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6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11641420\Desktop\Finanças públicas\Estudo TCE\dados fiscais\"/>
    </mc:Choice>
  </mc:AlternateContent>
  <bookViews>
    <workbookView xWindow="0" yWindow="0" windowWidth="29070" windowHeight="15870" activeTab="8"/>
  </bookViews>
  <sheets>
    <sheet name="indicador dcl-rcl" sheetId="28" r:id="rId1"/>
    <sheet name="Infl_anual" sheetId="27" r:id="rId2"/>
    <sheet name="PIB_anual" sheetId="18" r:id="rId3"/>
    <sheet name="Projeção_PIB" sheetId="29" r:id="rId4"/>
    <sheet name="PAF - PIB" sheetId="11" r:id="rId5"/>
    <sheet name="base receita" sheetId="1" r:id="rId6"/>
    <sheet name="base_despesa_classif" sheetId="8" state="hidden" r:id="rId7"/>
    <sheet name="base_despesa" sheetId="3" state="hidden" r:id="rId8"/>
    <sheet name="base despesa" sheetId="38" r:id="rId9"/>
    <sheet name="tab1 resultado orç" sheetId="5" r:id="rId10"/>
    <sheet name=" graf1 rec_desp" sheetId="7" r:id="rId11"/>
    <sheet name="tab2 Indicadores LRF" sheetId="16" r:id="rId12"/>
    <sheet name="tab3 rec_despesa" sheetId="2" r:id="rId13"/>
    <sheet name="graf2e3 estr_rec" sheetId="19" r:id="rId14"/>
    <sheet name="tabegraf4 cresc_rec" sheetId="21" r:id="rId15"/>
    <sheet name="razão rec_PIB" sheetId="20" r:id="rId16"/>
    <sheet name="graf5e6 estr_desp" sheetId="4" r:id="rId17"/>
    <sheet name="tab5 cres_desp" sheetId="24" r:id="rId18"/>
    <sheet name="razão desp_PIB" sheetId="25" r:id="rId19"/>
    <sheet name="Tab_prin_desp_elemento" sheetId="14" state="hidden" r:id="rId20"/>
    <sheet name="tab6e7 cresc_elem_desp" sheetId="37" r:id="rId21"/>
    <sheet name="Cres_prin_desp_elem(2)" sheetId="26" state="hidden" r:id="rId22"/>
    <sheet name="tab_maioresdespesas_item" sheetId="10" state="hidden" r:id="rId23"/>
    <sheet name="graf6e7 inves_rec" sheetId="30" r:id="rId24"/>
    <sheet name="itens pessoal_corrente" sheetId="31" r:id="rId25"/>
    <sheet name="itens_pessoal" sheetId="32" r:id="rId26"/>
    <sheet name="itens_pessoal_civil" sheetId="34" r:id="rId27"/>
    <sheet name="itens_pessoal_militar" sheetId="35" r:id="rId28"/>
    <sheet name="itens_patronal" sheetId="36" r:id="rId29"/>
    <sheet name="apendice_desp_intra" sheetId="40" r:id="rId30"/>
  </sheets>
  <externalReferences>
    <externalReference r:id="rId31"/>
    <externalReference r:id="rId32"/>
  </externalReferences>
  <definedNames>
    <definedName name="_xlnm._FilterDatabase" localSheetId="7" hidden="1">base_despesa!$B$4:$G$6010</definedName>
    <definedName name="_xlnm._FilterDatabase" localSheetId="6" hidden="1">base_despesa_classif!$B$2:$G$6008</definedName>
    <definedName name="_xlnm._FilterDatabase" localSheetId="25" hidden="1">itens_pessoal!$C$4:$AC$149</definedName>
    <definedName name="_xlnm.Print_Area" localSheetId="4">'PAF - PIB'!$A$5:$C$65</definedName>
    <definedName name="_xlnm.Print_Area" localSheetId="2">PIB_anual!$A$5:$O$78</definedName>
  </definedNames>
  <calcPr calcId="162913"/>
  <pivotCaches>
    <pivotCache cacheId="0" r:id="rId33"/>
    <pivotCache cacheId="1" r:id="rId34"/>
    <pivotCache cacheId="2" r:id="rId35"/>
    <pivotCache cacheId="3" r:id="rId36"/>
  </pivotCaches>
</workbook>
</file>

<file path=xl/calcChain.xml><?xml version="1.0" encoding="utf-8"?>
<calcChain xmlns="http://schemas.openxmlformats.org/spreadsheetml/2006/main">
  <c r="C40" i="24" l="1"/>
  <c r="C39" i="24"/>
  <c r="C38" i="24"/>
  <c r="C36" i="24"/>
  <c r="C35" i="24"/>
  <c r="C32" i="24"/>
  <c r="C81" i="21"/>
  <c r="C80" i="21"/>
  <c r="C76" i="21"/>
  <c r="C77" i="21"/>
  <c r="C78" i="21"/>
  <c r="C79" i="21"/>
  <c r="C75" i="21"/>
  <c r="C74" i="21"/>
  <c r="C67" i="21"/>
  <c r="C68" i="21"/>
  <c r="C69" i="21"/>
  <c r="C70" i="21"/>
  <c r="C71" i="21"/>
  <c r="C72" i="21"/>
  <c r="C73" i="21"/>
  <c r="C66" i="21"/>
  <c r="C65" i="21"/>
  <c r="C25" i="30" l="1"/>
  <c r="G7" i="30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R5" i="25"/>
  <c r="R13" i="25" s="1"/>
  <c r="Q5" i="25"/>
  <c r="Q13" i="25" s="1"/>
  <c r="P5" i="25"/>
  <c r="P13" i="25" s="1"/>
  <c r="O5" i="25"/>
  <c r="O13" i="25" s="1"/>
  <c r="N5" i="25"/>
  <c r="N13" i="25" s="1"/>
  <c r="M5" i="25"/>
  <c r="M13" i="25" s="1"/>
  <c r="L5" i="25"/>
  <c r="L13" i="25" s="1"/>
  <c r="K5" i="25"/>
  <c r="K13" i="25" s="1"/>
  <c r="J5" i="25"/>
  <c r="J13" i="25" s="1"/>
  <c r="I5" i="25"/>
  <c r="I13" i="25" s="1"/>
  <c r="H5" i="25"/>
  <c r="H13" i="25" s="1"/>
  <c r="G5" i="25"/>
  <c r="G13" i="25" s="1"/>
  <c r="F5" i="25"/>
  <c r="F13" i="25" s="1"/>
  <c r="E5" i="25"/>
  <c r="E13" i="25" s="1"/>
  <c r="D5" i="25"/>
  <c r="D13" i="25" s="1"/>
  <c r="C5" i="25"/>
  <c r="C13" i="25" s="1"/>
  <c r="L4" i="40" l="1"/>
  <c r="M4" i="40"/>
  <c r="K4" i="40"/>
  <c r="D59" i="21"/>
  <c r="E23" i="40" l="1"/>
  <c r="F23" i="40"/>
  <c r="G23" i="40"/>
  <c r="H23" i="40"/>
  <c r="I23" i="40"/>
  <c r="J23" i="40"/>
  <c r="K23" i="40"/>
  <c r="L23" i="40"/>
  <c r="M23" i="40"/>
  <c r="E24" i="40"/>
  <c r="F24" i="40"/>
  <c r="G24" i="40"/>
  <c r="H24" i="40"/>
  <c r="I24" i="40"/>
  <c r="J24" i="40"/>
  <c r="K24" i="40"/>
  <c r="L24" i="40"/>
  <c r="M24" i="40"/>
  <c r="E25" i="40"/>
  <c r="F25" i="40"/>
  <c r="G25" i="40"/>
  <c r="H25" i="40"/>
  <c r="I25" i="40"/>
  <c r="J25" i="40"/>
  <c r="K25" i="40"/>
  <c r="L25" i="40"/>
  <c r="M25" i="40"/>
  <c r="E26" i="40"/>
  <c r="F26" i="40"/>
  <c r="G26" i="40"/>
  <c r="H26" i="40"/>
  <c r="I26" i="40"/>
  <c r="J26" i="40"/>
  <c r="K26" i="40"/>
  <c r="L26" i="40"/>
  <c r="M26" i="40"/>
  <c r="E27" i="40"/>
  <c r="F27" i="40"/>
  <c r="G27" i="40"/>
  <c r="H27" i="40"/>
  <c r="I27" i="40"/>
  <c r="J27" i="40"/>
  <c r="K27" i="40"/>
  <c r="L27" i="40"/>
  <c r="M27" i="40"/>
  <c r="E28" i="40"/>
  <c r="F28" i="40"/>
  <c r="G28" i="40"/>
  <c r="H28" i="40"/>
  <c r="I28" i="40"/>
  <c r="J28" i="40"/>
  <c r="K28" i="40"/>
  <c r="L28" i="40"/>
  <c r="M28" i="40"/>
  <c r="E29" i="40"/>
  <c r="F29" i="40"/>
  <c r="G29" i="40"/>
  <c r="H29" i="40"/>
  <c r="I29" i="40"/>
  <c r="J29" i="40"/>
  <c r="K29" i="40"/>
  <c r="L29" i="40"/>
  <c r="M29" i="40"/>
  <c r="E30" i="40"/>
  <c r="F30" i="40"/>
  <c r="G30" i="40"/>
  <c r="H30" i="40"/>
  <c r="I30" i="40"/>
  <c r="J30" i="40"/>
  <c r="K30" i="40"/>
  <c r="L30" i="40"/>
  <c r="M30" i="40"/>
  <c r="M22" i="40"/>
  <c r="L22" i="40"/>
  <c r="K22" i="40"/>
  <c r="J22" i="40"/>
  <c r="I22" i="40"/>
  <c r="H22" i="40"/>
  <c r="G22" i="40"/>
  <c r="F22" i="40"/>
  <c r="E22" i="40"/>
  <c r="C54" i="4"/>
  <c r="C45" i="4"/>
  <c r="C49" i="4"/>
  <c r="R9" i="24"/>
  <c r="Q9" i="24"/>
  <c r="P9" i="24"/>
  <c r="O9" i="24"/>
  <c r="N9" i="24"/>
  <c r="M9" i="24"/>
  <c r="L9" i="24"/>
  <c r="K9" i="24"/>
  <c r="J9" i="24"/>
  <c r="I9" i="24"/>
  <c r="H9" i="24"/>
  <c r="G9" i="24"/>
  <c r="F9" i="24"/>
  <c r="E9" i="24"/>
  <c r="D9" i="24"/>
  <c r="C9" i="24"/>
  <c r="R5" i="24"/>
  <c r="R13" i="24" s="1"/>
  <c r="Q5" i="24"/>
  <c r="Q13" i="24" s="1"/>
  <c r="P5" i="24"/>
  <c r="P13" i="24" s="1"/>
  <c r="O5" i="24"/>
  <c r="O13" i="24" s="1"/>
  <c r="N5" i="24"/>
  <c r="N13" i="24" s="1"/>
  <c r="M5" i="24"/>
  <c r="M13" i="24" s="1"/>
  <c r="L5" i="24"/>
  <c r="L13" i="24" s="1"/>
  <c r="K5" i="24"/>
  <c r="K13" i="24" s="1"/>
  <c r="J5" i="24"/>
  <c r="J13" i="24" s="1"/>
  <c r="I5" i="24"/>
  <c r="I13" i="24" s="1"/>
  <c r="H5" i="24"/>
  <c r="H13" i="24" s="1"/>
  <c r="G5" i="24"/>
  <c r="G13" i="24" s="1"/>
  <c r="F5" i="24"/>
  <c r="F13" i="24" s="1"/>
  <c r="E5" i="24"/>
  <c r="E13" i="24" s="1"/>
  <c r="D5" i="24"/>
  <c r="D13" i="24" s="1"/>
  <c r="C5" i="24"/>
  <c r="C13" i="24" s="1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21" i="2"/>
  <c r="C5" i="4"/>
  <c r="P19" i="37" l="1"/>
  <c r="R20" i="37"/>
  <c r="Q20" i="37"/>
  <c r="P20" i="37"/>
  <c r="O20" i="37"/>
  <c r="N20" i="37"/>
  <c r="M20" i="37"/>
  <c r="L20" i="37"/>
  <c r="K20" i="37"/>
  <c r="J20" i="37"/>
  <c r="I20" i="37"/>
  <c r="H20" i="37"/>
  <c r="G20" i="37"/>
  <c r="F20" i="37"/>
  <c r="E20" i="37"/>
  <c r="D20" i="37"/>
  <c r="R19" i="37"/>
  <c r="Q19" i="37"/>
  <c r="O19" i="37"/>
  <c r="N19" i="37"/>
  <c r="M19" i="37"/>
  <c r="L19" i="37"/>
  <c r="K19" i="37"/>
  <c r="J19" i="37"/>
  <c r="I19" i="37"/>
  <c r="H19" i="37"/>
  <c r="G19" i="37"/>
  <c r="F19" i="37"/>
  <c r="E19" i="37"/>
  <c r="D19" i="37"/>
  <c r="R18" i="37"/>
  <c r="Q18" i="37"/>
  <c r="P18" i="37"/>
  <c r="O18" i="37"/>
  <c r="N18" i="37"/>
  <c r="M18" i="37"/>
  <c r="L18" i="37"/>
  <c r="K18" i="37"/>
  <c r="J18" i="37"/>
  <c r="I18" i="37"/>
  <c r="H18" i="37"/>
  <c r="G18" i="37"/>
  <c r="F18" i="37"/>
  <c r="E18" i="37"/>
  <c r="D18" i="37"/>
  <c r="R17" i="37"/>
  <c r="Q17" i="37"/>
  <c r="P17" i="37"/>
  <c r="O17" i="37"/>
  <c r="N17" i="37"/>
  <c r="M17" i="37"/>
  <c r="L17" i="37"/>
  <c r="K17" i="37"/>
  <c r="J17" i="37"/>
  <c r="I17" i="37"/>
  <c r="H17" i="37"/>
  <c r="G17" i="37"/>
  <c r="F17" i="37"/>
  <c r="E17" i="37"/>
  <c r="D17" i="37"/>
  <c r="R16" i="37"/>
  <c r="Q16" i="37"/>
  <c r="P16" i="37"/>
  <c r="O16" i="37"/>
  <c r="N16" i="37"/>
  <c r="M16" i="37"/>
  <c r="L16" i="37"/>
  <c r="K16" i="37"/>
  <c r="J16" i="37"/>
  <c r="I16" i="37"/>
  <c r="H16" i="37"/>
  <c r="G16" i="37"/>
  <c r="F16" i="37"/>
  <c r="E16" i="37"/>
  <c r="D16" i="37"/>
  <c r="N24" i="36"/>
  <c r="O24" i="36"/>
  <c r="P24" i="36"/>
  <c r="Q24" i="36"/>
  <c r="R24" i="36"/>
  <c r="U24" i="36" s="1"/>
  <c r="N25" i="36"/>
  <c r="O25" i="36"/>
  <c r="P25" i="36"/>
  <c r="Q25" i="36"/>
  <c r="R25" i="36"/>
  <c r="N26" i="36"/>
  <c r="O26" i="36"/>
  <c r="P26" i="36"/>
  <c r="Q26" i="36"/>
  <c r="R26" i="36"/>
  <c r="N27" i="36"/>
  <c r="O27" i="36"/>
  <c r="P27" i="36"/>
  <c r="Q27" i="36"/>
  <c r="R27" i="36"/>
  <c r="N28" i="36"/>
  <c r="O28" i="36"/>
  <c r="P28" i="36"/>
  <c r="Q28" i="36"/>
  <c r="R28" i="36"/>
  <c r="N29" i="36"/>
  <c r="O29" i="36"/>
  <c r="P29" i="36"/>
  <c r="Q29" i="36"/>
  <c r="R29" i="36"/>
  <c r="N30" i="36"/>
  <c r="O30" i="36"/>
  <c r="P30" i="36"/>
  <c r="U30" i="36" s="1"/>
  <c r="Q30" i="36"/>
  <c r="R30" i="36"/>
  <c r="N31" i="36"/>
  <c r="O31" i="36"/>
  <c r="T31" i="36" s="1"/>
  <c r="P31" i="36"/>
  <c r="Q31" i="36"/>
  <c r="R31" i="36"/>
  <c r="N32" i="36"/>
  <c r="O32" i="36"/>
  <c r="P32" i="36"/>
  <c r="Q32" i="36"/>
  <c r="U32" i="36" s="1"/>
  <c r="R32" i="36"/>
  <c r="N33" i="36"/>
  <c r="O33" i="36"/>
  <c r="P33" i="36"/>
  <c r="Q33" i="36"/>
  <c r="R33" i="36"/>
  <c r="N34" i="36"/>
  <c r="O34" i="36"/>
  <c r="P34" i="36"/>
  <c r="U34" i="36" s="1"/>
  <c r="Q34" i="36"/>
  <c r="R34" i="36"/>
  <c r="N35" i="36"/>
  <c r="O35" i="36"/>
  <c r="P35" i="36"/>
  <c r="Q35" i="36"/>
  <c r="R35" i="36"/>
  <c r="U35" i="36" s="1"/>
  <c r="N36" i="36"/>
  <c r="O36" i="36"/>
  <c r="P36" i="36"/>
  <c r="Q36" i="36"/>
  <c r="R36" i="36"/>
  <c r="N37" i="36"/>
  <c r="O37" i="36"/>
  <c r="P37" i="36"/>
  <c r="Q37" i="36"/>
  <c r="R37" i="36"/>
  <c r="N38" i="36"/>
  <c r="O38" i="36"/>
  <c r="P38" i="36"/>
  <c r="Q38" i="36"/>
  <c r="R38" i="36"/>
  <c r="N39" i="36"/>
  <c r="O39" i="36"/>
  <c r="P39" i="36"/>
  <c r="Q39" i="36"/>
  <c r="R39" i="36"/>
  <c r="N40" i="36"/>
  <c r="O40" i="36"/>
  <c r="P40" i="36"/>
  <c r="Q40" i="36"/>
  <c r="R40" i="36"/>
  <c r="N41" i="36"/>
  <c r="O41" i="36"/>
  <c r="P41" i="36"/>
  <c r="Q41" i="36"/>
  <c r="R41" i="36"/>
  <c r="N42" i="36"/>
  <c r="O42" i="36"/>
  <c r="P42" i="36"/>
  <c r="Q42" i="36"/>
  <c r="R42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L26" i="36"/>
  <c r="L27" i="36"/>
  <c r="T27" i="36" s="1"/>
  <c r="L28" i="36"/>
  <c r="L29" i="36"/>
  <c r="T29" i="36" s="1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25" i="36"/>
  <c r="T28" i="36"/>
  <c r="U28" i="36"/>
  <c r="M24" i="36"/>
  <c r="L24" i="36"/>
  <c r="U29" i="36"/>
  <c r="T25" i="35"/>
  <c r="M18" i="35"/>
  <c r="N18" i="35"/>
  <c r="O18" i="35"/>
  <c r="P18" i="35"/>
  <c r="U18" i="35" s="1"/>
  <c r="Q18" i="35"/>
  <c r="R18" i="35"/>
  <c r="M19" i="35"/>
  <c r="N19" i="35"/>
  <c r="O19" i="35"/>
  <c r="P19" i="35"/>
  <c r="U19" i="35" s="1"/>
  <c r="Q19" i="35"/>
  <c r="R19" i="35"/>
  <c r="M20" i="35"/>
  <c r="N20" i="35"/>
  <c r="O20" i="35"/>
  <c r="P20" i="35"/>
  <c r="U20" i="35" s="1"/>
  <c r="Q20" i="35"/>
  <c r="R20" i="35"/>
  <c r="M21" i="35"/>
  <c r="N21" i="35"/>
  <c r="O21" i="35"/>
  <c r="T21" i="35" s="1"/>
  <c r="P21" i="35"/>
  <c r="U21" i="35" s="1"/>
  <c r="Q21" i="35"/>
  <c r="R21" i="35"/>
  <c r="M22" i="35"/>
  <c r="N22" i="35"/>
  <c r="O22" i="35"/>
  <c r="P22" i="35"/>
  <c r="U22" i="35" s="1"/>
  <c r="Q22" i="35"/>
  <c r="R22" i="35"/>
  <c r="M23" i="35"/>
  <c r="N23" i="35"/>
  <c r="O23" i="35"/>
  <c r="P23" i="35"/>
  <c r="U23" i="35" s="1"/>
  <c r="Q23" i="35"/>
  <c r="R23" i="35"/>
  <c r="M24" i="35"/>
  <c r="N24" i="35"/>
  <c r="O24" i="35"/>
  <c r="P24" i="35"/>
  <c r="U24" i="35" s="1"/>
  <c r="Q24" i="35"/>
  <c r="R24" i="35"/>
  <c r="M25" i="35"/>
  <c r="N25" i="35"/>
  <c r="O25" i="35"/>
  <c r="P25" i="35"/>
  <c r="U25" i="35" s="1"/>
  <c r="Q25" i="35"/>
  <c r="R25" i="35"/>
  <c r="M26" i="35"/>
  <c r="N26" i="35"/>
  <c r="O26" i="35"/>
  <c r="P26" i="35"/>
  <c r="U26" i="35" s="1"/>
  <c r="Q26" i="35"/>
  <c r="R26" i="35"/>
  <c r="M27" i="35"/>
  <c r="N27" i="35"/>
  <c r="O27" i="35"/>
  <c r="P27" i="35"/>
  <c r="U27" i="35" s="1"/>
  <c r="Q27" i="35"/>
  <c r="R27" i="35"/>
  <c r="M28" i="35"/>
  <c r="N28" i="35"/>
  <c r="O28" i="35"/>
  <c r="P28" i="35"/>
  <c r="U28" i="35" s="1"/>
  <c r="Q28" i="35"/>
  <c r="R28" i="35"/>
  <c r="M29" i="35"/>
  <c r="N29" i="35"/>
  <c r="O29" i="35"/>
  <c r="T29" i="35" s="1"/>
  <c r="P29" i="35"/>
  <c r="U29" i="35" s="1"/>
  <c r="Q29" i="35"/>
  <c r="R29" i="35"/>
  <c r="L19" i="35"/>
  <c r="T19" i="35" s="1"/>
  <c r="L20" i="35"/>
  <c r="T20" i="35" s="1"/>
  <c r="L21" i="35"/>
  <c r="L22" i="35"/>
  <c r="T22" i="35" s="1"/>
  <c r="L23" i="35"/>
  <c r="T23" i="35" s="1"/>
  <c r="L24" i="35"/>
  <c r="T24" i="35" s="1"/>
  <c r="L25" i="35"/>
  <c r="L26" i="35"/>
  <c r="T26" i="35" s="1"/>
  <c r="L27" i="35"/>
  <c r="T27" i="35" s="1"/>
  <c r="L28" i="35"/>
  <c r="T28" i="35" s="1"/>
  <c r="L29" i="35"/>
  <c r="L18" i="35"/>
  <c r="T18" i="35" s="1"/>
  <c r="U26" i="36" l="1"/>
  <c r="T26" i="36"/>
  <c r="D31" i="37"/>
  <c r="F31" i="37"/>
  <c r="E31" i="37"/>
  <c r="G31" i="37"/>
  <c r="F28" i="37"/>
  <c r="D27" i="37"/>
  <c r="G30" i="37"/>
  <c r="E30" i="37"/>
  <c r="F30" i="37"/>
  <c r="D30" i="37"/>
  <c r="D29" i="37"/>
  <c r="F29" i="37"/>
  <c r="G29" i="37"/>
  <c r="E29" i="37"/>
  <c r="E28" i="37"/>
  <c r="G28" i="37"/>
  <c r="D28" i="37"/>
  <c r="F27" i="37"/>
  <c r="G27" i="37"/>
  <c r="E27" i="37"/>
  <c r="C27" i="37"/>
  <c r="C31" i="37"/>
  <c r="C28" i="37"/>
  <c r="C29" i="37"/>
  <c r="C30" i="37"/>
  <c r="U33" i="36"/>
  <c r="T30" i="36"/>
  <c r="U25" i="36"/>
  <c r="T33" i="36"/>
  <c r="T32" i="36"/>
  <c r="U31" i="36"/>
  <c r="U27" i="36"/>
  <c r="T25" i="36"/>
  <c r="T35" i="36"/>
  <c r="T34" i="36"/>
  <c r="T24" i="36"/>
  <c r="T6" i="2"/>
  <c r="S6" i="2"/>
  <c r="R6" i="2"/>
  <c r="Q6" i="2"/>
  <c r="M6" i="2"/>
  <c r="L6" i="2"/>
  <c r="K6" i="2"/>
  <c r="J6" i="2"/>
  <c r="T7" i="2"/>
  <c r="S7" i="2"/>
  <c r="R7" i="2"/>
  <c r="Q7" i="2"/>
  <c r="U6" i="2"/>
  <c r="U7" i="2"/>
  <c r="M7" i="2"/>
  <c r="L7" i="2"/>
  <c r="K7" i="2"/>
  <c r="J7" i="2"/>
  <c r="N6" i="2"/>
  <c r="N7" i="2"/>
  <c r="C6" i="2"/>
  <c r="V72" i="34"/>
  <c r="V76" i="34"/>
  <c r="V80" i="34"/>
  <c r="V84" i="34"/>
  <c r="V88" i="34"/>
  <c r="V92" i="34"/>
  <c r="V96" i="34"/>
  <c r="V100" i="34"/>
  <c r="V104" i="34"/>
  <c r="V108" i="34"/>
  <c r="V112" i="34"/>
  <c r="V116" i="34"/>
  <c r="V118" i="34"/>
  <c r="V120" i="34"/>
  <c r="V122" i="34"/>
  <c r="V124" i="34"/>
  <c r="V126" i="34"/>
  <c r="V128" i="34"/>
  <c r="U131" i="34"/>
  <c r="V131" i="34"/>
  <c r="E70" i="34"/>
  <c r="F70" i="34"/>
  <c r="G70" i="34"/>
  <c r="H70" i="34"/>
  <c r="I70" i="34"/>
  <c r="J70" i="34"/>
  <c r="K70" i="34"/>
  <c r="L70" i="34"/>
  <c r="M70" i="34"/>
  <c r="N70" i="34"/>
  <c r="O70" i="34"/>
  <c r="P70" i="34"/>
  <c r="Q70" i="34"/>
  <c r="R70" i="34"/>
  <c r="S70" i="34"/>
  <c r="E71" i="34"/>
  <c r="F71" i="34"/>
  <c r="G71" i="34"/>
  <c r="H71" i="34"/>
  <c r="I71" i="34"/>
  <c r="J71" i="34"/>
  <c r="K71" i="34"/>
  <c r="L71" i="34"/>
  <c r="M71" i="34"/>
  <c r="N71" i="34"/>
  <c r="O71" i="34"/>
  <c r="P71" i="34"/>
  <c r="Q71" i="34"/>
  <c r="R71" i="34"/>
  <c r="S71" i="34"/>
  <c r="E72" i="34"/>
  <c r="F72" i="34"/>
  <c r="G72" i="34"/>
  <c r="H72" i="34"/>
  <c r="I72" i="34"/>
  <c r="J72" i="34"/>
  <c r="K72" i="34"/>
  <c r="L72" i="34"/>
  <c r="M72" i="34"/>
  <c r="U72" i="34" s="1"/>
  <c r="N72" i="34"/>
  <c r="O72" i="34"/>
  <c r="P72" i="34"/>
  <c r="Q72" i="34"/>
  <c r="R72" i="34"/>
  <c r="S72" i="34"/>
  <c r="E73" i="34"/>
  <c r="F73" i="34"/>
  <c r="G73" i="34"/>
  <c r="H73" i="34"/>
  <c r="I73" i="34"/>
  <c r="J73" i="34"/>
  <c r="K73" i="34"/>
  <c r="L73" i="34"/>
  <c r="M73" i="34"/>
  <c r="U73" i="34" s="1"/>
  <c r="N73" i="34"/>
  <c r="O73" i="34"/>
  <c r="P73" i="34"/>
  <c r="Q73" i="34"/>
  <c r="V73" i="34" s="1"/>
  <c r="R73" i="34"/>
  <c r="S73" i="34"/>
  <c r="E74" i="34"/>
  <c r="F74" i="34"/>
  <c r="G74" i="34"/>
  <c r="H74" i="34"/>
  <c r="I74" i="34"/>
  <c r="J74" i="34"/>
  <c r="K74" i="34"/>
  <c r="L74" i="34"/>
  <c r="M74" i="34"/>
  <c r="U74" i="34" s="1"/>
  <c r="N74" i="34"/>
  <c r="O74" i="34"/>
  <c r="P74" i="34"/>
  <c r="Q74" i="34"/>
  <c r="R74" i="34"/>
  <c r="V74" i="34" s="1"/>
  <c r="S74" i="34"/>
  <c r="E75" i="34"/>
  <c r="F75" i="34"/>
  <c r="G75" i="34"/>
  <c r="H75" i="34"/>
  <c r="I75" i="34"/>
  <c r="J75" i="34"/>
  <c r="K75" i="34"/>
  <c r="L75" i="34"/>
  <c r="M75" i="34"/>
  <c r="U75" i="34" s="1"/>
  <c r="N75" i="34"/>
  <c r="O75" i="34"/>
  <c r="P75" i="34"/>
  <c r="Q75" i="34"/>
  <c r="V75" i="34" s="1"/>
  <c r="R75" i="34"/>
  <c r="S75" i="34"/>
  <c r="E76" i="34"/>
  <c r="F76" i="34"/>
  <c r="G76" i="34"/>
  <c r="H76" i="34"/>
  <c r="I76" i="34"/>
  <c r="J76" i="34"/>
  <c r="K76" i="34"/>
  <c r="L76" i="34"/>
  <c r="M76" i="34"/>
  <c r="U76" i="34" s="1"/>
  <c r="N76" i="34"/>
  <c r="O76" i="34"/>
  <c r="P76" i="34"/>
  <c r="Q76" i="34"/>
  <c r="R76" i="34"/>
  <c r="S76" i="34"/>
  <c r="E77" i="34"/>
  <c r="F77" i="34"/>
  <c r="G77" i="34"/>
  <c r="H77" i="34"/>
  <c r="I77" i="34"/>
  <c r="J77" i="34"/>
  <c r="K77" i="34"/>
  <c r="L77" i="34"/>
  <c r="M77" i="34"/>
  <c r="U77" i="34" s="1"/>
  <c r="N77" i="34"/>
  <c r="O77" i="34"/>
  <c r="P77" i="34"/>
  <c r="Q77" i="34"/>
  <c r="V77" i="34" s="1"/>
  <c r="R77" i="34"/>
  <c r="S77" i="34"/>
  <c r="E78" i="34"/>
  <c r="F78" i="34"/>
  <c r="G78" i="34"/>
  <c r="H78" i="34"/>
  <c r="I78" i="34"/>
  <c r="J78" i="34"/>
  <c r="K78" i="34"/>
  <c r="L78" i="34"/>
  <c r="M78" i="34"/>
  <c r="U78" i="34" s="1"/>
  <c r="N78" i="34"/>
  <c r="O78" i="34"/>
  <c r="P78" i="34"/>
  <c r="Q78" i="34"/>
  <c r="R78" i="34"/>
  <c r="V78" i="34" s="1"/>
  <c r="S78" i="34"/>
  <c r="E79" i="34"/>
  <c r="F79" i="34"/>
  <c r="G79" i="34"/>
  <c r="H79" i="34"/>
  <c r="I79" i="34"/>
  <c r="J79" i="34"/>
  <c r="K79" i="34"/>
  <c r="L79" i="34"/>
  <c r="M79" i="34"/>
  <c r="U79" i="34" s="1"/>
  <c r="N79" i="34"/>
  <c r="O79" i="34"/>
  <c r="P79" i="34"/>
  <c r="Q79" i="34"/>
  <c r="V79" i="34" s="1"/>
  <c r="R79" i="34"/>
  <c r="S79" i="34"/>
  <c r="E80" i="34"/>
  <c r="F80" i="34"/>
  <c r="G80" i="34"/>
  <c r="H80" i="34"/>
  <c r="I80" i="34"/>
  <c r="J80" i="34"/>
  <c r="K80" i="34"/>
  <c r="L80" i="34"/>
  <c r="M80" i="34"/>
  <c r="U80" i="34" s="1"/>
  <c r="N80" i="34"/>
  <c r="O80" i="34"/>
  <c r="P80" i="34"/>
  <c r="Q80" i="34"/>
  <c r="R80" i="34"/>
  <c r="S80" i="34"/>
  <c r="E81" i="34"/>
  <c r="F81" i="34"/>
  <c r="G81" i="34"/>
  <c r="H81" i="34"/>
  <c r="I81" i="34"/>
  <c r="J81" i="34"/>
  <c r="K81" i="34"/>
  <c r="L81" i="34"/>
  <c r="M81" i="34"/>
  <c r="U81" i="34" s="1"/>
  <c r="N81" i="34"/>
  <c r="O81" i="34"/>
  <c r="P81" i="34"/>
  <c r="Q81" i="34"/>
  <c r="V81" i="34" s="1"/>
  <c r="R81" i="34"/>
  <c r="S81" i="34"/>
  <c r="E82" i="34"/>
  <c r="F82" i="34"/>
  <c r="G82" i="34"/>
  <c r="H82" i="34"/>
  <c r="I82" i="34"/>
  <c r="J82" i="34"/>
  <c r="K82" i="34"/>
  <c r="L82" i="34"/>
  <c r="M82" i="34"/>
  <c r="U82" i="34" s="1"/>
  <c r="N82" i="34"/>
  <c r="O82" i="34"/>
  <c r="P82" i="34"/>
  <c r="Q82" i="34"/>
  <c r="R82" i="34"/>
  <c r="V82" i="34" s="1"/>
  <c r="S82" i="34"/>
  <c r="E83" i="34"/>
  <c r="F83" i="34"/>
  <c r="G83" i="34"/>
  <c r="H83" i="34"/>
  <c r="I83" i="34"/>
  <c r="J83" i="34"/>
  <c r="K83" i="34"/>
  <c r="L83" i="34"/>
  <c r="M83" i="34"/>
  <c r="U83" i="34" s="1"/>
  <c r="N83" i="34"/>
  <c r="O83" i="34"/>
  <c r="P83" i="34"/>
  <c r="Q83" i="34"/>
  <c r="V83" i="34" s="1"/>
  <c r="R83" i="34"/>
  <c r="S83" i="34"/>
  <c r="E84" i="34"/>
  <c r="F84" i="34"/>
  <c r="G84" i="34"/>
  <c r="H84" i="34"/>
  <c r="I84" i="34"/>
  <c r="J84" i="34"/>
  <c r="K84" i="34"/>
  <c r="L84" i="34"/>
  <c r="M84" i="34"/>
  <c r="U84" i="34" s="1"/>
  <c r="N84" i="34"/>
  <c r="O84" i="34"/>
  <c r="P84" i="34"/>
  <c r="Q84" i="34"/>
  <c r="R84" i="34"/>
  <c r="S84" i="34"/>
  <c r="E85" i="34"/>
  <c r="F85" i="34"/>
  <c r="G85" i="34"/>
  <c r="H85" i="34"/>
  <c r="I85" i="34"/>
  <c r="J85" i="34"/>
  <c r="K85" i="34"/>
  <c r="L85" i="34"/>
  <c r="M85" i="34"/>
  <c r="U85" i="34" s="1"/>
  <c r="N85" i="34"/>
  <c r="O85" i="34"/>
  <c r="P85" i="34"/>
  <c r="Q85" i="34"/>
  <c r="V85" i="34" s="1"/>
  <c r="R85" i="34"/>
  <c r="S85" i="34"/>
  <c r="E86" i="34"/>
  <c r="F86" i="34"/>
  <c r="G86" i="34"/>
  <c r="H86" i="34"/>
  <c r="I86" i="34"/>
  <c r="J86" i="34"/>
  <c r="K86" i="34"/>
  <c r="L86" i="34"/>
  <c r="M86" i="34"/>
  <c r="U86" i="34" s="1"/>
  <c r="N86" i="34"/>
  <c r="O86" i="34"/>
  <c r="P86" i="34"/>
  <c r="Q86" i="34"/>
  <c r="R86" i="34"/>
  <c r="V86" i="34" s="1"/>
  <c r="S86" i="34"/>
  <c r="E87" i="34"/>
  <c r="F87" i="34"/>
  <c r="G87" i="34"/>
  <c r="H87" i="34"/>
  <c r="I87" i="34"/>
  <c r="J87" i="34"/>
  <c r="K87" i="34"/>
  <c r="L87" i="34"/>
  <c r="M87" i="34"/>
  <c r="U87" i="34" s="1"/>
  <c r="N87" i="34"/>
  <c r="O87" i="34"/>
  <c r="P87" i="34"/>
  <c r="Q87" i="34"/>
  <c r="V87" i="34" s="1"/>
  <c r="R87" i="34"/>
  <c r="S87" i="34"/>
  <c r="E88" i="34"/>
  <c r="F88" i="34"/>
  <c r="G88" i="34"/>
  <c r="H88" i="34"/>
  <c r="I88" i="34"/>
  <c r="J88" i="34"/>
  <c r="K88" i="34"/>
  <c r="L88" i="34"/>
  <c r="M88" i="34"/>
  <c r="U88" i="34" s="1"/>
  <c r="N88" i="34"/>
  <c r="O88" i="34"/>
  <c r="P88" i="34"/>
  <c r="Q88" i="34"/>
  <c r="R88" i="34"/>
  <c r="S88" i="34"/>
  <c r="E89" i="34"/>
  <c r="F89" i="34"/>
  <c r="G89" i="34"/>
  <c r="H89" i="34"/>
  <c r="I89" i="34"/>
  <c r="J89" i="34"/>
  <c r="K89" i="34"/>
  <c r="L89" i="34"/>
  <c r="M89" i="34"/>
  <c r="U89" i="34" s="1"/>
  <c r="N89" i="34"/>
  <c r="O89" i="34"/>
  <c r="P89" i="34"/>
  <c r="Q89" i="34"/>
  <c r="V89" i="34" s="1"/>
  <c r="R89" i="34"/>
  <c r="S89" i="34"/>
  <c r="E90" i="34"/>
  <c r="F90" i="34"/>
  <c r="G90" i="34"/>
  <c r="H90" i="34"/>
  <c r="I90" i="34"/>
  <c r="J90" i="34"/>
  <c r="K90" i="34"/>
  <c r="L90" i="34"/>
  <c r="M90" i="34"/>
  <c r="U90" i="34" s="1"/>
  <c r="N90" i="34"/>
  <c r="O90" i="34"/>
  <c r="P90" i="34"/>
  <c r="Q90" i="34"/>
  <c r="R90" i="34"/>
  <c r="V90" i="34" s="1"/>
  <c r="S90" i="34"/>
  <c r="E91" i="34"/>
  <c r="F91" i="34"/>
  <c r="G91" i="34"/>
  <c r="H91" i="34"/>
  <c r="I91" i="34"/>
  <c r="J91" i="34"/>
  <c r="K91" i="34"/>
  <c r="L91" i="34"/>
  <c r="M91" i="34"/>
  <c r="U91" i="34" s="1"/>
  <c r="N91" i="34"/>
  <c r="O91" i="34"/>
  <c r="P91" i="34"/>
  <c r="Q91" i="34"/>
  <c r="V91" i="34" s="1"/>
  <c r="R91" i="34"/>
  <c r="S91" i="34"/>
  <c r="E92" i="34"/>
  <c r="F92" i="34"/>
  <c r="G92" i="34"/>
  <c r="H92" i="34"/>
  <c r="I92" i="34"/>
  <c r="J92" i="34"/>
  <c r="K92" i="34"/>
  <c r="L92" i="34"/>
  <c r="M92" i="34"/>
  <c r="U92" i="34" s="1"/>
  <c r="N92" i="34"/>
  <c r="O92" i="34"/>
  <c r="P92" i="34"/>
  <c r="Q92" i="34"/>
  <c r="R92" i="34"/>
  <c r="S92" i="34"/>
  <c r="E93" i="34"/>
  <c r="F93" i="34"/>
  <c r="G93" i="34"/>
  <c r="H93" i="34"/>
  <c r="I93" i="34"/>
  <c r="J93" i="34"/>
  <c r="K93" i="34"/>
  <c r="L93" i="34"/>
  <c r="M93" i="34"/>
  <c r="U93" i="34" s="1"/>
  <c r="N93" i="34"/>
  <c r="O93" i="34"/>
  <c r="P93" i="34"/>
  <c r="Q93" i="34"/>
  <c r="V93" i="34" s="1"/>
  <c r="R93" i="34"/>
  <c r="S93" i="34"/>
  <c r="E94" i="34"/>
  <c r="F94" i="34"/>
  <c r="G94" i="34"/>
  <c r="H94" i="34"/>
  <c r="I94" i="34"/>
  <c r="J94" i="34"/>
  <c r="K94" i="34"/>
  <c r="L94" i="34"/>
  <c r="M94" i="34"/>
  <c r="U94" i="34" s="1"/>
  <c r="N94" i="34"/>
  <c r="O94" i="34"/>
  <c r="P94" i="34"/>
  <c r="Q94" i="34"/>
  <c r="R94" i="34"/>
  <c r="V94" i="34" s="1"/>
  <c r="S94" i="34"/>
  <c r="E95" i="34"/>
  <c r="F95" i="34"/>
  <c r="G95" i="34"/>
  <c r="H95" i="34"/>
  <c r="I95" i="34"/>
  <c r="J95" i="34"/>
  <c r="K95" i="34"/>
  <c r="L95" i="34"/>
  <c r="M95" i="34"/>
  <c r="U95" i="34" s="1"/>
  <c r="N95" i="34"/>
  <c r="O95" i="34"/>
  <c r="P95" i="34"/>
  <c r="Q95" i="34"/>
  <c r="V95" i="34" s="1"/>
  <c r="R95" i="34"/>
  <c r="S95" i="34"/>
  <c r="E96" i="34"/>
  <c r="F96" i="34"/>
  <c r="G96" i="34"/>
  <c r="H96" i="34"/>
  <c r="I96" i="34"/>
  <c r="J96" i="34"/>
  <c r="K96" i="34"/>
  <c r="L96" i="34"/>
  <c r="M96" i="34"/>
  <c r="U96" i="34" s="1"/>
  <c r="N96" i="34"/>
  <c r="O96" i="34"/>
  <c r="P96" i="34"/>
  <c r="Q96" i="34"/>
  <c r="R96" i="34"/>
  <c r="S96" i="34"/>
  <c r="E97" i="34"/>
  <c r="F97" i="34"/>
  <c r="G97" i="34"/>
  <c r="H97" i="34"/>
  <c r="I97" i="34"/>
  <c r="J97" i="34"/>
  <c r="K97" i="34"/>
  <c r="L97" i="34"/>
  <c r="M97" i="34"/>
  <c r="U97" i="34" s="1"/>
  <c r="N97" i="34"/>
  <c r="O97" i="34"/>
  <c r="P97" i="34"/>
  <c r="Q97" i="34"/>
  <c r="V97" i="34" s="1"/>
  <c r="R97" i="34"/>
  <c r="S97" i="34"/>
  <c r="E98" i="34"/>
  <c r="F98" i="34"/>
  <c r="G98" i="34"/>
  <c r="H98" i="34"/>
  <c r="I98" i="34"/>
  <c r="J98" i="34"/>
  <c r="K98" i="34"/>
  <c r="L98" i="34"/>
  <c r="M98" i="34"/>
  <c r="U98" i="34" s="1"/>
  <c r="N98" i="34"/>
  <c r="O98" i="34"/>
  <c r="P98" i="34"/>
  <c r="Q98" i="34"/>
  <c r="R98" i="34"/>
  <c r="V98" i="34" s="1"/>
  <c r="S98" i="34"/>
  <c r="E99" i="34"/>
  <c r="F99" i="34"/>
  <c r="G99" i="34"/>
  <c r="H99" i="34"/>
  <c r="I99" i="34"/>
  <c r="J99" i="34"/>
  <c r="K99" i="34"/>
  <c r="L99" i="34"/>
  <c r="M99" i="34"/>
  <c r="U99" i="34" s="1"/>
  <c r="N99" i="34"/>
  <c r="O99" i="34"/>
  <c r="P99" i="34"/>
  <c r="Q99" i="34"/>
  <c r="V99" i="34" s="1"/>
  <c r="R99" i="34"/>
  <c r="S99" i="34"/>
  <c r="E100" i="34"/>
  <c r="F100" i="34"/>
  <c r="G100" i="34"/>
  <c r="H100" i="34"/>
  <c r="I100" i="34"/>
  <c r="J100" i="34"/>
  <c r="K100" i="34"/>
  <c r="L100" i="34"/>
  <c r="M100" i="34"/>
  <c r="U100" i="34" s="1"/>
  <c r="N100" i="34"/>
  <c r="O100" i="34"/>
  <c r="P100" i="34"/>
  <c r="Q100" i="34"/>
  <c r="R100" i="34"/>
  <c r="S100" i="34"/>
  <c r="E101" i="34"/>
  <c r="F101" i="34"/>
  <c r="G101" i="34"/>
  <c r="H101" i="34"/>
  <c r="I101" i="34"/>
  <c r="J101" i="34"/>
  <c r="K101" i="34"/>
  <c r="L101" i="34"/>
  <c r="M101" i="34"/>
  <c r="U101" i="34" s="1"/>
  <c r="N101" i="34"/>
  <c r="O101" i="34"/>
  <c r="P101" i="34"/>
  <c r="Q101" i="34"/>
  <c r="V101" i="34" s="1"/>
  <c r="R101" i="34"/>
  <c r="S101" i="34"/>
  <c r="E103" i="34"/>
  <c r="F103" i="34"/>
  <c r="G103" i="34"/>
  <c r="H103" i="34"/>
  <c r="I103" i="34"/>
  <c r="J103" i="34"/>
  <c r="K103" i="34"/>
  <c r="L103" i="34"/>
  <c r="M103" i="34"/>
  <c r="U103" i="34" s="1"/>
  <c r="N103" i="34"/>
  <c r="O103" i="34"/>
  <c r="P103" i="34"/>
  <c r="Q103" i="34"/>
  <c r="V103" i="34" s="1"/>
  <c r="R103" i="34"/>
  <c r="S103" i="34"/>
  <c r="E104" i="34"/>
  <c r="F104" i="34"/>
  <c r="G104" i="34"/>
  <c r="H104" i="34"/>
  <c r="I104" i="34"/>
  <c r="J104" i="34"/>
  <c r="K104" i="34"/>
  <c r="L104" i="34"/>
  <c r="M104" i="34"/>
  <c r="U104" i="34" s="1"/>
  <c r="N104" i="34"/>
  <c r="O104" i="34"/>
  <c r="P104" i="34"/>
  <c r="Q104" i="34"/>
  <c r="R104" i="34"/>
  <c r="S104" i="34"/>
  <c r="E105" i="34"/>
  <c r="F105" i="34"/>
  <c r="G105" i="34"/>
  <c r="H105" i="34"/>
  <c r="I105" i="34"/>
  <c r="J105" i="34"/>
  <c r="K105" i="34"/>
  <c r="L105" i="34"/>
  <c r="M105" i="34"/>
  <c r="U105" i="34" s="1"/>
  <c r="N105" i="34"/>
  <c r="O105" i="34"/>
  <c r="P105" i="34"/>
  <c r="Q105" i="34"/>
  <c r="V105" i="34" s="1"/>
  <c r="R105" i="34"/>
  <c r="S105" i="34"/>
  <c r="E106" i="34"/>
  <c r="F106" i="34"/>
  <c r="G106" i="34"/>
  <c r="H106" i="34"/>
  <c r="I106" i="34"/>
  <c r="J106" i="34"/>
  <c r="K106" i="34"/>
  <c r="L106" i="34"/>
  <c r="M106" i="34"/>
  <c r="U106" i="34" s="1"/>
  <c r="N106" i="34"/>
  <c r="O106" i="34"/>
  <c r="P106" i="34"/>
  <c r="Q106" i="34"/>
  <c r="R106" i="34"/>
  <c r="V106" i="34" s="1"/>
  <c r="S106" i="34"/>
  <c r="E107" i="34"/>
  <c r="F107" i="34"/>
  <c r="G107" i="34"/>
  <c r="H107" i="34"/>
  <c r="I107" i="34"/>
  <c r="J107" i="34"/>
  <c r="K107" i="34"/>
  <c r="L107" i="34"/>
  <c r="M107" i="34"/>
  <c r="U107" i="34" s="1"/>
  <c r="N107" i="34"/>
  <c r="O107" i="34"/>
  <c r="P107" i="34"/>
  <c r="Q107" i="34"/>
  <c r="V107" i="34" s="1"/>
  <c r="R107" i="34"/>
  <c r="S107" i="34"/>
  <c r="E108" i="34"/>
  <c r="F108" i="34"/>
  <c r="G108" i="34"/>
  <c r="H108" i="34"/>
  <c r="I108" i="34"/>
  <c r="J108" i="34"/>
  <c r="K108" i="34"/>
  <c r="L108" i="34"/>
  <c r="M108" i="34"/>
  <c r="U108" i="34" s="1"/>
  <c r="N108" i="34"/>
  <c r="O108" i="34"/>
  <c r="P108" i="34"/>
  <c r="Q108" i="34"/>
  <c r="R108" i="34"/>
  <c r="S108" i="34"/>
  <c r="E109" i="34"/>
  <c r="F109" i="34"/>
  <c r="G109" i="34"/>
  <c r="H109" i="34"/>
  <c r="I109" i="34"/>
  <c r="J109" i="34"/>
  <c r="K109" i="34"/>
  <c r="L109" i="34"/>
  <c r="M109" i="34"/>
  <c r="U109" i="34" s="1"/>
  <c r="N109" i="34"/>
  <c r="O109" i="34"/>
  <c r="P109" i="34"/>
  <c r="Q109" i="34"/>
  <c r="V109" i="34" s="1"/>
  <c r="R109" i="34"/>
  <c r="S109" i="34"/>
  <c r="E110" i="34"/>
  <c r="F110" i="34"/>
  <c r="G110" i="34"/>
  <c r="H110" i="34"/>
  <c r="I110" i="34"/>
  <c r="J110" i="34"/>
  <c r="K110" i="34"/>
  <c r="L110" i="34"/>
  <c r="M110" i="34"/>
  <c r="U110" i="34" s="1"/>
  <c r="N110" i="34"/>
  <c r="O110" i="34"/>
  <c r="P110" i="34"/>
  <c r="Q110" i="34"/>
  <c r="R110" i="34"/>
  <c r="V110" i="34" s="1"/>
  <c r="S110" i="34"/>
  <c r="E111" i="34"/>
  <c r="F111" i="34"/>
  <c r="G111" i="34"/>
  <c r="H111" i="34"/>
  <c r="I111" i="34"/>
  <c r="J111" i="34"/>
  <c r="K111" i="34"/>
  <c r="L111" i="34"/>
  <c r="M111" i="34"/>
  <c r="U111" i="34" s="1"/>
  <c r="N111" i="34"/>
  <c r="O111" i="34"/>
  <c r="P111" i="34"/>
  <c r="Q111" i="34"/>
  <c r="V111" i="34" s="1"/>
  <c r="R111" i="34"/>
  <c r="S111" i="34"/>
  <c r="E112" i="34"/>
  <c r="F112" i="34"/>
  <c r="G112" i="34"/>
  <c r="H112" i="34"/>
  <c r="I112" i="34"/>
  <c r="J112" i="34"/>
  <c r="K112" i="34"/>
  <c r="L112" i="34"/>
  <c r="M112" i="34"/>
  <c r="U112" i="34" s="1"/>
  <c r="N112" i="34"/>
  <c r="O112" i="34"/>
  <c r="P112" i="34"/>
  <c r="Q112" i="34"/>
  <c r="R112" i="34"/>
  <c r="S112" i="34"/>
  <c r="E113" i="34"/>
  <c r="F113" i="34"/>
  <c r="G113" i="34"/>
  <c r="H113" i="34"/>
  <c r="I113" i="34"/>
  <c r="J113" i="34"/>
  <c r="K113" i="34"/>
  <c r="L113" i="34"/>
  <c r="M113" i="34"/>
  <c r="U113" i="34" s="1"/>
  <c r="N113" i="34"/>
  <c r="O113" i="34"/>
  <c r="P113" i="34"/>
  <c r="Q113" i="34"/>
  <c r="V113" i="34" s="1"/>
  <c r="R113" i="34"/>
  <c r="S113" i="34"/>
  <c r="E114" i="34"/>
  <c r="F114" i="34"/>
  <c r="G114" i="34"/>
  <c r="H114" i="34"/>
  <c r="I114" i="34"/>
  <c r="J114" i="34"/>
  <c r="K114" i="34"/>
  <c r="L114" i="34"/>
  <c r="M114" i="34"/>
  <c r="U114" i="34" s="1"/>
  <c r="N114" i="34"/>
  <c r="O114" i="34"/>
  <c r="P114" i="34"/>
  <c r="Q114" i="34"/>
  <c r="R114" i="34"/>
  <c r="V114" i="34" s="1"/>
  <c r="S114" i="34"/>
  <c r="E115" i="34"/>
  <c r="F115" i="34"/>
  <c r="G115" i="34"/>
  <c r="H115" i="34"/>
  <c r="I115" i="34"/>
  <c r="J115" i="34"/>
  <c r="K115" i="34"/>
  <c r="L115" i="34"/>
  <c r="M115" i="34"/>
  <c r="U115" i="34" s="1"/>
  <c r="N115" i="34"/>
  <c r="O115" i="34"/>
  <c r="P115" i="34"/>
  <c r="Q115" i="34"/>
  <c r="V115" i="34" s="1"/>
  <c r="R115" i="34"/>
  <c r="S115" i="34"/>
  <c r="E116" i="34"/>
  <c r="F116" i="34"/>
  <c r="G116" i="34"/>
  <c r="H116" i="34"/>
  <c r="I116" i="34"/>
  <c r="J116" i="34"/>
  <c r="K116" i="34"/>
  <c r="L116" i="34"/>
  <c r="M116" i="34"/>
  <c r="U116" i="34" s="1"/>
  <c r="N116" i="34"/>
  <c r="O116" i="34"/>
  <c r="P116" i="34"/>
  <c r="Q116" i="34"/>
  <c r="R116" i="34"/>
  <c r="S116" i="34"/>
  <c r="E117" i="34"/>
  <c r="F117" i="34"/>
  <c r="G117" i="34"/>
  <c r="H117" i="34"/>
  <c r="I117" i="34"/>
  <c r="J117" i="34"/>
  <c r="K117" i="34"/>
  <c r="L117" i="34"/>
  <c r="M117" i="34"/>
  <c r="U117" i="34" s="1"/>
  <c r="N117" i="34"/>
  <c r="O117" i="34"/>
  <c r="P117" i="34"/>
  <c r="Q117" i="34"/>
  <c r="V117" i="34" s="1"/>
  <c r="R117" i="34"/>
  <c r="S117" i="34"/>
  <c r="E118" i="34"/>
  <c r="F118" i="34"/>
  <c r="G118" i="34"/>
  <c r="H118" i="34"/>
  <c r="I118" i="34"/>
  <c r="J118" i="34"/>
  <c r="K118" i="34"/>
  <c r="L118" i="34"/>
  <c r="M118" i="34"/>
  <c r="U118" i="34" s="1"/>
  <c r="N118" i="34"/>
  <c r="O118" i="34"/>
  <c r="P118" i="34"/>
  <c r="Q118" i="34"/>
  <c r="R118" i="34"/>
  <c r="S118" i="34"/>
  <c r="E119" i="34"/>
  <c r="F119" i="34"/>
  <c r="G119" i="34"/>
  <c r="H119" i="34"/>
  <c r="I119" i="34"/>
  <c r="J119" i="34"/>
  <c r="K119" i="34"/>
  <c r="L119" i="34"/>
  <c r="M119" i="34"/>
  <c r="U119" i="34" s="1"/>
  <c r="N119" i="34"/>
  <c r="O119" i="34"/>
  <c r="P119" i="34"/>
  <c r="Q119" i="34"/>
  <c r="V119" i="34" s="1"/>
  <c r="R119" i="34"/>
  <c r="S119" i="34"/>
  <c r="E120" i="34"/>
  <c r="F120" i="34"/>
  <c r="G120" i="34"/>
  <c r="H120" i="34"/>
  <c r="I120" i="34"/>
  <c r="J120" i="34"/>
  <c r="K120" i="34"/>
  <c r="L120" i="34"/>
  <c r="M120" i="34"/>
  <c r="U120" i="34" s="1"/>
  <c r="N120" i="34"/>
  <c r="O120" i="34"/>
  <c r="P120" i="34"/>
  <c r="Q120" i="34"/>
  <c r="R120" i="34"/>
  <c r="S120" i="34"/>
  <c r="E121" i="34"/>
  <c r="F121" i="34"/>
  <c r="G121" i="34"/>
  <c r="H121" i="34"/>
  <c r="I121" i="34"/>
  <c r="J121" i="34"/>
  <c r="K121" i="34"/>
  <c r="L121" i="34"/>
  <c r="M121" i="34"/>
  <c r="U121" i="34" s="1"/>
  <c r="N121" i="34"/>
  <c r="O121" i="34"/>
  <c r="P121" i="34"/>
  <c r="Q121" i="34"/>
  <c r="V121" i="34" s="1"/>
  <c r="R121" i="34"/>
  <c r="S121" i="34"/>
  <c r="E122" i="34"/>
  <c r="F122" i="34"/>
  <c r="G122" i="34"/>
  <c r="H122" i="34"/>
  <c r="I122" i="34"/>
  <c r="J122" i="34"/>
  <c r="K122" i="34"/>
  <c r="L122" i="34"/>
  <c r="M122" i="34"/>
  <c r="U122" i="34" s="1"/>
  <c r="N122" i="34"/>
  <c r="O122" i="34"/>
  <c r="P122" i="34"/>
  <c r="Q122" i="34"/>
  <c r="R122" i="34"/>
  <c r="S122" i="34"/>
  <c r="E123" i="34"/>
  <c r="F123" i="34"/>
  <c r="G123" i="34"/>
  <c r="H123" i="34"/>
  <c r="I123" i="34"/>
  <c r="J123" i="34"/>
  <c r="K123" i="34"/>
  <c r="L123" i="34"/>
  <c r="M123" i="34"/>
  <c r="U123" i="34" s="1"/>
  <c r="N123" i="34"/>
  <c r="O123" i="34"/>
  <c r="P123" i="34"/>
  <c r="Q123" i="34"/>
  <c r="V123" i="34" s="1"/>
  <c r="R123" i="34"/>
  <c r="S123" i="34"/>
  <c r="E124" i="34"/>
  <c r="F124" i="34"/>
  <c r="G124" i="34"/>
  <c r="H124" i="34"/>
  <c r="I124" i="34"/>
  <c r="J124" i="34"/>
  <c r="K124" i="34"/>
  <c r="L124" i="34"/>
  <c r="M124" i="34"/>
  <c r="U124" i="34" s="1"/>
  <c r="N124" i="34"/>
  <c r="O124" i="34"/>
  <c r="P124" i="34"/>
  <c r="Q124" i="34"/>
  <c r="R124" i="34"/>
  <c r="S124" i="34"/>
  <c r="E125" i="34"/>
  <c r="F125" i="34"/>
  <c r="G125" i="34"/>
  <c r="H125" i="34"/>
  <c r="I125" i="34"/>
  <c r="J125" i="34"/>
  <c r="K125" i="34"/>
  <c r="L125" i="34"/>
  <c r="M125" i="34"/>
  <c r="U125" i="34" s="1"/>
  <c r="N125" i="34"/>
  <c r="O125" i="34"/>
  <c r="P125" i="34"/>
  <c r="Q125" i="34"/>
  <c r="V125" i="34" s="1"/>
  <c r="R125" i="34"/>
  <c r="S125" i="34"/>
  <c r="E126" i="34"/>
  <c r="F126" i="34"/>
  <c r="G126" i="34"/>
  <c r="H126" i="34"/>
  <c r="I126" i="34"/>
  <c r="J126" i="34"/>
  <c r="K126" i="34"/>
  <c r="L126" i="34"/>
  <c r="M126" i="34"/>
  <c r="U126" i="34" s="1"/>
  <c r="N126" i="34"/>
  <c r="O126" i="34"/>
  <c r="P126" i="34"/>
  <c r="Q126" i="34"/>
  <c r="R126" i="34"/>
  <c r="S126" i="34"/>
  <c r="E127" i="34"/>
  <c r="F127" i="34"/>
  <c r="G127" i="34"/>
  <c r="H127" i="34"/>
  <c r="I127" i="34"/>
  <c r="J127" i="34"/>
  <c r="K127" i="34"/>
  <c r="L127" i="34"/>
  <c r="M127" i="34"/>
  <c r="U127" i="34" s="1"/>
  <c r="N127" i="34"/>
  <c r="O127" i="34"/>
  <c r="P127" i="34"/>
  <c r="Q127" i="34"/>
  <c r="V127" i="34" s="1"/>
  <c r="R127" i="34"/>
  <c r="S127" i="34"/>
  <c r="E128" i="34"/>
  <c r="F128" i="34"/>
  <c r="G128" i="34"/>
  <c r="H128" i="34"/>
  <c r="I128" i="34"/>
  <c r="J128" i="34"/>
  <c r="K128" i="34"/>
  <c r="L128" i="34"/>
  <c r="M128" i="34"/>
  <c r="U128" i="34" s="1"/>
  <c r="N128" i="34"/>
  <c r="O128" i="34"/>
  <c r="P128" i="34"/>
  <c r="Q128" i="34"/>
  <c r="R128" i="34"/>
  <c r="S128" i="34"/>
  <c r="E129" i="34"/>
  <c r="F129" i="34"/>
  <c r="G129" i="34"/>
  <c r="H129" i="34"/>
  <c r="I129" i="34"/>
  <c r="J129" i="34"/>
  <c r="K129" i="34"/>
  <c r="L129" i="34"/>
  <c r="M129" i="34"/>
  <c r="U129" i="34" s="1"/>
  <c r="N129" i="34"/>
  <c r="O129" i="34"/>
  <c r="P129" i="34"/>
  <c r="Q129" i="34"/>
  <c r="V129" i="34" s="1"/>
  <c r="R129" i="34"/>
  <c r="S129" i="34"/>
  <c r="E130" i="34"/>
  <c r="F130" i="34"/>
  <c r="G130" i="34"/>
  <c r="H130" i="34"/>
  <c r="I130" i="34"/>
  <c r="J130" i="34"/>
  <c r="K130" i="34"/>
  <c r="L130" i="34"/>
  <c r="M130" i="34"/>
  <c r="U130" i="34" s="1"/>
  <c r="N130" i="34"/>
  <c r="O130" i="34"/>
  <c r="P130" i="34"/>
  <c r="Q130" i="34"/>
  <c r="R130" i="34"/>
  <c r="V130" i="34" s="1"/>
  <c r="S130" i="34"/>
  <c r="E131" i="34"/>
  <c r="F131" i="34"/>
  <c r="G131" i="34"/>
  <c r="H131" i="34"/>
  <c r="I131" i="34"/>
  <c r="J131" i="34"/>
  <c r="K131" i="34"/>
  <c r="L131" i="34"/>
  <c r="M131" i="34"/>
  <c r="N131" i="34"/>
  <c r="O131" i="34"/>
  <c r="P131" i="34"/>
  <c r="Q131" i="34"/>
  <c r="R131" i="34"/>
  <c r="S131" i="34"/>
  <c r="F69" i="34"/>
  <c r="G69" i="34"/>
  <c r="H69" i="34"/>
  <c r="I69" i="34"/>
  <c r="J69" i="34"/>
  <c r="K69" i="34"/>
  <c r="L69" i="34"/>
  <c r="M69" i="34"/>
  <c r="N69" i="34"/>
  <c r="O69" i="34"/>
  <c r="P69" i="34"/>
  <c r="Q69" i="34"/>
  <c r="R69" i="34"/>
  <c r="S69" i="34"/>
  <c r="E69" i="34"/>
  <c r="AA2" i="34"/>
  <c r="Z2" i="34"/>
  <c r="Y2" i="34"/>
  <c r="G31" i="26"/>
  <c r="F31" i="26"/>
  <c r="E31" i="26"/>
  <c r="D31" i="26"/>
  <c r="C31" i="26"/>
  <c r="V2" i="34" l="1"/>
  <c r="W2" i="34"/>
  <c r="X2" i="34"/>
  <c r="U2" i="34"/>
  <c r="U69" i="34"/>
  <c r="V71" i="34"/>
  <c r="U71" i="34"/>
  <c r="V70" i="34"/>
  <c r="U70" i="34"/>
  <c r="V69" i="34"/>
  <c r="E37" i="34"/>
  <c r="F37" i="34"/>
  <c r="F102" i="34" s="1"/>
  <c r="G37" i="34"/>
  <c r="G102" i="34" s="1"/>
  <c r="H37" i="34"/>
  <c r="H102" i="34" s="1"/>
  <c r="I37" i="34"/>
  <c r="J37" i="34"/>
  <c r="J102" i="34" s="1"/>
  <c r="K37" i="34"/>
  <c r="K102" i="34" s="1"/>
  <c r="L37" i="34"/>
  <c r="L102" i="34" s="1"/>
  <c r="M37" i="34"/>
  <c r="N37" i="34"/>
  <c r="N102" i="34" s="1"/>
  <c r="O37" i="34"/>
  <c r="O102" i="34" s="1"/>
  <c r="P37" i="34"/>
  <c r="P102" i="34" s="1"/>
  <c r="Q37" i="34"/>
  <c r="R37" i="34"/>
  <c r="R102" i="34" s="1"/>
  <c r="S37" i="34"/>
  <c r="S102" i="34" s="1"/>
  <c r="D37" i="34"/>
  <c r="U298" i="32"/>
  <c r="V298" i="32"/>
  <c r="Q102" i="34" l="1"/>
  <c r="V102" i="34" s="1"/>
  <c r="M102" i="34"/>
  <c r="U102" i="34" s="1"/>
  <c r="I102" i="34"/>
  <c r="E102" i="34"/>
  <c r="E3" i="32"/>
  <c r="F3" i="32"/>
  <c r="G3" i="32"/>
  <c r="H3" i="32"/>
  <c r="I3" i="32"/>
  <c r="J3" i="32"/>
  <c r="K3" i="32"/>
  <c r="L3" i="32"/>
  <c r="M3" i="32"/>
  <c r="N3" i="32"/>
  <c r="O3" i="32"/>
  <c r="P3" i="32"/>
  <c r="Q3" i="32"/>
  <c r="R3" i="32"/>
  <c r="S3" i="32"/>
  <c r="D3" i="32"/>
  <c r="X23" i="32"/>
  <c r="V5" i="32"/>
  <c r="X5" i="32"/>
  <c r="Y5" i="32"/>
  <c r="Z5" i="32"/>
  <c r="AA5" i="32"/>
  <c r="AB5" i="32"/>
  <c r="AC5" i="32"/>
  <c r="W5" i="32"/>
  <c r="E153" i="32"/>
  <c r="E157" i="32"/>
  <c r="F157" i="32"/>
  <c r="G157" i="32"/>
  <c r="H157" i="32"/>
  <c r="I157" i="32"/>
  <c r="J157" i="32"/>
  <c r="K157" i="32"/>
  <c r="L157" i="32"/>
  <c r="M157" i="32"/>
  <c r="N157" i="32"/>
  <c r="O157" i="32"/>
  <c r="P157" i="32"/>
  <c r="Q157" i="32"/>
  <c r="R157" i="32"/>
  <c r="S157" i="32"/>
  <c r="E158" i="32"/>
  <c r="F158" i="32"/>
  <c r="G158" i="32"/>
  <c r="H158" i="32"/>
  <c r="I158" i="32"/>
  <c r="J158" i="32"/>
  <c r="K158" i="32"/>
  <c r="L158" i="32"/>
  <c r="M158" i="32"/>
  <c r="N158" i="32"/>
  <c r="O158" i="32"/>
  <c r="P158" i="32"/>
  <c r="Q158" i="32"/>
  <c r="R158" i="32"/>
  <c r="S158" i="32"/>
  <c r="E159" i="32"/>
  <c r="F159" i="32"/>
  <c r="G159" i="32"/>
  <c r="H159" i="32"/>
  <c r="I159" i="32"/>
  <c r="J159" i="32"/>
  <c r="K159" i="32"/>
  <c r="L159" i="32"/>
  <c r="M159" i="32"/>
  <c r="N159" i="32"/>
  <c r="O159" i="32"/>
  <c r="P159" i="32"/>
  <c r="Q159" i="32"/>
  <c r="R159" i="32"/>
  <c r="S159" i="32"/>
  <c r="E160" i="32"/>
  <c r="F160" i="32"/>
  <c r="G160" i="32"/>
  <c r="H160" i="32"/>
  <c r="I160" i="32"/>
  <c r="J160" i="32"/>
  <c r="K160" i="32"/>
  <c r="L160" i="32"/>
  <c r="M160" i="32"/>
  <c r="U160" i="32" s="1"/>
  <c r="N160" i="32"/>
  <c r="O160" i="32"/>
  <c r="P160" i="32"/>
  <c r="Q160" i="32"/>
  <c r="R160" i="32"/>
  <c r="S160" i="32"/>
  <c r="E161" i="32"/>
  <c r="F161" i="32"/>
  <c r="G161" i="32"/>
  <c r="H161" i="32"/>
  <c r="I161" i="32"/>
  <c r="J161" i="32"/>
  <c r="K161" i="32"/>
  <c r="L161" i="32"/>
  <c r="M161" i="32"/>
  <c r="N161" i="32"/>
  <c r="O161" i="32"/>
  <c r="P161" i="32"/>
  <c r="Q161" i="32"/>
  <c r="R161" i="32"/>
  <c r="S161" i="32"/>
  <c r="E162" i="32"/>
  <c r="F162" i="32"/>
  <c r="G162" i="32"/>
  <c r="H162" i="32"/>
  <c r="I162" i="32"/>
  <c r="J162" i="32"/>
  <c r="K162" i="32"/>
  <c r="L162" i="32"/>
  <c r="M162" i="32"/>
  <c r="U162" i="32" s="1"/>
  <c r="N162" i="32"/>
  <c r="O162" i="32"/>
  <c r="P162" i="32"/>
  <c r="Q162" i="32"/>
  <c r="R162" i="32"/>
  <c r="S162" i="32"/>
  <c r="E163" i="32"/>
  <c r="F163" i="32"/>
  <c r="G163" i="32"/>
  <c r="H163" i="32"/>
  <c r="I163" i="32"/>
  <c r="J163" i="32"/>
  <c r="K163" i="32"/>
  <c r="L163" i="32"/>
  <c r="M163" i="32"/>
  <c r="U163" i="32" s="1"/>
  <c r="N163" i="32"/>
  <c r="O163" i="32"/>
  <c r="P163" i="32"/>
  <c r="Q163" i="32"/>
  <c r="R163" i="32"/>
  <c r="S163" i="32"/>
  <c r="E164" i="32"/>
  <c r="F164" i="32"/>
  <c r="G164" i="32"/>
  <c r="H164" i="32"/>
  <c r="I164" i="32"/>
  <c r="J164" i="32"/>
  <c r="K164" i="32"/>
  <c r="L164" i="32"/>
  <c r="M164" i="32"/>
  <c r="N164" i="32"/>
  <c r="O164" i="32"/>
  <c r="P164" i="32"/>
  <c r="Q164" i="32"/>
  <c r="R164" i="32"/>
  <c r="S164" i="32"/>
  <c r="E165" i="32"/>
  <c r="F165" i="32"/>
  <c r="G165" i="32"/>
  <c r="H165" i="32"/>
  <c r="I165" i="32"/>
  <c r="J165" i="32"/>
  <c r="K165" i="32"/>
  <c r="L165" i="32"/>
  <c r="M165" i="32"/>
  <c r="U165" i="32" s="1"/>
  <c r="N165" i="32"/>
  <c r="O165" i="32"/>
  <c r="P165" i="32"/>
  <c r="Q165" i="32"/>
  <c r="R165" i="32"/>
  <c r="S165" i="32"/>
  <c r="E166" i="32"/>
  <c r="F166" i="32"/>
  <c r="G166" i="32"/>
  <c r="H166" i="32"/>
  <c r="I166" i="32"/>
  <c r="J166" i="32"/>
  <c r="K166" i="32"/>
  <c r="L166" i="32"/>
  <c r="M166" i="32"/>
  <c r="N166" i="32"/>
  <c r="O166" i="32"/>
  <c r="P166" i="32"/>
  <c r="Q166" i="32"/>
  <c r="R166" i="32"/>
  <c r="S166" i="32"/>
  <c r="E167" i="32"/>
  <c r="F167" i="32"/>
  <c r="G167" i="32"/>
  <c r="H167" i="32"/>
  <c r="I167" i="32"/>
  <c r="J167" i="32"/>
  <c r="K167" i="32"/>
  <c r="L167" i="32"/>
  <c r="M167" i="32"/>
  <c r="U167" i="32" s="1"/>
  <c r="N167" i="32"/>
  <c r="O167" i="32"/>
  <c r="P167" i="32"/>
  <c r="Q167" i="32"/>
  <c r="V167" i="32" s="1"/>
  <c r="R167" i="32"/>
  <c r="S167" i="32"/>
  <c r="E168" i="32"/>
  <c r="F168" i="32"/>
  <c r="G168" i="32"/>
  <c r="H168" i="32"/>
  <c r="I168" i="32"/>
  <c r="J168" i="32"/>
  <c r="K168" i="32"/>
  <c r="L168" i="32"/>
  <c r="M168" i="32"/>
  <c r="N168" i="32"/>
  <c r="O168" i="32"/>
  <c r="P168" i="32"/>
  <c r="Q168" i="32"/>
  <c r="R168" i="32"/>
  <c r="S168" i="32"/>
  <c r="E169" i="32"/>
  <c r="F169" i="32"/>
  <c r="G169" i="32"/>
  <c r="H169" i="32"/>
  <c r="I169" i="32"/>
  <c r="J169" i="32"/>
  <c r="K169" i="32"/>
  <c r="L169" i="32"/>
  <c r="M169" i="32"/>
  <c r="N169" i="32"/>
  <c r="O169" i="32"/>
  <c r="P169" i="32"/>
  <c r="Q169" i="32"/>
  <c r="R169" i="32"/>
  <c r="S169" i="32"/>
  <c r="E170" i="32"/>
  <c r="F170" i="32"/>
  <c r="G170" i="32"/>
  <c r="H170" i="32"/>
  <c r="I170" i="32"/>
  <c r="J170" i="32"/>
  <c r="K170" i="32"/>
  <c r="L170" i="32"/>
  <c r="M170" i="32"/>
  <c r="N170" i="32"/>
  <c r="O170" i="32"/>
  <c r="P170" i="32"/>
  <c r="Q170" i="32"/>
  <c r="R170" i="32"/>
  <c r="S170" i="32"/>
  <c r="E171" i="32"/>
  <c r="F171" i="32"/>
  <c r="G171" i="32"/>
  <c r="H171" i="32"/>
  <c r="I171" i="32"/>
  <c r="J171" i="32"/>
  <c r="K171" i="32"/>
  <c r="L171" i="32"/>
  <c r="M171" i="32"/>
  <c r="N171" i="32"/>
  <c r="O171" i="32"/>
  <c r="P171" i="32"/>
  <c r="Q171" i="32"/>
  <c r="R171" i="32"/>
  <c r="S171" i="32"/>
  <c r="E172" i="32"/>
  <c r="F172" i="32"/>
  <c r="G172" i="32"/>
  <c r="H172" i="32"/>
  <c r="I172" i="32"/>
  <c r="J172" i="32"/>
  <c r="K172" i="32"/>
  <c r="L172" i="32"/>
  <c r="M172" i="32"/>
  <c r="U172" i="32" s="1"/>
  <c r="N172" i="32"/>
  <c r="O172" i="32"/>
  <c r="P172" i="32"/>
  <c r="Q172" i="32"/>
  <c r="R172" i="32"/>
  <c r="S172" i="32"/>
  <c r="E173" i="32"/>
  <c r="F173" i="32"/>
  <c r="G173" i="32"/>
  <c r="H173" i="32"/>
  <c r="I173" i="32"/>
  <c r="J173" i="32"/>
  <c r="K173" i="32"/>
  <c r="L173" i="32"/>
  <c r="M173" i="32"/>
  <c r="N173" i="32"/>
  <c r="O173" i="32"/>
  <c r="P173" i="32"/>
  <c r="Q173" i="32"/>
  <c r="R173" i="32"/>
  <c r="S173" i="32"/>
  <c r="E174" i="32"/>
  <c r="F174" i="32"/>
  <c r="G174" i="32"/>
  <c r="H174" i="32"/>
  <c r="I174" i="32"/>
  <c r="J174" i="32"/>
  <c r="K174" i="32"/>
  <c r="L174" i="32"/>
  <c r="M174" i="32"/>
  <c r="U174" i="32" s="1"/>
  <c r="N174" i="32"/>
  <c r="O174" i="32"/>
  <c r="P174" i="32"/>
  <c r="Q174" i="32"/>
  <c r="V174" i="32" s="1"/>
  <c r="R174" i="32"/>
  <c r="S174" i="32"/>
  <c r="E175" i="32"/>
  <c r="F175" i="32"/>
  <c r="G175" i="32"/>
  <c r="H175" i="32"/>
  <c r="I175" i="32"/>
  <c r="J175" i="32"/>
  <c r="K175" i="32"/>
  <c r="L175" i="32"/>
  <c r="M175" i="32"/>
  <c r="N175" i="32"/>
  <c r="O175" i="32"/>
  <c r="P175" i="32"/>
  <c r="Q175" i="32"/>
  <c r="R175" i="32"/>
  <c r="S175" i="32"/>
  <c r="E176" i="32"/>
  <c r="F176" i="32"/>
  <c r="G176" i="32"/>
  <c r="H176" i="32"/>
  <c r="I176" i="32"/>
  <c r="J176" i="32"/>
  <c r="K176" i="32"/>
  <c r="L176" i="32"/>
  <c r="M176" i="32"/>
  <c r="U176" i="32" s="1"/>
  <c r="N176" i="32"/>
  <c r="O176" i="32"/>
  <c r="P176" i="32"/>
  <c r="Q176" i="32"/>
  <c r="V176" i="32" s="1"/>
  <c r="R176" i="32"/>
  <c r="S176" i="32"/>
  <c r="E177" i="32"/>
  <c r="F177" i="32"/>
  <c r="G177" i="32"/>
  <c r="H177" i="32"/>
  <c r="I177" i="32"/>
  <c r="J177" i="32"/>
  <c r="K177" i="32"/>
  <c r="L177" i="32"/>
  <c r="M177" i="32"/>
  <c r="U177" i="32" s="1"/>
  <c r="N177" i="32"/>
  <c r="O177" i="32"/>
  <c r="P177" i="32"/>
  <c r="Q177" i="32"/>
  <c r="R177" i="32"/>
  <c r="S177" i="32"/>
  <c r="E178" i="32"/>
  <c r="F178" i="32"/>
  <c r="G178" i="32"/>
  <c r="H178" i="32"/>
  <c r="I178" i="32"/>
  <c r="J178" i="32"/>
  <c r="K178" i="32"/>
  <c r="L178" i="32"/>
  <c r="M178" i="32"/>
  <c r="N178" i="32"/>
  <c r="O178" i="32"/>
  <c r="P178" i="32"/>
  <c r="Q178" i="32"/>
  <c r="R178" i="32"/>
  <c r="S178" i="32"/>
  <c r="E179" i="32"/>
  <c r="F179" i="32"/>
  <c r="G179" i="32"/>
  <c r="H179" i="32"/>
  <c r="I179" i="32"/>
  <c r="J179" i="32"/>
  <c r="K179" i="32"/>
  <c r="L179" i="32"/>
  <c r="M179" i="32"/>
  <c r="U179" i="32" s="1"/>
  <c r="N179" i="32"/>
  <c r="O179" i="32"/>
  <c r="P179" i="32"/>
  <c r="Q179" i="32"/>
  <c r="R179" i="32"/>
  <c r="S179" i="32"/>
  <c r="E180" i="32"/>
  <c r="F180" i="32"/>
  <c r="G180" i="32"/>
  <c r="H180" i="32"/>
  <c r="I180" i="32"/>
  <c r="J180" i="32"/>
  <c r="K180" i="32"/>
  <c r="L180" i="32"/>
  <c r="M180" i="32"/>
  <c r="N180" i="32"/>
  <c r="O180" i="32"/>
  <c r="P180" i="32"/>
  <c r="Q180" i="32"/>
  <c r="R180" i="32"/>
  <c r="S180" i="32"/>
  <c r="E181" i="32"/>
  <c r="F181" i="32"/>
  <c r="G181" i="32"/>
  <c r="H181" i="32"/>
  <c r="I181" i="32"/>
  <c r="J181" i="32"/>
  <c r="K181" i="32"/>
  <c r="L181" i="32"/>
  <c r="M181" i="32"/>
  <c r="N181" i="32"/>
  <c r="O181" i="32"/>
  <c r="P181" i="32"/>
  <c r="Q181" i="32"/>
  <c r="R181" i="32"/>
  <c r="S181" i="32"/>
  <c r="E182" i="32"/>
  <c r="F182" i="32"/>
  <c r="G182" i="32"/>
  <c r="H182" i="32"/>
  <c r="I182" i="32"/>
  <c r="J182" i="32"/>
  <c r="K182" i="32"/>
  <c r="L182" i="32"/>
  <c r="M182" i="32"/>
  <c r="U182" i="32" s="1"/>
  <c r="N182" i="32"/>
  <c r="O182" i="32"/>
  <c r="P182" i="32"/>
  <c r="Q182" i="32"/>
  <c r="R182" i="32"/>
  <c r="S182" i="32"/>
  <c r="E183" i="32"/>
  <c r="F183" i="32"/>
  <c r="G183" i="32"/>
  <c r="H183" i="32"/>
  <c r="I183" i="32"/>
  <c r="J183" i="32"/>
  <c r="K183" i="32"/>
  <c r="L183" i="32"/>
  <c r="M183" i="32"/>
  <c r="U183" i="32" s="1"/>
  <c r="N183" i="32"/>
  <c r="O183" i="32"/>
  <c r="P183" i="32"/>
  <c r="Q183" i="32"/>
  <c r="R183" i="32"/>
  <c r="S183" i="32"/>
  <c r="E184" i="32"/>
  <c r="F184" i="32"/>
  <c r="G184" i="32"/>
  <c r="H184" i="32"/>
  <c r="I184" i="32"/>
  <c r="J184" i="32"/>
  <c r="K184" i="32"/>
  <c r="L184" i="32"/>
  <c r="M184" i="32"/>
  <c r="N184" i="32"/>
  <c r="O184" i="32"/>
  <c r="P184" i="32"/>
  <c r="Q184" i="32"/>
  <c r="R184" i="32"/>
  <c r="S184" i="32"/>
  <c r="E185" i="32"/>
  <c r="F185" i="32"/>
  <c r="G185" i="32"/>
  <c r="H185" i="32"/>
  <c r="I185" i="32"/>
  <c r="J185" i="32"/>
  <c r="K185" i="32"/>
  <c r="L185" i="32"/>
  <c r="M185" i="32"/>
  <c r="U185" i="32" s="1"/>
  <c r="N185" i="32"/>
  <c r="O185" i="32"/>
  <c r="P185" i="32"/>
  <c r="Q185" i="32"/>
  <c r="V185" i="32" s="1"/>
  <c r="R185" i="32"/>
  <c r="S185" i="32"/>
  <c r="E186" i="32"/>
  <c r="F186" i="32"/>
  <c r="G186" i="32"/>
  <c r="H186" i="32"/>
  <c r="I186" i="32"/>
  <c r="J186" i="32"/>
  <c r="K186" i="32"/>
  <c r="L186" i="32"/>
  <c r="M186" i="32"/>
  <c r="N186" i="32"/>
  <c r="O186" i="32"/>
  <c r="P186" i="32"/>
  <c r="Q186" i="32"/>
  <c r="R186" i="32"/>
  <c r="S186" i="32"/>
  <c r="E187" i="32"/>
  <c r="F187" i="32"/>
  <c r="G187" i="32"/>
  <c r="H187" i="32"/>
  <c r="I187" i="32"/>
  <c r="J187" i="32"/>
  <c r="K187" i="32"/>
  <c r="L187" i="32"/>
  <c r="M187" i="32"/>
  <c r="U187" i="32" s="1"/>
  <c r="N187" i="32"/>
  <c r="O187" i="32"/>
  <c r="P187" i="32"/>
  <c r="Q187" i="32"/>
  <c r="R187" i="32"/>
  <c r="S187" i="32"/>
  <c r="E188" i="32"/>
  <c r="F188" i="32"/>
  <c r="G188" i="32"/>
  <c r="H188" i="32"/>
  <c r="I188" i="32"/>
  <c r="J188" i="32"/>
  <c r="K188" i="32"/>
  <c r="L188" i="32"/>
  <c r="M188" i="32"/>
  <c r="N188" i="32"/>
  <c r="O188" i="32"/>
  <c r="P188" i="32"/>
  <c r="Q188" i="32"/>
  <c r="R188" i="32"/>
  <c r="S188" i="32"/>
  <c r="E189" i="32"/>
  <c r="F189" i="32"/>
  <c r="G189" i="32"/>
  <c r="H189" i="32"/>
  <c r="I189" i="32"/>
  <c r="J189" i="32"/>
  <c r="K189" i="32"/>
  <c r="L189" i="32"/>
  <c r="M189" i="32"/>
  <c r="U189" i="32" s="1"/>
  <c r="N189" i="32"/>
  <c r="O189" i="32"/>
  <c r="P189" i="32"/>
  <c r="Q189" i="32"/>
  <c r="R189" i="32"/>
  <c r="S189" i="32"/>
  <c r="E190" i="32"/>
  <c r="F190" i="32"/>
  <c r="G190" i="32"/>
  <c r="H190" i="32"/>
  <c r="I190" i="32"/>
  <c r="J190" i="32"/>
  <c r="K190" i="32"/>
  <c r="L190" i="32"/>
  <c r="M190" i="32"/>
  <c r="N190" i="32"/>
  <c r="O190" i="32"/>
  <c r="P190" i="32"/>
  <c r="Q190" i="32"/>
  <c r="R190" i="32"/>
  <c r="S190" i="32"/>
  <c r="E191" i="32"/>
  <c r="F191" i="32"/>
  <c r="G191" i="32"/>
  <c r="H191" i="32"/>
  <c r="I191" i="32"/>
  <c r="J191" i="32"/>
  <c r="K191" i="32"/>
  <c r="L191" i="32"/>
  <c r="M191" i="32"/>
  <c r="N191" i="32"/>
  <c r="O191" i="32"/>
  <c r="P191" i="32"/>
  <c r="Q191" i="32"/>
  <c r="R191" i="32"/>
  <c r="S191" i="32"/>
  <c r="E192" i="32"/>
  <c r="F192" i="32"/>
  <c r="G192" i="32"/>
  <c r="H192" i="32"/>
  <c r="I192" i="32"/>
  <c r="J192" i="32"/>
  <c r="K192" i="32"/>
  <c r="L192" i="32"/>
  <c r="M192" i="32"/>
  <c r="N192" i="32"/>
  <c r="O192" i="32"/>
  <c r="P192" i="32"/>
  <c r="Q192" i="32"/>
  <c r="R192" i="32"/>
  <c r="S192" i="32"/>
  <c r="E193" i="32"/>
  <c r="F193" i="32"/>
  <c r="G193" i="32"/>
  <c r="H193" i="32"/>
  <c r="I193" i="32"/>
  <c r="J193" i="32"/>
  <c r="K193" i="32"/>
  <c r="L193" i="32"/>
  <c r="M193" i="32"/>
  <c r="N193" i="32"/>
  <c r="O193" i="32"/>
  <c r="P193" i="32"/>
  <c r="Q193" i="32"/>
  <c r="R193" i="32"/>
  <c r="S193" i="32"/>
  <c r="E194" i="32"/>
  <c r="F194" i="32"/>
  <c r="G194" i="32"/>
  <c r="H194" i="32"/>
  <c r="I194" i="32"/>
  <c r="J194" i="32"/>
  <c r="K194" i="32"/>
  <c r="L194" i="32"/>
  <c r="M194" i="32"/>
  <c r="N194" i="32"/>
  <c r="O194" i="32"/>
  <c r="P194" i="32"/>
  <c r="Q194" i="32"/>
  <c r="R194" i="32"/>
  <c r="S194" i="32"/>
  <c r="E195" i="32"/>
  <c r="F195" i="32"/>
  <c r="G195" i="32"/>
  <c r="H195" i="32"/>
  <c r="I195" i="32"/>
  <c r="J195" i="32"/>
  <c r="K195" i="32"/>
  <c r="L195" i="32"/>
  <c r="M195" i="32"/>
  <c r="U195" i="32" s="1"/>
  <c r="N195" i="32"/>
  <c r="O195" i="32"/>
  <c r="P195" i="32"/>
  <c r="Q195" i="32"/>
  <c r="R195" i="32"/>
  <c r="S195" i="32"/>
  <c r="E196" i="32"/>
  <c r="F196" i="32"/>
  <c r="G196" i="32"/>
  <c r="H196" i="32"/>
  <c r="I196" i="32"/>
  <c r="J196" i="32"/>
  <c r="K196" i="32"/>
  <c r="L196" i="32"/>
  <c r="M196" i="32"/>
  <c r="N196" i="32"/>
  <c r="O196" i="32"/>
  <c r="P196" i="32"/>
  <c r="Q196" i="32"/>
  <c r="R196" i="32"/>
  <c r="S196" i="32"/>
  <c r="E197" i="32"/>
  <c r="F197" i="32"/>
  <c r="G197" i="32"/>
  <c r="H197" i="32"/>
  <c r="I197" i="32"/>
  <c r="J197" i="32"/>
  <c r="K197" i="32"/>
  <c r="L197" i="32"/>
  <c r="M197" i="32"/>
  <c r="N197" i="32"/>
  <c r="O197" i="32"/>
  <c r="P197" i="32"/>
  <c r="Q197" i="32"/>
  <c r="R197" i="32"/>
  <c r="S197" i="32"/>
  <c r="E198" i="32"/>
  <c r="F198" i="32"/>
  <c r="G198" i="32"/>
  <c r="H198" i="32"/>
  <c r="I198" i="32"/>
  <c r="J198" i="32"/>
  <c r="K198" i="32"/>
  <c r="L198" i="32"/>
  <c r="M198" i="32"/>
  <c r="N198" i="32"/>
  <c r="O198" i="32"/>
  <c r="P198" i="32"/>
  <c r="Q198" i="32"/>
  <c r="R198" i="32"/>
  <c r="S198" i="32"/>
  <c r="E199" i="32"/>
  <c r="F199" i="32"/>
  <c r="G199" i="32"/>
  <c r="H199" i="32"/>
  <c r="I199" i="32"/>
  <c r="J199" i="32"/>
  <c r="K199" i="32"/>
  <c r="L199" i="32"/>
  <c r="M199" i="32"/>
  <c r="N199" i="32"/>
  <c r="O199" i="32"/>
  <c r="P199" i="32"/>
  <c r="Q199" i="32"/>
  <c r="R199" i="32"/>
  <c r="S199" i="32"/>
  <c r="E200" i="32"/>
  <c r="F200" i="32"/>
  <c r="G200" i="32"/>
  <c r="H200" i="32"/>
  <c r="I200" i="32"/>
  <c r="J200" i="32"/>
  <c r="K200" i="32"/>
  <c r="L200" i="32"/>
  <c r="M200" i="32"/>
  <c r="U200" i="32" s="1"/>
  <c r="N200" i="32"/>
  <c r="O200" i="32"/>
  <c r="P200" i="32"/>
  <c r="Q200" i="32"/>
  <c r="R200" i="32"/>
  <c r="S200" i="32"/>
  <c r="E201" i="32"/>
  <c r="F201" i="32"/>
  <c r="G201" i="32"/>
  <c r="H201" i="32"/>
  <c r="I201" i="32"/>
  <c r="J201" i="32"/>
  <c r="K201" i="32"/>
  <c r="L201" i="32"/>
  <c r="M201" i="32"/>
  <c r="U201" i="32" s="1"/>
  <c r="N201" i="32"/>
  <c r="O201" i="32"/>
  <c r="P201" i="32"/>
  <c r="Q201" i="32"/>
  <c r="R201" i="32"/>
  <c r="S201" i="32"/>
  <c r="E202" i="32"/>
  <c r="F202" i="32"/>
  <c r="G202" i="32"/>
  <c r="H202" i="32"/>
  <c r="I202" i="32"/>
  <c r="J202" i="32"/>
  <c r="K202" i="32"/>
  <c r="L202" i="32"/>
  <c r="M202" i="32"/>
  <c r="N202" i="32"/>
  <c r="O202" i="32"/>
  <c r="P202" i="32"/>
  <c r="Q202" i="32"/>
  <c r="R202" i="32"/>
  <c r="S202" i="32"/>
  <c r="E203" i="32"/>
  <c r="F203" i="32"/>
  <c r="G203" i="32"/>
  <c r="H203" i="32"/>
  <c r="I203" i="32"/>
  <c r="J203" i="32"/>
  <c r="K203" i="32"/>
  <c r="L203" i="32"/>
  <c r="M203" i="32"/>
  <c r="N203" i="32"/>
  <c r="O203" i="32"/>
  <c r="P203" i="32"/>
  <c r="Q203" i="32"/>
  <c r="R203" i="32"/>
  <c r="S203" i="32"/>
  <c r="E204" i="32"/>
  <c r="F204" i="32"/>
  <c r="G204" i="32"/>
  <c r="H204" i="32"/>
  <c r="I204" i="32"/>
  <c r="J204" i="32"/>
  <c r="K204" i="32"/>
  <c r="L204" i="32"/>
  <c r="M204" i="32"/>
  <c r="N204" i="32"/>
  <c r="O204" i="32"/>
  <c r="P204" i="32"/>
  <c r="Q204" i="32"/>
  <c r="R204" i="32"/>
  <c r="S204" i="32"/>
  <c r="E205" i="32"/>
  <c r="F205" i="32"/>
  <c r="G205" i="32"/>
  <c r="H205" i="32"/>
  <c r="I205" i="32"/>
  <c r="J205" i="32"/>
  <c r="K205" i="32"/>
  <c r="L205" i="32"/>
  <c r="M205" i="32"/>
  <c r="N205" i="32"/>
  <c r="O205" i="32"/>
  <c r="P205" i="32"/>
  <c r="Q205" i="32"/>
  <c r="R205" i="32"/>
  <c r="S205" i="32"/>
  <c r="E206" i="32"/>
  <c r="F206" i="32"/>
  <c r="G206" i="32"/>
  <c r="H206" i="32"/>
  <c r="I206" i="32"/>
  <c r="J206" i="32"/>
  <c r="K206" i="32"/>
  <c r="L206" i="32"/>
  <c r="M206" i="32"/>
  <c r="N206" i="32"/>
  <c r="O206" i="32"/>
  <c r="P206" i="32"/>
  <c r="Q206" i="32"/>
  <c r="R206" i="32"/>
  <c r="S206" i="32"/>
  <c r="E207" i="32"/>
  <c r="F207" i="32"/>
  <c r="G207" i="32"/>
  <c r="H207" i="32"/>
  <c r="I207" i="32"/>
  <c r="J207" i="32"/>
  <c r="K207" i="32"/>
  <c r="L207" i="32"/>
  <c r="M207" i="32"/>
  <c r="N207" i="32"/>
  <c r="O207" i="32"/>
  <c r="P207" i="32"/>
  <c r="Q207" i="32"/>
  <c r="R207" i="32"/>
  <c r="S207" i="32"/>
  <c r="E208" i="32"/>
  <c r="F208" i="32"/>
  <c r="G208" i="32"/>
  <c r="H208" i="32"/>
  <c r="I208" i="32"/>
  <c r="J208" i="32"/>
  <c r="K208" i="32"/>
  <c r="L208" i="32"/>
  <c r="M208" i="32"/>
  <c r="N208" i="32"/>
  <c r="O208" i="32"/>
  <c r="P208" i="32"/>
  <c r="Q208" i="32"/>
  <c r="R208" i="32"/>
  <c r="S208" i="32"/>
  <c r="E209" i="32"/>
  <c r="F209" i="32"/>
  <c r="G209" i="32"/>
  <c r="H209" i="32"/>
  <c r="I209" i="32"/>
  <c r="J209" i="32"/>
  <c r="K209" i="32"/>
  <c r="L209" i="32"/>
  <c r="M209" i="32"/>
  <c r="N209" i="32"/>
  <c r="O209" i="32"/>
  <c r="P209" i="32"/>
  <c r="Q209" i="32"/>
  <c r="R209" i="32"/>
  <c r="S209" i="32"/>
  <c r="E210" i="32"/>
  <c r="F210" i="32"/>
  <c r="G210" i="32"/>
  <c r="H210" i="32"/>
  <c r="I210" i="32"/>
  <c r="J210" i="32"/>
  <c r="K210" i="32"/>
  <c r="L210" i="32"/>
  <c r="M210" i="32"/>
  <c r="U210" i="32" s="1"/>
  <c r="N210" i="32"/>
  <c r="O210" i="32"/>
  <c r="P210" i="32"/>
  <c r="Q210" i="32"/>
  <c r="R210" i="32"/>
  <c r="S210" i="32"/>
  <c r="E211" i="32"/>
  <c r="F211" i="32"/>
  <c r="G211" i="32"/>
  <c r="H211" i="32"/>
  <c r="I211" i="32"/>
  <c r="J211" i="32"/>
  <c r="K211" i="32"/>
  <c r="L211" i="32"/>
  <c r="M211" i="32"/>
  <c r="N211" i="32"/>
  <c r="O211" i="32"/>
  <c r="P211" i="32"/>
  <c r="Q211" i="32"/>
  <c r="R211" i="32"/>
  <c r="S211" i="32"/>
  <c r="E212" i="32"/>
  <c r="F212" i="32"/>
  <c r="G212" i="32"/>
  <c r="H212" i="32"/>
  <c r="I212" i="32"/>
  <c r="J212" i="32"/>
  <c r="K212" i="32"/>
  <c r="L212" i="32"/>
  <c r="M212" i="32"/>
  <c r="N212" i="32"/>
  <c r="O212" i="32"/>
  <c r="P212" i="32"/>
  <c r="Q212" i="32"/>
  <c r="R212" i="32"/>
  <c r="S212" i="32"/>
  <c r="E213" i="32"/>
  <c r="F213" i="32"/>
  <c r="G213" i="32"/>
  <c r="H213" i="32"/>
  <c r="I213" i="32"/>
  <c r="J213" i="32"/>
  <c r="K213" i="32"/>
  <c r="L213" i="32"/>
  <c r="M213" i="32"/>
  <c r="N213" i="32"/>
  <c r="O213" i="32"/>
  <c r="P213" i="32"/>
  <c r="Q213" i="32"/>
  <c r="R213" i="32"/>
  <c r="S213" i="32"/>
  <c r="E214" i="32"/>
  <c r="F214" i="32"/>
  <c r="G214" i="32"/>
  <c r="H214" i="32"/>
  <c r="I214" i="32"/>
  <c r="J214" i="32"/>
  <c r="K214" i="32"/>
  <c r="L214" i="32"/>
  <c r="M214" i="32"/>
  <c r="N214" i="32"/>
  <c r="O214" i="32"/>
  <c r="P214" i="32"/>
  <c r="Q214" i="32"/>
  <c r="R214" i="32"/>
  <c r="S214" i="32"/>
  <c r="E215" i="32"/>
  <c r="F215" i="32"/>
  <c r="G215" i="32"/>
  <c r="H215" i="32"/>
  <c r="I215" i="32"/>
  <c r="J215" i="32"/>
  <c r="K215" i="32"/>
  <c r="L215" i="32"/>
  <c r="M215" i="32"/>
  <c r="N215" i="32"/>
  <c r="O215" i="32"/>
  <c r="P215" i="32"/>
  <c r="Q215" i="32"/>
  <c r="R215" i="32"/>
  <c r="S215" i="32"/>
  <c r="E216" i="32"/>
  <c r="F216" i="32"/>
  <c r="G216" i="32"/>
  <c r="H216" i="32"/>
  <c r="I216" i="32"/>
  <c r="J216" i="32"/>
  <c r="K216" i="32"/>
  <c r="L216" i="32"/>
  <c r="M216" i="32"/>
  <c r="N216" i="32"/>
  <c r="O216" i="32"/>
  <c r="P216" i="32"/>
  <c r="Q216" i="32"/>
  <c r="R216" i="32"/>
  <c r="S216" i="32"/>
  <c r="E217" i="32"/>
  <c r="F217" i="32"/>
  <c r="G217" i="32"/>
  <c r="H217" i="32"/>
  <c r="I217" i="32"/>
  <c r="J217" i="32"/>
  <c r="K217" i="32"/>
  <c r="L217" i="32"/>
  <c r="M217" i="32"/>
  <c r="U217" i="32" s="1"/>
  <c r="N217" i="32"/>
  <c r="O217" i="32"/>
  <c r="P217" i="32"/>
  <c r="Q217" i="32"/>
  <c r="R217" i="32"/>
  <c r="S217" i="32"/>
  <c r="E218" i="32"/>
  <c r="F218" i="32"/>
  <c r="G218" i="32"/>
  <c r="H218" i="32"/>
  <c r="I218" i="32"/>
  <c r="J218" i="32"/>
  <c r="K218" i="32"/>
  <c r="L218" i="32"/>
  <c r="M218" i="32"/>
  <c r="N218" i="32"/>
  <c r="O218" i="32"/>
  <c r="P218" i="32"/>
  <c r="Q218" i="32"/>
  <c r="R218" i="32"/>
  <c r="S218" i="32"/>
  <c r="E219" i="32"/>
  <c r="F219" i="32"/>
  <c r="G219" i="32"/>
  <c r="H219" i="32"/>
  <c r="I219" i="32"/>
  <c r="J219" i="32"/>
  <c r="K219" i="32"/>
  <c r="L219" i="32"/>
  <c r="M219" i="32"/>
  <c r="N219" i="32"/>
  <c r="O219" i="32"/>
  <c r="P219" i="32"/>
  <c r="Q219" i="32"/>
  <c r="R219" i="32"/>
  <c r="S219" i="32"/>
  <c r="E220" i="32"/>
  <c r="F220" i="32"/>
  <c r="G220" i="32"/>
  <c r="H220" i="32"/>
  <c r="I220" i="32"/>
  <c r="J220" i="32"/>
  <c r="K220" i="32"/>
  <c r="L220" i="32"/>
  <c r="M220" i="32"/>
  <c r="N220" i="32"/>
  <c r="O220" i="32"/>
  <c r="P220" i="32"/>
  <c r="Q220" i="32"/>
  <c r="R220" i="32"/>
  <c r="S220" i="32"/>
  <c r="E221" i="32"/>
  <c r="F221" i="32"/>
  <c r="G221" i="32"/>
  <c r="H221" i="32"/>
  <c r="I221" i="32"/>
  <c r="J221" i="32"/>
  <c r="K221" i="32"/>
  <c r="L221" i="32"/>
  <c r="M221" i="32"/>
  <c r="N221" i="32"/>
  <c r="O221" i="32"/>
  <c r="P221" i="32"/>
  <c r="Q221" i="32"/>
  <c r="R221" i="32"/>
  <c r="S221" i="32"/>
  <c r="E222" i="32"/>
  <c r="F222" i="32"/>
  <c r="G222" i="32"/>
  <c r="H222" i="32"/>
  <c r="I222" i="32"/>
  <c r="J222" i="32"/>
  <c r="K222" i="32"/>
  <c r="L222" i="32"/>
  <c r="M222" i="32"/>
  <c r="N222" i="32"/>
  <c r="O222" i="32"/>
  <c r="P222" i="32"/>
  <c r="Q222" i="32"/>
  <c r="R222" i="32"/>
  <c r="S222" i="32"/>
  <c r="E223" i="32"/>
  <c r="F223" i="32"/>
  <c r="G223" i="32"/>
  <c r="H223" i="32"/>
  <c r="I223" i="32"/>
  <c r="J223" i="32"/>
  <c r="K223" i="32"/>
  <c r="L223" i="32"/>
  <c r="M223" i="32"/>
  <c r="U223" i="32" s="1"/>
  <c r="N223" i="32"/>
  <c r="O223" i="32"/>
  <c r="P223" i="32"/>
  <c r="Q223" i="32"/>
  <c r="R223" i="32"/>
  <c r="S223" i="32"/>
  <c r="E224" i="32"/>
  <c r="F224" i="32"/>
  <c r="G224" i="32"/>
  <c r="H224" i="32"/>
  <c r="I224" i="32"/>
  <c r="J224" i="32"/>
  <c r="K224" i="32"/>
  <c r="L224" i="32"/>
  <c r="M224" i="32"/>
  <c r="N224" i="32"/>
  <c r="O224" i="32"/>
  <c r="P224" i="32"/>
  <c r="Q224" i="32"/>
  <c r="R224" i="32"/>
  <c r="S224" i="32"/>
  <c r="E225" i="32"/>
  <c r="F225" i="32"/>
  <c r="G225" i="32"/>
  <c r="H225" i="32"/>
  <c r="I225" i="32"/>
  <c r="J225" i="32"/>
  <c r="K225" i="32"/>
  <c r="L225" i="32"/>
  <c r="M225" i="32"/>
  <c r="N225" i="32"/>
  <c r="O225" i="32"/>
  <c r="P225" i="32"/>
  <c r="Q225" i="32"/>
  <c r="R225" i="32"/>
  <c r="S225" i="32"/>
  <c r="E226" i="32"/>
  <c r="F226" i="32"/>
  <c r="G226" i="32"/>
  <c r="H226" i="32"/>
  <c r="I226" i="32"/>
  <c r="J226" i="32"/>
  <c r="K226" i="32"/>
  <c r="L226" i="32"/>
  <c r="M226" i="32"/>
  <c r="U226" i="32" s="1"/>
  <c r="N226" i="32"/>
  <c r="O226" i="32"/>
  <c r="P226" i="32"/>
  <c r="Q226" i="32"/>
  <c r="R226" i="32"/>
  <c r="S226" i="32"/>
  <c r="E227" i="32"/>
  <c r="F227" i="32"/>
  <c r="G227" i="32"/>
  <c r="H227" i="32"/>
  <c r="I227" i="32"/>
  <c r="J227" i="32"/>
  <c r="K227" i="32"/>
  <c r="L227" i="32"/>
  <c r="M227" i="32"/>
  <c r="U227" i="32" s="1"/>
  <c r="N227" i="32"/>
  <c r="O227" i="32"/>
  <c r="P227" i="32"/>
  <c r="Q227" i="32"/>
  <c r="R227" i="32"/>
  <c r="S227" i="32"/>
  <c r="E228" i="32"/>
  <c r="F228" i="32"/>
  <c r="G228" i="32"/>
  <c r="H228" i="32"/>
  <c r="I228" i="32"/>
  <c r="J228" i="32"/>
  <c r="K228" i="32"/>
  <c r="L228" i="32"/>
  <c r="M228" i="32"/>
  <c r="N228" i="32"/>
  <c r="O228" i="32"/>
  <c r="P228" i="32"/>
  <c r="Q228" i="32"/>
  <c r="R228" i="32"/>
  <c r="S228" i="32"/>
  <c r="E229" i="32"/>
  <c r="F229" i="32"/>
  <c r="G229" i="32"/>
  <c r="H229" i="32"/>
  <c r="I229" i="32"/>
  <c r="J229" i="32"/>
  <c r="K229" i="32"/>
  <c r="L229" i="32"/>
  <c r="M229" i="32"/>
  <c r="N229" i="32"/>
  <c r="O229" i="32"/>
  <c r="P229" i="32"/>
  <c r="Q229" i="32"/>
  <c r="R229" i="32"/>
  <c r="S229" i="32"/>
  <c r="E230" i="32"/>
  <c r="F230" i="32"/>
  <c r="G230" i="32"/>
  <c r="H230" i="32"/>
  <c r="I230" i="32"/>
  <c r="J230" i="32"/>
  <c r="K230" i="32"/>
  <c r="L230" i="32"/>
  <c r="M230" i="32"/>
  <c r="U230" i="32" s="1"/>
  <c r="N230" i="32"/>
  <c r="O230" i="32"/>
  <c r="P230" i="32"/>
  <c r="Q230" i="32"/>
  <c r="V230" i="32" s="1"/>
  <c r="R230" i="32"/>
  <c r="S230" i="32"/>
  <c r="E231" i="32"/>
  <c r="F231" i="32"/>
  <c r="G231" i="32"/>
  <c r="H231" i="32"/>
  <c r="I231" i="32"/>
  <c r="J231" i="32"/>
  <c r="K231" i="32"/>
  <c r="L231" i="32"/>
  <c r="M231" i="32"/>
  <c r="N231" i="32"/>
  <c r="O231" i="32"/>
  <c r="P231" i="32"/>
  <c r="Q231" i="32"/>
  <c r="R231" i="32"/>
  <c r="S231" i="32"/>
  <c r="E232" i="32"/>
  <c r="F232" i="32"/>
  <c r="G232" i="32"/>
  <c r="H232" i="32"/>
  <c r="I232" i="32"/>
  <c r="J232" i="32"/>
  <c r="K232" i="32"/>
  <c r="L232" i="32"/>
  <c r="M232" i="32"/>
  <c r="N232" i="32"/>
  <c r="O232" i="32"/>
  <c r="P232" i="32"/>
  <c r="Q232" i="32"/>
  <c r="R232" i="32"/>
  <c r="S232" i="32"/>
  <c r="E233" i="32"/>
  <c r="F233" i="32"/>
  <c r="G233" i="32"/>
  <c r="H233" i="32"/>
  <c r="I233" i="32"/>
  <c r="J233" i="32"/>
  <c r="K233" i="32"/>
  <c r="L233" i="32"/>
  <c r="M233" i="32"/>
  <c r="U233" i="32" s="1"/>
  <c r="N233" i="32"/>
  <c r="O233" i="32"/>
  <c r="P233" i="32"/>
  <c r="Q233" i="32"/>
  <c r="V233" i="32" s="1"/>
  <c r="R233" i="32"/>
  <c r="S233" i="32"/>
  <c r="E234" i="32"/>
  <c r="F234" i="32"/>
  <c r="G234" i="32"/>
  <c r="H234" i="32"/>
  <c r="I234" i="32"/>
  <c r="J234" i="32"/>
  <c r="K234" i="32"/>
  <c r="L234" i="32"/>
  <c r="M234" i="32"/>
  <c r="N234" i="32"/>
  <c r="O234" i="32"/>
  <c r="P234" i="32"/>
  <c r="Q234" i="32"/>
  <c r="R234" i="32"/>
  <c r="S234" i="32"/>
  <c r="E235" i="32"/>
  <c r="F235" i="32"/>
  <c r="G235" i="32"/>
  <c r="H235" i="32"/>
  <c r="I235" i="32"/>
  <c r="J235" i="32"/>
  <c r="K235" i="32"/>
  <c r="L235" i="32"/>
  <c r="M235" i="32"/>
  <c r="N235" i="32"/>
  <c r="O235" i="32"/>
  <c r="P235" i="32"/>
  <c r="Q235" i="32"/>
  <c r="R235" i="32"/>
  <c r="S235" i="32"/>
  <c r="E236" i="32"/>
  <c r="F236" i="32"/>
  <c r="G236" i="32"/>
  <c r="H236" i="32"/>
  <c r="I236" i="32"/>
  <c r="J236" i="32"/>
  <c r="K236" i="32"/>
  <c r="L236" i="32"/>
  <c r="M236" i="32"/>
  <c r="N236" i="32"/>
  <c r="O236" i="32"/>
  <c r="P236" i="32"/>
  <c r="Q236" i="32"/>
  <c r="R236" i="32"/>
  <c r="S236" i="32"/>
  <c r="E237" i="32"/>
  <c r="F237" i="32"/>
  <c r="G237" i="32"/>
  <c r="H237" i="32"/>
  <c r="I237" i="32"/>
  <c r="J237" i="32"/>
  <c r="K237" i="32"/>
  <c r="L237" i="32"/>
  <c r="M237" i="32"/>
  <c r="N237" i="32"/>
  <c r="O237" i="32"/>
  <c r="P237" i="32"/>
  <c r="Q237" i="32"/>
  <c r="R237" i="32"/>
  <c r="S237" i="32"/>
  <c r="E238" i="32"/>
  <c r="F238" i="32"/>
  <c r="G238" i="32"/>
  <c r="H238" i="32"/>
  <c r="I238" i="32"/>
  <c r="J238" i="32"/>
  <c r="K238" i="32"/>
  <c r="L238" i="32"/>
  <c r="M238" i="32"/>
  <c r="U238" i="32" s="1"/>
  <c r="N238" i="32"/>
  <c r="O238" i="32"/>
  <c r="P238" i="32"/>
  <c r="Q238" i="32"/>
  <c r="R238" i="32"/>
  <c r="S238" i="32"/>
  <c r="E239" i="32"/>
  <c r="F239" i="32"/>
  <c r="G239" i="32"/>
  <c r="H239" i="32"/>
  <c r="I239" i="32"/>
  <c r="J239" i="32"/>
  <c r="K239" i="32"/>
  <c r="L239" i="32"/>
  <c r="M239" i="32"/>
  <c r="N239" i="32"/>
  <c r="O239" i="32"/>
  <c r="P239" i="32"/>
  <c r="Q239" i="32"/>
  <c r="R239" i="32"/>
  <c r="S239" i="32"/>
  <c r="E240" i="32"/>
  <c r="F240" i="32"/>
  <c r="G240" i="32"/>
  <c r="H240" i="32"/>
  <c r="I240" i="32"/>
  <c r="J240" i="32"/>
  <c r="K240" i="32"/>
  <c r="L240" i="32"/>
  <c r="M240" i="32"/>
  <c r="N240" i="32"/>
  <c r="O240" i="32"/>
  <c r="P240" i="32"/>
  <c r="Q240" i="32"/>
  <c r="R240" i="32"/>
  <c r="S240" i="32"/>
  <c r="E241" i="32"/>
  <c r="F241" i="32"/>
  <c r="G241" i="32"/>
  <c r="H241" i="32"/>
  <c r="I241" i="32"/>
  <c r="J241" i="32"/>
  <c r="K241" i="32"/>
  <c r="L241" i="32"/>
  <c r="M241" i="32"/>
  <c r="N241" i="32"/>
  <c r="O241" i="32"/>
  <c r="P241" i="32"/>
  <c r="Q241" i="32"/>
  <c r="R241" i="32"/>
  <c r="S241" i="32"/>
  <c r="E242" i="32"/>
  <c r="F242" i="32"/>
  <c r="G242" i="32"/>
  <c r="H242" i="32"/>
  <c r="I242" i="32"/>
  <c r="J242" i="32"/>
  <c r="K242" i="32"/>
  <c r="L242" i="32"/>
  <c r="M242" i="32"/>
  <c r="U242" i="32" s="1"/>
  <c r="N242" i="32"/>
  <c r="O242" i="32"/>
  <c r="P242" i="32"/>
  <c r="Q242" i="32"/>
  <c r="R242" i="32"/>
  <c r="S242" i="32"/>
  <c r="E243" i="32"/>
  <c r="F243" i="32"/>
  <c r="G243" i="32"/>
  <c r="H243" i="32"/>
  <c r="I243" i="32"/>
  <c r="J243" i="32"/>
  <c r="K243" i="32"/>
  <c r="L243" i="32"/>
  <c r="M243" i="32"/>
  <c r="U243" i="32" s="1"/>
  <c r="N243" i="32"/>
  <c r="O243" i="32"/>
  <c r="P243" i="32"/>
  <c r="Q243" i="32"/>
  <c r="R243" i="32"/>
  <c r="S243" i="32"/>
  <c r="E244" i="32"/>
  <c r="F244" i="32"/>
  <c r="G244" i="32"/>
  <c r="H244" i="32"/>
  <c r="I244" i="32"/>
  <c r="J244" i="32"/>
  <c r="K244" i="32"/>
  <c r="L244" i="32"/>
  <c r="M244" i="32"/>
  <c r="N244" i="32"/>
  <c r="O244" i="32"/>
  <c r="P244" i="32"/>
  <c r="Q244" i="32"/>
  <c r="R244" i="32"/>
  <c r="S244" i="32"/>
  <c r="E245" i="32"/>
  <c r="F245" i="32"/>
  <c r="G245" i="32"/>
  <c r="H245" i="32"/>
  <c r="I245" i="32"/>
  <c r="J245" i="32"/>
  <c r="K245" i="32"/>
  <c r="L245" i="32"/>
  <c r="M245" i="32"/>
  <c r="U245" i="32" s="1"/>
  <c r="N245" i="32"/>
  <c r="O245" i="32"/>
  <c r="P245" i="32"/>
  <c r="Q245" i="32"/>
  <c r="R245" i="32"/>
  <c r="S245" i="32"/>
  <c r="E246" i="32"/>
  <c r="F246" i="32"/>
  <c r="G246" i="32"/>
  <c r="H246" i="32"/>
  <c r="I246" i="32"/>
  <c r="J246" i="32"/>
  <c r="K246" i="32"/>
  <c r="L246" i="32"/>
  <c r="M246" i="32"/>
  <c r="N246" i="32"/>
  <c r="O246" i="32"/>
  <c r="P246" i="32"/>
  <c r="Q246" i="32"/>
  <c r="R246" i="32"/>
  <c r="S246" i="32"/>
  <c r="E247" i="32"/>
  <c r="F247" i="32"/>
  <c r="G247" i="32"/>
  <c r="H247" i="32"/>
  <c r="I247" i="32"/>
  <c r="J247" i="32"/>
  <c r="K247" i="32"/>
  <c r="L247" i="32"/>
  <c r="M247" i="32"/>
  <c r="N247" i="32"/>
  <c r="O247" i="32"/>
  <c r="P247" i="32"/>
  <c r="Q247" i="32"/>
  <c r="R247" i="32"/>
  <c r="S247" i="32"/>
  <c r="E248" i="32"/>
  <c r="F248" i="32"/>
  <c r="G248" i="32"/>
  <c r="H248" i="32"/>
  <c r="I248" i="32"/>
  <c r="J248" i="32"/>
  <c r="K248" i="32"/>
  <c r="L248" i="32"/>
  <c r="M248" i="32"/>
  <c r="N248" i="32"/>
  <c r="O248" i="32"/>
  <c r="P248" i="32"/>
  <c r="Q248" i="32"/>
  <c r="R248" i="32"/>
  <c r="S248" i="32"/>
  <c r="E249" i="32"/>
  <c r="F249" i="32"/>
  <c r="G249" i="32"/>
  <c r="H249" i="32"/>
  <c r="I249" i="32"/>
  <c r="J249" i="32"/>
  <c r="K249" i="32"/>
  <c r="L249" i="32"/>
  <c r="M249" i="32"/>
  <c r="U249" i="32" s="1"/>
  <c r="N249" i="32"/>
  <c r="O249" i="32"/>
  <c r="P249" i="32"/>
  <c r="Q249" i="32"/>
  <c r="V249" i="32" s="1"/>
  <c r="R249" i="32"/>
  <c r="S249" i="32"/>
  <c r="E250" i="32"/>
  <c r="F250" i="32"/>
  <c r="G250" i="32"/>
  <c r="H250" i="32"/>
  <c r="I250" i="32"/>
  <c r="J250" i="32"/>
  <c r="K250" i="32"/>
  <c r="L250" i="32"/>
  <c r="M250" i="32"/>
  <c r="N250" i="32"/>
  <c r="O250" i="32"/>
  <c r="P250" i="32"/>
  <c r="Q250" i="32"/>
  <c r="V250" i="32" s="1"/>
  <c r="R250" i="32"/>
  <c r="S250" i="32"/>
  <c r="E251" i="32"/>
  <c r="F251" i="32"/>
  <c r="G251" i="32"/>
  <c r="H251" i="32"/>
  <c r="I251" i="32"/>
  <c r="J251" i="32"/>
  <c r="K251" i="32"/>
  <c r="L251" i="32"/>
  <c r="M251" i="32"/>
  <c r="U251" i="32" s="1"/>
  <c r="N251" i="32"/>
  <c r="O251" i="32"/>
  <c r="P251" i="32"/>
  <c r="Q251" i="32"/>
  <c r="V251" i="32" s="1"/>
  <c r="R251" i="32"/>
  <c r="S251" i="32"/>
  <c r="E252" i="32"/>
  <c r="F252" i="32"/>
  <c r="G252" i="32"/>
  <c r="H252" i="32"/>
  <c r="I252" i="32"/>
  <c r="J252" i="32"/>
  <c r="K252" i="32"/>
  <c r="L252" i="32"/>
  <c r="M252" i="32"/>
  <c r="U252" i="32" s="1"/>
  <c r="N252" i="32"/>
  <c r="O252" i="32"/>
  <c r="P252" i="32"/>
  <c r="Q252" i="32"/>
  <c r="V252" i="32" s="1"/>
  <c r="R252" i="32"/>
  <c r="S252" i="32"/>
  <c r="E253" i="32"/>
  <c r="F253" i="32"/>
  <c r="G253" i="32"/>
  <c r="H253" i="32"/>
  <c r="I253" i="32"/>
  <c r="J253" i="32"/>
  <c r="K253" i="32"/>
  <c r="L253" i="32"/>
  <c r="M253" i="32"/>
  <c r="U253" i="32" s="1"/>
  <c r="N253" i="32"/>
  <c r="O253" i="32"/>
  <c r="P253" i="32"/>
  <c r="Q253" i="32"/>
  <c r="V253" i="32" s="1"/>
  <c r="R253" i="32"/>
  <c r="S253" i="32"/>
  <c r="E254" i="32"/>
  <c r="F254" i="32"/>
  <c r="G254" i="32"/>
  <c r="H254" i="32"/>
  <c r="I254" i="32"/>
  <c r="J254" i="32"/>
  <c r="K254" i="32"/>
  <c r="L254" i="32"/>
  <c r="M254" i="32"/>
  <c r="U254" i="32" s="1"/>
  <c r="N254" i="32"/>
  <c r="O254" i="32"/>
  <c r="P254" i="32"/>
  <c r="Q254" i="32"/>
  <c r="V254" i="32" s="1"/>
  <c r="R254" i="32"/>
  <c r="S254" i="32"/>
  <c r="E255" i="32"/>
  <c r="F255" i="32"/>
  <c r="G255" i="32"/>
  <c r="H255" i="32"/>
  <c r="I255" i="32"/>
  <c r="J255" i="32"/>
  <c r="K255" i="32"/>
  <c r="L255" i="32"/>
  <c r="M255" i="32"/>
  <c r="U255" i="32" s="1"/>
  <c r="N255" i="32"/>
  <c r="O255" i="32"/>
  <c r="P255" i="32"/>
  <c r="Q255" i="32"/>
  <c r="V255" i="32" s="1"/>
  <c r="R255" i="32"/>
  <c r="S255" i="32"/>
  <c r="E256" i="32"/>
  <c r="F256" i="32"/>
  <c r="G256" i="32"/>
  <c r="H256" i="32"/>
  <c r="I256" i="32"/>
  <c r="J256" i="32"/>
  <c r="K256" i="32"/>
  <c r="L256" i="32"/>
  <c r="M256" i="32"/>
  <c r="U256" i="32" s="1"/>
  <c r="N256" i="32"/>
  <c r="O256" i="32"/>
  <c r="P256" i="32"/>
  <c r="Q256" i="32"/>
  <c r="V256" i="32" s="1"/>
  <c r="R256" i="32"/>
  <c r="S256" i="32"/>
  <c r="E257" i="32"/>
  <c r="F257" i="32"/>
  <c r="G257" i="32"/>
  <c r="H257" i="32"/>
  <c r="I257" i="32"/>
  <c r="J257" i="32"/>
  <c r="K257" i="32"/>
  <c r="L257" i="32"/>
  <c r="M257" i="32"/>
  <c r="U257" i="32" s="1"/>
  <c r="N257" i="32"/>
  <c r="O257" i="32"/>
  <c r="P257" i="32"/>
  <c r="Q257" i="32"/>
  <c r="V257" i="32" s="1"/>
  <c r="R257" i="32"/>
  <c r="S257" i="32"/>
  <c r="E258" i="32"/>
  <c r="F258" i="32"/>
  <c r="G258" i="32"/>
  <c r="H258" i="32"/>
  <c r="I258" i="32"/>
  <c r="J258" i="32"/>
  <c r="K258" i="32"/>
  <c r="L258" i="32"/>
  <c r="M258" i="32"/>
  <c r="U258" i="32" s="1"/>
  <c r="N258" i="32"/>
  <c r="O258" i="32"/>
  <c r="P258" i="32"/>
  <c r="Q258" i="32"/>
  <c r="V258" i="32" s="1"/>
  <c r="R258" i="32"/>
  <c r="S258" i="32"/>
  <c r="E259" i="32"/>
  <c r="F259" i="32"/>
  <c r="G259" i="32"/>
  <c r="H259" i="32"/>
  <c r="I259" i="32"/>
  <c r="J259" i="32"/>
  <c r="K259" i="32"/>
  <c r="L259" i="32"/>
  <c r="M259" i="32"/>
  <c r="U259" i="32" s="1"/>
  <c r="N259" i="32"/>
  <c r="O259" i="32"/>
  <c r="P259" i="32"/>
  <c r="Q259" i="32"/>
  <c r="V259" i="32" s="1"/>
  <c r="R259" i="32"/>
  <c r="S259" i="32"/>
  <c r="E260" i="32"/>
  <c r="F260" i="32"/>
  <c r="G260" i="32"/>
  <c r="H260" i="32"/>
  <c r="I260" i="32"/>
  <c r="J260" i="32"/>
  <c r="K260" i="32"/>
  <c r="L260" i="32"/>
  <c r="M260" i="32"/>
  <c r="N260" i="32"/>
  <c r="O260" i="32"/>
  <c r="P260" i="32"/>
  <c r="Q260" i="32"/>
  <c r="V260" i="32" s="1"/>
  <c r="R260" i="32"/>
  <c r="S260" i="32"/>
  <c r="E261" i="32"/>
  <c r="F261" i="32"/>
  <c r="G261" i="32"/>
  <c r="H261" i="32"/>
  <c r="I261" i="32"/>
  <c r="J261" i="32"/>
  <c r="K261" i="32"/>
  <c r="L261" i="32"/>
  <c r="M261" i="32"/>
  <c r="U261" i="32" s="1"/>
  <c r="N261" i="32"/>
  <c r="O261" i="32"/>
  <c r="P261" i="32"/>
  <c r="Q261" i="32"/>
  <c r="V261" i="32" s="1"/>
  <c r="R261" i="32"/>
  <c r="S261" i="32"/>
  <c r="E262" i="32"/>
  <c r="F262" i="32"/>
  <c r="G262" i="32"/>
  <c r="H262" i="32"/>
  <c r="I262" i="32"/>
  <c r="J262" i="32"/>
  <c r="K262" i="32"/>
  <c r="L262" i="32"/>
  <c r="M262" i="32"/>
  <c r="U262" i="32" s="1"/>
  <c r="N262" i="32"/>
  <c r="O262" i="32"/>
  <c r="P262" i="32"/>
  <c r="Q262" i="32"/>
  <c r="V262" i="32" s="1"/>
  <c r="R262" i="32"/>
  <c r="S262" i="32"/>
  <c r="E263" i="32"/>
  <c r="F263" i="32"/>
  <c r="G263" i="32"/>
  <c r="H263" i="32"/>
  <c r="I263" i="32"/>
  <c r="J263" i="32"/>
  <c r="K263" i="32"/>
  <c r="L263" i="32"/>
  <c r="M263" i="32"/>
  <c r="U263" i="32" s="1"/>
  <c r="N263" i="32"/>
  <c r="O263" i="32"/>
  <c r="P263" i="32"/>
  <c r="Q263" i="32"/>
  <c r="V263" i="32" s="1"/>
  <c r="R263" i="32"/>
  <c r="S263" i="32"/>
  <c r="E264" i="32"/>
  <c r="F264" i="32"/>
  <c r="G264" i="32"/>
  <c r="H264" i="32"/>
  <c r="I264" i="32"/>
  <c r="J264" i="32"/>
  <c r="K264" i="32"/>
  <c r="L264" i="32"/>
  <c r="M264" i="32"/>
  <c r="U264" i="32" s="1"/>
  <c r="N264" i="32"/>
  <c r="O264" i="32"/>
  <c r="P264" i="32"/>
  <c r="Q264" i="32"/>
  <c r="R264" i="32"/>
  <c r="S264" i="32"/>
  <c r="E265" i="32"/>
  <c r="F265" i="32"/>
  <c r="G265" i="32"/>
  <c r="H265" i="32"/>
  <c r="I265" i="32"/>
  <c r="J265" i="32"/>
  <c r="K265" i="32"/>
  <c r="L265" i="32"/>
  <c r="M265" i="32"/>
  <c r="N265" i="32"/>
  <c r="O265" i="32"/>
  <c r="P265" i="32"/>
  <c r="Q265" i="32"/>
  <c r="V265" i="32" s="1"/>
  <c r="R265" i="32"/>
  <c r="S265" i="32"/>
  <c r="E266" i="32"/>
  <c r="F266" i="32"/>
  <c r="G266" i="32"/>
  <c r="H266" i="32"/>
  <c r="I266" i="32"/>
  <c r="J266" i="32"/>
  <c r="K266" i="32"/>
  <c r="L266" i="32"/>
  <c r="M266" i="32"/>
  <c r="U266" i="32" s="1"/>
  <c r="N266" i="32"/>
  <c r="O266" i="32"/>
  <c r="P266" i="32"/>
  <c r="Q266" i="32"/>
  <c r="V266" i="32" s="1"/>
  <c r="R266" i="32"/>
  <c r="S266" i="32"/>
  <c r="E267" i="32"/>
  <c r="F267" i="32"/>
  <c r="G267" i="32"/>
  <c r="H267" i="32"/>
  <c r="I267" i="32"/>
  <c r="J267" i="32"/>
  <c r="K267" i="32"/>
  <c r="L267" i="32"/>
  <c r="M267" i="32"/>
  <c r="U267" i="32" s="1"/>
  <c r="N267" i="32"/>
  <c r="O267" i="32"/>
  <c r="P267" i="32"/>
  <c r="Q267" i="32"/>
  <c r="V267" i="32" s="1"/>
  <c r="R267" i="32"/>
  <c r="S267" i="32"/>
  <c r="E268" i="32"/>
  <c r="F268" i="32"/>
  <c r="G268" i="32"/>
  <c r="H268" i="32"/>
  <c r="I268" i="32"/>
  <c r="J268" i="32"/>
  <c r="K268" i="32"/>
  <c r="L268" i="32"/>
  <c r="M268" i="32"/>
  <c r="U268" i="32" s="1"/>
  <c r="N268" i="32"/>
  <c r="O268" i="32"/>
  <c r="P268" i="32"/>
  <c r="Q268" i="32"/>
  <c r="V268" i="32" s="1"/>
  <c r="R268" i="32"/>
  <c r="S268" i="32"/>
  <c r="E269" i="32"/>
  <c r="F269" i="32"/>
  <c r="G269" i="32"/>
  <c r="H269" i="32"/>
  <c r="I269" i="32"/>
  <c r="J269" i="32"/>
  <c r="K269" i="32"/>
  <c r="L269" i="32"/>
  <c r="M269" i="32"/>
  <c r="U269" i="32" s="1"/>
  <c r="N269" i="32"/>
  <c r="O269" i="32"/>
  <c r="P269" i="32"/>
  <c r="Q269" i="32"/>
  <c r="V269" i="32" s="1"/>
  <c r="R269" i="32"/>
  <c r="S269" i="32"/>
  <c r="E270" i="32"/>
  <c r="F270" i="32"/>
  <c r="G270" i="32"/>
  <c r="H270" i="32"/>
  <c r="I270" i="32"/>
  <c r="J270" i="32"/>
  <c r="K270" i="32"/>
  <c r="L270" i="32"/>
  <c r="M270" i="32"/>
  <c r="N270" i="32"/>
  <c r="O270" i="32"/>
  <c r="P270" i="32"/>
  <c r="Q270" i="32"/>
  <c r="R270" i="32"/>
  <c r="S270" i="32"/>
  <c r="E271" i="32"/>
  <c r="F271" i="32"/>
  <c r="G271" i="32"/>
  <c r="H271" i="32"/>
  <c r="I271" i="32"/>
  <c r="J271" i="32"/>
  <c r="K271" i="32"/>
  <c r="L271" i="32"/>
  <c r="M271" i="32"/>
  <c r="N271" i="32"/>
  <c r="O271" i="32"/>
  <c r="P271" i="32"/>
  <c r="Q271" i="32"/>
  <c r="R271" i="32"/>
  <c r="S271" i="32"/>
  <c r="E272" i="32"/>
  <c r="F272" i="32"/>
  <c r="G272" i="32"/>
  <c r="H272" i="32"/>
  <c r="I272" i="32"/>
  <c r="J272" i="32"/>
  <c r="K272" i="32"/>
  <c r="L272" i="32"/>
  <c r="M272" i="32"/>
  <c r="U272" i="32" s="1"/>
  <c r="N272" i="32"/>
  <c r="O272" i="32"/>
  <c r="P272" i="32"/>
  <c r="Q272" i="32"/>
  <c r="V272" i="32" s="1"/>
  <c r="R272" i="32"/>
  <c r="S272" i="32"/>
  <c r="E273" i="32"/>
  <c r="F273" i="32"/>
  <c r="G273" i="32"/>
  <c r="H273" i="32"/>
  <c r="I273" i="32"/>
  <c r="J273" i="32"/>
  <c r="K273" i="32"/>
  <c r="L273" i="32"/>
  <c r="M273" i="32"/>
  <c r="U273" i="32" s="1"/>
  <c r="N273" i="32"/>
  <c r="O273" i="32"/>
  <c r="P273" i="32"/>
  <c r="Q273" i="32"/>
  <c r="V273" i="32" s="1"/>
  <c r="R273" i="32"/>
  <c r="S273" i="32"/>
  <c r="E274" i="32"/>
  <c r="F274" i="32"/>
  <c r="G274" i="32"/>
  <c r="H274" i="32"/>
  <c r="I274" i="32"/>
  <c r="J274" i="32"/>
  <c r="K274" i="32"/>
  <c r="L274" i="32"/>
  <c r="M274" i="32"/>
  <c r="U274" i="32" s="1"/>
  <c r="N274" i="32"/>
  <c r="O274" i="32"/>
  <c r="P274" i="32"/>
  <c r="Q274" i="32"/>
  <c r="V274" i="32" s="1"/>
  <c r="R274" i="32"/>
  <c r="S274" i="32"/>
  <c r="E275" i="32"/>
  <c r="F275" i="32"/>
  <c r="G275" i="32"/>
  <c r="H275" i="32"/>
  <c r="I275" i="32"/>
  <c r="J275" i="32"/>
  <c r="K275" i="32"/>
  <c r="L275" i="32"/>
  <c r="M275" i="32"/>
  <c r="N275" i="32"/>
  <c r="O275" i="32"/>
  <c r="P275" i="32"/>
  <c r="Q275" i="32"/>
  <c r="V275" i="32" s="1"/>
  <c r="R275" i="32"/>
  <c r="S275" i="32"/>
  <c r="E276" i="32"/>
  <c r="F276" i="32"/>
  <c r="G276" i="32"/>
  <c r="H276" i="32"/>
  <c r="I276" i="32"/>
  <c r="J276" i="32"/>
  <c r="K276" i="32"/>
  <c r="L276" i="32"/>
  <c r="M276" i="32"/>
  <c r="N276" i="32"/>
  <c r="O276" i="32"/>
  <c r="P276" i="32"/>
  <c r="Q276" i="32"/>
  <c r="V276" i="32" s="1"/>
  <c r="R276" i="32"/>
  <c r="S276" i="32"/>
  <c r="E277" i="32"/>
  <c r="F277" i="32"/>
  <c r="G277" i="32"/>
  <c r="H277" i="32"/>
  <c r="I277" i="32"/>
  <c r="J277" i="32"/>
  <c r="K277" i="32"/>
  <c r="L277" i="32"/>
  <c r="M277" i="32"/>
  <c r="U277" i="32" s="1"/>
  <c r="N277" i="32"/>
  <c r="O277" i="32"/>
  <c r="P277" i="32"/>
  <c r="Q277" i="32"/>
  <c r="R277" i="32"/>
  <c r="S277" i="32"/>
  <c r="E278" i="32"/>
  <c r="F278" i="32"/>
  <c r="G278" i="32"/>
  <c r="H278" i="32"/>
  <c r="I278" i="32"/>
  <c r="J278" i="32"/>
  <c r="K278" i="32"/>
  <c r="L278" i="32"/>
  <c r="M278" i="32"/>
  <c r="U278" i="32" s="1"/>
  <c r="N278" i="32"/>
  <c r="O278" i="32"/>
  <c r="P278" i="32"/>
  <c r="Q278" i="32"/>
  <c r="V278" i="32" s="1"/>
  <c r="R278" i="32"/>
  <c r="S278" i="32"/>
  <c r="E279" i="32"/>
  <c r="F279" i="32"/>
  <c r="G279" i="32"/>
  <c r="H279" i="32"/>
  <c r="I279" i="32"/>
  <c r="J279" i="32"/>
  <c r="K279" i="32"/>
  <c r="L279" i="32"/>
  <c r="M279" i="32"/>
  <c r="U279" i="32" s="1"/>
  <c r="N279" i="32"/>
  <c r="O279" i="32"/>
  <c r="P279" i="32"/>
  <c r="Q279" i="32"/>
  <c r="V279" i="32" s="1"/>
  <c r="R279" i="32"/>
  <c r="S279" i="32"/>
  <c r="E280" i="32"/>
  <c r="F280" i="32"/>
  <c r="G280" i="32"/>
  <c r="H280" i="32"/>
  <c r="I280" i="32"/>
  <c r="J280" i="32"/>
  <c r="K280" i="32"/>
  <c r="L280" i="32"/>
  <c r="M280" i="32"/>
  <c r="U280" i="32" s="1"/>
  <c r="N280" i="32"/>
  <c r="O280" i="32"/>
  <c r="P280" i="32"/>
  <c r="Q280" i="32"/>
  <c r="V280" i="32" s="1"/>
  <c r="R280" i="32"/>
  <c r="S280" i="32"/>
  <c r="E281" i="32"/>
  <c r="F281" i="32"/>
  <c r="G281" i="32"/>
  <c r="H281" i="32"/>
  <c r="I281" i="32"/>
  <c r="J281" i="32"/>
  <c r="K281" i="32"/>
  <c r="L281" i="32"/>
  <c r="M281" i="32"/>
  <c r="U281" i="32" s="1"/>
  <c r="N281" i="32"/>
  <c r="O281" i="32"/>
  <c r="P281" i="32"/>
  <c r="Q281" i="32"/>
  <c r="V281" i="32" s="1"/>
  <c r="R281" i="32"/>
  <c r="S281" i="32"/>
  <c r="E282" i="32"/>
  <c r="F282" i="32"/>
  <c r="G282" i="32"/>
  <c r="H282" i="32"/>
  <c r="I282" i="32"/>
  <c r="J282" i="32"/>
  <c r="K282" i="32"/>
  <c r="L282" i="32"/>
  <c r="M282" i="32"/>
  <c r="U282" i="32" s="1"/>
  <c r="N282" i="32"/>
  <c r="O282" i="32"/>
  <c r="P282" i="32"/>
  <c r="Q282" i="32"/>
  <c r="V282" i="32" s="1"/>
  <c r="R282" i="32"/>
  <c r="S282" i="32"/>
  <c r="E283" i="32"/>
  <c r="F283" i="32"/>
  <c r="G283" i="32"/>
  <c r="H283" i="32"/>
  <c r="I283" i="32"/>
  <c r="J283" i="32"/>
  <c r="K283" i="32"/>
  <c r="L283" i="32"/>
  <c r="M283" i="32"/>
  <c r="N283" i="32"/>
  <c r="O283" i="32"/>
  <c r="P283" i="32"/>
  <c r="Q283" i="32"/>
  <c r="V283" i="32" s="1"/>
  <c r="R283" i="32"/>
  <c r="S283" i="32"/>
  <c r="E284" i="32"/>
  <c r="F284" i="32"/>
  <c r="G284" i="32"/>
  <c r="H284" i="32"/>
  <c r="I284" i="32"/>
  <c r="J284" i="32"/>
  <c r="K284" i="32"/>
  <c r="L284" i="32"/>
  <c r="M284" i="32"/>
  <c r="U284" i="32" s="1"/>
  <c r="N284" i="32"/>
  <c r="O284" i="32"/>
  <c r="P284" i="32"/>
  <c r="Q284" i="32"/>
  <c r="V284" i="32" s="1"/>
  <c r="R284" i="32"/>
  <c r="S284" i="32"/>
  <c r="E285" i="32"/>
  <c r="F285" i="32"/>
  <c r="G285" i="32"/>
  <c r="H285" i="32"/>
  <c r="I285" i="32"/>
  <c r="J285" i="32"/>
  <c r="K285" i="32"/>
  <c r="L285" i="32"/>
  <c r="M285" i="32"/>
  <c r="N285" i="32"/>
  <c r="O285" i="32"/>
  <c r="P285" i="32"/>
  <c r="Q285" i="32"/>
  <c r="V285" i="32" s="1"/>
  <c r="R285" i="32"/>
  <c r="S285" i="32"/>
  <c r="E286" i="32"/>
  <c r="F286" i="32"/>
  <c r="G286" i="32"/>
  <c r="H286" i="32"/>
  <c r="I286" i="32"/>
  <c r="J286" i="32"/>
  <c r="K286" i="32"/>
  <c r="L286" i="32"/>
  <c r="M286" i="32"/>
  <c r="U286" i="32" s="1"/>
  <c r="N286" i="32"/>
  <c r="O286" i="32"/>
  <c r="P286" i="32"/>
  <c r="Q286" i="32"/>
  <c r="V286" i="32" s="1"/>
  <c r="R286" i="32"/>
  <c r="S286" i="32"/>
  <c r="E287" i="32"/>
  <c r="F287" i="32"/>
  <c r="G287" i="32"/>
  <c r="H287" i="32"/>
  <c r="I287" i="32"/>
  <c r="J287" i="32"/>
  <c r="K287" i="32"/>
  <c r="L287" i="32"/>
  <c r="M287" i="32"/>
  <c r="N287" i="32"/>
  <c r="O287" i="32"/>
  <c r="P287" i="32"/>
  <c r="Q287" i="32"/>
  <c r="V287" i="32" s="1"/>
  <c r="R287" i="32"/>
  <c r="S287" i="32"/>
  <c r="E288" i="32"/>
  <c r="F288" i="32"/>
  <c r="G288" i="32"/>
  <c r="H288" i="32"/>
  <c r="I288" i="32"/>
  <c r="J288" i="32"/>
  <c r="K288" i="32"/>
  <c r="L288" i="32"/>
  <c r="M288" i="32"/>
  <c r="U288" i="32" s="1"/>
  <c r="N288" i="32"/>
  <c r="O288" i="32"/>
  <c r="P288" i="32"/>
  <c r="Q288" i="32"/>
  <c r="V288" i="32" s="1"/>
  <c r="R288" i="32"/>
  <c r="S288" i="32"/>
  <c r="E289" i="32"/>
  <c r="F289" i="32"/>
  <c r="G289" i="32"/>
  <c r="H289" i="32"/>
  <c r="I289" i="32"/>
  <c r="J289" i="32"/>
  <c r="K289" i="32"/>
  <c r="L289" i="32"/>
  <c r="M289" i="32"/>
  <c r="U289" i="32" s="1"/>
  <c r="N289" i="32"/>
  <c r="O289" i="32"/>
  <c r="P289" i="32"/>
  <c r="Q289" i="32"/>
  <c r="V289" i="32" s="1"/>
  <c r="R289" i="32"/>
  <c r="S289" i="32"/>
  <c r="E290" i="32"/>
  <c r="F290" i="32"/>
  <c r="G290" i="32"/>
  <c r="H290" i="32"/>
  <c r="I290" i="32"/>
  <c r="J290" i="32"/>
  <c r="K290" i="32"/>
  <c r="L290" i="32"/>
  <c r="M290" i="32"/>
  <c r="N290" i="32"/>
  <c r="O290" i="32"/>
  <c r="P290" i="32"/>
  <c r="Q290" i="32"/>
  <c r="V290" i="32" s="1"/>
  <c r="R290" i="32"/>
  <c r="S290" i="32"/>
  <c r="E291" i="32"/>
  <c r="F291" i="32"/>
  <c r="G291" i="32"/>
  <c r="H291" i="32"/>
  <c r="I291" i="32"/>
  <c r="J291" i="32"/>
  <c r="K291" i="32"/>
  <c r="L291" i="32"/>
  <c r="M291" i="32"/>
  <c r="N291" i="32"/>
  <c r="O291" i="32"/>
  <c r="P291" i="32"/>
  <c r="Q291" i="32"/>
  <c r="R291" i="32"/>
  <c r="S291" i="32"/>
  <c r="E292" i="32"/>
  <c r="F292" i="32"/>
  <c r="G292" i="32"/>
  <c r="H292" i="32"/>
  <c r="I292" i="32"/>
  <c r="J292" i="32"/>
  <c r="K292" i="32"/>
  <c r="L292" i="32"/>
  <c r="M292" i="32"/>
  <c r="U292" i="32" s="1"/>
  <c r="N292" i="32"/>
  <c r="O292" i="32"/>
  <c r="P292" i="32"/>
  <c r="Q292" i="32"/>
  <c r="V292" i="32" s="1"/>
  <c r="R292" i="32"/>
  <c r="S292" i="32"/>
  <c r="E293" i="32"/>
  <c r="F293" i="32"/>
  <c r="G293" i="32"/>
  <c r="H293" i="32"/>
  <c r="I293" i="32"/>
  <c r="J293" i="32"/>
  <c r="K293" i="32"/>
  <c r="L293" i="32"/>
  <c r="M293" i="32"/>
  <c r="N293" i="32"/>
  <c r="O293" i="32"/>
  <c r="P293" i="32"/>
  <c r="Q293" i="32"/>
  <c r="V293" i="32" s="1"/>
  <c r="R293" i="32"/>
  <c r="S293" i="32"/>
  <c r="E294" i="32"/>
  <c r="F294" i="32"/>
  <c r="G294" i="32"/>
  <c r="H294" i="32"/>
  <c r="I294" i="32"/>
  <c r="J294" i="32"/>
  <c r="K294" i="32"/>
  <c r="L294" i="32"/>
  <c r="M294" i="32"/>
  <c r="U294" i="32" s="1"/>
  <c r="N294" i="32"/>
  <c r="O294" i="32"/>
  <c r="P294" i="32"/>
  <c r="Q294" i="32"/>
  <c r="V294" i="32" s="1"/>
  <c r="R294" i="32"/>
  <c r="S294" i="32"/>
  <c r="E295" i="32"/>
  <c r="F295" i="32"/>
  <c r="G295" i="32"/>
  <c r="H295" i="32"/>
  <c r="I295" i="32"/>
  <c r="J295" i="32"/>
  <c r="K295" i="32"/>
  <c r="L295" i="32"/>
  <c r="M295" i="32"/>
  <c r="U295" i="32" s="1"/>
  <c r="N295" i="32"/>
  <c r="O295" i="32"/>
  <c r="P295" i="32"/>
  <c r="Q295" i="32"/>
  <c r="V295" i="32" s="1"/>
  <c r="R295" i="32"/>
  <c r="S295" i="32"/>
  <c r="E296" i="32"/>
  <c r="F296" i="32"/>
  <c r="G296" i="32"/>
  <c r="H296" i="32"/>
  <c r="I296" i="32"/>
  <c r="J296" i="32"/>
  <c r="K296" i="32"/>
  <c r="L296" i="32"/>
  <c r="M296" i="32"/>
  <c r="N296" i="32"/>
  <c r="O296" i="32"/>
  <c r="P296" i="32"/>
  <c r="Q296" i="32"/>
  <c r="R296" i="32"/>
  <c r="S296" i="32"/>
  <c r="E297" i="32"/>
  <c r="F297" i="32"/>
  <c r="G297" i="32"/>
  <c r="H297" i="32"/>
  <c r="I297" i="32"/>
  <c r="J297" i="32"/>
  <c r="K297" i="32"/>
  <c r="L297" i="32"/>
  <c r="M297" i="32"/>
  <c r="U297" i="32" s="1"/>
  <c r="N297" i="32"/>
  <c r="O297" i="32"/>
  <c r="P297" i="32"/>
  <c r="Q297" i="32"/>
  <c r="V297" i="32" s="1"/>
  <c r="R297" i="32"/>
  <c r="S297" i="32"/>
  <c r="E154" i="32"/>
  <c r="F154" i="32"/>
  <c r="G154" i="32"/>
  <c r="H154" i="32"/>
  <c r="I154" i="32"/>
  <c r="J154" i="32"/>
  <c r="K154" i="32"/>
  <c r="L154" i="32"/>
  <c r="M154" i="32"/>
  <c r="N154" i="32"/>
  <c r="O154" i="32"/>
  <c r="P154" i="32"/>
  <c r="Q154" i="32"/>
  <c r="R154" i="32"/>
  <c r="S154" i="32"/>
  <c r="E155" i="32"/>
  <c r="F155" i="32"/>
  <c r="G155" i="32"/>
  <c r="H155" i="32"/>
  <c r="I155" i="32"/>
  <c r="J155" i="32"/>
  <c r="K155" i="32"/>
  <c r="L155" i="32"/>
  <c r="M155" i="32"/>
  <c r="N155" i="32"/>
  <c r="O155" i="32"/>
  <c r="P155" i="32"/>
  <c r="Q155" i="32"/>
  <c r="R155" i="32"/>
  <c r="S155" i="32"/>
  <c r="E156" i="32"/>
  <c r="F156" i="32"/>
  <c r="G156" i="32"/>
  <c r="H156" i="32"/>
  <c r="I156" i="32"/>
  <c r="J156" i="32"/>
  <c r="K156" i="32"/>
  <c r="L156" i="32"/>
  <c r="M156" i="32"/>
  <c r="N156" i="32"/>
  <c r="O156" i="32"/>
  <c r="P156" i="32"/>
  <c r="Q156" i="32"/>
  <c r="R156" i="32"/>
  <c r="S156" i="32"/>
  <c r="F153" i="32"/>
  <c r="G153" i="32"/>
  <c r="H153" i="32"/>
  <c r="I153" i="32"/>
  <c r="J153" i="32"/>
  <c r="K153" i="32"/>
  <c r="L153" i="32"/>
  <c r="M153" i="32"/>
  <c r="N153" i="32"/>
  <c r="O153" i="32"/>
  <c r="P153" i="32"/>
  <c r="Q153" i="32"/>
  <c r="R153" i="32"/>
  <c r="S153" i="32"/>
  <c r="AC7" i="8"/>
  <c r="AC8" i="8"/>
  <c r="AC9" i="8"/>
  <c r="AC10" i="8"/>
  <c r="AC11" i="8"/>
  <c r="AC12" i="8"/>
  <c r="AC13" i="8"/>
  <c r="AC14" i="8"/>
  <c r="AC6" i="8"/>
  <c r="U250" i="32" l="1"/>
  <c r="U285" i="32"/>
  <c r="V277" i="32"/>
  <c r="U265" i="32"/>
  <c r="V246" i="32"/>
  <c r="U246" i="32"/>
  <c r="V242" i="32"/>
  <c r="V238" i="32"/>
  <c r="V234" i="32"/>
  <c r="V226" i="32"/>
  <c r="V222" i="32"/>
  <c r="V210" i="32"/>
  <c r="V206" i="32"/>
  <c r="V202" i="32"/>
  <c r="U202" i="32"/>
  <c r="V198" i="32"/>
  <c r="U198" i="32"/>
  <c r="V194" i="32"/>
  <c r="U194" i="32"/>
  <c r="V190" i="32"/>
  <c r="V186" i="32"/>
  <c r="V182" i="32"/>
  <c r="V178" i="32"/>
  <c r="U178" i="32"/>
  <c r="V223" i="32"/>
  <c r="U153" i="32"/>
  <c r="U154" i="32"/>
  <c r="U290" i="32"/>
  <c r="V270" i="32"/>
  <c r="U270" i="32"/>
  <c r="V218" i="32"/>
  <c r="V214" i="32"/>
  <c r="U190" i="32"/>
  <c r="U186" i="32"/>
  <c r="V170" i="32"/>
  <c r="V166" i="32"/>
  <c r="V162" i="32"/>
  <c r="V158" i="32"/>
  <c r="V153" i="32"/>
  <c r="V154" i="32"/>
  <c r="V235" i="32"/>
  <c r="V231" i="32"/>
  <c r="U231" i="32"/>
  <c r="V227" i="32"/>
  <c r="V219" i="32"/>
  <c r="U219" i="32"/>
  <c r="V215" i="32"/>
  <c r="U215" i="32"/>
  <c r="V211" i="32"/>
  <c r="U211" i="32"/>
  <c r="V207" i="32"/>
  <c r="U207" i="32"/>
  <c r="V175" i="32"/>
  <c r="U175" i="32"/>
  <c r="V171" i="32"/>
  <c r="U171" i="32"/>
  <c r="V163" i="32"/>
  <c r="V159" i="32"/>
  <c r="U159" i="32"/>
  <c r="V155" i="32"/>
  <c r="U155" i="32"/>
  <c r="U283" i="32"/>
  <c r="U275" i="32"/>
  <c r="V271" i="32"/>
  <c r="U247" i="32"/>
  <c r="V243" i="32"/>
  <c r="V156" i="32"/>
  <c r="U156" i="32"/>
  <c r="V296" i="32"/>
  <c r="U296" i="32"/>
  <c r="U276" i="32"/>
  <c r="V264" i="32"/>
  <c r="U260" i="32"/>
  <c r="V248" i="32"/>
  <c r="U248" i="32"/>
  <c r="V244" i="32"/>
  <c r="U244" i="32"/>
  <c r="V240" i="32"/>
  <c r="U240" i="32"/>
  <c r="V236" i="32"/>
  <c r="U236" i="32"/>
  <c r="V232" i="32"/>
  <c r="U232" i="32"/>
  <c r="V228" i="32"/>
  <c r="U228" i="32"/>
  <c r="V224" i="32"/>
  <c r="U224" i="32"/>
  <c r="V220" i="32"/>
  <c r="U220" i="32"/>
  <c r="V216" i="32"/>
  <c r="U216" i="32"/>
  <c r="V212" i="32"/>
  <c r="U212" i="32"/>
  <c r="V208" i="32"/>
  <c r="U208" i="32"/>
  <c r="V204" i="32"/>
  <c r="U204" i="32"/>
  <c r="V200" i="32"/>
  <c r="V196" i="32"/>
  <c r="U196" i="32"/>
  <c r="V192" i="32"/>
  <c r="U192" i="32"/>
  <c r="V188" i="32"/>
  <c r="U188" i="32"/>
  <c r="V184" i="32"/>
  <c r="U184" i="32"/>
  <c r="V180" i="32"/>
  <c r="U180" i="32"/>
  <c r="V172" i="32"/>
  <c r="V168" i="32"/>
  <c r="U168" i="32"/>
  <c r="V164" i="32"/>
  <c r="U164" i="32"/>
  <c r="V160" i="32"/>
  <c r="U291" i="32"/>
  <c r="U271" i="32"/>
  <c r="U293" i="32"/>
  <c r="V245" i="32"/>
  <c r="V241" i="32"/>
  <c r="U241" i="32"/>
  <c r="V237" i="32"/>
  <c r="U237" i="32"/>
  <c r="V229" i="32"/>
  <c r="U229" i="32"/>
  <c r="V225" i="32"/>
  <c r="U225" i="32"/>
  <c r="V221" i="32"/>
  <c r="U221" i="32"/>
  <c r="V217" i="32"/>
  <c r="V213" i="32"/>
  <c r="U213" i="32"/>
  <c r="V209" i="32"/>
  <c r="U209" i="32"/>
  <c r="V205" i="32"/>
  <c r="U205" i="32"/>
  <c r="V201" i="32"/>
  <c r="V197" i="32"/>
  <c r="U197" i="32"/>
  <c r="V193" i="32"/>
  <c r="U193" i="32"/>
  <c r="V189" i="32"/>
  <c r="V181" i="32"/>
  <c r="U181" i="32"/>
  <c r="V177" i="32"/>
  <c r="V173" i="32"/>
  <c r="U173" i="32"/>
  <c r="V169" i="32"/>
  <c r="U169" i="32"/>
  <c r="V165" i="32"/>
  <c r="V161" i="32"/>
  <c r="U161" i="32"/>
  <c r="V157" i="32"/>
  <c r="U157" i="32"/>
  <c r="U234" i="32"/>
  <c r="U222" i="32"/>
  <c r="U218" i="32"/>
  <c r="U214" i="32"/>
  <c r="U206" i="32"/>
  <c r="U170" i="32"/>
  <c r="U166" i="32"/>
  <c r="U158" i="32"/>
  <c r="V291" i="32"/>
  <c r="U287" i="32"/>
  <c r="V247" i="32"/>
  <c r="V239" i="32"/>
  <c r="U239" i="32"/>
  <c r="U235" i="32"/>
  <c r="V203" i="32"/>
  <c r="U203" i="32"/>
  <c r="V199" i="32"/>
  <c r="U199" i="32"/>
  <c r="V195" i="32"/>
  <c r="V191" i="32"/>
  <c r="U191" i="32"/>
  <c r="V187" i="32"/>
  <c r="V183" i="32"/>
  <c r="V179" i="32"/>
  <c r="AB6" i="32"/>
  <c r="X6" i="32"/>
  <c r="AC6" i="32"/>
  <c r="Y6" i="32"/>
  <c r="AA6" i="32"/>
  <c r="W6" i="32"/>
  <c r="Z6" i="32"/>
  <c r="Q8" i="18"/>
  <c r="Q9" i="18"/>
  <c r="Q10" i="18"/>
  <c r="Q11" i="18"/>
  <c r="Q12" i="18"/>
  <c r="Q13" i="18"/>
  <c r="Q14" i="18"/>
  <c r="Q15" i="18"/>
  <c r="Q16" i="18"/>
  <c r="Q17" i="18"/>
  <c r="Q18" i="18"/>
  <c r="Q19" i="18"/>
  <c r="Q7" i="18"/>
  <c r="E59" i="21"/>
  <c r="F59" i="21"/>
  <c r="G59" i="21"/>
  <c r="H59" i="21"/>
  <c r="I59" i="21"/>
  <c r="J59" i="21"/>
  <c r="K59" i="21"/>
  <c r="L59" i="21"/>
  <c r="M59" i="21"/>
  <c r="N59" i="21"/>
  <c r="O59" i="21"/>
  <c r="P59" i="21"/>
  <c r="Q59" i="21"/>
  <c r="R59" i="21"/>
  <c r="S6" i="31" l="1"/>
  <c r="S7" i="31"/>
  <c r="S8" i="31"/>
  <c r="S9" i="31"/>
  <c r="S10" i="31"/>
  <c r="S11" i="31"/>
  <c r="S12" i="31"/>
  <c r="S13" i="31"/>
  <c r="S14" i="31"/>
  <c r="S15" i="31"/>
  <c r="S16" i="31"/>
  <c r="S17" i="31"/>
  <c r="S18" i="31"/>
  <c r="S19" i="31"/>
  <c r="S20" i="31"/>
  <c r="S21" i="31"/>
  <c r="S22" i="31"/>
  <c r="S23" i="31"/>
  <c r="S24" i="31"/>
  <c r="S25" i="31"/>
  <c r="S26" i="31"/>
  <c r="S27" i="31"/>
  <c r="S28" i="31"/>
  <c r="S29" i="31"/>
  <c r="S30" i="31"/>
  <c r="S31" i="31"/>
  <c r="S32" i="31"/>
  <c r="S33" i="31"/>
  <c r="S34" i="31"/>
  <c r="S35" i="31"/>
  <c r="S36" i="31"/>
  <c r="S37" i="31"/>
  <c r="S38" i="31"/>
  <c r="S39" i="31"/>
  <c r="S40" i="31"/>
  <c r="S41" i="31"/>
  <c r="S42" i="31"/>
  <c r="S43" i="31"/>
  <c r="S44" i="31"/>
  <c r="S45" i="31"/>
  <c r="S46" i="31"/>
  <c r="S47" i="31"/>
  <c r="S48" i="31"/>
  <c r="S49" i="31"/>
  <c r="S50" i="31"/>
  <c r="S51" i="31"/>
  <c r="S52" i="31"/>
  <c r="S53" i="31"/>
  <c r="S54" i="31"/>
  <c r="S55" i="31"/>
  <c r="S56" i="31"/>
  <c r="S57" i="31"/>
  <c r="S58" i="31"/>
  <c r="S59" i="31"/>
  <c r="S60" i="31"/>
  <c r="S61" i="31"/>
  <c r="S62" i="31"/>
  <c r="S63" i="31"/>
  <c r="S64" i="31"/>
  <c r="S65" i="31"/>
  <c r="S66" i="31"/>
  <c r="S67" i="31"/>
  <c r="S68" i="31"/>
  <c r="S69" i="31"/>
  <c r="S70" i="31"/>
  <c r="S71" i="31"/>
  <c r="S72" i="31"/>
  <c r="S73" i="31"/>
  <c r="S74" i="31"/>
  <c r="S75" i="31"/>
  <c r="S76" i="31"/>
  <c r="S77" i="31"/>
  <c r="S78" i="31"/>
  <c r="S79" i="31"/>
  <c r="S80" i="31"/>
  <c r="S81" i="31"/>
  <c r="S82" i="31"/>
  <c r="S83" i="31"/>
  <c r="S84" i="31"/>
  <c r="S85" i="31"/>
  <c r="S86" i="31"/>
  <c r="S87" i="31"/>
  <c r="S88" i="31"/>
  <c r="S89" i="31"/>
  <c r="S90" i="31"/>
  <c r="S91" i="31"/>
  <c r="S92" i="31"/>
  <c r="S93" i="31"/>
  <c r="S94" i="31"/>
  <c r="S95" i="31"/>
  <c r="S96" i="31"/>
  <c r="S97" i="31"/>
  <c r="S98" i="31"/>
  <c r="S99" i="31"/>
  <c r="S100" i="31"/>
  <c r="S101" i="31"/>
  <c r="S102" i="31"/>
  <c r="S103" i="31"/>
  <c r="S104" i="31"/>
  <c r="S105" i="31"/>
  <c r="S106" i="31"/>
  <c r="S107" i="31"/>
  <c r="S108" i="31"/>
  <c r="S109" i="31"/>
  <c r="S110" i="31"/>
  <c r="S111" i="31"/>
  <c r="S112" i="31"/>
  <c r="S113" i="31"/>
  <c r="S114" i="31"/>
  <c r="S115" i="31"/>
  <c r="S116" i="31"/>
  <c r="S117" i="31"/>
  <c r="S118" i="31"/>
  <c r="S119" i="31"/>
  <c r="S120" i="31"/>
  <c r="S121" i="31"/>
  <c r="S122" i="31"/>
  <c r="S123" i="31"/>
  <c r="S124" i="31"/>
  <c r="S125" i="31"/>
  <c r="S126" i="31"/>
  <c r="S127" i="31"/>
  <c r="S128" i="31"/>
  <c r="S129" i="31"/>
  <c r="S130" i="31"/>
  <c r="S131" i="31"/>
  <c r="S132" i="31"/>
  <c r="S133" i="31"/>
  <c r="S134" i="31"/>
  <c r="S135" i="31"/>
  <c r="S136" i="31"/>
  <c r="S137" i="31"/>
  <c r="S138" i="31"/>
  <c r="S139" i="31"/>
  <c r="S140" i="31"/>
  <c r="S141" i="31"/>
  <c r="S142" i="31"/>
  <c r="S143" i="31"/>
  <c r="S144" i="31"/>
  <c r="S145" i="31"/>
  <c r="S146" i="31"/>
  <c r="S147" i="31"/>
  <c r="S148" i="31"/>
  <c r="S149" i="31"/>
  <c r="S150" i="31"/>
  <c r="S151" i="31"/>
  <c r="S152" i="31"/>
  <c r="S153" i="31"/>
  <c r="S154" i="31"/>
  <c r="S155" i="31"/>
  <c r="S156" i="31"/>
  <c r="S157" i="31"/>
  <c r="S158" i="31"/>
  <c r="S159" i="31"/>
  <c r="S160" i="31"/>
  <c r="S161" i="31"/>
  <c r="S162" i="31"/>
  <c r="S163" i="31"/>
  <c r="S164" i="31"/>
  <c r="S165" i="31"/>
  <c r="S166" i="31"/>
  <c r="S167" i="31"/>
  <c r="S168" i="31"/>
  <c r="S169" i="31"/>
  <c r="S170" i="31"/>
  <c r="S171" i="31"/>
  <c r="S172" i="31"/>
  <c r="S173" i="31"/>
  <c r="S174" i="31"/>
  <c r="S175" i="31"/>
  <c r="S176" i="31"/>
  <c r="S177" i="31"/>
  <c r="S178" i="31"/>
  <c r="S179" i="31"/>
  <c r="S180" i="31"/>
  <c r="S181" i="31"/>
  <c r="S182" i="31"/>
  <c r="S183" i="31"/>
  <c r="S184" i="31"/>
  <c r="S185" i="31"/>
  <c r="S186" i="31"/>
  <c r="S187" i="31"/>
  <c r="S188" i="31"/>
  <c r="S189" i="31"/>
  <c r="S190" i="31"/>
  <c r="S191" i="31"/>
  <c r="S192" i="31"/>
  <c r="S193" i="31"/>
  <c r="S194" i="31"/>
  <c r="S195" i="31"/>
  <c r="S196" i="31"/>
  <c r="S197" i="31"/>
  <c r="S198" i="31"/>
  <c r="S199" i="31"/>
  <c r="S200" i="31"/>
  <c r="S201" i="31"/>
  <c r="S202" i="31"/>
  <c r="S203" i="31"/>
  <c r="S204" i="31"/>
  <c r="S205" i="31"/>
  <c r="S206" i="31"/>
  <c r="S207" i="31"/>
  <c r="S208" i="31"/>
  <c r="S209" i="31"/>
  <c r="S210" i="31"/>
  <c r="S211" i="31"/>
  <c r="S212" i="31"/>
  <c r="S213" i="31"/>
  <c r="S214" i="31"/>
  <c r="S215" i="31"/>
  <c r="S216" i="31"/>
  <c r="S217" i="31"/>
  <c r="S218" i="31"/>
  <c r="S219" i="31"/>
  <c r="S220" i="31"/>
  <c r="S221" i="31"/>
  <c r="S222" i="31"/>
  <c r="S223" i="31"/>
  <c r="S224" i="31"/>
  <c r="S225" i="31"/>
  <c r="S226" i="31"/>
  <c r="S227" i="31"/>
  <c r="S228" i="31"/>
  <c r="S229" i="31"/>
  <c r="S230" i="31"/>
  <c r="S231" i="31"/>
  <c r="S232" i="31"/>
  <c r="S233" i="31"/>
  <c r="S234" i="31"/>
  <c r="S235" i="31"/>
  <c r="S236" i="31"/>
  <c r="S237" i="31"/>
  <c r="S238" i="31"/>
  <c r="S239" i="31"/>
  <c r="S240" i="31"/>
  <c r="S241" i="31"/>
  <c r="S242" i="31"/>
  <c r="S243" i="31"/>
  <c r="S244" i="31"/>
  <c r="S245" i="31"/>
  <c r="S246" i="31"/>
  <c r="S247" i="31"/>
  <c r="S248" i="31"/>
  <c r="S249" i="31"/>
  <c r="S250" i="31"/>
  <c r="S251" i="31"/>
  <c r="S252" i="31"/>
  <c r="S253" i="31"/>
  <c r="S254" i="31"/>
  <c r="S255" i="31"/>
  <c r="S256" i="31"/>
  <c r="S257" i="31"/>
  <c r="S258" i="31"/>
  <c r="S259" i="31"/>
  <c r="S260" i="31"/>
  <c r="S261" i="31"/>
  <c r="S262" i="31"/>
  <c r="S263" i="31"/>
  <c r="S264" i="31"/>
  <c r="S265" i="31"/>
  <c r="S266" i="31"/>
  <c r="S267" i="31"/>
  <c r="S268" i="31"/>
  <c r="S269" i="31"/>
  <c r="S270" i="31"/>
  <c r="S271" i="31"/>
  <c r="S272" i="31"/>
  <c r="S273" i="31"/>
  <c r="S274" i="31"/>
  <c r="S275" i="31"/>
  <c r="S276" i="31"/>
  <c r="S277" i="31"/>
  <c r="S278" i="31"/>
  <c r="S279" i="31"/>
  <c r="S280" i="31"/>
  <c r="S281" i="31"/>
  <c r="S282" i="31"/>
  <c r="S283" i="31"/>
  <c r="S284" i="31"/>
  <c r="S285" i="31"/>
  <c r="S286" i="31"/>
  <c r="S287" i="31"/>
  <c r="S288" i="31"/>
  <c r="S289" i="31"/>
  <c r="S290" i="31"/>
  <c r="S291" i="31"/>
  <c r="S292" i="31"/>
  <c r="S293" i="31"/>
  <c r="S294" i="31"/>
  <c r="S295" i="31"/>
  <c r="S296" i="31"/>
  <c r="S297" i="31"/>
  <c r="S298" i="31"/>
  <c r="S299" i="31"/>
  <c r="S300" i="31"/>
  <c r="S301" i="31"/>
  <c r="S302" i="31"/>
  <c r="S303" i="31"/>
  <c r="S304" i="31"/>
  <c r="S305" i="31"/>
  <c r="S306" i="31"/>
  <c r="S307" i="31"/>
  <c r="S308" i="31"/>
  <c r="S309" i="31"/>
  <c r="S310" i="31"/>
  <c r="S311" i="31"/>
  <c r="S312" i="31"/>
  <c r="S313" i="31"/>
  <c r="S314" i="31"/>
  <c r="S315" i="31"/>
  <c r="S316" i="31"/>
  <c r="S317" i="31"/>
  <c r="S318" i="31"/>
  <c r="S319" i="31"/>
  <c r="S320" i="31"/>
  <c r="S321" i="31"/>
  <c r="S322" i="31"/>
  <c r="S323" i="31"/>
  <c r="S324" i="31"/>
  <c r="S325" i="31"/>
  <c r="S326" i="31"/>
  <c r="S327" i="31"/>
  <c r="S328" i="31"/>
  <c r="S329" i="31"/>
  <c r="S330" i="31"/>
  <c r="S331" i="31"/>
  <c r="S332" i="31"/>
  <c r="S333" i="31"/>
  <c r="S334" i="31"/>
  <c r="S335" i="31"/>
  <c r="S336" i="31"/>
  <c r="S337" i="31"/>
  <c r="S338" i="31"/>
  <c r="S339" i="31"/>
  <c r="S340" i="31"/>
  <c r="S341" i="31"/>
  <c r="S342" i="31"/>
  <c r="S343" i="31"/>
  <c r="S344" i="31"/>
  <c r="S345" i="31"/>
  <c r="S346" i="31"/>
  <c r="S347" i="31"/>
  <c r="S348" i="31"/>
  <c r="S349" i="31"/>
  <c r="S350" i="31"/>
  <c r="S351" i="31"/>
  <c r="S352" i="31"/>
  <c r="S353" i="31"/>
  <c r="S354" i="31"/>
  <c r="S355" i="31"/>
  <c r="S356" i="31"/>
  <c r="S357" i="31"/>
  <c r="S358" i="31"/>
  <c r="S359" i="31"/>
  <c r="S360" i="31"/>
  <c r="S361" i="31"/>
  <c r="S362" i="31"/>
  <c r="S363" i="31"/>
  <c r="S364" i="31"/>
  <c r="S365" i="31"/>
  <c r="S366" i="31"/>
  <c r="S367" i="31"/>
  <c r="S368" i="31"/>
  <c r="S369" i="31"/>
  <c r="S370" i="31"/>
  <c r="S371" i="31"/>
  <c r="S372" i="31"/>
  <c r="S373" i="31"/>
  <c r="S374" i="31"/>
  <c r="S375" i="31"/>
  <c r="S376" i="31"/>
  <c r="S377" i="31"/>
  <c r="S5" i="31"/>
  <c r="D45" i="30"/>
  <c r="D49" i="30"/>
  <c r="D53" i="30"/>
  <c r="C43" i="30"/>
  <c r="C44" i="30"/>
  <c r="C45" i="30"/>
  <c r="C46" i="30"/>
  <c r="C47" i="30"/>
  <c r="C48" i="30"/>
  <c r="C49" i="30"/>
  <c r="C50" i="30"/>
  <c r="C51" i="30"/>
  <c r="C52" i="30"/>
  <c r="C53" i="30"/>
  <c r="C54" i="30"/>
  <c r="C55" i="30"/>
  <c r="C56" i="30"/>
  <c r="C42" i="30"/>
  <c r="D25" i="30"/>
  <c r="E25" i="30"/>
  <c r="F25" i="30"/>
  <c r="D26" i="30"/>
  <c r="E26" i="30"/>
  <c r="F26" i="30"/>
  <c r="D27" i="30"/>
  <c r="D43" i="30" s="1"/>
  <c r="E27" i="30"/>
  <c r="F27" i="30"/>
  <c r="D28" i="30"/>
  <c r="D44" i="30" s="1"/>
  <c r="E28" i="30"/>
  <c r="F28" i="30"/>
  <c r="D29" i="30"/>
  <c r="E29" i="30"/>
  <c r="F29" i="30"/>
  <c r="D30" i="30"/>
  <c r="D46" i="30" s="1"/>
  <c r="E30" i="30"/>
  <c r="F30" i="30"/>
  <c r="D31" i="30"/>
  <c r="D47" i="30" s="1"/>
  <c r="E31" i="30"/>
  <c r="F31" i="30"/>
  <c r="D32" i="30"/>
  <c r="D48" i="30" s="1"/>
  <c r="E32" i="30"/>
  <c r="F32" i="30"/>
  <c r="D33" i="30"/>
  <c r="E33" i="30"/>
  <c r="F33" i="30"/>
  <c r="D34" i="30"/>
  <c r="D50" i="30" s="1"/>
  <c r="E34" i="30"/>
  <c r="F34" i="30"/>
  <c r="D35" i="30"/>
  <c r="D51" i="30" s="1"/>
  <c r="E35" i="30"/>
  <c r="F35" i="30"/>
  <c r="D36" i="30"/>
  <c r="D52" i="30" s="1"/>
  <c r="E36" i="30"/>
  <c r="F36" i="30"/>
  <c r="D37" i="30"/>
  <c r="E37" i="30"/>
  <c r="F37" i="30"/>
  <c r="D38" i="30"/>
  <c r="D54" i="30" s="1"/>
  <c r="E38" i="30"/>
  <c r="F38" i="30"/>
  <c r="D39" i="30"/>
  <c r="D55" i="30" s="1"/>
  <c r="E39" i="30"/>
  <c r="F39" i="30"/>
  <c r="D40" i="30"/>
  <c r="D56" i="30" s="1"/>
  <c r="E40" i="30"/>
  <c r="F40" i="30"/>
  <c r="C36" i="30"/>
  <c r="C37" i="30"/>
  <c r="C38" i="30"/>
  <c r="C39" i="30"/>
  <c r="C40" i="30"/>
  <c r="C26" i="30"/>
  <c r="C27" i="30"/>
  <c r="C28" i="30"/>
  <c r="C29" i="30"/>
  <c r="C30" i="30"/>
  <c r="C31" i="30"/>
  <c r="C32" i="30"/>
  <c r="C33" i="30"/>
  <c r="C34" i="30"/>
  <c r="C35" i="30"/>
  <c r="G8" i="30"/>
  <c r="G26" i="30" s="1"/>
  <c r="G42" i="30" s="1"/>
  <c r="G9" i="30"/>
  <c r="G27" i="30" s="1"/>
  <c r="G10" i="30"/>
  <c r="G28" i="30" s="1"/>
  <c r="G44" i="30" s="1"/>
  <c r="G11" i="30"/>
  <c r="G29" i="30" s="1"/>
  <c r="G45" i="30" s="1"/>
  <c r="G12" i="30"/>
  <c r="G30" i="30" s="1"/>
  <c r="G46" i="30" s="1"/>
  <c r="G13" i="30"/>
  <c r="G31" i="30" s="1"/>
  <c r="G14" i="30"/>
  <c r="G32" i="30" s="1"/>
  <c r="G48" i="30" s="1"/>
  <c r="G15" i="30"/>
  <c r="G33" i="30" s="1"/>
  <c r="G49" i="30" s="1"/>
  <c r="G16" i="30"/>
  <c r="G34" i="30" s="1"/>
  <c r="G50" i="30" s="1"/>
  <c r="G17" i="30"/>
  <c r="G35" i="30" s="1"/>
  <c r="G18" i="30"/>
  <c r="G36" i="30" s="1"/>
  <c r="G52" i="30" s="1"/>
  <c r="G19" i="30"/>
  <c r="G37" i="30" s="1"/>
  <c r="G53" i="30" s="1"/>
  <c r="G20" i="30"/>
  <c r="G38" i="30" s="1"/>
  <c r="G54" i="30" s="1"/>
  <c r="G21" i="30"/>
  <c r="G39" i="30" s="1"/>
  <c r="G22" i="30"/>
  <c r="G40" i="30" s="1"/>
  <c r="G56" i="30" s="1"/>
  <c r="G25" i="30"/>
  <c r="D42" i="30" l="1"/>
  <c r="G55" i="30"/>
  <c r="G51" i="30"/>
  <c r="G47" i="30"/>
  <c r="G43" i="30"/>
  <c r="D97" i="19"/>
  <c r="C97" i="19"/>
  <c r="C22" i="10" l="1"/>
  <c r="G7" i="2"/>
  <c r="G6" i="2"/>
  <c r="F7" i="2"/>
  <c r="E7" i="2"/>
  <c r="D7" i="2"/>
  <c r="C7" i="2"/>
  <c r="E6" i="7"/>
  <c r="E7" i="7"/>
  <c r="E8" i="7"/>
  <c r="E9" i="7"/>
  <c r="E10" i="7" s="1"/>
  <c r="E11" i="7" s="1"/>
  <c r="E12" i="7" s="1"/>
  <c r="G20" i="7"/>
  <c r="I20" i="7" s="1"/>
  <c r="H20" i="7"/>
  <c r="J20" i="7" s="1"/>
  <c r="D46" i="7"/>
  <c r="E46" i="7"/>
  <c r="D47" i="7"/>
  <c r="E47" i="7"/>
  <c r="D48" i="7"/>
  <c r="E48" i="7"/>
  <c r="D49" i="7"/>
  <c r="E49" i="7"/>
  <c r="D50" i="7"/>
  <c r="E50" i="7"/>
  <c r="D51" i="7"/>
  <c r="E51" i="7"/>
  <c r="D52" i="7"/>
  <c r="E52" i="7"/>
  <c r="D53" i="7"/>
  <c r="E53" i="7"/>
  <c r="D54" i="7"/>
  <c r="E54" i="7"/>
  <c r="D55" i="7"/>
  <c r="E55" i="7"/>
  <c r="D56" i="7"/>
  <c r="E56" i="7"/>
  <c r="D57" i="7"/>
  <c r="E57" i="7"/>
  <c r="D58" i="7"/>
  <c r="E58" i="7"/>
  <c r="D59" i="7"/>
  <c r="E59" i="7"/>
  <c r="D60" i="7"/>
  <c r="E60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E13" i="7" l="1"/>
  <c r="C28" i="25"/>
  <c r="D28" i="25"/>
  <c r="E28" i="25"/>
  <c r="F28" i="25"/>
  <c r="G28" i="25"/>
  <c r="H28" i="25"/>
  <c r="I28" i="25"/>
  <c r="J28" i="25"/>
  <c r="K28" i="25"/>
  <c r="L28" i="25"/>
  <c r="M28" i="25"/>
  <c r="N28" i="25"/>
  <c r="O28" i="25"/>
  <c r="P28" i="25"/>
  <c r="Q28" i="25"/>
  <c r="R28" i="25"/>
  <c r="C58" i="20"/>
  <c r="D58" i="20"/>
  <c r="E58" i="20"/>
  <c r="F58" i="20"/>
  <c r="G58" i="20"/>
  <c r="H58" i="20"/>
  <c r="I58" i="20"/>
  <c r="J58" i="20"/>
  <c r="K58" i="20"/>
  <c r="L58" i="20"/>
  <c r="M58" i="20"/>
  <c r="N58" i="20"/>
  <c r="O58" i="20"/>
  <c r="P58" i="20"/>
  <c r="Q58" i="20"/>
  <c r="R58" i="20"/>
  <c r="K4" i="29"/>
  <c r="K5" i="29"/>
  <c r="K6" i="29"/>
  <c r="K3" i="29"/>
  <c r="G13" i="29"/>
  <c r="G20" i="29" s="1"/>
  <c r="F13" i="29"/>
  <c r="F20" i="29" s="1"/>
  <c r="C13" i="29"/>
  <c r="C20" i="29" s="1"/>
  <c r="B13" i="29"/>
  <c r="B20" i="29" s="1"/>
  <c r="G12" i="29"/>
  <c r="G19" i="29" s="1"/>
  <c r="F12" i="29"/>
  <c r="F19" i="29" s="1"/>
  <c r="C12" i="29"/>
  <c r="C19" i="29" s="1"/>
  <c r="B12" i="29"/>
  <c r="B19" i="29" s="1"/>
  <c r="G11" i="29"/>
  <c r="F11" i="29"/>
  <c r="F18" i="29" s="1"/>
  <c r="C11" i="29"/>
  <c r="B11" i="29"/>
  <c r="B18" i="29" s="1"/>
  <c r="G10" i="29"/>
  <c r="C10" i="29"/>
  <c r="I6" i="29"/>
  <c r="E6" i="29"/>
  <c r="D6" i="29" s="1"/>
  <c r="E13" i="29" s="1"/>
  <c r="I5" i="29"/>
  <c r="E5" i="29"/>
  <c r="D12" i="29" s="1"/>
  <c r="I4" i="29"/>
  <c r="H4" i="29" s="1"/>
  <c r="E4" i="29"/>
  <c r="D4" i="29"/>
  <c r="E11" i="29" s="1"/>
  <c r="E18" i="29" s="1"/>
  <c r="I3" i="29"/>
  <c r="H3" i="29"/>
  <c r="E3" i="29"/>
  <c r="D3" i="29"/>
  <c r="E10" i="29" s="1"/>
  <c r="H13" i="29" l="1"/>
  <c r="D11" i="29"/>
  <c r="D18" i="29" s="1"/>
  <c r="D19" i="29"/>
  <c r="H11" i="29"/>
  <c r="H18" i="29" s="1"/>
  <c r="H12" i="29"/>
  <c r="D5" i="29"/>
  <c r="E12" i="29" s="1"/>
  <c r="E19" i="29" s="1"/>
  <c r="D13" i="29"/>
  <c r="D20" i="29" s="1"/>
  <c r="I11" i="29"/>
  <c r="L4" i="29"/>
  <c r="H20" i="29"/>
  <c r="E88" i="20"/>
  <c r="D42" i="25"/>
  <c r="C42" i="25"/>
  <c r="I10" i="29"/>
  <c r="I18" i="29" s="1"/>
  <c r="H5" i="29"/>
  <c r="H6" i="29"/>
  <c r="D88" i="20"/>
  <c r="C18" i="29"/>
  <c r="G18" i="29"/>
  <c r="L3" i="29"/>
  <c r="C88" i="20"/>
  <c r="E42" i="25"/>
  <c r="E14" i="7"/>
  <c r="F42" i="25"/>
  <c r="H42" i="25"/>
  <c r="F88" i="20"/>
  <c r="H88" i="20"/>
  <c r="Q54" i="21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63" i="7"/>
  <c r="E81" i="21"/>
  <c r="D81" i="21"/>
  <c r="E16" i="26"/>
  <c r="F16" i="26"/>
  <c r="G16" i="26"/>
  <c r="H16" i="26"/>
  <c r="I16" i="26"/>
  <c r="J16" i="26"/>
  <c r="K16" i="26"/>
  <c r="L16" i="26"/>
  <c r="M16" i="26"/>
  <c r="N16" i="26"/>
  <c r="O16" i="26"/>
  <c r="E27" i="26" s="1"/>
  <c r="P16" i="26"/>
  <c r="F27" i="26" s="1"/>
  <c r="Q16" i="26"/>
  <c r="R16" i="26"/>
  <c r="E17" i="26"/>
  <c r="F17" i="26"/>
  <c r="G17" i="26"/>
  <c r="H17" i="26"/>
  <c r="I17" i="26"/>
  <c r="J17" i="26"/>
  <c r="K17" i="26"/>
  <c r="L17" i="26"/>
  <c r="M17" i="26"/>
  <c r="N17" i="26"/>
  <c r="O17" i="26"/>
  <c r="P17" i="26"/>
  <c r="Q17" i="26"/>
  <c r="R17" i="26"/>
  <c r="E18" i="26"/>
  <c r="F18" i="26"/>
  <c r="G18" i="26"/>
  <c r="H18" i="26"/>
  <c r="I18" i="26"/>
  <c r="J18" i="26"/>
  <c r="K18" i="26"/>
  <c r="L18" i="26"/>
  <c r="M18" i="26"/>
  <c r="N18" i="26"/>
  <c r="O18" i="26"/>
  <c r="E29" i="26" s="1"/>
  <c r="P18" i="26"/>
  <c r="Q18" i="26"/>
  <c r="R18" i="26"/>
  <c r="E19" i="26"/>
  <c r="F19" i="26"/>
  <c r="G19" i="26"/>
  <c r="H19" i="26"/>
  <c r="I19" i="26"/>
  <c r="J19" i="26"/>
  <c r="K19" i="26"/>
  <c r="L19" i="26"/>
  <c r="M19" i="26"/>
  <c r="N19" i="26"/>
  <c r="O19" i="26"/>
  <c r="P19" i="26"/>
  <c r="Q19" i="26"/>
  <c r="R19" i="26"/>
  <c r="E20" i="26"/>
  <c r="F20" i="26"/>
  <c r="G20" i="26"/>
  <c r="H20" i="26"/>
  <c r="I20" i="26"/>
  <c r="J20" i="26"/>
  <c r="K20" i="26"/>
  <c r="L20" i="26"/>
  <c r="M20" i="26"/>
  <c r="N20" i="26"/>
  <c r="O20" i="26"/>
  <c r="P20" i="26"/>
  <c r="Q20" i="26"/>
  <c r="R20" i="26"/>
  <c r="D17" i="26"/>
  <c r="G28" i="26" s="1"/>
  <c r="D18" i="26"/>
  <c r="D19" i="26"/>
  <c r="D20" i="26"/>
  <c r="D16" i="26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R27" i="25"/>
  <c r="Q27" i="25"/>
  <c r="P27" i="25"/>
  <c r="O27" i="25"/>
  <c r="N27" i="25"/>
  <c r="M27" i="25"/>
  <c r="L27" i="25"/>
  <c r="K27" i="25"/>
  <c r="J27" i="25"/>
  <c r="I27" i="25"/>
  <c r="H27" i="25"/>
  <c r="G27" i="25"/>
  <c r="F27" i="25"/>
  <c r="E27" i="25"/>
  <c r="D27" i="25"/>
  <c r="C27" i="25"/>
  <c r="R26" i="25"/>
  <c r="Q26" i="25"/>
  <c r="P26" i="25"/>
  <c r="O26" i="25"/>
  <c r="N26" i="25"/>
  <c r="M26" i="25"/>
  <c r="L26" i="25"/>
  <c r="K26" i="25"/>
  <c r="J26" i="25"/>
  <c r="I26" i="25"/>
  <c r="H26" i="25"/>
  <c r="G26" i="25"/>
  <c r="F26" i="25"/>
  <c r="E26" i="25"/>
  <c r="D26" i="25"/>
  <c r="C26" i="25"/>
  <c r="R25" i="25"/>
  <c r="Q25" i="25"/>
  <c r="P25" i="25"/>
  <c r="O25" i="25"/>
  <c r="N25" i="25"/>
  <c r="M25" i="25"/>
  <c r="L25" i="25"/>
  <c r="K25" i="25"/>
  <c r="J25" i="25"/>
  <c r="I25" i="25"/>
  <c r="H25" i="25"/>
  <c r="G25" i="25"/>
  <c r="F25" i="25"/>
  <c r="E25" i="25"/>
  <c r="D25" i="25"/>
  <c r="C25" i="25"/>
  <c r="R23" i="25"/>
  <c r="Q23" i="25"/>
  <c r="P23" i="25"/>
  <c r="O23" i="25"/>
  <c r="N23" i="25"/>
  <c r="M23" i="25"/>
  <c r="L23" i="25"/>
  <c r="K23" i="25"/>
  <c r="J23" i="25"/>
  <c r="I23" i="25"/>
  <c r="H23" i="25"/>
  <c r="G23" i="25"/>
  <c r="F23" i="25"/>
  <c r="E23" i="25"/>
  <c r="D23" i="25"/>
  <c r="C23" i="25"/>
  <c r="R22" i="25"/>
  <c r="Q22" i="25"/>
  <c r="P22" i="25"/>
  <c r="O22" i="25"/>
  <c r="N22" i="25"/>
  <c r="M22" i="25"/>
  <c r="L22" i="25"/>
  <c r="K22" i="25"/>
  <c r="J22" i="25"/>
  <c r="I22" i="25"/>
  <c r="H22" i="25"/>
  <c r="G22" i="25"/>
  <c r="F22" i="25"/>
  <c r="E22" i="25"/>
  <c r="D22" i="25"/>
  <c r="C22" i="25"/>
  <c r="R21" i="25"/>
  <c r="Q21" i="25"/>
  <c r="P21" i="25"/>
  <c r="O21" i="25"/>
  <c r="N21" i="25"/>
  <c r="M21" i="25"/>
  <c r="L21" i="25"/>
  <c r="K21" i="25"/>
  <c r="J21" i="25"/>
  <c r="I21" i="25"/>
  <c r="H21" i="25"/>
  <c r="G21" i="25"/>
  <c r="F21" i="25"/>
  <c r="E21" i="25"/>
  <c r="D21" i="25"/>
  <c r="C21" i="25"/>
  <c r="R24" i="25"/>
  <c r="Q24" i="25"/>
  <c r="P24" i="25"/>
  <c r="O24" i="25"/>
  <c r="N24" i="25"/>
  <c r="M24" i="25"/>
  <c r="L24" i="25"/>
  <c r="K24" i="25"/>
  <c r="J24" i="25"/>
  <c r="I24" i="25"/>
  <c r="H24" i="25"/>
  <c r="G24" i="25"/>
  <c r="F24" i="25"/>
  <c r="E24" i="25"/>
  <c r="D24" i="25"/>
  <c r="C24" i="25"/>
  <c r="R20" i="25"/>
  <c r="Q20" i="25"/>
  <c r="P20" i="25"/>
  <c r="O20" i="25"/>
  <c r="N20" i="25"/>
  <c r="M20" i="25"/>
  <c r="L20" i="25"/>
  <c r="K20" i="25"/>
  <c r="J20" i="25"/>
  <c r="I20" i="25"/>
  <c r="H20" i="25"/>
  <c r="G20" i="25"/>
  <c r="F20" i="25"/>
  <c r="E20" i="25"/>
  <c r="D20" i="25"/>
  <c r="C20" i="25"/>
  <c r="H19" i="24"/>
  <c r="E20" i="24"/>
  <c r="F20" i="24"/>
  <c r="G20" i="24"/>
  <c r="H20" i="24"/>
  <c r="I20" i="24"/>
  <c r="J20" i="24"/>
  <c r="K20" i="24"/>
  <c r="L20" i="24"/>
  <c r="M20" i="24"/>
  <c r="N20" i="24"/>
  <c r="O20" i="24"/>
  <c r="P20" i="24"/>
  <c r="Q20" i="24"/>
  <c r="R20" i="24"/>
  <c r="E21" i="24"/>
  <c r="F21" i="24"/>
  <c r="G21" i="24"/>
  <c r="H21" i="24"/>
  <c r="I21" i="24"/>
  <c r="J21" i="24"/>
  <c r="K21" i="24"/>
  <c r="L21" i="24"/>
  <c r="M21" i="24"/>
  <c r="N21" i="24"/>
  <c r="O21" i="24"/>
  <c r="P21" i="24"/>
  <c r="Q21" i="24"/>
  <c r="R21" i="24"/>
  <c r="E22" i="24"/>
  <c r="F22" i="24"/>
  <c r="G22" i="24"/>
  <c r="H22" i="24"/>
  <c r="I22" i="24"/>
  <c r="J22" i="24"/>
  <c r="K22" i="24"/>
  <c r="L22" i="24"/>
  <c r="M22" i="24"/>
  <c r="N22" i="24"/>
  <c r="O22" i="24"/>
  <c r="P22" i="24"/>
  <c r="Q22" i="24"/>
  <c r="R22" i="24"/>
  <c r="E24" i="24"/>
  <c r="F24" i="24"/>
  <c r="G24" i="24"/>
  <c r="H24" i="24"/>
  <c r="I24" i="24"/>
  <c r="J24" i="24"/>
  <c r="K24" i="24"/>
  <c r="L24" i="24"/>
  <c r="M24" i="24"/>
  <c r="N24" i="24"/>
  <c r="O24" i="24"/>
  <c r="P24" i="24"/>
  <c r="Q24" i="24"/>
  <c r="R24" i="24"/>
  <c r="E25" i="24"/>
  <c r="F25" i="24"/>
  <c r="G25" i="24"/>
  <c r="H25" i="24"/>
  <c r="I25" i="24"/>
  <c r="J25" i="24"/>
  <c r="K25" i="24"/>
  <c r="L25" i="24"/>
  <c r="M25" i="24"/>
  <c r="N25" i="24"/>
  <c r="O25" i="24"/>
  <c r="P25" i="24"/>
  <c r="Q25" i="24"/>
  <c r="R25" i="24"/>
  <c r="E26" i="24"/>
  <c r="F26" i="24"/>
  <c r="G26" i="24"/>
  <c r="H26" i="24"/>
  <c r="I26" i="24"/>
  <c r="J26" i="24"/>
  <c r="K26" i="24"/>
  <c r="L26" i="24"/>
  <c r="M26" i="24"/>
  <c r="N26" i="24"/>
  <c r="O26" i="24"/>
  <c r="P26" i="24"/>
  <c r="Q26" i="24"/>
  <c r="R26" i="24"/>
  <c r="E27" i="24"/>
  <c r="F27" i="24"/>
  <c r="G27" i="24"/>
  <c r="H27" i="24"/>
  <c r="I27" i="24"/>
  <c r="J27" i="24"/>
  <c r="K27" i="24"/>
  <c r="L27" i="24"/>
  <c r="M27" i="24"/>
  <c r="N27" i="24"/>
  <c r="O27" i="24"/>
  <c r="P27" i="24"/>
  <c r="Q27" i="24"/>
  <c r="R27" i="24"/>
  <c r="D20" i="24"/>
  <c r="D21" i="24"/>
  <c r="D22" i="24"/>
  <c r="D24" i="24"/>
  <c r="D25" i="24"/>
  <c r="D26" i="24"/>
  <c r="D27" i="24"/>
  <c r="R23" i="24"/>
  <c r="P23" i="24"/>
  <c r="O23" i="24"/>
  <c r="N23" i="24"/>
  <c r="L23" i="24"/>
  <c r="K23" i="24"/>
  <c r="J23" i="24"/>
  <c r="H23" i="24"/>
  <c r="G23" i="24"/>
  <c r="F23" i="24"/>
  <c r="D23" i="24"/>
  <c r="R19" i="24"/>
  <c r="P19" i="24"/>
  <c r="O19" i="24"/>
  <c r="N19" i="24"/>
  <c r="L19" i="24"/>
  <c r="K19" i="24"/>
  <c r="J19" i="24"/>
  <c r="G19" i="24"/>
  <c r="F19" i="24"/>
  <c r="D19" i="24"/>
  <c r="E35" i="21"/>
  <c r="F35" i="21"/>
  <c r="G35" i="21"/>
  <c r="H35" i="21"/>
  <c r="I35" i="21"/>
  <c r="J35" i="21"/>
  <c r="K35" i="21"/>
  <c r="L35" i="21"/>
  <c r="M35" i="21"/>
  <c r="N35" i="21"/>
  <c r="O35" i="21"/>
  <c r="P35" i="21"/>
  <c r="Q35" i="21"/>
  <c r="R35" i="21"/>
  <c r="E36" i="21"/>
  <c r="F36" i="21"/>
  <c r="G36" i="21"/>
  <c r="H36" i="21"/>
  <c r="I36" i="21"/>
  <c r="J36" i="21"/>
  <c r="K36" i="21"/>
  <c r="L36" i="21"/>
  <c r="M36" i="21"/>
  <c r="N36" i="21"/>
  <c r="O36" i="21"/>
  <c r="P36" i="21"/>
  <c r="Q36" i="21"/>
  <c r="R36" i="21"/>
  <c r="E37" i="21"/>
  <c r="F37" i="21"/>
  <c r="G37" i="21"/>
  <c r="H37" i="21"/>
  <c r="I37" i="21"/>
  <c r="J37" i="21"/>
  <c r="K37" i="21"/>
  <c r="L37" i="21"/>
  <c r="M37" i="21"/>
  <c r="N37" i="21"/>
  <c r="O37" i="21"/>
  <c r="P37" i="21"/>
  <c r="Q37" i="21"/>
  <c r="R37" i="21"/>
  <c r="E38" i="21"/>
  <c r="F38" i="21"/>
  <c r="G38" i="21"/>
  <c r="H38" i="21"/>
  <c r="I38" i="21"/>
  <c r="J38" i="21"/>
  <c r="K38" i="21"/>
  <c r="L38" i="21"/>
  <c r="M38" i="21"/>
  <c r="N38" i="21"/>
  <c r="O38" i="21"/>
  <c r="P38" i="21"/>
  <c r="Q38" i="21"/>
  <c r="R38" i="21"/>
  <c r="E39" i="21"/>
  <c r="F39" i="21"/>
  <c r="G39" i="21"/>
  <c r="H39" i="21"/>
  <c r="I39" i="21"/>
  <c r="J39" i="21"/>
  <c r="K39" i="21"/>
  <c r="L39" i="21"/>
  <c r="M39" i="21"/>
  <c r="N39" i="21"/>
  <c r="O39" i="21"/>
  <c r="P39" i="21"/>
  <c r="Q39" i="21"/>
  <c r="R39" i="21"/>
  <c r="E40" i="21"/>
  <c r="F40" i="21"/>
  <c r="G40" i="21"/>
  <c r="H40" i="21"/>
  <c r="I40" i="21"/>
  <c r="J40" i="21"/>
  <c r="K40" i="21"/>
  <c r="L40" i="21"/>
  <c r="M40" i="21"/>
  <c r="N40" i="21"/>
  <c r="O40" i="21"/>
  <c r="P40" i="21"/>
  <c r="Q40" i="21"/>
  <c r="R40" i="21"/>
  <c r="E41" i="21"/>
  <c r="F41" i="21"/>
  <c r="G41" i="21"/>
  <c r="H41" i="21"/>
  <c r="I41" i="21"/>
  <c r="J41" i="21"/>
  <c r="K41" i="21"/>
  <c r="L41" i="21"/>
  <c r="M41" i="21"/>
  <c r="N41" i="21"/>
  <c r="O41" i="21"/>
  <c r="P41" i="21"/>
  <c r="Q41" i="21"/>
  <c r="R41" i="21"/>
  <c r="E42" i="21"/>
  <c r="F42" i="21"/>
  <c r="G42" i="21"/>
  <c r="H42" i="21"/>
  <c r="I42" i="21"/>
  <c r="J42" i="21"/>
  <c r="K42" i="21"/>
  <c r="L42" i="21"/>
  <c r="M42" i="21"/>
  <c r="N42" i="21"/>
  <c r="O42" i="21"/>
  <c r="P42" i="21"/>
  <c r="Q42" i="21"/>
  <c r="R42" i="21"/>
  <c r="E43" i="21"/>
  <c r="F43" i="21"/>
  <c r="G43" i="21"/>
  <c r="H43" i="21"/>
  <c r="I43" i="21"/>
  <c r="J43" i="21"/>
  <c r="K43" i="21"/>
  <c r="L43" i="21"/>
  <c r="M43" i="21"/>
  <c r="N43" i="21"/>
  <c r="O43" i="21"/>
  <c r="P43" i="21"/>
  <c r="Q43" i="21"/>
  <c r="R43" i="21"/>
  <c r="E44" i="21"/>
  <c r="F44" i="21"/>
  <c r="G44" i="21"/>
  <c r="H44" i="21"/>
  <c r="I44" i="21"/>
  <c r="J44" i="21"/>
  <c r="K44" i="21"/>
  <c r="L44" i="21"/>
  <c r="M44" i="21"/>
  <c r="N44" i="21"/>
  <c r="O44" i="21"/>
  <c r="P44" i="21"/>
  <c r="Q44" i="21"/>
  <c r="R44" i="21"/>
  <c r="E45" i="21"/>
  <c r="F45" i="21"/>
  <c r="G45" i="21"/>
  <c r="H45" i="21"/>
  <c r="I45" i="21"/>
  <c r="J45" i="21"/>
  <c r="K45" i="21"/>
  <c r="L45" i="21"/>
  <c r="M45" i="21"/>
  <c r="N45" i="21"/>
  <c r="O45" i="21"/>
  <c r="P45" i="21"/>
  <c r="Q45" i="21"/>
  <c r="R45" i="21"/>
  <c r="E46" i="21"/>
  <c r="F46" i="21"/>
  <c r="G46" i="21"/>
  <c r="H46" i="21"/>
  <c r="I46" i="21"/>
  <c r="J46" i="21"/>
  <c r="K46" i="21"/>
  <c r="L46" i="21"/>
  <c r="M46" i="21"/>
  <c r="N46" i="21"/>
  <c r="O46" i="21"/>
  <c r="P46" i="21"/>
  <c r="Q46" i="21"/>
  <c r="R46" i="21"/>
  <c r="E47" i="21"/>
  <c r="F47" i="21"/>
  <c r="G47" i="21"/>
  <c r="H47" i="21"/>
  <c r="I47" i="21"/>
  <c r="J47" i="21"/>
  <c r="K47" i="21"/>
  <c r="L47" i="21"/>
  <c r="M47" i="21"/>
  <c r="N47" i="21"/>
  <c r="O47" i="21"/>
  <c r="P47" i="21"/>
  <c r="Q47" i="21"/>
  <c r="R47" i="21"/>
  <c r="E48" i="21"/>
  <c r="F48" i="21"/>
  <c r="G48" i="21"/>
  <c r="H48" i="21"/>
  <c r="I48" i="21"/>
  <c r="J48" i="21"/>
  <c r="K48" i="21"/>
  <c r="L48" i="21"/>
  <c r="M48" i="21"/>
  <c r="N48" i="21"/>
  <c r="O48" i="21"/>
  <c r="P48" i="21"/>
  <c r="Q48" i="21"/>
  <c r="R48" i="21"/>
  <c r="E49" i="21"/>
  <c r="F49" i="21"/>
  <c r="G49" i="21"/>
  <c r="H49" i="21"/>
  <c r="I49" i="21"/>
  <c r="J49" i="21"/>
  <c r="K49" i="21"/>
  <c r="L49" i="21"/>
  <c r="M49" i="21"/>
  <c r="N49" i="21"/>
  <c r="O49" i="21"/>
  <c r="P49" i="21"/>
  <c r="Q49" i="21"/>
  <c r="R49" i="21"/>
  <c r="E50" i="21"/>
  <c r="F50" i="21"/>
  <c r="G50" i="21"/>
  <c r="H50" i="21"/>
  <c r="I50" i="21"/>
  <c r="J50" i="21"/>
  <c r="K50" i="21"/>
  <c r="L50" i="21"/>
  <c r="M50" i="21"/>
  <c r="N50" i="21"/>
  <c r="O50" i="21"/>
  <c r="P50" i="21"/>
  <c r="Q50" i="21"/>
  <c r="R50" i="21"/>
  <c r="E51" i="21"/>
  <c r="F51" i="21"/>
  <c r="G51" i="21"/>
  <c r="H51" i="21"/>
  <c r="I51" i="21"/>
  <c r="J51" i="21"/>
  <c r="K51" i="21"/>
  <c r="L51" i="21"/>
  <c r="M51" i="21"/>
  <c r="N51" i="21"/>
  <c r="O51" i="21"/>
  <c r="P51" i="21"/>
  <c r="Q51" i="21"/>
  <c r="R51" i="21"/>
  <c r="E52" i="21"/>
  <c r="F52" i="21"/>
  <c r="G52" i="21"/>
  <c r="H52" i="21"/>
  <c r="I52" i="21"/>
  <c r="J52" i="21"/>
  <c r="K52" i="21"/>
  <c r="L52" i="21"/>
  <c r="M52" i="21"/>
  <c r="N52" i="21"/>
  <c r="O52" i="21"/>
  <c r="P52" i="21"/>
  <c r="Q52" i="21"/>
  <c r="R52" i="21"/>
  <c r="E53" i="21"/>
  <c r="F53" i="21"/>
  <c r="G53" i="21"/>
  <c r="H53" i="21"/>
  <c r="I53" i="21"/>
  <c r="J53" i="21"/>
  <c r="K53" i="21"/>
  <c r="L53" i="21"/>
  <c r="M53" i="21"/>
  <c r="N53" i="21"/>
  <c r="O53" i="21"/>
  <c r="P53" i="21"/>
  <c r="Q53" i="21"/>
  <c r="R53" i="21"/>
  <c r="E54" i="21"/>
  <c r="F54" i="21"/>
  <c r="G54" i="21"/>
  <c r="H54" i="21"/>
  <c r="I54" i="21"/>
  <c r="J54" i="21"/>
  <c r="K54" i="21"/>
  <c r="L54" i="21"/>
  <c r="M54" i="21"/>
  <c r="N54" i="21"/>
  <c r="O54" i="21"/>
  <c r="P54" i="21"/>
  <c r="R54" i="21"/>
  <c r="E55" i="21"/>
  <c r="F55" i="21"/>
  <c r="G55" i="21"/>
  <c r="H55" i="21"/>
  <c r="I55" i="21"/>
  <c r="J55" i="21"/>
  <c r="K55" i="21"/>
  <c r="L55" i="21"/>
  <c r="M55" i="21"/>
  <c r="N55" i="21"/>
  <c r="O55" i="21"/>
  <c r="P55" i="21"/>
  <c r="Q55" i="21"/>
  <c r="R55" i="21"/>
  <c r="E56" i="21"/>
  <c r="F56" i="21"/>
  <c r="G56" i="21"/>
  <c r="H56" i="21"/>
  <c r="I56" i="21"/>
  <c r="J56" i="21"/>
  <c r="K56" i="21"/>
  <c r="L56" i="21"/>
  <c r="M56" i="21"/>
  <c r="N56" i="21"/>
  <c r="O56" i="21"/>
  <c r="P56" i="21"/>
  <c r="Q56" i="21"/>
  <c r="R56" i="21"/>
  <c r="E57" i="21"/>
  <c r="F57" i="21"/>
  <c r="G57" i="21"/>
  <c r="H57" i="21"/>
  <c r="I57" i="21"/>
  <c r="J57" i="21"/>
  <c r="K57" i="21"/>
  <c r="L57" i="21"/>
  <c r="M57" i="21"/>
  <c r="N57" i="21"/>
  <c r="O57" i="21"/>
  <c r="P57" i="21"/>
  <c r="Q57" i="21"/>
  <c r="R57" i="21"/>
  <c r="E58" i="21"/>
  <c r="F58" i="21"/>
  <c r="G58" i="21"/>
  <c r="H58" i="21"/>
  <c r="I58" i="21"/>
  <c r="J58" i="21"/>
  <c r="K58" i="21"/>
  <c r="L58" i="21"/>
  <c r="M58" i="21"/>
  <c r="N58" i="21"/>
  <c r="O58" i="21"/>
  <c r="P58" i="21"/>
  <c r="Q58" i="21"/>
  <c r="R58" i="21"/>
  <c r="D36" i="21"/>
  <c r="D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35" i="21"/>
  <c r="P6" i="18"/>
  <c r="P7" i="18"/>
  <c r="P8" i="18"/>
  <c r="P9" i="18"/>
  <c r="P10" i="18"/>
  <c r="P11" i="18"/>
  <c r="P12" i="18"/>
  <c r="P13" i="18"/>
  <c r="P14" i="18"/>
  <c r="P15" i="18"/>
  <c r="P16" i="18"/>
  <c r="P17" i="18"/>
  <c r="P18" i="18"/>
  <c r="P19" i="18"/>
  <c r="R59" i="20"/>
  <c r="Q59" i="20"/>
  <c r="P59" i="20"/>
  <c r="O59" i="20"/>
  <c r="N59" i="20"/>
  <c r="M59" i="20"/>
  <c r="L59" i="20"/>
  <c r="K59" i="20"/>
  <c r="J59" i="20"/>
  <c r="I59" i="20"/>
  <c r="H59" i="20"/>
  <c r="G59" i="20"/>
  <c r="F59" i="20"/>
  <c r="E59" i="20"/>
  <c r="D59" i="20"/>
  <c r="C59" i="20"/>
  <c r="R57" i="20"/>
  <c r="Q57" i="20"/>
  <c r="P57" i="20"/>
  <c r="O57" i="20"/>
  <c r="N57" i="20"/>
  <c r="M57" i="20"/>
  <c r="L57" i="20"/>
  <c r="K57" i="20"/>
  <c r="J57" i="20"/>
  <c r="I57" i="20"/>
  <c r="H57" i="20"/>
  <c r="G57" i="20"/>
  <c r="F57" i="20"/>
  <c r="E57" i="20"/>
  <c r="D57" i="20"/>
  <c r="C57" i="20"/>
  <c r="R56" i="20"/>
  <c r="Q56" i="20"/>
  <c r="P56" i="20"/>
  <c r="O56" i="20"/>
  <c r="N56" i="20"/>
  <c r="M56" i="20"/>
  <c r="L56" i="20"/>
  <c r="K56" i="20"/>
  <c r="J56" i="20"/>
  <c r="I56" i="20"/>
  <c r="H56" i="20"/>
  <c r="G56" i="20"/>
  <c r="F56" i="20"/>
  <c r="E56" i="20"/>
  <c r="D56" i="20"/>
  <c r="C56" i="20"/>
  <c r="R55" i="20"/>
  <c r="Q55" i="20"/>
  <c r="P55" i="20"/>
  <c r="O55" i="20"/>
  <c r="N55" i="20"/>
  <c r="M55" i="20"/>
  <c r="L55" i="20"/>
  <c r="K55" i="20"/>
  <c r="J55" i="20"/>
  <c r="I55" i="20"/>
  <c r="H55" i="20"/>
  <c r="G55" i="20"/>
  <c r="F55" i="20"/>
  <c r="E55" i="20"/>
  <c r="D55" i="20"/>
  <c r="C55" i="20"/>
  <c r="R54" i="20"/>
  <c r="Q54" i="20"/>
  <c r="P54" i="20"/>
  <c r="O54" i="20"/>
  <c r="N54" i="20"/>
  <c r="M54" i="20"/>
  <c r="L54" i="20"/>
  <c r="K54" i="20"/>
  <c r="J54" i="20"/>
  <c r="I54" i="20"/>
  <c r="H54" i="20"/>
  <c r="G54" i="20"/>
  <c r="F54" i="20"/>
  <c r="E54" i="20"/>
  <c r="D54" i="20"/>
  <c r="C54" i="20"/>
  <c r="R53" i="20"/>
  <c r="Q53" i="20"/>
  <c r="P53" i="20"/>
  <c r="O53" i="20"/>
  <c r="N53" i="20"/>
  <c r="M53" i="20"/>
  <c r="L53" i="20"/>
  <c r="K53" i="20"/>
  <c r="J53" i="20"/>
  <c r="I53" i="20"/>
  <c r="H53" i="20"/>
  <c r="G53" i="20"/>
  <c r="F53" i="20"/>
  <c r="E53" i="20"/>
  <c r="D53" i="20"/>
  <c r="C53" i="20"/>
  <c r="R52" i="20"/>
  <c r="Q52" i="20"/>
  <c r="P52" i="20"/>
  <c r="O52" i="20"/>
  <c r="N52" i="20"/>
  <c r="M52" i="20"/>
  <c r="L52" i="20"/>
  <c r="K52" i="20"/>
  <c r="J52" i="20"/>
  <c r="I52" i="20"/>
  <c r="H52" i="20"/>
  <c r="G52" i="20"/>
  <c r="F52" i="20"/>
  <c r="E52" i="20"/>
  <c r="D52" i="20"/>
  <c r="C52" i="20"/>
  <c r="R51" i="20"/>
  <c r="Q51" i="20"/>
  <c r="P51" i="20"/>
  <c r="O51" i="20"/>
  <c r="N51" i="20"/>
  <c r="M51" i="20"/>
  <c r="L51" i="20"/>
  <c r="K51" i="20"/>
  <c r="J51" i="20"/>
  <c r="I51" i="20"/>
  <c r="H51" i="20"/>
  <c r="G51" i="20"/>
  <c r="F51" i="20"/>
  <c r="E51" i="20"/>
  <c r="D51" i="20"/>
  <c r="C51" i="20"/>
  <c r="R50" i="20"/>
  <c r="Q50" i="20"/>
  <c r="P50" i="20"/>
  <c r="O50" i="20"/>
  <c r="N50" i="20"/>
  <c r="M50" i="20"/>
  <c r="L50" i="20"/>
  <c r="K50" i="20"/>
  <c r="J50" i="20"/>
  <c r="I50" i="20"/>
  <c r="H50" i="20"/>
  <c r="G50" i="20"/>
  <c r="F50" i="20"/>
  <c r="E50" i="20"/>
  <c r="D50" i="20"/>
  <c r="C50" i="20"/>
  <c r="R49" i="20"/>
  <c r="Q49" i="20"/>
  <c r="P49" i="20"/>
  <c r="O49" i="20"/>
  <c r="N49" i="20"/>
  <c r="M49" i="20"/>
  <c r="L49" i="20"/>
  <c r="K49" i="20"/>
  <c r="J49" i="20"/>
  <c r="I49" i="20"/>
  <c r="H49" i="20"/>
  <c r="G49" i="20"/>
  <c r="F49" i="20"/>
  <c r="E49" i="20"/>
  <c r="D49" i="20"/>
  <c r="C49" i="20"/>
  <c r="R48" i="20"/>
  <c r="Q48" i="20"/>
  <c r="P48" i="20"/>
  <c r="O48" i="20"/>
  <c r="N48" i="20"/>
  <c r="M48" i="20"/>
  <c r="L48" i="20"/>
  <c r="K48" i="20"/>
  <c r="J48" i="20"/>
  <c r="I48" i="20"/>
  <c r="H48" i="20"/>
  <c r="G48" i="20"/>
  <c r="F48" i="20"/>
  <c r="E48" i="20"/>
  <c r="D48" i="20"/>
  <c r="C48" i="20"/>
  <c r="R47" i="20"/>
  <c r="Q47" i="20"/>
  <c r="P47" i="20"/>
  <c r="O47" i="20"/>
  <c r="N47" i="20"/>
  <c r="M47" i="20"/>
  <c r="L47" i="20"/>
  <c r="K47" i="20"/>
  <c r="J47" i="20"/>
  <c r="I47" i="20"/>
  <c r="H47" i="20"/>
  <c r="G47" i="20"/>
  <c r="F47" i="20"/>
  <c r="E47" i="20"/>
  <c r="D47" i="20"/>
  <c r="C47" i="20"/>
  <c r="R46" i="20"/>
  <c r="Q46" i="20"/>
  <c r="P46" i="20"/>
  <c r="O46" i="20"/>
  <c r="N46" i="20"/>
  <c r="M46" i="20"/>
  <c r="L46" i="20"/>
  <c r="K46" i="20"/>
  <c r="J46" i="20"/>
  <c r="I46" i="20"/>
  <c r="H46" i="20"/>
  <c r="G46" i="20"/>
  <c r="F46" i="20"/>
  <c r="E46" i="20"/>
  <c r="D46" i="20"/>
  <c r="C46" i="20"/>
  <c r="R45" i="20"/>
  <c r="Q45" i="20"/>
  <c r="P45" i="20"/>
  <c r="O45" i="20"/>
  <c r="N45" i="20"/>
  <c r="M45" i="20"/>
  <c r="L45" i="20"/>
  <c r="K45" i="20"/>
  <c r="J45" i="20"/>
  <c r="I45" i="20"/>
  <c r="H45" i="20"/>
  <c r="G45" i="20"/>
  <c r="F45" i="20"/>
  <c r="E45" i="20"/>
  <c r="D45" i="20"/>
  <c r="C45" i="20"/>
  <c r="R44" i="20"/>
  <c r="Q44" i="20"/>
  <c r="P44" i="20"/>
  <c r="O44" i="20"/>
  <c r="N44" i="20"/>
  <c r="M44" i="20"/>
  <c r="L44" i="20"/>
  <c r="K44" i="20"/>
  <c r="J44" i="20"/>
  <c r="I44" i="20"/>
  <c r="H44" i="20"/>
  <c r="G44" i="20"/>
  <c r="F44" i="20"/>
  <c r="E44" i="20"/>
  <c r="D44" i="20"/>
  <c r="C44" i="20"/>
  <c r="R43" i="20"/>
  <c r="Q43" i="20"/>
  <c r="P43" i="20"/>
  <c r="O43" i="20"/>
  <c r="N43" i="20"/>
  <c r="M43" i="20"/>
  <c r="L43" i="20"/>
  <c r="K43" i="20"/>
  <c r="J43" i="20"/>
  <c r="I43" i="20"/>
  <c r="H43" i="20"/>
  <c r="G43" i="20"/>
  <c r="F43" i="20"/>
  <c r="E43" i="20"/>
  <c r="D43" i="20"/>
  <c r="C43" i="20"/>
  <c r="R42" i="20"/>
  <c r="Q42" i="20"/>
  <c r="P42" i="20"/>
  <c r="O42" i="20"/>
  <c r="N42" i="20"/>
  <c r="M42" i="20"/>
  <c r="L42" i="20"/>
  <c r="K42" i="20"/>
  <c r="J42" i="20"/>
  <c r="I42" i="20"/>
  <c r="H42" i="20"/>
  <c r="G42" i="20"/>
  <c r="F42" i="20"/>
  <c r="E42" i="20"/>
  <c r="D42" i="20"/>
  <c r="C42" i="20"/>
  <c r="R41" i="20"/>
  <c r="Q41" i="20"/>
  <c r="P41" i="20"/>
  <c r="O41" i="20"/>
  <c r="N41" i="20"/>
  <c r="M41" i="20"/>
  <c r="L41" i="20"/>
  <c r="K41" i="20"/>
  <c r="J41" i="20"/>
  <c r="I41" i="20"/>
  <c r="H41" i="20"/>
  <c r="G41" i="20"/>
  <c r="F41" i="20"/>
  <c r="E41" i="20"/>
  <c r="D41" i="20"/>
  <c r="C41" i="20"/>
  <c r="R40" i="20"/>
  <c r="Q40" i="20"/>
  <c r="P40" i="20"/>
  <c r="O40" i="20"/>
  <c r="N40" i="20"/>
  <c r="M40" i="20"/>
  <c r="L40" i="20"/>
  <c r="K40" i="20"/>
  <c r="J40" i="20"/>
  <c r="I40" i="20"/>
  <c r="H40" i="20"/>
  <c r="G40" i="20"/>
  <c r="F40" i="20"/>
  <c r="E40" i="20"/>
  <c r="D40" i="20"/>
  <c r="C40" i="20"/>
  <c r="R39" i="20"/>
  <c r="Q39" i="20"/>
  <c r="P39" i="20"/>
  <c r="O39" i="20"/>
  <c r="N39" i="20"/>
  <c r="M39" i="20"/>
  <c r="L39" i="20"/>
  <c r="K39" i="20"/>
  <c r="J39" i="20"/>
  <c r="I39" i="20"/>
  <c r="H39" i="20"/>
  <c r="G39" i="20"/>
  <c r="F39" i="20"/>
  <c r="E39" i="20"/>
  <c r="D39" i="20"/>
  <c r="C39" i="20"/>
  <c r="R38" i="20"/>
  <c r="Q38" i="20"/>
  <c r="P38" i="20"/>
  <c r="O38" i="20"/>
  <c r="N38" i="20"/>
  <c r="M38" i="20"/>
  <c r="L38" i="20"/>
  <c r="K38" i="20"/>
  <c r="J38" i="20"/>
  <c r="I38" i="20"/>
  <c r="H38" i="20"/>
  <c r="G38" i="20"/>
  <c r="F38" i="20"/>
  <c r="E38" i="20"/>
  <c r="D38" i="20"/>
  <c r="C38" i="20"/>
  <c r="R37" i="20"/>
  <c r="Q37" i="20"/>
  <c r="P37" i="20"/>
  <c r="O37" i="20"/>
  <c r="N37" i="20"/>
  <c r="M37" i="20"/>
  <c r="L37" i="20"/>
  <c r="K37" i="20"/>
  <c r="J37" i="20"/>
  <c r="I37" i="20"/>
  <c r="H37" i="20"/>
  <c r="G37" i="20"/>
  <c r="F37" i="20"/>
  <c r="E37" i="20"/>
  <c r="D37" i="20"/>
  <c r="C37" i="20"/>
  <c r="R36" i="20"/>
  <c r="Q36" i="20"/>
  <c r="P36" i="20"/>
  <c r="O36" i="20"/>
  <c r="N36" i="20"/>
  <c r="M36" i="20"/>
  <c r="L36" i="20"/>
  <c r="K36" i="20"/>
  <c r="J36" i="20"/>
  <c r="I36" i="20"/>
  <c r="H36" i="20"/>
  <c r="G36" i="20"/>
  <c r="F36" i="20"/>
  <c r="E36" i="20"/>
  <c r="D36" i="20"/>
  <c r="C36" i="20"/>
  <c r="R35" i="20"/>
  <c r="Q35" i="20"/>
  <c r="P35" i="20"/>
  <c r="O35" i="20"/>
  <c r="N35" i="20"/>
  <c r="M35" i="20"/>
  <c r="L35" i="20"/>
  <c r="K35" i="20"/>
  <c r="J35" i="20"/>
  <c r="I35" i="20"/>
  <c r="H35" i="20"/>
  <c r="G35" i="20"/>
  <c r="F35" i="20"/>
  <c r="E35" i="20"/>
  <c r="D35" i="20"/>
  <c r="C35" i="20"/>
  <c r="C44" i="19"/>
  <c r="D44" i="19"/>
  <c r="E44" i="19"/>
  <c r="F44" i="19"/>
  <c r="G44" i="19"/>
  <c r="H44" i="19"/>
  <c r="I44" i="19"/>
  <c r="J44" i="19"/>
  <c r="K44" i="19"/>
  <c r="L44" i="19"/>
  <c r="M44" i="19"/>
  <c r="N44" i="19"/>
  <c r="O44" i="19"/>
  <c r="P44" i="19"/>
  <c r="Q44" i="19"/>
  <c r="R44" i="19"/>
  <c r="C45" i="19"/>
  <c r="D45" i="19"/>
  <c r="E45" i="19"/>
  <c r="F45" i="19"/>
  <c r="G45" i="19"/>
  <c r="H45" i="19"/>
  <c r="I45" i="19"/>
  <c r="J45" i="19"/>
  <c r="K45" i="19"/>
  <c r="L45" i="19"/>
  <c r="M45" i="19"/>
  <c r="N45" i="19"/>
  <c r="O45" i="19"/>
  <c r="P45" i="19"/>
  <c r="Q45" i="19"/>
  <c r="R45" i="19"/>
  <c r="C46" i="19"/>
  <c r="D46" i="19"/>
  <c r="E46" i="19"/>
  <c r="F46" i="19"/>
  <c r="G46" i="19"/>
  <c r="H46" i="19"/>
  <c r="I46" i="19"/>
  <c r="J46" i="19"/>
  <c r="K46" i="19"/>
  <c r="L46" i="19"/>
  <c r="M46" i="19"/>
  <c r="N46" i="19"/>
  <c r="O46" i="19"/>
  <c r="P46" i="19"/>
  <c r="Q46" i="19"/>
  <c r="R46" i="19"/>
  <c r="C47" i="19"/>
  <c r="D47" i="19"/>
  <c r="E47" i="19"/>
  <c r="F47" i="19"/>
  <c r="G47" i="19"/>
  <c r="H47" i="19"/>
  <c r="I47" i="19"/>
  <c r="J47" i="19"/>
  <c r="K47" i="19"/>
  <c r="L47" i="19"/>
  <c r="M47" i="19"/>
  <c r="N47" i="19"/>
  <c r="O47" i="19"/>
  <c r="P47" i="19"/>
  <c r="Q47" i="19"/>
  <c r="R47" i="19"/>
  <c r="C48" i="19"/>
  <c r="D48" i="19"/>
  <c r="E48" i="19"/>
  <c r="F48" i="19"/>
  <c r="G48" i="19"/>
  <c r="H48" i="19"/>
  <c r="I48" i="19"/>
  <c r="J48" i="19"/>
  <c r="K48" i="19"/>
  <c r="L48" i="19"/>
  <c r="M48" i="19"/>
  <c r="N48" i="19"/>
  <c r="O48" i="19"/>
  <c r="P48" i="19"/>
  <c r="Q48" i="19"/>
  <c r="R48" i="19"/>
  <c r="C49" i="19"/>
  <c r="D49" i="19"/>
  <c r="E49" i="19"/>
  <c r="F49" i="19"/>
  <c r="G49" i="19"/>
  <c r="H49" i="19"/>
  <c r="I49" i="19"/>
  <c r="J49" i="19"/>
  <c r="K49" i="19"/>
  <c r="L49" i="19"/>
  <c r="M49" i="19"/>
  <c r="N49" i="19"/>
  <c r="O49" i="19"/>
  <c r="P49" i="19"/>
  <c r="Q49" i="19"/>
  <c r="R49" i="19"/>
  <c r="C50" i="19"/>
  <c r="D50" i="19"/>
  <c r="E50" i="19"/>
  <c r="F50" i="19"/>
  <c r="G50" i="19"/>
  <c r="H50" i="19"/>
  <c r="I50" i="19"/>
  <c r="J50" i="19"/>
  <c r="K50" i="19"/>
  <c r="L50" i="19"/>
  <c r="M50" i="19"/>
  <c r="N50" i="19"/>
  <c r="O50" i="19"/>
  <c r="P50" i="19"/>
  <c r="Q50" i="19"/>
  <c r="R50" i="19"/>
  <c r="C51" i="19"/>
  <c r="D51" i="19"/>
  <c r="E51" i="19"/>
  <c r="F51" i="19"/>
  <c r="G51" i="19"/>
  <c r="H51" i="19"/>
  <c r="I51" i="19"/>
  <c r="J51" i="19"/>
  <c r="K51" i="19"/>
  <c r="L51" i="19"/>
  <c r="M51" i="19"/>
  <c r="N51" i="19"/>
  <c r="O51" i="19"/>
  <c r="P51" i="19"/>
  <c r="Q51" i="19"/>
  <c r="R51" i="19"/>
  <c r="C52" i="19"/>
  <c r="D52" i="19"/>
  <c r="E52" i="19"/>
  <c r="F52" i="19"/>
  <c r="G52" i="19"/>
  <c r="H52" i="19"/>
  <c r="I52" i="19"/>
  <c r="J52" i="19"/>
  <c r="K52" i="19"/>
  <c r="L52" i="19"/>
  <c r="M52" i="19"/>
  <c r="N52" i="19"/>
  <c r="O52" i="19"/>
  <c r="P52" i="19"/>
  <c r="Q52" i="19"/>
  <c r="R52" i="19"/>
  <c r="C53" i="19"/>
  <c r="D53" i="19"/>
  <c r="E53" i="19"/>
  <c r="F53" i="19"/>
  <c r="G53" i="19"/>
  <c r="H53" i="19"/>
  <c r="I53" i="19"/>
  <c r="J53" i="19"/>
  <c r="K53" i="19"/>
  <c r="L53" i="19"/>
  <c r="M53" i="19"/>
  <c r="N53" i="19"/>
  <c r="O53" i="19"/>
  <c r="P53" i="19"/>
  <c r="Q53" i="19"/>
  <c r="R53" i="19"/>
  <c r="C54" i="19"/>
  <c r="D54" i="19"/>
  <c r="E54" i="19"/>
  <c r="F54" i="19"/>
  <c r="G54" i="19"/>
  <c r="H54" i="19"/>
  <c r="I54" i="19"/>
  <c r="J54" i="19"/>
  <c r="K54" i="19"/>
  <c r="L54" i="19"/>
  <c r="M54" i="19"/>
  <c r="N54" i="19"/>
  <c r="O54" i="19"/>
  <c r="P54" i="19"/>
  <c r="Q54" i="19"/>
  <c r="R54" i="19"/>
  <c r="C55" i="19"/>
  <c r="D55" i="19"/>
  <c r="E55" i="19"/>
  <c r="F55" i="19"/>
  <c r="G55" i="19"/>
  <c r="H55" i="19"/>
  <c r="I55" i="19"/>
  <c r="J55" i="19"/>
  <c r="K55" i="19"/>
  <c r="L55" i="19"/>
  <c r="M55" i="19"/>
  <c r="N55" i="19"/>
  <c r="O55" i="19"/>
  <c r="P55" i="19"/>
  <c r="Q55" i="19"/>
  <c r="R55" i="19"/>
  <c r="C56" i="19"/>
  <c r="D56" i="19"/>
  <c r="E56" i="19"/>
  <c r="F56" i="19"/>
  <c r="G56" i="19"/>
  <c r="H56" i="19"/>
  <c r="I56" i="19"/>
  <c r="J56" i="19"/>
  <c r="K56" i="19"/>
  <c r="L56" i="19"/>
  <c r="M56" i="19"/>
  <c r="N56" i="19"/>
  <c r="O56" i="19"/>
  <c r="P56" i="19"/>
  <c r="Q56" i="19"/>
  <c r="R56" i="19"/>
  <c r="C57" i="19"/>
  <c r="D57" i="19"/>
  <c r="E57" i="19"/>
  <c r="F57" i="19"/>
  <c r="G57" i="19"/>
  <c r="H57" i="19"/>
  <c r="I57" i="19"/>
  <c r="J57" i="19"/>
  <c r="K57" i="19"/>
  <c r="L57" i="19"/>
  <c r="M57" i="19"/>
  <c r="N57" i="19"/>
  <c r="O57" i="19"/>
  <c r="P57" i="19"/>
  <c r="Q57" i="19"/>
  <c r="R57" i="19"/>
  <c r="C35" i="19"/>
  <c r="D35" i="19"/>
  <c r="E35" i="19"/>
  <c r="F35" i="19"/>
  <c r="G35" i="19"/>
  <c r="H35" i="19"/>
  <c r="I35" i="19"/>
  <c r="J35" i="19"/>
  <c r="K35" i="19"/>
  <c r="L35" i="19"/>
  <c r="M35" i="19"/>
  <c r="N35" i="19"/>
  <c r="O35" i="19"/>
  <c r="P35" i="19"/>
  <c r="Q35" i="19"/>
  <c r="R35" i="19"/>
  <c r="C36" i="19"/>
  <c r="D36" i="19"/>
  <c r="E36" i="19"/>
  <c r="F36" i="19"/>
  <c r="G36" i="19"/>
  <c r="H36" i="19"/>
  <c r="I36" i="19"/>
  <c r="J36" i="19"/>
  <c r="K36" i="19"/>
  <c r="L36" i="19"/>
  <c r="M36" i="19"/>
  <c r="N36" i="19"/>
  <c r="O36" i="19"/>
  <c r="P36" i="19"/>
  <c r="Q36" i="19"/>
  <c r="R36" i="19"/>
  <c r="C37" i="19"/>
  <c r="D37" i="19"/>
  <c r="E37" i="19"/>
  <c r="F37" i="19"/>
  <c r="G37" i="19"/>
  <c r="H37" i="19"/>
  <c r="I37" i="19"/>
  <c r="J37" i="19"/>
  <c r="K37" i="19"/>
  <c r="L37" i="19"/>
  <c r="M37" i="19"/>
  <c r="N37" i="19"/>
  <c r="O37" i="19"/>
  <c r="P37" i="19"/>
  <c r="Q37" i="19"/>
  <c r="R37" i="19"/>
  <c r="C38" i="19"/>
  <c r="D38" i="19"/>
  <c r="E38" i="19"/>
  <c r="F38" i="19"/>
  <c r="G38" i="19"/>
  <c r="H38" i="19"/>
  <c r="I38" i="19"/>
  <c r="J38" i="19"/>
  <c r="K38" i="19"/>
  <c r="L38" i="19"/>
  <c r="M38" i="19"/>
  <c r="N38" i="19"/>
  <c r="O38" i="19"/>
  <c r="P38" i="19"/>
  <c r="Q38" i="19"/>
  <c r="R38" i="19"/>
  <c r="C39" i="19"/>
  <c r="D39" i="19"/>
  <c r="E39" i="19"/>
  <c r="F39" i="19"/>
  <c r="G39" i="19"/>
  <c r="H39" i="19"/>
  <c r="I39" i="19"/>
  <c r="J39" i="19"/>
  <c r="K39" i="19"/>
  <c r="L39" i="19"/>
  <c r="M39" i="19"/>
  <c r="N39" i="19"/>
  <c r="O39" i="19"/>
  <c r="P39" i="19"/>
  <c r="Q39" i="19"/>
  <c r="R39" i="19"/>
  <c r="C40" i="19"/>
  <c r="D40" i="19"/>
  <c r="E40" i="19"/>
  <c r="F40" i="19"/>
  <c r="G40" i="19"/>
  <c r="H40" i="19"/>
  <c r="I40" i="19"/>
  <c r="J40" i="19"/>
  <c r="K40" i="19"/>
  <c r="L40" i="19"/>
  <c r="M40" i="19"/>
  <c r="N40" i="19"/>
  <c r="O40" i="19"/>
  <c r="P40" i="19"/>
  <c r="Q40" i="19"/>
  <c r="R40" i="19"/>
  <c r="C41" i="19"/>
  <c r="D41" i="19"/>
  <c r="E41" i="19"/>
  <c r="F41" i="19"/>
  <c r="G41" i="19"/>
  <c r="H41" i="19"/>
  <c r="I41" i="19"/>
  <c r="J41" i="19"/>
  <c r="K41" i="19"/>
  <c r="L41" i="19"/>
  <c r="M41" i="19"/>
  <c r="N41" i="19"/>
  <c r="O41" i="19"/>
  <c r="P41" i="19"/>
  <c r="Q41" i="19"/>
  <c r="R41" i="19"/>
  <c r="C42" i="19"/>
  <c r="D42" i="19"/>
  <c r="E42" i="19"/>
  <c r="F42" i="19"/>
  <c r="G42" i="19"/>
  <c r="H42" i="19"/>
  <c r="I42" i="19"/>
  <c r="J42" i="19"/>
  <c r="K42" i="19"/>
  <c r="L42" i="19"/>
  <c r="M42" i="19"/>
  <c r="N42" i="19"/>
  <c r="O42" i="19"/>
  <c r="P42" i="19"/>
  <c r="Q42" i="19"/>
  <c r="R42" i="19"/>
  <c r="C43" i="19"/>
  <c r="D43" i="19"/>
  <c r="E43" i="19"/>
  <c r="F43" i="19"/>
  <c r="G43" i="19"/>
  <c r="H43" i="19"/>
  <c r="I43" i="19"/>
  <c r="J43" i="19"/>
  <c r="K43" i="19"/>
  <c r="L43" i="19"/>
  <c r="M43" i="19"/>
  <c r="N43" i="19"/>
  <c r="O43" i="19"/>
  <c r="P43" i="19"/>
  <c r="Q43" i="19"/>
  <c r="R43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D34" i="19"/>
  <c r="C34" i="19"/>
  <c r="D34" i="24" l="1"/>
  <c r="D38" i="24"/>
  <c r="E20" i="29"/>
  <c r="D35" i="24"/>
  <c r="H19" i="29"/>
  <c r="E73" i="21"/>
  <c r="D79" i="21"/>
  <c r="E72" i="21"/>
  <c r="I12" i="29"/>
  <c r="I19" i="29" s="1"/>
  <c r="L5" i="29"/>
  <c r="D63" i="19"/>
  <c r="E68" i="21"/>
  <c r="G63" i="19"/>
  <c r="E63" i="19"/>
  <c r="F63" i="19"/>
  <c r="F72" i="19"/>
  <c r="E72" i="19"/>
  <c r="D72" i="19"/>
  <c r="C72" i="19"/>
  <c r="F71" i="19"/>
  <c r="E71" i="19"/>
  <c r="D71" i="19"/>
  <c r="C71" i="19"/>
  <c r="F70" i="19"/>
  <c r="E70" i="19"/>
  <c r="D70" i="19"/>
  <c r="C70" i="19"/>
  <c r="F69" i="19"/>
  <c r="E69" i="19"/>
  <c r="D69" i="19"/>
  <c r="G69" i="19"/>
  <c r="F68" i="19"/>
  <c r="E68" i="19"/>
  <c r="D68" i="19"/>
  <c r="C68" i="19"/>
  <c r="F67" i="19"/>
  <c r="E67" i="19"/>
  <c r="D67" i="19"/>
  <c r="C67" i="19"/>
  <c r="F66" i="19"/>
  <c r="E66" i="19"/>
  <c r="D66" i="19"/>
  <c r="C66" i="19"/>
  <c r="F65" i="19"/>
  <c r="E65" i="19"/>
  <c r="D65" i="19"/>
  <c r="C65" i="19"/>
  <c r="F64" i="19"/>
  <c r="E64" i="19"/>
  <c r="D64" i="19"/>
  <c r="C64" i="19"/>
  <c r="E19" i="24"/>
  <c r="I19" i="24"/>
  <c r="M19" i="24"/>
  <c r="Q19" i="24"/>
  <c r="D32" i="24" s="1"/>
  <c r="E23" i="24"/>
  <c r="I23" i="24"/>
  <c r="M23" i="24"/>
  <c r="Q23" i="24"/>
  <c r="D36" i="24" s="1"/>
  <c r="E39" i="24"/>
  <c r="G30" i="26"/>
  <c r="E30" i="26"/>
  <c r="F28" i="26"/>
  <c r="E28" i="26"/>
  <c r="D39" i="24"/>
  <c r="D37" i="24"/>
  <c r="D33" i="24"/>
  <c r="F86" i="19"/>
  <c r="E86" i="19"/>
  <c r="D86" i="19"/>
  <c r="C86" i="19"/>
  <c r="F85" i="19"/>
  <c r="E85" i="19"/>
  <c r="D85" i="19"/>
  <c r="G85" i="19"/>
  <c r="F84" i="19"/>
  <c r="E84" i="19"/>
  <c r="D84" i="19"/>
  <c r="C84" i="19"/>
  <c r="F83" i="19"/>
  <c r="E83" i="19"/>
  <c r="D83" i="19"/>
  <c r="C83" i="19"/>
  <c r="F82" i="19"/>
  <c r="E82" i="19"/>
  <c r="D82" i="19"/>
  <c r="C82" i="19"/>
  <c r="F81" i="19"/>
  <c r="E81" i="19"/>
  <c r="D81" i="19"/>
  <c r="G81" i="19"/>
  <c r="F80" i="19"/>
  <c r="E80" i="19"/>
  <c r="D80" i="19"/>
  <c r="C80" i="19"/>
  <c r="F79" i="19"/>
  <c r="E79" i="19"/>
  <c r="D79" i="19"/>
  <c r="C79" i="19"/>
  <c r="F78" i="19"/>
  <c r="E78" i="19"/>
  <c r="D78" i="19"/>
  <c r="C78" i="19"/>
  <c r="F77" i="19"/>
  <c r="E77" i="19"/>
  <c r="D77" i="19"/>
  <c r="C77" i="19"/>
  <c r="F76" i="19"/>
  <c r="E76" i="19"/>
  <c r="D76" i="19"/>
  <c r="C76" i="19"/>
  <c r="F75" i="19"/>
  <c r="E75" i="19"/>
  <c r="D75" i="19"/>
  <c r="C75" i="19"/>
  <c r="F74" i="19"/>
  <c r="E74" i="19"/>
  <c r="D74" i="19"/>
  <c r="C74" i="19"/>
  <c r="F73" i="19"/>
  <c r="E73" i="19"/>
  <c r="D73" i="19"/>
  <c r="C73" i="19"/>
  <c r="D40" i="24"/>
  <c r="E40" i="24"/>
  <c r="D27" i="26"/>
  <c r="I13" i="29"/>
  <c r="L6" i="29"/>
  <c r="E15" i="7"/>
  <c r="D65" i="20"/>
  <c r="E65" i="20"/>
  <c r="D66" i="20"/>
  <c r="E66" i="20"/>
  <c r="D67" i="20"/>
  <c r="E67" i="20"/>
  <c r="D68" i="20"/>
  <c r="E68" i="20"/>
  <c r="D69" i="20"/>
  <c r="E69" i="20"/>
  <c r="D70" i="20"/>
  <c r="E71" i="20"/>
  <c r="D72" i="20"/>
  <c r="E72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30" i="26"/>
  <c r="D30" i="26"/>
  <c r="D28" i="26"/>
  <c r="G29" i="26"/>
  <c r="F29" i="26"/>
  <c r="D29" i="26"/>
  <c r="G27" i="26"/>
  <c r="C28" i="26"/>
  <c r="C27" i="26"/>
  <c r="C29" i="26"/>
  <c r="C30" i="26"/>
  <c r="F35" i="25"/>
  <c r="F39" i="25"/>
  <c r="F37" i="25"/>
  <c r="F41" i="25"/>
  <c r="E36" i="25"/>
  <c r="D37" i="25"/>
  <c r="E40" i="25"/>
  <c r="D41" i="25"/>
  <c r="D35" i="25"/>
  <c r="H36" i="25"/>
  <c r="D39" i="25"/>
  <c r="H40" i="25"/>
  <c r="F34" i="25"/>
  <c r="F38" i="25"/>
  <c r="H35" i="25"/>
  <c r="E35" i="25"/>
  <c r="D36" i="25"/>
  <c r="F36" i="25"/>
  <c r="H37" i="25"/>
  <c r="E37" i="25"/>
  <c r="H39" i="25"/>
  <c r="E39" i="25"/>
  <c r="D40" i="25"/>
  <c r="F40" i="25"/>
  <c r="H41" i="25"/>
  <c r="E41" i="25"/>
  <c r="H34" i="25"/>
  <c r="C34" i="25"/>
  <c r="D34" i="25"/>
  <c r="E34" i="25"/>
  <c r="H38" i="25"/>
  <c r="C38" i="25"/>
  <c r="D38" i="25"/>
  <c r="E38" i="25"/>
  <c r="C35" i="25"/>
  <c r="C39" i="25"/>
  <c r="C36" i="25"/>
  <c r="C40" i="25"/>
  <c r="C37" i="25"/>
  <c r="C41" i="25"/>
  <c r="E35" i="24"/>
  <c r="E38" i="24"/>
  <c r="E34" i="24"/>
  <c r="E37" i="24"/>
  <c r="E33" i="24"/>
  <c r="C33" i="24"/>
  <c r="C37" i="24"/>
  <c r="C34" i="24"/>
  <c r="E80" i="21"/>
  <c r="D73" i="21"/>
  <c r="D70" i="21"/>
  <c r="D69" i="21"/>
  <c r="D68" i="21"/>
  <c r="E67" i="21"/>
  <c r="D77" i="21"/>
  <c r="E76" i="21"/>
  <c r="D80" i="21"/>
  <c r="D76" i="21"/>
  <c r="D75" i="21"/>
  <c r="D74" i="21"/>
  <c r="D72" i="21"/>
  <c r="D71" i="21"/>
  <c r="D67" i="21"/>
  <c r="D66" i="21"/>
  <c r="D65" i="21"/>
  <c r="D78" i="21"/>
  <c r="E78" i="21"/>
  <c r="E77" i="21"/>
  <c r="E69" i="21"/>
  <c r="E70" i="21"/>
  <c r="E79" i="21"/>
  <c r="E66" i="21"/>
  <c r="E75" i="21"/>
  <c r="E65" i="21"/>
  <c r="E71" i="21"/>
  <c r="E74" i="21"/>
  <c r="E73" i="20"/>
  <c r="D73" i="20"/>
  <c r="D74" i="20"/>
  <c r="E75" i="20"/>
  <c r="D76" i="20"/>
  <c r="E76" i="20"/>
  <c r="D77" i="20"/>
  <c r="E77" i="20"/>
  <c r="D78" i="20"/>
  <c r="E79" i="20"/>
  <c r="D80" i="20"/>
  <c r="E80" i="20"/>
  <c r="D81" i="20"/>
  <c r="E81" i="20"/>
  <c r="D82" i="20"/>
  <c r="E83" i="20"/>
  <c r="D84" i="20"/>
  <c r="E84" i="20"/>
  <c r="D85" i="20"/>
  <c r="E85" i="20"/>
  <c r="D86" i="20"/>
  <c r="E87" i="20"/>
  <c r="H65" i="20"/>
  <c r="H66" i="20"/>
  <c r="H67" i="20"/>
  <c r="H68" i="20"/>
  <c r="H69" i="20"/>
  <c r="H70" i="20"/>
  <c r="H71" i="20"/>
  <c r="H73" i="20"/>
  <c r="H74" i="20"/>
  <c r="H75" i="20"/>
  <c r="H77" i="20"/>
  <c r="H79" i="20"/>
  <c r="H81" i="20"/>
  <c r="H82" i="20"/>
  <c r="H83" i="20"/>
  <c r="H85" i="20"/>
  <c r="H86" i="20"/>
  <c r="H87" i="20"/>
  <c r="H78" i="20"/>
  <c r="E70" i="20"/>
  <c r="E74" i="20"/>
  <c r="E78" i="20"/>
  <c r="E82" i="20"/>
  <c r="C68" i="20"/>
  <c r="D71" i="20"/>
  <c r="H72" i="20"/>
  <c r="D75" i="20"/>
  <c r="H76" i="20"/>
  <c r="D79" i="20"/>
  <c r="H80" i="20"/>
  <c r="D83" i="20"/>
  <c r="H84" i="20"/>
  <c r="E86" i="20"/>
  <c r="D87" i="20"/>
  <c r="C72" i="20"/>
  <c r="C76" i="20"/>
  <c r="C80" i="20"/>
  <c r="C84" i="20"/>
  <c r="C65" i="20"/>
  <c r="C69" i="20"/>
  <c r="C73" i="20"/>
  <c r="C77" i="20"/>
  <c r="C81" i="20"/>
  <c r="C85" i="20"/>
  <c r="C66" i="20"/>
  <c r="C70" i="20"/>
  <c r="C74" i="20"/>
  <c r="C78" i="20"/>
  <c r="C82" i="20"/>
  <c r="C86" i="20"/>
  <c r="C67" i="20"/>
  <c r="C71" i="20"/>
  <c r="C75" i="20"/>
  <c r="C79" i="20"/>
  <c r="C83" i="20"/>
  <c r="C87" i="20"/>
  <c r="C81" i="19"/>
  <c r="G73" i="19"/>
  <c r="C63" i="19"/>
  <c r="G83" i="19"/>
  <c r="G79" i="19"/>
  <c r="G75" i="19"/>
  <c r="G71" i="19"/>
  <c r="G67" i="19"/>
  <c r="G86" i="19"/>
  <c r="G82" i="19"/>
  <c r="G78" i="19"/>
  <c r="G74" i="19"/>
  <c r="G70" i="19"/>
  <c r="G66" i="19"/>
  <c r="C85" i="19"/>
  <c r="G77" i="19"/>
  <c r="C69" i="19"/>
  <c r="G65" i="19"/>
  <c r="G84" i="19"/>
  <c r="G80" i="19"/>
  <c r="G76" i="19"/>
  <c r="G72" i="19"/>
  <c r="G68" i="19"/>
  <c r="G64" i="19"/>
  <c r="O50" i="18"/>
  <c r="N50" i="18"/>
  <c r="M50" i="18"/>
  <c r="L50" i="18"/>
  <c r="K50" i="18"/>
  <c r="J50" i="18"/>
  <c r="I50" i="18"/>
  <c r="H50" i="18"/>
  <c r="G50" i="18"/>
  <c r="F50" i="18"/>
  <c r="E50" i="18"/>
  <c r="D50" i="18"/>
  <c r="C50" i="18"/>
  <c r="B50" i="18"/>
  <c r="O49" i="18"/>
  <c r="N49" i="18"/>
  <c r="M49" i="18"/>
  <c r="L49" i="18"/>
  <c r="K49" i="18"/>
  <c r="J49" i="18"/>
  <c r="I49" i="18"/>
  <c r="H49" i="18"/>
  <c r="G49" i="18"/>
  <c r="F49" i="18"/>
  <c r="E49" i="18"/>
  <c r="D49" i="18"/>
  <c r="C49" i="18"/>
  <c r="B49" i="18"/>
  <c r="O48" i="18"/>
  <c r="N48" i="18"/>
  <c r="M48" i="18"/>
  <c r="L48" i="18"/>
  <c r="K48" i="18"/>
  <c r="J48" i="18"/>
  <c r="I48" i="18"/>
  <c r="H48" i="18"/>
  <c r="G48" i="18"/>
  <c r="F48" i="18"/>
  <c r="E48" i="18"/>
  <c r="D48" i="18"/>
  <c r="C48" i="18"/>
  <c r="B48" i="18"/>
  <c r="O47" i="18"/>
  <c r="N47" i="18"/>
  <c r="M47" i="18"/>
  <c r="L47" i="18"/>
  <c r="K47" i="18"/>
  <c r="J47" i="18"/>
  <c r="I47" i="18"/>
  <c r="H47" i="18"/>
  <c r="G47" i="18"/>
  <c r="F47" i="18"/>
  <c r="E47" i="18"/>
  <c r="D47" i="18"/>
  <c r="C47" i="18"/>
  <c r="B47" i="18"/>
  <c r="O46" i="18"/>
  <c r="N46" i="18"/>
  <c r="M46" i="18"/>
  <c r="L46" i="18"/>
  <c r="K46" i="18"/>
  <c r="J46" i="18"/>
  <c r="I46" i="18"/>
  <c r="H46" i="18"/>
  <c r="G46" i="18"/>
  <c r="F46" i="18"/>
  <c r="E46" i="18"/>
  <c r="D46" i="18"/>
  <c r="C46" i="18"/>
  <c r="B46" i="18"/>
  <c r="O45" i="18"/>
  <c r="N45" i="18"/>
  <c r="M45" i="18"/>
  <c r="L45" i="18"/>
  <c r="K45" i="18"/>
  <c r="J45" i="18"/>
  <c r="I45" i="18"/>
  <c r="H45" i="18"/>
  <c r="G45" i="18"/>
  <c r="F45" i="18"/>
  <c r="E45" i="18"/>
  <c r="D45" i="18"/>
  <c r="C45" i="18"/>
  <c r="B45" i="18"/>
  <c r="O44" i="18"/>
  <c r="N44" i="18"/>
  <c r="M44" i="18"/>
  <c r="L44" i="18"/>
  <c r="K44" i="18"/>
  <c r="J44" i="18"/>
  <c r="I44" i="18"/>
  <c r="H44" i="18"/>
  <c r="G44" i="18"/>
  <c r="F44" i="18"/>
  <c r="E44" i="18"/>
  <c r="D44" i="18"/>
  <c r="C44" i="18"/>
  <c r="B44" i="18"/>
  <c r="O43" i="18"/>
  <c r="N43" i="18"/>
  <c r="M43" i="18"/>
  <c r="L43" i="18"/>
  <c r="K43" i="18"/>
  <c r="J43" i="18"/>
  <c r="I43" i="18"/>
  <c r="H43" i="18"/>
  <c r="G43" i="18"/>
  <c r="F43" i="18"/>
  <c r="E43" i="18"/>
  <c r="D43" i="18"/>
  <c r="C43" i="18"/>
  <c r="B43" i="18"/>
  <c r="O42" i="18"/>
  <c r="N42" i="18"/>
  <c r="M42" i="18"/>
  <c r="L42" i="18"/>
  <c r="K42" i="18"/>
  <c r="J42" i="18"/>
  <c r="I42" i="18"/>
  <c r="H42" i="18"/>
  <c r="G42" i="18"/>
  <c r="F42" i="18"/>
  <c r="E42" i="18"/>
  <c r="D42" i="18"/>
  <c r="C42" i="18"/>
  <c r="B42" i="18"/>
  <c r="O41" i="18"/>
  <c r="N41" i="18"/>
  <c r="M41" i="18"/>
  <c r="L41" i="18"/>
  <c r="K41" i="18"/>
  <c r="J41" i="18"/>
  <c r="I41" i="18"/>
  <c r="H41" i="18"/>
  <c r="G41" i="18"/>
  <c r="F41" i="18"/>
  <c r="E41" i="18"/>
  <c r="D41" i="18"/>
  <c r="C41" i="18"/>
  <c r="B41" i="18"/>
  <c r="O40" i="18"/>
  <c r="N40" i="18"/>
  <c r="M40" i="18"/>
  <c r="L40" i="18"/>
  <c r="K40" i="18"/>
  <c r="J40" i="18"/>
  <c r="I40" i="18"/>
  <c r="H40" i="18"/>
  <c r="G40" i="18"/>
  <c r="F40" i="18"/>
  <c r="E40" i="18"/>
  <c r="D40" i="18"/>
  <c r="C40" i="18"/>
  <c r="B40" i="18"/>
  <c r="O39" i="18"/>
  <c r="N39" i="18"/>
  <c r="M39" i="18"/>
  <c r="L39" i="18"/>
  <c r="K39" i="18"/>
  <c r="J39" i="18"/>
  <c r="I39" i="18"/>
  <c r="H39" i="18"/>
  <c r="G39" i="18"/>
  <c r="F39" i="18"/>
  <c r="E39" i="18"/>
  <c r="D39" i="18"/>
  <c r="C39" i="18"/>
  <c r="B39" i="18"/>
  <c r="O38" i="18"/>
  <c r="N38" i="18"/>
  <c r="M38" i="18"/>
  <c r="L38" i="18"/>
  <c r="K38" i="18"/>
  <c r="J38" i="18"/>
  <c r="I38" i="18"/>
  <c r="H38" i="18"/>
  <c r="G38" i="18"/>
  <c r="F38" i="18"/>
  <c r="E38" i="18"/>
  <c r="D38" i="18"/>
  <c r="C38" i="18"/>
  <c r="B38" i="18"/>
  <c r="O37" i="18"/>
  <c r="N37" i="18"/>
  <c r="M37" i="18"/>
  <c r="L37" i="18"/>
  <c r="K37" i="18"/>
  <c r="J37" i="18"/>
  <c r="I37" i="18"/>
  <c r="H37" i="18"/>
  <c r="G37" i="18"/>
  <c r="F37" i="18"/>
  <c r="E37" i="18"/>
  <c r="D37" i="18"/>
  <c r="C37" i="18"/>
  <c r="B37" i="18"/>
  <c r="O36" i="18"/>
  <c r="N36" i="18"/>
  <c r="M36" i="18"/>
  <c r="L36" i="18"/>
  <c r="K36" i="18"/>
  <c r="J36" i="18"/>
  <c r="I36" i="18"/>
  <c r="H36" i="18"/>
  <c r="G36" i="18"/>
  <c r="F36" i="18"/>
  <c r="E36" i="18"/>
  <c r="D36" i="18"/>
  <c r="C36" i="18"/>
  <c r="B36" i="18"/>
  <c r="B52" i="18" l="1"/>
  <c r="N52" i="18"/>
  <c r="F52" i="18"/>
  <c r="J52" i="18"/>
  <c r="D53" i="18"/>
  <c r="H53" i="18"/>
  <c r="L53" i="18"/>
  <c r="B54" i="18"/>
  <c r="F54" i="18"/>
  <c r="J54" i="18"/>
  <c r="N54" i="18"/>
  <c r="D55" i="18"/>
  <c r="H55" i="18"/>
  <c r="L55" i="18"/>
  <c r="B56" i="18"/>
  <c r="F56" i="18"/>
  <c r="J56" i="18"/>
  <c r="N56" i="18"/>
  <c r="D57" i="18"/>
  <c r="H57" i="18"/>
  <c r="L57" i="18"/>
  <c r="B58" i="18"/>
  <c r="F58" i="18"/>
  <c r="J58" i="18"/>
  <c r="N58" i="18"/>
  <c r="D59" i="18"/>
  <c r="H59" i="18"/>
  <c r="L59" i="18"/>
  <c r="B60" i="18"/>
  <c r="F60" i="18"/>
  <c r="J60" i="18"/>
  <c r="N60" i="18"/>
  <c r="D61" i="18"/>
  <c r="H61" i="18"/>
  <c r="L61" i="18"/>
  <c r="B62" i="18"/>
  <c r="F62" i="18"/>
  <c r="J62" i="18"/>
  <c r="N62" i="18"/>
  <c r="D63" i="18"/>
  <c r="H63" i="18"/>
  <c r="L63" i="18"/>
  <c r="I20" i="29"/>
  <c r="E36" i="24"/>
  <c r="E32" i="24"/>
  <c r="G59" i="18"/>
  <c r="K59" i="18"/>
  <c r="O59" i="18"/>
  <c r="E60" i="18"/>
  <c r="I60" i="18"/>
  <c r="E16" i="7"/>
  <c r="B64" i="18"/>
  <c r="F64" i="18"/>
  <c r="J64" i="18"/>
  <c r="N64" i="18"/>
  <c r="D65" i="18"/>
  <c r="H65" i="18"/>
  <c r="M60" i="18"/>
  <c r="C61" i="18"/>
  <c r="G61" i="18"/>
  <c r="K61" i="18"/>
  <c r="O61" i="18"/>
  <c r="E62" i="18"/>
  <c r="I62" i="18"/>
  <c r="M62" i="18"/>
  <c r="C63" i="18"/>
  <c r="G63" i="18"/>
  <c r="L65" i="18"/>
  <c r="C52" i="18"/>
  <c r="G52" i="18"/>
  <c r="K52" i="18"/>
  <c r="O52" i="18"/>
  <c r="E53" i="18"/>
  <c r="I53" i="18"/>
  <c r="M53" i="18"/>
  <c r="C54" i="18"/>
  <c r="G54" i="18"/>
  <c r="K54" i="18"/>
  <c r="O54" i="18"/>
  <c r="E55" i="18"/>
  <c r="I55" i="18"/>
  <c r="M55" i="18"/>
  <c r="C56" i="18"/>
  <c r="G56" i="18"/>
  <c r="K56" i="18"/>
  <c r="O56" i="18"/>
  <c r="E57" i="18"/>
  <c r="I57" i="18"/>
  <c r="M57" i="18"/>
  <c r="C58" i="18"/>
  <c r="G58" i="18"/>
  <c r="K58" i="18"/>
  <c r="O58" i="18"/>
  <c r="E59" i="18"/>
  <c r="I59" i="18"/>
  <c r="M59" i="18"/>
  <c r="C60" i="18"/>
  <c r="G60" i="18"/>
  <c r="K60" i="18"/>
  <c r="O60" i="18"/>
  <c r="E61" i="18"/>
  <c r="I61" i="18"/>
  <c r="M61" i="18"/>
  <c r="C62" i="18"/>
  <c r="G62" i="18"/>
  <c r="K62" i="18"/>
  <c r="O62" i="18"/>
  <c r="E63" i="18"/>
  <c r="I63" i="18"/>
  <c r="M63" i="18"/>
  <c r="C64" i="18"/>
  <c r="G64" i="18"/>
  <c r="K64" i="18"/>
  <c r="O64" i="18"/>
  <c r="E65" i="18"/>
  <c r="I65" i="18"/>
  <c r="M65" i="18"/>
  <c r="D52" i="18"/>
  <c r="H52" i="18"/>
  <c r="L52" i="18"/>
  <c r="B53" i="18"/>
  <c r="F53" i="18"/>
  <c r="J53" i="18"/>
  <c r="N53" i="18"/>
  <c r="D54" i="18"/>
  <c r="H54" i="18"/>
  <c r="L54" i="18"/>
  <c r="B55" i="18"/>
  <c r="F55" i="18"/>
  <c r="J55" i="18"/>
  <c r="N55" i="18"/>
  <c r="D56" i="18"/>
  <c r="H56" i="18"/>
  <c r="L56" i="18"/>
  <c r="B57" i="18"/>
  <c r="F57" i="18"/>
  <c r="J57" i="18"/>
  <c r="N57" i="18"/>
  <c r="D58" i="18"/>
  <c r="H58" i="18"/>
  <c r="L58" i="18"/>
  <c r="B59" i="18"/>
  <c r="F59" i="18"/>
  <c r="J59" i="18"/>
  <c r="N59" i="18"/>
  <c r="D60" i="18"/>
  <c r="H60" i="18"/>
  <c r="L60" i="18"/>
  <c r="B61" i="18"/>
  <c r="F61" i="18"/>
  <c r="J61" i="18"/>
  <c r="N61" i="18"/>
  <c r="D62" i="18"/>
  <c r="H62" i="18"/>
  <c r="L62" i="18"/>
  <c r="B63" i="18"/>
  <c r="F63" i="18"/>
  <c r="J63" i="18"/>
  <c r="N63" i="18"/>
  <c r="D64" i="18"/>
  <c r="H64" i="18"/>
  <c r="L64" i="18"/>
  <c r="B65" i="18"/>
  <c r="F65" i="18"/>
  <c r="J65" i="18"/>
  <c r="N65" i="18"/>
  <c r="E52" i="18"/>
  <c r="I52" i="18"/>
  <c r="M52" i="18"/>
  <c r="C53" i="18"/>
  <c r="G53" i="18"/>
  <c r="K53" i="18"/>
  <c r="O53" i="18"/>
  <c r="E54" i="18"/>
  <c r="I54" i="18"/>
  <c r="M54" i="18"/>
  <c r="C55" i="18"/>
  <c r="G55" i="18"/>
  <c r="K55" i="18"/>
  <c r="O55" i="18"/>
  <c r="E56" i="18"/>
  <c r="I56" i="18"/>
  <c r="M56" i="18"/>
  <c r="C57" i="18"/>
  <c r="G57" i="18"/>
  <c r="K57" i="18"/>
  <c r="O57" i="18"/>
  <c r="E58" i="18"/>
  <c r="I58" i="18"/>
  <c r="M58" i="18"/>
  <c r="C59" i="18"/>
  <c r="K63" i="18"/>
  <c r="O63" i="18"/>
  <c r="E64" i="18"/>
  <c r="I64" i="18"/>
  <c r="M64" i="18"/>
  <c r="C65" i="18"/>
  <c r="G65" i="18"/>
  <c r="K65" i="18"/>
  <c r="O65" i="18"/>
  <c r="E17" i="7" l="1"/>
  <c r="E18" i="7" l="1"/>
  <c r="C17" i="14"/>
  <c r="D17" i="14"/>
  <c r="E17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C18" i="14"/>
  <c r="D18" i="14"/>
  <c r="E18" i="14"/>
  <c r="F18" i="14"/>
  <c r="G18" i="14"/>
  <c r="H18" i="14"/>
  <c r="I18" i="14"/>
  <c r="J18" i="14"/>
  <c r="K18" i="14"/>
  <c r="L18" i="14"/>
  <c r="M18" i="14"/>
  <c r="N18" i="14"/>
  <c r="O18" i="14"/>
  <c r="P18" i="14"/>
  <c r="Q18" i="14"/>
  <c r="R18" i="14"/>
  <c r="C19" i="14"/>
  <c r="D19" i="14"/>
  <c r="E19" i="14"/>
  <c r="F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O16" i="14"/>
  <c r="J16" i="14"/>
  <c r="C16" i="14"/>
  <c r="D16" i="14"/>
  <c r="E16" i="14"/>
  <c r="F16" i="14"/>
  <c r="G16" i="14"/>
  <c r="H16" i="14"/>
  <c r="I16" i="14"/>
  <c r="K16" i="14"/>
  <c r="L16" i="14"/>
  <c r="M16" i="14"/>
  <c r="N16" i="14"/>
  <c r="P16" i="14"/>
  <c r="Q16" i="14"/>
  <c r="R16" i="14"/>
  <c r="F30" i="14" l="1"/>
  <c r="E30" i="14"/>
  <c r="D30" i="14"/>
  <c r="C30" i="14"/>
  <c r="G30" i="14"/>
  <c r="C27" i="14"/>
  <c r="E19" i="7"/>
  <c r="E27" i="14"/>
  <c r="F27" i="14"/>
  <c r="F29" i="14"/>
  <c r="E29" i="14"/>
  <c r="D29" i="14"/>
  <c r="C29" i="14"/>
  <c r="G29" i="14"/>
  <c r="F28" i="14"/>
  <c r="E28" i="14"/>
  <c r="D28" i="14"/>
  <c r="G28" i="14"/>
  <c r="C28" i="14"/>
  <c r="D27" i="14"/>
  <c r="G27" i="14"/>
  <c r="C16" i="2"/>
  <c r="D16" i="2"/>
  <c r="E16" i="2"/>
  <c r="F16" i="2"/>
  <c r="F15" i="2"/>
  <c r="E15" i="2"/>
  <c r="D15" i="2"/>
  <c r="C15" i="2"/>
  <c r="I8" i="10"/>
  <c r="I25" i="10" s="1"/>
  <c r="H8" i="10"/>
  <c r="H25" i="10" s="1"/>
  <c r="G8" i="10"/>
  <c r="F8" i="10"/>
  <c r="F25" i="10" s="1"/>
  <c r="E8" i="10"/>
  <c r="E25" i="10" s="1"/>
  <c r="D8" i="10"/>
  <c r="C8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D25" i="10"/>
  <c r="G25" i="10"/>
  <c r="J25" i="10"/>
  <c r="K25" i="10"/>
  <c r="L25" i="10"/>
  <c r="M25" i="10"/>
  <c r="N25" i="10"/>
  <c r="O25" i="10"/>
  <c r="P25" i="10"/>
  <c r="Q25" i="10"/>
  <c r="R25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C23" i="10"/>
  <c r="C24" i="10"/>
  <c r="C25" i="10"/>
  <c r="C26" i="10"/>
  <c r="C27" i="10"/>
  <c r="C28" i="10"/>
  <c r="C29" i="10"/>
  <c r="C30" i="10"/>
  <c r="C31" i="10"/>
  <c r="F6" i="2"/>
  <c r="E6" i="2"/>
  <c r="D6" i="2"/>
  <c r="E20" i="7" l="1"/>
  <c r="F19" i="7" s="1"/>
  <c r="G16" i="2"/>
  <c r="C39" i="10"/>
  <c r="F38" i="10"/>
  <c r="E38" i="10"/>
  <c r="F39" i="10"/>
  <c r="F37" i="10"/>
  <c r="E37" i="10"/>
  <c r="D37" i="10"/>
  <c r="G37" i="10"/>
  <c r="D39" i="10"/>
  <c r="D38" i="10"/>
  <c r="G38" i="10"/>
  <c r="E39" i="10"/>
  <c r="G39" i="10"/>
  <c r="G15" i="2"/>
  <c r="C38" i="10"/>
  <c r="C37" i="10"/>
  <c r="H19" i="7" l="1"/>
  <c r="J19" i="7" s="1"/>
  <c r="G19" i="7"/>
  <c r="I19" i="7" s="1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D9" i="4"/>
  <c r="D23" i="4" s="1"/>
  <c r="E9" i="4"/>
  <c r="E23" i="4" s="1"/>
  <c r="F9" i="4"/>
  <c r="F23" i="4" s="1"/>
  <c r="G9" i="4"/>
  <c r="G23" i="4" s="1"/>
  <c r="H9" i="4"/>
  <c r="H23" i="4" s="1"/>
  <c r="I9" i="4"/>
  <c r="I23" i="4" s="1"/>
  <c r="J9" i="4"/>
  <c r="J23" i="4" s="1"/>
  <c r="K9" i="4"/>
  <c r="K23" i="4" s="1"/>
  <c r="L9" i="4"/>
  <c r="L23" i="4" s="1"/>
  <c r="M9" i="4"/>
  <c r="M23" i="4" s="1"/>
  <c r="N9" i="4"/>
  <c r="N23" i="4" s="1"/>
  <c r="O9" i="4"/>
  <c r="O23" i="4" s="1"/>
  <c r="P9" i="4"/>
  <c r="P23" i="4" s="1"/>
  <c r="Q9" i="4"/>
  <c r="Q23" i="4" s="1"/>
  <c r="R9" i="4"/>
  <c r="R23" i="4" s="1"/>
  <c r="C9" i="4"/>
  <c r="C23" i="4" s="1"/>
  <c r="D5" i="4"/>
  <c r="D19" i="4" s="1"/>
  <c r="E5" i="4"/>
  <c r="E19" i="4" s="1"/>
  <c r="F5" i="4"/>
  <c r="F19" i="4" s="1"/>
  <c r="G5" i="4"/>
  <c r="G19" i="4" s="1"/>
  <c r="H5" i="4"/>
  <c r="H19" i="4" s="1"/>
  <c r="I5" i="4"/>
  <c r="I19" i="4" s="1"/>
  <c r="J5" i="4"/>
  <c r="J19" i="4" s="1"/>
  <c r="K5" i="4"/>
  <c r="K19" i="4" s="1"/>
  <c r="L5" i="4"/>
  <c r="L19" i="4" s="1"/>
  <c r="M5" i="4"/>
  <c r="M19" i="4" s="1"/>
  <c r="N5" i="4"/>
  <c r="N19" i="4" s="1"/>
  <c r="O5" i="4"/>
  <c r="O19" i="4" s="1"/>
  <c r="P5" i="4"/>
  <c r="P19" i="4" s="1"/>
  <c r="Q5" i="4"/>
  <c r="Q19" i="4" s="1"/>
  <c r="R5" i="4"/>
  <c r="R19" i="4" s="1"/>
  <c r="C19" i="4"/>
  <c r="F40" i="4" l="1"/>
  <c r="D40" i="4"/>
  <c r="F39" i="4"/>
  <c r="E39" i="4"/>
  <c r="D39" i="4"/>
  <c r="C39" i="4"/>
  <c r="F38" i="4"/>
  <c r="E38" i="4"/>
  <c r="D38" i="4"/>
  <c r="C38" i="4"/>
  <c r="E37" i="4"/>
  <c r="D37" i="4"/>
  <c r="C37" i="4"/>
  <c r="F35" i="4"/>
  <c r="E35" i="4"/>
  <c r="D35" i="4"/>
  <c r="C35" i="4"/>
  <c r="F34" i="4"/>
  <c r="E34" i="4"/>
  <c r="D34" i="4"/>
  <c r="C34" i="4"/>
  <c r="F33" i="4"/>
  <c r="E33" i="4"/>
  <c r="D33" i="4"/>
  <c r="C33" i="4"/>
  <c r="E40" i="4"/>
  <c r="C40" i="4"/>
  <c r="F37" i="4"/>
  <c r="F32" i="4"/>
  <c r="E32" i="4"/>
  <c r="D32" i="4"/>
  <c r="C32" i="4"/>
  <c r="F36" i="4"/>
  <c r="E36" i="4"/>
  <c r="D36" i="4"/>
  <c r="C36" i="4"/>
  <c r="H14" i="7"/>
  <c r="J14" i="7" s="1"/>
  <c r="G14" i="7"/>
  <c r="I14" i="7" s="1"/>
  <c r="H17" i="7"/>
  <c r="J17" i="7" s="1"/>
  <c r="G17" i="7"/>
  <c r="I17" i="7" s="1"/>
  <c r="H13" i="7"/>
  <c r="J13" i="7" s="1"/>
  <c r="G13" i="7"/>
  <c r="I13" i="7" s="1"/>
  <c r="H9" i="7"/>
  <c r="J9" i="7" s="1"/>
  <c r="G9" i="7"/>
  <c r="I9" i="7" s="1"/>
  <c r="G5" i="7"/>
  <c r="I5" i="7" s="1"/>
  <c r="H5" i="7"/>
  <c r="J5" i="7" s="1"/>
  <c r="H18" i="7"/>
  <c r="J18" i="7" s="1"/>
  <c r="L18" i="7" s="1"/>
  <c r="G18" i="7"/>
  <c r="I18" i="7" s="1"/>
  <c r="K18" i="7" s="1"/>
  <c r="H6" i="7"/>
  <c r="J6" i="7" s="1"/>
  <c r="G6" i="7"/>
  <c r="I6" i="7" s="1"/>
  <c r="H16" i="7"/>
  <c r="J16" i="7" s="1"/>
  <c r="G16" i="7"/>
  <c r="I16" i="7" s="1"/>
  <c r="H12" i="7"/>
  <c r="J12" i="7" s="1"/>
  <c r="G12" i="7"/>
  <c r="I12" i="7" s="1"/>
  <c r="H8" i="7"/>
  <c r="J8" i="7" s="1"/>
  <c r="G8" i="7"/>
  <c r="I8" i="7" s="1"/>
  <c r="K19" i="7"/>
  <c r="K20" i="7"/>
  <c r="H10" i="7"/>
  <c r="J10" i="7" s="1"/>
  <c r="L10" i="7" s="1"/>
  <c r="G10" i="7"/>
  <c r="I10" i="7" s="1"/>
  <c r="K10" i="7" s="1"/>
  <c r="H15" i="7"/>
  <c r="J15" i="7" s="1"/>
  <c r="L15" i="7" s="1"/>
  <c r="G15" i="7"/>
  <c r="I15" i="7" s="1"/>
  <c r="K15" i="7" s="1"/>
  <c r="H11" i="7"/>
  <c r="J11" i="7" s="1"/>
  <c r="L11" i="7" s="1"/>
  <c r="G11" i="7"/>
  <c r="I11" i="7" s="1"/>
  <c r="K11" i="7" s="1"/>
  <c r="H7" i="7"/>
  <c r="J7" i="7" s="1"/>
  <c r="L7" i="7" s="1"/>
  <c r="G7" i="7"/>
  <c r="I7" i="7" s="1"/>
  <c r="K7" i="7" s="1"/>
  <c r="L19" i="7"/>
  <c r="L20" i="7"/>
  <c r="G35" i="4"/>
  <c r="G34" i="4"/>
  <c r="G33" i="4"/>
  <c r="G40" i="4"/>
  <c r="G39" i="4"/>
  <c r="G38" i="4"/>
  <c r="G37" i="4"/>
  <c r="G32" i="4"/>
  <c r="G36" i="4"/>
  <c r="L8" i="7" l="1"/>
  <c r="L16" i="7"/>
  <c r="K12" i="7"/>
  <c r="K6" i="7"/>
  <c r="K14" i="7"/>
  <c r="L17" i="7"/>
  <c r="K8" i="7"/>
  <c r="K16" i="7"/>
  <c r="K9" i="7"/>
  <c r="K17" i="7"/>
  <c r="L9" i="7"/>
  <c r="K13" i="7"/>
  <c r="L12" i="7"/>
  <c r="L6" i="7"/>
  <c r="L13" i="7"/>
  <c r="L14" i="7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5" i="5"/>
</calcChain>
</file>

<file path=xl/comments1.xml><?xml version="1.0" encoding="utf-8"?>
<comments xmlns="http://schemas.openxmlformats.org/spreadsheetml/2006/main">
  <authors>
    <author>Lucio Otavio Seixas Barbosa</author>
  </authors>
  <commentList>
    <comment ref="O5" authorId="0" shapeId="0">
      <text>
        <r>
          <rPr>
            <b/>
            <sz val="9"/>
            <color indexed="81"/>
            <rFont val="Segoe UI"/>
            <family val="2"/>
          </rPr>
          <t>Lucio Otavio Seixas Barbosa:</t>
        </r>
        <r>
          <rPr>
            <sz val="9"/>
            <color indexed="81"/>
            <rFont val="Segoe UI"/>
            <family val="2"/>
          </rPr>
          <t xml:space="preserve">
Existem dois números diferentes (foram somados)</t>
        </r>
      </text>
    </comment>
    <comment ref="L6" authorId="0" shapeId="0">
      <text>
        <r>
          <rPr>
            <b/>
            <sz val="9"/>
            <color indexed="81"/>
            <rFont val="Segoe UI"/>
            <family val="2"/>
          </rPr>
          <t xml:space="preserve">Lucio Otavio Seixas Barbosa
</t>
        </r>
        <r>
          <rPr>
            <sz val="9"/>
            <color indexed="81"/>
            <rFont val="Segoe UI"/>
            <family val="2"/>
          </rPr>
          <t>Até aqui correponde a soma de aposentadorias e reformas, e aposentadorias, reserva remunerada e reformas</t>
        </r>
      </text>
    </comment>
    <comment ref="O16" authorId="0" shapeId="0">
      <text>
        <r>
          <rPr>
            <b/>
            <sz val="9"/>
            <color indexed="81"/>
            <rFont val="Segoe UI"/>
            <family val="2"/>
          </rPr>
          <t>Lucio Otavio Seixas Barbosa:</t>
        </r>
        <r>
          <rPr>
            <sz val="9"/>
            <color indexed="81"/>
            <rFont val="Segoe UI"/>
            <family val="2"/>
          </rPr>
          <t xml:space="preserve">
Existem dois números diferentes (foram somados)</t>
        </r>
      </text>
    </comment>
    <comment ref="L17" authorId="0" shapeId="0">
      <text>
        <r>
          <rPr>
            <b/>
            <sz val="9"/>
            <color indexed="81"/>
            <rFont val="Segoe UI"/>
            <family val="2"/>
          </rPr>
          <t xml:space="preserve">Lucio Otavio Seixas Barbosa
</t>
        </r>
        <r>
          <rPr>
            <sz val="9"/>
            <color indexed="81"/>
            <rFont val="Segoe UI"/>
            <family val="2"/>
          </rPr>
          <t>Até aqui correponde a soma de aposentadorias e reformas, e aposentadorias, reserva remunerada e reformas</t>
        </r>
      </text>
    </comment>
  </commentList>
</comments>
</file>

<file path=xl/comments2.xml><?xml version="1.0" encoding="utf-8"?>
<comments xmlns="http://schemas.openxmlformats.org/spreadsheetml/2006/main">
  <authors>
    <author>Lucio Otavio Seixas Barbosa</author>
  </authors>
  <commentList>
    <comment ref="O5" authorId="0" shapeId="0">
      <text>
        <r>
          <rPr>
            <b/>
            <sz val="9"/>
            <color indexed="81"/>
            <rFont val="Segoe UI"/>
            <family val="2"/>
          </rPr>
          <t>Lucio Otavio Seixas Barbosa:</t>
        </r>
        <r>
          <rPr>
            <sz val="9"/>
            <color indexed="81"/>
            <rFont val="Segoe UI"/>
            <family val="2"/>
          </rPr>
          <t xml:space="preserve">
Existem dois números diferentes (foram somados)</t>
        </r>
      </text>
    </comment>
    <comment ref="O16" authorId="0" shapeId="0">
      <text>
        <r>
          <rPr>
            <b/>
            <sz val="9"/>
            <color indexed="81"/>
            <rFont val="Segoe UI"/>
            <family val="2"/>
          </rPr>
          <t>Lucio Otavio Seixas Barbosa:</t>
        </r>
        <r>
          <rPr>
            <sz val="9"/>
            <color indexed="81"/>
            <rFont val="Segoe UI"/>
            <family val="2"/>
          </rPr>
          <t xml:space="preserve">
Existem dois números diferentes (foram somados)</t>
        </r>
      </text>
    </comment>
    <comment ref="L17" authorId="0" shapeId="0">
      <text>
        <r>
          <rPr>
            <b/>
            <sz val="9"/>
            <color indexed="81"/>
            <rFont val="Segoe UI"/>
            <family val="2"/>
          </rPr>
          <t xml:space="preserve">Lucio Otavio Seixas Barbosa
</t>
        </r>
        <r>
          <rPr>
            <sz val="9"/>
            <color indexed="81"/>
            <rFont val="Segoe UI"/>
            <family val="2"/>
          </rPr>
          <t>Até aqui correponde a soma de aposentadorias e reformas, e aposentadorias, reserva remunerada e reformas</t>
        </r>
      </text>
    </comment>
  </commentList>
</comments>
</file>

<file path=xl/comments3.xml><?xml version="1.0" encoding="utf-8"?>
<comments xmlns="http://schemas.openxmlformats.org/spreadsheetml/2006/main">
  <authors>
    <author>Lucio Otavio Seixas Barbosa</author>
  </authors>
  <commentList>
    <comment ref="O5" authorId="0" shapeId="0">
      <text>
        <r>
          <rPr>
            <b/>
            <sz val="9"/>
            <color indexed="81"/>
            <rFont val="Segoe UI"/>
            <family val="2"/>
          </rPr>
          <t>Lucio Otavio Seixas Barbosa:</t>
        </r>
        <r>
          <rPr>
            <sz val="9"/>
            <color indexed="81"/>
            <rFont val="Segoe UI"/>
            <family val="2"/>
          </rPr>
          <t xml:space="preserve">
Existem dois números diferentes (foram somados)</t>
        </r>
      </text>
    </comment>
    <comment ref="L6" authorId="0" shapeId="0">
      <text>
        <r>
          <rPr>
            <b/>
            <sz val="9"/>
            <color indexed="81"/>
            <rFont val="Segoe UI"/>
            <family val="2"/>
          </rPr>
          <t xml:space="preserve">Lucio Otavio Seixas Barbosa
</t>
        </r>
        <r>
          <rPr>
            <sz val="9"/>
            <color indexed="81"/>
            <rFont val="Segoe UI"/>
            <family val="2"/>
          </rPr>
          <t>Até aqui correponde a soma de aposentadorias e reformas, e aposentadorias, reserva remunerada e reformas</t>
        </r>
      </text>
    </comment>
    <comment ref="O16" authorId="0" shapeId="0">
      <text>
        <r>
          <rPr>
            <b/>
            <sz val="9"/>
            <color indexed="81"/>
            <rFont val="Segoe UI"/>
            <family val="2"/>
          </rPr>
          <t>Lucio Otavio Seixas Barbosa:</t>
        </r>
        <r>
          <rPr>
            <sz val="9"/>
            <color indexed="81"/>
            <rFont val="Segoe UI"/>
            <family val="2"/>
          </rPr>
          <t xml:space="preserve">
Existem dois números diferentes (foram somados)</t>
        </r>
      </text>
    </comment>
    <comment ref="L17" authorId="0" shapeId="0">
      <text>
        <r>
          <rPr>
            <b/>
            <sz val="9"/>
            <color indexed="81"/>
            <rFont val="Segoe UI"/>
            <family val="2"/>
          </rPr>
          <t xml:space="preserve">Lucio Otavio Seixas Barbosa
</t>
        </r>
        <r>
          <rPr>
            <sz val="9"/>
            <color indexed="81"/>
            <rFont val="Segoe UI"/>
            <family val="2"/>
          </rPr>
          <t>Até aqui correponde a soma de aposentadorias e reformas, e aposentadorias, reserva remunerada e reformas</t>
        </r>
      </text>
    </comment>
  </commentList>
</comments>
</file>

<file path=xl/comments4.xml><?xml version="1.0" encoding="utf-8"?>
<comments xmlns="http://schemas.openxmlformats.org/spreadsheetml/2006/main">
  <authors>
    <author>Lucio Otavio Seixas Barbosa</author>
  </authors>
  <commentList>
    <comment ref="I8" authorId="0" shapeId="0">
      <text>
        <r>
          <rPr>
            <b/>
            <sz val="9"/>
            <color indexed="81"/>
            <rFont val="Segoe UI"/>
            <family val="2"/>
          </rPr>
          <t>Lucio Otavio Seixas Barbosa:</t>
        </r>
        <r>
          <rPr>
            <sz val="9"/>
            <color indexed="81"/>
            <rFont val="Segoe UI"/>
            <family val="2"/>
          </rPr>
          <t xml:space="preserve">
Até 2008, considerei a soma do ativo civl mais ativo militar</t>
        </r>
      </text>
    </comment>
    <comment ref="M10" authorId="0" shapeId="0">
      <text>
        <r>
          <rPr>
            <b/>
            <sz val="9"/>
            <color indexed="81"/>
            <rFont val="Segoe UI"/>
            <family val="2"/>
          </rPr>
          <t>Lucio Otavio Seixas Barbosa:</t>
        </r>
        <r>
          <rPr>
            <sz val="9"/>
            <color indexed="81"/>
            <rFont val="Segoe UI"/>
            <family val="2"/>
          </rPr>
          <t xml:space="preserve">
Como agrupar dados até essa data?</t>
        </r>
      </text>
    </comment>
    <comment ref="M13" authorId="0" shapeId="0">
      <text>
        <r>
          <rPr>
            <b/>
            <sz val="9"/>
            <color indexed="81"/>
            <rFont val="Segoe UI"/>
            <family val="2"/>
          </rPr>
          <t>Lucio Otavio Seixas Barbosa:</t>
        </r>
        <r>
          <rPr>
            <sz val="9"/>
            <color indexed="81"/>
            <rFont val="Segoe UI"/>
            <family val="2"/>
          </rPr>
          <t xml:space="preserve">
Como agrupar dados até essa data?</t>
        </r>
      </text>
    </comment>
    <comment ref="M14" authorId="0" shapeId="0">
      <text>
        <r>
          <rPr>
            <b/>
            <sz val="9"/>
            <color indexed="81"/>
            <rFont val="Segoe UI"/>
            <family val="2"/>
          </rPr>
          <t>Lucio Otavio Seixas Barbosa:</t>
        </r>
        <r>
          <rPr>
            <sz val="9"/>
            <color indexed="81"/>
            <rFont val="Segoe UI"/>
            <family val="2"/>
          </rPr>
          <t xml:space="preserve">
Como agrupar dados até essa data?</t>
        </r>
      </text>
    </comment>
  </commentList>
</comments>
</file>

<file path=xl/comments5.xml><?xml version="1.0" encoding="utf-8"?>
<comments xmlns="http://schemas.openxmlformats.org/spreadsheetml/2006/main">
  <authors>
    <author>Lucio Otavio Seixas Barbosa</author>
  </authors>
  <commentList>
    <comment ref="P2" authorId="0" shapeId="0">
      <text>
        <r>
          <rPr>
            <b/>
            <sz val="9"/>
            <color indexed="81"/>
            <rFont val="Segoe UI"/>
            <family val="2"/>
          </rPr>
          <t>Lucio Otavio Seixas Barbosa:</t>
        </r>
        <r>
          <rPr>
            <sz val="9"/>
            <color indexed="81"/>
            <rFont val="Segoe UI"/>
            <family val="2"/>
          </rPr>
          <t xml:space="preserve">
Existem dois números diferentes (foram somados)</t>
        </r>
      </text>
    </comment>
  </commentList>
</comments>
</file>

<file path=xl/sharedStrings.xml><?xml version="1.0" encoding="utf-8"?>
<sst xmlns="http://schemas.openxmlformats.org/spreadsheetml/2006/main" count="105576" uniqueCount="6498">
  <si>
    <t>Título do relatório</t>
  </si>
  <si>
    <t>Ano de Exercício</t>
  </si>
  <si>
    <t>Valor Efetivado Ajustado</t>
  </si>
  <si>
    <t>Categoria Receita - Descrição</t>
  </si>
  <si>
    <t>Subcategoria Receita - Descrição</t>
  </si>
  <si>
    <t>RECEITAS CORRENTES</t>
  </si>
  <si>
    <t>OUTRAS RECEITAS CORRENTES</t>
  </si>
  <si>
    <t>RECEITA AGROPECUARIA</t>
  </si>
  <si>
    <t>RECEITA DE CONTRIBUICOES</t>
  </si>
  <si>
    <t>RECEITA INDUSTRIAL</t>
  </si>
  <si>
    <t>RECEITA PATRIMONIAL</t>
  </si>
  <si>
    <t>RECEITAS DE SERVICOS</t>
  </si>
  <si>
    <t>RECEITA TRIBUTARIA</t>
  </si>
  <si>
    <t>TRANSFERENCIAS CORRENTES</t>
  </si>
  <si>
    <t>RECEITAS DE CAPITAL</t>
  </si>
  <si>
    <t>ALIENACAO DE BENS</t>
  </si>
  <si>
    <t>AMORTIZACAO DE EMPRESTIMOS</t>
  </si>
  <si>
    <t>OPERACOES DE CREDITO</t>
  </si>
  <si>
    <t>OUTRAS RECEITAS DE CAPITAL</t>
  </si>
  <si>
    <t>TRANSFERENCIAS DE CAPITAL</t>
  </si>
  <si>
    <t>DEDUCOES DA RECEITA CORRENTE</t>
  </si>
  <si>
    <t>DEDUCAO DA RECEITA PARA FORMACAO DO FUNDEF - DIVIDA ATIVA NAO TRIBUTARIA ICMS</t>
  </si>
  <si>
    <t>DEDUCAO DA RECEITA PARA FORMACAO DO FUNDEF - FPE</t>
  </si>
  <si>
    <t>DEDUCAO DA RECEITA PARA FORMACAO DO FUNDEF -IPI EXPORTACAO</t>
  </si>
  <si>
    <t>DEDUCAO DA RECEITA PARA FORMACAO DO FUNDEF - MULTAS DO ICMS</t>
  </si>
  <si>
    <t>DEDUCAO DE RECEITA DE ICMS PARA FORMACAO DO FUNDEF</t>
  </si>
  <si>
    <t>DEDUCAO DE RECEITA PARA FORMACAO DO FUNDEF - DIVIDA ATIVA TRIBUTARIA ICMS</t>
  </si>
  <si>
    <t>DEDUCAO DE RECEITA PARA FORMACAO DO FUNDEF - ICMS - DESONERCAO - LEI COMPLEMENTAR 87/96</t>
  </si>
  <si>
    <t>DEDUCAO DA RECEITA PARA FORMACAO DO FUNDEB - DIVIDA ATIVA DO IPVA</t>
  </si>
  <si>
    <t>DEDUCAO DA RECEITA PARA FORMACAO DO FUNDEB - DIVIDA ATIVA DO ITCD</t>
  </si>
  <si>
    <t>DEDUCAO DA RECEITA PARA FORMACAO DO FUNDEB - FPE</t>
  </si>
  <si>
    <t>DEDUCAO DA RECEITA PARA FORMACAO DO FUNDEB -IPI EXPORTACAO</t>
  </si>
  <si>
    <t>DEDUCAO DA RECEITA PARA FORMACAO DO FUNDEB - IPVA</t>
  </si>
  <si>
    <t>DEDUCAO DA RECEITA PARA FORMACAO DO FUNDEB - ITCD</t>
  </si>
  <si>
    <t>DEDUCAO DA RECEITA PARA FORMACAO DO FUNDEB - MULTAS DO ICMS</t>
  </si>
  <si>
    <t>DEDUCAO DA RECEITA PARA FORMACAO DO FUNDEB - MULTAS DO IPVA</t>
  </si>
  <si>
    <t>DEDUCAO DA RECEITA PARA FORMACAO DO FUNDEB - MULTAS DO ITCD</t>
  </si>
  <si>
    <t>DEDUCAO DA RECEITA - TITULOS DE RESPONSABILIDADE DO GOVERNO FEDERAL -V INCULADOS AO RPPS</t>
  </si>
  <si>
    <t>DEDUCAO DE RECEITA PARA FORMACAO DO FUNDEB - DIVIDA ATIVA DO ICMS</t>
  </si>
  <si>
    <t>DEDUCAO DE RECEITA PARA FORMACAO DO FUNDEB - ICMS</t>
  </si>
  <si>
    <t>DEDUCAO DE RECEITA PARA FORMACAO DO FUNDEB - ICMS - DESONERCAO - LEI C OMPLEMENTAR 87/96</t>
  </si>
  <si>
    <t>DEDUCAO DA RECEITA PARA FORMACAO DO FUNDEB - COTA-PARTE DO ESTADO PARA O FUNDEB - MULTAS E JUROS DE MORA SOBRE A DIVIDA ATIVA DO IPVA</t>
  </si>
  <si>
    <t>DEDUCAO DA RECEITA PARA FORMACAO DO FUNDEB - COTA-PARTE DO ESTADO PARA O FUNDEB - MULTAS E JUROS DE MORA SOBRE A DIVIDA ATIVA DO ITCD</t>
  </si>
  <si>
    <t>DEDUCAO DA RECEITA PARA FORMACAO DO FUNDEB - ICMS - DESONERACAO - LEI COMPLEMENTAR 87/96</t>
  </si>
  <si>
    <t>DEDUCAO DE RECEITA DE ICMS PARA FORMACAO DO FUNDEB</t>
  </si>
  <si>
    <t>DEDUCAO DE RECEITA PARA FORMACAO DO FUNDEB - DIVIDA ATIVA TRIBUTARIA ICMS</t>
  </si>
  <si>
    <t>SEM DESCRIÇÃO</t>
  </si>
  <si>
    <t>DEDUCAO DA RECEITA PARA FORMACAO DO FUNDEB - DIVIDA ATIVA TRIBUTARIA DO ITCD</t>
  </si>
  <si>
    <t>RECEITA INTRA-ORCAMENTARIA</t>
  </si>
  <si>
    <t>DEDUCAO DA RECEITA - REMUNERACAO DOS INVESTIMENTOS DO REGIME PROPRIO DE PREVIDENCIA EM RENDA FIXA</t>
  </si>
  <si>
    <t>DEDUCAO DA RECEITA DA COTA-PARTE DO ESTADO - DIVIDA ATIVA TRIBUTARIA DO ICMS - CESSAO DE DIREITOS CREDITORIOS - LEI 19266/2010</t>
  </si>
  <si>
    <t>DEDUCAO DA RECEITA DA COTA-PARTE DO ESTADO - ICMS - CESSAO DE DIREITOS CREDITORIOS - LEI 19266/2010</t>
  </si>
  <si>
    <t>DEDUCAO DA RECEITA DA COTA-PARTE DO ESTADO - MULTAS DO ICMS - CESSAO DE DIREITOS CREDITORIOS - LEI 19266/2010</t>
  </si>
  <si>
    <t>DEDUCAO DA RECEITA DA MULTA ISOLADA POR INFRACAO OBRIGATORIA ACESSORIA - CESSAO DE DIREITOS CREDITORIOS - LEI 19266/2010</t>
  </si>
  <si>
    <t>DEDUCAO DA RECEITA DA RECEITA DA DIVIDA ATIVA NAO TRIBUTARIA DE OUTRAS RECEITAS - CESSAO DE DIREITOS CREDITORIOS - LEI 19266/2010</t>
  </si>
  <si>
    <t>DEDUCAO DA RECEITA - REMUNERACAO DOS INVESTIMENTOS DO REGIME PROPRIO DE PREVIDENCIA DO SERVIDOR EM RENDA VARIAVEL</t>
  </si>
  <si>
    <t>RECEITA DE SERVICOS</t>
  </si>
  <si>
    <t>DEDUCAO DA RECEITA - REMUNERACAO DOS INSVESTIMENTOS DO REGIME PROPRIODE PREVIDENCIA DO SERVIDOR EM RENDA VARIAVEL</t>
  </si>
  <si>
    <t>Rótulos de Linha</t>
  </si>
  <si>
    <t>Total Geral</t>
  </si>
  <si>
    <t>Soma de Valor Efetivado Ajustado</t>
  </si>
  <si>
    <t>Rótulos de Coluna</t>
  </si>
  <si>
    <t>Valor Efetivamente Ajustado</t>
  </si>
  <si>
    <t>Receitas correntes</t>
  </si>
  <si>
    <t>Outras receitas correntes</t>
  </si>
  <si>
    <t>Receita agropecuaria</t>
  </si>
  <si>
    <t>Receita de contribuicoes</t>
  </si>
  <si>
    <t>Receita industrial</t>
  </si>
  <si>
    <t>Receita patrimonial</t>
  </si>
  <si>
    <t>Receita tributaria</t>
  </si>
  <si>
    <t>Receitas de servicos</t>
  </si>
  <si>
    <t>Transferencias correntes</t>
  </si>
  <si>
    <t>Receita intra-orcamentaria</t>
  </si>
  <si>
    <t>Receita de servicos</t>
  </si>
  <si>
    <t>Receitas de capital</t>
  </si>
  <si>
    <t>Alienacao de bens</t>
  </si>
  <si>
    <t>Amortizacao de emprestimos</t>
  </si>
  <si>
    <t>Operacoes de credito</t>
  </si>
  <si>
    <t>Outras receitas de capital</t>
  </si>
  <si>
    <t>Transferencias de capital</t>
  </si>
  <si>
    <t>Deducoes da receita corrente</t>
  </si>
  <si>
    <t>Fonte: Siafi/MG</t>
  </si>
  <si>
    <t>Valor Despesa Realizada</t>
  </si>
  <si>
    <t>Categoria Econômica Despesa - Desc</t>
  </si>
  <si>
    <t>Grupo Despesa - Descrição</t>
  </si>
  <si>
    <t>Elemento Despesa - Descrição</t>
  </si>
  <si>
    <t>Item Despesa - Descrição</t>
  </si>
  <si>
    <t>DESPESAS CORRENTES</t>
  </si>
  <si>
    <t>JUROS E ENCARGOS DA DIVIDA</t>
  </si>
  <si>
    <t>JUROS SOBRE A DIVIDA POR CONTRATO</t>
  </si>
  <si>
    <t>JUROS SOBRE A DIVIDA EXTERNA POR CONTRATOS</t>
  </si>
  <si>
    <t>JUROS SOBRE A DIVIDA INTERNA POR CONTRATOS</t>
  </si>
  <si>
    <t>OUTROS ENCARGOS SOBRE A DIVIDA POR CONTRATO</t>
  </si>
  <si>
    <t>OUTROS ENCARGOS SOBRE A DIVIDA EXTERNA POR CONTRATOS</t>
  </si>
  <si>
    <t>OUTROS ENCARGOS SOBRE A DIVIDA INTERNA POR CONTRATOS</t>
  </si>
  <si>
    <t>OUTRAS DESPESAS CORRENTES</t>
  </si>
  <si>
    <t>APOSENTADORIAS E REFORMAS</t>
  </si>
  <si>
    <t>APOSENTADORIA IPSEMG - LEI N  1.195 DE 23/12/1954</t>
  </si>
  <si>
    <t>PROVENTOS DE APOSENTADOS</t>
  </si>
  <si>
    <t>AUXILIO-ALIMENTACAO</t>
  </si>
  <si>
    <t>AUXILIO ALIMENTACAO</t>
  </si>
  <si>
    <t>AUXILIO-FARDAMENTO</t>
  </si>
  <si>
    <t>ADIANTAMENTO-FARDAMENTO</t>
  </si>
  <si>
    <t>AUXILIO FINANCEIRO A ESTUDANTES</t>
  </si>
  <si>
    <t>AUXILIO FINANCEIRO A PESQUISADORES</t>
  </si>
  <si>
    <t>AUXILIO-TRANSPORTE</t>
  </si>
  <si>
    <t>AUXILIO - TRANSPORTE</t>
  </si>
  <si>
    <t>CONTRATACAO POR TEMPO DETERMINADO</t>
  </si>
  <si>
    <t>CONTRIBUICOES</t>
  </si>
  <si>
    <t>DEPOSITOS COMPULSORIOS</t>
  </si>
  <si>
    <t>DESPESAS DE EXERCICIOS ANTERIORES</t>
  </si>
  <si>
    <t>DIARIAS - CIVIL</t>
  </si>
  <si>
    <t>DIARIAS - MILITAR</t>
  </si>
  <si>
    <t>DISTRIBUICAO CONSTITUCIONAL OU LEGAL DE RECEITAS</t>
  </si>
  <si>
    <t>EQUALIZACAO DE PRECOS E TAXAS</t>
  </si>
  <si>
    <t>INDENIZACOES E RESTITUICOES</t>
  </si>
  <si>
    <t>AJUDA DE CUSTO</t>
  </si>
  <si>
    <t>AJUDA DE CUSTO ESPECIAL</t>
  </si>
  <si>
    <t>OUTRAS INDENIZACOES E RESTITUICOES</t>
  </si>
  <si>
    <t>PERDAS DECORRENTES DE APLICACOES FINANCEIRAS</t>
  </si>
  <si>
    <t>LOCACAO DE MAO-DE-OBRA</t>
  </si>
  <si>
    <t>LOCACAO DE SERVICOS DE APOIO ADMINISTRATIVO</t>
  </si>
  <si>
    <t>LOCACAO DE SERVICOS DE CONSERVACAO E LIMPEZA</t>
  </si>
  <si>
    <t>MATERIAL DE CONSUMO</t>
  </si>
  <si>
    <t>ANIMAIS DESTINADOS A ESTUDOS, A PREPARACAO DE PRODUTOS E AO ABATE</t>
  </si>
  <si>
    <t>ARTIGOS PARA CONFECCAO, VESTUARIO, CAMA, MESA, BANHO E COZINHA</t>
  </si>
  <si>
    <t>ARTIGOS PARA ESPORTE</t>
  </si>
  <si>
    <t>ARTIGOS PARA LIMPEZA E HIGIENE</t>
  </si>
  <si>
    <t>COMBUSTIVEIS E LUBRIFICANTES PARA VEICULOS AUTOMOTORES</t>
  </si>
  <si>
    <t>COMBUSTIVEIS E LUBRIFICANTES P/ EQUIP. E OUTROS MAT.  PERMANENTES</t>
  </si>
  <si>
    <t>FERRAMENTAS, FERRAGENS E UTENSILIOS</t>
  </si>
  <si>
    <t>FORRAGENS E OUTROS ALIMENTOS PARA ANIMAIS</t>
  </si>
  <si>
    <t>LIVROS TECNICOS</t>
  </si>
  <si>
    <t>MATERIAIS DE LABORATORIO E PRODUTOS QUIMICOS EM GERAL</t>
  </si>
  <si>
    <t>MATERIAIS PARA ACONDICIONAMENTO E EMBALAGEM</t>
  </si>
  <si>
    <t>MATERIAL CIVICO E EDUCATIVO</t>
  </si>
  <si>
    <t>MATERIAL DE DESENHO</t>
  </si>
  <si>
    <t>MATERIAL DE ENSINO</t>
  </si>
  <si>
    <t>MATERIAL DE INFORMATICA</t>
  </si>
  <si>
    <t>MATERIAL DE SEGURANCA, APETRECHOS OPERACIONAIS E POLICIAIS</t>
  </si>
  <si>
    <t>MATERIAL ELETRICO</t>
  </si>
  <si>
    <t>MATERIAL FOTOGRAFICO, CINEMATOGRAFICO E DE COMUNICACAO</t>
  </si>
  <si>
    <t>MATERIAL GRAFICO E IMPRESSOS</t>
  </si>
  <si>
    <t>MATERIAL MEDICO E HOSPITALAR</t>
  </si>
  <si>
    <t>MATERIAL ODONTOLOGICO</t>
  </si>
  <si>
    <t>MATERIAL PARA ESCRITORIO</t>
  </si>
  <si>
    <t>MATERIAL PARA MANUTENCAO DE VEICULOS AUTOMOTORES</t>
  </si>
  <si>
    <t>MATERIAL P/ MANUT. E REPAROS DE BENS DE DOMINIO PUB. OU DE TERCEIROS</t>
  </si>
  <si>
    <t>MATERIAL P/ MANUT. E REPAROS DE IMOVEIS DE PROPRIEDADE DA ADM. PUBLICA</t>
  </si>
  <si>
    <t>MATERIAL RADIOLOGICO</t>
  </si>
  <si>
    <t>MATERIA-PRIMA E PROD. P/ MANIPULACAO E INDUSTRIAS DE TRANSFORMACAO</t>
  </si>
  <si>
    <t>MEDICAMENTOS</t>
  </si>
  <si>
    <t>OUTROS MATERIAIS</t>
  </si>
  <si>
    <t>PECAS E ACESSORIOS P/ EQUIP.  E OUTROS MATERIAIS PERMANENTES</t>
  </si>
  <si>
    <t>PRODUTOS ALIMENTICIOS</t>
  </si>
  <si>
    <t>SEMENTES, MUDAS DE PLANTAS E INSUMOS</t>
  </si>
  <si>
    <t>UTENSILIOS PARA REFEITORIO E COZINHA</t>
  </si>
  <si>
    <t>MATERIAL DE DISTRIBUICAO GRATUITA</t>
  </si>
  <si>
    <t>OBRIGACOES TRIBUTARIAS E CONTRIBUTIVAS</t>
  </si>
  <si>
    <t>OUTRAS DESPESAS DE PESSOAL DECORRENTES DE CONTRATOS DE TERCEIRIZACAO</t>
  </si>
  <si>
    <t>OUTRAS DESPESAS DE PESSOAL DECORRENTES DE CONT. DE TERCEIRIZACAO</t>
  </si>
  <si>
    <t>OUTROS AUXILIOS FINANCEIROS A PESSOAS FISICAS</t>
  </si>
  <si>
    <t>OUTROS BENEFICIOS ASSISTENCIAIS</t>
  </si>
  <si>
    <t>AUXILIO-CRECHE</t>
  </si>
  <si>
    <t>AUXILIO-DOENCA</t>
  </si>
  <si>
    <t>AUXILIO-FUNERAL</t>
  </si>
  <si>
    <t>AUXILIOS DIVERSOS</t>
  </si>
  <si>
    <t>INDENIZACAO SECURITARIA</t>
  </si>
  <si>
    <t>OUTROS BENEFICIOS DE NATUREZA SOCIAL</t>
  </si>
  <si>
    <t>OUTROS BENEFICIOS PREVIDENCIARIOS</t>
  </si>
  <si>
    <t>AUXILIO-NATALIDADE</t>
  </si>
  <si>
    <t>AUXILIO-RECLUSAO</t>
  </si>
  <si>
    <t>PECULIO E SEGURO COLETIVO</t>
  </si>
  <si>
    <t>PECULIO ESPECIAL</t>
  </si>
  <si>
    <t>OUTROS SERVICOS DE TERCEIROS - PESSOA FISICA</t>
  </si>
  <si>
    <t>CONFECCAO EM GERAL</t>
  </si>
  <si>
    <t>DENTISTAS</t>
  </si>
  <si>
    <t>DESPESAS MIUDAS DE PRONTO PAGAMENTO</t>
  </si>
  <si>
    <t>DIARIAS A COLABORADORES EVENTUAIS</t>
  </si>
  <si>
    <t>ENCARGOS FINANCEIROS</t>
  </si>
  <si>
    <t>ESTAGIARIOS</t>
  </si>
  <si>
    <t>EVENTUAL DE GABINETE</t>
  </si>
  <si>
    <t>FORNECIMENTO DE ALIMENTACAO</t>
  </si>
  <si>
    <t>LOCACAO DE BENS IMOVEIS</t>
  </si>
  <si>
    <t>LOCACAO DE SERVICOS TECNICOS E ESPECIALIZADOS - PESSOA FISICA</t>
  </si>
  <si>
    <t>MEDICOS</t>
  </si>
  <si>
    <t>MEDICOS RESIDENTES</t>
  </si>
  <si>
    <t>MONITORES, FISCAIS E EXAMINADORES</t>
  </si>
  <si>
    <t>OUTRAS DESPESAS PAGAS A PESSOAS FISICAS</t>
  </si>
  <si>
    <t>PESSOAL DE ENFERMAGEM</t>
  </si>
  <si>
    <t>REPARO E MANUTENCAO DE VEICULOS</t>
  </si>
  <si>
    <t>REPAROS DE BENS IMOVEIS</t>
  </si>
  <si>
    <t>REPAROS DE EQUIPAMENTOS, INSTALACOES E MATERIAL PERMANENTE</t>
  </si>
  <si>
    <t>SALARIOS DE INTERNOS</t>
  </si>
  <si>
    <t>OUTROS SERVICOS DE TERCEIROS - PESSOA JURIDICA</t>
  </si>
  <si>
    <t>ASSINATURAS DE JORNAIS, REVISTAS E PERIODICOS</t>
  </si>
  <si>
    <t>CURSOS, EXPOSICOES, CONGRESSOS E CONFERENCIAS</t>
  </si>
  <si>
    <t>ENCARGOS JUDICIAIS</t>
  </si>
  <si>
    <t>IMPRESSAO E ENCADERNACAO</t>
  </si>
  <si>
    <t>LOCACAO DE MAQUINAS E EQUIPAMENTOS</t>
  </si>
  <si>
    <t>LOCACAO DE SERVICOS GRAFICOS</t>
  </si>
  <si>
    <t>LOCACAO DE SERVICOS TECNICOS E ESPECIALIZADOS</t>
  </si>
  <si>
    <t>LOCACAO DE TV POR ASSINATURA</t>
  </si>
  <si>
    <t>LOCACAO DE VEICULOS</t>
  </si>
  <si>
    <t>MULTAS DE TRANSITO</t>
  </si>
  <si>
    <t>OUTROS SERVICOS PESSOA JURIDICA</t>
  </si>
  <si>
    <t>PREMIOS DE SEGUROS</t>
  </si>
  <si>
    <t>PUBLICACAO E DIVULGACAO</t>
  </si>
  <si>
    <t>PUBLICIDADE</t>
  </si>
  <si>
    <t>RECEPCOES, HOSPEDAGENS, HOMENAGENS E FESTIVIDADES</t>
  </si>
  <si>
    <t>REPAROS DE VEICULOS</t>
  </si>
  <si>
    <t>SERVICO DE TELEFONIA</t>
  </si>
  <si>
    <t>SERVICO POSTAL-TELEGRAFICO</t>
  </si>
  <si>
    <t>SERVICOS DE INFORMATICA</t>
  </si>
  <si>
    <t>SERVICOS DE SAUDE EXECUTADOS COM RECURSOS DO SUS</t>
  </si>
  <si>
    <t>SERVICOS MEDICOS, ODONTOLOGICOS E LABORATORIAIS</t>
  </si>
  <si>
    <t>TARIFA DE AGUA E ESGOTO</t>
  </si>
  <si>
    <t>TARIFA DE ENERGIA ELETRICA</t>
  </si>
  <si>
    <t>TAXA DE ADMINISTRACAO-LEI COMPLEMENTAR 64/2002</t>
  </si>
  <si>
    <t>TRANSPORTE E ACONDICIONAMENTO DE ANIMAIS</t>
  </si>
  <si>
    <t>VALE-REFEICAO</t>
  </si>
  <si>
    <t>VALE-TRANSPORTE</t>
  </si>
  <si>
    <t>PASSAGENS E DESPESAS COM LOCOMOCAO</t>
  </si>
  <si>
    <t>DESPESAS COM TAXI, PASSES E PEDAGIOS</t>
  </si>
  <si>
    <t>FRETAMENTO E LOCACAO</t>
  </si>
  <si>
    <t>PASSAGENS</t>
  </si>
  <si>
    <t>PENSOES</t>
  </si>
  <si>
    <t>OUTRAS PENSOES</t>
  </si>
  <si>
    <t>PENSAO ESPECIFICA DOS INSTITUTOS DE PREVIDENCIA</t>
  </si>
  <si>
    <t>PREMIACOES CULTURAIS, ARTISTICAS, CIENTIFICAS, DESPORTIVAS E OUTRAS.</t>
  </si>
  <si>
    <t>COMISSOES LOTERICAS</t>
  </si>
  <si>
    <t>PREMIOS, DIPLOMAS, CONDECORACOES E MEDALHAS</t>
  </si>
  <si>
    <t>PREMIOS LOTERICOS</t>
  </si>
  <si>
    <t>RESSARCIMENTO DE DESPESAS DE PESSOAL REQUISITADO</t>
  </si>
  <si>
    <t>SALARIO-FAMILIA</t>
  </si>
  <si>
    <t>SALARIO / ABONO-FAMILIA</t>
  </si>
  <si>
    <t>SENTENCAS JUDICIAIS</t>
  </si>
  <si>
    <t>SERVICOS DE CONSULTORIA</t>
  </si>
  <si>
    <t>SERVICOS DE CONSULTORIA-ORGANISMO INTERNACIONAL</t>
  </si>
  <si>
    <t>SERVICOS DE CONSULTORIA - PESSOA FISICA</t>
  </si>
  <si>
    <t>SERVICOS DE CONSULTORIA - PESSOA JURIDICA</t>
  </si>
  <si>
    <t>SUBVENCOES SOCIAIS</t>
  </si>
  <si>
    <t>PESSOAL E ENCARGOS SOCIAIS</t>
  </si>
  <si>
    <t>ENCARGOS SOCIAIS DE APOSENTADOS</t>
  </si>
  <si>
    <t>ENCARGOS SOCIAIS DE MILITARES INATIVOS</t>
  </si>
  <si>
    <t>PROVENTOS DE MILITARES INATIVOS</t>
  </si>
  <si>
    <t>INDENIZACOES E RESTITUICOES TRABALHISTAS</t>
  </si>
  <si>
    <t>OBRIGACOES PATRONAIS</t>
  </si>
  <si>
    <t>OBRIGACAO PATRONAL - PESSOAL CIVIL</t>
  </si>
  <si>
    <t>OBRIGACAO PATRONAL - PESSOAL MILITAR</t>
  </si>
  <si>
    <t>OUTRAS DESPESAS VARIAVEIS - PESSOAL CIVIL</t>
  </si>
  <si>
    <t>AULAS FACULTATIVAS</t>
  </si>
  <si>
    <t>FERIAS-PREMIO</t>
  </si>
  <si>
    <t>GRATIFICACAO POR ENCARGOS EXTRAORDINARIOS</t>
  </si>
  <si>
    <t>JORNADA COMPLEMENTAR DE TRABALHO</t>
  </si>
  <si>
    <t>SERVICO EXTRAORDINARIO</t>
  </si>
  <si>
    <t>SUBSTITUICAO EM CARGOS EM COMISSAO</t>
  </si>
  <si>
    <t>OUTRAS DESPESAS VARIAVEIS - PESSOAL MILITAR</t>
  </si>
  <si>
    <t>PENSAO ACIDENTARIA LEI N.  9.683/88 E LEI DELEGADA N  037/89</t>
  </si>
  <si>
    <t>PENSAO ESPECIAL LEI N.  552/49</t>
  </si>
  <si>
    <t>VENCIMENTOS E VANTAGENS FIXAS - PESSOAL CIVIL</t>
  </si>
  <si>
    <t>ABONO DE FERIAS</t>
  </si>
  <si>
    <t>ADICIONAL DE ATIVIDADE EPECIFICA</t>
  </si>
  <si>
    <t>ADICIONAL DE LOCAL DE TRABALHO</t>
  </si>
  <si>
    <t>ADICIONAL POR TEMPO DE SERVICO</t>
  </si>
  <si>
    <t>DESIGNADOS DO MAGISTERIO</t>
  </si>
  <si>
    <t>GRATIFICACAO DE ASSESSORAMENTO</t>
  </si>
  <si>
    <t>GRATIFICACAO DE ATIVIDADE INSTITUCIONAL AUTONOMA</t>
  </si>
  <si>
    <t>GRATIFICACAO DE CARGO EM COMISSAO</t>
  </si>
  <si>
    <t>GRATIFICACAO DE CHEFIA (ESPECIAL)</t>
  </si>
  <si>
    <t>GRATIFICACAO DE COORDENADOR DE ESCOLA</t>
  </si>
  <si>
    <t>GRATIFICACAO DE DEDICACAO EXCLUSIVA</t>
  </si>
  <si>
    <t>GRATIFICACAO DE ENSINO ESPECIAL</t>
  </si>
  <si>
    <t>GRATIFICACAO DE ESTIMULO A PRODUCAO INDIVIDUAL - GEPI</t>
  </si>
  <si>
    <t>GRATIFICACAO DE EXERCICIO DO PODER EXECUTIVO</t>
  </si>
  <si>
    <t>GRATIFICACAO DE EXERCICIO DO PODER JUDICIARIO</t>
  </si>
  <si>
    <t>GRATIFICACAO DE FUNCAO</t>
  </si>
  <si>
    <t>GRATIFICACAO DE FUNCAO DE AGENTES DE SEGURANCA</t>
  </si>
  <si>
    <t>GRATIFICACAO DE INCENTIVO A DOCENCIA</t>
  </si>
  <si>
    <t>GRATIFICACAO DE INCENTIVO A EFICIENTIZACAO DOS SERVICOS - GIEFS</t>
  </si>
  <si>
    <t>GRATIFICACAO DE INCENTIVO AO MERITO FUNCIONAL</t>
  </si>
  <si>
    <t>GRATIFICACAO DE NATAL</t>
  </si>
  <si>
    <t>GRATIFICACAO DE ORGAO DE DELIBERACAO COLETIVA</t>
  </si>
  <si>
    <t>GRATIFICACAO DE REGIME ESPECIAL DE TRABALHO</t>
  </si>
  <si>
    <t>GRATIFICACAO DE REPRESENTACAO DO MINISTERIO PUBLICO</t>
  </si>
  <si>
    <t>GRATIFICACAO DE REPRESENTACAO DO PODER JUDICIARIO</t>
  </si>
  <si>
    <t>GRATIFICACAO DE RISCO DE CONTAGIO E RAIO X</t>
  </si>
  <si>
    <t>GRATIFICACAO DE RISCO DE VIDA, SAUDE E CONTAGIO</t>
  </si>
  <si>
    <t>GRATIFICACAO DE SAUDE</t>
  </si>
  <si>
    <t>GRATIFICACAO ESPECIAL-GABINETE MILITAR</t>
  </si>
  <si>
    <t>GRATIFICACAO POR CURSO</t>
  </si>
  <si>
    <t>GRATIFICACAO POR FUNCAO DE COORDENACAO DE ENSINO</t>
  </si>
  <si>
    <t>GRATIFICACAO POR PLANTAO</t>
  </si>
  <si>
    <t>GRATIFICACAO PRO-LABORE</t>
  </si>
  <si>
    <t>HONORARIOS</t>
  </si>
  <si>
    <t>OUTROS</t>
  </si>
  <si>
    <t>PARCELA REMUNERATORIA COMPLEMENTAR-PRC</t>
  </si>
  <si>
    <t>SUBSIDIOS VARIAVEIS</t>
  </si>
  <si>
    <t>VANTAGEM PESSOAL</t>
  </si>
  <si>
    <t>VENCIMENTOS</t>
  </si>
  <si>
    <t>VERBA DE REPRESENTACAO</t>
  </si>
  <si>
    <t>VENCIMENTOS E VANTAGENS FIXAS - PESSOAL MILITAR</t>
  </si>
  <si>
    <t>GRATIFICACOES ESPECIAIS</t>
  </si>
  <si>
    <t>OUTRAS</t>
  </si>
  <si>
    <t>REMUNERACAO BASICA</t>
  </si>
  <si>
    <t>SUBSTITUICAO TEMPORARIA</t>
  </si>
  <si>
    <t>DESPESAS DE CAPITAL</t>
  </si>
  <si>
    <t>AMORTIZACAO DA DIVIDA</t>
  </si>
  <si>
    <t>PRINCIPAL DA DIVIDA CONTRATUAL RESGATADO</t>
  </si>
  <si>
    <t>PRINCIPAL DA DIVIDA EXTERNA POR CONTRATOS</t>
  </si>
  <si>
    <t>PRINCIPAL DA DIVIDA INTERNA POR CONTRATOS</t>
  </si>
  <si>
    <t>INVERSOES FINANCEIRAS</t>
  </si>
  <si>
    <t>AQUISICAO DE TITULOS REPRESENTATIVOS DE CAPITAL JA INTEGRALIZADO</t>
  </si>
  <si>
    <t>CONCESSAO DE EMPRESTIMOS E FINANCIAMENTOS</t>
  </si>
  <si>
    <t>CONSTITUICAO OU AUMENTO DE CAPITAL DE EMPRESAS</t>
  </si>
  <si>
    <t>INVESTIMENTOS</t>
  </si>
  <si>
    <t>AUXILIOS</t>
  </si>
  <si>
    <t>EQUIPAMENTOS E MATERIAL PERMANENTE</t>
  </si>
  <si>
    <t>AERONAVES E COMPONENTES ESTRUTURAIS</t>
  </si>
  <si>
    <t>ANIMAIS DE TRABALHO, PRODUCAO E / OU REPRODUCAO</t>
  </si>
  <si>
    <t>ARMAMENTO E EQUIPAMENTO DE USO POLICIAL</t>
  </si>
  <si>
    <t>COLECAO E MATERIAIS BIBLIOGRAFICOS</t>
  </si>
  <si>
    <t>EMBARCACOES, PONTOES, DIQUES, FLUTUANTES E COMP. ESTRUTURAIS</t>
  </si>
  <si>
    <t>EQUIPAMENTOS DE COMUNICACAO E TELEFONIA</t>
  </si>
  <si>
    <t>EQUIPAMENTOS DE INFORMATICA</t>
  </si>
  <si>
    <t>EQUIPAMENTOS DE SEGURANCA ELETRONICA</t>
  </si>
  <si>
    <t>EQUIPAMENTOS DE SOM, VIDEO, FOTOGRAFICO E CINEMATOGRAFICO</t>
  </si>
  <si>
    <t>EQUIPAMENTOS HOSPITALARES, ODONTOLOGICOS E DE LABORATORIO</t>
  </si>
  <si>
    <t>FERRAMENTAS, EQUIP. E INSTRUMENTOS P/ OFICINA, MEDICAO E INSPECAO</t>
  </si>
  <si>
    <t>INSTRUMENTOS DE LABORATORIO, MEDICOS E ODONTOLOGICOS</t>
  </si>
  <si>
    <t>INSTRUMENTOS MUSICAIS E ARTISTICOS</t>
  </si>
  <si>
    <t>MAQUINAS, APARELHOS, UTENSILIOS E EQUIPAMENTOS DE USO INDUSTRIAL</t>
  </si>
  <si>
    <t>MAQUINAS, APARELHOS, UTENSILIOS E EQUIPAMENTOS  USO ADMINISTRATIVO</t>
  </si>
  <si>
    <t>MATERIAL ESPORTIVO E RECREATIVO</t>
  </si>
  <si>
    <t>MOBILIARIO</t>
  </si>
  <si>
    <t>OBJETOS DE ARTE E ANTIGÜIDADES</t>
  </si>
  <si>
    <t>OUTROS MATERIAIS PERMANENTES</t>
  </si>
  <si>
    <t>TRATORES, SIMILARES E IMPLEMENTOS</t>
  </si>
  <si>
    <t>VEICULOS</t>
  </si>
  <si>
    <t>OBRAS E INSTALACOES</t>
  </si>
  <si>
    <t>DESAPROPRIACAO PARA BENS NAO PATRIMONIAVEIS</t>
  </si>
  <si>
    <t>DESAPROPRIACAO PARA BENS PATRIMONIAVEIS</t>
  </si>
  <si>
    <t>ESTUDOS E PROJETOS DE BENS NAO PATRIMONIAVEIS</t>
  </si>
  <si>
    <t>ESTUDOS E PROJETOS DE BENS PATRIMONIAVEIS</t>
  </si>
  <si>
    <t>EXECUCAO DE OBRAS POR CONTRATO DE BENS NAO PATRIMONIAVEIS</t>
  </si>
  <si>
    <t>EXECUCAO DE OBRAS POR CONTRATO DE BENS PATRIMONIAVEIS</t>
  </si>
  <si>
    <t>EXECUCAO DIRETA DE OBRAS DE BENS NAO PATRIMONIAVEIS</t>
  </si>
  <si>
    <t>EXECUCAO DIRETA DE OBRAS DE BENS PATRIMONIAVEIS</t>
  </si>
  <si>
    <t>INSTALACOES PARA OBRAS EM ANDAMENTO</t>
  </si>
  <si>
    <t>SEM INFORMACAO</t>
  </si>
  <si>
    <t>COMBUSTIVEIS E LUBRIFICANTES PARA AERONAVES</t>
  </si>
  <si>
    <t>PECAS E ACESSORIOS PARA AERONAVES</t>
  </si>
  <si>
    <t>CONFERENCIAS E EXPOSICOES</t>
  </si>
  <si>
    <t>REPAROS E BENS IMOVEIS</t>
  </si>
  <si>
    <t>REPARO, MANUTENCAO, E SERVICOS AEROPORTUARIOS PARA AERONAVES</t>
  </si>
  <si>
    <t>SEGUROS DE AERONAVES</t>
  </si>
  <si>
    <t>SERVICOS DE INFORMATICA EXECUTADOS PELA PRODEMGE</t>
  </si>
  <si>
    <t>OUTRAS SENTENCAS JUDICIAIS</t>
  </si>
  <si>
    <t>PRECATORIOS</t>
  </si>
  <si>
    <t>AQUISICAO DE IMOVEIS</t>
  </si>
  <si>
    <t>OUTROS BENS IMOVEIS</t>
  </si>
  <si>
    <t>SALAS E ESCRITORIOS</t>
  </si>
  <si>
    <t>MATERIAL DIDATICO</t>
  </si>
  <si>
    <t>ENCARGOS PELA HONRA DE AVAIS, GARANTIAS, SEGUROS E SIMILARES</t>
  </si>
  <si>
    <t>HORTIFRUTIGRANJEIROS</t>
  </si>
  <si>
    <t>JETONS A CONSELHEIROS</t>
  </si>
  <si>
    <t>ANUIDADES</t>
  </si>
  <si>
    <t>SERVICO DE ADMINISTRACAO E GERENCIAMENTO DE FROTA DE VEICULOS</t>
  </si>
  <si>
    <t>SERVICOS DE IMPRESSAO E ENCADERNACAO EXECUTADOS PELA  IMPRENSA OFICIAL</t>
  </si>
  <si>
    <t>SERVICOS DE PUBLICACAO E DIVULGACAO EXECUTADOS PELA  IMPRENSA OFICIAL</t>
  </si>
  <si>
    <t>SERVICOS DE TELECOMUNICACAO</t>
  </si>
  <si>
    <t>SERVICOS GRAFICOS DE SEGURANCA</t>
  </si>
  <si>
    <t>TAXA DE CONDOMINIO</t>
  </si>
  <si>
    <t>CONTRIBUICAO PATRONAL</t>
  </si>
  <si>
    <t>ABONO DE PERMANENCIA</t>
  </si>
  <si>
    <t>TERRENOS</t>
  </si>
  <si>
    <t>MATERIAL PARA OBRAS - BENS PATRIMONIAVEIS</t>
  </si>
  <si>
    <t>CONTRIBUICAO A ENTIDADES FECHADAS DE PREVIDENCIA</t>
  </si>
  <si>
    <t>DESP REF A RESSARCIMENTO PREV NO PROG PRIMEIRO EMPREGO DO ESTADO DE MG</t>
  </si>
  <si>
    <t>MATERIAL BIBLIOGRAFICO PARA BIBLIOTECAS PUBLICAS</t>
  </si>
  <si>
    <t>MEDICAMENTOS - DECISAO JUDICIAL</t>
  </si>
  <si>
    <t>AGENTES PENITENCIARIOS</t>
  </si>
  <si>
    <t>SERVICO DE SEGURANCA FAZENDARIA</t>
  </si>
  <si>
    <t>PREMIAÇOES</t>
  </si>
  <si>
    <t>A CLASSIFICAR</t>
  </si>
  <si>
    <t>DESPESAS DECORRENTES DE CONTRATOS DE CONCESSAO OU PERMISSAO</t>
  </si>
  <si>
    <t>ADVOGADOS DATIVOS</t>
  </si>
  <si>
    <t>TERMO DE PARCERIA COM ORGANIZACAO DA SOCIEDADE CIVIL DE INTERESSE PUBL</t>
  </si>
  <si>
    <t>PREMIO DE PRODUTIVIDADE</t>
  </si>
  <si>
    <t>VANTAGEM TEMPORARIA INCORPORAVEL</t>
  </si>
  <si>
    <t>CONCESSAO DE EMPRESTIMO OU FINANCIAMENTO PELOS FUNDOS ESTADUAIS</t>
  </si>
  <si>
    <t>CONCESSAO DE FINANCIAMENTOS HABITACIONAIS</t>
  </si>
  <si>
    <t>INDENIZACAO PELA EXECUCAO DE TRABALHOS DE CAMPO</t>
  </si>
  <si>
    <t>RESSARCIMENTO REFERENTE A PESSOAL REQUISITADO DA ADMINITRACAO ESTADUAL</t>
  </si>
  <si>
    <t>RESTITUICAO DE RECURSOS DE CONVENIO E DE CONTRAPARTIDA</t>
  </si>
  <si>
    <t>SERVICOS DE TRANSPORTE DE PASSAGEIROS</t>
  </si>
  <si>
    <t>TAXA DE ADMINSTRACAO PELA CONCESSAO DE FINANCIAMENTOS  HABITACIONAIS</t>
  </si>
  <si>
    <t>DESPESAS DE CARATER INDENIZATORIO RELATIVAS AO MANDATO PARLAMENTAR</t>
  </si>
  <si>
    <t>CONTRIBUICAO PATRONAL INCIDENTE SOBRE SENTENCAS JUDICIAIS</t>
  </si>
  <si>
    <t>GRATIFICACAO DE NIVEL SUPERIOR</t>
  </si>
  <si>
    <t>EDIFICIOS</t>
  </si>
  <si>
    <t>AQUISICAO DE TITULOS DE CREDITO</t>
  </si>
  <si>
    <t>CONSTRUCAO DE UNIDADES HABITACIONAIS</t>
  </si>
  <si>
    <t>INSTALACAO PARA INCORPORACAO A BENS IMOVEIS</t>
  </si>
  <si>
    <t>MATERIAL PARA OBRAS - BENS NAO PATRIMONIAVEIS</t>
  </si>
  <si>
    <t>MATERIAL PARA OBRAS - BENS PATRIMONIÁVEIS</t>
  </si>
  <si>
    <t>JUROS DE OUTRAS DIVIDAS RENEGOCIADAS</t>
  </si>
  <si>
    <t>TRANSFERENCIAS AO FUNDHAB</t>
  </si>
  <si>
    <t>COTA PARTE DA CIDE</t>
  </si>
  <si>
    <t>COTA PARTE DO ICMS</t>
  </si>
  <si>
    <t>COTA PARTE DO IPI</t>
  </si>
  <si>
    <t>COTA PARTE DO IPVA</t>
  </si>
  <si>
    <t>LEITE - PROGRAMA LEITE PELA VIDA</t>
  </si>
  <si>
    <t>CONTRATACAO DE ESTAGIARIOS</t>
  </si>
  <si>
    <t>CONTRATO DE PARCERIA PUBLICO PRIVADA</t>
  </si>
  <si>
    <t>CURSOS DE FORMACAO, CAPACITACAO E POS-GRADUACAO PARA SERVIDORES</t>
  </si>
  <si>
    <t>CURSOS DE FORMACAO E CAPACITACAO PARA O CIDADAO</t>
  </si>
  <si>
    <t>CURSOS DE FORMACAO E CAPACITACAO PROMOVIDOS PELO ESTADO</t>
  </si>
  <si>
    <t>EVENTOS DE COMUNICACAO INSTITUCIONAL</t>
  </si>
  <si>
    <t>SERVICOS DE AGENCIAMENTO DE VIAGENS</t>
  </si>
  <si>
    <t>SERVICOS DE GERENCIAMENTO, SUPERVISAO E FISCALIZACAO DE OBRAS</t>
  </si>
  <si>
    <t>SERVICOS DE PESQUISAS DE OPINIAO</t>
  </si>
  <si>
    <t>TAXA DE ADMINISTRACAO PELA CONCESSAO DE FINANCIAMENTOS  HABITACIONAIS</t>
  </si>
  <si>
    <t>PENSOES DECORRENTES DE SENTENCA JUDICIAIS</t>
  </si>
  <si>
    <t>CONTRIBUICAO PATRONAL INCIDENTE SOBRE OUTRAS SENTENCAS JUDICIAIS</t>
  </si>
  <si>
    <t>OBRIGACAO PATRONAL - INATIVO CIVIL</t>
  </si>
  <si>
    <t>INSS</t>
  </si>
  <si>
    <t>PREMIO DE PRODUTIVIDADE - PESSOAL MILITAR</t>
  </si>
  <si>
    <t>CONTRIBUICAO PATRONAL INCIDENTE SOBRE PRECATORIOS</t>
  </si>
  <si>
    <t>GRATIFICACAO DE DESEMPENHO DE PRODUTIVIDADE INDIVIDUAL E INSTITUCIONAL</t>
  </si>
  <si>
    <t>ADICIONAL DE DESEMPENHO - PESSOAL MILITAR</t>
  </si>
  <si>
    <t>OUTRAS DESPESAS DO PRINCIPAL DA DIVIDA</t>
  </si>
  <si>
    <t>IMOVEIS NECESSARIOS A REALIZACAO DE OBRAS DE BENS NAO-PATRIMONIAVEIS</t>
  </si>
  <si>
    <t>CONTRIBUICOES AO IPLEMG</t>
  </si>
  <si>
    <t>IMOVEIS NECESSARIOS A REALIZACAO DE OBRAS DE BENS PATRIMONIAVEIS</t>
  </si>
  <si>
    <t>ADESAO AO PARCELAMENTO DECORRENTE DA LEI FEDERAL N.11941/2009</t>
  </si>
  <si>
    <t>COMISSAO PELA CONSTRUCAO DE UNIDADES HABITACIONAIS</t>
  </si>
  <si>
    <t>SERVIÇOS DE AGENCIAMENTO DE VIAGENS</t>
  </si>
  <si>
    <t>SERVICOS DE TECNOLOGIA DA INFORMACAO</t>
  </si>
  <si>
    <t>A DEFINIR</t>
  </si>
  <si>
    <t>OBRIGACAO PATRONAL - CONTRATOS DE TERCEIRIZACAO</t>
  </si>
  <si>
    <t>OBRIGACAO PATRONAL - OUTRAS SENTENCAS JUDICIAIS</t>
  </si>
  <si>
    <t>OBRIGACAO PATRONAL - PENSIONISTAS</t>
  </si>
  <si>
    <t>OBRIGACAO PATRONAL - PESSOAL ATIVO</t>
  </si>
  <si>
    <t>OBRIGACAO PATRONAL - PESSOAL INATIVO</t>
  </si>
  <si>
    <t>OBRIGACAO PATRONAL - PRECATORIOS</t>
  </si>
  <si>
    <t>ADICIONAL DE DESEMPENHO - PESSOAL CIVIL</t>
  </si>
  <si>
    <t>PRINCIPAL DE OUTRAS DIVIDAS RENEGOCIADAS</t>
  </si>
  <si>
    <t>FAZENDAS</t>
  </si>
  <si>
    <t>AUXILIO TRANSPORTE - PODER LEGISLATIVO</t>
  </si>
  <si>
    <t>DESPESA DE TRANSPORTE DEVIDA A SERVIDORES DOS  PODERES DO ESTADO</t>
  </si>
  <si>
    <t>OUTRAS TRANSFERENCIAS</t>
  </si>
  <si>
    <t>COMPENSACAO FINANCEIRA DOS REGIMES DE PREVIDENCIA</t>
  </si>
  <si>
    <t>INDENIZACAO DECORRENTE DE RESCISAO UNILATERAL</t>
  </si>
  <si>
    <t>INDENIZACAO POR UTILIZACAO DE BENS DE TERCEIROS</t>
  </si>
  <si>
    <t>INDENIZACOES DETERMINADAS POR DECISOES JUDICIAIS</t>
  </si>
  <si>
    <t>REEMBOLSO DE DESPESAS MEDICO-HOSPITALARES</t>
  </si>
  <si>
    <t>RESTITUICAO DE RECEITA - EXERCICIO ANTERIOR</t>
  </si>
  <si>
    <t>OBRIGACAO PATRONAL - CONTRATOS POR TEMPO DETERMINADO</t>
  </si>
  <si>
    <t>ADMINISTRACAO DE BENS E DIREITOS DO ESTADO POR TERCEIROS</t>
  </si>
  <si>
    <t>CONTRATACAO DE PROJETOS EM PESQUISA DE CIENCIA, INOVACAO E TECNOLOGIA</t>
  </si>
  <si>
    <t>SERVICOS DE ABASTECIMENTO E DISTRIBUICAO DE AGUA</t>
  </si>
  <si>
    <t>SERVICOS DE ATENDIMENTO AO CIDADAO</t>
  </si>
  <si>
    <t>SERVICOS DE CONSERVACAO E LIMPEZA</t>
  </si>
  <si>
    <t>SERVICOS DE IMPRESSAO E ENCADERNACAO EXECUTADOS PELA IMPRENSA OFICIAL</t>
  </si>
  <si>
    <t>SERVICOS DE MAPEAMENTO E GEORREFERENCIAMENTO</t>
  </si>
  <si>
    <t>SERVICOS DE PRODUCAO E LOGISTICA DE MEDICAMENTOS</t>
  </si>
  <si>
    <t>SERVICOS DE PUBLICACAO E DIVULGACAO EXECUTADOS PELA IMPRENSA OFICIAL</t>
  </si>
  <si>
    <t>SERVICOS DE SAUDE PRESTADOS POR PESSOA JURIDICA</t>
  </si>
  <si>
    <t>SERVICOS DE VIGILANCIA OSTENSIVA</t>
  </si>
  <si>
    <t>SERVICOS SANITARIOS E TRATAMENTO DE RESIDUOS</t>
  </si>
  <si>
    <t>GRATIFICACAO COMPLEMENTAR DE PRODUTIVIDADE</t>
  </si>
  <si>
    <t>GRATIFICACAO DE ESCOLARIDADE DESEMPENHO E PROD INDIVID E INSTITUCIONAL</t>
  </si>
  <si>
    <t>VENCIMENTOS E VANTAGENS FIXAS - PESSOAL  MILITAR</t>
  </si>
  <si>
    <t>APORTE PARA COBERTURA DO DEFICT ATUARIAL DO RPPS</t>
  </si>
  <si>
    <t>APORTE PARA COBERTURA DO DEFICIT ATUARIAL DO RPPS</t>
  </si>
  <si>
    <t>APOSENTADORIAS, RESERVA REMUNERADA E REFORMAS</t>
  </si>
  <si>
    <t>APOSENTADORIA IPSEMG - LEI N. 1.195 DE 23/12/1954</t>
  </si>
  <si>
    <t>AUXILIO-TRANSPORTE - PODER LEGISLATIVO</t>
  </si>
  <si>
    <t>DESPESA DE TRANSPORTE DEVIDA A SERVIDORES DOS PODERES DO ESTADO</t>
  </si>
  <si>
    <t>INDENIZACOES DETERMINADAS POR LEI ESPECIFICA</t>
  </si>
  <si>
    <t>MATERIAL, BEM OU SERVICO PARA DISTRIBUICAO GRATUITA</t>
  </si>
  <si>
    <t>CONTRATOS DE ENERGIA ELETRICA</t>
  </si>
  <si>
    <t>REDE IP MULTISSERVICOS</t>
  </si>
  <si>
    <t>SERVICO DE IMPRENSA</t>
  </si>
  <si>
    <t>SERVICOS TECN DE IMPLANTACAO GESTAO E ADM DO SIST DE OBSERV ELETRONICA</t>
  </si>
  <si>
    <t>TAXA DE ADMINISTRACAO</t>
  </si>
  <si>
    <t>TAXA DE ADMINISTRACAO DE CREDITO DE FINANCIAMENTOS HABITACIONAIS</t>
  </si>
  <si>
    <t>TRANSPORTE E ACONDICIONAMENTO DE MATERIAIS</t>
  </si>
  <si>
    <t>PENSAO ACIDENTARIA - LEI N. 9.683/88 E LEI DELEGADA N. 037/89</t>
  </si>
  <si>
    <t>PENSAO ESPECIAL - LEI N. 552/49</t>
  </si>
  <si>
    <t>VENCIMENTOS E VANTAGENS FIXAS-PESSOAL CIVIL</t>
  </si>
  <si>
    <t>SUBSIDIO - SERVIDORES DA EDUCACAO DE EXTENSAO CARGA HORARIA</t>
  </si>
  <si>
    <t>SUBSIDIO - SERVIDORES DA EDUCACAO DESIGNADOS</t>
  </si>
  <si>
    <t>SUBSIDIO - SERVIDORES DA EDUCACAO EFETIVOS</t>
  </si>
  <si>
    <t>OBJETOS DE ARTE E ANTIGUIDADES</t>
  </si>
  <si>
    <t>JUROS SOBRE O PARCELAMENTO DA DIVIDA PREVIDENCIARIA</t>
  </si>
  <si>
    <t>APOSENTADORIAS DO RPPS, RESERVA REMUNERADA E REFORMAS DOS MILITARES</t>
  </si>
  <si>
    <t>OBRIGACAO PATRONAL ADVOGADOS DATIVOS</t>
  </si>
  <si>
    <t>OBRIGACAO PATRONAL - ENCARGOS POR PAGAMENTO EM ATRASO</t>
  </si>
  <si>
    <t>OBRIGACAO PATRONAL - ENTIDADES CONVENIADAS</t>
  </si>
  <si>
    <t>OBRIGACAO PATRONAL - MEDICOS RESIDENTES</t>
  </si>
  <si>
    <t>OBRIGAÇÃO PATRONAL - PREMIO DE PRODUTIVIDADE</t>
  </si>
  <si>
    <t>OUTROS BENEFICIOS ASSISTENCIAIS DO SERVIDOR E DO MILITAR</t>
  </si>
  <si>
    <t>OUTROS BENEFICIOS PREVIDENCIARIOS DO SERVIDOR OU DO MILITAR</t>
  </si>
  <si>
    <t>OUTROS SERVICOS DE TERCEIROS PESSOA FISICA</t>
  </si>
  <si>
    <t>CONTRATOS DE ABASTECIMENTO DE AGUA E COLETA E TRATAMENTO DE ESGOTO</t>
  </si>
  <si>
    <t>PENSOES DO RPPS E DO MILITAR</t>
  </si>
  <si>
    <t>SUBSIDIO APOSENTADOS DA EDUCACAO</t>
  </si>
  <si>
    <t>GRATIFICACAO DE FUNCAO AUXILIAR DE ATIVIDADE PARLAMENTAR</t>
  </si>
  <si>
    <t>VENCIMENTOS E VANTAGENS FIXAS PESSOAL  MILITAR</t>
  </si>
  <si>
    <t>PRINCIPAL DO PARCELAMENTO DA DIVIDA PREVIDENCIARIA</t>
  </si>
  <si>
    <t>ESTRUTURAS E COMPONENTES</t>
  </si>
  <si>
    <t>EXECUCAO DE OBRAS POR EMPRESAS CONTROLADAS</t>
  </si>
  <si>
    <t>SERVICOS DE LEVANTAMENTO E CADASTRAMENTO PARA EXECUCAO DE POL PUBLICAS</t>
  </si>
  <si>
    <t>AUXILIO-FARDAMENTO PAGO A PESSOAL CONTRATADO</t>
  </si>
  <si>
    <t>AUXILIO-FARDAMENTO PAGO A SERVIDOR OU MILITAR</t>
  </si>
  <si>
    <t>REEMBOLSO DE DESPESA DE TRANSPORTE DEVIDA A SERVIDORES</t>
  </si>
  <si>
    <t>DESPESAS DE EXERCICIOS ANTERIORES - OUTRAS DESPESAS</t>
  </si>
  <si>
    <t>DESPESAS DE EXERCICIOS ANTERIORES - PESSOAL</t>
  </si>
  <si>
    <t>LOCACAO DE SERVICOS DE APOIO ADMINISTRATIVO REALIZADOS PELA MGS</t>
  </si>
  <si>
    <t>LOCACAO DE SERVICOS DE CONSERVACAO E LIMPEZA REALIZADOS PELA MGS</t>
  </si>
  <si>
    <t>INSS - DEMAIS DESPESAS</t>
  </si>
  <si>
    <t>INSS - FOLHA</t>
  </si>
  <si>
    <t>OBRIGACAO PATRONAL PESSOAL INATIVO - ENTIDADES CONVENIADAS</t>
  </si>
  <si>
    <t>AUXILIO-CRECHE OU ASSISTENCIA PRE-ESCOLAR</t>
  </si>
  <si>
    <t>PATROCINIO</t>
  </si>
  <si>
    <t>SERVICO DE ENGENHARIA PARA OPERACAO DE BENS DE DOMINIO PUBLICO</t>
  </si>
  <si>
    <t>SERVICO DE GERENCIAMENTO, SUPERVISAO E FISCALIZACAO DE SERVICOS</t>
  </si>
  <si>
    <t>SERVICO DE REALIZACAO DE CONCURSO PUBLICO</t>
  </si>
  <si>
    <t>SERVICO DE REMOCAO E TRANSPORTE DE CADAVERES</t>
  </si>
  <si>
    <t>SERVICOS DE PESQUISAS</t>
  </si>
  <si>
    <t>PENSOES CIVIS DO RPPS</t>
  </si>
  <si>
    <t>PENSOES DO MILITAR</t>
  </si>
  <si>
    <t>PENSOES ESPECIAIS</t>
  </si>
  <si>
    <t>PENSAO DECORRENTE DE SENTENCA JUDICIAL - SERVIDOR</t>
  </si>
  <si>
    <t>PENSAO DECORRENTE DE SENTENCA JUDICIAL - TERCEIROS</t>
  </si>
  <si>
    <t>PRECATORIOS - OUTROS</t>
  </si>
  <si>
    <t>PRECATORIOS - PESSOAL</t>
  </si>
  <si>
    <t>SUBVENCOES ECONOMICAS</t>
  </si>
  <si>
    <t>PENSAO ACIDENTARIA - LEI N. 9.683/88 E LEI DELEGADA N 037/89</t>
  </si>
  <si>
    <t>PENSAO ESPECIAL - LEI N 552/49</t>
  </si>
  <si>
    <t>PENSAO ESPECIAL PARA AGENTES POLITICOS SERVIDORES PUBLICOS E ESTATAIS</t>
  </si>
  <si>
    <t>ABONO SALARIAL DO PODER JUDICIARIO</t>
  </si>
  <si>
    <t>FUNÇÕES DE CONFIANÇA</t>
  </si>
  <si>
    <t>GRATIFICACAO DE FUNCAO DE PESQUISA E ENSINO - GFPE / LEI 20.591/2012</t>
  </si>
  <si>
    <t>GRATIFICACAO DE SERVICOS DE SEGURIDADE SOCIAL</t>
  </si>
  <si>
    <t>GRATIFICACAO INCENTIVO PRODUTIVIDADE PROFISSIONAIS DE ENGENHARIA E ARQ</t>
  </si>
  <si>
    <t>GRATIFICACAO PELO CUMPRIMENTO DE METAS EXTRAORDINARIAS</t>
  </si>
  <si>
    <t>ABONO PERMANENCIA</t>
  </si>
  <si>
    <t>PRINCIPAL DO PARCELAMENTO DA DIVIDA PREVIDENCIARIA - INSS</t>
  </si>
  <si>
    <t>PRINCIPAL DO PARCELAMENTO DA DIVIDA PREVIDENCIARIA - IPSEMG IPSM</t>
  </si>
  <si>
    <t>AUXILIO FINANCEIRO - PROGRAMA POUPANÇA JOVEM</t>
  </si>
  <si>
    <t>JUROS DA DIVIDA COM OS INSTITUTOS DE PREVIDÊNCIA</t>
  </si>
  <si>
    <t>ARRENDAMENTO MERCANTIL</t>
  </si>
  <si>
    <t>AUXILIO ALIMENTACAO BILHETE OU CARTAO MAGNETICO</t>
  </si>
  <si>
    <t>AUXILIO-ALIMENTACAO - PECUNIA</t>
  </si>
  <si>
    <t>AUXILIO TRANSPORTE BILHETE OU CARTAO MAGNETICO</t>
  </si>
  <si>
    <t>AUXILIO TRANSPORTE PAGO A ESTAGIARIO BILHETE OU CARTAO MAGNETICO</t>
  </si>
  <si>
    <t>AUXILIO TRANSPORTE PAGO A ESTAGIARIOS PECUNIA</t>
  </si>
  <si>
    <t>AUXILIO-TRANSPORTE - PECUNIA</t>
  </si>
  <si>
    <t>CONTRIBUICOES DO FUNDO ESTADUAL DE SAUDE - FES - LC 141/2012</t>
  </si>
  <si>
    <t>TRANSFERENCIA AO PREVCOM</t>
  </si>
  <si>
    <t>AUXILIO MORADIA DE CARATER INDENIZATORIO DEVIDO A MAGISTRADO</t>
  </si>
  <si>
    <t>AUXILIO MORADIA DE CARATER INDENIZATORIO DEVIDO PELO TCE</t>
  </si>
  <si>
    <t>AUXILIO MORADIA DE CARATER INDENIZATORIO RELATIVO AO MANDATO PARLAMENT</t>
  </si>
  <si>
    <t>IND.DECORRENTES DA UTILZ. DE LEITOS DE INSTITUICOES DE SAUDE PRIVADAS</t>
  </si>
  <si>
    <t>AUXILIO INVALIDEZ</t>
  </si>
  <si>
    <t>OUTROS SERVICOS DE TERCEIROS ¿ PESSOA FISICA</t>
  </si>
  <si>
    <t>GRATIFICACAO POR ENCARGO DE CURSO OU CONCURSO</t>
  </si>
  <si>
    <t>ADESAO AO PARCELAMENTO DECORRENTE DE LEI ESPECIFICA</t>
  </si>
  <si>
    <t>DESPESAS COM TRANSPORTE URBANO, PEDAGIO E ESTACIONAMETO PESSOA FISICA</t>
  </si>
  <si>
    <t>PASSAGENS - PESSOA FISICA</t>
  </si>
  <si>
    <t>PASSAGENS - PESSOA JURIDICA</t>
  </si>
  <si>
    <t>SERVICOS DE TRANSPORTES DE PASSAGEIROS, FRETAMENTO E LOCACAO PES JURID</t>
  </si>
  <si>
    <t>PENSOES DECORRENTES DA LEI N 21527 2014</t>
  </si>
  <si>
    <t>INDENIZACAO EXERCICIO DO CARGO DE CONSEL PRES E PROCURADOR JUNTO AO TC</t>
  </si>
  <si>
    <t>PRINCIPAL DA DIVIDA COM OS INSTITUTOS DE PREVIDENCIA</t>
  </si>
  <si>
    <t>AUXILIO FINANCEIRO - PROGRAMA POUPANCA JOVEM</t>
  </si>
  <si>
    <t>JUROS DA DIVIDA COM OS INSTITUTOS DE PREVIDENCIA</t>
  </si>
  <si>
    <t>JUROS SOBRE O PARCELAMENTO DA DIVIDA COM O PASEP</t>
  </si>
  <si>
    <t>AUXILIO MORADIA DE CARATER INDENIZATORIO</t>
  </si>
  <si>
    <t>INDENIZACAO DECORRENTE DE AUXILIO SAUDE</t>
  </si>
  <si>
    <t>RESTITUICAO REFERENTE A TAXA DE INSCRICAO, MATERIAL E SIMILARES</t>
  </si>
  <si>
    <t>MATERIAL PARA CONFECCAO EM GERAL</t>
  </si>
  <si>
    <t>AUXILIO PARA PROFISSIONAIS DE PROGRAMAS DE CAPACITACAO E FORMACAO</t>
  </si>
  <si>
    <t>CONTRATACAO PARA PRESTACAO DE SERVIÇO POR CREDENCIADOS</t>
  </si>
  <si>
    <t>SERVICOS TECNICOS JUDICIAIS - HONORARIOS PERICIAIS</t>
  </si>
  <si>
    <t>REMUNERACAO PAGA PELO PODER EXECUTIVO AO TJMG - DEPOSITOS JUDICIAIS</t>
  </si>
  <si>
    <t>SERVICO DE APOIO ADMINISTRATIVO</t>
  </si>
  <si>
    <t>SERVICO DE ELABORACAO DE ESTUDOS PREVIOS</t>
  </si>
  <si>
    <t>SERVICOS DE REALIZACAO DE PROCESSO DE CERTIFICACAO OCUPACIONAL</t>
  </si>
  <si>
    <t>PREMIACOES</t>
  </si>
  <si>
    <t>FUNCOES DE CONFIANCA</t>
  </si>
  <si>
    <t>PRINCIPAL DO PARCELAMENTO DA DIVIDA REFERENTE AO PASEP</t>
  </si>
  <si>
    <t>TRANSFERENCIA PARA FINANCIAMENTO DO TRANSPORTE ESCOLAR</t>
  </si>
  <si>
    <t>MEDICAMENTOS - DECISÃO JUDICIAL</t>
  </si>
  <si>
    <t>JUIZES LEIGOS</t>
  </si>
  <si>
    <t>SERVICOS TECNICOS JUDICIAIS - HONORARIOS JUSTICA GRATUITA</t>
  </si>
  <si>
    <t>DIREITOS AUTORAIS</t>
  </si>
  <si>
    <t>OUTRAS DECISOES JUDICIAIS - DEPOSITO EM CONTA CORRENTE OU A DISPOSICAO</t>
  </si>
  <si>
    <t>OBRIGACAO PATRONAL - PESSOAL MILITAR ATIVO - LC 125/2012</t>
  </si>
  <si>
    <t>OBRIGACAO PATRONAL - PESSOAL MILITAR INATIVO - LC 125/2012</t>
  </si>
  <si>
    <t>GRATIFICACAO MENSAL PRO LABORE</t>
  </si>
  <si>
    <t>CONTRIBUICAO A ENTIDADES FECHADAS DE PREVIDENCIA - ENCARGOS</t>
  </si>
  <si>
    <t>INDENIZACAO DE TRANSPORTE DEVIDA AO OFICIAL DE JUSTICA</t>
  </si>
  <si>
    <t>SERVICOS DE GERENCIAMENTO E FORNECIMENTO DE COMBUSTIVEL</t>
  </si>
  <si>
    <t>IMOVEIS PARA FINS DE TRANSFERENCIA A TERCEIROS</t>
  </si>
  <si>
    <t>RESSARCIMENTO SOBRE A REMUNERACAO DOS PRESOS EM TRABALHO</t>
  </si>
  <si>
    <t>REST DE REC DE CONVENIOS, DE CONTRAPARTIDAS E INSTRUMENTOS CONGENERES</t>
  </si>
  <si>
    <t>ARTIGOS PARA CONFECCAO E VESTUARIO</t>
  </si>
  <si>
    <t>UTENSILIOS PARA COPA, REFEITORIO E COZINHA</t>
  </si>
  <si>
    <t>CONTRIBUICAO PARA A FORMACAO DO PASEP/PIS</t>
  </si>
  <si>
    <t>IMPOSTO DE RENDA - IR</t>
  </si>
  <si>
    <t>IMPOSTO PREDIAL TERRITORIAL URBANO - IPTU</t>
  </si>
  <si>
    <t>OUTROS - OBRIGACOES TRIBUTARIAS E CONTRIBUTIVAS</t>
  </si>
  <si>
    <t>TAXA DE ILUMINACAO PUBLICA</t>
  </si>
  <si>
    <t>TAXA DE LIMPEZA PUBLICA E COLETA DE RESIDUOS</t>
  </si>
  <si>
    <t>TAXAS AMBIENTAIS</t>
  </si>
  <si>
    <t>SERVICOS DE IMPRESSAO E ENCADERNACAO</t>
  </si>
  <si>
    <t>SERVICOS DE PUBLICACAO E DIVULGACAO</t>
  </si>
  <si>
    <t>SERVICOS DE TECNOLOGIA DA INFORMACAO E COMUNICACAO - PESSOA JURIDICA</t>
  </si>
  <si>
    <t>SERVICO DE INFORMATICA EXECUTADO PELA PRODEMGE</t>
  </si>
  <si>
    <t>SERVICO DE TECNOLOGIA DA INFORMACAO</t>
  </si>
  <si>
    <t>SERVICO DE TELECOMUNICACAO</t>
  </si>
  <si>
    <t>CONSTITUICAO OU AUMENTO DE CAPITAL DE EMPRESAS-CAPITAL A INTEGRALIZAR</t>
  </si>
  <si>
    <t>CONSTITUICAO OU AUMENTO DE CAPITAL DE EMPRESAS-CAPITAL INTEGRALIZADO</t>
  </si>
  <si>
    <t>MAQUINAS, INSTALACOES E UTENSILIOS DE ESCRITORIO</t>
  </si>
  <si>
    <t>Soma de Valor Despesa Realizada</t>
  </si>
  <si>
    <t>Despesa Orçamentária</t>
  </si>
  <si>
    <t>Amortização da divida</t>
  </si>
  <si>
    <t>Inversões financeiras</t>
  </si>
  <si>
    <t>Investimentos</t>
  </si>
  <si>
    <t>Juros e encargos da divida</t>
  </si>
  <si>
    <t>Outras despesas correntes</t>
  </si>
  <si>
    <t>Pessoal e encargos sociais</t>
  </si>
  <si>
    <t>Tabela: Receita Efetivada Ajustada por Categorias e Subcategorias 2002-2017</t>
  </si>
  <si>
    <t>Tabela: Despesa Orçamentária Realizada por Grupos de Natureza - 2002-2017</t>
  </si>
  <si>
    <t>Despesas Correntes</t>
  </si>
  <si>
    <t>Despesas de Capital</t>
  </si>
  <si>
    <t>Fonte: Siafi-MG</t>
  </si>
  <si>
    <t>Receitas</t>
  </si>
  <si>
    <t>Despesas</t>
  </si>
  <si>
    <t>Superávit/Déficit</t>
  </si>
  <si>
    <t>2806187937.7</t>
  </si>
  <si>
    <t>2454186139.69</t>
  </si>
  <si>
    <t>1772828896.06</t>
  </si>
  <si>
    <t>1753817152.79</t>
  </si>
  <si>
    <t>1002321144.97</t>
  </si>
  <si>
    <t>727406288.77</t>
  </si>
  <si>
    <t>626034383.43</t>
  </si>
  <si>
    <t>596501239.76</t>
  </si>
  <si>
    <t>531301347.71</t>
  </si>
  <si>
    <t>406484893.86</t>
  </si>
  <si>
    <t>312936993.22</t>
  </si>
  <si>
    <t>289556012.46</t>
  </si>
  <si>
    <t>272586971.32</t>
  </si>
  <si>
    <t>251953827.81</t>
  </si>
  <si>
    <t>236428622.82</t>
  </si>
  <si>
    <t>225961273.41</t>
  </si>
  <si>
    <t>218907118.78</t>
  </si>
  <si>
    <t>209496035.9</t>
  </si>
  <si>
    <t>178820141.6</t>
  </si>
  <si>
    <t>172632981.79</t>
  </si>
  <si>
    <t>169395381.62</t>
  </si>
  <si>
    <t>159546441.88</t>
  </si>
  <si>
    <t>140543506.55</t>
  </si>
  <si>
    <t>124958059.22</t>
  </si>
  <si>
    <t>113199444.63</t>
  </si>
  <si>
    <t>108300309.14</t>
  </si>
  <si>
    <t>104815210.92</t>
  </si>
  <si>
    <t>103839855.56</t>
  </si>
  <si>
    <t>101249763.51</t>
  </si>
  <si>
    <t>97533997.87</t>
  </si>
  <si>
    <t>96382198.73</t>
  </si>
  <si>
    <t>92181463.66</t>
  </si>
  <si>
    <t>86223968.13</t>
  </si>
  <si>
    <t>83165396.57</t>
  </si>
  <si>
    <t>78518007.52</t>
  </si>
  <si>
    <t>77256604.83</t>
  </si>
  <si>
    <t>71121257.92</t>
  </si>
  <si>
    <t>69365086.54</t>
  </si>
  <si>
    <t>65515759.83</t>
  </si>
  <si>
    <t>61080065.8</t>
  </si>
  <si>
    <t>56652307.4</t>
  </si>
  <si>
    <t>51498015.09</t>
  </si>
  <si>
    <t>50653960.29</t>
  </si>
  <si>
    <t>48281662.57</t>
  </si>
  <si>
    <t>48183223.09</t>
  </si>
  <si>
    <t>39154149.51</t>
  </si>
  <si>
    <t>39111138.86</t>
  </si>
  <si>
    <t>38839089.35</t>
  </si>
  <si>
    <t>37668384.06</t>
  </si>
  <si>
    <t>35422344.46</t>
  </si>
  <si>
    <t>34419695.34</t>
  </si>
  <si>
    <t>32337660.16</t>
  </si>
  <si>
    <t>27477964.16</t>
  </si>
  <si>
    <t>27436636.59</t>
  </si>
  <si>
    <t>27301738.64</t>
  </si>
  <si>
    <t>27260052.98</t>
  </si>
  <si>
    <t>24806918.59</t>
  </si>
  <si>
    <t>24802780.4</t>
  </si>
  <si>
    <t>24686456.69</t>
  </si>
  <si>
    <t>23282067.91</t>
  </si>
  <si>
    <t>22979946.07</t>
  </si>
  <si>
    <t>22898405.32</t>
  </si>
  <si>
    <t>22887252.83</t>
  </si>
  <si>
    <t>21946533.66</t>
  </si>
  <si>
    <t>21945596.32</t>
  </si>
  <si>
    <t>21637318.42</t>
  </si>
  <si>
    <t>21444362.8</t>
  </si>
  <si>
    <t>20732626.53</t>
  </si>
  <si>
    <t>19925500.4</t>
  </si>
  <si>
    <t>19804580.86</t>
  </si>
  <si>
    <t>18731927.55</t>
  </si>
  <si>
    <t>18136078.66</t>
  </si>
  <si>
    <t>17931480.09</t>
  </si>
  <si>
    <t>17816082.74</t>
  </si>
  <si>
    <t>17648924.87</t>
  </si>
  <si>
    <t>17194628.06</t>
  </si>
  <si>
    <t>16776299.15</t>
  </si>
  <si>
    <t>15244842.07</t>
  </si>
  <si>
    <t>14985651.15</t>
  </si>
  <si>
    <t>13861122.94</t>
  </si>
  <si>
    <t>13831444.57</t>
  </si>
  <si>
    <t>13655132.16</t>
  </si>
  <si>
    <t>12996242.32</t>
  </si>
  <si>
    <t>12606756.79</t>
  </si>
  <si>
    <t>12507656.7</t>
  </si>
  <si>
    <t>12456688.25</t>
  </si>
  <si>
    <t>11595467.3</t>
  </si>
  <si>
    <t>11022902.38</t>
  </si>
  <si>
    <t>10856643.96</t>
  </si>
  <si>
    <t>10784203.45</t>
  </si>
  <si>
    <t>10567164.03</t>
  </si>
  <si>
    <t>10363833.56</t>
  </si>
  <si>
    <t>10344535.51</t>
  </si>
  <si>
    <t>9033135.86</t>
  </si>
  <si>
    <t>8896414.02</t>
  </si>
  <si>
    <t>8779674.31</t>
  </si>
  <si>
    <t>8580759.21</t>
  </si>
  <si>
    <t>8494904.34</t>
  </si>
  <si>
    <t>8349697.83</t>
  </si>
  <si>
    <t>8249872.93</t>
  </si>
  <si>
    <t>7965751.76</t>
  </si>
  <si>
    <t>7313786.52</t>
  </si>
  <si>
    <t>7069523.94</t>
  </si>
  <si>
    <t>6918354.26</t>
  </si>
  <si>
    <t>6746149.62</t>
  </si>
  <si>
    <t>6710625.31</t>
  </si>
  <si>
    <t>6546746.66</t>
  </si>
  <si>
    <t>6482001.79</t>
  </si>
  <si>
    <t>6413913.98</t>
  </si>
  <si>
    <t>6324676.65</t>
  </si>
  <si>
    <t>6188282.3</t>
  </si>
  <si>
    <t>5915938.44</t>
  </si>
  <si>
    <t>5861201.26</t>
  </si>
  <si>
    <t>5817308.98</t>
  </si>
  <si>
    <t>5534790.45</t>
  </si>
  <si>
    <t>5363658.72</t>
  </si>
  <si>
    <t>5281270.75</t>
  </si>
  <si>
    <t>4955682.74</t>
  </si>
  <si>
    <t>4750485.14</t>
  </si>
  <si>
    <t>4583220.71</t>
  </si>
  <si>
    <t>4212642.92</t>
  </si>
  <si>
    <t>4119945.97</t>
  </si>
  <si>
    <t>4119673.57</t>
  </si>
  <si>
    <t>3935460.56</t>
  </si>
  <si>
    <t>3880580.64</t>
  </si>
  <si>
    <t>3879953.96</t>
  </si>
  <si>
    <t>3726043.62</t>
  </si>
  <si>
    <t>3713506.24</t>
  </si>
  <si>
    <t>3652358.34</t>
  </si>
  <si>
    <t>3580094.14</t>
  </si>
  <si>
    <t>3506033.15</t>
  </si>
  <si>
    <t>3495773.15</t>
  </si>
  <si>
    <t>3416667.1</t>
  </si>
  <si>
    <t>3326139.24</t>
  </si>
  <si>
    <t>3216920.47</t>
  </si>
  <si>
    <t>3199596.37</t>
  </si>
  <si>
    <t>3191153.84</t>
  </si>
  <si>
    <t>3182355.14</t>
  </si>
  <si>
    <t>3117458.65</t>
  </si>
  <si>
    <t>3028489.42</t>
  </si>
  <si>
    <t>2978452.69</t>
  </si>
  <si>
    <t>2893764.8</t>
  </si>
  <si>
    <t>2637790.99</t>
  </si>
  <si>
    <t>2456544.02</t>
  </si>
  <si>
    <t>2388162.86</t>
  </si>
  <si>
    <t>2387779.69</t>
  </si>
  <si>
    <t>2322514.19</t>
  </si>
  <si>
    <t>2309322.37</t>
  </si>
  <si>
    <t>2090609.88</t>
  </si>
  <si>
    <t>2088568.78</t>
  </si>
  <si>
    <t>2079990.74</t>
  </si>
  <si>
    <t>2047723.52</t>
  </si>
  <si>
    <t>1961702.57</t>
  </si>
  <si>
    <t>1949137.92</t>
  </si>
  <si>
    <t>1944342.28</t>
  </si>
  <si>
    <t>1919786.51</t>
  </si>
  <si>
    <t>1885466.36</t>
  </si>
  <si>
    <t>1735841.34</t>
  </si>
  <si>
    <t>1631070.81</t>
  </si>
  <si>
    <t>1630874.76</t>
  </si>
  <si>
    <t>1514323.11</t>
  </si>
  <si>
    <t>1480657.25</t>
  </si>
  <si>
    <t>1473287.75</t>
  </si>
  <si>
    <t>1458291.82</t>
  </si>
  <si>
    <t>1435368.89</t>
  </si>
  <si>
    <t>1424503.57</t>
  </si>
  <si>
    <t>1373716.96</t>
  </si>
  <si>
    <t>1343184.08</t>
  </si>
  <si>
    <t>1313829.12</t>
  </si>
  <si>
    <t>1301773.06</t>
  </si>
  <si>
    <t>1278431.31</t>
  </si>
  <si>
    <t>1255064.17</t>
  </si>
  <si>
    <t>1211325.7</t>
  </si>
  <si>
    <t>1210334.13</t>
  </si>
  <si>
    <t>1175280.23</t>
  </si>
  <si>
    <t>1160891.12</t>
  </si>
  <si>
    <t>1155024.72</t>
  </si>
  <si>
    <t>1128271.29</t>
  </si>
  <si>
    <t>1123315.3</t>
  </si>
  <si>
    <t>1113423.44</t>
  </si>
  <si>
    <t>1103630.5</t>
  </si>
  <si>
    <t>1082006.66</t>
  </si>
  <si>
    <t>995155.85</t>
  </si>
  <si>
    <t>969434.93</t>
  </si>
  <si>
    <t>934387.98</t>
  </si>
  <si>
    <t>898043.3</t>
  </si>
  <si>
    <t>873521.03</t>
  </si>
  <si>
    <t>865965.71</t>
  </si>
  <si>
    <t>830777.68</t>
  </si>
  <si>
    <t>802765.31</t>
  </si>
  <si>
    <t>765993.19</t>
  </si>
  <si>
    <t>740390.96</t>
  </si>
  <si>
    <t>737323.75</t>
  </si>
  <si>
    <t>684872.26</t>
  </si>
  <si>
    <t>628345.76</t>
  </si>
  <si>
    <t>578065.12</t>
  </si>
  <si>
    <t>554721.1</t>
  </si>
  <si>
    <t>515254.27</t>
  </si>
  <si>
    <t>503428.36</t>
  </si>
  <si>
    <t>489835.65</t>
  </si>
  <si>
    <t>454969.16</t>
  </si>
  <si>
    <t>448579.22</t>
  </si>
  <si>
    <t>375130.68</t>
  </si>
  <si>
    <t>368871.26</t>
  </si>
  <si>
    <t>366319.07</t>
  </si>
  <si>
    <t>360830.31</t>
  </si>
  <si>
    <t>350717.8</t>
  </si>
  <si>
    <t>319582.74</t>
  </si>
  <si>
    <t>298559.42</t>
  </si>
  <si>
    <t>267279.39</t>
  </si>
  <si>
    <t>267103.39</t>
  </si>
  <si>
    <t>265653.54</t>
  </si>
  <si>
    <t>257390.6</t>
  </si>
  <si>
    <t>254873.34</t>
  </si>
  <si>
    <t>254000.17</t>
  </si>
  <si>
    <t>219375.02</t>
  </si>
  <si>
    <t>169251.67</t>
  </si>
  <si>
    <t>155925.35</t>
  </si>
  <si>
    <t>142402.69</t>
  </si>
  <si>
    <t>135217.87</t>
  </si>
  <si>
    <t>133140.68</t>
  </si>
  <si>
    <t>125010.74</t>
  </si>
  <si>
    <t>114976.9</t>
  </si>
  <si>
    <t>107178.43</t>
  </si>
  <si>
    <t>81278.11</t>
  </si>
  <si>
    <t>76717.71</t>
  </si>
  <si>
    <t>71687.91</t>
  </si>
  <si>
    <t>71667.29</t>
  </si>
  <si>
    <t>66247.74</t>
  </si>
  <si>
    <t>55231.14</t>
  </si>
  <si>
    <t>45985.73</t>
  </si>
  <si>
    <t>39838.16</t>
  </si>
  <si>
    <t>38254.77</t>
  </si>
  <si>
    <t>36553.97</t>
  </si>
  <si>
    <t>30167.6</t>
  </si>
  <si>
    <t>29032.31</t>
  </si>
  <si>
    <t>28983.14</t>
  </si>
  <si>
    <t>20625.2</t>
  </si>
  <si>
    <t>17987.3</t>
  </si>
  <si>
    <t>15539.63</t>
  </si>
  <si>
    <t>10404.73</t>
  </si>
  <si>
    <t>3846.96</t>
  </si>
  <si>
    <t>3594.77</t>
  </si>
  <si>
    <t>1898.44</t>
  </si>
  <si>
    <t>1277.65</t>
  </si>
  <si>
    <t>861.25</t>
  </si>
  <si>
    <t>589.41</t>
  </si>
  <si>
    <t>276.45</t>
  </si>
  <si>
    <t>8.4</t>
  </si>
  <si>
    <t>2796972561.91</t>
  </si>
  <si>
    <t>2738233332.49</t>
  </si>
  <si>
    <t>2080436877.71</t>
  </si>
  <si>
    <t>1855597640.01</t>
  </si>
  <si>
    <t>1127362359.07</t>
  </si>
  <si>
    <t>753364425.47</t>
  </si>
  <si>
    <t>647644607.95</t>
  </si>
  <si>
    <t>643405696.82</t>
  </si>
  <si>
    <t>500170966.53</t>
  </si>
  <si>
    <t>338479344.97</t>
  </si>
  <si>
    <t>334292877.84</t>
  </si>
  <si>
    <t>316472956.18</t>
  </si>
  <si>
    <t>301574709.02</t>
  </si>
  <si>
    <t>232723766.39</t>
  </si>
  <si>
    <t>232706777.31</t>
  </si>
  <si>
    <t>224314309.25</t>
  </si>
  <si>
    <t>218753743.58</t>
  </si>
  <si>
    <t>217614992.41</t>
  </si>
  <si>
    <t>192520779.36</t>
  </si>
  <si>
    <t>183022840.08</t>
  </si>
  <si>
    <t>172139249.79</t>
  </si>
  <si>
    <t>168475941.17</t>
  </si>
  <si>
    <t>163967014.78</t>
  </si>
  <si>
    <t>133095090.48</t>
  </si>
  <si>
    <t>132629371.85</t>
  </si>
  <si>
    <t>126421895.68</t>
  </si>
  <si>
    <t>117025150.37</t>
  </si>
  <si>
    <t>111361226.78</t>
  </si>
  <si>
    <t>103434688.84</t>
  </si>
  <si>
    <t>94004137.55</t>
  </si>
  <si>
    <t>92939677.25</t>
  </si>
  <si>
    <t>91764112.81</t>
  </si>
  <si>
    <t>91596171.46</t>
  </si>
  <si>
    <t>89970458.75</t>
  </si>
  <si>
    <t>85251421.53</t>
  </si>
  <si>
    <t>72767238.61</t>
  </si>
  <si>
    <t>72126534.37</t>
  </si>
  <si>
    <t>70829007.17</t>
  </si>
  <si>
    <t>68559290.96</t>
  </si>
  <si>
    <t>67333361.31</t>
  </si>
  <si>
    <t>67198464.28</t>
  </si>
  <si>
    <t>56491715.5</t>
  </si>
  <si>
    <t>55818145.12</t>
  </si>
  <si>
    <t>54025171.49</t>
  </si>
  <si>
    <t>52132332.85</t>
  </si>
  <si>
    <t>50839200.53</t>
  </si>
  <si>
    <t>45610176.89</t>
  </si>
  <si>
    <t>44772772.81</t>
  </si>
  <si>
    <t>44413416.53</t>
  </si>
  <si>
    <t>44200174.99</t>
  </si>
  <si>
    <t>42770314.38</t>
  </si>
  <si>
    <t>42415528.03</t>
  </si>
  <si>
    <t>42021381.17</t>
  </si>
  <si>
    <t>39798438.03</t>
  </si>
  <si>
    <t>39472999.66</t>
  </si>
  <si>
    <t>38477990.72</t>
  </si>
  <si>
    <t>36301267.33</t>
  </si>
  <si>
    <t>34422691.27</t>
  </si>
  <si>
    <t>31012375.95</t>
  </si>
  <si>
    <t>30684966.82</t>
  </si>
  <si>
    <t>30107735.89</t>
  </si>
  <si>
    <t>30053924.9</t>
  </si>
  <si>
    <t>28881989.44</t>
  </si>
  <si>
    <t>28500839.52</t>
  </si>
  <si>
    <t>27802763.88</t>
  </si>
  <si>
    <t>27751593.84</t>
  </si>
  <si>
    <t>27452748.78</t>
  </si>
  <si>
    <t>27189346.07</t>
  </si>
  <si>
    <t>26243430.86</t>
  </si>
  <si>
    <t>25010465.29</t>
  </si>
  <si>
    <t>23642362.7</t>
  </si>
  <si>
    <t>23246182.12</t>
  </si>
  <si>
    <t>22622777.55</t>
  </si>
  <si>
    <t>22183976.94</t>
  </si>
  <si>
    <t>22077717.38</t>
  </si>
  <si>
    <t>21150645.98</t>
  </si>
  <si>
    <t>20943222.57</t>
  </si>
  <si>
    <t>19455039.05</t>
  </si>
  <si>
    <t>19430306.97</t>
  </si>
  <si>
    <t>18633826.52</t>
  </si>
  <si>
    <t>18449390.8</t>
  </si>
  <si>
    <t>15989494.64</t>
  </si>
  <si>
    <t>15896523.88</t>
  </si>
  <si>
    <t>15697332.65</t>
  </si>
  <si>
    <t>15254268.32</t>
  </si>
  <si>
    <t>14998250.58</t>
  </si>
  <si>
    <t>14879248.87</t>
  </si>
  <si>
    <t>14191198.47</t>
  </si>
  <si>
    <t>13249103.19</t>
  </si>
  <si>
    <t>12741685.51</t>
  </si>
  <si>
    <t>12365688.6</t>
  </si>
  <si>
    <t>12245533.41</t>
  </si>
  <si>
    <t>11742344.71</t>
  </si>
  <si>
    <t>10950964.16</t>
  </si>
  <si>
    <t>10606918.14</t>
  </si>
  <si>
    <t>10566818.65</t>
  </si>
  <si>
    <t>10512154.75</t>
  </si>
  <si>
    <t>10340030.99</t>
  </si>
  <si>
    <t>10273174.15</t>
  </si>
  <si>
    <t>9842896.68</t>
  </si>
  <si>
    <t>9306693.16</t>
  </si>
  <si>
    <t>9233351.86</t>
  </si>
  <si>
    <t>8992507.02</t>
  </si>
  <si>
    <t>8631954.44</t>
  </si>
  <si>
    <t>8350393.05</t>
  </si>
  <si>
    <t>7895638.65</t>
  </si>
  <si>
    <t>7750287.12</t>
  </si>
  <si>
    <t>7582773.95</t>
  </si>
  <si>
    <t>7437803.72</t>
  </si>
  <si>
    <t>7372020.92</t>
  </si>
  <si>
    <t>7218384.17</t>
  </si>
  <si>
    <t>7020763.88</t>
  </si>
  <si>
    <t>6992127.66</t>
  </si>
  <si>
    <t>6892798.39</t>
  </si>
  <si>
    <t>6551247.61</t>
  </si>
  <si>
    <t>6534005.64</t>
  </si>
  <si>
    <t>6458861.38</t>
  </si>
  <si>
    <t>6372337.06</t>
  </si>
  <si>
    <t>6046064.95</t>
  </si>
  <si>
    <t>5783836.24</t>
  </si>
  <si>
    <t>5628535.07</t>
  </si>
  <si>
    <t>5496302.85</t>
  </si>
  <si>
    <t>5392190.63</t>
  </si>
  <si>
    <t>5131994.99</t>
  </si>
  <si>
    <t>5062762.94</t>
  </si>
  <si>
    <t>4999111.97</t>
  </si>
  <si>
    <t>4974428.71</t>
  </si>
  <si>
    <t>4881505.95</t>
  </si>
  <si>
    <t>4407572.76</t>
  </si>
  <si>
    <t>4326155.3</t>
  </si>
  <si>
    <t>4097696.8</t>
  </si>
  <si>
    <t>4010456.72</t>
  </si>
  <si>
    <t>3950394.8</t>
  </si>
  <si>
    <t>3843914.98</t>
  </si>
  <si>
    <t>3775412.04</t>
  </si>
  <si>
    <t>3734823.54</t>
  </si>
  <si>
    <t>3687379.26</t>
  </si>
  <si>
    <t>3493007.41</t>
  </si>
  <si>
    <t>3473787.67</t>
  </si>
  <si>
    <t>3353826.41</t>
  </si>
  <si>
    <t>3312082.92</t>
  </si>
  <si>
    <t>3175220.23</t>
  </si>
  <si>
    <t>3118243.6</t>
  </si>
  <si>
    <t>3078825.66</t>
  </si>
  <si>
    <t>2964621.04</t>
  </si>
  <si>
    <t>2962779.26</t>
  </si>
  <si>
    <t>2837203.5</t>
  </si>
  <si>
    <t>2758862.77</t>
  </si>
  <si>
    <t>2603972.93</t>
  </si>
  <si>
    <t>2527818.98</t>
  </si>
  <si>
    <t>2473099.56</t>
  </si>
  <si>
    <t>2443881.31</t>
  </si>
  <si>
    <t>2347352.77</t>
  </si>
  <si>
    <t>2150190.39</t>
  </si>
  <si>
    <t>2119874.35</t>
  </si>
  <si>
    <t>2102538.45</t>
  </si>
  <si>
    <t>2005632.19</t>
  </si>
  <si>
    <t>1852737.28</t>
  </si>
  <si>
    <t>1828846.32</t>
  </si>
  <si>
    <t>1810736.82</t>
  </si>
  <si>
    <t>1780029.65</t>
  </si>
  <si>
    <t>1763819.91</t>
  </si>
  <si>
    <t>1711467.7</t>
  </si>
  <si>
    <t>1691383.04</t>
  </si>
  <si>
    <t>1685008.52</t>
  </si>
  <si>
    <t>1556621.88</t>
  </si>
  <si>
    <t>1511777.9</t>
  </si>
  <si>
    <t>1474736.43</t>
  </si>
  <si>
    <t>1459495.01</t>
  </si>
  <si>
    <t>1422515.34</t>
  </si>
  <si>
    <t>1383448.78</t>
  </si>
  <si>
    <t>1374060.12</t>
  </si>
  <si>
    <t>1346780.22</t>
  </si>
  <si>
    <t>1330840.2</t>
  </si>
  <si>
    <t>1318452.91</t>
  </si>
  <si>
    <t>1301504.44</t>
  </si>
  <si>
    <t>1297972.37</t>
  </si>
  <si>
    <t>1214528.27</t>
  </si>
  <si>
    <t>1202109.9</t>
  </si>
  <si>
    <t>1156881.59</t>
  </si>
  <si>
    <t>1156349.1</t>
  </si>
  <si>
    <t>1153515.11</t>
  </si>
  <si>
    <t>1153028.95</t>
  </si>
  <si>
    <t>1144309.23</t>
  </si>
  <si>
    <t>1105291.2</t>
  </si>
  <si>
    <t>1002433.09</t>
  </si>
  <si>
    <t>937801.11</t>
  </si>
  <si>
    <t>921495.22</t>
  </si>
  <si>
    <t>917301.76</t>
  </si>
  <si>
    <t>881414.38</t>
  </si>
  <si>
    <t>870069.54</t>
  </si>
  <si>
    <t>847083.64</t>
  </si>
  <si>
    <t>810715.39</t>
  </si>
  <si>
    <t>793831.19</t>
  </si>
  <si>
    <t>766113.84</t>
  </si>
  <si>
    <t>731196.55</t>
  </si>
  <si>
    <t>694919.74</t>
  </si>
  <si>
    <t>673295.22</t>
  </si>
  <si>
    <t>655830.38</t>
  </si>
  <si>
    <t>631410.88</t>
  </si>
  <si>
    <t>621844.62</t>
  </si>
  <si>
    <t>620117.21</t>
  </si>
  <si>
    <t>561426.27</t>
  </si>
  <si>
    <t>524268.9</t>
  </si>
  <si>
    <t>447373.26</t>
  </si>
  <si>
    <t>430042.75</t>
  </si>
  <si>
    <t>419430.09</t>
  </si>
  <si>
    <t>417115.17</t>
  </si>
  <si>
    <t>390928.13</t>
  </si>
  <si>
    <t>344708.76</t>
  </si>
  <si>
    <t>324314.21</t>
  </si>
  <si>
    <t>304472.6</t>
  </si>
  <si>
    <t>302031.38</t>
  </si>
  <si>
    <t>246052.43</t>
  </si>
  <si>
    <t>240550.47</t>
  </si>
  <si>
    <t>228969.75</t>
  </si>
  <si>
    <t>223758.57</t>
  </si>
  <si>
    <t>206892.63</t>
  </si>
  <si>
    <t>184257.81</t>
  </si>
  <si>
    <t>144722.61</t>
  </si>
  <si>
    <t>140167.73</t>
  </si>
  <si>
    <t>125150.01</t>
  </si>
  <si>
    <t>123252.33</t>
  </si>
  <si>
    <t>122268.59</t>
  </si>
  <si>
    <t>118890.12</t>
  </si>
  <si>
    <t>115866.1</t>
  </si>
  <si>
    <t>115430.89</t>
  </si>
  <si>
    <t>111160.86</t>
  </si>
  <si>
    <t>109917.27</t>
  </si>
  <si>
    <t>100899.03</t>
  </si>
  <si>
    <t>97900.84</t>
  </si>
  <si>
    <t>89652.71</t>
  </si>
  <si>
    <t>86249.3</t>
  </si>
  <si>
    <t>79672.62</t>
  </si>
  <si>
    <t>77800.1</t>
  </si>
  <si>
    <t>73712.55</t>
  </si>
  <si>
    <t>72170.3</t>
  </si>
  <si>
    <t>62201.05</t>
  </si>
  <si>
    <t>61942.53</t>
  </si>
  <si>
    <t>59525.55</t>
  </si>
  <si>
    <t>48447.17</t>
  </si>
  <si>
    <t>48238.1</t>
  </si>
  <si>
    <t>40144.14</t>
  </si>
  <si>
    <t>40143.13</t>
  </si>
  <si>
    <t>39803.48</t>
  </si>
  <si>
    <t>34538.99</t>
  </si>
  <si>
    <t>31886.66</t>
  </si>
  <si>
    <t>31193.37</t>
  </si>
  <si>
    <t>17062.59</t>
  </si>
  <si>
    <t>13609.68</t>
  </si>
  <si>
    <t>13126.74</t>
  </si>
  <si>
    <t>12909.65</t>
  </si>
  <si>
    <t>12331.05</t>
  </si>
  <si>
    <t>12206.19</t>
  </si>
  <si>
    <t>10509.05</t>
  </si>
  <si>
    <t>10269.29</t>
  </si>
  <si>
    <t>6031.66</t>
  </si>
  <si>
    <t>5831.03</t>
  </si>
  <si>
    <t>5672.36</t>
  </si>
  <si>
    <t>4684.9</t>
  </si>
  <si>
    <t>354.42</t>
  </si>
  <si>
    <t>3885770485.14</t>
  </si>
  <si>
    <t>2702383800.43</t>
  </si>
  <si>
    <t>1907844194.57</t>
  </si>
  <si>
    <t>1279675063.66</t>
  </si>
  <si>
    <t>786791864.84</t>
  </si>
  <si>
    <t>668328536.57</t>
  </si>
  <si>
    <t>646125440.29</t>
  </si>
  <si>
    <t>629266344.85</t>
  </si>
  <si>
    <t>598195474.88</t>
  </si>
  <si>
    <t>350531028.56</t>
  </si>
  <si>
    <t>334391161.31</t>
  </si>
  <si>
    <t>312525717.59</t>
  </si>
  <si>
    <t>277349716.46</t>
  </si>
  <si>
    <t>258385973.78</t>
  </si>
  <si>
    <t>255437581.25</t>
  </si>
  <si>
    <t>249133151.11</t>
  </si>
  <si>
    <t>239600603.87</t>
  </si>
  <si>
    <t>219201912.71</t>
  </si>
  <si>
    <t>203562888.34</t>
  </si>
  <si>
    <t>203410085.52</t>
  </si>
  <si>
    <t>198410404.44</t>
  </si>
  <si>
    <t>196600341.55</t>
  </si>
  <si>
    <t>190496723.5</t>
  </si>
  <si>
    <t>185191101.4</t>
  </si>
  <si>
    <t>184096812.91</t>
  </si>
  <si>
    <t>179387053.13</t>
  </si>
  <si>
    <t>176950578.24</t>
  </si>
  <si>
    <t>157766902.89</t>
  </si>
  <si>
    <t>154013503.9</t>
  </si>
  <si>
    <t>142784483.19</t>
  </si>
  <si>
    <t>137963424.48</t>
  </si>
  <si>
    <t>137503793.84</t>
  </si>
  <si>
    <t>126735681.86</t>
  </si>
  <si>
    <t>124282767.01</t>
  </si>
  <si>
    <t>117911977.17</t>
  </si>
  <si>
    <t>116950269.06</t>
  </si>
  <si>
    <t>103432445.35</t>
  </si>
  <si>
    <t>98001896.05</t>
  </si>
  <si>
    <t>97151209.04</t>
  </si>
  <si>
    <t>96627973.87</t>
  </si>
  <si>
    <t>86154048.3</t>
  </si>
  <si>
    <t>78728253.36</t>
  </si>
  <si>
    <t>77330061.14</t>
  </si>
  <si>
    <t>74706241.33</t>
  </si>
  <si>
    <t>73530117.41</t>
  </si>
  <si>
    <t>66561301.02</t>
  </si>
  <si>
    <t>64388436.13</t>
  </si>
  <si>
    <t>59825136.67</t>
  </si>
  <si>
    <t>57543439.8</t>
  </si>
  <si>
    <t>56277261.25</t>
  </si>
  <si>
    <t>53675281.41</t>
  </si>
  <si>
    <t>47043442.38</t>
  </si>
  <si>
    <t>45593266.74</t>
  </si>
  <si>
    <t>41628171.57</t>
  </si>
  <si>
    <t>40910975.12</t>
  </si>
  <si>
    <t>40238645.2</t>
  </si>
  <si>
    <t>39740794.36</t>
  </si>
  <si>
    <t>39378126.61</t>
  </si>
  <si>
    <t>39197792.9</t>
  </si>
  <si>
    <t>39154758.35</t>
  </si>
  <si>
    <t>38722379.23</t>
  </si>
  <si>
    <t>38327215.5</t>
  </si>
  <si>
    <t>37987634.93</t>
  </si>
  <si>
    <t>37889087.29</t>
  </si>
  <si>
    <t>36187580.4</t>
  </si>
  <si>
    <t>35952720.86</t>
  </si>
  <si>
    <t>29257438.07</t>
  </si>
  <si>
    <t>28431377.85</t>
  </si>
  <si>
    <t>27820358.61</t>
  </si>
  <si>
    <t>27718954.64</t>
  </si>
  <si>
    <t>27611704.24</t>
  </si>
  <si>
    <t>27370614.01</t>
  </si>
  <si>
    <t>26854664.07</t>
  </si>
  <si>
    <t>26016354.1</t>
  </si>
  <si>
    <t>25735792.99</t>
  </si>
  <si>
    <t>25507204.87</t>
  </si>
  <si>
    <t>23546764.31</t>
  </si>
  <si>
    <t>23404257.34</t>
  </si>
  <si>
    <t>23275223.2</t>
  </si>
  <si>
    <t>21911511.31</t>
  </si>
  <si>
    <t>19845527.72</t>
  </si>
  <si>
    <t>19725004.68</t>
  </si>
  <si>
    <t>19249274.69</t>
  </si>
  <si>
    <t>18505198.09</t>
  </si>
  <si>
    <t>18147747.21</t>
  </si>
  <si>
    <t>16860723.14</t>
  </si>
  <si>
    <t>16745232.53</t>
  </si>
  <si>
    <t>16588675.4</t>
  </si>
  <si>
    <t>15749760.96</t>
  </si>
  <si>
    <t>15179321.04</t>
  </si>
  <si>
    <t>15101075.34</t>
  </si>
  <si>
    <t>14888706.88</t>
  </si>
  <si>
    <t>14805456.92</t>
  </si>
  <si>
    <t>14491456.7</t>
  </si>
  <si>
    <t>14235271.94</t>
  </si>
  <si>
    <t>14032350.72</t>
  </si>
  <si>
    <t>12895095.13</t>
  </si>
  <si>
    <t>12682801.26</t>
  </si>
  <si>
    <t>12141049.74</t>
  </si>
  <si>
    <t>12084209.26</t>
  </si>
  <si>
    <t>11849292.85</t>
  </si>
  <si>
    <t>11818512.71</t>
  </si>
  <si>
    <t>11262301.59</t>
  </si>
  <si>
    <t>11252622.83</t>
  </si>
  <si>
    <t>10844481.49</t>
  </si>
  <si>
    <t>10389173.35</t>
  </si>
  <si>
    <t>10250201.32</t>
  </si>
  <si>
    <t>9712679.16</t>
  </si>
  <si>
    <t>9667886.65</t>
  </si>
  <si>
    <t>9456425.64</t>
  </si>
  <si>
    <t>9329172.12</t>
  </si>
  <si>
    <t>9076932.91</t>
  </si>
  <si>
    <t>9075256.32</t>
  </si>
  <si>
    <t>8834629.85</t>
  </si>
  <si>
    <t>8745778.09</t>
  </si>
  <si>
    <t>8695326.4</t>
  </si>
  <si>
    <t>8682546.78</t>
  </si>
  <si>
    <t>8586105.08</t>
  </si>
  <si>
    <t>8470200.89</t>
  </si>
  <si>
    <t>8320626.21</t>
  </si>
  <si>
    <t>8131858.04</t>
  </si>
  <si>
    <t>7849077.76</t>
  </si>
  <si>
    <t>7499198.95</t>
  </si>
  <si>
    <t>7364710.45</t>
  </si>
  <si>
    <t>7226515.65</t>
  </si>
  <si>
    <t>7206218.81</t>
  </si>
  <si>
    <t>6796669.55</t>
  </si>
  <si>
    <t>6705864.66</t>
  </si>
  <si>
    <t>6510314.43</t>
  </si>
  <si>
    <t>6492876.03</t>
  </si>
  <si>
    <t>6467109.17</t>
  </si>
  <si>
    <t>6145358.99</t>
  </si>
  <si>
    <t>6042900.51</t>
  </si>
  <si>
    <t>5885140.5</t>
  </si>
  <si>
    <t>5351668.11</t>
  </si>
  <si>
    <t>5324758.79</t>
  </si>
  <si>
    <t>5228032.24</t>
  </si>
  <si>
    <t>5225803.29</t>
  </si>
  <si>
    <t>5203639.03</t>
  </si>
  <si>
    <t>5047821.53</t>
  </si>
  <si>
    <t>4927635.97</t>
  </si>
  <si>
    <t>4867324.62</t>
  </si>
  <si>
    <t>4858453.69</t>
  </si>
  <si>
    <t>4548041.8</t>
  </si>
  <si>
    <t>4424587.23</t>
  </si>
  <si>
    <t>4349428.23</t>
  </si>
  <si>
    <t>4187167.31</t>
  </si>
  <si>
    <t>4082731.65</t>
  </si>
  <si>
    <t>4004159.84</t>
  </si>
  <si>
    <t>3717080.89</t>
  </si>
  <si>
    <t>3690711.32</t>
  </si>
  <si>
    <t>3602248.44</t>
  </si>
  <si>
    <t>3585356.98</t>
  </si>
  <si>
    <t>3439606.81</t>
  </si>
  <si>
    <t>3433335.69</t>
  </si>
  <si>
    <t>3354777.4</t>
  </si>
  <si>
    <t>3303065.84</t>
  </si>
  <si>
    <t>3225217.42</t>
  </si>
  <si>
    <t>3144254.82</t>
  </si>
  <si>
    <t>3085561.81</t>
  </si>
  <si>
    <t>3062034.67</t>
  </si>
  <si>
    <t>2958347.2</t>
  </si>
  <si>
    <t>2891066.91</t>
  </si>
  <si>
    <t>2813176.77</t>
  </si>
  <si>
    <t>2782100.78</t>
  </si>
  <si>
    <t>2728300.86</t>
  </si>
  <si>
    <t>2666618.94</t>
  </si>
  <si>
    <t>2526140.51</t>
  </si>
  <si>
    <t>2483763.16</t>
  </si>
  <si>
    <t>2314840.85</t>
  </si>
  <si>
    <t>2244652.82</t>
  </si>
  <si>
    <t>2189266.08</t>
  </si>
  <si>
    <t>2181841.77</t>
  </si>
  <si>
    <t>2157179.06</t>
  </si>
  <si>
    <t>2094574.44</t>
  </si>
  <si>
    <t>2083962.43</t>
  </si>
  <si>
    <t>1916578.77</t>
  </si>
  <si>
    <t>1904454.54</t>
  </si>
  <si>
    <t>1885838.11</t>
  </si>
  <si>
    <t>1814427.49</t>
  </si>
  <si>
    <t>1770173.53</t>
  </si>
  <si>
    <t>1739798.43</t>
  </si>
  <si>
    <t>1630152.92</t>
  </si>
  <si>
    <t>1553818.3</t>
  </si>
  <si>
    <t>1498360.63</t>
  </si>
  <si>
    <t>1452197.44</t>
  </si>
  <si>
    <t>1421798.21</t>
  </si>
  <si>
    <t>1392134.93</t>
  </si>
  <si>
    <t>1369775.56</t>
  </si>
  <si>
    <t>1367074.05</t>
  </si>
  <si>
    <t>1361076.47</t>
  </si>
  <si>
    <t>1268543.14</t>
  </si>
  <si>
    <t>1245583.2</t>
  </si>
  <si>
    <t>1188046.47</t>
  </si>
  <si>
    <t>1166269.59</t>
  </si>
  <si>
    <t>1154269.3</t>
  </si>
  <si>
    <t>1114399.92</t>
  </si>
  <si>
    <t>1109258.87</t>
  </si>
  <si>
    <t>1107763.07</t>
  </si>
  <si>
    <t>1085215.61</t>
  </si>
  <si>
    <t>1080244.34</t>
  </si>
  <si>
    <t>1079658.34</t>
  </si>
  <si>
    <t>964571.75</t>
  </si>
  <si>
    <t>950028.75</t>
  </si>
  <si>
    <t>945489.4</t>
  </si>
  <si>
    <t>850503.67</t>
  </si>
  <si>
    <t>845687.46</t>
  </si>
  <si>
    <t>787967.47</t>
  </si>
  <si>
    <t>747774.45</t>
  </si>
  <si>
    <t>709015.2</t>
  </si>
  <si>
    <t>699557.76</t>
  </si>
  <si>
    <t>634257.78</t>
  </si>
  <si>
    <t>631773.97</t>
  </si>
  <si>
    <t>626523.79</t>
  </si>
  <si>
    <t>565400.86</t>
  </si>
  <si>
    <t>564817.36</t>
  </si>
  <si>
    <t>535939.31</t>
  </si>
  <si>
    <t>451616.32</t>
  </si>
  <si>
    <t>441241.51</t>
  </si>
  <si>
    <t>441052.85</t>
  </si>
  <si>
    <t>438819.57</t>
  </si>
  <si>
    <t>403843.94</t>
  </si>
  <si>
    <t>382385.93</t>
  </si>
  <si>
    <t>375837.04</t>
  </si>
  <si>
    <t>359224.04</t>
  </si>
  <si>
    <t>341623.39</t>
  </si>
  <si>
    <t>316046.69</t>
  </si>
  <si>
    <t>315548.41</t>
  </si>
  <si>
    <t>297085.37</t>
  </si>
  <si>
    <t>296361.71</t>
  </si>
  <si>
    <t>243930.58</t>
  </si>
  <si>
    <t>222049.94</t>
  </si>
  <si>
    <t>213491.77</t>
  </si>
  <si>
    <t>206874.9</t>
  </si>
  <si>
    <t>189969.08</t>
  </si>
  <si>
    <t>189461.54</t>
  </si>
  <si>
    <t>182689.7</t>
  </si>
  <si>
    <t>176340.91</t>
  </si>
  <si>
    <t>144908.27</t>
  </si>
  <si>
    <t>128510.93</t>
  </si>
  <si>
    <t>115527.44</t>
  </si>
  <si>
    <t>109089.06</t>
  </si>
  <si>
    <t>105290.64</t>
  </si>
  <si>
    <t>88765.38</t>
  </si>
  <si>
    <t>83840.38</t>
  </si>
  <si>
    <t>83657.88</t>
  </si>
  <si>
    <t>80883.03</t>
  </si>
  <si>
    <t>68582.99</t>
  </si>
  <si>
    <t>64980.82</t>
  </si>
  <si>
    <t>63107.15</t>
  </si>
  <si>
    <t>62513.68</t>
  </si>
  <si>
    <t>60716.89</t>
  </si>
  <si>
    <t>56489.68</t>
  </si>
  <si>
    <t>44830.82</t>
  </si>
  <si>
    <t>43425.03</t>
  </si>
  <si>
    <t>37453.69</t>
  </si>
  <si>
    <t>25543.76</t>
  </si>
  <si>
    <t>24965.16</t>
  </si>
  <si>
    <t>17552.01</t>
  </si>
  <si>
    <t>14843.95</t>
  </si>
  <si>
    <t>12883.7</t>
  </si>
  <si>
    <t>8165.68</t>
  </si>
  <si>
    <t>4723.73</t>
  </si>
  <si>
    <t>3740.92</t>
  </si>
  <si>
    <t>836.42</t>
  </si>
  <si>
    <t>687.15</t>
  </si>
  <si>
    <t>446.4</t>
  </si>
  <si>
    <t>4568581016.65</t>
  </si>
  <si>
    <t>2816145057.12</t>
  </si>
  <si>
    <t>2142377110.4</t>
  </si>
  <si>
    <t>1567072936.87</t>
  </si>
  <si>
    <t>866792690.28</t>
  </si>
  <si>
    <t>782316595.51</t>
  </si>
  <si>
    <t>747952614.43</t>
  </si>
  <si>
    <t>710626996.06</t>
  </si>
  <si>
    <t>650625129.46</t>
  </si>
  <si>
    <t>624294886.8</t>
  </si>
  <si>
    <t>595125608.56</t>
  </si>
  <si>
    <t>536134501.39</t>
  </si>
  <si>
    <t>389069732.37</t>
  </si>
  <si>
    <t>355969364.32</t>
  </si>
  <si>
    <t>298967226.66</t>
  </si>
  <si>
    <t>267930921.14</t>
  </si>
  <si>
    <t>247651843.6</t>
  </si>
  <si>
    <t>246727835.38</t>
  </si>
  <si>
    <t>245587550.06</t>
  </si>
  <si>
    <t>239587764.54</t>
  </si>
  <si>
    <t>234994864.68</t>
  </si>
  <si>
    <t>233209397.74</t>
  </si>
  <si>
    <t>226874144.23</t>
  </si>
  <si>
    <t>219831279.47</t>
  </si>
  <si>
    <t>217337905.04</t>
  </si>
  <si>
    <t>197129332.06</t>
  </si>
  <si>
    <t>167842438.55</t>
  </si>
  <si>
    <t>165299429.02</t>
  </si>
  <si>
    <t>164695188.14</t>
  </si>
  <si>
    <t>159101822.35</t>
  </si>
  <si>
    <t>153167245.69</t>
  </si>
  <si>
    <t>146873358.37</t>
  </si>
  <si>
    <t>146112241.05</t>
  </si>
  <si>
    <t>144266851.36</t>
  </si>
  <si>
    <t>141069458.14</t>
  </si>
  <si>
    <t>135996356.7</t>
  </si>
  <si>
    <t>117102795.6</t>
  </si>
  <si>
    <t>106983083.87</t>
  </si>
  <si>
    <t>93335882.48</t>
  </si>
  <si>
    <t>86755809.94</t>
  </si>
  <si>
    <t>86715913.25</t>
  </si>
  <si>
    <t>75730967.57</t>
  </si>
  <si>
    <t>73873793.42</t>
  </si>
  <si>
    <t>72006252.16</t>
  </si>
  <si>
    <t>69371108.96</t>
  </si>
  <si>
    <t>68410325.27</t>
  </si>
  <si>
    <t>67133962.95</t>
  </si>
  <si>
    <t>66953877.67</t>
  </si>
  <si>
    <t>66070645.78</t>
  </si>
  <si>
    <t>61286676.09</t>
  </si>
  <si>
    <t>59179561.44</t>
  </si>
  <si>
    <t>51406492.83</t>
  </si>
  <si>
    <t>49211754.61</t>
  </si>
  <si>
    <t>47886413.47</t>
  </si>
  <si>
    <t>47471252.49</t>
  </si>
  <si>
    <t>46555943.14</t>
  </si>
  <si>
    <t>45435648.51</t>
  </si>
  <si>
    <t>45435645.01</t>
  </si>
  <si>
    <t>43929572.3</t>
  </si>
  <si>
    <t>41030038.38</t>
  </si>
  <si>
    <t>40561750.14</t>
  </si>
  <si>
    <t>39882591.66</t>
  </si>
  <si>
    <t>39648487.75</t>
  </si>
  <si>
    <t>39547162.24</t>
  </si>
  <si>
    <t>39419876.12</t>
  </si>
  <si>
    <t>37572295.08</t>
  </si>
  <si>
    <t>35691707.37</t>
  </si>
  <si>
    <t>33797552.87</t>
  </si>
  <si>
    <t>32833685.91</t>
  </si>
  <si>
    <t>32808031.25</t>
  </si>
  <si>
    <t>30747768.35</t>
  </si>
  <si>
    <t>29594741.01</t>
  </si>
  <si>
    <t>28436967.08</t>
  </si>
  <si>
    <t>28428976.37</t>
  </si>
  <si>
    <t>27913560.36</t>
  </si>
  <si>
    <t>26707451.45</t>
  </si>
  <si>
    <t>26580962.33</t>
  </si>
  <si>
    <t>24887451.05</t>
  </si>
  <si>
    <t>24594477.98</t>
  </si>
  <si>
    <t>24498428.44</t>
  </si>
  <si>
    <t>23937525.1</t>
  </si>
  <si>
    <t>23780919.09</t>
  </si>
  <si>
    <t>23611310.44</t>
  </si>
  <si>
    <t>23603424.64</t>
  </si>
  <si>
    <t>22682684.98</t>
  </si>
  <si>
    <t>22578642.95</t>
  </si>
  <si>
    <t>21180733.45</t>
  </si>
  <si>
    <t>20545795.86</t>
  </si>
  <si>
    <t>20059535.46</t>
  </si>
  <si>
    <t>19881217.49</t>
  </si>
  <si>
    <t>18725577.61</t>
  </si>
  <si>
    <t>17186963.48</t>
  </si>
  <si>
    <t>16952572.41</t>
  </si>
  <si>
    <t>16593365.84</t>
  </si>
  <si>
    <t>16029476.46</t>
  </si>
  <si>
    <t>16011344.85</t>
  </si>
  <si>
    <t>15515048.57</t>
  </si>
  <si>
    <t>15504438.42</t>
  </si>
  <si>
    <t>15270311.06</t>
  </si>
  <si>
    <t>15260221.97</t>
  </si>
  <si>
    <t>15245526.52</t>
  </si>
  <si>
    <t>14799886.54</t>
  </si>
  <si>
    <t>14506747.27</t>
  </si>
  <si>
    <t>13674638.86</t>
  </si>
  <si>
    <t>13584204.85</t>
  </si>
  <si>
    <t>13458801.61</t>
  </si>
  <si>
    <t>12958773.92</t>
  </si>
  <si>
    <t>12854766.02</t>
  </si>
  <si>
    <t>12713091.19</t>
  </si>
  <si>
    <t>11813781.73</t>
  </si>
  <si>
    <t>11454226.68</t>
  </si>
  <si>
    <t>11320131.42</t>
  </si>
  <si>
    <t>11064005.92</t>
  </si>
  <si>
    <t>10637442.13</t>
  </si>
  <si>
    <t>10566876.82</t>
  </si>
  <si>
    <t>10005049.59</t>
  </si>
  <si>
    <t>9705138.97</t>
  </si>
  <si>
    <t>9643367.66</t>
  </si>
  <si>
    <t>9616671.93</t>
  </si>
  <si>
    <t>9491614.46</t>
  </si>
  <si>
    <t>9374927.67</t>
  </si>
  <si>
    <t>9149775.45</t>
  </si>
  <si>
    <t>8946955.66</t>
  </si>
  <si>
    <t>8879121.47</t>
  </si>
  <si>
    <t>8587875.61</t>
  </si>
  <si>
    <t>8264944.27</t>
  </si>
  <si>
    <t>8071416.9</t>
  </si>
  <si>
    <t>7807645.76</t>
  </si>
  <si>
    <t>7710385.89</t>
  </si>
  <si>
    <t>7595966.17</t>
  </si>
  <si>
    <t>7388747.8</t>
  </si>
  <si>
    <t>7347169.49</t>
  </si>
  <si>
    <t>7069904.75</t>
  </si>
  <si>
    <t>7005658.01</t>
  </si>
  <si>
    <t>6941275.58</t>
  </si>
  <si>
    <t>6824967.1</t>
  </si>
  <si>
    <t>6758557.27</t>
  </si>
  <si>
    <t>6431869.87</t>
  </si>
  <si>
    <t>6344912.38</t>
  </si>
  <si>
    <t>6256432.19</t>
  </si>
  <si>
    <t>6152042.02</t>
  </si>
  <si>
    <t>6125973.93</t>
  </si>
  <si>
    <t>5837645.8</t>
  </si>
  <si>
    <t>5395056.97</t>
  </si>
  <si>
    <t>5360864.6</t>
  </si>
  <si>
    <t>5298631.91</t>
  </si>
  <si>
    <t>5113358.98</t>
  </si>
  <si>
    <t>5037063.99</t>
  </si>
  <si>
    <t>5023692.25</t>
  </si>
  <si>
    <t>4953428.85</t>
  </si>
  <si>
    <t>4947382.82</t>
  </si>
  <si>
    <t>4860273.82</t>
  </si>
  <si>
    <t>4734178.72</t>
  </si>
  <si>
    <t>4629299.95</t>
  </si>
  <si>
    <t>4577106.81</t>
  </si>
  <si>
    <t>4397447.57</t>
  </si>
  <si>
    <t>4078843.89</t>
  </si>
  <si>
    <t>4039914.2</t>
  </si>
  <si>
    <t>4004245.97</t>
  </si>
  <si>
    <t>3978294.07</t>
  </si>
  <si>
    <t>3667699.66</t>
  </si>
  <si>
    <t>3557323.85</t>
  </si>
  <si>
    <t>3543374.13</t>
  </si>
  <si>
    <t>3513718.08</t>
  </si>
  <si>
    <t>3469604.59</t>
  </si>
  <si>
    <t>3452178.07</t>
  </si>
  <si>
    <t>3358450.21</t>
  </si>
  <si>
    <t>3323807.65</t>
  </si>
  <si>
    <t>3268029.02</t>
  </si>
  <si>
    <t>3080514.62</t>
  </si>
  <si>
    <t>3042061.66</t>
  </si>
  <si>
    <t>3033894.95</t>
  </si>
  <si>
    <t>3011210.84</t>
  </si>
  <si>
    <t>2859568.47</t>
  </si>
  <si>
    <t>2699464.89</t>
  </si>
  <si>
    <t>2554788.56</t>
  </si>
  <si>
    <t>2427343.28</t>
  </si>
  <si>
    <t>2217547.22</t>
  </si>
  <si>
    <t>2175733.39</t>
  </si>
  <si>
    <t>2086376.38</t>
  </si>
  <si>
    <t>2067149.41</t>
  </si>
  <si>
    <t>2035971.77</t>
  </si>
  <si>
    <t>1992392.56</t>
  </si>
  <si>
    <t>1944784.31</t>
  </si>
  <si>
    <t>1871794.37</t>
  </si>
  <si>
    <t>1865734.51</t>
  </si>
  <si>
    <t>1839945.61</t>
  </si>
  <si>
    <t>1819588.96</t>
  </si>
  <si>
    <t>1755516.05</t>
  </si>
  <si>
    <t>1681252.7</t>
  </si>
  <si>
    <t>1602150.98</t>
  </si>
  <si>
    <t>1585728.27</t>
  </si>
  <si>
    <t>1535004.29</t>
  </si>
  <si>
    <t>1520979.76</t>
  </si>
  <si>
    <t>1475864.71</t>
  </si>
  <si>
    <t>1462844.12</t>
  </si>
  <si>
    <t>1443942.25</t>
  </si>
  <si>
    <t>1416564.63</t>
  </si>
  <si>
    <t>1364695.13</t>
  </si>
  <si>
    <t>1298726.63</t>
  </si>
  <si>
    <t>1275269.33</t>
  </si>
  <si>
    <t>1253706.06</t>
  </si>
  <si>
    <t>1214276.63</t>
  </si>
  <si>
    <t>1182319.54</t>
  </si>
  <si>
    <t>1179785.16</t>
  </si>
  <si>
    <t>1115211.44</t>
  </si>
  <si>
    <t>1110829.98</t>
  </si>
  <si>
    <t>1087915.21</t>
  </si>
  <si>
    <t>1073896.82</t>
  </si>
  <si>
    <t>1066544.44</t>
  </si>
  <si>
    <t>1051967.19</t>
  </si>
  <si>
    <t>1014922.9</t>
  </si>
  <si>
    <t>1002553.98</t>
  </si>
  <si>
    <t>954545.55</t>
  </si>
  <si>
    <t>948915.01</t>
  </si>
  <si>
    <t>901612.85</t>
  </si>
  <si>
    <t>887758.42</t>
  </si>
  <si>
    <t>869420.3</t>
  </si>
  <si>
    <t>784989.38</t>
  </si>
  <si>
    <t>777398.24</t>
  </si>
  <si>
    <t>773940.2</t>
  </si>
  <si>
    <t>656291.49</t>
  </si>
  <si>
    <t>634696.89</t>
  </si>
  <si>
    <t>586076.35</t>
  </si>
  <si>
    <t>584546.68</t>
  </si>
  <si>
    <t>521973.65</t>
  </si>
  <si>
    <t>497321.78</t>
  </si>
  <si>
    <t>458897.99</t>
  </si>
  <si>
    <t>436607.37</t>
  </si>
  <si>
    <t>402351.74</t>
  </si>
  <si>
    <t>402058.11</t>
  </si>
  <si>
    <t>390586.9</t>
  </si>
  <si>
    <t>369738.34</t>
  </si>
  <si>
    <t>360281.49</t>
  </si>
  <si>
    <t>314010.99</t>
  </si>
  <si>
    <t>313064.34</t>
  </si>
  <si>
    <t>256924.32</t>
  </si>
  <si>
    <t>252003.75</t>
  </si>
  <si>
    <t>235835.63</t>
  </si>
  <si>
    <t>228626.45</t>
  </si>
  <si>
    <t>223833.21</t>
  </si>
  <si>
    <t>222992.86</t>
  </si>
  <si>
    <t>217550.58</t>
  </si>
  <si>
    <t>212659.31</t>
  </si>
  <si>
    <t>199729.32</t>
  </si>
  <si>
    <t>198564.51</t>
  </si>
  <si>
    <t>194076.15</t>
  </si>
  <si>
    <t>180297.75</t>
  </si>
  <si>
    <t>169812.22</t>
  </si>
  <si>
    <t>155702.42</t>
  </si>
  <si>
    <t>141015.54</t>
  </si>
  <si>
    <t>127832.9</t>
  </si>
  <si>
    <t>127307.62</t>
  </si>
  <si>
    <t>84708.3</t>
  </si>
  <si>
    <t>70882.9</t>
  </si>
  <si>
    <t>70494.03</t>
  </si>
  <si>
    <t>68633.77</t>
  </si>
  <si>
    <t>65782.1</t>
  </si>
  <si>
    <t>65441.39</t>
  </si>
  <si>
    <t>63169.35</t>
  </si>
  <si>
    <t>57890.26</t>
  </si>
  <si>
    <t>52779.1</t>
  </si>
  <si>
    <t>39497.65</t>
  </si>
  <si>
    <t>37728.58</t>
  </si>
  <si>
    <t>37198.53</t>
  </si>
  <si>
    <t>26380.37</t>
  </si>
  <si>
    <t>24998.5</t>
  </si>
  <si>
    <t>19754.42</t>
  </si>
  <si>
    <t>9104.2</t>
  </si>
  <si>
    <t>7415.24</t>
  </si>
  <si>
    <t>4307.72</t>
  </si>
  <si>
    <t>2983.35</t>
  </si>
  <si>
    <t>2130.5</t>
  </si>
  <si>
    <t>1856.06</t>
  </si>
  <si>
    <t>210.5</t>
  </si>
  <si>
    <t>5072920276.46</t>
  </si>
  <si>
    <t>3154513233.11</t>
  </si>
  <si>
    <t>2654289119.93</t>
  </si>
  <si>
    <t>1835317551.63</t>
  </si>
  <si>
    <t>906937521.12</t>
  </si>
  <si>
    <t>895082098.12</t>
  </si>
  <si>
    <t>866667009.74</t>
  </si>
  <si>
    <t>839287631.46</t>
  </si>
  <si>
    <t>832025590.07</t>
  </si>
  <si>
    <t>781626032.81</t>
  </si>
  <si>
    <t>616361807.63</t>
  </si>
  <si>
    <t>510262451.74</t>
  </si>
  <si>
    <t>454679016.42</t>
  </si>
  <si>
    <t>416835354.65</t>
  </si>
  <si>
    <t>414401641.36</t>
  </si>
  <si>
    <t>356702937.39</t>
  </si>
  <si>
    <t>349207179.57</t>
  </si>
  <si>
    <t>295411867.31</t>
  </si>
  <si>
    <t>290532523.09</t>
  </si>
  <si>
    <t>253425119.85</t>
  </si>
  <si>
    <t>249100290.38</t>
  </si>
  <si>
    <t>245656223.96</t>
  </si>
  <si>
    <t>245364997.34</t>
  </si>
  <si>
    <t>232068101.72</t>
  </si>
  <si>
    <t>231765109.3</t>
  </si>
  <si>
    <t>223073594.78</t>
  </si>
  <si>
    <t>212823511.58</t>
  </si>
  <si>
    <t>207331075.05</t>
  </si>
  <si>
    <t>202514776.79</t>
  </si>
  <si>
    <t>199839664.3</t>
  </si>
  <si>
    <t>198145246.83</t>
  </si>
  <si>
    <t>168059483.47</t>
  </si>
  <si>
    <t>152611183.87</t>
  </si>
  <si>
    <t>139380778.83</t>
  </si>
  <si>
    <t>137659768.69</t>
  </si>
  <si>
    <t>134198875.03</t>
  </si>
  <si>
    <t>129040748.3</t>
  </si>
  <si>
    <t>102391907.68</t>
  </si>
  <si>
    <t>100040038.33</t>
  </si>
  <si>
    <t>98292837.72</t>
  </si>
  <si>
    <t>94973985.59</t>
  </si>
  <si>
    <t>91894293.91</t>
  </si>
  <si>
    <t>78643712.76</t>
  </si>
  <si>
    <t>76031963.56</t>
  </si>
  <si>
    <t>75525256.03</t>
  </si>
  <si>
    <t>75316600.65</t>
  </si>
  <si>
    <t>73912703.41</t>
  </si>
  <si>
    <t>65842682.17</t>
  </si>
  <si>
    <t>65122669.73</t>
  </si>
  <si>
    <t>64010741.38</t>
  </si>
  <si>
    <t>59646093.57</t>
  </si>
  <si>
    <t>57549832.94</t>
  </si>
  <si>
    <t>56531303.92</t>
  </si>
  <si>
    <t>56197974.65</t>
  </si>
  <si>
    <t>56105482.7</t>
  </si>
  <si>
    <t>55923215.62</t>
  </si>
  <si>
    <t>53607660.21</t>
  </si>
  <si>
    <t>53339125.9</t>
  </si>
  <si>
    <t>51659331.12</t>
  </si>
  <si>
    <t>49388820.89</t>
  </si>
  <si>
    <t>48884655.78</t>
  </si>
  <si>
    <t>47842340.57</t>
  </si>
  <si>
    <t>47529292.79</t>
  </si>
  <si>
    <t>46222970.12</t>
  </si>
  <si>
    <t>42784562.21</t>
  </si>
  <si>
    <t>39313428.72</t>
  </si>
  <si>
    <t>37789325.5</t>
  </si>
  <si>
    <t>34361688.6</t>
  </si>
  <si>
    <t>33855806.07</t>
  </si>
  <si>
    <t>33103215.7</t>
  </si>
  <si>
    <t>32227011.98</t>
  </si>
  <si>
    <t>32080578.17</t>
  </si>
  <si>
    <t>31128580.03</t>
  </si>
  <si>
    <t>30068337.89</t>
  </si>
  <si>
    <t>29501025.72</t>
  </si>
  <si>
    <t>29369222.96</t>
  </si>
  <si>
    <t>28786301.25</t>
  </si>
  <si>
    <t>28777335.87</t>
  </si>
  <si>
    <t>28556665.67</t>
  </si>
  <si>
    <t>28032573.77</t>
  </si>
  <si>
    <t>26676509.14</t>
  </si>
  <si>
    <t>25826352.26</t>
  </si>
  <si>
    <t>25466383.16</t>
  </si>
  <si>
    <t>25410656.14</t>
  </si>
  <si>
    <t>25326990.88</t>
  </si>
  <si>
    <t>24618736.7</t>
  </si>
  <si>
    <t>24382234.85</t>
  </si>
  <si>
    <t>24345063.92</t>
  </si>
  <si>
    <t>23914523.83</t>
  </si>
  <si>
    <t>23245708.38</t>
  </si>
  <si>
    <t>22949652.78</t>
  </si>
  <si>
    <t>22808403.22</t>
  </si>
  <si>
    <t>22399094.56</t>
  </si>
  <si>
    <t>21206919.02</t>
  </si>
  <si>
    <t>20720632.8</t>
  </si>
  <si>
    <t>20571174.13</t>
  </si>
  <si>
    <t>19947510.14</t>
  </si>
  <si>
    <t>19594518.57</t>
  </si>
  <si>
    <t>19391628.42</t>
  </si>
  <si>
    <t>18575329.03</t>
  </si>
  <si>
    <t>17927323.15</t>
  </si>
  <si>
    <t>17856570.29</t>
  </si>
  <si>
    <t>17850813.47</t>
  </si>
  <si>
    <t>17612315.17</t>
  </si>
  <si>
    <t>17535449.95</t>
  </si>
  <si>
    <t>17413535.57</t>
  </si>
  <si>
    <t>17379343.71</t>
  </si>
  <si>
    <t>16480095.5</t>
  </si>
  <si>
    <t>16056378.06</t>
  </si>
  <si>
    <t>15846301.59</t>
  </si>
  <si>
    <t>15762099.53</t>
  </si>
  <si>
    <t>15752321.11</t>
  </si>
  <si>
    <t>14593891.19</t>
  </si>
  <si>
    <t>13925582.6</t>
  </si>
  <si>
    <t>13918476.12</t>
  </si>
  <si>
    <t>13695632.29</t>
  </si>
  <si>
    <t>13657468.15</t>
  </si>
  <si>
    <t>13614366.89</t>
  </si>
  <si>
    <t>13317643.85</t>
  </si>
  <si>
    <t>12533540.55</t>
  </si>
  <si>
    <t>12336022.67</t>
  </si>
  <si>
    <t>11501022.94</t>
  </si>
  <si>
    <t>11235343.17</t>
  </si>
  <si>
    <t>10534930.56</t>
  </si>
  <si>
    <t>10424989.25</t>
  </si>
  <si>
    <t>10367372.66</t>
  </si>
  <si>
    <t>10316009.8</t>
  </si>
  <si>
    <t>10242832.45</t>
  </si>
  <si>
    <t>10133861.64</t>
  </si>
  <si>
    <t>10047310.6</t>
  </si>
  <si>
    <t>9996753.75</t>
  </si>
  <si>
    <t>9373959.18</t>
  </si>
  <si>
    <t>9371031.26</t>
  </si>
  <si>
    <t>9310507.95</t>
  </si>
  <si>
    <t>9076428.7</t>
  </si>
  <si>
    <t>8869256.61</t>
  </si>
  <si>
    <t>8430124.65</t>
  </si>
  <si>
    <t>8129557.61</t>
  </si>
  <si>
    <t>7995066.99</t>
  </si>
  <si>
    <t>7994186.41</t>
  </si>
  <si>
    <t>7854274.85</t>
  </si>
  <si>
    <t>7821204.23</t>
  </si>
  <si>
    <t>7777142.56</t>
  </si>
  <si>
    <t>7642962.85</t>
  </si>
  <si>
    <t>7442945.63</t>
  </si>
  <si>
    <t>6736311.08</t>
  </si>
  <si>
    <t>6650989.89</t>
  </si>
  <si>
    <t>6621723.48</t>
  </si>
  <si>
    <t>6575318.01</t>
  </si>
  <si>
    <t>5813571.77</t>
  </si>
  <si>
    <t>5806927.97</t>
  </si>
  <si>
    <t>5751386.36</t>
  </si>
  <si>
    <t>5745278.56</t>
  </si>
  <si>
    <t>5717444.35</t>
  </si>
  <si>
    <t>5354120.6</t>
  </si>
  <si>
    <t>5326962.54</t>
  </si>
  <si>
    <t>5260537.56</t>
  </si>
  <si>
    <t>5210485.61</t>
  </si>
  <si>
    <t>5193730.44</t>
  </si>
  <si>
    <t>5100728.3</t>
  </si>
  <si>
    <t>5079087.49</t>
  </si>
  <si>
    <t>4953887.1</t>
  </si>
  <si>
    <t>4937961.49</t>
  </si>
  <si>
    <t>4868818.45</t>
  </si>
  <si>
    <t>4776418.28</t>
  </si>
  <si>
    <t>4681507.82</t>
  </si>
  <si>
    <t>4564831.46</t>
  </si>
  <si>
    <t>4515185.01</t>
  </si>
  <si>
    <t>4317641.62</t>
  </si>
  <si>
    <t>4317470.76</t>
  </si>
  <si>
    <t>4287047.76</t>
  </si>
  <si>
    <t>4196240.89</t>
  </si>
  <si>
    <t>4157113.68</t>
  </si>
  <si>
    <t>4126572.07</t>
  </si>
  <si>
    <t>4117460.95</t>
  </si>
  <si>
    <t>3888974.17</t>
  </si>
  <si>
    <t>3794855.97</t>
  </si>
  <si>
    <t>3770542.11</t>
  </si>
  <si>
    <t>3510667.4</t>
  </si>
  <si>
    <t>3424622.84</t>
  </si>
  <si>
    <t>3281247.21</t>
  </si>
  <si>
    <t>2969858.19</t>
  </si>
  <si>
    <t>2790932.32</t>
  </si>
  <si>
    <t>2733466.52</t>
  </si>
  <si>
    <t>2686732.21</t>
  </si>
  <si>
    <t>2646334.62</t>
  </si>
  <si>
    <t>2546124.57</t>
  </si>
  <si>
    <t>2500147.22</t>
  </si>
  <si>
    <t>2490817.96</t>
  </si>
  <si>
    <t>2346722.33</t>
  </si>
  <si>
    <t>2276083.4</t>
  </si>
  <si>
    <t>2255479.67</t>
  </si>
  <si>
    <t>2223261.06</t>
  </si>
  <si>
    <t>2107594.77</t>
  </si>
  <si>
    <t>2046208.04</t>
  </si>
  <si>
    <t>1951923.5</t>
  </si>
  <si>
    <t>1928037.7</t>
  </si>
  <si>
    <t>1861838.61</t>
  </si>
  <si>
    <t>1848989.95</t>
  </si>
  <si>
    <t>1789653.73</t>
  </si>
  <si>
    <t>1786304.39</t>
  </si>
  <si>
    <t>1734252.44</t>
  </si>
  <si>
    <t>1642693.96</t>
  </si>
  <si>
    <t>1625797.32</t>
  </si>
  <si>
    <t>1602637.1</t>
  </si>
  <si>
    <t>1585771.14</t>
  </si>
  <si>
    <t>1579498.27</t>
  </si>
  <si>
    <t>1572841.04</t>
  </si>
  <si>
    <t>1524278.71</t>
  </si>
  <si>
    <t>1398439.98</t>
  </si>
  <si>
    <t>1394173.45</t>
  </si>
  <si>
    <t>1389331.81</t>
  </si>
  <si>
    <t>1343158.78</t>
  </si>
  <si>
    <t>1335747.49</t>
  </si>
  <si>
    <t>1330807.04</t>
  </si>
  <si>
    <t>1308397.79</t>
  </si>
  <si>
    <t>1303682.39</t>
  </si>
  <si>
    <t>1271697.34</t>
  </si>
  <si>
    <t>1263900.04</t>
  </si>
  <si>
    <t>1210588.29</t>
  </si>
  <si>
    <t>1056308.75</t>
  </si>
  <si>
    <t>1034388.49</t>
  </si>
  <si>
    <t>1025175.81</t>
  </si>
  <si>
    <t>999641.97</t>
  </si>
  <si>
    <t>986592.3</t>
  </si>
  <si>
    <t>957441.64</t>
  </si>
  <si>
    <t>946291.46</t>
  </si>
  <si>
    <t>878847.44</t>
  </si>
  <si>
    <t>876296.24</t>
  </si>
  <si>
    <t>772026.46</t>
  </si>
  <si>
    <t>735075.64</t>
  </si>
  <si>
    <t>710040.22</t>
  </si>
  <si>
    <t>700893.12</t>
  </si>
  <si>
    <t>628024.78</t>
  </si>
  <si>
    <t>623626.82</t>
  </si>
  <si>
    <t>607707.95</t>
  </si>
  <si>
    <t>564561.04</t>
  </si>
  <si>
    <t>538639.52</t>
  </si>
  <si>
    <t>498606.11</t>
  </si>
  <si>
    <t>452976.21</t>
  </si>
  <si>
    <t>445570.26</t>
  </si>
  <si>
    <t>443572.97</t>
  </si>
  <si>
    <t>393599.75</t>
  </si>
  <si>
    <t>387256.65</t>
  </si>
  <si>
    <t>380189.74</t>
  </si>
  <si>
    <t>375356.72</t>
  </si>
  <si>
    <t>366673.18</t>
  </si>
  <si>
    <t>321253.33</t>
  </si>
  <si>
    <t>298699.95</t>
  </si>
  <si>
    <t>292469.23</t>
  </si>
  <si>
    <t>261298.08</t>
  </si>
  <si>
    <t>249975.73</t>
  </si>
  <si>
    <t>234856.98</t>
  </si>
  <si>
    <t>230377.35</t>
  </si>
  <si>
    <t>214142.76</t>
  </si>
  <si>
    <t>207042.46</t>
  </si>
  <si>
    <t>198866.46</t>
  </si>
  <si>
    <t>190152.33</t>
  </si>
  <si>
    <t>177805.91</t>
  </si>
  <si>
    <t>171662.1</t>
  </si>
  <si>
    <t>162963.63</t>
  </si>
  <si>
    <t>151655.43</t>
  </si>
  <si>
    <t>148612.76</t>
  </si>
  <si>
    <t>134705.47</t>
  </si>
  <si>
    <t>115933.09</t>
  </si>
  <si>
    <t>109684.81</t>
  </si>
  <si>
    <t>95925.96</t>
  </si>
  <si>
    <t>85732.46</t>
  </si>
  <si>
    <t>52967.35</t>
  </si>
  <si>
    <t>49936.99</t>
  </si>
  <si>
    <t>47677.92</t>
  </si>
  <si>
    <t>42634.9</t>
  </si>
  <si>
    <t>41748.85</t>
  </si>
  <si>
    <t>40807.89</t>
  </si>
  <si>
    <t>38590.64</t>
  </si>
  <si>
    <t>35351.91</t>
  </si>
  <si>
    <t>34403.53</t>
  </si>
  <si>
    <t>30484.61</t>
  </si>
  <si>
    <t>25991.74</t>
  </si>
  <si>
    <t>23103.19</t>
  </si>
  <si>
    <t>20481.12</t>
  </si>
  <si>
    <t>20077.56</t>
  </si>
  <si>
    <t>14188.58</t>
  </si>
  <si>
    <t>12932.1</t>
  </si>
  <si>
    <t>5966.4</t>
  </si>
  <si>
    <t>5116.5</t>
  </si>
  <si>
    <t>2852.3</t>
  </si>
  <si>
    <t>1705.41</t>
  </si>
  <si>
    <t>432.47</t>
  </si>
  <si>
    <t>5792716696.11</t>
  </si>
  <si>
    <t>3436860371.7</t>
  </si>
  <si>
    <t>3147634926.63</t>
  </si>
  <si>
    <t>2101587919.97</t>
  </si>
  <si>
    <t>1084957991.05</t>
  </si>
  <si>
    <t>971155269.62</t>
  </si>
  <si>
    <t>936375849.21</t>
  </si>
  <si>
    <t>917576866.98</t>
  </si>
  <si>
    <t>895174961.88</t>
  </si>
  <si>
    <t>879743581.37</t>
  </si>
  <si>
    <t>720646468.74</t>
  </si>
  <si>
    <t>566126459.61</t>
  </si>
  <si>
    <t>470397798.52</t>
  </si>
  <si>
    <t>467018819.68</t>
  </si>
  <si>
    <t>407286968.73</t>
  </si>
  <si>
    <t>350450022.4</t>
  </si>
  <si>
    <t>342686188.55</t>
  </si>
  <si>
    <t>276178627.66</t>
  </si>
  <si>
    <t>273987180.21</t>
  </si>
  <si>
    <t>271731233.23</t>
  </si>
  <si>
    <t>268015665.58</t>
  </si>
  <si>
    <t>259683203.45</t>
  </si>
  <si>
    <t>248664513.12</t>
  </si>
  <si>
    <t>244885624.26</t>
  </si>
  <si>
    <t>234800015.85</t>
  </si>
  <si>
    <t>223999933.47</t>
  </si>
  <si>
    <t>221676376.63</t>
  </si>
  <si>
    <t>198463642.66</t>
  </si>
  <si>
    <t>197627734.88</t>
  </si>
  <si>
    <t>191186558.79</t>
  </si>
  <si>
    <t>178892038.85</t>
  </si>
  <si>
    <t>158900919.24</t>
  </si>
  <si>
    <t>154111920.67</t>
  </si>
  <si>
    <t>139890465.52</t>
  </si>
  <si>
    <t>137044746.36</t>
  </si>
  <si>
    <t>127476386.56</t>
  </si>
  <si>
    <t>115386540.14</t>
  </si>
  <si>
    <t>113919137.42</t>
  </si>
  <si>
    <t>99071707.13</t>
  </si>
  <si>
    <t>94795983.74</t>
  </si>
  <si>
    <t>91632937.15</t>
  </si>
  <si>
    <t>91049944.11</t>
  </si>
  <si>
    <t>88764208.45</t>
  </si>
  <si>
    <t>86389727.74</t>
  </si>
  <si>
    <t>85794114.34</t>
  </si>
  <si>
    <t>84461254.21</t>
  </si>
  <si>
    <t>76371697.64</t>
  </si>
  <si>
    <t>76001673.98</t>
  </si>
  <si>
    <t>73154715.94</t>
  </si>
  <si>
    <t>71529171.04</t>
  </si>
  <si>
    <t>66990278.96</t>
  </si>
  <si>
    <t>64624467.24</t>
  </si>
  <si>
    <t>64230862.32</t>
  </si>
  <si>
    <t>62969189.24</t>
  </si>
  <si>
    <t>60487937.25</t>
  </si>
  <si>
    <t>59741016.86</t>
  </si>
  <si>
    <t>57284407.96</t>
  </si>
  <si>
    <t>56530806.74</t>
  </si>
  <si>
    <t>54797242.52</t>
  </si>
  <si>
    <t>54530761.25</t>
  </si>
  <si>
    <t>51936777.93</t>
  </si>
  <si>
    <t>50368969.23</t>
  </si>
  <si>
    <t>48464066.34</t>
  </si>
  <si>
    <t>48187460.09</t>
  </si>
  <si>
    <t>41064639.57</t>
  </si>
  <si>
    <t>40324461.32</t>
  </si>
  <si>
    <t>39854328.44</t>
  </si>
  <si>
    <t>38184719.35</t>
  </si>
  <si>
    <t>35179337.82</t>
  </si>
  <si>
    <t>34904319.42</t>
  </si>
  <si>
    <t>34643383.4</t>
  </si>
  <si>
    <t>34638783.49</t>
  </si>
  <si>
    <t>34536519.29</t>
  </si>
  <si>
    <t>33001717.46</t>
  </si>
  <si>
    <t>31942805.42</t>
  </si>
  <si>
    <t>31699319.19</t>
  </si>
  <si>
    <t>31181096.31</t>
  </si>
  <si>
    <t>30299297.49</t>
  </si>
  <si>
    <t>30031020.76</t>
  </si>
  <si>
    <t>29337538.43</t>
  </si>
  <si>
    <t>28461738.82</t>
  </si>
  <si>
    <t>28304390.65</t>
  </si>
  <si>
    <t>27704658.17</t>
  </si>
  <si>
    <t>27593218.17</t>
  </si>
  <si>
    <t>25548301.9</t>
  </si>
  <si>
    <t>24748148.68</t>
  </si>
  <si>
    <t>24740667.68</t>
  </si>
  <si>
    <t>24279453.54</t>
  </si>
  <si>
    <t>23511114.89</t>
  </si>
  <si>
    <t>23039510.96</t>
  </si>
  <si>
    <t>22683282.24</t>
  </si>
  <si>
    <t>22481660.84</t>
  </si>
  <si>
    <t>22431289.02</t>
  </si>
  <si>
    <t>22332172.71</t>
  </si>
  <si>
    <t>22164721.3</t>
  </si>
  <si>
    <t>20379207.3</t>
  </si>
  <si>
    <t>18518143.63</t>
  </si>
  <si>
    <t>18078831.01</t>
  </si>
  <si>
    <t>17948531.98</t>
  </si>
  <si>
    <t>17512997.41</t>
  </si>
  <si>
    <t>17399313.23</t>
  </si>
  <si>
    <t>16878791.86</t>
  </si>
  <si>
    <t>16828073.42</t>
  </si>
  <si>
    <t>16165294.99</t>
  </si>
  <si>
    <t>15885158.81</t>
  </si>
  <si>
    <t>15604510.46</t>
  </si>
  <si>
    <t>15397018.04</t>
  </si>
  <si>
    <t>15290001.24</t>
  </si>
  <si>
    <t>15021888.57</t>
  </si>
  <si>
    <t>14970219.78</t>
  </si>
  <si>
    <t>14279764.29</t>
  </si>
  <si>
    <t>14153748.45</t>
  </si>
  <si>
    <t>13432882.65</t>
  </si>
  <si>
    <t>13099804.16</t>
  </si>
  <si>
    <t>13025720.49</t>
  </si>
  <si>
    <t>12581064.04</t>
  </si>
  <si>
    <t>12272287.33</t>
  </si>
  <si>
    <t>12234659.54</t>
  </si>
  <si>
    <t>12041369.88</t>
  </si>
  <si>
    <t>11439901.71</t>
  </si>
  <si>
    <t>11116670.56</t>
  </si>
  <si>
    <t>10556600.75</t>
  </si>
  <si>
    <t>10491339.65</t>
  </si>
  <si>
    <t>10304001.92</t>
  </si>
  <si>
    <t>9866671.46</t>
  </si>
  <si>
    <t>9852133.01</t>
  </si>
  <si>
    <t>9791405.56</t>
  </si>
  <si>
    <t>9659648.28</t>
  </si>
  <si>
    <t>9481747.36</t>
  </si>
  <si>
    <t>8810758.86</t>
  </si>
  <si>
    <t>8531863.22</t>
  </si>
  <si>
    <t>8518338.67</t>
  </si>
  <si>
    <t>7901207.36</t>
  </si>
  <si>
    <t>7862054.45</t>
  </si>
  <si>
    <t>7616642.12</t>
  </si>
  <si>
    <t>7348513.01</t>
  </si>
  <si>
    <t>7293181.31</t>
  </si>
  <si>
    <t>7189445.27</t>
  </si>
  <si>
    <t>7126004.71</t>
  </si>
  <si>
    <t>7015067.27</t>
  </si>
  <si>
    <t>6990835.24</t>
  </si>
  <si>
    <t>6898789.92</t>
  </si>
  <si>
    <t>6874712.85</t>
  </si>
  <si>
    <t>6748843.2</t>
  </si>
  <si>
    <t>6606081.36</t>
  </si>
  <si>
    <t>6329387.36</t>
  </si>
  <si>
    <t>6302684.72</t>
  </si>
  <si>
    <t>5974285.49</t>
  </si>
  <si>
    <t>5910455.61</t>
  </si>
  <si>
    <t>5616129.76</t>
  </si>
  <si>
    <t>5610309.91</t>
  </si>
  <si>
    <t>5583811.55</t>
  </si>
  <si>
    <t>5391631.45</t>
  </si>
  <si>
    <t>5364932.96</t>
  </si>
  <si>
    <t>4996073.8</t>
  </si>
  <si>
    <t>4806443.14</t>
  </si>
  <si>
    <t>4466667.48</t>
  </si>
  <si>
    <t>4376984.77</t>
  </si>
  <si>
    <t>4325359.89</t>
  </si>
  <si>
    <t>4081336.93</t>
  </si>
  <si>
    <t>3936881.81</t>
  </si>
  <si>
    <t>3895558.39</t>
  </si>
  <si>
    <t>3820907.99</t>
  </si>
  <si>
    <t>3794479.3</t>
  </si>
  <si>
    <t>3763127.09</t>
  </si>
  <si>
    <t>3647042.24</t>
  </si>
  <si>
    <t>3517001.29</t>
  </si>
  <si>
    <t>3508716.77</t>
  </si>
  <si>
    <t>3383986.92</t>
  </si>
  <si>
    <t>3363772.76</t>
  </si>
  <si>
    <t>3265347.84</t>
  </si>
  <si>
    <t>3255131.33</t>
  </si>
  <si>
    <t>3218953.13</t>
  </si>
  <si>
    <t>3091604.8</t>
  </si>
  <si>
    <t>2983863.39</t>
  </si>
  <si>
    <t>2981256.63</t>
  </si>
  <si>
    <t>2908372.5</t>
  </si>
  <si>
    <t>2860786.11</t>
  </si>
  <si>
    <t>2723627.72</t>
  </si>
  <si>
    <t>2673257.13</t>
  </si>
  <si>
    <t>2622311.98</t>
  </si>
  <si>
    <t>2566050.23</t>
  </si>
  <si>
    <t>2364786.07</t>
  </si>
  <si>
    <t>2287259.86</t>
  </si>
  <si>
    <t>2256817.35</t>
  </si>
  <si>
    <t>2161994.22</t>
  </si>
  <si>
    <t>2122881.09</t>
  </si>
  <si>
    <t>2114132.78</t>
  </si>
  <si>
    <t>1976476.97</t>
  </si>
  <si>
    <t>1898497.35</t>
  </si>
  <si>
    <t>1850407.94</t>
  </si>
  <si>
    <t>1849245.26</t>
  </si>
  <si>
    <t>1834779.84</t>
  </si>
  <si>
    <t>1730754.62</t>
  </si>
  <si>
    <t>1676718.42</t>
  </si>
  <si>
    <t>1657540.76</t>
  </si>
  <si>
    <t>1623795.99</t>
  </si>
  <si>
    <t>1583803.6</t>
  </si>
  <si>
    <t>1579010.41</t>
  </si>
  <si>
    <t>1572077.1</t>
  </si>
  <si>
    <t>1571117.49</t>
  </si>
  <si>
    <t>1541691.13</t>
  </si>
  <si>
    <t>1539603.37</t>
  </si>
  <si>
    <t>1492911.05</t>
  </si>
  <si>
    <t>1351459.95</t>
  </si>
  <si>
    <t>1314142.73</t>
  </si>
  <si>
    <t>1287666.01</t>
  </si>
  <si>
    <t>1284731.68</t>
  </si>
  <si>
    <t>1269717.18</t>
  </si>
  <si>
    <t>1264936.3</t>
  </si>
  <si>
    <t>1223533.35</t>
  </si>
  <si>
    <t>1203047.98</t>
  </si>
  <si>
    <t>1085015.12</t>
  </si>
  <si>
    <t>1069653.58</t>
  </si>
  <si>
    <t>1045938.12</t>
  </si>
  <si>
    <t>1011008.25</t>
  </si>
  <si>
    <t>982905.95</t>
  </si>
  <si>
    <t>977540.89</t>
  </si>
  <si>
    <t>924847.86</t>
  </si>
  <si>
    <t>914620.38</t>
  </si>
  <si>
    <t>871514.43</t>
  </si>
  <si>
    <t>871376.63</t>
  </si>
  <si>
    <t>856891.41</t>
  </si>
  <si>
    <t>841532.33</t>
  </si>
  <si>
    <t>839254.47</t>
  </si>
  <si>
    <t>829234.18</t>
  </si>
  <si>
    <t>800811.08</t>
  </si>
  <si>
    <t>795578.08</t>
  </si>
  <si>
    <t>788124.69</t>
  </si>
  <si>
    <t>767633.42</t>
  </si>
  <si>
    <t>766248.72</t>
  </si>
  <si>
    <t>738854.27</t>
  </si>
  <si>
    <t>736981.89</t>
  </si>
  <si>
    <t>680011.8</t>
  </si>
  <si>
    <t>671981.6</t>
  </si>
  <si>
    <t>623696.67</t>
  </si>
  <si>
    <t>564100.98</t>
  </si>
  <si>
    <t>559449.95</t>
  </si>
  <si>
    <t>535931.7</t>
  </si>
  <si>
    <t>526956.11</t>
  </si>
  <si>
    <t>509555.92</t>
  </si>
  <si>
    <t>499695.02</t>
  </si>
  <si>
    <t>463989.67</t>
  </si>
  <si>
    <t>447812.46</t>
  </si>
  <si>
    <t>435612.7</t>
  </si>
  <si>
    <t>433718.45</t>
  </si>
  <si>
    <t>379496.93</t>
  </si>
  <si>
    <t>379015.81</t>
  </si>
  <si>
    <t>367502.5</t>
  </si>
  <si>
    <t>365939.5</t>
  </si>
  <si>
    <t>364943.86</t>
  </si>
  <si>
    <t>348442.58</t>
  </si>
  <si>
    <t>341000.62</t>
  </si>
  <si>
    <t>339587.92</t>
  </si>
  <si>
    <t>305622.16</t>
  </si>
  <si>
    <t>299674.57</t>
  </si>
  <si>
    <t>277372.12</t>
  </si>
  <si>
    <t>244495.1</t>
  </si>
  <si>
    <t>232500.38</t>
  </si>
  <si>
    <t>229776.9</t>
  </si>
  <si>
    <t>219914.1</t>
  </si>
  <si>
    <t>211600.31</t>
  </si>
  <si>
    <t>211042.89</t>
  </si>
  <si>
    <t>208323.41</t>
  </si>
  <si>
    <t>197706.01</t>
  </si>
  <si>
    <t>163161.97</t>
  </si>
  <si>
    <t>144971.78</t>
  </si>
  <si>
    <t>141510.88</t>
  </si>
  <si>
    <t>137804.75</t>
  </si>
  <si>
    <t>136414.44</t>
  </si>
  <si>
    <t>125904.65</t>
  </si>
  <si>
    <t>104261.25</t>
  </si>
  <si>
    <t>99644.08</t>
  </si>
  <si>
    <t>87368.54</t>
  </si>
  <si>
    <t>85029.99</t>
  </si>
  <si>
    <t>82400.84</t>
  </si>
  <si>
    <t>79601.17</t>
  </si>
  <si>
    <t>71211.8</t>
  </si>
  <si>
    <t>53382.97</t>
  </si>
  <si>
    <t>47988.98</t>
  </si>
  <si>
    <t>47958.71</t>
  </si>
  <si>
    <t>46168.67</t>
  </si>
  <si>
    <t>41206.23</t>
  </si>
  <si>
    <t>37897.3</t>
  </si>
  <si>
    <t>37384.14</t>
  </si>
  <si>
    <t>31672.53</t>
  </si>
  <si>
    <t>26451.93</t>
  </si>
  <si>
    <t>25058.14</t>
  </si>
  <si>
    <t>14687.29</t>
  </si>
  <si>
    <t>14443.82</t>
  </si>
  <si>
    <t>12384.84</t>
  </si>
  <si>
    <t>11890.91</t>
  </si>
  <si>
    <t>9371.44</t>
  </si>
  <si>
    <t>7538.1</t>
  </si>
  <si>
    <t>7486.27</t>
  </si>
  <si>
    <t>3923.07</t>
  </si>
  <si>
    <t>1495.72</t>
  </si>
  <si>
    <t>32.5</t>
  </si>
  <si>
    <t>23.49</t>
  </si>
  <si>
    <t>3959591625.39</t>
  </si>
  <si>
    <t>3902646285.8</t>
  </si>
  <si>
    <t>2469297524.68</t>
  </si>
  <si>
    <t>1246034108.68</t>
  </si>
  <si>
    <t>1141486433.92</t>
  </si>
  <si>
    <t>1120411451.36</t>
  </si>
  <si>
    <t>1118710645.14</t>
  </si>
  <si>
    <t>1102365622.97</t>
  </si>
  <si>
    <t>1018216285.68</t>
  </si>
  <si>
    <t>947964255.82</t>
  </si>
  <si>
    <t>841188059.58</t>
  </si>
  <si>
    <t>683010688.86</t>
  </si>
  <si>
    <t>557003364.22</t>
  </si>
  <si>
    <t>525771564.08</t>
  </si>
  <si>
    <t>506097551.71</t>
  </si>
  <si>
    <t>503660070.58</t>
  </si>
  <si>
    <t>473107048.06</t>
  </si>
  <si>
    <t>437152084.83</t>
  </si>
  <si>
    <t>423724489.88</t>
  </si>
  <si>
    <t>414271330.24</t>
  </si>
  <si>
    <t>399801151.77</t>
  </si>
  <si>
    <t>393677613.46</t>
  </si>
  <si>
    <t>339763509.81</t>
  </si>
  <si>
    <t>315704594.78</t>
  </si>
  <si>
    <t>311624717.11</t>
  </si>
  <si>
    <t>308773269.89</t>
  </si>
  <si>
    <t>294123026.57</t>
  </si>
  <si>
    <t>282840739.38</t>
  </si>
  <si>
    <t>257701026.49</t>
  </si>
  <si>
    <t>229478130.92</t>
  </si>
  <si>
    <t>210110229.26</t>
  </si>
  <si>
    <t>192609669.23</t>
  </si>
  <si>
    <t>189675361.79</t>
  </si>
  <si>
    <t>185175845.77</t>
  </si>
  <si>
    <t>164287971.5</t>
  </si>
  <si>
    <t>156332183.09</t>
  </si>
  <si>
    <t>152441237.84</t>
  </si>
  <si>
    <t>140842780.36</t>
  </si>
  <si>
    <t>136473458.6</t>
  </si>
  <si>
    <t>130559494.54</t>
  </si>
  <si>
    <t>129810599.82</t>
  </si>
  <si>
    <t>128810366.28</t>
  </si>
  <si>
    <t>127185018.62</t>
  </si>
  <si>
    <t>123645634.46</t>
  </si>
  <si>
    <t>123216412.12</t>
  </si>
  <si>
    <t>117959054.98</t>
  </si>
  <si>
    <t>115641976.56</t>
  </si>
  <si>
    <t>109306813.62</t>
  </si>
  <si>
    <t>107836413.34</t>
  </si>
  <si>
    <t>98766919.3</t>
  </si>
  <si>
    <t>91887370.47</t>
  </si>
  <si>
    <t>91805651.91</t>
  </si>
  <si>
    <t>91613851.82</t>
  </si>
  <si>
    <t>89964982.12</t>
  </si>
  <si>
    <t>83425630.03</t>
  </si>
  <si>
    <t>83080012.12</t>
  </si>
  <si>
    <t>82687220.99</t>
  </si>
  <si>
    <t>76089287.36</t>
  </si>
  <si>
    <t>75400483.91</t>
  </si>
  <si>
    <t>73581666.59</t>
  </si>
  <si>
    <t>69947007.56</t>
  </si>
  <si>
    <t>69645468.55</t>
  </si>
  <si>
    <t>64266045.62</t>
  </si>
  <si>
    <t>63830868.08</t>
  </si>
  <si>
    <t>62586741.68</t>
  </si>
  <si>
    <t>62260410.51</t>
  </si>
  <si>
    <t>59320190.5</t>
  </si>
  <si>
    <t>58963232.79</t>
  </si>
  <si>
    <t>54815292.06</t>
  </si>
  <si>
    <t>50189047.8</t>
  </si>
  <si>
    <t>49473308.02</t>
  </si>
  <si>
    <t>45026470.48</t>
  </si>
  <si>
    <t>44743524.57</t>
  </si>
  <si>
    <t>44608203.98</t>
  </si>
  <si>
    <t>43954207.41</t>
  </si>
  <si>
    <t>43839862.6</t>
  </si>
  <si>
    <t>43788363.13</t>
  </si>
  <si>
    <t>43535073.62</t>
  </si>
  <si>
    <t>43174906.81</t>
  </si>
  <si>
    <t>42746173.75</t>
  </si>
  <si>
    <t>41499924.99</t>
  </si>
  <si>
    <t>40285388.21</t>
  </si>
  <si>
    <t>40000917.11</t>
  </si>
  <si>
    <t>37302809.26</t>
  </si>
  <si>
    <t>36339016.3</t>
  </si>
  <si>
    <t>36005142.14</t>
  </si>
  <si>
    <t>34950520.9</t>
  </si>
  <si>
    <t>34273690.7</t>
  </si>
  <si>
    <t>34243862.58</t>
  </si>
  <si>
    <t>34062314.32</t>
  </si>
  <si>
    <t>33870749.85</t>
  </si>
  <si>
    <t>33599643.9</t>
  </si>
  <si>
    <t>33566547.34</t>
  </si>
  <si>
    <t>31089369.79</t>
  </si>
  <si>
    <t>31044184.8</t>
  </si>
  <si>
    <t>29922044.63</t>
  </si>
  <si>
    <t>29597664.16</t>
  </si>
  <si>
    <t>29302620.73</t>
  </si>
  <si>
    <t>27431114.41</t>
  </si>
  <si>
    <t>26462683.25</t>
  </si>
  <si>
    <t>26093963.69</t>
  </si>
  <si>
    <t>25807938.86</t>
  </si>
  <si>
    <t>25529412.28</t>
  </si>
  <si>
    <t>25252312.19</t>
  </si>
  <si>
    <t>24872947.66</t>
  </si>
  <si>
    <t>24547005.25</t>
  </si>
  <si>
    <t>23524625.21</t>
  </si>
  <si>
    <t>23214133.82</t>
  </si>
  <si>
    <t>22766664.05</t>
  </si>
  <si>
    <t>22169891.24</t>
  </si>
  <si>
    <t>22023813.95</t>
  </si>
  <si>
    <t>21829848.56</t>
  </si>
  <si>
    <t>21627516.51</t>
  </si>
  <si>
    <t>20870864.91</t>
  </si>
  <si>
    <t>20281808.93</t>
  </si>
  <si>
    <t>19391421.37</t>
  </si>
  <si>
    <t>18994143.53</t>
  </si>
  <si>
    <t>18858476.88</t>
  </si>
  <si>
    <t>18768790.14</t>
  </si>
  <si>
    <t>18551538.19</t>
  </si>
  <si>
    <t>17600263.49</t>
  </si>
  <si>
    <t>17498824.71</t>
  </si>
  <si>
    <t>17211516.7</t>
  </si>
  <si>
    <t>16941882.12</t>
  </si>
  <si>
    <t>16910691.25</t>
  </si>
  <si>
    <t>16709820.41</t>
  </si>
  <si>
    <t>16690511.44</t>
  </si>
  <si>
    <t>16450905.35</t>
  </si>
  <si>
    <t>15457683.9</t>
  </si>
  <si>
    <t>15191791.07</t>
  </si>
  <si>
    <t>14729681.54</t>
  </si>
  <si>
    <t>14511897.05</t>
  </si>
  <si>
    <t>14055744.59</t>
  </si>
  <si>
    <t>14021259.69</t>
  </si>
  <si>
    <t>13932988.57</t>
  </si>
  <si>
    <t>13845305.94</t>
  </si>
  <si>
    <t>13673596.07</t>
  </si>
  <si>
    <t>13199043.21</t>
  </si>
  <si>
    <t>12785510.13</t>
  </si>
  <si>
    <t>12187558.5</t>
  </si>
  <si>
    <t>11791355.15</t>
  </si>
  <si>
    <t>11510177.28</t>
  </si>
  <si>
    <t>11434461.12</t>
  </si>
  <si>
    <t>11335940.25</t>
  </si>
  <si>
    <t>11131656.97</t>
  </si>
  <si>
    <t>11075118.17</t>
  </si>
  <si>
    <t>10899162.18</t>
  </si>
  <si>
    <t>10632663.31</t>
  </si>
  <si>
    <t>10463596.58</t>
  </si>
  <si>
    <t>10316407.61</t>
  </si>
  <si>
    <t>10276308.1</t>
  </si>
  <si>
    <t>10217427.64</t>
  </si>
  <si>
    <t>9729247.81</t>
  </si>
  <si>
    <t>9297770.7</t>
  </si>
  <si>
    <t>9092908.99</t>
  </si>
  <si>
    <t>8489207.81</t>
  </si>
  <si>
    <t>8415649.59</t>
  </si>
  <si>
    <t>8052507.89</t>
  </si>
  <si>
    <t>7917201.48</t>
  </si>
  <si>
    <t>7909247.46</t>
  </si>
  <si>
    <t>7785886.2</t>
  </si>
  <si>
    <t>7785419.33</t>
  </si>
  <si>
    <t>7776841.26</t>
  </si>
  <si>
    <t>7650360.85</t>
  </si>
  <si>
    <t>7630795.07</t>
  </si>
  <si>
    <t>7396901.3</t>
  </si>
  <si>
    <t>7382071.38</t>
  </si>
  <si>
    <t>7330487.23</t>
  </si>
  <si>
    <t>7273457.5</t>
  </si>
  <si>
    <t>7202552.26</t>
  </si>
  <si>
    <t>7106708.33</t>
  </si>
  <si>
    <t>6967248.78</t>
  </si>
  <si>
    <t>6927984.95</t>
  </si>
  <si>
    <t>6907698.18</t>
  </si>
  <si>
    <t>6710737.21</t>
  </si>
  <si>
    <t>6580612.86</t>
  </si>
  <si>
    <t>6550122.62</t>
  </si>
  <si>
    <t>6515779.4</t>
  </si>
  <si>
    <t>6511079.67</t>
  </si>
  <si>
    <t>6449163.27</t>
  </si>
  <si>
    <t>6392820.98</t>
  </si>
  <si>
    <t>6304803.96</t>
  </si>
  <si>
    <t>6068907.85</t>
  </si>
  <si>
    <t>5857026.18</t>
  </si>
  <si>
    <t>5748855.42</t>
  </si>
  <si>
    <t>5591488.45</t>
  </si>
  <si>
    <t>5582169.78</t>
  </si>
  <si>
    <t>5516012.36</t>
  </si>
  <si>
    <t>5063857.58</t>
  </si>
  <si>
    <t>4962024.19</t>
  </si>
  <si>
    <t>4874168.72</t>
  </si>
  <si>
    <t>4686403.1</t>
  </si>
  <si>
    <t>4463263.04</t>
  </si>
  <si>
    <t>4382015.48</t>
  </si>
  <si>
    <t>4300971.77</t>
  </si>
  <si>
    <t>4244952.83</t>
  </si>
  <si>
    <t>4198861.82</t>
  </si>
  <si>
    <t>4008293.27</t>
  </si>
  <si>
    <t>3903333.65</t>
  </si>
  <si>
    <t>3784317.51</t>
  </si>
  <si>
    <t>3704989.44</t>
  </si>
  <si>
    <t>3624987.15</t>
  </si>
  <si>
    <t>3579557.7</t>
  </si>
  <si>
    <t>3534733.57</t>
  </si>
  <si>
    <t>3523505.2</t>
  </si>
  <si>
    <t>3481370.54</t>
  </si>
  <si>
    <t>3033172.44</t>
  </si>
  <si>
    <t>3031223.61</t>
  </si>
  <si>
    <t>2785869.59</t>
  </si>
  <si>
    <t>2751455.33</t>
  </si>
  <si>
    <t>2708347.64</t>
  </si>
  <si>
    <t>2561971.39</t>
  </si>
  <si>
    <t>2540290.9</t>
  </si>
  <si>
    <t>2502587.71</t>
  </si>
  <si>
    <t>2485886.82</t>
  </si>
  <si>
    <t>2450463.26</t>
  </si>
  <si>
    <t>2385138.35</t>
  </si>
  <si>
    <t>2348802.08</t>
  </si>
  <si>
    <t>2276221.45</t>
  </si>
  <si>
    <t>2167031.31</t>
  </si>
  <si>
    <t>2092180.5</t>
  </si>
  <si>
    <t>2089293.25</t>
  </si>
  <si>
    <t>2070095.41</t>
  </si>
  <si>
    <t>2016673.82</t>
  </si>
  <si>
    <t>1926246.29</t>
  </si>
  <si>
    <t>1893694.78</t>
  </si>
  <si>
    <t>1892482.6</t>
  </si>
  <si>
    <t>1842767.88</t>
  </si>
  <si>
    <t>1803647.04</t>
  </si>
  <si>
    <t>1780794.25</t>
  </si>
  <si>
    <t>1750042.23</t>
  </si>
  <si>
    <t>1726725.85</t>
  </si>
  <si>
    <t>1439255.6</t>
  </si>
  <si>
    <t>1400287.38</t>
  </si>
  <si>
    <t>1331585.35</t>
  </si>
  <si>
    <t>1306036.13</t>
  </si>
  <si>
    <t>1235094.3</t>
  </si>
  <si>
    <t>1183795.42</t>
  </si>
  <si>
    <t>1123009.41</t>
  </si>
  <si>
    <t>1122951.46</t>
  </si>
  <si>
    <t>1115533.03</t>
  </si>
  <si>
    <t>1102197.07</t>
  </si>
  <si>
    <t>1089363.4</t>
  </si>
  <si>
    <t>1079281.31</t>
  </si>
  <si>
    <t>1074700.67</t>
  </si>
  <si>
    <t>956017.16</t>
  </si>
  <si>
    <t>937487.4</t>
  </si>
  <si>
    <t>911032.01</t>
  </si>
  <si>
    <t>893689.37</t>
  </si>
  <si>
    <t>877853.29</t>
  </si>
  <si>
    <t>871164.95</t>
  </si>
  <si>
    <t>853686.37</t>
  </si>
  <si>
    <t>808326.79</t>
  </si>
  <si>
    <t>801414.31</t>
  </si>
  <si>
    <t>754066.18</t>
  </si>
  <si>
    <t>706322.69</t>
  </si>
  <si>
    <t>684356.18</t>
  </si>
  <si>
    <t>623859.32</t>
  </si>
  <si>
    <t>623771.05</t>
  </si>
  <si>
    <t>618654.74</t>
  </si>
  <si>
    <t>603095.5</t>
  </si>
  <si>
    <t>594523.83</t>
  </si>
  <si>
    <t>533710.39</t>
  </si>
  <si>
    <t>499755.5</t>
  </si>
  <si>
    <t>497137.39</t>
  </si>
  <si>
    <t>495519.81</t>
  </si>
  <si>
    <t>488471.14</t>
  </si>
  <si>
    <t>474613.23</t>
  </si>
  <si>
    <t>470279.71</t>
  </si>
  <si>
    <t>448232.94</t>
  </si>
  <si>
    <t>415804.3</t>
  </si>
  <si>
    <t>412568.22</t>
  </si>
  <si>
    <t>412533.13</t>
  </si>
  <si>
    <t>386069.61</t>
  </si>
  <si>
    <t>379975.65</t>
  </si>
  <si>
    <t>356617.61</t>
  </si>
  <si>
    <t>355639.28</t>
  </si>
  <si>
    <t>352381.98</t>
  </si>
  <si>
    <t>349777.09</t>
  </si>
  <si>
    <t>337381.91</t>
  </si>
  <si>
    <t>330034.07</t>
  </si>
  <si>
    <t>311159.41</t>
  </si>
  <si>
    <t>304209.32</t>
  </si>
  <si>
    <t>267487.14</t>
  </si>
  <si>
    <t>256085.55</t>
  </si>
  <si>
    <t>216322.11</t>
  </si>
  <si>
    <t>215709.11</t>
  </si>
  <si>
    <t>204173.87</t>
  </si>
  <si>
    <t>187666.34</t>
  </si>
  <si>
    <t>184716.15</t>
  </si>
  <si>
    <t>180916.24</t>
  </si>
  <si>
    <t>157178.11</t>
  </si>
  <si>
    <t>152532.76</t>
  </si>
  <si>
    <t>144835.24</t>
  </si>
  <si>
    <t>134468.06</t>
  </si>
  <si>
    <t>126890.87</t>
  </si>
  <si>
    <t>123661.43</t>
  </si>
  <si>
    <t>120041.69</t>
  </si>
  <si>
    <t>105287.12</t>
  </si>
  <si>
    <t>103692.99</t>
  </si>
  <si>
    <t>103250.28</t>
  </si>
  <si>
    <t>81192.6</t>
  </si>
  <si>
    <t>79677.38</t>
  </si>
  <si>
    <t>47493.93</t>
  </si>
  <si>
    <t>45809.94</t>
  </si>
  <si>
    <t>42244.2</t>
  </si>
  <si>
    <t>36328.42</t>
  </si>
  <si>
    <t>30323.94</t>
  </si>
  <si>
    <t>20810.34</t>
  </si>
  <si>
    <t>18868.24</t>
  </si>
  <si>
    <t>16282.86</t>
  </si>
  <si>
    <t>12466.41</t>
  </si>
  <si>
    <t>7294.47</t>
  </si>
  <si>
    <t>6657.09</t>
  </si>
  <si>
    <t>5289.46</t>
  </si>
  <si>
    <t>2550.02</t>
  </si>
  <si>
    <t>1118.27</t>
  </si>
  <si>
    <t>396.88</t>
  </si>
  <si>
    <t>376.45</t>
  </si>
  <si>
    <t>4141860224.65</t>
  </si>
  <si>
    <t>3928734430.3</t>
  </si>
  <si>
    <t>2115181310.18</t>
  </si>
  <si>
    <t>1650587474.21</t>
  </si>
  <si>
    <t>1388004602.06</t>
  </si>
  <si>
    <t>1320245308.84</t>
  </si>
  <si>
    <t>1285950997.99</t>
  </si>
  <si>
    <t>1161646781.83</t>
  </si>
  <si>
    <t>1076408216.16</t>
  </si>
  <si>
    <t>1068178193.62</t>
  </si>
  <si>
    <t>1042520987.98</t>
  </si>
  <si>
    <t>943457442.97</t>
  </si>
  <si>
    <t>794797954.42</t>
  </si>
  <si>
    <t>606007749.54</t>
  </si>
  <si>
    <t>554040865.16</t>
  </si>
  <si>
    <t>472566266.16</t>
  </si>
  <si>
    <t>460435399.53</t>
  </si>
  <si>
    <t>457027846.1</t>
  </si>
  <si>
    <t>447354781.68</t>
  </si>
  <si>
    <t>446818753.83</t>
  </si>
  <si>
    <t>423575911.6</t>
  </si>
  <si>
    <t>376553779.4</t>
  </si>
  <si>
    <t>350946596.96</t>
  </si>
  <si>
    <t>348989514.4</t>
  </si>
  <si>
    <t>312321441.25</t>
  </si>
  <si>
    <t>292653207.5</t>
  </si>
  <si>
    <t>290570126.19</t>
  </si>
  <si>
    <t>248261095.08</t>
  </si>
  <si>
    <t>211170797.04</t>
  </si>
  <si>
    <t>201796179.09</t>
  </si>
  <si>
    <t>185826594.39</t>
  </si>
  <si>
    <t>157556986.52</t>
  </si>
  <si>
    <t>152809860.9</t>
  </si>
  <si>
    <t>150883740.56</t>
  </si>
  <si>
    <t>148728439.83</t>
  </si>
  <si>
    <t>148372432.59</t>
  </si>
  <si>
    <t>145720311.86</t>
  </si>
  <si>
    <t>143185266.13</t>
  </si>
  <si>
    <t>140730431.23</t>
  </si>
  <si>
    <t>134197231.94</t>
  </si>
  <si>
    <t>123210450.15</t>
  </si>
  <si>
    <t>119625793.45</t>
  </si>
  <si>
    <t>118380331.96</t>
  </si>
  <si>
    <t>109369243.25</t>
  </si>
  <si>
    <t>105780512.21</t>
  </si>
  <si>
    <t>97791030.57</t>
  </si>
  <si>
    <t>93921150.13</t>
  </si>
  <si>
    <t>93428030.67</t>
  </si>
  <si>
    <t>90817332.35</t>
  </si>
  <si>
    <t>90634992.67</t>
  </si>
  <si>
    <t>88196760.22</t>
  </si>
  <si>
    <t>87145838.96</t>
  </si>
  <si>
    <t>85048518.92</t>
  </si>
  <si>
    <t>84840040.82</t>
  </si>
  <si>
    <t>82450195.7</t>
  </si>
  <si>
    <t>79868065.15</t>
  </si>
  <si>
    <t>73382780.2</t>
  </si>
  <si>
    <t>70762607.69</t>
  </si>
  <si>
    <t>68032382.78</t>
  </si>
  <si>
    <t>65185127.36</t>
  </si>
  <si>
    <t>63267554.82</t>
  </si>
  <si>
    <t>61787409.24</t>
  </si>
  <si>
    <t>60917729.43</t>
  </si>
  <si>
    <t>59643244.53</t>
  </si>
  <si>
    <t>59292653.5</t>
  </si>
  <si>
    <t>58189552.72</t>
  </si>
  <si>
    <t>55738438.52</t>
  </si>
  <si>
    <t>55668419.08</t>
  </si>
  <si>
    <t>55629882.35</t>
  </si>
  <si>
    <t>52927398.25</t>
  </si>
  <si>
    <t>50231479.9</t>
  </si>
  <si>
    <t>49255561.32</t>
  </si>
  <si>
    <t>47074699.78</t>
  </si>
  <si>
    <t>46946024.17</t>
  </si>
  <si>
    <t>46503797.27</t>
  </si>
  <si>
    <t>45425524.64</t>
  </si>
  <si>
    <t>44059603.46</t>
  </si>
  <si>
    <t>42898873.44</t>
  </si>
  <si>
    <t>40623356.37</t>
  </si>
  <si>
    <t>40082398.77</t>
  </si>
  <si>
    <t>39157127.33</t>
  </si>
  <si>
    <t>38937472.87</t>
  </si>
  <si>
    <t>37811861.91</t>
  </si>
  <si>
    <t>37537723.78</t>
  </si>
  <si>
    <t>37016169.53</t>
  </si>
  <si>
    <t>36592335.7</t>
  </si>
  <si>
    <t>36358332.38</t>
  </si>
  <si>
    <t>35725326.13</t>
  </si>
  <si>
    <t>35326281.39</t>
  </si>
  <si>
    <t>34220991.06</t>
  </si>
  <si>
    <t>33944083.31</t>
  </si>
  <si>
    <t>33346731.19</t>
  </si>
  <si>
    <t>28152606.4</t>
  </si>
  <si>
    <t>28030362.47</t>
  </si>
  <si>
    <t>27248808.01</t>
  </si>
  <si>
    <t>26698397.41</t>
  </si>
  <si>
    <t>26494956.99</t>
  </si>
  <si>
    <t>25373928.28</t>
  </si>
  <si>
    <t>24939400.15</t>
  </si>
  <si>
    <t>24730492.69</t>
  </si>
  <si>
    <t>24166476.72</t>
  </si>
  <si>
    <t>23727633.85</t>
  </si>
  <si>
    <t>23312289.3</t>
  </si>
  <si>
    <t>23211215.31</t>
  </si>
  <si>
    <t>22746439.1</t>
  </si>
  <si>
    <t>22313363.24</t>
  </si>
  <si>
    <t>21917830.15</t>
  </si>
  <si>
    <t>21823242.38</t>
  </si>
  <si>
    <t>19502331.31</t>
  </si>
  <si>
    <t>18750308.07</t>
  </si>
  <si>
    <t>18457630.21</t>
  </si>
  <si>
    <t>18205225.66</t>
  </si>
  <si>
    <t>18056554.25</t>
  </si>
  <si>
    <t>17618272.64</t>
  </si>
  <si>
    <t>17368345.22</t>
  </si>
  <si>
    <t>16658355.76</t>
  </si>
  <si>
    <t>16636567.66</t>
  </si>
  <si>
    <t>16558215.96</t>
  </si>
  <si>
    <t>16118240.31</t>
  </si>
  <si>
    <t>15755731.72</t>
  </si>
  <si>
    <t>15541433.83</t>
  </si>
  <si>
    <t>15059065.8</t>
  </si>
  <si>
    <t>15052042.71</t>
  </si>
  <si>
    <t>14408052.61</t>
  </si>
  <si>
    <t>14244110.14</t>
  </si>
  <si>
    <t>14213240.2</t>
  </si>
  <si>
    <t>14067677.97</t>
  </si>
  <si>
    <t>13320781.54</t>
  </si>
  <si>
    <t>13205390.42</t>
  </si>
  <si>
    <t>13118903.76</t>
  </si>
  <si>
    <t>12823754.83</t>
  </si>
  <si>
    <t>12659911.66</t>
  </si>
  <si>
    <t>12600704.94</t>
  </si>
  <si>
    <t>12157146.51</t>
  </si>
  <si>
    <t>11816151.03</t>
  </si>
  <si>
    <t>11274747.69</t>
  </si>
  <si>
    <t>10849064.32</t>
  </si>
  <si>
    <t>10473962.59</t>
  </si>
  <si>
    <t>10141272.28</t>
  </si>
  <si>
    <t>10045548.25</t>
  </si>
  <si>
    <t>10041461.76</t>
  </si>
  <si>
    <t>10006044.74</t>
  </si>
  <si>
    <t>9859247.68</t>
  </si>
  <si>
    <t>9822026.83</t>
  </si>
  <si>
    <t>9600538.4</t>
  </si>
  <si>
    <t>9355346.18</t>
  </si>
  <si>
    <t>9271236.12</t>
  </si>
  <si>
    <t>9222657.39</t>
  </si>
  <si>
    <t>8544403.46</t>
  </si>
  <si>
    <t>8510203.17</t>
  </si>
  <si>
    <t>8405902.19</t>
  </si>
  <si>
    <t>7989374.44</t>
  </si>
  <si>
    <t>7916488.15</t>
  </si>
  <si>
    <t>7858436.27</t>
  </si>
  <si>
    <t>7638115.71</t>
  </si>
  <si>
    <t>7597435.04</t>
  </si>
  <si>
    <t>7561351.96</t>
  </si>
  <si>
    <t>7535045.87</t>
  </si>
  <si>
    <t>7502035.13</t>
  </si>
  <si>
    <t>7436323.24</t>
  </si>
  <si>
    <t>7182955.71</t>
  </si>
  <si>
    <t>7046767.49</t>
  </si>
  <si>
    <t>7024659.84</t>
  </si>
  <si>
    <t>6971707.66</t>
  </si>
  <si>
    <t>6891190.72</t>
  </si>
  <si>
    <t>6879432.18</t>
  </si>
  <si>
    <t>6857592.62</t>
  </si>
  <si>
    <t>6736605.36</t>
  </si>
  <si>
    <t>6507328.76</t>
  </si>
  <si>
    <t>6433792.97</t>
  </si>
  <si>
    <t>6373921.48</t>
  </si>
  <si>
    <t>6105414.34</t>
  </si>
  <si>
    <t>6082524.62</t>
  </si>
  <si>
    <t>5948000.04</t>
  </si>
  <si>
    <t>5863150.48</t>
  </si>
  <si>
    <t>5844519.47</t>
  </si>
  <si>
    <t>5832165.25</t>
  </si>
  <si>
    <t>5751369.46</t>
  </si>
  <si>
    <t>5675691.07</t>
  </si>
  <si>
    <t>5592810.94</t>
  </si>
  <si>
    <t>5543493.62</t>
  </si>
  <si>
    <t>5049877.02</t>
  </si>
  <si>
    <t>4816002.3</t>
  </si>
  <si>
    <t>4784023.24</t>
  </si>
  <si>
    <t>4651097.62</t>
  </si>
  <si>
    <t>4553270.4</t>
  </si>
  <si>
    <t>4525667.47</t>
  </si>
  <si>
    <t>4393673.75</t>
  </si>
  <si>
    <t>4385312.95</t>
  </si>
  <si>
    <t>4013537.29</t>
  </si>
  <si>
    <t>3925182.28</t>
  </si>
  <si>
    <t>3777249.48</t>
  </si>
  <si>
    <t>3669520.95</t>
  </si>
  <si>
    <t>3611575.45</t>
  </si>
  <si>
    <t>3573467.64</t>
  </si>
  <si>
    <t>3517449.44</t>
  </si>
  <si>
    <t>3507043.29</t>
  </si>
  <si>
    <t>3467333.41</t>
  </si>
  <si>
    <t>3449232.35</t>
  </si>
  <si>
    <t>3184538.8</t>
  </si>
  <si>
    <t>2934911.22</t>
  </si>
  <si>
    <t>2894900.04</t>
  </si>
  <si>
    <t>2843947.42</t>
  </si>
  <si>
    <t>2821377.74</t>
  </si>
  <si>
    <t>2818309.67</t>
  </si>
  <si>
    <t>2625723.29</t>
  </si>
  <si>
    <t>2620722.05</t>
  </si>
  <si>
    <t>2485938.44</t>
  </si>
  <si>
    <t>2467160.47</t>
  </si>
  <si>
    <t>2422645.79</t>
  </si>
  <si>
    <t>2416820.39</t>
  </si>
  <si>
    <t>2412334.14</t>
  </si>
  <si>
    <t>2378430.53</t>
  </si>
  <si>
    <t>2369104.16</t>
  </si>
  <si>
    <t>2336442.85</t>
  </si>
  <si>
    <t>2334568.08</t>
  </si>
  <si>
    <t>2266445.96</t>
  </si>
  <si>
    <t>2264551.67</t>
  </si>
  <si>
    <t>2247814.7</t>
  </si>
  <si>
    <t>2181725.01</t>
  </si>
  <si>
    <t>2093829.33</t>
  </si>
  <si>
    <t>1875876.46</t>
  </si>
  <si>
    <t>1830900.69</t>
  </si>
  <si>
    <t>1829508.1</t>
  </si>
  <si>
    <t>1759299.45</t>
  </si>
  <si>
    <t>1758355.02</t>
  </si>
  <si>
    <t>1748623.43</t>
  </si>
  <si>
    <t>1743053.86</t>
  </si>
  <si>
    <t>1698926.66</t>
  </si>
  <si>
    <t>1645094.07</t>
  </si>
  <si>
    <t>1585972.65</t>
  </si>
  <si>
    <t>1562383.73</t>
  </si>
  <si>
    <t>1473916.69</t>
  </si>
  <si>
    <t>1415959.58</t>
  </si>
  <si>
    <t>1380205.81</t>
  </si>
  <si>
    <t>1366480.78</t>
  </si>
  <si>
    <t>1247359.45</t>
  </si>
  <si>
    <t>1202925.81</t>
  </si>
  <si>
    <t>1151122.74</t>
  </si>
  <si>
    <t>1148335.3</t>
  </si>
  <si>
    <t>1118927.65</t>
  </si>
  <si>
    <t>1091223.66</t>
  </si>
  <si>
    <t>1053064.26</t>
  </si>
  <si>
    <t>1042200.88</t>
  </si>
  <si>
    <t>1015654.25</t>
  </si>
  <si>
    <t>991517.42</t>
  </si>
  <si>
    <t>944760.72</t>
  </si>
  <si>
    <t>931814.14</t>
  </si>
  <si>
    <t>867907.29</t>
  </si>
  <si>
    <t>817691.75</t>
  </si>
  <si>
    <t>743652.83</t>
  </si>
  <si>
    <t>728744.63</t>
  </si>
  <si>
    <t>697535.33</t>
  </si>
  <si>
    <t>668566.96</t>
  </si>
  <si>
    <t>665022.65</t>
  </si>
  <si>
    <t>652608.02</t>
  </si>
  <si>
    <t>642399.08</t>
  </si>
  <si>
    <t>600110.39</t>
  </si>
  <si>
    <t>581324.65</t>
  </si>
  <si>
    <t>580770.47</t>
  </si>
  <si>
    <t>556055.43</t>
  </si>
  <si>
    <t>551196.7</t>
  </si>
  <si>
    <t>540150.58</t>
  </si>
  <si>
    <t>504253.18</t>
  </si>
  <si>
    <t>485077.32</t>
  </si>
  <si>
    <t>435390.7</t>
  </si>
  <si>
    <t>410973.35</t>
  </si>
  <si>
    <t>394550.76</t>
  </si>
  <si>
    <t>379172.77</t>
  </si>
  <si>
    <t>333409.17</t>
  </si>
  <si>
    <t>324682.28</t>
  </si>
  <si>
    <t>303094.83</t>
  </si>
  <si>
    <t>268969.74</t>
  </si>
  <si>
    <t>252961.36</t>
  </si>
  <si>
    <t>248366.13</t>
  </si>
  <si>
    <t>223053.51</t>
  </si>
  <si>
    <t>213831.58</t>
  </si>
  <si>
    <t>211161.25</t>
  </si>
  <si>
    <t>205829.35</t>
  </si>
  <si>
    <t>199397.72</t>
  </si>
  <si>
    <t>167569.11</t>
  </si>
  <si>
    <t>160543.32</t>
  </si>
  <si>
    <t>148460.93</t>
  </si>
  <si>
    <t>139927.39</t>
  </si>
  <si>
    <t>139236.74</t>
  </si>
  <si>
    <t>131884.58</t>
  </si>
  <si>
    <t>115957.54</t>
  </si>
  <si>
    <t>107890.91</t>
  </si>
  <si>
    <t>106960.99</t>
  </si>
  <si>
    <t>100356.67</t>
  </si>
  <si>
    <t>91513.41</t>
  </si>
  <si>
    <t>82892.18</t>
  </si>
  <si>
    <t>78962.68</t>
  </si>
  <si>
    <t>64590.27</t>
  </si>
  <si>
    <t>64432.23</t>
  </si>
  <si>
    <t>63165.55</t>
  </si>
  <si>
    <t>55950.41</t>
  </si>
  <si>
    <t>51146.35</t>
  </si>
  <si>
    <t>41838.57</t>
  </si>
  <si>
    <t>40003.31</t>
  </si>
  <si>
    <t>38571.45</t>
  </si>
  <si>
    <t>33712.8</t>
  </si>
  <si>
    <t>27947.76</t>
  </si>
  <si>
    <t>19317.39</t>
  </si>
  <si>
    <t>17763.12</t>
  </si>
  <si>
    <t>15411.04</t>
  </si>
  <si>
    <t>13514.79</t>
  </si>
  <si>
    <t>12316.56</t>
  </si>
  <si>
    <t>11399.86</t>
  </si>
  <si>
    <t>10905.5</t>
  </si>
  <si>
    <t>231.82</t>
  </si>
  <si>
    <t>58.4</t>
  </si>
  <si>
    <t>6797760939.24</t>
  </si>
  <si>
    <t>4709641295.02</t>
  </si>
  <si>
    <t>4696139726.52</t>
  </si>
  <si>
    <t>2165514918.19</t>
  </si>
  <si>
    <t>1646478329.82</t>
  </si>
  <si>
    <t>1615474238.63</t>
  </si>
  <si>
    <t>1528698244.87</t>
  </si>
  <si>
    <t>1525408221.03</t>
  </si>
  <si>
    <t>1344072236.08</t>
  </si>
  <si>
    <t>1217763483.29</t>
  </si>
  <si>
    <t>1214770502.1</t>
  </si>
  <si>
    <t>1189429199.02</t>
  </si>
  <si>
    <t>1152906195.09</t>
  </si>
  <si>
    <t>848492367.86</t>
  </si>
  <si>
    <t>655376482.19</t>
  </si>
  <si>
    <t>602357913.11</t>
  </si>
  <si>
    <t>489166299.85</t>
  </si>
  <si>
    <t>480424588.71</t>
  </si>
  <si>
    <t>461704779.68</t>
  </si>
  <si>
    <t>451841648.76</t>
  </si>
  <si>
    <t>449816921.24</t>
  </si>
  <si>
    <t>447248403.13</t>
  </si>
  <si>
    <t>434232587.22</t>
  </si>
  <si>
    <t>424990900.1</t>
  </si>
  <si>
    <t>396256080.61</t>
  </si>
  <si>
    <t>366855959.05</t>
  </si>
  <si>
    <t>356059295.55</t>
  </si>
  <si>
    <t>255837083.96</t>
  </si>
  <si>
    <t>231855923.76</t>
  </si>
  <si>
    <t>213629733.92</t>
  </si>
  <si>
    <t>210182642.23</t>
  </si>
  <si>
    <t>209756959.29</t>
  </si>
  <si>
    <t>199024169.4</t>
  </si>
  <si>
    <t>178755907.47</t>
  </si>
  <si>
    <t>170758702.58</t>
  </si>
  <si>
    <t>161578389.29</t>
  </si>
  <si>
    <t>152408589.61</t>
  </si>
  <si>
    <t>146768014.74</t>
  </si>
  <si>
    <t>146282496.08</t>
  </si>
  <si>
    <t>142909492.09</t>
  </si>
  <si>
    <t>137731088.86</t>
  </si>
  <si>
    <t>131972872.32</t>
  </si>
  <si>
    <t>121930793.73</t>
  </si>
  <si>
    <t>115680721.24</t>
  </si>
  <si>
    <t>105423271.66</t>
  </si>
  <si>
    <t>102831151.52</t>
  </si>
  <si>
    <t>97861341.16</t>
  </si>
  <si>
    <t>97670103.71</t>
  </si>
  <si>
    <t>96014964.92</t>
  </si>
  <si>
    <t>94829967.21</t>
  </si>
  <si>
    <t>94568316.74</t>
  </si>
  <si>
    <t>91665506.2</t>
  </si>
  <si>
    <t>91321177.53</t>
  </si>
  <si>
    <t>87427723.12</t>
  </si>
  <si>
    <t>86708779.92</t>
  </si>
  <si>
    <t>82861944.72</t>
  </si>
  <si>
    <t>82281101.05</t>
  </si>
  <si>
    <t>78945093.74</t>
  </si>
  <si>
    <t>76174209.29</t>
  </si>
  <si>
    <t>76061160.97</t>
  </si>
  <si>
    <t>73088925.7</t>
  </si>
  <si>
    <t>66847689.85</t>
  </si>
  <si>
    <t>63772129.97</t>
  </si>
  <si>
    <t>61621516.22</t>
  </si>
  <si>
    <t>61263704.85</t>
  </si>
  <si>
    <t>59524555.81</t>
  </si>
  <si>
    <t>57526777.4</t>
  </si>
  <si>
    <t>55615762.42</t>
  </si>
  <si>
    <t>55311138.62</t>
  </si>
  <si>
    <t>54871605.79</t>
  </si>
  <si>
    <t>54615880.93</t>
  </si>
  <si>
    <t>54595419.96</t>
  </si>
  <si>
    <t>54463872.09</t>
  </si>
  <si>
    <t>52262864.99</t>
  </si>
  <si>
    <t>50823100.82</t>
  </si>
  <si>
    <t>49989615.77</t>
  </si>
  <si>
    <t>49608173.46</t>
  </si>
  <si>
    <t>49320473.67</t>
  </si>
  <si>
    <t>45835862.37</t>
  </si>
  <si>
    <t>45446787.79</t>
  </si>
  <si>
    <t>44731673.48</t>
  </si>
  <si>
    <t>42841326.46</t>
  </si>
  <si>
    <t>42410042.82</t>
  </si>
  <si>
    <t>41778279.86</t>
  </si>
  <si>
    <t>41598278.55</t>
  </si>
  <si>
    <t>41319542.49</t>
  </si>
  <si>
    <t>41195441.35</t>
  </si>
  <si>
    <t>40445984.95</t>
  </si>
  <si>
    <t>38576600.36</t>
  </si>
  <si>
    <t>38459033.65</t>
  </si>
  <si>
    <t>36200404.48</t>
  </si>
  <si>
    <t>35010165.28</t>
  </si>
  <si>
    <t>34575659.88</t>
  </si>
  <si>
    <t>31672930.99</t>
  </si>
  <si>
    <t>31211580.75</t>
  </si>
  <si>
    <t>31031866.87</t>
  </si>
  <si>
    <t>29945835.66</t>
  </si>
  <si>
    <t>29886260.64</t>
  </si>
  <si>
    <t>29694656.01</t>
  </si>
  <si>
    <t>29608777.6</t>
  </si>
  <si>
    <t>28439952.05</t>
  </si>
  <si>
    <t>27345468.22</t>
  </si>
  <si>
    <t>26620352.5</t>
  </si>
  <si>
    <t>26573073.23</t>
  </si>
  <si>
    <t>26035310.31</t>
  </si>
  <si>
    <t>25835247.36</t>
  </si>
  <si>
    <t>25445655.2</t>
  </si>
  <si>
    <t>24249556.92</t>
  </si>
  <si>
    <t>23905634.6</t>
  </si>
  <si>
    <t>23649929.7</t>
  </si>
  <si>
    <t>23299152.71</t>
  </si>
  <si>
    <t>22976635.05</t>
  </si>
  <si>
    <t>21671142.21</t>
  </si>
  <si>
    <t>21248703.12</t>
  </si>
  <si>
    <t>20114780.85</t>
  </si>
  <si>
    <t>20016714.46</t>
  </si>
  <si>
    <t>19487101.33</t>
  </si>
  <si>
    <t>18830273.77</t>
  </si>
  <si>
    <t>18578184.08</t>
  </si>
  <si>
    <t>18502480.57</t>
  </si>
  <si>
    <t>18039295.64</t>
  </si>
  <si>
    <t>17314143.72</t>
  </si>
  <si>
    <t>17252553.55</t>
  </si>
  <si>
    <t>16771538.71</t>
  </si>
  <si>
    <t>15566360.71</t>
  </si>
  <si>
    <t>15542780.02</t>
  </si>
  <si>
    <t>15072803.66</t>
  </si>
  <si>
    <t>15042378.01</t>
  </si>
  <si>
    <t>14902830.03</t>
  </si>
  <si>
    <t>14637499.65</t>
  </si>
  <si>
    <t>14497159.8</t>
  </si>
  <si>
    <t>14272008.36</t>
  </si>
  <si>
    <t>13951306.14</t>
  </si>
  <si>
    <t>13723554.6</t>
  </si>
  <si>
    <t>13489107.51</t>
  </si>
  <si>
    <t>13232497.7</t>
  </si>
  <si>
    <t>13063740.21</t>
  </si>
  <si>
    <t>13051165.11</t>
  </si>
  <si>
    <t>12903941.06</t>
  </si>
  <si>
    <t>12686474.08</t>
  </si>
  <si>
    <t>12654011.48</t>
  </si>
  <si>
    <t>12631955.28</t>
  </si>
  <si>
    <t>12601632.87</t>
  </si>
  <si>
    <t>12596383.58</t>
  </si>
  <si>
    <t>12322159.16</t>
  </si>
  <si>
    <t>12130147.82</t>
  </si>
  <si>
    <t>11898423.6</t>
  </si>
  <si>
    <t>11518015.31</t>
  </si>
  <si>
    <t>10946306.93</t>
  </si>
  <si>
    <t>10542663.98</t>
  </si>
  <si>
    <t>10518104.4</t>
  </si>
  <si>
    <t>10136126.83</t>
  </si>
  <si>
    <t>10088064.99</t>
  </si>
  <si>
    <t>9873823.96</t>
  </si>
  <si>
    <t>9531406.21</t>
  </si>
  <si>
    <t>9317483.68</t>
  </si>
  <si>
    <t>9251351.54</t>
  </si>
  <si>
    <t>9232708.21</t>
  </si>
  <si>
    <t>9164081.22</t>
  </si>
  <si>
    <t>8870226.77</t>
  </si>
  <si>
    <t>8852466.96</t>
  </si>
  <si>
    <t>8809732.68</t>
  </si>
  <si>
    <t>8765468.95</t>
  </si>
  <si>
    <t>8617658.58</t>
  </si>
  <si>
    <t>8026081.18</t>
  </si>
  <si>
    <t>8000592.25</t>
  </si>
  <si>
    <t>7594992.66</t>
  </si>
  <si>
    <t>6942499.79</t>
  </si>
  <si>
    <t>6857032.8</t>
  </si>
  <si>
    <t>6846772.14</t>
  </si>
  <si>
    <t>6612260.26</t>
  </si>
  <si>
    <t>6595738.69</t>
  </si>
  <si>
    <t>6543805.53</t>
  </si>
  <si>
    <t>6513766.58</t>
  </si>
  <si>
    <t>6402701.42</t>
  </si>
  <si>
    <t>6268069.25</t>
  </si>
  <si>
    <t>6220037.11</t>
  </si>
  <si>
    <t>6121559.76</t>
  </si>
  <si>
    <t>6000605.49</t>
  </si>
  <si>
    <t>5936536.8</t>
  </si>
  <si>
    <t>5672266.19</t>
  </si>
  <si>
    <t>5583022.68</t>
  </si>
  <si>
    <t>5569332.78</t>
  </si>
  <si>
    <t>5503647.43</t>
  </si>
  <si>
    <t>5476609.77</t>
  </si>
  <si>
    <t>5441693.01</t>
  </si>
  <si>
    <t>5431189.37</t>
  </si>
  <si>
    <t>5385045.07</t>
  </si>
  <si>
    <t>5242244.26</t>
  </si>
  <si>
    <t>5163693.69</t>
  </si>
  <si>
    <t>5012254.73</t>
  </si>
  <si>
    <t>4954351.16</t>
  </si>
  <si>
    <t>4810643.74</t>
  </si>
  <si>
    <t>4782914.21</t>
  </si>
  <si>
    <t>4599607.01</t>
  </si>
  <si>
    <t>4358054.22</t>
  </si>
  <si>
    <t>4142487.82</t>
  </si>
  <si>
    <t>4119973.05</t>
  </si>
  <si>
    <t>4107263.89</t>
  </si>
  <si>
    <t>3843203.7</t>
  </si>
  <si>
    <t>3842527.98</t>
  </si>
  <si>
    <t>3813745.38</t>
  </si>
  <si>
    <t>3740544.86</t>
  </si>
  <si>
    <t>3544793.33</t>
  </si>
  <si>
    <t>3538343.4</t>
  </si>
  <si>
    <t>3372853.77</t>
  </si>
  <si>
    <t>3122972.92</t>
  </si>
  <si>
    <t>3029474.58</t>
  </si>
  <si>
    <t>2975198.3</t>
  </si>
  <si>
    <t>2955204.57</t>
  </si>
  <si>
    <t>2954456.85</t>
  </si>
  <si>
    <t>2838182.7</t>
  </si>
  <si>
    <t>2812632.33</t>
  </si>
  <si>
    <t>2753927.46</t>
  </si>
  <si>
    <t>2721225.82</t>
  </si>
  <si>
    <t>2678946.14</t>
  </si>
  <si>
    <t>2546474.27</t>
  </si>
  <si>
    <t>2516562.1</t>
  </si>
  <si>
    <t>2413419.9</t>
  </si>
  <si>
    <t>2399964.92</t>
  </si>
  <si>
    <t>2393212.33</t>
  </si>
  <si>
    <t>2273009.36</t>
  </si>
  <si>
    <t>2264188.14</t>
  </si>
  <si>
    <t>2214944.6</t>
  </si>
  <si>
    <t>2201984.84</t>
  </si>
  <si>
    <t>2155431.08</t>
  </si>
  <si>
    <t>2147148.46</t>
  </si>
  <si>
    <t>2012659.35</t>
  </si>
  <si>
    <t>1949892.92</t>
  </si>
  <si>
    <t>1923050.07</t>
  </si>
  <si>
    <t>1910198.77</t>
  </si>
  <si>
    <t>1830331.8</t>
  </si>
  <si>
    <t>1738454.17</t>
  </si>
  <si>
    <t>1684978.97</t>
  </si>
  <si>
    <t>1529735.91</t>
  </si>
  <si>
    <t>1508929.85</t>
  </si>
  <si>
    <t>1480178.18</t>
  </si>
  <si>
    <t>1368503.01</t>
  </si>
  <si>
    <t>1305259.04</t>
  </si>
  <si>
    <t>1264037.73</t>
  </si>
  <si>
    <t>1258000.78</t>
  </si>
  <si>
    <t>1249322.46</t>
  </si>
  <si>
    <t>1224525.86</t>
  </si>
  <si>
    <t>1164043.14</t>
  </si>
  <si>
    <t>1103780.2</t>
  </si>
  <si>
    <t>1048178.66</t>
  </si>
  <si>
    <t>1039003.18</t>
  </si>
  <si>
    <t>1011287.39</t>
  </si>
  <si>
    <t>987710.23</t>
  </si>
  <si>
    <t>883529.32</t>
  </si>
  <si>
    <t>853106.43</t>
  </si>
  <si>
    <t>765925.52</t>
  </si>
  <si>
    <t>735468.28</t>
  </si>
  <si>
    <t>721943.15</t>
  </si>
  <si>
    <t>686386.05</t>
  </si>
  <si>
    <t>675335.09</t>
  </si>
  <si>
    <t>588841.55</t>
  </si>
  <si>
    <t>579986.66</t>
  </si>
  <si>
    <t>558557.2</t>
  </si>
  <si>
    <t>549283.93</t>
  </si>
  <si>
    <t>548701.76</t>
  </si>
  <si>
    <t>547289.92</t>
  </si>
  <si>
    <t>546975.53</t>
  </si>
  <si>
    <t>545625.72</t>
  </si>
  <si>
    <t>539757.01</t>
  </si>
  <si>
    <t>504114.63</t>
  </si>
  <si>
    <t>498130.66</t>
  </si>
  <si>
    <t>491799.13</t>
  </si>
  <si>
    <t>485078.46</t>
  </si>
  <si>
    <t>451743.39</t>
  </si>
  <si>
    <t>439516.32</t>
  </si>
  <si>
    <t>419635.95</t>
  </si>
  <si>
    <t>413246.27</t>
  </si>
  <si>
    <t>380358.28</t>
  </si>
  <si>
    <t>366258.94</t>
  </si>
  <si>
    <t>331010.65</t>
  </si>
  <si>
    <t>324761.64</t>
  </si>
  <si>
    <t>315844.52</t>
  </si>
  <si>
    <t>303801.37</t>
  </si>
  <si>
    <t>296749.36</t>
  </si>
  <si>
    <t>287424.87</t>
  </si>
  <si>
    <t>281829.15</t>
  </si>
  <si>
    <t>277438.67</t>
  </si>
  <si>
    <t>270742.13</t>
  </si>
  <si>
    <t>270596.1</t>
  </si>
  <si>
    <t>253032.85</t>
  </si>
  <si>
    <t>228599.66</t>
  </si>
  <si>
    <t>228417.18</t>
  </si>
  <si>
    <t>217146.83</t>
  </si>
  <si>
    <t>216811.28</t>
  </si>
  <si>
    <t>214505.01</t>
  </si>
  <si>
    <t>210503.29</t>
  </si>
  <si>
    <t>196307.55</t>
  </si>
  <si>
    <t>195846.51</t>
  </si>
  <si>
    <t>175179.57</t>
  </si>
  <si>
    <t>170525.8</t>
  </si>
  <si>
    <t>169853.34</t>
  </si>
  <si>
    <t>158856.79</t>
  </si>
  <si>
    <t>132030.73</t>
  </si>
  <si>
    <t>123442.28</t>
  </si>
  <si>
    <t>115862.63</t>
  </si>
  <si>
    <t>115486.93</t>
  </si>
  <si>
    <t>100352.89</t>
  </si>
  <si>
    <t>97985.07</t>
  </si>
  <si>
    <t>89131.58</t>
  </si>
  <si>
    <t>82812.47</t>
  </si>
  <si>
    <t>64959.34</t>
  </si>
  <si>
    <t>54827.25</t>
  </si>
  <si>
    <t>51208.08</t>
  </si>
  <si>
    <t>51067.12</t>
  </si>
  <si>
    <t>48981.16</t>
  </si>
  <si>
    <t>44089.01</t>
  </si>
  <si>
    <t>42806.75</t>
  </si>
  <si>
    <t>34463.72</t>
  </si>
  <si>
    <t>29606.76</t>
  </si>
  <si>
    <t>29081.9</t>
  </si>
  <si>
    <t>25733.59</t>
  </si>
  <si>
    <t>24475.66</t>
  </si>
  <si>
    <t>20561.51</t>
  </si>
  <si>
    <t>19492.17</t>
  </si>
  <si>
    <t>18526.2</t>
  </si>
  <si>
    <t>17790.9</t>
  </si>
  <si>
    <t>10739.5</t>
  </si>
  <si>
    <t>8923.51</t>
  </si>
  <si>
    <t>6822.14</t>
  </si>
  <si>
    <t>3538.09</t>
  </si>
  <si>
    <t>1915.75</t>
  </si>
  <si>
    <t>1505.17</t>
  </si>
  <si>
    <t>1123.59</t>
  </si>
  <si>
    <t>371.15</t>
  </si>
  <si>
    <t>358.41</t>
  </si>
  <si>
    <t>327.28</t>
  </si>
  <si>
    <t>311.81</t>
  </si>
  <si>
    <t>9.2</t>
  </si>
  <si>
    <t>7350322710.48</t>
  </si>
  <si>
    <t>5361444606.04</t>
  </si>
  <si>
    <t>4316091176.14</t>
  </si>
  <si>
    <t>3875662704.59</t>
  </si>
  <si>
    <t>2503540839.66</t>
  </si>
  <si>
    <t>1862705006.14</t>
  </si>
  <si>
    <t>1795635983.78</t>
  </si>
  <si>
    <t>1777086075.58</t>
  </si>
  <si>
    <t>1703838787.45</t>
  </si>
  <si>
    <t>1648128478.23</t>
  </si>
  <si>
    <t>1375888063.3</t>
  </si>
  <si>
    <t>1370220525.92</t>
  </si>
  <si>
    <t>1165403369.72</t>
  </si>
  <si>
    <t>1114238055.81</t>
  </si>
  <si>
    <t>1045170723.71</t>
  </si>
  <si>
    <t>756456996.18</t>
  </si>
  <si>
    <t>734791569.22</t>
  </si>
  <si>
    <t>700966827.91</t>
  </si>
  <si>
    <t>664289291.12</t>
  </si>
  <si>
    <t>656560668.56</t>
  </si>
  <si>
    <t>564586028.12</t>
  </si>
  <si>
    <t>551014790.39</t>
  </si>
  <si>
    <t>544295617.43</t>
  </si>
  <si>
    <t>531593226.92</t>
  </si>
  <si>
    <t>426105931.57</t>
  </si>
  <si>
    <t>415021136.4</t>
  </si>
  <si>
    <t>408599249.55</t>
  </si>
  <si>
    <t>403953914.96</t>
  </si>
  <si>
    <t>355336286.12</t>
  </si>
  <si>
    <t>281630964.17</t>
  </si>
  <si>
    <t>280626908.15</t>
  </si>
  <si>
    <t>252861658.64</t>
  </si>
  <si>
    <t>247620580.01</t>
  </si>
  <si>
    <t>223413256.94</t>
  </si>
  <si>
    <t>195666671.59</t>
  </si>
  <si>
    <t>189204391.63</t>
  </si>
  <si>
    <t>186881728.81</t>
  </si>
  <si>
    <t>180080028.91</t>
  </si>
  <si>
    <t>164329480.28</t>
  </si>
  <si>
    <t>163566050.1</t>
  </si>
  <si>
    <t>162555425.69</t>
  </si>
  <si>
    <t>154742785.56</t>
  </si>
  <si>
    <t>145551753.22</t>
  </si>
  <si>
    <t>143298721.92</t>
  </si>
  <si>
    <t>143117146.54</t>
  </si>
  <si>
    <t>121155691.3</t>
  </si>
  <si>
    <t>120909078.97</t>
  </si>
  <si>
    <t>117064529.19</t>
  </si>
  <si>
    <t>111393611.71</t>
  </si>
  <si>
    <t>107986680.73</t>
  </si>
  <si>
    <t>106392051.9</t>
  </si>
  <si>
    <t>106116505.67</t>
  </si>
  <si>
    <t>105304692.14</t>
  </si>
  <si>
    <t>102781871.68</t>
  </si>
  <si>
    <t>97739388.5</t>
  </si>
  <si>
    <t>95624967.93</t>
  </si>
  <si>
    <t>92601890.15</t>
  </si>
  <si>
    <t>90000287.81</t>
  </si>
  <si>
    <t>83240228.82</t>
  </si>
  <si>
    <t>82590776.02</t>
  </si>
  <si>
    <t>79427134.63</t>
  </si>
  <si>
    <t>76934701.82</t>
  </si>
  <si>
    <t>75767527.3</t>
  </si>
  <si>
    <t>75095178.7</t>
  </si>
  <si>
    <t>71837994.52</t>
  </si>
  <si>
    <t>69799235.72</t>
  </si>
  <si>
    <t>68999489.32</t>
  </si>
  <si>
    <t>66695175.59</t>
  </si>
  <si>
    <t>65836092.4</t>
  </si>
  <si>
    <t>64711789.63</t>
  </si>
  <si>
    <t>64015319.54</t>
  </si>
  <si>
    <t>62472401.14</t>
  </si>
  <si>
    <t>59186481.61</t>
  </si>
  <si>
    <t>58956872.73</t>
  </si>
  <si>
    <t>58156924.43</t>
  </si>
  <si>
    <t>58112639.58</t>
  </si>
  <si>
    <t>56410967.28</t>
  </si>
  <si>
    <t>55248453.17</t>
  </si>
  <si>
    <t>53880927.04</t>
  </si>
  <si>
    <t>53657889.2</t>
  </si>
  <si>
    <t>52417744.83</t>
  </si>
  <si>
    <t>52058439.12</t>
  </si>
  <si>
    <t>50452629.65</t>
  </si>
  <si>
    <t>49800548.84</t>
  </si>
  <si>
    <t>48392363.43</t>
  </si>
  <si>
    <t>46873068.93</t>
  </si>
  <si>
    <t>44500684.73</t>
  </si>
  <si>
    <t>44188034.17</t>
  </si>
  <si>
    <t>43375612.07</t>
  </si>
  <si>
    <t>42653483.41</t>
  </si>
  <si>
    <t>40386478.65</t>
  </si>
  <si>
    <t>38969097.14</t>
  </si>
  <si>
    <t>37795952.79</t>
  </si>
  <si>
    <t>37445431.84</t>
  </si>
  <si>
    <t>37169141.96</t>
  </si>
  <si>
    <t>36781384.36</t>
  </si>
  <si>
    <t>36514067.37</t>
  </si>
  <si>
    <t>36338709.29</t>
  </si>
  <si>
    <t>34527783.05</t>
  </si>
  <si>
    <t>31458123.5</t>
  </si>
  <si>
    <t>31444133.96</t>
  </si>
  <si>
    <t>31360715.64</t>
  </si>
  <si>
    <t>29619790.66</t>
  </si>
  <si>
    <t>28500147.17</t>
  </si>
  <si>
    <t>27160217.76</t>
  </si>
  <si>
    <t>27020800.79</t>
  </si>
  <si>
    <t>27012797.64</t>
  </si>
  <si>
    <t>26474725.97</t>
  </si>
  <si>
    <t>25826161.19</t>
  </si>
  <si>
    <t>25570110.91</t>
  </si>
  <si>
    <t>25518539.04</t>
  </si>
  <si>
    <t>25461998.44</t>
  </si>
  <si>
    <t>24947394.01</t>
  </si>
  <si>
    <t>24187050.57</t>
  </si>
  <si>
    <t>23445313.9</t>
  </si>
  <si>
    <t>23051047.52</t>
  </si>
  <si>
    <t>23034464.32</t>
  </si>
  <si>
    <t>22854341.79</t>
  </si>
  <si>
    <t>22755818.66</t>
  </si>
  <si>
    <t>22034795.34</t>
  </si>
  <si>
    <t>21328096.73</t>
  </si>
  <si>
    <t>21107669.63</t>
  </si>
  <si>
    <t>19465405.37</t>
  </si>
  <si>
    <t>19277445.61</t>
  </si>
  <si>
    <t>18580135.59</t>
  </si>
  <si>
    <t>18495533.75</t>
  </si>
  <si>
    <t>18100017.67</t>
  </si>
  <si>
    <t>17818982.11</t>
  </si>
  <si>
    <t>17292752.22</t>
  </si>
  <si>
    <t>16791727.29</t>
  </si>
  <si>
    <t>16688280.54</t>
  </si>
  <si>
    <t>16656594.42</t>
  </si>
  <si>
    <t>16274942.29</t>
  </si>
  <si>
    <t>16067275.31</t>
  </si>
  <si>
    <t>15854942.34</t>
  </si>
  <si>
    <t>15216832.27</t>
  </si>
  <si>
    <t>14997826.92</t>
  </si>
  <si>
    <t>14708795.28</t>
  </si>
  <si>
    <t>13177936.21</t>
  </si>
  <si>
    <t>13129498.56</t>
  </si>
  <si>
    <t>13074696.66</t>
  </si>
  <si>
    <t>12965769.12</t>
  </si>
  <si>
    <t>12914702.37</t>
  </si>
  <si>
    <t>12582322.99</t>
  </si>
  <si>
    <t>12502824.39</t>
  </si>
  <si>
    <t>11979326.57</t>
  </si>
  <si>
    <t>11664346.64</t>
  </si>
  <si>
    <t>11519035.12</t>
  </si>
  <si>
    <t>11346578.97</t>
  </si>
  <si>
    <t>10986850.91</t>
  </si>
  <si>
    <t>10857395.21</t>
  </si>
  <si>
    <t>10833553.58</t>
  </si>
  <si>
    <t>10756396.64</t>
  </si>
  <si>
    <t>10622439.46</t>
  </si>
  <si>
    <t>10560286.85</t>
  </si>
  <si>
    <t>10474631.58</t>
  </si>
  <si>
    <t>10299633.35</t>
  </si>
  <si>
    <t>10186744.79</t>
  </si>
  <si>
    <t>10088340.06</t>
  </si>
  <si>
    <t>9972397.78</t>
  </si>
  <si>
    <t>9909475.97</t>
  </si>
  <si>
    <t>9738389.86</t>
  </si>
  <si>
    <t>9584316.03</t>
  </si>
  <si>
    <t>9374055.12</t>
  </si>
  <si>
    <t>9245488.6</t>
  </si>
  <si>
    <t>9239205.75</t>
  </si>
  <si>
    <t>9015949.27</t>
  </si>
  <si>
    <t>8958944.61</t>
  </si>
  <si>
    <t>8602271.96</t>
  </si>
  <si>
    <t>8585823.49</t>
  </si>
  <si>
    <t>7832399.08</t>
  </si>
  <si>
    <t>7773116.76</t>
  </si>
  <si>
    <t>7682267.9</t>
  </si>
  <si>
    <t>7633955.38</t>
  </si>
  <si>
    <t>7306847.94</t>
  </si>
  <si>
    <t>7102113.79</t>
  </si>
  <si>
    <t>6915688.07</t>
  </si>
  <si>
    <t>6736220.4</t>
  </si>
  <si>
    <t>6707931.59</t>
  </si>
  <si>
    <t>6641401.64</t>
  </si>
  <si>
    <t>6638307.36</t>
  </si>
  <si>
    <t>6591736.31</t>
  </si>
  <si>
    <t>6493757.26</t>
  </si>
  <si>
    <t>6475953.61</t>
  </si>
  <si>
    <t>6436621.74</t>
  </si>
  <si>
    <t>6253398.68</t>
  </si>
  <si>
    <t>6193923.24</t>
  </si>
  <si>
    <t>6083306.79</t>
  </si>
  <si>
    <t>6083300.22</t>
  </si>
  <si>
    <t>6036287.18</t>
  </si>
  <si>
    <t>5955607.33</t>
  </si>
  <si>
    <t>5760501.86</t>
  </si>
  <si>
    <t>5632318.06</t>
  </si>
  <si>
    <t>5609893.32</t>
  </si>
  <si>
    <t>5588526.03</t>
  </si>
  <si>
    <t>5452411.44</t>
  </si>
  <si>
    <t>5405976.17</t>
  </si>
  <si>
    <t>5365188.62</t>
  </si>
  <si>
    <t>5241048.71</t>
  </si>
  <si>
    <t>4508885.58</t>
  </si>
  <si>
    <t>4307902.04</t>
  </si>
  <si>
    <t>4237801.45</t>
  </si>
  <si>
    <t>4174094.87</t>
  </si>
  <si>
    <t>3677358.4</t>
  </si>
  <si>
    <t>3655689.66</t>
  </si>
  <si>
    <t>3640681.43</t>
  </si>
  <si>
    <t>3574588.97</t>
  </si>
  <si>
    <t>3515751.21</t>
  </si>
  <si>
    <t>3483791.54</t>
  </si>
  <si>
    <t>3218831.78</t>
  </si>
  <si>
    <t>3185429.51</t>
  </si>
  <si>
    <t>3179734.69</t>
  </si>
  <si>
    <t>3112519.83</t>
  </si>
  <si>
    <t>3070404.72</t>
  </si>
  <si>
    <t>2956943.27</t>
  </si>
  <si>
    <t>2881669.79</t>
  </si>
  <si>
    <t>2879953.95</t>
  </si>
  <si>
    <t>2878648.92</t>
  </si>
  <si>
    <t>2867522.57</t>
  </si>
  <si>
    <t>2820493.26</t>
  </si>
  <si>
    <t>2772700.12</t>
  </si>
  <si>
    <t>2753387.57</t>
  </si>
  <si>
    <t>2692657.68</t>
  </si>
  <si>
    <t>2636975.76</t>
  </si>
  <si>
    <t>2573892.74</t>
  </si>
  <si>
    <t>2398719.83</t>
  </si>
  <si>
    <t>2379064.36</t>
  </si>
  <si>
    <t>2353888.54</t>
  </si>
  <si>
    <t>2353659.87</t>
  </si>
  <si>
    <t>2345530.43</t>
  </si>
  <si>
    <t>2257365.36</t>
  </si>
  <si>
    <t>2244210.34</t>
  </si>
  <si>
    <t>2168035.67</t>
  </si>
  <si>
    <t>2078725.79</t>
  </si>
  <si>
    <t>1951951.92</t>
  </si>
  <si>
    <t>1950184.05</t>
  </si>
  <si>
    <t>1944555.97</t>
  </si>
  <si>
    <t>1857849.07</t>
  </si>
  <si>
    <t>1735926.06</t>
  </si>
  <si>
    <t>1684948.31</t>
  </si>
  <si>
    <t>1631309.9</t>
  </si>
  <si>
    <t>1602354.35</t>
  </si>
  <si>
    <t>1593984.24</t>
  </si>
  <si>
    <t>1566304.12</t>
  </si>
  <si>
    <t>1472185.77</t>
  </si>
  <si>
    <t>1386579.03</t>
  </si>
  <si>
    <t>1377534.8</t>
  </si>
  <si>
    <t>1360293.56</t>
  </si>
  <si>
    <t>1212302.38</t>
  </si>
  <si>
    <t>1198353.21</t>
  </si>
  <si>
    <t>1189773.73</t>
  </si>
  <si>
    <t>1105571.85</t>
  </si>
  <si>
    <t>1088794.65</t>
  </si>
  <si>
    <t>1085267.02</t>
  </si>
  <si>
    <t>1040909.83</t>
  </si>
  <si>
    <t>985821.99</t>
  </si>
  <si>
    <t>839258.07</t>
  </si>
  <si>
    <t>810161.43</t>
  </si>
  <si>
    <t>795883.67</t>
  </si>
  <si>
    <t>789047.99</t>
  </si>
  <si>
    <t>772471.19</t>
  </si>
  <si>
    <t>769856.53</t>
  </si>
  <si>
    <t>769335.41</t>
  </si>
  <si>
    <t>767954.59</t>
  </si>
  <si>
    <t>737492.58</t>
  </si>
  <si>
    <t>658569.73</t>
  </si>
  <si>
    <t>634643.24</t>
  </si>
  <si>
    <t>620500.45</t>
  </si>
  <si>
    <t>577974.92</t>
  </si>
  <si>
    <t>569576.35</t>
  </si>
  <si>
    <t>557331.39</t>
  </si>
  <si>
    <t>533744.22</t>
  </si>
  <si>
    <t>513905.78</t>
  </si>
  <si>
    <t>500586.61</t>
  </si>
  <si>
    <t>484499.99</t>
  </si>
  <si>
    <t>481052.67</t>
  </si>
  <si>
    <t>452514.03</t>
  </si>
  <si>
    <t>435816.17</t>
  </si>
  <si>
    <t>382452.96</t>
  </si>
  <si>
    <t>366543.93</t>
  </si>
  <si>
    <t>362053.75</t>
  </si>
  <si>
    <t>353092.85</t>
  </si>
  <si>
    <t>350790.62</t>
  </si>
  <si>
    <t>329367.68</t>
  </si>
  <si>
    <t>315264.32</t>
  </si>
  <si>
    <t>294174.25</t>
  </si>
  <si>
    <t>268882.66</t>
  </si>
  <si>
    <t>263909.29</t>
  </si>
  <si>
    <t>260529.79</t>
  </si>
  <si>
    <t>244285.61</t>
  </si>
  <si>
    <t>238401.58</t>
  </si>
  <si>
    <t>233075.25</t>
  </si>
  <si>
    <t>216279.47</t>
  </si>
  <si>
    <t>214609.96</t>
  </si>
  <si>
    <t>212778.4</t>
  </si>
  <si>
    <t>211425.8</t>
  </si>
  <si>
    <t>208176.58</t>
  </si>
  <si>
    <t>202405.67</t>
  </si>
  <si>
    <t>183142.55</t>
  </si>
  <si>
    <t>166779.54</t>
  </si>
  <si>
    <t>166731.15</t>
  </si>
  <si>
    <t>162391.67</t>
  </si>
  <si>
    <t>157893.6</t>
  </si>
  <si>
    <t>153454.16</t>
  </si>
  <si>
    <t>139785.47</t>
  </si>
  <si>
    <t>131442.28</t>
  </si>
  <si>
    <t>118407.19</t>
  </si>
  <si>
    <t>115041.24</t>
  </si>
  <si>
    <t>109253.17</t>
  </si>
  <si>
    <t>99931.3</t>
  </si>
  <si>
    <t>96461.82</t>
  </si>
  <si>
    <t>96249.66</t>
  </si>
  <si>
    <t>89627.46</t>
  </si>
  <si>
    <t>88378.2</t>
  </si>
  <si>
    <t>86376.44</t>
  </si>
  <si>
    <t>67051.62</t>
  </si>
  <si>
    <t>58047.12</t>
  </si>
  <si>
    <t>54483.13</t>
  </si>
  <si>
    <t>40356.23</t>
  </si>
  <si>
    <t>36524.82</t>
  </si>
  <si>
    <t>36368.48</t>
  </si>
  <si>
    <t>27199.39</t>
  </si>
  <si>
    <t>27174.24</t>
  </si>
  <si>
    <t>19812.63</t>
  </si>
  <si>
    <t>19286.57</t>
  </si>
  <si>
    <t>15027.08</t>
  </si>
  <si>
    <t>14470.56</t>
  </si>
  <si>
    <t>12398.8</t>
  </si>
  <si>
    <t>8598.72</t>
  </si>
  <si>
    <t>6607.8</t>
  </si>
  <si>
    <t>4813.51</t>
  </si>
  <si>
    <t>4682.5</t>
  </si>
  <si>
    <t>4668.39</t>
  </si>
  <si>
    <t>4466.9</t>
  </si>
  <si>
    <t>3634.14</t>
  </si>
  <si>
    <t>2094.98</t>
  </si>
  <si>
    <t>1699.71</t>
  </si>
  <si>
    <t>7997481522.13</t>
  </si>
  <si>
    <t>5452264843.23</t>
  </si>
  <si>
    <t>4848783466.84</t>
  </si>
  <si>
    <t>3941819569.47</t>
  </si>
  <si>
    <t>3758735670.56</t>
  </si>
  <si>
    <t>3106641138.35</t>
  </si>
  <si>
    <t>2614704647.36</t>
  </si>
  <si>
    <t>2216489575.17</t>
  </si>
  <si>
    <t>2193744964.81</t>
  </si>
  <si>
    <t>1985589019.57</t>
  </si>
  <si>
    <t>1760693209.9</t>
  </si>
  <si>
    <t>1572540528.83</t>
  </si>
  <si>
    <t>1416201623.14</t>
  </si>
  <si>
    <t>1227034916.91</t>
  </si>
  <si>
    <t>998206565.06</t>
  </si>
  <si>
    <t>955420205.38</t>
  </si>
  <si>
    <t>905822462.75</t>
  </si>
  <si>
    <t>842829940.1</t>
  </si>
  <si>
    <t>831933107.93</t>
  </si>
  <si>
    <t>820206812.72</t>
  </si>
  <si>
    <t>802743279.54</t>
  </si>
  <si>
    <t>772153297.26</t>
  </si>
  <si>
    <t>604614117.17</t>
  </si>
  <si>
    <t>521404031.35</t>
  </si>
  <si>
    <t>489342469.16</t>
  </si>
  <si>
    <t>443522107.12</t>
  </si>
  <si>
    <t>419677086.43</t>
  </si>
  <si>
    <t>411481654.28</t>
  </si>
  <si>
    <t>322667764.02</t>
  </si>
  <si>
    <t>282535881.21</t>
  </si>
  <si>
    <t>280772364.76</t>
  </si>
  <si>
    <t>279396372.28</t>
  </si>
  <si>
    <t>231407760.39</t>
  </si>
  <si>
    <t>207197173.09</t>
  </si>
  <si>
    <t>191637878.19</t>
  </si>
  <si>
    <t>179703801.94</t>
  </si>
  <si>
    <t>178461439.25</t>
  </si>
  <si>
    <t>175628866.59</t>
  </si>
  <si>
    <t>171088508.84</t>
  </si>
  <si>
    <t>168683560.44</t>
  </si>
  <si>
    <t>160483388.63</t>
  </si>
  <si>
    <t>137828586.49</t>
  </si>
  <si>
    <t>137338982.04</t>
  </si>
  <si>
    <t>131413949.01</t>
  </si>
  <si>
    <t>127516983.87</t>
  </si>
  <si>
    <t>118131986.16</t>
  </si>
  <si>
    <t>117037217.65</t>
  </si>
  <si>
    <t>116810924.22</t>
  </si>
  <si>
    <t>116752455.97</t>
  </si>
  <si>
    <t>115721491.46</t>
  </si>
  <si>
    <t>110063511.03</t>
  </si>
  <si>
    <t>101873108.76</t>
  </si>
  <si>
    <t>101252694.91</t>
  </si>
  <si>
    <t>98484088.74</t>
  </si>
  <si>
    <t>98089468.58</t>
  </si>
  <si>
    <t>94394669.67</t>
  </si>
  <si>
    <t>90855326.66</t>
  </si>
  <si>
    <t>87833961.39</t>
  </si>
  <si>
    <t>83113887.04</t>
  </si>
  <si>
    <t>82887434.49</t>
  </si>
  <si>
    <t>81671409.57</t>
  </si>
  <si>
    <t>81196059.08</t>
  </si>
  <si>
    <t>76847658.59</t>
  </si>
  <si>
    <t>71979876.22</t>
  </si>
  <si>
    <t>70759750.85</t>
  </si>
  <si>
    <t>70121184.04</t>
  </si>
  <si>
    <t>68490086.15</t>
  </si>
  <si>
    <t>67688347.33</t>
  </si>
  <si>
    <t>66616933.32</t>
  </si>
  <si>
    <t>66596915.01</t>
  </si>
  <si>
    <t>66518822.41</t>
  </si>
  <si>
    <t>65352980.05</t>
  </si>
  <si>
    <t>65295619.05</t>
  </si>
  <si>
    <t>65068539.76</t>
  </si>
  <si>
    <t>60750478.73</t>
  </si>
  <si>
    <t>57604167.31</t>
  </si>
  <si>
    <t>57318075.5</t>
  </si>
  <si>
    <t>55681382.79</t>
  </si>
  <si>
    <t>48803620.18</t>
  </si>
  <si>
    <t>47220979.53</t>
  </si>
  <si>
    <t>45746446.06</t>
  </si>
  <si>
    <t>45005931.56</t>
  </si>
  <si>
    <t>44603823.95</t>
  </si>
  <si>
    <t>42993642.26</t>
  </si>
  <si>
    <t>42847227.27</t>
  </si>
  <si>
    <t>42335861.26</t>
  </si>
  <si>
    <t>41590546.77</t>
  </si>
  <si>
    <t>40657885.59</t>
  </si>
  <si>
    <t>40587934.04</t>
  </si>
  <si>
    <t>40504360.25</t>
  </si>
  <si>
    <t>40397099.23</t>
  </si>
  <si>
    <t>39564634.71</t>
  </si>
  <si>
    <t>37767625.66</t>
  </si>
  <si>
    <t>36848443.7</t>
  </si>
  <si>
    <t>36613764.33</t>
  </si>
  <si>
    <t>36275247.8</t>
  </si>
  <si>
    <t>35826668.21</t>
  </si>
  <si>
    <t>35108064.09</t>
  </si>
  <si>
    <t>34799652.78</t>
  </si>
  <si>
    <t>34398466.9</t>
  </si>
  <si>
    <t>34046465.46</t>
  </si>
  <si>
    <t>33875251.6</t>
  </si>
  <si>
    <t>33710354.67</t>
  </si>
  <si>
    <t>31644718.9</t>
  </si>
  <si>
    <t>31509437.48</t>
  </si>
  <si>
    <t>30809356.29</t>
  </si>
  <si>
    <t>30525089.87</t>
  </si>
  <si>
    <t>29433448.98</t>
  </si>
  <si>
    <t>28782312.4</t>
  </si>
  <si>
    <t>28303071.13</t>
  </si>
  <si>
    <t>27151357.06</t>
  </si>
  <si>
    <t>27041010.75</t>
  </si>
  <si>
    <t>26605859.8</t>
  </si>
  <si>
    <t>26432042.32</t>
  </si>
  <si>
    <t>26354112.94</t>
  </si>
  <si>
    <t>25960773.54</t>
  </si>
  <si>
    <t>25819234.43</t>
  </si>
  <si>
    <t>25647393.77</t>
  </si>
  <si>
    <t>24658921.22</t>
  </si>
  <si>
    <t>24631203.92</t>
  </si>
  <si>
    <t>24485379.51</t>
  </si>
  <si>
    <t>24343513.8</t>
  </si>
  <si>
    <t>24196744.22</t>
  </si>
  <si>
    <t>23999205.65</t>
  </si>
  <si>
    <t>23524141.75</t>
  </si>
  <si>
    <t>23050462.31</t>
  </si>
  <si>
    <t>22154738.34</t>
  </si>
  <si>
    <t>21767223.06</t>
  </si>
  <si>
    <t>21649052.54</t>
  </si>
  <si>
    <t>21084518.28</t>
  </si>
  <si>
    <t>20806774.82</t>
  </si>
  <si>
    <t>20288822.31</t>
  </si>
  <si>
    <t>20255263.6</t>
  </si>
  <si>
    <t>20123439.07</t>
  </si>
  <si>
    <t>19951018.94</t>
  </si>
  <si>
    <t>19805173.63</t>
  </si>
  <si>
    <t>19768522.03</t>
  </si>
  <si>
    <t>19175310.66</t>
  </si>
  <si>
    <t>18704737.86</t>
  </si>
  <si>
    <t>18555772.82</t>
  </si>
  <si>
    <t>18084875.56</t>
  </si>
  <si>
    <t>18030341.34</t>
  </si>
  <si>
    <t>17809899.81</t>
  </si>
  <si>
    <t>17770576.02</t>
  </si>
  <si>
    <t>17346612.64</t>
  </si>
  <si>
    <t>17156242.1</t>
  </si>
  <si>
    <t>17076419.56</t>
  </si>
  <si>
    <t>16925009.74</t>
  </si>
  <si>
    <t>16597217.01</t>
  </si>
  <si>
    <t>16240866.64</t>
  </si>
  <si>
    <t>15623957.54</t>
  </si>
  <si>
    <t>14785365.69</t>
  </si>
  <si>
    <t>14735357.32</t>
  </si>
  <si>
    <t>14679337.13</t>
  </si>
  <si>
    <t>14214559.24</t>
  </si>
  <si>
    <t>14005027.76</t>
  </si>
  <si>
    <t>13816579.72</t>
  </si>
  <si>
    <t>13596049.08</t>
  </si>
  <si>
    <t>13407154.17</t>
  </si>
  <si>
    <t>13295159.94</t>
  </si>
  <si>
    <t>13130359.15</t>
  </si>
  <si>
    <t>12761878.32</t>
  </si>
  <si>
    <t>12084512.79</t>
  </si>
  <si>
    <t>11967701.76</t>
  </si>
  <si>
    <t>11835932.87</t>
  </si>
  <si>
    <t>11198716.2</t>
  </si>
  <si>
    <t>10901023.04</t>
  </si>
  <si>
    <t>10764306.01</t>
  </si>
  <si>
    <t>10558513.82</t>
  </si>
  <si>
    <t>10218532.57</t>
  </si>
  <si>
    <t>9948707.2</t>
  </si>
  <si>
    <t>9710183.21</t>
  </si>
  <si>
    <t>9570429.92</t>
  </si>
  <si>
    <t>9438180.47</t>
  </si>
  <si>
    <t>9198841.19</t>
  </si>
  <si>
    <t>8787630.5</t>
  </si>
  <si>
    <t>8272320.52</t>
  </si>
  <si>
    <t>8023942.68</t>
  </si>
  <si>
    <t>7971087.42</t>
  </si>
  <si>
    <t>7852749.42</t>
  </si>
  <si>
    <t>7686850.8</t>
  </si>
  <si>
    <t>7678194.02</t>
  </si>
  <si>
    <t>7290445.77</t>
  </si>
  <si>
    <t>7177921.31</t>
  </si>
  <si>
    <t>7013040.94</t>
  </si>
  <si>
    <t>6981637.11</t>
  </si>
  <si>
    <t>6813499.1</t>
  </si>
  <si>
    <t>6812524.02</t>
  </si>
  <si>
    <t>6616174.08</t>
  </si>
  <si>
    <t>6586924.24</t>
  </si>
  <si>
    <t>6577007.61</t>
  </si>
  <si>
    <t>6571280.61</t>
  </si>
  <si>
    <t>6538329.78</t>
  </si>
  <si>
    <t>6525662.74</t>
  </si>
  <si>
    <t>6518371.68</t>
  </si>
  <si>
    <t>6244706.28</t>
  </si>
  <si>
    <t>6163450.1</t>
  </si>
  <si>
    <t>6112953.01</t>
  </si>
  <si>
    <t>6027140.61</t>
  </si>
  <si>
    <t>5957705.41</t>
  </si>
  <si>
    <t>5901865.3</t>
  </si>
  <si>
    <t>5803525.3</t>
  </si>
  <si>
    <t>5726605.18</t>
  </si>
  <si>
    <t>5283269.52</t>
  </si>
  <si>
    <t>5257429.98</t>
  </si>
  <si>
    <t>5238270.19</t>
  </si>
  <si>
    <t>4996737.56</t>
  </si>
  <si>
    <t>4723599.94</t>
  </si>
  <si>
    <t>4536951.42</t>
  </si>
  <si>
    <t>4270866.96</t>
  </si>
  <si>
    <t>4184925.23</t>
  </si>
  <si>
    <t>3857290.93</t>
  </si>
  <si>
    <t>3829010.38</t>
  </si>
  <si>
    <t>3761044.87</t>
  </si>
  <si>
    <t>3692685.9</t>
  </si>
  <si>
    <t>3633044.79</t>
  </si>
  <si>
    <t>3513405.08</t>
  </si>
  <si>
    <t>3505921.51</t>
  </si>
  <si>
    <t>3354456.38</t>
  </si>
  <si>
    <t>3162906.15</t>
  </si>
  <si>
    <t>3110294.31</t>
  </si>
  <si>
    <t>3010811.78</t>
  </si>
  <si>
    <t>2927165.75</t>
  </si>
  <si>
    <t>2906405.06</t>
  </si>
  <si>
    <t>2886772.19</t>
  </si>
  <si>
    <t>2881909.38</t>
  </si>
  <si>
    <t>2678851.97</t>
  </si>
  <si>
    <t>2653742.11</t>
  </si>
  <si>
    <t>2622917.6</t>
  </si>
  <si>
    <t>2562551.13</t>
  </si>
  <si>
    <t>2533941.14</t>
  </si>
  <si>
    <t>2498066.33</t>
  </si>
  <si>
    <t>2365476.81</t>
  </si>
  <si>
    <t>2349046.98</t>
  </si>
  <si>
    <t>2298596.49</t>
  </si>
  <si>
    <t>2297287.3</t>
  </si>
  <si>
    <t>2274744.17</t>
  </si>
  <si>
    <t>2252797.72</t>
  </si>
  <si>
    <t>2180395.64</t>
  </si>
  <si>
    <t>2170707.1</t>
  </si>
  <si>
    <t>2143411.16</t>
  </si>
  <si>
    <t>2083245.82</t>
  </si>
  <si>
    <t>2023328.26</t>
  </si>
  <si>
    <t>2015559.87</t>
  </si>
  <si>
    <t>1849779.67</t>
  </si>
  <si>
    <t>1803712.37</t>
  </si>
  <si>
    <t>1794813.35</t>
  </si>
  <si>
    <t>1790513.37</t>
  </si>
  <si>
    <t>1755162.43</t>
  </si>
  <si>
    <t>1693512.36</t>
  </si>
  <si>
    <t>1645252.37</t>
  </si>
  <si>
    <t>1603198.31</t>
  </si>
  <si>
    <t>1592518.11</t>
  </si>
  <si>
    <t>1525448.87</t>
  </si>
  <si>
    <t>1515565.17</t>
  </si>
  <si>
    <t>1506487.23</t>
  </si>
  <si>
    <t>1468031.48</t>
  </si>
  <si>
    <t>1424370.38</t>
  </si>
  <si>
    <t>1404366.69</t>
  </si>
  <si>
    <t>1396178.7</t>
  </si>
  <si>
    <t>1313899.86</t>
  </si>
  <si>
    <t>1304636.4</t>
  </si>
  <si>
    <t>1232457.2</t>
  </si>
  <si>
    <t>1232071.95</t>
  </si>
  <si>
    <t>1220420.83</t>
  </si>
  <si>
    <t>1173647.85</t>
  </si>
  <si>
    <t>1161976.5</t>
  </si>
  <si>
    <t>1153213.46</t>
  </si>
  <si>
    <t>1127749.82</t>
  </si>
  <si>
    <t>1079558.09</t>
  </si>
  <si>
    <t>1059758.66</t>
  </si>
  <si>
    <t>1052579.92</t>
  </si>
  <si>
    <t>1045937.63</t>
  </si>
  <si>
    <t>1038885.11</t>
  </si>
  <si>
    <t>995498.66</t>
  </si>
  <si>
    <t>941957.34</t>
  </si>
  <si>
    <t>938413.68</t>
  </si>
  <si>
    <t>912032.44</t>
  </si>
  <si>
    <t>903991.16</t>
  </si>
  <si>
    <t>901427.02</t>
  </si>
  <si>
    <t>857402.58</t>
  </si>
  <si>
    <t>802395.52</t>
  </si>
  <si>
    <t>757357.15</t>
  </si>
  <si>
    <t>721670.66</t>
  </si>
  <si>
    <t>712139.85</t>
  </si>
  <si>
    <t>683525.54</t>
  </si>
  <si>
    <t>678162.68</t>
  </si>
  <si>
    <t>674641.86</t>
  </si>
  <si>
    <t>646167.64</t>
  </si>
  <si>
    <t>592930.74</t>
  </si>
  <si>
    <t>586844.24</t>
  </si>
  <si>
    <t>573563.8</t>
  </si>
  <si>
    <t>572944.75</t>
  </si>
  <si>
    <t>477525.14</t>
  </si>
  <si>
    <t>460601.97</t>
  </si>
  <si>
    <t>442792.75</t>
  </si>
  <si>
    <t>429317.6</t>
  </si>
  <si>
    <t>418016.63</t>
  </si>
  <si>
    <t>415930.44</t>
  </si>
  <si>
    <t>398971.52</t>
  </si>
  <si>
    <t>351138.2</t>
  </si>
  <si>
    <t>338515.2</t>
  </si>
  <si>
    <t>316690.9</t>
  </si>
  <si>
    <t>283721.06</t>
  </si>
  <si>
    <t>275435.27</t>
  </si>
  <si>
    <t>272317.36</t>
  </si>
  <si>
    <t>271609.04</t>
  </si>
  <si>
    <t>265335.08</t>
  </si>
  <si>
    <t>250806.53</t>
  </si>
  <si>
    <t>245975.58</t>
  </si>
  <si>
    <t>245408.31</t>
  </si>
  <si>
    <t>244599.72</t>
  </si>
  <si>
    <t>237688.12</t>
  </si>
  <si>
    <t>215587.76</t>
  </si>
  <si>
    <t>214815.36</t>
  </si>
  <si>
    <t>203041.06</t>
  </si>
  <si>
    <t>189007.82</t>
  </si>
  <si>
    <t>164679.15</t>
  </si>
  <si>
    <t>153876.09</t>
  </si>
  <si>
    <t>151960.21</t>
  </si>
  <si>
    <t>140791.11</t>
  </si>
  <si>
    <t>135590.39</t>
  </si>
  <si>
    <t>104540.72</t>
  </si>
  <si>
    <t>99373.7</t>
  </si>
  <si>
    <t>94718.93</t>
  </si>
  <si>
    <t>90630.71</t>
  </si>
  <si>
    <t>88135.71</t>
  </si>
  <si>
    <t>80459.4</t>
  </si>
  <si>
    <t>74495.2</t>
  </si>
  <si>
    <t>70171.37</t>
  </si>
  <si>
    <t>68054.98</t>
  </si>
  <si>
    <t>66788.95</t>
  </si>
  <si>
    <t>65278.19</t>
  </si>
  <si>
    <t>62786.5</t>
  </si>
  <si>
    <t>60766.02</t>
  </si>
  <si>
    <t>37552.71</t>
  </si>
  <si>
    <t>31633.39</t>
  </si>
  <si>
    <t>29674.49</t>
  </si>
  <si>
    <t>29118.1</t>
  </si>
  <si>
    <t>22773.17</t>
  </si>
  <si>
    <t>20439.82</t>
  </si>
  <si>
    <t>15676.44</t>
  </si>
  <si>
    <t>13976.63</t>
  </si>
  <si>
    <t>13168.34</t>
  </si>
  <si>
    <t>12945.78</t>
  </si>
  <si>
    <t>12764.9</t>
  </si>
  <si>
    <t>10667.9</t>
  </si>
  <si>
    <t>10613.17</t>
  </si>
  <si>
    <t>8949.75</t>
  </si>
  <si>
    <t>8229.75</t>
  </si>
  <si>
    <t>7436.33</t>
  </si>
  <si>
    <t>7404.64</t>
  </si>
  <si>
    <t>5449.98</t>
  </si>
  <si>
    <t>3452.33</t>
  </si>
  <si>
    <t>1425.73</t>
  </si>
  <si>
    <t>1257.58</t>
  </si>
  <si>
    <t>1212.42</t>
  </si>
  <si>
    <t>1064.07</t>
  </si>
  <si>
    <t>812.42</t>
  </si>
  <si>
    <t>563.64</t>
  </si>
  <si>
    <t>8939877830.83</t>
  </si>
  <si>
    <t>5190530567.41</t>
  </si>
  <si>
    <t>4893638655.68</t>
  </si>
  <si>
    <t>4457529693.8</t>
  </si>
  <si>
    <t>4405185444.88</t>
  </si>
  <si>
    <t>3250410091.95</t>
  </si>
  <si>
    <t>2759684447.03</t>
  </si>
  <si>
    <t>2568671263.95</t>
  </si>
  <si>
    <t>2415971855.09</t>
  </si>
  <si>
    <t>2286129474.99</t>
  </si>
  <si>
    <t>1921746899.01</t>
  </si>
  <si>
    <t>1695861053.6</t>
  </si>
  <si>
    <t>1289066295.9</t>
  </si>
  <si>
    <t>1173947396.8</t>
  </si>
  <si>
    <t>1162517111.46</t>
  </si>
  <si>
    <t>1114091256.94</t>
  </si>
  <si>
    <t>1105546532.95</t>
  </si>
  <si>
    <t>966751270.39</t>
  </si>
  <si>
    <t>929056340.26</t>
  </si>
  <si>
    <t>927918806.76</t>
  </si>
  <si>
    <t>802201513.28</t>
  </si>
  <si>
    <t>746091095.36</t>
  </si>
  <si>
    <t>702666292.86</t>
  </si>
  <si>
    <t>678335051.34</t>
  </si>
  <si>
    <t>564502935.87</t>
  </si>
  <si>
    <t>555847019.96</t>
  </si>
  <si>
    <t>499178691.12</t>
  </si>
  <si>
    <t>399287704.83</t>
  </si>
  <si>
    <t>393950401.13</t>
  </si>
  <si>
    <t>384466019.56</t>
  </si>
  <si>
    <t>375316367.31</t>
  </si>
  <si>
    <t>361907875.8</t>
  </si>
  <si>
    <t>345134972.76</t>
  </si>
  <si>
    <t>313449453.52</t>
  </si>
  <si>
    <t>305725206.33</t>
  </si>
  <si>
    <t>297616310.9</t>
  </si>
  <si>
    <t>265031416.91</t>
  </si>
  <si>
    <t>246358522.48</t>
  </si>
  <si>
    <t>238082667.65</t>
  </si>
  <si>
    <t>227972929.81</t>
  </si>
  <si>
    <t>213170861.11</t>
  </si>
  <si>
    <t>200025410.42</t>
  </si>
  <si>
    <t>194791692.49</t>
  </si>
  <si>
    <t>171986730.91</t>
  </si>
  <si>
    <t>164031194.67</t>
  </si>
  <si>
    <t>162976969.92</t>
  </si>
  <si>
    <t>160432847.63</t>
  </si>
  <si>
    <t>146952045.69</t>
  </si>
  <si>
    <t>146637653.97</t>
  </si>
  <si>
    <t>139845093.38</t>
  </si>
  <si>
    <t>135625271.72</t>
  </si>
  <si>
    <t>124382178.98</t>
  </si>
  <si>
    <t>122994727.38</t>
  </si>
  <si>
    <t>117338505.53</t>
  </si>
  <si>
    <t>112997124.82</t>
  </si>
  <si>
    <t>106351534.26</t>
  </si>
  <si>
    <t>106139293.88</t>
  </si>
  <si>
    <t>105817884.36</t>
  </si>
  <si>
    <t>104709872.47</t>
  </si>
  <si>
    <t>100800376.58</t>
  </si>
  <si>
    <t>94895216.2</t>
  </si>
  <si>
    <t>92673323.81</t>
  </si>
  <si>
    <t>92648385.55</t>
  </si>
  <si>
    <t>91984238.71</t>
  </si>
  <si>
    <t>91435527.38</t>
  </si>
  <si>
    <t>90596775.42</t>
  </si>
  <si>
    <t>89867264.78</t>
  </si>
  <si>
    <t>88948706.15</t>
  </si>
  <si>
    <t>82794493.29</t>
  </si>
  <si>
    <t>82447384.52</t>
  </si>
  <si>
    <t>80604941.46</t>
  </si>
  <si>
    <t>80244330.71</t>
  </si>
  <si>
    <t>80131847.29</t>
  </si>
  <si>
    <t>75727874.47</t>
  </si>
  <si>
    <t>75683382.31</t>
  </si>
  <si>
    <t>73075642.99</t>
  </si>
  <si>
    <t>72674296.48</t>
  </si>
  <si>
    <t>72507448.63</t>
  </si>
  <si>
    <t>71218144.43</t>
  </si>
  <si>
    <t>70566026.17</t>
  </si>
  <si>
    <t>68783323.7</t>
  </si>
  <si>
    <t>65177531.53</t>
  </si>
  <si>
    <t>62383799.57</t>
  </si>
  <si>
    <t>62277076.7</t>
  </si>
  <si>
    <t>59685007.45</t>
  </si>
  <si>
    <t>59234589.32</t>
  </si>
  <si>
    <t>59215721.29</t>
  </si>
  <si>
    <t>58625407.27</t>
  </si>
  <si>
    <t>53045520.58</t>
  </si>
  <si>
    <t>52803286.86</t>
  </si>
  <si>
    <t>51654536.05</t>
  </si>
  <si>
    <t>51074882.51</t>
  </si>
  <si>
    <t>50816063.21</t>
  </si>
  <si>
    <t>48675077.92</t>
  </si>
  <si>
    <t>46816609.43</t>
  </si>
  <si>
    <t>44656687.23</t>
  </si>
  <si>
    <t>43771793.38</t>
  </si>
  <si>
    <t>43505793.55</t>
  </si>
  <si>
    <t>43108388.68</t>
  </si>
  <si>
    <t>42543145.49</t>
  </si>
  <si>
    <t>42501413.9</t>
  </si>
  <si>
    <t>39150616.82</t>
  </si>
  <si>
    <t>38618720.02</t>
  </si>
  <si>
    <t>38061195.04</t>
  </si>
  <si>
    <t>37554475.68</t>
  </si>
  <si>
    <t>36970408.34</t>
  </si>
  <si>
    <t>36387834.17</t>
  </si>
  <si>
    <t>36076323.76</t>
  </si>
  <si>
    <t>35447498.11</t>
  </si>
  <si>
    <t>35083656.7</t>
  </si>
  <si>
    <t>33049010.62</t>
  </si>
  <si>
    <t>32527318.86</t>
  </si>
  <si>
    <t>30667815.12</t>
  </si>
  <si>
    <t>30538258.91</t>
  </si>
  <si>
    <t>30377408.25</t>
  </si>
  <si>
    <t>30295669.64</t>
  </si>
  <si>
    <t>29876733.47</t>
  </si>
  <si>
    <t>29711827.04</t>
  </si>
  <si>
    <t>29362443.33</t>
  </si>
  <si>
    <t>29134820.01</t>
  </si>
  <si>
    <t>28171969.58</t>
  </si>
  <si>
    <t>27666094.67</t>
  </si>
  <si>
    <t>27576989.97</t>
  </si>
  <si>
    <t>27029028.78</t>
  </si>
  <si>
    <t>26935646.75</t>
  </si>
  <si>
    <t>26759426.16</t>
  </si>
  <si>
    <t>26543444.43</t>
  </si>
  <si>
    <t>26349690.33</t>
  </si>
  <si>
    <t>26016932.88</t>
  </si>
  <si>
    <t>24337971.43</t>
  </si>
  <si>
    <t>23480765.75</t>
  </si>
  <si>
    <t>22910077.93</t>
  </si>
  <si>
    <t>22658040.27</t>
  </si>
  <si>
    <t>21979214.16</t>
  </si>
  <si>
    <t>21853618.7</t>
  </si>
  <si>
    <t>21745670.45</t>
  </si>
  <si>
    <t>21545320.93</t>
  </si>
  <si>
    <t>20974770.89</t>
  </si>
  <si>
    <t>20947153.51</t>
  </si>
  <si>
    <t>20905969.89</t>
  </si>
  <si>
    <t>19890168.22</t>
  </si>
  <si>
    <t>18906519.66</t>
  </si>
  <si>
    <t>18655194.18</t>
  </si>
  <si>
    <t>18560838.16</t>
  </si>
  <si>
    <t>18447245.68</t>
  </si>
  <si>
    <t>17707869.71</t>
  </si>
  <si>
    <t>17641650.41</t>
  </si>
  <si>
    <t>17166541.97</t>
  </si>
  <si>
    <t>17158290.34</t>
  </si>
  <si>
    <t>17093021.17</t>
  </si>
  <si>
    <t>16922174.38</t>
  </si>
  <si>
    <t>16900326.71</t>
  </si>
  <si>
    <t>16793812.71</t>
  </si>
  <si>
    <t>15775006.91</t>
  </si>
  <si>
    <t>15579994.92</t>
  </si>
  <si>
    <t>15578236.39</t>
  </si>
  <si>
    <t>14861839.34</t>
  </si>
  <si>
    <t>14384139.92</t>
  </si>
  <si>
    <t>14311872.14</t>
  </si>
  <si>
    <t>14296448.45</t>
  </si>
  <si>
    <t>14241667.15</t>
  </si>
  <si>
    <t>13724225.28</t>
  </si>
  <si>
    <t>13535229.49</t>
  </si>
  <si>
    <t>13524166.73</t>
  </si>
  <si>
    <t>13498841.51</t>
  </si>
  <si>
    <t>13445169.33</t>
  </si>
  <si>
    <t>13390971.46</t>
  </si>
  <si>
    <t>13131889.04</t>
  </si>
  <si>
    <t>12634479.88</t>
  </si>
  <si>
    <t>12589445.96</t>
  </si>
  <si>
    <t>12537936.05</t>
  </si>
  <si>
    <t>12315847.15</t>
  </si>
  <si>
    <t>12190003.12</t>
  </si>
  <si>
    <t>12176205.78</t>
  </si>
  <si>
    <t>11767350.25</t>
  </si>
  <si>
    <t>11326532.82</t>
  </si>
  <si>
    <t>11173013.16</t>
  </si>
  <si>
    <t>10908288.05</t>
  </si>
  <si>
    <t>10196069.8</t>
  </si>
  <si>
    <t>10014740.45</t>
  </si>
  <si>
    <t>9907972.93</t>
  </si>
  <si>
    <t>8912992.62</t>
  </si>
  <si>
    <t>8870610.93</t>
  </si>
  <si>
    <t>8854962.78</t>
  </si>
  <si>
    <t>8644509.33</t>
  </si>
  <si>
    <t>8555712.8</t>
  </si>
  <si>
    <t>8499624.62</t>
  </si>
  <si>
    <t>8487691.45</t>
  </si>
  <si>
    <t>8295593.03</t>
  </si>
  <si>
    <t>7967170.5</t>
  </si>
  <si>
    <t>7460161.3</t>
  </si>
  <si>
    <t>7259813.35</t>
  </si>
  <si>
    <t>7219007.55</t>
  </si>
  <si>
    <t>6808804.4</t>
  </si>
  <si>
    <t>6699429.32</t>
  </si>
  <si>
    <t>6639246.05</t>
  </si>
  <si>
    <t>6505717.01</t>
  </si>
  <si>
    <t>6302194.85</t>
  </si>
  <si>
    <t>6099741.64</t>
  </si>
  <si>
    <t>6086020.73</t>
  </si>
  <si>
    <t>6028985.35</t>
  </si>
  <si>
    <t>5867817.65</t>
  </si>
  <si>
    <t>5662938.76</t>
  </si>
  <si>
    <t>5520828.58</t>
  </si>
  <si>
    <t>5462353.74</t>
  </si>
  <si>
    <t>5372062.64</t>
  </si>
  <si>
    <t>5279587.08</t>
  </si>
  <si>
    <t>4895460.85</t>
  </si>
  <si>
    <t>4647435.08</t>
  </si>
  <si>
    <t>4644796.3</t>
  </si>
  <si>
    <t>4609977.73</t>
  </si>
  <si>
    <t>4539431.02</t>
  </si>
  <si>
    <t>4435736.96</t>
  </si>
  <si>
    <t>4422939.2</t>
  </si>
  <si>
    <t>4355110.89</t>
  </si>
  <si>
    <t>4169779.07</t>
  </si>
  <si>
    <t>4165010.62</t>
  </si>
  <si>
    <t>3998747.85</t>
  </si>
  <si>
    <t>3950964.92</t>
  </si>
  <si>
    <t>3932262.25</t>
  </si>
  <si>
    <t>3924792.94</t>
  </si>
  <si>
    <t>3819267.22</t>
  </si>
  <si>
    <t>3700436.39</t>
  </si>
  <si>
    <t>3508226.13</t>
  </si>
  <si>
    <t>3449559.07</t>
  </si>
  <si>
    <t>3322972.73</t>
  </si>
  <si>
    <t>3270803.83</t>
  </si>
  <si>
    <t>3253159.59</t>
  </si>
  <si>
    <t>3095323.78</t>
  </si>
  <si>
    <t>3021784.42</t>
  </si>
  <si>
    <t>2975985.9</t>
  </si>
  <si>
    <t>2922001.65</t>
  </si>
  <si>
    <t>2775914.15</t>
  </si>
  <si>
    <t>2738793.78</t>
  </si>
  <si>
    <t>2730123.96</t>
  </si>
  <si>
    <t>2684369.1</t>
  </si>
  <si>
    <t>2680684.22</t>
  </si>
  <si>
    <t>2508081.84</t>
  </si>
  <si>
    <t>2469454.07</t>
  </si>
  <si>
    <t>2456091.9</t>
  </si>
  <si>
    <t>2419351.87</t>
  </si>
  <si>
    <t>2402857.49</t>
  </si>
  <si>
    <t>2339268.03</t>
  </si>
  <si>
    <t>2303001.99</t>
  </si>
  <si>
    <t>2272117.27</t>
  </si>
  <si>
    <t>2256382.56</t>
  </si>
  <si>
    <t>2241927.52</t>
  </si>
  <si>
    <t>2136354.6</t>
  </si>
  <si>
    <t>2102688.15</t>
  </si>
  <si>
    <t>2023252.94</t>
  </si>
  <si>
    <t>1996791.54</t>
  </si>
  <si>
    <t>1994178.11</t>
  </si>
  <si>
    <t>1993198.95</t>
  </si>
  <si>
    <t>1931462.21</t>
  </si>
  <si>
    <t>1835823.63</t>
  </si>
  <si>
    <t>1776694.52</t>
  </si>
  <si>
    <t>1766261.48</t>
  </si>
  <si>
    <t>1765328.31</t>
  </si>
  <si>
    <t>1756799.26</t>
  </si>
  <si>
    <t>1754860.34</t>
  </si>
  <si>
    <t>1739840.81</t>
  </si>
  <si>
    <t>1687529.67</t>
  </si>
  <si>
    <t>1630016.07</t>
  </si>
  <si>
    <t>1626250.9</t>
  </si>
  <si>
    <t>1597033.12</t>
  </si>
  <si>
    <t>1584123.76</t>
  </si>
  <si>
    <t>1577224.43</t>
  </si>
  <si>
    <t>1571041.82</t>
  </si>
  <si>
    <t>1501285.44</t>
  </si>
  <si>
    <t>1457756.56</t>
  </si>
  <si>
    <t>1409944.2</t>
  </si>
  <si>
    <t>1393298.78</t>
  </si>
  <si>
    <t>1379017.58</t>
  </si>
  <si>
    <t>1372997.94</t>
  </si>
  <si>
    <t>1358141.65</t>
  </si>
  <si>
    <t>1351460.21</t>
  </si>
  <si>
    <t>1341590.63</t>
  </si>
  <si>
    <t>1319985.54</t>
  </si>
  <si>
    <t>1271336.75</t>
  </si>
  <si>
    <t>1266125.32</t>
  </si>
  <si>
    <t>1254697.27</t>
  </si>
  <si>
    <t>1233959.45</t>
  </si>
  <si>
    <t>1203617.63</t>
  </si>
  <si>
    <t>1197999.97</t>
  </si>
  <si>
    <t>1144284.78</t>
  </si>
  <si>
    <t>1141199.02</t>
  </si>
  <si>
    <t>1108594.66</t>
  </si>
  <si>
    <t>1084147.39</t>
  </si>
  <si>
    <t>1048787.33</t>
  </si>
  <si>
    <t>992348.85</t>
  </si>
  <si>
    <t>990977.25</t>
  </si>
  <si>
    <t>982727.55</t>
  </si>
  <si>
    <t>981393.16</t>
  </si>
  <si>
    <t>972897.9</t>
  </si>
  <si>
    <t>971990.48</t>
  </si>
  <si>
    <t>965201.16</t>
  </si>
  <si>
    <t>960434.32</t>
  </si>
  <si>
    <t>935304.51</t>
  </si>
  <si>
    <t>882939.22</t>
  </si>
  <si>
    <t>821832.75</t>
  </si>
  <si>
    <t>818151.04</t>
  </si>
  <si>
    <t>799018.95</t>
  </si>
  <si>
    <t>774452.01</t>
  </si>
  <si>
    <t>685964.48</t>
  </si>
  <si>
    <t>668542.52</t>
  </si>
  <si>
    <t>665501.47</t>
  </si>
  <si>
    <t>647016.75</t>
  </si>
  <si>
    <t>617355.46</t>
  </si>
  <si>
    <t>564542.61</t>
  </si>
  <si>
    <t>543695.11</t>
  </si>
  <si>
    <t>525462.52</t>
  </si>
  <si>
    <t>522501.75</t>
  </si>
  <si>
    <t>504574.84</t>
  </si>
  <si>
    <t>499610.48</t>
  </si>
  <si>
    <t>492604.78</t>
  </si>
  <si>
    <t>484531.02</t>
  </si>
  <si>
    <t>469434.29</t>
  </si>
  <si>
    <t>454127.06</t>
  </si>
  <si>
    <t>451180.13</t>
  </si>
  <si>
    <t>451004.44</t>
  </si>
  <si>
    <t>436615.49</t>
  </si>
  <si>
    <t>428491.13</t>
  </si>
  <si>
    <t>410136.11</t>
  </si>
  <si>
    <t>392536.15</t>
  </si>
  <si>
    <t>392428.22</t>
  </si>
  <si>
    <t>390796.95</t>
  </si>
  <si>
    <t>382529.79</t>
  </si>
  <si>
    <t>378534.71</t>
  </si>
  <si>
    <t>364855.62</t>
  </si>
  <si>
    <t>346631.47</t>
  </si>
  <si>
    <t>327576.4</t>
  </si>
  <si>
    <t>324750.84</t>
  </si>
  <si>
    <t>312886.65</t>
  </si>
  <si>
    <t>301131.98</t>
  </si>
  <si>
    <t>285617.81</t>
  </si>
  <si>
    <t>276499.98</t>
  </si>
  <si>
    <t>274931.81</t>
  </si>
  <si>
    <t>274462.62</t>
  </si>
  <si>
    <t>244165.73</t>
  </si>
  <si>
    <t>236156.46</t>
  </si>
  <si>
    <t>234573.27</t>
  </si>
  <si>
    <t>216457.23</t>
  </si>
  <si>
    <t>185756.17</t>
  </si>
  <si>
    <t>168590.4</t>
  </si>
  <si>
    <t>168215.32</t>
  </si>
  <si>
    <t>156330.69</t>
  </si>
  <si>
    <t>149058.68</t>
  </si>
  <si>
    <t>145034.25</t>
  </si>
  <si>
    <t>141149.25</t>
  </si>
  <si>
    <t>131347.77</t>
  </si>
  <si>
    <t>110646.48</t>
  </si>
  <si>
    <t>106632.2</t>
  </si>
  <si>
    <t>93438.04</t>
  </si>
  <si>
    <t>90283.61</t>
  </si>
  <si>
    <t>85427.33</t>
  </si>
  <si>
    <t>77843.25</t>
  </si>
  <si>
    <t>71922.45</t>
  </si>
  <si>
    <t>64963.92</t>
  </si>
  <si>
    <t>62496.77</t>
  </si>
  <si>
    <t>59662.94</t>
  </si>
  <si>
    <t>59364.87</t>
  </si>
  <si>
    <t>53755.04</t>
  </si>
  <si>
    <t>53360.58</t>
  </si>
  <si>
    <t>49529.12</t>
  </si>
  <si>
    <t>41381.33</t>
  </si>
  <si>
    <t>21779.03</t>
  </si>
  <si>
    <t>21109.9</t>
  </si>
  <si>
    <t>16897.74</t>
  </si>
  <si>
    <t>16460.22</t>
  </si>
  <si>
    <t>14234.92</t>
  </si>
  <si>
    <t>12959.52</t>
  </si>
  <si>
    <t>12194.26</t>
  </si>
  <si>
    <t>10661.28</t>
  </si>
  <si>
    <t>9642.86</t>
  </si>
  <si>
    <t>8720.91</t>
  </si>
  <si>
    <t>7372.73</t>
  </si>
  <si>
    <t>5556.97</t>
  </si>
  <si>
    <t>1857.27</t>
  </si>
  <si>
    <t>1432.03</t>
  </si>
  <si>
    <t>1161.71</t>
  </si>
  <si>
    <t>985.72</t>
  </si>
  <si>
    <t>856.63</t>
  </si>
  <si>
    <t>9525629334.58</t>
  </si>
  <si>
    <t>5661026684.5</t>
  </si>
  <si>
    <t>4976517156.98</t>
  </si>
  <si>
    <t>3531019185.47</t>
  </si>
  <si>
    <t>3338099915.11</t>
  </si>
  <si>
    <t>3186587680.78</t>
  </si>
  <si>
    <t>3151891502.49</t>
  </si>
  <si>
    <t>2688444554.36</t>
  </si>
  <si>
    <t>2524113701.34</t>
  </si>
  <si>
    <t>2293903784.4</t>
  </si>
  <si>
    <t>2138729677.02</t>
  </si>
  <si>
    <t>1906957410.67</t>
  </si>
  <si>
    <t>1667986628.24</t>
  </si>
  <si>
    <t>1549196050.37</t>
  </si>
  <si>
    <t>1475840929.38</t>
  </si>
  <si>
    <t>1257174358.76</t>
  </si>
  <si>
    <t>1247608597.91</t>
  </si>
  <si>
    <t>1194186898.12</t>
  </si>
  <si>
    <t>1111611075.91</t>
  </si>
  <si>
    <t>1104325115.27</t>
  </si>
  <si>
    <t>1011410043.61</t>
  </si>
  <si>
    <t>960058999.72</t>
  </si>
  <si>
    <t>935498123.51</t>
  </si>
  <si>
    <t>851832219.77</t>
  </si>
  <si>
    <t>827635477.59</t>
  </si>
  <si>
    <t>701030564.38</t>
  </si>
  <si>
    <t>598648244.32</t>
  </si>
  <si>
    <t>586571807.91</t>
  </si>
  <si>
    <t>564513528.54</t>
  </si>
  <si>
    <t>546752575.04</t>
  </si>
  <si>
    <t>487291551.73</t>
  </si>
  <si>
    <t>477610813.08</t>
  </si>
  <si>
    <t>439238096.64</t>
  </si>
  <si>
    <t>413733347.95</t>
  </si>
  <si>
    <t>413590408.49</t>
  </si>
  <si>
    <t>340439032.57</t>
  </si>
  <si>
    <t>332167325.41</t>
  </si>
  <si>
    <t>270209663.88</t>
  </si>
  <si>
    <t>261729351.84</t>
  </si>
  <si>
    <t>233908521.31</t>
  </si>
  <si>
    <t>229059836.91</t>
  </si>
  <si>
    <t>220432321.91</t>
  </si>
  <si>
    <t>214390707.87</t>
  </si>
  <si>
    <t>197095723.62</t>
  </si>
  <si>
    <t>175772633.74</t>
  </si>
  <si>
    <t>174924260.01</t>
  </si>
  <si>
    <t>174882571.97</t>
  </si>
  <si>
    <t>157546786.77</t>
  </si>
  <si>
    <t>133535875.71</t>
  </si>
  <si>
    <t>131624666.5</t>
  </si>
  <si>
    <t>127919868.76</t>
  </si>
  <si>
    <t>119876860.82</t>
  </si>
  <si>
    <t>117849771.65</t>
  </si>
  <si>
    <t>115354468.74</t>
  </si>
  <si>
    <t>109993536.92</t>
  </si>
  <si>
    <t>107760331.91</t>
  </si>
  <si>
    <t>106163072.73</t>
  </si>
  <si>
    <t>104967989.36</t>
  </si>
  <si>
    <t>100305117.92</t>
  </si>
  <si>
    <t>95440459.9</t>
  </si>
  <si>
    <t>95388305.09</t>
  </si>
  <si>
    <t>95074423.23</t>
  </si>
  <si>
    <t>94944837.99</t>
  </si>
  <si>
    <t>89970189.63</t>
  </si>
  <si>
    <t>88290916.16</t>
  </si>
  <si>
    <t>88045291.77</t>
  </si>
  <si>
    <t>87053079.06</t>
  </si>
  <si>
    <t>87009114.1</t>
  </si>
  <si>
    <t>85936242.36</t>
  </si>
  <si>
    <t>83578903.71</t>
  </si>
  <si>
    <t>82042548.69</t>
  </si>
  <si>
    <t>81343663.94</t>
  </si>
  <si>
    <t>80298144.39</t>
  </si>
  <si>
    <t>79212419.65</t>
  </si>
  <si>
    <t>78970144.15</t>
  </si>
  <si>
    <t>73550879.32</t>
  </si>
  <si>
    <t>73077000.5</t>
  </si>
  <si>
    <t>71468796.42</t>
  </si>
  <si>
    <t>70329111.4</t>
  </si>
  <si>
    <t>69774042.02</t>
  </si>
  <si>
    <t>67357089.7</t>
  </si>
  <si>
    <t>67228996.36</t>
  </si>
  <si>
    <t>66173295.68</t>
  </si>
  <si>
    <t>66080052.78</t>
  </si>
  <si>
    <t>65741662.74</t>
  </si>
  <si>
    <t>65215438.5</t>
  </si>
  <si>
    <t>63244909.43</t>
  </si>
  <si>
    <t>62600775.48</t>
  </si>
  <si>
    <t>57955219.47</t>
  </si>
  <si>
    <t>57927824.9</t>
  </si>
  <si>
    <t>57557546.95</t>
  </si>
  <si>
    <t>55670628.12</t>
  </si>
  <si>
    <t>53924854.82</t>
  </si>
  <si>
    <t>51639797.06</t>
  </si>
  <si>
    <t>51256308.04</t>
  </si>
  <si>
    <t>51062174.57</t>
  </si>
  <si>
    <t>50747280.25</t>
  </si>
  <si>
    <t>50320354.79</t>
  </si>
  <si>
    <t>50276158.77</t>
  </si>
  <si>
    <t>49973856.71</t>
  </si>
  <si>
    <t>49458518.85</t>
  </si>
  <si>
    <t>49276785.33</t>
  </si>
  <si>
    <t>47440151.78</t>
  </si>
  <si>
    <t>46737566.78</t>
  </si>
  <si>
    <t>46604537.91</t>
  </si>
  <si>
    <t>45684440.86</t>
  </si>
  <si>
    <t>44437578.38</t>
  </si>
  <si>
    <t>41450262.16</t>
  </si>
  <si>
    <t>40741151.88</t>
  </si>
  <si>
    <t>40018913.53</t>
  </si>
  <si>
    <t>38968520.71</t>
  </si>
  <si>
    <t>38904646.62</t>
  </si>
  <si>
    <t>38332725.75</t>
  </si>
  <si>
    <t>37665191.15</t>
  </si>
  <si>
    <t>37505998.99</t>
  </si>
  <si>
    <t>37249788.18</t>
  </si>
  <si>
    <t>35812888.38</t>
  </si>
  <si>
    <t>35091521.55</t>
  </si>
  <si>
    <t>34607603.79</t>
  </si>
  <si>
    <t>33958669.04</t>
  </si>
  <si>
    <t>32157512.1</t>
  </si>
  <si>
    <t>32098761.74</t>
  </si>
  <si>
    <t>32074598.94</t>
  </si>
  <si>
    <t>31810430.96</t>
  </si>
  <si>
    <t>31726770.98</t>
  </si>
  <si>
    <t>29406827.1</t>
  </si>
  <si>
    <t>28979036.73</t>
  </si>
  <si>
    <t>27919207.04</t>
  </si>
  <si>
    <t>27798559.55</t>
  </si>
  <si>
    <t>27548765.21</t>
  </si>
  <si>
    <t>27255846.57</t>
  </si>
  <si>
    <t>27160920.38</t>
  </si>
  <si>
    <t>26429570.19</t>
  </si>
  <si>
    <t>26074676.94</t>
  </si>
  <si>
    <t>25328755.4</t>
  </si>
  <si>
    <t>25280781.27</t>
  </si>
  <si>
    <t>24391190.14</t>
  </si>
  <si>
    <t>23998779.89</t>
  </si>
  <si>
    <t>23642532.41</t>
  </si>
  <si>
    <t>23407065.66</t>
  </si>
  <si>
    <t>22772544.49</t>
  </si>
  <si>
    <t>22702782.38</t>
  </si>
  <si>
    <t>22064492.99</t>
  </si>
  <si>
    <t>20496415.69</t>
  </si>
  <si>
    <t>20212990.29</t>
  </si>
  <si>
    <t>19374875.37</t>
  </si>
  <si>
    <t>19168136.08</t>
  </si>
  <si>
    <t>19130399.8</t>
  </si>
  <si>
    <t>19020688.54</t>
  </si>
  <si>
    <t>18952344.59</t>
  </si>
  <si>
    <t>18949599.26</t>
  </si>
  <si>
    <t>18144960.72</t>
  </si>
  <si>
    <t>17589007.53</t>
  </si>
  <si>
    <t>17416845.64</t>
  </si>
  <si>
    <t>17159476.87</t>
  </si>
  <si>
    <t>16819251.75</t>
  </si>
  <si>
    <t>16709679.3</t>
  </si>
  <si>
    <t>16602673.25</t>
  </si>
  <si>
    <t>16255019.54</t>
  </si>
  <si>
    <t>16033548.72</t>
  </si>
  <si>
    <t>15636903.72</t>
  </si>
  <si>
    <t>15397767.11</t>
  </si>
  <si>
    <t>15140179.67</t>
  </si>
  <si>
    <t>14974560.32</t>
  </si>
  <si>
    <t>14917421.39</t>
  </si>
  <si>
    <t>14692936.64</t>
  </si>
  <si>
    <t>14664397.18</t>
  </si>
  <si>
    <t>14368402.17</t>
  </si>
  <si>
    <t>13958896.22</t>
  </si>
  <si>
    <t>13349041.59</t>
  </si>
  <si>
    <t>12732920.43</t>
  </si>
  <si>
    <t>12678878.52</t>
  </si>
  <si>
    <t>12663785.14</t>
  </si>
  <si>
    <t>12412576.06</t>
  </si>
  <si>
    <t>12298030.61</t>
  </si>
  <si>
    <t>12213477.59</t>
  </si>
  <si>
    <t>12089461.43</t>
  </si>
  <si>
    <t>11931512.73</t>
  </si>
  <si>
    <t>11437608.43</t>
  </si>
  <si>
    <t>11361657.03</t>
  </si>
  <si>
    <t>11135858.95</t>
  </si>
  <si>
    <t>11010525.84</t>
  </si>
  <si>
    <t>10680516.41</t>
  </si>
  <si>
    <t>10477281.84</t>
  </si>
  <si>
    <t>10260379.16</t>
  </si>
  <si>
    <t>9810923.67</t>
  </si>
  <si>
    <t>9652891.9</t>
  </si>
  <si>
    <t>9052617.62</t>
  </si>
  <si>
    <t>8528096.47</t>
  </si>
  <si>
    <t>8371267.98</t>
  </si>
  <si>
    <t>8320700.19</t>
  </si>
  <si>
    <t>8127130.41</t>
  </si>
  <si>
    <t>7717687.97</t>
  </si>
  <si>
    <t>7665377.59</t>
  </si>
  <si>
    <t>7271110.74</t>
  </si>
  <si>
    <t>7207598.96</t>
  </si>
  <si>
    <t>6351480.42</t>
  </si>
  <si>
    <t>6334139.85</t>
  </si>
  <si>
    <t>6278145.78</t>
  </si>
  <si>
    <t>6184343.73</t>
  </si>
  <si>
    <t>6120448.27</t>
  </si>
  <si>
    <t>5974758.4</t>
  </si>
  <si>
    <t>5764191.89</t>
  </si>
  <si>
    <t>5721134.85</t>
  </si>
  <si>
    <t>5715799.9</t>
  </si>
  <si>
    <t>5492038.54</t>
  </si>
  <si>
    <t>5404843.59</t>
  </si>
  <si>
    <t>5395383.39</t>
  </si>
  <si>
    <t>5302666.13</t>
  </si>
  <si>
    <t>5272852.14</t>
  </si>
  <si>
    <t>5207863.17</t>
  </si>
  <si>
    <t>5138316.25</t>
  </si>
  <si>
    <t>4991412.13</t>
  </si>
  <si>
    <t>4880899.38</t>
  </si>
  <si>
    <t>4863922.9</t>
  </si>
  <si>
    <t>4562248.13</t>
  </si>
  <si>
    <t>4518575.61</t>
  </si>
  <si>
    <t>4489479.06</t>
  </si>
  <si>
    <t>4441195.98</t>
  </si>
  <si>
    <t>4419161.78</t>
  </si>
  <si>
    <t>4231748.04</t>
  </si>
  <si>
    <t>4230306.42</t>
  </si>
  <si>
    <t>4227717.64</t>
  </si>
  <si>
    <t>4027128.29</t>
  </si>
  <si>
    <t>3988308.63</t>
  </si>
  <si>
    <t>3867286.24</t>
  </si>
  <si>
    <t>3841408.48</t>
  </si>
  <si>
    <t>3796544.42</t>
  </si>
  <si>
    <t>3738145.43</t>
  </si>
  <si>
    <t>3680929.26</t>
  </si>
  <si>
    <t>3638976.06</t>
  </si>
  <si>
    <t>3623867.89</t>
  </si>
  <si>
    <t>3591072.9</t>
  </si>
  <si>
    <t>3476037.19</t>
  </si>
  <si>
    <t>3384203.71</t>
  </si>
  <si>
    <t>3232983.29</t>
  </si>
  <si>
    <t>3196585.33</t>
  </si>
  <si>
    <t>3150762.88</t>
  </si>
  <si>
    <t>3144464.05</t>
  </si>
  <si>
    <t>3125757.89</t>
  </si>
  <si>
    <t>3093629.49</t>
  </si>
  <si>
    <t>3061909.16</t>
  </si>
  <si>
    <t>3021642.29</t>
  </si>
  <si>
    <t>3009261.56</t>
  </si>
  <si>
    <t>2978588.58</t>
  </si>
  <si>
    <t>2963438.68</t>
  </si>
  <si>
    <t>2904105.38</t>
  </si>
  <si>
    <t>2903094.08</t>
  </si>
  <si>
    <t>2887005.53</t>
  </si>
  <si>
    <t>2827175.94</t>
  </si>
  <si>
    <t>2793481.84</t>
  </si>
  <si>
    <t>2752513.22</t>
  </si>
  <si>
    <t>2496034.76</t>
  </si>
  <si>
    <t>2454655.36</t>
  </si>
  <si>
    <t>2334066.05</t>
  </si>
  <si>
    <t>2272962.93</t>
  </si>
  <si>
    <t>2187167.59</t>
  </si>
  <si>
    <t>2164065.26</t>
  </si>
  <si>
    <t>2137824.85</t>
  </si>
  <si>
    <t>2094156.47</t>
  </si>
  <si>
    <t>2041873.32</t>
  </si>
  <si>
    <t>1910077.45</t>
  </si>
  <si>
    <t>1854939.75</t>
  </si>
  <si>
    <t>1836413.24</t>
  </si>
  <si>
    <t>1830531.73</t>
  </si>
  <si>
    <t>1825217.36</t>
  </si>
  <si>
    <t>1807460.13</t>
  </si>
  <si>
    <t>1650440.59</t>
  </si>
  <si>
    <t>1639850.62</t>
  </si>
  <si>
    <t>1630778.24</t>
  </si>
  <si>
    <t>1613084.25</t>
  </si>
  <si>
    <t>1612860.79</t>
  </si>
  <si>
    <t>1589071.45</t>
  </si>
  <si>
    <t>1540170.45</t>
  </si>
  <si>
    <t>1536654.43</t>
  </si>
  <si>
    <t>1511644.08</t>
  </si>
  <si>
    <t>1467960.7</t>
  </si>
  <si>
    <t>1443867.77</t>
  </si>
  <si>
    <t>1428882.23</t>
  </si>
  <si>
    <t>1386810.96</t>
  </si>
  <si>
    <t>1334306.17</t>
  </si>
  <si>
    <t>1327500.1</t>
  </si>
  <si>
    <t>1280670.42</t>
  </si>
  <si>
    <t>1273335.42</t>
  </si>
  <si>
    <t>1256854.3</t>
  </si>
  <si>
    <t>1247760.66</t>
  </si>
  <si>
    <t>1208287.86</t>
  </si>
  <si>
    <t>1205938.26</t>
  </si>
  <si>
    <t>1203897.66</t>
  </si>
  <si>
    <t>1195742.11</t>
  </si>
  <si>
    <t>1152685.57</t>
  </si>
  <si>
    <t>1142157.9</t>
  </si>
  <si>
    <t>1129796.23</t>
  </si>
  <si>
    <t>1129136.82</t>
  </si>
  <si>
    <t>1114533.5</t>
  </si>
  <si>
    <t>1102399.55</t>
  </si>
  <si>
    <t>1095399.36</t>
  </si>
  <si>
    <t>1027190.31</t>
  </si>
  <si>
    <t>1024915.65</t>
  </si>
  <si>
    <t>991728.37</t>
  </si>
  <si>
    <t>986275.55</t>
  </si>
  <si>
    <t>829209.58</t>
  </si>
  <si>
    <t>826235.35</t>
  </si>
  <si>
    <t>814541.16</t>
  </si>
  <si>
    <t>778295.71</t>
  </si>
  <si>
    <t>771871.38</t>
  </si>
  <si>
    <t>743331.53</t>
  </si>
  <si>
    <t>735836.2</t>
  </si>
  <si>
    <t>692658.01</t>
  </si>
  <si>
    <t>685458.83</t>
  </si>
  <si>
    <t>677691.1</t>
  </si>
  <si>
    <t>632855.76</t>
  </si>
  <si>
    <t>577849.59</t>
  </si>
  <si>
    <t>568585.54</t>
  </si>
  <si>
    <t>531602.41</t>
  </si>
  <si>
    <t>501147.98</t>
  </si>
  <si>
    <t>467700.84</t>
  </si>
  <si>
    <t>442795.47</t>
  </si>
  <si>
    <t>433043.91</t>
  </si>
  <si>
    <t>431399.99</t>
  </si>
  <si>
    <t>425118.97</t>
  </si>
  <si>
    <t>422511.16</t>
  </si>
  <si>
    <t>419225.15</t>
  </si>
  <si>
    <t>417148.13</t>
  </si>
  <si>
    <t>414592.76</t>
  </si>
  <si>
    <t>397742.61</t>
  </si>
  <si>
    <t>385639.83</t>
  </si>
  <si>
    <t>347956.9</t>
  </si>
  <si>
    <t>317036.56</t>
  </si>
  <si>
    <t>307246.76</t>
  </si>
  <si>
    <t>294722.04</t>
  </si>
  <si>
    <t>294154.52</t>
  </si>
  <si>
    <t>245754.14</t>
  </si>
  <si>
    <t>244932.66</t>
  </si>
  <si>
    <t>239083.99</t>
  </si>
  <si>
    <t>235915.95</t>
  </si>
  <si>
    <t>223619.94</t>
  </si>
  <si>
    <t>217553.92</t>
  </si>
  <si>
    <t>209882.5</t>
  </si>
  <si>
    <t>202475.7</t>
  </si>
  <si>
    <t>195351.97</t>
  </si>
  <si>
    <t>190305.13</t>
  </si>
  <si>
    <t>169700.48</t>
  </si>
  <si>
    <t>162807.94</t>
  </si>
  <si>
    <t>155671.19</t>
  </si>
  <si>
    <t>135362.2</t>
  </si>
  <si>
    <t>122537.46</t>
  </si>
  <si>
    <t>118123.33</t>
  </si>
  <si>
    <t>116686.81</t>
  </si>
  <si>
    <t>114953.14</t>
  </si>
  <si>
    <t>113608.14</t>
  </si>
  <si>
    <t>109931.94</t>
  </si>
  <si>
    <t>103645.36</t>
  </si>
  <si>
    <t>100701.08</t>
  </si>
  <si>
    <t>88268.95</t>
  </si>
  <si>
    <t>86538.95</t>
  </si>
  <si>
    <t>83055.27</t>
  </si>
  <si>
    <t>79719.7</t>
  </si>
  <si>
    <t>79385.03</t>
  </si>
  <si>
    <t>75223.27</t>
  </si>
  <si>
    <t>60634.52</t>
  </si>
  <si>
    <t>60581.48</t>
  </si>
  <si>
    <t>52900.61</t>
  </si>
  <si>
    <t>51842.83</t>
  </si>
  <si>
    <t>50499.31</t>
  </si>
  <si>
    <t>49774.32</t>
  </si>
  <si>
    <t>49500.95</t>
  </si>
  <si>
    <t>44836.84</t>
  </si>
  <si>
    <t>41579.94</t>
  </si>
  <si>
    <t>33768.88</t>
  </si>
  <si>
    <t>30265.53</t>
  </si>
  <si>
    <t>26332.95</t>
  </si>
  <si>
    <t>25296.2</t>
  </si>
  <si>
    <t>21168.52</t>
  </si>
  <si>
    <t>18319.44</t>
  </si>
  <si>
    <t>18125.51</t>
  </si>
  <si>
    <t>18019.81</t>
  </si>
  <si>
    <t>15563.33</t>
  </si>
  <si>
    <t>9009.38</t>
  </si>
  <si>
    <t>7974.75</t>
  </si>
  <si>
    <t>5900.63</t>
  </si>
  <si>
    <t>4632.31</t>
  </si>
  <si>
    <t>3851.8</t>
  </si>
  <si>
    <t>2672.14</t>
  </si>
  <si>
    <t>2348.74</t>
  </si>
  <si>
    <t>2209.77</t>
  </si>
  <si>
    <t>1948.94</t>
  </si>
  <si>
    <t>595.25</t>
  </si>
  <si>
    <t>52.63</t>
  </si>
  <si>
    <t>16.12</t>
  </si>
  <si>
    <t>9427904912.03</t>
  </si>
  <si>
    <t>8241687523.85</t>
  </si>
  <si>
    <t>7281155510.22</t>
  </si>
  <si>
    <t>5130030462.64</t>
  </si>
  <si>
    <t>4495493240.21</t>
  </si>
  <si>
    <t>3273621047.33</t>
  </si>
  <si>
    <t>3079269630.58</t>
  </si>
  <si>
    <t>2927317979.31</t>
  </si>
  <si>
    <t>2750163785.51</t>
  </si>
  <si>
    <t>2156992015.97</t>
  </si>
  <si>
    <t>1910821998.45</t>
  </si>
  <si>
    <t>1865298620.29</t>
  </si>
  <si>
    <t>1805599761.3</t>
  </si>
  <si>
    <t>1729652577.53</t>
  </si>
  <si>
    <t>1717651320.83</t>
  </si>
  <si>
    <t>1282704377.88</t>
  </si>
  <si>
    <t>1270257702.78</t>
  </si>
  <si>
    <t>1150418971.86</t>
  </si>
  <si>
    <t>1098212850.26</t>
  </si>
  <si>
    <t>1075890344.63</t>
  </si>
  <si>
    <t>1014754583.72</t>
  </si>
  <si>
    <t>921795860.35</t>
  </si>
  <si>
    <t>858065453.75</t>
  </si>
  <si>
    <t>716886573.39</t>
  </si>
  <si>
    <t>697176484.69</t>
  </si>
  <si>
    <t>587869967.66</t>
  </si>
  <si>
    <t>581452274.17</t>
  </si>
  <si>
    <t>535316141.58</t>
  </si>
  <si>
    <t>493350639.27</t>
  </si>
  <si>
    <t>471808584.14</t>
  </si>
  <si>
    <t>459470700.47</t>
  </si>
  <si>
    <t>448334674.25</t>
  </si>
  <si>
    <t>428399410.47</t>
  </si>
  <si>
    <t>412124059.83</t>
  </si>
  <si>
    <t>376931134.26</t>
  </si>
  <si>
    <t>373021383.71</t>
  </si>
  <si>
    <t>369820233.11</t>
  </si>
  <si>
    <t>361679682.53</t>
  </si>
  <si>
    <t>345106153.25</t>
  </si>
  <si>
    <t>337480836.74</t>
  </si>
  <si>
    <t>329418077.91</t>
  </si>
  <si>
    <t>300542754.91</t>
  </si>
  <si>
    <t>266939810.13</t>
  </si>
  <si>
    <t>228193800.04</t>
  </si>
  <si>
    <t>224557959.38</t>
  </si>
  <si>
    <t>221650842.72</t>
  </si>
  <si>
    <t>220109931.16</t>
  </si>
  <si>
    <t>199627642.13</t>
  </si>
  <si>
    <t>196083146.4</t>
  </si>
  <si>
    <t>186807790.64</t>
  </si>
  <si>
    <t>171638779.84</t>
  </si>
  <si>
    <t>167165135.7</t>
  </si>
  <si>
    <t>160373183.02</t>
  </si>
  <si>
    <t>158112335.64</t>
  </si>
  <si>
    <t>150600818.4</t>
  </si>
  <si>
    <t>143058347.45</t>
  </si>
  <si>
    <t>139462614.64</t>
  </si>
  <si>
    <t>129257347.31</t>
  </si>
  <si>
    <t>126824131.29</t>
  </si>
  <si>
    <t>124421222.3</t>
  </si>
  <si>
    <t>124009706.59</t>
  </si>
  <si>
    <t>123619155.88</t>
  </si>
  <si>
    <t>122507118.44</t>
  </si>
  <si>
    <t>119174126.31</t>
  </si>
  <si>
    <t>117454592.43</t>
  </si>
  <si>
    <t>117299582.99</t>
  </si>
  <si>
    <t>109885725.94</t>
  </si>
  <si>
    <t>107794022.76</t>
  </si>
  <si>
    <t>107440871.18</t>
  </si>
  <si>
    <t>106224315.47</t>
  </si>
  <si>
    <t>102302292.67</t>
  </si>
  <si>
    <t>101248854.17</t>
  </si>
  <si>
    <t>94851551.61</t>
  </si>
  <si>
    <t>92375318.18</t>
  </si>
  <si>
    <t>89387236.94</t>
  </si>
  <si>
    <t>87023130.5</t>
  </si>
  <si>
    <t>83278938.58</t>
  </si>
  <si>
    <t>80555621.39</t>
  </si>
  <si>
    <t>78353556.65</t>
  </si>
  <si>
    <t>74210757.24</t>
  </si>
  <si>
    <t>72326153.88</t>
  </si>
  <si>
    <t>71233785.16</t>
  </si>
  <si>
    <t>70560736.19</t>
  </si>
  <si>
    <t>68503774.68</t>
  </si>
  <si>
    <t>66888637.2</t>
  </si>
  <si>
    <t>64453979.63</t>
  </si>
  <si>
    <t>61357269.54</t>
  </si>
  <si>
    <t>60359490.48</t>
  </si>
  <si>
    <t>57790760.32</t>
  </si>
  <si>
    <t>57167991.51</t>
  </si>
  <si>
    <t>56759396.67</t>
  </si>
  <si>
    <t>55263221.61</t>
  </si>
  <si>
    <t>54962768.27</t>
  </si>
  <si>
    <t>53739257.39</t>
  </si>
  <si>
    <t>52512709.22</t>
  </si>
  <si>
    <t>50593648.95</t>
  </si>
  <si>
    <t>50544194.42</t>
  </si>
  <si>
    <t>50363746.05</t>
  </si>
  <si>
    <t>49552330.93</t>
  </si>
  <si>
    <t>49092370.47</t>
  </si>
  <si>
    <t>49037840.22</t>
  </si>
  <si>
    <t>48052219.53</t>
  </si>
  <si>
    <t>43489674.38</t>
  </si>
  <si>
    <t>42159527.33</t>
  </si>
  <si>
    <t>41045887.04</t>
  </si>
  <si>
    <t>40583785.45</t>
  </si>
  <si>
    <t>39838371.35</t>
  </si>
  <si>
    <t>39503188.77</t>
  </si>
  <si>
    <t>39424317.11</t>
  </si>
  <si>
    <t>39371180.86</t>
  </si>
  <si>
    <t>35802151.19</t>
  </si>
  <si>
    <t>34693673.05</t>
  </si>
  <si>
    <t>34688055.35</t>
  </si>
  <si>
    <t>34464433.18</t>
  </si>
  <si>
    <t>33948707.38</t>
  </si>
  <si>
    <t>32837360.73</t>
  </si>
  <si>
    <t>32829412.81</t>
  </si>
  <si>
    <t>30950604.14</t>
  </si>
  <si>
    <t>29989701.1</t>
  </si>
  <si>
    <t>29860081.48</t>
  </si>
  <si>
    <t>29427825.49</t>
  </si>
  <si>
    <t>29257293.34</t>
  </si>
  <si>
    <t>28946076.78</t>
  </si>
  <si>
    <t>28527624.6</t>
  </si>
  <si>
    <t>28049936.94</t>
  </si>
  <si>
    <t>27791595.97</t>
  </si>
  <si>
    <t>27769561.25</t>
  </si>
  <si>
    <t>26896551.71</t>
  </si>
  <si>
    <t>26660349.28</t>
  </si>
  <si>
    <t>25466090.13</t>
  </si>
  <si>
    <t>25303764.38</t>
  </si>
  <si>
    <t>24280558.35</t>
  </si>
  <si>
    <t>24179718.8</t>
  </si>
  <si>
    <t>24027105.2</t>
  </si>
  <si>
    <t>23238849.39</t>
  </si>
  <si>
    <t>22932810.78</t>
  </si>
  <si>
    <t>22834390.09</t>
  </si>
  <si>
    <t>22805572.05</t>
  </si>
  <si>
    <t>22471172.69</t>
  </si>
  <si>
    <t>22154634.93</t>
  </si>
  <si>
    <t>21859702.02</t>
  </si>
  <si>
    <t>21527787.15</t>
  </si>
  <si>
    <t>20619023.38</t>
  </si>
  <si>
    <t>20559039.15</t>
  </si>
  <si>
    <t>20558546.82</t>
  </si>
  <si>
    <t>20508747.01</t>
  </si>
  <si>
    <t>20448481.23</t>
  </si>
  <si>
    <t>20164016.19</t>
  </si>
  <si>
    <t>19716783.85</t>
  </si>
  <si>
    <t>19634675.68</t>
  </si>
  <si>
    <t>19080569.01</t>
  </si>
  <si>
    <t>18979609.02</t>
  </si>
  <si>
    <t>18725508.72</t>
  </si>
  <si>
    <t>18489351.66</t>
  </si>
  <si>
    <t>18390643.75</t>
  </si>
  <si>
    <t>18259436.85</t>
  </si>
  <si>
    <t>17670720.15</t>
  </si>
  <si>
    <t>17542766.28</t>
  </si>
  <si>
    <t>17399766.63</t>
  </si>
  <si>
    <t>17368812.24</t>
  </si>
  <si>
    <t>17256365.75</t>
  </si>
  <si>
    <t>16991763.24</t>
  </si>
  <si>
    <t>16824752.75</t>
  </si>
  <si>
    <t>16815033.53</t>
  </si>
  <si>
    <t>16241707.31</t>
  </si>
  <si>
    <t>15324024.66</t>
  </si>
  <si>
    <t>15160968.36</t>
  </si>
  <si>
    <t>14961601.87</t>
  </si>
  <si>
    <t>14818861.64</t>
  </si>
  <si>
    <t>14513276.26</t>
  </si>
  <si>
    <t>14459068.05</t>
  </si>
  <si>
    <t>14275317.53</t>
  </si>
  <si>
    <t>14191846.63</t>
  </si>
  <si>
    <t>14170914.62</t>
  </si>
  <si>
    <t>12359200.75</t>
  </si>
  <si>
    <t>11954524.48</t>
  </si>
  <si>
    <t>11831557.75</t>
  </si>
  <si>
    <t>10726812.21</t>
  </si>
  <si>
    <t>10617205.95</t>
  </si>
  <si>
    <t>10245916.47</t>
  </si>
  <si>
    <t>10243277.55</t>
  </si>
  <si>
    <t>10038888.67</t>
  </si>
  <si>
    <t>9996224.7</t>
  </si>
  <si>
    <t>9629624.06</t>
  </si>
  <si>
    <t>9284909.36</t>
  </si>
  <si>
    <t>9056349.54</t>
  </si>
  <si>
    <t>8870959.18</t>
  </si>
  <si>
    <t>8444557.43</t>
  </si>
  <si>
    <t>8423395.92</t>
  </si>
  <si>
    <t>8282809.46</t>
  </si>
  <si>
    <t>7751581.65</t>
  </si>
  <si>
    <t>7705507.43</t>
  </si>
  <si>
    <t>7501464.22</t>
  </si>
  <si>
    <t>7441957.12</t>
  </si>
  <si>
    <t>7164214.71</t>
  </si>
  <si>
    <t>6824393.35</t>
  </si>
  <si>
    <t>6739854.43</t>
  </si>
  <si>
    <t>6731039.33</t>
  </si>
  <si>
    <t>6497674.93</t>
  </si>
  <si>
    <t>6452164.09</t>
  </si>
  <si>
    <t>6446477.05</t>
  </si>
  <si>
    <t>6421327.73</t>
  </si>
  <si>
    <t>6420969.12</t>
  </si>
  <si>
    <t>6391886.19</t>
  </si>
  <si>
    <t>6277411.56</t>
  </si>
  <si>
    <t>6267129.26</t>
  </si>
  <si>
    <t>6224237.08</t>
  </si>
  <si>
    <t>6013926.55</t>
  </si>
  <si>
    <t>6012602.68</t>
  </si>
  <si>
    <t>5835885.46</t>
  </si>
  <si>
    <t>5764677.78</t>
  </si>
  <si>
    <t>5708865.79</t>
  </si>
  <si>
    <t>5558662.55</t>
  </si>
  <si>
    <t>5554059.32</t>
  </si>
  <si>
    <t>5467695.86</t>
  </si>
  <si>
    <t>5449668.77</t>
  </si>
  <si>
    <t>5423357.62</t>
  </si>
  <si>
    <t>5289508.17</t>
  </si>
  <si>
    <t>5009506.99</t>
  </si>
  <si>
    <t>4984573.43</t>
  </si>
  <si>
    <t>4909259.7</t>
  </si>
  <si>
    <t>4864132.9</t>
  </si>
  <si>
    <t>4849276.26</t>
  </si>
  <si>
    <t>4787696.72</t>
  </si>
  <si>
    <t>4746025.32</t>
  </si>
  <si>
    <t>4733763.74</t>
  </si>
  <si>
    <t>4662603.15</t>
  </si>
  <si>
    <t>4574637.7</t>
  </si>
  <si>
    <t>4494241.15</t>
  </si>
  <si>
    <t>4485468.32</t>
  </si>
  <si>
    <t>4346166.98</t>
  </si>
  <si>
    <t>4343890.88</t>
  </si>
  <si>
    <t>4335568.9</t>
  </si>
  <si>
    <t>4142617.27</t>
  </si>
  <si>
    <t>3976189.11</t>
  </si>
  <si>
    <t>3788446.03</t>
  </si>
  <si>
    <t>3706133.22</t>
  </si>
  <si>
    <t>3663944.86</t>
  </si>
  <si>
    <t>3661622.23</t>
  </si>
  <si>
    <t>3658973.85</t>
  </si>
  <si>
    <t>3602388.38</t>
  </si>
  <si>
    <t>3486501.43</t>
  </si>
  <si>
    <t>3405663.98</t>
  </si>
  <si>
    <t>3405033.63</t>
  </si>
  <si>
    <t>3194252.32</t>
  </si>
  <si>
    <t>3040165.89</t>
  </si>
  <si>
    <t>3031402.55</t>
  </si>
  <si>
    <t>2912422.55</t>
  </si>
  <si>
    <t>2900979.79</t>
  </si>
  <si>
    <t>2846280.52</t>
  </si>
  <si>
    <t>2717386.68</t>
  </si>
  <si>
    <t>2633553.21</t>
  </si>
  <si>
    <t>2565148.79</t>
  </si>
  <si>
    <t>2560294.77</t>
  </si>
  <si>
    <t>2494798.02</t>
  </si>
  <si>
    <t>2484097.64</t>
  </si>
  <si>
    <t>2440392.57</t>
  </si>
  <si>
    <t>2431607.59</t>
  </si>
  <si>
    <t>2422952.65</t>
  </si>
  <si>
    <t>2405514.59</t>
  </si>
  <si>
    <t>2401115.94</t>
  </si>
  <si>
    <t>2351463.45</t>
  </si>
  <si>
    <t>2291696.25</t>
  </si>
  <si>
    <t>2286647.33</t>
  </si>
  <si>
    <t>2203905.23</t>
  </si>
  <si>
    <t>2169508.8</t>
  </si>
  <si>
    <t>2169446.84</t>
  </si>
  <si>
    <t>2095556.45</t>
  </si>
  <si>
    <t>1984565.45</t>
  </si>
  <si>
    <t>1977634.69</t>
  </si>
  <si>
    <t>1945051.19</t>
  </si>
  <si>
    <t>1904364.02</t>
  </si>
  <si>
    <t>1897808.57</t>
  </si>
  <si>
    <t>1889065.94</t>
  </si>
  <si>
    <t>1879242.06</t>
  </si>
  <si>
    <t>1863732.63</t>
  </si>
  <si>
    <t>1795032.52</t>
  </si>
  <si>
    <t>1690417.5</t>
  </si>
  <si>
    <t>1682391.35</t>
  </si>
  <si>
    <t>1629467.78</t>
  </si>
  <si>
    <t>1571064.1</t>
  </si>
  <si>
    <t>1515282.56</t>
  </si>
  <si>
    <t>1445342.4</t>
  </si>
  <si>
    <t>1434687.68</t>
  </si>
  <si>
    <t>1417244.69</t>
  </si>
  <si>
    <t>1340667.67</t>
  </si>
  <si>
    <t>1317818.82</t>
  </si>
  <si>
    <t>1279617.07</t>
  </si>
  <si>
    <t>1232495.04</t>
  </si>
  <si>
    <t>1226048.52</t>
  </si>
  <si>
    <t>1198954.86</t>
  </si>
  <si>
    <t>1190212.65</t>
  </si>
  <si>
    <t>1189715.95</t>
  </si>
  <si>
    <t>1146404.94</t>
  </si>
  <si>
    <t>1141048.17</t>
  </si>
  <si>
    <t>1113488.88</t>
  </si>
  <si>
    <t>1053141.18</t>
  </si>
  <si>
    <t>1036522.96</t>
  </si>
  <si>
    <t>994592.14</t>
  </si>
  <si>
    <t>988041.47</t>
  </si>
  <si>
    <t>974664.39</t>
  </si>
  <si>
    <t>913460.5</t>
  </si>
  <si>
    <t>874919.19</t>
  </si>
  <si>
    <t>869025.7</t>
  </si>
  <si>
    <t>849233.68</t>
  </si>
  <si>
    <t>840524.16</t>
  </si>
  <si>
    <t>795579.19</t>
  </si>
  <si>
    <t>776750.58</t>
  </si>
  <si>
    <t>763607.33</t>
  </si>
  <si>
    <t>751278.06</t>
  </si>
  <si>
    <t>746509.93</t>
  </si>
  <si>
    <t>738565.08</t>
  </si>
  <si>
    <t>733755.68</t>
  </si>
  <si>
    <t>707922.53</t>
  </si>
  <si>
    <t>674471.75</t>
  </si>
  <si>
    <t>638120.69</t>
  </si>
  <si>
    <t>630176.23</t>
  </si>
  <si>
    <t>628187.31</t>
  </si>
  <si>
    <t>617990.8</t>
  </si>
  <si>
    <t>545307.78</t>
  </si>
  <si>
    <t>531813.78</t>
  </si>
  <si>
    <t>503344.6</t>
  </si>
  <si>
    <t>496502.48</t>
  </si>
  <si>
    <t>491840.75</t>
  </si>
  <si>
    <t>470325.85</t>
  </si>
  <si>
    <t>447808.04</t>
  </si>
  <si>
    <t>441916.64</t>
  </si>
  <si>
    <t>432005.06</t>
  </si>
  <si>
    <t>423983.33</t>
  </si>
  <si>
    <t>423683.31</t>
  </si>
  <si>
    <t>410591.95</t>
  </si>
  <si>
    <t>408748.15</t>
  </si>
  <si>
    <t>408208.73</t>
  </si>
  <si>
    <t>397474.62</t>
  </si>
  <si>
    <t>377827.31</t>
  </si>
  <si>
    <t>347230.2</t>
  </si>
  <si>
    <t>339391.82</t>
  </si>
  <si>
    <t>330826.64</t>
  </si>
  <si>
    <t>302486.89</t>
  </si>
  <si>
    <t>290316.12</t>
  </si>
  <si>
    <t>282549.7</t>
  </si>
  <si>
    <t>281281.31</t>
  </si>
  <si>
    <t>230112.98</t>
  </si>
  <si>
    <t>195205.43</t>
  </si>
  <si>
    <t>188956.36</t>
  </si>
  <si>
    <t>173340.48</t>
  </si>
  <si>
    <t>159845.37</t>
  </si>
  <si>
    <t>153381.5</t>
  </si>
  <si>
    <t>151736.59</t>
  </si>
  <si>
    <t>145216.89</t>
  </si>
  <si>
    <t>144312.27</t>
  </si>
  <si>
    <t>134759.12</t>
  </si>
  <si>
    <t>128097.9</t>
  </si>
  <si>
    <t>118833.81</t>
  </si>
  <si>
    <t>117260.76</t>
  </si>
  <si>
    <t>101706.47</t>
  </si>
  <si>
    <t>101433.59</t>
  </si>
  <si>
    <t>99067.62</t>
  </si>
  <si>
    <t>91941.71</t>
  </si>
  <si>
    <t>87768.05</t>
  </si>
  <si>
    <t>82639.8</t>
  </si>
  <si>
    <t>81245.21</t>
  </si>
  <si>
    <t>77659.36</t>
  </si>
  <si>
    <t>77440.77</t>
  </si>
  <si>
    <t>69349.32</t>
  </si>
  <si>
    <t>66746.44</t>
  </si>
  <si>
    <t>61963.51</t>
  </si>
  <si>
    <t>60222.71</t>
  </si>
  <si>
    <t>55792.46</t>
  </si>
  <si>
    <t>54848.03</t>
  </si>
  <si>
    <t>36565.32</t>
  </si>
  <si>
    <t>35855.52</t>
  </si>
  <si>
    <t>33567.33</t>
  </si>
  <si>
    <t>13805.98</t>
  </si>
  <si>
    <t>13618.6</t>
  </si>
  <si>
    <t>13200.67</t>
  </si>
  <si>
    <t>11253.78</t>
  </si>
  <si>
    <t>10294.2</t>
  </si>
  <si>
    <t>9139.04</t>
  </si>
  <si>
    <t>5570.57</t>
  </si>
  <si>
    <t>5015.5</t>
  </si>
  <si>
    <t>4179.68</t>
  </si>
  <si>
    <t>3018.7</t>
  </si>
  <si>
    <t>2381.28</t>
  </si>
  <si>
    <t>1785.75</t>
  </si>
  <si>
    <t>1583.08</t>
  </si>
  <si>
    <t>1418.87</t>
  </si>
  <si>
    <t>303.39</t>
  </si>
  <si>
    <t>259.8</t>
  </si>
  <si>
    <t>11350106943.1</t>
  </si>
  <si>
    <t>10345216221.38</t>
  </si>
  <si>
    <t>10260813413.11</t>
  </si>
  <si>
    <t>7080086038.39</t>
  </si>
  <si>
    <t>4822802546.65</t>
  </si>
  <si>
    <t>3068927950.22</t>
  </si>
  <si>
    <t>3012595905.1</t>
  </si>
  <si>
    <t>2387117685.84</t>
  </si>
  <si>
    <t>2385464273.68</t>
  </si>
  <si>
    <t>2013410031.87</t>
  </si>
  <si>
    <t>1856749191.27</t>
  </si>
  <si>
    <t>1347406421.2</t>
  </si>
  <si>
    <t>1273838935.59</t>
  </si>
  <si>
    <t>1204528645.69</t>
  </si>
  <si>
    <t>1151883657.68</t>
  </si>
  <si>
    <t>1129237533.49</t>
  </si>
  <si>
    <t>965590315.71</t>
  </si>
  <si>
    <t>909437206.81</t>
  </si>
  <si>
    <t>854759076.03</t>
  </si>
  <si>
    <t>827335245.83</t>
  </si>
  <si>
    <t>820969743.1</t>
  </si>
  <si>
    <t>746096598.59</t>
  </si>
  <si>
    <t>702203438.72</t>
  </si>
  <si>
    <t>668660435.29</t>
  </si>
  <si>
    <t>608753431.33</t>
  </si>
  <si>
    <t>586835151.09</t>
  </si>
  <si>
    <t>541197206.97</t>
  </si>
  <si>
    <t>514774606.96</t>
  </si>
  <si>
    <t>507315001.74</t>
  </si>
  <si>
    <t>449814063.3</t>
  </si>
  <si>
    <t>442134112.23</t>
  </si>
  <si>
    <t>359126098.43</t>
  </si>
  <si>
    <t>355220347.14</t>
  </si>
  <si>
    <t>340702558.41</t>
  </si>
  <si>
    <t>336727363.58</t>
  </si>
  <si>
    <t>323334798.64</t>
  </si>
  <si>
    <t>310880431.35</t>
  </si>
  <si>
    <t>308060420.07</t>
  </si>
  <si>
    <t>305329396.1</t>
  </si>
  <si>
    <t>239626527.47</t>
  </si>
  <si>
    <t>238163508.11</t>
  </si>
  <si>
    <t>226720369.7</t>
  </si>
  <si>
    <t>207457466.14</t>
  </si>
  <si>
    <t>206111315.94</t>
  </si>
  <si>
    <t>203809107.86</t>
  </si>
  <si>
    <t>193574249.34</t>
  </si>
  <si>
    <t>188414461.78</t>
  </si>
  <si>
    <t>178573955.38</t>
  </si>
  <si>
    <t>176725373.49</t>
  </si>
  <si>
    <t>175565353.28</t>
  </si>
  <si>
    <t>165612486.89</t>
  </si>
  <si>
    <t>159504005.49</t>
  </si>
  <si>
    <t>157092649.36</t>
  </si>
  <si>
    <t>156431613.18</t>
  </si>
  <si>
    <t>150922929.81</t>
  </si>
  <si>
    <t>147773988.1</t>
  </si>
  <si>
    <t>146537200.83</t>
  </si>
  <si>
    <t>127868995.6</t>
  </si>
  <si>
    <t>125739812.42</t>
  </si>
  <si>
    <t>122853591.06</t>
  </si>
  <si>
    <t>120371736.99</t>
  </si>
  <si>
    <t>117751576.5</t>
  </si>
  <si>
    <t>115999225.04</t>
  </si>
  <si>
    <t>114542785.69</t>
  </si>
  <si>
    <t>113548119.33</t>
  </si>
  <si>
    <t>110803432.9</t>
  </si>
  <si>
    <t>107826523.63</t>
  </si>
  <si>
    <t>106876369.72</t>
  </si>
  <si>
    <t>104750494.51</t>
  </si>
  <si>
    <t>104506836.14</t>
  </si>
  <si>
    <t>102415304.83</t>
  </si>
  <si>
    <t>101765496.09</t>
  </si>
  <si>
    <t>101181854.84</t>
  </si>
  <si>
    <t>97975150.95</t>
  </si>
  <si>
    <t>96170721.03</t>
  </si>
  <si>
    <t>95348729.55</t>
  </si>
  <si>
    <t>92470409.98</t>
  </si>
  <si>
    <t>87279013.82</t>
  </si>
  <si>
    <t>86912398.18</t>
  </si>
  <si>
    <t>86472333.66</t>
  </si>
  <si>
    <t>85716829.02</t>
  </si>
  <si>
    <t>85029337.07</t>
  </si>
  <si>
    <t>85001161.58</t>
  </si>
  <si>
    <t>83044800.28</t>
  </si>
  <si>
    <t>80326978.62</t>
  </si>
  <si>
    <t>79653950.86</t>
  </si>
  <si>
    <t>74383385.82</t>
  </si>
  <si>
    <t>69979915.7</t>
  </si>
  <si>
    <t>69716554.56</t>
  </si>
  <si>
    <t>69267589.42</t>
  </si>
  <si>
    <t>66632140.45</t>
  </si>
  <si>
    <t>65699822.88</t>
  </si>
  <si>
    <t>62187837.34</t>
  </si>
  <si>
    <t>61415738.11</t>
  </si>
  <si>
    <t>54606539.24</t>
  </si>
  <si>
    <t>52824956.9</t>
  </si>
  <si>
    <t>52677526.8</t>
  </si>
  <si>
    <t>51492521.93</t>
  </si>
  <si>
    <t>51100363.88</t>
  </si>
  <si>
    <t>50993613.05</t>
  </si>
  <si>
    <t>50860438.14</t>
  </si>
  <si>
    <t>50796951.86</t>
  </si>
  <si>
    <t>50055468.18</t>
  </si>
  <si>
    <t>49772735.15</t>
  </si>
  <si>
    <t>49462666.92</t>
  </si>
  <si>
    <t>47860276.31</t>
  </si>
  <si>
    <t>47395883.51</t>
  </si>
  <si>
    <t>45899331.54</t>
  </si>
  <si>
    <t>45412689.78</t>
  </si>
  <si>
    <t>44870715.74</t>
  </si>
  <si>
    <t>43163020.21</t>
  </si>
  <si>
    <t>41523043.84</t>
  </si>
  <si>
    <t>41351703.36</t>
  </si>
  <si>
    <t>41288336.13</t>
  </si>
  <si>
    <t>39650447.29</t>
  </si>
  <si>
    <t>38487681.29</t>
  </si>
  <si>
    <t>37774148.24</t>
  </si>
  <si>
    <t>37040506.61</t>
  </si>
  <si>
    <t>37016386.41</t>
  </si>
  <si>
    <t>36139525.13</t>
  </si>
  <si>
    <t>34551966.87</t>
  </si>
  <si>
    <t>32300247.84</t>
  </si>
  <si>
    <t>31133777.55</t>
  </si>
  <si>
    <t>30250767.13</t>
  </si>
  <si>
    <t>30162575.12</t>
  </si>
  <si>
    <t>29733096.96</t>
  </si>
  <si>
    <t>29653471.22</t>
  </si>
  <si>
    <t>29617605.99</t>
  </si>
  <si>
    <t>29104384.12</t>
  </si>
  <si>
    <t>28725358.08</t>
  </si>
  <si>
    <t>28533869.93</t>
  </si>
  <si>
    <t>27429628.56</t>
  </si>
  <si>
    <t>26482149.53</t>
  </si>
  <si>
    <t>26023695.12</t>
  </si>
  <si>
    <t>25936444.62</t>
  </si>
  <si>
    <t>25758825.07</t>
  </si>
  <si>
    <t>24839901.11</t>
  </si>
  <si>
    <t>24796595.12</t>
  </si>
  <si>
    <t>24689868.28</t>
  </si>
  <si>
    <t>24438751.87</t>
  </si>
  <si>
    <t>24352320.93</t>
  </si>
  <si>
    <t>23731525.05</t>
  </si>
  <si>
    <t>23515863.11</t>
  </si>
  <si>
    <t>23495279.01</t>
  </si>
  <si>
    <t>23495168.99</t>
  </si>
  <si>
    <t>23342007.02</t>
  </si>
  <si>
    <t>23134770.85</t>
  </si>
  <si>
    <t>22709624.37</t>
  </si>
  <si>
    <t>22684207.41</t>
  </si>
  <si>
    <t>21763996.09</t>
  </si>
  <si>
    <t>21722826.74</t>
  </si>
  <si>
    <t>21522296.52</t>
  </si>
  <si>
    <t>21458624.97</t>
  </si>
  <si>
    <t>20993896.7</t>
  </si>
  <si>
    <t>20460067.77</t>
  </si>
  <si>
    <t>20288182.3</t>
  </si>
  <si>
    <t>20112904.52</t>
  </si>
  <si>
    <t>19992956.65</t>
  </si>
  <si>
    <t>19533103.83</t>
  </si>
  <si>
    <t>19501911.55</t>
  </si>
  <si>
    <t>19196195.08</t>
  </si>
  <si>
    <t>19025157.09</t>
  </si>
  <si>
    <t>18780477.87</t>
  </si>
  <si>
    <t>18618723.18</t>
  </si>
  <si>
    <t>18441766.52</t>
  </si>
  <si>
    <t>18436980.92</t>
  </si>
  <si>
    <t>18235899.99</t>
  </si>
  <si>
    <t>18034183.75</t>
  </si>
  <si>
    <t>17439800.2</t>
  </si>
  <si>
    <t>16966346.7</t>
  </si>
  <si>
    <t>16789835.98</t>
  </si>
  <si>
    <t>16763196.23</t>
  </si>
  <si>
    <t>16534591.93</t>
  </si>
  <si>
    <t>16441450.3</t>
  </si>
  <si>
    <t>16316497.23</t>
  </si>
  <si>
    <t>16077478.48</t>
  </si>
  <si>
    <t>16053191.19</t>
  </si>
  <si>
    <t>15868030.26</t>
  </si>
  <si>
    <t>15682920.1</t>
  </si>
  <si>
    <t>15096222.3</t>
  </si>
  <si>
    <t>14889794.17</t>
  </si>
  <si>
    <t>14384365.75</t>
  </si>
  <si>
    <t>13959505.34</t>
  </si>
  <si>
    <t>13745015.93</t>
  </si>
  <si>
    <t>13640486.23</t>
  </si>
  <si>
    <t>13333774.96</t>
  </si>
  <si>
    <t>12506383.45</t>
  </si>
  <si>
    <t>12506377.42</t>
  </si>
  <si>
    <t>12294858.94</t>
  </si>
  <si>
    <t>12058198.65</t>
  </si>
  <si>
    <t>11964329.94</t>
  </si>
  <si>
    <t>11415935.87</t>
  </si>
  <si>
    <t>10926328.82</t>
  </si>
  <si>
    <t>10437730.63</t>
  </si>
  <si>
    <t>10120694.83</t>
  </si>
  <si>
    <t>10014520.69</t>
  </si>
  <si>
    <t>9680750.16</t>
  </si>
  <si>
    <t>9194494.71</t>
  </si>
  <si>
    <t>9047877.98</t>
  </si>
  <si>
    <t>8972487.57</t>
  </si>
  <si>
    <t>8726925.04</t>
  </si>
  <si>
    <t>8663897.99</t>
  </si>
  <si>
    <t>8643358.69</t>
  </si>
  <si>
    <t>8449115.1</t>
  </si>
  <si>
    <t>8231195.4</t>
  </si>
  <si>
    <t>8063661.44</t>
  </si>
  <si>
    <t>7718372.03</t>
  </si>
  <si>
    <t>7614834.98</t>
  </si>
  <si>
    <t>7352336.96</t>
  </si>
  <si>
    <t>7346098.56</t>
  </si>
  <si>
    <t>7231029.78</t>
  </si>
  <si>
    <t>7035982.3</t>
  </si>
  <si>
    <t>6970007.67</t>
  </si>
  <si>
    <t>6914899.84</t>
  </si>
  <si>
    <t>6418004.54</t>
  </si>
  <si>
    <t>6297856.74</t>
  </si>
  <si>
    <t>6256822.5</t>
  </si>
  <si>
    <t>6122185.54</t>
  </si>
  <si>
    <t>6099651.88</t>
  </si>
  <si>
    <t>5870106.54</t>
  </si>
  <si>
    <t>5819302.1</t>
  </si>
  <si>
    <t>5781681.37</t>
  </si>
  <si>
    <t>5501196.29</t>
  </si>
  <si>
    <t>5379529.69</t>
  </si>
  <si>
    <t>5358514.53</t>
  </si>
  <si>
    <t>5341945.54</t>
  </si>
  <si>
    <t>4960838.55</t>
  </si>
  <si>
    <t>4914687.64</t>
  </si>
  <si>
    <t>4838289.19</t>
  </si>
  <si>
    <t>4783325.14</t>
  </si>
  <si>
    <t>4729771.91</t>
  </si>
  <si>
    <t>4724157.16</t>
  </si>
  <si>
    <t>4659358.07</t>
  </si>
  <si>
    <t>4624215.71</t>
  </si>
  <si>
    <t>4621653.57</t>
  </si>
  <si>
    <t>4572364.17</t>
  </si>
  <si>
    <t>4562501.78</t>
  </si>
  <si>
    <t>4561923.84</t>
  </si>
  <si>
    <t>4435418.87</t>
  </si>
  <si>
    <t>4298790.1</t>
  </si>
  <si>
    <t>4216722.32</t>
  </si>
  <si>
    <t>4201806.4</t>
  </si>
  <si>
    <t>4192186.55</t>
  </si>
  <si>
    <t>4141630.7</t>
  </si>
  <si>
    <t>4126598.99</t>
  </si>
  <si>
    <t>4125593.1</t>
  </si>
  <si>
    <t>4058713.64</t>
  </si>
  <si>
    <t>3998668.31</t>
  </si>
  <si>
    <t>3994151.38</t>
  </si>
  <si>
    <t>3939144.27</t>
  </si>
  <si>
    <t>3912305.77</t>
  </si>
  <si>
    <t>3885155.46</t>
  </si>
  <si>
    <t>3751922.11</t>
  </si>
  <si>
    <t>3515091.16</t>
  </si>
  <si>
    <t>3399316.76</t>
  </si>
  <si>
    <t>3359596.27</t>
  </si>
  <si>
    <t>3292634.24</t>
  </si>
  <si>
    <t>3283142.51</t>
  </si>
  <si>
    <t>3227692.89</t>
  </si>
  <si>
    <t>3189875.36</t>
  </si>
  <si>
    <t>3119477.94</t>
  </si>
  <si>
    <t>3100170.47</t>
  </si>
  <si>
    <t>3096756.69</t>
  </si>
  <si>
    <t>3077525.35</t>
  </si>
  <si>
    <t>2984908.56</t>
  </si>
  <si>
    <t>2773679.64</t>
  </si>
  <si>
    <t>2716151.53</t>
  </si>
  <si>
    <t>2705859.07</t>
  </si>
  <si>
    <t>2679155.76</t>
  </si>
  <si>
    <t>2629939.25</t>
  </si>
  <si>
    <t>2563563.14</t>
  </si>
  <si>
    <t>2419039.68</t>
  </si>
  <si>
    <t>2312716.38</t>
  </si>
  <si>
    <t>2310965.87</t>
  </si>
  <si>
    <t>2301429.92</t>
  </si>
  <si>
    <t>2261411.17</t>
  </si>
  <si>
    <t>2233885.76</t>
  </si>
  <si>
    <t>2203945.86</t>
  </si>
  <si>
    <t>2019499.22</t>
  </si>
  <si>
    <t>1943855.77</t>
  </si>
  <si>
    <t>1941505.54</t>
  </si>
  <si>
    <t>1901211.88</t>
  </si>
  <si>
    <t>1852383.62</t>
  </si>
  <si>
    <t>1843062.49</t>
  </si>
  <si>
    <t>1828925.8</t>
  </si>
  <si>
    <t>1771449.36</t>
  </si>
  <si>
    <t>1732128.23</t>
  </si>
  <si>
    <t>1639612.61</t>
  </si>
  <si>
    <t>1631539.13</t>
  </si>
  <si>
    <t>1337658.77</t>
  </si>
  <si>
    <t>1261693.46</t>
  </si>
  <si>
    <t>1253346.43</t>
  </si>
  <si>
    <t>1238677.33</t>
  </si>
  <si>
    <t>1214048.46</t>
  </si>
  <si>
    <t>1176475.36</t>
  </si>
  <si>
    <t>1170113.31</t>
  </si>
  <si>
    <t>1156698.51</t>
  </si>
  <si>
    <t>1151172.15</t>
  </si>
  <si>
    <t>1143942.64</t>
  </si>
  <si>
    <t>1123008.94</t>
  </si>
  <si>
    <t>1102046.3</t>
  </si>
  <si>
    <t>1066795.41</t>
  </si>
  <si>
    <t>1064735.73</t>
  </si>
  <si>
    <t>1033093.74</t>
  </si>
  <si>
    <t>1010427.69</t>
  </si>
  <si>
    <t>981239.45</t>
  </si>
  <si>
    <t>933233.24</t>
  </si>
  <si>
    <t>905498.51</t>
  </si>
  <si>
    <t>886793.01</t>
  </si>
  <si>
    <t>875103.16</t>
  </si>
  <si>
    <t>842924.72</t>
  </si>
  <si>
    <t>791037.29</t>
  </si>
  <si>
    <t>789424.4</t>
  </si>
  <si>
    <t>773577.07</t>
  </si>
  <si>
    <t>763731.66</t>
  </si>
  <si>
    <t>709507.98</t>
  </si>
  <si>
    <t>708748.14</t>
  </si>
  <si>
    <t>708178.32</t>
  </si>
  <si>
    <t>706812.8</t>
  </si>
  <si>
    <t>695497.7</t>
  </si>
  <si>
    <t>656791.83</t>
  </si>
  <si>
    <t>642506.41</t>
  </si>
  <si>
    <t>633381.39</t>
  </si>
  <si>
    <t>612556.65</t>
  </si>
  <si>
    <t>590050.36</t>
  </si>
  <si>
    <t>589471.52</t>
  </si>
  <si>
    <t>502000.96</t>
  </si>
  <si>
    <t>485276.19</t>
  </si>
  <si>
    <t>436837.93</t>
  </si>
  <si>
    <t>430565.47</t>
  </si>
  <si>
    <t>428347.85</t>
  </si>
  <si>
    <t>421166.67</t>
  </si>
  <si>
    <t>408668.49</t>
  </si>
  <si>
    <t>364050.72</t>
  </si>
  <si>
    <t>326150.08</t>
  </si>
  <si>
    <t>321931.94</t>
  </si>
  <si>
    <t>312279.86</t>
  </si>
  <si>
    <t>310647.07</t>
  </si>
  <si>
    <t>243535.09</t>
  </si>
  <si>
    <t>241027.49</t>
  </si>
  <si>
    <t>232521.52</t>
  </si>
  <si>
    <t>224500.46</t>
  </si>
  <si>
    <t>194717.31</t>
  </si>
  <si>
    <t>191395.9</t>
  </si>
  <si>
    <t>170573.7</t>
  </si>
  <si>
    <t>152215.99</t>
  </si>
  <si>
    <t>144620.81</t>
  </si>
  <si>
    <t>141883.12</t>
  </si>
  <si>
    <t>126816.05</t>
  </si>
  <si>
    <t>125057.81</t>
  </si>
  <si>
    <t>121210.73</t>
  </si>
  <si>
    <t>116845.59</t>
  </si>
  <si>
    <t>100459.36</t>
  </si>
  <si>
    <t>99590.92</t>
  </si>
  <si>
    <t>97741.54</t>
  </si>
  <si>
    <t>97366.51</t>
  </si>
  <si>
    <t>93821.28</t>
  </si>
  <si>
    <t>84975.94</t>
  </si>
  <si>
    <t>83950.25</t>
  </si>
  <si>
    <t>78112.08</t>
  </si>
  <si>
    <t>77123.75</t>
  </si>
  <si>
    <t>72557.91</t>
  </si>
  <si>
    <t>64700.3</t>
  </si>
  <si>
    <t>60966.97</t>
  </si>
  <si>
    <t>58741.68</t>
  </si>
  <si>
    <t>57072.15</t>
  </si>
  <si>
    <t>54848.04</t>
  </si>
  <si>
    <t>54663.48</t>
  </si>
  <si>
    <t>48707.2</t>
  </si>
  <si>
    <t>43202.15</t>
  </si>
  <si>
    <t>33378.89</t>
  </si>
  <si>
    <t>32944.17</t>
  </si>
  <si>
    <t>31609.95</t>
  </si>
  <si>
    <t>21168.93</t>
  </si>
  <si>
    <t>17960.71</t>
  </si>
  <si>
    <t>10930.82</t>
  </si>
  <si>
    <t>8705.39</t>
  </si>
  <si>
    <t>4208.21</t>
  </si>
  <si>
    <t>3153.33</t>
  </si>
  <si>
    <t>2029.2</t>
  </si>
  <si>
    <t>1713.36</t>
  </si>
  <si>
    <t>1442.49</t>
  </si>
  <si>
    <t>1081.68</t>
  </si>
  <si>
    <t>1.47</t>
  </si>
  <si>
    <t>12077845689.11</t>
  </si>
  <si>
    <t>11614934971.29</t>
  </si>
  <si>
    <t>11526241622.26</t>
  </si>
  <si>
    <t>10307734432.68</t>
  </si>
  <si>
    <t>5110910323.46</t>
  </si>
  <si>
    <t>3199072687.93</t>
  </si>
  <si>
    <t>3041486210.8</t>
  </si>
  <si>
    <t>2514471578.29</t>
  </si>
  <si>
    <t>2324128365.19</t>
  </si>
  <si>
    <t>2279832222.97</t>
  </si>
  <si>
    <t>2076977411.48</t>
  </si>
  <si>
    <t>1938816448.29</t>
  </si>
  <si>
    <t>1354275380.32</t>
  </si>
  <si>
    <t>1294639364.33</t>
  </si>
  <si>
    <t>1282271630.6</t>
  </si>
  <si>
    <t>1268855115.53</t>
  </si>
  <si>
    <t>1145574131.56</t>
  </si>
  <si>
    <t>1084095670.33</t>
  </si>
  <si>
    <t>913029795.33</t>
  </si>
  <si>
    <t>856504695.75</t>
  </si>
  <si>
    <t>794884185.9</t>
  </si>
  <si>
    <t>732575002.16</t>
  </si>
  <si>
    <t>714795563.3</t>
  </si>
  <si>
    <t>658713456.53</t>
  </si>
  <si>
    <t>579508243.24</t>
  </si>
  <si>
    <t>573401816.08</t>
  </si>
  <si>
    <t>552963198.57</t>
  </si>
  <si>
    <t>548579168.35</t>
  </si>
  <si>
    <t>485065314.29</t>
  </si>
  <si>
    <t>470616078.33</t>
  </si>
  <si>
    <t>450383122.67</t>
  </si>
  <si>
    <t>435147871.08</t>
  </si>
  <si>
    <t>419371630.47</t>
  </si>
  <si>
    <t>415035240.67</t>
  </si>
  <si>
    <t>409821573.89</t>
  </si>
  <si>
    <t>387017668.12</t>
  </si>
  <si>
    <t>381239509.33</t>
  </si>
  <si>
    <t>340140075.81</t>
  </si>
  <si>
    <t>339417040.48</t>
  </si>
  <si>
    <t>313047393.52</t>
  </si>
  <si>
    <t>288840133.61</t>
  </si>
  <si>
    <t>282609804.87</t>
  </si>
  <si>
    <t>260591958.79</t>
  </si>
  <si>
    <t>255474567.71</t>
  </si>
  <si>
    <t>240182020.61</t>
  </si>
  <si>
    <t>240007618.47</t>
  </si>
  <si>
    <t>237865464.73</t>
  </si>
  <si>
    <t>225294677.32</t>
  </si>
  <si>
    <t>213222092.96</t>
  </si>
  <si>
    <t>190254847.63</t>
  </si>
  <si>
    <t>179965592.51</t>
  </si>
  <si>
    <t>177228679.97</t>
  </si>
  <si>
    <t>169664761.89</t>
  </si>
  <si>
    <t>160095262.4</t>
  </si>
  <si>
    <t>155189001.49</t>
  </si>
  <si>
    <t>145530434.42</t>
  </si>
  <si>
    <t>143098370.38</t>
  </si>
  <si>
    <t>138391706.12</t>
  </si>
  <si>
    <t>132632252.74</t>
  </si>
  <si>
    <t>129601942.43</t>
  </si>
  <si>
    <t>129465194.31</t>
  </si>
  <si>
    <t>128847549.77</t>
  </si>
  <si>
    <t>127989504.38</t>
  </si>
  <si>
    <t>121246974.35</t>
  </si>
  <si>
    <t>120638708.6</t>
  </si>
  <si>
    <t>118467973.32</t>
  </si>
  <si>
    <t>115416336.27</t>
  </si>
  <si>
    <t>115252797.11</t>
  </si>
  <si>
    <t>109585882.97</t>
  </si>
  <si>
    <t>108767329.63</t>
  </si>
  <si>
    <t>108398660.98</t>
  </si>
  <si>
    <t>105958912.84</t>
  </si>
  <si>
    <t>105084630.45</t>
  </si>
  <si>
    <t>104875812.23</t>
  </si>
  <si>
    <t>104491425.29</t>
  </si>
  <si>
    <t>101850002.67</t>
  </si>
  <si>
    <t>101043590.81</t>
  </si>
  <si>
    <t>100619142.07</t>
  </si>
  <si>
    <t>95172441.71</t>
  </si>
  <si>
    <t>88255797.86</t>
  </si>
  <si>
    <t>87194528.47</t>
  </si>
  <si>
    <t>85924315.4</t>
  </si>
  <si>
    <t>83897593.01</t>
  </si>
  <si>
    <t>83786838.35</t>
  </si>
  <si>
    <t>81191047.96</t>
  </si>
  <si>
    <t>81135666.17</t>
  </si>
  <si>
    <t>79490518.05</t>
  </si>
  <si>
    <t>76885756.03</t>
  </si>
  <si>
    <t>76195579.75</t>
  </si>
  <si>
    <t>74201529.64</t>
  </si>
  <si>
    <t>70972507.43</t>
  </si>
  <si>
    <t>70940574.32</t>
  </si>
  <si>
    <t>70854703.61</t>
  </si>
  <si>
    <t>68672489.46</t>
  </si>
  <si>
    <t>68397954.05</t>
  </si>
  <si>
    <t>67596796.31</t>
  </si>
  <si>
    <t>65990304.38</t>
  </si>
  <si>
    <t>64981660.54</t>
  </si>
  <si>
    <t>63131389.02</t>
  </si>
  <si>
    <t>61735132.34</t>
  </si>
  <si>
    <t>61596247.95</t>
  </si>
  <si>
    <t>61242393.82</t>
  </si>
  <si>
    <t>58369115.12</t>
  </si>
  <si>
    <t>54984307.12</t>
  </si>
  <si>
    <t>52210169.64</t>
  </si>
  <si>
    <t>50358755.92</t>
  </si>
  <si>
    <t>46773205.49</t>
  </si>
  <si>
    <t>46049029.32</t>
  </si>
  <si>
    <t>45577897.92</t>
  </si>
  <si>
    <t>45136040.79</t>
  </si>
  <si>
    <t>42849755.37</t>
  </si>
  <si>
    <t>41752518.1</t>
  </si>
  <si>
    <t>41351204.04</t>
  </si>
  <si>
    <t>41065343.16</t>
  </si>
  <si>
    <t>39544153.01</t>
  </si>
  <si>
    <t>39498270.06</t>
  </si>
  <si>
    <t>38894773.97</t>
  </si>
  <si>
    <t>38714233.82</t>
  </si>
  <si>
    <t>37806734.21</t>
  </si>
  <si>
    <t>37375926.6</t>
  </si>
  <si>
    <t>37092993.75</t>
  </si>
  <si>
    <t>37037398.94</t>
  </si>
  <si>
    <t>36948807.03</t>
  </si>
  <si>
    <t>36806809.2</t>
  </si>
  <si>
    <t>36485232.34</t>
  </si>
  <si>
    <t>33869638.44</t>
  </si>
  <si>
    <t>33645000.06</t>
  </si>
  <si>
    <t>32460680.89</t>
  </si>
  <si>
    <t>32189106.12</t>
  </si>
  <si>
    <t>30605213.36</t>
  </si>
  <si>
    <t>30221458.56</t>
  </si>
  <si>
    <t>30055835.78</t>
  </si>
  <si>
    <t>29253034.87</t>
  </si>
  <si>
    <t>29222054.43</t>
  </si>
  <si>
    <t>28194130.29</t>
  </si>
  <si>
    <t>27053662.7</t>
  </si>
  <si>
    <t>26702582.37</t>
  </si>
  <si>
    <t>26692845.22</t>
  </si>
  <si>
    <t>26157942.44</t>
  </si>
  <si>
    <t>25347883.95</t>
  </si>
  <si>
    <t>25169361.79</t>
  </si>
  <si>
    <t>24798395.01</t>
  </si>
  <si>
    <t>24303532.19</t>
  </si>
  <si>
    <t>24125253.56</t>
  </si>
  <si>
    <t>24052615.12</t>
  </si>
  <si>
    <t>23918969.85</t>
  </si>
  <si>
    <t>23030129.89</t>
  </si>
  <si>
    <t>22999999.86</t>
  </si>
  <si>
    <t>22925596.53</t>
  </si>
  <si>
    <t>22299145.03</t>
  </si>
  <si>
    <t>22274428.24</t>
  </si>
  <si>
    <t>22229028.35</t>
  </si>
  <si>
    <t>22116844.22</t>
  </si>
  <si>
    <t>22081498.84</t>
  </si>
  <si>
    <t>22060419.29</t>
  </si>
  <si>
    <t>21903298.25</t>
  </si>
  <si>
    <t>21223607.33</t>
  </si>
  <si>
    <t>20865710.66</t>
  </si>
  <si>
    <t>19138944.41</t>
  </si>
  <si>
    <t>19124943.7</t>
  </si>
  <si>
    <t>19035543.95</t>
  </si>
  <si>
    <t>18648847.18</t>
  </si>
  <si>
    <t>18509529.93</t>
  </si>
  <si>
    <t>18392075.63</t>
  </si>
  <si>
    <t>18232096.4</t>
  </si>
  <si>
    <t>17839231.73</t>
  </si>
  <si>
    <t>17537286.94</t>
  </si>
  <si>
    <t>17062967.95</t>
  </si>
  <si>
    <t>16358602.85</t>
  </si>
  <si>
    <t>16140201.19</t>
  </si>
  <si>
    <t>16052784.48</t>
  </si>
  <si>
    <t>15822549.11</t>
  </si>
  <si>
    <t>15525705.23</t>
  </si>
  <si>
    <t>15221936.1</t>
  </si>
  <si>
    <t>14788711.97</t>
  </si>
  <si>
    <t>14419003.06</t>
  </si>
  <si>
    <t>14342472.9</t>
  </si>
  <si>
    <t>13885903.24</t>
  </si>
  <si>
    <t>13641949.39</t>
  </si>
  <si>
    <t>13626004.76</t>
  </si>
  <si>
    <t>13607612.9</t>
  </si>
  <si>
    <t>13207766.82</t>
  </si>
  <si>
    <t>13130825.14</t>
  </si>
  <si>
    <t>12980608.05</t>
  </si>
  <si>
    <t>12958592.54</t>
  </si>
  <si>
    <t>12584476.77</t>
  </si>
  <si>
    <t>12401439.82</t>
  </si>
  <si>
    <t>12313564.01</t>
  </si>
  <si>
    <t>12191839.9</t>
  </si>
  <si>
    <t>12113170.37</t>
  </si>
  <si>
    <t>11507101.19</t>
  </si>
  <si>
    <t>11157030.38</t>
  </si>
  <si>
    <t>10872545.81</t>
  </si>
  <si>
    <t>10843476.8</t>
  </si>
  <si>
    <t>10802271.92</t>
  </si>
  <si>
    <t>10462954.52</t>
  </si>
  <si>
    <t>10221156.82</t>
  </si>
  <si>
    <t>9534315.81</t>
  </si>
  <si>
    <t>9320391.41</t>
  </si>
  <si>
    <t>9196689.74</t>
  </si>
  <si>
    <t>9188906.25</t>
  </si>
  <si>
    <t>9137300.68</t>
  </si>
  <si>
    <t>8727696.84</t>
  </si>
  <si>
    <t>8433218.75</t>
  </si>
  <si>
    <t>7697002.72</t>
  </si>
  <si>
    <t>7549942.05</t>
  </si>
  <si>
    <t>7398462.29</t>
  </si>
  <si>
    <t>7297825.88</t>
  </si>
  <si>
    <t>7269165.79</t>
  </si>
  <si>
    <t>7084025.78</t>
  </si>
  <si>
    <t>7016246.19</t>
  </si>
  <si>
    <t>6769018.5</t>
  </si>
  <si>
    <t>6741889.82</t>
  </si>
  <si>
    <t>6735549.51</t>
  </si>
  <si>
    <t>6711621.62</t>
  </si>
  <si>
    <t>6536804.33</t>
  </si>
  <si>
    <t>6457012.98</t>
  </si>
  <si>
    <t>6412930.53</t>
  </si>
  <si>
    <t>6160775.03</t>
  </si>
  <si>
    <t>6044969.31</t>
  </si>
  <si>
    <t>5851121.23</t>
  </si>
  <si>
    <t>5726005.31</t>
  </si>
  <si>
    <t>5712063.01</t>
  </si>
  <si>
    <t>5623455.55</t>
  </si>
  <si>
    <t>5517087.83</t>
  </si>
  <si>
    <t>5428976.45</t>
  </si>
  <si>
    <t>5275361.29</t>
  </si>
  <si>
    <t>5274544.25</t>
  </si>
  <si>
    <t>5240131.55</t>
  </si>
  <si>
    <t>5208414.97</t>
  </si>
  <si>
    <t>5195989.12</t>
  </si>
  <si>
    <t>5064915.4</t>
  </si>
  <si>
    <t>5058256.21</t>
  </si>
  <si>
    <t>5051101.23</t>
  </si>
  <si>
    <t>4886436.85</t>
  </si>
  <si>
    <t>4726381.21</t>
  </si>
  <si>
    <t>4718138.79</t>
  </si>
  <si>
    <t>4638316.17</t>
  </si>
  <si>
    <t>4488366.45</t>
  </si>
  <si>
    <t>4334542.16</t>
  </si>
  <si>
    <t>4333690.54</t>
  </si>
  <si>
    <t>4258744.18</t>
  </si>
  <si>
    <t>4162231.64</t>
  </si>
  <si>
    <t>4122052.62</t>
  </si>
  <si>
    <t>4090280.1</t>
  </si>
  <si>
    <t>3980073.94</t>
  </si>
  <si>
    <t>3943115.93</t>
  </si>
  <si>
    <t>3927775.55</t>
  </si>
  <si>
    <t>3848109.61</t>
  </si>
  <si>
    <t>3801962.37</t>
  </si>
  <si>
    <t>3458507.78</t>
  </si>
  <si>
    <t>3418365.41</t>
  </si>
  <si>
    <t>3402723.74</t>
  </si>
  <si>
    <t>3368942.52</t>
  </si>
  <si>
    <t>3358683.15</t>
  </si>
  <si>
    <t>3212450.63</t>
  </si>
  <si>
    <t>3146448.93</t>
  </si>
  <si>
    <t>3135952.48</t>
  </si>
  <si>
    <t>3133925.33</t>
  </si>
  <si>
    <t>3099046.6</t>
  </si>
  <si>
    <t>2894176.54</t>
  </si>
  <si>
    <t>2848970.8</t>
  </si>
  <si>
    <t>2843255.15</t>
  </si>
  <si>
    <t>2790952.74</t>
  </si>
  <si>
    <t>2790511.23</t>
  </si>
  <si>
    <t>2779479.44</t>
  </si>
  <si>
    <t>2759617.76</t>
  </si>
  <si>
    <t>2740120.69</t>
  </si>
  <si>
    <t>2726324.18</t>
  </si>
  <si>
    <t>2652516.46</t>
  </si>
  <si>
    <t>2491484.9</t>
  </si>
  <si>
    <t>2472049.86</t>
  </si>
  <si>
    <t>2441250.14</t>
  </si>
  <si>
    <t>2419015.19</t>
  </si>
  <si>
    <t>2355230.12</t>
  </si>
  <si>
    <t>2335185.58</t>
  </si>
  <si>
    <t>2290781.39</t>
  </si>
  <si>
    <t>2236220.29</t>
  </si>
  <si>
    <t>2174162.5</t>
  </si>
  <si>
    <t>2163995.72</t>
  </si>
  <si>
    <t>2162197.12</t>
  </si>
  <si>
    <t>2138437.08</t>
  </si>
  <si>
    <t>2113755.12</t>
  </si>
  <si>
    <t>2099152.37</t>
  </si>
  <si>
    <t>2059853.18</t>
  </si>
  <si>
    <t>2041861.74</t>
  </si>
  <si>
    <t>1982998.42</t>
  </si>
  <si>
    <t>1951178.6</t>
  </si>
  <si>
    <t>1928941.2</t>
  </si>
  <si>
    <t>1925786.13</t>
  </si>
  <si>
    <t>1923964.79</t>
  </si>
  <si>
    <t>1873345.86</t>
  </si>
  <si>
    <t>1776266.93</t>
  </si>
  <si>
    <t>1734283.88</t>
  </si>
  <si>
    <t>1679151.86</t>
  </si>
  <si>
    <t>1636932.38</t>
  </si>
  <si>
    <t>1600187.54</t>
  </si>
  <si>
    <t>1570003.13</t>
  </si>
  <si>
    <t>1535374.09</t>
  </si>
  <si>
    <t>1480744.84</t>
  </si>
  <si>
    <t>1421529.16</t>
  </si>
  <si>
    <t>1411692.24</t>
  </si>
  <si>
    <t>1387712.7</t>
  </si>
  <si>
    <t>1292450.97</t>
  </si>
  <si>
    <t>1228484.31</t>
  </si>
  <si>
    <t>1195862.29</t>
  </si>
  <si>
    <t>1151381.55</t>
  </si>
  <si>
    <t>1139292.09</t>
  </si>
  <si>
    <t>1103893.14</t>
  </si>
  <si>
    <t>1063890.94</t>
  </si>
  <si>
    <t>1022804.73</t>
  </si>
  <si>
    <t>965630.99</t>
  </si>
  <si>
    <t>955413.93</t>
  </si>
  <si>
    <t>954902.67</t>
  </si>
  <si>
    <t>947966.06</t>
  </si>
  <si>
    <t>858442.2</t>
  </si>
  <si>
    <t>850586.06</t>
  </si>
  <si>
    <t>817163.15</t>
  </si>
  <si>
    <t>804218.6</t>
  </si>
  <si>
    <t>740838.64</t>
  </si>
  <si>
    <t>718689.5</t>
  </si>
  <si>
    <t>690295.68</t>
  </si>
  <si>
    <t>673529.7</t>
  </si>
  <si>
    <t>665493.76</t>
  </si>
  <si>
    <t>643120.39</t>
  </si>
  <si>
    <t>641176.18</t>
  </si>
  <si>
    <t>639308.78</t>
  </si>
  <si>
    <t>562414.42</t>
  </si>
  <si>
    <t>559042.32</t>
  </si>
  <si>
    <t>524259.28</t>
  </si>
  <si>
    <t>514185.4</t>
  </si>
  <si>
    <t>486194.19</t>
  </si>
  <si>
    <t>454817.22</t>
  </si>
  <si>
    <t>437520.3</t>
  </si>
  <si>
    <t>401266.66</t>
  </si>
  <si>
    <t>398564.76</t>
  </si>
  <si>
    <t>380034.7</t>
  </si>
  <si>
    <t>354725.55</t>
  </si>
  <si>
    <t>354282.87</t>
  </si>
  <si>
    <t>341057.6</t>
  </si>
  <si>
    <t>335189.17</t>
  </si>
  <si>
    <t>333571.93</t>
  </si>
  <si>
    <t>327946.59</t>
  </si>
  <si>
    <t>282382.23</t>
  </si>
  <si>
    <t>253023.93</t>
  </si>
  <si>
    <t>230561.33</t>
  </si>
  <si>
    <t>220575.18</t>
  </si>
  <si>
    <t>218889.59</t>
  </si>
  <si>
    <t>216550.81</t>
  </si>
  <si>
    <t>212182.41</t>
  </si>
  <si>
    <t>201730.84</t>
  </si>
  <si>
    <t>180852.87</t>
  </si>
  <si>
    <t>148853.94</t>
  </si>
  <si>
    <t>146683.04</t>
  </si>
  <si>
    <t>146406.85</t>
  </si>
  <si>
    <t>123045.89</t>
  </si>
  <si>
    <t>108772.79</t>
  </si>
  <si>
    <t>95155.1</t>
  </si>
  <si>
    <t>94822.49</t>
  </si>
  <si>
    <t>89089.99</t>
  </si>
  <si>
    <t>78453.84</t>
  </si>
  <si>
    <t>77334.99</t>
  </si>
  <si>
    <t>77263.97</t>
  </si>
  <si>
    <t>75251.95</t>
  </si>
  <si>
    <t>73832.06</t>
  </si>
  <si>
    <t>72819.41</t>
  </si>
  <si>
    <t>66038.24</t>
  </si>
  <si>
    <t>57336.5</t>
  </si>
  <si>
    <t>41635.76</t>
  </si>
  <si>
    <t>38154.3</t>
  </si>
  <si>
    <t>38078.73</t>
  </si>
  <si>
    <t>32610.52</t>
  </si>
  <si>
    <t>31300.21</t>
  </si>
  <si>
    <t>28947.55</t>
  </si>
  <si>
    <t>28737.89</t>
  </si>
  <si>
    <t>24455.34</t>
  </si>
  <si>
    <t>22349.75</t>
  </si>
  <si>
    <t>21396.92</t>
  </si>
  <si>
    <t>15158.92</t>
  </si>
  <si>
    <t>13831.78</t>
  </si>
  <si>
    <t>12365.48</t>
  </si>
  <si>
    <t>9388.9</t>
  </si>
  <si>
    <t>2892.51</t>
  </si>
  <si>
    <t>2319.2</t>
  </si>
  <si>
    <t>1224.54</t>
  </si>
  <si>
    <t>1190.56</t>
  </si>
  <si>
    <t>700.92</t>
  </si>
  <si>
    <t>505.62</t>
  </si>
  <si>
    <t>220.35</t>
  </si>
  <si>
    <t>171.59</t>
  </si>
  <si>
    <t>2447015547.64</t>
  </si>
  <si>
    <t>1916182719.56</t>
  </si>
  <si>
    <t>1743365578.13</t>
  </si>
  <si>
    <t>1679024999.63</t>
  </si>
  <si>
    <t>1663641703.33</t>
  </si>
  <si>
    <t>806710994.98</t>
  </si>
  <si>
    <t>512431147.31</t>
  </si>
  <si>
    <t>489013397.09</t>
  </si>
  <si>
    <t>307460072.54</t>
  </si>
  <si>
    <t>287995822.53</t>
  </si>
  <si>
    <t>216377990.1</t>
  </si>
  <si>
    <t>211054601.03</t>
  </si>
  <si>
    <t>194850097.36</t>
  </si>
  <si>
    <t>144959389.87</t>
  </si>
  <si>
    <t>116731631.29</t>
  </si>
  <si>
    <t>115341417.81</t>
  </si>
  <si>
    <t>114045749.75</t>
  </si>
  <si>
    <t>107682885.52</t>
  </si>
  <si>
    <t>103472088.13</t>
  </si>
  <si>
    <t>83592748.52</t>
  </si>
  <si>
    <t>64825022.82</t>
  </si>
  <si>
    <t>63865974.83</t>
  </si>
  <si>
    <t>54954547.52</t>
  </si>
  <si>
    <t>51198482.72</t>
  </si>
  <si>
    <t>46562469.05</t>
  </si>
  <si>
    <t>45008262.18</t>
  </si>
  <si>
    <t>42009336.88</t>
  </si>
  <si>
    <t>41489726.44</t>
  </si>
  <si>
    <t>39138379.98</t>
  </si>
  <si>
    <t>37053711.73</t>
  </si>
  <si>
    <t>36673334.11</t>
  </si>
  <si>
    <t>36544763.44</t>
  </si>
  <si>
    <t>32134050.2</t>
  </si>
  <si>
    <t>28952105.26</t>
  </si>
  <si>
    <t>27956182.06</t>
  </si>
  <si>
    <t>26620052.67</t>
  </si>
  <si>
    <t>26414777.14</t>
  </si>
  <si>
    <t>23248909.85</t>
  </si>
  <si>
    <t>22487814.45</t>
  </si>
  <si>
    <t>21659558.76</t>
  </si>
  <si>
    <t>18444405.83</t>
  </si>
  <si>
    <t>18434810.25</t>
  </si>
  <si>
    <t>18426657.38</t>
  </si>
  <si>
    <t>18080694.54</t>
  </si>
  <si>
    <t>17409648.51</t>
  </si>
  <si>
    <t>16081471.6</t>
  </si>
  <si>
    <t>15662523.89</t>
  </si>
  <si>
    <t>15563636.79</t>
  </si>
  <si>
    <t>15309145.84</t>
  </si>
  <si>
    <t>14486776.34</t>
  </si>
  <si>
    <t>14011598.6</t>
  </si>
  <si>
    <t>13994278.87</t>
  </si>
  <si>
    <t>13829261.54</t>
  </si>
  <si>
    <t>13822985.2</t>
  </si>
  <si>
    <t>13286234.17</t>
  </si>
  <si>
    <t>12781887.28</t>
  </si>
  <si>
    <t>12577596.33</t>
  </si>
  <si>
    <t>12320000.44</t>
  </si>
  <si>
    <t>12192362.01</t>
  </si>
  <si>
    <t>11677117.78</t>
  </si>
  <si>
    <t>11178007.17</t>
  </si>
  <si>
    <t>10730391.57</t>
  </si>
  <si>
    <t>10084087.29</t>
  </si>
  <si>
    <t>10076953.93</t>
  </si>
  <si>
    <t>9973099.25</t>
  </si>
  <si>
    <t>9724080.84</t>
  </si>
  <si>
    <t>9653355.8</t>
  </si>
  <si>
    <t>9643521.12</t>
  </si>
  <si>
    <t>9525599.27</t>
  </si>
  <si>
    <t>9156818.41</t>
  </si>
  <si>
    <t>9033147.79</t>
  </si>
  <si>
    <t>8824164.35</t>
  </si>
  <si>
    <t>8563012.37</t>
  </si>
  <si>
    <t>8336340.76</t>
  </si>
  <si>
    <t>8158660.62</t>
  </si>
  <si>
    <t>6885561.74</t>
  </si>
  <si>
    <t>6880052.08</t>
  </si>
  <si>
    <t>6829647.76</t>
  </si>
  <si>
    <t>6682043.93</t>
  </si>
  <si>
    <t>6675684.18</t>
  </si>
  <si>
    <t>6320562.19</t>
  </si>
  <si>
    <t>6217441.28</t>
  </si>
  <si>
    <t>6006572.68</t>
  </si>
  <si>
    <t>5922907.78</t>
  </si>
  <si>
    <t>5671624.6</t>
  </si>
  <si>
    <t>5565922.22</t>
  </si>
  <si>
    <t>5430170.55</t>
  </si>
  <si>
    <t>5163826.15</t>
  </si>
  <si>
    <t>5077606.56</t>
  </si>
  <si>
    <t>4965829.97</t>
  </si>
  <si>
    <t>4729510.11</t>
  </si>
  <si>
    <t>4639075.09</t>
  </si>
  <si>
    <t>4521211.13</t>
  </si>
  <si>
    <t>4489231.29</t>
  </si>
  <si>
    <t>4466064.2</t>
  </si>
  <si>
    <t>4450289.12</t>
  </si>
  <si>
    <t>4446334.78</t>
  </si>
  <si>
    <t>4412977.6</t>
  </si>
  <si>
    <t>4407756.53</t>
  </si>
  <si>
    <t>4391398.27</t>
  </si>
  <si>
    <t>4328944.94</t>
  </si>
  <si>
    <t>4311536.69</t>
  </si>
  <si>
    <t>4286709.48</t>
  </si>
  <si>
    <t>4200905.49</t>
  </si>
  <si>
    <t>4141460.44</t>
  </si>
  <si>
    <t>4015995.89</t>
  </si>
  <si>
    <t>3964319.21</t>
  </si>
  <si>
    <t>3853192.55</t>
  </si>
  <si>
    <t>3666544.52</t>
  </si>
  <si>
    <t>3615202.29</t>
  </si>
  <si>
    <t>3532541.65</t>
  </si>
  <si>
    <t>3490983.26</t>
  </si>
  <si>
    <t>3322633.9</t>
  </si>
  <si>
    <t>3292346.66</t>
  </si>
  <si>
    <t>3194039.49</t>
  </si>
  <si>
    <t>3159461.8</t>
  </si>
  <si>
    <t>3111888.84</t>
  </si>
  <si>
    <t>2979643.99</t>
  </si>
  <si>
    <t>2972969.06</t>
  </si>
  <si>
    <t>2902872.62</t>
  </si>
  <si>
    <t>2866097.98</t>
  </si>
  <si>
    <t>2763259.25</t>
  </si>
  <si>
    <t>2475392.6</t>
  </si>
  <si>
    <t>2412140.72</t>
  </si>
  <si>
    <t>2311208.87</t>
  </si>
  <si>
    <t>2301340.98</t>
  </si>
  <si>
    <t>2181846.03</t>
  </si>
  <si>
    <t>2173949.41</t>
  </si>
  <si>
    <t>2163975.85</t>
  </si>
  <si>
    <t>2109300.31</t>
  </si>
  <si>
    <t>2091140.33</t>
  </si>
  <si>
    <t>2025105.32</t>
  </si>
  <si>
    <t>1912650.18</t>
  </si>
  <si>
    <t>1856720.61</t>
  </si>
  <si>
    <t>1790749.03</t>
  </si>
  <si>
    <t>1721685.79</t>
  </si>
  <si>
    <t>1648296.89</t>
  </si>
  <si>
    <t>1584196.11</t>
  </si>
  <si>
    <t>1541099.66</t>
  </si>
  <si>
    <t>1475380.01</t>
  </si>
  <si>
    <t>1467209.97</t>
  </si>
  <si>
    <t>1415078.93</t>
  </si>
  <si>
    <t>1376071.51</t>
  </si>
  <si>
    <t>1336973.71</t>
  </si>
  <si>
    <t>1198505.93</t>
  </si>
  <si>
    <t>1162602.24</t>
  </si>
  <si>
    <t>1139203.69</t>
  </si>
  <si>
    <t>1124289.23</t>
  </si>
  <si>
    <t>1088648.09</t>
  </si>
  <si>
    <t>1081048.15</t>
  </si>
  <si>
    <t>1049494.66</t>
  </si>
  <si>
    <t>1024398.96</t>
  </si>
  <si>
    <t>972852.71</t>
  </si>
  <si>
    <t>898634.92</t>
  </si>
  <si>
    <t>882593.06</t>
  </si>
  <si>
    <t>871179.34</t>
  </si>
  <si>
    <t>834548.96</t>
  </si>
  <si>
    <t>810364.41</t>
  </si>
  <si>
    <t>800540.03</t>
  </si>
  <si>
    <t>799985.48</t>
  </si>
  <si>
    <t>791025.22</t>
  </si>
  <si>
    <t>776310.75</t>
  </si>
  <si>
    <t>775227.37</t>
  </si>
  <si>
    <t>775216.48</t>
  </si>
  <si>
    <t>757408.91</t>
  </si>
  <si>
    <t>756672.43</t>
  </si>
  <si>
    <t>753620.91</t>
  </si>
  <si>
    <t>726514.49</t>
  </si>
  <si>
    <t>715264.57</t>
  </si>
  <si>
    <t>713034.04</t>
  </si>
  <si>
    <t>711378.7</t>
  </si>
  <si>
    <t>703176.69</t>
  </si>
  <si>
    <t>690197.68</t>
  </si>
  <si>
    <t>685148.26</t>
  </si>
  <si>
    <t>651508.32</t>
  </si>
  <si>
    <t>650263.21</t>
  </si>
  <si>
    <t>648242.07</t>
  </si>
  <si>
    <t>609846.07</t>
  </si>
  <si>
    <t>608007.55</t>
  </si>
  <si>
    <t>600266.92</t>
  </si>
  <si>
    <t>598455.06</t>
  </si>
  <si>
    <t>586453.25</t>
  </si>
  <si>
    <t>538193.18</t>
  </si>
  <si>
    <t>507408.98</t>
  </si>
  <si>
    <t>505212.71</t>
  </si>
  <si>
    <t>499095.72</t>
  </si>
  <si>
    <t>497542.22</t>
  </si>
  <si>
    <t>471232.32</t>
  </si>
  <si>
    <t>456607.9</t>
  </si>
  <si>
    <t>452158.72</t>
  </si>
  <si>
    <t>439484.83</t>
  </si>
  <si>
    <t>421445.11</t>
  </si>
  <si>
    <t>385210.72</t>
  </si>
  <si>
    <t>385111.54</t>
  </si>
  <si>
    <t>361593.02</t>
  </si>
  <si>
    <t>358129.9</t>
  </si>
  <si>
    <t>357348.73</t>
  </si>
  <si>
    <t>355752.71</t>
  </si>
  <si>
    <t>344701.46</t>
  </si>
  <si>
    <t>334709.59</t>
  </si>
  <si>
    <t>307523.79</t>
  </si>
  <si>
    <t>302817.83</t>
  </si>
  <si>
    <t>280885.81</t>
  </si>
  <si>
    <t>260786.8</t>
  </si>
  <si>
    <t>259105.28</t>
  </si>
  <si>
    <t>244921.5</t>
  </si>
  <si>
    <t>227795.02</t>
  </si>
  <si>
    <t>223179.73</t>
  </si>
  <si>
    <t>213131.86</t>
  </si>
  <si>
    <t>202971.03</t>
  </si>
  <si>
    <t>190753.72</t>
  </si>
  <si>
    <t>190017.65</t>
  </si>
  <si>
    <t>170211.94</t>
  </si>
  <si>
    <t>169434.24</t>
  </si>
  <si>
    <t>160149.03</t>
  </si>
  <si>
    <t>150771.78</t>
  </si>
  <si>
    <t>149029.04</t>
  </si>
  <si>
    <t>140087.36</t>
  </si>
  <si>
    <t>134082.41</t>
  </si>
  <si>
    <t>130351.55</t>
  </si>
  <si>
    <t>125548.72</t>
  </si>
  <si>
    <t>124567.76</t>
  </si>
  <si>
    <t>119061.97</t>
  </si>
  <si>
    <t>114781.04</t>
  </si>
  <si>
    <t>112427.53</t>
  </si>
  <si>
    <t>107782.78</t>
  </si>
  <si>
    <t>100079.23</t>
  </si>
  <si>
    <t>98637.2</t>
  </si>
  <si>
    <t>97931.01</t>
  </si>
  <si>
    <t>95033.55</t>
  </si>
  <si>
    <t>90914.46</t>
  </si>
  <si>
    <t>84682.27</t>
  </si>
  <si>
    <t>84021.65</t>
  </si>
  <si>
    <t>77512.74</t>
  </si>
  <si>
    <t>76626.92</t>
  </si>
  <si>
    <t>70621.6</t>
  </si>
  <si>
    <t>67088.37</t>
  </si>
  <si>
    <t>67068.44</t>
  </si>
  <si>
    <t>59203.02</t>
  </si>
  <si>
    <t>58855.94</t>
  </si>
  <si>
    <t>52605.81</t>
  </si>
  <si>
    <t>50496.98</t>
  </si>
  <si>
    <t>49184.72</t>
  </si>
  <si>
    <t>48663.67</t>
  </si>
  <si>
    <t>47158.85</t>
  </si>
  <si>
    <t>46033.59</t>
  </si>
  <si>
    <t>45804.86</t>
  </si>
  <si>
    <t>43683.08</t>
  </si>
  <si>
    <t>35600.72</t>
  </si>
  <si>
    <t>35474.46</t>
  </si>
  <si>
    <t>35218.1</t>
  </si>
  <si>
    <t>33631.81</t>
  </si>
  <si>
    <t>28846.15</t>
  </si>
  <si>
    <t>25249.93</t>
  </si>
  <si>
    <t>24748.3</t>
  </si>
  <si>
    <t>23560.08</t>
  </si>
  <si>
    <t>22187.9</t>
  </si>
  <si>
    <t>20731.99</t>
  </si>
  <si>
    <t>20528.43</t>
  </si>
  <si>
    <t>20268.95</t>
  </si>
  <si>
    <t>19805.1</t>
  </si>
  <si>
    <t>19212.5</t>
  </si>
  <si>
    <t>18848.3</t>
  </si>
  <si>
    <t>18699.98</t>
  </si>
  <si>
    <t>18467.64</t>
  </si>
  <si>
    <t>18176.74</t>
  </si>
  <si>
    <t>17479.23</t>
  </si>
  <si>
    <t>16308.77</t>
  </si>
  <si>
    <t>16205.1</t>
  </si>
  <si>
    <t>15829.64</t>
  </si>
  <si>
    <t>14948.23</t>
  </si>
  <si>
    <t>14237.2</t>
  </si>
  <si>
    <t>14030.41</t>
  </si>
  <si>
    <t>13943.74</t>
  </si>
  <si>
    <t>13598.97</t>
  </si>
  <si>
    <t>12948.52</t>
  </si>
  <si>
    <t>12783.58</t>
  </si>
  <si>
    <t>12255.75</t>
  </si>
  <si>
    <t>12188.44</t>
  </si>
  <si>
    <t>10774.75</t>
  </si>
  <si>
    <t>10473.67</t>
  </si>
  <si>
    <t>10449.35</t>
  </si>
  <si>
    <t>10004.68</t>
  </si>
  <si>
    <t>9512.74</t>
  </si>
  <si>
    <t>8999.88</t>
  </si>
  <si>
    <t>7999.98</t>
  </si>
  <si>
    <t>7456.68</t>
  </si>
  <si>
    <t>6628.26</t>
  </si>
  <si>
    <t>6448.55</t>
  </si>
  <si>
    <t>5606.44</t>
  </si>
  <si>
    <t>5600.33</t>
  </si>
  <si>
    <t>5414.57</t>
  </si>
  <si>
    <t>5021.32</t>
  </si>
  <si>
    <t>4121.4</t>
  </si>
  <si>
    <t>4071.4</t>
  </si>
  <si>
    <t>4025.1</t>
  </si>
  <si>
    <t>3092.22</t>
  </si>
  <si>
    <t>2444.4</t>
  </si>
  <si>
    <t>1930.71</t>
  </si>
  <si>
    <t>1854.73</t>
  </si>
  <si>
    <t>1183.25</t>
  </si>
  <si>
    <t>1153.34</t>
  </si>
  <si>
    <t>519.4</t>
  </si>
  <si>
    <t>414.6</t>
  </si>
  <si>
    <t>337.96</t>
  </si>
  <si>
    <t>240.64</t>
  </si>
  <si>
    <t>189.72</t>
  </si>
  <si>
    <t>Vencimentos</t>
  </si>
  <si>
    <t>Proventos de aposentados</t>
  </si>
  <si>
    <t>Proventos de militares inativos</t>
  </si>
  <si>
    <t>Obrigação patronal - pessoal ativo</t>
  </si>
  <si>
    <t>Remuneração básica</t>
  </si>
  <si>
    <t>Pensões civis do RPPS</t>
  </si>
  <si>
    <t>Adicional por tempo de serviço</t>
  </si>
  <si>
    <t>Gratificação de natal</t>
  </si>
  <si>
    <t>Pensões do militar</t>
  </si>
  <si>
    <t>Elemento de item de despesa</t>
  </si>
  <si>
    <t>* O ano de referência para a classificação das 10 maiores despesas foi 2017</t>
  </si>
  <si>
    <t>Receita</t>
  </si>
  <si>
    <t>Despesa</t>
  </si>
  <si>
    <t>Deflator do PIB</t>
  </si>
  <si>
    <t>Despesa Real</t>
  </si>
  <si>
    <t>Receita Real (bilhões)</t>
  </si>
  <si>
    <t>Despesa Real (bilhões)</t>
  </si>
  <si>
    <t>DISCRIMINAÇÃO</t>
  </si>
  <si>
    <t>I - RECEITA BRUTA</t>
  </si>
  <si>
    <t xml:space="preserve">    Receitas de Transferências</t>
  </si>
  <si>
    <t xml:space="preserve">        FPE</t>
  </si>
  <si>
    <t xml:space="preserve">        Outras</t>
  </si>
  <si>
    <t xml:space="preserve">    Receitas de Arrecadação  Própria</t>
  </si>
  <si>
    <t xml:space="preserve">        ICMS</t>
  </si>
  <si>
    <t>II- DESPESA COM  TRANSF A MUNICÍPIOS</t>
  </si>
  <si>
    <t>III- RECEITA LÍQUIDA  (I - II)</t>
  </si>
  <si>
    <t>IV- DESPESA NÃO FINANCEIRA</t>
  </si>
  <si>
    <t xml:space="preserve">     Pessoal</t>
  </si>
  <si>
    <t xml:space="preserve">         Executivo (Adm Direta)</t>
  </si>
  <si>
    <t xml:space="preserve">         Executivo (Adm Indireta)</t>
  </si>
  <si>
    <t xml:space="preserve">         Demais Poderes</t>
  </si>
  <si>
    <t xml:space="preserve">         Inativos e Pensionistas</t>
  </si>
  <si>
    <t xml:space="preserve">         Outras</t>
  </si>
  <si>
    <t xml:space="preserve">     OCC</t>
  </si>
  <si>
    <t xml:space="preserve">         Investimentos</t>
  </si>
  <si>
    <t xml:space="preserve">         Inversões</t>
  </si>
  <si>
    <t xml:space="preserve">         Outras Despesas  Correntes</t>
  </si>
  <si>
    <t xml:space="preserve">         Sentenças Judiciais</t>
  </si>
  <si>
    <t>V - RESULTADO PRIMÁRIO (III - IV)</t>
  </si>
  <si>
    <t>VI- Juros da dívida (líquido devido)</t>
  </si>
  <si>
    <t xml:space="preserve">        Intralimite</t>
  </si>
  <si>
    <t xml:space="preserve">        Extralimite (deduzidas de Rec Financeiras)</t>
  </si>
  <si>
    <t>VII-Necessidade Financiamento Líquida (-V + VI)</t>
  </si>
  <si>
    <t>VIII- Amortizações de Dívida</t>
  </si>
  <si>
    <t xml:space="preserve">        Extralimite</t>
  </si>
  <si>
    <t xml:space="preserve">             Conta gráfica</t>
  </si>
  <si>
    <t xml:space="preserve">             Saneamento Financ. - Reestruturação </t>
  </si>
  <si>
    <t xml:space="preserve">             Outras Amortizações</t>
  </si>
  <si>
    <t>IX-Capitalização de Fundos Previdenciários</t>
  </si>
  <si>
    <t>X- Nec Financ Bruta (VII  +  VIII  +  IX)</t>
  </si>
  <si>
    <t>XI- Fontes de  Financiamento</t>
  </si>
  <si>
    <t xml:space="preserve">       Alienação de Ativos deduz Aquis Títulos Crédito</t>
  </si>
  <si>
    <t xml:space="preserve">       Operações de Crédito</t>
  </si>
  <si>
    <t xml:space="preserve">             Internas</t>
  </si>
  <si>
    <t xml:space="preserve">               d/q Liberação Saneam. Financ. Op. Créd.</t>
  </si>
  <si>
    <t xml:space="preserve">             Externas</t>
  </si>
  <si>
    <t>XII - Atrasos/Deficiência (X - XI)</t>
  </si>
  <si>
    <t>Serviço da Dívida Total (Bruto)</t>
  </si>
  <si>
    <t>Receitas Financeiras</t>
  </si>
  <si>
    <t>Serviço da Dívida Total (Líquido de Rec Financeiras)</t>
  </si>
  <si>
    <t>Serviço da Dívida Intralimite</t>
  </si>
  <si>
    <t>Serviço da Dívida Extralimite</t>
  </si>
  <si>
    <t>Receita Líquida Real-RLR</t>
  </si>
  <si>
    <t>Receita Corrente Líquida (Fonte Tesouro)</t>
  </si>
  <si>
    <t>Despesa com Pessoal / RCL (Fonte Tesouro) %</t>
  </si>
  <si>
    <t>Despesa com Transf a Municípios / ICMS %</t>
  </si>
  <si>
    <t>Crescimento Receita Real</t>
  </si>
  <si>
    <t>Crescimento Despesa Real</t>
  </si>
  <si>
    <t>2003-2006</t>
  </si>
  <si>
    <t>2007-2010</t>
  </si>
  <si>
    <t>2011-2014</t>
  </si>
  <si>
    <t>Tabela: Participação da Despesa Orçamentária por Grupo de Natureza, média por ciclo eleitoral, 2003-2017</t>
  </si>
  <si>
    <t>Participação da Despesa Orçamentária</t>
  </si>
  <si>
    <t>Fonte: Elaboração própria a partir de dados do SIAFI</t>
  </si>
  <si>
    <t>Média do período</t>
  </si>
  <si>
    <t>Deflator Base 2002=100</t>
  </si>
  <si>
    <t>Gráfico: Evolução das receitas e despesas  do Estado de Minas Gerais 2002-2017 (preços constantes 2017)</t>
  </si>
  <si>
    <t>Tabela: Dez maiores elementos de item de depessa, grupos pessoal e encargos sociais, 2002-2017</t>
  </si>
  <si>
    <t>Despesas de exercícios anteriores - Pessoal</t>
  </si>
  <si>
    <t>Tabela: Participação da Despesa Orçamentária por Grupo de Naturezal 2003-2017</t>
  </si>
  <si>
    <t>Tabela: Participação das Prinicipais Despesas Orçamentárias por elemento-item de despesa, média por ciclo eleitoral, 2003-2017</t>
  </si>
  <si>
    <t>Tabela: Participação das Prinicipais Despesas Orçamentárias por elemento-item de despesa 2003-2017</t>
  </si>
  <si>
    <t>Fonte: Elaboração própria a partir de dados do Siafi-MG</t>
  </si>
  <si>
    <t>Gráfico: Participação das Prinicipais Despesas Orçamentárias por elemento-item de despesa, 2002-2017</t>
  </si>
  <si>
    <t>2003-2005</t>
  </si>
  <si>
    <t>2007-2009</t>
  </si>
  <si>
    <t>2011-2013</t>
  </si>
  <si>
    <t>Vencimentos e vantagens fixas-pessoal civil</t>
  </si>
  <si>
    <t>Aposentadorias do RPPS, reserva remunerada e reformas dos militares</t>
  </si>
  <si>
    <t>Obrigações patronais</t>
  </si>
  <si>
    <t>Vencimentos e vantagens fixas - pessoal  militar</t>
  </si>
  <si>
    <t>Elemento de despesa</t>
  </si>
  <si>
    <t>Tabela: Cinco maiores elementos de item de depessa, grupos pessoal e encargos sociais, 2002-2017</t>
  </si>
  <si>
    <t>Deflator do PIB 2017 =100</t>
  </si>
  <si>
    <t>Receita Real (preços 2017)</t>
  </si>
  <si>
    <t>BRASIL R$ BILHÕES</t>
  </si>
  <si>
    <t>MINAS GERAIS R$ BILHÕES</t>
  </si>
  <si>
    <t>PIB OBS CORR</t>
  </si>
  <si>
    <t>PIB OBS CONS</t>
  </si>
  <si>
    <t>PIB POT CORR</t>
  </si>
  <si>
    <t>PIB POT CONS</t>
  </si>
  <si>
    <t>BRASIL IV/DI</t>
  </si>
  <si>
    <t>MINAS GERAIS IV/DI</t>
  </si>
  <si>
    <t>PIB OBS IV</t>
  </si>
  <si>
    <t>PIB OBS DI</t>
  </si>
  <si>
    <t>PIB POT IV</t>
  </si>
  <si>
    <t>PIB POT DI</t>
  </si>
  <si>
    <t>BRASIL VARIAÇÃO ANUAL IV/DI</t>
  </si>
  <si>
    <t>MINAS GERAISVARIAÇÃO ANUAL IV/DI</t>
  </si>
  <si>
    <t xml:space="preserve">SÉRIE ANUAL </t>
  </si>
  <si>
    <t>VOLTAR</t>
  </si>
  <si>
    <t>Período</t>
  </si>
  <si>
    <t>AGROPECUÁRIA</t>
  </si>
  <si>
    <t>INDÚSTRIA</t>
  </si>
  <si>
    <t>SERVIÇOS</t>
  </si>
  <si>
    <t>VA</t>
  </si>
  <si>
    <t>Impostos</t>
  </si>
  <si>
    <t>PIB</t>
  </si>
  <si>
    <t>Extr. Mineral</t>
  </si>
  <si>
    <t>Transformação</t>
  </si>
  <si>
    <t>Energia e Saneamento</t>
  </si>
  <si>
    <t>Construção Civil</t>
  </si>
  <si>
    <t>Total</t>
  </si>
  <si>
    <t>Comércio (1)</t>
  </si>
  <si>
    <t>Transporte</t>
  </si>
  <si>
    <t>Outros (2)</t>
  </si>
  <si>
    <t>Administração Pública</t>
  </si>
  <si>
    <t>Valores nominais (R$ bilhões a preços de mercado correntes)</t>
  </si>
  <si>
    <t>Participação de Minas Gerais nos valores adicionados setoriais e no PIB nacional (%)</t>
  </si>
  <si>
    <t xml:space="preserve">Índice de volume anual encadeado (2002=100) </t>
  </si>
  <si>
    <t>Taxa anual de variação real (variação percentual do índice de volume encadeado) (3)</t>
  </si>
  <si>
    <t>Taxa anual de variação dos deflatores ímplicitos do PIB e dos valores adicionados setoriais (4)</t>
  </si>
  <si>
    <t>(1) Comércio inclusive manutenção e reparação de veículos automotores e motocicletas.</t>
  </si>
  <si>
    <t>(2) Outros serviços incluem serviços de alojamento e alimentação; serviços de informação e comunicação; intermediação financeira, seguros e previdência complementar; atividades profissionais, científicas, técnicas e administrativas; educação e saúde privada; serviços domésticos; artes, cultura, esporte, recreação e outras atividades de serviços; e atividades imobiliárias e aluguéis.</t>
  </si>
  <si>
    <t>(3) Os resultados de 2003 a 2015 representam as taxas definitivas de crescimento real do Sistema de Contas Regionais (SCR-MG) na referência 2010. O resultado da taxa anual de variação real de 2016 permanece como preliminar até a divulgação das pesquisas estruturais do IBGE e sua incorporação pelo Sistema de Contas Regionais (SCR-MG).</t>
  </si>
  <si>
    <t>(4) Taxas definitivas da variação dos deflatores ímplicitos do PIB e dos valores adicionados setoriais pelo Sistema de Contas Regionais (SCR-MG) na referência 2010.</t>
  </si>
  <si>
    <t>Participação da Receita Orçamentária</t>
  </si>
  <si>
    <t xml:space="preserve">2015-2017 </t>
  </si>
  <si>
    <t>2015-2017  (projetado)</t>
  </si>
  <si>
    <t>Tabela: Participação da Receita Efetiva por Categorias e Subcategorias, média por ciclo eleitoral, 2003-2017</t>
  </si>
  <si>
    <t>Tabela: Participação da Receita Efetivada Ajustada por Categorias e Subcategorias em relação ao PIB, média por ciclo eleitoral, 2003-2017</t>
  </si>
  <si>
    <t>2015-2017</t>
  </si>
  <si>
    <t>Tabela: Crescimento médio da receita e despesa, média por ciclo eleitoral (excluindo o último ano), 2003-2017</t>
  </si>
  <si>
    <t>Tabela: Crescimento médio da receita e despesa, média por ciclo eleitoral, 2003-2017</t>
  </si>
  <si>
    <t>Data</t>
  </si>
  <si>
    <t xml:space="preserve">Inflação - IPCA - (% a.a.) - Instituto Brasileiro de Geografia e Estatística, Sistema Nacional de Índices de Preços ao Consumidor (IBGE/SNIPC) - PRECOS_IPCAG - 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</si>
  <si>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</si>
  <si>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</si>
  <si>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</si>
  <si>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</si>
  <si>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</si>
  <si>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</si>
  <si>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</si>
  <si>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</si>
  <si>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</si>
  <si>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</si>
  <si>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</si>
  <si>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</si>
  <si>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</si>
  <si>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</si>
  <si>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</si>
  <si>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</si>
  <si>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</si>
  <si>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</si>
  <si>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</si>
  <si>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</si>
  <si>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</si>
  <si>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</si>
  <si>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</si>
  <si>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</si>
  <si>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</si>
  <si>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</si>
  <si>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</si>
  <si>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</si>
  <si>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</si>
  <si>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</si>
  <si>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</si>
  <si>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</si>
  <si>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</si>
  <si>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</si>
  <si>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</si>
  <si>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</si>
  <si>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</si>
  <si>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</si>
  <si>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Média da Inflação (IPCA)</t>
  </si>
  <si>
    <t>Tabela: Crescimento da Receita Efetivada por categorias e Subcategorias, média por ciclo eleitoral, 2003-2017</t>
  </si>
  <si>
    <t>Crescimento Receita Nominal</t>
  </si>
  <si>
    <t>Crescimento Despesa Nominal</t>
  </si>
  <si>
    <t>Receita (bilhões)</t>
  </si>
  <si>
    <t>Despesa (bilhões)</t>
  </si>
  <si>
    <t>Receita de contribuições</t>
  </si>
  <si>
    <t>Receitas de serviços</t>
  </si>
  <si>
    <t>Receita agropecuária</t>
  </si>
  <si>
    <t>Receita de serviços</t>
  </si>
  <si>
    <t>Alienação de bens</t>
  </si>
  <si>
    <t>Amortização de empréstimos</t>
  </si>
  <si>
    <t>Operações de credito</t>
  </si>
  <si>
    <t>transferências de capital</t>
  </si>
  <si>
    <t>Transferências correntes</t>
  </si>
  <si>
    <t>Receita intra-orcamentária</t>
  </si>
  <si>
    <t>Deduções da receita corrente</t>
  </si>
  <si>
    <t>Transferências de capital</t>
  </si>
  <si>
    <t>Tabela: Participação das Principais Despesas Orçamentárias por elemento-item de despesa, grupo pessoal e encargos sociais, média por ciclo eleitoral, 2003-2017</t>
  </si>
  <si>
    <t>* O ano de referência para a classificação das maiores despesas foi 2017</t>
  </si>
  <si>
    <t>UF</t>
  </si>
  <si>
    <t>AC</t>
  </si>
  <si>
    <t>AL</t>
  </si>
  <si>
    <t>AM</t>
  </si>
  <si>
    <t>AP</t>
  </si>
  <si>
    <t>BA</t>
  </si>
  <si>
    <t>CE</t>
  </si>
  <si>
    <t xml:space="preserve">DF </t>
  </si>
  <si>
    <t>ES</t>
  </si>
  <si>
    <t>GO</t>
  </si>
  <si>
    <t>MA</t>
  </si>
  <si>
    <t>MG</t>
  </si>
  <si>
    <t>MS</t>
  </si>
  <si>
    <t>n.d.</t>
  </si>
  <si>
    <t>MT</t>
  </si>
  <si>
    <t>PA</t>
  </si>
  <si>
    <t>PB</t>
  </si>
  <si>
    <t>PE</t>
  </si>
  <si>
    <t>PI</t>
  </si>
  <si>
    <t>PR</t>
  </si>
  <si>
    <t>RJ</t>
  </si>
  <si>
    <t>RN</t>
  </si>
  <si>
    <t>RO</t>
  </si>
  <si>
    <t>RR</t>
  </si>
  <si>
    <t>RS</t>
  </si>
  <si>
    <t>SC</t>
  </si>
  <si>
    <t>SE</t>
  </si>
  <si>
    <t>SP</t>
  </si>
  <si>
    <t>TO</t>
  </si>
  <si>
    <t>Ano</t>
  </si>
  <si>
    <t>Tabela: Principais Indicadores da LRF, Minas Gerais, 2000-2017</t>
  </si>
  <si>
    <t>MINAS GERAIS R$</t>
  </si>
  <si>
    <t>Receitas serv., patr., ind. e agrop.</t>
  </si>
  <si>
    <t>Média deflator do PIB-MG</t>
  </si>
  <si>
    <t>Fonte: SEF-MG e STN</t>
  </si>
  <si>
    <t>Pessoal/Receita Corrente Líquida (%)</t>
  </si>
  <si>
    <t>Dívida Consolidada Líquida/Receita Corrente Líquida (%)</t>
  </si>
  <si>
    <t>receitas</t>
  </si>
  <si>
    <t>investimento</t>
  </si>
  <si>
    <t>outras despesas correntes</t>
  </si>
  <si>
    <t>pessoal e encargos sociais</t>
  </si>
  <si>
    <t>Despesas correntes (- juros e encarg.)</t>
  </si>
  <si>
    <t>razão 2017/2014</t>
  </si>
  <si>
    <t>aposentadoria</t>
  </si>
  <si>
    <t>FUNÇÕES DE CONFIANÇA AGREGADO</t>
  </si>
  <si>
    <t>ITEM</t>
  </si>
  <si>
    <t>Despesa Total (Grupo Pessoal e Encargos Sociais)</t>
  </si>
  <si>
    <t>Participação da Despesa Orçamentária (%)</t>
  </si>
  <si>
    <t>despesa</t>
  </si>
  <si>
    <t>receita</t>
  </si>
  <si>
    <t>itens</t>
  </si>
  <si>
    <t>Tabela: Crescimento das Principais Despesas Orçamentárias por elemento de despesa, média aritmética por quadriênio, 2003-2017 (%)</t>
  </si>
  <si>
    <t>Crescimento da Despesa Orçamentária (%)</t>
  </si>
  <si>
    <t>Modalidade Aplicação - Código</t>
  </si>
  <si>
    <t>Modalidade Aplicação - Descrição</t>
  </si>
  <si>
    <t>Elemento Item Despesa - Descrição</t>
  </si>
  <si>
    <t>RESERVA DE CONTINGENCIA</t>
  </si>
  <si>
    <t>TRANSFERENCIAS A UNIAO</t>
  </si>
  <si>
    <t>TRANSFERENCIAS A MUNICIPIOS</t>
  </si>
  <si>
    <t>TRANSFERENCIAS A INSTITUICOES PRIVADAS SEM FINS LUCRATIVOS</t>
  </si>
  <si>
    <t>TRANSFERENCIAS A INSTITUICOES MULTIGOVERNAMENTAIS NACIONAIS</t>
  </si>
  <si>
    <t>APLICACOES DIRETAS</t>
  </si>
  <si>
    <t>BENEFICIO MENSAL AO DEFICIENTE E AO IDOSO</t>
  </si>
  <si>
    <t>TAXA DE ADMINISTRACAO - LEI COMPLEMENTAR 64/2002</t>
  </si>
  <si>
    <t>REMUNERACAO DE COTAS DE FUNDOS AUTARQUICOS</t>
  </si>
  <si>
    <t>CORRECAO MONETARIA OU CAMBIAL DA DIVIDA CONTRATUAL RESGATADA</t>
  </si>
  <si>
    <t>AQUISICAO DE PRODUTOS PARA REVENDA</t>
  </si>
  <si>
    <t>TRANSFERENCIAS A INSTITUICOES PRIVADAS COM FINS LUCRATIVOS</t>
  </si>
  <si>
    <t>OBJETOS DE ARTE E ANTIG\IDADES</t>
  </si>
  <si>
    <t>TRANSFERENCIAS A INSTITUICOES MULTIGOVERNAMENTAIS</t>
  </si>
  <si>
    <t>TRANSFERENCIAS AO EXTERIOR</t>
  </si>
  <si>
    <t>PREMIAGOES</t>
  </si>
  <si>
    <t>TRANSFERENCIAS A CONSORCIOS PUBLICOS</t>
  </si>
  <si>
    <t>APLICACAO DIRETA DECORRENTE DE OPERACOES ENTRE ORGAOS, FUNDOS E ENTIDA</t>
  </si>
  <si>
    <t>VENCIMENTOS E VANTAGENS FIXAS ¿ PESSOAL  MILITAR</t>
  </si>
  <si>
    <t xml:space="preserve"> TRANSFERENCIA A MUNICIPIOS - FUNDO A FUNDO</t>
  </si>
  <si>
    <t>TRANSFERENCIA A MUNICIPIOS - FUNDO A FUNDO</t>
  </si>
  <si>
    <t>TRANSFERENCIAS A CONSORCIOS PUBLICOS MEDIANTE CONTRATO DE RATEIO</t>
  </si>
  <si>
    <t>DISTRIBUICAO DE RESULTADO DE EMPRESAS ESTATAIS DEPENDENTES</t>
  </si>
  <si>
    <t>SEGURO DESEMPREGO E ABONO SALARIAL</t>
  </si>
  <si>
    <t>EXECUCAO ORCAMENTARIA DELEGADA A CONSORCIOS PUBLICOS</t>
  </si>
  <si>
    <t>SERVICOS DE DESLOCAMENTO OU REMOCAO DE POSTES E REDE ELETRICA</t>
  </si>
  <si>
    <t>DESPESAS COM O PAGAMENTO DE ENCARGOS TRABALHISTAS A MGS</t>
  </si>
  <si>
    <t>APLICACAO DIRETA A CONTA DE RECURSOS DE QUE TRATAM OS EE 1 E 2 DO ART.</t>
  </si>
  <si>
    <t>EXECUCAO DE CONTRATO DE PARCERIA PUBLICO-PRIVADA - PPP</t>
  </si>
  <si>
    <t>DESPESAS DECORRENTES DE CONTRATO DE PARCERIA PUBLICO-PRIVADA - PPP, EXCETO SUBV</t>
  </si>
  <si>
    <t>PARCELAS DAS CONTRAPRESTACOES REFERENTES A REMUNERACAO DO PARCEIRO</t>
  </si>
  <si>
    <t>MATERIAL DE ASSISTENCIA HUMANITARIA</t>
  </si>
  <si>
    <t>MATERIAL DE CAMA, MESA E BANHO</t>
  </si>
  <si>
    <t>OBRIGACAO PATRONAL - ADESAO AO PARCELAMENTO DECORRENTE DE LEI ESP.</t>
  </si>
  <si>
    <t>PASEP - ADESAO AO PARCELAMENTO DECORRENTE DE LEI ESPECIFICA</t>
  </si>
  <si>
    <t>OUTRAS DESPESAS DECORRENTES DE CONTRATO DE PARCERIA PUBLICO-PRIVADA</t>
  </si>
  <si>
    <t>APARELHOS E UTENSILIOS DOMESTICOS</t>
  </si>
  <si>
    <t>Tabela 1: Resultado da Execução Orçamentária, Minas Gerais, 2002-2017</t>
  </si>
  <si>
    <t>DESPESAS CORRENTES Total</t>
  </si>
  <si>
    <t>DESPESAS DE CAPITAL Total</t>
  </si>
  <si>
    <t>Crescimento da Despesa Orçamentária</t>
  </si>
  <si>
    <t>Tabela 5: Crescimento da Despesa Orçamentária por Grupo de Natureza, principais Grupos de Natureza, média aritmética por quadriênio, 2003-2017 - (%)</t>
  </si>
  <si>
    <t>Juros e encargos da dívida</t>
  </si>
  <si>
    <t>Despesa intra-orçamentária</t>
  </si>
  <si>
    <t>Participação relativa</t>
  </si>
  <si>
    <t>Estrutura 2002</t>
  </si>
  <si>
    <t>Estrutura 2017</t>
  </si>
  <si>
    <t>Despesa intra-orçamentária 2017</t>
  </si>
  <si>
    <t>outras desp + pessoal encargo</t>
  </si>
  <si>
    <t>2003-2014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</si>
</sst>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164" formatCode="_-* #,##0.00_-;\-* #,##0.00_-;_-* &quot;-&quot;??_-;_-@_-"/>
    <numFmt numFmtId="165" formatCode="#,###,###,###,##0.00"/>
    <numFmt numFmtId="166" formatCode="0.00_);\(0.00\)"/>
    <numFmt numFmtId="167" formatCode="0_);\(0\)"/>
    <numFmt numFmtId="168" formatCode="0.0%"/>
    <numFmt numFmtId="169" formatCode="#,##0.0"/>
    <numFmt numFmtId="170" formatCode="0.0"/>
    <numFmt numFmtId="171" formatCode="0.0000000000"/>
    <numFmt numFmtId="172" formatCode="0.000"/>
  </numFmts>
  <fonts count="3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6"/>
      <color indexed="8"/>
      <name val="Arial"/>
      <family val="2"/>
    </font>
    <font>
      <b/>
      <sz val="12"/>
      <color indexed="8"/>
      <name val="Arial"/>
      <family val="2"/>
    </font>
    <font>
      <b/>
      <sz val="9"/>
      <color indexed="9"/>
      <name val="Arial"/>
      <family val="2"/>
    </font>
    <font>
      <sz val="9"/>
      <color indexed="8"/>
      <name val="Arial"/>
      <family val="2"/>
    </font>
    <font>
      <sz val="10"/>
      <name val="Times New Roman"/>
      <family val="1"/>
    </font>
    <font>
      <b/>
      <sz val="10"/>
      <name val="Times New Roman"/>
      <family val="1"/>
    </font>
    <font>
      <b/>
      <sz val="12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b/>
      <sz val="18"/>
      <name val="Arial"/>
      <family val="2"/>
    </font>
    <font>
      <b/>
      <sz val="12"/>
      <name val="Arial"/>
      <family val="2"/>
    </font>
    <font>
      <b/>
      <sz val="21"/>
      <name val="Arial"/>
      <family val="2"/>
    </font>
    <font>
      <b/>
      <sz val="20"/>
      <name val="Arial"/>
      <family val="2"/>
    </font>
    <font>
      <sz val="20"/>
      <name val="Arial"/>
      <family val="2"/>
    </font>
    <font>
      <sz val="21"/>
      <name val="Arial"/>
      <family val="2"/>
    </font>
    <font>
      <sz val="14"/>
      <name val="Arial"/>
      <family val="2"/>
    </font>
    <font>
      <sz val="10"/>
      <name val="Arial"/>
      <family val="2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11"/>
      <color indexed="8"/>
      <name val="Arial"/>
      <family val="2"/>
    </font>
    <font>
      <b/>
      <sz val="10"/>
      <color theme="0"/>
      <name val="Calibri"/>
      <family val="2"/>
    </font>
    <font>
      <b/>
      <sz val="7"/>
      <color theme="0"/>
      <name val="Calibri"/>
      <family val="2"/>
    </font>
    <font>
      <sz val="8"/>
      <name val="Calibri"/>
      <family val="2"/>
    </font>
    <font>
      <sz val="7"/>
      <color indexed="9"/>
      <name val="Calibri"/>
      <family val="2"/>
    </font>
    <font>
      <b/>
      <sz val="8"/>
      <color theme="0"/>
      <name val="Calibri"/>
      <family val="2"/>
    </font>
    <font>
      <b/>
      <sz val="8"/>
      <name val="Calibri"/>
      <family val="2"/>
    </font>
    <font>
      <b/>
      <sz val="8"/>
      <color theme="1"/>
      <name val="Calibri"/>
      <family val="2"/>
    </font>
    <font>
      <sz val="10"/>
      <color indexed="8"/>
      <name val="Arial"/>
      <family val="2"/>
    </font>
    <font>
      <sz val="12"/>
      <name val="Times New Roman"/>
      <family val="1"/>
    </font>
    <font>
      <sz val="9"/>
      <name val="Arial"/>
      <family val="2"/>
    </font>
    <font>
      <b/>
      <sz val="10"/>
      <color theme="1"/>
      <name val="Arial"/>
    </font>
    <font>
      <sz val="10"/>
      <color theme="1"/>
      <name val="Arial"/>
      <family val="2"/>
    </font>
    <font>
      <sz val="6"/>
      <color indexed="8"/>
      <name val="Arial"/>
    </font>
    <font>
      <b/>
      <sz val="12"/>
      <color indexed="8"/>
      <name val="Arial"/>
    </font>
    <font>
      <b/>
      <sz val="9"/>
      <color indexed="9"/>
      <name val="Arial"/>
    </font>
    <font>
      <sz val="9"/>
      <color indexed="8"/>
      <name val="Arial"/>
    </font>
  </fonts>
  <fills count="11">
    <fill>
      <patternFill patternType="none"/>
    </fill>
    <fill>
      <patternFill patternType="gray125"/>
    </fill>
    <fill>
      <patternFill patternType="solid">
        <fgColor indexed="9"/>
        <bgColor indexed="9"/>
      </patternFill>
    </fill>
    <fill>
      <patternFill patternType="solid">
        <fgColor indexed="54"/>
        <bgColor indexed="9"/>
      </patternFill>
    </fill>
    <fill>
      <patternFill patternType="solid">
        <fgColor rgb="FF404040"/>
        <bgColor indexed="64"/>
      </patternFill>
    </fill>
    <fill>
      <patternFill patternType="solid">
        <fgColor rgb="FF7F7F7F"/>
        <bgColor indexed="64"/>
      </patternFill>
    </fill>
    <fill>
      <patternFill patternType="solid">
        <fgColor rgb="FF59595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theme="4" tint="0.79998168889431442"/>
      </patternFill>
    </fill>
    <fill>
      <patternFill patternType="solid">
        <fgColor theme="4" tint="0.59999389629810485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n">
        <color indexed="8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</borders>
  <cellStyleXfs count="12">
    <xf numFmtId="0" fontId="0" fillId="0" borderId="0"/>
    <xf numFmtId="0" fontId="10" fillId="0" borderId="0"/>
    <xf numFmtId="9" fontId="19" fillId="0" borderId="0" applyFont="0" applyFill="0" applyBorder="0" applyAlignment="0" applyProtection="0"/>
    <xf numFmtId="0" fontId="3" fillId="0" borderId="0" applyFill="0" applyProtection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30" fillId="0" borderId="0"/>
    <xf numFmtId="0" fontId="2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53">
    <xf numFmtId="0" fontId="0" fillId="0" borderId="0" xfId="0"/>
    <xf numFmtId="0" fontId="3" fillId="2" borderId="0" xfId="0" applyFont="1" applyFill="1" applyAlignment="1">
      <alignment vertical="center"/>
    </xf>
    <xf numFmtId="0" fontId="5" fillId="3" borderId="2" xfId="0" applyFont="1" applyFill="1" applyBorder="1" applyAlignment="1">
      <alignment horizontal="left"/>
    </xf>
    <xf numFmtId="1" fontId="6" fillId="2" borderId="2" xfId="0" applyNumberFormat="1" applyFont="1" applyFill="1" applyBorder="1" applyAlignment="1">
      <alignment horizontal="right"/>
    </xf>
    <xf numFmtId="165" fontId="6" fillId="2" borderId="2" xfId="0" applyNumberFormat="1" applyFont="1" applyFill="1" applyBorder="1" applyAlignment="1">
      <alignment horizontal="right"/>
    </xf>
    <xf numFmtId="0" fontId="6" fillId="2" borderId="2" xfId="0" applyFont="1" applyFill="1" applyBorder="1" applyAlignment="1">
      <alignment horizontal="left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 indent="1"/>
    </xf>
    <xf numFmtId="1" fontId="0" fillId="0" borderId="0" xfId="0" applyNumberFormat="1"/>
    <xf numFmtId="0" fontId="0" fillId="0" borderId="0" xfId="0" applyAlignment="1">
      <alignment horizontal="left"/>
    </xf>
    <xf numFmtId="0" fontId="7" fillId="0" borderId="0" xfId="0" applyFont="1" applyAlignment="1">
      <alignment vertical="center"/>
    </xf>
    <xf numFmtId="4" fontId="7" fillId="0" borderId="0" xfId="0" applyNumberFormat="1" applyFont="1"/>
    <xf numFmtId="0" fontId="8" fillId="0" borderId="3" xfId="0" applyFont="1" applyBorder="1" applyAlignment="1">
      <alignment vertical="center"/>
    </xf>
    <xf numFmtId="4" fontId="7" fillId="0" borderId="3" xfId="0" applyNumberFormat="1" applyFont="1" applyBorder="1"/>
    <xf numFmtId="0" fontId="8" fillId="0" borderId="3" xfId="0" applyFont="1" applyBorder="1"/>
    <xf numFmtId="0" fontId="9" fillId="0" borderId="0" xfId="0" applyFont="1"/>
    <xf numFmtId="0" fontId="8" fillId="0" borderId="4" xfId="0" applyFont="1" applyBorder="1"/>
    <xf numFmtId="4" fontId="8" fillId="0" borderId="4" xfId="0" applyNumberFormat="1" applyFont="1" applyBorder="1"/>
    <xf numFmtId="39" fontId="7" fillId="0" borderId="3" xfId="0" applyNumberFormat="1" applyFont="1" applyBorder="1"/>
    <xf numFmtId="0" fontId="0" fillId="0" borderId="0" xfId="0" applyBorder="1"/>
    <xf numFmtId="4" fontId="8" fillId="0" borderId="0" xfId="0" applyNumberFormat="1" applyFont="1" applyBorder="1"/>
    <xf numFmtId="4" fontId="8" fillId="0" borderId="3" xfId="0" applyNumberFormat="1" applyFont="1" applyBorder="1"/>
    <xf numFmtId="0" fontId="8" fillId="0" borderId="0" xfId="0" applyFont="1" applyAlignment="1">
      <alignment vertical="center"/>
    </xf>
    <xf numFmtId="0" fontId="8" fillId="0" borderId="0" xfId="0" applyFont="1" applyBorder="1"/>
    <xf numFmtId="0" fontId="7" fillId="0" borderId="5" xfId="0" applyFont="1" applyBorder="1"/>
    <xf numFmtId="4" fontId="7" fillId="0" borderId="5" xfId="0" applyNumberFormat="1" applyFont="1" applyBorder="1"/>
    <xf numFmtId="0" fontId="7" fillId="0" borderId="0" xfId="0" applyFont="1" applyBorder="1"/>
    <xf numFmtId="4" fontId="7" fillId="0" borderId="0" xfId="0" applyNumberFormat="1" applyFont="1" applyBorder="1"/>
    <xf numFmtId="0" fontId="7" fillId="0" borderId="4" xfId="0" applyFont="1" applyBorder="1"/>
    <xf numFmtId="4" fontId="7" fillId="0" borderId="4" xfId="0" applyNumberFormat="1" applyFont="1" applyBorder="1"/>
    <xf numFmtId="0" fontId="8" fillId="0" borderId="3" xfId="0" applyFont="1" applyBorder="1" applyAlignment="1">
      <alignment horizontal="center"/>
    </xf>
    <xf numFmtId="39" fontId="7" fillId="0" borderId="5" xfId="0" applyNumberFormat="1" applyFont="1" applyBorder="1"/>
    <xf numFmtId="39" fontId="7" fillId="0" borderId="0" xfId="0" applyNumberFormat="1" applyFont="1" applyBorder="1"/>
    <xf numFmtId="39" fontId="7" fillId="0" borderId="4" xfId="0" applyNumberFormat="1" applyFont="1" applyBorder="1"/>
    <xf numFmtId="2" fontId="6" fillId="2" borderId="2" xfId="0" applyNumberFormat="1" applyFont="1" applyFill="1" applyBorder="1" applyAlignment="1">
      <alignment horizontal="right"/>
    </xf>
    <xf numFmtId="0" fontId="11" fillId="0" borderId="0" xfId="0" applyFont="1"/>
    <xf numFmtId="0" fontId="10" fillId="0" borderId="0" xfId="1" applyFont="1"/>
    <xf numFmtId="0" fontId="11" fillId="0" borderId="0" xfId="1" applyFont="1"/>
    <xf numFmtId="0" fontId="10" fillId="0" borderId="0" xfId="1"/>
    <xf numFmtId="0" fontId="10" fillId="0" borderId="0" xfId="1" applyFont="1" applyAlignment="1">
      <alignment horizontal="right"/>
    </xf>
    <xf numFmtId="0" fontId="10" fillId="0" borderId="0" xfId="1" applyAlignment="1">
      <alignment horizontal="right"/>
    </xf>
    <xf numFmtId="0" fontId="10" fillId="0" borderId="0" xfId="1" applyAlignment="1">
      <alignment horizontal="left"/>
    </xf>
    <xf numFmtId="0" fontId="11" fillId="0" borderId="0" xfId="1" applyFont="1" applyAlignment="1">
      <alignment horizontal="left"/>
    </xf>
    <xf numFmtId="0" fontId="12" fillId="0" borderId="0" xfId="1" applyFont="1" applyAlignment="1">
      <alignment horizontal="left"/>
    </xf>
    <xf numFmtId="0" fontId="13" fillId="0" borderId="0" xfId="1" applyFont="1" applyAlignment="1">
      <alignment horizontal="right"/>
    </xf>
    <xf numFmtId="49" fontId="14" fillId="0" borderId="0" xfId="1" applyNumberFormat="1" applyFont="1" applyBorder="1" applyAlignment="1">
      <alignment horizontal="left"/>
    </xf>
    <xf numFmtId="49" fontId="17" fillId="0" borderId="0" xfId="1" applyNumberFormat="1" applyFont="1" applyBorder="1" applyAlignment="1">
      <alignment horizontal="left"/>
    </xf>
    <xf numFmtId="49" fontId="14" fillId="0" borderId="7" xfId="1" applyNumberFormat="1" applyFont="1" applyBorder="1" applyAlignment="1">
      <alignment horizontal="left"/>
    </xf>
    <xf numFmtId="49" fontId="17" fillId="0" borderId="7" xfId="1" applyNumberFormat="1" applyFont="1" applyBorder="1" applyAlignment="1">
      <alignment horizontal="left"/>
    </xf>
    <xf numFmtId="49" fontId="17" fillId="0" borderId="13" xfId="1" applyNumberFormat="1" applyFont="1" applyBorder="1" applyAlignment="1">
      <alignment horizontal="left"/>
    </xf>
    <xf numFmtId="0" fontId="10" fillId="0" borderId="0" xfId="1" applyFill="1"/>
    <xf numFmtId="0" fontId="10" fillId="0" borderId="0" xfId="1" applyFill="1" applyBorder="1"/>
    <xf numFmtId="0" fontId="18" fillId="0" borderId="0" xfId="1" applyFont="1" applyFill="1" applyBorder="1" applyAlignment="1">
      <alignment horizontal="left"/>
    </xf>
    <xf numFmtId="166" fontId="14" fillId="0" borderId="7" xfId="1" applyNumberFormat="1" applyFont="1" applyBorder="1" applyAlignment="1">
      <alignment horizontal="center" vertical="center"/>
    </xf>
    <xf numFmtId="166" fontId="10" fillId="0" borderId="0" xfId="1" applyNumberFormat="1" applyAlignment="1">
      <alignment horizontal="right"/>
    </xf>
    <xf numFmtId="166" fontId="15" fillId="0" borderId="10" xfId="1" quotePrefix="1" applyNumberFormat="1" applyFont="1" applyFill="1" applyBorder="1" applyAlignment="1">
      <alignment horizontal="right"/>
    </xf>
    <xf numFmtId="166" fontId="15" fillId="0" borderId="0" xfId="1" applyNumberFormat="1" applyFont="1" applyAlignment="1">
      <alignment horizontal="right"/>
    </xf>
    <xf numFmtId="166" fontId="16" fillId="0" borderId="11" xfId="1" quotePrefix="1" applyNumberFormat="1" applyFont="1" applyFill="1" applyBorder="1" applyAlignment="1">
      <alignment horizontal="right"/>
    </xf>
    <xf numFmtId="166" fontId="16" fillId="0" borderId="0" xfId="1" applyNumberFormat="1" applyFont="1" applyAlignment="1">
      <alignment horizontal="right"/>
    </xf>
    <xf numFmtId="166" fontId="15" fillId="0" borderId="11" xfId="1" quotePrefix="1" applyNumberFormat="1" applyFont="1" applyFill="1" applyBorder="1" applyAlignment="1">
      <alignment horizontal="right"/>
    </xf>
    <xf numFmtId="166" fontId="15" fillId="0" borderId="12" xfId="1" quotePrefix="1" applyNumberFormat="1" applyFont="1" applyFill="1" applyBorder="1" applyAlignment="1">
      <alignment horizontal="right"/>
    </xf>
    <xf numFmtId="166" fontId="15" fillId="0" borderId="7" xfId="1" quotePrefix="1" applyNumberFormat="1" applyFont="1" applyFill="1" applyBorder="1" applyAlignment="1">
      <alignment horizontal="right"/>
    </xf>
    <xf numFmtId="166" fontId="16" fillId="0" borderId="11" xfId="1" applyNumberFormat="1" applyFont="1" applyFill="1" applyBorder="1" applyAlignment="1">
      <alignment horizontal="right"/>
    </xf>
    <xf numFmtId="166" fontId="15" fillId="0" borderId="12" xfId="1" applyNumberFormat="1" applyFont="1" applyFill="1" applyBorder="1" applyAlignment="1">
      <alignment horizontal="right"/>
    </xf>
    <xf numFmtId="166" fontId="17" fillId="0" borderId="13" xfId="1" quotePrefix="1" applyNumberFormat="1" applyFont="1" applyFill="1" applyBorder="1" applyAlignment="1">
      <alignment horizontal="right"/>
    </xf>
    <xf numFmtId="166" fontId="17" fillId="0" borderId="7" xfId="1" applyNumberFormat="1" applyFont="1" applyBorder="1" applyAlignment="1">
      <alignment horizontal="left"/>
    </xf>
    <xf numFmtId="166" fontId="17" fillId="0" borderId="10" xfId="1" quotePrefix="1" applyNumberFormat="1" applyFont="1" applyFill="1" applyBorder="1" applyAlignment="1">
      <alignment horizontal="right"/>
    </xf>
    <xf numFmtId="166" fontId="17" fillId="0" borderId="11" xfId="1" quotePrefix="1" applyNumberFormat="1" applyFont="1" applyFill="1" applyBorder="1" applyAlignment="1">
      <alignment horizontal="right"/>
    </xf>
    <xf numFmtId="166" fontId="16" fillId="0" borderId="0" xfId="1" applyNumberFormat="1" applyFont="1"/>
    <xf numFmtId="166" fontId="10" fillId="0" borderId="0" xfId="1" applyNumberFormat="1"/>
    <xf numFmtId="167" fontId="15" fillId="0" borderId="9" xfId="1" applyNumberFormat="1" applyFont="1" applyBorder="1" applyAlignment="1">
      <alignment horizontal="center" vertical="center"/>
    </xf>
    <xf numFmtId="0" fontId="11" fillId="0" borderId="0" xfId="0" applyFont="1" applyAlignment="1">
      <alignment wrapText="1"/>
    </xf>
    <xf numFmtId="0" fontId="10" fillId="0" borderId="0" xfId="0" applyFont="1" applyBorder="1"/>
    <xf numFmtId="0" fontId="8" fillId="0" borderId="3" xfId="0" applyFont="1" applyBorder="1" applyAlignment="1">
      <alignment wrapText="1"/>
    </xf>
    <xf numFmtId="168" fontId="0" fillId="0" borderId="0" xfId="2" applyNumberFormat="1" applyFont="1"/>
    <xf numFmtId="0" fontId="7" fillId="0" borderId="0" xfId="0" applyFont="1" applyBorder="1" applyAlignment="1">
      <alignment vertical="center"/>
    </xf>
    <xf numFmtId="4" fontId="8" fillId="0" borderId="0" xfId="0" applyNumberFormat="1" applyFont="1"/>
    <xf numFmtId="10" fontId="8" fillId="0" borderId="0" xfId="2" applyNumberFormat="1" applyFont="1" applyBorder="1"/>
    <xf numFmtId="9" fontId="11" fillId="0" borderId="0" xfId="2" applyFont="1"/>
    <xf numFmtId="10" fontId="8" fillId="0" borderId="3" xfId="2" applyNumberFormat="1" applyFont="1" applyBorder="1"/>
    <xf numFmtId="0" fontId="8" fillId="0" borderId="3" xfId="0" applyFont="1" applyBorder="1" applyAlignment="1">
      <alignment horizontal="center" vertical="center" wrapText="1"/>
    </xf>
    <xf numFmtId="0" fontId="8" fillId="0" borderId="3" xfId="0" applyFont="1" applyFill="1" applyBorder="1" applyAlignment="1">
      <alignment horizontal="center" vertical="center" wrapText="1"/>
    </xf>
    <xf numFmtId="10" fontId="7" fillId="0" borderId="0" xfId="0" applyNumberFormat="1" applyFont="1"/>
    <xf numFmtId="9" fontId="8" fillId="0" borderId="3" xfId="2" applyFont="1" applyBorder="1"/>
    <xf numFmtId="4" fontId="7" fillId="0" borderId="0" xfId="0" applyNumberFormat="1" applyFont="1" applyFill="1" applyBorder="1"/>
    <xf numFmtId="0" fontId="7" fillId="0" borderId="4" xfId="0" applyFont="1" applyBorder="1" applyAlignment="1">
      <alignment vertical="center"/>
    </xf>
    <xf numFmtId="10" fontId="7" fillId="0" borderId="4" xfId="0" applyNumberFormat="1" applyFont="1" applyBorder="1"/>
    <xf numFmtId="10" fontId="7" fillId="0" borderId="5" xfId="2" applyNumberFormat="1" applyFont="1" applyBorder="1"/>
    <xf numFmtId="10" fontId="7" fillId="0" borderId="4" xfId="2" applyNumberFormat="1" applyFont="1" applyBorder="1" applyAlignment="1">
      <alignment vertical="center"/>
    </xf>
    <xf numFmtId="10" fontId="7" fillId="0" borderId="0" xfId="2" applyNumberFormat="1" applyFont="1" applyBorder="1"/>
    <xf numFmtId="10" fontId="7" fillId="0" borderId="5" xfId="0" applyNumberFormat="1" applyFont="1" applyBorder="1"/>
    <xf numFmtId="10" fontId="7" fillId="0" borderId="0" xfId="0" applyNumberFormat="1" applyFont="1" applyBorder="1"/>
    <xf numFmtId="0" fontId="8" fillId="0" borderId="0" xfId="0" applyFont="1"/>
    <xf numFmtId="0" fontId="7" fillId="0" borderId="0" xfId="0" applyFont="1"/>
    <xf numFmtId="10" fontId="7" fillId="0" borderId="0" xfId="2" applyNumberFormat="1" applyFont="1"/>
    <xf numFmtId="10" fontId="7" fillId="0" borderId="4" xfId="2" applyNumberFormat="1" applyFont="1" applyBorder="1"/>
    <xf numFmtId="0" fontId="7" fillId="0" borderId="5" xfId="0" applyFont="1" applyBorder="1" applyAlignment="1">
      <alignment vertical="center"/>
    </xf>
    <xf numFmtId="10" fontId="7" fillId="0" borderId="5" xfId="2" applyNumberFormat="1" applyFont="1" applyBorder="1" applyAlignment="1">
      <alignment vertical="center"/>
    </xf>
    <xf numFmtId="10" fontId="7" fillId="0" borderId="0" xfId="2" applyNumberFormat="1" applyFont="1" applyBorder="1" applyAlignment="1">
      <alignment vertical="center"/>
    </xf>
    <xf numFmtId="0" fontId="22" fillId="0" borderId="0" xfId="3" applyFont="1" applyFill="1" applyProtection="1"/>
    <xf numFmtId="169" fontId="22" fillId="0" borderId="0" xfId="3" applyNumberFormat="1" applyFont="1" applyFill="1" applyProtection="1"/>
    <xf numFmtId="164" fontId="22" fillId="0" borderId="0" xfId="4" applyFont="1" applyFill="1" applyProtection="1"/>
    <xf numFmtId="168" fontId="22" fillId="0" borderId="0" xfId="5" applyNumberFormat="1" applyFont="1" applyFill="1" applyProtection="1"/>
    <xf numFmtId="10" fontId="22" fillId="0" borderId="0" xfId="5" applyNumberFormat="1" applyFont="1" applyFill="1" applyProtection="1"/>
    <xf numFmtId="0" fontId="24" fillId="5" borderId="15" xfId="1" applyFont="1" applyFill="1" applyBorder="1" applyAlignment="1">
      <alignment horizontal="center" vertical="center" wrapText="1"/>
    </xf>
    <xf numFmtId="0" fontId="25" fillId="0" borderId="0" xfId="0" applyFont="1" applyAlignment="1">
      <alignment horizontal="right" vertical="center"/>
    </xf>
    <xf numFmtId="0" fontId="25" fillId="0" borderId="0" xfId="0" applyFont="1" applyFill="1" applyAlignment="1">
      <alignment horizontal="right" vertical="center"/>
    </xf>
    <xf numFmtId="0" fontId="26" fillId="5" borderId="15" xfId="1" applyFont="1" applyFill="1" applyBorder="1" applyAlignment="1">
      <alignment horizontal="center" vertical="center" wrapText="1"/>
    </xf>
    <xf numFmtId="0" fontId="25" fillId="0" borderId="0" xfId="1" applyFont="1" applyAlignment="1">
      <alignment vertical="center"/>
    </xf>
    <xf numFmtId="0" fontId="25" fillId="0" borderId="0" xfId="1" applyFont="1" applyFill="1" applyAlignment="1">
      <alignment vertical="center"/>
    </xf>
    <xf numFmtId="0" fontId="25" fillId="0" borderId="0" xfId="1" applyFont="1" applyFill="1" applyAlignment="1">
      <alignment horizontal="center" vertical="center"/>
    </xf>
    <xf numFmtId="170" fontId="28" fillId="0" borderId="0" xfId="1" applyNumberFormat="1" applyFont="1" applyFill="1" applyBorder="1" applyAlignment="1">
      <alignment horizontal="right" vertical="center"/>
    </xf>
    <xf numFmtId="170" fontId="25" fillId="0" borderId="0" xfId="1" applyNumberFormat="1" applyFont="1" applyFill="1" applyBorder="1" applyAlignment="1">
      <alignment horizontal="right" vertical="center"/>
    </xf>
    <xf numFmtId="170" fontId="25" fillId="0" borderId="0" xfId="1" applyNumberFormat="1" applyFont="1" applyAlignment="1">
      <alignment vertical="center"/>
    </xf>
    <xf numFmtId="0" fontId="25" fillId="0" borderId="19" xfId="1" applyFont="1" applyFill="1" applyBorder="1" applyAlignment="1">
      <alignment horizontal="center" vertical="center"/>
    </xf>
    <xf numFmtId="170" fontId="28" fillId="0" borderId="19" xfId="1" applyNumberFormat="1" applyFont="1" applyFill="1" applyBorder="1" applyAlignment="1">
      <alignment horizontal="right" vertical="center"/>
    </xf>
    <xf numFmtId="170" fontId="25" fillId="0" borderId="19" xfId="1" applyNumberFormat="1" applyFont="1" applyFill="1" applyBorder="1" applyAlignment="1">
      <alignment horizontal="right" vertical="center"/>
    </xf>
    <xf numFmtId="170" fontId="28" fillId="0" borderId="0" xfId="1" applyNumberFormat="1" applyFont="1" applyFill="1" applyAlignment="1">
      <alignment horizontal="right" vertical="center"/>
    </xf>
    <xf numFmtId="170" fontId="25" fillId="0" borderId="0" xfId="1" applyNumberFormat="1" applyFont="1" applyFill="1" applyAlignment="1">
      <alignment horizontal="right" vertical="center"/>
    </xf>
    <xf numFmtId="0" fontId="29" fillId="0" borderId="0" xfId="0" applyFont="1" applyFill="1"/>
    <xf numFmtId="3" fontId="29" fillId="0" borderId="0" xfId="0" applyNumberFormat="1" applyFont="1" applyFill="1"/>
    <xf numFmtId="170" fontId="25" fillId="0" borderId="0" xfId="1" applyNumberFormat="1" applyFont="1" applyFill="1" applyAlignment="1">
      <alignment vertical="center"/>
    </xf>
    <xf numFmtId="0" fontId="25" fillId="0" borderId="0" xfId="0" applyFont="1" applyFill="1"/>
    <xf numFmtId="3" fontId="25" fillId="0" borderId="0" xfId="0" applyNumberFormat="1" applyFont="1" applyFill="1"/>
    <xf numFmtId="0" fontId="25" fillId="0" borderId="0" xfId="1" applyFont="1" applyFill="1" applyBorder="1" applyAlignment="1">
      <alignment horizontal="center" vertical="center"/>
    </xf>
    <xf numFmtId="0" fontId="29" fillId="0" borderId="0" xfId="0" applyFont="1" applyFill="1" applyAlignment="1"/>
    <xf numFmtId="0" fontId="29" fillId="0" borderId="0" xfId="0" applyFont="1" applyFill="1" applyAlignment="1">
      <alignment horizontal="center"/>
    </xf>
    <xf numFmtId="0" fontId="29" fillId="0" borderId="0" xfId="0" applyFont="1" applyFill="1" applyAlignment="1">
      <alignment horizontal="right"/>
    </xf>
    <xf numFmtId="171" fontId="25" fillId="0" borderId="0" xfId="1" applyNumberFormat="1" applyFont="1" applyAlignment="1">
      <alignment vertical="center"/>
    </xf>
    <xf numFmtId="169" fontId="29" fillId="0" borderId="0" xfId="0" applyNumberFormat="1" applyFont="1" applyFill="1"/>
    <xf numFmtId="169" fontId="25" fillId="0" borderId="0" xfId="0" applyNumberFormat="1" applyFont="1" applyFill="1"/>
    <xf numFmtId="0" fontId="25" fillId="7" borderId="0" xfId="1" applyFont="1" applyFill="1" applyAlignment="1">
      <alignment vertical="center"/>
    </xf>
    <xf numFmtId="0" fontId="25" fillId="7" borderId="0" xfId="0" applyFont="1" applyFill="1"/>
    <xf numFmtId="169" fontId="25" fillId="7" borderId="0" xfId="0" applyNumberFormat="1" applyFont="1" applyFill="1"/>
    <xf numFmtId="0" fontId="25" fillId="7" borderId="0" xfId="1" applyFont="1" applyFill="1" applyBorder="1" applyAlignment="1">
      <alignment vertical="center"/>
    </xf>
    <xf numFmtId="168" fontId="25" fillId="0" borderId="0" xfId="6" applyNumberFormat="1" applyFont="1" applyAlignment="1">
      <alignment vertical="center"/>
    </xf>
    <xf numFmtId="170" fontId="25" fillId="0" borderId="0" xfId="6" applyNumberFormat="1" applyFont="1" applyAlignment="1">
      <alignment vertical="center"/>
    </xf>
    <xf numFmtId="170" fontId="25" fillId="0" borderId="0" xfId="6" applyNumberFormat="1" applyFont="1" applyFill="1" applyBorder="1" applyAlignment="1">
      <alignment vertical="center"/>
    </xf>
    <xf numFmtId="0" fontId="25" fillId="0" borderId="0" xfId="1" applyFont="1" applyFill="1" applyBorder="1" applyAlignment="1">
      <alignment vertical="center"/>
    </xf>
    <xf numFmtId="170" fontId="28" fillId="0" borderId="0" xfId="0" applyNumberFormat="1" applyFont="1" applyFill="1" applyBorder="1" applyAlignment="1">
      <alignment vertical="center"/>
    </xf>
    <xf numFmtId="170" fontId="25" fillId="0" borderId="0" xfId="0" applyNumberFormat="1" applyFont="1" applyFill="1" applyBorder="1" applyAlignment="1">
      <alignment vertical="center"/>
    </xf>
    <xf numFmtId="168" fontId="25" fillId="0" borderId="0" xfId="6" applyNumberFormat="1" applyFont="1" applyFill="1" applyBorder="1" applyAlignment="1">
      <alignment vertical="center"/>
    </xf>
    <xf numFmtId="0" fontId="25" fillId="0" borderId="0" xfId="1" applyFont="1" applyBorder="1" applyAlignment="1">
      <alignment vertical="center"/>
    </xf>
    <xf numFmtId="0" fontId="25" fillId="0" borderId="4" xfId="1" applyFont="1" applyFill="1" applyBorder="1" applyAlignment="1">
      <alignment horizontal="center" vertical="center"/>
    </xf>
    <xf numFmtId="170" fontId="28" fillId="0" borderId="4" xfId="1" applyNumberFormat="1" applyFont="1" applyFill="1" applyBorder="1" applyAlignment="1">
      <alignment horizontal="right" vertical="center"/>
    </xf>
    <xf numFmtId="170" fontId="25" fillId="0" borderId="4" xfId="1" applyNumberFormat="1" applyFont="1" applyFill="1" applyBorder="1" applyAlignment="1">
      <alignment horizontal="right" vertical="center"/>
    </xf>
    <xf numFmtId="0" fontId="25" fillId="0" borderId="0" xfId="0" applyFont="1" applyAlignment="1">
      <alignment vertical="center" wrapText="1"/>
    </xf>
    <xf numFmtId="0" fontId="25" fillId="0" borderId="0" xfId="1" applyFont="1" applyAlignment="1">
      <alignment horizontal="center" vertical="center"/>
    </xf>
    <xf numFmtId="170" fontId="28" fillId="0" borderId="0" xfId="1" applyNumberFormat="1" applyFont="1" applyAlignment="1">
      <alignment vertical="center"/>
    </xf>
    <xf numFmtId="172" fontId="25" fillId="0" borderId="0" xfId="1" applyNumberFormat="1" applyFont="1" applyAlignment="1">
      <alignment vertical="center"/>
    </xf>
    <xf numFmtId="10" fontId="7" fillId="0" borderId="3" xfId="2" applyNumberFormat="1" applyFont="1" applyBorder="1"/>
    <xf numFmtId="166" fontId="7" fillId="0" borderId="3" xfId="2" applyNumberFormat="1" applyFont="1" applyBorder="1"/>
    <xf numFmtId="10" fontId="8" fillId="0" borderId="3" xfId="0" applyNumberFormat="1" applyFont="1" applyBorder="1"/>
    <xf numFmtId="4" fontId="25" fillId="0" borderId="0" xfId="1" applyNumberFormat="1" applyFont="1" applyAlignment="1">
      <alignment vertical="center"/>
    </xf>
    <xf numFmtId="10" fontId="8" fillId="0" borderId="4" xfId="2" applyNumberFormat="1" applyFont="1" applyBorder="1"/>
    <xf numFmtId="10" fontId="8" fillId="0" borderId="0" xfId="2" applyNumberFormat="1" applyFont="1"/>
    <xf numFmtId="0" fontId="30" fillId="0" borderId="0" xfId="7"/>
    <xf numFmtId="4" fontId="30" fillId="0" borderId="0" xfId="7" applyNumberFormat="1" applyFont="1" applyFill="1" applyBorder="1" applyAlignment="1" applyProtection="1"/>
    <xf numFmtId="0" fontId="8" fillId="0" borderId="4" xfId="0" applyFont="1" applyBorder="1" applyAlignment="1">
      <alignment vertical="center"/>
    </xf>
    <xf numFmtId="10" fontId="8" fillId="0" borderId="4" xfId="0" applyNumberFormat="1" applyFont="1" applyBorder="1"/>
    <xf numFmtId="9" fontId="8" fillId="0" borderId="3" xfId="0" applyNumberFormat="1" applyFont="1" applyBorder="1"/>
    <xf numFmtId="0" fontId="7" fillId="0" borderId="0" xfId="0" applyFont="1" applyBorder="1" applyAlignment="1">
      <alignment vertical="center" wrapText="1"/>
    </xf>
    <xf numFmtId="2" fontId="7" fillId="0" borderId="0" xfId="2" applyNumberFormat="1" applyFont="1"/>
    <xf numFmtId="0" fontId="7" fillId="0" borderId="5" xfId="0" applyFont="1" applyBorder="1" applyAlignment="1">
      <alignment vertical="center" wrapText="1"/>
    </xf>
    <xf numFmtId="0" fontId="7" fillId="0" borderId="4" xfId="0" applyFont="1" applyBorder="1" applyAlignment="1">
      <alignment vertical="center" wrapText="1"/>
    </xf>
    <xf numFmtId="0" fontId="7" fillId="0" borderId="4" xfId="0" applyFont="1" applyBorder="1" applyAlignment="1">
      <alignment wrapText="1"/>
    </xf>
    <xf numFmtId="0" fontId="2" fillId="0" borderId="0" xfId="8"/>
    <xf numFmtId="14" fontId="2" fillId="0" borderId="0" xfId="8" applyNumberFormat="1"/>
    <xf numFmtId="0" fontId="31" fillId="0" borderId="0" xfId="0" applyFont="1"/>
    <xf numFmtId="1" fontId="7" fillId="0" borderId="4" xfId="0" applyNumberFormat="1" applyFont="1" applyBorder="1"/>
    <xf numFmtId="4" fontId="22" fillId="0" borderId="0" xfId="3" applyNumberFormat="1" applyFont="1" applyFill="1" applyProtection="1"/>
    <xf numFmtId="4" fontId="0" fillId="0" borderId="0" xfId="0" applyNumberFormat="1"/>
    <xf numFmtId="0" fontId="7" fillId="0" borderId="0" xfId="0" applyFont="1" applyAlignment="1">
      <alignment vertical="center" wrapText="1"/>
    </xf>
    <xf numFmtId="0" fontId="32" fillId="0" borderId="0" xfId="0" applyFont="1"/>
    <xf numFmtId="1" fontId="7" fillId="0" borderId="5" xfId="0" applyNumberFormat="1" applyFont="1" applyBorder="1"/>
    <xf numFmtId="1" fontId="7" fillId="0" borderId="0" xfId="0" applyNumberFormat="1" applyFont="1" applyBorder="1"/>
    <xf numFmtId="3" fontId="7" fillId="0" borderId="5" xfId="0" applyNumberFormat="1" applyFont="1" applyBorder="1"/>
    <xf numFmtId="3" fontId="7" fillId="0" borderId="0" xfId="0" applyNumberFormat="1" applyFont="1" applyBorder="1"/>
    <xf numFmtId="3" fontId="7" fillId="0" borderId="4" xfId="0" applyNumberFormat="1" applyFont="1" applyBorder="1"/>
    <xf numFmtId="1" fontId="33" fillId="8" borderId="20" xfId="0" applyNumberFormat="1" applyFont="1" applyFill="1" applyBorder="1"/>
    <xf numFmtId="0" fontId="33" fillId="8" borderId="20" xfId="0" applyFont="1" applyFill="1" applyBorder="1"/>
    <xf numFmtId="0" fontId="0" fillId="0" borderId="21" xfId="0" applyBorder="1" applyAlignment="1">
      <alignment horizontal="left"/>
    </xf>
    <xf numFmtId="0" fontId="0" fillId="0" borderId="21" xfId="0" applyNumberFormat="1" applyBorder="1"/>
    <xf numFmtId="0" fontId="33" fillId="8" borderId="21" xfId="0" applyNumberFormat="1" applyFont="1" applyFill="1" applyBorder="1"/>
    <xf numFmtId="0" fontId="33" fillId="8" borderId="0" xfId="0" applyFont="1" applyFill="1" applyBorder="1" applyAlignment="1">
      <alignment horizontal="left"/>
    </xf>
    <xf numFmtId="9" fontId="0" fillId="0" borderId="0" xfId="2" applyFont="1"/>
    <xf numFmtId="9" fontId="0" fillId="0" borderId="0" xfId="0" applyNumberFormat="1"/>
    <xf numFmtId="0" fontId="33" fillId="8" borderId="0" xfId="0" applyNumberFormat="1" applyFont="1" applyFill="1" applyBorder="1"/>
    <xf numFmtId="10" fontId="34" fillId="0" borderId="0" xfId="2" applyNumberFormat="1" applyFont="1" applyFill="1" applyBorder="1"/>
    <xf numFmtId="0" fontId="8" fillId="0" borderId="3" xfId="0" applyFont="1" applyBorder="1" applyAlignment="1">
      <alignment vertical="center" wrapText="1"/>
    </xf>
    <xf numFmtId="10" fontId="8" fillId="0" borderId="3" xfId="2" applyNumberFormat="1" applyFont="1" applyBorder="1" applyAlignment="1">
      <alignment vertical="center"/>
    </xf>
    <xf numFmtId="0" fontId="33" fillId="9" borderId="0" xfId="0" applyFont="1" applyFill="1" applyBorder="1" applyAlignment="1">
      <alignment horizontal="left"/>
    </xf>
    <xf numFmtId="0" fontId="33" fillId="9" borderId="0" xfId="0" applyNumberFormat="1" applyFont="1" applyFill="1" applyBorder="1"/>
    <xf numFmtId="10" fontId="34" fillId="10" borderId="0" xfId="2" applyNumberFormat="1" applyFont="1" applyFill="1" applyBorder="1"/>
    <xf numFmtId="0" fontId="0" fillId="0" borderId="21" xfId="0" applyBorder="1" applyAlignment="1">
      <alignment horizontal="left" indent="1"/>
    </xf>
    <xf numFmtId="10" fontId="0" fillId="0" borderId="0" xfId="2" applyNumberFormat="1" applyFont="1"/>
    <xf numFmtId="10" fontId="0" fillId="0" borderId="0" xfId="0" applyNumberFormat="1"/>
    <xf numFmtId="0" fontId="35" fillId="2" borderId="0" xfId="0" applyFont="1" applyFill="1" applyAlignment="1">
      <alignment vertical="center"/>
    </xf>
    <xf numFmtId="0" fontId="37" fillId="3" borderId="2" xfId="0" applyFont="1" applyFill="1" applyBorder="1" applyAlignment="1">
      <alignment horizontal="left"/>
    </xf>
    <xf numFmtId="0" fontId="0" fillId="0" borderId="22" xfId="0" applyBorder="1"/>
    <xf numFmtId="0" fontId="0" fillId="0" borderId="23" xfId="0" applyBorder="1"/>
    <xf numFmtId="0" fontId="0" fillId="0" borderId="24" xfId="0" applyBorder="1"/>
    <xf numFmtId="1" fontId="38" fillId="2" borderId="2" xfId="0" applyNumberFormat="1" applyFont="1" applyFill="1" applyBorder="1" applyAlignment="1">
      <alignment horizontal="right"/>
    </xf>
    <xf numFmtId="165" fontId="38" fillId="2" borderId="2" xfId="0" applyNumberFormat="1" applyFont="1" applyFill="1" applyBorder="1" applyAlignment="1">
      <alignment horizontal="right"/>
    </xf>
    <xf numFmtId="0" fontId="38" fillId="2" borderId="2" xfId="0" applyFont="1" applyFill="1" applyBorder="1" applyAlignment="1">
      <alignment horizontal="left"/>
    </xf>
    <xf numFmtId="0" fontId="0" fillId="0" borderId="25" xfId="0" applyBorder="1"/>
    <xf numFmtId="1" fontId="0" fillId="0" borderId="22" xfId="0" applyNumberFormat="1" applyBorder="1"/>
    <xf numFmtId="1" fontId="0" fillId="0" borderId="26" xfId="0" applyNumberFormat="1" applyBorder="1"/>
    <xf numFmtId="1" fontId="0" fillId="0" borderId="27" xfId="0" applyNumberFormat="1" applyBorder="1"/>
    <xf numFmtId="0" fontId="0" fillId="0" borderId="28" xfId="0" applyBorder="1"/>
    <xf numFmtId="0" fontId="0" fillId="0" borderId="28" xfId="0" applyNumberFormat="1" applyBorder="1"/>
    <xf numFmtId="0" fontId="0" fillId="0" borderId="29" xfId="0" applyNumberFormat="1" applyBorder="1"/>
    <xf numFmtId="0" fontId="0" fillId="0" borderId="30" xfId="0" applyNumberFormat="1" applyBorder="1"/>
    <xf numFmtId="0" fontId="0" fillId="0" borderId="22" xfId="0" pivotButton="1" applyBorder="1"/>
    <xf numFmtId="0" fontId="0" fillId="0" borderId="22" xfId="0" applyNumberFormat="1" applyBorder="1"/>
    <xf numFmtId="0" fontId="0" fillId="0" borderId="26" xfId="0" applyNumberFormat="1" applyBorder="1"/>
    <xf numFmtId="0" fontId="0" fillId="0" borderId="27" xfId="0" applyNumberFormat="1" applyBorder="1"/>
    <xf numFmtId="0" fontId="0" fillId="0" borderId="31" xfId="0" applyBorder="1"/>
    <xf numFmtId="0" fontId="0" fillId="0" borderId="33" xfId="0" applyBorder="1"/>
    <xf numFmtId="0" fontId="10" fillId="0" borderId="0" xfId="0" applyFont="1"/>
    <xf numFmtId="4" fontId="0" fillId="0" borderId="22" xfId="0" applyNumberFormat="1" applyBorder="1"/>
    <xf numFmtId="4" fontId="0" fillId="0" borderId="26" xfId="0" applyNumberFormat="1" applyBorder="1"/>
    <xf numFmtId="4" fontId="0" fillId="0" borderId="27" xfId="0" applyNumberFormat="1" applyBorder="1"/>
    <xf numFmtId="4" fontId="0" fillId="0" borderId="31" xfId="0" applyNumberFormat="1" applyBorder="1"/>
    <xf numFmtId="4" fontId="0" fillId="0" borderId="32" xfId="0" applyNumberFormat="1" applyBorder="1"/>
    <xf numFmtId="4" fontId="0" fillId="0" borderId="28" xfId="0" applyNumberFormat="1" applyBorder="1"/>
    <xf numFmtId="4" fontId="0" fillId="0" borderId="29" xfId="0" applyNumberFormat="1" applyBorder="1"/>
    <xf numFmtId="4" fontId="0" fillId="0" borderId="30" xfId="0" applyNumberFormat="1" applyBorder="1"/>
    <xf numFmtId="0" fontId="10" fillId="0" borderId="22" xfId="0" applyFont="1" applyBorder="1"/>
    <xf numFmtId="4" fontId="0" fillId="0" borderId="0" xfId="0" applyNumberFormat="1" applyBorder="1"/>
    <xf numFmtId="0" fontId="0" fillId="0" borderId="0" xfId="0" applyNumberFormat="1" applyBorder="1"/>
    <xf numFmtId="10" fontId="25" fillId="0" borderId="0" xfId="6" applyNumberFormat="1" applyFont="1" applyAlignment="1">
      <alignment vertical="center"/>
    </xf>
    <xf numFmtId="2" fontId="28" fillId="0" borderId="0" xfId="1" applyNumberFormat="1" applyFont="1" applyFill="1" applyBorder="1" applyAlignment="1">
      <alignment horizontal="right" vertical="center"/>
    </xf>
    <xf numFmtId="0" fontId="23" fillId="4" borderId="14" xfId="1" applyFont="1" applyFill="1" applyBorder="1" applyAlignment="1">
      <alignment horizontal="center" vertical="center" wrapText="1"/>
    </xf>
    <xf numFmtId="0" fontId="23" fillId="4" borderId="3" xfId="1" applyFont="1" applyFill="1" applyBorder="1" applyAlignment="1">
      <alignment horizontal="center" vertical="center" wrapText="1"/>
    </xf>
    <xf numFmtId="0" fontId="24" fillId="6" borderId="14" xfId="1" applyFont="1" applyFill="1" applyBorder="1" applyAlignment="1">
      <alignment horizontal="left" vertical="center" wrapText="1"/>
    </xf>
    <xf numFmtId="0" fontId="24" fillId="6" borderId="3" xfId="1" applyFont="1" applyFill="1" applyBorder="1" applyAlignment="1">
      <alignment horizontal="left" vertical="center" wrapText="1"/>
    </xf>
    <xf numFmtId="0" fontId="24" fillId="6" borderId="16" xfId="1" applyFont="1" applyFill="1" applyBorder="1" applyAlignment="1">
      <alignment horizontal="left" vertical="center" wrapText="1"/>
    </xf>
    <xf numFmtId="0" fontId="24" fillId="5" borderId="17" xfId="1" applyFont="1" applyFill="1" applyBorder="1" applyAlignment="1">
      <alignment horizontal="center" vertical="center"/>
    </xf>
    <xf numFmtId="0" fontId="24" fillId="5" borderId="18" xfId="1" applyFont="1" applyFill="1" applyBorder="1" applyAlignment="1">
      <alignment horizontal="center" vertical="center"/>
    </xf>
    <xf numFmtId="0" fontId="24" fillId="5" borderId="14" xfId="1" applyFont="1" applyFill="1" applyBorder="1" applyAlignment="1">
      <alignment horizontal="center" vertical="center" wrapText="1"/>
    </xf>
    <xf numFmtId="0" fontId="24" fillId="5" borderId="3" xfId="1" applyFont="1" applyFill="1" applyBorder="1" applyAlignment="1">
      <alignment horizontal="center" vertical="center" wrapText="1"/>
    </xf>
    <xf numFmtId="0" fontId="24" fillId="5" borderId="16" xfId="1" applyFont="1" applyFill="1" applyBorder="1" applyAlignment="1">
      <alignment horizontal="center" vertical="center" wrapText="1"/>
    </xf>
    <xf numFmtId="0" fontId="25" fillId="0" borderId="0" xfId="0" applyFont="1" applyAlignment="1">
      <alignment horizontal="left" vertical="center" wrapText="1"/>
    </xf>
    <xf numFmtId="0" fontId="25" fillId="0" borderId="0" xfId="0" applyFont="1" applyAlignment="1">
      <alignment horizontal="left" vertical="center"/>
    </xf>
    <xf numFmtId="0" fontId="27" fillId="6" borderId="14" xfId="1" applyFont="1" applyFill="1" applyBorder="1" applyAlignment="1">
      <alignment horizontal="left" vertical="center" wrapText="1"/>
    </xf>
    <xf numFmtId="0" fontId="27" fillId="6" borderId="3" xfId="1" applyFont="1" applyFill="1" applyBorder="1" applyAlignment="1">
      <alignment horizontal="left" vertical="center" wrapText="1"/>
    </xf>
    <xf numFmtId="0" fontId="27" fillId="6" borderId="16" xfId="1" applyFont="1" applyFill="1" applyBorder="1" applyAlignment="1">
      <alignment horizontal="left" vertical="center" wrapText="1"/>
    </xf>
    <xf numFmtId="0" fontId="14" fillId="0" borderId="6" xfId="1" applyFont="1" applyBorder="1" applyAlignment="1">
      <alignment horizontal="center" vertical="center"/>
    </xf>
    <xf numFmtId="0" fontId="14" fillId="0" borderId="8" xfId="1" applyFont="1" applyBorder="1" applyAlignment="1">
      <alignment horizontal="center" vertical="center"/>
    </xf>
    <xf numFmtId="0" fontId="4" fillId="2" borderId="1" xfId="0" applyFont="1" applyFill="1" applyBorder="1" applyAlignment="1">
      <alignment horizontal="left"/>
    </xf>
    <xf numFmtId="0" fontId="36" fillId="2" borderId="1" xfId="0" applyFont="1" applyFill="1" applyBorder="1" applyAlignment="1">
      <alignment horizontal="left"/>
    </xf>
  </cellXfs>
  <cellStyles count="12">
    <cellStyle name="Normal" xfId="0" builtinId="0"/>
    <cellStyle name="Normal 2" xfId="1"/>
    <cellStyle name="Normal 3" xfId="3"/>
    <cellStyle name="Normal 4" xfId="7"/>
    <cellStyle name="Normal 5" xfId="8"/>
    <cellStyle name="Normal 6" xfId="9"/>
    <cellStyle name="Porcentagem" xfId="2" builtinId="5"/>
    <cellStyle name="Porcentagem 2" xfId="5"/>
    <cellStyle name="Porcentagem 3" xfId="6"/>
    <cellStyle name="Porcentagem 4" xfId="11"/>
    <cellStyle name="Vírgula 2" xfId="4"/>
    <cellStyle name="Vírgula 3" xfId="10"/>
  </cellStyles>
  <dxfs count="1">
    <dxf>
      <numFmt numFmtId="4" formatCode="#,##0.00"/>
    </dxf>
  </dxfs>
  <tableStyles count="0" defaultTableStyle="TableStyleMedium2" defaultPivotStyle="PivotStyleLight16"/>
  <colors>
    <mruColors>
      <color rgb="FFA50021"/>
      <color rgb="FF990000"/>
      <color rgb="FFFF845D"/>
      <color rgb="FFFF3B3B"/>
      <color rgb="FFCC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1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[dados fiscais.xlsx]base_despesa_classif!Tabela dinâmica2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base_despesa_classif!$J$4:$J$5</c:f>
              <c:strCache>
                <c:ptCount val="1"/>
                <c:pt idx="0">
                  <c:v>2002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base_despesa_classif!$I$6:$I$7</c:f>
              <c:strCache>
                <c:ptCount val="1"/>
                <c:pt idx="0">
                  <c:v>PESSOAL E ENCARGOS SOCIAIS</c:v>
                </c:pt>
              </c:strCache>
            </c:strRef>
          </c:cat>
          <c:val>
            <c:numRef>
              <c:f>base_despesa_classif!$J$6:$J$7</c:f>
              <c:numCache>
                <c:formatCode>General</c:formatCode>
                <c:ptCount val="1"/>
                <c:pt idx="0">
                  <c:v>8975344777.0199947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F9-4BAF-A323-EB6C58358542}"/>
            </c:ext>
          </c:extLst>
        </c:ser>
        <c:ser>
          <c:idx val="1"/>
          <c:order val="1"/>
          <c:tx>
            <c:strRef>
              <c:f>base_despesa_classif!$K$4:$K$5</c:f>
              <c:strCache>
                <c:ptCount val="1"/>
                <c:pt idx="0">
                  <c:v>2003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base_despesa_classif!$I$6:$I$7</c:f>
              <c:strCache>
                <c:ptCount val="1"/>
                <c:pt idx="0">
                  <c:v>PESSOAL E ENCARGOS SOCIAIS</c:v>
                </c:pt>
              </c:strCache>
            </c:strRef>
          </c:cat>
          <c:val>
            <c:numRef>
              <c:f>base_despesa_classif!$K$6:$K$7</c:f>
              <c:numCache>
                <c:formatCode>General</c:formatCode>
                <c:ptCount val="1"/>
                <c:pt idx="0">
                  <c:v>9368524330.2199993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B7-4FEC-8627-9AADD60BD0DC}"/>
            </c:ext>
          </c:extLst>
        </c:ser>
        <c:ser>
          <c:idx val="2"/>
          <c:order val="2"/>
          <c:tx>
            <c:strRef>
              <c:f>base_despesa_classif!$L$4:$L$5</c:f>
              <c:strCache>
                <c:ptCount val="1"/>
                <c:pt idx="0">
                  <c:v>2004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base_despesa_classif!$I$6:$I$7</c:f>
              <c:strCache>
                <c:ptCount val="1"/>
                <c:pt idx="0">
                  <c:v>PESSOAL E ENCARGOS SOCIAIS</c:v>
                </c:pt>
              </c:strCache>
            </c:strRef>
          </c:cat>
          <c:val>
            <c:numRef>
              <c:f>base_despesa_classif!$L$6:$L$7</c:f>
              <c:numCache>
                <c:formatCode>General</c:formatCode>
                <c:ptCount val="1"/>
                <c:pt idx="0">
                  <c:v>10430537635.189995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B7-4FEC-8627-9AADD60BD0DC}"/>
            </c:ext>
          </c:extLst>
        </c:ser>
        <c:ser>
          <c:idx val="3"/>
          <c:order val="3"/>
          <c:tx>
            <c:strRef>
              <c:f>base_despesa_classif!$M$4:$M$5</c:f>
              <c:strCache>
                <c:ptCount val="1"/>
                <c:pt idx="0">
                  <c:v>2005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base_despesa_classif!$I$6:$I$7</c:f>
              <c:strCache>
                <c:ptCount val="1"/>
                <c:pt idx="0">
                  <c:v>PESSOAL E ENCARGOS SOCIAIS</c:v>
                </c:pt>
              </c:strCache>
            </c:strRef>
          </c:cat>
          <c:val>
            <c:numRef>
              <c:f>base_despesa_classif!$M$6:$M$7</c:f>
              <c:numCache>
                <c:formatCode>General</c:formatCode>
                <c:ptCount val="1"/>
                <c:pt idx="0">
                  <c:v>11336497460.939999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B7-4FEC-8627-9AADD60BD0DC}"/>
            </c:ext>
          </c:extLst>
        </c:ser>
        <c:ser>
          <c:idx val="4"/>
          <c:order val="4"/>
          <c:tx>
            <c:strRef>
              <c:f>base_despesa_classif!$N$4:$N$5</c:f>
              <c:strCache>
                <c:ptCount val="1"/>
                <c:pt idx="0">
                  <c:v>2006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base_despesa_classif!$I$6:$I$7</c:f>
              <c:strCache>
                <c:ptCount val="1"/>
                <c:pt idx="0">
                  <c:v>PESSOAL E ENCARGOS SOCIAIS</c:v>
                </c:pt>
              </c:strCache>
            </c:strRef>
          </c:cat>
          <c:val>
            <c:numRef>
              <c:f>base_despesa_classif!$N$6:$N$7</c:f>
              <c:numCache>
                <c:formatCode>General</c:formatCode>
                <c:ptCount val="1"/>
                <c:pt idx="0">
                  <c:v>12780454911.689995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B7-4FEC-8627-9AADD60BD0DC}"/>
            </c:ext>
          </c:extLst>
        </c:ser>
        <c:ser>
          <c:idx val="5"/>
          <c:order val="5"/>
          <c:tx>
            <c:strRef>
              <c:f>base_despesa_classif!$O$4:$O$5</c:f>
              <c:strCache>
                <c:ptCount val="1"/>
                <c:pt idx="0">
                  <c:v>2007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base_despesa_classif!$I$6:$I$7</c:f>
              <c:strCache>
                <c:ptCount val="1"/>
                <c:pt idx="0">
                  <c:v>PESSOAL E ENCARGOS SOCIAIS</c:v>
                </c:pt>
              </c:strCache>
            </c:strRef>
          </c:cat>
          <c:val>
            <c:numRef>
              <c:f>base_despesa_classif!$O$6:$O$7</c:f>
              <c:numCache>
                <c:formatCode>General</c:formatCode>
                <c:ptCount val="1"/>
                <c:pt idx="0">
                  <c:v>14267938950.769995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B7-4FEC-8627-9AADD60BD0DC}"/>
            </c:ext>
          </c:extLst>
        </c:ser>
        <c:ser>
          <c:idx val="6"/>
          <c:order val="6"/>
          <c:tx>
            <c:strRef>
              <c:f>base_despesa_classif!$P$4:$P$5</c:f>
              <c:strCache>
                <c:ptCount val="1"/>
                <c:pt idx="0">
                  <c:v>2008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base_despesa_classif!$I$6:$I$7</c:f>
              <c:strCache>
                <c:ptCount val="1"/>
                <c:pt idx="0">
                  <c:v>PESSOAL E ENCARGOS SOCIAIS</c:v>
                </c:pt>
              </c:strCache>
            </c:strRef>
          </c:cat>
          <c:val>
            <c:numRef>
              <c:f>base_despesa_classif!$P$6:$P$7</c:f>
              <c:numCache>
                <c:formatCode>General</c:formatCode>
                <c:ptCount val="1"/>
                <c:pt idx="0">
                  <c:v>16674559156.079998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B7-4FEC-8627-9AADD60BD0DC}"/>
            </c:ext>
          </c:extLst>
        </c:ser>
        <c:ser>
          <c:idx val="7"/>
          <c:order val="7"/>
          <c:tx>
            <c:strRef>
              <c:f>base_despesa_classif!$Q$4:$Q$5</c:f>
              <c:strCache>
                <c:ptCount val="1"/>
                <c:pt idx="0">
                  <c:v>2009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base_despesa_classif!$I$6:$I$7</c:f>
              <c:strCache>
                <c:ptCount val="1"/>
                <c:pt idx="0">
                  <c:v>PESSOAL E ENCARGOS SOCIAIS</c:v>
                </c:pt>
              </c:strCache>
            </c:strRef>
          </c:cat>
          <c:val>
            <c:numRef>
              <c:f>base_despesa_classif!$Q$6:$Q$7</c:f>
              <c:numCache>
                <c:formatCode>General</c:formatCode>
                <c:ptCount val="1"/>
                <c:pt idx="0">
                  <c:v>17576557925.280003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B7-4FEC-8627-9AADD60BD0DC}"/>
            </c:ext>
          </c:extLst>
        </c:ser>
        <c:ser>
          <c:idx val="8"/>
          <c:order val="8"/>
          <c:tx>
            <c:strRef>
              <c:f>base_despesa_classif!$R$4:$R$5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base_despesa_classif!$I$6:$I$7</c:f>
              <c:strCache>
                <c:ptCount val="1"/>
                <c:pt idx="0">
                  <c:v>PESSOAL E ENCARGOS SOCIAIS</c:v>
                </c:pt>
              </c:strCache>
            </c:strRef>
          </c:cat>
          <c:val>
            <c:numRef>
              <c:f>base_despesa_classif!$R$6:$R$7</c:f>
              <c:numCache>
                <c:formatCode>General</c:formatCode>
                <c:ptCount val="1"/>
                <c:pt idx="0">
                  <c:v>20650545388.84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DB-4B3A-B983-A80F227F7F27}"/>
            </c:ext>
          </c:extLst>
        </c:ser>
        <c:ser>
          <c:idx val="9"/>
          <c:order val="9"/>
          <c:tx>
            <c:strRef>
              <c:f>base_despesa_classif!$S$4:$S$5</c:f>
              <c:strCache>
                <c:ptCount val="1"/>
                <c:pt idx="0">
                  <c:v>2011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base_despesa_classif!$I$6:$I$7</c:f>
              <c:strCache>
                <c:ptCount val="1"/>
                <c:pt idx="0">
                  <c:v>PESSOAL E ENCARGOS SOCIAIS</c:v>
                </c:pt>
              </c:strCache>
            </c:strRef>
          </c:cat>
          <c:val>
            <c:numRef>
              <c:f>base_despesa_classif!$S$6:$S$7</c:f>
              <c:numCache>
                <c:formatCode>General</c:formatCode>
                <c:ptCount val="1"/>
                <c:pt idx="0">
                  <c:v>23821814754.170002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DB-4B3A-B983-A80F227F7F27}"/>
            </c:ext>
          </c:extLst>
        </c:ser>
        <c:ser>
          <c:idx val="10"/>
          <c:order val="10"/>
          <c:tx>
            <c:strRef>
              <c:f>base_despesa_classif!$T$4:$T$5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base_despesa_classif!$I$6:$I$7</c:f>
              <c:strCache>
                <c:ptCount val="1"/>
                <c:pt idx="0">
                  <c:v>PESSOAL E ENCARGOS SOCIAIS</c:v>
                </c:pt>
              </c:strCache>
            </c:strRef>
          </c:cat>
          <c:val>
            <c:numRef>
              <c:f>base_despesa_classif!$T$6:$T$7</c:f>
              <c:numCache>
                <c:formatCode>General</c:formatCode>
                <c:ptCount val="1"/>
                <c:pt idx="0">
                  <c:v>27216330592.709999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DB-4B3A-B983-A80F227F7F27}"/>
            </c:ext>
          </c:extLst>
        </c:ser>
        <c:ser>
          <c:idx val="11"/>
          <c:order val="11"/>
          <c:tx>
            <c:strRef>
              <c:f>base_despesa_classif!$U$4:$U$5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base_despesa_classif!$I$6:$I$7</c:f>
              <c:strCache>
                <c:ptCount val="1"/>
                <c:pt idx="0">
                  <c:v>PESSOAL E ENCARGOS SOCIAIS</c:v>
                </c:pt>
              </c:strCache>
            </c:strRef>
          </c:cat>
          <c:val>
            <c:numRef>
              <c:f>base_despesa_classif!$U$6:$U$7</c:f>
              <c:numCache>
                <c:formatCode>General</c:formatCode>
                <c:ptCount val="1"/>
                <c:pt idx="0">
                  <c:v>30228169196.860001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DB-4B3A-B983-A80F227F7F27}"/>
            </c:ext>
          </c:extLst>
        </c:ser>
        <c:ser>
          <c:idx val="12"/>
          <c:order val="12"/>
          <c:tx>
            <c:strRef>
              <c:f>base_despesa_classif!$V$4:$V$5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base_despesa_classif!$I$6:$I$7</c:f>
              <c:strCache>
                <c:ptCount val="1"/>
                <c:pt idx="0">
                  <c:v>PESSOAL E ENCARGOS SOCIAIS</c:v>
                </c:pt>
              </c:strCache>
            </c:strRef>
          </c:cat>
          <c:val>
            <c:numRef>
              <c:f>base_despesa_classif!$V$6:$V$7</c:f>
              <c:numCache>
                <c:formatCode>General</c:formatCode>
                <c:ptCount val="1"/>
                <c:pt idx="0">
                  <c:v>36576264407.470001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CDB-4B3A-B983-A80F227F7F27}"/>
            </c:ext>
          </c:extLst>
        </c:ser>
        <c:ser>
          <c:idx val="13"/>
          <c:order val="13"/>
          <c:tx>
            <c:strRef>
              <c:f>base_despesa_classif!$W$4:$W$5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base_despesa_classif!$I$6:$I$7</c:f>
              <c:strCache>
                <c:ptCount val="1"/>
                <c:pt idx="0">
                  <c:v>PESSOAL E ENCARGOS SOCIAIS</c:v>
                </c:pt>
              </c:strCache>
            </c:strRef>
          </c:cat>
          <c:val>
            <c:numRef>
              <c:f>base_despesa_classif!$W$6:$W$7</c:f>
              <c:numCache>
                <c:formatCode>General</c:formatCode>
                <c:ptCount val="1"/>
                <c:pt idx="0">
                  <c:v>43461280350.230003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CDB-4B3A-B983-A80F227F7F27}"/>
            </c:ext>
          </c:extLst>
        </c:ser>
        <c:ser>
          <c:idx val="14"/>
          <c:order val="14"/>
          <c:tx>
            <c:strRef>
              <c:f>base_despesa_classif!$X$4:$X$5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base_despesa_classif!$I$6:$I$7</c:f>
              <c:strCache>
                <c:ptCount val="1"/>
                <c:pt idx="0">
                  <c:v>PESSOAL E ENCARGOS SOCIAIS</c:v>
                </c:pt>
              </c:strCache>
            </c:strRef>
          </c:cat>
          <c:val>
            <c:numRef>
              <c:f>base_despesa_classif!$X$6:$X$7</c:f>
              <c:numCache>
                <c:formatCode>General</c:formatCode>
                <c:ptCount val="1"/>
                <c:pt idx="0">
                  <c:v>46950950479.389999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CDB-4B3A-B983-A80F227F7F27}"/>
            </c:ext>
          </c:extLst>
        </c:ser>
        <c:ser>
          <c:idx val="15"/>
          <c:order val="15"/>
          <c:tx>
            <c:strRef>
              <c:f>base_despesa_classif!$Y$4:$Y$5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base_despesa_classif!$I$6:$I$7</c:f>
              <c:strCache>
                <c:ptCount val="1"/>
                <c:pt idx="0">
                  <c:v>PESSOAL E ENCARGOS SOCIAIS</c:v>
                </c:pt>
              </c:strCache>
            </c:strRef>
          </c:cat>
          <c:val>
            <c:numRef>
              <c:f>base_despesa_classif!$Y$6:$Y$7</c:f>
              <c:numCache>
                <c:formatCode>General</c:formatCode>
                <c:ptCount val="1"/>
                <c:pt idx="0">
                  <c:v>50078341429.290001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CDB-4B3A-B983-A80F227F7F27}"/>
            </c:ext>
          </c:extLst>
        </c:ser>
        <c:ser>
          <c:idx val="16"/>
          <c:order val="16"/>
          <c:tx>
            <c:strRef>
              <c:f>base_despesa_classif!$Z$4:$Z$5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base_despesa_classif!$I$6:$I$7</c:f>
              <c:strCache>
                <c:ptCount val="1"/>
                <c:pt idx="0">
                  <c:v>PESSOAL E ENCARGOS SOCIAIS</c:v>
                </c:pt>
              </c:strCache>
            </c:strRef>
          </c:cat>
          <c:val>
            <c:numRef>
              <c:f>base_despesa_classif!$Z$6:$Z$7</c:f>
              <c:numCache>
                <c:formatCode>General</c:formatCode>
                <c:ptCount val="1"/>
                <c:pt idx="0">
                  <c:v>7572027511.3699989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CDB-4B3A-B983-A80F227F7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612416"/>
        <c:axId val="189613952"/>
      </c:lineChart>
      <c:catAx>
        <c:axId val="18961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9613952"/>
        <c:crosses val="autoZero"/>
        <c:auto val="1"/>
        <c:lblAlgn val="ctr"/>
        <c:lblOffset val="100"/>
        <c:noMultiLvlLbl val="0"/>
      </c:catAx>
      <c:valAx>
        <c:axId val="18961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961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Receitas</c:v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 graf1 rec_desp'!$A$5:$A$20</c:f>
              <c:numCache>
                <c:formatCode>General</c:formatCode>
                <c:ptCount val="16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2017</c:v>
                </c:pt>
              </c:numCache>
            </c:numRef>
          </c:cat>
          <c:val>
            <c:numRef>
              <c:f>' graf1 rec_desp'!$I$5:$I$20</c:f>
              <c:numCache>
                <c:formatCode>#,##0.00</c:formatCode>
                <c:ptCount val="16"/>
                <c:pt idx="0">
                  <c:v>63.348054217251935</c:v>
                </c:pt>
                <c:pt idx="1">
                  <c:v>59.856131844470347</c:v>
                </c:pt>
                <c:pt idx="2">
                  <c:v>58.252259231160537</c:v>
                </c:pt>
                <c:pt idx="3">
                  <c:v>64.65657528236332</c:v>
                </c:pt>
                <c:pt idx="4">
                  <c:v>67.873526365904837</c:v>
                </c:pt>
                <c:pt idx="5">
                  <c:v>71.064927886088498</c:v>
                </c:pt>
                <c:pt idx="6">
                  <c:v>78.512961330693074</c:v>
                </c:pt>
                <c:pt idx="7">
                  <c:v>74.285566641834734</c:v>
                </c:pt>
                <c:pt idx="8">
                  <c:v>76.240447597012604</c:v>
                </c:pt>
                <c:pt idx="9">
                  <c:v>80.662206989312125</c:v>
                </c:pt>
                <c:pt idx="10">
                  <c:v>89.704255028793455</c:v>
                </c:pt>
                <c:pt idx="11">
                  <c:v>88.826387182318101</c:v>
                </c:pt>
                <c:pt idx="12">
                  <c:v>86.121374189731739</c:v>
                </c:pt>
                <c:pt idx="13">
                  <c:v>85.161496571205433</c:v>
                </c:pt>
                <c:pt idx="14">
                  <c:v>87.007772337755114</c:v>
                </c:pt>
                <c:pt idx="15">
                  <c:v>88.623909094559977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D8-4782-92BB-93D291B8270A}"/>
            </c:ext>
          </c:extLst>
        </c:ser>
        <c:ser>
          <c:idx val="1"/>
          <c:order val="1"/>
          <c:tx>
            <c:v>Despesas</c:v>
          </c:tx>
          <c:spPr>
            <a:ln w="28575" cap="rnd">
              <a:solidFill>
                <a:schemeClr val="dk1">
                  <a:tint val="5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 graf1 rec_desp'!$A$5:$A$20</c:f>
              <c:numCache>
                <c:formatCode>General</c:formatCode>
                <c:ptCount val="16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2017</c:v>
                </c:pt>
              </c:numCache>
            </c:numRef>
          </c:cat>
          <c:val>
            <c:numRef>
              <c:f>' graf1 rec_desp'!$J$5:$J$20</c:f>
              <c:numCache>
                <c:formatCode>#,##0.00</c:formatCode>
                <c:ptCount val="16"/>
                <c:pt idx="0">
                  <c:v>64.299419955119788</c:v>
                </c:pt>
                <c:pt idx="1">
                  <c:v>60.333401535924345</c:v>
                </c:pt>
                <c:pt idx="2">
                  <c:v>57.339401273196444</c:v>
                </c:pt>
                <c:pt idx="3">
                  <c:v>63.492564286527632</c:v>
                </c:pt>
                <c:pt idx="4">
                  <c:v>67.305418386864702</c:v>
                </c:pt>
                <c:pt idx="5">
                  <c:v>68.223119077081989</c:v>
                </c:pt>
                <c:pt idx="6">
                  <c:v>77.285864317872722</c:v>
                </c:pt>
                <c:pt idx="7">
                  <c:v>73.737551581848606</c:v>
                </c:pt>
                <c:pt idx="8">
                  <c:v>75.31351919743507</c:v>
                </c:pt>
                <c:pt idx="9">
                  <c:v>80.440290625564046</c:v>
                </c:pt>
                <c:pt idx="10">
                  <c:v>86.849554706039626</c:v>
                </c:pt>
                <c:pt idx="11">
                  <c:v>87.590864901015308</c:v>
                </c:pt>
                <c:pt idx="12">
                  <c:v>88.663996833844891</c:v>
                </c:pt>
                <c:pt idx="13">
                  <c:v>95.185849888513715</c:v>
                </c:pt>
                <c:pt idx="14">
                  <c:v>91.322000757977904</c:v>
                </c:pt>
                <c:pt idx="15">
                  <c:v>98.39166916323002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0D8-4782-92BB-93D291B82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464000"/>
        <c:axId val="190465536"/>
      </c:lineChart>
      <c:catAx>
        <c:axId val="19046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0465536"/>
        <c:crosses val="autoZero"/>
        <c:auto val="1"/>
        <c:lblAlgn val="ctr"/>
        <c:lblOffset val="100"/>
        <c:noMultiLvlLbl val="0"/>
      </c:catAx>
      <c:valAx>
        <c:axId val="190465536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R$ Bilhões</a:t>
                </a:r>
              </a:p>
            </c:rich>
          </c:tx>
          <c:layout/>
          <c:overlay val="0"/>
        </c:title>
        <c:numFmt formatCode="#,##0.00" sourceLinked="1"/>
        <c:majorTickMark val="none"/>
        <c:minorTickMark val="none"/>
        <c:tickLblPos val="nextTo"/>
        <c:spPr>
          <a:noFill/>
          <a:ln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0464000"/>
        <c:crosses val="autoZero"/>
        <c:crossBetween val="between"/>
      </c:valAx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Receitas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 graf1 rec_desp'!$A$45:$A$60</c:f>
              <c:numCache>
                <c:formatCode>General</c:formatCode>
                <c:ptCount val="16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2017</c:v>
                </c:pt>
              </c:numCache>
            </c:numRef>
          </c:cat>
          <c:val>
            <c:numRef>
              <c:f>' graf1 rec_desp'!$B$63:$B$78</c:f>
              <c:numCache>
                <c:formatCode>#,##0.00</c:formatCode>
                <c:ptCount val="16"/>
                <c:pt idx="0">
                  <c:v>18.521298723949997</c:v>
                </c:pt>
                <c:pt idx="1">
                  <c:v>19.914464526710002</c:v>
                </c:pt>
                <c:pt idx="2">
                  <c:v>21.817258709370002</c:v>
                </c:pt>
                <c:pt idx="3">
                  <c:v>25.51372417028</c:v>
                </c:pt>
                <c:pt idx="4">
                  <c:v>29.099915698149999</c:v>
                </c:pt>
                <c:pt idx="5">
                  <c:v>32.633250437719994</c:v>
                </c:pt>
                <c:pt idx="6">
                  <c:v>39.92333375602</c:v>
                </c:pt>
                <c:pt idx="7">
                  <c:v>40.562697633329989</c:v>
                </c:pt>
                <c:pt idx="8">
                  <c:v>46.617953365770006</c:v>
                </c:pt>
                <c:pt idx="9">
                  <c:v>54.844453661490014</c:v>
                </c:pt>
                <c:pt idx="10">
                  <c:v>65.248608349170013</c:v>
                </c:pt>
                <c:pt idx="11">
                  <c:v>70.958446417599987</c:v>
                </c:pt>
                <c:pt idx="12">
                  <c:v>73.347436267160006</c:v>
                </c:pt>
                <c:pt idx="13">
                  <c:v>76.154853985509988</c:v>
                </c:pt>
                <c:pt idx="14">
                  <c:v>83.965708705680001</c:v>
                </c:pt>
                <c:pt idx="15">
                  <c:v>88.623909094559977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90-40E7-9A58-154A45427840}"/>
            </c:ext>
          </c:extLst>
        </c:ser>
        <c:ser>
          <c:idx val="1"/>
          <c:order val="1"/>
          <c:tx>
            <c:v>Despesas</c:v>
          </c:tx>
          <c:spPr>
            <a:ln w="28575" cap="rnd">
              <a:solidFill>
                <a:srgbClr val="A50021"/>
              </a:solidFill>
              <a:round/>
            </a:ln>
            <a:effectLst/>
          </c:spPr>
          <c:marker>
            <c:symbol val="none"/>
          </c:marker>
          <c:cat>
            <c:numRef>
              <c:f>' graf1 rec_desp'!$A$45:$A$60</c:f>
              <c:numCache>
                <c:formatCode>General</c:formatCode>
                <c:ptCount val="16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2017</c:v>
                </c:pt>
              </c:numCache>
            </c:numRef>
          </c:cat>
          <c:val>
            <c:numRef>
              <c:f>' graf1 rec_desp'!$C$63:$C$78</c:f>
              <c:numCache>
                <c:formatCode>#,##0.00</c:formatCode>
                <c:ptCount val="16"/>
                <c:pt idx="0">
                  <c:v>19.359441437900003</c:v>
                </c:pt>
                <c:pt idx="1">
                  <c:v>20.263459410279999</c:v>
                </c:pt>
                <c:pt idx="2">
                  <c:v>21.726608097050001</c:v>
                </c:pt>
                <c:pt idx="3">
                  <c:v>25.292069834950002</c:v>
                </c:pt>
                <c:pt idx="4">
                  <c:v>29.018789168209999</c:v>
                </c:pt>
                <c:pt idx="5">
                  <c:v>32.443148300449998</c:v>
                </c:pt>
                <c:pt idx="6">
                  <c:v>39.299362850279998</c:v>
                </c:pt>
                <c:pt idx="7">
                  <c:v>40.263460915059994</c:v>
                </c:pt>
                <c:pt idx="8">
                  <c:v>46.051174100080004</c:v>
                </c:pt>
                <c:pt idx="9">
                  <c:v>54.693566620550001</c:v>
                </c:pt>
                <c:pt idx="10">
                  <c:v>63.172171470519999</c:v>
                </c:pt>
                <c:pt idx="11">
                  <c:v>71.906529761800002</c:v>
                </c:pt>
                <c:pt idx="12">
                  <c:v>75.512924847609995</c:v>
                </c:pt>
                <c:pt idx="13">
                  <c:v>85.119036085580007</c:v>
                </c:pt>
                <c:pt idx="14">
                  <c:v>88.129098217779998</c:v>
                </c:pt>
                <c:pt idx="15">
                  <c:v>98.391669163229992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C90-40E7-9A58-154A45427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491648"/>
        <c:axId val="190493440"/>
      </c:lineChart>
      <c:catAx>
        <c:axId val="19049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0493440"/>
        <c:crosses val="autoZero"/>
        <c:auto val="1"/>
        <c:lblAlgn val="ctr"/>
        <c:lblOffset val="100"/>
        <c:noMultiLvlLbl val="0"/>
      </c:catAx>
      <c:valAx>
        <c:axId val="19049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R$ Bilhões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049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'graf2e3 estr_rec'!$B$6</c:f>
              <c:strCache>
                <c:ptCount val="1"/>
                <c:pt idx="0">
                  <c:v>Receita tributaria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'graf2e3 estr_rec'!$C$6:$R$6</c:f>
              <c:numCache>
                <c:formatCode>#,##0.00</c:formatCode>
                <c:ptCount val="4"/>
                <c:pt idx="0">
                  <c:v>47074914854.660004</c:v>
                </c:pt>
                <c:pt idx="1">
                  <c:v>48007295297.730003</c:v>
                </c:pt>
                <c:pt idx="2">
                  <c:v>52976823100.82</c:v>
                </c:pt>
                <c:pt idx="3">
                  <c:v>58025268940.419998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A5-4A62-BE49-07FF5129D4B4}"/>
            </c:ext>
          </c:extLst>
        </c:ser>
        <c:ser>
          <c:idx val="1"/>
          <c:order val="1"/>
          <c:tx>
            <c:strRef>
              <c:f>'graf2e3 estr_rec'!$B$7</c:f>
              <c:strCache>
                <c:ptCount val="1"/>
                <c:pt idx="0">
                  <c:v>Transferencias correntes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'graf2e3 estr_rec'!$C$7:$R$7</c:f>
              <c:numCache>
                <c:formatCode>#,##0.00</c:formatCode>
                <c:ptCount val="4"/>
                <c:pt idx="0">
                  <c:v>13223129701.629999</c:v>
                </c:pt>
                <c:pt idx="1">
                  <c:v>13112411718.809999</c:v>
                </c:pt>
                <c:pt idx="2">
                  <c:v>14451773600.639999</c:v>
                </c:pt>
                <c:pt idx="3">
                  <c:v>14249934111.59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A5-4A62-BE49-07FF5129D4B4}"/>
            </c:ext>
          </c:extLst>
        </c:ser>
        <c:ser>
          <c:idx val="2"/>
          <c:order val="2"/>
          <c:tx>
            <c:strRef>
              <c:f>'graf2e3 estr_rec'!$B$8</c:f>
              <c:strCache>
                <c:ptCount val="1"/>
                <c:pt idx="0">
                  <c:v>Receita de contribuicoes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'graf2e3 estr_rec'!$C$8:$R$8</c:f>
              <c:numCache>
                <c:formatCode>#,##0.00</c:formatCode>
                <c:ptCount val="4"/>
                <c:pt idx="0">
                  <c:v>2628267918.9099998</c:v>
                </c:pt>
                <c:pt idx="1">
                  <c:v>2868718423.4899998</c:v>
                </c:pt>
                <c:pt idx="2">
                  <c:v>2998887293.6500001</c:v>
                </c:pt>
                <c:pt idx="3">
                  <c:v>3044358463.1500001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A5-4A62-BE49-07FF5129D4B4}"/>
            </c:ext>
          </c:extLst>
        </c:ser>
        <c:ser>
          <c:idx val="3"/>
          <c:order val="3"/>
          <c:tx>
            <c:strRef>
              <c:f>'graf2e3 estr_rec'!$B$9</c:f>
              <c:strCache>
                <c:ptCount val="1"/>
                <c:pt idx="0">
                  <c:v>Outras receitas correntes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'graf2e3 estr_rec'!$C$9:$R$9</c:f>
              <c:numCache>
                <c:formatCode>#,##0.00</c:formatCode>
                <c:ptCount val="4"/>
                <c:pt idx="0">
                  <c:v>2288863419.0500002</c:v>
                </c:pt>
                <c:pt idx="1">
                  <c:v>6857749761.3299999</c:v>
                </c:pt>
                <c:pt idx="2">
                  <c:v>2863716756.1100001</c:v>
                </c:pt>
                <c:pt idx="3">
                  <c:v>2835451512.5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A5-4A62-BE49-07FF5129D4B4}"/>
            </c:ext>
          </c:extLst>
        </c:ser>
        <c:ser>
          <c:idx val="4"/>
          <c:order val="4"/>
          <c:tx>
            <c:strRef>
              <c:f>'graf2e3 estr_rec'!$B$10</c:f>
              <c:strCache>
                <c:ptCount val="1"/>
                <c:pt idx="0">
                  <c:v>Receitas de servicos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'graf2e3 estr_rec'!$C$10:$R$10</c:f>
              <c:numCache>
                <c:formatCode>#,##0.00</c:formatCode>
                <c:ptCount val="4"/>
                <c:pt idx="0">
                  <c:v>532797816.5</c:v>
                </c:pt>
                <c:pt idx="1">
                  <c:v>464481053.24000001</c:v>
                </c:pt>
                <c:pt idx="2">
                  <c:v>573381360.58000004</c:v>
                </c:pt>
                <c:pt idx="3">
                  <c:v>603108837.34000003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A5-4A62-BE49-07FF5129D4B4}"/>
            </c:ext>
          </c:extLst>
        </c:ser>
        <c:ser>
          <c:idx val="5"/>
          <c:order val="5"/>
          <c:tx>
            <c:strRef>
              <c:f>'graf2e3 estr_rec'!$B$11</c:f>
              <c:strCache>
                <c:ptCount val="1"/>
                <c:pt idx="0">
                  <c:v>Receita patrimonial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'graf2e3 estr_rec'!$C$11:$R$11</c:f>
              <c:numCache>
                <c:formatCode>#,##0.00</c:formatCode>
                <c:ptCount val="4"/>
                <c:pt idx="0">
                  <c:v>2159014271.8899999</c:v>
                </c:pt>
                <c:pt idx="1">
                  <c:v>1116828365.55</c:v>
                </c:pt>
                <c:pt idx="2">
                  <c:v>2302156506.54</c:v>
                </c:pt>
                <c:pt idx="3">
                  <c:v>976622398.65999997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A5-4A62-BE49-07FF5129D4B4}"/>
            </c:ext>
          </c:extLst>
        </c:ser>
        <c:ser>
          <c:idx val="6"/>
          <c:order val="6"/>
          <c:tx>
            <c:strRef>
              <c:f>'graf2e3 estr_rec'!$B$12</c:f>
              <c:strCache>
                <c:ptCount val="1"/>
                <c:pt idx="0">
                  <c:v>Receita industrial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'graf2e3 estr_rec'!$C$12:$R$12</c:f>
              <c:numCache>
                <c:formatCode>#,##0.00</c:formatCode>
                <c:ptCount val="4"/>
                <c:pt idx="0">
                  <c:v>410698678.31</c:v>
                </c:pt>
                <c:pt idx="1">
                  <c:v>334797100.60000002</c:v>
                </c:pt>
                <c:pt idx="2">
                  <c:v>448250912.54000002</c:v>
                </c:pt>
                <c:pt idx="3">
                  <c:v>471953327.31999999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A5-4A62-BE49-07FF5129D4B4}"/>
            </c:ext>
          </c:extLst>
        </c:ser>
        <c:ser>
          <c:idx val="7"/>
          <c:order val="7"/>
          <c:tx>
            <c:strRef>
              <c:f>'graf2e3 estr_rec'!$B$13</c:f>
              <c:strCache>
                <c:ptCount val="1"/>
                <c:pt idx="0">
                  <c:v>Receita agropecuaria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'graf2e3 estr_rec'!$C$13:$R$13</c:f>
              <c:numCache>
                <c:formatCode>#,##0.00</c:formatCode>
                <c:ptCount val="4"/>
                <c:pt idx="0">
                  <c:v>5928074.8300000001</c:v>
                </c:pt>
                <c:pt idx="1">
                  <c:v>4138515.33</c:v>
                </c:pt>
                <c:pt idx="2">
                  <c:v>5783189.04</c:v>
                </c:pt>
                <c:pt idx="3">
                  <c:v>4819234.7300000004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5A5-4A62-BE49-07FF5129D4B4}"/>
            </c:ext>
          </c:extLst>
        </c:ser>
        <c:ser>
          <c:idx val="8"/>
          <c:order val="8"/>
          <c:tx>
            <c:strRef>
              <c:f>'graf2e3 estr_rec'!$B$22</c:f>
              <c:strCache>
                <c:ptCount val="1"/>
                <c:pt idx="0">
                  <c:v>Alienacao de bens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'graf2e3 estr_rec'!$C$22:$R$22</c:f>
              <c:numCache>
                <c:formatCode>#,##0.00</c:formatCode>
                <c:ptCount val="4"/>
                <c:pt idx="0">
                  <c:v>951277542.55999994</c:v>
                </c:pt>
                <c:pt idx="1">
                  <c:v>11735616.52</c:v>
                </c:pt>
                <c:pt idx="2">
                  <c:v>26389357.800000001</c:v>
                </c:pt>
                <c:pt idx="3">
                  <c:v>99487590.230000004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5A5-4A62-BE49-07FF5129D4B4}"/>
            </c:ext>
          </c:extLst>
        </c:ser>
        <c:ser>
          <c:idx val="9"/>
          <c:order val="9"/>
          <c:tx>
            <c:strRef>
              <c:f>'graf2e3 estr_rec'!$B$23</c:f>
              <c:strCache>
                <c:ptCount val="1"/>
                <c:pt idx="0">
                  <c:v>Amortizacao de emprestimos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'graf2e3 estr_rec'!$C$23:$R$23</c:f>
              <c:numCache>
                <c:formatCode>#,##0.00</c:formatCode>
                <c:ptCount val="4"/>
                <c:pt idx="0">
                  <c:v>454113150.54000002</c:v>
                </c:pt>
                <c:pt idx="1">
                  <c:v>355925662.52999997</c:v>
                </c:pt>
                <c:pt idx="2">
                  <c:v>261911310.91999999</c:v>
                </c:pt>
                <c:pt idx="3">
                  <c:v>179581862.44999999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5A5-4A62-BE49-07FF5129D4B4}"/>
            </c:ext>
          </c:extLst>
        </c:ser>
        <c:ser>
          <c:idx val="10"/>
          <c:order val="10"/>
          <c:tx>
            <c:strRef>
              <c:f>'graf2e3 estr_rec'!$B$24</c:f>
              <c:strCache>
                <c:ptCount val="1"/>
                <c:pt idx="0">
                  <c:v>Operacoes de credito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'graf2e3 estr_rec'!$C$24:$R$24</c:f>
              <c:numCache>
                <c:formatCode>#,##0.00</c:formatCode>
                <c:ptCount val="4"/>
                <c:pt idx="0">
                  <c:v>335524486.49000001</c:v>
                </c:pt>
                <c:pt idx="1">
                  <c:v>27407698.059999999</c:v>
                </c:pt>
                <c:pt idx="2">
                  <c:v>1153947273.8599999</c:v>
                </c:pt>
                <c:pt idx="3">
                  <c:v>66051183.469999999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5A5-4A62-BE49-07FF5129D4B4}"/>
            </c:ext>
          </c:extLst>
        </c:ser>
        <c:ser>
          <c:idx val="11"/>
          <c:order val="11"/>
          <c:tx>
            <c:strRef>
              <c:f>'graf2e3 estr_rec'!$B$25</c:f>
              <c:strCache>
                <c:ptCount val="1"/>
                <c:pt idx="0">
                  <c:v>Outras receitas de capital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'graf2e3 estr_rec'!$C$25:$R$25</c:f>
              <c:numCache>
                <c:formatCode>#,##0.00</c:formatCode>
                <c:ptCount val="4"/>
                <c:pt idx="0">
                  <c:v>50556916.659999996</c:v>
                </c:pt>
                <c:pt idx="1">
                  <c:v>996083.34</c:v>
                </c:pt>
                <c:pt idx="2">
                  <c:v>61673800.240000002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5A5-4A62-BE49-07FF5129D4B4}"/>
            </c:ext>
          </c:extLst>
        </c:ser>
        <c:ser>
          <c:idx val="12"/>
          <c:order val="12"/>
          <c:tx>
            <c:strRef>
              <c:f>'graf2e3 estr_rec'!$B$26</c:f>
              <c:strCache>
                <c:ptCount val="1"/>
                <c:pt idx="0">
                  <c:v>Transferencias de capital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'graf2e3 estr_rec'!$C$26:$R$26</c:f>
              <c:numCache>
                <c:formatCode>#,##0.00</c:formatCode>
                <c:ptCount val="4"/>
                <c:pt idx="0">
                  <c:v>1110425285.05</c:v>
                </c:pt>
                <c:pt idx="1">
                  <c:v>244917691.22999999</c:v>
                </c:pt>
                <c:pt idx="2">
                  <c:v>394129781.36000001</c:v>
                </c:pt>
                <c:pt idx="3">
                  <c:v>255430088.87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5A5-4A62-BE49-07FF5129D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884480"/>
        <c:axId val="188886016"/>
      </c:lineChart>
      <c:catAx>
        <c:axId val="188884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8886016"/>
        <c:crosses val="autoZero"/>
        <c:auto val="1"/>
        <c:lblAlgn val="ctr"/>
        <c:lblOffset val="100"/>
        <c:noMultiLvlLbl val="0"/>
      </c:catAx>
      <c:valAx>
        <c:axId val="18888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888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1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dk1">
                      <a:tint val="885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885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885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22B9-46BA-A3CC-5ACCA190262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dk1">
                      <a:tint val="5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5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5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22B9-46BA-A3CC-5ACCA190262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dk1">
                      <a:tint val="7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7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7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22B9-46BA-A3CC-5ACCA1902625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dk1">
                      <a:tint val="985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985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985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22B9-46BA-A3CC-5ACCA1902625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dk1">
                      <a:tint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22B9-46BA-A3CC-5ACCA1902625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dk1">
                      <a:tint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D-22B9-46BA-A3CC-5ACCA1902625}"/>
              </c:ext>
            </c:extLst>
          </c:dPt>
          <c:dLbls>
            <c:dLbl>
              <c:idx val="0"/>
              <c:layout>
                <c:manualLayout>
                  <c:x val="-9.7754549507931471E-2"/>
                  <c:y val="0.2681992337164750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B9-46BA-A3CC-5ACCA1902625}"/>
                </c:ext>
              </c:extLst>
            </c:dLbl>
            <c:dLbl>
              <c:idx val="1"/>
              <c:layout>
                <c:manualLayout>
                  <c:x val="5.837711617046118E-2"/>
                  <c:y val="0.24680845928741665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B9-46BA-A3CC-5ACCA1902625}"/>
                </c:ext>
              </c:extLst>
            </c:dLbl>
            <c:dLbl>
              <c:idx val="2"/>
              <c:layout>
                <c:manualLayout>
                  <c:x val="-4.4371940372602288E-2"/>
                  <c:y val="8.61878903068150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2B9-46BA-A3CC-5ACCA1902625}"/>
                </c:ext>
              </c:extLst>
            </c:dLbl>
            <c:dLbl>
              <c:idx val="3"/>
              <c:layout>
                <c:manualLayout>
                  <c:x val="-9.8667806629250149E-2"/>
                  <c:y val="-8.0203336651884123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B9-46BA-A3CC-5ACCA1902625}"/>
                </c:ext>
              </c:extLst>
            </c:dLbl>
            <c:dLbl>
              <c:idx val="4"/>
              <c:layout>
                <c:manualLayout>
                  <c:x val="1.6819228594674353E-2"/>
                  <c:y val="-3.45720578031194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B9-46BA-A3CC-5ACCA1902625}"/>
                </c:ext>
              </c:extLst>
            </c:dLbl>
            <c:dLbl>
              <c:idx val="5"/>
              <c:layout>
                <c:manualLayout>
                  <c:x val="0.21716287215411559"/>
                  <c:y val="-8.7875222493740031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2B9-46BA-A3CC-5ACCA190262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('graf2e3 estr_rec'!$B$93:$B$97,'graf2e3 estr_rec'!$B$109)</c:f>
              <c:strCache>
                <c:ptCount val="6"/>
                <c:pt idx="0">
                  <c:v>Receita tributaria</c:v>
                </c:pt>
                <c:pt idx="1">
                  <c:v>Transferencias correntes</c:v>
                </c:pt>
                <c:pt idx="2">
                  <c:v>Receita de contribuicoes</c:v>
                </c:pt>
                <c:pt idx="3">
                  <c:v>Outras receitas correntes</c:v>
                </c:pt>
                <c:pt idx="4">
                  <c:v>Receitas serv., patr., ind. e agrop.</c:v>
                </c:pt>
                <c:pt idx="5">
                  <c:v>Receitas de capital</c:v>
                </c:pt>
              </c:strCache>
            </c:strRef>
          </c:cat>
          <c:val>
            <c:numRef>
              <c:f>('graf2e3 estr_rec'!$C$93:$C$97,'graf2e3 estr_rec'!$C$109)</c:f>
            </c:numRef>
          </c:val>
          <c:extLst>
            <c:ext xmlns:c16="http://schemas.microsoft.com/office/drawing/2014/chart" uri="{C3380CC4-5D6E-409C-BE32-E72D297353CC}">
              <c16:uniqueId val="{0000000E-22B9-46BA-A3CC-5ACCA1902625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1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dk1">
                      <a:tint val="885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885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885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FC9B-4574-8824-DAA10FCC999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dk1">
                      <a:tint val="5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5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5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FC9B-4574-8824-DAA10FCC999E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dk1">
                      <a:tint val="7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7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7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FC9B-4574-8824-DAA10FCC999E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dk1">
                      <a:tint val="985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985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985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FC9B-4574-8824-DAA10FCC999E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dk1">
                      <a:tint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FC9B-4574-8824-DAA10FCC999E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dk1">
                      <a:tint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D-FC9B-4574-8824-DAA10FCC999E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dk1">
                      <a:tint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F-FC9B-4574-8824-DAA10FCC999E}"/>
              </c:ext>
            </c:extLst>
          </c:dPt>
          <c:dLbls>
            <c:dLbl>
              <c:idx val="0"/>
              <c:layout>
                <c:manualLayout>
                  <c:x val="-9.7754549507931471E-2"/>
                  <c:y val="0.2681992337164750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9B-4574-8824-DAA10FCC999E}"/>
                </c:ext>
              </c:extLst>
            </c:dLbl>
            <c:dLbl>
              <c:idx val="1"/>
              <c:layout>
                <c:manualLayout>
                  <c:x val="5.837711617046118E-2"/>
                  <c:y val="0.24680845928741665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9B-4574-8824-DAA10FCC999E}"/>
                </c:ext>
              </c:extLst>
            </c:dLbl>
            <c:dLbl>
              <c:idx val="2"/>
              <c:layout>
                <c:manualLayout>
                  <c:x val="-1.4172531916097552E-2"/>
                  <c:y val="0.1215862242395112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C9B-4574-8824-DAA10FCC999E}"/>
                </c:ext>
              </c:extLst>
            </c:dLbl>
            <c:dLbl>
              <c:idx val="3"/>
              <c:layout>
                <c:manualLayout>
                  <c:x val="-9.8667806629250149E-2"/>
                  <c:y val="-8.0203336651884123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C9B-4574-8824-DAA10FCC999E}"/>
                </c:ext>
              </c:extLst>
            </c:dLbl>
            <c:dLbl>
              <c:idx val="4"/>
              <c:layout>
                <c:manualLayout>
                  <c:x val="1.6819315496010758E-2"/>
                  <c:y val="-0.1093015246938967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9B-4574-8824-DAA10FCC999E}"/>
                </c:ext>
              </c:extLst>
            </c:dLbl>
            <c:dLbl>
              <c:idx val="5"/>
              <c:layout>
                <c:manualLayout>
                  <c:x val="-1.2798474817513483E-2"/>
                  <c:y val="-1.665388655722433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C9B-4574-8824-DAA10FCC999E}"/>
                </c:ext>
              </c:extLst>
            </c:dLbl>
            <c:dLbl>
              <c:idx val="6"/>
              <c:layout>
                <c:manualLayout>
                  <c:x val="-5.7490326147042609E-2"/>
                  <c:y val="-7.8662709168479412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FC9B-4574-8824-DAA10FCC9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('graf2e3 estr_rec'!$B$93:$B$97,'graf2e3 estr_rec'!$B$102,'graf2e3 estr_rec'!$B$109)</c:f>
              <c:strCache>
                <c:ptCount val="7"/>
                <c:pt idx="0">
                  <c:v>Receita tributaria</c:v>
                </c:pt>
                <c:pt idx="1">
                  <c:v>Transferencias correntes</c:v>
                </c:pt>
                <c:pt idx="2">
                  <c:v>Receita de contribuicoes</c:v>
                </c:pt>
                <c:pt idx="3">
                  <c:v>Outras receitas correntes</c:v>
                </c:pt>
                <c:pt idx="4">
                  <c:v>Receitas serv., patr., ind. e agrop.</c:v>
                </c:pt>
                <c:pt idx="5">
                  <c:v>Receita intra-orcamentaria</c:v>
                </c:pt>
                <c:pt idx="6">
                  <c:v>Receitas de capital</c:v>
                </c:pt>
              </c:strCache>
            </c:strRef>
          </c:cat>
          <c:val>
            <c:numRef>
              <c:f>('graf2e3 estr_rec'!$D$93:$D$97,'graf2e3 estr_rec'!$D$102,'graf2e3 estr_rec'!$D$109)</c:f>
            </c:numRef>
          </c:val>
          <c:extLst>
            <c:ext xmlns:c16="http://schemas.microsoft.com/office/drawing/2014/chart" uri="{C3380CC4-5D6E-409C-BE32-E72D297353CC}">
              <c16:uniqueId val="{0000000E-FC9B-4574-8824-DAA10FCC999E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alienação de bens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'tabegraf4 cresc_rec'!$C$4:$R$4</c:f>
              <c:numCache>
                <c:formatCode>General</c:formatCode>
                <c:ptCount val="16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2017</c:v>
                </c:pt>
              </c:numCache>
            </c:numRef>
          </c:cat>
          <c:val>
            <c:numRef>
              <c:f>'tabegraf4 cresc_rec'!$C$22:$R$22</c:f>
              <c:numCache>
                <c:formatCode>#,##0.00</c:formatCode>
                <c:ptCount val="16"/>
                <c:pt idx="0">
                  <c:v>216914534.66</c:v>
                </c:pt>
                <c:pt idx="1">
                  <c:v>27323880.399999999</c:v>
                </c:pt>
                <c:pt idx="2">
                  <c:v>31796875.949999999</c:v>
                </c:pt>
                <c:pt idx="3">
                  <c:v>60426521.990000002</c:v>
                </c:pt>
                <c:pt idx="4">
                  <c:v>37110709.350000001</c:v>
                </c:pt>
                <c:pt idx="5">
                  <c:v>33445036.969999999</c:v>
                </c:pt>
                <c:pt idx="6">
                  <c:v>39924654.82</c:v>
                </c:pt>
                <c:pt idx="7">
                  <c:v>25911948.420000002</c:v>
                </c:pt>
                <c:pt idx="8">
                  <c:v>33521957.399999999</c:v>
                </c:pt>
                <c:pt idx="9">
                  <c:v>107493555.40000001</c:v>
                </c:pt>
                <c:pt idx="10">
                  <c:v>385637705.61000001</c:v>
                </c:pt>
                <c:pt idx="11">
                  <c:v>152193834.46000001</c:v>
                </c:pt>
                <c:pt idx="12">
                  <c:v>951277542.55999994</c:v>
                </c:pt>
                <c:pt idx="13">
                  <c:v>11735616.52</c:v>
                </c:pt>
                <c:pt idx="14">
                  <c:v>26389357.800000001</c:v>
                </c:pt>
                <c:pt idx="15">
                  <c:v>99487590.230000004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8E-4A12-9806-4834EC7A0087}"/>
            </c:ext>
          </c:extLst>
        </c:ser>
        <c:ser>
          <c:idx val="1"/>
          <c:order val="1"/>
          <c:tx>
            <c:v>amortização de empréstimos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'tabegraf4 cresc_rec'!$C$4:$R$4</c:f>
              <c:numCache>
                <c:formatCode>General</c:formatCode>
                <c:ptCount val="16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2017</c:v>
                </c:pt>
              </c:numCache>
            </c:numRef>
          </c:cat>
          <c:val>
            <c:numRef>
              <c:f>'tabegraf4 cresc_rec'!$C$23:$R$23</c:f>
              <c:numCache>
                <c:formatCode>#,##0.00</c:formatCode>
                <c:ptCount val="16"/>
                <c:pt idx="0">
                  <c:v>367981704.41000003</c:v>
                </c:pt>
                <c:pt idx="1">
                  <c:v>353301894.16000003</c:v>
                </c:pt>
                <c:pt idx="2">
                  <c:v>327032407</c:v>
                </c:pt>
                <c:pt idx="3">
                  <c:v>301818045.77999997</c:v>
                </c:pt>
                <c:pt idx="4">
                  <c:v>332843502.25</c:v>
                </c:pt>
                <c:pt idx="5">
                  <c:v>377703310.35000002</c:v>
                </c:pt>
                <c:pt idx="6">
                  <c:v>480430377.61000001</c:v>
                </c:pt>
                <c:pt idx="7">
                  <c:v>450510957.83999997</c:v>
                </c:pt>
                <c:pt idx="8">
                  <c:v>506705008.97000003</c:v>
                </c:pt>
                <c:pt idx="9">
                  <c:v>628847442.50999999</c:v>
                </c:pt>
                <c:pt idx="10">
                  <c:v>528367173.50999999</c:v>
                </c:pt>
                <c:pt idx="11">
                  <c:v>447531071.44999999</c:v>
                </c:pt>
                <c:pt idx="12">
                  <c:v>454113150.54000002</c:v>
                </c:pt>
                <c:pt idx="13">
                  <c:v>355925662.52999997</c:v>
                </c:pt>
                <c:pt idx="14">
                  <c:v>261911310.91999999</c:v>
                </c:pt>
                <c:pt idx="15">
                  <c:v>179581862.44999999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8E-4A12-9806-4834EC7A0087}"/>
            </c:ext>
          </c:extLst>
        </c:ser>
        <c:ser>
          <c:idx val="2"/>
          <c:order val="2"/>
          <c:tx>
            <c:v>operações de crédito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'tabegraf4 cresc_rec'!$C$4:$R$4</c:f>
              <c:numCache>
                <c:formatCode>General</c:formatCode>
                <c:ptCount val="16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2017</c:v>
                </c:pt>
              </c:numCache>
            </c:numRef>
          </c:cat>
          <c:val>
            <c:numRef>
              <c:f>'tabegraf4 cresc_rec'!$C$24:$R$24</c:f>
              <c:numCache>
                <c:formatCode>#,##0.00</c:formatCode>
                <c:ptCount val="16"/>
                <c:pt idx="0">
                  <c:v>70104266.099999994</c:v>
                </c:pt>
                <c:pt idx="1">
                  <c:v>18321698.57</c:v>
                </c:pt>
                <c:pt idx="2">
                  <c:v>10542814.359999999</c:v>
                </c:pt>
                <c:pt idx="3">
                  <c:v>63655532.57</c:v>
                </c:pt>
                <c:pt idx="4">
                  <c:v>252967753.56999999</c:v>
                </c:pt>
                <c:pt idx="5">
                  <c:v>196302401.86000001</c:v>
                </c:pt>
                <c:pt idx="6">
                  <c:v>556257710.91999996</c:v>
                </c:pt>
                <c:pt idx="7">
                  <c:v>1305741623.47</c:v>
                </c:pt>
                <c:pt idx="8">
                  <c:v>1598424811.8499999</c:v>
                </c:pt>
                <c:pt idx="9">
                  <c:v>304493669.05000001</c:v>
                </c:pt>
                <c:pt idx="10">
                  <c:v>3829991729.7600002</c:v>
                </c:pt>
                <c:pt idx="11">
                  <c:v>5875698558.9700003</c:v>
                </c:pt>
                <c:pt idx="12">
                  <c:v>335524486.49000001</c:v>
                </c:pt>
                <c:pt idx="13">
                  <c:v>27407698.059999999</c:v>
                </c:pt>
                <c:pt idx="14">
                  <c:v>1153947273.8599999</c:v>
                </c:pt>
                <c:pt idx="15">
                  <c:v>66051183.469999999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8E-4A12-9806-4834EC7A0087}"/>
            </c:ext>
          </c:extLst>
        </c:ser>
        <c:ser>
          <c:idx val="3"/>
          <c:order val="3"/>
          <c:tx>
            <c:v>outras receitas de capital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'tabegraf4 cresc_rec'!$C$4:$R$4</c:f>
              <c:numCache>
                <c:formatCode>General</c:formatCode>
                <c:ptCount val="16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2017</c:v>
                </c:pt>
              </c:numCache>
            </c:numRef>
          </c:cat>
          <c:val>
            <c:numRef>
              <c:f>'tabegraf4 cresc_rec'!$C$25:$R$25</c:f>
              <c:numCache>
                <c:formatCode>#,##0.00</c:formatCode>
                <c:ptCount val="16"/>
                <c:pt idx="0">
                  <c:v>1667858.48</c:v>
                </c:pt>
                <c:pt idx="1">
                  <c:v>8879564.4800000004</c:v>
                </c:pt>
                <c:pt idx="2">
                  <c:v>8528351.1099999994</c:v>
                </c:pt>
                <c:pt idx="3">
                  <c:v>7377792.2000000002</c:v>
                </c:pt>
                <c:pt idx="4">
                  <c:v>110177948.03</c:v>
                </c:pt>
                <c:pt idx="5">
                  <c:v>30696136.010000002</c:v>
                </c:pt>
                <c:pt idx="6">
                  <c:v>26922755.760000002</c:v>
                </c:pt>
                <c:pt idx="7">
                  <c:v>5354683.2699999996</c:v>
                </c:pt>
                <c:pt idx="8">
                  <c:v>571776.66</c:v>
                </c:pt>
                <c:pt idx="9">
                  <c:v>2107900.39</c:v>
                </c:pt>
                <c:pt idx="10">
                  <c:v>260427891.13999999</c:v>
                </c:pt>
                <c:pt idx="11">
                  <c:v>115632035.53</c:v>
                </c:pt>
                <c:pt idx="12">
                  <c:v>50556916.659999996</c:v>
                </c:pt>
                <c:pt idx="13">
                  <c:v>996083.34</c:v>
                </c:pt>
                <c:pt idx="14">
                  <c:v>61673800.240000002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8E-4A12-9806-4834EC7A0087}"/>
            </c:ext>
          </c:extLst>
        </c:ser>
        <c:ser>
          <c:idx val="4"/>
          <c:order val="4"/>
          <c:tx>
            <c:v>transferências de capital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'tabegraf4 cresc_rec'!$C$4:$R$4</c:f>
              <c:numCache>
                <c:formatCode>General</c:formatCode>
                <c:ptCount val="16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2017</c:v>
                </c:pt>
              </c:numCache>
            </c:numRef>
          </c:cat>
          <c:val>
            <c:numRef>
              <c:f>'tabegraf4 cresc_rec'!$C$26:$R$26</c:f>
              <c:numCache>
                <c:formatCode>#,##0.00</c:formatCode>
                <c:ptCount val="16"/>
                <c:pt idx="0">
                  <c:v>959272973.67999995</c:v>
                </c:pt>
                <c:pt idx="1">
                  <c:v>381566950.24000001</c:v>
                </c:pt>
                <c:pt idx="2">
                  <c:v>242592146.90000001</c:v>
                </c:pt>
                <c:pt idx="3">
                  <c:v>238289346.88999999</c:v>
                </c:pt>
                <c:pt idx="4">
                  <c:v>344485397.01999998</c:v>
                </c:pt>
                <c:pt idx="5">
                  <c:v>169588981.12</c:v>
                </c:pt>
                <c:pt idx="6">
                  <c:v>282215512.44999999</c:v>
                </c:pt>
                <c:pt idx="7">
                  <c:v>362958131.08999997</c:v>
                </c:pt>
                <c:pt idx="8">
                  <c:v>364984271.31</c:v>
                </c:pt>
                <c:pt idx="9">
                  <c:v>650326534.48000002</c:v>
                </c:pt>
                <c:pt idx="10">
                  <c:v>753112297.07000005</c:v>
                </c:pt>
                <c:pt idx="11">
                  <c:v>437009490.82999998</c:v>
                </c:pt>
                <c:pt idx="12">
                  <c:v>1110425285.05</c:v>
                </c:pt>
                <c:pt idx="13">
                  <c:v>244917691.22999999</c:v>
                </c:pt>
                <c:pt idx="14">
                  <c:v>394129781.36000001</c:v>
                </c:pt>
                <c:pt idx="15">
                  <c:v>255430088.87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38E-4A12-9806-4834EC7A0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532608"/>
        <c:axId val="190558976"/>
      </c:lineChart>
      <c:catAx>
        <c:axId val="19053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0558976"/>
        <c:crosses val="autoZero"/>
        <c:auto val="1"/>
        <c:lblAlgn val="ctr"/>
        <c:lblOffset val="100"/>
        <c:noMultiLvlLbl val="0"/>
      </c:catAx>
      <c:valAx>
        <c:axId val="19055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053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'tabegraf4 cresc_rec'!$B$36</c:f>
              <c:strCache>
                <c:ptCount val="1"/>
                <c:pt idx="0">
                  <c:v>Receita tributaria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'tabegraf4 cresc_rec'!$D$34:$R$34</c:f>
              <c:numCache>
                <c:formatCode>General</c:formatCode>
                <c:ptCount val="15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  <c:pt idx="13">
                  <c:v>2016</c:v>
                </c:pt>
                <c:pt idx="14">
                  <c:v>2017</c:v>
                </c:pt>
              </c:numCache>
            </c:numRef>
          </c:cat>
          <c:val>
            <c:numRef>
              <c:f>'tabegraf4 cresc_rec'!$D$36:$R$36</c:f>
              <c:numCache>
                <c:formatCode>0.00%</c:formatCode>
                <c:ptCount val="15"/>
                <c:pt idx="0">
                  <c:v>0.14436994874648579</c:v>
                </c:pt>
                <c:pt idx="1">
                  <c:v>0.19198583658056267</c:v>
                </c:pt>
                <c:pt idx="2">
                  <c:v>0.17267291565496201</c:v>
                </c:pt>
                <c:pt idx="3">
                  <c:v>0.11801681748917381</c:v>
                </c:pt>
                <c:pt idx="4">
                  <c:v>0.13627910011808742</c:v>
                </c:pt>
                <c:pt idx="5">
                  <c:v>0.19318688763436231</c:v>
                </c:pt>
                <c:pt idx="6">
                  <c:v>-8.8638891979656576E-3</c:v>
                </c:pt>
                <c:pt idx="7">
                  <c:v>0.18450169234272784</c:v>
                </c:pt>
                <c:pt idx="8">
                  <c:v>0.10314812699946274</c:v>
                </c:pt>
                <c:pt idx="9">
                  <c:v>0.10900906535691157</c:v>
                </c:pt>
                <c:pt idx="10">
                  <c:v>0.11959987538233308</c:v>
                </c:pt>
                <c:pt idx="11">
                  <c:v>8.2620279546095077E-2</c:v>
                </c:pt>
                <c:pt idx="12">
                  <c:v>1.9806311831867429E-2</c:v>
                </c:pt>
                <c:pt idx="13">
                  <c:v>0.10351609629890923</c:v>
                </c:pt>
                <c:pt idx="14">
                  <c:v>9.5295367749634874E-2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0D-42D4-AD2F-50C6D0F19B41}"/>
            </c:ext>
          </c:extLst>
        </c:ser>
        <c:ser>
          <c:idx val="1"/>
          <c:order val="1"/>
          <c:tx>
            <c:strRef>
              <c:f>'tabegraf4 cresc_rec'!$B$59</c:f>
              <c:strCache>
                <c:ptCount val="1"/>
                <c:pt idx="0">
                  <c:v>PIB</c:v>
                </c:pt>
              </c:strCache>
            </c:strRef>
          </c:tx>
          <c:spPr>
            <a:ln w="28575" cap="rnd">
              <a:solidFill>
                <a:srgbClr val="A50021"/>
              </a:solidFill>
              <a:round/>
            </a:ln>
            <a:effectLst/>
          </c:spPr>
          <c:marker>
            <c:symbol val="none"/>
          </c:marker>
          <c:cat>
            <c:numRef>
              <c:f>'tabegraf4 cresc_rec'!$D$34:$R$34</c:f>
              <c:numCache>
                <c:formatCode>General</c:formatCode>
                <c:ptCount val="15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  <c:pt idx="13">
                  <c:v>2016</c:v>
                </c:pt>
                <c:pt idx="14">
                  <c:v>2017</c:v>
                </c:pt>
              </c:numCache>
            </c:numRef>
          </c:cat>
          <c:val>
            <c:numRef>
              <c:f>'tabegraf4 cresc_rec'!$D$59:$R$59</c:f>
              <c:numCache>
                <c:formatCode>0.00%</c:formatCode>
                <c:ptCount val="15"/>
                <c:pt idx="0">
                  <c:v>0.16214922632031881</c:v>
                </c:pt>
                <c:pt idx="1">
                  <c:v>0.19198289751250175</c:v>
                </c:pt>
                <c:pt idx="2">
                  <c:v>9.5964462096493675E-2</c:v>
                </c:pt>
                <c:pt idx="3">
                  <c:v>0.12897929250891349</c:v>
                </c:pt>
                <c:pt idx="4">
                  <c:v>0.13023488396186789</c:v>
                </c:pt>
                <c:pt idx="5">
                  <c:v>0.15914935299854416</c:v>
                </c:pt>
                <c:pt idx="6">
                  <c:v>3.1715674936264149E-2</c:v>
                </c:pt>
                <c:pt idx="7">
                  <c:v>0.22153742415438127</c:v>
                </c:pt>
                <c:pt idx="8">
                  <c:v>0.13955568556709208</c:v>
                </c:pt>
                <c:pt idx="9">
                  <c:v>0.10536251373069927</c:v>
                </c:pt>
                <c:pt idx="10">
                  <c:v>0.10337745456425118</c:v>
                </c:pt>
                <c:pt idx="11">
                  <c:v>5.8665560338979628E-2</c:v>
                </c:pt>
                <c:pt idx="12">
                  <c:v>5.2113787528618172E-3</c:v>
                </c:pt>
                <c:pt idx="13">
                  <c:v>5.9691941732507914E-2</c:v>
                </c:pt>
                <c:pt idx="14">
                  <c:v>4.2401627505984418E-2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20D-42D4-AD2F-50C6D0F19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491648"/>
        <c:axId val="190493440"/>
      </c:lineChart>
      <c:catAx>
        <c:axId val="19049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0493440"/>
        <c:crosses val="autoZero"/>
        <c:auto val="1"/>
        <c:lblAlgn val="ctr"/>
        <c:lblOffset val="100"/>
        <c:noMultiLvlLbl val="0"/>
      </c:catAx>
      <c:valAx>
        <c:axId val="19049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0491648"/>
        <c:crosses val="autoZero"/>
        <c:crossBetween val="between"/>
      </c:valAx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'tabegraf4 cresc_rec'!$D$34:$R$34</c:f>
              <c:numCache>
                <c:formatCode>General</c:formatCode>
                <c:ptCount val="15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  <c:pt idx="13">
                  <c:v>2016</c:v>
                </c:pt>
                <c:pt idx="14">
                  <c:v>2017</c:v>
                </c:pt>
              </c:numCache>
            </c:numRef>
          </c:cat>
          <c:val>
            <c:numRef>
              <c:f>'tabegraf4 cresc_rec'!$D$36:$R$36</c:f>
              <c:numCache>
                <c:formatCode>0.00%</c:formatCode>
                <c:ptCount val="15"/>
                <c:pt idx="0">
                  <c:v>0.14436994874648579</c:v>
                </c:pt>
                <c:pt idx="1">
                  <c:v>0.19198583658056267</c:v>
                </c:pt>
                <c:pt idx="2">
                  <c:v>0.17267291565496201</c:v>
                </c:pt>
                <c:pt idx="3">
                  <c:v>0.11801681748917381</c:v>
                </c:pt>
                <c:pt idx="4">
                  <c:v>0.13627910011808742</c:v>
                </c:pt>
                <c:pt idx="5">
                  <c:v>0.19318688763436231</c:v>
                </c:pt>
                <c:pt idx="6">
                  <c:v>-8.8638891979656576E-3</c:v>
                </c:pt>
                <c:pt idx="7">
                  <c:v>0.18450169234272784</c:v>
                </c:pt>
                <c:pt idx="8">
                  <c:v>0.10314812699946274</c:v>
                </c:pt>
                <c:pt idx="9">
                  <c:v>0.10900906535691157</c:v>
                </c:pt>
                <c:pt idx="10">
                  <c:v>0.11959987538233308</c:v>
                </c:pt>
                <c:pt idx="11">
                  <c:v>8.2620279546095077E-2</c:v>
                </c:pt>
                <c:pt idx="12">
                  <c:v>1.9806311831867429E-2</c:v>
                </c:pt>
                <c:pt idx="13">
                  <c:v>0.10351609629890923</c:v>
                </c:pt>
                <c:pt idx="14">
                  <c:v>9.5295367749634874E-2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2F-4C39-9C52-096A0D9AE8A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'tabegraf4 cresc_rec'!$D$34:$R$34</c:f>
              <c:numCache>
                <c:formatCode>General</c:formatCode>
                <c:ptCount val="15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  <c:pt idx="13">
                  <c:v>2016</c:v>
                </c:pt>
                <c:pt idx="14">
                  <c:v>2017</c:v>
                </c:pt>
              </c:numCache>
            </c:numRef>
          </c:cat>
          <c:val>
            <c:numRef>
              <c:f>'tabegraf4 cresc_rec'!$D$37:$R$37</c:f>
              <c:numCache>
                <c:formatCode>0.00%</c:formatCode>
                <c:ptCount val="15"/>
                <c:pt idx="0">
                  <c:v>6.0166064173864608E-2</c:v>
                </c:pt>
                <c:pt idx="1">
                  <c:v>0.16534394002555652</c:v>
                </c:pt>
                <c:pt idx="2">
                  <c:v>0.15771117048684968</c:v>
                </c:pt>
                <c:pt idx="3">
                  <c:v>0.13959437185952384</c:v>
                </c:pt>
                <c:pt idx="4">
                  <c:v>0.17068593776917473</c:v>
                </c:pt>
                <c:pt idx="5">
                  <c:v>0.28875402503596881</c:v>
                </c:pt>
                <c:pt idx="6">
                  <c:v>3.4612087760695465E-2</c:v>
                </c:pt>
                <c:pt idx="7">
                  <c:v>0.13348950990970909</c:v>
                </c:pt>
                <c:pt idx="8">
                  <c:v>0.10659634093794734</c:v>
                </c:pt>
                <c:pt idx="9">
                  <c:v>6.6917461661770483E-2</c:v>
                </c:pt>
                <c:pt idx="10">
                  <c:v>2.2405494469129872E-2</c:v>
                </c:pt>
                <c:pt idx="11">
                  <c:v>9.4962342162217661E-2</c:v>
                </c:pt>
                <c:pt idx="12">
                  <c:v>-8.3730542858058143E-3</c:v>
                </c:pt>
                <c:pt idx="13">
                  <c:v>0.10214458717069275</c:v>
                </c:pt>
                <c:pt idx="14">
                  <c:v>-1.3966416484760047E-2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2F-4C39-9C52-096A0D9AE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9126064"/>
        <c:axId val="539124424"/>
      </c:lineChart>
      <c:catAx>
        <c:axId val="53912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39124424"/>
        <c:crosses val="autoZero"/>
        <c:auto val="1"/>
        <c:lblAlgn val="ctr"/>
        <c:lblOffset val="100"/>
        <c:noMultiLvlLbl val="0"/>
      </c:catAx>
      <c:valAx>
        <c:axId val="539124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3912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'graf5e6 estr_desp'!$B$6</c:f>
              <c:strCache>
                <c:ptCount val="1"/>
                <c:pt idx="0">
                  <c:v>Amortização da divida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'graf5e6 estr_desp'!$C$6:$R$6</c:f>
              <c:numCache>
                <c:formatCode>#,##0.00</c:formatCode>
                <c:ptCount val="16"/>
                <c:pt idx="0">
                  <c:v>431697163.56999999</c:v>
                </c:pt>
                <c:pt idx="1">
                  <c:v>426024627.54000002</c:v>
                </c:pt>
                <c:pt idx="2">
                  <c:v>432388159.49000001</c:v>
                </c:pt>
                <c:pt idx="3">
                  <c:v>411446191.28999996</c:v>
                </c:pt>
                <c:pt idx="4">
                  <c:v>498963230.81999999</c:v>
                </c:pt>
                <c:pt idx="5">
                  <c:v>465836562.53999996</c:v>
                </c:pt>
                <c:pt idx="6">
                  <c:v>529544848.91999996</c:v>
                </c:pt>
                <c:pt idx="7">
                  <c:v>1098020566.3600001</c:v>
                </c:pt>
                <c:pt idx="8">
                  <c:v>1237318657.8199997</c:v>
                </c:pt>
                <c:pt idx="9">
                  <c:v>1632101452.96</c:v>
                </c:pt>
                <c:pt idx="10">
                  <c:v>4006626016.1999993</c:v>
                </c:pt>
                <c:pt idx="11">
                  <c:v>5211297316.7600002</c:v>
                </c:pt>
                <c:pt idx="12">
                  <c:v>2901579400.2000003</c:v>
                </c:pt>
                <c:pt idx="13">
                  <c:v>3504239482.6100001</c:v>
                </c:pt>
                <c:pt idx="14">
                  <c:v>1516025584.3700001</c:v>
                </c:pt>
                <c:pt idx="15">
                  <c:v>1515330417.3199999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76-4C7D-803A-3BA6738640E4}"/>
            </c:ext>
          </c:extLst>
        </c:ser>
        <c:ser>
          <c:idx val="1"/>
          <c:order val="1"/>
          <c:tx>
            <c:strRef>
              <c:f>'graf5e6 estr_desp'!$B$7</c:f>
              <c:strCache>
                <c:ptCount val="1"/>
                <c:pt idx="0">
                  <c:v>Inversões financeiras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'graf5e6 estr_desp'!$C$7:$R$7</c:f>
              <c:numCache>
                <c:formatCode>#,##0.00</c:formatCode>
                <c:ptCount val="16"/>
                <c:pt idx="0">
                  <c:v>646834205.19000006</c:v>
                </c:pt>
                <c:pt idx="1">
                  <c:v>433524201.57999998</c:v>
                </c:pt>
                <c:pt idx="2">
                  <c:v>417583236.82999998</c:v>
                </c:pt>
                <c:pt idx="3">
                  <c:v>709844684.98000002</c:v>
                </c:pt>
                <c:pt idx="4">
                  <c:v>711595873.97000003</c:v>
                </c:pt>
                <c:pt idx="5">
                  <c:v>829359535.52999997</c:v>
                </c:pt>
                <c:pt idx="6">
                  <c:v>1442565526.3500001</c:v>
                </c:pt>
                <c:pt idx="7">
                  <c:v>1250816398.27</c:v>
                </c:pt>
                <c:pt idx="8">
                  <c:v>845683115.31999993</c:v>
                </c:pt>
                <c:pt idx="9">
                  <c:v>692524206.53999996</c:v>
                </c:pt>
                <c:pt idx="10">
                  <c:v>412827808.88</c:v>
                </c:pt>
                <c:pt idx="11">
                  <c:v>1370061515.02</c:v>
                </c:pt>
                <c:pt idx="12">
                  <c:v>1457181521.46</c:v>
                </c:pt>
                <c:pt idx="13">
                  <c:v>422468292.22000003</c:v>
                </c:pt>
                <c:pt idx="14">
                  <c:v>295289628.63</c:v>
                </c:pt>
                <c:pt idx="15">
                  <c:v>563994300.9000001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76-4C7D-803A-3BA6738640E4}"/>
            </c:ext>
          </c:extLst>
        </c:ser>
        <c:ser>
          <c:idx val="2"/>
          <c:order val="2"/>
          <c:tx>
            <c:strRef>
              <c:f>'graf5e6 estr_desp'!$B$8</c:f>
              <c:strCache>
                <c:ptCount val="1"/>
                <c:pt idx="0">
                  <c:v>Investimentos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'graf5e6 estr_desp'!$C$8:$R$8</c:f>
              <c:numCache>
                <c:formatCode>#,##0.00</c:formatCode>
                <c:ptCount val="16"/>
                <c:pt idx="0">
                  <c:v>775436723.46999979</c:v>
                </c:pt>
                <c:pt idx="1">
                  <c:v>600944728.42999995</c:v>
                </c:pt>
                <c:pt idx="2">
                  <c:v>1109663237.51</c:v>
                </c:pt>
                <c:pt idx="3">
                  <c:v>2024570102.4400003</c:v>
                </c:pt>
                <c:pt idx="4">
                  <c:v>2712928007.2599993</c:v>
                </c:pt>
                <c:pt idx="5">
                  <c:v>2820704773.5599999</c:v>
                </c:pt>
                <c:pt idx="6">
                  <c:v>3725666087.7399998</c:v>
                </c:pt>
                <c:pt idx="7">
                  <c:v>3585387829.1599998</c:v>
                </c:pt>
                <c:pt idx="8">
                  <c:v>3993566487.0800004</c:v>
                </c:pt>
                <c:pt idx="9">
                  <c:v>3300230998.4899993</c:v>
                </c:pt>
                <c:pt idx="10">
                  <c:v>3176403458.4300003</c:v>
                </c:pt>
                <c:pt idx="11">
                  <c:v>4275075844.3399992</c:v>
                </c:pt>
                <c:pt idx="12">
                  <c:v>4168386425.6200004</c:v>
                </c:pt>
                <c:pt idx="13">
                  <c:v>3186562514.5999994</c:v>
                </c:pt>
                <c:pt idx="14">
                  <c:v>2769309138.6100016</c:v>
                </c:pt>
                <c:pt idx="15">
                  <c:v>3286151506.4699988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76-4C7D-803A-3BA6738640E4}"/>
            </c:ext>
          </c:extLst>
        </c:ser>
        <c:ser>
          <c:idx val="3"/>
          <c:order val="3"/>
          <c:tx>
            <c:strRef>
              <c:f>'graf5e6 estr_desp'!$B$10</c:f>
              <c:strCache>
                <c:ptCount val="1"/>
                <c:pt idx="0">
                  <c:v>Juros e encargos da divida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'graf5e6 estr_desp'!$C$10:$R$10</c:f>
              <c:numCache>
                <c:formatCode>#,##0.00</c:formatCode>
                <c:ptCount val="16"/>
                <c:pt idx="0">
                  <c:v>1077532210.05</c:v>
                </c:pt>
                <c:pt idx="1">
                  <c:v>1192787257.3000002</c:v>
                </c:pt>
                <c:pt idx="2">
                  <c:v>1371951262.0100002</c:v>
                </c:pt>
                <c:pt idx="3">
                  <c:v>1643595176.6899998</c:v>
                </c:pt>
                <c:pt idx="4">
                  <c:v>1916507283.5599999</c:v>
                </c:pt>
                <c:pt idx="5">
                  <c:v>2136270311.4400001</c:v>
                </c:pt>
                <c:pt idx="6">
                  <c:v>2544018787.3600001</c:v>
                </c:pt>
                <c:pt idx="7">
                  <c:v>2197015899.8200002</c:v>
                </c:pt>
                <c:pt idx="8">
                  <c:v>2242732657.5300002</c:v>
                </c:pt>
                <c:pt idx="9">
                  <c:v>2568300507</c:v>
                </c:pt>
                <c:pt idx="10">
                  <c:v>2347645105.3099999</c:v>
                </c:pt>
                <c:pt idx="11">
                  <c:v>2666432325.2699995</c:v>
                </c:pt>
                <c:pt idx="12">
                  <c:v>2842738535.6900001</c:v>
                </c:pt>
                <c:pt idx="13">
                  <c:v>3309966453.7400002</c:v>
                </c:pt>
                <c:pt idx="14">
                  <c:v>1389033519.05</c:v>
                </c:pt>
                <c:pt idx="15">
                  <c:v>2815773105.3599997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76-4C7D-803A-3BA6738640E4}"/>
            </c:ext>
          </c:extLst>
        </c:ser>
        <c:ser>
          <c:idx val="4"/>
          <c:order val="4"/>
          <c:tx>
            <c:strRef>
              <c:f>'graf5e6 estr_desp'!$B$11</c:f>
              <c:strCache>
                <c:ptCount val="1"/>
                <c:pt idx="0">
                  <c:v>Outras despesas correntes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'graf5e6 estr_desp'!$C$11:$R$11</c:f>
              <c:numCache>
                <c:formatCode>#,##0.00</c:formatCode>
                <c:ptCount val="16"/>
                <c:pt idx="0">
                  <c:v>7451094391.5899982</c:v>
                </c:pt>
                <c:pt idx="1">
                  <c:v>8241654265.2099972</c:v>
                </c:pt>
                <c:pt idx="2">
                  <c:v>7955738179.2999964</c:v>
                </c:pt>
                <c:pt idx="3">
                  <c:v>9166116218.6100082</c:v>
                </c:pt>
                <c:pt idx="4">
                  <c:v>10398339860.90999</c:v>
                </c:pt>
                <c:pt idx="5">
                  <c:v>11922622326.370007</c:v>
                </c:pt>
                <c:pt idx="6">
                  <c:v>14383008443.829994</c:v>
                </c:pt>
                <c:pt idx="7">
                  <c:v>14555662296.17</c:v>
                </c:pt>
                <c:pt idx="8">
                  <c:v>17081327793.48999</c:v>
                </c:pt>
                <c:pt idx="9">
                  <c:v>22678594701.390003</c:v>
                </c:pt>
                <c:pt idx="10">
                  <c:v>26012338488.989998</c:v>
                </c:pt>
                <c:pt idx="11">
                  <c:v>28148989391.709995</c:v>
                </c:pt>
                <c:pt idx="12">
                  <c:v>27566774557.170006</c:v>
                </c:pt>
                <c:pt idx="13">
                  <c:v>31234518992.179989</c:v>
                </c:pt>
                <c:pt idx="14">
                  <c:v>35208489867.72998</c:v>
                </c:pt>
                <c:pt idx="15">
                  <c:v>40132078403.889969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776-4C7D-803A-3BA6738640E4}"/>
            </c:ext>
          </c:extLst>
        </c:ser>
        <c:ser>
          <c:idx val="5"/>
          <c:order val="5"/>
          <c:tx>
            <c:strRef>
              <c:f>'graf5e6 estr_desp'!$B$12</c:f>
              <c:strCache>
                <c:ptCount val="1"/>
                <c:pt idx="0">
                  <c:v>Pessoal e encargos sociais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'graf5e6 estr_desp'!$C$12:$R$12</c:f>
              <c:numCache>
                <c:formatCode>#,##0.00</c:formatCode>
                <c:ptCount val="16"/>
                <c:pt idx="0">
                  <c:v>8976846744.0300045</c:v>
                </c:pt>
                <c:pt idx="1">
                  <c:v>9368524330.2200031</c:v>
                </c:pt>
                <c:pt idx="2">
                  <c:v>10439284021.91</c:v>
                </c:pt>
                <c:pt idx="3">
                  <c:v>11336497460.939995</c:v>
                </c:pt>
                <c:pt idx="4">
                  <c:v>12780454911.689999</c:v>
                </c:pt>
                <c:pt idx="5">
                  <c:v>14268354791.010004</c:v>
                </c:pt>
                <c:pt idx="6">
                  <c:v>16674559156.080009</c:v>
                </c:pt>
                <c:pt idx="7">
                  <c:v>17576557925.279999</c:v>
                </c:pt>
                <c:pt idx="8">
                  <c:v>20650545388.840004</c:v>
                </c:pt>
                <c:pt idx="9">
                  <c:v>23821814754.170002</c:v>
                </c:pt>
                <c:pt idx="10">
                  <c:v>27216330592.709995</c:v>
                </c:pt>
                <c:pt idx="11">
                  <c:v>30234673368.699997</c:v>
                </c:pt>
                <c:pt idx="12">
                  <c:v>36576264407.470016</c:v>
                </c:pt>
                <c:pt idx="13">
                  <c:v>43461280350.22998</c:v>
                </c:pt>
                <c:pt idx="14">
                  <c:v>46950950479.389984</c:v>
                </c:pt>
                <c:pt idx="15">
                  <c:v>50078341429.289993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776-4C7D-803A-3BA673864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384576"/>
        <c:axId val="191394560"/>
      </c:lineChart>
      <c:catAx>
        <c:axId val="191384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1394560"/>
        <c:crosses val="autoZero"/>
        <c:auto val="1"/>
        <c:lblAlgn val="ctr"/>
        <c:lblOffset val="100"/>
        <c:noMultiLvlLbl val="0"/>
      </c:catAx>
      <c:valAx>
        <c:axId val="19139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138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1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dk1">
                      <a:tint val="885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885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885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BC32-4243-BEC0-71087CE4A82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dk1">
                      <a:tint val="5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5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5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BC32-4243-BEC0-71087CE4A82E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dk1">
                      <a:tint val="7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7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7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BC32-4243-BEC0-71087CE4A82E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dk1">
                      <a:tint val="985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985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985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BC32-4243-BEC0-71087CE4A82E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dk1">
                      <a:tint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BC32-4243-BEC0-71087CE4A82E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dk1">
                      <a:tint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D-BC32-4243-BEC0-71087CE4A82E}"/>
              </c:ext>
            </c:extLst>
          </c:dPt>
          <c:dLbls>
            <c:dLbl>
              <c:idx val="0"/>
              <c:layout>
                <c:manualLayout>
                  <c:x val="-0.23085428837524347"/>
                  <c:y val="0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BC32-4243-BEC0-71087CE4A82E}"/>
                </c:ext>
              </c:extLst>
            </c:dLbl>
            <c:dLbl>
              <c:idx val="1"/>
              <c:layout>
                <c:manualLayout>
                  <c:x val="-0.14931297566298837"/>
                  <c:y val="-9.8963776316951212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BC32-4243-BEC0-71087CE4A82E}"/>
                </c:ext>
              </c:extLst>
            </c:dLbl>
            <c:dLbl>
              <c:idx val="2"/>
              <c:layout>
                <c:manualLayout>
                  <c:x val="2.3298431782047871E-3"/>
                  <c:y val="-2.87545249504362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BC32-4243-BEC0-71087CE4A82E}"/>
                </c:ext>
              </c:extLst>
            </c:dLbl>
            <c:dLbl>
              <c:idx val="3"/>
              <c:layout>
                <c:manualLayout>
                  <c:x val="7.6463560334528072E-2"/>
                  <c:y val="7.3054170980920959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BC32-4243-BEC0-71087CE4A82E}"/>
                </c:ext>
              </c:extLst>
            </c:dLbl>
            <c:dLbl>
              <c:idx val="4"/>
              <c:layout>
                <c:manualLayout>
                  <c:x val="-3.6887647108627554E-2"/>
                  <c:y val="0.1684930209411895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B-BC32-4243-BEC0-71087CE4A82E}"/>
                </c:ext>
              </c:extLst>
            </c:dLbl>
            <c:dLbl>
              <c:idx val="5"/>
              <c:layout>
                <c:manualLayout>
                  <c:x val="0"/>
                  <c:y val="0.48929663608562707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D-BC32-4243-BEC0-71087CE4A82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('graf5e6 estr_desp'!$B$6:$B$8,'graf5e6 estr_desp'!$B$10:$B$12)</c:f>
              <c:strCache>
                <c:ptCount val="6"/>
                <c:pt idx="0">
                  <c:v>Amortização da divida</c:v>
                </c:pt>
                <c:pt idx="1">
                  <c:v>Inversões financeiras</c:v>
                </c:pt>
                <c:pt idx="2">
                  <c:v>Investimentos</c:v>
                </c:pt>
                <c:pt idx="3">
                  <c:v>Juros e encargos da divida</c:v>
                </c:pt>
                <c:pt idx="4">
                  <c:v>Outras despesas correntes</c:v>
                </c:pt>
                <c:pt idx="5">
                  <c:v>Pessoal e encargos sociais</c:v>
                </c:pt>
              </c:strCache>
            </c:strRef>
          </c:cat>
          <c:val>
            <c:numRef>
              <c:f>('graf5e6 estr_desp'!$C$6:$C$8,'graf5e6 estr_desp'!$C$10:$C$12)</c:f>
              <c:numCache>
                <c:formatCode>#,##0.00</c:formatCode>
                <c:ptCount val="6"/>
                <c:pt idx="0">
                  <c:v>431697163.56999999</c:v>
                </c:pt>
                <c:pt idx="1">
                  <c:v>646834205.19000006</c:v>
                </c:pt>
                <c:pt idx="2">
                  <c:v>775436723.46999979</c:v>
                </c:pt>
                <c:pt idx="3">
                  <c:v>1077532210.05</c:v>
                </c:pt>
                <c:pt idx="4">
                  <c:v>7451094391.5899982</c:v>
                </c:pt>
                <c:pt idx="5">
                  <c:v>8976846744.0300045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C32-4243-BEC0-71087CE4A82E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1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dk1">
                      <a:tint val="885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885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885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CBF7-477F-8DE3-B2C5B6A4501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dk1">
                      <a:tint val="5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5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5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CBF7-477F-8DE3-B2C5B6A4501F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dk1">
                      <a:tint val="7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7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7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CBF7-477F-8DE3-B2C5B6A4501F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dk1">
                      <a:tint val="985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985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985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CBF7-477F-8DE3-B2C5B6A4501F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dk1">
                      <a:tint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CBF7-477F-8DE3-B2C5B6A4501F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dk1">
                      <a:tint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D-CBF7-477F-8DE3-B2C5B6A4501F}"/>
              </c:ext>
            </c:extLst>
          </c:dPt>
          <c:dLbls>
            <c:dLbl>
              <c:idx val="0"/>
              <c:layout>
                <c:manualLayout>
                  <c:x val="-0.27379579967962941"/>
                  <c:y val="1.7601760176017597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BF7-477F-8DE3-B2C5B6A4501F}"/>
                </c:ext>
              </c:extLst>
            </c:dLbl>
            <c:dLbl>
              <c:idx val="1"/>
              <c:layout>
                <c:manualLayout>
                  <c:x val="-0.10851856078376676"/>
                  <c:y val="-3.3370581152603451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BF7-477F-8DE3-B2C5B6A4501F}"/>
                </c:ext>
              </c:extLst>
            </c:dLbl>
            <c:dLbl>
              <c:idx val="2"/>
              <c:layout>
                <c:manualLayout>
                  <c:x val="3.4535948706894651E-2"/>
                  <c:y val="-3.1520317386069317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BF7-477F-8DE3-B2C5B6A4501F}"/>
                </c:ext>
              </c:extLst>
            </c:dLbl>
            <c:dLbl>
              <c:idx val="3"/>
              <c:layout>
                <c:manualLayout>
                  <c:x val="0.11081677592233338"/>
                  <c:y val="2.490718363174900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BF7-477F-8DE3-B2C5B6A4501F}"/>
                </c:ext>
              </c:extLst>
            </c:dLbl>
            <c:dLbl>
              <c:idx val="4"/>
              <c:layout>
                <c:manualLayout>
                  <c:x val="-3.6887647108627554E-2"/>
                  <c:y val="0.1684930209411895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BF7-477F-8DE3-B2C5B6A4501F}"/>
                </c:ext>
              </c:extLst>
            </c:dLbl>
            <c:dLbl>
              <c:idx val="5"/>
              <c:layout>
                <c:manualLayout>
                  <c:x val="-1.0735373054213638E-2"/>
                  <c:y val="0.2414459083703645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BF7-477F-8DE3-B2C5B6A4501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('graf5e6 estr_desp'!$B$6:$B$8,'graf5e6 estr_desp'!$B$10:$B$12)</c:f>
              <c:strCache>
                <c:ptCount val="6"/>
                <c:pt idx="0">
                  <c:v>Amortização da divida</c:v>
                </c:pt>
                <c:pt idx="1">
                  <c:v>Inversões financeiras</c:v>
                </c:pt>
                <c:pt idx="2">
                  <c:v>Investimentos</c:v>
                </c:pt>
                <c:pt idx="3">
                  <c:v>Juros e encargos da divida</c:v>
                </c:pt>
                <c:pt idx="4">
                  <c:v>Outras despesas correntes</c:v>
                </c:pt>
                <c:pt idx="5">
                  <c:v>Pessoal e encargos sociais</c:v>
                </c:pt>
              </c:strCache>
            </c:strRef>
          </c:cat>
          <c:val>
            <c:numRef>
              <c:f>('graf5e6 estr_desp'!$R$6:$R$8,'graf5e6 estr_desp'!$R$10:$R$12)</c:f>
              <c:numCache>
                <c:formatCode>#,##0.00</c:formatCode>
                <c:ptCount val="6"/>
                <c:pt idx="0">
                  <c:v>1515330417.3199999</c:v>
                </c:pt>
                <c:pt idx="1">
                  <c:v>563994300.9000001</c:v>
                </c:pt>
                <c:pt idx="2">
                  <c:v>3286151506.4699988</c:v>
                </c:pt>
                <c:pt idx="3">
                  <c:v>2815773105.3599997</c:v>
                </c:pt>
                <c:pt idx="4">
                  <c:v>40132078403.889969</c:v>
                </c:pt>
                <c:pt idx="5">
                  <c:v>50078341429.289993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BF7-477F-8DE3-B2C5B6A4501F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1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dk1">
                      <a:tint val="885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885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885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A282-4C2B-BD5C-E85ECD5E45E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dk1">
                      <a:tint val="5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5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5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A282-4C2B-BD5C-E85ECD5E45E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dk1">
                      <a:tint val="7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7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7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A282-4C2B-BD5C-E85ECD5E45E9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dk1">
                      <a:tint val="985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985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985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A282-4C2B-BD5C-E85ECD5E45E9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dk1">
                      <a:tint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A282-4C2B-BD5C-E85ECD5E45E9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dk1">
                      <a:tint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D-A282-4C2B-BD5C-E85ECD5E45E9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dk1">
                      <a:tint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F-A282-4C2B-BD5C-E85ECD5E45E9}"/>
              </c:ext>
            </c:extLst>
          </c:dPt>
          <c:dLbls>
            <c:dLbl>
              <c:idx val="0"/>
              <c:layout>
                <c:manualLayout>
                  <c:x val="-0.29029571112907609"/>
                  <c:y val="2.07684319833852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282-4C2B-BD5C-E85ECD5E45E9}"/>
                </c:ext>
              </c:extLst>
            </c:dLbl>
            <c:dLbl>
              <c:idx val="1"/>
              <c:layout>
                <c:manualLayout>
                  <c:x val="-0.14931297566298837"/>
                  <c:y val="-9.8963776316951212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282-4C2B-BD5C-E85ECD5E45E9}"/>
                </c:ext>
              </c:extLst>
            </c:dLbl>
            <c:dLbl>
              <c:idx val="2"/>
              <c:layout>
                <c:manualLayout>
                  <c:x val="2.3298431782047871E-3"/>
                  <c:y val="-2.87545249504362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282-4C2B-BD5C-E85ECD5E45E9}"/>
                </c:ext>
              </c:extLst>
            </c:dLbl>
            <c:dLbl>
              <c:idx val="3"/>
              <c:layout>
                <c:manualLayout>
                  <c:x val="7.6463560334528072E-2"/>
                  <c:y val="7.3054170980920959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282-4C2B-BD5C-E85ECD5E45E9}"/>
                </c:ext>
              </c:extLst>
            </c:dLbl>
            <c:dLbl>
              <c:idx val="4"/>
              <c:layout>
                <c:manualLayout>
                  <c:x val="5.7398846645415363E-2"/>
                  <c:y val="0.2017226351378974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282-4C2B-BD5C-E85ECD5E45E9}"/>
                </c:ext>
              </c:extLst>
            </c:dLbl>
            <c:dLbl>
              <c:idx val="5"/>
              <c:layout>
                <c:manualLayout>
                  <c:x val="0"/>
                  <c:y val="0.48929663608562707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282-4C2B-BD5C-E85ECD5E45E9}"/>
                </c:ext>
              </c:extLst>
            </c:dLbl>
            <c:dLbl>
              <c:idx val="6"/>
              <c:layout>
                <c:manualLayout>
                  <c:x val="-0.16602612034545441"/>
                  <c:y val="0.2159916926272066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282-4C2B-BD5C-E85ECD5E45E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('graf5e6 estr_desp'!$B$46:$B$48,'graf5e6 estr_desp'!$B$50:$B$53)</c:f>
              <c:strCache>
                <c:ptCount val="7"/>
                <c:pt idx="0">
                  <c:v>Amortização da divida</c:v>
                </c:pt>
                <c:pt idx="1">
                  <c:v>Inversões financeiras</c:v>
                </c:pt>
                <c:pt idx="2">
                  <c:v>Investimentos</c:v>
                </c:pt>
                <c:pt idx="3">
                  <c:v>Juros e encargos da dívida</c:v>
                </c:pt>
                <c:pt idx="4">
                  <c:v>Outras despesas correntes</c:v>
                </c:pt>
                <c:pt idx="5">
                  <c:v>Pessoal e encargos sociais</c:v>
                </c:pt>
                <c:pt idx="6">
                  <c:v>Despesa intra-orçamentária</c:v>
                </c:pt>
              </c:strCache>
            </c:strRef>
          </c:cat>
          <c:val>
            <c:numRef>
              <c:f>('graf5e6 estr_desp'!$C$46:$C$48,'graf5e6 estr_desp'!$C$50:$C$53)</c:f>
              <c:numCache>
                <c:formatCode>#,##0.00</c:formatCode>
                <c:ptCount val="7"/>
                <c:pt idx="0">
                  <c:v>1515330417.3199999</c:v>
                </c:pt>
                <c:pt idx="1">
                  <c:v>552041300.9000001</c:v>
                </c:pt>
                <c:pt idx="2">
                  <c:v>3286151506.4699988</c:v>
                </c:pt>
                <c:pt idx="3">
                  <c:v>2778966296.1599998</c:v>
                </c:pt>
                <c:pt idx="4">
                  <c:v>27397139530.439972</c:v>
                </c:pt>
                <c:pt idx="5">
                  <c:v>45648657868.049995</c:v>
                </c:pt>
                <c:pt idx="6">
                  <c:v>17213382243.889999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282-4C2B-BD5C-E85ECD5E45E9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Vencimentos</c:v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tab_maioresdespesas_item!$C$21:$R$21</c:f>
              <c:numCache>
                <c:formatCode>General</c:formatCode>
                <c:ptCount val="16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2017</c:v>
                </c:pt>
              </c:numCache>
            </c:numRef>
          </c:cat>
          <c:val>
            <c:numRef>
              <c:f>tab_maioresdespesas_item!$C$22:$R$22</c:f>
              <c:numCache>
                <c:formatCode>0.00%</c:formatCode>
                <c:ptCount val="16"/>
                <c:pt idx="0">
                  <c:v>0.19540387543444349</c:v>
                </c:pt>
                <c:pt idx="1">
                  <c:v>0.1980672275167614</c:v>
                </c:pt>
                <c:pt idx="2">
                  <c:v>0.18290947804391361</c:v>
                </c:pt>
                <c:pt idx="3">
                  <c:v>0.18898051340650673</c:v>
                </c:pt>
                <c:pt idx="4">
                  <c:v>0.20768346183844993</c:v>
                </c:pt>
                <c:pt idx="5">
                  <c:v>0.22060894271349057</c:v>
                </c:pt>
                <c:pt idx="6">
                  <c:v>0.23746304704830665</c:v>
                </c:pt>
                <c:pt idx="7">
                  <c:v>0.23564683382591353</c:v>
                </c:pt>
                <c:pt idx="8">
                  <c:v>0.22806377295803495</c:v>
                </c:pt>
                <c:pt idx="9">
                  <c:v>0.1811822995300755</c:v>
                </c:pt>
                <c:pt idx="10">
                  <c:v>0.1448328809808708</c:v>
                </c:pt>
                <c:pt idx="11">
                  <c:v>0.14746277436686547</c:v>
                </c:pt>
                <c:pt idx="12">
                  <c:v>0.13605864999061085</c:v>
                </c:pt>
                <c:pt idx="13">
                  <c:v>0.18963287453648123</c:v>
                </c:pt>
                <c:pt idx="14">
                  <c:v>0.24174392269401121</c:v>
                </c:pt>
                <c:pt idx="15">
                  <c:v>0.2411790275874805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95-4DB1-B44F-E3046B3F440D}"/>
            </c:ext>
          </c:extLst>
        </c:ser>
        <c:ser>
          <c:idx val="1"/>
          <c:order val="1"/>
          <c:tx>
            <c:v>Proventos de aposentados</c:v>
          </c:tx>
          <c:spPr>
            <a:ln w="28575" cap="rnd">
              <a:solidFill>
                <a:schemeClr val="dk1">
                  <a:tint val="5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tab_maioresdespesas_item!$C$21:$R$21</c:f>
              <c:numCache>
                <c:formatCode>General</c:formatCode>
                <c:ptCount val="16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2017</c:v>
                </c:pt>
              </c:numCache>
            </c:numRef>
          </c:cat>
          <c:val>
            <c:numRef>
              <c:f>tab_maioresdespesas_item!$C$23:$R$23</c:f>
              <c:numCache>
                <c:formatCode>0.00%</c:formatCode>
                <c:ptCount val="16"/>
                <c:pt idx="0">
                  <c:v>0.31337736982443398</c:v>
                </c:pt>
                <c:pt idx="1">
                  <c:v>0.29337667382408944</c:v>
                </c:pt>
                <c:pt idx="2">
                  <c:v>0.26007987973963959</c:v>
                </c:pt>
                <c:pt idx="3">
                  <c:v>0.24935236910604044</c:v>
                </c:pt>
                <c:pt idx="4">
                  <c:v>0.24763893337357665</c:v>
                </c:pt>
                <c:pt idx="5">
                  <c:v>0.24179807523453237</c:v>
                </c:pt>
                <c:pt idx="6">
                  <c:v>0.23483951163903327</c:v>
                </c:pt>
                <c:pt idx="7">
                  <c:v>0.22425085741395009</c:v>
                </c:pt>
                <c:pt idx="8">
                  <c:v>0.22803010844763535</c:v>
                </c:pt>
                <c:pt idx="9">
                  <c:v>0.22595980861734086</c:v>
                </c:pt>
                <c:pt idx="10">
                  <c:v>0.17893183537476626</c:v>
                </c:pt>
                <c:pt idx="11">
                  <c:v>0.14645052058891658</c:v>
                </c:pt>
                <c:pt idx="12">
                  <c:v>0.15477323275648244</c:v>
                </c:pt>
                <c:pt idx="13">
                  <c:v>0.16753200668607246</c:v>
                </c:pt>
                <c:pt idx="14">
                  <c:v>0.21906192801261543</c:v>
                </c:pt>
                <c:pt idx="15">
                  <c:v>0.23241559632808742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A95-4DB1-B44F-E3046B3F440D}"/>
            </c:ext>
          </c:extLst>
        </c:ser>
        <c:ser>
          <c:idx val="2"/>
          <c:order val="2"/>
          <c:tx>
            <c:v>Proventos de militares inativos</c:v>
          </c:tx>
          <c:marker>
            <c:symbol val="none"/>
          </c:marker>
          <c:cat>
            <c:numRef>
              <c:f>tab_maioresdespesas_item!$C$21:$R$21</c:f>
              <c:numCache>
                <c:formatCode>General</c:formatCode>
                <c:ptCount val="16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2017</c:v>
                </c:pt>
              </c:numCache>
            </c:numRef>
          </c:cat>
          <c:val>
            <c:numRef>
              <c:f>tab_maioresdespesas_item!$C$24:$R$24</c:f>
              <c:numCache>
                <c:formatCode>0.00%</c:formatCode>
                <c:ptCount val="16"/>
                <c:pt idx="0">
                  <c:v>4.5289056182080303E-2</c:v>
                </c:pt>
                <c:pt idx="1">
                  <c:v>5.3388447198306453E-2</c:v>
                </c:pt>
                <c:pt idx="2">
                  <c:v>6.032923391475184E-2</c:v>
                </c:pt>
                <c:pt idx="3">
                  <c:v>6.5977398840080678E-2</c:v>
                </c:pt>
                <c:pt idx="4">
                  <c:v>6.7811906205879957E-2</c:v>
                </c:pt>
                <c:pt idx="5">
                  <c:v>6.5627968583329713E-2</c:v>
                </c:pt>
                <c:pt idx="6">
                  <c:v>6.7090867870535989E-2</c:v>
                </c:pt>
                <c:pt idx="7">
                  <c:v>6.6090686627512385E-2</c:v>
                </c:pt>
                <c:pt idx="8">
                  <c:v>7.8229131880605804E-2</c:v>
                </c:pt>
                <c:pt idx="9">
                  <c:v>7.8193245366158945E-2</c:v>
                </c:pt>
                <c:pt idx="10">
                  <c:v>8.0603994625109504E-2</c:v>
                </c:pt>
                <c:pt idx="11">
                  <c:v>8.4976078015893339E-2</c:v>
                </c:pt>
                <c:pt idx="12">
                  <c:v>8.7121736798501492E-2</c:v>
                </c:pt>
                <c:pt idx="13">
                  <c:v>0.10343674194555133</c:v>
                </c:pt>
                <c:pt idx="14">
                  <c:v>0.10272001945449562</c:v>
                </c:pt>
                <c:pt idx="15">
                  <c:v>0.1020582986095205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A95-4DB1-B44F-E3046B3F4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614144"/>
        <c:axId val="190628224"/>
      </c:lineChart>
      <c:catAx>
        <c:axId val="19061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0628224"/>
        <c:crosses val="autoZero"/>
        <c:auto val="1"/>
        <c:lblAlgn val="ctr"/>
        <c:lblOffset val="100"/>
        <c:noMultiLvlLbl val="0"/>
      </c:catAx>
      <c:valAx>
        <c:axId val="19062822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0614144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'graf6e7 inves_rec'!$C$24</c:f>
              <c:strCache>
                <c:ptCount val="1"/>
                <c:pt idx="0">
                  <c:v>Receitas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'graf6e7 inves_rec'!$B$25:$B$40</c:f>
              <c:numCache>
                <c:formatCode>General</c:formatCode>
                <c:ptCount val="16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2017</c:v>
                </c:pt>
              </c:numCache>
            </c:numRef>
          </c:cat>
          <c:val>
            <c:numRef>
              <c:f>'graf6e7 inves_rec'!$C$25:$C$40</c:f>
              <c:numCache>
                <c:formatCode>General</c:formatCode>
                <c:ptCount val="16"/>
                <c:pt idx="0">
                  <c:v>18.521298723949997</c:v>
                </c:pt>
                <c:pt idx="1">
                  <c:v>19.914464526710002</c:v>
                </c:pt>
                <c:pt idx="2">
                  <c:v>21.817258709370002</c:v>
                </c:pt>
                <c:pt idx="3">
                  <c:v>25.51372417028</c:v>
                </c:pt>
                <c:pt idx="4">
                  <c:v>29.099915698149999</c:v>
                </c:pt>
                <c:pt idx="5">
                  <c:v>32.633250437719994</c:v>
                </c:pt>
                <c:pt idx="6">
                  <c:v>39.92333375602</c:v>
                </c:pt>
                <c:pt idx="7">
                  <c:v>40.562697633329989</c:v>
                </c:pt>
                <c:pt idx="8">
                  <c:v>46.617953365770006</c:v>
                </c:pt>
                <c:pt idx="9">
                  <c:v>54.844453661490014</c:v>
                </c:pt>
                <c:pt idx="10">
                  <c:v>65.248608349170013</c:v>
                </c:pt>
                <c:pt idx="11">
                  <c:v>70.958446417599987</c:v>
                </c:pt>
                <c:pt idx="12">
                  <c:v>73.347436267160006</c:v>
                </c:pt>
                <c:pt idx="13">
                  <c:v>76.154853985509988</c:v>
                </c:pt>
                <c:pt idx="14">
                  <c:v>83.965708705680001</c:v>
                </c:pt>
                <c:pt idx="15">
                  <c:v>88.623909094559977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922-4093-9301-AA8170789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491648"/>
        <c:axId val="190493440"/>
      </c:lineChart>
      <c:lineChart>
        <c:grouping val="standard"/>
        <c:varyColors val="0"/>
        <c:ser>
          <c:idx val="1"/>
          <c:order val="1"/>
          <c:tx>
            <c:strRef>
              <c:f>'graf6e7 inves_rec'!$D$24</c:f>
              <c:strCache>
                <c:ptCount val="1"/>
                <c:pt idx="0">
                  <c:v>Investimentos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'graf6e7 inves_rec'!$B$25:$B$40</c:f>
              <c:numCache>
                <c:formatCode>General</c:formatCode>
                <c:ptCount val="16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2017</c:v>
                </c:pt>
              </c:numCache>
            </c:numRef>
          </c:cat>
          <c:val>
            <c:numRef>
              <c:f>'graf6e7 inves_rec'!$D$25:$D$40</c:f>
              <c:numCache>
                <c:formatCode>General</c:formatCode>
                <c:ptCount val="16"/>
                <c:pt idx="0">
                  <c:v>0.77543672346999981</c:v>
                </c:pt>
                <c:pt idx="1">
                  <c:v>0.60094472842999991</c:v>
                </c:pt>
                <c:pt idx="2">
                  <c:v>1.10966323751</c:v>
                </c:pt>
                <c:pt idx="3">
                  <c:v>2.0245701024400002</c:v>
                </c:pt>
                <c:pt idx="4">
                  <c:v>2.7129280072599995</c:v>
                </c:pt>
                <c:pt idx="5">
                  <c:v>2.8207047735600002</c:v>
                </c:pt>
                <c:pt idx="6">
                  <c:v>3.7256660877399996</c:v>
                </c:pt>
                <c:pt idx="7">
                  <c:v>3.5853878291599997</c:v>
                </c:pt>
                <c:pt idx="8">
                  <c:v>3.9935664870800003</c:v>
                </c:pt>
                <c:pt idx="9">
                  <c:v>3.3002309984899991</c:v>
                </c:pt>
                <c:pt idx="10">
                  <c:v>3.1764034584300003</c:v>
                </c:pt>
                <c:pt idx="11">
                  <c:v>4.275075844339999</c:v>
                </c:pt>
                <c:pt idx="12">
                  <c:v>4.1683864256200005</c:v>
                </c:pt>
                <c:pt idx="13">
                  <c:v>3.1865625145999994</c:v>
                </c:pt>
                <c:pt idx="14">
                  <c:v>2.7693091386100015</c:v>
                </c:pt>
                <c:pt idx="15">
                  <c:v>3.2861515064699987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922-4093-9301-AA8170789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640056"/>
        <c:axId val="485636776"/>
      </c:lineChart>
      <c:catAx>
        <c:axId val="19049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0493440"/>
        <c:crosses val="autoZero"/>
        <c:auto val="1"/>
        <c:lblAlgn val="ctr"/>
        <c:lblOffset val="100"/>
        <c:noMultiLvlLbl val="0"/>
      </c:catAx>
      <c:valAx>
        <c:axId val="19049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R$ Bilhões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0491648"/>
        <c:crosses val="autoZero"/>
        <c:crossBetween val="between"/>
      </c:valAx>
      <c:valAx>
        <c:axId val="485636776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5640056"/>
        <c:crosses val="max"/>
        <c:crossBetween val="between"/>
      </c:valAx>
      <c:catAx>
        <c:axId val="4856400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856367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'graf6e7 inves_rec'!$C$24</c:f>
              <c:strCache>
                <c:ptCount val="1"/>
                <c:pt idx="0">
                  <c:v>Receitas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'graf6e7 inves_rec'!$B$25:$B$40</c:f>
              <c:numCache>
                <c:formatCode>General</c:formatCode>
                <c:ptCount val="16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2017</c:v>
                </c:pt>
              </c:numCache>
            </c:numRef>
          </c:cat>
          <c:val>
            <c:numRef>
              <c:f>'graf6e7 inves_rec'!$C$25:$C$40</c:f>
              <c:numCache>
                <c:formatCode>General</c:formatCode>
                <c:ptCount val="16"/>
                <c:pt idx="0">
                  <c:v>18.521298723949997</c:v>
                </c:pt>
                <c:pt idx="1">
                  <c:v>19.914464526710002</c:v>
                </c:pt>
                <c:pt idx="2">
                  <c:v>21.817258709370002</c:v>
                </c:pt>
                <c:pt idx="3">
                  <c:v>25.51372417028</c:v>
                </c:pt>
                <c:pt idx="4">
                  <c:v>29.099915698149999</c:v>
                </c:pt>
                <c:pt idx="5">
                  <c:v>32.633250437719994</c:v>
                </c:pt>
                <c:pt idx="6">
                  <c:v>39.92333375602</c:v>
                </c:pt>
                <c:pt idx="7">
                  <c:v>40.562697633329989</c:v>
                </c:pt>
                <c:pt idx="8">
                  <c:v>46.617953365770006</c:v>
                </c:pt>
                <c:pt idx="9">
                  <c:v>54.844453661490014</c:v>
                </c:pt>
                <c:pt idx="10">
                  <c:v>65.248608349170013</c:v>
                </c:pt>
                <c:pt idx="11">
                  <c:v>70.958446417599987</c:v>
                </c:pt>
                <c:pt idx="12">
                  <c:v>73.347436267160006</c:v>
                </c:pt>
                <c:pt idx="13">
                  <c:v>76.154853985509988</c:v>
                </c:pt>
                <c:pt idx="14">
                  <c:v>83.965708705680001</c:v>
                </c:pt>
                <c:pt idx="15">
                  <c:v>88.623909094559977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98-40AB-95C1-E345F4DF2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491648"/>
        <c:axId val="190493440"/>
      </c:lineChart>
      <c:lineChart>
        <c:grouping val="standard"/>
        <c:varyColors val="0"/>
        <c:ser>
          <c:idx val="1"/>
          <c:order val="1"/>
          <c:tx>
            <c:strRef>
              <c:f>'graf6e7 inves_rec'!$G$24</c:f>
              <c:strCache>
                <c:ptCount val="1"/>
                <c:pt idx="0">
                  <c:v>Despesas correntes (- juros e encarg.)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'graf6e7 inves_rec'!$G$25:$G$40</c:f>
              <c:numCache>
                <c:formatCode>General</c:formatCode>
                <c:ptCount val="16"/>
                <c:pt idx="0">
                  <c:v>16.427941135620003</c:v>
                </c:pt>
                <c:pt idx="1">
                  <c:v>17.61017859543</c:v>
                </c:pt>
                <c:pt idx="2">
                  <c:v>18.395022201209994</c:v>
                </c:pt>
                <c:pt idx="3">
                  <c:v>20.502613679550002</c:v>
                </c:pt>
                <c:pt idx="4">
                  <c:v>23.178794772599989</c:v>
                </c:pt>
                <c:pt idx="5">
                  <c:v>26.190977117380012</c:v>
                </c:pt>
                <c:pt idx="6">
                  <c:v>31.057567599910005</c:v>
                </c:pt>
                <c:pt idx="7">
                  <c:v>32.132220221449998</c:v>
                </c:pt>
                <c:pt idx="8">
                  <c:v>37.731873182329991</c:v>
                </c:pt>
                <c:pt idx="9">
                  <c:v>46.500409455560003</c:v>
                </c:pt>
                <c:pt idx="10">
                  <c:v>53.228669081699998</c:v>
                </c:pt>
                <c:pt idx="11">
                  <c:v>58.38366276040999</c:v>
                </c:pt>
                <c:pt idx="12">
                  <c:v>64.143038964640027</c:v>
                </c:pt>
                <c:pt idx="13">
                  <c:v>74.69579934240997</c:v>
                </c:pt>
                <c:pt idx="14">
                  <c:v>82.159440347119968</c:v>
                </c:pt>
                <c:pt idx="15">
                  <c:v>90.210419833179955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F98-40AB-95C1-E345F4DF2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640056"/>
        <c:axId val="485636776"/>
      </c:lineChart>
      <c:catAx>
        <c:axId val="19049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0493440"/>
        <c:crosses val="autoZero"/>
        <c:auto val="1"/>
        <c:lblAlgn val="ctr"/>
        <c:lblOffset val="100"/>
        <c:noMultiLvlLbl val="0"/>
      </c:catAx>
      <c:valAx>
        <c:axId val="19049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R$ Bilhões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0491648"/>
        <c:crosses val="autoZero"/>
        <c:crossBetween val="between"/>
      </c:valAx>
      <c:valAx>
        <c:axId val="485636776"/>
        <c:scaling>
          <c:orientation val="minMax"/>
        </c:scaling>
        <c:delete val="1"/>
        <c:axPos val="r"/>
        <c:numFmt formatCode="General" sourceLinked="1"/>
        <c:majorTickMark val="none"/>
        <c:minorTickMark val="none"/>
        <c:tickLblPos val="nextTo"/>
        <c:crossAx val="485640056"/>
        <c:crosses val="max"/>
        <c:crossBetween val="between"/>
      </c:valAx>
      <c:catAx>
        <c:axId val="4856400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856367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4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4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4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4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152399</xdr:colOff>
      <xdr:row>14</xdr:row>
      <xdr:rowOff>133349</xdr:rowOff>
    </xdr:from>
    <xdr:to>
      <xdr:col>29</xdr:col>
      <xdr:colOff>276224</xdr:colOff>
      <xdr:row>38</xdr:row>
      <xdr:rowOff>85724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109536</xdr:colOff>
      <xdr:row>23</xdr:row>
      <xdr:rowOff>38100</xdr:rowOff>
    </xdr:from>
    <xdr:to>
      <xdr:col>9</xdr:col>
      <xdr:colOff>1142999</xdr:colOff>
      <xdr:row>41</xdr:row>
      <xdr:rowOff>38100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47625</xdr:colOff>
      <xdr:row>46</xdr:row>
      <xdr:rowOff>47625</xdr:rowOff>
    </xdr:from>
    <xdr:to>
      <xdr:col>9</xdr:col>
      <xdr:colOff>1343025</xdr:colOff>
      <xdr:row>65</xdr:row>
      <xdr:rowOff>114300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300036</xdr:colOff>
      <xdr:row>2</xdr:row>
      <xdr:rowOff>104775</xdr:rowOff>
    </xdr:from>
    <xdr:to>
      <xdr:col>33</xdr:col>
      <xdr:colOff>466725</xdr:colOff>
      <xdr:row>37</xdr:row>
      <xdr:rowOff>57150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342899</xdr:colOff>
      <xdr:row>87</xdr:row>
      <xdr:rowOff>133350</xdr:rowOff>
    </xdr:from>
    <xdr:to>
      <xdr:col>11</xdr:col>
      <xdr:colOff>495299</xdr:colOff>
      <xdr:row>107</xdr:row>
      <xdr:rowOff>47625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276225</xdr:colOff>
      <xdr:row>112</xdr:row>
      <xdr:rowOff>28574</xdr:rowOff>
    </xdr:from>
    <xdr:to>
      <xdr:col>11</xdr:col>
      <xdr:colOff>733425</xdr:colOff>
      <xdr:row>132</xdr:row>
      <xdr:rowOff>19050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300037</xdr:colOff>
      <xdr:row>1</xdr:row>
      <xdr:rowOff>161925</xdr:rowOff>
    </xdr:from>
    <xdr:to>
      <xdr:col>33</xdr:col>
      <xdr:colOff>409575</xdr:colOff>
      <xdr:row>31</xdr:row>
      <xdr:rowOff>133350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700087</xdr:colOff>
      <xdr:row>61</xdr:row>
      <xdr:rowOff>76200</xdr:rowOff>
    </xdr:from>
    <xdr:to>
      <xdr:col>14</xdr:col>
      <xdr:colOff>776287</xdr:colOff>
      <xdr:row>77</xdr:row>
      <xdr:rowOff>28575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827209</xdr:colOff>
      <xdr:row>84</xdr:row>
      <xdr:rowOff>62279</xdr:rowOff>
    </xdr:from>
    <xdr:to>
      <xdr:col>14</xdr:col>
      <xdr:colOff>915132</xdr:colOff>
      <xdr:row>101</xdr:row>
      <xdr:rowOff>66675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214312</xdr:colOff>
      <xdr:row>3</xdr:row>
      <xdr:rowOff>0</xdr:rowOff>
    </xdr:from>
    <xdr:to>
      <xdr:col>27</xdr:col>
      <xdr:colOff>519112</xdr:colOff>
      <xdr:row>19</xdr:row>
      <xdr:rowOff>114300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361950</xdr:colOff>
      <xdr:row>29</xdr:row>
      <xdr:rowOff>161924</xdr:rowOff>
    </xdr:from>
    <xdr:to>
      <xdr:col>14</xdr:col>
      <xdr:colOff>390525</xdr:colOff>
      <xdr:row>48</xdr:row>
      <xdr:rowOff>38099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428624</xdr:colOff>
      <xdr:row>52</xdr:row>
      <xdr:rowOff>19049</xdr:rowOff>
    </xdr:from>
    <xdr:to>
      <xdr:col>14</xdr:col>
      <xdr:colOff>1057274</xdr:colOff>
      <xdr:row>69</xdr:row>
      <xdr:rowOff>152399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23811</xdr:colOff>
      <xdr:row>57</xdr:row>
      <xdr:rowOff>123824</xdr:rowOff>
    </xdr:from>
    <xdr:to>
      <xdr:col>6</xdr:col>
      <xdr:colOff>495299</xdr:colOff>
      <xdr:row>76</xdr:row>
      <xdr:rowOff>104774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585787</xdr:colOff>
      <xdr:row>48</xdr:row>
      <xdr:rowOff>38100</xdr:rowOff>
    </xdr:from>
    <xdr:to>
      <xdr:col>7</xdr:col>
      <xdr:colOff>428625</xdr:colOff>
      <xdr:row>69</xdr:row>
      <xdr:rowOff>38100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471487</xdr:colOff>
      <xdr:row>17</xdr:row>
      <xdr:rowOff>114300</xdr:rowOff>
    </xdr:from>
    <xdr:to>
      <xdr:col>16</xdr:col>
      <xdr:colOff>166687</xdr:colOff>
      <xdr:row>34</xdr:row>
      <xdr:rowOff>104775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14287</xdr:colOff>
      <xdr:row>36</xdr:row>
      <xdr:rowOff>152400</xdr:rowOff>
    </xdr:from>
    <xdr:to>
      <xdr:col>16</xdr:col>
      <xdr:colOff>319087</xdr:colOff>
      <xdr:row>53</xdr:row>
      <xdr:rowOff>142875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nexo%20Estat&#237;stico%20-%20PIBmg%202017-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11641420/AppData/Local/Microsoft/Windows/INetCache/Content.Outlook/C9DXD7G5/TCE-PIB%20UF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Série Encadeada"/>
      <sheetName val="Taxa Trim."/>
      <sheetName val="Acum. em 4 Trim."/>
      <sheetName val="Tx. Acum. ao Longo do Ano"/>
      <sheetName val="Série com Ajuste Sazonal"/>
      <sheetName val="Trim. contra Trim. Ant."/>
      <sheetName val="Valores Correntes"/>
      <sheetName val="Série Anual"/>
    </sheetNames>
    <sheetDataSet>
      <sheetData sheetId="0"/>
      <sheetData sheetId="1">
        <row r="5">
          <cell r="B5">
            <v>77.677155322890599</v>
          </cell>
          <cell r="C5">
            <v>93.775094614684562</v>
          </cell>
          <cell r="D5">
            <v>92.088490735563681</v>
          </cell>
          <cell r="E5">
            <v>86.71455815822776</v>
          </cell>
          <cell r="F5">
            <v>94.819497207678126</v>
          </cell>
          <cell r="G5">
            <v>91.773945401017016</v>
          </cell>
          <cell r="H5">
            <v>93.717328010334953</v>
          </cell>
          <cell r="I5">
            <v>90.275498620881663</v>
          </cell>
          <cell r="J5">
            <v>97.935136499471312</v>
          </cell>
          <cell r="K5">
            <v>98.789050840546992</v>
          </cell>
          <cell r="L5">
            <v>96.828336991872078</v>
          </cell>
          <cell r="M5">
            <v>94.185018137437908</v>
          </cell>
          <cell r="N5">
            <v>92.6947845703327</v>
          </cell>
          <cell r="O5">
            <v>93.970261518758406</v>
          </cell>
        </row>
        <row r="6">
          <cell r="B6">
            <v>143.48955702711231</v>
          </cell>
          <cell r="C6">
            <v>100.1437051573127</v>
          </cell>
          <cell r="D6">
            <v>97.604247825261297</v>
          </cell>
          <cell r="E6">
            <v>99.020943227165532</v>
          </cell>
          <cell r="F6">
            <v>99.518809337815881</v>
          </cell>
          <cell r="G6">
            <v>98.412586544600529</v>
          </cell>
          <cell r="H6">
            <v>99.671382419888488</v>
          </cell>
          <cell r="I6">
            <v>99.264143052691608</v>
          </cell>
          <cell r="J6">
            <v>99.778144219808112</v>
          </cell>
          <cell r="K6">
            <v>100.54201398611369</v>
          </cell>
          <cell r="L6">
            <v>99.945711405399706</v>
          </cell>
          <cell r="M6">
            <v>102.25203251623054</v>
          </cell>
          <cell r="N6">
            <v>101.77197085699008</v>
          </cell>
          <cell r="O6">
            <v>102.1828511335454</v>
          </cell>
        </row>
        <row r="7">
          <cell r="B7">
            <v>119.35508337736778</v>
          </cell>
          <cell r="C7">
            <v>106.36726861422501</v>
          </cell>
          <cell r="D7">
            <v>106.50119871291055</v>
          </cell>
          <cell r="E7">
            <v>109.25400492184431</v>
          </cell>
          <cell r="F7">
            <v>102.88358483429802</v>
          </cell>
          <cell r="G7">
            <v>106.27023231832928</v>
          </cell>
          <cell r="H7">
            <v>103.33695515502883</v>
          </cell>
          <cell r="I7">
            <v>108.17582071972028</v>
          </cell>
          <cell r="J7">
            <v>101.01503688816183</v>
          </cell>
          <cell r="K7">
            <v>100.47587688114517</v>
          </cell>
          <cell r="L7">
            <v>101.79023172244086</v>
          </cell>
          <cell r="M7">
            <v>104.17031819433188</v>
          </cell>
          <cell r="N7">
            <v>102.73189421637248</v>
          </cell>
          <cell r="O7">
            <v>103.96302782284059</v>
          </cell>
        </row>
        <row r="8">
          <cell r="B8">
            <v>59.478204272629355</v>
          </cell>
          <cell r="C8">
            <v>99.713931613777731</v>
          </cell>
          <cell r="D8">
            <v>103.80606272626444</v>
          </cell>
          <cell r="E8">
            <v>105.01049369276242</v>
          </cell>
          <cell r="F8">
            <v>102.778108620208</v>
          </cell>
          <cell r="G8">
            <v>103.54323573605319</v>
          </cell>
          <cell r="H8">
            <v>103.27433441474774</v>
          </cell>
          <cell r="I8">
            <v>102.28453760670644</v>
          </cell>
          <cell r="J8">
            <v>101.27168239255874</v>
          </cell>
          <cell r="K8">
            <v>100.19305829219417</v>
          </cell>
          <cell r="L8">
            <v>101.43571988028737</v>
          </cell>
          <cell r="M8">
            <v>99.392631151999666</v>
          </cell>
          <cell r="N8">
            <v>102.80135035630471</v>
          </cell>
          <cell r="O8">
            <v>99.883859524855595</v>
          </cell>
        </row>
        <row r="9">
          <cell r="B9">
            <v>80.885895408606132</v>
          </cell>
          <cell r="C9">
            <v>103.95166071389097</v>
          </cell>
          <cell r="D9">
            <v>96.37638258651981</v>
          </cell>
          <cell r="E9">
            <v>104.55759392357997</v>
          </cell>
          <cell r="F9">
            <v>96.374616267770136</v>
          </cell>
          <cell r="G9">
            <v>98.342407800540343</v>
          </cell>
          <cell r="H9">
            <v>95.955135022281922</v>
          </cell>
          <cell r="I9">
            <v>87.383106024005244</v>
          </cell>
          <cell r="J9">
            <v>100.26576742352265</v>
          </cell>
          <cell r="K9">
            <v>99.48454751649848</v>
          </cell>
          <cell r="L9">
            <v>98.35297283471462</v>
          </cell>
          <cell r="M9">
            <v>97.23564610229694</v>
          </cell>
          <cell r="N9">
            <v>98.401243667935603</v>
          </cell>
          <cell r="O9">
            <v>97.401967681137194</v>
          </cell>
        </row>
        <row r="10">
          <cell r="B10">
            <v>136.87537459032501</v>
          </cell>
          <cell r="C10">
            <v>113.10734055483537</v>
          </cell>
          <cell r="D10">
            <v>99.959145455567111</v>
          </cell>
          <cell r="E10">
            <v>109.48049503807481</v>
          </cell>
          <cell r="F10">
            <v>94.434702590725848</v>
          </cell>
          <cell r="G10">
            <v>101.46255331147226</v>
          </cell>
          <cell r="H10">
            <v>100.2660680121281</v>
          </cell>
          <cell r="I10">
            <v>97.663185419784909</v>
          </cell>
          <cell r="J10">
            <v>101.70545090907994</v>
          </cell>
          <cell r="K10">
            <v>101.92047620450475</v>
          </cell>
          <cell r="L10">
            <v>101.31671403302629</v>
          </cell>
          <cell r="M10">
            <v>103.66935151089594</v>
          </cell>
          <cell r="N10">
            <v>103.38002899539195</v>
          </cell>
          <cell r="O10">
            <v>103.62886899770162</v>
          </cell>
        </row>
        <row r="11">
          <cell r="B11">
            <v>107.38010885225771</v>
          </cell>
          <cell r="C11">
            <v>113.39599620358869</v>
          </cell>
          <cell r="D11">
            <v>107.48093423141977</v>
          </cell>
          <cell r="E11">
            <v>123.4442752041026</v>
          </cell>
          <cell r="F11">
            <v>97.97648649912712</v>
          </cell>
          <cell r="G11">
            <v>108.89851189190507</v>
          </cell>
          <cell r="H11">
            <v>102.95802211121065</v>
          </cell>
          <cell r="I11">
            <v>106.35006228652496</v>
          </cell>
          <cell r="J11">
            <v>102.712128487185</v>
          </cell>
          <cell r="K11">
            <v>102.26355986425057</v>
          </cell>
          <cell r="L11">
            <v>103.00469597913926</v>
          </cell>
          <cell r="M11">
            <v>104.96466702611758</v>
          </cell>
          <cell r="N11">
            <v>103.86795394863873</v>
          </cell>
          <cell r="O11">
            <v>104.80940677876715</v>
          </cell>
        </row>
        <row r="12">
          <cell r="B12">
            <v>61.163898138779615</v>
          </cell>
          <cell r="C12">
            <v>115.32768518821642</v>
          </cell>
          <cell r="D12">
            <v>105.35473946930378</v>
          </cell>
          <cell r="E12">
            <v>119.60188635439975</v>
          </cell>
          <cell r="F12">
            <v>99.011340436335033</v>
          </cell>
          <cell r="G12">
            <v>107.34881956888945</v>
          </cell>
          <cell r="H12">
            <v>109.39819367508061</v>
          </cell>
          <cell r="I12">
            <v>106.2764049348127</v>
          </cell>
          <cell r="J12">
            <v>103.56374978544014</v>
          </cell>
          <cell r="K12">
            <v>102.51507411440279</v>
          </cell>
          <cell r="L12">
            <v>104.40768386573616</v>
          </cell>
          <cell r="M12">
            <v>102.45874070824378</v>
          </cell>
          <cell r="N12">
            <v>103.92106403182908</v>
          </cell>
          <cell r="O12">
            <v>102.66728022916925</v>
          </cell>
        </row>
        <row r="13">
          <cell r="B13">
            <v>87.03244003445657</v>
          </cell>
          <cell r="C13">
            <v>113.56661634576116</v>
          </cell>
          <cell r="D13">
            <v>96.578345636833916</v>
          </cell>
          <cell r="E13">
            <v>111.00213264435173</v>
          </cell>
          <cell r="F13">
            <v>96.472494927452885</v>
          </cell>
          <cell r="G13">
            <v>100.06921869356682</v>
          </cell>
          <cell r="H13">
            <v>104.73426907084645</v>
          </cell>
          <cell r="I13">
            <v>96.089491111199436</v>
          </cell>
          <cell r="J13">
            <v>104.33213398177799</v>
          </cell>
          <cell r="K13">
            <v>106.53248603800748</v>
          </cell>
          <cell r="L13">
            <v>104.26883151639674</v>
          </cell>
          <cell r="M13">
            <v>101.87762626457224</v>
          </cell>
          <cell r="N13">
            <v>100.35823635645539</v>
          </cell>
          <cell r="O13">
            <v>101.66113806156665</v>
          </cell>
        </row>
        <row r="14">
          <cell r="B14">
            <v>162.55952242126034</v>
          </cell>
          <cell r="C14">
            <v>122.99539331541507</v>
          </cell>
          <cell r="D14">
            <v>104.67920133159888</v>
          </cell>
          <cell r="E14">
            <v>120.58340431318919</v>
          </cell>
          <cell r="F14">
            <v>99.861892143710861</v>
          </cell>
          <cell r="G14">
            <v>107.78747271344061</v>
          </cell>
          <cell r="H14">
            <v>111.08430552669965</v>
          </cell>
          <cell r="I14">
            <v>107.5628285065831</v>
          </cell>
          <cell r="J14">
            <v>105.70971529317747</v>
          </cell>
          <cell r="K14">
            <v>105.41779593597316</v>
          </cell>
          <cell r="L14">
            <v>106.5607123985781</v>
          </cell>
          <cell r="M14">
            <v>110.72166380921503</v>
          </cell>
          <cell r="N14">
            <v>108.07709626734894</v>
          </cell>
          <cell r="O14">
            <v>110.34374315563433</v>
          </cell>
        </row>
        <row r="15">
          <cell r="B15">
            <v>123.79668139417261</v>
          </cell>
          <cell r="C15">
            <v>133.41818146420795</v>
          </cell>
          <cell r="D15">
            <v>116.72888369948846</v>
          </cell>
          <cell r="E15">
            <v>119.93073816373121</v>
          </cell>
          <cell r="F15">
            <v>108.41709521681379</v>
          </cell>
          <cell r="G15">
            <v>117.04323548711507</v>
          </cell>
          <cell r="H15">
            <v>116.97592479393444</v>
          </cell>
          <cell r="I15">
            <v>117.59983396389961</v>
          </cell>
          <cell r="J15">
            <v>107.12350363269802</v>
          </cell>
          <cell r="K15">
            <v>105.95492732706843</v>
          </cell>
          <cell r="L15">
            <v>109.15678988010156</v>
          </cell>
          <cell r="M15">
            <v>112.49917324236768</v>
          </cell>
          <cell r="N15">
            <v>112.50040577936994</v>
          </cell>
          <cell r="O15">
            <v>112.50123034469378</v>
          </cell>
        </row>
        <row r="16">
          <cell r="B16">
            <v>65.792438342596114</v>
          </cell>
          <cell r="C16">
            <v>125.56876156309947</v>
          </cell>
          <cell r="D16">
            <v>111.27950222866281</v>
          </cell>
          <cell r="E16">
            <v>120.41208801721933</v>
          </cell>
          <cell r="F16">
            <v>106.8342225989567</v>
          </cell>
          <cell r="G16">
            <v>113.00893353178699</v>
          </cell>
          <cell r="H16">
            <v>119.69604587695096</v>
          </cell>
          <cell r="I16">
            <v>112.96258750255822</v>
          </cell>
          <cell r="J16">
            <v>107.97511954062306</v>
          </cell>
          <cell r="K16">
            <v>105.8449598165663</v>
          </cell>
          <cell r="L16">
            <v>109.53900397290103</v>
          </cell>
          <cell r="M16">
            <v>107.63128854666051</v>
          </cell>
          <cell r="N16">
            <v>110.53594521362118</v>
          </cell>
          <cell r="O16">
            <v>108.05020824622119</v>
          </cell>
        </row>
        <row r="17">
          <cell r="B17">
            <v>75.844696400854616</v>
          </cell>
          <cell r="C17">
            <v>120.9418054464237</v>
          </cell>
          <cell r="D17">
            <v>103.17261132638656</v>
          </cell>
          <cell r="E17">
            <v>115.95934474654608</v>
          </cell>
          <cell r="F17">
            <v>98.188613558327035</v>
          </cell>
          <cell r="G17">
            <v>105.71361802511807</v>
          </cell>
          <cell r="H17">
            <v>109.25817803248763</v>
          </cell>
          <cell r="I17">
            <v>100.11464682197443</v>
          </cell>
          <cell r="J17">
            <v>110.54013780455296</v>
          </cell>
          <cell r="K17">
            <v>105.88414435349847</v>
          </cell>
          <cell r="L17">
            <v>108.27873479320706</v>
          </cell>
          <cell r="M17">
            <v>105.03300321781764</v>
          </cell>
          <cell r="N17">
            <v>106.22792462564219</v>
          </cell>
          <cell r="O17">
            <v>105.19020452182805</v>
          </cell>
        </row>
        <row r="18">
          <cell r="B18">
            <v>167.19419366252234</v>
          </cell>
          <cell r="C18">
            <v>139.68082819838398</v>
          </cell>
          <cell r="D18">
            <v>110.73650669288182</v>
          </cell>
          <cell r="E18">
            <v>123.57287859359809</v>
          </cell>
          <cell r="F18">
            <v>103.26029086288209</v>
          </cell>
          <cell r="G18">
            <v>113.81975233291196</v>
          </cell>
          <cell r="H18">
            <v>117.20915797885567</v>
          </cell>
          <cell r="I18">
            <v>113.04607736230606</v>
          </cell>
          <cell r="J18">
            <v>112.09719987876198</v>
          </cell>
          <cell r="K18">
            <v>107.40365879656292</v>
          </cell>
          <cell r="L18">
            <v>111.8704017671572</v>
          </cell>
          <cell r="M18">
            <v>116.45951482345227</v>
          </cell>
          <cell r="N18">
            <v>116.77927110165378</v>
          </cell>
          <cell r="O18">
            <v>116.49952607975105</v>
          </cell>
        </row>
        <row r="19">
          <cell r="B19">
            <v>133.80576269773195</v>
          </cell>
          <cell r="C19">
            <v>144.7771269933483</v>
          </cell>
          <cell r="D19">
            <v>120.02373931623795</v>
          </cell>
          <cell r="E19">
            <v>122.62832121029004</v>
          </cell>
          <cell r="F19">
            <v>108.01789479413772</v>
          </cell>
          <cell r="G19">
            <v>120.4621245758145</v>
          </cell>
          <cell r="H19">
            <v>119.62622590029531</v>
          </cell>
          <cell r="I19">
            <v>118.88440996639589</v>
          </cell>
          <cell r="J19">
            <v>113.04297226609094</v>
          </cell>
          <cell r="K19">
            <v>107.21249749439527</v>
          </cell>
          <cell r="L19">
            <v>113.082946679841</v>
          </cell>
          <cell r="M19">
            <v>116.92587194804653</v>
          </cell>
          <cell r="N19">
            <v>117.32014394722911</v>
          </cell>
          <cell r="O19">
            <v>116.97582784333737</v>
          </cell>
        </row>
        <row r="20">
          <cell r="B20">
            <v>66.739880187956487</v>
          </cell>
          <cell r="C20">
            <v>134.95440914036752</v>
          </cell>
          <cell r="D20">
            <v>114.60133750273106</v>
          </cell>
          <cell r="E20">
            <v>125.49764552983386</v>
          </cell>
          <cell r="F20">
            <v>109.55524011076243</v>
          </cell>
          <cell r="G20">
            <v>116.99107387766882</v>
          </cell>
          <cell r="H20">
            <v>123.64283370306185</v>
          </cell>
          <cell r="I20">
            <v>111.95064592557587</v>
          </cell>
          <cell r="J20">
            <v>113.51018286207405</v>
          </cell>
          <cell r="K20">
            <v>106.42646781099255</v>
          </cell>
          <cell r="L20">
            <v>113.27782168421963</v>
          </cell>
          <cell r="M20">
            <v>111.04732378699069</v>
          </cell>
          <cell r="N20">
            <v>112.85019435298695</v>
          </cell>
          <cell r="O20">
            <v>111.2856087214909</v>
          </cell>
        </row>
        <row r="21">
          <cell r="B21">
            <v>75.753401366293787</v>
          </cell>
          <cell r="C21">
            <v>139.96555343122455</v>
          </cell>
          <cell r="D21">
            <v>105.95988513148221</v>
          </cell>
          <cell r="E21">
            <v>122.97230651883018</v>
          </cell>
          <cell r="F21">
            <v>100.53163545218699</v>
          </cell>
          <cell r="G21">
            <v>110.47557260420241</v>
          </cell>
          <cell r="H21">
            <v>115.82116330602979</v>
          </cell>
          <cell r="I21">
            <v>104.81852092958883</v>
          </cell>
          <cell r="J21">
            <v>114.11126431470932</v>
          </cell>
          <cell r="K21">
            <v>108.71827728328014</v>
          </cell>
          <cell r="L21">
            <v>112.11216575280761</v>
          </cell>
          <cell r="M21">
            <v>109.21314438110576</v>
          </cell>
          <cell r="N21">
            <v>113.29292543478445</v>
          </cell>
          <cell r="O21">
            <v>109.77908160775533</v>
          </cell>
        </row>
        <row r="22">
          <cell r="B22">
            <v>166.16603394639174</v>
          </cell>
          <cell r="C22">
            <v>152.66079505100655</v>
          </cell>
          <cell r="D22">
            <v>112.40603002238502</v>
          </cell>
          <cell r="E22">
            <v>119.83656624600754</v>
          </cell>
          <cell r="F22">
            <v>102.51060406603094</v>
          </cell>
          <cell r="G22">
            <v>115.05564412152218</v>
          </cell>
          <cell r="H22">
            <v>121.53284254835762</v>
          </cell>
          <cell r="I22">
            <v>116.63427686387298</v>
          </cell>
          <cell r="J22">
            <v>115.67804721198287</v>
          </cell>
          <cell r="K22">
            <v>110.30547304256962</v>
          </cell>
          <cell r="L22">
            <v>115.33550201612576</v>
          </cell>
          <cell r="M22">
            <v>118.4727783193095</v>
          </cell>
          <cell r="N22">
            <v>120.95415603454614</v>
          </cell>
          <cell r="O22">
            <v>118.8191636901214</v>
          </cell>
        </row>
        <row r="23">
          <cell r="B23">
            <v>157.40260178781497</v>
          </cell>
          <cell r="C23">
            <v>157.0431296901339</v>
          </cell>
          <cell r="D23">
            <v>119.49470554714493</v>
          </cell>
          <cell r="E23">
            <v>126.89552248431008</v>
          </cell>
          <cell r="F23">
            <v>109.86782955630756</v>
          </cell>
          <cell r="G23">
            <v>121.96721176484925</v>
          </cell>
          <cell r="H23">
            <v>126.93927020195116</v>
          </cell>
          <cell r="I23">
            <v>123.54043263622607</v>
          </cell>
          <cell r="J23">
            <v>117.1586222571413</v>
          </cell>
          <cell r="K23">
            <v>110.31249528736608</v>
          </cell>
          <cell r="L23">
            <v>117.54087465544066</v>
          </cell>
          <cell r="M23">
            <v>121.48592584516901</v>
          </cell>
          <cell r="N23">
            <v>124.34759361002571</v>
          </cell>
          <cell r="O23">
            <v>121.8847646588606</v>
          </cell>
        </row>
        <row r="24">
          <cell r="B24">
            <v>77.306556693411636</v>
          </cell>
          <cell r="C24">
            <v>149.22836068758642</v>
          </cell>
          <cell r="D24">
            <v>116.30460212962964</v>
          </cell>
          <cell r="E24">
            <v>124.37019426532451</v>
          </cell>
          <cell r="F24">
            <v>109.60758132836131</v>
          </cell>
          <cell r="G24">
            <v>118.97856306869099</v>
          </cell>
          <cell r="H24">
            <v>133.44138702486296</v>
          </cell>
          <cell r="I24">
            <v>119.1809473774038</v>
          </cell>
          <cell r="J24">
            <v>118.49538533563698</v>
          </cell>
          <cell r="K24">
            <v>110.28835337380677</v>
          </cell>
          <cell r="L24">
            <v>118.95140450783497</v>
          </cell>
          <cell r="M24">
            <v>116.24547205996205</v>
          </cell>
          <cell r="N24">
            <v>122.12686988185686</v>
          </cell>
          <cell r="O24">
            <v>117.05960384750018</v>
          </cell>
        </row>
        <row r="25">
          <cell r="B25">
            <v>72.34726955177635</v>
          </cell>
          <cell r="C25">
            <v>148.65946938076269</v>
          </cell>
          <cell r="D25">
            <v>112.09062894924293</v>
          </cell>
          <cell r="E25">
            <v>125.04083441456518</v>
          </cell>
          <cell r="F25">
            <v>118.50823065170717</v>
          </cell>
          <cell r="G25">
            <v>117.60089918615127</v>
          </cell>
          <cell r="H25">
            <v>122.15739262866926</v>
          </cell>
          <cell r="I25">
            <v>108.99230159225549</v>
          </cell>
          <cell r="J25">
            <v>119.82031618045895</v>
          </cell>
          <cell r="K25">
            <v>111.97666968409058</v>
          </cell>
          <cell r="L25">
            <v>117.03061642847909</v>
          </cell>
          <cell r="M25">
            <v>114.25091520547443</v>
          </cell>
          <cell r="N25">
            <v>121.19133808676324</v>
          </cell>
          <cell r="O25">
            <v>115.1910745662526</v>
          </cell>
        </row>
        <row r="26">
          <cell r="B26">
            <v>147.53952747764984</v>
          </cell>
          <cell r="C26">
            <v>171.57389790490444</v>
          </cell>
          <cell r="D26">
            <v>121.73954717372533</v>
          </cell>
          <cell r="E26">
            <v>125.40953186173296</v>
          </cell>
          <cell r="F26">
            <v>124.46119544141116</v>
          </cell>
          <cell r="G26">
            <v>125.90421721483311</v>
          </cell>
          <cell r="H26">
            <v>130.73800734106689</v>
          </cell>
          <cell r="I26">
            <v>119.27254449816941</v>
          </cell>
          <cell r="J26">
            <v>122.01935135165294</v>
          </cell>
          <cell r="K26">
            <v>113.06068706131796</v>
          </cell>
          <cell r="L26">
            <v>120.99225735380622</v>
          </cell>
          <cell r="M26">
            <v>124.30132162363203</v>
          </cell>
          <cell r="N26">
            <v>129.82119962087683</v>
          </cell>
          <cell r="O26">
            <v>125.06014095326165</v>
          </cell>
        </row>
        <row r="27">
          <cell r="B27">
            <v>146.59616324223003</v>
          </cell>
          <cell r="C27">
            <v>176.74533946036831</v>
          </cell>
          <cell r="D27">
            <v>130.23147502108952</v>
          </cell>
          <cell r="E27">
            <v>131.50309357400639</v>
          </cell>
          <cell r="F27">
            <v>130.95985838526266</v>
          </cell>
          <cell r="G27">
            <v>133.54539010858701</v>
          </cell>
          <cell r="H27">
            <v>136.08488032103338</v>
          </cell>
          <cell r="I27">
            <v>127.22248337042987</v>
          </cell>
          <cell r="J27">
            <v>123.27565053422209</v>
          </cell>
          <cell r="K27">
            <v>112.80770534035257</v>
          </cell>
          <cell r="L27">
            <v>123.11280478116642</v>
          </cell>
          <cell r="M27">
            <v>127.86667289499992</v>
          </cell>
          <cell r="N27">
            <v>134.49938434679726</v>
          </cell>
          <cell r="O27">
            <v>128.77134500269557</v>
          </cell>
        </row>
        <row r="28">
          <cell r="B28">
            <v>72.777500973025141</v>
          </cell>
          <cell r="C28">
            <v>179.31859240422057</v>
          </cell>
          <cell r="D28">
            <v>125.56262396450802</v>
          </cell>
          <cell r="E28">
            <v>134.12518161532481</v>
          </cell>
          <cell r="F28">
            <v>129.93258345821749</v>
          </cell>
          <cell r="G28">
            <v>131.04880214225406</v>
          </cell>
          <cell r="H28">
            <v>142.51537659207065</v>
          </cell>
          <cell r="I28">
            <v>126.81979454343147</v>
          </cell>
          <cell r="J28">
            <v>124.30795008125894</v>
          </cell>
          <cell r="K28">
            <v>111.98977984706822</v>
          </cell>
          <cell r="L28">
            <v>124.45094503332402</v>
          </cell>
          <cell r="M28">
            <v>123.00601785954062</v>
          </cell>
          <cell r="N28">
            <v>133.04104344264098</v>
          </cell>
          <cell r="O28">
            <v>124.35138469894805</v>
          </cell>
        </row>
        <row r="29">
          <cell r="B29">
            <v>86.573428231051224</v>
          </cell>
          <cell r="C29">
            <v>167.43334754600909</v>
          </cell>
          <cell r="D29">
            <v>119.46796478740289</v>
          </cell>
          <cell r="E29">
            <v>124.0705224282155</v>
          </cell>
          <cell r="F29">
            <v>114.14584790641634</v>
          </cell>
          <cell r="G29">
            <v>122.40958203062468</v>
          </cell>
          <cell r="H29">
            <v>129.86858136277843</v>
          </cell>
          <cell r="I29">
            <v>115.15495421545472</v>
          </cell>
          <cell r="J29">
            <v>127.17260095743846</v>
          </cell>
          <cell r="K29">
            <v>112.64785480132664</v>
          </cell>
          <cell r="L29">
            <v>122.63480378970945</v>
          </cell>
          <cell r="M29">
            <v>120.26430695544039</v>
          </cell>
          <cell r="N29">
            <v>130.10318971696907</v>
          </cell>
          <cell r="O29">
            <v>121.58313070316717</v>
          </cell>
        </row>
        <row r="30">
          <cell r="B30">
            <v>184.61386444502941</v>
          </cell>
          <cell r="C30">
            <v>180.00993072349382</v>
          </cell>
          <cell r="D30">
            <v>128.99830391703574</v>
          </cell>
          <cell r="E30">
            <v>132.53251059976171</v>
          </cell>
          <cell r="F30">
            <v>121.4843291707939</v>
          </cell>
          <cell r="G30">
            <v>131.60067832104713</v>
          </cell>
          <cell r="H30">
            <v>138.40778285519892</v>
          </cell>
          <cell r="I30">
            <v>130.50574375798973</v>
          </cell>
          <cell r="J30">
            <v>129.3128800146952</v>
          </cell>
          <cell r="K30">
            <v>115.40077722165755</v>
          </cell>
          <cell r="L30">
            <v>127.46862237611808</v>
          </cell>
          <cell r="M30">
            <v>132.49390414176821</v>
          </cell>
          <cell r="N30">
            <v>140.68828559560288</v>
          </cell>
          <cell r="O30">
            <v>133.60264412045916</v>
          </cell>
        </row>
        <row r="31">
          <cell r="B31">
            <v>173.71814988560749</v>
          </cell>
          <cell r="C31">
            <v>194.31710783009584</v>
          </cell>
          <cell r="D31">
            <v>139.56176088169775</v>
          </cell>
          <cell r="E31">
            <v>140.43801030951778</v>
          </cell>
          <cell r="F31">
            <v>130.77539336995079</v>
          </cell>
          <cell r="G31">
            <v>141.73049847055697</v>
          </cell>
          <cell r="H31">
            <v>145.47702957754441</v>
          </cell>
          <cell r="I31">
            <v>136.43891375244789</v>
          </cell>
          <cell r="J31">
            <v>131.09166052290061</v>
          </cell>
          <cell r="K31">
            <v>115.32001572105798</v>
          </cell>
          <cell r="L31">
            <v>130.07059293416188</v>
          </cell>
          <cell r="M31">
            <v>136.51251498315213</v>
          </cell>
          <cell r="N31">
            <v>146.52966520812208</v>
          </cell>
          <cell r="O31">
            <v>137.85973733536704</v>
          </cell>
        </row>
        <row r="32">
          <cell r="B32">
            <v>76.994956775296018</v>
          </cell>
          <cell r="C32">
            <v>137.28755741333518</v>
          </cell>
          <cell r="D32">
            <v>112.66117764397026</v>
          </cell>
          <cell r="E32">
            <v>134.63659943910466</v>
          </cell>
          <cell r="F32">
            <v>125.70601078763826</v>
          </cell>
          <cell r="G32">
            <v>120.57519819842842</v>
          </cell>
          <cell r="H32">
            <v>137.32809694095124</v>
          </cell>
          <cell r="I32">
            <v>122.54508257711854</v>
          </cell>
          <cell r="J32">
            <v>131.42521910241371</v>
          </cell>
          <cell r="K32">
            <v>114.72290855148769</v>
          </cell>
          <cell r="L32">
            <v>127.09635364242214</v>
          </cell>
          <cell r="M32">
            <v>121.89502805923931</v>
          </cell>
          <cell r="N32">
            <v>133.25792008700085</v>
          </cell>
          <cell r="O32">
            <v>123.41269242081751</v>
          </cell>
        </row>
        <row r="33">
          <cell r="B33">
            <v>86.349944040040512</v>
          </cell>
          <cell r="C33">
            <v>92.875347709443886</v>
          </cell>
          <cell r="D33">
            <v>86.642407751515279</v>
          </cell>
          <cell r="E33">
            <v>130.71220004451052</v>
          </cell>
          <cell r="F33">
            <v>122.27595944661725</v>
          </cell>
          <cell r="G33">
            <v>98.035030289427198</v>
          </cell>
          <cell r="H33">
            <v>121.51349837372707</v>
          </cell>
          <cell r="I33">
            <v>101.81348201085576</v>
          </cell>
          <cell r="J33">
            <v>129.04101988546546</v>
          </cell>
          <cell r="K33">
            <v>117.19714704147418</v>
          </cell>
          <cell r="L33">
            <v>121.59104966278956</v>
          </cell>
          <cell r="M33">
            <v>112.05914917431393</v>
          </cell>
          <cell r="N33">
            <v>117.5605728236727</v>
          </cell>
          <cell r="O33">
            <v>112.80570774723691</v>
          </cell>
        </row>
        <row r="34">
          <cell r="B34">
            <v>163.32647706937718</v>
          </cell>
          <cell r="C34">
            <v>130.0503045226815</v>
          </cell>
          <cell r="D34">
            <v>99.31699962717461</v>
          </cell>
          <cell r="E34">
            <v>131.1444696394739</v>
          </cell>
          <cell r="F34">
            <v>130.31779061783337</v>
          </cell>
          <cell r="G34">
            <v>110.14872988703172</v>
          </cell>
          <cell r="H34">
            <v>131.55015002004683</v>
          </cell>
          <cell r="I34">
            <v>114.45245538179182</v>
          </cell>
          <cell r="J34">
            <v>130.45068811770341</v>
          </cell>
          <cell r="K34">
            <v>119.39604746178345</v>
          </cell>
          <cell r="L34">
            <v>126.37879574615495</v>
          </cell>
          <cell r="M34">
            <v>123.60882655815898</v>
          </cell>
          <cell r="N34">
            <v>128.74070676726808</v>
          </cell>
          <cell r="O34">
            <v>124.30927029378309</v>
          </cell>
        </row>
        <row r="35">
          <cell r="B35">
            <v>150.7866872013218</v>
          </cell>
          <cell r="C35">
            <v>143.96754815321242</v>
          </cell>
          <cell r="D35">
            <v>115.52227936109185</v>
          </cell>
          <cell r="E35">
            <v>131.79112346911435</v>
          </cell>
          <cell r="F35">
            <v>141.2128077743717</v>
          </cell>
          <cell r="G35">
            <v>123.16561904576072</v>
          </cell>
          <cell r="H35">
            <v>140.7579813017125</v>
          </cell>
          <cell r="I35">
            <v>127.31350565390629</v>
          </cell>
          <cell r="J35">
            <v>132.39483190172842</v>
          </cell>
          <cell r="K35">
            <v>119.83846058691709</v>
          </cell>
          <cell r="L35">
            <v>130.67373836282317</v>
          </cell>
          <cell r="M35">
            <v>129.59182967554838</v>
          </cell>
          <cell r="N35">
            <v>137.07151206468086</v>
          </cell>
          <cell r="O35">
            <v>130.60203100977668</v>
          </cell>
        </row>
        <row r="36">
          <cell r="B36">
            <v>85.595635073166591</v>
          </cell>
          <cell r="C36">
            <v>138.45314073807137</v>
          </cell>
          <cell r="D36">
            <v>116.96077423596911</v>
          </cell>
          <cell r="E36">
            <v>132.98407479231321</v>
          </cell>
          <cell r="F36">
            <v>143.04730836674736</v>
          </cell>
          <cell r="G36">
            <v>124.08430375907945</v>
          </cell>
          <cell r="H36">
            <v>146.32139313767973</v>
          </cell>
          <cell r="I36">
            <v>126.45692975887849</v>
          </cell>
          <cell r="J36">
            <v>133.47233601410858</v>
          </cell>
          <cell r="K36">
            <v>120.23182465141085</v>
          </cell>
          <cell r="L36">
            <v>132.27449224931033</v>
          </cell>
          <cell r="M36">
            <v>126.84494116168278</v>
          </cell>
          <cell r="N36">
            <v>139.12037821764503</v>
          </cell>
          <cell r="O36">
            <v>128.4847064855829</v>
          </cell>
        </row>
        <row r="37">
          <cell r="B37">
            <v>93.478374095071118</v>
          </cell>
          <cell r="C37">
            <v>153.17713454387686</v>
          </cell>
          <cell r="D37">
            <v>109.83406964072478</v>
          </cell>
          <cell r="E37">
            <v>130.54650180359619</v>
          </cell>
          <cell r="F37">
            <v>137.77449906588257</v>
          </cell>
          <cell r="G37">
            <v>119.18981218265773</v>
          </cell>
          <cell r="H37">
            <v>139.97859065186611</v>
          </cell>
          <cell r="I37">
            <v>119.2096719819171</v>
          </cell>
          <cell r="J37">
            <v>134.02298318282195</v>
          </cell>
          <cell r="K37">
            <v>120.67207305558965</v>
          </cell>
          <cell r="L37">
            <v>130.12591724424979</v>
          </cell>
          <cell r="M37">
            <v>124.67582212002621</v>
          </cell>
          <cell r="N37">
            <v>135.24313584897973</v>
          </cell>
          <cell r="O37">
            <v>126.06751790327073</v>
          </cell>
        </row>
        <row r="38">
          <cell r="B38">
            <v>182.84661543136968</v>
          </cell>
          <cell r="C38">
            <v>182.42629970200579</v>
          </cell>
          <cell r="D38">
            <v>122.61972384948524</v>
          </cell>
          <cell r="E38">
            <v>130.84901646387831</v>
          </cell>
          <cell r="F38">
            <v>147.87057353987791</v>
          </cell>
          <cell r="G38">
            <v>130.61016130984231</v>
          </cell>
          <cell r="H38">
            <v>147.06877452806145</v>
          </cell>
          <cell r="I38">
            <v>133.76916831284211</v>
          </cell>
          <cell r="J38">
            <v>136.34370675966173</v>
          </cell>
          <cell r="K38">
            <v>122.89210138040153</v>
          </cell>
          <cell r="L38">
            <v>134.48694297957212</v>
          </cell>
          <cell r="M38">
            <v>136.08692508394569</v>
          </cell>
          <cell r="N38">
            <v>148.12333603109127</v>
          </cell>
          <cell r="O38">
            <v>137.66699991382981</v>
          </cell>
        </row>
        <row r="39">
          <cell r="B39">
            <v>172.37679757034687</v>
          </cell>
          <cell r="C39">
            <v>190.06348037644813</v>
          </cell>
          <cell r="D39">
            <v>129.33318496729333</v>
          </cell>
          <cell r="E39">
            <v>139.11277861130549</v>
          </cell>
          <cell r="F39">
            <v>154.4113171508298</v>
          </cell>
          <cell r="G39">
            <v>137.48353745892248</v>
          </cell>
          <cell r="H39">
            <v>155.14146003248266</v>
          </cell>
          <cell r="I39">
            <v>142.66177526453819</v>
          </cell>
          <cell r="J39">
            <v>138.57745750214531</v>
          </cell>
          <cell r="K39">
            <v>122.93916474630875</v>
          </cell>
          <cell r="L39">
            <v>137.83171543666379</v>
          </cell>
          <cell r="M39">
            <v>139.82045377632994</v>
          </cell>
          <cell r="N39">
            <v>157.34678375790313</v>
          </cell>
          <cell r="O39">
            <v>142.07098933634236</v>
          </cell>
        </row>
        <row r="40">
          <cell r="B40">
            <v>92.256861706984708</v>
          </cell>
          <cell r="C40">
            <v>177.39201059242367</v>
          </cell>
          <cell r="D40">
            <v>120.06876852663389</v>
          </cell>
          <cell r="E40">
            <v>138.95758290184659</v>
          </cell>
          <cell r="F40">
            <v>153.82266119347594</v>
          </cell>
          <cell r="G40">
            <v>130.94493056787994</v>
          </cell>
          <cell r="H40">
            <v>158.8001677335246</v>
          </cell>
          <cell r="I40">
            <v>137.20760254136098</v>
          </cell>
          <cell r="J40">
            <v>139.878210587718</v>
          </cell>
          <cell r="K40">
            <v>122.88697878199679</v>
          </cell>
          <cell r="L40">
            <v>138.48861138269626</v>
          </cell>
          <cell r="M40">
            <v>133.62489121584036</v>
          </cell>
          <cell r="N40">
            <v>147.87256401390397</v>
          </cell>
          <cell r="O40">
            <v>135.47160370354953</v>
          </cell>
        </row>
        <row r="41">
          <cell r="B41">
            <v>91.32001023389563</v>
          </cell>
          <cell r="C41">
            <v>170.42014475061436</v>
          </cell>
          <cell r="D41">
            <v>113.92002451534572</v>
          </cell>
          <cell r="E41">
            <v>134.94512282673088</v>
          </cell>
          <cell r="F41">
            <v>148.37644404670408</v>
          </cell>
          <cell r="G41">
            <v>125.24048629376159</v>
          </cell>
          <cell r="H41">
            <v>149.09533117354573</v>
          </cell>
          <cell r="I41">
            <v>123.36308632670998</v>
          </cell>
          <cell r="J41">
            <v>136.4197786153924</v>
          </cell>
          <cell r="K41">
            <v>123.14659001639035</v>
          </cell>
          <cell r="L41">
            <v>134.19406036551302</v>
          </cell>
          <cell r="M41">
            <v>128.98301896138108</v>
          </cell>
          <cell r="N41">
            <v>144.35370200965627</v>
          </cell>
          <cell r="O41">
            <v>130.95906092061352</v>
          </cell>
        </row>
        <row r="42">
          <cell r="B42">
            <v>188.96883574559624</v>
          </cell>
          <cell r="C42">
            <v>181.86048240083491</v>
          </cell>
          <cell r="D42">
            <v>123.74332351070376</v>
          </cell>
          <cell r="E42">
            <v>140.14411973628657</v>
          </cell>
          <cell r="F42">
            <v>156.54856445407484</v>
          </cell>
          <cell r="G42">
            <v>134.12973632435799</v>
          </cell>
          <cell r="H42">
            <v>156.27397516645263</v>
          </cell>
          <cell r="I42">
            <v>139.26031694565063</v>
          </cell>
          <cell r="J42">
            <v>138.45557644418602</v>
          </cell>
          <cell r="K42">
            <v>125.34197964803103</v>
          </cell>
          <cell r="L42">
            <v>138.41343975770991</v>
          </cell>
          <cell r="M42">
            <v>140.06974574369787</v>
          </cell>
          <cell r="N42">
            <v>154.48036454097411</v>
          </cell>
          <cell r="O42">
            <v>141.94504233454131</v>
          </cell>
        </row>
        <row r="43">
          <cell r="B43">
            <v>169.2497949384512</v>
          </cell>
          <cell r="C43">
            <v>185.42047966376799</v>
          </cell>
          <cell r="D43">
            <v>129.63603738047834</v>
          </cell>
          <cell r="E43">
            <v>145.67921188160611</v>
          </cell>
          <cell r="F43">
            <v>163.96324869142063</v>
          </cell>
          <cell r="G43">
            <v>139.74908920918401</v>
          </cell>
          <cell r="H43">
            <v>159.55271137322032</v>
          </cell>
          <cell r="I43">
            <v>150.19469072316068</v>
          </cell>
          <cell r="J43">
            <v>140.98944560775956</v>
          </cell>
          <cell r="K43">
            <v>125.43297207892361</v>
          </cell>
          <cell r="L43">
            <v>140.98566065818227</v>
          </cell>
          <cell r="M43">
            <v>142.4232390193917</v>
          </cell>
          <cell r="N43">
            <v>158.04960816813858</v>
          </cell>
          <cell r="O43">
            <v>144.44553301408166</v>
          </cell>
        </row>
        <row r="44">
          <cell r="B44">
            <v>86.905081061376137</v>
          </cell>
          <cell r="C44">
            <v>179.40395808982353</v>
          </cell>
          <cell r="D44">
            <v>118.83539438193448</v>
          </cell>
          <cell r="E44">
            <v>144.25833542063705</v>
          </cell>
          <cell r="F44">
            <v>162.30193061963601</v>
          </cell>
          <cell r="G44">
            <v>132.55166554163557</v>
          </cell>
          <cell r="H44">
            <v>162.15164749974841</v>
          </cell>
          <cell r="I44">
            <v>142.25450394661749</v>
          </cell>
          <cell r="J44">
            <v>142.03252826434792</v>
          </cell>
          <cell r="K44">
            <v>124.61663504027948</v>
          </cell>
          <cell r="L44">
            <v>140.43332079436249</v>
          </cell>
          <cell r="M44">
            <v>134.99649360492654</v>
          </cell>
          <cell r="N44">
            <v>153.51607673856373</v>
          </cell>
          <cell r="O44">
            <v>137.35317425820602</v>
          </cell>
        </row>
        <row r="45">
          <cell r="B45">
            <v>89.817887138782964</v>
          </cell>
          <cell r="C45">
            <v>161.83115113955623</v>
          </cell>
          <cell r="D45">
            <v>109.57786242560695</v>
          </cell>
          <cell r="E45">
            <v>143.6933233658059</v>
          </cell>
          <cell r="F45">
            <v>157.39811055377143</v>
          </cell>
          <cell r="G45">
            <v>124.2818811301282</v>
          </cell>
          <cell r="H45">
            <v>147.64768012153613</v>
          </cell>
          <cell r="I45">
            <v>126.95842672536448</v>
          </cell>
          <cell r="J45">
            <v>145.4545880061597</v>
          </cell>
          <cell r="K45">
            <v>124.73685397502953</v>
          </cell>
          <cell r="L45">
            <v>138.63820466592173</v>
          </cell>
          <cell r="M45">
            <v>130.68009164843625</v>
          </cell>
          <cell r="N45">
            <v>150.32926345828687</v>
          </cell>
          <cell r="O45">
            <v>133.14525506749504</v>
          </cell>
        </row>
        <row r="46">
          <cell r="B46">
            <v>229.58884022624218</v>
          </cell>
          <cell r="C46">
            <v>178.24462712294945</v>
          </cell>
          <cell r="D46">
            <v>117.59732895570534</v>
          </cell>
          <cell r="E46">
            <v>141.41706157137386</v>
          </cell>
          <cell r="F46">
            <v>162.33703262783058</v>
          </cell>
          <cell r="G46">
            <v>131.59509480866768</v>
          </cell>
          <cell r="H46">
            <v>154.30814412276308</v>
          </cell>
          <cell r="I46">
            <v>137.20359043376905</v>
          </cell>
          <cell r="J46">
            <v>147.54010380940701</v>
          </cell>
          <cell r="K46">
            <v>127.12071167563812</v>
          </cell>
          <cell r="L46">
            <v>142.57303162696277</v>
          </cell>
          <cell r="M46">
            <v>145.15808769825475</v>
          </cell>
          <cell r="N46">
            <v>163.21925307881358</v>
          </cell>
          <cell r="O46">
            <v>147.47207091013163</v>
          </cell>
        </row>
        <row r="47">
          <cell r="B47">
            <v>223.61937002344209</v>
          </cell>
          <cell r="C47">
            <v>187.46196947195563</v>
          </cell>
          <cell r="D47">
            <v>128.43702873051078</v>
          </cell>
          <cell r="E47">
            <v>143.37574778970838</v>
          </cell>
          <cell r="F47">
            <v>169.85367102179222</v>
          </cell>
          <cell r="G47">
            <v>140.04798500031774</v>
          </cell>
          <cell r="H47">
            <v>161.2973427406005</v>
          </cell>
          <cell r="I47">
            <v>145.33510754124359</v>
          </cell>
          <cell r="J47">
            <v>149.25294758632245</v>
          </cell>
          <cell r="K47">
            <v>126.03860156261162</v>
          </cell>
          <cell r="L47">
            <v>145.05295118518012</v>
          </cell>
          <cell r="M47">
            <v>149.13486201050131</v>
          </cell>
          <cell r="N47">
            <v>166.99441498229524</v>
          </cell>
          <cell r="O47">
            <v>151.43375545607438</v>
          </cell>
        </row>
        <row r="48">
          <cell r="B48">
            <v>88.631238555103394</v>
          </cell>
          <cell r="C48">
            <v>186.68386769428281</v>
          </cell>
          <cell r="D48">
            <v>121.47455096418267</v>
          </cell>
          <cell r="E48">
            <v>141.77356257915883</v>
          </cell>
          <cell r="F48">
            <v>165.70707565606116</v>
          </cell>
          <cell r="G48">
            <v>135.54199905354233</v>
          </cell>
          <cell r="H48">
            <v>163.91248667185536</v>
          </cell>
          <cell r="I48">
            <v>141.15012252046813</v>
          </cell>
          <cell r="J48">
            <v>150.06758420815885</v>
          </cell>
          <cell r="K48">
            <v>125.47186527862075</v>
          </cell>
          <cell r="L48">
            <v>145.16991975445376</v>
          </cell>
          <cell r="M48">
            <v>138.33856092539094</v>
          </cell>
          <cell r="N48">
            <v>160.49082707094615</v>
          </cell>
          <cell r="O48">
            <v>141.10051072513315</v>
          </cell>
        </row>
        <row r="49">
          <cell r="B49">
            <v>96.203718791690335</v>
          </cell>
          <cell r="C49">
            <v>151.99906648198254</v>
          </cell>
          <cell r="D49">
            <v>109.05316689344434</v>
          </cell>
          <cell r="E49">
            <v>116.27733576830605</v>
          </cell>
          <cell r="F49">
            <v>163.64725303114159</v>
          </cell>
          <cell r="G49">
            <v>120.92035558321217</v>
          </cell>
          <cell r="H49">
            <v>147.68099705258163</v>
          </cell>
          <cell r="I49">
            <v>125.25939270834883</v>
          </cell>
          <cell r="J49">
            <v>148.99202558075919</v>
          </cell>
          <cell r="K49">
            <v>126.17693976468607</v>
          </cell>
          <cell r="L49">
            <v>139.97976782394036</v>
          </cell>
          <cell r="M49">
            <v>131.54284990579882</v>
          </cell>
          <cell r="N49">
            <v>151.51175772475096</v>
          </cell>
          <cell r="O49">
            <v>134.04391167009192</v>
          </cell>
        </row>
        <row r="50">
          <cell r="B50">
            <v>220.53940177690208</v>
          </cell>
          <cell r="C50">
            <v>168.9311976628542</v>
          </cell>
          <cell r="D50">
            <v>121.7212581530068</v>
          </cell>
          <cell r="E50">
            <v>117.90110092669757</v>
          </cell>
          <cell r="F50">
            <v>171.30109154262752</v>
          </cell>
          <cell r="G50">
            <v>131.5824467330867</v>
          </cell>
          <cell r="H50">
            <v>155.36136411355969</v>
          </cell>
          <cell r="I50">
            <v>140.01679855265715</v>
          </cell>
          <cell r="J50">
            <v>150.14384238827677</v>
          </cell>
          <cell r="K50">
            <v>128.64120860736233</v>
          </cell>
          <cell r="L50">
            <v>144.3908736847616</v>
          </cell>
          <cell r="M50">
            <v>144.98144715151892</v>
          </cell>
          <cell r="N50">
            <v>163.81338984420179</v>
          </cell>
          <cell r="O50">
            <v>147.38258569779427</v>
          </cell>
        </row>
        <row r="51">
          <cell r="B51">
            <v>208.65755568528712</v>
          </cell>
          <cell r="C51">
            <v>180.91599268948153</v>
          </cell>
          <cell r="D51">
            <v>127.95479155926807</v>
          </cell>
          <cell r="E51">
            <v>131.82686465871262</v>
          </cell>
          <cell r="F51">
            <v>176.0857496319843</v>
          </cell>
          <cell r="G51">
            <v>138.8752949558536</v>
          </cell>
          <cell r="H51">
            <v>160.81117936066076</v>
          </cell>
          <cell r="I51">
            <v>151.03319733325077</v>
          </cell>
          <cell r="J51">
            <v>151.42684053335157</v>
          </cell>
          <cell r="K51">
            <v>129.76666430968319</v>
          </cell>
          <cell r="L51">
            <v>147.66848895698959</v>
          </cell>
          <cell r="M51">
            <v>148.70796777137511</v>
          </cell>
          <cell r="N51">
            <v>167.65517166539823</v>
          </cell>
          <cell r="O51">
            <v>151.12956532162184</v>
          </cell>
        </row>
        <row r="52">
          <cell r="B52">
            <v>104.93121820324768</v>
          </cell>
          <cell r="C52">
            <v>173.41376329456708</v>
          </cell>
          <cell r="D52">
            <v>117.26075025628566</v>
          </cell>
          <cell r="E52">
            <v>138.04636783449422</v>
          </cell>
          <cell r="F52">
            <v>169.54531968261628</v>
          </cell>
          <cell r="G52">
            <v>131.72803591711113</v>
          </cell>
          <cell r="H52">
            <v>163.22777182375501</v>
          </cell>
          <cell r="I52">
            <v>144.68363318431255</v>
          </cell>
          <cell r="J52">
            <v>151.57738879510686</v>
          </cell>
          <cell r="K52">
            <v>128.81507933551865</v>
          </cell>
          <cell r="L52">
            <v>147.53417946104045</v>
          </cell>
          <cell r="M52">
            <v>140.25493252720995</v>
          </cell>
          <cell r="N52">
            <v>164.64120689518089</v>
          </cell>
          <cell r="O52">
            <v>143.26787951593894</v>
          </cell>
        </row>
        <row r="53">
          <cell r="B53">
            <v>107.51141128192296</v>
          </cell>
          <cell r="C53">
            <v>168.44666624023762</v>
          </cell>
          <cell r="D53">
            <v>109.37283293793273</v>
          </cell>
          <cell r="E53">
            <v>127.86688981488975</v>
          </cell>
          <cell r="F53">
            <v>169.43143785874597</v>
          </cell>
          <cell r="G53">
            <v>126.10457397406424</v>
          </cell>
          <cell r="H53">
            <v>156.06514557099118</v>
          </cell>
          <cell r="I53">
            <v>135.49071050355064</v>
          </cell>
          <cell r="J53">
            <v>150.83545147667667</v>
          </cell>
          <cell r="K53">
            <v>126.25846293640279</v>
          </cell>
          <cell r="L53">
            <v>143.30068132406726</v>
          </cell>
          <cell r="M53">
            <v>136.36716148498917</v>
          </cell>
          <cell r="N53">
            <v>158.86528599856277</v>
          </cell>
          <cell r="O53">
            <v>139.14938286422284</v>
          </cell>
        </row>
        <row r="54">
          <cell r="B54">
            <v>195.31378905184559</v>
          </cell>
          <cell r="C54">
            <v>170.94260236991721</v>
          </cell>
          <cell r="D54">
            <v>112.47390417104135</v>
          </cell>
          <cell r="E54">
            <v>108.72353129138966</v>
          </cell>
          <cell r="F54">
            <v>166.45270726505601</v>
          </cell>
          <cell r="G54">
            <v>125.92271946214287</v>
          </cell>
          <cell r="H54">
            <v>156.14726262924125</v>
          </cell>
          <cell r="I54">
            <v>141.6389863270366</v>
          </cell>
          <cell r="J54">
            <v>151.00048648183417</v>
          </cell>
          <cell r="K54">
            <v>128.94236381309528</v>
          </cell>
          <cell r="L54">
            <v>145.06761251562727</v>
          </cell>
          <cell r="M54">
            <v>141.71101253341541</v>
          </cell>
          <cell r="N54">
            <v>162.39489746620308</v>
          </cell>
          <cell r="O54">
            <v>144.31355257003577</v>
          </cell>
        </row>
        <row r="55">
          <cell r="B55">
            <v>181.41127071837204</v>
          </cell>
          <cell r="C55">
            <v>181.85506730898157</v>
          </cell>
          <cell r="D55">
            <v>120.342669696944</v>
          </cell>
          <cell r="E55">
            <v>111.50755079431299</v>
          </cell>
          <cell r="F55">
            <v>165.38077798291502</v>
          </cell>
          <cell r="G55">
            <v>131.8333651219842</v>
          </cell>
          <cell r="H55">
            <v>162.20255118937882</v>
          </cell>
          <cell r="I55">
            <v>149.8429711914244</v>
          </cell>
          <cell r="J55">
            <v>151.26192193253436</v>
          </cell>
          <cell r="K55">
            <v>128.96980063787794</v>
          </cell>
          <cell r="L55">
            <v>147.49045868456631</v>
          </cell>
          <cell r="M55">
            <v>144.49792957205119</v>
          </cell>
          <cell r="N55">
            <v>165.38473752609053</v>
          </cell>
          <cell r="O55">
            <v>147.12982079531878</v>
          </cell>
        </row>
        <row r="56">
          <cell r="B56">
            <v>110.26740328593323</v>
          </cell>
          <cell r="C56">
            <v>165.71855000547151</v>
          </cell>
          <cell r="D56">
            <v>110.13177363738968</v>
          </cell>
          <cell r="E56">
            <v>117.31238248259747</v>
          </cell>
          <cell r="F56">
            <v>164.32033962707149</v>
          </cell>
          <cell r="G56">
            <v>124.14385840306385</v>
          </cell>
          <cell r="H56">
            <v>165.5165707517609</v>
          </cell>
          <cell r="I56">
            <v>141.06360856886513</v>
          </cell>
          <cell r="J56">
            <v>151.01317251925221</v>
          </cell>
          <cell r="K56">
            <v>127.86430197374756</v>
          </cell>
          <cell r="L56">
            <v>147.08718866037066</v>
          </cell>
          <cell r="M56">
            <v>138.2130289990688</v>
          </cell>
          <cell r="N56">
            <v>162.55092561565971</v>
          </cell>
          <cell r="O56">
            <v>141.19732323393589</v>
          </cell>
        </row>
        <row r="57">
          <cell r="B57">
            <v>93.204323791486118</v>
          </cell>
          <cell r="C57">
            <v>169.66050992060423</v>
          </cell>
          <cell r="D57">
            <v>102.80593859817245</v>
          </cell>
          <cell r="E57">
            <v>112.25943812306396</v>
          </cell>
          <cell r="F57">
            <v>153.08301710328681</v>
          </cell>
          <cell r="G57">
            <v>118.56447534987574</v>
          </cell>
          <cell r="H57">
            <v>152.05124085767497</v>
          </cell>
          <cell r="I57">
            <v>126.52121255086804</v>
          </cell>
          <cell r="J57">
            <v>147.39252542145221</v>
          </cell>
          <cell r="K57">
            <v>124.94434056399989</v>
          </cell>
          <cell r="L57">
            <v>140.10785307917001</v>
          </cell>
          <cell r="M57">
            <v>130.9705250020202</v>
          </cell>
          <cell r="N57">
            <v>150.85487085199361</v>
          </cell>
          <cell r="O57">
            <v>133.45962555064494</v>
          </cell>
        </row>
        <row r="58">
          <cell r="B58">
            <v>197.80018348493311</v>
          </cell>
          <cell r="C58">
            <v>186.57091981721871</v>
          </cell>
          <cell r="D58">
            <v>103.99429977253912</v>
          </cell>
          <cell r="E58">
            <v>100.91109550431696</v>
          </cell>
          <cell r="F58">
            <v>147.43563346783077</v>
          </cell>
          <cell r="G58">
            <v>119.67600131640108</v>
          </cell>
          <cell r="H58">
            <v>150.01126164962309</v>
          </cell>
          <cell r="I58">
            <v>133.14308398324937</v>
          </cell>
          <cell r="J58">
            <v>146.90413029473089</v>
          </cell>
          <cell r="K58">
            <v>127.1027670072515</v>
          </cell>
          <cell r="L58">
            <v>140.88450343812349</v>
          </cell>
          <cell r="M58">
            <v>137.46317122487415</v>
          </cell>
          <cell r="N58">
            <v>153.87935829087257</v>
          </cell>
          <cell r="O58">
            <v>139.59920057078526</v>
          </cell>
        </row>
        <row r="59">
          <cell r="B59">
            <v>191.29859154262655</v>
          </cell>
          <cell r="C59">
            <v>194.09364353106247</v>
          </cell>
          <cell r="D59">
            <v>108.58954783341578</v>
          </cell>
          <cell r="E59">
            <v>104.79464913183514</v>
          </cell>
          <cell r="F59">
            <v>148.23850611104356</v>
          </cell>
          <cell r="G59">
            <v>123.67025862285402</v>
          </cell>
          <cell r="H59">
            <v>152.34700792043677</v>
          </cell>
          <cell r="I59">
            <v>139.35267875067643</v>
          </cell>
          <cell r="J59">
            <v>146.43659464522111</v>
          </cell>
          <cell r="K59">
            <v>127.6804967205648</v>
          </cell>
          <cell r="L59">
            <v>142.15078066983077</v>
          </cell>
          <cell r="M59">
            <v>139.1603898182521</v>
          </cell>
          <cell r="N59">
            <v>155.54725392584569</v>
          </cell>
          <cell r="O59">
            <v>141.29797247866242</v>
          </cell>
        </row>
        <row r="60">
          <cell r="B60">
            <v>98.166486051805691</v>
          </cell>
          <cell r="C60">
            <v>165.32663620502709</v>
          </cell>
          <cell r="D60">
            <v>98.90421102644666</v>
          </cell>
          <cell r="E60">
            <v>115.4443924477651</v>
          </cell>
          <cell r="F60">
            <v>143.90307951161356</v>
          </cell>
          <cell r="G60">
            <v>114.36821538715171</v>
          </cell>
          <cell r="H60">
            <v>153.34002200415136</v>
          </cell>
          <cell r="I60">
            <v>131.76758719409966</v>
          </cell>
          <cell r="J60">
            <v>144.98111665808136</v>
          </cell>
          <cell r="K60">
            <v>127.06854915087017</v>
          </cell>
          <cell r="L60">
            <v>141.2431324499403</v>
          </cell>
          <cell r="M60">
            <v>130.65269809003729</v>
          </cell>
          <cell r="N60">
            <v>149.72846895034215</v>
          </cell>
          <cell r="O60">
            <v>133.05442137295202</v>
          </cell>
        </row>
        <row r="61">
          <cell r="B61">
            <v>97.420265568076388</v>
          </cell>
          <cell r="C61">
            <v>140.17452428546255</v>
          </cell>
          <cell r="D61">
            <v>89.735824942487142</v>
          </cell>
          <cell r="E61">
            <v>120.59449461845105</v>
          </cell>
          <cell r="F61">
            <v>138.70794622889107</v>
          </cell>
          <cell r="G61">
            <v>106.95091578914658</v>
          </cell>
          <cell r="H61">
            <v>139.53491941143676</v>
          </cell>
          <cell r="I61">
            <v>119.74104799132107</v>
          </cell>
          <cell r="J61">
            <v>142.74011335869989</v>
          </cell>
          <cell r="K61">
            <v>126.06748318013337</v>
          </cell>
          <cell r="L61">
            <v>136.45278423061251</v>
          </cell>
          <cell r="M61">
            <v>125.59035921061768</v>
          </cell>
          <cell r="N61">
            <v>144.35108350423661</v>
          </cell>
          <cell r="O61">
            <v>127.94431751986134</v>
          </cell>
        </row>
        <row r="62">
          <cell r="B62">
            <v>221.72534203450974</v>
          </cell>
          <cell r="C62">
            <v>159.73027844548852</v>
          </cell>
          <cell r="D62">
            <v>99.730743732098304</v>
          </cell>
          <cell r="E62">
            <v>122.98722535627041</v>
          </cell>
          <cell r="F62">
            <v>135.71599006684218</v>
          </cell>
          <cell r="G62">
            <v>114.33962136323056</v>
          </cell>
          <cell r="H62">
            <v>141.77393171775017</v>
          </cell>
          <cell r="I62">
            <v>129.2287578278586</v>
          </cell>
          <cell r="J62">
            <v>142.41713139154419</v>
          </cell>
          <cell r="K62">
            <v>128.58726895395455</v>
          </cell>
          <cell r="L62">
            <v>138.73288962222813</v>
          </cell>
          <cell r="M62">
            <v>135.41599592181083</v>
          </cell>
          <cell r="N62">
            <v>152.46510624953027</v>
          </cell>
          <cell r="O62">
            <v>137.61411247280296</v>
          </cell>
        </row>
        <row r="63">
          <cell r="B63">
            <v>214.38060977721827</v>
          </cell>
          <cell r="C63">
            <v>169.29795776059757</v>
          </cell>
          <cell r="D63">
            <v>108.14324361758331</v>
          </cell>
          <cell r="E63">
            <v>132.96923928657833</v>
          </cell>
          <cell r="F63">
            <v>134.91897726490151</v>
          </cell>
          <cell r="G63">
            <v>121.19527004906041</v>
          </cell>
          <cell r="H63">
            <v>146.26410862208306</v>
          </cell>
          <cell r="I63">
            <v>135.89627651983309</v>
          </cell>
          <cell r="J63">
            <v>141.97721501118878</v>
          </cell>
          <cell r="K63">
            <v>128.97239753046347</v>
          </cell>
          <cell r="L63">
            <v>140.37718339924763</v>
          </cell>
          <cell r="M63">
            <v>138.14820175448705</v>
          </cell>
          <cell r="N63">
            <v>155.04857180888195</v>
          </cell>
          <cell r="O63">
            <v>140.33797534139291</v>
          </cell>
        </row>
        <row r="64">
          <cell r="B64">
            <v>98.504757488493453</v>
          </cell>
          <cell r="C64">
            <v>166.16850397131847</v>
          </cell>
          <cell r="D64">
            <v>94.57862648305634</v>
          </cell>
          <cell r="E64">
            <v>140.70923917103852</v>
          </cell>
          <cell r="F64">
            <v>130.04253263426801</v>
          </cell>
          <cell r="G64">
            <v>112.89335471106999</v>
          </cell>
          <cell r="H64">
            <v>148.37190015420705</v>
          </cell>
          <cell r="I64">
            <v>126.91461591868354</v>
          </cell>
          <cell r="J64">
            <v>140.91279428157728</v>
          </cell>
          <cell r="K64">
            <v>126.85549636849271</v>
          </cell>
          <cell r="L64">
            <v>139.04250227531736</v>
          </cell>
          <cell r="M64">
            <v>129.08923504026296</v>
          </cell>
          <cell r="N64">
            <v>149.55157272276534</v>
          </cell>
          <cell r="O64">
            <v>131.63485142499223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a3 SCR 2010"/>
      <sheetName val="Tabela3 SCR 2002"/>
      <sheetName val="Tabela3 Combinada"/>
      <sheetName val="População"/>
      <sheetName val="T 1995-2014"/>
      <sheetName val="Gráf BR (1)"/>
      <sheetName val="Gráf MG (1)"/>
      <sheetName val="T 2002-2012"/>
      <sheetName val="Gráf BR (2)"/>
      <sheetName val="Perda % PIB"/>
      <sheetName val="Perda $ PIB"/>
      <sheetName val="Resu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5">
          <cell r="BO5">
            <v>6976293.6380421929</v>
          </cell>
          <cell r="BP5">
            <v>7158232.8010988431</v>
          </cell>
          <cell r="BQ5">
            <v>7342463.5024909722</v>
          </cell>
          <cell r="BR5">
            <v>7528972.9670765549</v>
          </cell>
        </row>
        <row r="25">
          <cell r="BO25">
            <v>606609.18674538878</v>
          </cell>
          <cell r="BP25">
            <v>620340.2383702948</v>
          </cell>
          <cell r="BQ25">
            <v>634172.59015284677</v>
          </cell>
          <cell r="BR25">
            <v>648104.74904672569</v>
          </cell>
        </row>
      </sheetData>
      <sheetData sheetId="1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11641420/Downloads/Novo%20documento%20do%20Web%20Intelligence%20(19).xls" TargetMode="External"/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ucio Otavio Seixas Barbosa" refreshedDate="43175.465151620374" createdVersion="6" refreshedVersion="6" minRefreshableVersion="3" recordCount="433">
  <cacheSource type="worksheet">
    <worksheetSource ref="B4:E437" sheet="base receita"/>
  </cacheSource>
  <cacheFields count="4">
    <cacheField name="Ano de Exercício" numFmtId="1">
      <sharedItems containsSemiMixedTypes="0" containsString="0" containsNumber="1" containsInteger="1" minValue="2002" maxValue="2017" count="16"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</sharedItems>
    </cacheField>
    <cacheField name="Valor Efetivado Ajustado" numFmtId="165">
      <sharedItems containsSemiMixedTypes="0" containsString="0" containsNumber="1" minValue="-6697718005.5100002" maxValue="58025268940.419998"/>
    </cacheField>
    <cacheField name="Categoria Receita - Descrição" numFmtId="0">
      <sharedItems count="5">
        <s v="RECEITAS CORRENTES"/>
        <s v="RECEITAS DE CAPITAL"/>
        <s v="DEDUCOES DA RECEITA CORRENTE"/>
        <s v="SEM DESCRIÇÃO"/>
        <s v="RECEITA INTRA-ORCAMENTARIA"/>
      </sharedItems>
    </cacheField>
    <cacheField name="Subcategoria Receita - Descrição" numFmtId="0">
      <sharedItems count="49">
        <s v="OUTRAS RECEITAS CORRENTES"/>
        <s v="RECEITA AGROPECUARIA"/>
        <s v="RECEITA DE CONTRIBUICOES"/>
        <s v="RECEITA INDUSTRIAL"/>
        <s v="RECEITA PATRIMONIAL"/>
        <s v="RECEITAS DE SERVICOS"/>
        <s v="RECEITA TRIBUTARIA"/>
        <s v="TRANSFERENCIAS CORRENTES"/>
        <s v="ALIENACAO DE BENS"/>
        <s v="AMORTIZACAO DE EMPRESTIMOS"/>
        <s v="OPERACOES DE CREDITO"/>
        <s v="OUTRAS RECEITAS DE CAPITAL"/>
        <s v="TRANSFERENCIAS DE CAPITAL"/>
        <s v="DEDUCAO DA RECEITA PARA FORMACAO DO FUNDEF - DIVIDA ATIVA NAO TRIBUTARIA ICMS"/>
        <s v="DEDUCAO DA RECEITA PARA FORMACAO DO FUNDEF - FPE"/>
        <s v="DEDUCAO DA RECEITA PARA FORMACAO DO FUNDEF -IPI EXPORTACAO"/>
        <s v="DEDUCAO DA RECEITA PARA FORMACAO DO FUNDEF - MULTAS DO ICMS"/>
        <s v="DEDUCAO DE RECEITA DE ICMS PARA FORMACAO DO FUNDEF"/>
        <s v="DEDUCAO DE RECEITA PARA FORMACAO DO FUNDEF - DIVIDA ATIVA TRIBUTARIA ICMS"/>
        <s v="DEDUCAO DE RECEITA PARA FORMACAO DO FUNDEF - ICMS - DESONERCAO - LEI COMPLEMENTAR 87/96"/>
        <s v="DEDUCAO DA RECEITA PARA FORMACAO DO FUNDEB - DIVIDA ATIVA DO IPVA"/>
        <s v="DEDUCAO DA RECEITA PARA FORMACAO DO FUNDEB - DIVIDA ATIVA DO ITCD"/>
        <s v="DEDUCAO DA RECEITA PARA FORMACAO DO FUNDEB - FPE"/>
        <s v="DEDUCAO DA RECEITA PARA FORMACAO DO FUNDEB -IPI EXPORTACAO"/>
        <s v="DEDUCAO DA RECEITA PARA FORMACAO DO FUNDEB - IPVA"/>
        <s v="DEDUCAO DA RECEITA PARA FORMACAO DO FUNDEB - ITCD"/>
        <s v="DEDUCAO DA RECEITA PARA FORMACAO DO FUNDEB - MULTAS DO ICMS"/>
        <s v="DEDUCAO DA RECEITA PARA FORMACAO DO FUNDEB - MULTAS DO IPVA"/>
        <s v="DEDUCAO DA RECEITA PARA FORMACAO DO FUNDEB - MULTAS DO ITCD"/>
        <s v="DEDUCAO DA RECEITA - TITULOS DE RESPONSABILIDADE DO GOVERNO FEDERAL -V INCULADOS AO RPPS"/>
        <s v="DEDUCAO DE RECEITA PARA FORMACAO DO FUNDEB - DIVIDA ATIVA DO ICMS"/>
        <s v="DEDUCAO DE RECEITA PARA FORMACAO DO FUNDEB - ICMS"/>
        <s v="DEDUCAO DE RECEITA PARA FORMACAO DO FUNDEB - ICMS - DESONERCAO - LEI C OMPLEMENTAR 87/96"/>
        <s v="DEDUCAO DA RECEITA PARA FORMACAO DO FUNDEB - COTA-PARTE DO ESTADO PARA O FUNDEB - MULTAS E JUROS DE MORA SOBRE A DIVIDA ATIVA DO IPVA"/>
        <s v="DEDUCAO DA RECEITA PARA FORMACAO DO FUNDEB - COTA-PARTE DO ESTADO PARA O FUNDEB - MULTAS E JUROS DE MORA SOBRE A DIVIDA ATIVA DO ITCD"/>
        <s v="DEDUCAO DA RECEITA PARA FORMACAO DO FUNDEB - ICMS - DESONERACAO - LEI COMPLEMENTAR 87/96"/>
        <s v="DEDUCAO DE RECEITA DE ICMS PARA FORMACAO DO FUNDEB"/>
        <s v="DEDUCAO DE RECEITA PARA FORMACAO DO FUNDEB - DIVIDA ATIVA TRIBUTARIA ICMS"/>
        <s v="SEM DESCRIÇÃO"/>
        <s v="DEDUCAO DA RECEITA PARA FORMACAO DO FUNDEB - DIVIDA ATIVA TRIBUTARIA DO ITCD"/>
        <s v="DEDUCAO DA RECEITA - REMUNERACAO DOS INVESTIMENTOS DO REGIME PROPRIO DE PREVIDENCIA EM RENDA FIXA"/>
        <s v="DEDUCAO DA RECEITA DA COTA-PARTE DO ESTADO - DIVIDA ATIVA TRIBUTARIA DO ICMS - CESSAO DE DIREITOS CREDITORIOS - LEI 19266/2010"/>
        <s v="DEDUCAO DA RECEITA DA COTA-PARTE DO ESTADO - ICMS - CESSAO DE DIREITOS CREDITORIOS - LEI 19266/2010"/>
        <s v="DEDUCAO DA RECEITA DA COTA-PARTE DO ESTADO - MULTAS DO ICMS - CESSAO DE DIREITOS CREDITORIOS - LEI 19266/2010"/>
        <s v="DEDUCAO DA RECEITA DA MULTA ISOLADA POR INFRACAO OBRIGATORIA ACESSORIA - CESSAO DE DIREITOS CREDITORIOS - LEI 19266/2010"/>
        <s v="DEDUCAO DA RECEITA DA RECEITA DA DIVIDA ATIVA NAO TRIBUTARIA DE OUTRAS RECEITAS - CESSAO DE DIREITOS CREDITORIOS - LEI 19266/2010"/>
        <s v="DEDUCAO DA RECEITA - REMUNERACAO DOS INVESTIMENTOS DO REGIME PROPRIO DE PREVIDENCIA DO SERVIDOR EM RENDA VARIAVEL"/>
        <s v="RECEITA DE SERVICOS"/>
        <s v="DEDUCAO DA RECEITA - REMUNERACAO DOS INSVESTIMENTOS DO REGIME PROPRIODE PREVIDENCIA DO SERVIDOR EM RENDA VARIAVE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ucio Otavio Seixas Barbosa" refreshedDate="43175.507101388888" createdVersion="6" refreshedVersion="6" minRefreshableVersion="3" recordCount="6006">
  <cacheSource type="worksheet">
    <worksheetSource ref="B4:G6010" sheet="base_despesa"/>
  </cacheSource>
  <cacheFields count="6">
    <cacheField name="Ano de Exercício" numFmtId="1">
      <sharedItems containsSemiMixedTypes="0" containsString="0" containsNumber="1" containsInteger="1" minValue="2002" maxValue="2018" count="17"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</sharedItems>
    </cacheField>
    <cacheField name="Valor Despesa Realizada" numFmtId="165">
      <sharedItems containsSemiMixedTypes="0" containsString="0" containsNumber="1" minValue="0" maxValue="12077845689.110001"/>
    </cacheField>
    <cacheField name="Categoria Econômica Despesa - Desc" numFmtId="0">
      <sharedItems count="2">
        <s v="DESPESAS CORRENTES"/>
        <s v="DESPESAS DE CAPITAL"/>
      </sharedItems>
    </cacheField>
    <cacheField name="Grupo Despesa - Descrição" numFmtId="0">
      <sharedItems count="6">
        <s v="JUROS E ENCARGOS DA DIVIDA"/>
        <s v="OUTRAS DESPESAS CORRENTES"/>
        <s v="PESSOAL E ENCARGOS SOCIAIS"/>
        <s v="AMORTIZACAO DA DIVIDA"/>
        <s v="INVERSOES FINANCEIRAS"/>
        <s v="INVESTIMENTOS"/>
      </sharedItems>
    </cacheField>
    <cacheField name="Elemento Despesa - Descrição" numFmtId="0">
      <sharedItems count="72">
        <s v="JUROS SOBRE A DIVIDA POR CONTRATO"/>
        <s v="OUTROS ENCARGOS SOBRE A DIVIDA POR CONTRATO"/>
        <s v="APOSENTADORIAS E REFORMAS"/>
        <s v="AUXILIO-ALIMENTACAO"/>
        <s v="AUXILIO-FARDAMENTO"/>
        <s v="AUXILIO FINANCEIRO A ESTUDANTES"/>
        <s v="AUXILIO FINANCEIRO A PESQUISADORES"/>
        <s v="AUXILIO-TRANSPORTE"/>
        <s v="CONTRATACAO POR TEMPO DETERMINADO"/>
        <s v="CONTRIBUICOES"/>
        <s v="DEPOSITOS COMPULSORIOS"/>
        <s v="DESPESAS DE EXERCICIOS ANTERIORES"/>
        <s v="DIARIAS - CIVIL"/>
        <s v="DIARIAS - MILITAR"/>
        <s v="DISTRIBUICAO CONSTITUCIONAL OU LEGAL DE RECEITAS"/>
        <s v="EQUALIZACAO DE PRECOS E TAXAS"/>
        <s v="INDENIZACOES E RESTITUICOES"/>
        <s v="LOCACAO DE MAO-DE-OBRA"/>
        <s v="MATERIAL DE CONSUMO"/>
        <s v="MATERIAL DE DISTRIBUICAO GRATUITA"/>
        <s v="OBRIGACOES TRIBUTARIAS E CONTRIBUTIVAS"/>
        <s v="OUTRAS DESPESAS DE PESSOAL DECORRENTES DE CONTRATOS DE TERCEIRIZACAO"/>
        <s v="OUTROS AUXILIOS FINANCEIROS A PESSOAS FISICAS"/>
        <s v="OUTROS BENEFICIOS ASSISTENCIAIS"/>
        <s v="OUTROS BENEFICIOS DE NATUREZA SOCIAL"/>
        <s v="OUTROS BENEFICIOS PREVIDENCIARIOS"/>
        <s v="OUTROS SERVICOS DE TERCEIROS - PESSOA FISICA"/>
        <s v="OUTROS SERVICOS DE TERCEIROS - PESSOA JURIDICA"/>
        <s v="PASSAGENS E DESPESAS COM LOCOMOCAO"/>
        <s v="PENSOES"/>
        <s v="PREMIACOES CULTURAIS, ARTISTICAS, CIENTIFICAS, DESPORTIVAS E OUTRAS."/>
        <s v="RESSARCIMENTO DE DESPESAS DE PESSOAL REQUISITADO"/>
        <s v="SALARIO-FAMILIA"/>
        <s v="SENTENCAS JUDICIAIS"/>
        <s v="SERVICOS DE CONSULTORIA"/>
        <s v="SUBVENCOES SOCIAIS"/>
        <s v="INDENIZACOES E RESTITUICOES TRABALHISTAS"/>
        <s v="OBRIGACOES PATRONAIS"/>
        <s v="OUTRAS DESPESAS VARIAVEIS - PESSOAL CIVIL"/>
        <s v="OUTRAS DESPESAS VARIAVEIS - PESSOAL MILITAR"/>
        <s v="VENCIMENTOS E VANTAGENS FIXAS - PESSOAL CIVIL"/>
        <s v="VENCIMENTOS E VANTAGENS FIXAS - PESSOAL MILITAR"/>
        <s v="PRINCIPAL DA DIVIDA CONTRATUAL RESGATADO"/>
        <s v="AQUISICAO DE TITULOS REPRESENTATIVOS DE CAPITAL JA INTEGRALIZADO"/>
        <s v="CONCESSAO DE EMPRESTIMOS E FINANCIAMENTOS"/>
        <s v="CONSTITUICAO OU AUMENTO DE CAPITAL DE EMPRESAS"/>
        <s v="AUXILIOS"/>
        <s v="EQUIPAMENTOS E MATERIAL PERMANENTE"/>
        <s v="OBRAS E INSTALACOES"/>
        <s v="AQUISICAO DE IMOVEIS"/>
        <s v="ENCARGOS PELA HONRA DE AVAIS, GARANTIAS, SEGUROS E SIMILARES"/>
        <s v="CONTRIBUICAO A ENTIDADES FECHADAS DE PREVIDENCIA"/>
        <s v="A CLASSIFICAR"/>
        <s v="INDENIZACAO PELA EXECUCAO DE TRABALHOS DE CAMPO"/>
        <s v="AQUISICAO DE TITULOS DE CREDITO"/>
        <s v="VENCIMENTOS E VANTAGENS FIXAS - PESSOAL  MILITAR"/>
        <s v="APORTE PARA COBERTURA DO DEFICT ATUARIAL DO RPPS"/>
        <s v="APOSENTADORIAS, RESERVA REMUNERADA E REFORMAS"/>
        <s v="MATERIAL, BEM OU SERVICO PARA DISTRIBUICAO GRATUITA"/>
        <s v="VENCIMENTOS E VANTAGENS FIXAS-PESSOAL CIVIL"/>
        <s v="APORTE PARA COBERTURA DO DEFICIT ATUARIAL DO RPPS"/>
        <s v="APOSENTADORIAS DO RPPS, RESERVA REMUNERADA E REFORMAS DOS MILITARES"/>
        <s v="OUTROS BENEFICIOS ASSISTENCIAIS DO SERVIDOR E DO MILITAR"/>
        <s v="OUTROS BENEFICIOS PREVIDENCIARIOS DO SERVIDOR OU DO MILITAR"/>
        <s v="OUTROS SERVICOS DE TERCEIROS PESSOA FISICA"/>
        <s v="PENSOES DO RPPS E DO MILITAR"/>
        <s v="VENCIMENTOS E VANTAGENS FIXAS PESSOAL  MILITAR"/>
        <s v="PENSOES ESPECIAIS"/>
        <s v="SUBVENCOES ECONOMICAS"/>
        <s v="ARRENDAMENTO MERCANTIL"/>
        <s v="OUTROS SERVICOS DE TERCEIROS ¿ PESSOA FISICA"/>
        <s v="SERVICOS DE TECNOLOGIA DA INFORMACAO E COMUNICACAO - PESSOA JURIDICA"/>
      </sharedItems>
    </cacheField>
    <cacheField name="Item Despesa - Descrição" numFmtId="0">
      <sharedItems count="495">
        <s v="JUROS SOBRE A DIVIDA EXTERNA POR CONTRATOS"/>
        <s v="JUROS SOBRE A DIVIDA INTERNA POR CONTRATOS"/>
        <s v="OUTROS ENCARGOS SOBRE A DIVIDA EXTERNA POR CONTRATOS"/>
        <s v="OUTROS ENCARGOS SOBRE A DIVIDA INTERNA POR CONTRATOS"/>
        <s v="APOSENTADORIA IPSEMG - LEI N  1.195 DE 23/12/1954"/>
        <s v="PROVENTOS DE APOSENTADOS"/>
        <s v="AUXILIO ALIMENTACAO"/>
        <s v="ADIANTAMENTO-FARDAMENTO"/>
        <s v="AUXILIO FINANCEIRO A ESTUDANTES"/>
        <s v="AUXILIO FINANCEIRO A PESQUISADORES"/>
        <s v="AUXILIO - TRANSPORTE"/>
        <s v="CONTRATACAO POR TEMPO DETERMINADO"/>
        <s v="CONTRIBUICOES"/>
        <s v="DEPOSITOS COMPULSORIOS"/>
        <s v="DESPESAS DE EXERCICIOS ANTERIORES"/>
        <s v="DIARIAS - CIVIL"/>
        <s v="DIARIAS - MILITAR"/>
        <s v="DISTRIBUICAO CONSTITUCIONAL OU LEGAL DE RECEITAS"/>
        <s v="EQUALIZACAO DE PRECOS E TAXAS"/>
        <s v="AJUDA DE CUSTO"/>
        <s v="AJUDA DE CUSTO ESPECIAL"/>
        <s v="OUTRAS INDENIZACOES E RESTITUICOES"/>
        <s v="PERDAS DECORRENTES DE APLICACOES FINANCEIRAS"/>
        <s v="LOCACAO DE SERVICOS DE APOIO ADMINISTRATIVO"/>
        <s v="LOCACAO DE SERVICOS DE CONSERVACAO E LIMPEZA"/>
        <s v="ANIMAIS DESTINADOS A ESTUDOS, A PREPARACAO DE PRODUTOS E AO ABATE"/>
        <s v="ARTIGOS PARA CONFECCAO, VESTUARIO, CAMA, MESA, BANHO E COZINHA"/>
        <s v="ARTIGOS PARA ESPORTE"/>
        <s v="ARTIGOS PARA LIMPEZA E HIGIENE"/>
        <s v="COMBUSTIVEIS E LUBRIFICANTES PARA VEICULOS AUTOMOTORES"/>
        <s v="COMBUSTIVEIS E LUBRIFICANTES P/ EQUIP. E OUTROS MAT.  PERMANENTES"/>
        <s v="FERRAMENTAS, FERRAGENS E UTENSILIOS"/>
        <s v="FORRAGENS E OUTROS ALIMENTOS PARA ANIMAIS"/>
        <s v="LIVROS TECNICOS"/>
        <s v="MATERIAIS DE LABORATORIO E PRODUTOS QUIMICOS EM GERAL"/>
        <s v="MATERIAIS PARA ACONDICIONAMENTO E EMBALAGEM"/>
        <s v="MATERIAL CIVICO E EDUCATIVO"/>
        <s v="MATERIAL DE DESENHO"/>
        <s v="MATERIAL DE ENSINO"/>
        <s v="MATERIAL DE INFORMATICA"/>
        <s v="MATERIAL DE SEGURANCA, APETRECHOS OPERACIONAIS E POLICIAIS"/>
        <s v="MATERIAL ELETRICO"/>
        <s v="MATERIAL FOTOGRAFICO, CINEMATOGRAFICO E DE COMUNICACAO"/>
        <s v="MATERIAL GRAFICO E IMPRESSOS"/>
        <s v="MATERIAL MEDICO E HOSPITALAR"/>
        <s v="MATERIAL ODONTOLOGICO"/>
        <s v="MATERIAL PARA ESCRITORIO"/>
        <s v="MATERIAL PARA MANUTENCAO DE VEICULOS AUTOMOTORES"/>
        <s v="MATERIAL P/ MANUT. E REPAROS DE BENS DE DOMINIO PUB. OU DE TERCEIROS"/>
        <s v="MATERIAL P/ MANUT. E REPAROS DE IMOVEIS DE PROPRIEDADE DA ADM. PUBLICA"/>
        <s v="MATERIAL RADIOLOGICO"/>
        <s v="MATERIA-PRIMA E PROD. P/ MANIPULACAO E INDUSTRIAS DE TRANSFORMACAO"/>
        <s v="MEDICAMENTOS"/>
        <s v="OUTROS MATERIAIS"/>
        <s v="PECAS E ACESSORIOS P/ EQUIP.  E OUTROS MATERIAIS PERMANENTES"/>
        <s v="PRODUTOS ALIMENTICIOS"/>
        <s v="SEMENTES, MUDAS DE PLANTAS E INSUMOS"/>
        <s v="UTENSILIOS PARA REFEITORIO E COZINHA"/>
        <s v="MATERIAL DE DISTRIBUICAO GRATUITA"/>
        <s v="OBRIGACOES TRIBUTARIAS E CONTRIBUTIVAS"/>
        <s v="OUTRAS DESPESAS DE PESSOAL DECORRENTES DE CONT. DE TERCEIRIZACAO"/>
        <s v="OUTROS AUXILIOS FINANCEIROS A PESSOAS FISICAS"/>
        <s v="AUXILIO-CRECHE"/>
        <s v="AUXILIO-DOENCA"/>
        <s v="AUXILIO-FUNERAL"/>
        <s v="AUXILIOS DIVERSOS"/>
        <s v="INDENIZACAO SECURITARIA"/>
        <s v="OUTROS BENEFICIOS DE NATUREZA SOCIAL"/>
        <s v="AUXILIO-NATALIDADE"/>
        <s v="AUXILIO-RECLUSAO"/>
        <s v="PECULIO E SEGURO COLETIVO"/>
        <s v="PECULIO ESPECIAL"/>
        <s v="CONFECCAO EM GERAL"/>
        <s v="DENTISTAS"/>
        <s v="DESPESAS MIUDAS DE PRONTO PAGAMENTO"/>
        <s v="DIARIAS A COLABORADORES EVENTUAIS"/>
        <s v="ENCARGOS FINANCEIROS"/>
        <s v="ESTAGIARIOS"/>
        <s v="EVENTUAL DE GABINETE"/>
        <s v="FORNECIMENTO DE ALIMENTACAO"/>
        <s v="LOCACAO DE BENS IMOVEIS"/>
        <s v="LOCACAO DE SERVICOS TECNICOS E ESPECIALIZADOS - PESSOA FISICA"/>
        <s v="MEDICOS"/>
        <s v="MEDICOS RESIDENTES"/>
        <s v="MONITORES, FISCAIS E EXAMINADORES"/>
        <s v="OUTRAS DESPESAS PAGAS A PESSOAS FISICAS"/>
        <s v="PESSOAL DE ENFERMAGEM"/>
        <s v="REPARO E MANUTENCAO DE VEICULOS"/>
        <s v="REPAROS DE BENS IMOVEIS"/>
        <s v="REPAROS DE EQUIPAMENTOS, INSTALACOES E MATERIAL PERMANENTE"/>
        <s v="SALARIOS DE INTERNOS"/>
        <s v="ASSINATURAS DE JORNAIS, REVISTAS E PERIODICOS"/>
        <s v="CURSOS, EXPOSICOES, CONGRESSOS E CONFERENCIAS"/>
        <s v="ENCARGOS JUDICIAIS"/>
        <s v="IMPRESSAO E ENCADERNACAO"/>
        <s v="LOCACAO DE MAQUINAS E EQUIPAMENTOS"/>
        <s v="LOCACAO DE SERVICOS GRAFICOS"/>
        <s v="LOCACAO DE SERVICOS TECNICOS E ESPECIALIZADOS"/>
        <s v="LOCACAO DE TV POR ASSINATURA"/>
        <s v="LOCACAO DE VEICULOS"/>
        <s v="MULTAS DE TRANSITO"/>
        <s v="OUTROS SERVICOS PESSOA JURIDICA"/>
        <s v="PREMIOS DE SEGUROS"/>
        <s v="PUBLICACAO E DIVULGACAO"/>
        <s v="PUBLICIDADE"/>
        <s v="RECEPCOES, HOSPEDAGENS, HOMENAGENS E FESTIVIDADES"/>
        <s v="REPAROS DE VEICULOS"/>
        <s v="SERVICO DE TELEFONIA"/>
        <s v="SERVICO POSTAL-TELEGRAFICO"/>
        <s v="SERVICOS DE INFORMATICA"/>
        <s v="SERVICOS DE SAUDE EXECUTADOS COM RECURSOS DO SUS"/>
        <s v="SERVICOS MEDICOS, ODONTOLOGICOS E LABORATORIAIS"/>
        <s v="TARIFA DE AGUA E ESGOTO"/>
        <s v="TARIFA DE ENERGIA ELETRICA"/>
        <s v="TAXA DE ADMINISTRACAO-LEI COMPLEMENTAR 64/2002"/>
        <s v="TRANSPORTE E ACONDICIONAMENTO DE ANIMAIS"/>
        <s v="VALE-REFEICAO"/>
        <s v="VALE-TRANSPORTE"/>
        <s v="DESPESAS COM TAXI, PASSES E PEDAGIOS"/>
        <s v="FRETAMENTO E LOCACAO"/>
        <s v="PASSAGENS"/>
        <s v="OUTRAS PENSOES"/>
        <s v="PENSAO ESPECIFICA DOS INSTITUTOS DE PREVIDENCIA"/>
        <s v="COMISSOES LOTERICAS"/>
        <s v="PREMIOS, DIPLOMAS, CONDECORACOES E MEDALHAS"/>
        <s v="PREMIOS LOTERICOS"/>
        <s v="RESSARCIMENTO DE DESPESAS DE PESSOAL REQUISITADO"/>
        <s v="SALARIO / ABONO-FAMILIA"/>
        <s v="SENTENCAS JUDICIAIS"/>
        <s v="SERVICOS DE CONSULTORIA-ORGANISMO INTERNACIONAL"/>
        <s v="SERVICOS DE CONSULTORIA - PESSOA FISICA"/>
        <s v="SERVICOS DE CONSULTORIA - PESSOA JURIDICA"/>
        <s v="SUBVENCOES SOCIAIS"/>
        <s v="ENCARGOS SOCIAIS DE APOSENTADOS"/>
        <s v="ENCARGOS SOCIAIS DE MILITARES INATIVOS"/>
        <s v="PROVENTOS DE MILITARES INATIVOS"/>
        <s v="INDENIZACOES E RESTITUICOES TRABALHISTAS"/>
        <s v="OBRIGACAO PATRONAL - PESSOAL CIVIL"/>
        <s v="OBRIGACAO PATRONAL - PESSOAL MILITAR"/>
        <s v="AULAS FACULTATIVAS"/>
        <s v="FERIAS-PREMIO"/>
        <s v="GRATIFICACAO POR ENCARGOS EXTRAORDINARIOS"/>
        <s v="JORNADA COMPLEMENTAR DE TRABALHO"/>
        <s v="SERVICO EXTRAORDINARIO"/>
        <s v="SUBSTITUICAO EM CARGOS EM COMISSAO"/>
        <s v="OUTRAS DESPESAS VARIAVEIS - PESSOAL MILITAR"/>
        <s v="PENSAO ACIDENTARIA LEI N.  9.683/88 E LEI DELEGADA N  037/89"/>
        <s v="PENSAO ESPECIAL LEI N.  552/49"/>
        <s v="ABONO DE FERIAS"/>
        <s v="ADICIONAL DE ATIVIDADE EPECIFICA"/>
        <s v="ADICIONAL DE LOCAL DE TRABALHO"/>
        <s v="ADICIONAL POR TEMPO DE SERVICO"/>
        <s v="DESIGNADOS DO MAGISTERIO"/>
        <s v="GRATIFICACAO DE ASSESSORAMENTO"/>
        <s v="GRATIFICACAO DE ATIVIDADE INSTITUCIONAL AUTONOMA"/>
        <s v="GRATIFICACAO DE CARGO EM COMISSAO"/>
        <s v="GRATIFICACAO DE CHEFIA (ESPECIAL)"/>
        <s v="GRATIFICACAO DE COORDENADOR DE ESCOLA"/>
        <s v="GRATIFICACAO DE DEDICACAO EXCLUSIVA"/>
        <s v="GRATIFICACAO DE ENSINO ESPECIAL"/>
        <s v="GRATIFICACAO DE ESTIMULO A PRODUCAO INDIVIDUAL - GEPI"/>
        <s v="GRATIFICACAO DE EXERCICIO DO PODER EXECUTIVO"/>
        <s v="GRATIFICACAO DE EXERCICIO DO PODER JUDICIARIO"/>
        <s v="GRATIFICACAO DE FUNCAO"/>
        <s v="GRATIFICACAO DE FUNCAO DE AGENTES DE SEGURANCA"/>
        <s v="GRATIFICACAO DE INCENTIVO A DOCENCIA"/>
        <s v="GRATIFICACAO DE INCENTIVO A EFICIENTIZACAO DOS SERVICOS - GIEFS"/>
        <s v="GRATIFICACAO DE INCENTIVO AO MERITO FUNCIONAL"/>
        <s v="GRATIFICACAO DE NATAL"/>
        <s v="GRATIFICACAO DE ORGAO DE DELIBERACAO COLETIVA"/>
        <s v="GRATIFICACAO DE REGIME ESPECIAL DE TRABALHO"/>
        <s v="GRATIFICACAO DE REPRESENTACAO DO MINISTERIO PUBLICO"/>
        <s v="GRATIFICACAO DE REPRESENTACAO DO PODER JUDICIARIO"/>
        <s v="GRATIFICACAO DE RISCO DE CONTAGIO E RAIO X"/>
        <s v="GRATIFICACAO DE RISCO DE VIDA, SAUDE E CONTAGIO"/>
        <s v="GRATIFICACAO DE SAUDE"/>
        <s v="GRATIFICACAO ESPECIAL-GABINETE MILITAR"/>
        <s v="GRATIFICACAO POR CURSO"/>
        <s v="GRATIFICACAO POR FUNCAO DE COORDENACAO DE ENSINO"/>
        <s v="GRATIFICACAO POR PLANTAO"/>
        <s v="GRATIFICACAO PRO-LABORE"/>
        <s v="HONORARIOS"/>
        <s v="OUTROS"/>
        <s v="PARCELA REMUNERATORIA COMPLEMENTAR-PRC"/>
        <s v="SUBSIDIOS VARIAVEIS"/>
        <s v="VANTAGEM PESSOAL"/>
        <s v="VENCIMENTOS"/>
        <s v="VERBA DE REPRESENTACAO"/>
        <s v="GRATIFICACOES ESPECIAIS"/>
        <s v="OUTRAS"/>
        <s v="REMUNERACAO BASICA"/>
        <s v="SUBSTITUICAO TEMPORARIA"/>
        <s v="PRINCIPAL DA DIVIDA EXTERNA POR CONTRATOS"/>
        <s v="PRINCIPAL DA DIVIDA INTERNA POR CONTRATOS"/>
        <s v="AQUISICAO DE TITULOS REPRESENTATIVOS DE CAPITAL JA INTEGRALIZADO"/>
        <s v="CONCESSAO DE EMPRESTIMOS E FINANCIAMENTOS"/>
        <s v="CONSTITUICAO OU AUMENTO DE CAPITAL DE EMPRESAS"/>
        <s v="AUXILIOS"/>
        <s v="AERONAVES E COMPONENTES ESTRUTURAIS"/>
        <s v="ANIMAIS DE TRABALHO, PRODUCAO E / OU REPRODUCAO"/>
        <s v="ARMAMENTO E EQUIPAMENTO DE USO POLICIAL"/>
        <s v="COLECAO E MATERIAIS BIBLIOGRAFICOS"/>
        <s v="EMBARCACOES, PONTOES, DIQUES, FLUTUANTES E COMP. ESTRUTURAIS"/>
        <s v="EQUIPAMENTOS DE COMUNICACAO E TELEFONIA"/>
        <s v="EQUIPAMENTOS DE INFORMATICA"/>
        <s v="EQUIPAMENTOS DE SEGURANCA ELETRONICA"/>
        <s v="EQUIPAMENTOS DE SOM, VIDEO, FOTOGRAFICO E CINEMATOGRAFICO"/>
        <s v="EQUIPAMENTOS HOSPITALARES, ODONTOLOGICOS E DE LABORATORIO"/>
        <s v="FERRAMENTAS, EQUIP. E INSTRUMENTOS P/ OFICINA, MEDICAO E INSPECAO"/>
        <s v="INSTRUMENTOS DE LABORATORIO, MEDICOS E ODONTOLOGICOS"/>
        <s v="INSTRUMENTOS MUSICAIS E ARTISTICOS"/>
        <s v="MAQUINAS, APARELHOS, UTENSILIOS E EQUIPAMENTOS DE USO INDUSTRIAL"/>
        <s v="MAQUINAS, APARELHOS, UTENSILIOS E EQUIPAMENTOS  USO ADMINISTRATIVO"/>
        <s v="MATERIAL ESPORTIVO E RECREATIVO"/>
        <s v="MOBILIARIO"/>
        <s v="OBJETOS DE ARTE E ANTIGÜIDADES"/>
        <s v="OUTROS MATERIAIS PERMANENTES"/>
        <s v="TRATORES, SIMILARES E IMPLEMENTOS"/>
        <s v="VEICULOS"/>
        <s v="DESAPROPRIACAO PARA BENS NAO PATRIMONIAVEIS"/>
        <s v="DESAPROPRIACAO PARA BENS PATRIMONIAVEIS"/>
        <s v="ESTUDOS E PROJETOS DE BENS NAO PATRIMONIAVEIS"/>
        <s v="ESTUDOS E PROJETOS DE BENS PATRIMONIAVEIS"/>
        <s v="EXECUCAO DE OBRAS POR CONTRATO DE BENS NAO PATRIMONIAVEIS"/>
        <s v="EXECUCAO DE OBRAS POR CONTRATO DE BENS PATRIMONIAVEIS"/>
        <s v="EXECUCAO DIRETA DE OBRAS DE BENS NAO PATRIMONIAVEIS"/>
        <s v="EXECUCAO DIRETA DE OBRAS DE BENS PATRIMONIAVEIS"/>
        <s v="INSTALACOES PARA OBRAS EM ANDAMENTO"/>
        <s v="SEM INFORMACAO"/>
        <s v="COMBUSTIVEIS E LUBRIFICANTES PARA AERONAVES"/>
        <s v="PECAS E ACESSORIOS PARA AERONAVES"/>
        <s v="CONFERENCIAS E EXPOSICOES"/>
        <s v="REPAROS E BENS IMOVEIS"/>
        <s v="REPARO, MANUTENCAO, E SERVICOS AEROPORTUARIOS PARA AERONAVES"/>
        <s v="SEGUROS DE AERONAVES"/>
        <s v="SERVICOS DE INFORMATICA EXECUTADOS PELA PRODEMGE"/>
        <s v="OUTRAS SENTENCAS JUDICIAIS"/>
        <s v="PRECATORIOS"/>
        <s v="OUTROS BENS IMOVEIS"/>
        <s v="SALAS E ESCRITORIOS"/>
        <s v="MATERIAL DIDATICO"/>
        <s v="AUXILIO-FARDAMENTO"/>
        <s v="ENCARGOS PELA HONRA DE AVAIS, GARANTIAS, SEGUROS E SIMILARES"/>
        <s v="HORTIFRUTIGRANJEIROS"/>
        <s v="JETONS A CONSELHEIROS"/>
        <s v="ANUIDADES"/>
        <s v="SERVICO DE ADMINISTRACAO E GERENCIAMENTO DE FROTA DE VEICULOS"/>
        <s v="SERVICOS DE IMPRESSAO E ENCADERNACAO EXECUTADOS PELA  IMPRENSA OFICIAL"/>
        <s v="SERVICOS DE PUBLICACAO E DIVULGACAO EXECUTADOS PELA  IMPRENSA OFICIAL"/>
        <s v="SERVICOS DE TELECOMUNICACAO"/>
        <s v="SERVICOS GRAFICOS DE SEGURANCA"/>
        <s v="TAXA DE CONDOMINIO"/>
        <s v="CONTRIBUICAO PATRONAL"/>
        <s v="ABONO DE PERMANENCIA"/>
        <s v="TERRENOS"/>
        <s v="MATERIAL PARA OBRAS - BENS PATRIMONIAVEIS"/>
        <s v="CONTRIBUICAO A ENTIDADES FECHADAS DE PREVIDENCIA"/>
        <s v="DESP REF A RESSARCIMENTO PREV NO PROG PRIMEIRO EMPREGO DO ESTADO DE MG"/>
        <s v="MATERIAL BIBLIOGRAFICO PARA BIBLIOTECAS PUBLICAS"/>
        <s v="MEDICAMENTOS - DECISAO JUDICIAL"/>
        <s v="AGENTES PENITENCIARIOS"/>
        <s v="SERVICO DE SEGURANCA FAZENDARIA"/>
        <s v="PREMIAÇOES"/>
        <s v="DESPESAS DECORRENTES DE CONTRATOS DE CONCESSAO OU PERMISSAO"/>
        <s v="ADVOGADOS DATIVOS"/>
        <s v="TERMO DE PARCERIA COM ORGANIZACAO DA SOCIEDADE CIVIL DE INTERESSE PUBL"/>
        <s v="PREMIO DE PRODUTIVIDADE"/>
        <s v="VANTAGEM TEMPORARIA INCORPORAVEL"/>
        <s v="CONCESSAO DE EMPRESTIMO OU FINANCIAMENTO PELOS FUNDOS ESTADUAIS"/>
        <s v="CONCESSAO DE FINANCIAMENTOS HABITACIONAIS"/>
        <s v="INDENIZACAO PELA EXECUCAO DE TRABALHOS DE CAMPO"/>
        <s v="RESSARCIMENTO REFERENTE A PESSOAL REQUISITADO DA ADMINITRACAO ESTADUAL"/>
        <s v="RESTITUICAO DE RECURSOS DE CONVENIO E DE CONTRAPARTIDA"/>
        <s v="SERVICOS DE TRANSPORTE DE PASSAGEIROS"/>
        <s v="TAXA DE ADMINSTRACAO PELA CONCESSAO DE FINANCIAMENTOS  HABITACIONAIS"/>
        <s v="DESPESAS DE CARATER INDENIZATORIO RELATIVAS AO MANDATO PARLAMENTAR"/>
        <s v="CONTRIBUICAO PATRONAL INCIDENTE SOBRE SENTENCAS JUDICIAIS"/>
        <s v="GRATIFICACAO DE NIVEL SUPERIOR"/>
        <s v="EDIFICIOS"/>
        <s v="AQUISICAO DE TITULOS DE CREDITO"/>
        <s v="CONSTRUCAO DE UNIDADES HABITACIONAIS"/>
        <s v="INSTALACAO PARA INCORPORACAO A BENS IMOVEIS"/>
        <s v="MATERIAL PARA OBRAS - BENS NAO PATRIMONIAVEIS"/>
        <s v="MATERIAL PARA OBRAS - BENS PATRIMONIÁVEIS"/>
        <s v="JUROS DE OUTRAS DIVIDAS RENEGOCIADAS"/>
        <s v="TRANSFERENCIAS AO FUNDHAB"/>
        <s v="COTA PARTE DA CIDE"/>
        <s v="COTA PARTE DO ICMS"/>
        <s v="COTA PARTE DO IPI"/>
        <s v="COTA PARTE DO IPVA"/>
        <s v="LEITE - PROGRAMA LEITE PELA VIDA"/>
        <s v="CONTRATACAO DE ESTAGIARIOS"/>
        <s v="CONTRATO DE PARCERIA PUBLICO PRIVADA"/>
        <s v="CURSOS DE FORMACAO, CAPACITACAO E POS-GRADUACAO PARA SERVIDORES"/>
        <s v="CURSOS DE FORMACAO E CAPACITACAO PARA O CIDADAO"/>
        <s v="CURSOS DE FORMACAO E CAPACITACAO PROMOVIDOS PELO ESTADO"/>
        <s v="EVENTOS DE COMUNICACAO INSTITUCIONAL"/>
        <s v="SERVICOS DE AGENCIAMENTO DE VIAGENS"/>
        <s v="SERVICOS DE GERENCIAMENTO, SUPERVISAO E FISCALIZACAO DE OBRAS"/>
        <s v="SERVICOS DE PESQUISAS DE OPINIAO"/>
        <s v="TAXA DE ADMINISTRACAO PELA CONCESSAO DE FINANCIAMENTOS  HABITACIONAIS"/>
        <s v="PENSOES DECORRENTES DE SENTENCA JUDICIAIS"/>
        <s v="CONTRIBUICAO PATRONAL INCIDENTE SOBRE OUTRAS SENTENCAS JUDICIAIS"/>
        <s v="OBRIGACAO PATRONAL - INATIVO CIVIL"/>
        <s v="INSS"/>
        <s v="PREMIO DE PRODUTIVIDADE - PESSOAL MILITAR"/>
        <s v="CONTRIBUICAO PATRONAL INCIDENTE SOBRE PRECATORIOS"/>
        <s v="GRATIFICACAO DE DESEMPENHO DE PRODUTIVIDADE INDIVIDUAL E INSTITUCIONAL"/>
        <s v="ADICIONAL DE DESEMPENHO - PESSOAL MILITAR"/>
        <s v="OUTRAS DESPESAS DO PRINCIPAL DA DIVIDA"/>
        <s v="IMOVEIS NECESSARIOS A REALIZACAO DE OBRAS DE BENS NAO-PATRIMONIAVEIS"/>
        <s v="CONTRIBUICOES AO IPLEMG"/>
        <s v="IMOVEIS NECESSARIOS A REALIZACAO DE OBRAS DE BENS PATRIMONIAVEIS"/>
        <s v="ADESAO AO PARCELAMENTO DECORRENTE DA LEI FEDERAL N.11941/2009"/>
        <s v="COMISSAO PELA CONSTRUCAO DE UNIDADES HABITACIONAIS"/>
        <s v="SERVIÇOS DE AGENCIAMENTO DE VIAGENS"/>
        <s v="SERVICOS DE TECNOLOGIA DA INFORMACAO"/>
        <s v="A DEFINIR"/>
        <s v="OBRIGACAO PATRONAL - CONTRATOS DE TERCEIRIZACAO"/>
        <s v="OBRIGACAO PATRONAL - OUTRAS SENTENCAS JUDICIAIS"/>
        <s v="OBRIGACAO PATRONAL - PENSIONISTAS"/>
        <s v="OBRIGACAO PATRONAL - PESSOAL ATIVO"/>
        <s v="OBRIGACAO PATRONAL - PESSOAL INATIVO"/>
        <s v="OBRIGACAO PATRONAL - PRECATORIOS"/>
        <s v="ADICIONAL DE DESEMPENHO - PESSOAL CIVIL"/>
        <s v="PRINCIPAL DE OUTRAS DIVIDAS RENEGOCIADAS"/>
        <s v="FAZENDAS"/>
        <s v="AUXILIO TRANSPORTE - PODER LEGISLATIVO"/>
        <s v="DESPESA DE TRANSPORTE DEVIDA A SERVIDORES DOS  PODERES DO ESTADO"/>
        <s v="OUTRAS TRANSFERENCIAS"/>
        <s v="COMPENSACAO FINANCEIRA DOS REGIMES DE PREVIDENCIA"/>
        <s v="INDENIZACAO DECORRENTE DE RESCISAO UNILATERAL"/>
        <s v="INDENIZACAO POR UTILIZACAO DE BENS DE TERCEIROS"/>
        <s v="INDENIZACOES DETERMINADAS POR DECISOES JUDICIAIS"/>
        <s v="REEMBOLSO DE DESPESAS MEDICO-HOSPITALARES"/>
        <s v="RESTITUICAO DE RECEITA - EXERCICIO ANTERIOR"/>
        <s v="OBRIGACAO PATRONAL - CONTRATOS POR TEMPO DETERMINADO"/>
        <s v="ADMINISTRACAO DE BENS E DIREITOS DO ESTADO POR TERCEIROS"/>
        <s v="CONTRATACAO DE PROJETOS EM PESQUISA DE CIENCIA, INOVACAO E TECNOLOGIA"/>
        <s v="SERVICOS DE ABASTECIMENTO E DISTRIBUICAO DE AGUA"/>
        <s v="SERVICOS DE ATENDIMENTO AO CIDADAO"/>
        <s v="SERVICOS DE CONSERVACAO E LIMPEZA"/>
        <s v="SERVICOS DE IMPRESSAO E ENCADERNACAO EXECUTADOS PELA IMPRENSA OFICIAL"/>
        <s v="SERVICOS DE MAPEAMENTO E GEORREFERENCIAMENTO"/>
        <s v="SERVICOS DE PRODUCAO E LOGISTICA DE MEDICAMENTOS"/>
        <s v="SERVICOS DE PUBLICACAO E DIVULGACAO EXECUTADOS PELA IMPRENSA OFICIAL"/>
        <s v="SERVICOS DE SAUDE PRESTADOS POR PESSOA JURIDICA"/>
        <s v="SERVICOS DE VIGILANCIA OSTENSIVA"/>
        <s v="SERVICOS SANITARIOS E TRATAMENTO DE RESIDUOS"/>
        <s v="GRATIFICACAO COMPLEMENTAR DE PRODUTIVIDADE"/>
        <s v="GRATIFICACAO DE ESCOLARIDADE DESEMPENHO E PROD INDIVID E INSTITUCIONAL"/>
        <s v="APORTE PARA COBERTURA DO DEFICIT ATUARIAL DO RPPS"/>
        <s v="APOSENTADORIA IPSEMG - LEI N. 1.195 DE 23/12/1954"/>
        <s v="AUXILIO-ALIMENTACAO"/>
        <s v="AUXILIO-TRANSPORTE"/>
        <s v="AUXILIO-TRANSPORTE - PODER LEGISLATIVO"/>
        <s v="DESPESA DE TRANSPORTE DEVIDA A SERVIDORES DOS PODERES DO ESTADO"/>
        <s v="INDENIZACOES DETERMINADAS POR LEI ESPECIFICA"/>
        <s v="CONTRATOS DE ENERGIA ELETRICA"/>
        <s v="REDE IP MULTISSERVICOS"/>
        <s v="SERVICO DE IMPRENSA"/>
        <s v="SERVICOS TECN DE IMPLANTACAO GESTAO E ADM DO SIST DE OBSERV ELETRONICA"/>
        <s v="TAXA DE ADMINISTRACAO"/>
        <s v="TAXA DE ADMINISTRACAO DE CREDITO DE FINANCIAMENTOS HABITACIONAIS"/>
        <s v="TRANSPORTE E ACONDICIONAMENTO DE MATERIAIS"/>
        <s v="PENSAO ACIDENTARIA - LEI N. 9.683/88 E LEI DELEGADA N. 037/89"/>
        <s v="PENSAO ESPECIAL - LEI N. 552/49"/>
        <s v="SUBSIDIO - SERVIDORES DA EDUCACAO DE EXTENSAO CARGA HORARIA"/>
        <s v="SUBSIDIO - SERVIDORES DA EDUCACAO DESIGNADOS"/>
        <s v="SUBSIDIO - SERVIDORES DA EDUCACAO EFETIVOS"/>
        <s v="OBJETOS DE ARTE E ANTIGUIDADES"/>
        <s v="JUROS SOBRE O PARCELAMENTO DA DIVIDA PREVIDENCIARIA"/>
        <s v="OBRIGACAO PATRONAL ADVOGADOS DATIVOS"/>
        <s v="OBRIGACAO PATRONAL - ENCARGOS POR PAGAMENTO EM ATRASO"/>
        <s v="OBRIGACAO PATRONAL - ENTIDADES CONVENIADAS"/>
        <s v="OBRIGACAO PATRONAL - MEDICOS RESIDENTES"/>
        <s v="OBRIGAÇÃO PATRONAL - PREMIO DE PRODUTIVIDADE"/>
        <s v="CONTRATOS DE ABASTECIMENTO DE AGUA E COLETA E TRATAMENTO DE ESGOTO"/>
        <s v="SUBSIDIO APOSENTADOS DA EDUCACAO"/>
        <s v="GRATIFICACAO DE FUNCAO AUXILIAR DE ATIVIDADE PARLAMENTAR"/>
        <s v="PRINCIPAL DO PARCELAMENTO DA DIVIDA PREVIDENCIARIA"/>
        <s v="ESTRUTURAS E COMPONENTES"/>
        <s v="EXECUCAO DE OBRAS POR EMPRESAS CONTROLADAS"/>
        <s v="SERVICOS DE LEVANTAMENTO E CADASTRAMENTO PARA EXECUCAO DE POL PUBLICAS"/>
        <s v="AUXILIO-FARDAMENTO PAGO A PESSOAL CONTRATADO"/>
        <s v="AUXILIO-FARDAMENTO PAGO A SERVIDOR OU MILITAR"/>
        <s v="REEMBOLSO DE DESPESA DE TRANSPORTE DEVIDA A SERVIDORES"/>
        <s v="DESPESAS DE EXERCICIOS ANTERIORES - OUTRAS DESPESAS"/>
        <s v="DESPESAS DE EXERCICIOS ANTERIORES - PESSOAL"/>
        <s v="LOCACAO DE SERVICOS DE APOIO ADMINISTRATIVO REALIZADOS PELA MGS"/>
        <s v="LOCACAO DE SERVICOS DE CONSERVACAO E LIMPEZA REALIZADOS PELA MGS"/>
        <s v="INSS - DEMAIS DESPESAS"/>
        <s v="INSS - FOLHA"/>
        <s v="OBRIGACAO PATRONAL PESSOAL INATIVO - ENTIDADES CONVENIADAS"/>
        <s v="AUXILIO-CRECHE OU ASSISTENCIA PRE-ESCOLAR"/>
        <s v="PATROCINIO"/>
        <s v="SERVICO DE ENGENHARIA PARA OPERACAO DE BENS DE DOMINIO PUBLICO"/>
        <s v="SERVICO DE GERENCIAMENTO, SUPERVISAO E FISCALIZACAO DE SERVICOS"/>
        <s v="SERVICO DE REALIZACAO DE CONCURSO PUBLICO"/>
        <s v="SERVICO DE REMOCAO E TRANSPORTE DE CADAVERES"/>
        <s v="SERVICOS DE PESQUISAS"/>
        <s v="PENSOES CIVIS DO RPPS"/>
        <s v="PENSOES DO MILITAR"/>
        <s v="PENSAO DECORRENTE DE SENTENCA JUDICIAL - SERVIDOR"/>
        <s v="PENSAO DECORRENTE DE SENTENCA JUDICIAL - TERCEIROS"/>
        <s v="PRECATORIOS - OUTROS"/>
        <s v="PRECATORIOS - PESSOAL"/>
        <s v="SUBVENCOES ECONOMICAS"/>
        <s v="SALARIO-FAMILIA"/>
        <s v="PENSAO ACIDENTARIA - LEI N. 9.683/88 E LEI DELEGADA N 037/89"/>
        <s v="PENSAO ESPECIAL - LEI N 552/49"/>
        <s v="PENSAO ESPECIAL PARA AGENTES POLITICOS SERVIDORES PUBLICOS E ESTATAIS"/>
        <s v="ABONO SALARIAL DO PODER JUDICIARIO"/>
        <s v="FUNÇÕES DE CONFIANÇA"/>
        <s v="GRATIFICACAO DE FUNCAO DE PESQUISA E ENSINO - GFPE / LEI 20.591/2012"/>
        <s v="GRATIFICACAO DE SERVICOS DE SEGURIDADE SOCIAL"/>
        <s v="GRATIFICACAO INCENTIVO PRODUTIVIDADE PROFISSIONAIS DE ENGENHARIA E ARQ"/>
        <s v="GRATIFICACAO PELO CUMPRIMENTO DE METAS EXTRAORDINARIAS"/>
        <s v="ABONO PERMANENCIA"/>
        <s v="PRINCIPAL DO PARCELAMENTO DA DIVIDA PREVIDENCIARIA - INSS"/>
        <s v="PRINCIPAL DO PARCELAMENTO DA DIVIDA PREVIDENCIARIA - IPSEMG IPSM"/>
        <s v="AUXILIO FINANCEIRO - PROGRAMA POUPANÇA JOVEM"/>
        <s v="JUROS DA DIVIDA COM OS INSTITUTOS DE PREVIDÊNCIA"/>
        <s v="ARRENDAMENTO MERCANTIL"/>
        <s v="AUXILIO ALIMENTACAO BILHETE OU CARTAO MAGNETICO"/>
        <s v="AUXILIO-ALIMENTACAO - PECUNIA"/>
        <s v="AUXILIO TRANSPORTE BILHETE OU CARTAO MAGNETICO"/>
        <s v="AUXILIO TRANSPORTE PAGO A ESTAGIARIO BILHETE OU CARTAO MAGNETICO"/>
        <s v="AUXILIO TRANSPORTE PAGO A ESTAGIARIOS PECUNIA"/>
        <s v="AUXILIO-TRANSPORTE - PECUNIA"/>
        <s v="CONTRIBUICOES DO FUNDO ESTADUAL DE SAUDE - FES - LC 141/2012"/>
        <s v="TRANSFERENCIA AO PREVCOM"/>
        <s v="AUXILIO MORADIA DE CARATER INDENIZATORIO DEVIDO A MAGISTRADO"/>
        <s v="AUXILIO MORADIA DE CARATER INDENIZATORIO DEVIDO PELO TCE"/>
        <s v="AUXILIO MORADIA DE CARATER INDENIZATORIO RELATIVO AO MANDATO PARLAMENT"/>
        <s v="IND.DECORRENTES DA UTILZ. DE LEITOS DE INSTITUICOES DE SAUDE PRIVADAS"/>
        <s v="AUXILIO INVALIDEZ"/>
        <s v="GRATIFICACAO POR ENCARGO DE CURSO OU CONCURSO"/>
        <s v="ADESAO AO PARCELAMENTO DECORRENTE DE LEI ESPECIFICA"/>
        <s v="DESPESAS COM TRANSPORTE URBANO, PEDAGIO E ESTACIONAMETO PESSOA FISICA"/>
        <s v="PASSAGENS - PESSOA FISICA"/>
        <s v="PASSAGENS - PESSOA JURIDICA"/>
        <s v="SERVICOS DE TRANSPORTES DE PASSAGEIROS, FRETAMENTO E LOCACAO PES JURID"/>
        <s v="PENSOES DECORRENTES DA LEI N 21527 2014"/>
        <s v="INDENIZACAO EXERCICIO DO CARGO DE CONSEL PRES E PROCURADOR JUNTO AO TC"/>
        <s v="PRINCIPAL DA DIVIDA COM OS INSTITUTOS DE PREVIDENCIA"/>
        <s v="AUXILIO FINANCEIRO - PROGRAMA POUPANCA JOVEM"/>
        <s v="JUROS DA DIVIDA COM OS INSTITUTOS DE PREVIDENCIA"/>
        <s v="JUROS SOBRE O PARCELAMENTO DA DIVIDA COM O PASEP"/>
        <s v="AUXILIO MORADIA DE CARATER INDENIZATORIO"/>
        <s v="INDENIZACAO DECORRENTE DE AUXILIO SAUDE"/>
        <s v="RESTITUICAO REFERENTE A TAXA DE INSCRICAO, MATERIAL E SIMILARES"/>
        <s v="MATERIAL PARA CONFECCAO EM GERAL"/>
        <s v="AUXILIO PARA PROFISSIONAIS DE PROGRAMAS DE CAPACITACAO E FORMACAO"/>
        <s v="CONTRATACAO PARA PRESTACAO DE SERVIÇO POR CREDENCIADOS"/>
        <s v="SERVICOS TECNICOS JUDICIAIS - HONORARIOS PERICIAIS"/>
        <s v="REMUNERACAO PAGA PELO PODER EXECUTIVO AO TJMG - DEPOSITOS JUDICIAIS"/>
        <s v="SERVICO DE APOIO ADMINISTRATIVO"/>
        <s v="SERVICO DE ELABORACAO DE ESTUDOS PREVIOS"/>
        <s v="SERVICOS DE REALIZACAO DE PROCESSO DE CERTIFICACAO OCUPACIONAL"/>
        <s v="PREMIACOES"/>
        <s v="FUNCOES DE CONFIANCA"/>
        <s v="PRINCIPAL DO PARCELAMENTO DA DIVIDA REFERENTE AO PASEP"/>
        <s v="TRANSFERENCIA PARA FINANCIAMENTO DO TRANSPORTE ESCOLAR"/>
        <s v="MEDICAMENTOS - DECISÃO JUDICIAL"/>
        <s v="JUIZES LEIGOS"/>
        <s v="SERVICOS TECNICOS JUDICIAIS - HONORARIOS JUSTICA GRATUITA"/>
        <s v="DIREITOS AUTORAIS"/>
        <s v="OUTRAS DECISOES JUDICIAIS - DEPOSITO EM CONTA CORRENTE OU A DISPOSICAO"/>
        <s v="OBRIGACAO PATRONAL - PESSOAL MILITAR ATIVO - LC 125/2012"/>
        <s v="OBRIGACAO PATRONAL - PESSOAL MILITAR INATIVO - LC 125/2012"/>
        <s v="GRATIFICACAO MENSAL PRO LABORE"/>
        <s v="CONTRIBUICAO A ENTIDADES FECHADAS DE PREVIDENCIA - ENCARGOS"/>
        <s v="INDENIZACAO DE TRANSPORTE DEVIDA AO OFICIAL DE JUSTICA"/>
        <s v="SERVICOS DE GERENCIAMENTO E FORNECIMENTO DE COMBUSTIVEL"/>
        <s v="IMOVEIS PARA FINS DE TRANSFERENCIA A TERCEIROS"/>
        <s v="RESSARCIMENTO SOBRE A REMUNERACAO DOS PRESOS EM TRABALHO"/>
        <s v="REST DE REC DE CONVENIOS, DE CONTRAPARTIDAS E INSTRUMENTOS CONGENERES"/>
        <s v="ARTIGOS PARA CONFECCAO E VESTUARIO"/>
        <s v="UTENSILIOS PARA COPA, REFEITORIO E COZINHA"/>
        <s v="CONTRIBUICAO PARA A FORMACAO DO PASEP/PIS"/>
        <s v="IMPOSTO DE RENDA - IR"/>
        <s v="IMPOSTO PREDIAL TERRITORIAL URBANO - IPTU"/>
        <s v="OUTROS - OBRIGACOES TRIBUTARIAS E CONTRIBUTIVAS"/>
        <s v="TAXA DE ILUMINACAO PUBLICA"/>
        <s v="TAXA DE LIMPEZA PUBLICA E COLETA DE RESIDUOS"/>
        <s v="TAXAS AMBIENTAIS"/>
        <s v="SERVICOS DE IMPRESSAO E ENCADERNACAO"/>
        <s v="SERVICOS DE PUBLICACAO E DIVULGACAO"/>
        <s v="SERVICO DE INFORMATICA EXECUTADO PELA PRODEMGE"/>
        <s v="SERVICO DE TECNOLOGIA DA INFORMACAO"/>
        <s v="SERVICO DE TELECOMUNICACAO"/>
        <s v="CONSTITUICAO OU AUMENTO DE CAPITAL DE EMPRESAS-CAPITAL A INTEGRALIZAR"/>
        <s v="CONSTITUICAO OU AUMENTO DE CAPITAL DE EMPRESAS-CAPITAL INTEGRALIZADO"/>
        <s v="MAQUINAS, INSTALACOES E UTENSILIOS DE ESCRITO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ucio Otavio Seixas Barbosa" refreshedDate="43178.586725231478" createdVersion="6" refreshedVersion="6" minRefreshableVersion="3" recordCount="6006">
  <cacheSource type="worksheet">
    <worksheetSource ref="B2:G6008" sheet="base_despesa_classif"/>
  </cacheSource>
  <cacheFields count="6">
    <cacheField name="Ano de Exercício" numFmtId="1">
      <sharedItems containsSemiMixedTypes="0" containsString="0" containsNumber="1" containsInteger="1" minValue="2002" maxValue="2018" count="17"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</sharedItems>
    </cacheField>
    <cacheField name="Valor Despesa Realizada" numFmtId="2">
      <sharedItems containsSemiMixedTypes="0" containsString="0" containsNumber="1" minValue="0" maxValue="12077845689.110001"/>
    </cacheField>
    <cacheField name="Categoria Econômica Despesa - Desc" numFmtId="0">
      <sharedItems count="2">
        <s v="DESPESAS CORRENTES"/>
        <s v="DESPESAS DE CAPITAL"/>
      </sharedItems>
    </cacheField>
    <cacheField name="Grupo Despesa - Descrição" numFmtId="0">
      <sharedItems count="6">
        <s v="PESSOAL E ENCARGOS SOCIAIS"/>
        <s v="OUTRAS DESPESAS CORRENTES"/>
        <s v="JUROS E ENCARGOS DA DIVIDA"/>
        <s v="INVERSOES FINANCEIRAS"/>
        <s v="INVESTIMENTOS"/>
        <s v="AMORTIZACAO DA DIVIDA"/>
      </sharedItems>
    </cacheField>
    <cacheField name="Elemento Despesa - Descrição" numFmtId="0">
      <sharedItems count="72">
        <s v="APOSENTADORIAS E REFORMAS"/>
        <s v="DISTRIBUICAO CONSTITUCIONAL OU LEGAL DE RECEITAS"/>
        <s v="CONTRIBUICOES"/>
        <s v="VENCIMENTOS E VANTAGENS FIXAS - PESSOAL CIVIL"/>
        <s v="JUROS SOBRE A DIVIDA POR CONTRATO"/>
        <s v="PENSOES"/>
        <s v="VENCIMENTOS E VANTAGENS FIXAS - PESSOAL MILITAR"/>
        <s v="CONCESSAO DE EMPRESTIMOS E FINANCIAMENTOS"/>
        <s v="OBRAS E INSTALACOES"/>
        <s v="OBRIGACOES PATRONAIS"/>
        <s v="PRINCIPAL DA DIVIDA CONTRATUAL RESGATADO"/>
        <s v="OUTROS SERVICOS DE TERCEIROS - PESSOA JURIDICA"/>
        <s v="OUTRAS DESPESAS DE PESSOAL DECORRENTES DE CONTRATOS DE TERCEIRIZACAO"/>
        <s v="SUBVENCOES SOCIAIS"/>
        <s v="CONSTITUICAO OU AUMENTO DE CAPITAL DE EMPRESAS"/>
        <s v="SENTENCAS JUDICIAIS"/>
        <s v="AUXILIOS"/>
        <s v="MATERIAL DE CONSUMO"/>
        <s v="LOCACAO DE MAO-DE-OBRA"/>
        <s v="DESPESAS DE EXERCICIOS ANTERIORES"/>
        <s v="OBRIGACOES TRIBUTARIAS E CONTRIBUTIVAS"/>
        <s v="OUTROS SERVICOS DE TERCEIROS - PESSOA FISICA"/>
        <s v="DIARIAS - CIVIL"/>
        <s v="AUXILIO-TRANSPORTE"/>
        <s v="OUTRAS DESPESAS VARIAVEIS - PESSOAL CIVIL"/>
        <s v="OUTROS BENEFICIOS PREVIDENCIARIOS"/>
        <s v="OUTROS AUXILIOS FINANCEIROS A PESSOAS FISICAS"/>
        <s v="AUXILIO-ALIMENTACAO"/>
        <s v="EQUIPAMENTOS E MATERIAL PERMANENTE"/>
        <s v="SERVICOS DE CONSULTORIA"/>
        <s v="INDENIZACOES E RESTITUICOES"/>
        <s v="AUXILIO FINANCEIRO A ESTUDANTES"/>
        <s v="PREMIACOES CULTURAIS, ARTISTICAS, CIENTIFICAS, DESPORTIVAS E OUTRAS."/>
        <s v="OUTROS BENEFICIOS ASSISTENCIAIS"/>
        <s v="OUTROS ENCARGOS SOBRE A DIVIDA POR CONTRATO"/>
        <s v="PASSAGENS E DESPESAS COM LOCOMOCAO"/>
        <s v="DIARIAS - MILITAR"/>
        <s v="AUXILIO FINANCEIRO A PESQUISADORES"/>
        <s v="MATERIAL DE DISTRIBUICAO GRATUITA"/>
        <s v="AQUISICAO DE TITULOS REPRESENTATIVOS DE CAPITAL JA INTEGRALIZADO"/>
        <s v="CONTRATACAO POR TEMPO DETERMINADO"/>
        <s v="SALARIO-FAMILIA"/>
        <s v="INDENIZACOES E RESTITUICOES TRABALHISTAS"/>
        <s v="RESSARCIMENTO DE DESPESAS DE PESSOAL REQUISITADO"/>
        <s v="OUTROS BENEFICIOS DE NATUREZA SOCIAL"/>
        <s v="AUXILIO-FARDAMENTO"/>
        <s v="EQUALIZACAO DE PRECOS E TAXAS"/>
        <s v="DEPOSITOS COMPULSORIOS"/>
        <s v="OUTRAS DESPESAS VARIAVEIS - PESSOAL MILITAR"/>
        <s v="AQUISICAO DE IMOVEIS"/>
        <s v="ENCARGOS PELA HONRA DE AVAIS, GARANTIAS, SEGUROS E SIMILARES"/>
        <s v="CONTRIBUICAO A ENTIDADES FECHADAS DE PREVIDENCIA"/>
        <s v="A CLASSIFICAR"/>
        <s v="AQUISICAO DE TITULOS DE CREDITO"/>
        <s v="INDENIZACAO PELA EXECUCAO DE TRABALHOS DE CAMPO"/>
        <s v="VENCIMENTOS E VANTAGENS FIXAS - PESSOAL  MILITAR"/>
        <s v="APOSENTADORIAS, RESERVA REMUNERADA E REFORMAS"/>
        <s v="VENCIMENTOS E VANTAGENS FIXAS-PESSOAL CIVIL"/>
        <s v="APORTE PARA COBERTURA DO DEFICT ATUARIAL DO RPPS"/>
        <s v="MATERIAL, BEM OU SERVICO PARA DISTRIBUICAO GRATUITA"/>
        <s v="APORTE PARA COBERTURA DO DEFICIT ATUARIAL DO RPPS"/>
        <s v="APOSENTADORIAS DO RPPS, RESERVA REMUNERADA E REFORMAS DOS MILITARES"/>
        <s v="PENSOES DO RPPS E DO MILITAR"/>
        <s v="VENCIMENTOS E VANTAGENS FIXAS PESSOAL  MILITAR"/>
        <s v="OUTROS SERVICOS DE TERCEIROS PESSOA FISICA"/>
        <s v="OUTROS BENEFICIOS PREVIDENCIARIOS DO SERVIDOR OU DO MILITAR"/>
        <s v="OUTROS BENEFICIOS ASSISTENCIAIS DO SERVIDOR E DO MILITAR"/>
        <s v="PENSOES ESPECIAIS"/>
        <s v="SUBVENCOES ECONOMICAS"/>
        <s v="OUTROS SERVICOS DE TERCEIROS ¿ PESSOA FISICA"/>
        <s v="ARRENDAMENTO MERCANTIL"/>
        <s v="SERVICOS DE TECNOLOGIA DA INFORMACAO E COMUNICACAO - PESSOA JURIDICA"/>
      </sharedItems>
    </cacheField>
    <cacheField name="Item Despesa - Descrição" numFmtId="0">
      <sharedItems count="495">
        <s v="PROVENTOS DE APOSENTADOS"/>
        <s v="DISTRIBUICAO CONSTITUCIONAL OU LEGAL DE RECEITAS"/>
        <s v="CONTRIBUICOES"/>
        <s v="VENCIMENTOS"/>
        <s v="JUROS SOBRE A DIVIDA INTERNA POR CONTRATOS"/>
        <s v="PENSAO ESPECIFICA DOS INSTITUTOS DE PREVIDENCIA"/>
        <s v="REMUNERACAO BASICA"/>
        <s v="ADICIONAL POR TEMPO DE SERVICO"/>
        <s v="CONCESSAO DE EMPRESTIMOS E FINANCIAMENTOS"/>
        <s v="PROVENTOS DE MILITARES INATIVOS"/>
        <s v="PARCELA REMUNERATORIA COMPLEMENTAR-PRC"/>
        <s v="GRATIFICACAO DE NATAL"/>
        <s v="EXECUCAO DE OBRAS POR CONTRATO DE BENS NAO PATRIMONIAVEIS"/>
        <s v="OBRIGACAO PATRONAL - PESSOAL CIVIL"/>
        <s v="PRINCIPAL DA DIVIDA INTERNA POR CONTRATOS"/>
        <s v="GRATIFICACAO DE INCENTIVO A DOCENCIA"/>
        <s v="DESIGNADOS DO MAGISTERIO"/>
        <s v="SERVICOS DE SAUDE EXECUTADOS COM RECURSOS DO SUS"/>
        <s v="SERVICOS MEDICOS, ODONTOLOGICOS E LABORATORIAIS"/>
        <s v="PRINCIPAL DA DIVIDA EXTERNA POR CONTRATOS"/>
        <s v="OBRIGACAO PATRONAL - PESSOAL MILITAR"/>
        <s v="OUTRAS DESPESAS DE PESSOAL DECORRENTES DE CONT. DE TERCEIRIZACAO"/>
        <s v="GRATIFICACAO DE ESTIMULO A PRODUCAO INDIVIDUAL - GEPI"/>
        <s v="EXECUCAO DE OBRAS POR CONTRATO DE BENS PATRIMONIAVEIS"/>
        <s v="SUBVENCOES SOCIAIS"/>
        <s v="ENCARGOS SOCIAIS DE MILITARES INATIVOS"/>
        <s v="CONSTITUICAO OU AUMENTO DE CAPITAL DE EMPRESAS"/>
        <s v="SERVICOS DE INFORMATICA"/>
        <s v="SENTENCAS JUDICIAIS"/>
        <s v="ABONO DE FERIAS"/>
        <s v="ENCARGOS SOCIAIS DE APOSENTADOS"/>
        <s v="AUXILIOS"/>
        <s v="MEDICAMENTOS"/>
        <s v="LOCACAO DE SERVICOS TECNICOS E ESPECIALIZADOS"/>
        <s v="LOCACAO DE SERVICOS DE CONSERVACAO E LIMPEZA"/>
        <s v="DESPESAS DE EXERCICIOS ANTERIORES"/>
        <s v="LOCACAO DE SERVICOS DE APOIO ADMINISTRATIVO"/>
        <s v="OBRIGACOES TRIBUTARIAS E CONTRIBUTIVAS"/>
        <s v="JUROS SOBRE A DIVIDA EXTERNA POR CONTRATOS"/>
        <s v="OUTRAS PENSOES"/>
        <s v="MEDICOS"/>
        <s v="GRATIFICACAO DE DEDICACAO EXCLUSIVA"/>
        <s v="VANTAGEM PESSOAL"/>
        <s v="FORNECIMENTO DE ALIMENTACAO"/>
        <s v="DENTISTAS"/>
        <s v="PUBLICIDADE"/>
        <s v="COMBUSTIVEIS E LUBRIFICANTES PARA VEICULOS AUTOMOTORES"/>
        <s v="DIARIAS - CIVIL"/>
        <s v="SERVICO DE TELEFONIA"/>
        <s v="TARIFA DE ENERGIA ELETRICA"/>
        <s v="EXECUCAO DIRETA DE OBRAS DE BENS NAO PATRIMONIAVEIS"/>
        <s v="TAXA DE ADMINISTRACAO-LEI COMPLEMENTAR 64/2002"/>
        <s v="PENSAO ACIDENTARIA LEI N.  9.683/88 E LEI DELEGADA N  037/89"/>
        <s v="ENCARGOS FINANCEIROS"/>
        <s v="GRATIFICACAO DE REPRESENTACAO DO PODER JUDICIARIO"/>
        <s v="AUXILIO - TRANSPORTE"/>
        <s v="SERVICO POSTAL-TELEGRAFICO"/>
        <s v="SERVICO EXTRAORDINARIO"/>
        <s v="OUTROS SERVICOS PESSOA JURIDICA"/>
        <s v="GRATIFICACAO DE CARGO EM COMISSAO"/>
        <s v="TARIFA DE AGUA E ESGOTO"/>
        <s v="MATERIAIS DE LABORATORIO E PRODUTOS QUIMICOS EM GERAL"/>
        <s v="PECULIO E SEGURO COLETIVO"/>
        <s v="PRODUTOS ALIMENTICIOS"/>
        <s v="MATERIAL MEDICO E HOSPITALAR"/>
        <s v="OUTROS AUXILIOS FINANCEIROS A PESSOAS FISICAS"/>
        <s v="AUXILIO ALIMENTACAO"/>
        <s v="AULAS FACULTATIVAS"/>
        <s v="PENSAO ESPECIAL LEI N.  552/49"/>
        <s v="GRATIFICACAO POR CURSO"/>
        <s v="EQUIPAMENTOS DE INFORMATICA"/>
        <s v="VERBA DE REPRESENTACAO"/>
        <s v="GRATIFICACAO DE INCENTIVO A EFICIENTIZACAO DOS SERVICOS - GIEFS"/>
        <s v="LOCACAO DE BENS IMOVEIS"/>
        <s v="SUBSIDIOS VARIAVEIS"/>
        <s v="GRATIFICACAO DE SAUDE"/>
        <s v="SERVICOS DE CONSULTORIA - PESSOA JURIDICA"/>
        <s v="VEICULOS"/>
        <s v="MATERIAL DE INFORMATICA"/>
        <s v="EQUIPAMENTOS HOSPITALARES, ODONTOLOGICOS E DE LABORATORIO"/>
        <s v="FERIAS-PREMIO"/>
        <s v="LOCACAO DE SERVICOS TECNICOS E ESPECIALIZADOS - PESSOA FISICA"/>
        <s v="LOCACAO DE SERVICOS GRAFICOS"/>
        <s v="LOCACAO DE MAQUINAS E EQUIPAMENTOS"/>
        <s v="OUTRAS INDENIZACOES E RESTITUICOES"/>
        <s v="CURSOS, EXPOSICOES, CONGRESSOS E CONFERENCIAS"/>
        <s v="REPAROS DE EQUIPAMENTOS, INSTALACOES E MATERIAL PERMANENTE"/>
        <s v="MATERIAL PARA MANUTENCAO DE VEICULOS AUTOMOTORES"/>
        <s v="HONORARIOS"/>
        <s v="GRATIFICACAO DE FUNCAO"/>
        <s v="AUXILIO FINANCEIRO A ESTUDANTES"/>
        <s v="GRATIFICACAO DE RISCO DE CONTAGIO E RAIO X"/>
        <s v="MATERIAL GRAFICO E IMPRESSOS"/>
        <s v="REPAROS DE VEICULOS"/>
        <s v="MEDICOS RESIDENTES"/>
        <s v="JORNADA COMPLEMENTAR DE TRABALHO"/>
        <s v="LOCACAO DE VEICULOS"/>
        <s v="PREMIOS LOTERICOS"/>
        <s v="VALE-TRANSPORTE"/>
        <s v="VALE-REFEICAO"/>
        <s v="ADICIONAL DE ATIVIDADE EPECIFICA"/>
        <s v="AUXILIO-CRECHE"/>
        <s v="MATERIAL PARA ESCRITORIO"/>
        <s v="REPAROS DE BENS IMOVEIS"/>
        <s v="OUTROS ENCARGOS SOBRE A DIVIDA INTERNA POR CONTRATOS"/>
        <s v="MATERIA-PRIMA E PROD. P/ MANIPULACAO E INDUSTRIAS DE TRANSFORMACAO"/>
        <s v="MOBILIARIO"/>
        <s v="GRATIFICACAO DE REPRESENTACAO DO MINISTERIO PUBLICO"/>
        <s v="PUBLICACAO E DIVULGACAO"/>
        <s v="PECAS E ACESSORIOS P/ EQUIP.  E OUTROS MATERIAIS PERMANENTES"/>
        <s v="OUTROS"/>
        <s v="MATERIAL P/ MANUT. E REPAROS DE IMOVEIS DE PROPRIEDADE DA ADM. PUBLICA"/>
        <s v="PASSAGENS"/>
        <s v="ARTIGOS PARA CONFECCAO, VESTUARIO, CAMA, MESA, BANHO E COZINHA"/>
        <s v="IMPRESSAO E ENCADERNACAO"/>
        <s v="ARTIGOS PARA LIMPEZA E HIGIENE"/>
        <s v="DIARIAS - MILITAR"/>
        <s v="AUXILIO-FUNERAL"/>
        <s v="ESTAGIARIOS"/>
        <s v="MATERIAL DE SEGURANCA, APETRECHOS OPERACIONAIS E POLICIAIS"/>
        <s v="GRATIFICACAO POR PLANTAO"/>
        <s v="GRATIFICACAO DE RISCO DE VIDA, SAUDE E CONTAGIO"/>
        <s v="AUXILIO FINANCEIRO A PESQUISADORES"/>
        <s v="AJUDA DE CUSTO"/>
        <s v="EQUIPAMENTOS DE COMUNICACAO E TELEFONIA"/>
        <s v="GRATIFICACAO DE ENSINO ESPECIAL"/>
        <s v="OUTRAS DESPESAS PAGAS A PESSOAS FISICAS"/>
        <s v="PREMIOS DE SEGUROS"/>
        <s v="GRATIFICACAO PRO-LABORE"/>
        <s v="ASSINATURAS DE JORNAIS, REVISTAS E PERIODICOS"/>
        <s v="MATERIAL DE DISTRIBUICAO GRATUITA"/>
        <s v="OUTROS MATERIAIS"/>
        <s v="AUXILIOS DIVERSOS"/>
        <s v="ESTUDOS E PROJETOS DE BENS NAO PATRIMONIAVEIS"/>
        <s v="MATERIAIS PARA ACONDICIONAMENTO E EMBALAGEM"/>
        <s v="COMBUSTIVEIS E LUBRIFICANTES P/ EQUIP. E OUTROS MAT.  PERMANENTES"/>
        <s v="MATERIAL ELETRICO"/>
        <s v="SUBSTITUICAO TEMPORARIA"/>
        <s v="DESPESAS MIUDAS DE PRONTO PAGAMENTO"/>
        <s v="SERVICOS DE CONSULTORIA - PESSOA FISICA"/>
        <s v="SERVICOS DE CONSULTORIA-ORGANISMO INTERNACIONAL"/>
        <s v="MATERIAL RADIOLOGICO"/>
        <s v="MAQUINAS, APARELHOS, UTENSILIOS E EQUIPAMENTOS  USO ADMINISTRATIVO"/>
        <s v="MAQUINAS, APARELHOS, UTENSILIOS E EQUIPAMENTOS DE USO INDUSTRIAL"/>
        <s v="OUTRAS"/>
        <s v="AUXILIO-DOENCA"/>
        <s v="SUBSTITUICAO EM CARGOS EM COMISSAO"/>
        <s v="APOSENTADORIA IPSEMG - LEI N  1.195 DE 23/12/1954"/>
        <s v="SALARIOS DE INTERNOS"/>
        <s v="ARTIGOS PARA ESPORTE"/>
        <s v="GRATIFICACAO DE ORGAO DE DELIBERACAO COLETIVA"/>
        <s v="RECEPCOES, HOSPEDAGENS, HOMENAGENS E FESTIVIDADES"/>
        <s v="GRATIFICACAO DE ATIVIDADE INSTITUCIONAL AUTONOMA"/>
        <s v="MATERIAL ODONTOLOGICO"/>
        <s v="AQUISICAO DE TITULOS REPRESENTATIVOS DE CAPITAL JA INTEGRALIZADO"/>
        <s v="EQUIPAMENTOS DE SOM, VIDEO, FOTOGRAFICO E CINEMATOGRAFICO"/>
        <s v="DESAPROPRIACAO PARA BENS NAO PATRIMONIAVEIS"/>
        <s v="ADICIONAL DE LOCAL DE TRABALHO"/>
        <s v="GRATIFICACAO ESPECIAL-GABINETE MILITAR"/>
        <s v="OUTROS MATERIAIS PERMANENTES"/>
        <s v="ARMAMENTO E EQUIPAMENTO DE USO POLICIAL"/>
        <s v="CONTRATACAO POR TEMPO DETERMINADO"/>
        <s v="GRATIFICACAO DE ASSESSORAMENTO"/>
        <s v="INSTALACOES PARA OBRAS EM ANDAMENTO"/>
        <s v="ESTUDOS E PROJETOS DE BENS PATRIMONIAVEIS"/>
        <s v="PERDAS DECORRENTES DE APLICACOES FINANCEIRAS"/>
        <s v="MATERIAL FOTOGRAFICO, CINEMATOGRAFICO E DE COMUNICACAO"/>
        <s v="COMISSOES LOTERICAS"/>
        <s v="FERRAMENTAS, FERRAGENS E UTENSILIOS"/>
        <s v="MATERIAL P/ MANUT. E REPAROS DE BENS DE DOMINIO PUB. OU DE TERCEIROS"/>
        <s v="AUXILIO-NATALIDADE"/>
        <s v="SALARIO / ABONO-FAMILIA"/>
        <s v="FORRAGENS E OUTROS ALIMENTOS PARA ANIMAIS"/>
        <s v="DESAPROPRIACAO PARA BENS PATRIMONIAVEIS"/>
        <s v="UTENSILIOS PARA REFEITORIO E COZINHA"/>
        <s v="INSTRUMENTOS DE LABORATORIO, MEDICOS E ODONTOLOGICOS"/>
        <s v="GRATIFICACAO DE FUNCAO DE AGENTES DE SEGURANCA"/>
        <s v="CONFECCAO EM GERAL"/>
        <s v="GRATIFICACAO DE CHEFIA (ESPECIAL)"/>
        <s v="AUXILIO-RECLUSAO"/>
        <s v="TRANSPORTE E ACONDICIONAMENTO DE ANIMAIS"/>
        <s v="DESPESAS COM TAXI, PASSES E PEDAGIOS"/>
        <s v="PREMIOS, DIPLOMAS, CONDECORACOES E MEDALHAS"/>
        <s v="MATERIAL ESPORTIVO E RECREATIVO"/>
        <s v="ENCARGOS JUDICIAIS"/>
        <s v="COLECAO E MATERIAIS BIBLIOGRAFICOS"/>
        <s v="INDENIZACOES E RESTITUICOES TRABALHISTAS"/>
        <s v="PECULIO ESPECIAL"/>
        <s v="FERRAMENTAS, EQUIP. E INSTRUMENTOS P/ OFICINA, MEDICAO E INSPECAO"/>
        <s v="GRATIFICACAO DE COORDENADOR DE ESCOLA"/>
        <s v="GRATIFICACAO DE INCENTIVO AO MERITO FUNCIONAL"/>
        <s v="EXECUCAO DIRETA DE OBRAS DE BENS PATRIMONIAVEIS"/>
        <s v="GRATIFICACOES ESPECIAIS"/>
        <s v="INSTRUMENTOS MUSICAIS E ARTISTICOS"/>
        <s v="GRATIFICACAO POR ENCARGOS EXTRAORDINARIOS"/>
        <s v="RESSARCIMENTO DE DESPESAS DE PESSOAL REQUISITADO"/>
        <s v="EVENTUAL DE GABINETE"/>
        <s v="OUTROS BENEFICIOS DE NATUREZA SOCIAL"/>
        <s v="MONITORES, FISCAIS E EXAMINADORES"/>
        <s v="FRETAMENTO E LOCACAO"/>
        <s v="MULTAS DE TRANSITO"/>
        <s v="GRATIFICACAO POR FUNCAO DE COORDENACAO DE ENSINO"/>
        <s v="LIVROS TECNICOS"/>
        <s v="MATERIAL DE ENSINO"/>
        <s v="SEMENTES, MUDAS DE PLANTAS E INSUMOS"/>
        <s v="INDENIZACAO SECURITARIA"/>
        <s v="OUTROS ENCARGOS SOBRE A DIVIDA EXTERNA POR CONTRATOS"/>
        <s v="MATERIAL CIVICO E EDUCATIVO"/>
        <s v="EQUIPAMENTOS DE SEGURANCA ELETRONICA"/>
        <s v="ADIANTAMENTO-FARDAMENTO"/>
        <s v="DIARIAS A COLABORADORES EVENTUAIS"/>
        <s v="GRATIFICACAO DE EXERCICIO DO PODER JUDICIARIO"/>
        <s v="EMBARCACOES, PONTOES, DIQUES, FLUTUANTES E COMP. ESTRUTURAIS"/>
        <s v="OBJETOS DE ARTE E ANTIGÜIDADES"/>
        <s v="ANIMAIS DESTINADOS A ESTUDOS, A PREPARACAO DE PRODUTOS E AO ABATE"/>
        <s v="REPARO E MANUTENCAO DE VEICULOS"/>
        <s v="MATERIAL DE DESENHO"/>
        <s v="TRATORES, SIMILARES E IMPLEMENTOS"/>
        <s v="ANIMAIS DE TRABALHO, PRODUCAO E / OU REPRODUCAO"/>
        <s v="GRATIFICACAO DE REGIME ESPECIAL DE TRABALHO"/>
        <s v="LOCACAO DE TV POR ASSINATURA"/>
        <s v="AJUDA DE CUSTO ESPECIAL"/>
        <s v="EQUALIZACAO DE PRECOS E TAXAS"/>
        <s v="DEPOSITOS COMPULSORIOS"/>
        <s v="OUTRAS DESPESAS VARIAVEIS - PESSOAL MILITAR"/>
        <s v="GRATIFICACAO DE EXERCICIO DO PODER EXECUTIVO"/>
        <s v="AERONAVES E COMPONENTES ESTRUTURAIS"/>
        <s v="PESSOAL DE ENFERMAGEM"/>
        <s v="PRECATORIOS"/>
        <s v="SEM INFORMACAO"/>
        <s v="SERVICOS DE INFORMATICA EXECUTADOS PELA PRODEMGE"/>
        <s v="OUTRAS SENTENCAS JUDICIAIS"/>
        <s v="COMBUSTIVEIS E LUBRIFICANTES PARA AERONAVES"/>
        <s v="REPARO, MANUTENCAO, E SERVICOS AEROPORTUARIOS PARA AERONAVES"/>
        <s v="PECAS E ACESSORIOS PARA AERONAVES"/>
        <s v="SALAS E ESCRITORIOS"/>
        <s v="SEGUROS DE AERONAVES"/>
        <s v="OUTROS BENS IMOVEIS"/>
        <s v="REPAROS E BENS IMOVEIS"/>
        <s v="MATERIAL DIDATICO"/>
        <s v="CONFERENCIAS E EXPOSICOES"/>
        <s v="MATERIAL PARA OBRAS - BENS PATRIMONIAVEIS"/>
        <s v="SERVICOS DE PUBLICACAO E DIVULGACAO EXECUTADOS PELA  IMPRENSA OFICIAL"/>
        <s v="ABONO DE PERMANENCIA"/>
        <s v="SERVICOS GRAFICOS DE SEGURANCA"/>
        <s v="SERVICOS DE TELECOMUNICACAO"/>
        <s v="TAXA DE CONDOMINIO"/>
        <s v="HORTIFRUTIGRANJEIROS"/>
        <s v="TERRENOS"/>
        <s v="CONTRIBUICAO PATRONAL"/>
        <s v="SERVICOS DE IMPRESSAO E ENCADERNACAO EXECUTADOS PELA  IMPRENSA OFICIAL"/>
        <s v="SERVICO DE ADMINISTRACAO E GERENCIAMENTO DE FROTA DE VEICULOS"/>
        <s v="JETONS A CONSELHEIROS"/>
        <s v="ANUIDADES"/>
        <s v="AUXILIO-FARDAMENTO"/>
        <s v="ENCARGOS PELA HONRA DE AVAIS, GARANTIAS, SEGUROS E SIMILARES"/>
        <s v="AGENTES PENITENCIARIOS"/>
        <s v="CONTRIBUICAO A ENTIDADES FECHADAS DE PREVIDENCIA"/>
        <s v="MATERIAL BIBLIOGRAFICO PARA BIBLIOTECAS PUBLICAS"/>
        <s v="PREMIAÇOES"/>
        <s v="SERVICO DE SEGURANCA FAZENDARIA"/>
        <s v="MEDICAMENTOS - DECISAO JUDICIAL"/>
        <s v="DESP REF A RESSARCIMENTO PREV NO PROG PRIMEIRO EMPREGO DO ESTADO DE MG"/>
        <s v="CONCESSAO DE EMPRESTIMO OU FINANCIAMENTO PELOS FUNDOS ESTADUAIS"/>
        <s v="VANTAGEM TEMPORARIA INCORPORAVEL"/>
        <s v="TERMO DE PARCERIA COM ORGANIZACAO DA SOCIEDADE CIVIL DE INTERESSE PUBL"/>
        <s v="PREMIO DE PRODUTIVIDADE"/>
        <s v="DESPESAS DECORRENTES DE CONTRATOS DE CONCESSAO OU PERMISSAO"/>
        <s v="CONCESSAO DE FINANCIAMENTOS HABITACIONAIS"/>
        <s v="ADVOGADOS DATIVOS"/>
        <s v="MATERIAL PARA OBRAS - BENS PATRIMONIÁVEIS"/>
        <s v="DESPESAS DE CARATER INDENIZATORIO RELATIVAS AO MANDATO PARLAMENTAR"/>
        <s v="AQUISICAO DE TITULOS DE CREDITO"/>
        <s v="CONSTRUCAO DE UNIDADES HABITACIONAIS"/>
        <s v="EDIFICIOS"/>
        <s v="TAXA DE ADMINSTRACAO PELA CONCESSAO DE FINANCIAMENTOS  HABITACIONAIS"/>
        <s v="RESTITUICAO DE RECURSOS DE CONVENIO E DE CONTRAPARTIDA"/>
        <s v="INSTALACAO PARA INCORPORACAO A BENS IMOVEIS"/>
        <s v="CONTRIBUICAO PATRONAL INCIDENTE SOBRE SENTENCAS JUDICIAIS"/>
        <s v="RESSARCIMENTO REFERENTE A PESSOAL REQUISITADO DA ADMINITRACAO ESTADUAL"/>
        <s v="SERVICOS DE TRANSPORTE DE PASSAGEIROS"/>
        <s v="GRATIFICACAO DE NIVEL SUPERIOR"/>
        <s v="INDENIZACAO PELA EXECUCAO DE TRABALHOS DE CAMPO"/>
        <s v="MATERIAL PARA OBRAS - BENS NAO PATRIMONIAVEIS"/>
        <s v="COTA PARTE DO ICMS"/>
        <s v="COTA PARTE DO IPVA"/>
        <s v="PREMIO DE PRODUTIVIDADE - PESSOAL MILITAR"/>
        <s v="PENSOES DECORRENTES DE SENTENCA JUDICIAIS"/>
        <s v="COTA PARTE DO IPI"/>
        <s v="INSS"/>
        <s v="OBRIGACAO PATRONAL - INATIVO CIVIL"/>
        <s v="COTA PARTE DA CIDE"/>
        <s v="JUROS DE OUTRAS DIVIDAS RENEGOCIADAS"/>
        <s v="CURSOS DE FORMACAO E CAPACITACAO PARA O CIDADAO"/>
        <s v="TAXA DE ADMINISTRACAO PELA CONCESSAO DE FINANCIAMENTOS  HABITACIONAIS"/>
        <s v="OUTRAS DESPESAS DO PRINCIPAL DA DIVIDA"/>
        <s v="SERVICOS DE AGENCIAMENTO DE VIAGENS"/>
        <s v="GRATIFICACAO DE DESEMPENHO DE PRODUTIVIDADE INDIVIDUAL E INSTITUCIONAL"/>
        <s v="IMOVEIS NECESSARIOS A REALIZACAO DE OBRAS DE BENS NAO-PATRIMONIAVEIS"/>
        <s v="TRANSFERENCIAS AO FUNDHAB"/>
        <s v="CONTRIBUICOES AO IPLEMG"/>
        <s v="CURSOS DE FORMACAO E CAPACITACAO PROMOVIDOS PELO ESTADO"/>
        <s v="CURSOS DE FORMACAO, CAPACITACAO E POS-GRADUACAO PARA SERVIDORES"/>
        <s v="CONTRATO DE PARCERIA PUBLICO PRIVADA"/>
        <s v="CONTRATACAO DE ESTAGIARIOS"/>
        <s v="ADICIONAL DE DESEMPENHO - PESSOAL MILITAR"/>
        <s v="SERVICOS DE GERENCIAMENTO, SUPERVISAO E FISCALIZACAO DE OBRAS"/>
        <s v="EVENTOS DE COMUNICACAO INSTITUCIONAL"/>
        <s v="CONTRIBUICAO PATRONAL INCIDENTE SOBRE PRECATORIOS"/>
        <s v="SERVICOS DE PESQUISAS DE OPINIAO"/>
        <s v="CONTRIBUICAO PATRONAL INCIDENTE SOBRE OUTRAS SENTENCAS JUDICIAIS"/>
        <s v="LEITE - PROGRAMA LEITE PELA VIDA"/>
        <s v="IMOVEIS NECESSARIOS A REALIZACAO DE OBRAS DE BENS PATRIMONIAVEIS"/>
        <s v="OBRIGACAO PATRONAL - PESSOAL ATIVO"/>
        <s v="OBRIGACAO PATRONAL - PESSOAL INATIVO"/>
        <s v="SERVICOS DE TECNOLOGIA DA INFORMACAO"/>
        <s v="OBRIGACAO PATRONAL - CONTRATOS DE TERCEIRIZACAO"/>
        <s v="SERVIÇOS DE AGENCIAMENTO DE VIAGENS"/>
        <s v="PRINCIPAL DE OUTRAS DIVIDAS RENEGOCIADAS"/>
        <s v="COMISSAO PELA CONSTRUCAO DE UNIDADES HABITACIONAIS"/>
        <s v="ADICIONAL DE DESEMPENHO - PESSOAL CIVIL"/>
        <s v="FAZENDAS"/>
        <s v="OBRIGACAO PATRONAL - PRECATORIOS"/>
        <s v="OBRIGACAO PATRONAL - OUTRAS SENTENCAS JUDICIAIS"/>
        <s v="OBRIGACAO PATRONAL - PENSIONISTAS"/>
        <s v="ADESAO AO PARCELAMENTO DECORRENTE DA LEI FEDERAL N.11941/2009"/>
        <s v="A DEFINIR"/>
        <s v="SERVICOS DE SAUDE PRESTADOS POR PESSOA JURIDICA"/>
        <s v="SERVICOS DE PRODUCAO E LOGISTICA DE MEDICAMENTOS"/>
        <s v="GRATIFICACAO DE ESCOLARIDADE DESEMPENHO E PROD INDIVID E INSTITUCIONAL"/>
        <s v="SERVICOS DE ATENDIMENTO AO CIDADAO"/>
        <s v="SERVICOS DE PUBLICACAO E DIVULGACAO EXECUTADOS PELA IMPRENSA OFICIAL"/>
        <s v="SERVICOS DE MAPEAMENTO E GEORREFERENCIAMENTO"/>
        <s v="DESPESA DE TRANSPORTE DEVIDA A SERVIDORES DOS  PODERES DO ESTADO"/>
        <s v="SERVICOS DE CONSERVACAO E LIMPEZA"/>
        <s v="CONTRATACAO DE PROJETOS EM PESQUISA DE CIENCIA, INOVACAO E TECNOLOGIA"/>
        <s v="AUXILIO TRANSPORTE - PODER LEGISLATIVO"/>
        <s v="SERVICOS DE ABASTECIMENTO E DISTRIBUICAO DE AGUA"/>
        <s v="OUTRAS TRANSFERENCIAS"/>
        <s v="INDENIZACAO DECORRENTE DE RESCISAO UNILATERAL"/>
        <s v="SERVICOS SANITARIOS E TRATAMENTO DE RESIDUOS"/>
        <s v="ADMINISTRACAO DE BENS E DIREITOS DO ESTADO POR TERCEIROS"/>
        <s v="OBRIGACAO PATRONAL - CONTRATOS POR TEMPO DETERMINADO"/>
        <s v="REEMBOLSO DE DESPESAS MEDICO-HOSPITALARES"/>
        <s v="SERVICOS DE IMPRESSAO E ENCADERNACAO EXECUTADOS PELA IMPRENSA OFICIAL"/>
        <s v="GRATIFICACAO COMPLEMENTAR DE PRODUTIVIDADE"/>
        <s v="INDENIZACOES DETERMINADAS POR DECISOES JUDICIAIS"/>
        <s v="COMPENSACAO FINANCEIRA DOS REGIMES DE PREVIDENCIA"/>
        <s v="INDENIZACAO POR UTILIZACAO DE BENS DE TERCEIROS"/>
        <s v="SERVICOS DE VIGILANCIA OSTENSIVA"/>
        <s v="RESTITUICAO DE RECEITA - EXERCICIO ANTERIOR"/>
        <s v="APORTE PARA COBERTURA DO DEFICIT ATUARIAL DO RPPS"/>
        <s v="SUBSIDIO - SERVIDORES DA EDUCACAO EFETIVOS"/>
        <s v="SUBSIDIO - SERVIDORES DA EDUCACAO DESIGNADOS"/>
        <s v="SUBSIDIO - SERVIDORES DA EDUCACAO DE EXTENSAO CARGA HORARIA"/>
        <s v="AUXILIO-ALIMENTACAO"/>
        <s v="PENSAO ACIDENTARIA - LEI N. 9.683/88 E LEI DELEGADA N. 037/89"/>
        <s v="PENSAO ESPECIAL - LEI N. 552/49"/>
        <s v="REDE IP MULTISSERVICOS"/>
        <s v="CONTRATOS DE ENERGIA ELETRICA"/>
        <s v="DESPESA DE TRANSPORTE DEVIDA A SERVIDORES DOS PODERES DO ESTADO"/>
        <s v="TRANSPORTE E ACONDICIONAMENTO DE MATERIAIS"/>
        <s v="TAXA DE ADMINISTRACAO DE CREDITO DE FINANCIAMENTOS HABITACIONAIS"/>
        <s v="AUXILIO-TRANSPORTE"/>
        <s v="AUXILIO-TRANSPORTE - PODER LEGISLATIVO"/>
        <s v="TAXA DE ADMINISTRACAO"/>
        <s v="INDENIZACOES DETERMINADAS POR LEI ESPECIFICA"/>
        <s v="APOSENTADORIA IPSEMG - LEI N. 1.195 DE 23/12/1954"/>
        <s v="SERVICO DE IMPRENSA"/>
        <s v="OBJETOS DE ARTE E ANTIGUIDADES"/>
        <s v="SERVICOS TECN DE IMPLANTACAO GESTAO E ADM DO SIST DE OBSERV ELETRONICA"/>
        <s v="SUBSIDIO APOSENTADOS DA EDUCACAO"/>
        <s v="PRINCIPAL DO PARCELAMENTO DA DIVIDA PREVIDENCIARIA"/>
        <s v="JUROS SOBRE O PARCELAMENTO DA DIVIDA PREVIDENCIARIA"/>
        <s v="OBRIGAÇÃO PATRONAL - PREMIO DE PRODUTIVIDADE"/>
        <s v="SERVICOS DE LEVANTAMENTO E CADASTRAMENTO PARA EXECUCAO DE POL PUBLICAS"/>
        <s v="OBRIGACAO PATRONAL - MEDICOS RESIDENTES"/>
        <s v="CONTRATOS DE ABASTECIMENTO DE AGUA E COLETA E TRATAMENTO DE ESGOTO"/>
        <s v="OBRIGACAO PATRONAL - ENCARGOS POR PAGAMENTO EM ATRASO"/>
        <s v="ESTRUTURAS E COMPONENTES"/>
        <s v="EXECUCAO DE OBRAS POR EMPRESAS CONTROLADAS"/>
        <s v="OBRIGACAO PATRONAL - ENTIDADES CONVENIADAS"/>
        <s v="OBRIGACAO PATRONAL ADVOGADOS DATIVOS"/>
        <s v="GRATIFICACAO DE FUNCAO AUXILIAR DE ATIVIDADE PARLAMENTAR"/>
        <s v="PENSOES CIVIS DO RPPS"/>
        <s v="PENSOES DO MILITAR"/>
        <s v="DESPESAS DE EXERCICIOS ANTERIORES - PESSOAL"/>
        <s v="LOCACAO DE SERVICOS DE APOIO ADMINISTRATIVO REALIZADOS PELA MGS"/>
        <s v="PRINCIPAL DO PARCELAMENTO DA DIVIDA PREVIDENCIARIA - IPSEMG IPSM"/>
        <s v="PRECATORIOS - PESSOAL"/>
        <s v="DESPESAS DE EXERCICIOS ANTERIORES - OUTRAS DESPESAS"/>
        <s v="LOCACAO DE SERVICOS DE CONSERVACAO E LIMPEZA REALIZADOS PELA MGS"/>
        <s v="PRECATORIOS - OUTROS"/>
        <s v="PRINCIPAL DO PARCELAMENTO DA DIVIDA PREVIDENCIARIA - INSS"/>
        <s v="PENSAO ACIDENTARIA - LEI N. 9.683/88 E LEI DELEGADA N 037/89"/>
        <s v="INSS - FOLHA"/>
        <s v="AUXILIO-FARDAMENTO PAGO A SERVIDOR OU MILITAR"/>
        <s v="PENSAO ESPECIAL - LEI N 552/49"/>
        <s v="ABONO PERMANENCIA"/>
        <s v="AUXILIO FINANCEIRO - PROGRAMA POUPANÇA JOVEM"/>
        <s v="PENSAO ESPECIAL PARA AGENTES POLITICOS SERVIDORES PUBLICOS E ESTATAIS"/>
        <s v="AUXILIO-CRECHE OU ASSISTENCIA PRE-ESCOLAR"/>
        <s v="AUXILIO-FARDAMENTO PAGO A PESSOAL CONTRATADO"/>
        <s v="GRATIFICACAO DE SERVICOS DE SEGURIDADE SOCIAL"/>
        <s v="ABONO SALARIAL DO PODER JUDICIARIO"/>
        <s v="INSS - DEMAIS DESPESAS"/>
        <s v="SERVICO DE ENGENHARIA PARA OPERACAO DE BENS DE DOMINIO PUBLICO"/>
        <s v="PENSAO DECORRENTE DE SENTENCA JUDICIAL - SERVIDOR"/>
        <s v="SALARIO-FAMILIA"/>
        <s v="SERVICOS DE PESQUISAS"/>
        <s v="GRATIFICACAO INCENTIVO PRODUTIVIDADE PROFISSIONAIS DE ENGENHARIA E ARQ"/>
        <s v="GRATIFICACAO PELO CUMPRIMENTO DE METAS EXTRAORDINARIAS"/>
        <s v="REEMBOLSO DE DESPESA DE TRANSPORTE DEVIDA A SERVIDORES"/>
        <s v="SUBVENCOES ECONOMICAS"/>
        <s v="PATROCINIO"/>
        <s v="SERVICO DE REALIZACAO DE CONCURSO PUBLICO"/>
        <s v="GRATIFICACAO DE FUNCAO DE PESQUISA E ENSINO - GFPE / LEI 20.591/2012"/>
        <s v="PENSAO DECORRENTE DE SENTENCA JUDICIAL - TERCEIROS"/>
        <s v="OBRIGACAO PATRONAL PESSOAL INATIVO - ENTIDADES CONVENIADAS"/>
        <s v="SERVICO DE REMOCAO E TRANSPORTE DE CADAVERES"/>
        <s v="FUNÇÕES DE CONFIANÇA"/>
        <s v="SERVICO DE GERENCIAMENTO, SUPERVISAO E FISCALIZACAO DE SERVICOS"/>
        <s v="CONTRIBUICOES DO FUNDO ESTADUAL DE SAUDE - FES - LC 141/2012"/>
        <s v="AUXILIO-ALIMENTACAO - PECUNIA"/>
        <s v="AUXILIO ALIMENTACAO BILHETE OU CARTAO MAGNETICO"/>
        <s v="AUXILIO FINANCEIRO - PROGRAMA POUPANCA JOVEM"/>
        <s v="PRINCIPAL DA DIVIDA COM OS INSTITUTOS DE PREVIDENCIA"/>
        <s v="JUROS DA DIVIDA COM OS INSTITUTOS DE PREVIDÊNCIA"/>
        <s v="AUXILIO MORADIA DE CARATER INDENIZATORIO DEVIDO A MAGISTRADO"/>
        <s v="IND.DECORRENTES DA UTILZ. DE LEITOS DE INSTITUICOES DE SAUDE PRIVADAS"/>
        <s v="SERVICOS DE TRANSPORTES DE PASSAGEIROS, FRETAMENTO E LOCACAO PES JURID"/>
        <s v="AUXILIO TRANSPORTE BILHETE OU CARTAO MAGNETICO"/>
        <s v="ADESAO AO PARCELAMENTO DECORRENTE DE LEI ESPECIFICA"/>
        <s v="PASSAGENS - PESSOA JURIDICA"/>
        <s v="PASSAGENS - PESSOA FISICA"/>
        <s v="AUXILIO TRANSPORTE PAGO A ESTAGIARIOS PECUNIA"/>
        <s v="AUXILIO-TRANSPORTE - PECUNIA"/>
        <s v="DESPESAS COM TRANSPORTE URBANO, PEDAGIO E ESTACIONAMETO PESSOA FISICA"/>
        <s v="PENSOES DECORRENTES DA LEI N 21527 2014"/>
        <s v="AUXILIO INVALIDEZ"/>
        <s v="TRANSFERENCIA AO PREVCOM"/>
        <s v="AUXILIO MORADIA DE CARATER INDENIZATORIO RELATIVO AO MANDATO PARLAMENT"/>
        <s v="AUXILIO MORADIA DE CARATER INDENIZATORIO DEVIDO PELO TCE"/>
        <s v="GRATIFICACAO POR ENCARGO DE CURSO OU CONCURSO"/>
        <s v="AUXILIO TRANSPORTE PAGO A ESTAGIARIO BILHETE OU CARTAO MAGNETICO"/>
        <s v="INDENIZACAO EXERCICIO DO CARGO DE CONSEL PRES E PROCURADOR JUNTO AO TC"/>
        <s v="ARRENDAMENTO MERCANTIL"/>
        <s v="INDENIZACAO DECORRENTE DE AUXILIO SAUDE"/>
        <s v="AUXILIO MORADIA DE CARATER INDENIZATORIO"/>
        <s v="REMUNERACAO PAGA PELO PODER EXECUTIVO AO TJMG - DEPOSITOS JUDICIAIS"/>
        <s v="JUROS DA DIVIDA COM OS INSTITUTOS DE PREVIDENCIA"/>
        <s v="PREMIACOES"/>
        <s v="PRINCIPAL DO PARCELAMENTO DA DIVIDA REFERENTE AO PASEP"/>
        <s v="FUNCOES DE CONFIANCA"/>
        <s v="SERVICOS TECNICOS JUDICIAIS - HONORARIOS PERICIAIS"/>
        <s v="SERVICOS DE REALIZACAO DE PROCESSO DE CERTIFICACAO OCUPACIONAL"/>
        <s v="JUROS SOBRE O PARCELAMENTO DA DIVIDA COM O PASEP"/>
        <s v="SERVICO DE APOIO ADMINISTRATIVO"/>
        <s v="AUXILIO PARA PROFISSIONAIS DE PROGRAMAS DE CAPACITACAO E FORMACAO"/>
        <s v="CONTRATACAO PARA PRESTACAO DE SERVIÇO POR CREDENCIADOS"/>
        <s v="RESTITUICAO REFERENTE A TAXA DE INSCRICAO, MATERIAL E SIMILARES"/>
        <s v="SERVICO DE ELABORACAO DE ESTUDOS PREVIOS"/>
        <s v="MATERIAL PARA CONFECCAO EM GERAL"/>
        <s v="TRANSFERENCIA PARA FINANCIAMENTO DO TRANSPORTE ESCOLAR"/>
        <s v="OBRIGACAO PATRONAL - PESSOAL MILITAR ATIVO - LC 125/2012"/>
        <s v="OBRIGACAO PATRONAL - PESSOAL MILITAR INATIVO - LC 125/2012"/>
        <s v="GRATIFICACAO MENSAL PRO LABORE"/>
        <s v="JUIZES LEIGOS"/>
        <s v="OUTRAS DECISOES JUDICIAIS - DEPOSITO EM CONTA CORRENTE OU A DISPOSICAO"/>
        <s v="SERVICOS TECNICOS JUDICIAIS - HONORARIOS JUSTICA GRATUITA"/>
        <s v="MEDICAMENTOS - DECISÃO JUDICIAL"/>
        <s v="DIREITOS AUTORAIS"/>
        <s v="IMOVEIS PARA FINS DE TRANSFERENCIA A TERCEIROS"/>
        <s v="INDENIZACAO DE TRANSPORTE DEVIDA AO OFICIAL DE JUSTICA"/>
        <s v="SERVICOS DE GERENCIAMENTO E FORNECIMENTO DE COMBUSTIVEL"/>
        <s v="CONTRIBUICAO A ENTIDADES FECHADAS DE PREVIDENCIA - ENCARGOS"/>
        <s v="CONTRIBUICAO PARA A FORMACAO DO PASEP/PIS"/>
        <s v="CONSTITUICAO OU AUMENTO DE CAPITAL DE EMPRESAS-CAPITAL A INTEGRALIZAR"/>
        <s v="SERVICO DE INFORMATICA EXECUTADO PELA PRODEMGE"/>
        <s v="SERVICO DE TECNOLOGIA DA INFORMACAO"/>
        <s v="REST DE REC DE CONVENIOS, DE CONTRAPARTIDAS E INSTRUMENTOS CONGENERES"/>
        <s v="SERVICO DE TELECOMUNICACAO"/>
        <s v="IMPOSTO PREDIAL TERRITORIAL URBANO - IPTU"/>
        <s v="TAXA DE LIMPEZA PUBLICA E COLETA DE RESIDUOS"/>
        <s v="TAXAS AMBIENTAIS"/>
        <s v="SERVICOS DE PUBLICACAO E DIVULGACAO"/>
        <s v="UTENSILIOS PARA COPA, REFEITORIO E COZINHA"/>
        <s v="OUTROS - OBRIGACOES TRIBUTARIAS E CONTRIBUTIVAS"/>
        <s v="MAQUINAS, INSTALACOES E UTENSILIOS DE ESCRITORIO"/>
        <s v="RESSARCIMENTO SOBRE A REMUNERACAO DOS PRESOS EM TRABALHO"/>
        <s v="ARTIGOS PARA CONFECCAO E VESTUARIO"/>
        <s v="TAXA DE ILUMINACAO PUBLICA"/>
        <s v="IMPOSTO DE RENDA - IR"/>
        <s v="SERVICOS DE IMPRESSAO E ENCADERNACAO"/>
        <s v="CONSTITUICAO OU AUMENTO DE CAPITAL DE EMPRESAS-CAPITAL INTEGRALIZAD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Lucio Otavio Seixas Barbosa" refreshedDate="43201.524520023151" createdVersion="1" refreshedVersion="6" recordCount="8291">
  <cacheSource type="worksheet">
    <worksheetSource ref="B4:J8295" sheet="Relatório1" r:id="rId2"/>
  </cacheSource>
  <cacheFields count="9">
    <cacheField name="Ano de Exercício" numFmtId="1">
      <sharedItems containsSemiMixedTypes="0" containsString="0" containsNumber="1" containsInteger="1" minValue="2002" maxValue="2018" count="17"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</sharedItems>
    </cacheField>
    <cacheField name="Valor Despesa Realizada" numFmtId="170">
      <sharedItems containsSemiMixedTypes="0" containsString="0" containsNumber="1" minValue="0" maxValue="12077845689.110001"/>
    </cacheField>
    <cacheField name="Categoria Econômica Despesa - Desc" numFmtId="0">
      <sharedItems count="3">
        <s v="A CLASSIFICAR"/>
        <s v="DESPESAS CORRENTES"/>
        <s v="DESPESAS DE CAPITAL"/>
      </sharedItems>
    </cacheField>
    <cacheField name="Grupo Despesa - Descrição" numFmtId="0">
      <sharedItems count="7">
        <s v="RESERVA DE CONTINGENCIA"/>
        <s v="JUROS E ENCARGOS DA DIVIDA"/>
        <s v="OUTRAS DESPESAS CORRENTES"/>
        <s v="PESSOAL E ENCARGOS SOCIAIS"/>
        <s v="AMORTIZACAO DA DIVIDA"/>
        <s v="INVERSOES FINANCEIRAS"/>
        <s v="INVESTIMENTOS"/>
      </sharedItems>
    </cacheField>
    <cacheField name="Modalidade Aplicação - Código" numFmtId="1">
      <sharedItems containsSemiMixedTypes="0" containsString="0" containsNumber="1" containsInteger="1" minValue="20" maxValue="99" count="14">
        <n v="99"/>
        <n v="90"/>
        <n v="20"/>
        <n v="40"/>
        <n v="50"/>
        <n v="70"/>
        <n v="60"/>
        <n v="80"/>
        <n v="71"/>
        <n v="91"/>
        <n v="41"/>
        <n v="72"/>
        <n v="95"/>
        <n v="67"/>
      </sharedItems>
    </cacheField>
    <cacheField name="Modalidade Aplicação - Descrição" numFmtId="0">
      <sharedItems/>
    </cacheField>
    <cacheField name="Elemento Despesa - Descrição" numFmtId="0">
      <sharedItems count="81">
        <s v="A CLASSIFICAR"/>
        <s v="JUROS SOBRE A DIVIDA POR CONTRATO"/>
        <s v="OUTROS ENCARGOS SOBRE A DIVIDA POR CONTRATO"/>
        <s v="CONTRIBUICOES"/>
        <s v="INDENIZACOES E RESTITUICOES"/>
        <s v="DESPESAS DE EXERCICIOS ANTERIORES"/>
        <s v="DISTRIBUICAO CONSTITUCIONAL OU LEGAL DE RECEITAS"/>
        <s v="MATERIAL DE CONSUMO"/>
        <s v="OUTROS SERVICOS DE TERCEIROS - PESSOA FISICA"/>
        <s v="OUTROS SERVICOS DE TERCEIROS - PESSOA JURIDICA"/>
        <s v="SUBVENCOES SOCIAIS"/>
        <s v="APOSENTADORIAS E REFORMAS"/>
        <s v="ARRENDAMENTO MERCANTIL"/>
        <s v="AUXILIO-ALIMENTACAO"/>
        <s v="AUXILIO-FARDAMENTO"/>
        <s v="AUXILIO FINANCEIRO A ESTUDANTES"/>
        <s v="AUXILIO FINANCEIRO A PESQUISADORES"/>
        <s v="AUXILIO-TRANSPORTE"/>
        <s v="BENEFICIO MENSAL AO DEFICIENTE E AO IDOSO"/>
        <s v="CONTRATACAO POR TEMPO DETERMINADO"/>
        <s v="DEPOSITOS COMPULSORIOS"/>
        <s v="DIARIAS - CIVIL"/>
        <s v="DIARIAS - MILITAR"/>
        <s v="ENCARGOS PELA HONRA DE AVAIS, GARANTIAS, SEGUROS E SIMILARES"/>
        <s v="EQUALIZACAO DE PRECOS E TAXAS"/>
        <s v="LOCACAO DE MAO-DE-OBRA"/>
        <s v="MATERIAL DE DISTRIBUICAO GRATUITA"/>
        <s v="OBRIGACOES TRIBUTARIAS E CONTRIBUTIVAS"/>
        <s v="OUTRAS DESPESAS DE PESSOAL DECORRENTES DE CONTRATOS DE TERCEIRIZACAO"/>
        <s v="OUTROS AUXILIOS FINANCEIROS A PESSOAS FISICAS"/>
        <s v="OUTROS BENEFICIOS ASSISTENCIAIS"/>
        <s v="OUTROS BENEFICIOS DE NATUREZA SOCIAL"/>
        <s v="OUTROS BENEFICIOS PREVIDENCIARIOS"/>
        <s v="PASSAGENS E DESPESAS COM LOCOMOCAO"/>
        <s v="PENSOES"/>
        <s v="PREMIACOES CULTURAIS, ARTISTICAS, CIENTIFICAS, DESPORTIVAS E OUTRAS."/>
        <s v="REMUNERACAO DE COTAS DE FUNDOS AUTARQUICOS"/>
        <s v="RESSARCIMENTO DE DESPESAS DE PESSOAL REQUISITADO"/>
        <s v="SALARIO-FAMILIA"/>
        <s v="SENTENCAS JUDICIAIS"/>
        <s v="SERVICOS DE CONSULTORIA"/>
        <s v="INDENIZACOES E RESTITUICOES TRABALHISTAS"/>
        <s v="OBRIGACOES PATRONAIS"/>
        <s v="OUTRAS DESPESAS VARIAVEIS - PESSOAL CIVIL"/>
        <s v="OUTRAS DESPESAS VARIAVEIS - PESSOAL MILITAR"/>
        <s v="VENCIMENTOS E VANTAGENS FIXAS - PESSOAL CIVIL"/>
        <s v="VENCIMENTOS E VANTAGENS FIXAS - PESSOAL MILITAR"/>
        <s v="CORRECAO MONETARIA OU CAMBIAL DA DIVIDA CONTRATUAL RESGATADA"/>
        <s v="PRINCIPAL DA DIVIDA CONTRATUAL RESGATADO"/>
        <s v="AUXILIOS"/>
        <s v="AQUISICAO DE IMOVEIS"/>
        <s v="AQUISICAO DE PRODUTOS PARA REVENDA"/>
        <s v="AQUISICAO DE TITULOS DE CREDITO"/>
        <s v="AQUISICAO DE TITULOS REPRESENTATIVOS DE CAPITAL JA INTEGRALIZADO"/>
        <s v="CONCESSAO DE EMPRESTIMOS E FINANCIAMENTOS"/>
        <s v="CONSTITUICAO OU AUMENTO DE CAPITAL DE EMPRESAS"/>
        <s v="EQUIPAMENTOS E MATERIAL PERMANENTE"/>
        <s v="OBRAS E INSTALACOES"/>
        <s v="SEM INFORMACAO"/>
        <s v="CONTRIBUICAO A ENTIDADES FECHADAS DE PREVIDENCIA"/>
        <s v="INDENIZACAO PELA EXECUCAO DE TRABALHOS DE CAMPO"/>
        <s v="VENCIMENTOS E VANTAGENS FIXAS - PESSOAL  MILITAR"/>
        <s v="VENCIMENTOS E VANTAGENS FIXAS ¿ PESSOAL  MILITAR"/>
        <s v="APORTE PARA COBERTURA DO DEFICT ATUARIAL DO RPPS"/>
        <s v="APOSENTADORIAS, RESERVA REMUNERADA E REFORMAS"/>
        <s v="MATERIAL, BEM OU SERVICO PARA DISTRIBUICAO GRATUITA"/>
        <s v="VENCIMENTOS E VANTAGENS FIXAS-PESSOAL CIVIL"/>
        <s v="APOSENTADORIAS DO RPPS, RESERVA REMUNERADA E REFORMAS DOS MILITARES"/>
        <s v="DISTRIBUICAO DE RESULTADO DE EMPRESAS ESTATAIS DEPENDENTES"/>
        <s v="OUTROS BENEFICIOS ASSISTENCIAIS DO SERVIDOR E DO MILITAR"/>
        <s v="OUTROS BENEFICIOS PREVIDENCIARIOS DO SERVIDOR OU DO MILITAR"/>
        <s v="OUTROS SERVICOS DE TERCEIROS PESSOA FISICA"/>
        <s v="PENSOES DO RPPS E DO MILITAR"/>
        <s v="APORTE PARA COBERTURA DO DEFICIT ATUARIAL DO RPPS"/>
        <s v="VENCIMENTOS E VANTAGENS FIXAS PESSOAL  MILITAR"/>
        <s v="PENSOES ESPECIAIS"/>
        <s v="SEGURO DESEMPREGO E ABONO SALARIAL"/>
        <s v="SUBVENCOES ECONOMICAS"/>
        <s v="OUTROS SERVICOS DE TERCEIROS ¿ PESSOA FISICA"/>
        <s v="DESPESAS DECORRENTES DE CONTRATO DE PARCERIA PUBLICO-PRIVADA - PPP, EXCETO SUBV"/>
        <s v="SERVICOS DE TECNOLOGIA DA INFORMACAO E COMUNICACAO - PESSOA JURIDICA"/>
      </sharedItems>
    </cacheField>
    <cacheField name="Item Despesa - Descrição" numFmtId="0">
      <sharedItems count="506">
        <s v="A CLASSIFICAR"/>
        <s v="JUROS SOBRE A DIVIDA EXTERNA POR CONTRATOS"/>
        <s v="JUROS SOBRE A DIVIDA INTERNA POR CONTRATOS"/>
        <s v="SEM INFORMACAO"/>
        <s v="OUTROS ENCARGOS SOBRE A DIVIDA EXTERNA POR CONTRATOS"/>
        <s v="OUTROS ENCARGOS SOBRE A DIVIDA INTERNA POR CONTRATOS"/>
        <s v="CONTRIBUICOES"/>
        <s v="AJUDA DE CUSTO"/>
        <s v="OUTRAS INDENIZACOES E RESTITUICOES"/>
        <s v="DESPESAS DE EXERCICIOS ANTERIORES"/>
        <s v="DISTRIBUICAO CONSTITUCIONAL OU LEGAL DE RECEITAS"/>
        <s v="OUTROS MATERIAIS"/>
        <s v="OUTRAS DESPESAS PAGAS A PESSOAS FISICAS"/>
        <s v="CURSOS, EXPOSICOES, CONGRESSOS E CONFERENCIAS"/>
        <s v="LOCACAO DE SERVICOS TECNICOS E ESPECIALIZADOS"/>
        <s v="SUBVENCOES SOCIAIS"/>
        <s v="APOSENTADORIA IPSEMG - LEI N  1.195 DE 23/12/1954"/>
        <s v="PROVENTOS DE APOSENTADOS"/>
        <s v="AUXILIO ALIMENTACAO"/>
        <s v="ADIANTAMENTO-FARDAMENTO"/>
        <s v="AUXILIO FINANCEIRO A ESTUDANTES"/>
        <s v="AUXILIO FINANCEIRO A PESQUISADORES"/>
        <s v="AUXILIO - TRANSPORTE"/>
        <s v="CONTRATACAO POR TEMPO DETERMINADO"/>
        <s v="DEPOSITOS COMPULSORIOS"/>
        <s v="DIARIAS - CIVIL"/>
        <s v="DIARIAS - MILITAR"/>
        <s v="EQUALIZACAO DE PRECOS E TAXAS"/>
        <s v="AJUDA DE CUSTO ESPECIAL"/>
        <s v="PERDAS DECORRENTES DE APLICACOES FINANCEIRAS"/>
        <s v="LOCACAO DE SERVICOS DE APOIO ADMINISTRATIVO"/>
        <s v="LOCACAO DE SERVICOS DE CONSERVACAO E LIMPEZA"/>
        <s v="ANIMAIS DESTINADOS A ESTUDOS, A PREPARACAO DE PRODUTOS E AO ABATE"/>
        <s v="ARTIGOS PARA CONFECCAO, VESTUARIO, CAMA, MESA, BANHO E COZINHA"/>
        <s v="ARTIGOS PARA ESPORTE"/>
        <s v="ARTIGOS PARA LIMPEZA E HIGIENE"/>
        <s v="COMBUSTIVEIS E LUBRIFICANTES PARA VEICULOS AUTOMOTORES"/>
        <s v="COMBUSTIVEIS E LUBRIFICANTES P/ EQUIP. E OUTROS MAT.  PERMANENTES"/>
        <s v="FERRAMENTAS, FERRAGENS E UTENSILIOS"/>
        <s v="FORRAGENS E OUTROS ALIMENTOS PARA ANIMAIS"/>
        <s v="LIVROS TECNICOS"/>
        <s v="MATERIAIS DE LABORATORIO E PRODUTOS QUIMICOS EM GERAL"/>
        <s v="MATERIAIS PARA ACONDICIONAMENTO E EMBALAGEM"/>
        <s v="MATERIAL CIVICO E EDUCATIVO"/>
        <s v="MATERIAL DE DESENHO"/>
        <s v="MATERIAL DE ENSINO"/>
        <s v="MATERIAL DE INFORMATICA"/>
        <s v="MATERIAL DE SEGURANCA, APETRECHOS OPERACIONAIS E POLICIAIS"/>
        <s v="MATERIAL ELETRICO"/>
        <s v="MATERIAL FOTOGRAFICO, CINEMATOGRAFICO E DE COMUNICACAO"/>
        <s v="MATERIAL GRAFICO E IMPRESSOS"/>
        <s v="MATERIAL MEDICO E HOSPITALAR"/>
        <s v="MATERIAL ODONTOLOGICO"/>
        <s v="MATERIAL PARA ESCRITORIO"/>
        <s v="MATERIAL PARA MANUTENCAO DE VEICULOS AUTOMOTORES"/>
        <s v="MATERIAL P/ MANUT. E REPAROS DE BENS DE DOMINIO PUB. OU DE TERCEIROS"/>
        <s v="MATERIAL P/ MANUT. E REPAROS DE IMOVEIS DE PROPRIEDADE DA ADM. PUBLICA"/>
        <s v="MATERIAL RADIOLOGICO"/>
        <s v="MATERIA-PRIMA E PROD. P/ MANIPULACAO E INDUSTRIAS DE TRANSFORMACAO"/>
        <s v="MEDICAMENTOS"/>
        <s v="PECAS E ACESSORIOS P/ EQUIP.  E OUTROS MATERIAIS PERMANENTES"/>
        <s v="PRODUTOS ALIMENTICIOS"/>
        <s v="SEMENTES, MUDAS DE PLANTAS E INSUMOS"/>
        <s v="UTENSILIOS PARA REFEITORIO E COZINHA"/>
        <s v="MATERIAL DE DISTRIBUICAO GRATUITA"/>
        <s v="OBRIGACOES TRIBUTARIAS E CONTRIBUTIVAS"/>
        <s v="OUTRAS DESPESAS DE PESSOAL DECORRENTES DE CONT. DE TERCEIRIZACAO"/>
        <s v="OUTROS AUXILIOS FINANCEIROS A PESSOAS FISICAS"/>
        <s v="AUXILIO-CRECHE"/>
        <s v="AUXILIO-DOENCA"/>
        <s v="AUXILIO-FUNERAL"/>
        <s v="AUXILIOS DIVERSOS"/>
        <s v="INDENIZACAO SECURITARIA"/>
        <s v="OUTROS BENEFICIOS DE NATUREZA SOCIAL"/>
        <s v="AUXILIO-NATALIDADE"/>
        <s v="AUXILIO-RECLUSAO"/>
        <s v="PECULIO E SEGURO COLETIVO"/>
        <s v="PECULIO ESPECIAL"/>
        <s v="CONFECCAO EM GERAL"/>
        <s v="DENTISTAS"/>
        <s v="DESPESAS MIUDAS DE PRONTO PAGAMENTO"/>
        <s v="DIARIAS A COLABORADORES EVENTUAIS"/>
        <s v="ENCARGOS FINANCEIROS"/>
        <s v="ESTAGIARIOS"/>
        <s v="EVENTUAL DE GABINETE"/>
        <s v="FORNECIMENTO DE ALIMENTACAO"/>
        <s v="LOCACAO DE BENS IMOVEIS"/>
        <s v="LOCACAO DE SERVICOS TECNICOS E ESPECIALIZADOS - PESSOA FISICA"/>
        <s v="MEDICOS"/>
        <s v="MEDICOS RESIDENTES"/>
        <s v="MONITORES, FISCAIS E EXAMINADORES"/>
        <s v="PESSOAL DE ENFERMAGEM"/>
        <s v="REPARO E MANUTENCAO DE VEICULOS"/>
        <s v="REPAROS DE BENS IMOVEIS"/>
        <s v="REPAROS DE EQUIPAMENTOS, INSTALACOES E MATERIAL PERMANENTE"/>
        <s v="SALARIOS DE INTERNOS"/>
        <s v="ASSINATURAS DE JORNAIS, REVISTAS E PERIODICOS"/>
        <s v="ENCARGOS JUDICIAIS"/>
        <s v="IMPRESSAO E ENCADERNACAO"/>
        <s v="LOCACAO DE MAQUINAS E EQUIPAMENTOS"/>
        <s v="LOCACAO DE SERVICOS GRAFICOS"/>
        <s v="LOCACAO DE TV POR ASSINATURA"/>
        <s v="LOCACAO DE VEICULOS"/>
        <s v="MULTAS DE TRANSITO"/>
        <s v="OUTROS SERVICOS PESSOA JURIDICA"/>
        <s v="PREMIOS DE SEGUROS"/>
        <s v="PUBLICACAO E DIVULGACAO"/>
        <s v="PUBLICIDADE"/>
        <s v="RECEPCOES, HOSPEDAGENS, HOMENAGENS E FESTIVIDADES"/>
        <s v="REPAROS DE VEICULOS"/>
        <s v="SERVICO DE TELEFONIA"/>
        <s v="SERVICO POSTAL-TELEGRAFICO"/>
        <s v="SERVICOS DE INFORMATICA"/>
        <s v="SERVICOS DE SAUDE EXECUTADOS COM RECURSOS DO SUS"/>
        <s v="SERVICOS MEDICOS, ODONTOLOGICOS E LABORATORIAIS"/>
        <s v="TARIFA DE AGUA E ESGOTO"/>
        <s v="TARIFA DE ENERGIA ELETRICA"/>
        <s v="TAXA DE ADMINISTRACAO-LEI COMPLEMENTAR 64/2002"/>
        <s v="TRANSPORTE E ACONDICIONAMENTO DE ANIMAIS"/>
        <s v="VALE-REFEICAO"/>
        <s v="VALE-TRANSPORTE"/>
        <s v="DESPESAS COM TAXI, PASSES E PEDAGIOS"/>
        <s v="FRETAMENTO E LOCACAO"/>
        <s v="PASSAGENS"/>
        <s v="OUTRAS PENSOES"/>
        <s v="PENSAO ESPECIFICA DOS INSTITUTOS DE PREVIDENCIA"/>
        <s v="COMISSOES LOTERICAS"/>
        <s v="PREMIOS, DIPLOMAS, CONDECORACOES E MEDALHAS"/>
        <s v="PREMIOS LOTERICOS"/>
        <s v="RESSARCIMENTO DE DESPESAS DE PESSOAL REQUISITADO"/>
        <s v="SALARIO / ABONO-FAMILIA"/>
        <s v="SENTENCAS JUDICIAIS"/>
        <s v="SERVICOS DE CONSULTORIA-ORGANISMO INTERNACIONAL"/>
        <s v="SERVICOS DE CONSULTORIA - PESSOA FISICA"/>
        <s v="SERVICOS DE CONSULTORIA - PESSOA JURIDICA"/>
        <s v="ENCARGOS SOCIAIS DE APOSENTADOS"/>
        <s v="ENCARGOS SOCIAIS DE MILITARES INATIVOS"/>
        <s v="PROVENTOS DE MILITARES INATIVOS"/>
        <s v="INDENIZACOES E RESTITUICOES TRABALHISTAS"/>
        <s v="OBRIGACAO PATRONAL - PESSOAL CIVIL"/>
        <s v="OBRIGACAO PATRONAL - PESSOAL MILITAR"/>
        <s v="AULAS FACULTATIVAS"/>
        <s v="FERIAS-PREMIO"/>
        <s v="GRATIFICACAO POR ENCARGOS EXTRAORDINARIOS"/>
        <s v="JORNADA COMPLEMENTAR DE TRABALHO"/>
        <s v="SERVICO EXTRAORDINARIO"/>
        <s v="SUBSTITUICAO EM CARGOS EM COMISSAO"/>
        <s v="OUTRAS DESPESAS VARIAVEIS - PESSOAL MILITAR"/>
        <s v="PENSAO ACIDENTARIA LEI N.  9.683/88 E LEI DELEGADA N  037/89"/>
        <s v="PENSAO ESPECIAL LEI N.  552/49"/>
        <s v="ABONO DE FERIAS"/>
        <s v="ADICIONAL DE ATIVIDADE EPECIFICA"/>
        <s v="ADICIONAL DE LOCAL DE TRABALHO"/>
        <s v="ADICIONAL POR TEMPO DE SERVICO"/>
        <s v="DESIGNADOS DO MAGISTERIO"/>
        <s v="GRATIFICACAO DE ASSESSORAMENTO"/>
        <s v="GRATIFICACAO DE ATIVIDADE INSTITUCIONAL AUTONOMA"/>
        <s v="GRATIFICACAO DE CARGO EM COMISSAO"/>
        <s v="GRATIFICACAO DE CHEFIA (ESPECIAL)"/>
        <s v="GRATIFICACAO DE COORDENADOR DE ESCOLA"/>
        <s v="GRATIFICACAO DE DEDICACAO EXCLUSIVA"/>
        <s v="GRATIFICACAO DE ENSINO ESPECIAL"/>
        <s v="GRATIFICACAO DE ESTIMULO A PRODUCAO INDIVIDUAL - GEPI"/>
        <s v="GRATIFICACAO DE EXERCICIO DO PODER EXECUTIVO"/>
        <s v="GRATIFICACAO DE EXERCICIO DO PODER JUDICIARIO"/>
        <s v="GRATIFICACAO DE FUNCAO"/>
        <s v="GRATIFICACAO DE FUNCAO DE AGENTES DE SEGURANCA"/>
        <s v="GRATIFICACAO DE INCENTIVO A DOCENCIA"/>
        <s v="GRATIFICACAO DE INCENTIVO A EFICIENTIZACAO DOS SERVICOS - GIEFS"/>
        <s v="GRATIFICACAO DE INCENTIVO AO MERITO FUNCIONAL"/>
        <s v="GRATIFICACAO DE NATAL"/>
        <s v="GRATIFICACAO DE ORGAO DE DELIBERACAO COLETIVA"/>
        <s v="GRATIFICACAO DE REGIME ESPECIAL DE TRABALHO"/>
        <s v="GRATIFICACAO DE REPRESENTACAO DO MINISTERIO PUBLICO"/>
        <s v="GRATIFICACAO DE REPRESENTACAO DO PODER JUDICIARIO"/>
        <s v="GRATIFICACAO DE RISCO DE CONTAGIO E RAIO X"/>
        <s v="GRATIFICACAO DE RISCO DE VIDA, SAUDE E CONTAGIO"/>
        <s v="GRATIFICACAO DE SAUDE"/>
        <s v="GRATIFICACAO ESPECIAL-GABINETE MILITAR"/>
        <s v="GRATIFICACAO POR CURSO"/>
        <s v="GRATIFICACAO POR FUNCAO DE COORDENACAO DE ENSINO"/>
        <s v="GRATIFICACAO POR PLANTAO"/>
        <s v="GRATIFICACAO PRO-LABORE"/>
        <s v="HONORARIOS"/>
        <s v="OUTROS"/>
        <s v="PARCELA REMUNERATORIA COMPLEMENTAR-PRC"/>
        <s v="SUBSIDIOS VARIAVEIS"/>
        <s v="VANTAGEM PESSOAL"/>
        <s v="VENCIMENTOS"/>
        <s v="VERBA DE REPRESENTACAO"/>
        <s v="GRATIFICACOES ESPECIAIS"/>
        <s v="OUTRAS"/>
        <s v="REMUNERACAO BASICA"/>
        <s v="SUBSTITUICAO TEMPORARIA"/>
        <s v="PRINCIPAL DA DIVIDA EXTERNA POR CONTRATOS"/>
        <s v="PRINCIPAL DA DIVIDA INTERNA POR CONTRATOS"/>
        <s v="AQUISICAO DE TITULOS REPRESENTATIVOS DE CAPITAL JA INTEGRALIZADO"/>
        <s v="CONCESSAO DE EMPRESTIMOS E FINANCIAMENTOS"/>
        <s v="CONSTITUICAO OU AUMENTO DE CAPITAL DE EMPRESAS"/>
        <s v="AUXILIOS"/>
        <s v="AERONAVES E COMPONENTES ESTRUTURAIS"/>
        <s v="ANIMAIS DE TRABALHO, PRODUCAO E / OU REPRODUCAO"/>
        <s v="ARMAMENTO E EQUIPAMENTO DE USO POLICIAL"/>
        <s v="COLECAO E MATERIAIS BIBLIOGRAFICOS"/>
        <s v="EMBARCACOES, PONTOES, DIQUES, FLUTUANTES E COMP. ESTRUTURAIS"/>
        <s v="EQUIPAMENTOS DE COMUNICACAO E TELEFONIA"/>
        <s v="EQUIPAMENTOS DE INFORMATICA"/>
        <s v="EQUIPAMENTOS DE SEGURANCA ELETRONICA"/>
        <s v="EQUIPAMENTOS DE SOM, VIDEO, FOTOGRAFICO E CINEMATOGRAFICO"/>
        <s v="EQUIPAMENTOS HOSPITALARES, ODONTOLOGICOS E DE LABORATORIO"/>
        <s v="FERRAMENTAS, EQUIP. E INSTRUMENTOS P/ OFICINA, MEDICAO E INSPECAO"/>
        <s v="INSTRUMENTOS DE LABORATORIO, MEDICOS E ODONTOLOGICOS"/>
        <s v="INSTRUMENTOS MUSICAIS E ARTISTICOS"/>
        <s v="MAQUINAS, APARELHOS, UTENSILIOS E EQUIPAMENTOS DE USO INDUSTRIAL"/>
        <s v="MAQUINAS, APARELHOS, UTENSILIOS E EQUIPAMENTOS  USO ADMINISTRATIVO"/>
        <s v="MATERIAL ESPORTIVO E RECREATIVO"/>
        <s v="MOBILIARIO"/>
        <s v="OBJETOS DE ARTE E ANTIGÜIDADES"/>
        <s v="OUTROS MATERIAIS PERMANENTES"/>
        <s v="TRATORES, SIMILARES E IMPLEMENTOS"/>
        <s v="VEICULOS"/>
        <s v="DESAPROPRIACAO PARA BENS NAO PATRIMONIAVEIS"/>
        <s v="DESAPROPRIACAO PARA BENS PATRIMONIAVEIS"/>
        <s v="ESTUDOS E PROJETOS DE BENS NAO PATRIMONIAVEIS"/>
        <s v="ESTUDOS E PROJETOS DE BENS PATRIMONIAVEIS"/>
        <s v="EXECUCAO DE OBRAS POR CONTRATO DE BENS NAO PATRIMONIAVEIS"/>
        <s v="EXECUCAO DE OBRAS POR CONTRATO DE BENS PATRIMONIAVEIS"/>
        <s v="EXECUCAO DIRETA DE OBRAS DE BENS NAO PATRIMONIAVEIS"/>
        <s v="EXECUCAO DIRETA DE OBRAS DE BENS PATRIMONIAVEIS"/>
        <s v="INSTALACOES PARA OBRAS EM ANDAMENTO"/>
        <s v="COMBUSTIVEIS E LUBRIFICANTES PARA AERONAVES"/>
        <s v="PECAS E ACESSORIOS PARA AERONAVES"/>
        <s v="CONFERENCIAS E EXPOSICOES"/>
        <s v="REPAROS E BENS IMOVEIS"/>
        <s v="REPARO, MANUTENCAO, E SERVICOS AEROPORTUARIOS PARA AERONAVES"/>
        <s v="SEGUROS DE AERONAVES"/>
        <s v="SERVICOS DE INFORMATICA EXECUTADOS PELA PRODEMGE"/>
        <s v="OUTRAS SENTENCAS JUDICIAIS"/>
        <s v="PRECATORIOS"/>
        <s v="OUTROS BENS IMOVEIS"/>
        <s v="SALAS E ESCRITORIOS"/>
        <s v="MATERIAL DIDATICO"/>
        <s v="AUXILIO-FARDAMENTO"/>
        <s v="ENCARGOS PELA HONRA DE AVAIS, GARANTIAS, SEGUROS E SIMILARES"/>
        <s v="HORTIFRUTIGRANJEIROS"/>
        <s v="JETONS A CONSELHEIROS"/>
        <s v="ANUIDADES"/>
        <s v="SERVICO DE ADMINISTRACAO E GERENCIAMENTO DE FROTA DE VEICULOS"/>
        <s v="SERVICOS DE IMPRESSAO E ENCADERNACAO EXECUTADOS PELA  IMPRENSA OFICIAL"/>
        <s v="SERVICOS DE PUBLICACAO E DIVULGACAO EXECUTADOS PELA  IMPRENSA OFICIAL"/>
        <s v="SERVICOS DE TELECOMUNICACAO"/>
        <s v="SERVICOS GRAFICOS DE SEGURANCA"/>
        <s v="TAXA DE CONDOMINIO"/>
        <s v="CONTRIBUICAO PATRONAL"/>
        <s v="ABONO DE PERMANENCIA"/>
        <s v="TERRENOS"/>
        <s v="MATERIAL PARA OBRAS - BENS PATRIMONIAVEIS"/>
        <s v="CONTRIBUICAO A ENTIDADES FECHADAS DE PREVIDENCIA"/>
        <s v="DESP REF A RESSARCIMENTO PREV NO PROG PRIMEIRO EMPREGO DO ESTADO DE MG"/>
        <s v="MATERIAL BIBLIOGRAFICO PARA BIBLIOTECAS PUBLICAS"/>
        <s v="MEDICAMENTOS - DECISAO JUDICIAL"/>
        <s v="AGENTES PENITENCIARIOS"/>
        <s v="SERVICO DE SEGURANCA FAZENDARIA"/>
        <s v="PREMIAÇOES"/>
        <s v="TERMO DE PARCERIA COM ORGANIZACAO DA SOCIEDADE CIVIL DE INTERESSE PUBL"/>
        <s v="DESPESAS DECORRENTES DE CONTRATOS DE CONCESSAO OU PERMISSAO"/>
        <s v="ADVOGADOS DATIVOS"/>
        <s v="PREMIO DE PRODUTIVIDADE"/>
        <s v="VANTAGEM TEMPORARIA INCORPORAVEL"/>
        <s v="CONCESSAO DE EMPRESTIMO OU FINANCIAMENTO PELOS FUNDOS ESTADUAIS"/>
        <s v="CONCESSAO DE FINANCIAMENTOS HABITACIONAIS"/>
        <s v="INDENIZACAO PELA EXECUCAO DE TRABALHOS DE CAMPO"/>
        <s v="RESSARCIMENTO REFERENTE A PESSOAL REQUISITADO DA ADMINITRACAO ESTADUAL"/>
        <s v="RESTITUICAO DE RECURSOS DE CONVENIO E DE CONTRAPARTIDA"/>
        <s v="SERVICOS DE TRANSPORTE DE PASSAGEIROS"/>
        <s v="TAXA DE ADMINSTRACAO PELA CONCESSAO DE FINANCIAMENTOS  HABITACIONAIS"/>
        <s v="DESPESAS DE CARATER INDENIZATORIO RELATIVAS AO MANDATO PARLAMENTAR"/>
        <s v="CONTRIBUICAO PATRONAL INCIDENTE SOBRE SENTENCAS JUDICIAIS"/>
        <s v="GRATIFICACAO DE NIVEL SUPERIOR"/>
        <s v="EDIFICIOS"/>
        <s v="AQUISICAO DE TITULOS DE CREDITO"/>
        <s v="CONSTRUCAO DE UNIDADES HABITACIONAIS"/>
        <s v="INSTALACAO PARA INCORPORACAO A BENS IMOVEIS"/>
        <s v="MATERIAL PARA OBRAS - BENS NAO PATRIMONIAVEIS"/>
        <s v="MATERIAL PARA OBRAS - BENS PATRIMONIÁVEIS"/>
        <s v="JUROS DE OUTRAS DIVIDAS RENEGOCIADAS"/>
        <s v="COTA PARTE DA CIDE"/>
        <s v="COTA PARTE DO ICMS"/>
        <s v="COTA PARTE DO IPI"/>
        <s v="COTA PARTE DO IPVA"/>
        <s v="CONTRATACAO DE ESTAGIARIOS"/>
        <s v="CONTRATO DE PARCERIA PUBLICO PRIVADA"/>
        <s v="TRANSFERENCIAS AO FUNDHAB"/>
        <s v="LEITE - PROGRAMA LEITE PELA VIDA"/>
        <s v="CURSOS DE FORMACAO, CAPACITACAO E POS-GRADUACAO PARA SERVIDORES"/>
        <s v="CURSOS DE FORMACAO E CAPACITACAO PARA O CIDADAO"/>
        <s v="CURSOS DE FORMACAO E CAPACITACAO PROMOVIDOS PELO ESTADO"/>
        <s v="EVENTOS DE COMUNICACAO INSTITUCIONAL"/>
        <s v="SERVICOS DE AGENCIAMENTO DE VIAGENS"/>
        <s v="SERVICOS DE GERENCIAMENTO, SUPERVISAO E FISCALIZACAO DE OBRAS"/>
        <s v="SERVICOS DE PESQUISAS DE OPINIAO"/>
        <s v="TAXA DE ADMINISTRACAO PELA CONCESSAO DE FINANCIAMENTOS  HABITACIONAIS"/>
        <s v="PENSOES DECORRENTES DE SENTENCA JUDICIAIS"/>
        <s v="CONTRIBUICAO PATRONAL INCIDENTE SOBRE OUTRAS SENTENCAS JUDICIAIS"/>
        <s v="OBRIGACAO PATRONAL - INATIVO CIVIL"/>
        <s v="INSS"/>
        <s v="PREMIO DE PRODUTIVIDADE - PESSOAL MILITAR"/>
        <s v="CONTRIBUICAO PATRONAL INCIDENTE SOBRE PRECATORIOS"/>
        <s v="GRATIFICACAO DE DESEMPENHO DE PRODUTIVIDADE INDIVIDUAL E INSTITUCIONAL"/>
        <s v="ADICIONAL DE DESEMPENHO - PESSOAL MILITAR"/>
        <s v="OUTRAS DESPESAS DO PRINCIPAL DA DIVIDA"/>
        <s v="IMOVEIS NECESSARIOS A REALIZACAO DE OBRAS DE BENS NAO-PATRIMONIAVEIS"/>
        <s v="CONTRIBUICOES AO IPLEMG"/>
        <s v="IMOVEIS NECESSARIOS A REALIZACAO DE OBRAS DE BENS PATRIMONIAVEIS"/>
        <s v="ADESAO AO PARCELAMENTO DECORRENTE DA LEI FEDERAL N.11941/2009"/>
        <s v="COMISSAO PELA CONSTRUCAO DE UNIDADES HABITACIONAIS"/>
        <s v="SERVIÇOS DE AGENCIAMENTO DE VIAGENS"/>
        <s v="SERVICOS DE TECNOLOGIA DA INFORMACAO"/>
        <s v="OBRIGACAO PATRONAL - CONTRATOS DE TERCEIRIZACAO"/>
        <s v="OBRIGACAO PATRONAL - OUTRAS SENTENCAS JUDICIAIS"/>
        <s v="OBRIGACAO PATRONAL - PESSOAL ATIVO"/>
        <s v="OBRIGACAO PATRONAL - PESSOAL INATIVO"/>
        <s v="OBRIGACAO PATRONAL - PRECATORIOS"/>
        <s v="ADICIONAL DE DESEMPENHO - PESSOAL CIVIL"/>
        <s v="A DEFINIR"/>
        <s v="OBRIGACAO PATRONAL - PENSIONISTAS"/>
        <s v="PRINCIPAL DE OUTRAS DIVIDAS RENEGOCIADAS"/>
        <s v="FAZENDAS"/>
        <s v="RESTITUICAO DE RECEITA - EXERCICIO ANTERIOR"/>
        <s v="OUTRAS TRANSFERENCIAS"/>
        <s v="COMPENSACAO FINANCEIRA DOS REGIMES DE PREVIDENCIA"/>
        <s v="AUXILIO TRANSPORTE - PODER LEGISLATIVO"/>
        <s v="DESPESA DE TRANSPORTE DEVIDA A SERVIDORES DOS  PODERES DO ESTADO"/>
        <s v="INDENIZACAO DECORRENTE DE RESCISAO UNILATERAL"/>
        <s v="INDENIZACAO POR UTILIZACAO DE BENS DE TERCEIROS"/>
        <s v="INDENIZACOES DETERMINADAS POR DECISOES JUDICIAIS"/>
        <s v="REEMBOLSO DE DESPESAS MEDICO-HOSPITALARES"/>
        <s v="OBRIGACAO PATRONAL - CONTRATOS POR TEMPO DETERMINADO"/>
        <s v="ADMINISTRACAO DE BENS E DIREITOS DO ESTADO POR TERCEIROS"/>
        <s v="CONTRATACAO DE PROJETOS EM PESQUISA DE CIENCIA, INOVACAO E TECNOLOGIA"/>
        <s v="SERVICOS DE ABASTECIMENTO E DISTRIBUICAO DE AGUA"/>
        <s v="SERVICOS DE ATENDIMENTO AO CIDADAO"/>
        <s v="SERVICOS DE CONSERVACAO E LIMPEZA"/>
        <s v="SERVICOS DE IMPRESSAO E ENCADERNACAO EXECUTADOS PELA IMPRENSA OFICIAL"/>
        <s v="SERVICOS DE MAPEAMENTO E GEORREFERENCIAMENTO"/>
        <s v="SERVICOS DE PRODUCAO E LOGISTICA DE MEDICAMENTOS"/>
        <s v="SERVICOS DE PUBLICACAO E DIVULGACAO EXECUTADOS PELA IMPRENSA OFICIAL"/>
        <s v="SERVICOS DE SAUDE PRESTADOS POR PESSOA JURIDICA"/>
        <s v="SERVICOS DE VIGILANCIA OSTENSIVA"/>
        <s v="SERVICOS SANITARIOS E TRATAMENTO DE RESIDUOS"/>
        <s v="GRATIFICACAO COMPLEMENTAR DE PRODUTIVIDADE"/>
        <s v="GRATIFICACAO DE ESCOLARIDADE DESEMPENHO E PROD INDIVID E INSTITUCIONAL"/>
        <s v="APORTE PARA COBERTURA DO DEFICIT ATUARIAL DO RPPS"/>
        <s v="APOSENTADORIA IPSEMG - LEI N. 1.195 DE 23/12/1954"/>
        <s v="AUXILIO-ALIMENTACAO"/>
        <s v="AUXILIO-TRANSPORTE"/>
        <s v="AUXILIO-TRANSPORTE - PODER LEGISLATIVO"/>
        <s v="DESPESA DE TRANSPORTE DEVIDA A SERVIDORES DOS PODERES DO ESTADO"/>
        <s v="INDENIZACOES DETERMINADAS POR LEI ESPECIFICA"/>
        <s v="CONTRATOS DE ENERGIA ELETRICA"/>
        <s v="REDE IP MULTISSERVICOS"/>
        <s v="SERVICO DE IMPRENSA"/>
        <s v="SERVICOS TECN DE IMPLANTACAO GESTAO E ADM DO SIST DE OBSERV ELETRONICA"/>
        <s v="TAXA DE ADMINISTRACAO"/>
        <s v="TAXA DE ADMINISTRACAO DE CREDITO DE FINANCIAMENTOS HABITACIONAIS"/>
        <s v="TRANSPORTE E ACONDICIONAMENTO DE MATERIAIS"/>
        <s v="PENSAO ACIDENTARIA - LEI N. 9.683/88 E LEI DELEGADA N. 037/89"/>
        <s v="PENSAO ESPECIAL - LEI N. 552/49"/>
        <s v="SUBSIDIO - SERVIDORES DA EDUCACAO DE EXTENSAO CARGA HORARIA"/>
        <s v="SUBSIDIO - SERVIDORES DA EDUCACAO DESIGNADOS"/>
        <s v="SUBSIDIO - SERVIDORES DA EDUCACAO EFETIVOS"/>
        <s v="OBJETOS DE ARTE E ANTIGUIDADES"/>
        <s v="JUROS SOBRE O PARCELAMENTO DA DIVIDA PREVIDENCIARIA"/>
        <s v="OBRIGACAO PATRONAL ADVOGADOS DATIVOS"/>
        <s v="OBRIGACAO PATRONAL - ENCARGOS POR PAGAMENTO EM ATRASO"/>
        <s v="OBRIGACAO PATRONAL - MEDICOS RESIDENTES"/>
        <s v="OBRIGAÇÃO PATRONAL - PREMIO DE PRODUTIVIDADE"/>
        <s v="CONTRATOS DE ABASTECIMENTO DE AGUA E COLETA E TRATAMENTO DE ESGOTO"/>
        <s v="OBRIGACAO PATRONAL - ENTIDADES CONVENIADAS"/>
        <s v="SUBSIDIO APOSENTADOS DA EDUCACAO"/>
        <s v="GRATIFICACAO DE FUNCAO AUXILIAR DE ATIVIDADE PARLAMENTAR"/>
        <s v="PRINCIPAL DO PARCELAMENTO DA DIVIDA PREVIDENCIARIA"/>
        <s v="ESTRUTURAS E COMPONENTES"/>
        <s v="EXECUCAO DE OBRAS POR EMPRESAS CONTROLADAS"/>
        <s v="SERVICOS DE LEVANTAMENTO E CADASTRAMENTO PARA EXECUCAO DE POL PUBLICAS"/>
        <s v="AUXILIO-FARDAMENTO PAGO A PESSOAL CONTRATADO"/>
        <s v="AUXILIO-FARDAMENTO PAGO A SERVIDOR OU MILITAR"/>
        <s v="REEMBOLSO DE DESPESA DE TRANSPORTE DEVIDA A SERVIDORES"/>
        <s v="DESPESAS DE EXERCICIOS ANTERIORES - OUTRAS DESPESAS"/>
        <s v="DESPESAS DE EXERCICIOS ANTERIORES - PESSOAL"/>
        <s v="LOCACAO DE SERVICOS DE APOIO ADMINISTRATIVO REALIZADOS PELA MGS"/>
        <s v="LOCACAO DE SERVICOS DE CONSERVACAO E LIMPEZA REALIZADOS PELA MGS"/>
        <s v="INSS - DEMAIS DESPESAS"/>
        <s v="INSS - FOLHA"/>
        <s v="AUXILIO-CRECHE OU ASSISTENCIA PRE-ESCOLAR"/>
        <s v="PATROCINIO"/>
        <s v="SERVICO DE ENGENHARIA PARA OPERACAO DE BENS DE DOMINIO PUBLICO"/>
        <s v="SERVICO DE GERENCIAMENTO, SUPERVISAO E FISCALIZACAO DE SERVICOS"/>
        <s v="SERVICO DE REALIZACAO DE CONCURSO PUBLICO"/>
        <s v="SERVICO DE REMOCAO E TRANSPORTE DE CADAVERES"/>
        <s v="SERVICOS DE PESQUISAS"/>
        <s v="PENSOES CIVIS DO RPPS"/>
        <s v="PENSOES DO MILITAR"/>
        <s v="PENSAO DECORRENTE DE SENTENCA JUDICIAL - SERVIDOR"/>
        <s v="PENSAO DECORRENTE DE SENTENCA JUDICIAL - TERCEIROS"/>
        <s v="PENSOES ESPECIAIS"/>
        <s v="PRECATORIOS - OUTROS"/>
        <s v="PRECATORIOS - PESSOAL"/>
        <s v="SUBVENCOES ECONOMICAS"/>
        <s v="OBRIGACAO PATRONAL PESSOAL INATIVO - ENTIDADES CONVENIADAS"/>
        <s v="SALARIO-FAMILIA"/>
        <s v="PENSAO ACIDENTARIA - LEI N. 9.683/88 E LEI DELEGADA N 037/89"/>
        <s v="PENSAO ESPECIAL - LEI N 552/49"/>
        <s v="PENSAO ESPECIAL PARA AGENTES POLITICOS SERVIDORES PUBLICOS E ESTATAIS"/>
        <s v="ABONO SALARIAL DO PODER JUDICIARIO"/>
        <s v="FUNÇÕES DE CONFIANÇA"/>
        <s v="GRATIFICACAO DE FUNCAO DE PESQUISA E ENSINO - GFPE / LEI 20.591/2012"/>
        <s v="GRATIFICACAO DE SERVICOS DE SEGURIDADE SOCIAL"/>
        <s v="GRATIFICACAO INCENTIVO PRODUTIVIDADE PROFISSIONAIS DE ENGENHARIA E ARQ"/>
        <s v="GRATIFICACAO PELO CUMPRIMENTO DE METAS EXTRAORDINARIAS"/>
        <s v="ABONO PERMANENCIA"/>
        <s v="PRINCIPAL DO PARCELAMENTO DA DIVIDA PREVIDENCIARIA - INSS"/>
        <s v="PRINCIPAL DO PARCELAMENTO DA DIVIDA PREVIDENCIARIA - IPSEMG IPSM"/>
        <s v="AUXILIO FINANCEIRO - PROGRAMA POUPANÇA JOVEM"/>
        <s v="JUROS DA DIVIDA COM OS INSTITUTOS DE PREVIDÊNCIA"/>
        <s v="CONTRIBUICOES DO FUNDO ESTADUAL DE SAUDE - FES - LC 141/2012"/>
        <s v="ARRENDAMENTO MERCANTIL"/>
        <s v="AUXILIO ALIMENTACAO BILHETE OU CARTAO MAGNETICO"/>
        <s v="AUXILIO-ALIMENTACAO - PECUNIA"/>
        <s v="AUXILIO TRANSPORTE BILHETE OU CARTAO MAGNETICO"/>
        <s v="AUXILIO TRANSPORTE PAGO A ESTAGIARIO BILHETE OU CARTAO MAGNETICO"/>
        <s v="AUXILIO TRANSPORTE PAGO A ESTAGIARIOS PECUNIA"/>
        <s v="AUXILIO-TRANSPORTE - PECUNIA"/>
        <s v="TRANSFERENCIA AO PREVCOM"/>
        <s v="AUXILIO MORADIA DE CARATER INDENIZATORIO DEVIDO A MAGISTRADO"/>
        <s v="AUXILIO MORADIA DE CARATER INDENIZATORIO DEVIDO PELO TCE"/>
        <s v="AUXILIO MORADIA DE CARATER INDENIZATORIO RELATIVO AO MANDATO PARLAMENT"/>
        <s v="IND.DECORRENTES DA UTILZ. DE LEITOS DE INSTITUICOES DE SAUDE PRIVADAS"/>
        <s v="AUXILIO INVALIDEZ"/>
        <s v="GRATIFICACAO POR ENCARGO DE CURSO OU CONCURSO"/>
        <s v="ADESAO AO PARCELAMENTO DECORRENTE DE LEI ESPECIFICA"/>
        <s v="DESPESAS COM TRANSPORTE URBANO, PEDAGIO E ESTACIONAMETO PESSOA FISICA"/>
        <s v="PASSAGENS - PESSOA FISICA"/>
        <s v="PASSAGENS - PESSOA JURIDICA"/>
        <s v="SERVICOS DE TRANSPORTES DE PASSAGEIROS, FRETAMENTO E LOCACAO PES JURID"/>
        <s v="PENSOES DECORRENTES DA LEI N 21527 2014"/>
        <s v="INDENIZACAO EXERCICIO DO CARGO DE CONSEL PRES E PROCURADOR JUNTO AO TC"/>
        <s v="PRINCIPAL DA DIVIDA COM OS INSTITUTOS DE PREVIDENCIA"/>
        <s v="AUXILIO FINANCEIRO - PROGRAMA POUPANCA JOVEM"/>
        <s v="JUROS SOBRE O PARCELAMENTO DA DIVIDA COM O PASEP"/>
        <s v="JUROS DA DIVIDA COM OS INSTITUTOS DE PREVIDENCIA"/>
        <s v="AUXILIO MORADIA DE CARATER INDENIZATORIO"/>
        <s v="INDENIZACAO DECORRENTE DE AUXILIO SAUDE"/>
        <s v="RESTITUICAO REFERENTE A TAXA DE INSCRICAO, MATERIAL E SIMILARES"/>
        <s v="MATERIAL PARA CONFECCAO EM GERAL"/>
        <s v="AUXILIO PARA PROFISSIONAIS DE PROGRAMAS DE CAPACITACAO E FORMACAO"/>
        <s v="CONTRATACAO PARA PRESTACAO DE SERVIÇO POR CREDENCIADOS"/>
        <s v="SERVICOS TECNICOS JUDICIAIS - HONORARIOS PERICIAIS"/>
        <s v="SERVICO DE APOIO ADMINISTRATIVO"/>
        <s v="SERVICO DE ELABORACAO DE ESTUDOS PREVIOS"/>
        <s v="SERVICOS DE REALIZACAO DE PROCESSO DE CERTIFICACAO OCUPACIONAL"/>
        <s v="PREMIACOES"/>
        <s v="REMUNERACAO PAGA PELO PODER EXECUTIVO AO TJMG - DEPOSITOS JUDICIAIS"/>
        <s v="FUNCOES DE CONFIANCA"/>
        <s v="PRINCIPAL DO PARCELAMENTO DA DIVIDA REFERENTE AO PASEP"/>
        <s v="TRANSFERENCIA PARA FINANCIAMENTO DO TRANSPORTE ESCOLAR"/>
        <s v="MEDICAMENTOS - DECISÃO JUDICIAL"/>
        <s v="JUIZES LEIGOS"/>
        <s v="SERVICOS TECNICOS JUDICIAIS - HONORARIOS JUSTICA GRATUITA"/>
        <s v="DIREITOS AUTORAIS"/>
        <s v="OUTRAS DECISOES JUDICIAIS - DEPOSITO EM CONTA CORRENTE OU A DISPOSICAO"/>
        <s v="CONTRIBUICAO A ENTIDADES FECHADAS DE PREVIDENCIA - ENCARGOS"/>
        <s v="OBRIGACAO PATRONAL - PESSOAL MILITAR ATIVO - LC 125/2012"/>
        <s v="OBRIGACAO PATRONAL - PESSOAL MILITAR INATIVO - LC 125/2012"/>
        <s v="GRATIFICACAO MENSAL PRO LABORE"/>
        <s v="IMOVEIS PARA FINS DE TRANSFERENCIA A TERCEIROS"/>
        <s v="SERVICOS DE DESLOCAMENTO OU REMOCAO DE POSTES E REDE ELETRICA"/>
        <s v="INDENIZACAO DE TRANSPORTE DEVIDA AO OFICIAL DE JUSTICA"/>
        <s v="DESPESAS COM O PAGAMENTO DE ENCARGOS TRABALHISTAS A MGS"/>
        <s v="SERVICOS DE GERENCIAMENTO E FORNECIMENTO DE COMBUSTIVEL"/>
        <s v="REST DE REC DE CONVENIOS, DE CONTRAPARTIDAS E INSTRUMENTOS CONGENERES"/>
        <s v="PARCELAS DAS CONTRAPRESTACOES REFERENTES A REMUNERACAO DO PARCEIRO"/>
        <s v="MATERIAL DE ASSISTENCIA HUMANITARIA"/>
        <s v="ARTIGOS PARA CONFECCAO E VESTUARIO"/>
        <s v="MATERIAL DE CAMA, MESA E BANHO"/>
        <s v="UTENSILIOS PARA COPA, REFEITORIO E COZINHA"/>
        <s v="OBRIGACAO PATRONAL - ADESAO AO PARCELAMENTO DECORRENTE DE LEI ESP."/>
        <s v="CONTRIBUICAO PARA A FORMACAO DO PASEP/PIS"/>
        <s v="IMPOSTO DE RENDA - IR"/>
        <s v="IMPOSTO PREDIAL TERRITORIAL URBANO - IPTU"/>
        <s v="OUTROS - OBRIGACOES TRIBUTARIAS E CONTRIBUTIVAS"/>
        <s v="PASEP - ADESAO AO PARCELAMENTO DECORRENTE DE LEI ESPECIFICA"/>
        <s v="TAXA DE ILUMINACAO PUBLICA"/>
        <s v="TAXA DE LIMPEZA PUBLICA E COLETA DE RESIDUOS"/>
        <s v="TAXAS AMBIENTAIS"/>
        <s v="SERVICOS DE PUBLICACAO E DIVULGACAO"/>
        <s v="SERVICO DE INFORMATICA EXECUTADO PELA PRODEMGE"/>
        <s v="SERVICO DE TECNOLOGIA DA INFORMACAO"/>
        <s v="SERVICO DE TELECOMUNICACAO"/>
        <s v="RESSARCIMENTO SOBRE A REMUNERACAO DOS PRESOS EM TRABALHO"/>
        <s v="SERVICOS DE IMPRESSAO E ENCADERNACAO"/>
        <s v="OUTRAS DESPESAS DECORRENTES DE CONTRATO DE PARCERIA PUBLICO-PRIVADA"/>
        <s v="CONSTITUICAO OU AUMENTO DE CAPITAL DE EMPRESAS-CAPITAL A INTEGRALIZAR"/>
        <s v="CONSTITUICAO OU AUMENTO DE CAPITAL DE EMPRESAS-CAPITAL INTEGRALIZADO"/>
        <s v="APARELHOS E UTENSILIOS DOMESTICOS"/>
        <s v="MAQUINAS, INSTALACOES E UTENSILIOS DE ESCRITORIO"/>
      </sharedItems>
    </cacheField>
    <cacheField name="Elemento Item Despesa - Descrição" numFmtId="0">
      <sharedItems containsBlank="1" count="541">
        <s v="A CLASSIFICAR"/>
        <s v="JUROS SOBRE A DIVIDA EXTERNA POR CONTRATOS"/>
        <s v="JUROS SOBRE A DIVIDA INTERNA POR CONTRATOS"/>
        <m/>
        <s v="OUTROS ENCARGOS SOBRE A DIVIDA EXTERNA POR CONTRATOS"/>
        <s v="OUTROS ENCARGOS SOBRE A DIVIDA INTERNA POR CONTRATOS"/>
        <s v="CONTRIBUICOES"/>
        <s v="AJUDA DE CUSTO"/>
        <s v="OUTRAS INDENIZACOES E RESTITUICOES"/>
        <s v="DESPESAS DE EXERCICIOS ANTERIORES"/>
        <s v="DISTRIBUICAO CONSTITUCIONAL OU LEGAL DE RECEITAS"/>
        <s v="OUTROS MATERIAIS"/>
        <s v="OUTRAS DESPESAS PAGAS A PESSOAS FISICAS"/>
        <s v="CURSOS, EXPOSICOES, CONGRESSOS E CONFERENCIAS"/>
        <s v="LOCACAO DE SERVICOS TECNICOS E ESPECIALIZADOS"/>
        <s v="SUBVENCOES SOCIAIS"/>
        <s v="APOSENTADORIA IPSEMG - LEI N  1.195 DE 23/12/1954"/>
        <s v="PROVENTOS DE APOSENTADOS"/>
        <s v="AUXILIO ALIMENTACAO"/>
        <s v="ADIANTAMENTO-FARDAMENTO"/>
        <s v="AUXILIO FINANCEIRO A ESTUDANTES"/>
        <s v="AUXILIO FINANCEIRO A PESQUISADORES"/>
        <s v="AUXILIO - TRANSPORTE"/>
        <s v="CONTRATACAO POR TEMPO DETERMINADO"/>
        <s v="DEPOSITOS COMPULSORIOS"/>
        <s v="DIARIAS - CIVIL"/>
        <s v="DIARIAS - MILITAR"/>
        <s v="EQUALIZACAO DE PRECOS E TAXAS"/>
        <s v="AJUDA DE CUSTO ESPECIAL"/>
        <s v="PERDAS DECORRENTES DE APLICACOES FINANCEIRAS"/>
        <s v="LOCACAO DE SERVICOS DE APOIO ADMINISTRATIVO"/>
        <s v="LOCACAO DE SERVICOS DE CONSERVACAO E LIMPEZA"/>
        <s v="ANIMAIS DESTINADOS A ESTUDOS, A PREPARACAO DE PRODUTOS E AO ABATE"/>
        <s v="ARTIGOS PARA CONFECCAO, VESTUARIO, CAMA, MESA, BANHO E COZINHA"/>
        <s v="ARTIGOS PARA ESPORTE"/>
        <s v="ARTIGOS PARA LIMPEZA E HIGIENE"/>
        <s v="COMBUSTIVEIS E LUBRIFICANTES PARA VEICULOS AUTOMOTORES"/>
        <s v="COMBUSTIVEIS E LUBRIFICANTES P/ EQUIP. E OUTROS MAT.  PERMANENTES"/>
        <s v="FERRAMENTAS, FERRAGENS E UTENSILIOS"/>
        <s v="FORRAGENS E OUTROS ALIMENTOS PARA ANIMAIS"/>
        <s v="LIVROS TECNICOS"/>
        <s v="MATERIAIS DE LABORATORIO E PRODUTOS QUIMICOS EM GERAL"/>
        <s v="MATERIAIS PARA ACONDICIONAMENTO E EMBALAGEM"/>
        <s v="MATERIAL CIVICO E EDUCATIVO"/>
        <s v="MATERIAL DE DESENHO"/>
        <s v="MATERIAL DE ENSINO"/>
        <s v="MATERIAL DE INFORMATICA"/>
        <s v="MATERIAL DE SEGURANCA, APETRECHOS OPERACIONAIS E POLICIAIS"/>
        <s v="MATERIAL ELETRICO"/>
        <s v="MATERIAL FOTOGRAFICO, CINEMATOGRAFICO E DE COMUNICACAO"/>
        <s v="MATERIAL GRAFICO E IMPRESSOS"/>
        <s v="MATERIAL MEDICO E HOSPITALAR"/>
        <s v="MATERIAL ODONTOLOGICO"/>
        <s v="MATERIAL PARA ESCRITORIO"/>
        <s v="MATERIAL PARA MANUTENCAO DE VEICULOS AUTOMOTORES"/>
        <s v="MATERIAL P/ MANUT. E REPAROS DE BENS DE DOMINIO PUB. OU DE TERCEIROS"/>
        <s v="MATERIAL P/ MANUT. E REPAROS DE IMOVEIS DE PROPRIEDADE DA ADM. PUBLICA"/>
        <s v="MATERIAL RADIOLOGICO"/>
        <s v="MATERIA-PRIMA E PROD. P/ MANIPULACAO E INDUSTRIAS DE TRANSFORMACAO"/>
        <s v="MEDICAMENTOS"/>
        <s v="PECAS E ACESSORIOS P/ EQUIP.  E OUTROS MATERIAIS PERMANENTES"/>
        <s v="PRODUTOS ALIMENTICIOS"/>
        <s v="SEMENTES, MUDAS DE PLANTAS E INSUMOS"/>
        <s v="UTENSILIOS PARA REFEITORIO E COZINHA"/>
        <s v="MATERIAL DE DISTRIBUICAO GRATUITA"/>
        <s v="OBRIGACOES TRIBUTARIAS E CONTRIBUTIVAS"/>
        <s v="OUTRAS DESPESAS DE PESSOAL DECORRENTES DE CONT. DE TERCEIRIZACAO"/>
        <s v="OUTROS AUXILIOS FINANCEIROS A PESSOAS FISICAS"/>
        <s v="AUXILIO-CRECHE"/>
        <s v="AUXILIO-DOENCA"/>
        <s v="AUXILIO-FUNERAL"/>
        <s v="AUXILIOS DIVERSOS"/>
        <s v="INDENIZACAO SECURITARIA"/>
        <s v="OUTROS BENEFICIOS DE NATUREZA SOCIAL"/>
        <s v="AUXILIO-NATALIDADE"/>
        <s v="AUXILIO-RECLUSAO"/>
        <s v="PECULIO E SEGURO COLETIVO"/>
        <s v="PECULIO ESPECIAL"/>
        <s v="CONFECCAO EM GERAL"/>
        <s v="DENTISTAS"/>
        <s v="DESPESAS MIUDAS DE PRONTO PAGAMENTO"/>
        <s v="DIARIAS A COLABORADORES EVENTUAIS"/>
        <s v="ENCARGOS FINANCEIROS"/>
        <s v="ESTAGIARIOS"/>
        <s v="EVENTUAL DE GABINETE"/>
        <s v="FORNECIMENTO DE ALIMENTACAO"/>
        <s v="LOCACAO DE BENS IMOVEIS"/>
        <s v="LOCACAO DE SERVICOS TECNICOS E ESPECIALIZADOS - PESSOA FISICA"/>
        <s v="MEDICOS"/>
        <s v="MEDICOS RESIDENTES"/>
        <s v="MONITORES, FISCAIS E EXAMINADORES"/>
        <s v="PESSOAL DE ENFERMAGEM"/>
        <s v="REPARO E MANUTENCAO DE VEICULOS"/>
        <s v="REPAROS DE BENS IMOVEIS"/>
        <s v="REPAROS DE EQUIPAMENTOS, INSTALACOES E MATERIAL PERMANENTE"/>
        <s v="SALARIOS DE INTERNOS"/>
        <s v="ASSINATURAS DE JORNAIS, REVISTAS E PERIODICOS"/>
        <s v="ENCARGOS JUDICIAIS"/>
        <s v="IMPRESSAO E ENCADERNACAO"/>
        <s v="LOCACAO DE MAQUINAS E EQUIPAMENTOS"/>
        <s v="LOCACAO DE SERVICOS GRAFICOS"/>
        <s v="LOCACAO DE TV POR ASSINATURA"/>
        <s v="LOCACAO DE VEICULOS"/>
        <s v="MULTAS DE TRANSITO"/>
        <s v="OUTROS SERVICOS PESSOA JURIDICA"/>
        <s v="PREMIOS DE SEGUROS"/>
        <s v="PUBLICACAO E DIVULGACAO"/>
        <s v="PUBLICIDADE"/>
        <s v="RECEPCOES, HOSPEDAGENS, HOMENAGENS E FESTIVIDADES"/>
        <s v="REPAROS DE VEICULOS"/>
        <s v="SERVICO DE TELEFONIA"/>
        <s v="SERVICO POSTAL-TELEGRAFICO"/>
        <s v="SERVICOS DE INFORMATICA"/>
        <s v="SERVICOS DE SAUDE EXECUTADOS COM RECURSOS DO SUS"/>
        <s v="SERVICOS MEDICOS, ODONTOLOGICOS E LABORATORIAIS"/>
        <s v="TARIFA DE AGUA E ESGOTO"/>
        <s v="TARIFA DE ENERGIA ELETRICA"/>
        <s v="TAXA DE ADMINISTRACAO - LEI COMPLEMENTAR 64/2002"/>
        <s v="TRANSPORTE E ACONDICIONAMENTO DE ANIMAIS"/>
        <s v="VALE-REFEICAO"/>
        <s v="VALE-TRANSPORTE"/>
        <s v="DESPESAS COM TAXI, PASSES E PEDAGIOS"/>
        <s v="FRETAMENTO E LOCACAO"/>
        <s v="PASSAGENS"/>
        <s v="OUTRAS PENSOES"/>
        <s v="PENSAO ESPECIFICA DOS INSTITUTOS DE PREVIDENCIA"/>
        <s v="COMISSOES LOTERICAS"/>
        <s v="PREMIOS, DIPLOMAS, CONDECORACOES E MEDALHAS"/>
        <s v="PREMIOS LOTERICOS"/>
        <s v="RESSARCIMENTO DE DESPESAS DE PESSOAL REQUISITADO"/>
        <s v="SALARIO / ABONO-FAMILIA"/>
        <s v="SENTENCAS JUDICIAIS"/>
        <s v="SERVICOS DE CONSULTORIA-ORGANISMO INTERNACIONAL"/>
        <s v="SERVICOS DE CONSULTORIA - PESSOA FISICA"/>
        <s v="SERVICOS DE CONSULTORIA - PESSOA JURIDICA"/>
        <s v="ENCARGOS SOCIAIS DE APOSENTADOS"/>
        <s v="ENCARGOS SOCIAIS DE MILITARES INATIVOS"/>
        <s v="PROVENTOS DE MILITARES INATIVOS"/>
        <s v="INDENIZACOES E RESTITUICOES TRABALHISTAS"/>
        <s v="OBRIGACAO PATRONAL - PESSOAL CIVIL"/>
        <s v="OBRIGACAO PATRONAL - PESSOAL MILITAR"/>
        <s v="AULAS FACULTATIVAS"/>
        <s v="FERIAS-PREMIO"/>
        <s v="GRATIFICACAO POR ENCARGOS EXTRAORDINARIOS"/>
        <s v="JORNADA COMPLEMENTAR DE TRABALHO"/>
        <s v="SERVICO EXTRAORDINARIO"/>
        <s v="SUBSTITUICAO EM CARGOS EM COMISSAO"/>
        <s v="OUTRAS DESPESAS VARIAVEIS - PESSOAL MILITAR"/>
        <s v="PENSAO ACIDENTARIA LEI N.  9.683/88 E LEI DELEGADA N  037/89"/>
        <s v="PENSAO ESPECIAL LEI N.  552/49"/>
        <s v="ABONO DE FERIAS"/>
        <s v="ADICIONAL DE ATIVIDADE EPECIFICA"/>
        <s v="ADICIONAL DE LOCAL DE TRABALHO"/>
        <s v="ADICIONAL POR TEMPO DE SERVICO"/>
        <s v="DESIGNADOS DO MAGISTERIO"/>
        <s v="GRATIFICACAO DE ASSESSORAMENTO"/>
        <s v="GRATIFICACAO DE ATIVIDADE INSTITUCIONAL AUTONOMA"/>
        <s v="GRATIFICACAO DE CARGO EM COMISSAO"/>
        <s v="GRATIFICACAO DE CHEFIA (ESPECIAL)"/>
        <s v="GRATIFICACAO DE COORDENADOR DE ESCOLA"/>
        <s v="GRATIFICACAO DE DEDICACAO EXCLUSIVA"/>
        <s v="GRATIFICACAO DE ENSINO ESPECIAL"/>
        <s v="GRATIFICACAO DE ESTIMULO A PRODUCAO INDIVIDUAL - GEPI"/>
        <s v="GRATIFICACAO DE EXERCICIO DO PODER EXECUTIVO"/>
        <s v="GRATIFICACAO DE EXERCICIO DO PODER JUDICIARIO"/>
        <s v="GRATIFICACAO DE FUNCAO"/>
        <s v="GRATIFICACAO DE FUNCAO DE AGENTES DE SEGURANCA"/>
        <s v="GRATIFICACAO DE INCENTIVO A DOCENCIA"/>
        <s v="GRATIFICACAO DE INCENTIVO A EFICIENTIZACAO DOS SERVICOS - GIEFS"/>
        <s v="GRATIFICACAO DE INCENTIVO AO MERITO FUNCIONAL"/>
        <s v="GRATIFICACAO DE NATAL"/>
        <s v="GRATIFICACAO DE ORGAO DE DELIBERACAO COLETIVA"/>
        <s v="GRATIFICACAO DE REGIME ESPECIAL DE TRABALHO"/>
        <s v="GRATIFICACAO DE REPRESENTACAO DO MINISTERIO PUBLICO"/>
        <s v="GRATIFICACAO DE REPRESENTACAO DO PODER JUDICIARIO"/>
        <s v="GRATIFICACAO DE RISCO DE CONTAGIO E RAIO X"/>
        <s v="GRATIFICACAO DE RISCO DE VIDA, SAUDE E CONTAGIO"/>
        <s v="GRATIFICACAO DE SAUDE"/>
        <s v="GRATIFICACAO ESPECIAL-GABINETE MILITAR"/>
        <s v="GRATIFICACAO POR CURSO"/>
        <s v="GRATIFICACAO POR FUNCAO DE COORDENACAO DE ENSINO"/>
        <s v="GRATIFICACAO POR PLANTAO"/>
        <s v="GRATIFICACAO PRO-LABORE"/>
        <s v="HONORARIOS"/>
        <s v="OUTROS"/>
        <s v="PARCELA REMUNERATORIA COMPLEMENTAR-PRC"/>
        <s v="SUBSIDIOS VARIAVEIS"/>
        <s v="VANTAGEM PESSOAL"/>
        <s v="VENCIMENTOS"/>
        <s v="VERBA DE REPRESENTACAO"/>
        <s v="GRATIFICACOES ESPECIAIS"/>
        <s v="OUTRAS"/>
        <s v="REMUNERACAO BASICA"/>
        <s v="SUBSTITUICAO TEMPORARIA"/>
        <s v="PRINCIPAL DA DIVIDA EXTERNA POR CONTRATOS"/>
        <s v="PRINCIPAL DA DIVIDA INTERNA POR CONTRATOS"/>
        <s v="AQUISICAO DE TITULOS REPRESENTATIVOS DE CAPITAL JA INTEGRALIZADO"/>
        <s v="CONCESSAO DE EMPRESTIMOS E FINANCIAMENTOS"/>
        <s v="CONSTITUICAO OU AUMENTO DE CAPITAL DE EMPRESAS"/>
        <s v="AUXILIOS"/>
        <s v="AERONAVES E COMPONENTES ESTRUTURAIS"/>
        <s v="ANIMAIS DE TRABALHO, PRODUCAO E / OU REPRODUCAO"/>
        <s v="ARMAMENTO E EQUIPAMENTO DE USO POLICIAL"/>
        <s v="COLECAO E MATERIAIS BIBLIOGRAFICOS"/>
        <s v="EMBARCACOES, PONTOES, DIQUES, FLUTUANTES E COMP. ESTRUTURAIS"/>
        <s v="EQUIPAMENTOS DE COMUNICACAO E TELEFONIA"/>
        <s v="EQUIPAMENTOS DE INFORMATICA"/>
        <s v="EQUIPAMENTOS DE SEGURANCA ELETRONICA"/>
        <s v="EQUIPAMENTOS DE SOM, VIDEO, FOTOGRAFICO E CINEMATOGRAFICO"/>
        <s v="EQUIPAMENTOS HOSPITALARES, ODONTOLOGICOS E DE LABORATORIO"/>
        <s v="FERRAMENTAS, EQUIP. E INSTRUMENTOS P/ OFICINA, MEDICAO E INSPECAO"/>
        <s v="INSTRUMENTOS DE LABORATORIO, MEDICOS E ODONTOLOGICOS"/>
        <s v="INSTRUMENTOS MUSICAIS E ARTISTICOS"/>
        <s v="MAQUINAS, APARELHOS, UTENSILIOS E EQUIPAMENTOS DE USO INDUSTRIAL"/>
        <s v="MAQUINAS, APARELHOS, UTENSILIOS E EQUIPAMENTOS  USO ADMINISTRATIVO"/>
        <s v="MATERIAL ESPORTIVO E RECREATIVO"/>
        <s v="MOBILIARIO"/>
        <s v="OBJETOS DE ARTE E ANTIG\IDADES"/>
        <s v="OUTROS MATERIAIS PERMANENTES"/>
        <s v="TRATORES, SIMILARES E IMPLEMENTOS"/>
        <s v="VEICULOS"/>
        <s v="DESAPROPRIACAO PARA BENS NAO PATRIMONIAVEIS"/>
        <s v="DESAPROPRIACAO PARA BENS PATRIMONIAVEIS"/>
        <s v="ESTUDOS E PROJETOS DE BENS NAO PATRIMONIAVEIS"/>
        <s v="ESTUDOS E PROJETOS DE BENS PATRIMONIAVEIS"/>
        <s v="EXECUCAO DE OBRAS POR CONTRATO DE BENS NAO PATRIMONIAVEIS"/>
        <s v="EXECUCAO DE OBRAS POR CONTRATO DE BENS PATRIMONIAVEIS"/>
        <s v="EXECUCAO DIRETA DE OBRAS DE BENS NAO PATRIMONIAVEIS"/>
        <s v="EXECUCAO DIRETA DE OBRAS DE BENS PATRIMONIAVEIS"/>
        <s v="INSTALACOES PARA OBRAS EM ANDAMENTO"/>
        <s v="LOCACAO DE MAO-DE-OBRA"/>
        <s v="COMBUSTIVEIS E LUBRIFICANTES PARA AERONAVES"/>
        <s v="PECAS E ACESSORIOS PARA AERONAVES"/>
        <s v="MATERIAL DE CONSUMO"/>
        <s v="CONFERENCIAS E EXPOSICOES"/>
        <s v="OUTROS SERVICOS DE TERCEIROS - PESSOA FISICA"/>
        <s v="REPARO, MANUTENCAO, E SERVICOS AEROPORTUARIOS PARA AERONAVES"/>
        <s v="SEGUROS DE AERONAVES"/>
        <s v="OUTROS SERVICOS DE TERCEIROS - PESSOA JURIDICA"/>
        <s v="SERVICOS DE INFORMATICA EXECUTADOS PELA PRODEMGE"/>
        <s v="PASSAGENS E DESPESAS COM LOCOMOCAO"/>
        <s v="OUTRAS SENTENCAS JUDICIAIS"/>
        <s v="PRECATORIOS"/>
        <s v="SERVICOS DE CONSULTORIA"/>
        <s v="OBRIGACOES PATRONAIS"/>
        <s v="VENCIMENTOS E VANTAGENS FIXAS - PESSOAL CIVIL"/>
        <s v="OUTROS BENS IMOVEIS"/>
        <s v="SALAS E ESCRITORIOS"/>
        <s v="MATERIAL DIDATICO"/>
        <s v="EQUIPAMENTOS E MATERIAL PERMANENTE"/>
        <s v="AUXILIO-FARDAMENTO"/>
        <s v="AUXILIO-TRANSPORTE"/>
        <s v="ENCARGOS PELA HONRA DE AVAIS, GARANTIAS, SEGUROS E SIMILARES"/>
        <s v="HORTIFRUTIGRANJEIROS"/>
        <s v="JETONS A CONSELHEIROS"/>
        <s v="ANUIDADES"/>
        <s v="SERVICO DE ADMINISTRACAO E GERENCIAMENTO DE FROTA DE VEICULOS"/>
        <s v="SERVICOS DE IMPRESSAO E ENCADERNACAO EXECUTADOS PELA IMPRENSA OFICIAL"/>
        <s v="SERVICOS DE PUBLICACAO E DIVULGACAO EXECUTADOS PELA IMPRENSA OFICIAL"/>
        <s v="SERVICOS DE TELECOMUNICACAO"/>
        <s v="SERVICOS GRAFICOS DE SEGURANCA"/>
        <s v="TAXA DE CONDOMINIO"/>
        <s v="CONTRIBUICAO PATRONAL"/>
        <s v="ABONO DE PERMANENCIA"/>
        <s v="TERRENOS"/>
        <s v="MATERIAL PARA OBRAS - BENS PATRIMONIAVEIS"/>
        <s v="CONTRIBUICAO A ENTIDADES FECHADAS DE PREVIDENCIA"/>
        <s v="DESP REF A RESSARCIMENTO PREV NO PROG PRIMEIRO EMPREGO DO ESTADO DE MG"/>
        <s v="MATERIAL BIBLIOGRAFICO PARA BIBLIOTECAS PUBLICAS"/>
        <s v="MEDICAMENTOS - DECISAO JUDICIAL"/>
        <s v="AGENTES PENITENCIARIOS"/>
        <s v="SERVICO DE SEGURANCA FAZENDARIA"/>
        <s v="PREMIAGOES"/>
        <s v="OBRAS E INSTALACOES"/>
        <s v="TERMO DE PARCERIA COM ORGANIZACAO DA SOCIEDADE CIVIL DE INTERESSE PUBL"/>
        <s v="DESPESAS DECORRENTES DE CONTRATOS DE CONCESSAO OU PERMISSAO"/>
        <s v="ADVOGADOS DATIVOS"/>
        <s v="PREMIACOES CULTURAIS, ARTISTICAS, CIENTIFICAS, DESPORTIVAS E OUTRAS."/>
        <s v="PREMIO DE PRODUTIVIDADE"/>
        <s v="VANTAGEM TEMPORARIA INCORPORAVEL"/>
        <s v="CONCESSAO DE EMPRESTIMO OU FINANCIAMENTO PELOS FUNDOS ESTADUAIS"/>
        <s v="CONCESSAO DE FINANCIAMENTOS HABITACIONAIS"/>
        <s v="INDENIZACAO PELA EXECUCAO DE TRABALHOS DE CAMPO"/>
        <s v="RESSARCIMENTO REFERENTE A PESSOAL REQUISITADO DA ADMINITRACAO ESTADUAL"/>
        <s v="RESTITUICAO DE RECURSOS DE CONVENIO E DE CONTRAPARTIDA"/>
        <s v="SERVICOS DE TRANSPORTE DE PASSAGEIROS"/>
        <s v="TAXA DE ADMINISTRACAO DE CREDITO DE FINANCIAMENTOS HABITACIONAIS"/>
        <s v="DESPESAS DE CARATER INDENIZATORIO RELATIVAS AO MANDATO PARLAMENTAR"/>
        <s v="CONTRIBUICAO PATRONAL INCIDENTE SOBRE SENTENCAS JUDICIAIS"/>
        <s v="GRATIFICACAO DE NIVEL SUPERIOR"/>
        <s v="EDIFICIOS"/>
        <s v="AQUISICAO DE TITULOS DE CREDITO"/>
        <s v="CONSTRUCAO DE UNIDADES HABITACIONAIS"/>
        <s v="INSTALACAO PARA INCORPORACAO A BENS IMOVEIS"/>
        <s v="MATERIAL PARA OBRAS - BENS NAO PATRIMONIAVEIS"/>
        <s v="JUROS DE OUTRAS DIVIDAS RENEGOCIADAS"/>
        <s v="COTA PARTE DA CIDE"/>
        <s v="COTA PARTE DO ICMS"/>
        <s v="COTA PARTE DO IPI"/>
        <s v="COTA PARTE DO IPVA"/>
        <s v="CONTRATACAO DE ESTAGIARIOS"/>
        <s v="CONTRATO DE PARCERIA PUBLICO PRIVADA"/>
        <s v="TRANSFERENCIAS AO FUNDHAB"/>
        <s v="LEITE - PROGRAMA LEITE PELA VIDA"/>
        <s v="CURSOS DE FORMACAO, CAPACITACAO E POS-GRADUACAO PARA SERVIDORES"/>
        <s v="CURSOS DE FORMACAO E CAPACITACAO PARA O CIDADAO"/>
        <s v="CURSOS DE FORMACAO E CAPACITACAO PROMOVIDOS PELO ESTADO"/>
        <s v="EVENTOS DE COMUNICACAO INSTITUCIONAL"/>
        <s v="SERVICOS DE AGENCIAMENTO DE VIAGENS"/>
        <s v="SERVICOS DE GERENCIAMENTO, SUPERVISAO E FISCALIZACAO DE OBRAS"/>
        <s v="SERVICOS DE PESQUISAS DE OPINIAO"/>
        <s v="PENSOES DECORRENTES DE SENTENCA JUDICIAIS"/>
        <s v="PREMIAÇOES"/>
        <s v="CONTRIBUICAO PATRONAL INCIDENTE SOBRE OUTRAS SENTENCAS JUDICIAIS"/>
        <s v="OBRIGACAO PATRONAL - INATIVO CIVIL"/>
        <s v="INSS"/>
        <s v="PREMIO DE PRODUTIVIDADE - PESSOAL MILITAR"/>
        <s v="CONTRIBUICAO PATRONAL INCIDENTE SOBRE PRECATORIOS"/>
        <s v="GRATIFICACAO DE DESEMPENHO DE PRODUTIVIDADE INDIVIDUAL E INSTITUCIONAL"/>
        <s v="GRATIFICACAO DE ESCOLARIDADE DESEMPENHO E PROD INDIVID E INSTITUCIONAL"/>
        <s v="ADICIONAL DE DESEMPENHO - PESSOAL MILITAR"/>
        <s v="OUTRAS DESPESAS DO PRINCIPAL DA DIVIDA"/>
        <s v="IMOVEIS NECESSARIOS A REALIZACAO DE OBRAS DE BENS NAO-PATRIMONIAVEIS"/>
        <s v="CONTRIBUICOES AO IPLEMG"/>
        <s v="SEM INFORMACAO"/>
        <s v="IMOVEIS NECESSARIOS A REALIZACAO DE OBRAS DE BENS PATRIMONIAVEIS"/>
        <s v="OBJETOS DE ARTE E ANTIGÜIDADES"/>
        <s v="INDENIZACOES E RESTITUICOES"/>
        <s v="APOSENTADORIAS E REFORMAS"/>
        <s v="ARRENDAMENTO MERCANTIL"/>
        <s v="AUXILIO-ALIMENTACAO"/>
        <s v="BENEFICIO MENSAL AO DEFICIENTE E AO IDOSO"/>
        <s v="OUTROS BENEFICIOS ASSISTENCIAIS"/>
        <s v="OUTROS BENEFICIOS PREVIDENCIARIOS"/>
        <s v="ADESAO AO PARCELAMENTO DECORRENTE DA LEI FEDERAL N.11941/2009"/>
        <s v="COMISSAO PELA CONSTRUCAO DE UNIDADES HABITACIONAIS"/>
        <s v="SERVICOS DE TECNOLOGIA DA INFORMACAO"/>
        <s v="PENSOES"/>
        <s v="OBRIGACAO PATRONAL - CONTRATOS DE TERCEIRIZACAO"/>
        <s v="OBRIGACAO PATRONAL - OUTRAS SENTENCAS JUDICIAIS"/>
        <s v="OBRIGACAO PATRONAL - PESSOAL ATIVO"/>
        <s v="OBRIGACAO PATRONAL - PESSOAL INATIVO"/>
        <s v="OBRIGACAO PATRONAL - PRECATORIOS"/>
        <s v="OUTRAS DESPESAS DE PESSOAL DECORRENTES DE CONTRATOS DE TERCEIRIZACAO"/>
        <s v="OUTRAS DESPESAS VARIAVEIS - PESSOAL CIVIL"/>
        <s v="SALARIO-FAMILIA"/>
        <s v="ADICIONAL DE DESEMPENHO - PESSOAL CIVIL"/>
        <s v="VENCIMENTOS E VANTAGENS FIXAS - PESSOAL MILITAR"/>
        <s v="A DEFINIR"/>
        <s v="OBRIGACAO PATRONAL - PENSIONISTAS"/>
        <s v="PRINCIPAL DE OUTRAS DIVIDAS RENEGOCIADAS"/>
        <s v="AQUISICAO DE IMOVEIS"/>
        <s v="FAZENDAS"/>
        <s v="RESTITUICAO DE RECEITA - EXERCICIO ANTERIOR"/>
        <s v="OUTRAS TRANSFERENCIAS"/>
        <s v="COMPENSACAO FINANCEIRA DOS REGIMES DE PREVIDENCIA"/>
        <s v="AUXILIO TRANSPORTE - PODER LEGISLATIVO"/>
        <s v="DESPESA DE TRANSPORTE DEVIDA A SERVIDORES DOS PODERES DO ESTADO"/>
        <s v="INDENIZACAO DECORRENTE DE RESCISAO UNILATERAL"/>
        <s v="INDENIZACAO POR UTILIZACAO DE BENS DE TERCEIROS"/>
        <s v="INDENIZACOES DETERMINADAS POR DECISOES JUDICIAIS"/>
        <s v="REEMBOLSO DE DESPESAS MEDICO-HOSPITALARES"/>
        <s v="OBRIGACAO PATRONAL - CONTRATOS POR TEMPO DETERMINADO"/>
        <s v="ADMINISTRACAO DE BENS E DIREITOS DO ESTADO POR TERCEIROS"/>
        <s v="CONTRATACAO DE PROJETOS EM PESQUISA DE CIENCIA, INOVACAO E TECNOLOGIA"/>
        <s v="SERVICOS DE ABASTECIMENTO E DISTRIBUICAO DE AGUA"/>
        <s v="SERVICOS DE ATENDIMENTO AO CIDADAO"/>
        <s v="SERVICOS DE CONSERVACAO E LIMPEZA"/>
        <s v="SERVICOS DE MAPEAMENTO E GEORREFERENCIAMENTO"/>
        <s v="SERVICOS DE PRODUCAO E LOGISTICA DE MEDICAMENTOS"/>
        <s v="SERVICOS DE SAUDE PRESTADOS POR PESSOA JURIDICA"/>
        <s v="SERVICOS DE VIGILANCIA OSTENSIVA"/>
        <s v="SERVICOS SANITARIOS E TRATAMENTO DE RESIDUOS"/>
        <s v="GRATIFICACAO COMPLEMENTAR DE PRODUTIVIDADE"/>
        <s v="VENCIMENTOS E VANTAGENS FIXAS ¿ PESSOAL  MILITAR"/>
        <s v="APORTE PARA COBERTURA DO DEFICIT ATUARIAL DO RPPS"/>
        <s v="APORTE PARA COBERTURA DO DEFICT ATUARIAL DO RPPS"/>
        <s v="APOSENTADORIA IPSEMG - LEI N. 1.195 DE 23/12/1954"/>
        <s v="APOSENTADORIAS, RESERVA REMUNERADA E REFORMAS"/>
        <s v="AUXILIO-TRANSPORTE - PODER LEGISLATIVO"/>
        <s v="INDENIZACOES DETERMINADAS POR LEI ESPECIFICA"/>
        <s v="MATERIAL, BEM OU SERVICO PARA DISTRIBUICAO GRATUITA"/>
        <s v="CONTRATOS DE ENERGIA ELETRICA"/>
        <s v="REDE IP MULTISSERVICOS"/>
        <s v="SERVICO DE IMPRENSA"/>
        <s v="SERVICOS TECN DE IMPLANTACAO GESTAO E ADM DO SIST DE OBSERV ELETRONICA"/>
        <s v="TAXA DE ADMINISTRACAO"/>
        <s v="TRANSPORTE E ACONDICIONAMENTO DE MATERIAIS"/>
        <s v="PENSAO ACIDENTARIA - LEI N. 9.683/88 E LEI DELEGADA N. 037/89"/>
        <s v="PENSAO ESPECIAL - LEI N. 552/49"/>
        <s v="VENCIMENTOS E VANTAGENS FIXAS-PESSOAL CIVIL"/>
        <s v="SUBSIDIO - SERVIDORES DA EDUCACAO DE EXTENSAO CARGA HORARIA"/>
        <s v="SUBSIDIO - SERVIDORES DA EDUCACAO DESIGNADOS"/>
        <s v="SUBSIDIO - SERVIDORES DA EDUCACAO EFETIVOS"/>
        <s v="OBJETOS DE ARTE E ANTIGUIDADES"/>
        <s v="JUROS SOBRE O PARCELAMENTO DA DIVIDA PREVIDENCIARIA"/>
        <s v="JUROS SOBRE A DIVIDA POR CONTRATO"/>
        <s v="OUTROS ENCARGOS SOBRE A DIVIDA POR CONTRATO"/>
        <s v="DISTRIBUICAO DE RESULTADO DE EMPRESAS ESTATAIS DEPENDENTES"/>
        <s v="OBRIGACAO PATRONAL ADVOGADOS DATIVOS"/>
        <s v="OBRIGACAO PATRONAL - ENCARGOS POR PAGAMENTO EM ATRASO"/>
        <s v="OBRIGACAO PATRONAL - MEDICOS RESIDENTES"/>
        <s v="OBRIGAÇÃO PATRONAL - PREMIO DE PRODUTIVIDADE"/>
        <s v="OUTROS SERVICOS DE TERCEIROS ¿ PESSOA FISICA"/>
        <s v="CONTRATOS DE ABASTECIMENTO DE AGUA E COLETA E TRATAMENTO DE ESGOTO"/>
        <s v="OBRIGACAO PATRONAL - ENTIDADES CONVENIADAS"/>
        <s v="SUBSIDIO APOSENTADOS DA EDUCACAO"/>
        <s v="GRATIFICACAO DE FUNCAO AUXILIAR DE ATIVIDADE PARLAMENTAR"/>
        <s v="PRINCIPAL DO PARCELAMENTO DA DIVIDA PREVIDENCIARIA"/>
        <s v="PRINCIPAL DA DIVIDA CONTRATUAL RESGATADO"/>
        <s v="ESTRUTURAS E COMPONENTES"/>
        <s v="EXECUCAO DE OBRAS POR EMPRESAS CONTROLADAS"/>
        <s v="SERVICOS DE LEVANTAMENTO E CADASTRAMENTO PARA EXECUCAO DE POL PUBLICAS"/>
        <s v="APOSENTADORIAS DO RPPS, RESERVA REMUNERADA E REFORMAS DOS MILITARES"/>
        <s v="AUXILIO-FARDAMENTO PAGO A PESSOAL CONTRATADO"/>
        <s v="AUXILIO-FARDAMENTO PAGO A SERVIDOR OU MILITAR"/>
        <s v="REEMBOLSO DE DESPESA DE TRANSPORTE DEVIDA A SERVIDORES"/>
        <s v="DESPESAS DE EXERCICIOS ANTERIORES - OUTRAS DESPESAS"/>
        <s v="DESPESAS DE EXERCICIOS ANTERIORES - PESSOAL"/>
        <s v="LOCACAO DE SERVICOS DE APOIO ADMINISTRATIVO REALIZADOS PELA MGS"/>
        <s v="LOCACAO DE SERVICOS DE CONSERVACAO E LIMPEZA REALIZADOS PELA MGS"/>
        <s v="INSS - DEMAIS DESPESAS"/>
        <s v="INSS - FOLHA"/>
        <s v="AUXILIO-CRECHE OU ASSISTENCIA PRE-ESCOLAR"/>
        <s v="OUTROS BENEFICIOS ASSISTENCIAIS DO SERVIDOR E DO MILITAR"/>
        <s v="OUTROS BENEFICIOS PREVIDENCIARIOS DO SERVIDOR OU DO MILITAR"/>
        <s v="PATROCINIO"/>
        <s v="SERVICO DE ENGENHARIA PARA OPERACAO DE BENS DE DOMINIO PUBLICO"/>
        <s v="SERVICO DE GERENCIAMENTO, SUPERVISAO E FISCALIZACAO DE SERVICOS"/>
        <s v="SERVICO DE REALIZACAO DE CONCURSO PUBLICO"/>
        <s v="SERVICO DE REMOCAO E TRANSPORTE DE CADAVERES"/>
        <s v="SERVICOS DE PESQUISAS"/>
        <s v="PENSOES CIVIS DO RPPS"/>
        <s v="PENSOES DO MILITAR"/>
        <s v="PENSOES DO RPPS E DO MILITAR"/>
        <s v="PENSAO DECORRENTE DE SENTENCA JUDICIAL - SERVIDOR"/>
        <s v="PENSAO DECORRENTE DE SENTENCA JUDICIAL - TERCEIROS"/>
        <s v="SEGURO DESEMPREGO E ABONO SALARIAL"/>
        <s v="PRECATORIOS - OUTROS"/>
        <s v="PRECATORIOS - PESSOAL"/>
        <s v="SUBVENCOES ECONOMICAS"/>
        <s v="OBRIGACAO PATRONAL PESSOAL INATIVO - ENTIDADES CONVENIADAS"/>
        <s v="PENSAO ACIDENTARIA - LEI N. 9.683/88 E LEI DELEGADA N 037/89"/>
        <s v="PENSAO ESPECIAL - LEI N 552/49"/>
        <s v="PENSAO ESPECIAL PARA AGENTES POLITICOS SERVIDORES PUBLICOS E ESTATAIS"/>
        <s v="ABONO SALARIAL DO PODER JUDICIARIO"/>
        <s v="FUNÇÕES DE CONFIANÇA"/>
        <s v="GRATIFICACAO DE FUNCAO DE PESQUISA E ENSINO - GFPE / LEI 20.591/2012"/>
        <s v="GRATIFICACAO DE SERVICOS DE SEGURIDADE SOCIAL"/>
        <s v="GRATIFICACAO INCENTIVO PRODUTIVIDADE PROFISSIONAIS DE ENGENHARIA E ARQ"/>
        <s v="GRATIFICACAO PELO CUMPRIMENTO DE METAS EXTRAORDINARIAS"/>
        <s v="ABONO PERMANENCIA"/>
        <s v="PRINCIPAL DO PARCELAMENTO DA DIVIDA PREVIDENCIARIA - INSS"/>
        <s v="PRINCIPAL DO PARCELAMENTO DA DIVIDA PREVIDENCIARIA - IPSEMG IPSM"/>
        <s v="AUXILIO FINANCEIRO - PROGRAMA POUPANÇA JOVEM"/>
        <s v="JUROS DA DIVIDA COM OS INSTITUTOS DE PREVIDÊNCIA"/>
        <s v="CONTRIBUICOES DO FUNDO ESTADUAL DE SAUDE - FES - LC 141/2012"/>
        <s v="AUXILIO ALIMENTACAO BILHETE OU CARTAO MAGNETICO"/>
        <s v="AUXILIO-ALIMENTACAO - PECUNIA"/>
        <s v="AUXILIO TRANSPORTE BILHETE OU CARTAO MAGNETICO"/>
        <s v="AUXILIO TRANSPORTE PAGO A ESTAGIARIO BILHETE OU CARTAO MAGNETICO"/>
        <s v="AUXILIO TRANSPORTE PAGO A ESTAGIARIOS PECUNIA"/>
        <s v="AUXILIO-TRANSPORTE - PECUNIA"/>
        <s v="TRANSFERENCIA AO PREVCOM"/>
        <s v="AUXILIO MORADIA DE CARATER INDENIZATORIO DEVIDO A MAGISTRADO"/>
        <s v="AUXILIO MORADIA DE CARATER INDENIZATORIO DEVIDO PELO TCE"/>
        <s v="AUXILIO MORADIA DE CARATER INDENIZATORIO RELATIVO AO MANDATO PARLAMENT"/>
        <s v="IND.DECORRENTES DA UTILZ. DE LEITOS DE INSTITUICOES DE SAUDE PRIVADAS"/>
        <s v="AUXILIO INVALIDEZ"/>
        <s v="GRATIFICACAO POR ENCARGO DE CURSO OU CONCURSO"/>
        <s v="ADESAO AO PARCELAMENTO DECORRENTE DE LEI ESPECIFICA"/>
        <s v="DESPESAS COM TRANSPORTE URBANO, PEDAGIO E ESTACIONAMETO PESSOA FISICA"/>
        <s v="PASSAGENS - PESSOA FISICA"/>
        <s v="PASSAGENS - PESSOA JURIDICA"/>
        <s v="SERVICOS DE TRANSPORTES DE PASSAGEIROS, FRETAMENTO E LOCACAO PES JURID"/>
        <s v="PENSOES DECORRENTES DA LEI N 21527 2014"/>
        <s v="PENSOES ESPECIAIS"/>
        <s v="INDENIZACAO EXERCICIO DO CARGO DE CONSEL PRES E PROCURADOR JUNTO AO TC"/>
        <s v="PRINCIPAL DA DIVIDA COM OS INSTITUTOS DE PREVIDENCIA"/>
        <s v="AUXILIO FINANCEIRO - PROGRAMA POUPANCA JOVEM"/>
        <s v="JUROS SOBRE O PARCELAMENTO DA DIVIDA COM O PASEP"/>
        <s v="JUROS DA DIVIDA COM OS INSTITUTOS DE PREVIDENCIA"/>
        <s v="AUXILIO MORADIA DE CARATER INDENIZATORIO"/>
        <s v="INDENIZACAO DECORRENTE DE AUXILIO SAUDE"/>
        <s v="RESTITUICAO REFERENTE A TAXA DE INSCRICAO, MATERIAL E SIMILARES"/>
        <s v="MATERIAL PARA CONFECCAO EM GERAL"/>
        <s v="AUXILIO PARA PROFISSIONAIS DE PROGRAMAS DE CAPACITACAO E FORMACAO"/>
        <s v="CONTRATACAO PARA PRESTACAO DE SERVIÇO POR CREDENCIADOS"/>
        <s v="SERVICOS TECNICOS JUDICIAIS - HONORARIOS PERICIAIS"/>
        <s v="SERVICO DE APOIO ADMINISTRATIVO"/>
        <s v="SERVICO DE ELABORACAO DE ESTUDOS PREVIOS"/>
        <s v="SERVICOS DE REALIZACAO DE PROCESSO DE CERTIFICACAO OCUPACIONAL"/>
        <s v="PREMIACOES"/>
        <s v="REMUNERACAO PAGA PELO PODER EXECUTIVO AO TJMG - DEPOSITOS JUDICIAIS"/>
        <s v="FUNCOES DE CONFIANCA"/>
        <s v="VENCIMENTOS E VANTAGENS FIXAS - PESSOAL  MILITAR"/>
        <s v="PRINCIPAL DO PARCELAMENTO DA DIVIDA REFERENTE AO PASEP"/>
        <s v="TRANSFERENCIA PARA FINANCIAMENTO DO TRANSPORTE ESCOLAR"/>
        <s v="MEDICAMENTOS - DECISÃO JUDICIAL"/>
        <s v="JUIZES LEIGOS"/>
        <s v="SERVICOS TECNICOS JUDICIAIS - HONORARIOS JUSTICA GRATUITA"/>
        <s v="DIREITOS AUTORAIS"/>
        <s v="REMUNERACAO DE COTAS DE FUNDOS AUTARQUICOS"/>
        <s v="OUTRAS DECISOES JUDICIAIS - DEPOSITO EM CONTA CORRENTE OU A DISPOSICAO"/>
        <s v="CONTRIBUICAO A ENTIDADES FECHADAS DE PREVIDENCIA - ENCARGOS"/>
        <s v="OBRIGACAO PATRONAL - PESSOAL MILITAR ATIVO - LC 125/2012"/>
        <s v="OBRIGACAO PATRONAL - PESSOAL MILITAR INATIVO - LC 125/2012"/>
        <s v="GRATIFICACAO MENSAL PRO LABORE"/>
        <s v="IMOVEIS PARA FINS DE TRANSFERENCIA A TERCEIROS"/>
        <s v="SERVICOS DE DESLOCAMENTO OU REMOCAO DE POSTES E REDE ELETRICA"/>
        <s v="INDENIZACAO DE TRANSPORTE DEVIDA AO OFICIAL DE JUSTICA"/>
        <s v="DESPESAS COM O PAGAMENTO DE ENCARGOS TRABALHISTAS A MGS"/>
        <s v="SERVICOS DE GERENCIAMENTO E FORNECIMENTO DE COMBUSTIVEL"/>
        <s v="REST DE REC DE CONVENIOS, DE CONTRAPARTIDAS E INSTRUMENTOS CONGENERES"/>
        <s v="PARCELAS DAS CONTRAPRESTACOES REFERENTES A REMUNERACAO DO PARCEIRO"/>
        <s v="DESPESAS DECORRENTES DE CONTRATO DE PARCERIA PUBLICO-PRIVADA - PPP, EXCETO SUBV"/>
        <s v="MATERIAL DE ASSISTENCIA HUMANITARIA"/>
        <s v="ARTIGOS PARA CONFECCAO E VESTUARIO"/>
        <s v="MATERIAL DE CAMA, MESA E BANHO"/>
        <s v="UTENSILIOS PARA COPA, REFEITORIO E COZINHA"/>
        <s v="OBRIGACAO PATRONAL - ADESAO AO PARCELAMENTO DECORRENTE DE LEI ESP."/>
        <s v="CONTRIBUICAO PARA A FORMACAO DO PASEP/PIS"/>
        <s v="IMPOSTO DE RENDA - IR"/>
        <s v="IMPOSTO PREDIAL TERRITORIAL URBANO - IPTU"/>
        <s v="OUTROS - OBRIGACOES TRIBUTARIAS E CONTRIBUTIVAS"/>
        <s v="PASEP - ADESAO AO PARCELAMENTO DECORRENTE DE LEI ESPECIFICA"/>
        <s v="TAXA DE ILUMINACAO PUBLICA"/>
        <s v="TAXA DE LIMPEZA PUBLICA E COLETA DE RESIDUOS"/>
        <s v="TAXAS AMBIENTAIS"/>
        <s v="SERVICOS DE PUBLICACAO E DIVULGACAO"/>
        <s v="SERVICOS DE TECNOLOGIA DA INFORMACAO E COMUNICACAO - PESSOA JURIDICA"/>
        <s v="SERVICO DE INFORMATICA EXECUTADO PELA PRODEMGE"/>
        <s v="SERVICO DE TECNOLOGIA DA INFORMACAO"/>
        <s v="SERVICO DE TELECOMUNICACAO"/>
        <s v="RESSARCIMENTO SOBRE A REMUNERACAO DOS PRESOS EM TRABALHO"/>
        <s v="SERVICOS DE IMPRESSAO E ENCADERNACAO"/>
        <s v="OUTRAS DESPESAS DECORRENTES DE CONTRATO DE PARCERIA PUBLICO-PRIVADA"/>
        <s v="CONSTITUICAO OU AUMENTO DE CAPITAL DE EMPRESAS-CAPITAL A INTEGRALIZAR"/>
        <s v="CONSTITUICAO OU AUMENTO DE CAPITAL DE EMPRESAS-CAPITAL INTEGRALIZADO"/>
        <s v="APARELHOS E UTENSILIOS DOMESTICOS"/>
        <s v="MAQUINAS, INSTALACOES E UTENSILIOS DE ESCRITO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33">
  <r>
    <x v="0"/>
    <n v="384104233.04000002"/>
    <x v="0"/>
    <x v="0"/>
  </r>
  <r>
    <x v="0"/>
    <n v="297401.84000000003"/>
    <x v="0"/>
    <x v="1"/>
  </r>
  <r>
    <x v="0"/>
    <n v="1413538963.52"/>
    <x v="0"/>
    <x v="2"/>
  </r>
  <r>
    <x v="0"/>
    <n v="37453584.950000003"/>
    <x v="0"/>
    <x v="3"/>
  </r>
  <r>
    <x v="0"/>
    <n v="172878156.86000001"/>
    <x v="0"/>
    <x v="4"/>
  </r>
  <r>
    <x v="0"/>
    <n v="275964293.61000001"/>
    <x v="0"/>
    <x v="5"/>
  </r>
  <r>
    <x v="0"/>
    <n v="11152092656.049999"/>
    <x v="0"/>
    <x v="6"/>
  </r>
  <r>
    <x v="0"/>
    <n v="3469028096.75"/>
    <x v="0"/>
    <x v="7"/>
  </r>
  <r>
    <x v="0"/>
    <n v="216914534.66"/>
    <x v="1"/>
    <x v="8"/>
  </r>
  <r>
    <x v="0"/>
    <n v="367981704.41000003"/>
    <x v="1"/>
    <x v="9"/>
  </r>
  <r>
    <x v="0"/>
    <n v="70104266.099999994"/>
    <x v="1"/>
    <x v="10"/>
  </r>
  <r>
    <x v="0"/>
    <n v="1667858.48"/>
    <x v="1"/>
    <x v="11"/>
  </r>
  <r>
    <x v="0"/>
    <n v="959272973.67999995"/>
    <x v="1"/>
    <x v="12"/>
  </r>
  <r>
    <x v="1"/>
    <n v="472630052.58999997"/>
    <x v="0"/>
    <x v="0"/>
  </r>
  <r>
    <x v="1"/>
    <n v="1336289.55"/>
    <x v="0"/>
    <x v="1"/>
  </r>
  <r>
    <x v="1"/>
    <n v="1570153512.9000001"/>
    <x v="0"/>
    <x v="2"/>
  </r>
  <r>
    <x v="1"/>
    <n v="61033497.740000002"/>
    <x v="0"/>
    <x v="3"/>
  </r>
  <r>
    <x v="1"/>
    <n v="262030060.50999999"/>
    <x v="0"/>
    <x v="4"/>
  </r>
  <r>
    <x v="1"/>
    <n v="318021560.50999999"/>
    <x v="0"/>
    <x v="5"/>
  </r>
  <r>
    <x v="1"/>
    <n v="12762119701.219999"/>
    <x v="0"/>
    <x v="6"/>
  </r>
  <r>
    <x v="1"/>
    <n v="3677745863.8400002"/>
    <x v="0"/>
    <x v="7"/>
  </r>
  <r>
    <x v="1"/>
    <n v="27323880.399999999"/>
    <x v="1"/>
    <x v="8"/>
  </r>
  <r>
    <x v="1"/>
    <n v="353301894.16000003"/>
    <x v="1"/>
    <x v="9"/>
  </r>
  <r>
    <x v="1"/>
    <n v="18321698.57"/>
    <x v="1"/>
    <x v="10"/>
  </r>
  <r>
    <x v="1"/>
    <n v="8879564.4800000004"/>
    <x v="1"/>
    <x v="11"/>
  </r>
  <r>
    <x v="1"/>
    <n v="381566950.24000001"/>
    <x v="1"/>
    <x v="12"/>
  </r>
  <r>
    <x v="2"/>
    <n v="-2960915.97"/>
    <x v="2"/>
    <x v="13"/>
  </r>
  <r>
    <x v="2"/>
    <n v="-159933993.61000001"/>
    <x v="2"/>
    <x v="14"/>
  </r>
  <r>
    <x v="2"/>
    <n v="-27512213.309999999"/>
    <x v="2"/>
    <x v="15"/>
  </r>
  <r>
    <x v="2"/>
    <n v="-22705677.109999999"/>
    <x v="2"/>
    <x v="16"/>
  </r>
  <r>
    <x v="2"/>
    <n v="-1454771910.74"/>
    <x v="2"/>
    <x v="17"/>
  </r>
  <r>
    <x v="2"/>
    <n v="-26115970.399999999"/>
    <x v="2"/>
    <x v="18"/>
  </r>
  <r>
    <x v="2"/>
    <n v="-49358335.439999998"/>
    <x v="2"/>
    <x v="19"/>
  </r>
  <r>
    <x v="2"/>
    <n v="706181914.41999996"/>
    <x v="0"/>
    <x v="0"/>
  </r>
  <r>
    <x v="2"/>
    <n v="2554074.21"/>
    <x v="0"/>
    <x v="1"/>
  </r>
  <r>
    <x v="2"/>
    <n v="1924125831.01"/>
    <x v="0"/>
    <x v="2"/>
  </r>
  <r>
    <x v="2"/>
    <n v="69950476.329999998"/>
    <x v="0"/>
    <x v="3"/>
  </r>
  <r>
    <x v="2"/>
    <n v="422065172.44999999"/>
    <x v="0"/>
    <x v="4"/>
  </r>
  <r>
    <x v="2"/>
    <n v="317142878.23000002"/>
    <x v="0"/>
    <x v="5"/>
  </r>
  <r>
    <x v="2"/>
    <n v="15212265928.6"/>
    <x v="0"/>
    <x v="6"/>
  </r>
  <r>
    <x v="2"/>
    <n v="4285838855.3800001"/>
    <x v="0"/>
    <x v="7"/>
  </r>
  <r>
    <x v="2"/>
    <n v="31796875.949999999"/>
    <x v="1"/>
    <x v="8"/>
  </r>
  <r>
    <x v="2"/>
    <n v="327032407"/>
    <x v="1"/>
    <x v="9"/>
  </r>
  <r>
    <x v="2"/>
    <n v="10542814.359999999"/>
    <x v="1"/>
    <x v="10"/>
  </r>
  <r>
    <x v="2"/>
    <n v="8528351.1099999994"/>
    <x v="1"/>
    <x v="11"/>
  </r>
  <r>
    <x v="2"/>
    <n v="242592146.90000001"/>
    <x v="1"/>
    <x v="12"/>
  </r>
  <r>
    <x v="3"/>
    <n v="-200165592.41999999"/>
    <x v="2"/>
    <x v="14"/>
  </r>
  <r>
    <x v="3"/>
    <n v="-31245368.440000001"/>
    <x v="2"/>
    <x v="15"/>
  </r>
  <r>
    <x v="3"/>
    <n v="-37315662.460000001"/>
    <x v="2"/>
    <x v="16"/>
  </r>
  <r>
    <x v="3"/>
    <n v="-1708221503.3800001"/>
    <x v="2"/>
    <x v="17"/>
  </r>
  <r>
    <x v="3"/>
    <n v="-20270328.440000001"/>
    <x v="2"/>
    <x v="18"/>
  </r>
  <r>
    <x v="3"/>
    <n v="-49358335.439999998"/>
    <x v="2"/>
    <x v="19"/>
  </r>
  <r>
    <x v="3"/>
    <n v="831181966.98000002"/>
    <x v="0"/>
    <x v="0"/>
  </r>
  <r>
    <x v="3"/>
    <n v="3458597.84"/>
    <x v="0"/>
    <x v="1"/>
  </r>
  <r>
    <x v="3"/>
    <n v="2085712509.4100001"/>
    <x v="0"/>
    <x v="2"/>
  </r>
  <r>
    <x v="3"/>
    <n v="82163148.400000006"/>
    <x v="0"/>
    <x v="3"/>
  </r>
  <r>
    <x v="3"/>
    <n v="735879915.25999999"/>
    <x v="0"/>
    <x v="4"/>
  </r>
  <r>
    <x v="3"/>
    <n v="349561825.55000001"/>
    <x v="0"/>
    <x v="5"/>
  </r>
  <r>
    <x v="3"/>
    <n v="17839012240.209999"/>
    <x v="0"/>
    <x v="6"/>
  </r>
  <r>
    <x v="3"/>
    <n v="4961763517.7799997"/>
    <x v="0"/>
    <x v="7"/>
  </r>
  <r>
    <x v="3"/>
    <n v="60426521.990000002"/>
    <x v="1"/>
    <x v="8"/>
  </r>
  <r>
    <x v="3"/>
    <n v="301818045.77999997"/>
    <x v="1"/>
    <x v="9"/>
  </r>
  <r>
    <x v="3"/>
    <n v="63655532.57"/>
    <x v="1"/>
    <x v="10"/>
  </r>
  <r>
    <x v="3"/>
    <n v="7377792.2000000002"/>
    <x v="1"/>
    <x v="11"/>
  </r>
  <r>
    <x v="3"/>
    <n v="238289346.88999999"/>
    <x v="1"/>
    <x v="12"/>
  </r>
  <r>
    <x v="4"/>
    <n v="-221526821.61000001"/>
    <x v="2"/>
    <x v="14"/>
  </r>
  <r>
    <x v="4"/>
    <n v="-34633887.149999999"/>
    <x v="2"/>
    <x v="15"/>
  </r>
  <r>
    <x v="4"/>
    <n v="-21406445.460000001"/>
    <x v="2"/>
    <x v="16"/>
  </r>
  <r>
    <x v="4"/>
    <n v="-1874499350.6300001"/>
    <x v="2"/>
    <x v="17"/>
  </r>
  <r>
    <x v="4"/>
    <n v="-21503943.48"/>
    <x v="2"/>
    <x v="18"/>
  </r>
  <r>
    <x v="4"/>
    <n v="-28308457.09"/>
    <x v="2"/>
    <x v="19"/>
  </r>
  <r>
    <x v="4"/>
    <n v="764245484.88999999"/>
    <x v="0"/>
    <x v="0"/>
  </r>
  <r>
    <x v="4"/>
    <n v="4743944.79"/>
    <x v="0"/>
    <x v="1"/>
  </r>
  <r>
    <x v="4"/>
    <n v="2314488388.0300002"/>
    <x v="0"/>
    <x v="2"/>
  </r>
  <r>
    <x v="4"/>
    <n v="83434013.920000002"/>
    <x v="0"/>
    <x v="3"/>
  </r>
  <r>
    <x v="4"/>
    <n v="1113808320.3399999"/>
    <x v="0"/>
    <x v="4"/>
  </r>
  <r>
    <x v="4"/>
    <n v="344775670.06999999"/>
    <x v="0"/>
    <x v="5"/>
  </r>
  <r>
    <x v="4"/>
    <n v="19944315691.950001"/>
    <x v="0"/>
    <x v="6"/>
  </r>
  <r>
    <x v="4"/>
    <n v="5654397779.3599997"/>
    <x v="0"/>
    <x v="7"/>
  </r>
  <r>
    <x v="4"/>
    <n v="37110709.350000001"/>
    <x v="1"/>
    <x v="8"/>
  </r>
  <r>
    <x v="4"/>
    <n v="332843502.25"/>
    <x v="1"/>
    <x v="9"/>
  </r>
  <r>
    <x v="4"/>
    <n v="252967753.56999999"/>
    <x v="1"/>
    <x v="10"/>
  </r>
  <r>
    <x v="4"/>
    <n v="110177948.03"/>
    <x v="1"/>
    <x v="11"/>
  </r>
  <r>
    <x v="4"/>
    <n v="344485397.01999998"/>
    <x v="1"/>
    <x v="12"/>
  </r>
  <r>
    <x v="5"/>
    <n v="-25236.14"/>
    <x v="2"/>
    <x v="20"/>
  </r>
  <r>
    <x v="5"/>
    <n v="-2597.8000000000002"/>
    <x v="2"/>
    <x v="21"/>
  </r>
  <r>
    <x v="5"/>
    <n v="-284940933.36000001"/>
    <x v="2"/>
    <x v="22"/>
  </r>
  <r>
    <x v="5"/>
    <n v="-45847228"/>
    <x v="2"/>
    <x v="23"/>
  </r>
  <r>
    <x v="5"/>
    <n v="-53074195.600000001"/>
    <x v="2"/>
    <x v="24"/>
  </r>
  <r>
    <x v="5"/>
    <n v="-8391413.6099999994"/>
    <x v="2"/>
    <x v="25"/>
  </r>
  <r>
    <x v="5"/>
    <n v="-24901696.98"/>
    <x v="2"/>
    <x v="26"/>
  </r>
  <r>
    <x v="5"/>
    <n v="-1747413.05"/>
    <x v="2"/>
    <x v="27"/>
  </r>
  <r>
    <x v="5"/>
    <n v="-205837.71"/>
    <x v="2"/>
    <x v="28"/>
  </r>
  <r>
    <x v="5"/>
    <n v="-47586.98"/>
    <x v="2"/>
    <x v="29"/>
  </r>
  <r>
    <x v="5"/>
    <n v="-18100020.940000001"/>
    <x v="2"/>
    <x v="30"/>
  </r>
  <r>
    <x v="5"/>
    <n v="-2370584851.3299999"/>
    <x v="2"/>
    <x v="31"/>
  </r>
  <r>
    <x v="5"/>
    <n v="-31441259.670000002"/>
    <x v="2"/>
    <x v="32"/>
  </r>
  <r>
    <x v="5"/>
    <n v="722908112.90999997"/>
    <x v="0"/>
    <x v="0"/>
  </r>
  <r>
    <x v="5"/>
    <n v="4716924.79"/>
    <x v="0"/>
    <x v="1"/>
  </r>
  <r>
    <x v="5"/>
    <n v="2588071633.48"/>
    <x v="0"/>
    <x v="2"/>
  </r>
  <r>
    <x v="5"/>
    <n v="107869675.3"/>
    <x v="0"/>
    <x v="3"/>
  </r>
  <r>
    <x v="5"/>
    <n v="1597479191.79"/>
    <x v="0"/>
    <x v="4"/>
  </r>
  <r>
    <x v="5"/>
    <n v="361946250.54000002"/>
    <x v="0"/>
    <x v="5"/>
  </r>
  <r>
    <x v="5"/>
    <n v="22662309086.919998"/>
    <x v="0"/>
    <x v="6"/>
  </r>
  <r>
    <x v="5"/>
    <n v="6619523966.8500004"/>
    <x v="0"/>
    <x v="7"/>
  </r>
  <r>
    <x v="5"/>
    <n v="33445036.969999999"/>
    <x v="1"/>
    <x v="8"/>
  </r>
  <r>
    <x v="5"/>
    <n v="377703310.35000002"/>
    <x v="1"/>
    <x v="9"/>
  </r>
  <r>
    <x v="5"/>
    <n v="196302401.86000001"/>
    <x v="1"/>
    <x v="10"/>
  </r>
  <r>
    <x v="5"/>
    <n v="30696136.010000002"/>
    <x v="1"/>
    <x v="11"/>
  </r>
  <r>
    <x v="5"/>
    <n v="169588981.12"/>
    <x v="1"/>
    <x v="12"/>
  </r>
  <r>
    <x v="6"/>
    <n v="-109227.32"/>
    <x v="2"/>
    <x v="33"/>
  </r>
  <r>
    <x v="6"/>
    <n v="-59537.79"/>
    <x v="2"/>
    <x v="34"/>
  </r>
  <r>
    <x v="6"/>
    <n v="-383415632.98000002"/>
    <x v="2"/>
    <x v="22"/>
  </r>
  <r>
    <x v="6"/>
    <n v="-34592934.600000001"/>
    <x v="2"/>
    <x v="35"/>
  </r>
  <r>
    <x v="6"/>
    <n v="-59299243.469999999"/>
    <x v="2"/>
    <x v="23"/>
  </r>
  <r>
    <x v="6"/>
    <n v="-122161089.91"/>
    <x v="2"/>
    <x v="24"/>
  </r>
  <r>
    <x v="6"/>
    <n v="-22716118.539999999"/>
    <x v="2"/>
    <x v="25"/>
  </r>
  <r>
    <x v="6"/>
    <n v="-31670983.68"/>
    <x v="2"/>
    <x v="26"/>
  </r>
  <r>
    <x v="6"/>
    <n v="-3870792.14"/>
    <x v="2"/>
    <x v="27"/>
  </r>
  <r>
    <x v="6"/>
    <n v="-471166.52"/>
    <x v="2"/>
    <x v="28"/>
  </r>
  <r>
    <x v="6"/>
    <n v="-3098960356.02"/>
    <x v="2"/>
    <x v="36"/>
  </r>
  <r>
    <x v="6"/>
    <n v="-84049825.540000007"/>
    <x v="2"/>
    <x v="37"/>
  </r>
  <r>
    <x v="6"/>
    <n v="1664577825.52"/>
    <x v="0"/>
    <x v="0"/>
  </r>
  <r>
    <x v="6"/>
    <n v="5523539.1900000004"/>
    <x v="0"/>
    <x v="1"/>
  </r>
  <r>
    <x v="6"/>
    <n v="2755893100.3299999"/>
    <x v="0"/>
    <x v="2"/>
  </r>
  <r>
    <x v="6"/>
    <n v="91425455.769999996"/>
    <x v="0"/>
    <x v="3"/>
  </r>
  <r>
    <x v="6"/>
    <n v="1816220264.1700001"/>
    <x v="0"/>
    <x v="4"/>
  </r>
  <r>
    <x v="6"/>
    <n v="474011265.86000001"/>
    <x v="0"/>
    <x v="5"/>
  </r>
  <r>
    <x v="6"/>
    <n v="27040370046.029999"/>
    <x v="0"/>
    <x v="6"/>
  </r>
  <r>
    <x v="6"/>
    <n v="8530938156.1000004"/>
    <x v="0"/>
    <x v="7"/>
  </r>
  <r>
    <x v="6"/>
    <n v="39924654.82"/>
    <x v="1"/>
    <x v="8"/>
  </r>
  <r>
    <x v="6"/>
    <n v="480430377.61000001"/>
    <x v="1"/>
    <x v="9"/>
  </r>
  <r>
    <x v="6"/>
    <n v="556257710.91999996"/>
    <x v="1"/>
    <x v="10"/>
  </r>
  <r>
    <x v="6"/>
    <n v="26922755.760000002"/>
    <x v="1"/>
    <x v="11"/>
  </r>
  <r>
    <x v="6"/>
    <n v="282215512.44999999"/>
    <x v="1"/>
    <x v="12"/>
  </r>
  <r>
    <x v="6"/>
    <n v="0"/>
    <x v="3"/>
    <x v="38"/>
  </r>
  <r>
    <x v="7"/>
    <n v="-191617.77"/>
    <x v="2"/>
    <x v="20"/>
  </r>
  <r>
    <x v="7"/>
    <n v="-73612.12"/>
    <x v="2"/>
    <x v="39"/>
  </r>
  <r>
    <x v="7"/>
    <n v="-403203648.35000002"/>
    <x v="2"/>
    <x v="22"/>
  </r>
  <r>
    <x v="7"/>
    <n v="-37744609.439999998"/>
    <x v="2"/>
    <x v="35"/>
  </r>
  <r>
    <x v="7"/>
    <n v="-51029111.18"/>
    <x v="2"/>
    <x v="23"/>
  </r>
  <r>
    <x v="7"/>
    <n v="-208460093.5"/>
    <x v="2"/>
    <x v="24"/>
  </r>
  <r>
    <x v="7"/>
    <n v="-39113159.310000002"/>
    <x v="2"/>
    <x v="25"/>
  </r>
  <r>
    <x v="7"/>
    <n v="-35884785.039999999"/>
    <x v="2"/>
    <x v="26"/>
  </r>
  <r>
    <x v="7"/>
    <n v="-6365537.9000000004"/>
    <x v="2"/>
    <x v="27"/>
  </r>
  <r>
    <x v="7"/>
    <n v="-1391833.52"/>
    <x v="2"/>
    <x v="28"/>
  </r>
  <r>
    <x v="7"/>
    <n v="-3300443735"/>
    <x v="2"/>
    <x v="36"/>
  </r>
  <r>
    <x v="7"/>
    <n v="-22621235.629999999"/>
    <x v="2"/>
    <x v="37"/>
  </r>
  <r>
    <x v="7"/>
    <n v="1455260393.5599999"/>
    <x v="4"/>
    <x v="2"/>
  </r>
  <r>
    <x v="7"/>
    <n v="1382795885.77"/>
    <x v="0"/>
    <x v="0"/>
  </r>
  <r>
    <x v="7"/>
    <n v="5122362.05"/>
    <x v="0"/>
    <x v="1"/>
  </r>
  <r>
    <x v="7"/>
    <n v="1452393994.4400001"/>
    <x v="0"/>
    <x v="2"/>
  </r>
  <r>
    <x v="7"/>
    <n v="91764472.469999999"/>
    <x v="0"/>
    <x v="3"/>
  </r>
  <r>
    <x v="7"/>
    <n v="2010632798.01"/>
    <x v="0"/>
    <x v="4"/>
  </r>
  <r>
    <x v="7"/>
    <n v="493874423.38999999"/>
    <x v="0"/>
    <x v="5"/>
  </r>
  <r>
    <x v="7"/>
    <n v="26800687202.07"/>
    <x v="0"/>
    <x v="6"/>
  </r>
  <r>
    <x v="7"/>
    <n v="8826211736.2399998"/>
    <x v="0"/>
    <x v="7"/>
  </r>
  <r>
    <x v="7"/>
    <n v="25911948.420000002"/>
    <x v="1"/>
    <x v="8"/>
  </r>
  <r>
    <x v="7"/>
    <n v="450510957.83999997"/>
    <x v="1"/>
    <x v="9"/>
  </r>
  <r>
    <x v="7"/>
    <n v="1305741623.47"/>
    <x v="1"/>
    <x v="10"/>
  </r>
  <r>
    <x v="7"/>
    <n v="5354683.2699999996"/>
    <x v="1"/>
    <x v="11"/>
  </r>
  <r>
    <x v="7"/>
    <n v="362958131.08999997"/>
    <x v="1"/>
    <x v="12"/>
  </r>
  <r>
    <x v="8"/>
    <n v="-447829.07"/>
    <x v="2"/>
    <x v="20"/>
  </r>
  <r>
    <x v="8"/>
    <n v="-165243.05000000002"/>
    <x v="2"/>
    <x v="39"/>
  </r>
  <r>
    <x v="8"/>
    <n v="-434582095.32999998"/>
    <x v="2"/>
    <x v="22"/>
  </r>
  <r>
    <x v="8"/>
    <n v="-37744609.439999998"/>
    <x v="2"/>
    <x v="35"/>
  </r>
  <r>
    <x v="8"/>
    <n v="-73158476.060000002"/>
    <x v="2"/>
    <x v="23"/>
  </r>
  <r>
    <x v="8"/>
    <n v="-229144374.77000001"/>
    <x v="2"/>
    <x v="24"/>
  </r>
  <r>
    <x v="8"/>
    <n v="-51830973.170000002"/>
    <x v="2"/>
    <x v="25"/>
  </r>
  <r>
    <x v="8"/>
    <n v="-40051657.909999996"/>
    <x v="2"/>
    <x v="26"/>
  </r>
  <r>
    <x v="8"/>
    <n v="-8130174.5099999998"/>
    <x v="2"/>
    <x v="27"/>
  </r>
  <r>
    <x v="8"/>
    <n v="-1560165.59"/>
    <x v="2"/>
    <x v="28"/>
  </r>
  <r>
    <x v="8"/>
    <n v="-3951880.19"/>
    <x v="2"/>
    <x v="40"/>
  </r>
  <r>
    <x v="8"/>
    <n v="-3940822524.0700002"/>
    <x v="2"/>
    <x v="36"/>
  </r>
  <r>
    <x v="8"/>
    <n v="-97782381.560000002"/>
    <x v="2"/>
    <x v="37"/>
  </r>
  <r>
    <x v="8"/>
    <n v="1532179099.5899999"/>
    <x v="4"/>
    <x v="2"/>
  </r>
  <r>
    <x v="8"/>
    <n v="1681859091.4200001"/>
    <x v="0"/>
    <x v="0"/>
  </r>
  <r>
    <x v="8"/>
    <n v="7269981.4000000004"/>
    <x v="0"/>
    <x v="1"/>
  </r>
  <r>
    <x v="8"/>
    <n v="1702356218.8599999"/>
    <x v="0"/>
    <x v="2"/>
  </r>
  <r>
    <x v="8"/>
    <n v="202095020.47999999"/>
    <x v="0"/>
    <x v="3"/>
  </r>
  <r>
    <x v="8"/>
    <n v="1678819634.0699999"/>
    <x v="0"/>
    <x v="4"/>
  </r>
  <r>
    <x v="8"/>
    <n v="478661116.41000003"/>
    <x v="0"/>
    <x v="5"/>
  </r>
  <r>
    <x v="8"/>
    <n v="31745459346.799999"/>
    <x v="0"/>
    <x v="6"/>
  </r>
  <r>
    <x v="8"/>
    <n v="10004418415.27"/>
    <x v="0"/>
    <x v="7"/>
  </r>
  <r>
    <x v="8"/>
    <n v="33521957.399999999"/>
    <x v="1"/>
    <x v="8"/>
  </r>
  <r>
    <x v="8"/>
    <n v="506705008.97000003"/>
    <x v="1"/>
    <x v="9"/>
  </r>
  <r>
    <x v="8"/>
    <n v="1598424811.8499999"/>
    <x v="1"/>
    <x v="10"/>
  </r>
  <r>
    <x v="8"/>
    <n v="571776.66"/>
    <x v="1"/>
    <x v="11"/>
  </r>
  <r>
    <x v="8"/>
    <n v="364984271.31"/>
    <x v="1"/>
    <x v="12"/>
  </r>
  <r>
    <x v="9"/>
    <n v="-851958.7"/>
    <x v="2"/>
    <x v="20"/>
  </r>
  <r>
    <x v="9"/>
    <n v="-237586.02"/>
    <x v="2"/>
    <x v="39"/>
  </r>
  <r>
    <x v="9"/>
    <n v="-535321680.72000003"/>
    <x v="2"/>
    <x v="22"/>
  </r>
  <r>
    <x v="9"/>
    <n v="-37744609.439999998"/>
    <x v="2"/>
    <x v="35"/>
  </r>
  <r>
    <x v="9"/>
    <n v="-86694745.780000001"/>
    <x v="2"/>
    <x v="23"/>
  </r>
  <r>
    <x v="9"/>
    <n v="-263127927.28"/>
    <x v="2"/>
    <x v="24"/>
  </r>
  <r>
    <x v="9"/>
    <n v="-81706286.730000004"/>
    <x v="2"/>
    <x v="25"/>
  </r>
  <r>
    <x v="9"/>
    <n v="-38488841.439999998"/>
    <x v="2"/>
    <x v="26"/>
  </r>
  <r>
    <x v="9"/>
    <n v="-10091148.66"/>
    <x v="2"/>
    <x v="27"/>
  </r>
  <r>
    <x v="9"/>
    <n v="-2398486.2400000002"/>
    <x v="2"/>
    <x v="28"/>
  </r>
  <r>
    <x v="9"/>
    <n v="-24341673.59"/>
    <x v="2"/>
    <x v="40"/>
  </r>
  <r>
    <x v="9"/>
    <n v="-4319315385.5200005"/>
    <x v="2"/>
    <x v="36"/>
  </r>
  <r>
    <x v="9"/>
    <n v="-28114051.219999999"/>
    <x v="2"/>
    <x v="37"/>
  </r>
  <r>
    <x v="9"/>
    <n v="3872810690.3899999"/>
    <x v="4"/>
    <x v="0"/>
  </r>
  <r>
    <x v="9"/>
    <n v="1788293858.6900001"/>
    <x v="4"/>
    <x v="2"/>
  </r>
  <r>
    <x v="9"/>
    <n v="1536333086.8"/>
    <x v="0"/>
    <x v="0"/>
  </r>
  <r>
    <x v="9"/>
    <n v="7396480.46"/>
    <x v="0"/>
    <x v="1"/>
  </r>
  <r>
    <x v="9"/>
    <n v="1739842656.6300001"/>
    <x v="0"/>
    <x v="2"/>
  </r>
  <r>
    <x v="9"/>
    <n v="388583011.80000001"/>
    <x v="0"/>
    <x v="3"/>
  </r>
  <r>
    <x v="9"/>
    <n v="2646143701.5799999"/>
    <x v="0"/>
    <x v="4"/>
  </r>
  <r>
    <x v="9"/>
    <n v="509418623.94"/>
    <x v="0"/>
    <x v="5"/>
  </r>
  <r>
    <x v="9"/>
    <n v="35019944019.160004"/>
    <x v="0"/>
    <x v="6"/>
  </r>
  <r>
    <x v="9"/>
    <n v="11070852811.549999"/>
    <x v="0"/>
    <x v="7"/>
  </r>
  <r>
    <x v="9"/>
    <n v="107493555.40000001"/>
    <x v="1"/>
    <x v="8"/>
  </r>
  <r>
    <x v="9"/>
    <n v="628847442.50999999"/>
    <x v="1"/>
    <x v="9"/>
  </r>
  <r>
    <x v="9"/>
    <n v="304493669.05000001"/>
    <x v="1"/>
    <x v="10"/>
  </r>
  <r>
    <x v="9"/>
    <n v="2107900.39"/>
    <x v="1"/>
    <x v="11"/>
  </r>
  <r>
    <x v="9"/>
    <n v="650326534.48000002"/>
    <x v="1"/>
    <x v="12"/>
  </r>
  <r>
    <x v="10"/>
    <n v="-20449079.800000001"/>
    <x v="2"/>
    <x v="41"/>
  </r>
  <r>
    <x v="10"/>
    <n v="-70589202.659999996"/>
    <x v="2"/>
    <x v="42"/>
  </r>
  <r>
    <x v="10"/>
    <n v="-43459480.990000002"/>
    <x v="2"/>
    <x v="43"/>
  </r>
  <r>
    <x v="10"/>
    <n v="-4525816.68"/>
    <x v="2"/>
    <x v="44"/>
  </r>
  <r>
    <x v="10"/>
    <n v="-892075.7"/>
    <x v="2"/>
    <x v="45"/>
  </r>
  <r>
    <x v="10"/>
    <n v="-989963.48"/>
    <x v="2"/>
    <x v="20"/>
  </r>
  <r>
    <x v="10"/>
    <n v="-223187.85"/>
    <x v="2"/>
    <x v="39"/>
  </r>
  <r>
    <x v="10"/>
    <n v="-551962504.72000003"/>
    <x v="2"/>
    <x v="22"/>
  </r>
  <r>
    <x v="10"/>
    <n v="-37744609.439999998"/>
    <x v="2"/>
    <x v="35"/>
  </r>
  <r>
    <x v="10"/>
    <n v="-96290033.349999994"/>
    <x v="2"/>
    <x v="23"/>
  </r>
  <r>
    <x v="10"/>
    <n v="-301344853.56"/>
    <x v="2"/>
    <x v="24"/>
  </r>
  <r>
    <x v="10"/>
    <n v="-96761864.560000002"/>
    <x v="2"/>
    <x v="25"/>
  </r>
  <r>
    <x v="10"/>
    <n v="-57306212.159999996"/>
    <x v="2"/>
    <x v="26"/>
  </r>
  <r>
    <x v="10"/>
    <n v="-12130790.57"/>
    <x v="2"/>
    <x v="27"/>
  </r>
  <r>
    <x v="10"/>
    <n v="-1866588.31"/>
    <x v="2"/>
    <x v="28"/>
  </r>
  <r>
    <x v="10"/>
    <n v="-9965629.9900000002"/>
    <x v="2"/>
    <x v="40"/>
  </r>
  <r>
    <x v="10"/>
    <n v="-4717322140.2399998"/>
    <x v="2"/>
    <x v="36"/>
  </r>
  <r>
    <x v="10"/>
    <n v="-23668121.460000001"/>
    <x v="2"/>
    <x v="37"/>
  </r>
  <r>
    <x v="10"/>
    <n v="5441467726.8900003"/>
    <x v="4"/>
    <x v="0"/>
  </r>
  <r>
    <x v="10"/>
    <n v="2463952245.48"/>
    <x v="4"/>
    <x v="2"/>
  </r>
  <r>
    <x v="10"/>
    <n v="1534451545.4300001"/>
    <x v="0"/>
    <x v="0"/>
  </r>
  <r>
    <x v="10"/>
    <n v="4796460.04"/>
    <x v="0"/>
    <x v="1"/>
  </r>
  <r>
    <x v="10"/>
    <n v="2676699070.0700002"/>
    <x v="0"/>
    <x v="2"/>
  </r>
  <r>
    <x v="10"/>
    <n v="353794167.88999999"/>
    <x v="0"/>
    <x v="3"/>
  </r>
  <r>
    <x v="10"/>
    <n v="1891349896.27"/>
    <x v="0"/>
    <x v="4"/>
  </r>
  <r>
    <x v="10"/>
    <n v="522931029.86000001"/>
    <x v="0"/>
    <x v="5"/>
  </r>
  <r>
    <x v="10"/>
    <n v="38837435385.540001"/>
    <x v="0"/>
    <x v="6"/>
  </r>
  <r>
    <x v="10"/>
    <n v="11811686180.129999"/>
    <x v="0"/>
    <x v="7"/>
  </r>
  <r>
    <x v="10"/>
    <n v="385637705.61000001"/>
    <x v="1"/>
    <x v="8"/>
  </r>
  <r>
    <x v="10"/>
    <n v="528367173.50999999"/>
    <x v="1"/>
    <x v="9"/>
  </r>
  <r>
    <x v="10"/>
    <n v="3829991729.7600002"/>
    <x v="1"/>
    <x v="10"/>
  </r>
  <r>
    <x v="10"/>
    <n v="260427891.13999999"/>
    <x v="1"/>
    <x v="11"/>
  </r>
  <r>
    <x v="10"/>
    <n v="753112297.07000005"/>
    <x v="1"/>
    <x v="12"/>
  </r>
  <r>
    <x v="11"/>
    <n v="-48575462.850000001"/>
    <x v="2"/>
    <x v="41"/>
  </r>
  <r>
    <x v="11"/>
    <n v="-104174601.25"/>
    <x v="2"/>
    <x v="42"/>
  </r>
  <r>
    <x v="11"/>
    <n v="-84721323.810000002"/>
    <x v="2"/>
    <x v="43"/>
  </r>
  <r>
    <x v="11"/>
    <n v="-8195119.7400000002"/>
    <x v="2"/>
    <x v="44"/>
  </r>
  <r>
    <x v="11"/>
    <n v="-1830230.99"/>
    <x v="2"/>
    <x v="45"/>
  </r>
  <r>
    <x v="11"/>
    <n v="-1429888.44"/>
    <x v="2"/>
    <x v="20"/>
  </r>
  <r>
    <x v="11"/>
    <n v="-321555.17"/>
    <x v="2"/>
    <x v="39"/>
  </r>
  <r>
    <x v="11"/>
    <n v="-593608544.37"/>
    <x v="2"/>
    <x v="22"/>
  </r>
  <r>
    <x v="11"/>
    <n v="-37744609.460000001"/>
    <x v="2"/>
    <x v="35"/>
  </r>
  <r>
    <x v="11"/>
    <n v="-98418716.920000002"/>
    <x v="2"/>
    <x v="23"/>
  </r>
  <r>
    <x v="11"/>
    <n v="-323870987.06"/>
    <x v="2"/>
    <x v="24"/>
  </r>
  <r>
    <x v="11"/>
    <n v="-107987846.11"/>
    <x v="2"/>
    <x v="25"/>
  </r>
  <r>
    <x v="11"/>
    <n v="-65614268.310000002"/>
    <x v="2"/>
    <x v="26"/>
  </r>
  <r>
    <x v="11"/>
    <n v="-13746814.449999999"/>
    <x v="2"/>
    <x v="27"/>
  </r>
  <r>
    <x v="11"/>
    <n v="-1714517.46"/>
    <x v="2"/>
    <x v="28"/>
  </r>
  <r>
    <x v="11"/>
    <n v="-7335655.7000000002"/>
    <x v="2"/>
    <x v="46"/>
  </r>
  <r>
    <x v="11"/>
    <n v="-209394733.63"/>
    <x v="2"/>
    <x v="40"/>
  </r>
  <r>
    <x v="11"/>
    <n v="-5260664855.7299995"/>
    <x v="2"/>
    <x v="36"/>
  </r>
  <r>
    <x v="11"/>
    <n v="-36458463.850000001"/>
    <x v="2"/>
    <x v="37"/>
  </r>
  <r>
    <x v="11"/>
    <n v="5398879597.3199997"/>
    <x v="4"/>
    <x v="0"/>
  </r>
  <r>
    <x v="11"/>
    <n v="2891956374.4000001"/>
    <x v="4"/>
    <x v="2"/>
  </r>
  <r>
    <x v="11"/>
    <n v="12757495.59"/>
    <x v="4"/>
    <x v="47"/>
  </r>
  <r>
    <x v="11"/>
    <n v="21545553.329999998"/>
    <x v="4"/>
    <x v="3"/>
  </r>
  <r>
    <x v="11"/>
    <n v="1706907280.3299999"/>
    <x v="0"/>
    <x v="0"/>
  </r>
  <r>
    <x v="11"/>
    <n v="5167261.53"/>
    <x v="0"/>
    <x v="1"/>
  </r>
  <r>
    <x v="11"/>
    <n v="2310726678.5500002"/>
    <x v="0"/>
    <x v="2"/>
  </r>
  <r>
    <x v="11"/>
    <n v="260245283.16"/>
    <x v="0"/>
    <x v="3"/>
  </r>
  <r>
    <x v="11"/>
    <n v="2215940723.6900001"/>
    <x v="0"/>
    <x v="4"/>
  </r>
  <r>
    <x v="11"/>
    <n v="553342706.42999995"/>
    <x v="0"/>
    <x v="5"/>
  </r>
  <r>
    <x v="11"/>
    <n v="43482387817.82"/>
    <x v="0"/>
    <x v="6"/>
  </r>
  <r>
    <x v="11"/>
    <n v="12076332849.51"/>
    <x v="0"/>
    <x v="7"/>
  </r>
  <r>
    <x v="11"/>
    <n v="152193834.46000001"/>
    <x v="1"/>
    <x v="8"/>
  </r>
  <r>
    <x v="11"/>
    <n v="447531071.44999999"/>
    <x v="1"/>
    <x v="9"/>
  </r>
  <r>
    <x v="11"/>
    <n v="5875698558.9700003"/>
    <x v="1"/>
    <x v="10"/>
  </r>
  <r>
    <x v="11"/>
    <n v="115632035.53"/>
    <x v="1"/>
    <x v="11"/>
  </r>
  <r>
    <x v="11"/>
    <n v="437009490.82999998"/>
    <x v="1"/>
    <x v="12"/>
  </r>
  <r>
    <x v="12"/>
    <n v="-42615836.880000003"/>
    <x v="2"/>
    <x v="41"/>
  </r>
  <r>
    <x v="12"/>
    <n v="-67446523.260000005"/>
    <x v="2"/>
    <x v="42"/>
  </r>
  <r>
    <x v="12"/>
    <n v="-72346858.090000004"/>
    <x v="2"/>
    <x v="43"/>
  </r>
  <r>
    <x v="12"/>
    <n v="-6321585.8600000003"/>
    <x v="2"/>
    <x v="44"/>
  </r>
  <r>
    <x v="12"/>
    <n v="-1321551.6400000001"/>
    <x v="2"/>
    <x v="45"/>
  </r>
  <r>
    <x v="12"/>
    <n v="-2760569.77"/>
    <x v="2"/>
    <x v="20"/>
  </r>
  <r>
    <x v="12"/>
    <n v="-554481.24"/>
    <x v="2"/>
    <x v="39"/>
  </r>
  <r>
    <x v="12"/>
    <n v="-646861975.64999998"/>
    <x v="2"/>
    <x v="22"/>
  </r>
  <r>
    <x v="12"/>
    <n v="-37744609.439999998"/>
    <x v="2"/>
    <x v="35"/>
  </r>
  <r>
    <x v="12"/>
    <n v="-104929543.33"/>
    <x v="2"/>
    <x v="23"/>
  </r>
  <r>
    <x v="12"/>
    <n v="-362342900.08999997"/>
    <x v="2"/>
    <x v="24"/>
  </r>
  <r>
    <x v="12"/>
    <n v="-125227240.17"/>
    <x v="2"/>
    <x v="25"/>
  </r>
  <r>
    <x v="12"/>
    <n v="-76563152.109999999"/>
    <x v="2"/>
    <x v="26"/>
  </r>
  <r>
    <x v="12"/>
    <n v="-15911199.859999999"/>
    <x v="2"/>
    <x v="27"/>
  </r>
  <r>
    <x v="12"/>
    <n v="-1923627.1800000002"/>
    <x v="2"/>
    <x v="28"/>
  </r>
  <r>
    <x v="12"/>
    <n v="-349500"/>
    <x v="2"/>
    <x v="46"/>
  </r>
  <r>
    <x v="12"/>
    <n v="-5590844675.2200003"/>
    <x v="2"/>
    <x v="36"/>
  </r>
  <r>
    <x v="12"/>
    <n v="-47969183.210000001"/>
    <x v="2"/>
    <x v="37"/>
  </r>
  <r>
    <x v="12"/>
    <n v="5330526472.2200003"/>
    <x v="4"/>
    <x v="0"/>
  </r>
  <r>
    <x v="12"/>
    <n v="3976166499.29"/>
    <x v="4"/>
    <x v="2"/>
  </r>
  <r>
    <x v="12"/>
    <n v="5100188.45"/>
    <x v="4"/>
    <x v="47"/>
  </r>
  <r>
    <x v="12"/>
    <n v="14166003.119999999"/>
    <x v="4"/>
    <x v="3"/>
  </r>
  <r>
    <x v="12"/>
    <n v="0"/>
    <x v="4"/>
    <x v="4"/>
  </r>
  <r>
    <x v="12"/>
    <n v="2288863419.0500002"/>
    <x v="0"/>
    <x v="0"/>
  </r>
  <r>
    <x v="12"/>
    <n v="5928074.8300000001"/>
    <x v="0"/>
    <x v="1"/>
  </r>
  <r>
    <x v="12"/>
    <n v="2628267918.9099998"/>
    <x v="0"/>
    <x v="2"/>
  </r>
  <r>
    <x v="12"/>
    <n v="410698678.31"/>
    <x v="0"/>
    <x v="3"/>
  </r>
  <r>
    <x v="12"/>
    <n v="2159014271.8899999"/>
    <x v="0"/>
    <x v="4"/>
  </r>
  <r>
    <x v="12"/>
    <n v="532797816.5"/>
    <x v="0"/>
    <x v="5"/>
  </r>
  <r>
    <x v="12"/>
    <n v="47074914854.660004"/>
    <x v="0"/>
    <x v="6"/>
  </r>
  <r>
    <x v="12"/>
    <n v="13223129701.629999"/>
    <x v="0"/>
    <x v="7"/>
  </r>
  <r>
    <x v="12"/>
    <n v="951277542.55999994"/>
    <x v="1"/>
    <x v="8"/>
  </r>
  <r>
    <x v="12"/>
    <n v="454113150.54000002"/>
    <x v="1"/>
    <x v="9"/>
  </r>
  <r>
    <x v="12"/>
    <n v="335524486.49000001"/>
    <x v="1"/>
    <x v="10"/>
  </r>
  <r>
    <x v="12"/>
    <n v="50556916.659999996"/>
    <x v="1"/>
    <x v="11"/>
  </r>
  <r>
    <x v="12"/>
    <n v="1110425285.05"/>
    <x v="1"/>
    <x v="12"/>
  </r>
  <r>
    <x v="13"/>
    <n v="-39421849.670000002"/>
    <x v="2"/>
    <x v="41"/>
  </r>
  <r>
    <x v="13"/>
    <n v="-51086847.710000001"/>
    <x v="2"/>
    <x v="42"/>
  </r>
  <r>
    <x v="13"/>
    <n v="-71015580.650000006"/>
    <x v="2"/>
    <x v="43"/>
  </r>
  <r>
    <x v="13"/>
    <n v="-5017258.33"/>
    <x v="2"/>
    <x v="44"/>
  </r>
  <r>
    <x v="13"/>
    <n v="-1097160.03"/>
    <x v="2"/>
    <x v="45"/>
  </r>
  <r>
    <x v="13"/>
    <n v="-8696386.0600000005"/>
    <x v="2"/>
    <x v="20"/>
  </r>
  <r>
    <x v="13"/>
    <n v="-1341212.45"/>
    <x v="2"/>
    <x v="39"/>
  </r>
  <r>
    <x v="13"/>
    <n v="-680488327.26999998"/>
    <x v="2"/>
    <x v="22"/>
  </r>
  <r>
    <x v="13"/>
    <n v="-37744609.460000001"/>
    <x v="2"/>
    <x v="35"/>
  </r>
  <r>
    <x v="13"/>
    <n v="-102983268.06"/>
    <x v="2"/>
    <x v="23"/>
  </r>
  <r>
    <x v="13"/>
    <n v="-404987470.10000002"/>
    <x v="2"/>
    <x v="24"/>
  </r>
  <r>
    <x v="13"/>
    <n v="-143617299.02000001"/>
    <x v="2"/>
    <x v="25"/>
  </r>
  <r>
    <x v="13"/>
    <n v="-68289005.280000001"/>
    <x v="2"/>
    <x v="26"/>
  </r>
  <r>
    <x v="13"/>
    <n v="-17444544.140000001"/>
    <x v="2"/>
    <x v="27"/>
  </r>
  <r>
    <x v="13"/>
    <n v="-1918623.28"/>
    <x v="2"/>
    <x v="28"/>
  </r>
  <r>
    <x v="13"/>
    <n v="-520125"/>
    <x v="2"/>
    <x v="48"/>
  </r>
  <r>
    <x v="13"/>
    <n v="-5538190494.5799999"/>
    <x v="2"/>
    <x v="36"/>
  </r>
  <r>
    <x v="13"/>
    <n v="-49810393.020000003"/>
    <x v="2"/>
    <x v="37"/>
  </r>
  <r>
    <x v="13"/>
    <n v="6729768059.3100004"/>
    <x v="4"/>
    <x v="0"/>
  </r>
  <r>
    <x v="13"/>
    <n v="9720"/>
    <x v="4"/>
    <x v="1"/>
  </r>
  <r>
    <x v="13"/>
    <n v="3163128014.54"/>
    <x v="4"/>
    <x v="2"/>
  </r>
  <r>
    <x v="13"/>
    <n v="56487251.520000003"/>
    <x v="4"/>
    <x v="47"/>
  </r>
  <r>
    <x v="13"/>
    <n v="21573191.640000001"/>
    <x v="4"/>
    <x v="3"/>
  </r>
  <r>
    <x v="13"/>
    <n v="155214.85"/>
    <x v="4"/>
    <x v="4"/>
  </r>
  <r>
    <x v="13"/>
    <n v="6857749761.3299999"/>
    <x v="0"/>
    <x v="0"/>
  </r>
  <r>
    <x v="13"/>
    <n v="4138515.33"/>
    <x v="0"/>
    <x v="1"/>
  </r>
  <r>
    <x v="13"/>
    <n v="2868718423.4899998"/>
    <x v="0"/>
    <x v="2"/>
  </r>
  <r>
    <x v="13"/>
    <n v="334797100.60000002"/>
    <x v="0"/>
    <x v="3"/>
  </r>
  <r>
    <x v="13"/>
    <n v="1116828365.55"/>
    <x v="0"/>
    <x v="4"/>
  </r>
  <r>
    <x v="13"/>
    <n v="464481053.24000001"/>
    <x v="0"/>
    <x v="5"/>
  </r>
  <r>
    <x v="13"/>
    <n v="48007295297.730003"/>
    <x v="0"/>
    <x v="6"/>
  </r>
  <r>
    <x v="13"/>
    <n v="13112411718.809999"/>
    <x v="0"/>
    <x v="7"/>
  </r>
  <r>
    <x v="13"/>
    <n v="11735616.52"/>
    <x v="1"/>
    <x v="8"/>
  </r>
  <r>
    <x v="13"/>
    <n v="355925662.52999997"/>
    <x v="1"/>
    <x v="9"/>
  </r>
  <r>
    <x v="13"/>
    <n v="27407698.059999999"/>
    <x v="1"/>
    <x v="10"/>
  </r>
  <r>
    <x v="13"/>
    <n v="996083.34"/>
    <x v="1"/>
    <x v="11"/>
  </r>
  <r>
    <x v="13"/>
    <n v="244917691.22999999"/>
    <x v="1"/>
    <x v="12"/>
  </r>
  <r>
    <x v="14"/>
    <n v="-31154001.859999999"/>
    <x v="2"/>
    <x v="41"/>
  </r>
  <r>
    <x v="14"/>
    <n v="-31699973.699999999"/>
    <x v="2"/>
    <x v="42"/>
  </r>
  <r>
    <x v="14"/>
    <n v="-52008330.030000001"/>
    <x v="2"/>
    <x v="43"/>
  </r>
  <r>
    <x v="14"/>
    <n v="-2994986.94"/>
    <x v="2"/>
    <x v="44"/>
  </r>
  <r>
    <x v="14"/>
    <n v="-796023.05"/>
    <x v="2"/>
    <x v="45"/>
  </r>
  <r>
    <x v="14"/>
    <n v="-12660721.67"/>
    <x v="2"/>
    <x v="20"/>
  </r>
  <r>
    <x v="14"/>
    <n v="-1338607.3"/>
    <x v="2"/>
    <x v="39"/>
  </r>
  <r>
    <x v="14"/>
    <n v="-780334407.20000005"/>
    <x v="2"/>
    <x v="22"/>
  </r>
  <r>
    <x v="14"/>
    <n v="-37744609.439999998"/>
    <x v="2"/>
    <x v="35"/>
  </r>
  <r>
    <x v="14"/>
    <n v="-76721397.489999995"/>
    <x v="2"/>
    <x v="23"/>
  </r>
  <r>
    <x v="14"/>
    <n v="-436593112.66000003"/>
    <x v="2"/>
    <x v="24"/>
  </r>
  <r>
    <x v="14"/>
    <n v="-152032790.97999999"/>
    <x v="2"/>
    <x v="25"/>
  </r>
  <r>
    <x v="14"/>
    <n v="-70852817.219999999"/>
    <x v="2"/>
    <x v="26"/>
  </r>
  <r>
    <x v="14"/>
    <n v="-27921893.280000001"/>
    <x v="2"/>
    <x v="27"/>
  </r>
  <r>
    <x v="14"/>
    <n v="-6417910.9000000004"/>
    <x v="2"/>
    <x v="28"/>
  </r>
  <r>
    <x v="14"/>
    <n v="-458250"/>
    <x v="2"/>
    <x v="46"/>
  </r>
  <r>
    <x v="14"/>
    <n v="-6084030498.4899998"/>
    <x v="2"/>
    <x v="36"/>
  </r>
  <r>
    <x v="14"/>
    <n v="-52828604.530000001"/>
    <x v="2"/>
    <x v="37"/>
  </r>
  <r>
    <x v="14"/>
    <n v="9376074798.3899994"/>
    <x v="4"/>
    <x v="0"/>
  </r>
  <r>
    <x v="14"/>
    <n v="8350"/>
    <x v="4"/>
    <x v="1"/>
  </r>
  <r>
    <x v="14"/>
    <n v="3767232643.25"/>
    <x v="4"/>
    <x v="2"/>
  </r>
  <r>
    <x v="14"/>
    <n v="156581831.03999999"/>
    <x v="4"/>
    <x v="47"/>
  </r>
  <r>
    <x v="14"/>
    <n v="5364759.53"/>
    <x v="4"/>
    <x v="3"/>
  </r>
  <r>
    <x v="14"/>
    <n v="211016.11"/>
    <x v="4"/>
    <x v="4"/>
  </r>
  <r>
    <x v="14"/>
    <n v="2863716756.1100001"/>
    <x v="0"/>
    <x v="0"/>
  </r>
  <r>
    <x v="14"/>
    <n v="5783189.04"/>
    <x v="0"/>
    <x v="1"/>
  </r>
  <r>
    <x v="14"/>
    <n v="2998887293.6500001"/>
    <x v="0"/>
    <x v="2"/>
  </r>
  <r>
    <x v="14"/>
    <n v="448250912.54000002"/>
    <x v="0"/>
    <x v="3"/>
  </r>
  <r>
    <x v="14"/>
    <n v="2302156506.54"/>
    <x v="0"/>
    <x v="4"/>
  </r>
  <r>
    <x v="14"/>
    <n v="573381360.58000004"/>
    <x v="0"/>
    <x v="5"/>
  </r>
  <r>
    <x v="14"/>
    <n v="52976823100.82"/>
    <x v="0"/>
    <x v="6"/>
  </r>
  <r>
    <x v="14"/>
    <n v="14451773600.639999"/>
    <x v="0"/>
    <x v="7"/>
  </r>
  <r>
    <x v="14"/>
    <n v="26389357.800000001"/>
    <x v="1"/>
    <x v="8"/>
  </r>
  <r>
    <x v="14"/>
    <n v="261911310.91999999"/>
    <x v="1"/>
    <x v="9"/>
  </r>
  <r>
    <x v="14"/>
    <n v="1153947273.8599999"/>
    <x v="1"/>
    <x v="10"/>
  </r>
  <r>
    <x v="14"/>
    <n v="61673800.240000002"/>
    <x v="1"/>
    <x v="11"/>
  </r>
  <r>
    <x v="14"/>
    <n v="394129781.36000001"/>
    <x v="1"/>
    <x v="12"/>
  </r>
  <r>
    <x v="15"/>
    <n v="-38550390.710000001"/>
    <x v="2"/>
    <x v="41"/>
  </r>
  <r>
    <x v="15"/>
    <n v="-32774274.789999999"/>
    <x v="2"/>
    <x v="42"/>
  </r>
  <r>
    <x v="15"/>
    <n v="-35606042.859999999"/>
    <x v="2"/>
    <x v="43"/>
  </r>
  <r>
    <x v="15"/>
    <n v="-2109465.14"/>
    <x v="2"/>
    <x v="44"/>
  </r>
  <r>
    <x v="15"/>
    <n v="-1357326.34"/>
    <x v="2"/>
    <x v="45"/>
  </r>
  <r>
    <x v="15"/>
    <n v="-12775025.720000001"/>
    <x v="2"/>
    <x v="20"/>
  </r>
  <r>
    <x v="15"/>
    <n v="-5154936.25"/>
    <x v="2"/>
    <x v="39"/>
  </r>
  <r>
    <x v="15"/>
    <n v="-741779773.44000006"/>
    <x v="2"/>
    <x v="22"/>
  </r>
  <r>
    <x v="15"/>
    <n v="-37744609.439999998"/>
    <x v="2"/>
    <x v="35"/>
  </r>
  <r>
    <x v="15"/>
    <n v="-85859022.359999999"/>
    <x v="2"/>
    <x v="23"/>
  </r>
  <r>
    <x v="15"/>
    <n v="-460968457.18000001"/>
    <x v="2"/>
    <x v="24"/>
  </r>
  <r>
    <x v="15"/>
    <n v="-167432989.03999999"/>
    <x v="2"/>
    <x v="25"/>
  </r>
  <r>
    <x v="15"/>
    <n v="-67658930.239999995"/>
    <x v="2"/>
    <x v="26"/>
  </r>
  <r>
    <x v="15"/>
    <n v="-28806394.93"/>
    <x v="2"/>
    <x v="27"/>
  </r>
  <r>
    <x v="15"/>
    <n v="-7712118.3899999997"/>
    <x v="2"/>
    <x v="28"/>
  </r>
  <r>
    <x v="15"/>
    <n v="-1668369.74"/>
    <x v="2"/>
    <x v="40"/>
  </r>
  <r>
    <x v="15"/>
    <n v="-6697718005.5100002"/>
    <x v="2"/>
    <x v="36"/>
  </r>
  <r>
    <x v="15"/>
    <n v="-150237929.52000001"/>
    <x v="2"/>
    <x v="37"/>
  </r>
  <r>
    <x v="15"/>
    <n v="12279573823.59"/>
    <x v="4"/>
    <x v="0"/>
  </r>
  <r>
    <x v="15"/>
    <n v="35098.800000000003"/>
    <x v="4"/>
    <x v="1"/>
  </r>
  <r>
    <x v="15"/>
    <n v="3920094435.2800002"/>
    <x v="4"/>
    <x v="2"/>
  </r>
  <r>
    <x v="15"/>
    <n v="187819559.91999999"/>
    <x v="4"/>
    <x v="47"/>
  </r>
  <r>
    <x v="15"/>
    <n v="0"/>
    <x v="4"/>
    <x v="3"/>
  </r>
  <r>
    <x v="15"/>
    <n v="232687.84"/>
    <x v="4"/>
    <x v="4"/>
  </r>
  <r>
    <x v="15"/>
    <n v="2835451512.5"/>
    <x v="0"/>
    <x v="0"/>
  </r>
  <r>
    <x v="15"/>
    <n v="4819234.7300000004"/>
    <x v="0"/>
    <x v="1"/>
  </r>
  <r>
    <x v="15"/>
    <n v="3044358463.1500001"/>
    <x v="0"/>
    <x v="2"/>
  </r>
  <r>
    <x v="15"/>
    <n v="471953327.31999999"/>
    <x v="0"/>
    <x v="3"/>
  </r>
  <r>
    <x v="15"/>
    <n v="976622398.65999997"/>
    <x v="0"/>
    <x v="4"/>
  </r>
  <r>
    <x v="15"/>
    <n v="603108837.34000003"/>
    <x v="0"/>
    <x v="5"/>
  </r>
  <r>
    <x v="15"/>
    <n v="58025268940.419998"/>
    <x v="0"/>
    <x v="6"/>
  </r>
  <r>
    <x v="15"/>
    <n v="14249934111.59"/>
    <x v="0"/>
    <x v="7"/>
  </r>
  <r>
    <x v="15"/>
    <n v="99487590.230000004"/>
    <x v="1"/>
    <x v="8"/>
  </r>
  <r>
    <x v="15"/>
    <n v="179581862.44999999"/>
    <x v="1"/>
    <x v="9"/>
  </r>
  <r>
    <x v="15"/>
    <n v="66051183.469999999"/>
    <x v="1"/>
    <x v="10"/>
  </r>
  <r>
    <x v="15"/>
    <n v="0"/>
    <x v="1"/>
    <x v="11"/>
  </r>
  <r>
    <x v="15"/>
    <n v="255430088.87"/>
    <x v="1"/>
    <x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006">
  <r>
    <x v="0"/>
    <n v="61080065.799999997"/>
    <x v="0"/>
    <x v="0"/>
    <x v="0"/>
    <x v="0"/>
  </r>
  <r>
    <x v="0"/>
    <n v="1002321144.97"/>
    <x v="0"/>
    <x v="0"/>
    <x v="0"/>
    <x v="1"/>
  </r>
  <r>
    <x v="0"/>
    <n v="125010.74"/>
    <x v="0"/>
    <x v="0"/>
    <x v="1"/>
    <x v="2"/>
  </r>
  <r>
    <x v="0"/>
    <n v="6324676.6500000004"/>
    <x v="0"/>
    <x v="0"/>
    <x v="1"/>
    <x v="3"/>
  </r>
  <r>
    <x v="0"/>
    <n v="1631070.81"/>
    <x v="0"/>
    <x v="1"/>
    <x v="2"/>
    <x v="4"/>
  </r>
  <r>
    <x v="0"/>
    <n v="6482001.79"/>
    <x v="0"/>
    <x v="1"/>
    <x v="2"/>
    <x v="5"/>
  </r>
  <r>
    <x v="0"/>
    <n v="19804580.859999999"/>
    <x v="0"/>
    <x v="1"/>
    <x v="3"/>
    <x v="6"/>
  </r>
  <r>
    <x v="0"/>
    <n v="71667.290000000008"/>
    <x v="0"/>
    <x v="1"/>
    <x v="4"/>
    <x v="7"/>
  </r>
  <r>
    <x v="0"/>
    <n v="9033135.8599999994"/>
    <x v="0"/>
    <x v="1"/>
    <x v="5"/>
    <x v="8"/>
  </r>
  <r>
    <x v="0"/>
    <n v="15539.63"/>
    <x v="0"/>
    <x v="1"/>
    <x v="6"/>
    <x v="9"/>
  </r>
  <r>
    <x v="0"/>
    <n v="24802780.399999999"/>
    <x v="0"/>
    <x v="1"/>
    <x v="7"/>
    <x v="10"/>
  </r>
  <r>
    <x v="0"/>
    <n v="1210334.1299999999"/>
    <x v="0"/>
    <x v="1"/>
    <x v="8"/>
    <x v="11"/>
  </r>
  <r>
    <x v="0"/>
    <n v="1772828896.0599999"/>
    <x v="0"/>
    <x v="1"/>
    <x v="9"/>
    <x v="12"/>
  </r>
  <r>
    <x v="0"/>
    <n v="1277.6500000000001"/>
    <x v="0"/>
    <x v="1"/>
    <x v="10"/>
    <x v="13"/>
  </r>
  <r>
    <x v="0"/>
    <n v="56652307.399999999"/>
    <x v="0"/>
    <x v="1"/>
    <x v="11"/>
    <x v="14"/>
  </r>
  <r>
    <x v="0"/>
    <n v="34419695.340000004"/>
    <x v="0"/>
    <x v="1"/>
    <x v="12"/>
    <x v="15"/>
  </r>
  <r>
    <x v="0"/>
    <n v="4119673.57"/>
    <x v="0"/>
    <x v="1"/>
    <x v="13"/>
    <x v="16"/>
  </r>
  <r>
    <x v="0"/>
    <n v="2454186139.6900001"/>
    <x v="0"/>
    <x v="1"/>
    <x v="14"/>
    <x v="17"/>
  </r>
  <r>
    <x v="0"/>
    <n v="1898.44"/>
    <x v="0"/>
    <x v="1"/>
    <x v="15"/>
    <x v="18"/>
  </r>
  <r>
    <x v="0"/>
    <n v="3495773.15"/>
    <x v="0"/>
    <x v="1"/>
    <x v="16"/>
    <x v="19"/>
  </r>
  <r>
    <x v="0"/>
    <n v="0"/>
    <x v="0"/>
    <x v="1"/>
    <x v="16"/>
    <x v="20"/>
  </r>
  <r>
    <x v="0"/>
    <n v="11022902.380000001"/>
    <x v="0"/>
    <x v="1"/>
    <x v="16"/>
    <x v="21"/>
  </r>
  <r>
    <x v="0"/>
    <n v="1123315.3"/>
    <x v="0"/>
    <x v="1"/>
    <x v="16"/>
    <x v="22"/>
  </r>
  <r>
    <x v="0"/>
    <n v="71121257.920000002"/>
    <x v="0"/>
    <x v="1"/>
    <x v="17"/>
    <x v="23"/>
  </r>
  <r>
    <x v="0"/>
    <n v="78518007.519999996"/>
    <x v="0"/>
    <x v="1"/>
    <x v="17"/>
    <x v="24"/>
  </r>
  <r>
    <x v="0"/>
    <n v="36553.97"/>
    <x v="0"/>
    <x v="1"/>
    <x v="18"/>
    <x v="25"/>
  </r>
  <r>
    <x v="0"/>
    <n v="4583220.71"/>
    <x v="0"/>
    <x v="1"/>
    <x v="18"/>
    <x v="26"/>
  </r>
  <r>
    <x v="0"/>
    <n v="1514323.11"/>
    <x v="0"/>
    <x v="1"/>
    <x v="18"/>
    <x v="27"/>
  </r>
  <r>
    <x v="0"/>
    <n v="4119945.97"/>
    <x v="0"/>
    <x v="1"/>
    <x v="18"/>
    <x v="28"/>
  </r>
  <r>
    <x v="0"/>
    <n v="35422344.460000001"/>
    <x v="0"/>
    <x v="1"/>
    <x v="18"/>
    <x v="29"/>
  </r>
  <r>
    <x v="0"/>
    <n v="2387779.69"/>
    <x v="0"/>
    <x v="1"/>
    <x v="18"/>
    <x v="30"/>
  </r>
  <r>
    <x v="0"/>
    <n v="1082006.6599999999"/>
    <x v="0"/>
    <x v="1"/>
    <x v="18"/>
    <x v="31"/>
  </r>
  <r>
    <x v="0"/>
    <n v="898043.3"/>
    <x v="0"/>
    <x v="1"/>
    <x v="18"/>
    <x v="32"/>
  </r>
  <r>
    <x v="0"/>
    <n v="155925.35"/>
    <x v="0"/>
    <x v="1"/>
    <x v="18"/>
    <x v="33"/>
  </r>
  <r>
    <x v="0"/>
    <n v="21946533.66"/>
    <x v="0"/>
    <x v="1"/>
    <x v="18"/>
    <x v="34"/>
  </r>
  <r>
    <x v="0"/>
    <n v="2456544.02"/>
    <x v="0"/>
    <x v="1"/>
    <x v="18"/>
    <x v="35"/>
  </r>
  <r>
    <x v="0"/>
    <n v="81278.11"/>
    <x v="0"/>
    <x v="1"/>
    <x v="18"/>
    <x v="36"/>
  </r>
  <r>
    <x v="0"/>
    <n v="29032.31"/>
    <x v="0"/>
    <x v="1"/>
    <x v="18"/>
    <x v="37"/>
  </r>
  <r>
    <x v="0"/>
    <n v="142402.69"/>
    <x v="0"/>
    <x v="1"/>
    <x v="18"/>
    <x v="38"/>
  </r>
  <r>
    <x v="0"/>
    <n v="13655132.16"/>
    <x v="0"/>
    <x v="1"/>
    <x v="18"/>
    <x v="39"/>
  </r>
  <r>
    <x v="0"/>
    <n v="3713506.24"/>
    <x v="0"/>
    <x v="1"/>
    <x v="18"/>
    <x v="40"/>
  </r>
  <r>
    <x v="0"/>
    <n v="2322514.19"/>
    <x v="0"/>
    <x v="1"/>
    <x v="18"/>
    <x v="41"/>
  </r>
  <r>
    <x v="0"/>
    <n v="1113423.44"/>
    <x v="0"/>
    <x v="1"/>
    <x v="18"/>
    <x v="42"/>
  </r>
  <r>
    <x v="0"/>
    <n v="8779674.3100000005"/>
    <x v="0"/>
    <x v="1"/>
    <x v="18"/>
    <x v="43"/>
  </r>
  <r>
    <x v="0"/>
    <n v="20732626.530000001"/>
    <x v="0"/>
    <x v="1"/>
    <x v="18"/>
    <x v="44"/>
  </r>
  <r>
    <x v="0"/>
    <n v="1435368.89"/>
    <x v="0"/>
    <x v="1"/>
    <x v="18"/>
    <x v="45"/>
  </r>
  <r>
    <x v="0"/>
    <n v="6546746.6600000001"/>
    <x v="0"/>
    <x v="1"/>
    <x v="18"/>
    <x v="46"/>
  </r>
  <r>
    <x v="0"/>
    <n v="10567164.029999999"/>
    <x v="0"/>
    <x v="1"/>
    <x v="18"/>
    <x v="47"/>
  </r>
  <r>
    <x v="0"/>
    <n v="995155.85"/>
    <x v="0"/>
    <x v="1"/>
    <x v="18"/>
    <x v="48"/>
  </r>
  <r>
    <x v="0"/>
    <n v="4955682.74"/>
    <x v="0"/>
    <x v="1"/>
    <x v="18"/>
    <x v="49"/>
  </r>
  <r>
    <x v="0"/>
    <n v="1961702.57"/>
    <x v="0"/>
    <x v="1"/>
    <x v="18"/>
    <x v="50"/>
  </r>
  <r>
    <x v="0"/>
    <n v="6188282.2999999998"/>
    <x v="0"/>
    <x v="1"/>
    <x v="18"/>
    <x v="51"/>
  </r>
  <r>
    <x v="0"/>
    <n v="86223968.129999995"/>
    <x v="0"/>
    <x v="1"/>
    <x v="18"/>
    <x v="52"/>
  </r>
  <r>
    <x v="0"/>
    <n v="2978452.69"/>
    <x v="0"/>
    <x v="1"/>
    <x v="18"/>
    <x v="53"/>
  </r>
  <r>
    <x v="0"/>
    <n v="5363658.72"/>
    <x v="0"/>
    <x v="1"/>
    <x v="18"/>
    <x v="54"/>
  </r>
  <r>
    <x v="0"/>
    <n v="21444362.800000001"/>
    <x v="0"/>
    <x v="1"/>
    <x v="18"/>
    <x v="55"/>
  </r>
  <r>
    <x v="0"/>
    <n v="135217.87"/>
    <x v="0"/>
    <x v="1"/>
    <x v="18"/>
    <x v="56"/>
  </r>
  <r>
    <x v="0"/>
    <n v="865965.71"/>
    <x v="0"/>
    <x v="1"/>
    <x v="18"/>
    <x v="57"/>
  </r>
  <r>
    <x v="0"/>
    <n v="3028489.42"/>
    <x v="0"/>
    <x v="1"/>
    <x v="19"/>
    <x v="58"/>
  </r>
  <r>
    <x v="0"/>
    <n v="69365086.540000007"/>
    <x v="0"/>
    <x v="1"/>
    <x v="20"/>
    <x v="59"/>
  </r>
  <r>
    <x v="0"/>
    <n v="140543506.55000001"/>
    <x v="0"/>
    <x v="1"/>
    <x v="21"/>
    <x v="60"/>
  </r>
  <r>
    <x v="0"/>
    <n v="19925500.399999999"/>
    <x v="0"/>
    <x v="1"/>
    <x v="22"/>
    <x v="61"/>
  </r>
  <r>
    <x v="0"/>
    <n v="6710625.3100000005"/>
    <x v="0"/>
    <x v="1"/>
    <x v="23"/>
    <x v="62"/>
  </r>
  <r>
    <x v="0"/>
    <n v="1885466.36"/>
    <x v="0"/>
    <x v="1"/>
    <x v="23"/>
    <x v="63"/>
  </r>
  <r>
    <x v="0"/>
    <n v="3935460.56"/>
    <x v="0"/>
    <x v="1"/>
    <x v="23"/>
    <x v="64"/>
  </r>
  <r>
    <x v="0"/>
    <n v="2893764.8"/>
    <x v="0"/>
    <x v="1"/>
    <x v="23"/>
    <x v="65"/>
  </r>
  <r>
    <x v="0"/>
    <n v="133140.68"/>
    <x v="0"/>
    <x v="1"/>
    <x v="23"/>
    <x v="66"/>
  </r>
  <r>
    <x v="0"/>
    <n v="257390.6"/>
    <x v="0"/>
    <x v="1"/>
    <x v="24"/>
    <x v="67"/>
  </r>
  <r>
    <x v="0"/>
    <n v="38254.770000000004"/>
    <x v="0"/>
    <x v="1"/>
    <x v="25"/>
    <x v="63"/>
  </r>
  <r>
    <x v="0"/>
    <n v="1255064.17"/>
    <x v="0"/>
    <x v="1"/>
    <x v="25"/>
    <x v="64"/>
  </r>
  <r>
    <x v="0"/>
    <n v="969434.93"/>
    <x v="0"/>
    <x v="1"/>
    <x v="25"/>
    <x v="68"/>
  </r>
  <r>
    <x v="0"/>
    <n v="737323.75"/>
    <x v="0"/>
    <x v="1"/>
    <x v="25"/>
    <x v="69"/>
  </r>
  <r>
    <x v="0"/>
    <n v="267279.39"/>
    <x v="0"/>
    <x v="1"/>
    <x v="25"/>
    <x v="65"/>
  </r>
  <r>
    <x v="0"/>
    <n v="21637318.420000002"/>
    <x v="0"/>
    <x v="1"/>
    <x v="25"/>
    <x v="70"/>
  </r>
  <r>
    <x v="0"/>
    <n v="454969.16"/>
    <x v="0"/>
    <x v="1"/>
    <x v="25"/>
    <x v="71"/>
  </r>
  <r>
    <x v="0"/>
    <n v="10404.73"/>
    <x v="0"/>
    <x v="1"/>
    <x v="26"/>
    <x v="72"/>
  </r>
  <r>
    <x v="0"/>
    <n v="38839089.350000001"/>
    <x v="0"/>
    <x v="1"/>
    <x v="26"/>
    <x v="73"/>
  </r>
  <r>
    <x v="0"/>
    <n v="2090609.88"/>
    <x v="0"/>
    <x v="1"/>
    <x v="26"/>
    <x v="74"/>
  </r>
  <r>
    <x v="0"/>
    <n v="66247.740000000005"/>
    <x v="0"/>
    <x v="1"/>
    <x v="26"/>
    <x v="75"/>
  </r>
  <r>
    <x v="0"/>
    <n v="3594.77"/>
    <x v="0"/>
    <x v="1"/>
    <x v="26"/>
    <x v="76"/>
  </r>
  <r>
    <x v="0"/>
    <n v="3726043.62"/>
    <x v="0"/>
    <x v="1"/>
    <x v="26"/>
    <x v="77"/>
  </r>
  <r>
    <x v="0"/>
    <n v="265653.53999999998"/>
    <x v="0"/>
    <x v="1"/>
    <x v="26"/>
    <x v="78"/>
  </r>
  <r>
    <x v="0"/>
    <n v="2088568.78"/>
    <x v="0"/>
    <x v="1"/>
    <x v="26"/>
    <x v="79"/>
  </r>
  <r>
    <x v="0"/>
    <n v="6746149.6200000001"/>
    <x v="0"/>
    <x v="1"/>
    <x v="26"/>
    <x v="80"/>
  </r>
  <r>
    <x v="0"/>
    <n v="12507656.699999999"/>
    <x v="0"/>
    <x v="1"/>
    <x v="26"/>
    <x v="81"/>
  </r>
  <r>
    <x v="0"/>
    <n v="48281662.57"/>
    <x v="0"/>
    <x v="1"/>
    <x v="26"/>
    <x v="82"/>
  </r>
  <r>
    <x v="0"/>
    <n v="8494904.3399999999"/>
    <x v="0"/>
    <x v="1"/>
    <x v="26"/>
    <x v="83"/>
  </r>
  <r>
    <x v="0"/>
    <n v="254873.34"/>
    <x v="0"/>
    <x v="1"/>
    <x v="26"/>
    <x v="84"/>
  </r>
  <r>
    <x v="0"/>
    <n v="3199596.37"/>
    <x v="0"/>
    <x v="1"/>
    <x v="26"/>
    <x v="85"/>
  </r>
  <r>
    <x v="0"/>
    <n v="0"/>
    <x v="0"/>
    <x v="1"/>
    <x v="26"/>
    <x v="86"/>
  </r>
  <r>
    <x v="0"/>
    <n v="30167.599999999999"/>
    <x v="0"/>
    <x v="1"/>
    <x v="26"/>
    <x v="87"/>
  </r>
  <r>
    <x v="0"/>
    <n v="114976.9"/>
    <x v="0"/>
    <x v="1"/>
    <x v="26"/>
    <x v="88"/>
  </r>
  <r>
    <x v="0"/>
    <n v="71687.91"/>
    <x v="0"/>
    <x v="1"/>
    <x v="26"/>
    <x v="89"/>
  </r>
  <r>
    <x v="0"/>
    <n v="1630874.76"/>
    <x v="0"/>
    <x v="1"/>
    <x v="26"/>
    <x v="90"/>
  </r>
  <r>
    <x v="0"/>
    <n v="3117458.65"/>
    <x v="0"/>
    <x v="1"/>
    <x v="27"/>
    <x v="91"/>
  </r>
  <r>
    <x v="0"/>
    <n v="765993.19"/>
    <x v="0"/>
    <x v="1"/>
    <x v="27"/>
    <x v="72"/>
  </r>
  <r>
    <x v="0"/>
    <n v="10856643.960000001"/>
    <x v="0"/>
    <x v="1"/>
    <x v="27"/>
    <x v="92"/>
  </r>
  <r>
    <x v="0"/>
    <n v="27260052.98"/>
    <x v="0"/>
    <x v="1"/>
    <x v="27"/>
    <x v="76"/>
  </r>
  <r>
    <x v="0"/>
    <n v="515254.27"/>
    <x v="0"/>
    <x v="1"/>
    <x v="27"/>
    <x v="93"/>
  </r>
  <r>
    <x v="0"/>
    <n v="39111138.859999999"/>
    <x v="0"/>
    <x v="1"/>
    <x v="27"/>
    <x v="79"/>
  </r>
  <r>
    <x v="0"/>
    <n v="4212642.92"/>
    <x v="0"/>
    <x v="1"/>
    <x v="27"/>
    <x v="94"/>
  </r>
  <r>
    <x v="0"/>
    <n v="16776299.15"/>
    <x v="0"/>
    <x v="1"/>
    <x v="27"/>
    <x v="80"/>
  </r>
  <r>
    <x v="0"/>
    <n v="11595467.300000001"/>
    <x v="0"/>
    <x v="1"/>
    <x v="27"/>
    <x v="95"/>
  </r>
  <r>
    <x v="0"/>
    <n v="12456688.25"/>
    <x v="0"/>
    <x v="1"/>
    <x v="27"/>
    <x v="96"/>
  </r>
  <r>
    <x v="0"/>
    <n v="83165396.569999993"/>
    <x v="0"/>
    <x v="1"/>
    <x v="27"/>
    <x v="97"/>
  </r>
  <r>
    <x v="0"/>
    <n v="17987.3"/>
    <x v="0"/>
    <x v="1"/>
    <x v="27"/>
    <x v="98"/>
  </r>
  <r>
    <x v="0"/>
    <n v="8249872.9299999997"/>
    <x v="0"/>
    <x v="1"/>
    <x v="27"/>
    <x v="99"/>
  </r>
  <r>
    <x v="0"/>
    <n v="219375.02"/>
    <x v="0"/>
    <x v="1"/>
    <x v="27"/>
    <x v="100"/>
  </r>
  <r>
    <x v="0"/>
    <n v="22979946.07"/>
    <x v="0"/>
    <x v="1"/>
    <x v="27"/>
    <x v="101"/>
  </r>
  <r>
    <x v="0"/>
    <n v="3191153.84"/>
    <x v="0"/>
    <x v="1"/>
    <x v="27"/>
    <x v="102"/>
  </r>
  <r>
    <x v="0"/>
    <n v="5817308.9800000004"/>
    <x v="0"/>
    <x v="1"/>
    <x v="27"/>
    <x v="103"/>
  </r>
  <r>
    <x v="0"/>
    <n v="37668384.060000002"/>
    <x v="0"/>
    <x v="1"/>
    <x v="27"/>
    <x v="104"/>
  </r>
  <r>
    <x v="0"/>
    <n v="1473287.75"/>
    <x v="0"/>
    <x v="1"/>
    <x v="27"/>
    <x v="105"/>
  </r>
  <r>
    <x v="0"/>
    <n v="6413913.9800000004"/>
    <x v="0"/>
    <x v="1"/>
    <x v="27"/>
    <x v="88"/>
  </r>
  <r>
    <x v="0"/>
    <n v="10784203.449999999"/>
    <x v="0"/>
    <x v="1"/>
    <x v="27"/>
    <x v="89"/>
  </r>
  <r>
    <x v="0"/>
    <n v="8580759.2100000009"/>
    <x v="0"/>
    <x v="1"/>
    <x v="27"/>
    <x v="106"/>
  </r>
  <r>
    <x v="0"/>
    <n v="32793408"/>
    <x v="0"/>
    <x v="1"/>
    <x v="27"/>
    <x v="107"/>
  </r>
  <r>
    <x v="0"/>
    <n v="24686456.690000001"/>
    <x v="0"/>
    <x v="1"/>
    <x v="27"/>
    <x v="108"/>
  </r>
  <r>
    <x v="0"/>
    <n v="103839855.56"/>
    <x v="0"/>
    <x v="1"/>
    <x v="27"/>
    <x v="109"/>
  </r>
  <r>
    <x v="0"/>
    <n v="209496035.90000001"/>
    <x v="0"/>
    <x v="1"/>
    <x v="27"/>
    <x v="110"/>
  </r>
  <r>
    <x v="0"/>
    <n v="178820141.59999999"/>
    <x v="0"/>
    <x v="1"/>
    <x v="27"/>
    <x v="111"/>
  </r>
  <r>
    <x v="0"/>
    <n v="22887252.829999998"/>
    <x v="0"/>
    <x v="1"/>
    <x v="27"/>
    <x v="112"/>
  </r>
  <r>
    <x v="0"/>
    <n v="32337660.16"/>
    <x v="0"/>
    <x v="1"/>
    <x v="27"/>
    <x v="113"/>
  </r>
  <r>
    <x v="0"/>
    <n v="27436636.59"/>
    <x v="0"/>
    <x v="1"/>
    <x v="27"/>
    <x v="114"/>
  </r>
  <r>
    <x v="0"/>
    <n v="684872.26"/>
    <x v="0"/>
    <x v="1"/>
    <x v="27"/>
    <x v="115"/>
  </r>
  <r>
    <x v="0"/>
    <n v="7069523.9400000004"/>
    <x v="0"/>
    <x v="1"/>
    <x v="27"/>
    <x v="116"/>
  </r>
  <r>
    <x v="0"/>
    <n v="7313786.5199999996"/>
    <x v="0"/>
    <x v="1"/>
    <x v="27"/>
    <x v="117"/>
  </r>
  <r>
    <x v="0"/>
    <n v="628345.76"/>
    <x v="0"/>
    <x v="1"/>
    <x v="28"/>
    <x v="118"/>
  </r>
  <r>
    <x v="0"/>
    <n v="254000.17"/>
    <x v="0"/>
    <x v="1"/>
    <x v="28"/>
    <x v="119"/>
  </r>
  <r>
    <x v="0"/>
    <n v="4750485.1399999997"/>
    <x v="0"/>
    <x v="1"/>
    <x v="28"/>
    <x v="120"/>
  </r>
  <r>
    <x v="0"/>
    <n v="5534790.4500000002"/>
    <x v="0"/>
    <x v="1"/>
    <x v="29"/>
    <x v="121"/>
  </r>
  <r>
    <x v="0"/>
    <n v="727406288.76999998"/>
    <x v="0"/>
    <x v="1"/>
    <x v="29"/>
    <x v="122"/>
  </r>
  <r>
    <x v="0"/>
    <n v="1103630.5"/>
    <x v="0"/>
    <x v="1"/>
    <x v="30"/>
    <x v="123"/>
  </r>
  <r>
    <x v="0"/>
    <n v="578065.12"/>
    <x v="0"/>
    <x v="1"/>
    <x v="30"/>
    <x v="124"/>
  </r>
  <r>
    <x v="0"/>
    <n v="7965751.7599999998"/>
    <x v="0"/>
    <x v="1"/>
    <x v="30"/>
    <x v="125"/>
  </r>
  <r>
    <x v="0"/>
    <n v="267103.39"/>
    <x v="0"/>
    <x v="1"/>
    <x v="31"/>
    <x v="126"/>
  </r>
  <r>
    <x v="0"/>
    <n v="8.4"/>
    <x v="0"/>
    <x v="1"/>
    <x v="32"/>
    <x v="127"/>
  </r>
  <r>
    <x v="0"/>
    <n v="1155024.72"/>
    <x v="0"/>
    <x v="1"/>
    <x v="33"/>
    <x v="128"/>
  </r>
  <r>
    <x v="0"/>
    <n v="2047723.52"/>
    <x v="0"/>
    <x v="1"/>
    <x v="34"/>
    <x v="129"/>
  </r>
  <r>
    <x v="0"/>
    <n v="2079990.74"/>
    <x v="0"/>
    <x v="1"/>
    <x v="34"/>
    <x v="130"/>
  </r>
  <r>
    <x v="0"/>
    <n v="13861122.939999999"/>
    <x v="0"/>
    <x v="1"/>
    <x v="34"/>
    <x v="131"/>
  </r>
  <r>
    <x v="0"/>
    <n v="108300309.14"/>
    <x v="0"/>
    <x v="1"/>
    <x v="35"/>
    <x v="132"/>
  </r>
  <r>
    <x v="0"/>
    <n v="96382198.730000004"/>
    <x v="0"/>
    <x v="2"/>
    <x v="2"/>
    <x v="133"/>
  </r>
  <r>
    <x v="0"/>
    <n v="107039806"/>
    <x v="0"/>
    <x v="2"/>
    <x v="2"/>
    <x v="134"/>
  </r>
  <r>
    <x v="0"/>
    <n v="2806187937.6999998"/>
    <x v="0"/>
    <x v="2"/>
    <x v="2"/>
    <x v="5"/>
  </r>
  <r>
    <x v="0"/>
    <n v="406484893.86000001"/>
    <x v="0"/>
    <x v="2"/>
    <x v="2"/>
    <x v="135"/>
  </r>
  <r>
    <x v="0"/>
    <n v="2388162.86"/>
    <x v="0"/>
    <x v="2"/>
    <x v="3"/>
    <x v="6"/>
  </r>
  <r>
    <x v="0"/>
    <n v="3879953.96"/>
    <x v="0"/>
    <x v="2"/>
    <x v="7"/>
    <x v="10"/>
  </r>
  <r>
    <x v="0"/>
    <n v="77256604.829999998"/>
    <x v="0"/>
    <x v="2"/>
    <x v="11"/>
    <x v="14"/>
  </r>
  <r>
    <x v="0"/>
    <n v="489835.65"/>
    <x v="0"/>
    <x v="2"/>
    <x v="36"/>
    <x v="136"/>
  </r>
  <r>
    <x v="0"/>
    <n v="251953827.81"/>
    <x v="0"/>
    <x v="2"/>
    <x v="37"/>
    <x v="137"/>
  </r>
  <r>
    <x v="0"/>
    <n v="169395381.62"/>
    <x v="0"/>
    <x v="2"/>
    <x v="37"/>
    <x v="138"/>
  </r>
  <r>
    <x v="0"/>
    <n v="18731927.550000001"/>
    <x v="0"/>
    <x v="2"/>
    <x v="38"/>
    <x v="139"/>
  </r>
  <r>
    <x v="0"/>
    <n v="12606756.789999999"/>
    <x v="0"/>
    <x v="2"/>
    <x v="38"/>
    <x v="140"/>
  </r>
  <r>
    <x v="0"/>
    <n v="319582.74"/>
    <x v="0"/>
    <x v="2"/>
    <x v="38"/>
    <x v="141"/>
  </r>
  <r>
    <x v="0"/>
    <n v="8349697.8300000001"/>
    <x v="0"/>
    <x v="2"/>
    <x v="38"/>
    <x v="142"/>
  </r>
  <r>
    <x v="0"/>
    <n v="23282067.91"/>
    <x v="0"/>
    <x v="2"/>
    <x v="38"/>
    <x v="143"/>
  </r>
  <r>
    <x v="0"/>
    <n v="1735841.34"/>
    <x v="0"/>
    <x v="2"/>
    <x v="38"/>
    <x v="144"/>
  </r>
  <r>
    <x v="0"/>
    <n v="861.25"/>
    <x v="0"/>
    <x v="2"/>
    <x v="39"/>
    <x v="145"/>
  </r>
  <r>
    <x v="0"/>
    <n v="51498015.090000004"/>
    <x v="0"/>
    <x v="2"/>
    <x v="29"/>
    <x v="121"/>
  </r>
  <r>
    <x v="0"/>
    <n v="27301738.640000001"/>
    <x v="0"/>
    <x v="2"/>
    <x v="29"/>
    <x v="146"/>
  </r>
  <r>
    <x v="0"/>
    <n v="18136078.66"/>
    <x v="0"/>
    <x v="2"/>
    <x v="29"/>
    <x v="147"/>
  </r>
  <r>
    <x v="0"/>
    <n v="3326139.24"/>
    <x v="0"/>
    <x v="2"/>
    <x v="29"/>
    <x v="122"/>
  </r>
  <r>
    <x v="0"/>
    <n v="934387.98"/>
    <x v="0"/>
    <x v="2"/>
    <x v="32"/>
    <x v="127"/>
  </r>
  <r>
    <x v="0"/>
    <n v="101249763.51000001"/>
    <x v="0"/>
    <x v="2"/>
    <x v="33"/>
    <x v="128"/>
  </r>
  <r>
    <x v="0"/>
    <n v="97533997.870000005"/>
    <x v="0"/>
    <x v="2"/>
    <x v="40"/>
    <x v="148"/>
  </r>
  <r>
    <x v="0"/>
    <n v="6918354.2599999998"/>
    <x v="0"/>
    <x v="2"/>
    <x v="40"/>
    <x v="149"/>
  </r>
  <r>
    <x v="0"/>
    <n v="1313829.1200000001"/>
    <x v="0"/>
    <x v="2"/>
    <x v="40"/>
    <x v="150"/>
  </r>
  <r>
    <x v="0"/>
    <n v="596501239.75999999"/>
    <x v="0"/>
    <x v="2"/>
    <x v="40"/>
    <x v="151"/>
  </r>
  <r>
    <x v="0"/>
    <n v="218907118.78"/>
    <x v="0"/>
    <x v="2"/>
    <x v="40"/>
    <x v="152"/>
  </r>
  <r>
    <x v="0"/>
    <n v="1175280.23"/>
    <x v="0"/>
    <x v="2"/>
    <x v="40"/>
    <x v="153"/>
  </r>
  <r>
    <x v="0"/>
    <n v="1458291.82"/>
    <x v="0"/>
    <x v="2"/>
    <x v="40"/>
    <x v="154"/>
  </r>
  <r>
    <x v="0"/>
    <n v="22898405.32"/>
    <x v="0"/>
    <x v="2"/>
    <x v="40"/>
    <x v="155"/>
  </r>
  <r>
    <x v="0"/>
    <n v="740390.96"/>
    <x v="0"/>
    <x v="2"/>
    <x v="40"/>
    <x v="156"/>
  </r>
  <r>
    <x v="0"/>
    <n v="375130.68"/>
    <x v="0"/>
    <x v="2"/>
    <x v="40"/>
    <x v="157"/>
  </r>
  <r>
    <x v="0"/>
    <n v="48183223.090000004"/>
    <x v="0"/>
    <x v="2"/>
    <x v="40"/>
    <x v="158"/>
  </r>
  <r>
    <x v="0"/>
    <n v="3216920.47"/>
    <x v="0"/>
    <x v="2"/>
    <x v="40"/>
    <x v="159"/>
  </r>
  <r>
    <x v="0"/>
    <n v="124958059.22"/>
    <x v="0"/>
    <x v="2"/>
    <x v="40"/>
    <x v="160"/>
  </r>
  <r>
    <x v="0"/>
    <n v="589.41"/>
    <x v="0"/>
    <x v="2"/>
    <x v="40"/>
    <x v="161"/>
  </r>
  <r>
    <x v="0"/>
    <n v="55231.14"/>
    <x v="0"/>
    <x v="2"/>
    <x v="40"/>
    <x v="162"/>
  </r>
  <r>
    <x v="0"/>
    <n v="10344535.51"/>
    <x v="0"/>
    <x v="2"/>
    <x v="40"/>
    <x v="163"/>
  </r>
  <r>
    <x v="0"/>
    <n v="802765.31"/>
    <x v="0"/>
    <x v="2"/>
    <x v="40"/>
    <x v="164"/>
  </r>
  <r>
    <x v="0"/>
    <n v="225961273.41"/>
    <x v="0"/>
    <x v="2"/>
    <x v="40"/>
    <x v="165"/>
  </r>
  <r>
    <x v="0"/>
    <n v="17194628.059999999"/>
    <x v="0"/>
    <x v="2"/>
    <x v="40"/>
    <x v="166"/>
  </r>
  <r>
    <x v="0"/>
    <n v="368871.26"/>
    <x v="0"/>
    <x v="2"/>
    <x v="40"/>
    <x v="167"/>
  </r>
  <r>
    <x v="0"/>
    <n v="289556012.45999998"/>
    <x v="0"/>
    <x v="2"/>
    <x v="40"/>
    <x v="168"/>
  </r>
  <r>
    <x v="0"/>
    <n v="1480657.25"/>
    <x v="0"/>
    <x v="2"/>
    <x v="40"/>
    <x v="169"/>
  </r>
  <r>
    <x v="0"/>
    <n v="20625.2"/>
    <x v="0"/>
    <x v="2"/>
    <x v="40"/>
    <x v="170"/>
  </r>
  <r>
    <x v="0"/>
    <n v="5861201.2599999998"/>
    <x v="0"/>
    <x v="2"/>
    <x v="40"/>
    <x v="171"/>
  </r>
  <r>
    <x v="0"/>
    <n v="24806918.59"/>
    <x v="0"/>
    <x v="2"/>
    <x v="40"/>
    <x v="172"/>
  </r>
  <r>
    <x v="0"/>
    <n v="8896414.0199999996"/>
    <x v="0"/>
    <x v="2"/>
    <x v="40"/>
    <x v="173"/>
  </r>
  <r>
    <x v="0"/>
    <n v="3580094.14"/>
    <x v="0"/>
    <x v="2"/>
    <x v="40"/>
    <x v="174"/>
  </r>
  <r>
    <x v="0"/>
    <n v="14985651.15"/>
    <x v="0"/>
    <x v="2"/>
    <x v="40"/>
    <x v="175"/>
  </r>
  <r>
    <x v="0"/>
    <n v="1301773.06"/>
    <x v="0"/>
    <x v="2"/>
    <x v="40"/>
    <x v="176"/>
  </r>
  <r>
    <x v="0"/>
    <n v="17931480.09"/>
    <x v="0"/>
    <x v="2"/>
    <x v="40"/>
    <x v="177"/>
  </r>
  <r>
    <x v="0"/>
    <n v="169251.67"/>
    <x v="0"/>
    <x v="2"/>
    <x v="40"/>
    <x v="178"/>
  </r>
  <r>
    <x v="0"/>
    <n v="3652358.34"/>
    <x v="0"/>
    <x v="2"/>
    <x v="40"/>
    <x v="179"/>
  </r>
  <r>
    <x v="0"/>
    <n v="3182355.14"/>
    <x v="0"/>
    <x v="2"/>
    <x v="40"/>
    <x v="180"/>
  </r>
  <r>
    <x v="0"/>
    <n v="10363833.560000001"/>
    <x v="0"/>
    <x v="2"/>
    <x v="40"/>
    <x v="181"/>
  </r>
  <r>
    <x v="0"/>
    <n v="5281270.75"/>
    <x v="0"/>
    <x v="2"/>
    <x v="40"/>
    <x v="182"/>
  </r>
  <r>
    <x v="0"/>
    <n v="312936993.22000003"/>
    <x v="0"/>
    <x v="2"/>
    <x v="40"/>
    <x v="183"/>
  </r>
  <r>
    <x v="0"/>
    <n v="15244842.07"/>
    <x v="0"/>
    <x v="2"/>
    <x v="40"/>
    <x v="184"/>
  </r>
  <r>
    <x v="0"/>
    <n v="39154149.509999998"/>
    <x v="0"/>
    <x v="2"/>
    <x v="40"/>
    <x v="185"/>
  </r>
  <r>
    <x v="0"/>
    <n v="1753817152.79"/>
    <x v="0"/>
    <x v="2"/>
    <x v="40"/>
    <x v="186"/>
  </r>
  <r>
    <x v="0"/>
    <n v="17648924.870000001"/>
    <x v="0"/>
    <x v="2"/>
    <x v="40"/>
    <x v="187"/>
  </r>
  <r>
    <x v="0"/>
    <n v="21945596.32"/>
    <x v="0"/>
    <x v="2"/>
    <x v="41"/>
    <x v="148"/>
  </r>
  <r>
    <x v="0"/>
    <n v="159546441.88"/>
    <x v="0"/>
    <x v="2"/>
    <x v="41"/>
    <x v="151"/>
  </r>
  <r>
    <x v="0"/>
    <n v="1100"/>
    <x v="0"/>
    <x v="2"/>
    <x v="41"/>
    <x v="140"/>
  </r>
  <r>
    <x v="0"/>
    <n v="65515759.829999998"/>
    <x v="0"/>
    <x v="2"/>
    <x v="41"/>
    <x v="168"/>
  </r>
  <r>
    <x v="0"/>
    <n v="360830.31"/>
    <x v="0"/>
    <x v="2"/>
    <x v="41"/>
    <x v="188"/>
  </r>
  <r>
    <x v="0"/>
    <n v="1919786.51"/>
    <x v="0"/>
    <x v="2"/>
    <x v="41"/>
    <x v="189"/>
  </r>
  <r>
    <x v="0"/>
    <n v="626034383.42999995"/>
    <x v="0"/>
    <x v="2"/>
    <x v="41"/>
    <x v="190"/>
  </r>
  <r>
    <x v="0"/>
    <n v="2309322.37"/>
    <x v="0"/>
    <x v="2"/>
    <x v="41"/>
    <x v="191"/>
  </r>
  <r>
    <x v="0"/>
    <n v="172632981.78999999"/>
    <x v="1"/>
    <x v="3"/>
    <x v="42"/>
    <x v="192"/>
  </r>
  <r>
    <x v="0"/>
    <n v="236428622.81999999"/>
    <x v="1"/>
    <x v="3"/>
    <x v="42"/>
    <x v="193"/>
  </r>
  <r>
    <x v="0"/>
    <n v="1424503.57"/>
    <x v="1"/>
    <x v="4"/>
    <x v="43"/>
    <x v="194"/>
  </r>
  <r>
    <x v="0"/>
    <n v="531301347.70999998"/>
    <x v="1"/>
    <x v="4"/>
    <x v="44"/>
    <x v="195"/>
  </r>
  <r>
    <x v="0"/>
    <n v="104815210.92"/>
    <x v="1"/>
    <x v="4"/>
    <x v="45"/>
    <x v="196"/>
  </r>
  <r>
    <x v="0"/>
    <n v="5100000"/>
    <x v="1"/>
    <x v="4"/>
    <x v="16"/>
    <x v="21"/>
  </r>
  <r>
    <x v="0"/>
    <n v="3506033.15"/>
    <x v="1"/>
    <x v="5"/>
    <x v="6"/>
    <x v="9"/>
  </r>
  <r>
    <x v="0"/>
    <n v="92181463.659999996"/>
    <x v="1"/>
    <x v="5"/>
    <x v="46"/>
    <x v="197"/>
  </r>
  <r>
    <x v="0"/>
    <n v="103960"/>
    <x v="1"/>
    <x v="5"/>
    <x v="9"/>
    <x v="12"/>
  </r>
  <r>
    <x v="0"/>
    <n v="50653960.289999999"/>
    <x v="1"/>
    <x v="5"/>
    <x v="11"/>
    <x v="14"/>
  </r>
  <r>
    <x v="0"/>
    <n v="276.45"/>
    <x v="1"/>
    <x v="5"/>
    <x v="47"/>
    <x v="198"/>
  </r>
  <r>
    <x v="0"/>
    <n v="23930"/>
    <x v="1"/>
    <x v="5"/>
    <x v="47"/>
    <x v="199"/>
  </r>
  <r>
    <x v="0"/>
    <n v="1211325.7"/>
    <x v="1"/>
    <x v="5"/>
    <x v="47"/>
    <x v="200"/>
  </r>
  <r>
    <x v="0"/>
    <n v="503428.36"/>
    <x v="1"/>
    <x v="5"/>
    <x v="47"/>
    <x v="201"/>
  </r>
  <r>
    <x v="0"/>
    <n v="42251"/>
    <x v="1"/>
    <x v="5"/>
    <x v="47"/>
    <x v="202"/>
  </r>
  <r>
    <x v="0"/>
    <n v="3416667.1"/>
    <x v="1"/>
    <x v="5"/>
    <x v="47"/>
    <x v="203"/>
  </r>
  <r>
    <x v="0"/>
    <n v="17816082.739999998"/>
    <x v="1"/>
    <x v="5"/>
    <x v="47"/>
    <x v="204"/>
  </r>
  <r>
    <x v="0"/>
    <n v="76717.710000000006"/>
    <x v="1"/>
    <x v="5"/>
    <x v="47"/>
    <x v="205"/>
  </r>
  <r>
    <x v="0"/>
    <n v="1373716.96"/>
    <x v="1"/>
    <x v="5"/>
    <x v="47"/>
    <x v="206"/>
  </r>
  <r>
    <x v="0"/>
    <n v="12996242.32"/>
    <x v="1"/>
    <x v="5"/>
    <x v="47"/>
    <x v="207"/>
  </r>
  <r>
    <x v="0"/>
    <n v="448579.22"/>
    <x v="1"/>
    <x v="5"/>
    <x v="47"/>
    <x v="208"/>
  </r>
  <r>
    <x v="0"/>
    <n v="830777.68"/>
    <x v="1"/>
    <x v="5"/>
    <x v="47"/>
    <x v="209"/>
  </r>
  <r>
    <x v="0"/>
    <n v="350717.8"/>
    <x v="1"/>
    <x v="5"/>
    <x v="47"/>
    <x v="210"/>
  </r>
  <r>
    <x v="0"/>
    <n v="1944342.28"/>
    <x v="1"/>
    <x v="5"/>
    <x v="47"/>
    <x v="211"/>
  </r>
  <r>
    <x v="0"/>
    <n v="1949137.9199999999"/>
    <x v="1"/>
    <x v="5"/>
    <x v="47"/>
    <x v="212"/>
  </r>
  <r>
    <x v="0"/>
    <n v="554721.1"/>
    <x v="1"/>
    <x v="5"/>
    <x v="47"/>
    <x v="213"/>
  </r>
  <r>
    <x v="0"/>
    <n v="5915938.4400000004"/>
    <x v="1"/>
    <x v="5"/>
    <x v="47"/>
    <x v="214"/>
  </r>
  <r>
    <x v="0"/>
    <n v="39838.160000000003"/>
    <x v="1"/>
    <x v="5"/>
    <x v="47"/>
    <x v="215"/>
  </r>
  <r>
    <x v="0"/>
    <n v="1278431.31"/>
    <x v="1"/>
    <x v="5"/>
    <x v="47"/>
    <x v="216"/>
  </r>
  <r>
    <x v="0"/>
    <n v="28983.14"/>
    <x v="1"/>
    <x v="5"/>
    <x v="47"/>
    <x v="217"/>
  </r>
  <r>
    <x v="0"/>
    <n v="13831444.57"/>
    <x v="1"/>
    <x v="5"/>
    <x v="47"/>
    <x v="218"/>
  </r>
  <r>
    <x v="0"/>
    <n v="45985.73"/>
    <x v="1"/>
    <x v="5"/>
    <x v="16"/>
    <x v="19"/>
  </r>
  <r>
    <x v="0"/>
    <n v="3846.96"/>
    <x v="1"/>
    <x v="5"/>
    <x v="16"/>
    <x v="20"/>
  </r>
  <r>
    <x v="0"/>
    <n v="107178.43"/>
    <x v="1"/>
    <x v="5"/>
    <x v="16"/>
    <x v="21"/>
  </r>
  <r>
    <x v="0"/>
    <n v="298559.42"/>
    <x v="1"/>
    <x v="5"/>
    <x v="16"/>
    <x v="22"/>
  </r>
  <r>
    <x v="0"/>
    <n v="1343184.08"/>
    <x v="1"/>
    <x v="5"/>
    <x v="48"/>
    <x v="219"/>
  </r>
  <r>
    <x v="0"/>
    <n v="873521.03"/>
    <x v="1"/>
    <x v="5"/>
    <x v="48"/>
    <x v="220"/>
  </r>
  <r>
    <x v="0"/>
    <n v="2637790.9900000002"/>
    <x v="1"/>
    <x v="5"/>
    <x v="48"/>
    <x v="221"/>
  </r>
  <r>
    <x v="0"/>
    <n v="1128271.29"/>
    <x v="1"/>
    <x v="5"/>
    <x v="48"/>
    <x v="222"/>
  </r>
  <r>
    <x v="0"/>
    <n v="272586971.31999999"/>
    <x v="1"/>
    <x v="5"/>
    <x v="48"/>
    <x v="223"/>
  </r>
  <r>
    <x v="0"/>
    <n v="113199444.63"/>
    <x v="1"/>
    <x v="5"/>
    <x v="48"/>
    <x v="224"/>
  </r>
  <r>
    <x v="0"/>
    <n v="27477964.16"/>
    <x v="1"/>
    <x v="5"/>
    <x v="48"/>
    <x v="225"/>
  </r>
  <r>
    <x v="0"/>
    <n v="366319.07"/>
    <x v="1"/>
    <x v="5"/>
    <x v="48"/>
    <x v="226"/>
  </r>
  <r>
    <x v="0"/>
    <n v="1160891.1200000001"/>
    <x v="1"/>
    <x v="5"/>
    <x v="48"/>
    <x v="227"/>
  </r>
  <r>
    <x v="0"/>
    <n v="0"/>
    <x v="1"/>
    <x v="5"/>
    <x v="27"/>
    <x v="109"/>
  </r>
  <r>
    <x v="0"/>
    <n v="3880580.64"/>
    <x v="1"/>
    <x v="5"/>
    <x v="33"/>
    <x v="128"/>
  </r>
  <r>
    <x v="1"/>
    <n v="56491715.5"/>
    <x v="0"/>
    <x v="0"/>
    <x v="0"/>
    <x v="0"/>
  </r>
  <r>
    <x v="1"/>
    <n v="1127362359.0699999"/>
    <x v="0"/>
    <x v="0"/>
    <x v="0"/>
    <x v="1"/>
  </r>
  <r>
    <x v="1"/>
    <n v="40144.14"/>
    <x v="0"/>
    <x v="0"/>
    <x v="1"/>
    <x v="2"/>
  </r>
  <r>
    <x v="1"/>
    <n v="5392190.6299999999"/>
    <x v="0"/>
    <x v="0"/>
    <x v="1"/>
    <x v="3"/>
  </r>
  <r>
    <x v="1"/>
    <n v="1810736.82"/>
    <x v="0"/>
    <x v="1"/>
    <x v="2"/>
    <x v="4"/>
  </r>
  <r>
    <x v="1"/>
    <n v="10273174.15"/>
    <x v="0"/>
    <x v="1"/>
    <x v="2"/>
    <x v="5"/>
  </r>
  <r>
    <x v="1"/>
    <n v="23246182.120000001"/>
    <x v="0"/>
    <x v="1"/>
    <x v="3"/>
    <x v="6"/>
  </r>
  <r>
    <x v="1"/>
    <n v="100899.03"/>
    <x v="0"/>
    <x v="1"/>
    <x v="4"/>
    <x v="7"/>
  </r>
  <r>
    <x v="1"/>
    <n v="7437803.7199999997"/>
    <x v="0"/>
    <x v="1"/>
    <x v="5"/>
    <x v="8"/>
  </r>
  <r>
    <x v="1"/>
    <n v="39803.480000000003"/>
    <x v="0"/>
    <x v="1"/>
    <x v="6"/>
    <x v="9"/>
  </r>
  <r>
    <x v="1"/>
    <n v="27452748.780000001"/>
    <x v="0"/>
    <x v="1"/>
    <x v="7"/>
    <x v="10"/>
  </r>
  <r>
    <x v="1"/>
    <n v="621844.62"/>
    <x v="0"/>
    <x v="1"/>
    <x v="8"/>
    <x v="11"/>
  </r>
  <r>
    <x v="1"/>
    <n v="2080436877.71"/>
    <x v="0"/>
    <x v="1"/>
    <x v="9"/>
    <x v="12"/>
  </r>
  <r>
    <x v="1"/>
    <n v="200"/>
    <x v="0"/>
    <x v="1"/>
    <x v="10"/>
    <x v="13"/>
  </r>
  <r>
    <x v="1"/>
    <n v="10606918.140000001"/>
    <x v="0"/>
    <x v="1"/>
    <x v="11"/>
    <x v="14"/>
  </r>
  <r>
    <x v="1"/>
    <n v="30684966.82"/>
    <x v="0"/>
    <x v="1"/>
    <x v="12"/>
    <x v="15"/>
  </r>
  <r>
    <x v="1"/>
    <n v="1202109.8999999999"/>
    <x v="0"/>
    <x v="1"/>
    <x v="12"/>
    <x v="228"/>
  </r>
  <r>
    <x v="1"/>
    <n v="2964621.04"/>
    <x v="0"/>
    <x v="1"/>
    <x v="13"/>
    <x v="16"/>
  </r>
  <r>
    <x v="1"/>
    <n v="2796972561.9099998"/>
    <x v="0"/>
    <x v="1"/>
    <x v="14"/>
    <x v="17"/>
  </r>
  <r>
    <x v="1"/>
    <n v="5131994.99"/>
    <x v="0"/>
    <x v="1"/>
    <x v="16"/>
    <x v="19"/>
  </r>
  <r>
    <x v="1"/>
    <n v="4881505.95"/>
    <x v="0"/>
    <x v="1"/>
    <x v="16"/>
    <x v="21"/>
  </r>
  <r>
    <x v="1"/>
    <n v="92939677.25"/>
    <x v="0"/>
    <x v="1"/>
    <x v="17"/>
    <x v="23"/>
  </r>
  <r>
    <x v="1"/>
    <n v="91764112.810000002"/>
    <x v="0"/>
    <x v="1"/>
    <x v="17"/>
    <x v="24"/>
  </r>
  <r>
    <x v="1"/>
    <n v="240550.47"/>
    <x v="0"/>
    <x v="1"/>
    <x v="17"/>
    <x v="228"/>
  </r>
  <r>
    <x v="1"/>
    <n v="12909.65"/>
    <x v="0"/>
    <x v="1"/>
    <x v="18"/>
    <x v="25"/>
  </r>
  <r>
    <x v="1"/>
    <n v="6534005.6399999997"/>
    <x v="0"/>
    <x v="1"/>
    <x v="18"/>
    <x v="26"/>
  </r>
  <r>
    <x v="1"/>
    <n v="694919.74"/>
    <x v="0"/>
    <x v="1"/>
    <x v="18"/>
    <x v="27"/>
  </r>
  <r>
    <x v="1"/>
    <n v="4407572.76"/>
    <x v="0"/>
    <x v="1"/>
    <x v="18"/>
    <x v="28"/>
  </r>
  <r>
    <x v="1"/>
    <n v="2347352.77"/>
    <x v="0"/>
    <x v="1"/>
    <x v="18"/>
    <x v="229"/>
  </r>
  <r>
    <x v="1"/>
    <n v="42021381.170000002"/>
    <x v="0"/>
    <x v="1"/>
    <x v="18"/>
    <x v="29"/>
  </r>
  <r>
    <x v="1"/>
    <n v="3493007.41"/>
    <x v="0"/>
    <x v="1"/>
    <x v="18"/>
    <x v="30"/>
  </r>
  <r>
    <x v="1"/>
    <n v="917301.76000000001"/>
    <x v="0"/>
    <x v="1"/>
    <x v="18"/>
    <x v="31"/>
  </r>
  <r>
    <x v="1"/>
    <n v="1318452.9100000001"/>
    <x v="0"/>
    <x v="1"/>
    <x v="18"/>
    <x v="32"/>
  </r>
  <r>
    <x v="1"/>
    <n v="140167.73000000001"/>
    <x v="0"/>
    <x v="1"/>
    <x v="18"/>
    <x v="33"/>
  </r>
  <r>
    <x v="1"/>
    <n v="27802763.879999999"/>
    <x v="0"/>
    <x v="1"/>
    <x v="18"/>
    <x v="34"/>
  </r>
  <r>
    <x v="1"/>
    <n v="3687379.26"/>
    <x v="0"/>
    <x v="1"/>
    <x v="18"/>
    <x v="35"/>
  </r>
  <r>
    <x v="1"/>
    <n v="61942.53"/>
    <x v="0"/>
    <x v="1"/>
    <x v="18"/>
    <x v="36"/>
  </r>
  <r>
    <x v="1"/>
    <n v="13609.68"/>
    <x v="0"/>
    <x v="1"/>
    <x v="18"/>
    <x v="37"/>
  </r>
  <r>
    <x v="1"/>
    <n v="324314.21000000002"/>
    <x v="0"/>
    <x v="1"/>
    <x v="18"/>
    <x v="38"/>
  </r>
  <r>
    <x v="1"/>
    <n v="11742344.710000001"/>
    <x v="0"/>
    <x v="1"/>
    <x v="18"/>
    <x v="39"/>
  </r>
  <r>
    <x v="1"/>
    <n v="8350393.0499999998"/>
    <x v="0"/>
    <x v="1"/>
    <x v="18"/>
    <x v="40"/>
  </r>
  <r>
    <x v="1"/>
    <n v="2102538.4500000002"/>
    <x v="0"/>
    <x v="1"/>
    <x v="18"/>
    <x v="41"/>
  </r>
  <r>
    <x v="1"/>
    <n v="793831.19"/>
    <x v="0"/>
    <x v="1"/>
    <x v="18"/>
    <x v="42"/>
  </r>
  <r>
    <x v="1"/>
    <n v="5783836.2400000002"/>
    <x v="0"/>
    <x v="1"/>
    <x v="18"/>
    <x v="43"/>
  </r>
  <r>
    <x v="1"/>
    <n v="28881989.440000001"/>
    <x v="0"/>
    <x v="1"/>
    <x v="18"/>
    <x v="44"/>
  </r>
  <r>
    <x v="1"/>
    <n v="766113.84"/>
    <x v="0"/>
    <x v="1"/>
    <x v="18"/>
    <x v="45"/>
  </r>
  <r>
    <x v="1"/>
    <n v="6458861.3799999999"/>
    <x v="0"/>
    <x v="1"/>
    <x v="18"/>
    <x v="46"/>
  </r>
  <r>
    <x v="1"/>
    <n v="12365688.6"/>
    <x v="0"/>
    <x v="1"/>
    <x v="18"/>
    <x v="47"/>
  </r>
  <r>
    <x v="1"/>
    <n v="620117.21"/>
    <x v="0"/>
    <x v="1"/>
    <x v="18"/>
    <x v="48"/>
  </r>
  <r>
    <x v="1"/>
    <n v="4326155.3"/>
    <x v="0"/>
    <x v="1"/>
    <x v="18"/>
    <x v="49"/>
  </r>
  <r>
    <x v="1"/>
    <n v="1711467.7000000002"/>
    <x v="0"/>
    <x v="1"/>
    <x v="18"/>
    <x v="50"/>
  </r>
  <r>
    <x v="1"/>
    <n v="10512154.75"/>
    <x v="0"/>
    <x v="1"/>
    <x v="18"/>
    <x v="51"/>
  </r>
  <r>
    <x v="1"/>
    <n v="126421895.68000001"/>
    <x v="0"/>
    <x v="1"/>
    <x v="18"/>
    <x v="52"/>
  </r>
  <r>
    <x v="1"/>
    <n v="1511777.9"/>
    <x v="0"/>
    <x v="1"/>
    <x v="18"/>
    <x v="53"/>
  </r>
  <r>
    <x v="1"/>
    <n v="1763819.91"/>
    <x v="0"/>
    <x v="1"/>
    <x v="18"/>
    <x v="230"/>
  </r>
  <r>
    <x v="1"/>
    <n v="5496302.8499999996"/>
    <x v="0"/>
    <x v="1"/>
    <x v="18"/>
    <x v="54"/>
  </r>
  <r>
    <x v="1"/>
    <n v="15254268.32"/>
    <x v="0"/>
    <x v="1"/>
    <x v="18"/>
    <x v="55"/>
  </r>
  <r>
    <x v="1"/>
    <n v="86249.3"/>
    <x v="0"/>
    <x v="1"/>
    <x v="18"/>
    <x v="56"/>
  </r>
  <r>
    <x v="1"/>
    <n v="4999111.97"/>
    <x v="0"/>
    <x v="1"/>
    <x v="18"/>
    <x v="228"/>
  </r>
  <r>
    <x v="1"/>
    <n v="847083.64"/>
    <x v="0"/>
    <x v="1"/>
    <x v="18"/>
    <x v="57"/>
  </r>
  <r>
    <x v="1"/>
    <n v="2758862.77"/>
    <x v="0"/>
    <x v="1"/>
    <x v="19"/>
    <x v="58"/>
  </r>
  <r>
    <x v="1"/>
    <n v="133095090.48"/>
    <x v="0"/>
    <x v="1"/>
    <x v="20"/>
    <x v="59"/>
  </r>
  <r>
    <x v="1"/>
    <n v="631410.88"/>
    <x v="0"/>
    <x v="1"/>
    <x v="20"/>
    <x v="228"/>
  </r>
  <r>
    <x v="1"/>
    <n v="163967014.78"/>
    <x v="0"/>
    <x v="1"/>
    <x v="21"/>
    <x v="60"/>
  </r>
  <r>
    <x v="1"/>
    <n v="19430306.969999999"/>
    <x v="0"/>
    <x v="1"/>
    <x v="22"/>
    <x v="61"/>
  </r>
  <r>
    <x v="1"/>
    <n v="6372337.0599999996"/>
    <x v="0"/>
    <x v="1"/>
    <x v="23"/>
    <x v="62"/>
  </r>
  <r>
    <x v="1"/>
    <n v="1691383.04"/>
    <x v="0"/>
    <x v="1"/>
    <x v="23"/>
    <x v="63"/>
  </r>
  <r>
    <x v="1"/>
    <n v="3775412.04"/>
    <x v="0"/>
    <x v="1"/>
    <x v="23"/>
    <x v="64"/>
  </r>
  <r>
    <x v="1"/>
    <n v="59800"/>
    <x v="0"/>
    <x v="1"/>
    <x v="23"/>
    <x v="68"/>
  </r>
  <r>
    <x v="1"/>
    <n v="3118243.6"/>
    <x v="0"/>
    <x v="1"/>
    <x v="23"/>
    <x v="65"/>
  </r>
  <r>
    <x v="1"/>
    <n v="168200"/>
    <x v="0"/>
    <x v="1"/>
    <x v="23"/>
    <x v="66"/>
  </r>
  <r>
    <x v="1"/>
    <n v="13126.74"/>
    <x v="0"/>
    <x v="1"/>
    <x v="25"/>
    <x v="63"/>
  </r>
  <r>
    <x v="1"/>
    <n v="561426.27"/>
    <x v="0"/>
    <x v="1"/>
    <x v="25"/>
    <x v="64"/>
  </r>
  <r>
    <x v="1"/>
    <n v="561670"/>
    <x v="0"/>
    <x v="1"/>
    <x v="25"/>
    <x v="68"/>
  </r>
  <r>
    <x v="1"/>
    <n v="390928.13"/>
    <x v="0"/>
    <x v="1"/>
    <x v="25"/>
    <x v="69"/>
  </r>
  <r>
    <x v="1"/>
    <n v="246052.43"/>
    <x v="0"/>
    <x v="1"/>
    <x v="25"/>
    <x v="65"/>
  </r>
  <r>
    <x v="1"/>
    <n v="20943222.57"/>
    <x v="0"/>
    <x v="1"/>
    <x v="25"/>
    <x v="70"/>
  </r>
  <r>
    <x v="1"/>
    <n v="31886.66"/>
    <x v="0"/>
    <x v="1"/>
    <x v="25"/>
    <x v="71"/>
  </r>
  <r>
    <x v="1"/>
    <n v="14460"/>
    <x v="0"/>
    <x v="1"/>
    <x v="26"/>
    <x v="72"/>
  </r>
  <r>
    <x v="1"/>
    <n v="34538.99"/>
    <x v="0"/>
    <x v="1"/>
    <x v="26"/>
    <x v="231"/>
  </r>
  <r>
    <x v="1"/>
    <n v="27189346.07"/>
    <x v="0"/>
    <x v="1"/>
    <x v="26"/>
    <x v="73"/>
  </r>
  <r>
    <x v="1"/>
    <n v="2150190.39"/>
    <x v="0"/>
    <x v="1"/>
    <x v="26"/>
    <x v="74"/>
  </r>
  <r>
    <x v="1"/>
    <n v="62201.05"/>
    <x v="0"/>
    <x v="1"/>
    <x v="26"/>
    <x v="75"/>
  </r>
  <r>
    <x v="1"/>
    <n v="12331.05"/>
    <x v="0"/>
    <x v="1"/>
    <x v="26"/>
    <x v="76"/>
  </r>
  <r>
    <x v="1"/>
    <n v="3950394.8"/>
    <x v="0"/>
    <x v="1"/>
    <x v="26"/>
    <x v="77"/>
  </r>
  <r>
    <x v="1"/>
    <n v="223758.57"/>
    <x v="0"/>
    <x v="1"/>
    <x v="26"/>
    <x v="78"/>
  </r>
  <r>
    <x v="1"/>
    <n v="1144309.23"/>
    <x v="0"/>
    <x v="1"/>
    <x v="26"/>
    <x v="79"/>
  </r>
  <r>
    <x v="1"/>
    <n v="7582773.9500000002"/>
    <x v="0"/>
    <x v="1"/>
    <x v="26"/>
    <x v="80"/>
  </r>
  <r>
    <x v="1"/>
    <n v="39798438.030000001"/>
    <x v="0"/>
    <x v="1"/>
    <x v="26"/>
    <x v="81"/>
  </r>
  <r>
    <x v="1"/>
    <n v="44200174.990000002"/>
    <x v="0"/>
    <x v="1"/>
    <x v="26"/>
    <x v="82"/>
  </r>
  <r>
    <x v="1"/>
    <n v="8631954.4399999995"/>
    <x v="0"/>
    <x v="1"/>
    <x v="26"/>
    <x v="83"/>
  </r>
  <r>
    <x v="1"/>
    <n v="731196.55"/>
    <x v="0"/>
    <x v="1"/>
    <x v="26"/>
    <x v="84"/>
  </r>
  <r>
    <x v="1"/>
    <n v="3843914.98"/>
    <x v="0"/>
    <x v="1"/>
    <x v="26"/>
    <x v="85"/>
  </r>
  <r>
    <x v="1"/>
    <n v="10509.05"/>
    <x v="0"/>
    <x v="1"/>
    <x v="26"/>
    <x v="86"/>
  </r>
  <r>
    <x v="1"/>
    <n v="48447.17"/>
    <x v="0"/>
    <x v="1"/>
    <x v="26"/>
    <x v="87"/>
  </r>
  <r>
    <x v="1"/>
    <n v="89652.71"/>
    <x v="0"/>
    <x v="1"/>
    <x v="26"/>
    <x v="89"/>
  </r>
  <r>
    <x v="1"/>
    <n v="111160.86"/>
    <x v="0"/>
    <x v="1"/>
    <x v="26"/>
    <x v="232"/>
  </r>
  <r>
    <x v="1"/>
    <n v="2005632.19"/>
    <x v="0"/>
    <x v="1"/>
    <x v="26"/>
    <x v="90"/>
  </r>
  <r>
    <x v="1"/>
    <n v="870069.54"/>
    <x v="0"/>
    <x v="1"/>
    <x v="26"/>
    <x v="228"/>
  </r>
  <r>
    <x v="1"/>
    <n v="2962779.26"/>
    <x v="0"/>
    <x v="1"/>
    <x v="27"/>
    <x v="91"/>
  </r>
  <r>
    <x v="1"/>
    <n v="1002433.09"/>
    <x v="0"/>
    <x v="1"/>
    <x v="27"/>
    <x v="72"/>
  </r>
  <r>
    <x v="1"/>
    <n v="9233351.8599999994"/>
    <x v="0"/>
    <x v="1"/>
    <x v="27"/>
    <x v="92"/>
  </r>
  <r>
    <x v="1"/>
    <n v="42415528.030000001"/>
    <x v="0"/>
    <x v="1"/>
    <x v="27"/>
    <x v="76"/>
  </r>
  <r>
    <x v="1"/>
    <n v="206892.63"/>
    <x v="0"/>
    <x v="1"/>
    <x v="27"/>
    <x v="93"/>
  </r>
  <r>
    <x v="1"/>
    <n v="52132332.850000001"/>
    <x v="0"/>
    <x v="1"/>
    <x v="27"/>
    <x v="79"/>
  </r>
  <r>
    <x v="1"/>
    <n v="4974428.71"/>
    <x v="0"/>
    <x v="1"/>
    <x v="27"/>
    <x v="94"/>
  </r>
  <r>
    <x v="1"/>
    <n v="15989494.640000001"/>
    <x v="0"/>
    <x v="1"/>
    <x v="27"/>
    <x v="80"/>
  </r>
  <r>
    <x v="1"/>
    <n v="14191198.470000001"/>
    <x v="0"/>
    <x v="1"/>
    <x v="27"/>
    <x v="95"/>
  </r>
  <r>
    <x v="1"/>
    <n v="14879248.869999999"/>
    <x v="0"/>
    <x v="1"/>
    <x v="27"/>
    <x v="96"/>
  </r>
  <r>
    <x v="1"/>
    <n v="117025150.37"/>
    <x v="0"/>
    <x v="1"/>
    <x v="27"/>
    <x v="97"/>
  </r>
  <r>
    <x v="1"/>
    <n v="12206.19"/>
    <x v="0"/>
    <x v="1"/>
    <x v="27"/>
    <x v="98"/>
  </r>
  <r>
    <x v="1"/>
    <n v="7218384.1699999999"/>
    <x v="0"/>
    <x v="1"/>
    <x v="27"/>
    <x v="99"/>
  </r>
  <r>
    <x v="1"/>
    <n v="125150.01"/>
    <x v="0"/>
    <x v="1"/>
    <x v="27"/>
    <x v="100"/>
  </r>
  <r>
    <x v="1"/>
    <n v="22183976.940000001"/>
    <x v="0"/>
    <x v="1"/>
    <x v="27"/>
    <x v="101"/>
  </r>
  <r>
    <x v="1"/>
    <n v="1852737.28"/>
    <x v="0"/>
    <x v="1"/>
    <x v="27"/>
    <x v="102"/>
  </r>
  <r>
    <x v="1"/>
    <n v="6551247.6100000003"/>
    <x v="0"/>
    <x v="1"/>
    <x v="27"/>
    <x v="103"/>
  </r>
  <r>
    <x v="1"/>
    <n v="28500839.52"/>
    <x v="0"/>
    <x v="1"/>
    <x v="27"/>
    <x v="104"/>
  </r>
  <r>
    <x v="1"/>
    <n v="937801.11"/>
    <x v="0"/>
    <x v="1"/>
    <x v="27"/>
    <x v="105"/>
  </r>
  <r>
    <x v="1"/>
    <n v="1828846.32"/>
    <x v="0"/>
    <x v="1"/>
    <x v="27"/>
    <x v="233"/>
  </r>
  <r>
    <x v="1"/>
    <n v="6992127.6600000001"/>
    <x v="0"/>
    <x v="1"/>
    <x v="27"/>
    <x v="88"/>
  </r>
  <r>
    <x v="1"/>
    <n v="12245533.41"/>
    <x v="0"/>
    <x v="1"/>
    <x v="27"/>
    <x v="89"/>
  </r>
  <r>
    <x v="1"/>
    <n v="7895638.6500000004"/>
    <x v="0"/>
    <x v="1"/>
    <x v="27"/>
    <x v="106"/>
  </r>
  <r>
    <x v="1"/>
    <n v="1301504.44"/>
    <x v="0"/>
    <x v="1"/>
    <x v="27"/>
    <x v="234"/>
  </r>
  <r>
    <x v="1"/>
    <n v="9306693.1600000001"/>
    <x v="0"/>
    <x v="1"/>
    <x v="27"/>
    <x v="228"/>
  </r>
  <r>
    <x v="1"/>
    <n v="36301267.329999998"/>
    <x v="0"/>
    <x v="1"/>
    <x v="27"/>
    <x v="107"/>
  </r>
  <r>
    <x v="1"/>
    <n v="31012375.949999999"/>
    <x v="0"/>
    <x v="1"/>
    <x v="27"/>
    <x v="108"/>
  </r>
  <r>
    <x v="1"/>
    <n v="50839200.530000001"/>
    <x v="0"/>
    <x v="1"/>
    <x v="27"/>
    <x v="109"/>
  </r>
  <r>
    <x v="1"/>
    <n v="34422691.270000003"/>
    <x v="0"/>
    <x v="1"/>
    <x v="27"/>
    <x v="235"/>
  </r>
  <r>
    <x v="1"/>
    <n v="224314309.25"/>
    <x v="0"/>
    <x v="1"/>
    <x v="27"/>
    <x v="110"/>
  </r>
  <r>
    <x v="1"/>
    <n v="172139249.78999999"/>
    <x v="0"/>
    <x v="1"/>
    <x v="27"/>
    <x v="111"/>
  </r>
  <r>
    <x v="1"/>
    <n v="30107735.890000001"/>
    <x v="0"/>
    <x v="1"/>
    <x v="27"/>
    <x v="112"/>
  </r>
  <r>
    <x v="1"/>
    <n v="42770314.380000003"/>
    <x v="0"/>
    <x v="1"/>
    <x v="27"/>
    <x v="113"/>
  </r>
  <r>
    <x v="1"/>
    <n v="524268.9"/>
    <x v="0"/>
    <x v="1"/>
    <x v="27"/>
    <x v="114"/>
  </r>
  <r>
    <x v="1"/>
    <n v="1156881.5900000001"/>
    <x v="0"/>
    <x v="1"/>
    <x v="27"/>
    <x v="115"/>
  </r>
  <r>
    <x v="1"/>
    <n v="7372020.9199999999"/>
    <x v="0"/>
    <x v="1"/>
    <x v="27"/>
    <x v="116"/>
  </r>
  <r>
    <x v="1"/>
    <n v="7750287.1200000001"/>
    <x v="0"/>
    <x v="1"/>
    <x v="27"/>
    <x v="117"/>
  </r>
  <r>
    <x v="1"/>
    <n v="881414.38"/>
    <x v="0"/>
    <x v="1"/>
    <x v="28"/>
    <x v="118"/>
  </r>
  <r>
    <x v="1"/>
    <n v="419430.09"/>
    <x v="0"/>
    <x v="1"/>
    <x v="28"/>
    <x v="119"/>
  </r>
  <r>
    <x v="1"/>
    <n v="5062762.9400000004"/>
    <x v="0"/>
    <x v="1"/>
    <x v="28"/>
    <x v="120"/>
  </r>
  <r>
    <x v="1"/>
    <n v="115430.89"/>
    <x v="0"/>
    <x v="1"/>
    <x v="28"/>
    <x v="228"/>
  </r>
  <r>
    <x v="1"/>
    <n v="5628535.0700000003"/>
    <x v="0"/>
    <x v="1"/>
    <x v="29"/>
    <x v="121"/>
  </r>
  <r>
    <x v="1"/>
    <n v="753364425.47000003"/>
    <x v="0"/>
    <x v="1"/>
    <x v="29"/>
    <x v="122"/>
  </r>
  <r>
    <x v="1"/>
    <n v="1346780.22"/>
    <x v="0"/>
    <x v="1"/>
    <x v="30"/>
    <x v="123"/>
  </r>
  <r>
    <x v="1"/>
    <n v="123252.33"/>
    <x v="0"/>
    <x v="1"/>
    <x v="30"/>
    <x v="124"/>
  </r>
  <r>
    <x v="1"/>
    <n v="9842896.6799999997"/>
    <x v="0"/>
    <x v="1"/>
    <x v="30"/>
    <x v="125"/>
  </r>
  <r>
    <x v="1"/>
    <n v="304472.60000000003"/>
    <x v="0"/>
    <x v="1"/>
    <x v="31"/>
    <x v="126"/>
  </r>
  <r>
    <x v="1"/>
    <n v="655830.38"/>
    <x v="0"/>
    <x v="1"/>
    <x v="33"/>
    <x v="236"/>
  </r>
  <r>
    <x v="1"/>
    <n v="27751593.84"/>
    <x v="0"/>
    <x v="1"/>
    <x v="33"/>
    <x v="237"/>
  </r>
  <r>
    <x v="1"/>
    <n v="67333361.310000002"/>
    <x v="0"/>
    <x v="1"/>
    <x v="33"/>
    <x v="128"/>
  </r>
  <r>
    <x v="1"/>
    <n v="72170.3"/>
    <x v="0"/>
    <x v="1"/>
    <x v="34"/>
    <x v="228"/>
  </r>
  <r>
    <x v="1"/>
    <n v="11178900"/>
    <x v="0"/>
    <x v="1"/>
    <x v="34"/>
    <x v="129"/>
  </r>
  <r>
    <x v="1"/>
    <n v="1474736.43"/>
    <x v="0"/>
    <x v="1"/>
    <x v="34"/>
    <x v="130"/>
  </r>
  <r>
    <x v="1"/>
    <n v="12741685.51"/>
    <x v="0"/>
    <x v="1"/>
    <x v="34"/>
    <x v="131"/>
  </r>
  <r>
    <x v="1"/>
    <n v="111361226.78"/>
    <x v="0"/>
    <x v="1"/>
    <x v="35"/>
    <x v="132"/>
  </r>
  <r>
    <x v="1"/>
    <n v="91596171.459999993"/>
    <x v="0"/>
    <x v="2"/>
    <x v="2"/>
    <x v="133"/>
  </r>
  <r>
    <x v="1"/>
    <n v="72767238.609999999"/>
    <x v="0"/>
    <x v="2"/>
    <x v="2"/>
    <x v="134"/>
  </r>
  <r>
    <x v="1"/>
    <n v="2738233332.4899998"/>
    <x v="0"/>
    <x v="2"/>
    <x v="2"/>
    <x v="5"/>
  </r>
  <r>
    <x v="1"/>
    <n v="500170966.52999997"/>
    <x v="0"/>
    <x v="2"/>
    <x v="2"/>
    <x v="135"/>
  </r>
  <r>
    <x v="1"/>
    <n v="67198464.280000001"/>
    <x v="0"/>
    <x v="2"/>
    <x v="11"/>
    <x v="14"/>
  </r>
  <r>
    <x v="1"/>
    <n v="1780029.65"/>
    <x v="0"/>
    <x v="2"/>
    <x v="36"/>
    <x v="136"/>
  </r>
  <r>
    <x v="1"/>
    <n v="338479344.97000003"/>
    <x v="0"/>
    <x v="2"/>
    <x v="37"/>
    <x v="137"/>
  </r>
  <r>
    <x v="1"/>
    <n v="218753743.58000001"/>
    <x v="0"/>
    <x v="2"/>
    <x v="37"/>
    <x v="138"/>
  </r>
  <r>
    <x v="1"/>
    <n v="22622777.550000001"/>
    <x v="0"/>
    <x v="2"/>
    <x v="37"/>
    <x v="228"/>
  </r>
  <r>
    <x v="1"/>
    <n v="19455039.050000001"/>
    <x v="0"/>
    <x v="2"/>
    <x v="38"/>
    <x v="139"/>
  </r>
  <r>
    <x v="1"/>
    <n v="18449390.800000001"/>
    <x v="0"/>
    <x v="2"/>
    <x v="38"/>
    <x v="140"/>
  </r>
  <r>
    <x v="1"/>
    <n v="2119874.35"/>
    <x v="0"/>
    <x v="2"/>
    <x v="38"/>
    <x v="142"/>
  </r>
  <r>
    <x v="1"/>
    <n v="15896523.880000001"/>
    <x v="0"/>
    <x v="2"/>
    <x v="38"/>
    <x v="143"/>
  </r>
  <r>
    <x v="1"/>
    <n v="1374060.12"/>
    <x v="0"/>
    <x v="2"/>
    <x v="38"/>
    <x v="144"/>
  </r>
  <r>
    <x v="1"/>
    <n v="77800.100000000006"/>
    <x v="0"/>
    <x v="2"/>
    <x v="39"/>
    <x v="145"/>
  </r>
  <r>
    <x v="1"/>
    <n v="72126534.370000005"/>
    <x v="0"/>
    <x v="2"/>
    <x v="29"/>
    <x v="121"/>
  </r>
  <r>
    <x v="1"/>
    <n v="25010465.289999999"/>
    <x v="0"/>
    <x v="2"/>
    <x v="29"/>
    <x v="146"/>
  </r>
  <r>
    <x v="1"/>
    <n v="26243430.859999999"/>
    <x v="0"/>
    <x v="2"/>
    <x v="29"/>
    <x v="147"/>
  </r>
  <r>
    <x v="1"/>
    <n v="4097696.8"/>
    <x v="0"/>
    <x v="2"/>
    <x v="29"/>
    <x v="122"/>
  </r>
  <r>
    <x v="1"/>
    <n v="1459495.01"/>
    <x v="0"/>
    <x v="2"/>
    <x v="32"/>
    <x v="127"/>
  </r>
  <r>
    <x v="1"/>
    <n v="3312082.92"/>
    <x v="0"/>
    <x v="2"/>
    <x v="33"/>
    <x v="236"/>
  </r>
  <r>
    <x v="1"/>
    <n v="70829007.170000002"/>
    <x v="0"/>
    <x v="2"/>
    <x v="33"/>
    <x v="237"/>
  </r>
  <r>
    <x v="1"/>
    <n v="3734823.54"/>
    <x v="0"/>
    <x v="2"/>
    <x v="33"/>
    <x v="128"/>
  </r>
  <r>
    <x v="1"/>
    <n v="103434688.84"/>
    <x v="0"/>
    <x v="2"/>
    <x v="40"/>
    <x v="148"/>
  </r>
  <r>
    <x v="1"/>
    <n v="6892798.3899999997"/>
    <x v="0"/>
    <x v="2"/>
    <x v="40"/>
    <x v="149"/>
  </r>
  <r>
    <x v="1"/>
    <n v="1153515.1100000001"/>
    <x v="0"/>
    <x v="2"/>
    <x v="40"/>
    <x v="150"/>
  </r>
  <r>
    <x v="1"/>
    <n v="647644607.95000005"/>
    <x v="0"/>
    <x v="2"/>
    <x v="40"/>
    <x v="151"/>
  </r>
  <r>
    <x v="1"/>
    <n v="183022840.08000001"/>
    <x v="0"/>
    <x v="2"/>
    <x v="40"/>
    <x v="152"/>
  </r>
  <r>
    <x v="1"/>
    <n v="1153028.95"/>
    <x v="0"/>
    <x v="2"/>
    <x v="40"/>
    <x v="153"/>
  </r>
  <r>
    <x v="1"/>
    <n v="2473099.56"/>
    <x v="0"/>
    <x v="2"/>
    <x v="40"/>
    <x v="154"/>
  </r>
  <r>
    <x v="1"/>
    <n v="39472999.659999996"/>
    <x v="0"/>
    <x v="2"/>
    <x v="40"/>
    <x v="155"/>
  </r>
  <r>
    <x v="1"/>
    <n v="31193.37"/>
    <x v="0"/>
    <x v="2"/>
    <x v="40"/>
    <x v="156"/>
  </r>
  <r>
    <x v="1"/>
    <n v="344708.76"/>
    <x v="0"/>
    <x v="2"/>
    <x v="40"/>
    <x v="157"/>
  </r>
  <r>
    <x v="1"/>
    <n v="44772772.810000002"/>
    <x v="0"/>
    <x v="2"/>
    <x v="40"/>
    <x v="158"/>
  </r>
  <r>
    <x v="1"/>
    <n v="3175220.23"/>
    <x v="0"/>
    <x v="2"/>
    <x v="40"/>
    <x v="159"/>
  </r>
  <r>
    <x v="1"/>
    <n v="132629371.84999999"/>
    <x v="0"/>
    <x v="2"/>
    <x v="40"/>
    <x v="160"/>
  </r>
  <r>
    <x v="1"/>
    <n v="118890.12"/>
    <x v="0"/>
    <x v="2"/>
    <x v="40"/>
    <x v="162"/>
  </r>
  <r>
    <x v="1"/>
    <n v="10566818.65"/>
    <x v="0"/>
    <x v="2"/>
    <x v="40"/>
    <x v="163"/>
  </r>
  <r>
    <x v="1"/>
    <n v="921495.22"/>
    <x v="0"/>
    <x v="2"/>
    <x v="40"/>
    <x v="164"/>
  </r>
  <r>
    <x v="1"/>
    <n v="232723766.38999999"/>
    <x v="0"/>
    <x v="2"/>
    <x v="40"/>
    <x v="165"/>
  </r>
  <r>
    <x v="1"/>
    <n v="15697332.65"/>
    <x v="0"/>
    <x v="2"/>
    <x v="40"/>
    <x v="166"/>
  </r>
  <r>
    <x v="1"/>
    <n v="447373.26"/>
    <x v="0"/>
    <x v="2"/>
    <x v="40"/>
    <x v="167"/>
  </r>
  <r>
    <x v="1"/>
    <n v="301574709.01999998"/>
    <x v="0"/>
    <x v="2"/>
    <x v="40"/>
    <x v="168"/>
  </r>
  <r>
    <x v="1"/>
    <n v="1214528.27"/>
    <x v="0"/>
    <x v="2"/>
    <x v="40"/>
    <x v="169"/>
  </r>
  <r>
    <x v="1"/>
    <n v="17062.59"/>
    <x v="0"/>
    <x v="2"/>
    <x v="40"/>
    <x v="170"/>
  </r>
  <r>
    <x v="1"/>
    <n v="38477990.719999999"/>
    <x v="0"/>
    <x v="2"/>
    <x v="40"/>
    <x v="172"/>
  </r>
  <r>
    <x v="1"/>
    <n v="8992507.0199999996"/>
    <x v="0"/>
    <x v="2"/>
    <x v="40"/>
    <x v="173"/>
  </r>
  <r>
    <x v="1"/>
    <n v="1422515.34"/>
    <x v="0"/>
    <x v="2"/>
    <x v="40"/>
    <x v="174"/>
  </r>
  <r>
    <x v="1"/>
    <n v="14998250.58"/>
    <x v="0"/>
    <x v="2"/>
    <x v="40"/>
    <x v="175"/>
  </r>
  <r>
    <x v="1"/>
    <n v="1330840.2"/>
    <x v="0"/>
    <x v="2"/>
    <x v="40"/>
    <x v="176"/>
  </r>
  <r>
    <x v="1"/>
    <n v="18633826.52"/>
    <x v="0"/>
    <x v="2"/>
    <x v="40"/>
    <x v="177"/>
  </r>
  <r>
    <x v="1"/>
    <n v="184257.81"/>
    <x v="0"/>
    <x v="2"/>
    <x v="40"/>
    <x v="178"/>
  </r>
  <r>
    <x v="1"/>
    <n v="3473787.67"/>
    <x v="0"/>
    <x v="2"/>
    <x v="40"/>
    <x v="179"/>
  </r>
  <r>
    <x v="1"/>
    <n v="3353826.41"/>
    <x v="0"/>
    <x v="2"/>
    <x v="40"/>
    <x v="180"/>
  </r>
  <r>
    <x v="1"/>
    <n v="9210988"/>
    <x v="0"/>
    <x v="2"/>
    <x v="40"/>
    <x v="181"/>
  </r>
  <r>
    <x v="1"/>
    <n v="21150645.98"/>
    <x v="0"/>
    <x v="2"/>
    <x v="40"/>
    <x v="182"/>
  </r>
  <r>
    <x v="1"/>
    <n v="316472956.18000001"/>
    <x v="0"/>
    <x v="2"/>
    <x v="40"/>
    <x v="183"/>
  </r>
  <r>
    <x v="1"/>
    <n v="45610176.890000001"/>
    <x v="0"/>
    <x v="2"/>
    <x v="40"/>
    <x v="228"/>
  </r>
  <r>
    <x v="1"/>
    <n v="23642362.699999999"/>
    <x v="0"/>
    <x v="2"/>
    <x v="40"/>
    <x v="184"/>
  </r>
  <r>
    <x v="1"/>
    <n v="54025171.490000002"/>
    <x v="0"/>
    <x v="2"/>
    <x v="40"/>
    <x v="185"/>
  </r>
  <r>
    <x v="1"/>
    <n v="1855597640.01"/>
    <x v="0"/>
    <x v="2"/>
    <x v="40"/>
    <x v="186"/>
  </r>
  <r>
    <x v="1"/>
    <n v="10950964.16"/>
    <x v="0"/>
    <x v="2"/>
    <x v="40"/>
    <x v="187"/>
  </r>
  <r>
    <x v="1"/>
    <n v="22077717.379999999"/>
    <x v="0"/>
    <x v="2"/>
    <x v="41"/>
    <x v="148"/>
  </r>
  <r>
    <x v="1"/>
    <n v="168475941.16999999"/>
    <x v="0"/>
    <x v="2"/>
    <x v="41"/>
    <x v="151"/>
  </r>
  <r>
    <x v="1"/>
    <n v="302031.38"/>
    <x v="0"/>
    <x v="2"/>
    <x v="41"/>
    <x v="140"/>
  </r>
  <r>
    <x v="1"/>
    <n v="55818145.119999997"/>
    <x v="0"/>
    <x v="2"/>
    <x v="41"/>
    <x v="168"/>
  </r>
  <r>
    <x v="1"/>
    <n v="122268.59"/>
    <x v="0"/>
    <x v="2"/>
    <x v="41"/>
    <x v="188"/>
  </r>
  <r>
    <x v="1"/>
    <n v="3078825.66"/>
    <x v="0"/>
    <x v="2"/>
    <x v="41"/>
    <x v="189"/>
  </r>
  <r>
    <x v="1"/>
    <n v="643405696.82000005"/>
    <x v="0"/>
    <x v="2"/>
    <x v="41"/>
    <x v="190"/>
  </r>
  <r>
    <x v="1"/>
    <n v="2443881.31"/>
    <x v="0"/>
    <x v="2"/>
    <x v="41"/>
    <x v="191"/>
  </r>
  <r>
    <x v="1"/>
    <n v="192520779.36000001"/>
    <x v="1"/>
    <x v="3"/>
    <x v="42"/>
    <x v="192"/>
  </r>
  <r>
    <x v="1"/>
    <n v="232706777.31"/>
    <x v="1"/>
    <x v="3"/>
    <x v="42"/>
    <x v="193"/>
  </r>
  <r>
    <x v="1"/>
    <n v="417115.17"/>
    <x v="1"/>
    <x v="4"/>
    <x v="49"/>
    <x v="238"/>
  </r>
  <r>
    <x v="1"/>
    <n v="1540000"/>
    <x v="1"/>
    <x v="4"/>
    <x v="49"/>
    <x v="239"/>
  </r>
  <r>
    <x v="1"/>
    <n v="334292877.83999997"/>
    <x v="1"/>
    <x v="4"/>
    <x v="44"/>
    <x v="195"/>
  </r>
  <r>
    <x v="1"/>
    <n v="89970458.75"/>
    <x v="1"/>
    <x v="4"/>
    <x v="45"/>
    <x v="196"/>
  </r>
  <r>
    <x v="1"/>
    <n v="7020763.8799999999"/>
    <x v="1"/>
    <x v="4"/>
    <x v="16"/>
    <x v="21"/>
  </r>
  <r>
    <x v="1"/>
    <n v="1297972.3700000001"/>
    <x v="1"/>
    <x v="5"/>
    <x v="6"/>
    <x v="9"/>
  </r>
  <r>
    <x v="1"/>
    <n v="94004137.549999997"/>
    <x v="1"/>
    <x v="5"/>
    <x v="46"/>
    <x v="197"/>
  </r>
  <r>
    <x v="1"/>
    <n v="2603972.9300000002"/>
    <x v="1"/>
    <x v="5"/>
    <x v="11"/>
    <x v="14"/>
  </r>
  <r>
    <x v="1"/>
    <n v="10269.290000000001"/>
    <x v="1"/>
    <x v="5"/>
    <x v="47"/>
    <x v="198"/>
  </r>
  <r>
    <x v="1"/>
    <n v="48238.1"/>
    <x v="1"/>
    <x v="5"/>
    <x v="47"/>
    <x v="199"/>
  </r>
  <r>
    <x v="1"/>
    <n v="1556621.88"/>
    <x v="1"/>
    <x v="5"/>
    <x v="47"/>
    <x v="200"/>
  </r>
  <r>
    <x v="1"/>
    <n v="115866.1"/>
    <x v="1"/>
    <x v="5"/>
    <x v="47"/>
    <x v="201"/>
  </r>
  <r>
    <x v="1"/>
    <n v="8998"/>
    <x v="1"/>
    <x v="5"/>
    <x v="47"/>
    <x v="202"/>
  </r>
  <r>
    <x v="1"/>
    <n v="2837203.5"/>
    <x v="1"/>
    <x v="5"/>
    <x v="47"/>
    <x v="203"/>
  </r>
  <r>
    <x v="1"/>
    <n v="13249103.189999999"/>
    <x v="1"/>
    <x v="5"/>
    <x v="47"/>
    <x v="204"/>
  </r>
  <r>
    <x v="1"/>
    <n v="228969.75"/>
    <x v="1"/>
    <x v="5"/>
    <x v="47"/>
    <x v="205"/>
  </r>
  <r>
    <x v="1"/>
    <n v="1383448.78"/>
    <x v="1"/>
    <x v="5"/>
    <x v="47"/>
    <x v="206"/>
  </r>
  <r>
    <x v="1"/>
    <n v="44413416.530000001"/>
    <x v="1"/>
    <x v="5"/>
    <x v="47"/>
    <x v="207"/>
  </r>
  <r>
    <x v="1"/>
    <n v="810715.39"/>
    <x v="1"/>
    <x v="5"/>
    <x v="47"/>
    <x v="208"/>
  </r>
  <r>
    <x v="1"/>
    <n v="430042.75"/>
    <x v="1"/>
    <x v="5"/>
    <x v="47"/>
    <x v="209"/>
  </r>
  <r>
    <x v="1"/>
    <n v="5672.36"/>
    <x v="1"/>
    <x v="5"/>
    <x v="47"/>
    <x v="210"/>
  </r>
  <r>
    <x v="1"/>
    <n v="2527818.98"/>
    <x v="1"/>
    <x v="5"/>
    <x v="47"/>
    <x v="211"/>
  </r>
  <r>
    <x v="1"/>
    <n v="6046064.9500000002"/>
    <x v="1"/>
    <x v="5"/>
    <x v="47"/>
    <x v="212"/>
  </r>
  <r>
    <x v="1"/>
    <n v="97900.84"/>
    <x v="1"/>
    <x v="5"/>
    <x v="47"/>
    <x v="240"/>
  </r>
  <r>
    <x v="1"/>
    <n v="73712.55"/>
    <x v="1"/>
    <x v="5"/>
    <x v="47"/>
    <x v="213"/>
  </r>
  <r>
    <x v="1"/>
    <n v="4010456.72"/>
    <x v="1"/>
    <x v="5"/>
    <x v="47"/>
    <x v="214"/>
  </r>
  <r>
    <x v="1"/>
    <n v="6031.66"/>
    <x v="1"/>
    <x v="5"/>
    <x v="47"/>
    <x v="215"/>
  </r>
  <r>
    <x v="1"/>
    <n v="1156349.1000000001"/>
    <x v="1"/>
    <x v="5"/>
    <x v="47"/>
    <x v="216"/>
  </r>
  <r>
    <x v="1"/>
    <n v="144722.61000000002"/>
    <x v="1"/>
    <x v="5"/>
    <x v="47"/>
    <x v="228"/>
  </r>
  <r>
    <x v="1"/>
    <n v="40143.129999999997"/>
    <x v="1"/>
    <x v="5"/>
    <x v="47"/>
    <x v="217"/>
  </r>
  <r>
    <x v="1"/>
    <n v="68559290.959999993"/>
    <x v="1"/>
    <x v="5"/>
    <x v="47"/>
    <x v="218"/>
  </r>
  <r>
    <x v="1"/>
    <n v="84943"/>
    <x v="1"/>
    <x v="5"/>
    <x v="16"/>
    <x v="19"/>
  </r>
  <r>
    <x v="1"/>
    <n v="109917.27"/>
    <x v="1"/>
    <x v="5"/>
    <x v="16"/>
    <x v="21"/>
  </r>
  <r>
    <x v="1"/>
    <n v="354.42"/>
    <x v="1"/>
    <x v="5"/>
    <x v="16"/>
    <x v="22"/>
  </r>
  <r>
    <x v="1"/>
    <n v="4684.9000000000005"/>
    <x v="1"/>
    <x v="5"/>
    <x v="48"/>
    <x v="219"/>
  </r>
  <r>
    <x v="1"/>
    <n v="59525.55"/>
    <x v="1"/>
    <x v="5"/>
    <x v="48"/>
    <x v="220"/>
  </r>
  <r>
    <x v="1"/>
    <n v="1685008.52"/>
    <x v="1"/>
    <x v="5"/>
    <x v="48"/>
    <x v="221"/>
  </r>
  <r>
    <x v="1"/>
    <n v="1105291.2"/>
    <x v="1"/>
    <x v="5"/>
    <x v="48"/>
    <x v="222"/>
  </r>
  <r>
    <x v="1"/>
    <n v="217614992.41"/>
    <x v="1"/>
    <x v="5"/>
    <x v="48"/>
    <x v="223"/>
  </r>
  <r>
    <x v="1"/>
    <n v="85251421.530000001"/>
    <x v="1"/>
    <x v="5"/>
    <x v="48"/>
    <x v="224"/>
  </r>
  <r>
    <x v="1"/>
    <n v="30053924.899999999"/>
    <x v="1"/>
    <x v="5"/>
    <x v="48"/>
    <x v="225"/>
  </r>
  <r>
    <x v="1"/>
    <n v="79672.62"/>
    <x v="1"/>
    <x v="5"/>
    <x v="48"/>
    <x v="226"/>
  </r>
  <r>
    <x v="1"/>
    <n v="673295.22"/>
    <x v="1"/>
    <x v="5"/>
    <x v="48"/>
    <x v="227"/>
  </r>
  <r>
    <x v="1"/>
    <n v="0"/>
    <x v="1"/>
    <x v="5"/>
    <x v="27"/>
    <x v="101"/>
  </r>
  <r>
    <x v="1"/>
    <n v="5831.03"/>
    <x v="1"/>
    <x v="5"/>
    <x v="33"/>
    <x v="236"/>
  </r>
  <r>
    <x v="1"/>
    <n v="10340030.99"/>
    <x v="1"/>
    <x v="5"/>
    <x v="33"/>
    <x v="237"/>
  </r>
  <r>
    <x v="2"/>
    <n v="47043442.380000003"/>
    <x v="0"/>
    <x v="0"/>
    <x v="0"/>
    <x v="0"/>
  </r>
  <r>
    <x v="2"/>
    <n v="1279675063.6600001"/>
    <x v="0"/>
    <x v="0"/>
    <x v="0"/>
    <x v="1"/>
  </r>
  <r>
    <x v="2"/>
    <n v="4723.7300000000005"/>
    <x v="0"/>
    <x v="0"/>
    <x v="1"/>
    <x v="2"/>
  </r>
  <r>
    <x v="2"/>
    <n v="5228032.24"/>
    <x v="0"/>
    <x v="0"/>
    <x v="1"/>
    <x v="3"/>
  </r>
  <r>
    <x v="2"/>
    <n v="1885838.11"/>
    <x v="0"/>
    <x v="1"/>
    <x v="2"/>
    <x v="4"/>
  </r>
  <r>
    <x v="2"/>
    <n v="10389173.35"/>
    <x v="0"/>
    <x v="1"/>
    <x v="2"/>
    <x v="5"/>
  </r>
  <r>
    <x v="2"/>
    <n v="29257438.07"/>
    <x v="0"/>
    <x v="1"/>
    <x v="3"/>
    <x v="6"/>
  </r>
  <r>
    <x v="2"/>
    <n v="109089.06"/>
    <x v="0"/>
    <x v="1"/>
    <x v="4"/>
    <x v="7"/>
  </r>
  <r>
    <x v="2"/>
    <n v="836.42"/>
    <x v="0"/>
    <x v="1"/>
    <x v="4"/>
    <x v="241"/>
  </r>
  <r>
    <x v="2"/>
    <n v="6042900.5099999998"/>
    <x v="0"/>
    <x v="1"/>
    <x v="5"/>
    <x v="8"/>
  </r>
  <r>
    <x v="2"/>
    <n v="12883.7"/>
    <x v="0"/>
    <x v="1"/>
    <x v="6"/>
    <x v="9"/>
  </r>
  <r>
    <x v="2"/>
    <n v="27611704.239999998"/>
    <x v="0"/>
    <x v="1"/>
    <x v="7"/>
    <x v="10"/>
  </r>
  <r>
    <x v="2"/>
    <n v="83840.38"/>
    <x v="0"/>
    <x v="1"/>
    <x v="7"/>
    <x v="228"/>
  </r>
  <r>
    <x v="2"/>
    <n v="315548.41000000003"/>
    <x v="0"/>
    <x v="1"/>
    <x v="8"/>
    <x v="11"/>
  </r>
  <r>
    <x v="2"/>
    <n v="196600341.55000001"/>
    <x v="0"/>
    <x v="1"/>
    <x v="9"/>
    <x v="12"/>
  </r>
  <r>
    <x v="2"/>
    <n v="6145358.9900000002"/>
    <x v="0"/>
    <x v="1"/>
    <x v="11"/>
    <x v="14"/>
  </r>
  <r>
    <x v="2"/>
    <n v="38327215.5"/>
    <x v="0"/>
    <x v="1"/>
    <x v="12"/>
    <x v="15"/>
  </r>
  <r>
    <x v="2"/>
    <n v="1369775.56"/>
    <x v="0"/>
    <x v="1"/>
    <x v="12"/>
    <x v="228"/>
  </r>
  <r>
    <x v="2"/>
    <n v="3602248.44"/>
    <x v="0"/>
    <x v="1"/>
    <x v="13"/>
    <x v="16"/>
  </r>
  <r>
    <x v="2"/>
    <n v="3885770485.1399999"/>
    <x v="0"/>
    <x v="1"/>
    <x v="14"/>
    <x v="17"/>
  </r>
  <r>
    <x v="2"/>
    <n v="446.4"/>
    <x v="0"/>
    <x v="1"/>
    <x v="50"/>
    <x v="242"/>
  </r>
  <r>
    <x v="2"/>
    <n v="3303065.84"/>
    <x v="0"/>
    <x v="1"/>
    <x v="16"/>
    <x v="19"/>
  </r>
  <r>
    <x v="2"/>
    <n v="12084209.26"/>
    <x v="0"/>
    <x v="1"/>
    <x v="16"/>
    <x v="21"/>
  </r>
  <r>
    <x v="2"/>
    <n v="687.15"/>
    <x v="0"/>
    <x v="1"/>
    <x v="16"/>
    <x v="22"/>
  </r>
  <r>
    <x v="2"/>
    <n v="117911977.17"/>
    <x v="0"/>
    <x v="1"/>
    <x v="17"/>
    <x v="23"/>
  </r>
  <r>
    <x v="2"/>
    <n v="86154048.299999997"/>
    <x v="0"/>
    <x v="1"/>
    <x v="17"/>
    <x v="24"/>
  </r>
  <r>
    <x v="2"/>
    <n v="2740"/>
    <x v="0"/>
    <x v="1"/>
    <x v="18"/>
    <x v="25"/>
  </r>
  <r>
    <x v="2"/>
    <n v="5885140.5"/>
    <x v="0"/>
    <x v="1"/>
    <x v="18"/>
    <x v="26"/>
  </r>
  <r>
    <x v="2"/>
    <n v="1916578.77"/>
    <x v="0"/>
    <x v="1"/>
    <x v="18"/>
    <x v="27"/>
  </r>
  <r>
    <x v="2"/>
    <n v="4927635.97"/>
    <x v="0"/>
    <x v="1"/>
    <x v="18"/>
    <x v="28"/>
  </r>
  <r>
    <x v="2"/>
    <n v="1770173.53"/>
    <x v="0"/>
    <x v="1"/>
    <x v="18"/>
    <x v="229"/>
  </r>
  <r>
    <x v="2"/>
    <n v="39197792.899999999"/>
    <x v="0"/>
    <x v="1"/>
    <x v="18"/>
    <x v="29"/>
  </r>
  <r>
    <x v="2"/>
    <n v="3062034.67"/>
    <x v="0"/>
    <x v="1"/>
    <x v="18"/>
    <x v="30"/>
  </r>
  <r>
    <x v="2"/>
    <n v="1166269.5900000001"/>
    <x v="0"/>
    <x v="1"/>
    <x v="18"/>
    <x v="31"/>
  </r>
  <r>
    <x v="2"/>
    <n v="1367074.05"/>
    <x v="0"/>
    <x v="1"/>
    <x v="18"/>
    <x v="32"/>
  </r>
  <r>
    <x v="2"/>
    <n v="950028.75"/>
    <x v="0"/>
    <x v="1"/>
    <x v="18"/>
    <x v="243"/>
  </r>
  <r>
    <x v="2"/>
    <n v="105290.64"/>
    <x v="0"/>
    <x v="1"/>
    <x v="18"/>
    <x v="33"/>
  </r>
  <r>
    <x v="2"/>
    <n v="28431377.850000001"/>
    <x v="0"/>
    <x v="1"/>
    <x v="18"/>
    <x v="34"/>
  </r>
  <r>
    <x v="2"/>
    <n v="5351668.1100000003"/>
    <x v="0"/>
    <x v="1"/>
    <x v="18"/>
    <x v="35"/>
  </r>
  <r>
    <x v="2"/>
    <n v="37453.69"/>
    <x v="0"/>
    <x v="1"/>
    <x v="18"/>
    <x v="36"/>
  </r>
  <r>
    <x v="2"/>
    <n v="68582.990000000005"/>
    <x v="0"/>
    <x v="1"/>
    <x v="18"/>
    <x v="37"/>
  </r>
  <r>
    <x v="2"/>
    <n v="10250201.32"/>
    <x v="0"/>
    <x v="1"/>
    <x v="18"/>
    <x v="38"/>
  </r>
  <r>
    <x v="2"/>
    <n v="15749760.960000001"/>
    <x v="0"/>
    <x v="1"/>
    <x v="18"/>
    <x v="39"/>
  </r>
  <r>
    <x v="2"/>
    <n v="7499198.9500000002"/>
    <x v="0"/>
    <x v="1"/>
    <x v="18"/>
    <x v="40"/>
  </r>
  <r>
    <x v="2"/>
    <n v="1814427.49"/>
    <x v="0"/>
    <x v="1"/>
    <x v="18"/>
    <x v="41"/>
  </r>
  <r>
    <x v="2"/>
    <n v="1392134.93"/>
    <x v="0"/>
    <x v="1"/>
    <x v="18"/>
    <x v="42"/>
  </r>
  <r>
    <x v="2"/>
    <n v="8745778.0899999999"/>
    <x v="0"/>
    <x v="1"/>
    <x v="18"/>
    <x v="43"/>
  </r>
  <r>
    <x v="2"/>
    <n v="40910975.119999997"/>
    <x v="0"/>
    <x v="1"/>
    <x v="18"/>
    <x v="44"/>
  </r>
  <r>
    <x v="2"/>
    <n v="1109258.8700000001"/>
    <x v="0"/>
    <x v="1"/>
    <x v="18"/>
    <x v="45"/>
  </r>
  <r>
    <x v="2"/>
    <n v="7206218.8099999996"/>
    <x v="0"/>
    <x v="1"/>
    <x v="18"/>
    <x v="46"/>
  </r>
  <r>
    <x v="2"/>
    <n v="14491456.699999999"/>
    <x v="0"/>
    <x v="1"/>
    <x v="18"/>
    <x v="47"/>
  </r>
  <r>
    <x v="2"/>
    <n v="1498360.63"/>
    <x v="0"/>
    <x v="1"/>
    <x v="18"/>
    <x v="48"/>
  </r>
  <r>
    <x v="2"/>
    <n v="4004159.84"/>
    <x v="0"/>
    <x v="1"/>
    <x v="18"/>
    <x v="49"/>
  </r>
  <r>
    <x v="2"/>
    <n v="2189266.08"/>
    <x v="0"/>
    <x v="1"/>
    <x v="18"/>
    <x v="50"/>
  </r>
  <r>
    <x v="2"/>
    <n v="9667886.6500000004"/>
    <x v="0"/>
    <x v="1"/>
    <x v="18"/>
    <x v="51"/>
  </r>
  <r>
    <x v="2"/>
    <n v="219201912.71000001"/>
    <x v="0"/>
    <x v="1"/>
    <x v="18"/>
    <x v="52"/>
  </r>
  <r>
    <x v="2"/>
    <n v="1904454.54"/>
    <x v="0"/>
    <x v="1"/>
    <x v="18"/>
    <x v="53"/>
  </r>
  <r>
    <x v="2"/>
    <n v="1421798.21"/>
    <x v="0"/>
    <x v="1"/>
    <x v="18"/>
    <x v="230"/>
  </r>
  <r>
    <x v="2"/>
    <n v="4858453.6900000004"/>
    <x v="0"/>
    <x v="1"/>
    <x v="18"/>
    <x v="54"/>
  </r>
  <r>
    <x v="2"/>
    <n v="37987634.93"/>
    <x v="0"/>
    <x v="1"/>
    <x v="18"/>
    <x v="55"/>
  </r>
  <r>
    <x v="2"/>
    <n v="60716.89"/>
    <x v="0"/>
    <x v="1"/>
    <x v="18"/>
    <x v="56"/>
  </r>
  <r>
    <x v="2"/>
    <n v="8131858.04"/>
    <x v="0"/>
    <x v="1"/>
    <x v="18"/>
    <x v="228"/>
  </r>
  <r>
    <x v="2"/>
    <n v="1085215.6100000001"/>
    <x v="0"/>
    <x v="1"/>
    <x v="18"/>
    <x v="57"/>
  </r>
  <r>
    <x v="2"/>
    <n v="1630152.92"/>
    <x v="0"/>
    <x v="1"/>
    <x v="19"/>
    <x v="58"/>
  </r>
  <r>
    <x v="2"/>
    <n v="154013503.90000001"/>
    <x v="0"/>
    <x v="1"/>
    <x v="20"/>
    <x v="59"/>
  </r>
  <r>
    <x v="2"/>
    <n v="564817.36"/>
    <x v="0"/>
    <x v="1"/>
    <x v="20"/>
    <x v="228"/>
  </r>
  <r>
    <x v="2"/>
    <n v="198410404.44"/>
    <x v="0"/>
    <x v="1"/>
    <x v="21"/>
    <x v="60"/>
  </r>
  <r>
    <x v="2"/>
    <n v="16860723.140000001"/>
    <x v="0"/>
    <x v="1"/>
    <x v="22"/>
    <x v="61"/>
  </r>
  <r>
    <x v="2"/>
    <n v="6467109.1699999999"/>
    <x v="0"/>
    <x v="1"/>
    <x v="23"/>
    <x v="62"/>
  </r>
  <r>
    <x v="2"/>
    <n v="296361.71000000002"/>
    <x v="0"/>
    <x v="1"/>
    <x v="23"/>
    <x v="63"/>
  </r>
  <r>
    <x v="2"/>
    <n v="1739798.4300000002"/>
    <x v="0"/>
    <x v="1"/>
    <x v="23"/>
    <x v="64"/>
  </r>
  <r>
    <x v="2"/>
    <n v="169660"/>
    <x v="0"/>
    <x v="1"/>
    <x v="23"/>
    <x v="68"/>
  </r>
  <r>
    <x v="2"/>
    <n v="4548041.8"/>
    <x v="0"/>
    <x v="1"/>
    <x v="23"/>
    <x v="65"/>
  </r>
  <r>
    <x v="2"/>
    <n v="125000"/>
    <x v="0"/>
    <x v="1"/>
    <x v="23"/>
    <x v="66"/>
  </r>
  <r>
    <x v="2"/>
    <n v="2000"/>
    <x v="0"/>
    <x v="1"/>
    <x v="25"/>
    <x v="63"/>
  </r>
  <r>
    <x v="2"/>
    <n v="631773.97"/>
    <x v="0"/>
    <x v="1"/>
    <x v="25"/>
    <x v="64"/>
  </r>
  <r>
    <x v="2"/>
    <n v="533380"/>
    <x v="0"/>
    <x v="1"/>
    <x v="25"/>
    <x v="68"/>
  </r>
  <r>
    <x v="2"/>
    <n v="243930.58"/>
    <x v="0"/>
    <x v="1"/>
    <x v="25"/>
    <x v="69"/>
  </r>
  <r>
    <x v="2"/>
    <n v="56489.68"/>
    <x v="0"/>
    <x v="1"/>
    <x v="25"/>
    <x v="65"/>
  </r>
  <r>
    <x v="2"/>
    <n v="23275223.199999999"/>
    <x v="0"/>
    <x v="1"/>
    <x v="25"/>
    <x v="70"/>
  </r>
  <r>
    <x v="2"/>
    <n v="40000"/>
    <x v="0"/>
    <x v="1"/>
    <x v="25"/>
    <x v="71"/>
  </r>
  <r>
    <x v="2"/>
    <n v="8165.68"/>
    <x v="0"/>
    <x v="1"/>
    <x v="26"/>
    <x v="72"/>
  </r>
  <r>
    <x v="2"/>
    <n v="62513.68"/>
    <x v="0"/>
    <x v="1"/>
    <x v="26"/>
    <x v="231"/>
  </r>
  <r>
    <x v="2"/>
    <n v="16588675.4"/>
    <x v="0"/>
    <x v="1"/>
    <x v="26"/>
    <x v="73"/>
  </r>
  <r>
    <x v="2"/>
    <n v="2813176.77"/>
    <x v="0"/>
    <x v="1"/>
    <x v="26"/>
    <x v="74"/>
  </r>
  <r>
    <x v="2"/>
    <n v="83657.88"/>
    <x v="0"/>
    <x v="1"/>
    <x v="26"/>
    <x v="75"/>
  </r>
  <r>
    <x v="2"/>
    <n v="14843.95"/>
    <x v="0"/>
    <x v="1"/>
    <x v="26"/>
    <x v="76"/>
  </r>
  <r>
    <x v="2"/>
    <n v="4082731.65"/>
    <x v="0"/>
    <x v="1"/>
    <x v="26"/>
    <x v="77"/>
  </r>
  <r>
    <x v="2"/>
    <n v="222049.94"/>
    <x v="0"/>
    <x v="1"/>
    <x v="26"/>
    <x v="78"/>
  </r>
  <r>
    <x v="2"/>
    <n v="699557.76"/>
    <x v="0"/>
    <x v="1"/>
    <x v="26"/>
    <x v="79"/>
  </r>
  <r>
    <x v="2"/>
    <n v="115527.44"/>
    <x v="0"/>
    <x v="1"/>
    <x v="26"/>
    <x v="244"/>
  </r>
  <r>
    <x v="2"/>
    <n v="8695326.4000000004"/>
    <x v="0"/>
    <x v="1"/>
    <x v="26"/>
    <x v="80"/>
  </r>
  <r>
    <x v="2"/>
    <n v="38722379.229999997"/>
    <x v="0"/>
    <x v="1"/>
    <x v="26"/>
    <x v="81"/>
  </r>
  <r>
    <x v="2"/>
    <n v="41628171.57"/>
    <x v="0"/>
    <x v="1"/>
    <x v="26"/>
    <x v="82"/>
  </r>
  <r>
    <x v="2"/>
    <n v="4424587.2300000004"/>
    <x v="0"/>
    <x v="1"/>
    <x v="26"/>
    <x v="83"/>
  </r>
  <r>
    <x v="2"/>
    <n v="316046.69"/>
    <x v="0"/>
    <x v="1"/>
    <x v="26"/>
    <x v="84"/>
  </r>
  <r>
    <x v="2"/>
    <n v="2244652.8199999998"/>
    <x v="0"/>
    <x v="1"/>
    <x v="26"/>
    <x v="85"/>
  </r>
  <r>
    <x v="2"/>
    <n v="44830.82"/>
    <x v="0"/>
    <x v="1"/>
    <x v="26"/>
    <x v="87"/>
  </r>
  <r>
    <x v="2"/>
    <n v="189969.08"/>
    <x v="0"/>
    <x v="1"/>
    <x v="26"/>
    <x v="88"/>
  </r>
  <r>
    <x v="2"/>
    <n v="64980.82"/>
    <x v="0"/>
    <x v="1"/>
    <x v="26"/>
    <x v="89"/>
  </r>
  <r>
    <x v="2"/>
    <n v="2483763.16"/>
    <x v="0"/>
    <x v="1"/>
    <x v="26"/>
    <x v="90"/>
  </r>
  <r>
    <x v="2"/>
    <n v="964571.75"/>
    <x v="0"/>
    <x v="1"/>
    <x v="26"/>
    <x v="228"/>
  </r>
  <r>
    <x v="2"/>
    <n v="80883.03"/>
    <x v="0"/>
    <x v="1"/>
    <x v="27"/>
    <x v="245"/>
  </r>
  <r>
    <x v="2"/>
    <n v="2891066.91"/>
    <x v="0"/>
    <x v="1"/>
    <x v="27"/>
    <x v="91"/>
  </r>
  <r>
    <x v="2"/>
    <n v="626523.79"/>
    <x v="0"/>
    <x v="1"/>
    <x v="27"/>
    <x v="72"/>
  </r>
  <r>
    <x v="2"/>
    <n v="10844481.49"/>
    <x v="0"/>
    <x v="1"/>
    <x v="27"/>
    <x v="92"/>
  </r>
  <r>
    <x v="2"/>
    <n v="19249274.690000001"/>
    <x v="0"/>
    <x v="1"/>
    <x v="27"/>
    <x v="76"/>
  </r>
  <r>
    <x v="2"/>
    <n v="709015.2"/>
    <x v="0"/>
    <x v="1"/>
    <x v="27"/>
    <x v="93"/>
  </r>
  <r>
    <x v="2"/>
    <n v="64388436.130000003"/>
    <x v="0"/>
    <x v="1"/>
    <x v="27"/>
    <x v="79"/>
  </r>
  <r>
    <x v="2"/>
    <n v="5324758.79"/>
    <x v="0"/>
    <x v="1"/>
    <x v="27"/>
    <x v="94"/>
  </r>
  <r>
    <x v="2"/>
    <n v="22152847"/>
    <x v="0"/>
    <x v="1"/>
    <x v="27"/>
    <x v="80"/>
  </r>
  <r>
    <x v="2"/>
    <n v="16745232.529999999"/>
    <x v="0"/>
    <x v="1"/>
    <x v="27"/>
    <x v="95"/>
  </r>
  <r>
    <x v="2"/>
    <n v="11252622.83"/>
    <x v="0"/>
    <x v="1"/>
    <x v="27"/>
    <x v="96"/>
  </r>
  <r>
    <x v="2"/>
    <n v="137963424.47999999"/>
    <x v="0"/>
    <x v="1"/>
    <x v="27"/>
    <x v="97"/>
  </r>
  <r>
    <x v="2"/>
    <n v="25543.759999999998"/>
    <x v="0"/>
    <x v="1"/>
    <x v="27"/>
    <x v="98"/>
  </r>
  <r>
    <x v="2"/>
    <n v="8682546.7799999993"/>
    <x v="0"/>
    <x v="1"/>
    <x v="27"/>
    <x v="99"/>
  </r>
  <r>
    <x v="2"/>
    <n v="206874.9"/>
    <x v="0"/>
    <x v="1"/>
    <x v="27"/>
    <x v="100"/>
  </r>
  <r>
    <x v="2"/>
    <n v="14805456.92"/>
    <x v="0"/>
    <x v="1"/>
    <x v="27"/>
    <x v="101"/>
  </r>
  <r>
    <x v="2"/>
    <n v="2157179.06"/>
    <x v="0"/>
    <x v="1"/>
    <x v="27"/>
    <x v="102"/>
  </r>
  <r>
    <x v="2"/>
    <n v="1188046.47"/>
    <x v="0"/>
    <x v="1"/>
    <x v="27"/>
    <x v="103"/>
  </r>
  <r>
    <x v="2"/>
    <n v="56277261.25"/>
    <x v="0"/>
    <x v="1"/>
    <x v="27"/>
    <x v="104"/>
  </r>
  <r>
    <x v="2"/>
    <n v="1268543.1400000001"/>
    <x v="0"/>
    <x v="1"/>
    <x v="27"/>
    <x v="105"/>
  </r>
  <r>
    <x v="2"/>
    <n v="2728300.86"/>
    <x v="0"/>
    <x v="1"/>
    <x v="27"/>
    <x v="233"/>
  </r>
  <r>
    <x v="2"/>
    <n v="5047821.53"/>
    <x v="0"/>
    <x v="1"/>
    <x v="27"/>
    <x v="88"/>
  </r>
  <r>
    <x v="2"/>
    <n v="11849292.85"/>
    <x v="0"/>
    <x v="1"/>
    <x v="27"/>
    <x v="89"/>
  </r>
  <r>
    <x v="2"/>
    <n v="6796669.5499999998"/>
    <x v="0"/>
    <x v="1"/>
    <x v="27"/>
    <x v="106"/>
  </r>
  <r>
    <x v="2"/>
    <n v="1452197.44"/>
    <x v="0"/>
    <x v="1"/>
    <x v="27"/>
    <x v="234"/>
  </r>
  <r>
    <x v="2"/>
    <n v="9456425.6400000006"/>
    <x v="0"/>
    <x v="1"/>
    <x v="27"/>
    <x v="228"/>
  </r>
  <r>
    <x v="2"/>
    <n v="182689.7"/>
    <x v="0"/>
    <x v="1"/>
    <x v="27"/>
    <x v="246"/>
  </r>
  <r>
    <x v="2"/>
    <n v="39154758.350000001"/>
    <x v="0"/>
    <x v="1"/>
    <x v="27"/>
    <x v="107"/>
  </r>
  <r>
    <x v="2"/>
    <n v="37889087.289999999"/>
    <x v="0"/>
    <x v="1"/>
    <x v="27"/>
    <x v="108"/>
  </r>
  <r>
    <x v="2"/>
    <n v="382385.93"/>
    <x v="0"/>
    <x v="1"/>
    <x v="27"/>
    <x v="247"/>
  </r>
  <r>
    <x v="2"/>
    <n v="36187580.399999999"/>
    <x v="0"/>
    <x v="1"/>
    <x v="27"/>
    <x v="109"/>
  </r>
  <r>
    <x v="2"/>
    <n v="74706241.329999998"/>
    <x v="0"/>
    <x v="1"/>
    <x v="27"/>
    <x v="235"/>
  </r>
  <r>
    <x v="2"/>
    <n v="8834629.8499999996"/>
    <x v="0"/>
    <x v="1"/>
    <x v="27"/>
    <x v="248"/>
  </r>
  <r>
    <x v="2"/>
    <n v="258385973.78"/>
    <x v="0"/>
    <x v="1"/>
    <x v="27"/>
    <x v="110"/>
  </r>
  <r>
    <x v="2"/>
    <n v="3690711.32"/>
    <x v="0"/>
    <x v="1"/>
    <x v="27"/>
    <x v="249"/>
  </r>
  <r>
    <x v="2"/>
    <n v="8320626.21"/>
    <x v="0"/>
    <x v="1"/>
    <x v="27"/>
    <x v="250"/>
  </r>
  <r>
    <x v="2"/>
    <n v="203562888.34"/>
    <x v="0"/>
    <x v="1"/>
    <x v="27"/>
    <x v="111"/>
  </r>
  <r>
    <x v="2"/>
    <n v="35952720.859999999"/>
    <x v="0"/>
    <x v="1"/>
    <x v="27"/>
    <x v="112"/>
  </r>
  <r>
    <x v="2"/>
    <n v="53675281.409999996"/>
    <x v="0"/>
    <x v="1"/>
    <x v="27"/>
    <x v="113"/>
  </r>
  <r>
    <x v="2"/>
    <n v="787967.47"/>
    <x v="0"/>
    <x v="1"/>
    <x v="27"/>
    <x v="114"/>
  </r>
  <r>
    <x v="2"/>
    <n v="1553818.3"/>
    <x v="0"/>
    <x v="1"/>
    <x v="27"/>
    <x v="251"/>
  </r>
  <r>
    <x v="2"/>
    <n v="3433335.69"/>
    <x v="0"/>
    <x v="1"/>
    <x v="27"/>
    <x v="115"/>
  </r>
  <r>
    <x v="2"/>
    <n v="5203639.03"/>
    <x v="0"/>
    <x v="1"/>
    <x v="27"/>
    <x v="116"/>
  </r>
  <r>
    <x v="2"/>
    <n v="6492876.0300000003"/>
    <x v="0"/>
    <x v="1"/>
    <x v="27"/>
    <x v="117"/>
  </r>
  <r>
    <x v="2"/>
    <n v="1080244.3400000001"/>
    <x v="0"/>
    <x v="1"/>
    <x v="28"/>
    <x v="118"/>
  </r>
  <r>
    <x v="2"/>
    <n v="359224.04"/>
    <x v="0"/>
    <x v="1"/>
    <x v="28"/>
    <x v="119"/>
  </r>
  <r>
    <x v="2"/>
    <n v="7849077.7599999998"/>
    <x v="0"/>
    <x v="1"/>
    <x v="28"/>
    <x v="120"/>
  </r>
  <r>
    <x v="2"/>
    <n v="144908.26999999999"/>
    <x v="0"/>
    <x v="1"/>
    <x v="28"/>
    <x v="228"/>
  </r>
  <r>
    <x v="2"/>
    <n v="5225803.29"/>
    <x v="0"/>
    <x v="1"/>
    <x v="29"/>
    <x v="121"/>
  </r>
  <r>
    <x v="2"/>
    <n v="786791864.84000003"/>
    <x v="0"/>
    <x v="1"/>
    <x v="29"/>
    <x v="122"/>
  </r>
  <r>
    <x v="2"/>
    <n v="565400.86"/>
    <x v="0"/>
    <x v="1"/>
    <x v="30"/>
    <x v="123"/>
  </r>
  <r>
    <x v="2"/>
    <n v="189461.54"/>
    <x v="0"/>
    <x v="1"/>
    <x v="30"/>
    <x v="124"/>
  </r>
  <r>
    <x v="2"/>
    <n v="12141049.74"/>
    <x v="0"/>
    <x v="1"/>
    <x v="30"/>
    <x v="125"/>
  </r>
  <r>
    <x v="2"/>
    <n v="2782100.78"/>
    <x v="0"/>
    <x v="1"/>
    <x v="31"/>
    <x v="126"/>
  </r>
  <r>
    <x v="2"/>
    <n v="273664"/>
    <x v="0"/>
    <x v="1"/>
    <x v="31"/>
    <x v="228"/>
  </r>
  <r>
    <x v="2"/>
    <n v="4867324.62"/>
    <x v="0"/>
    <x v="1"/>
    <x v="33"/>
    <x v="236"/>
  </r>
  <r>
    <x v="2"/>
    <n v="116950269.06"/>
    <x v="0"/>
    <x v="1"/>
    <x v="33"/>
    <x v="237"/>
  </r>
  <r>
    <x v="2"/>
    <n v="50000"/>
    <x v="0"/>
    <x v="1"/>
    <x v="33"/>
    <x v="228"/>
  </r>
  <r>
    <x v="2"/>
    <n v="128510.93"/>
    <x v="0"/>
    <x v="1"/>
    <x v="34"/>
    <x v="228"/>
  </r>
  <r>
    <x v="2"/>
    <n v="25507204.870000001"/>
    <x v="0"/>
    <x v="1"/>
    <x v="34"/>
    <x v="129"/>
  </r>
  <r>
    <x v="2"/>
    <n v="2094574.44"/>
    <x v="0"/>
    <x v="1"/>
    <x v="34"/>
    <x v="130"/>
  </r>
  <r>
    <x v="2"/>
    <n v="12895095.130000001"/>
    <x v="0"/>
    <x v="1"/>
    <x v="34"/>
    <x v="131"/>
  </r>
  <r>
    <x v="2"/>
    <n v="137503793.84"/>
    <x v="0"/>
    <x v="1"/>
    <x v="35"/>
    <x v="132"/>
  </r>
  <r>
    <x v="2"/>
    <n v="3740.92"/>
    <x v="0"/>
    <x v="2"/>
    <x v="2"/>
    <x v="4"/>
  </r>
  <r>
    <x v="2"/>
    <n v="96627973.870000005"/>
    <x v="0"/>
    <x v="2"/>
    <x v="2"/>
    <x v="133"/>
  </r>
  <r>
    <x v="2"/>
    <n v="124282767.01000001"/>
    <x v="0"/>
    <x v="2"/>
    <x v="2"/>
    <x v="134"/>
  </r>
  <r>
    <x v="2"/>
    <n v="2702383800.4299998"/>
    <x v="0"/>
    <x v="2"/>
    <x v="2"/>
    <x v="5"/>
  </r>
  <r>
    <x v="2"/>
    <n v="629266344.85000002"/>
    <x v="0"/>
    <x v="2"/>
    <x v="2"/>
    <x v="135"/>
  </r>
  <r>
    <x v="2"/>
    <n v="634257.78"/>
    <x v="0"/>
    <x v="2"/>
    <x v="8"/>
    <x v="228"/>
  </r>
  <r>
    <x v="2"/>
    <n v="179387053.13"/>
    <x v="0"/>
    <x v="2"/>
    <x v="11"/>
    <x v="14"/>
  </r>
  <r>
    <x v="2"/>
    <n v="15101075.34"/>
    <x v="0"/>
    <x v="2"/>
    <x v="36"/>
    <x v="136"/>
  </r>
  <r>
    <x v="2"/>
    <n v="598195474.88"/>
    <x v="0"/>
    <x v="2"/>
    <x v="37"/>
    <x v="137"/>
  </r>
  <r>
    <x v="2"/>
    <n v="185191101.40000001"/>
    <x v="0"/>
    <x v="2"/>
    <x v="37"/>
    <x v="138"/>
  </r>
  <r>
    <x v="2"/>
    <n v="26854664.07"/>
    <x v="0"/>
    <x v="2"/>
    <x v="37"/>
    <x v="228"/>
  </r>
  <r>
    <x v="2"/>
    <n v="21911511.309999999"/>
    <x v="0"/>
    <x v="2"/>
    <x v="38"/>
    <x v="139"/>
  </r>
  <r>
    <x v="2"/>
    <n v="11818512.710000001"/>
    <x v="0"/>
    <x v="2"/>
    <x v="38"/>
    <x v="140"/>
  </r>
  <r>
    <x v="2"/>
    <n v="5220"/>
    <x v="0"/>
    <x v="2"/>
    <x v="38"/>
    <x v="141"/>
  </r>
  <r>
    <x v="2"/>
    <n v="15179321.039999999"/>
    <x v="0"/>
    <x v="2"/>
    <x v="38"/>
    <x v="143"/>
  </r>
  <r>
    <x v="2"/>
    <n v="2083962.43"/>
    <x v="0"/>
    <x v="2"/>
    <x v="38"/>
    <x v="144"/>
  </r>
  <r>
    <x v="2"/>
    <n v="2666618.94"/>
    <x v="0"/>
    <x v="2"/>
    <x v="39"/>
    <x v="145"/>
  </r>
  <r>
    <x v="2"/>
    <n v="403843.94"/>
    <x v="0"/>
    <x v="2"/>
    <x v="29"/>
    <x v="252"/>
  </r>
  <r>
    <x v="2"/>
    <n v="77330061.140000001"/>
    <x v="0"/>
    <x v="2"/>
    <x v="29"/>
    <x v="121"/>
  </r>
  <r>
    <x v="2"/>
    <n v="27820358.609999999"/>
    <x v="0"/>
    <x v="2"/>
    <x v="29"/>
    <x v="146"/>
  </r>
  <r>
    <x v="2"/>
    <n v="27718954.640000001"/>
    <x v="0"/>
    <x v="2"/>
    <x v="29"/>
    <x v="147"/>
  </r>
  <r>
    <x v="2"/>
    <n v="4187167.31"/>
    <x v="0"/>
    <x v="2"/>
    <x v="29"/>
    <x v="122"/>
  </r>
  <r>
    <x v="2"/>
    <n v="9075256.3200000003"/>
    <x v="0"/>
    <x v="2"/>
    <x v="32"/>
    <x v="127"/>
  </r>
  <r>
    <x v="2"/>
    <n v="6510314.4299999997"/>
    <x v="0"/>
    <x v="2"/>
    <x v="33"/>
    <x v="236"/>
  </r>
  <r>
    <x v="2"/>
    <n v="350531028.56"/>
    <x v="0"/>
    <x v="2"/>
    <x v="33"/>
    <x v="237"/>
  </r>
  <r>
    <x v="2"/>
    <n v="221312"/>
    <x v="0"/>
    <x v="2"/>
    <x v="33"/>
    <x v="228"/>
  </r>
  <r>
    <x v="2"/>
    <n v="98001896.049999997"/>
    <x v="0"/>
    <x v="2"/>
    <x v="40"/>
    <x v="148"/>
  </r>
  <r>
    <x v="2"/>
    <n v="8470200.8900000006"/>
    <x v="0"/>
    <x v="2"/>
    <x v="40"/>
    <x v="253"/>
  </r>
  <r>
    <x v="2"/>
    <n v="7226515.6500000004"/>
    <x v="0"/>
    <x v="2"/>
    <x v="40"/>
    <x v="149"/>
  </r>
  <r>
    <x v="2"/>
    <n v="646125440.28999996"/>
    <x v="0"/>
    <x v="2"/>
    <x v="40"/>
    <x v="151"/>
  </r>
  <r>
    <x v="2"/>
    <n v="203410085.52000001"/>
    <x v="0"/>
    <x v="2"/>
    <x v="40"/>
    <x v="152"/>
  </r>
  <r>
    <x v="2"/>
    <n v="1107763.07"/>
    <x v="0"/>
    <x v="2"/>
    <x v="40"/>
    <x v="153"/>
  </r>
  <r>
    <x v="2"/>
    <n v="4349428.2300000004"/>
    <x v="0"/>
    <x v="2"/>
    <x v="40"/>
    <x v="154"/>
  </r>
  <r>
    <x v="2"/>
    <n v="39740794.359999999"/>
    <x v="0"/>
    <x v="2"/>
    <x v="40"/>
    <x v="155"/>
  </r>
  <r>
    <x v="2"/>
    <n v="24965.16"/>
    <x v="0"/>
    <x v="2"/>
    <x v="40"/>
    <x v="156"/>
  </r>
  <r>
    <x v="2"/>
    <n v="341623.39"/>
    <x v="0"/>
    <x v="2"/>
    <x v="40"/>
    <x v="157"/>
  </r>
  <r>
    <x v="2"/>
    <n v="27370614.010000002"/>
    <x v="0"/>
    <x v="2"/>
    <x v="40"/>
    <x v="158"/>
  </r>
  <r>
    <x v="2"/>
    <n v="3354777.4"/>
    <x v="0"/>
    <x v="2"/>
    <x v="40"/>
    <x v="159"/>
  </r>
  <r>
    <x v="2"/>
    <n v="126735681.86"/>
    <x v="0"/>
    <x v="2"/>
    <x v="40"/>
    <x v="160"/>
  </r>
  <r>
    <x v="2"/>
    <n v="63107.15"/>
    <x v="0"/>
    <x v="2"/>
    <x v="40"/>
    <x v="162"/>
  </r>
  <r>
    <x v="2"/>
    <n v="12682801.26"/>
    <x v="0"/>
    <x v="2"/>
    <x v="40"/>
    <x v="163"/>
  </r>
  <r>
    <x v="2"/>
    <n v="945489.4"/>
    <x v="0"/>
    <x v="2"/>
    <x v="40"/>
    <x v="164"/>
  </r>
  <r>
    <x v="2"/>
    <n v="239600603.87"/>
    <x v="0"/>
    <x v="2"/>
    <x v="40"/>
    <x v="165"/>
  </r>
  <r>
    <x v="2"/>
    <n v="18147747.210000001"/>
    <x v="0"/>
    <x v="2"/>
    <x v="40"/>
    <x v="166"/>
  </r>
  <r>
    <x v="2"/>
    <n v="451616.32"/>
    <x v="0"/>
    <x v="2"/>
    <x v="40"/>
    <x v="167"/>
  </r>
  <r>
    <x v="2"/>
    <n v="312525717.58999997"/>
    <x v="0"/>
    <x v="2"/>
    <x v="40"/>
    <x v="168"/>
  </r>
  <r>
    <x v="2"/>
    <n v="1114399.92"/>
    <x v="0"/>
    <x v="2"/>
    <x v="40"/>
    <x v="169"/>
  </r>
  <r>
    <x v="2"/>
    <n v="17552.010000000002"/>
    <x v="0"/>
    <x v="2"/>
    <x v="40"/>
    <x v="170"/>
  </r>
  <r>
    <x v="2"/>
    <n v="40238645.200000003"/>
    <x v="0"/>
    <x v="2"/>
    <x v="40"/>
    <x v="172"/>
  </r>
  <r>
    <x v="2"/>
    <n v="9076932.9100000001"/>
    <x v="0"/>
    <x v="2"/>
    <x v="40"/>
    <x v="173"/>
  </r>
  <r>
    <x v="2"/>
    <n v="845687.46"/>
    <x v="0"/>
    <x v="2"/>
    <x v="40"/>
    <x v="174"/>
  </r>
  <r>
    <x v="2"/>
    <n v="14888706.880000001"/>
    <x v="0"/>
    <x v="2"/>
    <x v="40"/>
    <x v="175"/>
  </r>
  <r>
    <x v="2"/>
    <n v="1245583.2"/>
    <x v="0"/>
    <x v="2"/>
    <x v="40"/>
    <x v="176"/>
  </r>
  <r>
    <x v="2"/>
    <n v="19845527.719999999"/>
    <x v="0"/>
    <x v="2"/>
    <x v="40"/>
    <x v="177"/>
  </r>
  <r>
    <x v="2"/>
    <n v="213491.77"/>
    <x v="0"/>
    <x v="2"/>
    <x v="40"/>
    <x v="178"/>
  </r>
  <r>
    <x v="2"/>
    <n v="3717080.89"/>
    <x v="0"/>
    <x v="2"/>
    <x v="40"/>
    <x v="179"/>
  </r>
  <r>
    <x v="2"/>
    <n v="3439606.81"/>
    <x v="0"/>
    <x v="2"/>
    <x v="40"/>
    <x v="180"/>
  </r>
  <r>
    <x v="2"/>
    <n v="11262301.59"/>
    <x v="0"/>
    <x v="2"/>
    <x v="40"/>
    <x v="181"/>
  </r>
  <r>
    <x v="2"/>
    <n v="25735792.989999998"/>
    <x v="0"/>
    <x v="2"/>
    <x v="40"/>
    <x v="182"/>
  </r>
  <r>
    <x v="2"/>
    <n v="334391161.31"/>
    <x v="0"/>
    <x v="2"/>
    <x v="40"/>
    <x v="183"/>
  </r>
  <r>
    <x v="2"/>
    <n v="57543439.799999997"/>
    <x v="0"/>
    <x v="2"/>
    <x v="40"/>
    <x v="228"/>
  </r>
  <r>
    <x v="2"/>
    <n v="1079658.3400000001"/>
    <x v="0"/>
    <x v="2"/>
    <x v="40"/>
    <x v="248"/>
  </r>
  <r>
    <x v="2"/>
    <n v="26016354.100000001"/>
    <x v="0"/>
    <x v="2"/>
    <x v="40"/>
    <x v="184"/>
  </r>
  <r>
    <x v="2"/>
    <n v="142784483.19"/>
    <x v="0"/>
    <x v="2"/>
    <x v="40"/>
    <x v="185"/>
  </r>
  <r>
    <x v="2"/>
    <n v="1907844194.5699999"/>
    <x v="0"/>
    <x v="2"/>
    <x v="40"/>
    <x v="186"/>
  </r>
  <r>
    <x v="2"/>
    <n v="8586105.0800000001"/>
    <x v="0"/>
    <x v="2"/>
    <x v="40"/>
    <x v="187"/>
  </r>
  <r>
    <x v="2"/>
    <n v="23404257.34"/>
    <x v="0"/>
    <x v="2"/>
    <x v="41"/>
    <x v="148"/>
  </r>
  <r>
    <x v="2"/>
    <n v="184096812.91"/>
    <x v="0"/>
    <x v="2"/>
    <x v="41"/>
    <x v="151"/>
  </r>
  <r>
    <x v="2"/>
    <n v="1154269.3"/>
    <x v="0"/>
    <x v="2"/>
    <x v="41"/>
    <x v="140"/>
  </r>
  <r>
    <x v="2"/>
    <n v="73530117.409999996"/>
    <x v="0"/>
    <x v="2"/>
    <x v="41"/>
    <x v="168"/>
  </r>
  <r>
    <x v="2"/>
    <n v="176340.91"/>
    <x v="0"/>
    <x v="2"/>
    <x v="41"/>
    <x v="188"/>
  </r>
  <r>
    <x v="2"/>
    <n v="747774.45"/>
    <x v="0"/>
    <x v="2"/>
    <x v="41"/>
    <x v="189"/>
  </r>
  <r>
    <x v="2"/>
    <n v="668328536.57000005"/>
    <x v="0"/>
    <x v="2"/>
    <x v="41"/>
    <x v="190"/>
  </r>
  <r>
    <x v="2"/>
    <n v="3144254.82"/>
    <x v="0"/>
    <x v="2"/>
    <x v="41"/>
    <x v="191"/>
  </r>
  <r>
    <x v="2"/>
    <n v="176950578.24000001"/>
    <x v="1"/>
    <x v="3"/>
    <x v="42"/>
    <x v="192"/>
  </r>
  <r>
    <x v="2"/>
    <n v="255437581.25"/>
    <x v="1"/>
    <x v="3"/>
    <x v="42"/>
    <x v="193"/>
  </r>
  <r>
    <x v="2"/>
    <n v="850503.67"/>
    <x v="1"/>
    <x v="4"/>
    <x v="49"/>
    <x v="239"/>
  </r>
  <r>
    <x v="2"/>
    <n v="120000"/>
    <x v="1"/>
    <x v="4"/>
    <x v="49"/>
    <x v="254"/>
  </r>
  <r>
    <x v="2"/>
    <n v="249133151.11000001"/>
    <x v="1"/>
    <x v="4"/>
    <x v="44"/>
    <x v="195"/>
  </r>
  <r>
    <x v="2"/>
    <n v="157766902.88999999"/>
    <x v="1"/>
    <x v="4"/>
    <x v="45"/>
    <x v="196"/>
  </r>
  <r>
    <x v="2"/>
    <n v="9712679.1600000001"/>
    <x v="1"/>
    <x v="4"/>
    <x v="16"/>
    <x v="21"/>
  </r>
  <r>
    <x v="2"/>
    <n v="431174"/>
    <x v="1"/>
    <x v="5"/>
    <x v="49"/>
    <x v="254"/>
  </r>
  <r>
    <x v="2"/>
    <n v="6705864.6600000001"/>
    <x v="1"/>
    <x v="5"/>
    <x v="6"/>
    <x v="9"/>
  </r>
  <r>
    <x v="2"/>
    <n v="190496723.5"/>
    <x v="1"/>
    <x v="5"/>
    <x v="46"/>
    <x v="197"/>
  </r>
  <r>
    <x v="2"/>
    <n v="0"/>
    <x v="1"/>
    <x v="5"/>
    <x v="9"/>
    <x v="12"/>
  </r>
  <r>
    <x v="2"/>
    <n v="43425.03"/>
    <x v="1"/>
    <x v="5"/>
    <x v="11"/>
    <x v="14"/>
  </r>
  <r>
    <x v="2"/>
    <n v="0"/>
    <x v="1"/>
    <x v="5"/>
    <x v="47"/>
    <x v="198"/>
  </r>
  <r>
    <x v="2"/>
    <n v="3225217.42"/>
    <x v="1"/>
    <x v="5"/>
    <x v="47"/>
    <x v="200"/>
  </r>
  <r>
    <x v="2"/>
    <n v="375837.04"/>
    <x v="1"/>
    <x v="5"/>
    <x v="47"/>
    <x v="201"/>
  </r>
  <r>
    <x v="2"/>
    <n v="90260"/>
    <x v="1"/>
    <x v="5"/>
    <x v="47"/>
    <x v="202"/>
  </r>
  <r>
    <x v="2"/>
    <n v="19725004.68"/>
    <x v="1"/>
    <x v="5"/>
    <x v="47"/>
    <x v="203"/>
  </r>
  <r>
    <x v="2"/>
    <n v="45593266.740000002"/>
    <x v="1"/>
    <x v="5"/>
    <x v="47"/>
    <x v="204"/>
  </r>
  <r>
    <x v="2"/>
    <n v="441052.85"/>
    <x v="1"/>
    <x v="5"/>
    <x v="47"/>
    <x v="205"/>
  </r>
  <r>
    <x v="2"/>
    <n v="2958347.2"/>
    <x v="1"/>
    <x v="5"/>
    <x v="47"/>
    <x v="206"/>
  </r>
  <r>
    <x v="2"/>
    <n v="14032350.720000001"/>
    <x v="1"/>
    <x v="5"/>
    <x v="47"/>
    <x v="207"/>
  </r>
  <r>
    <x v="2"/>
    <n v="438819.57"/>
    <x v="1"/>
    <x v="5"/>
    <x v="47"/>
    <x v="208"/>
  </r>
  <r>
    <x v="2"/>
    <n v="441241.51"/>
    <x v="1"/>
    <x v="5"/>
    <x v="47"/>
    <x v="209"/>
  </r>
  <r>
    <x v="2"/>
    <n v="535939.31000000006"/>
    <x v="1"/>
    <x v="5"/>
    <x v="47"/>
    <x v="210"/>
  </r>
  <r>
    <x v="2"/>
    <n v="14235271.939999999"/>
    <x v="1"/>
    <x v="5"/>
    <x v="47"/>
    <x v="211"/>
  </r>
  <r>
    <x v="2"/>
    <n v="2314840.85"/>
    <x v="1"/>
    <x v="5"/>
    <x v="47"/>
    <x v="212"/>
  </r>
  <r>
    <x v="2"/>
    <n v="36813"/>
    <x v="1"/>
    <x v="5"/>
    <x v="47"/>
    <x v="240"/>
  </r>
  <r>
    <x v="2"/>
    <n v="11558"/>
    <x v="1"/>
    <x v="5"/>
    <x v="47"/>
    <x v="213"/>
  </r>
  <r>
    <x v="2"/>
    <n v="9329172.1199999992"/>
    <x v="1"/>
    <x v="5"/>
    <x v="47"/>
    <x v="214"/>
  </r>
  <r>
    <x v="2"/>
    <n v="28084"/>
    <x v="1"/>
    <x v="5"/>
    <x v="47"/>
    <x v="215"/>
  </r>
  <r>
    <x v="2"/>
    <n v="2181841.77"/>
    <x v="1"/>
    <x v="5"/>
    <x v="47"/>
    <x v="216"/>
  </r>
  <r>
    <x v="2"/>
    <n v="3085561.81"/>
    <x v="1"/>
    <x v="5"/>
    <x v="47"/>
    <x v="228"/>
  </r>
  <r>
    <x v="2"/>
    <n v="88765.38"/>
    <x v="1"/>
    <x v="5"/>
    <x v="47"/>
    <x v="217"/>
  </r>
  <r>
    <x v="2"/>
    <n v="59825136.670000002"/>
    <x v="1"/>
    <x v="5"/>
    <x v="47"/>
    <x v="218"/>
  </r>
  <r>
    <x v="2"/>
    <n v="7364710.4500000002"/>
    <x v="1"/>
    <x v="5"/>
    <x v="16"/>
    <x v="21"/>
  </r>
  <r>
    <x v="2"/>
    <n v="1361076.47"/>
    <x v="1"/>
    <x v="5"/>
    <x v="48"/>
    <x v="219"/>
  </r>
  <r>
    <x v="2"/>
    <n v="23546764.309999999"/>
    <x v="1"/>
    <x v="5"/>
    <x v="48"/>
    <x v="221"/>
  </r>
  <r>
    <x v="2"/>
    <n v="3585356.98"/>
    <x v="1"/>
    <x v="5"/>
    <x v="48"/>
    <x v="222"/>
  </r>
  <r>
    <x v="2"/>
    <n v="277349716.45999998"/>
    <x v="1"/>
    <x v="5"/>
    <x v="48"/>
    <x v="223"/>
  </r>
  <r>
    <x v="2"/>
    <n v="78728253.359999999"/>
    <x v="1"/>
    <x v="5"/>
    <x v="48"/>
    <x v="224"/>
  </r>
  <r>
    <x v="2"/>
    <n v="39378126.609999999"/>
    <x v="1"/>
    <x v="5"/>
    <x v="48"/>
    <x v="225"/>
  </r>
  <r>
    <x v="2"/>
    <n v="297085.37"/>
    <x v="1"/>
    <x v="5"/>
    <x v="48"/>
    <x v="226"/>
  </r>
  <r>
    <x v="2"/>
    <n v="2526140.5099999998"/>
    <x v="1"/>
    <x v="5"/>
    <x v="48"/>
    <x v="227"/>
  </r>
  <r>
    <x v="2"/>
    <n v="103432445.34999999"/>
    <x v="1"/>
    <x v="5"/>
    <x v="48"/>
    <x v="255"/>
  </r>
  <r>
    <x v="2"/>
    <n v="66561301.020000003"/>
    <x v="1"/>
    <x v="5"/>
    <x v="27"/>
    <x v="97"/>
  </r>
  <r>
    <x v="2"/>
    <n v="97151209.040000007"/>
    <x v="1"/>
    <x v="5"/>
    <x v="27"/>
    <x v="101"/>
  </r>
  <r>
    <x v="2"/>
    <n v="0"/>
    <x v="1"/>
    <x v="5"/>
    <x v="33"/>
    <x v="236"/>
  </r>
  <r>
    <x v="2"/>
    <n v="18505198.09"/>
    <x v="1"/>
    <x v="5"/>
    <x v="33"/>
    <x v="237"/>
  </r>
  <r>
    <x v="3"/>
    <n v="30747768.350000001"/>
    <x v="0"/>
    <x v="0"/>
    <x v="0"/>
    <x v="0"/>
  </r>
  <r>
    <x v="3"/>
    <n v="1567072936.8699999"/>
    <x v="0"/>
    <x v="0"/>
    <x v="0"/>
    <x v="1"/>
  </r>
  <r>
    <x v="3"/>
    <n v="24998.5"/>
    <x v="0"/>
    <x v="0"/>
    <x v="1"/>
    <x v="2"/>
  </r>
  <r>
    <x v="3"/>
    <n v="4004245.97"/>
    <x v="0"/>
    <x v="0"/>
    <x v="1"/>
    <x v="3"/>
  </r>
  <r>
    <x v="3"/>
    <n v="2035971.77"/>
    <x v="0"/>
    <x v="1"/>
    <x v="2"/>
    <x v="4"/>
  </r>
  <r>
    <x v="3"/>
    <n v="10637442.130000001"/>
    <x v="0"/>
    <x v="1"/>
    <x v="2"/>
    <x v="5"/>
  </r>
  <r>
    <x v="3"/>
    <n v="45435648.509999998"/>
    <x v="0"/>
    <x v="1"/>
    <x v="3"/>
    <x v="6"/>
  </r>
  <r>
    <x v="3"/>
    <n v="70882.900000000009"/>
    <x v="0"/>
    <x v="1"/>
    <x v="4"/>
    <x v="7"/>
  </r>
  <r>
    <x v="3"/>
    <n v="210.5"/>
    <x v="0"/>
    <x v="1"/>
    <x v="4"/>
    <x v="241"/>
  </r>
  <r>
    <x v="3"/>
    <n v="2217547.2200000002"/>
    <x v="0"/>
    <x v="1"/>
    <x v="5"/>
    <x v="8"/>
  </r>
  <r>
    <x v="3"/>
    <n v="1992392.56"/>
    <x v="0"/>
    <x v="1"/>
    <x v="6"/>
    <x v="9"/>
  </r>
  <r>
    <x v="3"/>
    <n v="28428976.370000001"/>
    <x v="0"/>
    <x v="1"/>
    <x v="7"/>
    <x v="10"/>
  </r>
  <r>
    <x v="3"/>
    <n v="314010.99"/>
    <x v="0"/>
    <x v="1"/>
    <x v="8"/>
    <x v="11"/>
  </r>
  <r>
    <x v="3"/>
    <n v="1475864.71"/>
    <x v="0"/>
    <x v="1"/>
    <x v="51"/>
    <x v="256"/>
  </r>
  <r>
    <x v="3"/>
    <n v="146873358.37"/>
    <x v="0"/>
    <x v="1"/>
    <x v="9"/>
    <x v="12"/>
  </r>
  <r>
    <x v="3"/>
    <n v="235835.63"/>
    <x v="0"/>
    <x v="1"/>
    <x v="10"/>
    <x v="13"/>
  </r>
  <r>
    <x v="3"/>
    <n v="7347169.4900000002"/>
    <x v="0"/>
    <x v="1"/>
    <x v="11"/>
    <x v="14"/>
  </r>
  <r>
    <x v="3"/>
    <n v="49211754.609999999"/>
    <x v="0"/>
    <x v="1"/>
    <x v="12"/>
    <x v="15"/>
  </r>
  <r>
    <x v="3"/>
    <n v="1585728.27"/>
    <x v="0"/>
    <x v="1"/>
    <x v="12"/>
    <x v="228"/>
  </r>
  <r>
    <x v="3"/>
    <n v="5037063.99"/>
    <x v="0"/>
    <x v="1"/>
    <x v="13"/>
    <x v="16"/>
  </r>
  <r>
    <x v="3"/>
    <n v="4568581016.6499996"/>
    <x v="0"/>
    <x v="1"/>
    <x v="14"/>
    <x v="17"/>
  </r>
  <r>
    <x v="3"/>
    <n v="6431869.8700000001"/>
    <x v="0"/>
    <x v="1"/>
    <x v="16"/>
    <x v="19"/>
  </r>
  <r>
    <x v="3"/>
    <n v="660"/>
    <x v="0"/>
    <x v="1"/>
    <x v="16"/>
    <x v="20"/>
  </r>
  <r>
    <x v="3"/>
    <n v="2300"/>
    <x v="0"/>
    <x v="1"/>
    <x v="16"/>
    <x v="257"/>
  </r>
  <r>
    <x v="3"/>
    <n v="26707451.449999999"/>
    <x v="0"/>
    <x v="1"/>
    <x v="16"/>
    <x v="21"/>
  </r>
  <r>
    <x v="3"/>
    <n v="2983.35"/>
    <x v="0"/>
    <x v="1"/>
    <x v="16"/>
    <x v="22"/>
  </r>
  <r>
    <x v="3"/>
    <n v="165299429.02000001"/>
    <x v="0"/>
    <x v="1"/>
    <x v="17"/>
    <x v="23"/>
  </r>
  <r>
    <x v="3"/>
    <n v="93335882.480000004"/>
    <x v="0"/>
    <x v="1"/>
    <x v="17"/>
    <x v="24"/>
  </r>
  <r>
    <x v="3"/>
    <n v="2130.5"/>
    <x v="0"/>
    <x v="1"/>
    <x v="18"/>
    <x v="25"/>
  </r>
  <r>
    <x v="3"/>
    <n v="6941275.5800000001"/>
    <x v="0"/>
    <x v="1"/>
    <x v="18"/>
    <x v="26"/>
  </r>
  <r>
    <x v="3"/>
    <n v="1681252.7000000002"/>
    <x v="0"/>
    <x v="1"/>
    <x v="18"/>
    <x v="27"/>
  </r>
  <r>
    <x v="3"/>
    <n v="4629299.95"/>
    <x v="0"/>
    <x v="1"/>
    <x v="18"/>
    <x v="28"/>
  </r>
  <r>
    <x v="3"/>
    <n v="3513718.08"/>
    <x v="0"/>
    <x v="1"/>
    <x v="18"/>
    <x v="229"/>
  </r>
  <r>
    <x v="3"/>
    <n v="46555943.140000001"/>
    <x v="0"/>
    <x v="1"/>
    <x v="18"/>
    <x v="29"/>
  </r>
  <r>
    <x v="3"/>
    <n v="3268029.02"/>
    <x v="0"/>
    <x v="1"/>
    <x v="18"/>
    <x v="30"/>
  </r>
  <r>
    <x v="3"/>
    <n v="1944784.31"/>
    <x v="0"/>
    <x v="1"/>
    <x v="18"/>
    <x v="31"/>
  </r>
  <r>
    <x v="3"/>
    <n v="1462844.12"/>
    <x v="0"/>
    <x v="1"/>
    <x v="18"/>
    <x v="32"/>
  </r>
  <r>
    <x v="3"/>
    <n v="887758.42"/>
    <x v="0"/>
    <x v="1"/>
    <x v="18"/>
    <x v="243"/>
  </r>
  <r>
    <x v="3"/>
    <n v="252003.75"/>
    <x v="0"/>
    <x v="1"/>
    <x v="18"/>
    <x v="33"/>
  </r>
  <r>
    <x v="3"/>
    <n v="24498428.440000001"/>
    <x v="0"/>
    <x v="1"/>
    <x v="18"/>
    <x v="34"/>
  </r>
  <r>
    <x v="3"/>
    <n v="4953428.8499999996"/>
    <x v="0"/>
    <x v="1"/>
    <x v="18"/>
    <x v="35"/>
  </r>
  <r>
    <x v="3"/>
    <n v="227932"/>
    <x v="0"/>
    <x v="1"/>
    <x v="18"/>
    <x v="258"/>
  </r>
  <r>
    <x v="3"/>
    <n v="52779.1"/>
    <x v="0"/>
    <x v="1"/>
    <x v="18"/>
    <x v="36"/>
  </r>
  <r>
    <x v="3"/>
    <n v="57890.26"/>
    <x v="0"/>
    <x v="1"/>
    <x v="18"/>
    <x v="37"/>
  </r>
  <r>
    <x v="3"/>
    <n v="11320131.42"/>
    <x v="0"/>
    <x v="1"/>
    <x v="18"/>
    <x v="38"/>
  </r>
  <r>
    <x v="3"/>
    <n v="16593365.84"/>
    <x v="0"/>
    <x v="1"/>
    <x v="18"/>
    <x v="39"/>
  </r>
  <r>
    <x v="3"/>
    <n v="15504438.42"/>
    <x v="0"/>
    <x v="1"/>
    <x v="18"/>
    <x v="40"/>
  </r>
  <r>
    <x v="3"/>
    <n v="3469604.59"/>
    <x v="0"/>
    <x v="1"/>
    <x v="18"/>
    <x v="41"/>
  </r>
  <r>
    <x v="3"/>
    <n v="1755516.05"/>
    <x v="0"/>
    <x v="1"/>
    <x v="18"/>
    <x v="42"/>
  </r>
  <r>
    <x v="3"/>
    <n v="11454226.68"/>
    <x v="0"/>
    <x v="1"/>
    <x v="18"/>
    <x v="43"/>
  </r>
  <r>
    <x v="3"/>
    <n v="41030038.380000003"/>
    <x v="0"/>
    <x v="1"/>
    <x v="18"/>
    <x v="44"/>
  </r>
  <r>
    <x v="3"/>
    <n v="1443942.25"/>
    <x v="0"/>
    <x v="1"/>
    <x v="18"/>
    <x v="45"/>
  </r>
  <r>
    <x v="3"/>
    <n v="7710385.8899999997"/>
    <x v="0"/>
    <x v="1"/>
    <x v="18"/>
    <x v="46"/>
  </r>
  <r>
    <x v="3"/>
    <n v="15515048.57"/>
    <x v="0"/>
    <x v="1"/>
    <x v="18"/>
    <x v="47"/>
  </r>
  <r>
    <x v="3"/>
    <n v="1298726.6299999999"/>
    <x v="0"/>
    <x v="1"/>
    <x v="18"/>
    <x v="48"/>
  </r>
  <r>
    <x v="3"/>
    <n v="5395056.9699999997"/>
    <x v="0"/>
    <x v="1"/>
    <x v="18"/>
    <x v="49"/>
  </r>
  <r>
    <x v="3"/>
    <n v="2067149.41"/>
    <x v="0"/>
    <x v="1"/>
    <x v="18"/>
    <x v="50"/>
  </r>
  <r>
    <x v="3"/>
    <n v="5837645.7999999998"/>
    <x v="0"/>
    <x v="1"/>
    <x v="18"/>
    <x v="51"/>
  </r>
  <r>
    <x v="3"/>
    <n v="233209397.74000001"/>
    <x v="0"/>
    <x v="1"/>
    <x v="18"/>
    <x v="52"/>
  </r>
  <r>
    <x v="3"/>
    <n v="7415.24"/>
    <x v="0"/>
    <x v="1"/>
    <x v="18"/>
    <x v="259"/>
  </r>
  <r>
    <x v="3"/>
    <n v="2699464.89"/>
    <x v="0"/>
    <x v="1"/>
    <x v="18"/>
    <x v="53"/>
  </r>
  <r>
    <x v="3"/>
    <n v="3042061.66"/>
    <x v="0"/>
    <x v="1"/>
    <x v="18"/>
    <x v="230"/>
  </r>
  <r>
    <x v="3"/>
    <n v="6758557.2699999996"/>
    <x v="0"/>
    <x v="1"/>
    <x v="18"/>
    <x v="54"/>
  </r>
  <r>
    <x v="3"/>
    <n v="59179561.439999998"/>
    <x v="0"/>
    <x v="1"/>
    <x v="18"/>
    <x v="55"/>
  </r>
  <r>
    <x v="3"/>
    <n v="194076.15"/>
    <x v="0"/>
    <x v="1"/>
    <x v="18"/>
    <x v="56"/>
  </r>
  <r>
    <x v="3"/>
    <n v="13674638.859999999"/>
    <x v="0"/>
    <x v="1"/>
    <x v="18"/>
    <x v="228"/>
  </r>
  <r>
    <x v="3"/>
    <n v="2427343.2800000003"/>
    <x v="0"/>
    <x v="1"/>
    <x v="18"/>
    <x v="57"/>
  </r>
  <r>
    <x v="3"/>
    <n v="1819588.96"/>
    <x v="0"/>
    <x v="1"/>
    <x v="19"/>
    <x v="58"/>
  </r>
  <r>
    <x v="3"/>
    <n v="197129332.06"/>
    <x v="0"/>
    <x v="1"/>
    <x v="20"/>
    <x v="59"/>
  </r>
  <r>
    <x v="3"/>
    <n v="869420.3"/>
    <x v="0"/>
    <x v="1"/>
    <x v="20"/>
    <x v="228"/>
  </r>
  <r>
    <x v="3"/>
    <n v="61286676.090000004"/>
    <x v="0"/>
    <x v="1"/>
    <x v="21"/>
    <x v="260"/>
  </r>
  <r>
    <x v="3"/>
    <n v="159101822.34999999"/>
    <x v="0"/>
    <x v="1"/>
    <x v="21"/>
    <x v="60"/>
  </r>
  <r>
    <x v="3"/>
    <n v="15260221.970000001"/>
    <x v="0"/>
    <x v="1"/>
    <x v="22"/>
    <x v="61"/>
  </r>
  <r>
    <x v="3"/>
    <n v="6824967.0999999996"/>
    <x v="0"/>
    <x v="1"/>
    <x v="23"/>
    <x v="62"/>
  </r>
  <r>
    <x v="3"/>
    <n v="127832.9"/>
    <x v="0"/>
    <x v="1"/>
    <x v="23"/>
    <x v="63"/>
  </r>
  <r>
    <x v="3"/>
    <n v="1839945.61"/>
    <x v="0"/>
    <x v="1"/>
    <x v="23"/>
    <x v="64"/>
  </r>
  <r>
    <x v="3"/>
    <n v="165000"/>
    <x v="0"/>
    <x v="1"/>
    <x v="23"/>
    <x v="68"/>
  </r>
  <r>
    <x v="3"/>
    <n v="4947382.82"/>
    <x v="0"/>
    <x v="1"/>
    <x v="23"/>
    <x v="65"/>
  </r>
  <r>
    <x v="3"/>
    <n v="322000"/>
    <x v="0"/>
    <x v="1"/>
    <x v="23"/>
    <x v="66"/>
  </r>
  <r>
    <x v="3"/>
    <n v="634696.89"/>
    <x v="0"/>
    <x v="1"/>
    <x v="25"/>
    <x v="64"/>
  </r>
  <r>
    <x v="3"/>
    <n v="597260"/>
    <x v="0"/>
    <x v="1"/>
    <x v="25"/>
    <x v="68"/>
  </r>
  <r>
    <x v="3"/>
    <n v="256924.32"/>
    <x v="0"/>
    <x v="1"/>
    <x v="25"/>
    <x v="69"/>
  </r>
  <r>
    <x v="3"/>
    <n v="141015.54"/>
    <x v="0"/>
    <x v="1"/>
    <x v="25"/>
    <x v="65"/>
  </r>
  <r>
    <x v="3"/>
    <n v="26580962.329999998"/>
    <x v="0"/>
    <x v="1"/>
    <x v="25"/>
    <x v="70"/>
  </r>
  <r>
    <x v="3"/>
    <n v="0"/>
    <x v="0"/>
    <x v="1"/>
    <x v="25"/>
    <x v="71"/>
  </r>
  <r>
    <x v="3"/>
    <n v="9104.2000000000007"/>
    <x v="0"/>
    <x v="1"/>
    <x v="26"/>
    <x v="72"/>
  </r>
  <r>
    <x v="3"/>
    <n v="65782.100000000006"/>
    <x v="0"/>
    <x v="1"/>
    <x v="26"/>
    <x v="231"/>
  </r>
  <r>
    <x v="3"/>
    <n v="22578642.949999999"/>
    <x v="0"/>
    <x v="1"/>
    <x v="26"/>
    <x v="73"/>
  </r>
  <r>
    <x v="3"/>
    <n v="3667699.66"/>
    <x v="0"/>
    <x v="1"/>
    <x v="26"/>
    <x v="74"/>
  </r>
  <r>
    <x v="3"/>
    <n v="180297.75"/>
    <x v="0"/>
    <x v="1"/>
    <x v="26"/>
    <x v="75"/>
  </r>
  <r>
    <x v="3"/>
    <n v="4307.72"/>
    <x v="0"/>
    <x v="1"/>
    <x v="26"/>
    <x v="76"/>
  </r>
  <r>
    <x v="3"/>
    <n v="12854766.02"/>
    <x v="0"/>
    <x v="1"/>
    <x v="26"/>
    <x v="77"/>
  </r>
  <r>
    <x v="3"/>
    <n v="217550.58"/>
    <x v="0"/>
    <x v="1"/>
    <x v="26"/>
    <x v="78"/>
  </r>
  <r>
    <x v="3"/>
    <n v="212659.31"/>
    <x v="0"/>
    <x v="1"/>
    <x v="26"/>
    <x v="79"/>
  </r>
  <r>
    <x v="3"/>
    <n v="127307.62000000001"/>
    <x v="0"/>
    <x v="1"/>
    <x v="26"/>
    <x v="244"/>
  </r>
  <r>
    <x v="3"/>
    <n v="9374927.6699999999"/>
    <x v="0"/>
    <x v="1"/>
    <x v="26"/>
    <x v="80"/>
  </r>
  <r>
    <x v="3"/>
    <n v="12958773.92"/>
    <x v="0"/>
    <x v="1"/>
    <x v="26"/>
    <x v="81"/>
  </r>
  <r>
    <x v="3"/>
    <n v="47471252.490000002"/>
    <x v="0"/>
    <x v="1"/>
    <x v="26"/>
    <x v="82"/>
  </r>
  <r>
    <x v="3"/>
    <n v="7807645.7599999998"/>
    <x v="0"/>
    <x v="1"/>
    <x v="26"/>
    <x v="83"/>
  </r>
  <r>
    <x v="3"/>
    <n v="586076.35"/>
    <x v="0"/>
    <x v="1"/>
    <x v="26"/>
    <x v="84"/>
  </r>
  <r>
    <x v="3"/>
    <n v="1364695.13"/>
    <x v="0"/>
    <x v="1"/>
    <x v="26"/>
    <x v="85"/>
  </r>
  <r>
    <x v="3"/>
    <n v="19754.420000000002"/>
    <x v="0"/>
    <x v="1"/>
    <x v="26"/>
    <x v="86"/>
  </r>
  <r>
    <x v="3"/>
    <n v="65441.39"/>
    <x v="0"/>
    <x v="1"/>
    <x v="26"/>
    <x v="87"/>
  </r>
  <r>
    <x v="3"/>
    <n v="199729.32"/>
    <x v="0"/>
    <x v="1"/>
    <x v="26"/>
    <x v="88"/>
  </r>
  <r>
    <x v="3"/>
    <n v="84708.3"/>
    <x v="0"/>
    <x v="1"/>
    <x v="26"/>
    <x v="89"/>
  </r>
  <r>
    <x v="3"/>
    <n v="2554788.56"/>
    <x v="0"/>
    <x v="1"/>
    <x v="26"/>
    <x v="90"/>
  </r>
  <r>
    <x v="3"/>
    <n v="773940.2"/>
    <x v="0"/>
    <x v="1"/>
    <x v="26"/>
    <x v="228"/>
  </r>
  <r>
    <x v="3"/>
    <n v="228626.45"/>
    <x v="0"/>
    <x v="1"/>
    <x v="27"/>
    <x v="245"/>
  </r>
  <r>
    <x v="3"/>
    <n v="3452178.07"/>
    <x v="0"/>
    <x v="1"/>
    <x v="27"/>
    <x v="91"/>
  </r>
  <r>
    <x v="3"/>
    <n v="1182319.54"/>
    <x v="0"/>
    <x v="1"/>
    <x v="27"/>
    <x v="72"/>
  </r>
  <r>
    <x v="3"/>
    <n v="9643367.6600000001"/>
    <x v="0"/>
    <x v="1"/>
    <x v="27"/>
    <x v="92"/>
  </r>
  <r>
    <x v="3"/>
    <n v="16011344.85"/>
    <x v="0"/>
    <x v="1"/>
    <x v="27"/>
    <x v="76"/>
  </r>
  <r>
    <x v="3"/>
    <n v="954545.55"/>
    <x v="0"/>
    <x v="1"/>
    <x v="27"/>
    <x v="93"/>
  </r>
  <r>
    <x v="3"/>
    <n v="68410325.269999996"/>
    <x v="0"/>
    <x v="1"/>
    <x v="27"/>
    <x v="79"/>
  </r>
  <r>
    <x v="3"/>
    <n v="5023692.25"/>
    <x v="0"/>
    <x v="1"/>
    <x v="27"/>
    <x v="94"/>
  </r>
  <r>
    <x v="3"/>
    <n v="23603424.640000001"/>
    <x v="0"/>
    <x v="1"/>
    <x v="27"/>
    <x v="80"/>
  </r>
  <r>
    <x v="3"/>
    <n v="17186963.48"/>
    <x v="0"/>
    <x v="1"/>
    <x v="27"/>
    <x v="95"/>
  </r>
  <r>
    <x v="3"/>
    <n v="6152042.0199999996"/>
    <x v="0"/>
    <x v="1"/>
    <x v="27"/>
    <x v="96"/>
  </r>
  <r>
    <x v="3"/>
    <n v="167842438.55000001"/>
    <x v="0"/>
    <x v="1"/>
    <x v="27"/>
    <x v="97"/>
  </r>
  <r>
    <x v="3"/>
    <n v="37198.53"/>
    <x v="0"/>
    <x v="1"/>
    <x v="27"/>
    <x v="98"/>
  </r>
  <r>
    <x v="3"/>
    <n v="8879121.4700000007"/>
    <x v="0"/>
    <x v="1"/>
    <x v="27"/>
    <x v="99"/>
  </r>
  <r>
    <x v="3"/>
    <n v="68633.77"/>
    <x v="0"/>
    <x v="1"/>
    <x v="27"/>
    <x v="100"/>
  </r>
  <r>
    <x v="3"/>
    <n v="4577106.8100000005"/>
    <x v="0"/>
    <x v="1"/>
    <x v="27"/>
    <x v="101"/>
  </r>
  <r>
    <x v="3"/>
    <n v="2086376.38"/>
    <x v="0"/>
    <x v="1"/>
    <x v="27"/>
    <x v="102"/>
  </r>
  <r>
    <x v="3"/>
    <n v="521973.65"/>
    <x v="0"/>
    <x v="1"/>
    <x v="27"/>
    <x v="103"/>
  </r>
  <r>
    <x v="3"/>
    <n v="66070645.780000001"/>
    <x v="0"/>
    <x v="1"/>
    <x v="27"/>
    <x v="104"/>
  </r>
  <r>
    <x v="3"/>
    <n v="1051967.19"/>
    <x v="0"/>
    <x v="1"/>
    <x v="27"/>
    <x v="105"/>
  </r>
  <r>
    <x v="3"/>
    <n v="7069904.75"/>
    <x v="0"/>
    <x v="1"/>
    <x v="27"/>
    <x v="233"/>
  </r>
  <r>
    <x v="3"/>
    <n v="9491614.4600000009"/>
    <x v="0"/>
    <x v="1"/>
    <x v="27"/>
    <x v="88"/>
  </r>
  <r>
    <x v="3"/>
    <n v="15245526.52"/>
    <x v="0"/>
    <x v="1"/>
    <x v="27"/>
    <x v="89"/>
  </r>
  <r>
    <x v="3"/>
    <n v="9705138.9700000007"/>
    <x v="0"/>
    <x v="1"/>
    <x v="27"/>
    <x v="106"/>
  </r>
  <r>
    <x v="3"/>
    <n v="1416564.63"/>
    <x v="0"/>
    <x v="1"/>
    <x v="27"/>
    <x v="234"/>
  </r>
  <r>
    <x v="3"/>
    <n v="19881217.489999998"/>
    <x v="0"/>
    <x v="1"/>
    <x v="27"/>
    <x v="228"/>
  </r>
  <r>
    <x v="3"/>
    <n v="656291.49"/>
    <x v="0"/>
    <x v="1"/>
    <x v="27"/>
    <x v="246"/>
  </r>
  <r>
    <x v="3"/>
    <n v="16000"/>
    <x v="0"/>
    <x v="1"/>
    <x v="27"/>
    <x v="261"/>
  </r>
  <r>
    <x v="3"/>
    <n v="39882591.659999996"/>
    <x v="0"/>
    <x v="1"/>
    <x v="27"/>
    <x v="107"/>
  </r>
  <r>
    <x v="3"/>
    <n v="47886413.469999999"/>
    <x v="0"/>
    <x v="1"/>
    <x v="27"/>
    <x v="108"/>
  </r>
  <r>
    <x v="3"/>
    <n v="1275269.33"/>
    <x v="0"/>
    <x v="1"/>
    <x v="27"/>
    <x v="247"/>
  </r>
  <r>
    <x v="3"/>
    <n v="35691707.369999997"/>
    <x v="0"/>
    <x v="1"/>
    <x v="27"/>
    <x v="109"/>
  </r>
  <r>
    <x v="3"/>
    <n v="73873793.420000002"/>
    <x v="0"/>
    <x v="1"/>
    <x v="27"/>
    <x v="235"/>
  </r>
  <r>
    <x v="3"/>
    <n v="14506747.27"/>
    <x v="0"/>
    <x v="1"/>
    <x v="27"/>
    <x v="248"/>
  </r>
  <r>
    <x v="3"/>
    <n v="389069732.37"/>
    <x v="0"/>
    <x v="1"/>
    <x v="27"/>
    <x v="110"/>
  </r>
  <r>
    <x v="3"/>
    <n v="12713091.189999999"/>
    <x v="0"/>
    <x v="1"/>
    <x v="27"/>
    <x v="249"/>
  </r>
  <r>
    <x v="3"/>
    <n v="15430635"/>
    <x v="0"/>
    <x v="1"/>
    <x v="27"/>
    <x v="250"/>
  </r>
  <r>
    <x v="3"/>
    <n v="234994864.68000001"/>
    <x v="0"/>
    <x v="1"/>
    <x v="27"/>
    <x v="111"/>
  </r>
  <r>
    <x v="3"/>
    <n v="51406492.829999998"/>
    <x v="0"/>
    <x v="1"/>
    <x v="27"/>
    <x v="112"/>
  </r>
  <r>
    <x v="3"/>
    <n v="66953877.670000002"/>
    <x v="0"/>
    <x v="1"/>
    <x v="27"/>
    <x v="113"/>
  </r>
  <r>
    <x v="3"/>
    <n v="1253706.06"/>
    <x v="0"/>
    <x v="1"/>
    <x v="27"/>
    <x v="114"/>
  </r>
  <r>
    <x v="3"/>
    <n v="3011210.84"/>
    <x v="0"/>
    <x v="1"/>
    <x v="27"/>
    <x v="251"/>
  </r>
  <r>
    <x v="3"/>
    <n v="4078843.89"/>
    <x v="0"/>
    <x v="1"/>
    <x v="27"/>
    <x v="115"/>
  </r>
  <r>
    <x v="3"/>
    <n v="13458801.609999999"/>
    <x v="0"/>
    <x v="1"/>
    <x v="27"/>
    <x v="116"/>
  </r>
  <r>
    <x v="3"/>
    <n v="8071416.9000000004"/>
    <x v="0"/>
    <x v="1"/>
    <x v="27"/>
    <x v="117"/>
  </r>
  <r>
    <x v="3"/>
    <n v="1520979.76"/>
    <x v="0"/>
    <x v="1"/>
    <x v="28"/>
    <x v="118"/>
  </r>
  <r>
    <x v="3"/>
    <n v="458897.99"/>
    <x v="0"/>
    <x v="1"/>
    <x v="28"/>
    <x v="119"/>
  </r>
  <r>
    <x v="3"/>
    <n v="7595966.1699999999"/>
    <x v="0"/>
    <x v="1"/>
    <x v="28"/>
    <x v="120"/>
  </r>
  <r>
    <x v="3"/>
    <n v="584546.68000000005"/>
    <x v="0"/>
    <x v="1"/>
    <x v="28"/>
    <x v="228"/>
  </r>
  <r>
    <x v="3"/>
    <n v="5113358.9800000004"/>
    <x v="0"/>
    <x v="1"/>
    <x v="29"/>
    <x v="121"/>
  </r>
  <r>
    <x v="3"/>
    <n v="866792690.27999997"/>
    <x v="0"/>
    <x v="1"/>
    <x v="29"/>
    <x v="122"/>
  </r>
  <r>
    <x v="3"/>
    <n v="901612.85"/>
    <x v="0"/>
    <x v="1"/>
    <x v="30"/>
    <x v="123"/>
  </r>
  <r>
    <x v="3"/>
    <n v="222992.86"/>
    <x v="0"/>
    <x v="1"/>
    <x v="30"/>
    <x v="262"/>
  </r>
  <r>
    <x v="3"/>
    <n v="436607.37"/>
    <x v="0"/>
    <x v="1"/>
    <x v="30"/>
    <x v="124"/>
  </r>
  <r>
    <x v="3"/>
    <n v="13584204.85"/>
    <x v="0"/>
    <x v="1"/>
    <x v="30"/>
    <x v="125"/>
  </r>
  <r>
    <x v="3"/>
    <n v="3323807.65"/>
    <x v="0"/>
    <x v="1"/>
    <x v="31"/>
    <x v="126"/>
  </r>
  <r>
    <x v="3"/>
    <n v="8946955.6600000001"/>
    <x v="0"/>
    <x v="1"/>
    <x v="33"/>
    <x v="236"/>
  </r>
  <r>
    <x v="3"/>
    <n v="117102795.59999999"/>
    <x v="0"/>
    <x v="1"/>
    <x v="33"/>
    <x v="237"/>
  </r>
  <r>
    <x v="3"/>
    <n v="198564.51"/>
    <x v="0"/>
    <x v="1"/>
    <x v="34"/>
    <x v="228"/>
  </r>
  <r>
    <x v="3"/>
    <n v="7388747.7999999998"/>
    <x v="0"/>
    <x v="1"/>
    <x v="34"/>
    <x v="129"/>
  </r>
  <r>
    <x v="3"/>
    <n v="2859568.47"/>
    <x v="0"/>
    <x v="1"/>
    <x v="34"/>
    <x v="130"/>
  </r>
  <r>
    <x v="3"/>
    <n v="22682684.98"/>
    <x v="0"/>
    <x v="1"/>
    <x v="34"/>
    <x v="131"/>
  </r>
  <r>
    <x v="3"/>
    <n v="141069458.13999999"/>
    <x v="0"/>
    <x v="1"/>
    <x v="35"/>
    <x v="132"/>
  </r>
  <r>
    <x v="3"/>
    <n v="40561750.140000001"/>
    <x v="0"/>
    <x v="2"/>
    <x v="2"/>
    <x v="133"/>
  </r>
  <r>
    <x v="3"/>
    <n v="146112241.05000001"/>
    <x v="0"/>
    <x v="2"/>
    <x v="2"/>
    <x v="134"/>
  </r>
  <r>
    <x v="3"/>
    <n v="2816145057.1199999"/>
    <x v="0"/>
    <x v="2"/>
    <x v="2"/>
    <x v="5"/>
  </r>
  <r>
    <x v="3"/>
    <n v="747952614.42999995"/>
    <x v="0"/>
    <x v="2"/>
    <x v="2"/>
    <x v="135"/>
  </r>
  <r>
    <x v="3"/>
    <n v="246727835.38"/>
    <x v="0"/>
    <x v="2"/>
    <x v="11"/>
    <x v="14"/>
  </r>
  <r>
    <x v="3"/>
    <n v="39547162.240000002"/>
    <x v="0"/>
    <x v="2"/>
    <x v="36"/>
    <x v="136"/>
  </r>
  <r>
    <x v="3"/>
    <n v="650625129.46000004"/>
    <x v="0"/>
    <x v="2"/>
    <x v="37"/>
    <x v="137"/>
  </r>
  <r>
    <x v="3"/>
    <n v="217337905.03999999"/>
    <x v="0"/>
    <x v="2"/>
    <x v="37"/>
    <x v="138"/>
  </r>
  <r>
    <x v="3"/>
    <n v="39648487.75"/>
    <x v="0"/>
    <x v="2"/>
    <x v="37"/>
    <x v="228"/>
  </r>
  <r>
    <x v="3"/>
    <n v="33797552.869999997"/>
    <x v="0"/>
    <x v="2"/>
    <x v="38"/>
    <x v="139"/>
  </r>
  <r>
    <x v="3"/>
    <n v="9149775.4499999993"/>
    <x v="0"/>
    <x v="2"/>
    <x v="38"/>
    <x v="140"/>
  </r>
  <r>
    <x v="3"/>
    <n v="4950"/>
    <x v="0"/>
    <x v="2"/>
    <x v="38"/>
    <x v="141"/>
  </r>
  <r>
    <x v="3"/>
    <n v="18725577.609999999"/>
    <x v="0"/>
    <x v="2"/>
    <x v="38"/>
    <x v="143"/>
  </r>
  <r>
    <x v="3"/>
    <n v="1602150.98"/>
    <x v="0"/>
    <x v="2"/>
    <x v="38"/>
    <x v="144"/>
  </r>
  <r>
    <x v="3"/>
    <n v="3543374.13"/>
    <x v="0"/>
    <x v="2"/>
    <x v="39"/>
    <x v="145"/>
  </r>
  <r>
    <x v="3"/>
    <n v="37728.58"/>
    <x v="0"/>
    <x v="2"/>
    <x v="29"/>
    <x v="252"/>
  </r>
  <r>
    <x v="3"/>
    <n v="32833685.91"/>
    <x v="0"/>
    <x v="2"/>
    <x v="29"/>
    <x v="121"/>
  </r>
  <r>
    <x v="3"/>
    <n v="39419876.119999997"/>
    <x v="0"/>
    <x v="2"/>
    <x v="29"/>
    <x v="146"/>
  </r>
  <r>
    <x v="3"/>
    <n v="23937525.100000001"/>
    <x v="0"/>
    <x v="2"/>
    <x v="29"/>
    <x v="147"/>
  </r>
  <r>
    <x v="3"/>
    <n v="37572295.079999998"/>
    <x v="0"/>
    <x v="2"/>
    <x v="29"/>
    <x v="122"/>
  </r>
  <r>
    <x v="3"/>
    <n v="2175733.39"/>
    <x v="0"/>
    <x v="2"/>
    <x v="32"/>
    <x v="127"/>
  </r>
  <r>
    <x v="3"/>
    <n v="6256432.1900000004"/>
    <x v="0"/>
    <x v="2"/>
    <x v="33"/>
    <x v="236"/>
  </r>
  <r>
    <x v="3"/>
    <n v="245587550.06"/>
    <x v="0"/>
    <x v="2"/>
    <x v="33"/>
    <x v="237"/>
  </r>
  <r>
    <x v="3"/>
    <n v="777398.24"/>
    <x v="0"/>
    <x v="2"/>
    <x v="33"/>
    <x v="228"/>
  </r>
  <r>
    <x v="3"/>
    <n v="106983083.87"/>
    <x v="0"/>
    <x v="2"/>
    <x v="40"/>
    <x v="148"/>
  </r>
  <r>
    <x v="3"/>
    <n v="16952572.41"/>
    <x v="0"/>
    <x v="2"/>
    <x v="40"/>
    <x v="253"/>
  </r>
  <r>
    <x v="3"/>
    <n v="8587875.6099999994"/>
    <x v="0"/>
    <x v="2"/>
    <x v="40"/>
    <x v="149"/>
  </r>
  <r>
    <x v="3"/>
    <n v="710626996.05999994"/>
    <x v="0"/>
    <x v="2"/>
    <x v="40"/>
    <x v="151"/>
  </r>
  <r>
    <x v="3"/>
    <n v="239587764.53999999"/>
    <x v="0"/>
    <x v="2"/>
    <x v="40"/>
    <x v="152"/>
  </r>
  <r>
    <x v="3"/>
    <n v="1073896.82"/>
    <x v="0"/>
    <x v="2"/>
    <x v="40"/>
    <x v="153"/>
  </r>
  <r>
    <x v="3"/>
    <n v="9924375"/>
    <x v="0"/>
    <x v="2"/>
    <x v="40"/>
    <x v="154"/>
  </r>
  <r>
    <x v="3"/>
    <n v="43929572.299999997"/>
    <x v="0"/>
    <x v="2"/>
    <x v="40"/>
    <x v="155"/>
  </r>
  <r>
    <x v="3"/>
    <n v="39497.65"/>
    <x v="0"/>
    <x v="2"/>
    <x v="40"/>
    <x v="156"/>
  </r>
  <r>
    <x v="3"/>
    <n v="369738.34"/>
    <x v="0"/>
    <x v="2"/>
    <x v="40"/>
    <x v="157"/>
  </r>
  <r>
    <x v="3"/>
    <n v="29594741.010000002"/>
    <x v="0"/>
    <x v="2"/>
    <x v="40"/>
    <x v="158"/>
  </r>
  <r>
    <x v="3"/>
    <n v="3557323.85"/>
    <x v="0"/>
    <x v="2"/>
    <x v="40"/>
    <x v="159"/>
  </r>
  <r>
    <x v="3"/>
    <n v="135996356.69999999"/>
    <x v="0"/>
    <x v="2"/>
    <x v="40"/>
    <x v="160"/>
  </r>
  <r>
    <x v="3"/>
    <n v="70494.03"/>
    <x v="0"/>
    <x v="2"/>
    <x v="40"/>
    <x v="162"/>
  </r>
  <r>
    <x v="3"/>
    <n v="14799886.539999999"/>
    <x v="0"/>
    <x v="2"/>
    <x v="40"/>
    <x v="163"/>
  </r>
  <r>
    <x v="3"/>
    <n v="1014922.9"/>
    <x v="0"/>
    <x v="2"/>
    <x v="40"/>
    <x v="164"/>
  </r>
  <r>
    <x v="3"/>
    <n v="267930921.13999999"/>
    <x v="0"/>
    <x v="2"/>
    <x v="40"/>
    <x v="165"/>
  </r>
  <r>
    <x v="3"/>
    <n v="24594477.98"/>
    <x v="0"/>
    <x v="2"/>
    <x v="40"/>
    <x v="166"/>
  </r>
  <r>
    <x v="3"/>
    <n v="390586.9"/>
    <x v="0"/>
    <x v="2"/>
    <x v="40"/>
    <x v="167"/>
  </r>
  <r>
    <x v="3"/>
    <n v="355969364.31999999"/>
    <x v="0"/>
    <x v="2"/>
    <x v="40"/>
    <x v="168"/>
  </r>
  <r>
    <x v="3"/>
    <n v="1110829.98"/>
    <x v="0"/>
    <x v="2"/>
    <x v="40"/>
    <x v="169"/>
  </r>
  <r>
    <x v="3"/>
    <n v="360281.49"/>
    <x v="0"/>
    <x v="2"/>
    <x v="40"/>
    <x v="170"/>
  </r>
  <r>
    <x v="3"/>
    <n v="45435645.009999998"/>
    <x v="0"/>
    <x v="2"/>
    <x v="40"/>
    <x v="172"/>
  </r>
  <r>
    <x v="3"/>
    <n v="10566876.82"/>
    <x v="0"/>
    <x v="2"/>
    <x v="40"/>
    <x v="173"/>
  </r>
  <r>
    <x v="3"/>
    <n v="1087915.21"/>
    <x v="0"/>
    <x v="2"/>
    <x v="40"/>
    <x v="174"/>
  </r>
  <r>
    <x v="3"/>
    <n v="11064005.92"/>
    <x v="0"/>
    <x v="2"/>
    <x v="40"/>
    <x v="175"/>
  </r>
  <r>
    <x v="3"/>
    <n v="1214276.6299999999"/>
    <x v="0"/>
    <x v="2"/>
    <x v="40"/>
    <x v="176"/>
  </r>
  <r>
    <x v="3"/>
    <n v="23611310.440000001"/>
    <x v="0"/>
    <x v="2"/>
    <x v="40"/>
    <x v="177"/>
  </r>
  <r>
    <x v="3"/>
    <n v="223833.21"/>
    <x v="0"/>
    <x v="2"/>
    <x v="40"/>
    <x v="178"/>
  </r>
  <r>
    <x v="3"/>
    <n v="4397447.57"/>
    <x v="0"/>
    <x v="2"/>
    <x v="40"/>
    <x v="179"/>
  </r>
  <r>
    <x v="3"/>
    <n v="3358450.21"/>
    <x v="0"/>
    <x v="2"/>
    <x v="40"/>
    <x v="180"/>
  </r>
  <r>
    <x v="3"/>
    <n v="11813781.73"/>
    <x v="0"/>
    <x v="2"/>
    <x v="40"/>
    <x v="181"/>
  </r>
  <r>
    <x v="3"/>
    <n v="27913560.359999999"/>
    <x v="0"/>
    <x v="2"/>
    <x v="40"/>
    <x v="182"/>
  </r>
  <r>
    <x v="3"/>
    <n v="298967226.66000003"/>
    <x v="0"/>
    <x v="2"/>
    <x v="40"/>
    <x v="183"/>
  </r>
  <r>
    <x v="3"/>
    <n v="69371108.959999993"/>
    <x v="0"/>
    <x v="2"/>
    <x v="40"/>
    <x v="228"/>
  </r>
  <r>
    <x v="3"/>
    <n v="1002553.98"/>
    <x v="0"/>
    <x v="2"/>
    <x v="40"/>
    <x v="248"/>
  </r>
  <r>
    <x v="3"/>
    <n v="32808031.25"/>
    <x v="0"/>
    <x v="2"/>
    <x v="40"/>
    <x v="184"/>
  </r>
  <r>
    <x v="3"/>
    <n v="144266851.36000001"/>
    <x v="0"/>
    <x v="2"/>
    <x v="40"/>
    <x v="185"/>
  </r>
  <r>
    <x v="3"/>
    <n v="2142377110.4000001"/>
    <x v="0"/>
    <x v="2"/>
    <x v="40"/>
    <x v="186"/>
  </r>
  <r>
    <x v="3"/>
    <n v="10005049.59"/>
    <x v="0"/>
    <x v="2"/>
    <x v="40"/>
    <x v="187"/>
  </r>
  <r>
    <x v="3"/>
    <n v="28436967.079999998"/>
    <x v="0"/>
    <x v="2"/>
    <x v="41"/>
    <x v="148"/>
  </r>
  <r>
    <x v="3"/>
    <n v="219831279.47"/>
    <x v="0"/>
    <x v="2"/>
    <x v="41"/>
    <x v="151"/>
  </r>
  <r>
    <x v="3"/>
    <n v="497321.78"/>
    <x v="0"/>
    <x v="2"/>
    <x v="41"/>
    <x v="140"/>
  </r>
  <r>
    <x v="3"/>
    <n v="86715913.25"/>
    <x v="0"/>
    <x v="2"/>
    <x v="41"/>
    <x v="168"/>
  </r>
  <r>
    <x v="3"/>
    <n v="155702.42000000001"/>
    <x v="0"/>
    <x v="2"/>
    <x v="41"/>
    <x v="188"/>
  </r>
  <r>
    <x v="3"/>
    <n v="1535004.29"/>
    <x v="0"/>
    <x v="2"/>
    <x v="41"/>
    <x v="189"/>
  </r>
  <r>
    <x v="3"/>
    <n v="782316595.50999999"/>
    <x v="0"/>
    <x v="2"/>
    <x v="41"/>
    <x v="190"/>
  </r>
  <r>
    <x v="3"/>
    <n v="3978294.07"/>
    <x v="0"/>
    <x v="2"/>
    <x v="41"/>
    <x v="191"/>
  </r>
  <r>
    <x v="3"/>
    <n v="153167245.69"/>
    <x v="1"/>
    <x v="3"/>
    <x v="42"/>
    <x v="192"/>
  </r>
  <r>
    <x v="3"/>
    <n v="247651843.59999999"/>
    <x v="1"/>
    <x v="3"/>
    <x v="42"/>
    <x v="193"/>
  </r>
  <r>
    <x v="3"/>
    <n v="1115211.44"/>
    <x v="1"/>
    <x v="4"/>
    <x v="49"/>
    <x v="239"/>
  </r>
  <r>
    <x v="3"/>
    <n v="76600"/>
    <x v="1"/>
    <x v="4"/>
    <x v="49"/>
    <x v="254"/>
  </r>
  <r>
    <x v="3"/>
    <n v="6344912.3799999999"/>
    <x v="1"/>
    <x v="4"/>
    <x v="43"/>
    <x v="194"/>
  </r>
  <r>
    <x v="3"/>
    <n v="595125608.55999994"/>
    <x v="1"/>
    <x v="4"/>
    <x v="44"/>
    <x v="195"/>
  </r>
  <r>
    <x v="3"/>
    <n v="86755809.939999998"/>
    <x v="1"/>
    <x v="4"/>
    <x v="45"/>
    <x v="196"/>
  </r>
  <r>
    <x v="3"/>
    <n v="16001000"/>
    <x v="1"/>
    <x v="4"/>
    <x v="16"/>
    <x v="21"/>
  </r>
  <r>
    <x v="3"/>
    <n v="63169.35"/>
    <x v="1"/>
    <x v="5"/>
    <x v="49"/>
    <x v="254"/>
  </r>
  <r>
    <x v="3"/>
    <n v="9616671.9299999997"/>
    <x v="1"/>
    <x v="5"/>
    <x v="6"/>
    <x v="9"/>
  </r>
  <r>
    <x v="3"/>
    <n v="536134501.38999999"/>
    <x v="1"/>
    <x v="5"/>
    <x v="46"/>
    <x v="197"/>
  </r>
  <r>
    <x v="3"/>
    <n v="1066544.44"/>
    <x v="1"/>
    <x v="5"/>
    <x v="9"/>
    <x v="12"/>
  </r>
  <r>
    <x v="3"/>
    <n v="784989.38"/>
    <x v="1"/>
    <x v="5"/>
    <x v="11"/>
    <x v="14"/>
  </r>
  <r>
    <x v="3"/>
    <n v="4860273.82"/>
    <x v="1"/>
    <x v="5"/>
    <x v="47"/>
    <x v="198"/>
  </r>
  <r>
    <x v="3"/>
    <n v="0"/>
    <x v="1"/>
    <x v="5"/>
    <x v="47"/>
    <x v="199"/>
  </r>
  <r>
    <x v="3"/>
    <n v="7005658.0099999998"/>
    <x v="1"/>
    <x v="5"/>
    <x v="47"/>
    <x v="200"/>
  </r>
  <r>
    <x v="3"/>
    <n v="402351.74"/>
    <x v="1"/>
    <x v="5"/>
    <x v="47"/>
    <x v="201"/>
  </r>
  <r>
    <x v="3"/>
    <n v="261980"/>
    <x v="1"/>
    <x v="5"/>
    <x v="47"/>
    <x v="202"/>
  </r>
  <r>
    <x v="3"/>
    <n v="20545795.859999999"/>
    <x v="1"/>
    <x v="5"/>
    <x v="47"/>
    <x v="203"/>
  </r>
  <r>
    <x v="3"/>
    <n v="75730967.569999993"/>
    <x v="1"/>
    <x v="5"/>
    <x v="47"/>
    <x v="204"/>
  </r>
  <r>
    <x v="3"/>
    <n v="948915.01"/>
    <x v="1"/>
    <x v="5"/>
    <x v="47"/>
    <x v="205"/>
  </r>
  <r>
    <x v="3"/>
    <n v="4039914.2"/>
    <x v="1"/>
    <x v="5"/>
    <x v="47"/>
    <x v="206"/>
  </r>
  <r>
    <x v="3"/>
    <n v="21180733.449999999"/>
    <x v="1"/>
    <x v="5"/>
    <x v="47"/>
    <x v="207"/>
  </r>
  <r>
    <x v="3"/>
    <n v="1865734.51"/>
    <x v="1"/>
    <x v="5"/>
    <x v="47"/>
    <x v="208"/>
  </r>
  <r>
    <x v="3"/>
    <n v="402058.11"/>
    <x v="1"/>
    <x v="5"/>
    <x v="47"/>
    <x v="209"/>
  </r>
  <r>
    <x v="3"/>
    <n v="1871794.37"/>
    <x v="1"/>
    <x v="5"/>
    <x v="47"/>
    <x v="210"/>
  </r>
  <r>
    <x v="3"/>
    <n v="23780919.09"/>
    <x v="1"/>
    <x v="5"/>
    <x v="47"/>
    <x v="211"/>
  </r>
  <r>
    <x v="3"/>
    <n v="5298631.91"/>
    <x v="1"/>
    <x v="5"/>
    <x v="47"/>
    <x v="212"/>
  </r>
  <r>
    <x v="3"/>
    <n v="26380.37"/>
    <x v="1"/>
    <x v="5"/>
    <x v="47"/>
    <x v="240"/>
  </r>
  <r>
    <x v="3"/>
    <n v="313064.34000000003"/>
    <x v="1"/>
    <x v="5"/>
    <x v="47"/>
    <x v="213"/>
  </r>
  <r>
    <x v="3"/>
    <n v="20059535.460000001"/>
    <x v="1"/>
    <x v="5"/>
    <x v="47"/>
    <x v="214"/>
  </r>
  <r>
    <x v="3"/>
    <n v="17800"/>
    <x v="1"/>
    <x v="5"/>
    <x v="47"/>
    <x v="215"/>
  </r>
  <r>
    <x v="3"/>
    <n v="5360864.5999999996"/>
    <x v="1"/>
    <x v="5"/>
    <x v="47"/>
    <x v="216"/>
  </r>
  <r>
    <x v="3"/>
    <n v="6125973.9299999997"/>
    <x v="1"/>
    <x v="5"/>
    <x v="47"/>
    <x v="228"/>
  </r>
  <r>
    <x v="3"/>
    <n v="72006252.159999996"/>
    <x v="1"/>
    <x v="5"/>
    <x v="47"/>
    <x v="217"/>
  </r>
  <r>
    <x v="3"/>
    <n v="164695188.13999999"/>
    <x v="1"/>
    <x v="5"/>
    <x v="47"/>
    <x v="218"/>
  </r>
  <r>
    <x v="3"/>
    <n v="169812.22"/>
    <x v="1"/>
    <x v="5"/>
    <x v="16"/>
    <x v="21"/>
  </r>
  <r>
    <x v="3"/>
    <n v="24887451.050000001"/>
    <x v="1"/>
    <x v="5"/>
    <x v="48"/>
    <x v="219"/>
  </r>
  <r>
    <x v="3"/>
    <n v="3080514.62"/>
    <x v="1"/>
    <x v="5"/>
    <x v="48"/>
    <x v="220"/>
  </r>
  <r>
    <x v="3"/>
    <n v="15270311.060000001"/>
    <x v="1"/>
    <x v="5"/>
    <x v="48"/>
    <x v="221"/>
  </r>
  <r>
    <x v="3"/>
    <n v="8264944.2699999996"/>
    <x v="1"/>
    <x v="5"/>
    <x v="48"/>
    <x v="222"/>
  </r>
  <r>
    <x v="3"/>
    <n v="624294886.79999995"/>
    <x v="1"/>
    <x v="5"/>
    <x v="48"/>
    <x v="223"/>
  </r>
  <r>
    <x v="3"/>
    <n v="226874144.22999999"/>
    <x v="1"/>
    <x v="5"/>
    <x v="48"/>
    <x v="224"/>
  </r>
  <r>
    <x v="3"/>
    <n v="4734178.72"/>
    <x v="1"/>
    <x v="5"/>
    <x v="48"/>
    <x v="225"/>
  </r>
  <r>
    <x v="3"/>
    <n v="1179785.1599999999"/>
    <x v="1"/>
    <x v="5"/>
    <x v="48"/>
    <x v="226"/>
  </r>
  <r>
    <x v="3"/>
    <n v="3033894.95"/>
    <x v="1"/>
    <x v="5"/>
    <x v="48"/>
    <x v="227"/>
  </r>
  <r>
    <x v="3"/>
    <n v="67133962.950000003"/>
    <x v="1"/>
    <x v="5"/>
    <x v="48"/>
    <x v="255"/>
  </r>
  <r>
    <x v="3"/>
    <n v="46505"/>
    <x v="1"/>
    <x v="5"/>
    <x v="48"/>
    <x v="228"/>
  </r>
  <r>
    <x v="3"/>
    <n v="1856.06"/>
    <x v="1"/>
    <x v="5"/>
    <x v="27"/>
    <x v="76"/>
  </r>
  <r>
    <x v="3"/>
    <n v="8469359"/>
    <x v="1"/>
    <x v="5"/>
    <x v="27"/>
    <x v="97"/>
  </r>
  <r>
    <x v="3"/>
    <n v="14203302"/>
    <x v="1"/>
    <x v="5"/>
    <x v="27"/>
    <x v="101"/>
  </r>
  <r>
    <x v="3"/>
    <n v="599"/>
    <x v="1"/>
    <x v="5"/>
    <x v="27"/>
    <x v="109"/>
  </r>
  <r>
    <x v="3"/>
    <n v="16029476.460000001"/>
    <x v="1"/>
    <x v="5"/>
    <x v="33"/>
    <x v="237"/>
  </r>
  <r>
    <x v="4"/>
    <n v="25826352.260000002"/>
    <x v="0"/>
    <x v="0"/>
    <x v="0"/>
    <x v="0"/>
  </r>
  <r>
    <x v="4"/>
    <n v="1835317551.6300001"/>
    <x v="0"/>
    <x v="0"/>
    <x v="0"/>
    <x v="1"/>
  </r>
  <r>
    <x v="4"/>
    <n v="1335747.49"/>
    <x v="0"/>
    <x v="0"/>
    <x v="1"/>
    <x v="2"/>
  </r>
  <r>
    <x v="4"/>
    <n v="4317470.76"/>
    <x v="0"/>
    <x v="0"/>
    <x v="1"/>
    <x v="3"/>
  </r>
  <r>
    <x v="4"/>
    <n v="188133"/>
    <x v="0"/>
    <x v="1"/>
    <x v="52"/>
    <x v="228"/>
  </r>
  <r>
    <x v="4"/>
    <n v="2255479.67"/>
    <x v="0"/>
    <x v="1"/>
    <x v="2"/>
    <x v="4"/>
  </r>
  <r>
    <x v="4"/>
    <n v="0"/>
    <x v="0"/>
    <x v="1"/>
    <x v="2"/>
    <x v="133"/>
  </r>
  <r>
    <x v="4"/>
    <n v="10424989.25"/>
    <x v="0"/>
    <x v="1"/>
    <x v="2"/>
    <x v="5"/>
  </r>
  <r>
    <x v="4"/>
    <n v="65122669.729999997"/>
    <x v="0"/>
    <x v="1"/>
    <x v="3"/>
    <x v="6"/>
  </r>
  <r>
    <x v="4"/>
    <n v="25991.74"/>
    <x v="0"/>
    <x v="1"/>
    <x v="4"/>
    <x v="7"/>
  </r>
  <r>
    <x v="4"/>
    <n v="32227011.98"/>
    <x v="0"/>
    <x v="1"/>
    <x v="4"/>
    <x v="241"/>
  </r>
  <r>
    <x v="4"/>
    <n v="4287047.76"/>
    <x v="0"/>
    <x v="1"/>
    <x v="5"/>
    <x v="8"/>
  </r>
  <r>
    <x v="4"/>
    <n v="1056308.75"/>
    <x v="0"/>
    <x v="1"/>
    <x v="6"/>
    <x v="9"/>
  </r>
  <r>
    <x v="4"/>
    <n v="28786301.25"/>
    <x v="0"/>
    <x v="1"/>
    <x v="7"/>
    <x v="10"/>
  </r>
  <r>
    <x v="4"/>
    <n v="393599.75"/>
    <x v="0"/>
    <x v="1"/>
    <x v="8"/>
    <x v="11"/>
  </r>
  <r>
    <x v="4"/>
    <n v="1394173.45"/>
    <x v="0"/>
    <x v="1"/>
    <x v="51"/>
    <x v="256"/>
  </r>
  <r>
    <x v="4"/>
    <n v="207331075.05000001"/>
    <x v="0"/>
    <x v="1"/>
    <x v="9"/>
    <x v="12"/>
  </r>
  <r>
    <x v="4"/>
    <n v="0"/>
    <x v="0"/>
    <x v="1"/>
    <x v="10"/>
    <x v="13"/>
  </r>
  <r>
    <x v="4"/>
    <n v="8129557.6100000003"/>
    <x v="0"/>
    <x v="1"/>
    <x v="11"/>
    <x v="14"/>
  </r>
  <r>
    <x v="4"/>
    <n v="57549832.939999998"/>
    <x v="0"/>
    <x v="1"/>
    <x v="12"/>
    <x v="15"/>
  </r>
  <r>
    <x v="4"/>
    <n v="2969858.19"/>
    <x v="0"/>
    <x v="1"/>
    <x v="12"/>
    <x v="228"/>
  </r>
  <r>
    <x v="4"/>
    <n v="8869256.6099999994"/>
    <x v="0"/>
    <x v="1"/>
    <x v="13"/>
    <x v="16"/>
  </r>
  <r>
    <x v="4"/>
    <n v="5072920276.46"/>
    <x v="0"/>
    <x v="1"/>
    <x v="14"/>
    <x v="17"/>
  </r>
  <r>
    <x v="4"/>
    <n v="6650989.8899999997"/>
    <x v="0"/>
    <x v="1"/>
    <x v="16"/>
    <x v="19"/>
  </r>
  <r>
    <x v="4"/>
    <n v="1969661"/>
    <x v="0"/>
    <x v="1"/>
    <x v="16"/>
    <x v="263"/>
  </r>
  <r>
    <x v="4"/>
    <n v="20481.12"/>
    <x v="0"/>
    <x v="1"/>
    <x v="16"/>
    <x v="257"/>
  </r>
  <r>
    <x v="4"/>
    <n v="34361688.600000001"/>
    <x v="0"/>
    <x v="1"/>
    <x v="16"/>
    <x v="21"/>
  </r>
  <r>
    <x v="4"/>
    <n v="20077.560000000001"/>
    <x v="0"/>
    <x v="1"/>
    <x v="16"/>
    <x v="22"/>
  </r>
  <r>
    <x v="4"/>
    <n v="223073594.78"/>
    <x v="0"/>
    <x v="1"/>
    <x v="17"/>
    <x v="23"/>
  </r>
  <r>
    <x v="4"/>
    <n v="102391907.68000001"/>
    <x v="0"/>
    <x v="1"/>
    <x v="17"/>
    <x v="24"/>
  </r>
  <r>
    <x v="4"/>
    <n v="31960"/>
    <x v="0"/>
    <x v="1"/>
    <x v="18"/>
    <x v="25"/>
  </r>
  <r>
    <x v="4"/>
    <n v="4126572.07"/>
    <x v="0"/>
    <x v="1"/>
    <x v="18"/>
    <x v="26"/>
  </r>
  <r>
    <x v="4"/>
    <n v="2500147.2200000002"/>
    <x v="0"/>
    <x v="1"/>
    <x v="18"/>
    <x v="27"/>
  </r>
  <r>
    <x v="4"/>
    <n v="5100728.3"/>
    <x v="0"/>
    <x v="1"/>
    <x v="18"/>
    <x v="28"/>
  </r>
  <r>
    <x v="4"/>
    <n v="3888974.17"/>
    <x v="0"/>
    <x v="1"/>
    <x v="18"/>
    <x v="229"/>
  </r>
  <r>
    <x v="4"/>
    <n v="53339125.899999999"/>
    <x v="0"/>
    <x v="1"/>
    <x v="18"/>
    <x v="29"/>
  </r>
  <r>
    <x v="4"/>
    <n v="2686732.21"/>
    <x v="0"/>
    <x v="1"/>
    <x v="18"/>
    <x v="30"/>
  </r>
  <r>
    <x v="4"/>
    <n v="1625797.32"/>
    <x v="0"/>
    <x v="1"/>
    <x v="18"/>
    <x v="31"/>
  </r>
  <r>
    <x v="4"/>
    <n v="1579498.27"/>
    <x v="0"/>
    <x v="1"/>
    <x v="18"/>
    <x v="32"/>
  </r>
  <r>
    <x v="4"/>
    <n v="1303682.3900000001"/>
    <x v="0"/>
    <x v="1"/>
    <x v="18"/>
    <x v="243"/>
  </r>
  <r>
    <x v="4"/>
    <n v="249975.73"/>
    <x v="0"/>
    <x v="1"/>
    <x v="18"/>
    <x v="33"/>
  </r>
  <r>
    <x v="4"/>
    <n v="25410656.140000001"/>
    <x v="0"/>
    <x v="1"/>
    <x v="18"/>
    <x v="34"/>
  </r>
  <r>
    <x v="4"/>
    <n v="5717444.3499999996"/>
    <x v="0"/>
    <x v="1"/>
    <x v="18"/>
    <x v="35"/>
  </r>
  <r>
    <x v="4"/>
    <n v="1951923.5"/>
    <x v="0"/>
    <x v="1"/>
    <x v="18"/>
    <x v="258"/>
  </r>
  <r>
    <x v="4"/>
    <n v="230377.35"/>
    <x v="0"/>
    <x v="1"/>
    <x v="18"/>
    <x v="36"/>
  </r>
  <r>
    <x v="4"/>
    <n v="35351.910000000003"/>
    <x v="0"/>
    <x v="1"/>
    <x v="18"/>
    <x v="37"/>
  </r>
  <r>
    <x v="4"/>
    <n v="31128580.030000001"/>
    <x v="0"/>
    <x v="1"/>
    <x v="18"/>
    <x v="38"/>
  </r>
  <r>
    <x v="4"/>
    <n v="17535449.949999999"/>
    <x v="0"/>
    <x v="1"/>
    <x v="18"/>
    <x v="39"/>
  </r>
  <r>
    <x v="4"/>
    <n v="13657468.15"/>
    <x v="0"/>
    <x v="1"/>
    <x v="18"/>
    <x v="40"/>
  </r>
  <r>
    <x v="4"/>
    <n v="2790932.32"/>
    <x v="0"/>
    <x v="1"/>
    <x v="18"/>
    <x v="41"/>
  </r>
  <r>
    <x v="4"/>
    <n v="1343158.78"/>
    <x v="0"/>
    <x v="1"/>
    <x v="18"/>
    <x v="42"/>
  </r>
  <r>
    <x v="4"/>
    <n v="7995066.9900000002"/>
    <x v="0"/>
    <x v="1"/>
    <x v="18"/>
    <x v="43"/>
  </r>
  <r>
    <x v="4"/>
    <n v="31775364"/>
    <x v="0"/>
    <x v="1"/>
    <x v="18"/>
    <x v="44"/>
  </r>
  <r>
    <x v="4"/>
    <n v="878847.44"/>
    <x v="0"/>
    <x v="1"/>
    <x v="18"/>
    <x v="45"/>
  </r>
  <r>
    <x v="4"/>
    <n v="9373959.1799999997"/>
    <x v="0"/>
    <x v="1"/>
    <x v="18"/>
    <x v="46"/>
  </r>
  <r>
    <x v="4"/>
    <n v="13614366.890000001"/>
    <x v="0"/>
    <x v="1"/>
    <x v="18"/>
    <x v="47"/>
  </r>
  <r>
    <x v="4"/>
    <n v="1263900.04"/>
    <x v="0"/>
    <x v="1"/>
    <x v="18"/>
    <x v="48"/>
  </r>
  <r>
    <x v="4"/>
    <n v="5260537.5599999996"/>
    <x v="0"/>
    <x v="1"/>
    <x v="18"/>
    <x v="49"/>
  </r>
  <r>
    <x v="4"/>
    <n v="1786304.39"/>
    <x v="0"/>
    <x v="1"/>
    <x v="18"/>
    <x v="50"/>
  </r>
  <r>
    <x v="4"/>
    <n v="11501022.939999999"/>
    <x v="0"/>
    <x v="1"/>
    <x v="18"/>
    <x v="51"/>
  </r>
  <r>
    <x v="4"/>
    <n v="231765109.30000001"/>
    <x v="0"/>
    <x v="1"/>
    <x v="18"/>
    <x v="52"/>
  </r>
  <r>
    <x v="4"/>
    <n v="5806927.9699999997"/>
    <x v="0"/>
    <x v="1"/>
    <x v="18"/>
    <x v="259"/>
  </r>
  <r>
    <x v="4"/>
    <n v="623626.82000000007"/>
    <x v="0"/>
    <x v="1"/>
    <x v="18"/>
    <x v="53"/>
  </r>
  <r>
    <x v="4"/>
    <n v="1928037.7000000002"/>
    <x v="0"/>
    <x v="1"/>
    <x v="18"/>
    <x v="230"/>
  </r>
  <r>
    <x v="4"/>
    <n v="8430124.6500000004"/>
    <x v="0"/>
    <x v="1"/>
    <x v="18"/>
    <x v="54"/>
  </r>
  <r>
    <x v="4"/>
    <n v="65842682.170000002"/>
    <x v="0"/>
    <x v="1"/>
    <x v="18"/>
    <x v="55"/>
  </r>
  <r>
    <x v="4"/>
    <n v="1330807.04"/>
    <x v="0"/>
    <x v="1"/>
    <x v="18"/>
    <x v="56"/>
  </r>
  <r>
    <x v="4"/>
    <n v="23914523.829999998"/>
    <x v="0"/>
    <x v="1"/>
    <x v="18"/>
    <x v="228"/>
  </r>
  <r>
    <x v="4"/>
    <n v="1861838.61"/>
    <x v="0"/>
    <x v="1"/>
    <x v="18"/>
    <x v="57"/>
  </r>
  <r>
    <x v="4"/>
    <n v="4681507.82"/>
    <x v="0"/>
    <x v="1"/>
    <x v="19"/>
    <x v="58"/>
  </r>
  <r>
    <x v="4"/>
    <n v="202514776.78999999"/>
    <x v="0"/>
    <x v="1"/>
    <x v="20"/>
    <x v="59"/>
  </r>
  <r>
    <x v="4"/>
    <n v="986592.3"/>
    <x v="0"/>
    <x v="1"/>
    <x v="20"/>
    <x v="228"/>
  </r>
  <r>
    <x v="4"/>
    <n v="91894293.909999996"/>
    <x v="0"/>
    <x v="1"/>
    <x v="21"/>
    <x v="260"/>
  </r>
  <r>
    <x v="4"/>
    <n v="212823511.58000001"/>
    <x v="0"/>
    <x v="1"/>
    <x v="21"/>
    <x v="60"/>
  </r>
  <r>
    <x v="4"/>
    <n v="10316009.800000001"/>
    <x v="0"/>
    <x v="1"/>
    <x v="22"/>
    <x v="61"/>
  </r>
  <r>
    <x v="4"/>
    <n v="6736311.0800000001"/>
    <x v="0"/>
    <x v="1"/>
    <x v="23"/>
    <x v="62"/>
  </r>
  <r>
    <x v="4"/>
    <n v="538639.52"/>
    <x v="0"/>
    <x v="1"/>
    <x v="23"/>
    <x v="63"/>
  </r>
  <r>
    <x v="4"/>
    <n v="1642693.96"/>
    <x v="0"/>
    <x v="1"/>
    <x v="23"/>
    <x v="64"/>
  </r>
  <r>
    <x v="4"/>
    <n v="198100"/>
    <x v="0"/>
    <x v="1"/>
    <x v="23"/>
    <x v="68"/>
  </r>
  <r>
    <x v="4"/>
    <n v="5751386.3600000003"/>
    <x v="0"/>
    <x v="1"/>
    <x v="23"/>
    <x v="65"/>
  </r>
  <r>
    <x v="4"/>
    <n v="300000"/>
    <x v="0"/>
    <x v="1"/>
    <x v="23"/>
    <x v="66"/>
  </r>
  <r>
    <x v="4"/>
    <n v="735075.64"/>
    <x v="0"/>
    <x v="1"/>
    <x v="25"/>
    <x v="64"/>
  </r>
  <r>
    <x v="4"/>
    <n v="662257"/>
    <x v="0"/>
    <x v="1"/>
    <x v="25"/>
    <x v="68"/>
  </r>
  <r>
    <x v="4"/>
    <n v="298699.95"/>
    <x v="0"/>
    <x v="1"/>
    <x v="25"/>
    <x v="69"/>
  </r>
  <r>
    <x v="4"/>
    <n v="47677.919999999998"/>
    <x v="0"/>
    <x v="1"/>
    <x v="25"/>
    <x v="65"/>
  </r>
  <r>
    <x v="4"/>
    <n v="28777335.870000001"/>
    <x v="0"/>
    <x v="1"/>
    <x v="25"/>
    <x v="70"/>
  </r>
  <r>
    <x v="4"/>
    <n v="1705.41"/>
    <x v="0"/>
    <x v="1"/>
    <x v="25"/>
    <x v="71"/>
  </r>
  <r>
    <x v="4"/>
    <n v="999641.97"/>
    <x v="0"/>
    <x v="1"/>
    <x v="26"/>
    <x v="264"/>
  </r>
  <r>
    <x v="4"/>
    <n v="12932.1"/>
    <x v="0"/>
    <x v="1"/>
    <x v="26"/>
    <x v="72"/>
  </r>
  <r>
    <x v="4"/>
    <n v="41748.85"/>
    <x v="0"/>
    <x v="1"/>
    <x v="26"/>
    <x v="231"/>
  </r>
  <r>
    <x v="4"/>
    <n v="23245708.379999999"/>
    <x v="0"/>
    <x v="1"/>
    <x v="26"/>
    <x v="73"/>
  </r>
  <r>
    <x v="4"/>
    <n v="4515185.01"/>
    <x v="0"/>
    <x v="1"/>
    <x v="26"/>
    <x v="74"/>
  </r>
  <r>
    <x v="4"/>
    <n v="321253.33"/>
    <x v="0"/>
    <x v="1"/>
    <x v="26"/>
    <x v="75"/>
  </r>
  <r>
    <x v="4"/>
    <n v="23103.19"/>
    <x v="0"/>
    <x v="1"/>
    <x v="26"/>
    <x v="76"/>
  </r>
  <r>
    <x v="4"/>
    <n v="13317643.85"/>
    <x v="0"/>
    <x v="1"/>
    <x v="26"/>
    <x v="77"/>
  </r>
  <r>
    <x v="4"/>
    <n v="198866.46"/>
    <x v="0"/>
    <x v="1"/>
    <x v="26"/>
    <x v="78"/>
  </r>
  <r>
    <x v="4"/>
    <n v="134705.47"/>
    <x v="0"/>
    <x v="1"/>
    <x v="26"/>
    <x v="79"/>
  </r>
  <r>
    <x v="4"/>
    <n v="115933.09"/>
    <x v="0"/>
    <x v="1"/>
    <x v="26"/>
    <x v="244"/>
  </r>
  <r>
    <x v="4"/>
    <n v="10534930.560000001"/>
    <x v="0"/>
    <x v="1"/>
    <x v="26"/>
    <x v="80"/>
  </r>
  <r>
    <x v="4"/>
    <n v="15762099.529999999"/>
    <x v="0"/>
    <x v="1"/>
    <x v="26"/>
    <x v="81"/>
  </r>
  <r>
    <x v="4"/>
    <n v="55923215.619999997"/>
    <x v="0"/>
    <x v="1"/>
    <x v="26"/>
    <x v="82"/>
  </r>
  <r>
    <x v="4"/>
    <n v="9371031.2599999998"/>
    <x v="0"/>
    <x v="1"/>
    <x v="26"/>
    <x v="83"/>
  </r>
  <r>
    <x v="4"/>
    <n v="1210588.29"/>
    <x v="0"/>
    <x v="1"/>
    <x v="26"/>
    <x v="84"/>
  </r>
  <r>
    <x v="4"/>
    <n v="1572841.04"/>
    <x v="0"/>
    <x v="1"/>
    <x v="26"/>
    <x v="85"/>
  </r>
  <r>
    <x v="4"/>
    <n v="207042.46"/>
    <x v="0"/>
    <x v="1"/>
    <x v="26"/>
    <x v="86"/>
  </r>
  <r>
    <x v="4"/>
    <n v="14188.58"/>
    <x v="0"/>
    <x v="1"/>
    <x v="26"/>
    <x v="87"/>
  </r>
  <r>
    <x v="4"/>
    <n v="190152.33"/>
    <x v="0"/>
    <x v="1"/>
    <x v="26"/>
    <x v="88"/>
  </r>
  <r>
    <x v="4"/>
    <n v="38590.639999999999"/>
    <x v="0"/>
    <x v="1"/>
    <x v="26"/>
    <x v="89"/>
  </r>
  <r>
    <x v="4"/>
    <n v="2546124.5700000003"/>
    <x v="0"/>
    <x v="1"/>
    <x v="26"/>
    <x v="90"/>
  </r>
  <r>
    <x v="4"/>
    <n v="1034388.49"/>
    <x v="0"/>
    <x v="1"/>
    <x v="26"/>
    <x v="228"/>
  </r>
  <r>
    <x v="4"/>
    <n v="261298.08"/>
    <x v="0"/>
    <x v="1"/>
    <x v="27"/>
    <x v="245"/>
  </r>
  <r>
    <x v="4"/>
    <n v="3424622.84"/>
    <x v="0"/>
    <x v="1"/>
    <x v="27"/>
    <x v="91"/>
  </r>
  <r>
    <x v="4"/>
    <n v="772026.46"/>
    <x v="0"/>
    <x v="1"/>
    <x v="27"/>
    <x v="72"/>
  </r>
  <r>
    <x v="4"/>
    <n v="9996753.75"/>
    <x v="0"/>
    <x v="1"/>
    <x v="27"/>
    <x v="92"/>
  </r>
  <r>
    <x v="4"/>
    <n v="24618736.699999999"/>
    <x v="0"/>
    <x v="1"/>
    <x v="27"/>
    <x v="76"/>
  </r>
  <r>
    <x v="4"/>
    <n v="292469.23"/>
    <x v="0"/>
    <x v="1"/>
    <x v="27"/>
    <x v="93"/>
  </r>
  <r>
    <x v="4"/>
    <n v="78643712.760000005"/>
    <x v="0"/>
    <x v="1"/>
    <x v="27"/>
    <x v="79"/>
  </r>
  <r>
    <x v="4"/>
    <n v="4953887.0999999996"/>
    <x v="0"/>
    <x v="1"/>
    <x v="27"/>
    <x v="94"/>
  </r>
  <r>
    <x v="4"/>
    <n v="26676509.140000001"/>
    <x v="0"/>
    <x v="1"/>
    <x v="27"/>
    <x v="80"/>
  </r>
  <r>
    <x v="4"/>
    <n v="17379343.710000001"/>
    <x v="0"/>
    <x v="1"/>
    <x v="27"/>
    <x v="95"/>
  </r>
  <r>
    <x v="4"/>
    <n v="5210485.6100000003"/>
    <x v="0"/>
    <x v="1"/>
    <x v="27"/>
    <x v="96"/>
  </r>
  <r>
    <x v="4"/>
    <n v="232068101.72"/>
    <x v="0"/>
    <x v="1"/>
    <x v="27"/>
    <x v="97"/>
  </r>
  <r>
    <x v="4"/>
    <n v="85732.46"/>
    <x v="0"/>
    <x v="1"/>
    <x v="27"/>
    <x v="98"/>
  </r>
  <r>
    <x v="4"/>
    <n v="10367372.66"/>
    <x v="0"/>
    <x v="1"/>
    <x v="27"/>
    <x v="99"/>
  </r>
  <r>
    <x v="4"/>
    <n v="162963.63"/>
    <x v="0"/>
    <x v="1"/>
    <x v="27"/>
    <x v="100"/>
  </r>
  <r>
    <x v="4"/>
    <n v="11235343.17"/>
    <x v="0"/>
    <x v="1"/>
    <x v="27"/>
    <x v="101"/>
  </r>
  <r>
    <x v="4"/>
    <n v="7821204.2300000004"/>
    <x v="0"/>
    <x v="1"/>
    <x v="27"/>
    <x v="102"/>
  </r>
  <r>
    <x v="4"/>
    <n v="445570.26"/>
    <x v="0"/>
    <x v="1"/>
    <x v="27"/>
    <x v="103"/>
  </r>
  <r>
    <x v="4"/>
    <n v="56531303.920000002"/>
    <x v="0"/>
    <x v="1"/>
    <x v="27"/>
    <x v="104"/>
  </r>
  <r>
    <x v="4"/>
    <n v="1308397.79"/>
    <x v="0"/>
    <x v="1"/>
    <x v="27"/>
    <x v="105"/>
  </r>
  <r>
    <x v="4"/>
    <n v="3770542.11"/>
    <x v="0"/>
    <x v="1"/>
    <x v="27"/>
    <x v="233"/>
  </r>
  <r>
    <x v="4"/>
    <n v="21206919.02"/>
    <x v="0"/>
    <x v="1"/>
    <x v="27"/>
    <x v="88"/>
  </r>
  <r>
    <x v="4"/>
    <n v="17413535.57"/>
    <x v="0"/>
    <x v="1"/>
    <x v="27"/>
    <x v="89"/>
  </r>
  <r>
    <x v="4"/>
    <n v="10133861.640000001"/>
    <x v="0"/>
    <x v="1"/>
    <x v="27"/>
    <x v="106"/>
  </r>
  <r>
    <x v="4"/>
    <n v="1271697.3400000001"/>
    <x v="0"/>
    <x v="1"/>
    <x v="27"/>
    <x v="234"/>
  </r>
  <r>
    <x v="4"/>
    <n v="22399094.559999999"/>
    <x v="0"/>
    <x v="1"/>
    <x v="27"/>
    <x v="228"/>
  </r>
  <r>
    <x v="4"/>
    <n v="2046208.04"/>
    <x v="0"/>
    <x v="1"/>
    <x v="27"/>
    <x v="246"/>
  </r>
  <r>
    <x v="4"/>
    <n v="2852.3"/>
    <x v="0"/>
    <x v="1"/>
    <x v="27"/>
    <x v="261"/>
  </r>
  <r>
    <x v="4"/>
    <n v="37789325.5"/>
    <x v="0"/>
    <x v="1"/>
    <x v="27"/>
    <x v="107"/>
  </r>
  <r>
    <x v="4"/>
    <n v="56105482.700000003"/>
    <x v="0"/>
    <x v="1"/>
    <x v="27"/>
    <x v="108"/>
  </r>
  <r>
    <x v="4"/>
    <n v="1602637.1"/>
    <x v="0"/>
    <x v="1"/>
    <x v="27"/>
    <x v="247"/>
  </r>
  <r>
    <x v="4"/>
    <n v="53607660.210000001"/>
    <x v="0"/>
    <x v="1"/>
    <x v="27"/>
    <x v="109"/>
  </r>
  <r>
    <x v="4"/>
    <n v="94973985.590000004"/>
    <x v="0"/>
    <x v="1"/>
    <x v="27"/>
    <x v="235"/>
  </r>
  <r>
    <x v="4"/>
    <n v="19594518.57"/>
    <x v="0"/>
    <x v="1"/>
    <x v="27"/>
    <x v="248"/>
  </r>
  <r>
    <x v="4"/>
    <n v="416835354.64999998"/>
    <x v="0"/>
    <x v="1"/>
    <x v="27"/>
    <x v="110"/>
  </r>
  <r>
    <x v="4"/>
    <n v="22949652.780000001"/>
    <x v="0"/>
    <x v="1"/>
    <x v="27"/>
    <x v="249"/>
  </r>
  <r>
    <x v="4"/>
    <n v="20720632.800000001"/>
    <x v="0"/>
    <x v="1"/>
    <x v="27"/>
    <x v="250"/>
  </r>
  <r>
    <x v="4"/>
    <n v="245364997.34"/>
    <x v="0"/>
    <x v="1"/>
    <x v="27"/>
    <x v="111"/>
  </r>
  <r>
    <x v="4"/>
    <n v="59646093.57"/>
    <x v="0"/>
    <x v="1"/>
    <x v="27"/>
    <x v="112"/>
  </r>
  <r>
    <x v="4"/>
    <n v="76031963.560000002"/>
    <x v="0"/>
    <x v="1"/>
    <x v="27"/>
    <x v="113"/>
  </r>
  <r>
    <x v="4"/>
    <n v="2276083.4"/>
    <x v="0"/>
    <x v="1"/>
    <x v="27"/>
    <x v="114"/>
  </r>
  <r>
    <x v="4"/>
    <n v="4868818.45"/>
    <x v="0"/>
    <x v="1"/>
    <x v="27"/>
    <x v="251"/>
  </r>
  <r>
    <x v="4"/>
    <n v="13925582.6"/>
    <x v="0"/>
    <x v="1"/>
    <x v="27"/>
    <x v="265"/>
  </r>
  <r>
    <x v="4"/>
    <n v="4564831.46"/>
    <x v="0"/>
    <x v="1"/>
    <x v="27"/>
    <x v="115"/>
  </r>
  <r>
    <x v="4"/>
    <n v="33855806.07"/>
    <x v="0"/>
    <x v="1"/>
    <x v="27"/>
    <x v="116"/>
  </r>
  <r>
    <x v="4"/>
    <n v="7442945.6299999999"/>
    <x v="0"/>
    <x v="1"/>
    <x v="27"/>
    <x v="117"/>
  </r>
  <r>
    <x v="4"/>
    <n v="1848989.9500000002"/>
    <x v="0"/>
    <x v="1"/>
    <x v="28"/>
    <x v="118"/>
  </r>
  <r>
    <x v="4"/>
    <n v="443572.97"/>
    <x v="0"/>
    <x v="1"/>
    <x v="28"/>
    <x v="119"/>
  </r>
  <r>
    <x v="4"/>
    <n v="7777142.5600000005"/>
    <x v="0"/>
    <x v="1"/>
    <x v="28"/>
    <x v="120"/>
  </r>
  <r>
    <x v="4"/>
    <n v="366673.18"/>
    <x v="0"/>
    <x v="1"/>
    <x v="28"/>
    <x v="228"/>
  </r>
  <r>
    <x v="4"/>
    <n v="5745278.5600000005"/>
    <x v="0"/>
    <x v="1"/>
    <x v="29"/>
    <x v="121"/>
  </r>
  <r>
    <x v="4"/>
    <n v="134198875.03"/>
    <x v="0"/>
    <x v="1"/>
    <x v="29"/>
    <x v="146"/>
  </r>
  <r>
    <x v="4"/>
    <n v="839287631.46000004"/>
    <x v="0"/>
    <x v="1"/>
    <x v="29"/>
    <x v="122"/>
  </r>
  <r>
    <x v="4"/>
    <n v="957441.64"/>
    <x v="0"/>
    <x v="1"/>
    <x v="30"/>
    <x v="123"/>
  </r>
  <r>
    <x v="4"/>
    <n v="400504"/>
    <x v="0"/>
    <x v="1"/>
    <x v="30"/>
    <x v="262"/>
  </r>
  <r>
    <x v="4"/>
    <n v="452976.21"/>
    <x v="0"/>
    <x v="1"/>
    <x v="30"/>
    <x v="124"/>
  </r>
  <r>
    <x v="4"/>
    <n v="12336022.67"/>
    <x v="0"/>
    <x v="1"/>
    <x v="30"/>
    <x v="125"/>
  </r>
  <r>
    <x v="4"/>
    <n v="5966.4"/>
    <x v="0"/>
    <x v="1"/>
    <x v="30"/>
    <x v="228"/>
  </r>
  <r>
    <x v="4"/>
    <n v="4196240.8899999997"/>
    <x v="0"/>
    <x v="1"/>
    <x v="31"/>
    <x v="126"/>
  </r>
  <r>
    <x v="4"/>
    <n v="10242832.449999999"/>
    <x v="0"/>
    <x v="1"/>
    <x v="33"/>
    <x v="236"/>
  </r>
  <r>
    <x v="4"/>
    <n v="75525256.030000001"/>
    <x v="0"/>
    <x v="1"/>
    <x v="33"/>
    <x v="237"/>
  </r>
  <r>
    <x v="4"/>
    <n v="30484.61"/>
    <x v="0"/>
    <x v="1"/>
    <x v="34"/>
    <x v="228"/>
  </r>
  <r>
    <x v="4"/>
    <n v="0"/>
    <x v="0"/>
    <x v="1"/>
    <x v="34"/>
    <x v="129"/>
  </r>
  <r>
    <x v="4"/>
    <n v="4117460.95"/>
    <x v="0"/>
    <x v="1"/>
    <x v="34"/>
    <x v="130"/>
  </r>
  <r>
    <x v="4"/>
    <n v="39313428.719999999"/>
    <x v="0"/>
    <x v="1"/>
    <x v="34"/>
    <x v="131"/>
  </r>
  <r>
    <x v="4"/>
    <n v="245656223.96000001"/>
    <x v="0"/>
    <x v="1"/>
    <x v="35"/>
    <x v="132"/>
  </r>
  <r>
    <x v="4"/>
    <n v="5116.5"/>
    <x v="0"/>
    <x v="2"/>
    <x v="2"/>
    <x v="4"/>
  </r>
  <r>
    <x v="4"/>
    <n v="47529292.789999999"/>
    <x v="0"/>
    <x v="2"/>
    <x v="2"/>
    <x v="133"/>
  </r>
  <r>
    <x v="4"/>
    <n v="168059483.47"/>
    <x v="0"/>
    <x v="2"/>
    <x v="2"/>
    <x v="134"/>
  </r>
  <r>
    <x v="4"/>
    <n v="3154513233.1100001"/>
    <x v="0"/>
    <x v="2"/>
    <x v="2"/>
    <x v="5"/>
  </r>
  <r>
    <x v="4"/>
    <n v="866667009.74000001"/>
    <x v="0"/>
    <x v="2"/>
    <x v="2"/>
    <x v="135"/>
  </r>
  <r>
    <x v="4"/>
    <n v="295411867.31"/>
    <x v="0"/>
    <x v="2"/>
    <x v="11"/>
    <x v="14"/>
  </r>
  <r>
    <x v="4"/>
    <n v="234856.98"/>
    <x v="0"/>
    <x v="2"/>
    <x v="16"/>
    <x v="19"/>
  </r>
  <r>
    <x v="4"/>
    <n v="109684.81"/>
    <x v="0"/>
    <x v="2"/>
    <x v="16"/>
    <x v="21"/>
  </r>
  <r>
    <x v="4"/>
    <n v="25466383.16"/>
    <x v="0"/>
    <x v="2"/>
    <x v="36"/>
    <x v="136"/>
  </r>
  <r>
    <x v="4"/>
    <n v="781626032.80999994"/>
    <x v="0"/>
    <x v="2"/>
    <x v="37"/>
    <x v="137"/>
  </r>
  <r>
    <x v="4"/>
    <n v="249100290.38"/>
    <x v="0"/>
    <x v="2"/>
    <x v="37"/>
    <x v="138"/>
  </r>
  <r>
    <x v="4"/>
    <n v="42784562.210000001"/>
    <x v="0"/>
    <x v="2"/>
    <x v="37"/>
    <x v="228"/>
  </r>
  <r>
    <x v="4"/>
    <n v="47842340.57"/>
    <x v="0"/>
    <x v="2"/>
    <x v="38"/>
    <x v="139"/>
  </r>
  <r>
    <x v="4"/>
    <n v="7994186.4100000001"/>
    <x v="0"/>
    <x v="2"/>
    <x v="38"/>
    <x v="140"/>
  </r>
  <r>
    <x v="4"/>
    <n v="10047310.6"/>
    <x v="0"/>
    <x v="2"/>
    <x v="38"/>
    <x v="266"/>
  </r>
  <r>
    <x v="4"/>
    <n v="20571174.129999999"/>
    <x v="0"/>
    <x v="2"/>
    <x v="38"/>
    <x v="143"/>
  </r>
  <r>
    <x v="4"/>
    <n v="2646334.62"/>
    <x v="0"/>
    <x v="2"/>
    <x v="38"/>
    <x v="144"/>
  </r>
  <r>
    <x v="4"/>
    <n v="5193730.4400000004"/>
    <x v="0"/>
    <x v="2"/>
    <x v="39"/>
    <x v="145"/>
  </r>
  <r>
    <x v="4"/>
    <n v="546120"/>
    <x v="0"/>
    <x v="2"/>
    <x v="29"/>
    <x v="252"/>
  </r>
  <r>
    <x v="4"/>
    <n v="28032573.77"/>
    <x v="0"/>
    <x v="2"/>
    <x v="29"/>
    <x v="121"/>
  </r>
  <r>
    <x v="4"/>
    <n v="46222970.119999997"/>
    <x v="0"/>
    <x v="2"/>
    <x v="29"/>
    <x v="146"/>
  </r>
  <r>
    <x v="4"/>
    <n v="25326990.879999999"/>
    <x v="0"/>
    <x v="2"/>
    <x v="29"/>
    <x v="147"/>
  </r>
  <r>
    <x v="4"/>
    <n v="49388820.890000001"/>
    <x v="0"/>
    <x v="2"/>
    <x v="29"/>
    <x v="122"/>
  </r>
  <r>
    <x v="4"/>
    <n v="2490817.96"/>
    <x v="0"/>
    <x v="2"/>
    <x v="32"/>
    <x v="127"/>
  </r>
  <r>
    <x v="4"/>
    <n v="13918476.119999999"/>
    <x v="0"/>
    <x v="2"/>
    <x v="33"/>
    <x v="236"/>
  </r>
  <r>
    <x v="4"/>
    <n v="56197974.649999999"/>
    <x v="0"/>
    <x v="2"/>
    <x v="33"/>
    <x v="237"/>
  </r>
  <r>
    <x v="4"/>
    <n v="17612315.170000002"/>
    <x v="0"/>
    <x v="2"/>
    <x v="33"/>
    <x v="228"/>
  </r>
  <r>
    <x v="4"/>
    <n v="137659768.69"/>
    <x v="0"/>
    <x v="2"/>
    <x v="40"/>
    <x v="148"/>
  </r>
  <r>
    <x v="4"/>
    <n v="19947510.140000001"/>
    <x v="0"/>
    <x v="2"/>
    <x v="40"/>
    <x v="253"/>
  </r>
  <r>
    <x v="4"/>
    <n v="4157113.68"/>
    <x v="0"/>
    <x v="2"/>
    <x v="40"/>
    <x v="149"/>
  </r>
  <r>
    <x v="4"/>
    <n v="832025590.07000005"/>
    <x v="0"/>
    <x v="2"/>
    <x v="40"/>
    <x v="151"/>
  </r>
  <r>
    <x v="4"/>
    <n v="290532523.08999997"/>
    <x v="0"/>
    <x v="2"/>
    <x v="40"/>
    <x v="152"/>
  </r>
  <r>
    <x v="4"/>
    <n v="876296.24"/>
    <x v="0"/>
    <x v="2"/>
    <x v="40"/>
    <x v="153"/>
  </r>
  <r>
    <x v="4"/>
    <n v="4776418.28"/>
    <x v="0"/>
    <x v="2"/>
    <x v="40"/>
    <x v="154"/>
  </r>
  <r>
    <x v="4"/>
    <n v="48884655.780000001"/>
    <x v="0"/>
    <x v="2"/>
    <x v="40"/>
    <x v="155"/>
  </r>
  <r>
    <x v="4"/>
    <n v="42634.9"/>
    <x v="0"/>
    <x v="2"/>
    <x v="40"/>
    <x v="156"/>
  </r>
  <r>
    <x v="4"/>
    <n v="498606.11"/>
    <x v="0"/>
    <x v="2"/>
    <x v="40"/>
    <x v="157"/>
  </r>
  <r>
    <x v="4"/>
    <n v="33103215.699999999"/>
    <x v="0"/>
    <x v="2"/>
    <x v="40"/>
    <x v="158"/>
  </r>
  <r>
    <x v="4"/>
    <n v="5326962.54"/>
    <x v="0"/>
    <x v="2"/>
    <x v="40"/>
    <x v="159"/>
  </r>
  <r>
    <x v="4"/>
    <n v="100936950"/>
    <x v="0"/>
    <x v="2"/>
    <x v="40"/>
    <x v="160"/>
  </r>
  <r>
    <x v="4"/>
    <n v="40807.89"/>
    <x v="0"/>
    <x v="2"/>
    <x v="40"/>
    <x v="162"/>
  </r>
  <r>
    <x v="4"/>
    <n v="17850813.469999999"/>
    <x v="0"/>
    <x v="2"/>
    <x v="40"/>
    <x v="163"/>
  </r>
  <r>
    <x v="4"/>
    <n v="946291.46"/>
    <x v="0"/>
    <x v="2"/>
    <x v="40"/>
    <x v="164"/>
  </r>
  <r>
    <x v="4"/>
    <n v="349207179.56999999"/>
    <x v="0"/>
    <x v="2"/>
    <x v="40"/>
    <x v="165"/>
  </r>
  <r>
    <x v="4"/>
    <n v="24345063.920000002"/>
    <x v="0"/>
    <x v="2"/>
    <x v="40"/>
    <x v="166"/>
  </r>
  <r>
    <x v="4"/>
    <n v="380189.74"/>
    <x v="0"/>
    <x v="2"/>
    <x v="40"/>
    <x v="167"/>
  </r>
  <r>
    <x v="4"/>
    <n v="414401641.36000001"/>
    <x v="0"/>
    <x v="2"/>
    <x v="40"/>
    <x v="168"/>
  </r>
  <r>
    <x v="4"/>
    <n v="2107594.77"/>
    <x v="0"/>
    <x v="2"/>
    <x v="40"/>
    <x v="169"/>
  </r>
  <r>
    <x v="4"/>
    <n v="34403.53"/>
    <x v="0"/>
    <x v="2"/>
    <x v="40"/>
    <x v="170"/>
  </r>
  <r>
    <x v="4"/>
    <n v="15846301.59"/>
    <x v="0"/>
    <x v="2"/>
    <x v="40"/>
    <x v="172"/>
  </r>
  <r>
    <x v="4"/>
    <n v="12533540.550000001"/>
    <x v="0"/>
    <x v="2"/>
    <x v="40"/>
    <x v="173"/>
  </r>
  <r>
    <x v="4"/>
    <n v="1585771.14"/>
    <x v="0"/>
    <x v="2"/>
    <x v="40"/>
    <x v="174"/>
  </r>
  <r>
    <x v="4"/>
    <n v="2223261.06"/>
    <x v="0"/>
    <x v="2"/>
    <x v="40"/>
    <x v="176"/>
  </r>
  <r>
    <x v="4"/>
    <n v="29369222.960000001"/>
    <x v="0"/>
    <x v="2"/>
    <x v="40"/>
    <x v="177"/>
  </r>
  <r>
    <x v="4"/>
    <n v="214142.76"/>
    <x v="0"/>
    <x v="2"/>
    <x v="40"/>
    <x v="178"/>
  </r>
  <r>
    <x v="4"/>
    <n v="5354120.5999999996"/>
    <x v="0"/>
    <x v="2"/>
    <x v="40"/>
    <x v="179"/>
  </r>
  <r>
    <x v="4"/>
    <n v="3281247.21"/>
    <x v="0"/>
    <x v="2"/>
    <x v="40"/>
    <x v="180"/>
  </r>
  <r>
    <x v="4"/>
    <n v="13695632.289999999"/>
    <x v="0"/>
    <x v="2"/>
    <x v="40"/>
    <x v="181"/>
  </r>
  <r>
    <x v="4"/>
    <n v="17856570.289999999"/>
    <x v="0"/>
    <x v="2"/>
    <x v="40"/>
    <x v="182"/>
  </r>
  <r>
    <x v="4"/>
    <n v="19391628.420000002"/>
    <x v="0"/>
    <x v="2"/>
    <x v="40"/>
    <x v="183"/>
  </r>
  <r>
    <x v="4"/>
    <n v="75316600.650000006"/>
    <x v="0"/>
    <x v="2"/>
    <x v="40"/>
    <x v="228"/>
  </r>
  <r>
    <x v="4"/>
    <n v="1734252.44"/>
    <x v="0"/>
    <x v="2"/>
    <x v="40"/>
    <x v="248"/>
  </r>
  <r>
    <x v="4"/>
    <n v="29501025.719999999"/>
    <x v="0"/>
    <x v="2"/>
    <x v="40"/>
    <x v="184"/>
  </r>
  <r>
    <x v="4"/>
    <n v="152611183.87"/>
    <x v="0"/>
    <x v="2"/>
    <x v="40"/>
    <x v="185"/>
  </r>
  <r>
    <x v="4"/>
    <n v="199839664.30000001"/>
    <x v="0"/>
    <x v="2"/>
    <x v="40"/>
    <x v="267"/>
  </r>
  <r>
    <x v="4"/>
    <n v="2654289119.9299998"/>
    <x v="0"/>
    <x v="2"/>
    <x v="40"/>
    <x v="186"/>
  </r>
  <r>
    <x v="4"/>
    <n v="6621723.4800000004"/>
    <x v="0"/>
    <x v="2"/>
    <x v="40"/>
    <x v="187"/>
  </r>
  <r>
    <x v="4"/>
    <n v="32080578.170000002"/>
    <x v="0"/>
    <x v="2"/>
    <x v="41"/>
    <x v="148"/>
  </r>
  <r>
    <x v="4"/>
    <n v="253425119.84999999"/>
    <x v="0"/>
    <x v="2"/>
    <x v="41"/>
    <x v="151"/>
  </r>
  <r>
    <x v="4"/>
    <n v="95925.96"/>
    <x v="0"/>
    <x v="2"/>
    <x v="41"/>
    <x v="140"/>
  </r>
  <r>
    <x v="4"/>
    <n v="98292837.719999999"/>
    <x v="0"/>
    <x v="2"/>
    <x v="41"/>
    <x v="168"/>
  </r>
  <r>
    <x v="4"/>
    <n v="628024.78"/>
    <x v="0"/>
    <x v="2"/>
    <x v="41"/>
    <x v="188"/>
  </r>
  <r>
    <x v="4"/>
    <n v="1025175.81"/>
    <x v="0"/>
    <x v="2"/>
    <x v="41"/>
    <x v="189"/>
  </r>
  <r>
    <x v="4"/>
    <n v="895082098.12"/>
    <x v="0"/>
    <x v="2"/>
    <x v="41"/>
    <x v="190"/>
  </r>
  <r>
    <x v="4"/>
    <n v="4937961.49"/>
    <x v="0"/>
    <x v="2"/>
    <x v="41"/>
    <x v="191"/>
  </r>
  <r>
    <x v="4"/>
    <n v="129040748.3"/>
    <x v="1"/>
    <x v="3"/>
    <x v="42"/>
    <x v="192"/>
  </r>
  <r>
    <x v="4"/>
    <n v="356702937.38999999"/>
    <x v="1"/>
    <x v="3"/>
    <x v="42"/>
    <x v="193"/>
  </r>
  <r>
    <x v="4"/>
    <n v="30068337.890000001"/>
    <x v="1"/>
    <x v="4"/>
    <x v="49"/>
    <x v="238"/>
  </r>
  <r>
    <x v="4"/>
    <n v="7854274.8499999996"/>
    <x v="1"/>
    <x v="4"/>
    <x v="49"/>
    <x v="254"/>
  </r>
  <r>
    <x v="4"/>
    <n v="510262451.74000001"/>
    <x v="1"/>
    <x v="4"/>
    <x v="44"/>
    <x v="268"/>
  </r>
  <r>
    <x v="4"/>
    <n v="100040038.33"/>
    <x v="1"/>
    <x v="4"/>
    <x v="44"/>
    <x v="195"/>
  </r>
  <r>
    <x v="4"/>
    <n v="1398439.98"/>
    <x v="1"/>
    <x v="4"/>
    <x v="44"/>
    <x v="269"/>
  </r>
  <r>
    <x v="4"/>
    <n v="51659331.119999997"/>
    <x v="1"/>
    <x v="4"/>
    <x v="45"/>
    <x v="196"/>
  </r>
  <r>
    <x v="4"/>
    <n v="9953000"/>
    <x v="1"/>
    <x v="4"/>
    <x v="16"/>
    <x v="21"/>
  </r>
  <r>
    <x v="4"/>
    <n v="177805.91"/>
    <x v="1"/>
    <x v="5"/>
    <x v="49"/>
    <x v="238"/>
  </r>
  <r>
    <x v="4"/>
    <n v="607707.95000000007"/>
    <x v="1"/>
    <x v="5"/>
    <x v="49"/>
    <x v="254"/>
  </r>
  <r>
    <x v="4"/>
    <n v="16056378.060000001"/>
    <x v="1"/>
    <x v="5"/>
    <x v="6"/>
    <x v="9"/>
  </r>
  <r>
    <x v="4"/>
    <n v="616361807.63"/>
    <x v="1"/>
    <x v="5"/>
    <x v="46"/>
    <x v="197"/>
  </r>
  <r>
    <x v="4"/>
    <n v="6575318.0099999998"/>
    <x v="1"/>
    <x v="5"/>
    <x v="9"/>
    <x v="12"/>
  </r>
  <r>
    <x v="4"/>
    <n v="375356.72"/>
    <x v="1"/>
    <x v="5"/>
    <x v="11"/>
    <x v="14"/>
  </r>
  <r>
    <x v="4"/>
    <n v="0"/>
    <x v="1"/>
    <x v="5"/>
    <x v="47"/>
    <x v="198"/>
  </r>
  <r>
    <x v="4"/>
    <n v="0"/>
    <x v="1"/>
    <x v="5"/>
    <x v="47"/>
    <x v="199"/>
  </r>
  <r>
    <x v="4"/>
    <n v="16480095.5"/>
    <x v="1"/>
    <x v="5"/>
    <x v="47"/>
    <x v="200"/>
  </r>
  <r>
    <x v="4"/>
    <n v="2733466.52"/>
    <x v="1"/>
    <x v="5"/>
    <x v="47"/>
    <x v="201"/>
  </r>
  <r>
    <x v="4"/>
    <n v="700893.12"/>
    <x v="1"/>
    <x v="5"/>
    <x v="47"/>
    <x v="202"/>
  </r>
  <r>
    <x v="4"/>
    <n v="14593891.189999999"/>
    <x v="1"/>
    <x v="5"/>
    <x v="47"/>
    <x v="203"/>
  </r>
  <r>
    <x v="4"/>
    <n v="73912703.409999996"/>
    <x v="1"/>
    <x v="5"/>
    <x v="47"/>
    <x v="204"/>
  </r>
  <r>
    <x v="4"/>
    <n v="564561.04"/>
    <x v="1"/>
    <x v="5"/>
    <x v="47"/>
    <x v="205"/>
  </r>
  <r>
    <x v="4"/>
    <n v="4317641.62"/>
    <x v="1"/>
    <x v="5"/>
    <x v="47"/>
    <x v="206"/>
  </r>
  <r>
    <x v="4"/>
    <n v="15752321.109999999"/>
    <x v="1"/>
    <x v="5"/>
    <x v="47"/>
    <x v="207"/>
  </r>
  <r>
    <x v="4"/>
    <n v="1389331.81"/>
    <x v="1"/>
    <x v="5"/>
    <x v="47"/>
    <x v="208"/>
  </r>
  <r>
    <x v="4"/>
    <n v="1789653.73"/>
    <x v="1"/>
    <x v="5"/>
    <x v="47"/>
    <x v="209"/>
  </r>
  <r>
    <x v="4"/>
    <n v="710040.22"/>
    <x v="1"/>
    <x v="5"/>
    <x v="47"/>
    <x v="210"/>
  </r>
  <r>
    <x v="4"/>
    <n v="9076428.6999999993"/>
    <x v="1"/>
    <x v="5"/>
    <x v="47"/>
    <x v="211"/>
  </r>
  <r>
    <x v="4"/>
    <n v="5813571.7699999996"/>
    <x v="1"/>
    <x v="5"/>
    <x v="47"/>
    <x v="212"/>
  </r>
  <r>
    <x v="4"/>
    <n v="148612.76"/>
    <x v="1"/>
    <x v="5"/>
    <x v="47"/>
    <x v="240"/>
  </r>
  <r>
    <x v="4"/>
    <n v="151655.43"/>
    <x v="1"/>
    <x v="5"/>
    <x v="47"/>
    <x v="213"/>
  </r>
  <r>
    <x v="4"/>
    <n v="28556665.670000002"/>
    <x v="1"/>
    <x v="5"/>
    <x v="47"/>
    <x v="214"/>
  </r>
  <r>
    <x v="4"/>
    <n v="4100"/>
    <x v="1"/>
    <x v="5"/>
    <x v="47"/>
    <x v="215"/>
  </r>
  <r>
    <x v="4"/>
    <n v="5079087.49"/>
    <x v="1"/>
    <x v="5"/>
    <x v="47"/>
    <x v="216"/>
  </r>
  <r>
    <x v="4"/>
    <n v="9310507.9499999993"/>
    <x v="1"/>
    <x v="5"/>
    <x v="47"/>
    <x v="228"/>
  </r>
  <r>
    <x v="4"/>
    <n v="64010741.380000003"/>
    <x v="1"/>
    <x v="5"/>
    <x v="47"/>
    <x v="217"/>
  </r>
  <r>
    <x v="4"/>
    <n v="198145246.83000001"/>
    <x v="1"/>
    <x v="5"/>
    <x v="47"/>
    <x v="218"/>
  </r>
  <r>
    <x v="4"/>
    <n v="387256.65"/>
    <x v="1"/>
    <x v="5"/>
    <x v="16"/>
    <x v="19"/>
  </r>
  <r>
    <x v="4"/>
    <n v="171662.1"/>
    <x v="1"/>
    <x v="5"/>
    <x v="16"/>
    <x v="21"/>
  </r>
  <r>
    <x v="4"/>
    <n v="24382234.850000001"/>
    <x v="1"/>
    <x v="5"/>
    <x v="48"/>
    <x v="219"/>
  </r>
  <r>
    <x v="4"/>
    <n v="18575329.030000001"/>
    <x v="1"/>
    <x v="5"/>
    <x v="48"/>
    <x v="220"/>
  </r>
  <r>
    <x v="4"/>
    <n v="17927323.149999999"/>
    <x v="1"/>
    <x v="5"/>
    <x v="48"/>
    <x v="221"/>
  </r>
  <r>
    <x v="4"/>
    <n v="22808403.219999999"/>
    <x v="1"/>
    <x v="5"/>
    <x v="48"/>
    <x v="222"/>
  </r>
  <r>
    <x v="4"/>
    <n v="906937521.12"/>
    <x v="1"/>
    <x v="5"/>
    <x v="48"/>
    <x v="223"/>
  </r>
  <r>
    <x v="4"/>
    <n v="454679016.42000002"/>
    <x v="1"/>
    <x v="5"/>
    <x v="48"/>
    <x v="224"/>
  </r>
  <r>
    <x v="4"/>
    <n v="2346722.33"/>
    <x v="1"/>
    <x v="5"/>
    <x v="48"/>
    <x v="225"/>
  </r>
  <r>
    <x v="4"/>
    <n v="1524278.71"/>
    <x v="1"/>
    <x v="5"/>
    <x v="48"/>
    <x v="226"/>
  </r>
  <r>
    <x v="4"/>
    <n v="7642962.8499999996"/>
    <x v="1"/>
    <x v="5"/>
    <x v="48"/>
    <x v="227"/>
  </r>
  <r>
    <x v="4"/>
    <n v="139380778.83000001"/>
    <x v="1"/>
    <x v="5"/>
    <x v="48"/>
    <x v="255"/>
  </r>
  <r>
    <x v="4"/>
    <n v="49936.99"/>
    <x v="1"/>
    <x v="5"/>
    <x v="48"/>
    <x v="228"/>
  </r>
  <r>
    <x v="4"/>
    <n v="432.47"/>
    <x v="1"/>
    <x v="5"/>
    <x v="27"/>
    <x v="76"/>
  </r>
  <r>
    <x v="4"/>
    <n v="3510667.4"/>
    <x v="1"/>
    <x v="5"/>
    <x v="27"/>
    <x v="97"/>
  </r>
  <r>
    <x v="4"/>
    <n v="5129898"/>
    <x v="1"/>
    <x v="5"/>
    <x v="27"/>
    <x v="101"/>
  </r>
  <r>
    <x v="4"/>
    <n v="11200"/>
    <x v="1"/>
    <x v="5"/>
    <x v="27"/>
    <x v="117"/>
  </r>
  <r>
    <x v="4"/>
    <n v="52967.35"/>
    <x v="1"/>
    <x v="5"/>
    <x v="33"/>
    <x v="236"/>
  </r>
  <r>
    <x v="4"/>
    <n v="3794855.97"/>
    <x v="1"/>
    <x v="5"/>
    <x v="33"/>
    <x v="237"/>
  </r>
  <r>
    <x v="5"/>
    <n v="30031020.760000002"/>
    <x v="0"/>
    <x v="0"/>
    <x v="0"/>
    <x v="0"/>
  </r>
  <r>
    <x v="5"/>
    <n v="2101587919.97"/>
    <x v="0"/>
    <x v="0"/>
    <x v="0"/>
    <x v="1"/>
  </r>
  <r>
    <x v="5"/>
    <n v="856891.41"/>
    <x v="0"/>
    <x v="0"/>
    <x v="1"/>
    <x v="2"/>
  </r>
  <r>
    <x v="5"/>
    <n v="3794479.3"/>
    <x v="0"/>
    <x v="0"/>
    <x v="1"/>
    <x v="3"/>
  </r>
  <r>
    <x v="5"/>
    <n v="2364786.0699999998"/>
    <x v="0"/>
    <x v="1"/>
    <x v="2"/>
    <x v="4"/>
  </r>
  <r>
    <x v="5"/>
    <n v="13099804.16"/>
    <x v="0"/>
    <x v="1"/>
    <x v="2"/>
    <x v="5"/>
  </r>
  <r>
    <x v="5"/>
    <n v="76371697.640000001"/>
    <x v="0"/>
    <x v="1"/>
    <x v="3"/>
    <x v="6"/>
  </r>
  <r>
    <x v="5"/>
    <n v="35179337.82"/>
    <x v="0"/>
    <x v="1"/>
    <x v="4"/>
    <x v="241"/>
  </r>
  <r>
    <x v="5"/>
    <n v="11116670.560000001"/>
    <x v="0"/>
    <x v="1"/>
    <x v="5"/>
    <x v="8"/>
  </r>
  <r>
    <x v="5"/>
    <n v="229776.9"/>
    <x v="0"/>
    <x v="1"/>
    <x v="6"/>
    <x v="9"/>
  </r>
  <r>
    <x v="5"/>
    <n v="31699319.190000001"/>
    <x v="0"/>
    <x v="1"/>
    <x v="7"/>
    <x v="10"/>
  </r>
  <r>
    <x v="5"/>
    <n v="800811.08"/>
    <x v="0"/>
    <x v="1"/>
    <x v="8"/>
    <x v="11"/>
  </r>
  <r>
    <x v="5"/>
    <n v="186045"/>
    <x v="0"/>
    <x v="1"/>
    <x v="51"/>
    <x v="256"/>
  </r>
  <r>
    <x v="5"/>
    <n v="234800015.84999999"/>
    <x v="0"/>
    <x v="1"/>
    <x v="9"/>
    <x v="12"/>
  </r>
  <r>
    <x v="5"/>
    <n v="64230862.32"/>
    <x v="0"/>
    <x v="1"/>
    <x v="11"/>
    <x v="14"/>
  </r>
  <r>
    <x v="5"/>
    <n v="60487937.25"/>
    <x v="0"/>
    <x v="1"/>
    <x v="12"/>
    <x v="15"/>
  </r>
  <r>
    <x v="5"/>
    <n v="3255131.33"/>
    <x v="0"/>
    <x v="1"/>
    <x v="12"/>
    <x v="228"/>
  </r>
  <r>
    <x v="5"/>
    <n v="9659648.2799999993"/>
    <x v="0"/>
    <x v="1"/>
    <x v="13"/>
    <x v="16"/>
  </r>
  <r>
    <x v="5"/>
    <n v="5792716696.1099997"/>
    <x v="0"/>
    <x v="1"/>
    <x v="14"/>
    <x v="17"/>
  </r>
  <r>
    <x v="5"/>
    <n v="0"/>
    <x v="0"/>
    <x v="1"/>
    <x v="53"/>
    <x v="270"/>
  </r>
  <r>
    <x v="5"/>
    <n v="14153748.449999999"/>
    <x v="0"/>
    <x v="1"/>
    <x v="16"/>
    <x v="19"/>
  </r>
  <r>
    <x v="5"/>
    <n v="0"/>
    <x v="0"/>
    <x v="1"/>
    <x v="16"/>
    <x v="20"/>
  </r>
  <r>
    <x v="5"/>
    <n v="5364932.96"/>
    <x v="0"/>
    <x v="1"/>
    <x v="16"/>
    <x v="263"/>
  </r>
  <r>
    <x v="5"/>
    <n v="1495.72"/>
    <x v="0"/>
    <x v="1"/>
    <x v="16"/>
    <x v="257"/>
  </r>
  <r>
    <x v="5"/>
    <n v="158900919.24000001"/>
    <x v="0"/>
    <x v="1"/>
    <x v="16"/>
    <x v="21"/>
  </r>
  <r>
    <x v="5"/>
    <n v="7486.27"/>
    <x v="0"/>
    <x v="1"/>
    <x v="16"/>
    <x v="22"/>
  </r>
  <r>
    <x v="5"/>
    <n v="14687.29"/>
    <x v="0"/>
    <x v="1"/>
    <x v="16"/>
    <x v="271"/>
  </r>
  <r>
    <x v="5"/>
    <n v="244495.1"/>
    <x v="0"/>
    <x v="1"/>
    <x v="16"/>
    <x v="272"/>
  </r>
  <r>
    <x v="5"/>
    <n v="244885624.25999999"/>
    <x v="0"/>
    <x v="1"/>
    <x v="17"/>
    <x v="23"/>
  </r>
  <r>
    <x v="5"/>
    <n v="99071707.129999995"/>
    <x v="0"/>
    <x v="1"/>
    <x v="17"/>
    <x v="24"/>
  </r>
  <r>
    <x v="5"/>
    <n v="129020"/>
    <x v="0"/>
    <x v="1"/>
    <x v="18"/>
    <x v="25"/>
  </r>
  <r>
    <x v="5"/>
    <n v="4466667.4800000004"/>
    <x v="0"/>
    <x v="1"/>
    <x v="18"/>
    <x v="26"/>
  </r>
  <r>
    <x v="5"/>
    <n v="211600.31"/>
    <x v="0"/>
    <x v="1"/>
    <x v="18"/>
    <x v="27"/>
  </r>
  <r>
    <x v="5"/>
    <n v="4806443.1399999997"/>
    <x v="0"/>
    <x v="1"/>
    <x v="18"/>
    <x v="28"/>
  </r>
  <r>
    <x v="5"/>
    <n v="3091604.8"/>
    <x v="0"/>
    <x v="1"/>
    <x v="18"/>
    <x v="229"/>
  </r>
  <r>
    <x v="5"/>
    <n v="48464066.340000004"/>
    <x v="0"/>
    <x v="1"/>
    <x v="18"/>
    <x v="29"/>
  </r>
  <r>
    <x v="5"/>
    <n v="2122881.09"/>
    <x v="0"/>
    <x v="1"/>
    <x v="18"/>
    <x v="30"/>
  </r>
  <r>
    <x v="5"/>
    <n v="1203047.98"/>
    <x v="0"/>
    <x v="1"/>
    <x v="18"/>
    <x v="31"/>
  </r>
  <r>
    <x v="5"/>
    <n v="1571117.49"/>
    <x v="0"/>
    <x v="1"/>
    <x v="18"/>
    <x v="32"/>
  </r>
  <r>
    <x v="5"/>
    <n v="977540.89"/>
    <x v="0"/>
    <x v="1"/>
    <x v="18"/>
    <x v="243"/>
  </r>
  <r>
    <x v="5"/>
    <n v="219914.1"/>
    <x v="0"/>
    <x v="1"/>
    <x v="18"/>
    <x v="33"/>
  </r>
  <r>
    <x v="5"/>
    <n v="18078831.010000002"/>
    <x v="0"/>
    <x v="1"/>
    <x v="18"/>
    <x v="34"/>
  </r>
  <r>
    <x v="5"/>
    <n v="6302684.7199999997"/>
    <x v="0"/>
    <x v="1"/>
    <x v="18"/>
    <x v="35"/>
  </r>
  <r>
    <x v="5"/>
    <n v="99644.08"/>
    <x v="0"/>
    <x v="1"/>
    <x v="18"/>
    <x v="258"/>
  </r>
  <r>
    <x v="5"/>
    <n v="47958.71"/>
    <x v="0"/>
    <x v="1"/>
    <x v="18"/>
    <x v="36"/>
  </r>
  <r>
    <x v="5"/>
    <n v="82400.84"/>
    <x v="0"/>
    <x v="1"/>
    <x v="18"/>
    <x v="37"/>
  </r>
  <r>
    <x v="5"/>
    <n v="22164721.300000001"/>
    <x v="0"/>
    <x v="1"/>
    <x v="18"/>
    <x v="38"/>
  </r>
  <r>
    <x v="5"/>
    <n v="12234659.539999999"/>
    <x v="0"/>
    <x v="1"/>
    <x v="18"/>
    <x v="39"/>
  </r>
  <r>
    <x v="5"/>
    <n v="6748843.2000000002"/>
    <x v="0"/>
    <x v="1"/>
    <x v="18"/>
    <x v="40"/>
  </r>
  <r>
    <x v="5"/>
    <n v="1834779.84"/>
    <x v="0"/>
    <x v="1"/>
    <x v="18"/>
    <x v="41"/>
  </r>
  <r>
    <x v="5"/>
    <n v="499695.02"/>
    <x v="0"/>
    <x v="1"/>
    <x v="18"/>
    <x v="42"/>
  </r>
  <r>
    <x v="5"/>
    <n v="6606081.3600000003"/>
    <x v="0"/>
    <x v="1"/>
    <x v="18"/>
    <x v="43"/>
  </r>
  <r>
    <x v="5"/>
    <n v="33001717.460000001"/>
    <x v="0"/>
    <x v="1"/>
    <x v="18"/>
    <x v="44"/>
  </r>
  <r>
    <x v="5"/>
    <n v="795578.08"/>
    <x v="0"/>
    <x v="1"/>
    <x v="18"/>
    <x v="45"/>
  </r>
  <r>
    <x v="5"/>
    <n v="7862054.4500000002"/>
    <x v="0"/>
    <x v="1"/>
    <x v="18"/>
    <x v="46"/>
  </r>
  <r>
    <x v="5"/>
    <n v="10556600.75"/>
    <x v="0"/>
    <x v="1"/>
    <x v="18"/>
    <x v="47"/>
  </r>
  <r>
    <x v="5"/>
    <n v="1676718.42"/>
    <x v="0"/>
    <x v="1"/>
    <x v="18"/>
    <x v="48"/>
  </r>
  <r>
    <x v="5"/>
    <n v="3763127.09"/>
    <x v="0"/>
    <x v="1"/>
    <x v="18"/>
    <x v="49"/>
  </r>
  <r>
    <x v="5"/>
    <n v="1583803.6"/>
    <x v="0"/>
    <x v="1"/>
    <x v="18"/>
    <x v="50"/>
  </r>
  <r>
    <x v="5"/>
    <n v="8810758.8599999994"/>
    <x v="0"/>
    <x v="1"/>
    <x v="18"/>
    <x v="51"/>
  </r>
  <r>
    <x v="5"/>
    <n v="248664513.12"/>
    <x v="0"/>
    <x v="1"/>
    <x v="18"/>
    <x v="52"/>
  </r>
  <r>
    <x v="5"/>
    <n v="1579010.41"/>
    <x v="0"/>
    <x v="1"/>
    <x v="18"/>
    <x v="259"/>
  </r>
  <r>
    <x v="5"/>
    <n v="526956.11"/>
    <x v="0"/>
    <x v="1"/>
    <x v="18"/>
    <x v="53"/>
  </r>
  <r>
    <x v="5"/>
    <n v="1492911.05"/>
    <x v="0"/>
    <x v="1"/>
    <x v="18"/>
    <x v="230"/>
  </r>
  <r>
    <x v="5"/>
    <n v="4376984.7699999996"/>
    <x v="0"/>
    <x v="1"/>
    <x v="18"/>
    <x v="54"/>
  </r>
  <r>
    <x v="5"/>
    <n v="59741016.859999999"/>
    <x v="0"/>
    <x v="1"/>
    <x v="18"/>
    <x v="55"/>
  </r>
  <r>
    <x v="5"/>
    <n v="1351459.95"/>
    <x v="0"/>
    <x v="1"/>
    <x v="18"/>
    <x v="56"/>
  </r>
  <r>
    <x v="5"/>
    <n v="22332172.710000001"/>
    <x v="0"/>
    <x v="1"/>
    <x v="18"/>
    <x v="228"/>
  </r>
  <r>
    <x v="5"/>
    <n v="1264936.3"/>
    <x v="0"/>
    <x v="1"/>
    <x v="18"/>
    <x v="57"/>
  </r>
  <r>
    <x v="5"/>
    <n v="7126004.71"/>
    <x v="0"/>
    <x v="1"/>
    <x v="19"/>
    <x v="58"/>
  </r>
  <r>
    <x v="5"/>
    <n v="223999933.47"/>
    <x v="0"/>
    <x v="1"/>
    <x v="20"/>
    <x v="59"/>
  </r>
  <r>
    <x v="5"/>
    <n v="982905.95"/>
    <x v="0"/>
    <x v="1"/>
    <x v="20"/>
    <x v="228"/>
  </r>
  <r>
    <x v="5"/>
    <n v="137044746.36000001"/>
    <x v="0"/>
    <x v="1"/>
    <x v="21"/>
    <x v="260"/>
  </r>
  <r>
    <x v="5"/>
    <n v="197627734.88"/>
    <x v="0"/>
    <x v="1"/>
    <x v="21"/>
    <x v="60"/>
  </r>
  <r>
    <x v="5"/>
    <n v="7015067.2699999996"/>
    <x v="0"/>
    <x v="1"/>
    <x v="22"/>
    <x v="61"/>
  </r>
  <r>
    <x v="5"/>
    <n v="7189445.2699999996"/>
    <x v="0"/>
    <x v="1"/>
    <x v="23"/>
    <x v="62"/>
  </r>
  <r>
    <x v="5"/>
    <n v="79601.17"/>
    <x v="0"/>
    <x v="1"/>
    <x v="23"/>
    <x v="63"/>
  </r>
  <r>
    <x v="5"/>
    <n v="2161994.2200000002"/>
    <x v="0"/>
    <x v="1"/>
    <x v="23"/>
    <x v="64"/>
  </r>
  <r>
    <x v="5"/>
    <n v="198600"/>
    <x v="0"/>
    <x v="1"/>
    <x v="23"/>
    <x v="68"/>
  </r>
  <r>
    <x v="5"/>
    <n v="4996073.8"/>
    <x v="0"/>
    <x v="1"/>
    <x v="23"/>
    <x v="65"/>
  </r>
  <r>
    <x v="5"/>
    <n v="125000"/>
    <x v="0"/>
    <x v="1"/>
    <x v="23"/>
    <x v="66"/>
  </r>
  <r>
    <x v="5"/>
    <n v="12384.84"/>
    <x v="0"/>
    <x v="1"/>
    <x v="25"/>
    <x v="63"/>
  </r>
  <r>
    <x v="5"/>
    <n v="788124.69"/>
    <x v="0"/>
    <x v="1"/>
    <x v="25"/>
    <x v="64"/>
  </r>
  <r>
    <x v="5"/>
    <n v="671981.6"/>
    <x v="0"/>
    <x v="1"/>
    <x v="25"/>
    <x v="68"/>
  </r>
  <r>
    <x v="5"/>
    <n v="348442.58"/>
    <x v="0"/>
    <x v="1"/>
    <x v="25"/>
    <x v="69"/>
  </r>
  <r>
    <x v="5"/>
    <n v="41206.230000000003"/>
    <x v="0"/>
    <x v="1"/>
    <x v="25"/>
    <x v="65"/>
  </r>
  <r>
    <x v="5"/>
    <n v="31181096.309999999"/>
    <x v="0"/>
    <x v="1"/>
    <x v="25"/>
    <x v="70"/>
  </r>
  <r>
    <x v="5"/>
    <n v="1705.41"/>
    <x v="0"/>
    <x v="1"/>
    <x v="25"/>
    <x v="71"/>
  </r>
  <r>
    <x v="5"/>
    <n v="1011008.25"/>
    <x v="0"/>
    <x v="1"/>
    <x v="26"/>
    <x v="264"/>
  </r>
  <r>
    <x v="5"/>
    <n v="5477"/>
    <x v="0"/>
    <x v="1"/>
    <x v="26"/>
    <x v="72"/>
  </r>
  <r>
    <x v="5"/>
    <n v="71211.8"/>
    <x v="0"/>
    <x v="1"/>
    <x v="26"/>
    <x v="231"/>
  </r>
  <r>
    <x v="5"/>
    <n v="9481747.3599999994"/>
    <x v="0"/>
    <x v="1"/>
    <x v="26"/>
    <x v="73"/>
  </r>
  <r>
    <x v="5"/>
    <n v="4081336.93"/>
    <x v="0"/>
    <x v="1"/>
    <x v="26"/>
    <x v="74"/>
  </r>
  <r>
    <x v="5"/>
    <n v="559449.95000000007"/>
    <x v="0"/>
    <x v="1"/>
    <x v="26"/>
    <x v="75"/>
  </r>
  <r>
    <x v="5"/>
    <n v="14443.82"/>
    <x v="0"/>
    <x v="1"/>
    <x v="26"/>
    <x v="76"/>
  </r>
  <r>
    <x v="5"/>
    <n v="15021888.57"/>
    <x v="0"/>
    <x v="1"/>
    <x v="26"/>
    <x v="77"/>
  </r>
  <r>
    <x v="5"/>
    <n v="232500.38"/>
    <x v="0"/>
    <x v="1"/>
    <x v="26"/>
    <x v="78"/>
  </r>
  <r>
    <x v="5"/>
    <n v="31672.530000000002"/>
    <x v="0"/>
    <x v="1"/>
    <x v="26"/>
    <x v="79"/>
  </r>
  <r>
    <x v="5"/>
    <n v="163161.97"/>
    <x v="0"/>
    <x v="1"/>
    <x v="26"/>
    <x v="244"/>
  </r>
  <r>
    <x v="5"/>
    <n v="11439901.710000001"/>
    <x v="0"/>
    <x v="1"/>
    <x v="26"/>
    <x v="80"/>
  </r>
  <r>
    <x v="5"/>
    <n v="15397018.039999999"/>
    <x v="0"/>
    <x v="1"/>
    <x v="26"/>
    <x v="81"/>
  </r>
  <r>
    <x v="5"/>
    <n v="39854328.439999998"/>
    <x v="0"/>
    <x v="1"/>
    <x v="26"/>
    <x v="82"/>
  </r>
  <r>
    <x v="5"/>
    <n v="12581064.039999999"/>
    <x v="0"/>
    <x v="1"/>
    <x v="26"/>
    <x v="83"/>
  </r>
  <r>
    <x v="5"/>
    <n v="914620.38"/>
    <x v="0"/>
    <x v="1"/>
    <x v="26"/>
    <x v="84"/>
  </r>
  <r>
    <x v="5"/>
    <n v="1976476.97"/>
    <x v="0"/>
    <x v="1"/>
    <x v="26"/>
    <x v="85"/>
  </r>
  <r>
    <x v="5"/>
    <n v="924847.86"/>
    <x v="0"/>
    <x v="1"/>
    <x v="26"/>
    <x v="86"/>
  </r>
  <r>
    <x v="5"/>
    <n v="11890.91"/>
    <x v="0"/>
    <x v="1"/>
    <x v="26"/>
    <x v="87"/>
  </r>
  <r>
    <x v="5"/>
    <n v="144971.78"/>
    <x v="0"/>
    <x v="1"/>
    <x v="26"/>
    <x v="88"/>
  </r>
  <r>
    <x v="5"/>
    <n v="53382.97"/>
    <x v="0"/>
    <x v="1"/>
    <x v="26"/>
    <x v="89"/>
  </r>
  <r>
    <x v="5"/>
    <n v="1284731.68"/>
    <x v="0"/>
    <x v="1"/>
    <x v="26"/>
    <x v="90"/>
  </r>
  <r>
    <x v="5"/>
    <n v="871376.63"/>
    <x v="0"/>
    <x v="1"/>
    <x v="26"/>
    <x v="228"/>
  </r>
  <r>
    <x v="5"/>
    <n v="299674.57"/>
    <x v="0"/>
    <x v="1"/>
    <x v="27"/>
    <x v="245"/>
  </r>
  <r>
    <x v="5"/>
    <n v="2981256.63"/>
    <x v="0"/>
    <x v="1"/>
    <x v="27"/>
    <x v="91"/>
  </r>
  <r>
    <x v="5"/>
    <n v="509555.92"/>
    <x v="0"/>
    <x v="1"/>
    <x v="27"/>
    <x v="72"/>
  </r>
  <r>
    <x v="5"/>
    <n v="9791405.5600000005"/>
    <x v="0"/>
    <x v="1"/>
    <x v="27"/>
    <x v="92"/>
  </r>
  <r>
    <x v="5"/>
    <n v="17948531.98"/>
    <x v="0"/>
    <x v="1"/>
    <x v="27"/>
    <x v="76"/>
  </r>
  <r>
    <x v="5"/>
    <n v="379015.81"/>
    <x v="0"/>
    <x v="1"/>
    <x v="27"/>
    <x v="93"/>
  </r>
  <r>
    <x v="5"/>
    <n v="88764208.450000003"/>
    <x v="0"/>
    <x v="1"/>
    <x v="27"/>
    <x v="79"/>
  </r>
  <r>
    <x v="5"/>
    <n v="7293181.3099999996"/>
    <x v="0"/>
    <x v="1"/>
    <x v="27"/>
    <x v="94"/>
  </r>
  <r>
    <x v="5"/>
    <n v="29337538.43"/>
    <x v="0"/>
    <x v="1"/>
    <x v="27"/>
    <x v="80"/>
  </r>
  <r>
    <x v="5"/>
    <n v="16828073.420000002"/>
    <x v="0"/>
    <x v="1"/>
    <x v="27"/>
    <x v="95"/>
  </r>
  <r>
    <x v="5"/>
    <n v="3383986.92"/>
    <x v="0"/>
    <x v="1"/>
    <x v="27"/>
    <x v="96"/>
  </r>
  <r>
    <x v="5"/>
    <n v="191186558.78999999"/>
    <x v="0"/>
    <x v="1"/>
    <x v="27"/>
    <x v="97"/>
  </r>
  <r>
    <x v="5"/>
    <n v="85029.99"/>
    <x v="0"/>
    <x v="1"/>
    <x v="27"/>
    <x v="98"/>
  </r>
  <r>
    <x v="5"/>
    <n v="13025720.49"/>
    <x v="0"/>
    <x v="1"/>
    <x v="27"/>
    <x v="99"/>
  </r>
  <r>
    <x v="5"/>
    <n v="136414.44"/>
    <x v="0"/>
    <x v="1"/>
    <x v="27"/>
    <x v="100"/>
  </r>
  <r>
    <x v="5"/>
    <n v="5844848"/>
    <x v="0"/>
    <x v="1"/>
    <x v="27"/>
    <x v="101"/>
  </r>
  <r>
    <x v="5"/>
    <n v="3820907.99"/>
    <x v="0"/>
    <x v="1"/>
    <x v="27"/>
    <x v="102"/>
  </r>
  <r>
    <x v="5"/>
    <n v="535931.69999999995"/>
    <x v="0"/>
    <x v="1"/>
    <x v="27"/>
    <x v="103"/>
  </r>
  <r>
    <x v="5"/>
    <n v="73154715.939999998"/>
    <x v="0"/>
    <x v="1"/>
    <x v="27"/>
    <x v="104"/>
  </r>
  <r>
    <x v="5"/>
    <n v="1223533.3500000001"/>
    <x v="0"/>
    <x v="1"/>
    <x v="27"/>
    <x v="105"/>
  </r>
  <r>
    <x v="5"/>
    <n v="3936881.81"/>
    <x v="0"/>
    <x v="1"/>
    <x v="27"/>
    <x v="233"/>
  </r>
  <r>
    <x v="5"/>
    <n v="18518143.629999999"/>
    <x v="0"/>
    <x v="1"/>
    <x v="27"/>
    <x v="88"/>
  </r>
  <r>
    <x v="5"/>
    <n v="14279764.289999999"/>
    <x v="0"/>
    <x v="1"/>
    <x v="27"/>
    <x v="89"/>
  </r>
  <r>
    <x v="5"/>
    <n v="10491339.65"/>
    <x v="0"/>
    <x v="1"/>
    <x v="27"/>
    <x v="106"/>
  </r>
  <r>
    <x v="5"/>
    <n v="1572077.1"/>
    <x v="0"/>
    <x v="1"/>
    <x v="27"/>
    <x v="234"/>
  </r>
  <r>
    <x v="5"/>
    <n v="16878791.859999999"/>
    <x v="0"/>
    <x v="1"/>
    <x v="27"/>
    <x v="228"/>
  </r>
  <r>
    <x v="5"/>
    <n v="2287259.86"/>
    <x v="0"/>
    <x v="1"/>
    <x v="27"/>
    <x v="246"/>
  </r>
  <r>
    <x v="5"/>
    <n v="34904319.420000002"/>
    <x v="0"/>
    <x v="1"/>
    <x v="27"/>
    <x v="107"/>
  </r>
  <r>
    <x v="5"/>
    <n v="54797242.520000003"/>
    <x v="0"/>
    <x v="1"/>
    <x v="27"/>
    <x v="108"/>
  </r>
  <r>
    <x v="5"/>
    <n v="1045938.12"/>
    <x v="0"/>
    <x v="1"/>
    <x v="27"/>
    <x v="247"/>
  </r>
  <r>
    <x v="5"/>
    <n v="57284407.960000001"/>
    <x v="0"/>
    <x v="1"/>
    <x v="27"/>
    <x v="109"/>
  </r>
  <r>
    <x v="5"/>
    <n v="91632937.150000006"/>
    <x v="0"/>
    <x v="1"/>
    <x v="27"/>
    <x v="235"/>
  </r>
  <r>
    <x v="5"/>
    <n v="15885158.810000001"/>
    <x v="0"/>
    <x v="1"/>
    <x v="27"/>
    <x v="248"/>
  </r>
  <r>
    <x v="5"/>
    <n v="467018819.68000001"/>
    <x v="0"/>
    <x v="1"/>
    <x v="27"/>
    <x v="110"/>
  </r>
  <r>
    <x v="5"/>
    <n v="24748148.68"/>
    <x v="0"/>
    <x v="1"/>
    <x v="27"/>
    <x v="249"/>
  </r>
  <r>
    <x v="5"/>
    <n v="7538.1"/>
    <x v="0"/>
    <x v="1"/>
    <x v="27"/>
    <x v="273"/>
  </r>
  <r>
    <x v="5"/>
    <n v="22683282.239999998"/>
    <x v="0"/>
    <x v="1"/>
    <x v="27"/>
    <x v="250"/>
  </r>
  <r>
    <x v="5"/>
    <n v="268015665.58000001"/>
    <x v="0"/>
    <x v="1"/>
    <x v="27"/>
    <x v="111"/>
  </r>
  <r>
    <x v="5"/>
    <n v="66990278.960000001"/>
    <x v="0"/>
    <x v="1"/>
    <x v="27"/>
    <x v="112"/>
  </r>
  <r>
    <x v="5"/>
    <n v="84461254.209999993"/>
    <x v="0"/>
    <x v="1"/>
    <x v="27"/>
    <x v="113"/>
  </r>
  <r>
    <x v="5"/>
    <n v="2983863.39"/>
    <x v="0"/>
    <x v="1"/>
    <x v="27"/>
    <x v="114"/>
  </r>
  <r>
    <x v="5"/>
    <n v="1849245.26"/>
    <x v="0"/>
    <x v="1"/>
    <x v="27"/>
    <x v="274"/>
  </r>
  <r>
    <x v="5"/>
    <n v="5610309.9100000001"/>
    <x v="0"/>
    <x v="1"/>
    <x v="27"/>
    <x v="251"/>
  </r>
  <r>
    <x v="5"/>
    <n v="38184719.350000001"/>
    <x v="0"/>
    <x v="1"/>
    <x v="27"/>
    <x v="265"/>
  </r>
  <r>
    <x v="5"/>
    <n v="3647042.24"/>
    <x v="0"/>
    <x v="1"/>
    <x v="27"/>
    <x v="115"/>
  </r>
  <r>
    <x v="5"/>
    <n v="54530761.25"/>
    <x v="0"/>
    <x v="1"/>
    <x v="27"/>
    <x v="116"/>
  </r>
  <r>
    <x v="5"/>
    <n v="7348513.0099999998"/>
    <x v="0"/>
    <x v="1"/>
    <x v="27"/>
    <x v="117"/>
  </r>
  <r>
    <x v="5"/>
    <n v="1539603.37"/>
    <x v="0"/>
    <x v="1"/>
    <x v="28"/>
    <x v="118"/>
  </r>
  <r>
    <x v="5"/>
    <n v="305622.16000000003"/>
    <x v="0"/>
    <x v="1"/>
    <x v="28"/>
    <x v="119"/>
  </r>
  <r>
    <x v="5"/>
    <n v="6874712.8499999996"/>
    <x v="0"/>
    <x v="1"/>
    <x v="28"/>
    <x v="120"/>
  </r>
  <r>
    <x v="5"/>
    <n v="433718.45"/>
    <x v="0"/>
    <x v="1"/>
    <x v="28"/>
    <x v="228"/>
  </r>
  <r>
    <x v="5"/>
    <n v="6329387.3600000003"/>
    <x v="0"/>
    <x v="1"/>
    <x v="29"/>
    <x v="121"/>
  </r>
  <r>
    <x v="5"/>
    <n v="1084957991.05"/>
    <x v="0"/>
    <x v="1"/>
    <x v="29"/>
    <x v="122"/>
  </r>
  <r>
    <x v="5"/>
    <n v="680011.8"/>
    <x v="0"/>
    <x v="1"/>
    <x v="30"/>
    <x v="123"/>
  </r>
  <r>
    <x v="5"/>
    <n v="365939.5"/>
    <x v="0"/>
    <x v="1"/>
    <x v="30"/>
    <x v="262"/>
  </r>
  <r>
    <x v="5"/>
    <n v="564100.98"/>
    <x v="0"/>
    <x v="1"/>
    <x v="30"/>
    <x v="124"/>
  </r>
  <r>
    <x v="5"/>
    <n v="9852133.0099999998"/>
    <x v="0"/>
    <x v="1"/>
    <x v="30"/>
    <x v="125"/>
  </r>
  <r>
    <x v="5"/>
    <n v="1085015.1200000001"/>
    <x v="0"/>
    <x v="1"/>
    <x v="31"/>
    <x v="126"/>
  </r>
  <r>
    <x v="5"/>
    <n v="12272287.33"/>
    <x v="0"/>
    <x v="1"/>
    <x v="33"/>
    <x v="236"/>
  </r>
  <r>
    <x v="5"/>
    <n v="76001673.980000004"/>
    <x v="0"/>
    <x v="1"/>
    <x v="33"/>
    <x v="237"/>
  </r>
  <r>
    <x v="5"/>
    <n v="9371.44"/>
    <x v="0"/>
    <x v="1"/>
    <x v="34"/>
    <x v="228"/>
  </r>
  <r>
    <x v="5"/>
    <n v="3517001.29"/>
    <x v="0"/>
    <x v="1"/>
    <x v="34"/>
    <x v="130"/>
  </r>
  <r>
    <x v="5"/>
    <n v="15290001.24"/>
    <x v="0"/>
    <x v="1"/>
    <x v="34"/>
    <x v="131"/>
  </r>
  <r>
    <x v="5"/>
    <n v="259683203.44999999"/>
    <x v="0"/>
    <x v="1"/>
    <x v="35"/>
    <x v="132"/>
  </r>
  <r>
    <x v="5"/>
    <n v="51936777.93"/>
    <x v="0"/>
    <x v="2"/>
    <x v="2"/>
    <x v="133"/>
  </r>
  <r>
    <x v="5"/>
    <n v="178892038.84999999"/>
    <x v="0"/>
    <x v="2"/>
    <x v="2"/>
    <x v="134"/>
  </r>
  <r>
    <x v="5"/>
    <n v="3436860371.6999998"/>
    <x v="0"/>
    <x v="2"/>
    <x v="2"/>
    <x v="5"/>
  </r>
  <r>
    <x v="5"/>
    <n v="936375849.21000004"/>
    <x v="0"/>
    <x v="2"/>
    <x v="2"/>
    <x v="135"/>
  </r>
  <r>
    <x v="5"/>
    <n v="273987180.20999998"/>
    <x v="0"/>
    <x v="2"/>
    <x v="11"/>
    <x v="14"/>
  </r>
  <r>
    <x v="5"/>
    <n v="379496.93"/>
    <x v="0"/>
    <x v="2"/>
    <x v="16"/>
    <x v="19"/>
  </r>
  <r>
    <x v="5"/>
    <n v="17399313.23"/>
    <x v="0"/>
    <x v="2"/>
    <x v="16"/>
    <x v="275"/>
  </r>
  <r>
    <x v="5"/>
    <n v="277372.12"/>
    <x v="0"/>
    <x v="2"/>
    <x v="16"/>
    <x v="21"/>
  </r>
  <r>
    <x v="5"/>
    <n v="27593218.170000002"/>
    <x v="0"/>
    <x v="2"/>
    <x v="36"/>
    <x v="136"/>
  </r>
  <r>
    <x v="5"/>
    <n v="895174961.88"/>
    <x v="0"/>
    <x v="2"/>
    <x v="37"/>
    <x v="137"/>
  </r>
  <r>
    <x v="5"/>
    <n v="271731233.23000002"/>
    <x v="0"/>
    <x v="2"/>
    <x v="37"/>
    <x v="138"/>
  </r>
  <r>
    <x v="5"/>
    <n v="41064639.57"/>
    <x v="0"/>
    <x v="2"/>
    <x v="37"/>
    <x v="228"/>
  </r>
  <r>
    <x v="5"/>
    <n v="56530806.740000002"/>
    <x v="0"/>
    <x v="2"/>
    <x v="38"/>
    <x v="139"/>
  </r>
  <r>
    <x v="5"/>
    <n v="17512997.41"/>
    <x v="0"/>
    <x v="2"/>
    <x v="38"/>
    <x v="140"/>
  </r>
  <r>
    <x v="5"/>
    <n v="3363772.76"/>
    <x v="0"/>
    <x v="2"/>
    <x v="38"/>
    <x v="141"/>
  </r>
  <r>
    <x v="5"/>
    <n v="71529171.040000007"/>
    <x v="0"/>
    <x v="2"/>
    <x v="38"/>
    <x v="266"/>
  </r>
  <r>
    <x v="5"/>
    <n v="23511114.890000001"/>
    <x v="0"/>
    <x v="2"/>
    <x v="38"/>
    <x v="143"/>
  </r>
  <r>
    <x v="5"/>
    <n v="2723627.72"/>
    <x v="0"/>
    <x v="2"/>
    <x v="38"/>
    <x v="144"/>
  </r>
  <r>
    <x v="5"/>
    <n v="7616642.1200000001"/>
    <x v="0"/>
    <x v="2"/>
    <x v="39"/>
    <x v="145"/>
  </r>
  <r>
    <x v="5"/>
    <n v="463989.67"/>
    <x v="0"/>
    <x v="2"/>
    <x v="29"/>
    <x v="252"/>
  </r>
  <r>
    <x v="5"/>
    <n v="28304390.649999999"/>
    <x v="0"/>
    <x v="2"/>
    <x v="29"/>
    <x v="121"/>
  </r>
  <r>
    <x v="5"/>
    <n v="50368969.229999997"/>
    <x v="0"/>
    <x v="2"/>
    <x v="29"/>
    <x v="146"/>
  </r>
  <r>
    <x v="5"/>
    <n v="28461738.82"/>
    <x v="0"/>
    <x v="2"/>
    <x v="29"/>
    <x v="147"/>
  </r>
  <r>
    <x v="5"/>
    <n v="48187460.090000004"/>
    <x v="0"/>
    <x v="2"/>
    <x v="29"/>
    <x v="122"/>
  </r>
  <r>
    <x v="5"/>
    <n v="2114132.7799999998"/>
    <x v="0"/>
    <x v="2"/>
    <x v="31"/>
    <x v="126"/>
  </r>
  <r>
    <x v="5"/>
    <n v="2860786.11"/>
    <x v="0"/>
    <x v="2"/>
    <x v="32"/>
    <x v="127"/>
  </r>
  <r>
    <x v="5"/>
    <n v="46168.67"/>
    <x v="0"/>
    <x v="2"/>
    <x v="33"/>
    <x v="276"/>
  </r>
  <r>
    <x v="5"/>
    <n v="23039510.960000001"/>
    <x v="0"/>
    <x v="2"/>
    <x v="33"/>
    <x v="236"/>
  </r>
  <r>
    <x v="5"/>
    <n v="127476386.56"/>
    <x v="0"/>
    <x v="2"/>
    <x v="33"/>
    <x v="237"/>
  </r>
  <r>
    <x v="5"/>
    <n v="3508716.77"/>
    <x v="0"/>
    <x v="2"/>
    <x v="33"/>
    <x v="228"/>
  </r>
  <r>
    <x v="5"/>
    <n v="139890465.52000001"/>
    <x v="0"/>
    <x v="2"/>
    <x v="40"/>
    <x v="148"/>
  </r>
  <r>
    <x v="5"/>
    <n v="22431289.02"/>
    <x v="0"/>
    <x v="2"/>
    <x v="40"/>
    <x v="253"/>
  </r>
  <r>
    <x v="5"/>
    <n v="32.5"/>
    <x v="0"/>
    <x v="2"/>
    <x v="40"/>
    <x v="149"/>
  </r>
  <r>
    <x v="5"/>
    <n v="917576866.98000002"/>
    <x v="0"/>
    <x v="2"/>
    <x v="40"/>
    <x v="151"/>
  </r>
  <r>
    <x v="5"/>
    <n v="342686188.55000001"/>
    <x v="0"/>
    <x v="2"/>
    <x v="40"/>
    <x v="152"/>
  </r>
  <r>
    <x v="5"/>
    <n v="1314142.73"/>
    <x v="0"/>
    <x v="2"/>
    <x v="40"/>
    <x v="153"/>
  </r>
  <r>
    <x v="5"/>
    <n v="31942805.420000002"/>
    <x v="0"/>
    <x v="2"/>
    <x v="40"/>
    <x v="155"/>
  </r>
  <r>
    <x v="5"/>
    <n v="3923.07"/>
    <x v="0"/>
    <x v="2"/>
    <x v="40"/>
    <x v="156"/>
  </r>
  <r>
    <x v="5"/>
    <n v="623696.67000000004"/>
    <x v="0"/>
    <x v="2"/>
    <x v="40"/>
    <x v="157"/>
  </r>
  <r>
    <x v="5"/>
    <n v="34536519.289999999"/>
    <x v="0"/>
    <x v="2"/>
    <x v="40"/>
    <x v="158"/>
  </r>
  <r>
    <x v="5"/>
    <n v="6898789.9199999999"/>
    <x v="0"/>
    <x v="2"/>
    <x v="40"/>
    <x v="159"/>
  </r>
  <r>
    <x v="5"/>
    <n v="86389727.739999995"/>
    <x v="0"/>
    <x v="2"/>
    <x v="40"/>
    <x v="160"/>
  </r>
  <r>
    <x v="5"/>
    <n v="435612.7"/>
    <x v="0"/>
    <x v="2"/>
    <x v="40"/>
    <x v="162"/>
  </r>
  <r>
    <x v="5"/>
    <n v="20379207.300000001"/>
    <x v="0"/>
    <x v="2"/>
    <x v="40"/>
    <x v="163"/>
  </r>
  <r>
    <x v="5"/>
    <n v="1269717.18"/>
    <x v="0"/>
    <x v="2"/>
    <x v="40"/>
    <x v="164"/>
  </r>
  <r>
    <x v="5"/>
    <n v="407286968.73000002"/>
    <x v="0"/>
    <x v="2"/>
    <x v="40"/>
    <x v="165"/>
  </r>
  <r>
    <x v="5"/>
    <n v="27704658.170000002"/>
    <x v="0"/>
    <x v="2"/>
    <x v="40"/>
    <x v="166"/>
  </r>
  <r>
    <x v="5"/>
    <n v="341000.62"/>
    <x v="0"/>
    <x v="2"/>
    <x v="40"/>
    <x v="167"/>
  </r>
  <r>
    <x v="5"/>
    <n v="470397798.51999998"/>
    <x v="0"/>
    <x v="2"/>
    <x v="40"/>
    <x v="168"/>
  </r>
  <r>
    <x v="5"/>
    <n v="23.49"/>
    <x v="0"/>
    <x v="2"/>
    <x v="40"/>
    <x v="277"/>
  </r>
  <r>
    <x v="5"/>
    <n v="3895558.39"/>
    <x v="0"/>
    <x v="2"/>
    <x v="40"/>
    <x v="169"/>
  </r>
  <r>
    <x v="5"/>
    <n v="37897.300000000003"/>
    <x v="0"/>
    <x v="2"/>
    <x v="40"/>
    <x v="170"/>
  </r>
  <r>
    <x v="5"/>
    <n v="14970219.779999999"/>
    <x v="0"/>
    <x v="2"/>
    <x v="40"/>
    <x v="173"/>
  </r>
  <r>
    <x v="5"/>
    <n v="1850407.94"/>
    <x v="0"/>
    <x v="2"/>
    <x v="40"/>
    <x v="174"/>
  </r>
  <r>
    <x v="5"/>
    <n v="5974285.4900000002"/>
    <x v="0"/>
    <x v="2"/>
    <x v="40"/>
    <x v="175"/>
  </r>
  <r>
    <x v="5"/>
    <n v="2622311.98"/>
    <x v="0"/>
    <x v="2"/>
    <x v="40"/>
    <x v="176"/>
  </r>
  <r>
    <x v="5"/>
    <n v="30299297.489999998"/>
    <x v="0"/>
    <x v="2"/>
    <x v="40"/>
    <x v="177"/>
  </r>
  <r>
    <x v="5"/>
    <n v="87368.54"/>
    <x v="0"/>
    <x v="2"/>
    <x v="40"/>
    <x v="178"/>
  </r>
  <r>
    <x v="5"/>
    <n v="5391631.4500000002"/>
    <x v="0"/>
    <x v="2"/>
    <x v="40"/>
    <x v="179"/>
  </r>
  <r>
    <x v="5"/>
    <n v="767633.42"/>
    <x v="0"/>
    <x v="2"/>
    <x v="40"/>
    <x v="180"/>
  </r>
  <r>
    <x v="5"/>
    <n v="15604510.460000001"/>
    <x v="0"/>
    <x v="2"/>
    <x v="40"/>
    <x v="181"/>
  </r>
  <r>
    <x v="5"/>
    <n v="5583811.5499999998"/>
    <x v="0"/>
    <x v="2"/>
    <x v="40"/>
    <x v="182"/>
  </r>
  <r>
    <x v="5"/>
    <n v="2256817.35"/>
    <x v="0"/>
    <x v="2"/>
    <x v="40"/>
    <x v="183"/>
  </r>
  <r>
    <x v="5"/>
    <n v="94795983.739999995"/>
    <x v="0"/>
    <x v="2"/>
    <x v="40"/>
    <x v="228"/>
  </r>
  <r>
    <x v="5"/>
    <n v="1898497.35"/>
    <x v="0"/>
    <x v="2"/>
    <x v="40"/>
    <x v="248"/>
  </r>
  <r>
    <x v="5"/>
    <n v="10304001.92"/>
    <x v="0"/>
    <x v="2"/>
    <x v="40"/>
    <x v="184"/>
  </r>
  <r>
    <x v="5"/>
    <n v="154111920.66999999"/>
    <x v="0"/>
    <x v="2"/>
    <x v="40"/>
    <x v="185"/>
  </r>
  <r>
    <x v="5"/>
    <n v="221676376.63"/>
    <x v="0"/>
    <x v="2"/>
    <x v="40"/>
    <x v="267"/>
  </r>
  <r>
    <x v="5"/>
    <n v="3147634926.6300001"/>
    <x v="0"/>
    <x v="2"/>
    <x v="40"/>
    <x v="186"/>
  </r>
  <r>
    <x v="5"/>
    <n v="137804.75"/>
    <x v="0"/>
    <x v="2"/>
    <x v="40"/>
    <x v="187"/>
  </r>
  <r>
    <x v="5"/>
    <n v="34643383.399999999"/>
    <x v="0"/>
    <x v="2"/>
    <x v="41"/>
    <x v="148"/>
  </r>
  <r>
    <x v="5"/>
    <n v="276178627.66000003"/>
    <x v="0"/>
    <x v="2"/>
    <x v="41"/>
    <x v="151"/>
  </r>
  <r>
    <x v="5"/>
    <n v="37384.14"/>
    <x v="0"/>
    <x v="2"/>
    <x v="41"/>
    <x v="140"/>
  </r>
  <r>
    <x v="5"/>
    <n v="113919137.42"/>
    <x v="0"/>
    <x v="2"/>
    <x v="41"/>
    <x v="168"/>
  </r>
  <r>
    <x v="5"/>
    <n v="1069653.58"/>
    <x v="0"/>
    <x v="2"/>
    <x v="41"/>
    <x v="188"/>
  </r>
  <r>
    <x v="5"/>
    <n v="1730754.62"/>
    <x v="0"/>
    <x v="2"/>
    <x v="41"/>
    <x v="189"/>
  </r>
  <r>
    <x v="5"/>
    <n v="971155269.62"/>
    <x v="0"/>
    <x v="2"/>
    <x v="41"/>
    <x v="190"/>
  </r>
  <r>
    <x v="5"/>
    <n v="7901207.3600000003"/>
    <x v="0"/>
    <x v="2"/>
    <x v="41"/>
    <x v="191"/>
  </r>
  <r>
    <x v="5"/>
    <n v="115386540.14"/>
    <x v="1"/>
    <x v="3"/>
    <x v="42"/>
    <x v="192"/>
  </r>
  <r>
    <x v="5"/>
    <n v="350450022.39999998"/>
    <x v="1"/>
    <x v="3"/>
    <x v="42"/>
    <x v="193"/>
  </r>
  <r>
    <x v="5"/>
    <n v="950000"/>
    <x v="1"/>
    <x v="4"/>
    <x v="49"/>
    <x v="278"/>
  </r>
  <r>
    <x v="5"/>
    <n v="1287666.01"/>
    <x v="1"/>
    <x v="4"/>
    <x v="49"/>
    <x v="238"/>
  </r>
  <r>
    <x v="5"/>
    <n v="200000"/>
    <x v="1"/>
    <x v="4"/>
    <x v="49"/>
    <x v="239"/>
  </r>
  <r>
    <x v="5"/>
    <n v="62969189.240000002"/>
    <x v="1"/>
    <x v="4"/>
    <x v="49"/>
    <x v="254"/>
  </r>
  <r>
    <x v="5"/>
    <n v="17290000"/>
    <x v="1"/>
    <x v="4"/>
    <x v="54"/>
    <x v="279"/>
  </r>
  <r>
    <x v="5"/>
    <n v="0"/>
    <x v="1"/>
    <x v="4"/>
    <x v="46"/>
    <x v="197"/>
  </r>
  <r>
    <x v="5"/>
    <n v="566126459.61000001"/>
    <x v="1"/>
    <x v="4"/>
    <x v="44"/>
    <x v="268"/>
  </r>
  <r>
    <x v="5"/>
    <n v="766248.72"/>
    <x v="1"/>
    <x v="4"/>
    <x v="44"/>
    <x v="195"/>
  </r>
  <r>
    <x v="5"/>
    <n v="34638783.490000002"/>
    <x v="1"/>
    <x v="4"/>
    <x v="44"/>
    <x v="269"/>
  </r>
  <r>
    <x v="5"/>
    <n v="64624467.240000002"/>
    <x v="1"/>
    <x v="4"/>
    <x v="45"/>
    <x v="196"/>
  </r>
  <r>
    <x v="5"/>
    <n v="0"/>
    <x v="1"/>
    <x v="4"/>
    <x v="47"/>
    <x v="218"/>
  </r>
  <r>
    <x v="5"/>
    <n v="9953000"/>
    <x v="1"/>
    <x v="4"/>
    <x v="16"/>
    <x v="21"/>
  </r>
  <r>
    <x v="5"/>
    <n v="16165294.99"/>
    <x v="1"/>
    <x v="4"/>
    <x v="48"/>
    <x v="280"/>
  </r>
  <r>
    <x v="5"/>
    <n v="2908372.5"/>
    <x v="1"/>
    <x v="5"/>
    <x v="49"/>
    <x v="278"/>
  </r>
  <r>
    <x v="5"/>
    <n v="1541691.13"/>
    <x v="1"/>
    <x v="5"/>
    <x v="49"/>
    <x v="254"/>
  </r>
  <r>
    <x v="5"/>
    <n v="5616129.7599999998"/>
    <x v="1"/>
    <x v="5"/>
    <x v="6"/>
    <x v="9"/>
  </r>
  <r>
    <x v="5"/>
    <n v="879743581.37"/>
    <x v="1"/>
    <x v="5"/>
    <x v="46"/>
    <x v="197"/>
  </r>
  <r>
    <x v="5"/>
    <n v="9866671.4600000009"/>
    <x v="1"/>
    <x v="5"/>
    <x v="9"/>
    <x v="12"/>
  </r>
  <r>
    <x v="5"/>
    <n v="447812.46"/>
    <x v="1"/>
    <x v="5"/>
    <x v="11"/>
    <x v="14"/>
  </r>
  <r>
    <x v="5"/>
    <n v="8518338.6699999999"/>
    <x v="1"/>
    <x v="5"/>
    <x v="47"/>
    <x v="198"/>
  </r>
  <r>
    <x v="5"/>
    <n v="4325359.8899999997"/>
    <x v="1"/>
    <x v="5"/>
    <x v="47"/>
    <x v="200"/>
  </r>
  <r>
    <x v="5"/>
    <n v="197706.01"/>
    <x v="1"/>
    <x v="5"/>
    <x v="47"/>
    <x v="201"/>
  </r>
  <r>
    <x v="5"/>
    <n v="339587.92"/>
    <x v="1"/>
    <x v="5"/>
    <x v="47"/>
    <x v="202"/>
  </r>
  <r>
    <x v="5"/>
    <n v="3218953.13"/>
    <x v="1"/>
    <x v="5"/>
    <x v="47"/>
    <x v="203"/>
  </r>
  <r>
    <x v="5"/>
    <n v="22481660.84"/>
    <x v="1"/>
    <x v="5"/>
    <x v="47"/>
    <x v="204"/>
  </r>
  <r>
    <x v="5"/>
    <n v="208323.41"/>
    <x v="1"/>
    <x v="5"/>
    <x v="47"/>
    <x v="205"/>
  </r>
  <r>
    <x v="5"/>
    <n v="1657540.76"/>
    <x v="1"/>
    <x v="5"/>
    <x v="47"/>
    <x v="206"/>
  </r>
  <r>
    <x v="5"/>
    <n v="8531863.2200000007"/>
    <x v="1"/>
    <x v="5"/>
    <x v="47"/>
    <x v="207"/>
  </r>
  <r>
    <x v="5"/>
    <n v="738854.27"/>
    <x v="1"/>
    <x v="5"/>
    <x v="47"/>
    <x v="208"/>
  </r>
  <r>
    <x v="5"/>
    <n v="871514.43"/>
    <x v="1"/>
    <x v="5"/>
    <x v="47"/>
    <x v="209"/>
  </r>
  <r>
    <x v="5"/>
    <n v="1623795.99"/>
    <x v="1"/>
    <x v="5"/>
    <x v="47"/>
    <x v="210"/>
  </r>
  <r>
    <x v="5"/>
    <n v="3265347.84"/>
    <x v="1"/>
    <x v="5"/>
    <x v="47"/>
    <x v="211"/>
  </r>
  <r>
    <x v="5"/>
    <n v="2566050.23"/>
    <x v="1"/>
    <x v="5"/>
    <x v="47"/>
    <x v="212"/>
  </r>
  <r>
    <x v="5"/>
    <n v="25058.14"/>
    <x v="1"/>
    <x v="5"/>
    <x v="47"/>
    <x v="240"/>
  </r>
  <r>
    <x v="5"/>
    <n v="141510.88"/>
    <x v="1"/>
    <x v="5"/>
    <x v="47"/>
    <x v="213"/>
  </r>
  <r>
    <x v="5"/>
    <n v="13432882.65"/>
    <x v="1"/>
    <x v="5"/>
    <x v="47"/>
    <x v="214"/>
  </r>
  <r>
    <x v="5"/>
    <n v="841532.33"/>
    <x v="1"/>
    <x v="5"/>
    <x v="47"/>
    <x v="216"/>
  </r>
  <r>
    <x v="5"/>
    <n v="5910455.6100000003"/>
    <x v="1"/>
    <x v="5"/>
    <x v="47"/>
    <x v="228"/>
  </r>
  <r>
    <x v="5"/>
    <n v="364943.86"/>
    <x v="1"/>
    <x v="5"/>
    <x v="47"/>
    <x v="217"/>
  </r>
  <r>
    <x v="5"/>
    <n v="40324461.32"/>
    <x v="1"/>
    <x v="5"/>
    <x v="47"/>
    <x v="218"/>
  </r>
  <r>
    <x v="5"/>
    <n v="125904.65"/>
    <x v="1"/>
    <x v="5"/>
    <x v="16"/>
    <x v="19"/>
  </r>
  <r>
    <x v="5"/>
    <n v="736981.89"/>
    <x v="1"/>
    <x v="5"/>
    <x v="16"/>
    <x v="21"/>
  </r>
  <r>
    <x v="5"/>
    <n v="26451.93"/>
    <x v="1"/>
    <x v="5"/>
    <x v="16"/>
    <x v="272"/>
  </r>
  <r>
    <x v="5"/>
    <n v="12041369.880000001"/>
    <x v="1"/>
    <x v="5"/>
    <x v="48"/>
    <x v="219"/>
  </r>
  <r>
    <x v="5"/>
    <n v="211042.89"/>
    <x v="1"/>
    <x v="5"/>
    <x v="48"/>
    <x v="220"/>
  </r>
  <r>
    <x v="5"/>
    <n v="25548301.899999999"/>
    <x v="1"/>
    <x v="5"/>
    <x v="48"/>
    <x v="221"/>
  </r>
  <r>
    <x v="5"/>
    <n v="24279453.539999999"/>
    <x v="1"/>
    <x v="5"/>
    <x v="48"/>
    <x v="222"/>
  </r>
  <r>
    <x v="5"/>
    <n v="720646468.74000001"/>
    <x v="1"/>
    <x v="5"/>
    <x v="48"/>
    <x v="223"/>
  </r>
  <r>
    <x v="5"/>
    <n v="198463642.66"/>
    <x v="1"/>
    <x v="5"/>
    <x v="48"/>
    <x v="224"/>
  </r>
  <r>
    <x v="5"/>
    <n v="829234.18"/>
    <x v="1"/>
    <x v="5"/>
    <x v="48"/>
    <x v="225"/>
  </r>
  <r>
    <x v="5"/>
    <n v="367502.5"/>
    <x v="1"/>
    <x v="5"/>
    <x v="48"/>
    <x v="226"/>
  </r>
  <r>
    <x v="5"/>
    <n v="104261.25"/>
    <x v="1"/>
    <x v="5"/>
    <x v="48"/>
    <x v="281"/>
  </r>
  <r>
    <x v="5"/>
    <n v="2673257.13"/>
    <x v="1"/>
    <x v="5"/>
    <x v="48"/>
    <x v="227"/>
  </r>
  <r>
    <x v="5"/>
    <n v="0"/>
    <x v="1"/>
    <x v="5"/>
    <x v="48"/>
    <x v="282"/>
  </r>
  <r>
    <x v="5"/>
    <n v="85794114.340000004"/>
    <x v="1"/>
    <x v="5"/>
    <x v="48"/>
    <x v="283"/>
  </r>
  <r>
    <x v="5"/>
    <n v="839254.47"/>
    <x v="1"/>
    <x v="5"/>
    <x v="48"/>
    <x v="228"/>
  </r>
  <r>
    <x v="5"/>
    <n v="2061585"/>
    <x v="1"/>
    <x v="5"/>
    <x v="27"/>
    <x v="97"/>
  </r>
  <r>
    <x v="5"/>
    <n v="24740667.68"/>
    <x v="1"/>
    <x v="5"/>
    <x v="27"/>
    <x v="101"/>
  </r>
  <r>
    <x v="5"/>
    <n v="32930"/>
    <x v="1"/>
    <x v="5"/>
    <x v="27"/>
    <x v="265"/>
  </r>
  <r>
    <x v="5"/>
    <n v="6990835.2400000002"/>
    <x v="1"/>
    <x v="5"/>
    <x v="27"/>
    <x v="115"/>
  </r>
  <r>
    <x v="5"/>
    <n v="150000"/>
    <x v="1"/>
    <x v="5"/>
    <x v="27"/>
    <x v="117"/>
  </r>
  <r>
    <x v="5"/>
    <n v="47988.98"/>
    <x v="1"/>
    <x v="5"/>
    <x v="33"/>
    <x v="236"/>
  </r>
  <r>
    <x v="5"/>
    <n v="91049944.109999999"/>
    <x v="1"/>
    <x v="5"/>
    <x v="33"/>
    <x v="237"/>
  </r>
  <r>
    <x v="6"/>
    <n v="43788363.130000003"/>
    <x v="0"/>
    <x v="0"/>
    <x v="0"/>
    <x v="284"/>
  </r>
  <r>
    <x v="6"/>
    <n v="26093963.690000001"/>
    <x v="0"/>
    <x v="0"/>
    <x v="0"/>
    <x v="0"/>
  </r>
  <r>
    <x v="6"/>
    <n v="2469297524.6799998"/>
    <x v="0"/>
    <x v="0"/>
    <x v="0"/>
    <x v="1"/>
  </r>
  <r>
    <x v="6"/>
    <n v="152532.76"/>
    <x v="0"/>
    <x v="0"/>
    <x v="1"/>
    <x v="2"/>
  </r>
  <r>
    <x v="6"/>
    <n v="4686403.0999999996"/>
    <x v="0"/>
    <x v="0"/>
    <x v="1"/>
    <x v="3"/>
  </r>
  <r>
    <x v="6"/>
    <n v="2450463.2599999998"/>
    <x v="0"/>
    <x v="1"/>
    <x v="2"/>
    <x v="4"/>
  </r>
  <r>
    <x v="6"/>
    <n v="13199043.210000001"/>
    <x v="0"/>
    <x v="1"/>
    <x v="2"/>
    <x v="5"/>
  </r>
  <r>
    <x v="6"/>
    <n v="89964982.120000005"/>
    <x v="0"/>
    <x v="1"/>
    <x v="3"/>
    <x v="6"/>
  </r>
  <r>
    <x v="6"/>
    <n v="41499924.990000002"/>
    <x v="0"/>
    <x v="1"/>
    <x v="4"/>
    <x v="241"/>
  </r>
  <r>
    <x v="6"/>
    <n v="7917201.4800000004"/>
    <x v="0"/>
    <x v="1"/>
    <x v="5"/>
    <x v="8"/>
  </r>
  <r>
    <x v="6"/>
    <n v="754066.18"/>
    <x v="0"/>
    <x v="1"/>
    <x v="6"/>
    <x v="9"/>
  </r>
  <r>
    <x v="6"/>
    <n v="33599643.899999999"/>
    <x v="0"/>
    <x v="1"/>
    <x v="7"/>
    <x v="10"/>
  </r>
  <r>
    <x v="6"/>
    <n v="618654.74"/>
    <x v="0"/>
    <x v="1"/>
    <x v="8"/>
    <x v="11"/>
  </r>
  <r>
    <x v="6"/>
    <n v="1115533.03"/>
    <x v="0"/>
    <x v="1"/>
    <x v="51"/>
    <x v="256"/>
  </r>
  <r>
    <x v="6"/>
    <n v="311624717.11000001"/>
    <x v="0"/>
    <x v="1"/>
    <x v="9"/>
    <x v="12"/>
  </r>
  <r>
    <x v="6"/>
    <n v="10276308.1"/>
    <x v="0"/>
    <x v="1"/>
    <x v="9"/>
    <x v="285"/>
  </r>
  <r>
    <x v="6"/>
    <n v="47493.93"/>
    <x v="0"/>
    <x v="1"/>
    <x v="10"/>
    <x v="13"/>
  </r>
  <r>
    <x v="6"/>
    <n v="24872947.66"/>
    <x v="0"/>
    <x v="1"/>
    <x v="11"/>
    <x v="14"/>
  </r>
  <r>
    <x v="6"/>
    <n v="75400483.909999996"/>
    <x v="0"/>
    <x v="1"/>
    <x v="12"/>
    <x v="15"/>
  </r>
  <r>
    <x v="6"/>
    <n v="4008293.27"/>
    <x v="0"/>
    <x v="1"/>
    <x v="12"/>
    <x v="228"/>
  </r>
  <r>
    <x v="6"/>
    <n v="11131656.970000001"/>
    <x v="0"/>
    <x v="1"/>
    <x v="13"/>
    <x v="16"/>
  </r>
  <r>
    <x v="6"/>
    <n v="43954207.409999996"/>
    <x v="0"/>
    <x v="1"/>
    <x v="14"/>
    <x v="286"/>
  </r>
  <r>
    <x v="6"/>
    <n v="5846354014"/>
    <x v="0"/>
    <x v="1"/>
    <x v="14"/>
    <x v="287"/>
  </r>
  <r>
    <x v="6"/>
    <n v="107836413.34"/>
    <x v="0"/>
    <x v="1"/>
    <x v="14"/>
    <x v="288"/>
  </r>
  <r>
    <x v="6"/>
    <n v="947964255.82000005"/>
    <x v="0"/>
    <x v="1"/>
    <x v="14"/>
    <x v="289"/>
  </r>
  <r>
    <x v="6"/>
    <n v="0"/>
    <x v="0"/>
    <x v="1"/>
    <x v="50"/>
    <x v="242"/>
  </r>
  <r>
    <x v="6"/>
    <n v="11075118.17"/>
    <x v="0"/>
    <x v="1"/>
    <x v="16"/>
    <x v="19"/>
  </r>
  <r>
    <x v="6"/>
    <n v="396.88"/>
    <x v="0"/>
    <x v="1"/>
    <x v="16"/>
    <x v="20"/>
  </r>
  <r>
    <x v="6"/>
    <n v="5516012.3600000003"/>
    <x v="0"/>
    <x v="1"/>
    <x v="16"/>
    <x v="263"/>
  </r>
  <r>
    <x v="6"/>
    <n v="140842780.36000001"/>
    <x v="0"/>
    <x v="1"/>
    <x v="16"/>
    <x v="21"/>
  </r>
  <r>
    <x v="6"/>
    <n v="1118.27"/>
    <x v="0"/>
    <x v="1"/>
    <x v="16"/>
    <x v="22"/>
  </r>
  <r>
    <x v="6"/>
    <n v="7294.47"/>
    <x v="0"/>
    <x v="1"/>
    <x v="16"/>
    <x v="271"/>
  </r>
  <r>
    <x v="6"/>
    <n v="3704989.44"/>
    <x v="0"/>
    <x v="1"/>
    <x v="16"/>
    <x v="272"/>
  </r>
  <r>
    <x v="6"/>
    <n v="294123026.56999999"/>
    <x v="0"/>
    <x v="1"/>
    <x v="17"/>
    <x v="23"/>
  </r>
  <r>
    <x v="6"/>
    <n v="115641976.56"/>
    <x v="0"/>
    <x v="1"/>
    <x v="17"/>
    <x v="24"/>
  </r>
  <r>
    <x v="6"/>
    <n v="4378"/>
    <x v="0"/>
    <x v="1"/>
    <x v="17"/>
    <x v="228"/>
  </r>
  <r>
    <x v="6"/>
    <n v="379975.65"/>
    <x v="0"/>
    <x v="1"/>
    <x v="18"/>
    <x v="25"/>
  </r>
  <r>
    <x v="6"/>
    <n v="9092908.9900000002"/>
    <x v="0"/>
    <x v="1"/>
    <x v="18"/>
    <x v="26"/>
  </r>
  <r>
    <x v="6"/>
    <n v="1123009.4099999999"/>
    <x v="0"/>
    <x v="1"/>
    <x v="18"/>
    <x v="27"/>
  </r>
  <r>
    <x v="6"/>
    <n v="7106708.3300000001"/>
    <x v="0"/>
    <x v="1"/>
    <x v="18"/>
    <x v="28"/>
  </r>
  <r>
    <x v="6"/>
    <n v="3903333.65"/>
    <x v="0"/>
    <x v="1"/>
    <x v="18"/>
    <x v="229"/>
  </r>
  <r>
    <x v="6"/>
    <n v="59320190.5"/>
    <x v="0"/>
    <x v="1"/>
    <x v="18"/>
    <x v="29"/>
  </r>
  <r>
    <x v="6"/>
    <n v="3033172.44"/>
    <x v="0"/>
    <x v="1"/>
    <x v="18"/>
    <x v="30"/>
  </r>
  <r>
    <x v="6"/>
    <n v="2540290.9"/>
    <x v="0"/>
    <x v="1"/>
    <x v="18"/>
    <x v="31"/>
  </r>
  <r>
    <x v="6"/>
    <n v="2485886.8199999998"/>
    <x v="0"/>
    <x v="1"/>
    <x v="18"/>
    <x v="32"/>
  </r>
  <r>
    <x v="6"/>
    <n v="1235094.3"/>
    <x v="0"/>
    <x v="1"/>
    <x v="18"/>
    <x v="243"/>
  </r>
  <r>
    <x v="6"/>
    <n v="140"/>
    <x v="0"/>
    <x v="1"/>
    <x v="18"/>
    <x v="290"/>
  </r>
  <r>
    <x v="6"/>
    <n v="495519.81"/>
    <x v="0"/>
    <x v="1"/>
    <x v="18"/>
    <x v="33"/>
  </r>
  <r>
    <x v="6"/>
    <n v="29922044.629999999"/>
    <x v="0"/>
    <x v="1"/>
    <x v="18"/>
    <x v="34"/>
  </r>
  <r>
    <x v="6"/>
    <n v="5063857.58"/>
    <x v="0"/>
    <x v="1"/>
    <x v="18"/>
    <x v="35"/>
  </r>
  <r>
    <x v="6"/>
    <n v="215709.11"/>
    <x v="0"/>
    <x v="1"/>
    <x v="18"/>
    <x v="258"/>
  </r>
  <r>
    <x v="6"/>
    <n v="103692.99"/>
    <x v="0"/>
    <x v="1"/>
    <x v="18"/>
    <x v="36"/>
  </r>
  <r>
    <x v="6"/>
    <n v="45809.94"/>
    <x v="0"/>
    <x v="1"/>
    <x v="18"/>
    <x v="37"/>
  </r>
  <r>
    <x v="6"/>
    <n v="6515779.4000000004"/>
    <x v="0"/>
    <x v="1"/>
    <x v="18"/>
    <x v="38"/>
  </r>
  <r>
    <x v="6"/>
    <n v="16690511.439999999"/>
    <x v="0"/>
    <x v="1"/>
    <x v="18"/>
    <x v="39"/>
  </r>
  <r>
    <x v="6"/>
    <n v="33870749.850000001"/>
    <x v="0"/>
    <x v="1"/>
    <x v="18"/>
    <x v="40"/>
  </r>
  <r>
    <x v="6"/>
    <n v="2785869.59"/>
    <x v="0"/>
    <x v="1"/>
    <x v="18"/>
    <x v="41"/>
  </r>
  <r>
    <x v="6"/>
    <n v="961373"/>
    <x v="0"/>
    <x v="1"/>
    <x v="18"/>
    <x v="42"/>
  </r>
  <r>
    <x v="6"/>
    <n v="7776841.2599999998"/>
    <x v="0"/>
    <x v="1"/>
    <x v="18"/>
    <x v="43"/>
  </r>
  <r>
    <x v="6"/>
    <n v="49473308.020000003"/>
    <x v="0"/>
    <x v="1"/>
    <x v="18"/>
    <x v="44"/>
  </r>
  <r>
    <x v="6"/>
    <n v="1439255.6"/>
    <x v="0"/>
    <x v="1"/>
    <x v="18"/>
    <x v="45"/>
  </r>
  <r>
    <x v="6"/>
    <n v="9729247.8100000005"/>
    <x v="0"/>
    <x v="1"/>
    <x v="18"/>
    <x v="46"/>
  </r>
  <r>
    <x v="6"/>
    <n v="16910691.25"/>
    <x v="0"/>
    <x v="1"/>
    <x v="18"/>
    <x v="47"/>
  </r>
  <r>
    <x v="6"/>
    <n v="7630795.0700000003"/>
    <x v="0"/>
    <x v="1"/>
    <x v="18"/>
    <x v="48"/>
  </r>
  <r>
    <x v="6"/>
    <n v="6967248.7800000003"/>
    <x v="0"/>
    <x v="1"/>
    <x v="18"/>
    <x v="49"/>
  </r>
  <r>
    <x v="6"/>
    <n v="1926246.29"/>
    <x v="0"/>
    <x v="1"/>
    <x v="18"/>
    <x v="50"/>
  </r>
  <r>
    <x v="6"/>
    <n v="4382015.4800000004"/>
    <x v="0"/>
    <x v="1"/>
    <x v="18"/>
    <x v="51"/>
  </r>
  <r>
    <x v="6"/>
    <n v="414271330.24000001"/>
    <x v="0"/>
    <x v="1"/>
    <x v="18"/>
    <x v="52"/>
  </r>
  <r>
    <x v="6"/>
    <n v="0"/>
    <x v="0"/>
    <x v="1"/>
    <x v="18"/>
    <x v="259"/>
  </r>
  <r>
    <x v="6"/>
    <n v="801414.31"/>
    <x v="0"/>
    <x v="1"/>
    <x v="18"/>
    <x v="53"/>
  </r>
  <r>
    <x v="6"/>
    <n v="1803647.04"/>
    <x v="0"/>
    <x v="1"/>
    <x v="18"/>
    <x v="230"/>
  </r>
  <r>
    <x v="6"/>
    <n v="7909247.46"/>
    <x v="0"/>
    <x v="1"/>
    <x v="18"/>
    <x v="54"/>
  </r>
  <r>
    <x v="6"/>
    <n v="69947007.560000002"/>
    <x v="0"/>
    <x v="1"/>
    <x v="18"/>
    <x v="55"/>
  </r>
  <r>
    <x v="6"/>
    <n v="1780794.25"/>
    <x v="0"/>
    <x v="1"/>
    <x v="18"/>
    <x v="56"/>
  </r>
  <r>
    <x v="6"/>
    <n v="27431114.41"/>
    <x v="0"/>
    <x v="1"/>
    <x v="18"/>
    <x v="228"/>
  </r>
  <r>
    <x v="6"/>
    <n v="1750042.23"/>
    <x v="0"/>
    <x v="1"/>
    <x v="18"/>
    <x v="57"/>
  </r>
  <r>
    <x v="6"/>
    <n v="10463596.58"/>
    <x v="0"/>
    <x v="1"/>
    <x v="19"/>
    <x v="58"/>
  </r>
  <r>
    <x v="6"/>
    <n v="282840739.38"/>
    <x v="0"/>
    <x v="1"/>
    <x v="20"/>
    <x v="59"/>
  </r>
  <r>
    <x v="6"/>
    <n v="337381.91"/>
    <x v="0"/>
    <x v="1"/>
    <x v="20"/>
    <x v="228"/>
  </r>
  <r>
    <x v="6"/>
    <n v="192609669.22999999"/>
    <x v="0"/>
    <x v="1"/>
    <x v="21"/>
    <x v="260"/>
  </r>
  <r>
    <x v="6"/>
    <n v="185175845.77000001"/>
    <x v="0"/>
    <x v="1"/>
    <x v="21"/>
    <x v="60"/>
  </r>
  <r>
    <x v="6"/>
    <n v="4962024.1900000004"/>
    <x v="0"/>
    <x v="1"/>
    <x v="22"/>
    <x v="61"/>
  </r>
  <r>
    <x v="6"/>
    <n v="8415649.5899999999"/>
    <x v="0"/>
    <x v="1"/>
    <x v="23"/>
    <x v="62"/>
  </r>
  <r>
    <x v="6"/>
    <n v="5289.46"/>
    <x v="0"/>
    <x v="1"/>
    <x v="23"/>
    <x v="63"/>
  </r>
  <r>
    <x v="6"/>
    <n v="2167031.31"/>
    <x v="0"/>
    <x v="1"/>
    <x v="23"/>
    <x v="64"/>
  </r>
  <r>
    <x v="6"/>
    <n v="180916.24"/>
    <x v="0"/>
    <x v="1"/>
    <x v="23"/>
    <x v="68"/>
  </r>
  <r>
    <x v="6"/>
    <n v="5748855.4199999999"/>
    <x v="0"/>
    <x v="1"/>
    <x v="23"/>
    <x v="65"/>
  </r>
  <r>
    <x v="6"/>
    <n v="350000"/>
    <x v="0"/>
    <x v="1"/>
    <x v="23"/>
    <x v="66"/>
  </r>
  <r>
    <x v="6"/>
    <n v="16282.86"/>
    <x v="0"/>
    <x v="1"/>
    <x v="25"/>
    <x v="63"/>
  </r>
  <r>
    <x v="6"/>
    <n v="853686.37"/>
    <x v="0"/>
    <x v="1"/>
    <x v="25"/>
    <x v="64"/>
  </r>
  <r>
    <x v="6"/>
    <n v="848150"/>
    <x v="0"/>
    <x v="1"/>
    <x v="25"/>
    <x v="68"/>
  </r>
  <r>
    <x v="6"/>
    <n v="431810"/>
    <x v="0"/>
    <x v="1"/>
    <x v="25"/>
    <x v="69"/>
  </r>
  <r>
    <x v="6"/>
    <n v="134468.06"/>
    <x v="0"/>
    <x v="1"/>
    <x v="25"/>
    <x v="65"/>
  </r>
  <r>
    <x v="6"/>
    <n v="34062314.32"/>
    <x v="0"/>
    <x v="1"/>
    <x v="25"/>
    <x v="70"/>
  </r>
  <r>
    <x v="6"/>
    <n v="499755.5"/>
    <x v="0"/>
    <x v="1"/>
    <x v="26"/>
    <x v="264"/>
  </r>
  <r>
    <x v="6"/>
    <n v="12377"/>
    <x v="0"/>
    <x v="1"/>
    <x v="26"/>
    <x v="72"/>
  </r>
  <r>
    <x v="6"/>
    <n v="120041.69"/>
    <x v="0"/>
    <x v="1"/>
    <x v="26"/>
    <x v="231"/>
  </r>
  <r>
    <x v="6"/>
    <n v="10632663.310000001"/>
    <x v="0"/>
    <x v="1"/>
    <x v="26"/>
    <x v="73"/>
  </r>
  <r>
    <x v="6"/>
    <n v="4300971.7699999996"/>
    <x v="0"/>
    <x v="1"/>
    <x v="26"/>
    <x v="74"/>
  </r>
  <r>
    <x v="6"/>
    <n v="893689.37"/>
    <x v="0"/>
    <x v="1"/>
    <x v="26"/>
    <x v="75"/>
  </r>
  <r>
    <x v="6"/>
    <n v="0"/>
    <x v="0"/>
    <x v="1"/>
    <x v="26"/>
    <x v="76"/>
  </r>
  <r>
    <x v="6"/>
    <n v="20281808.93"/>
    <x v="0"/>
    <x v="1"/>
    <x v="26"/>
    <x v="77"/>
  </r>
  <r>
    <x v="6"/>
    <n v="216322.11"/>
    <x v="0"/>
    <x v="1"/>
    <x v="26"/>
    <x v="78"/>
  </r>
  <r>
    <x v="6"/>
    <n v="36328.42"/>
    <x v="0"/>
    <x v="1"/>
    <x v="26"/>
    <x v="79"/>
  </r>
  <r>
    <x v="6"/>
    <n v="204173.87"/>
    <x v="0"/>
    <x v="1"/>
    <x v="26"/>
    <x v="244"/>
  </r>
  <r>
    <x v="6"/>
    <n v="14055744.59"/>
    <x v="0"/>
    <x v="1"/>
    <x v="26"/>
    <x v="80"/>
  </r>
  <r>
    <x v="6"/>
    <n v="22169891.239999998"/>
    <x v="0"/>
    <x v="1"/>
    <x v="26"/>
    <x v="81"/>
  </r>
  <r>
    <x v="6"/>
    <n v="40285388.210000001"/>
    <x v="0"/>
    <x v="1"/>
    <x v="26"/>
    <x v="82"/>
  </r>
  <r>
    <x v="6"/>
    <n v="13845305.939999999"/>
    <x v="0"/>
    <x v="1"/>
    <x v="26"/>
    <x v="83"/>
  </r>
  <r>
    <x v="6"/>
    <n v="256085.55"/>
    <x v="0"/>
    <x v="1"/>
    <x v="26"/>
    <x v="84"/>
  </r>
  <r>
    <x v="6"/>
    <n v="1089363.3999999999"/>
    <x v="0"/>
    <x v="1"/>
    <x v="26"/>
    <x v="85"/>
  </r>
  <r>
    <x v="6"/>
    <n v="1079281.31"/>
    <x v="0"/>
    <x v="1"/>
    <x v="26"/>
    <x v="86"/>
  </r>
  <r>
    <x v="6"/>
    <n v="12466.41"/>
    <x v="0"/>
    <x v="1"/>
    <x v="26"/>
    <x v="87"/>
  </r>
  <r>
    <x v="6"/>
    <n v="415804.3"/>
    <x v="0"/>
    <x v="1"/>
    <x v="26"/>
    <x v="88"/>
  </r>
  <r>
    <x v="6"/>
    <n v="105287.12"/>
    <x v="0"/>
    <x v="1"/>
    <x v="26"/>
    <x v="89"/>
  </r>
  <r>
    <x v="6"/>
    <n v="1122951.46"/>
    <x v="0"/>
    <x v="1"/>
    <x v="26"/>
    <x v="90"/>
  </r>
  <r>
    <x v="6"/>
    <n v="533710.39"/>
    <x v="0"/>
    <x v="1"/>
    <x v="26"/>
    <x v="228"/>
  </r>
  <r>
    <x v="6"/>
    <n v="488471.14"/>
    <x v="0"/>
    <x v="1"/>
    <x v="27"/>
    <x v="245"/>
  </r>
  <r>
    <x v="6"/>
    <n v="3579557.7"/>
    <x v="0"/>
    <x v="1"/>
    <x v="27"/>
    <x v="91"/>
  </r>
  <r>
    <x v="6"/>
    <n v="871164.95"/>
    <x v="0"/>
    <x v="1"/>
    <x v="27"/>
    <x v="72"/>
  </r>
  <r>
    <x v="6"/>
    <n v="4463263.04"/>
    <x v="0"/>
    <x v="1"/>
    <x v="27"/>
    <x v="291"/>
  </r>
  <r>
    <x v="6"/>
    <n v="4786131"/>
    <x v="0"/>
    <x v="1"/>
    <x v="27"/>
    <x v="292"/>
  </r>
  <r>
    <x v="6"/>
    <n v="5591488.4500000002"/>
    <x v="0"/>
    <x v="1"/>
    <x v="27"/>
    <x v="293"/>
  </r>
  <r>
    <x v="6"/>
    <n v="22023813.949999999"/>
    <x v="0"/>
    <x v="1"/>
    <x v="27"/>
    <x v="294"/>
  </r>
  <r>
    <x v="6"/>
    <n v="7650360.8499999996"/>
    <x v="0"/>
    <x v="1"/>
    <x v="27"/>
    <x v="295"/>
  </r>
  <r>
    <x v="6"/>
    <n v="5857026.1799999997"/>
    <x v="0"/>
    <x v="1"/>
    <x v="27"/>
    <x v="92"/>
  </r>
  <r>
    <x v="6"/>
    <n v="17600263.489999998"/>
    <x v="0"/>
    <x v="1"/>
    <x v="27"/>
    <x v="76"/>
  </r>
  <r>
    <x v="6"/>
    <n v="356617.61"/>
    <x v="0"/>
    <x v="1"/>
    <x v="27"/>
    <x v="93"/>
  </r>
  <r>
    <x v="6"/>
    <n v="592630"/>
    <x v="0"/>
    <x v="1"/>
    <x v="27"/>
    <x v="296"/>
  </r>
  <r>
    <x v="6"/>
    <n v="123216412.12"/>
    <x v="0"/>
    <x v="1"/>
    <x v="27"/>
    <x v="79"/>
  </r>
  <r>
    <x v="6"/>
    <n v="15457683.9"/>
    <x v="0"/>
    <x v="1"/>
    <x v="27"/>
    <x v="94"/>
  </r>
  <r>
    <x v="6"/>
    <n v="36339016.299999997"/>
    <x v="0"/>
    <x v="1"/>
    <x v="27"/>
    <x v="80"/>
  </r>
  <r>
    <x v="6"/>
    <n v="23524625.210000001"/>
    <x v="0"/>
    <x v="1"/>
    <x v="27"/>
    <x v="95"/>
  </r>
  <r>
    <x v="6"/>
    <n v="6580612.8600000003"/>
    <x v="0"/>
    <x v="1"/>
    <x v="27"/>
    <x v="96"/>
  </r>
  <r>
    <x v="6"/>
    <n v="308773269.88999999"/>
    <x v="0"/>
    <x v="1"/>
    <x v="27"/>
    <x v="97"/>
  </r>
  <r>
    <x v="6"/>
    <n v="103250.28"/>
    <x v="0"/>
    <x v="1"/>
    <x v="27"/>
    <x v="98"/>
  </r>
  <r>
    <x v="6"/>
    <n v="17498824.710000001"/>
    <x v="0"/>
    <x v="1"/>
    <x v="27"/>
    <x v="99"/>
  </r>
  <r>
    <x v="6"/>
    <n v="157178.11000000002"/>
    <x v="0"/>
    <x v="1"/>
    <x v="27"/>
    <x v="100"/>
  </r>
  <r>
    <x v="6"/>
    <n v="7382071.3799999999"/>
    <x v="0"/>
    <x v="1"/>
    <x v="27"/>
    <x v="101"/>
  </r>
  <r>
    <x v="6"/>
    <n v="6710737.21"/>
    <x v="0"/>
    <x v="1"/>
    <x v="27"/>
    <x v="102"/>
  </r>
  <r>
    <x v="6"/>
    <n v="623771.05000000005"/>
    <x v="0"/>
    <x v="1"/>
    <x v="27"/>
    <x v="103"/>
  </r>
  <r>
    <x v="6"/>
    <n v="109306813.62"/>
    <x v="0"/>
    <x v="1"/>
    <x v="27"/>
    <x v="104"/>
  </r>
  <r>
    <x v="6"/>
    <n v="1400287.38"/>
    <x v="0"/>
    <x v="1"/>
    <x v="27"/>
    <x v="105"/>
  </r>
  <r>
    <x v="6"/>
    <n v="7202552.2599999998"/>
    <x v="0"/>
    <x v="1"/>
    <x v="27"/>
    <x v="233"/>
  </r>
  <r>
    <x v="6"/>
    <n v="36005142.140000001"/>
    <x v="0"/>
    <x v="1"/>
    <x v="27"/>
    <x v="88"/>
  </r>
  <r>
    <x v="6"/>
    <n v="22766664.050000001"/>
    <x v="0"/>
    <x v="1"/>
    <x v="27"/>
    <x v="89"/>
  </r>
  <r>
    <x v="6"/>
    <n v="15191791.07"/>
    <x v="0"/>
    <x v="1"/>
    <x v="27"/>
    <x v="106"/>
  </r>
  <r>
    <x v="6"/>
    <n v="2561971.39"/>
    <x v="0"/>
    <x v="1"/>
    <x v="27"/>
    <x v="234"/>
  </r>
  <r>
    <x v="6"/>
    <n v="18768790.140000001"/>
    <x v="0"/>
    <x v="1"/>
    <x v="27"/>
    <x v="228"/>
  </r>
  <r>
    <x v="6"/>
    <n v="3481370.54"/>
    <x v="0"/>
    <x v="1"/>
    <x v="27"/>
    <x v="246"/>
  </r>
  <r>
    <x v="6"/>
    <n v="1100"/>
    <x v="0"/>
    <x v="1"/>
    <x v="27"/>
    <x v="261"/>
  </r>
  <r>
    <x v="6"/>
    <n v="33566547.340000004"/>
    <x v="0"/>
    <x v="1"/>
    <x v="27"/>
    <x v="107"/>
  </r>
  <r>
    <x v="6"/>
    <n v="62586741.68"/>
    <x v="0"/>
    <x v="1"/>
    <x v="27"/>
    <x v="108"/>
  </r>
  <r>
    <x v="6"/>
    <n v="11791355.15"/>
    <x v="0"/>
    <x v="1"/>
    <x v="27"/>
    <x v="297"/>
  </r>
  <r>
    <x v="6"/>
    <n v="12980"/>
    <x v="0"/>
    <x v="1"/>
    <x v="27"/>
    <x v="298"/>
  </r>
  <r>
    <x v="6"/>
    <n v="448232.94"/>
    <x v="0"/>
    <x v="1"/>
    <x v="27"/>
    <x v="247"/>
  </r>
  <r>
    <x v="6"/>
    <n v="130559494.54000001"/>
    <x v="0"/>
    <x v="1"/>
    <x v="27"/>
    <x v="109"/>
  </r>
  <r>
    <x v="6"/>
    <n v="123645634.45999999"/>
    <x v="0"/>
    <x v="1"/>
    <x v="27"/>
    <x v="235"/>
  </r>
  <r>
    <x v="6"/>
    <n v="300000"/>
    <x v="0"/>
    <x v="1"/>
    <x v="27"/>
    <x v="299"/>
  </r>
  <r>
    <x v="6"/>
    <n v="25807938.859999999"/>
    <x v="0"/>
    <x v="1"/>
    <x v="27"/>
    <x v="248"/>
  </r>
  <r>
    <x v="6"/>
    <n v="683010688.86000001"/>
    <x v="0"/>
    <x v="1"/>
    <x v="27"/>
    <x v="110"/>
  </r>
  <r>
    <x v="6"/>
    <n v="45026470.479999997"/>
    <x v="0"/>
    <x v="1"/>
    <x v="27"/>
    <x v="249"/>
  </r>
  <r>
    <x v="6"/>
    <n v="412533.13"/>
    <x v="0"/>
    <x v="1"/>
    <x v="27"/>
    <x v="273"/>
  </r>
  <r>
    <x v="6"/>
    <n v="23214133.82"/>
    <x v="0"/>
    <x v="1"/>
    <x v="27"/>
    <x v="250"/>
  </r>
  <r>
    <x v="6"/>
    <n v="393677613.45999998"/>
    <x v="0"/>
    <x v="1"/>
    <x v="27"/>
    <x v="111"/>
  </r>
  <r>
    <x v="6"/>
    <n v="83425630.030000001"/>
    <x v="0"/>
    <x v="1"/>
    <x v="27"/>
    <x v="112"/>
  </r>
  <r>
    <x v="6"/>
    <n v="91805651.909999996"/>
    <x v="0"/>
    <x v="1"/>
    <x v="27"/>
    <x v="113"/>
  </r>
  <r>
    <x v="6"/>
    <n v="4874168.72"/>
    <x v="0"/>
    <x v="1"/>
    <x v="27"/>
    <x v="114"/>
  </r>
  <r>
    <x v="6"/>
    <n v="2502587.71"/>
    <x v="0"/>
    <x v="1"/>
    <x v="27"/>
    <x v="300"/>
  </r>
  <r>
    <x v="6"/>
    <n v="6511079.6699999999"/>
    <x v="0"/>
    <x v="1"/>
    <x v="27"/>
    <x v="251"/>
  </r>
  <r>
    <x v="6"/>
    <n v="58963232.789999999"/>
    <x v="0"/>
    <x v="1"/>
    <x v="27"/>
    <x v="265"/>
  </r>
  <r>
    <x v="6"/>
    <n v="7785419.3300000001"/>
    <x v="0"/>
    <x v="1"/>
    <x v="27"/>
    <x v="115"/>
  </r>
  <r>
    <x v="6"/>
    <n v="63830868.079999998"/>
    <x v="0"/>
    <x v="1"/>
    <x v="27"/>
    <x v="116"/>
  </r>
  <r>
    <x v="6"/>
    <n v="7785886.2000000002"/>
    <x v="0"/>
    <x v="1"/>
    <x v="27"/>
    <x v="117"/>
  </r>
  <r>
    <x v="6"/>
    <n v="2016673.82"/>
    <x v="0"/>
    <x v="1"/>
    <x v="28"/>
    <x v="118"/>
  </r>
  <r>
    <x v="6"/>
    <n v="497137.39"/>
    <x v="0"/>
    <x v="1"/>
    <x v="28"/>
    <x v="119"/>
  </r>
  <r>
    <x v="6"/>
    <n v="7396901.2999999998"/>
    <x v="0"/>
    <x v="1"/>
    <x v="28"/>
    <x v="120"/>
  </r>
  <r>
    <x v="6"/>
    <n v="603095.5"/>
    <x v="0"/>
    <x v="1"/>
    <x v="28"/>
    <x v="228"/>
  </r>
  <r>
    <x v="6"/>
    <n v="6927984.9500000002"/>
    <x v="0"/>
    <x v="1"/>
    <x v="29"/>
    <x v="121"/>
  </r>
  <r>
    <x v="6"/>
    <n v="1141486433.9200001"/>
    <x v="0"/>
    <x v="1"/>
    <x v="29"/>
    <x v="122"/>
  </r>
  <r>
    <x v="6"/>
    <n v="128810366.28"/>
    <x v="0"/>
    <x v="1"/>
    <x v="29"/>
    <x v="301"/>
  </r>
  <r>
    <x v="6"/>
    <n v="937487.4"/>
    <x v="0"/>
    <x v="1"/>
    <x v="30"/>
    <x v="123"/>
  </r>
  <r>
    <x v="6"/>
    <n v="911032.01"/>
    <x v="0"/>
    <x v="1"/>
    <x v="30"/>
    <x v="262"/>
  </r>
  <r>
    <x v="6"/>
    <n v="1306036.1299999999"/>
    <x v="0"/>
    <x v="1"/>
    <x v="30"/>
    <x v="124"/>
  </r>
  <r>
    <x v="6"/>
    <n v="12187558.5"/>
    <x v="0"/>
    <x v="1"/>
    <x v="30"/>
    <x v="125"/>
  </r>
  <r>
    <x v="6"/>
    <n v="144835.24"/>
    <x v="0"/>
    <x v="1"/>
    <x v="31"/>
    <x v="126"/>
  </r>
  <r>
    <x v="6"/>
    <n v="376.45"/>
    <x v="0"/>
    <x v="1"/>
    <x v="33"/>
    <x v="302"/>
  </r>
  <r>
    <x v="6"/>
    <n v="14729681.539999999"/>
    <x v="0"/>
    <x v="1"/>
    <x v="33"/>
    <x v="236"/>
  </r>
  <r>
    <x v="6"/>
    <n v="152441237.84"/>
    <x v="0"/>
    <x v="1"/>
    <x v="33"/>
    <x v="237"/>
  </r>
  <r>
    <x v="6"/>
    <n v="7831"/>
    <x v="0"/>
    <x v="1"/>
    <x v="34"/>
    <x v="228"/>
  </r>
  <r>
    <x v="6"/>
    <n v="3534733.57"/>
    <x v="0"/>
    <x v="1"/>
    <x v="34"/>
    <x v="130"/>
  </r>
  <r>
    <x v="6"/>
    <n v="44743524.57"/>
    <x v="0"/>
    <x v="1"/>
    <x v="34"/>
    <x v="131"/>
  </r>
  <r>
    <x v="6"/>
    <n v="339763509.81"/>
    <x v="0"/>
    <x v="1"/>
    <x v="35"/>
    <x v="132"/>
  </r>
  <r>
    <x v="6"/>
    <n v="14511897.050000001"/>
    <x v="0"/>
    <x v="2"/>
    <x v="2"/>
    <x v="133"/>
  </r>
  <r>
    <x v="6"/>
    <n v="8489207.8100000005"/>
    <x v="0"/>
    <x v="2"/>
    <x v="2"/>
    <x v="134"/>
  </r>
  <r>
    <x v="6"/>
    <n v="44608203.979999997"/>
    <x v="0"/>
    <x v="2"/>
    <x v="2"/>
    <x v="303"/>
  </r>
  <r>
    <x v="6"/>
    <n v="3902646285.8000002"/>
    <x v="0"/>
    <x v="2"/>
    <x v="2"/>
    <x v="5"/>
  </r>
  <r>
    <x v="6"/>
    <n v="1118710645.1400001"/>
    <x v="0"/>
    <x v="2"/>
    <x v="2"/>
    <x v="135"/>
  </r>
  <r>
    <x v="6"/>
    <n v="506097551.70999998"/>
    <x v="0"/>
    <x v="2"/>
    <x v="11"/>
    <x v="14"/>
  </r>
  <r>
    <x v="6"/>
    <n v="2385138.35"/>
    <x v="0"/>
    <x v="2"/>
    <x v="16"/>
    <x v="19"/>
  </r>
  <r>
    <x v="6"/>
    <n v="18551538.190000001"/>
    <x v="0"/>
    <x v="2"/>
    <x v="16"/>
    <x v="275"/>
  </r>
  <r>
    <x v="6"/>
    <n v="352381.98"/>
    <x v="0"/>
    <x v="2"/>
    <x v="16"/>
    <x v="271"/>
  </r>
  <r>
    <x v="6"/>
    <n v="29597664.16"/>
    <x v="0"/>
    <x v="2"/>
    <x v="36"/>
    <x v="136"/>
  </r>
  <r>
    <x v="6"/>
    <n v="98766919.299999997"/>
    <x v="0"/>
    <x v="2"/>
    <x v="37"/>
    <x v="304"/>
  </r>
  <r>
    <x v="6"/>
    <n v="841188059.58000004"/>
    <x v="0"/>
    <x v="2"/>
    <x v="37"/>
    <x v="137"/>
  </r>
  <r>
    <x v="6"/>
    <n v="34950520.899999999"/>
    <x v="0"/>
    <x v="2"/>
    <x v="37"/>
    <x v="138"/>
  </r>
  <r>
    <x v="6"/>
    <n v="50189047.799999997"/>
    <x v="0"/>
    <x v="2"/>
    <x v="37"/>
    <x v="228"/>
  </r>
  <r>
    <x v="6"/>
    <n v="69645468.549999997"/>
    <x v="0"/>
    <x v="2"/>
    <x v="38"/>
    <x v="139"/>
  </r>
  <r>
    <x v="6"/>
    <n v="10899162.18"/>
    <x v="0"/>
    <x v="2"/>
    <x v="38"/>
    <x v="140"/>
  </r>
  <r>
    <x v="6"/>
    <n v="18858476.879999999"/>
    <x v="0"/>
    <x v="2"/>
    <x v="38"/>
    <x v="141"/>
  </r>
  <r>
    <x v="6"/>
    <n v="4198861.82"/>
    <x v="0"/>
    <x v="2"/>
    <x v="38"/>
    <x v="142"/>
  </r>
  <r>
    <x v="6"/>
    <n v="473107048.06"/>
    <x v="0"/>
    <x v="2"/>
    <x v="38"/>
    <x v="266"/>
  </r>
  <r>
    <x v="6"/>
    <n v="18994143.530000001"/>
    <x v="0"/>
    <x v="2"/>
    <x v="38"/>
    <x v="143"/>
  </r>
  <r>
    <x v="6"/>
    <n v="3523505.2"/>
    <x v="0"/>
    <x v="2"/>
    <x v="38"/>
    <x v="144"/>
  </r>
  <r>
    <x v="6"/>
    <n v="11335940.25"/>
    <x v="0"/>
    <x v="2"/>
    <x v="39"/>
    <x v="145"/>
  </r>
  <r>
    <x v="6"/>
    <n v="164287971.5"/>
    <x v="0"/>
    <x v="2"/>
    <x v="39"/>
    <x v="305"/>
  </r>
  <r>
    <x v="6"/>
    <n v="81192.600000000006"/>
    <x v="0"/>
    <x v="2"/>
    <x v="29"/>
    <x v="252"/>
  </r>
  <r>
    <x v="6"/>
    <n v="26462683.25"/>
    <x v="0"/>
    <x v="2"/>
    <x v="29"/>
    <x v="121"/>
  </r>
  <r>
    <x v="6"/>
    <n v="54815292.060000002"/>
    <x v="0"/>
    <x v="2"/>
    <x v="29"/>
    <x v="146"/>
  </r>
  <r>
    <x v="6"/>
    <n v="34243862.579999998"/>
    <x v="0"/>
    <x v="2"/>
    <x v="29"/>
    <x v="147"/>
  </r>
  <r>
    <x v="6"/>
    <n v="43174906.810000002"/>
    <x v="0"/>
    <x v="2"/>
    <x v="29"/>
    <x v="122"/>
  </r>
  <r>
    <x v="6"/>
    <n v="5582169.7800000003"/>
    <x v="0"/>
    <x v="2"/>
    <x v="31"/>
    <x v="126"/>
  </r>
  <r>
    <x v="6"/>
    <n v="412568.22"/>
    <x v="0"/>
    <x v="2"/>
    <x v="32"/>
    <x v="127"/>
  </r>
  <r>
    <x v="6"/>
    <n v="126890.87000000001"/>
    <x v="0"/>
    <x v="2"/>
    <x v="33"/>
    <x v="302"/>
  </r>
  <r>
    <x v="6"/>
    <n v="304209.32"/>
    <x v="0"/>
    <x v="2"/>
    <x v="33"/>
    <x v="306"/>
  </r>
  <r>
    <x v="6"/>
    <n v="43839862.600000001"/>
    <x v="0"/>
    <x v="2"/>
    <x v="33"/>
    <x v="236"/>
  </r>
  <r>
    <x v="6"/>
    <n v="257701026.49000001"/>
    <x v="0"/>
    <x v="2"/>
    <x v="33"/>
    <x v="237"/>
  </r>
  <r>
    <x v="6"/>
    <n v="20810.34"/>
    <x v="0"/>
    <x v="2"/>
    <x v="33"/>
    <x v="228"/>
  </r>
  <r>
    <x v="6"/>
    <n v="189675361.78999999"/>
    <x v="0"/>
    <x v="2"/>
    <x v="40"/>
    <x v="148"/>
  </r>
  <r>
    <x v="6"/>
    <n v="25529412.280000001"/>
    <x v="0"/>
    <x v="2"/>
    <x v="40"/>
    <x v="253"/>
  </r>
  <r>
    <x v="6"/>
    <n v="1018216285.6799999"/>
    <x v="0"/>
    <x v="2"/>
    <x v="40"/>
    <x v="151"/>
  </r>
  <r>
    <x v="6"/>
    <n v="82687220.989999995"/>
    <x v="0"/>
    <x v="2"/>
    <x v="40"/>
    <x v="152"/>
  </r>
  <r>
    <x v="6"/>
    <n v="1893694.78"/>
    <x v="0"/>
    <x v="2"/>
    <x v="40"/>
    <x v="153"/>
  </r>
  <r>
    <x v="6"/>
    <n v="29302620.73"/>
    <x v="0"/>
    <x v="2"/>
    <x v="40"/>
    <x v="155"/>
  </r>
  <r>
    <x v="6"/>
    <n v="594523.82999999996"/>
    <x v="0"/>
    <x v="2"/>
    <x v="40"/>
    <x v="157"/>
  </r>
  <r>
    <x v="6"/>
    <n v="37302809.259999998"/>
    <x v="0"/>
    <x v="2"/>
    <x v="40"/>
    <x v="158"/>
  </r>
  <r>
    <x v="6"/>
    <n v="11510177.279999999"/>
    <x v="0"/>
    <x v="2"/>
    <x v="40"/>
    <x v="307"/>
  </r>
  <r>
    <x v="6"/>
    <n v="6907698.1799999997"/>
    <x v="0"/>
    <x v="2"/>
    <x v="40"/>
    <x v="159"/>
  </r>
  <r>
    <x v="6"/>
    <n v="127185018.62"/>
    <x v="0"/>
    <x v="2"/>
    <x v="40"/>
    <x v="160"/>
  </r>
  <r>
    <x v="6"/>
    <n v="42244.2"/>
    <x v="0"/>
    <x v="2"/>
    <x v="40"/>
    <x v="162"/>
  </r>
  <r>
    <x v="6"/>
    <n v="21829848.559999999"/>
    <x v="0"/>
    <x v="2"/>
    <x v="40"/>
    <x v="163"/>
  </r>
  <r>
    <x v="6"/>
    <n v="1892482.6"/>
    <x v="0"/>
    <x v="2"/>
    <x v="40"/>
    <x v="164"/>
  </r>
  <r>
    <x v="6"/>
    <n v="437152084.82999998"/>
    <x v="0"/>
    <x v="2"/>
    <x v="40"/>
    <x v="165"/>
  </r>
  <r>
    <x v="6"/>
    <n v="31089369.789999999"/>
    <x v="0"/>
    <x v="2"/>
    <x v="40"/>
    <x v="166"/>
  </r>
  <r>
    <x v="6"/>
    <n v="349777.09"/>
    <x v="0"/>
    <x v="2"/>
    <x v="40"/>
    <x v="167"/>
  </r>
  <r>
    <x v="6"/>
    <n v="525771564.07999998"/>
    <x v="0"/>
    <x v="2"/>
    <x v="40"/>
    <x v="168"/>
  </r>
  <r>
    <x v="6"/>
    <n v="4244952.83"/>
    <x v="0"/>
    <x v="2"/>
    <x v="40"/>
    <x v="169"/>
  </r>
  <r>
    <x v="6"/>
    <n v="30323.94"/>
    <x v="0"/>
    <x v="2"/>
    <x v="40"/>
    <x v="170"/>
  </r>
  <r>
    <x v="6"/>
    <n v="17211516.699999999"/>
    <x v="0"/>
    <x v="2"/>
    <x v="40"/>
    <x v="173"/>
  </r>
  <r>
    <x v="6"/>
    <n v="2070095.41"/>
    <x v="0"/>
    <x v="2"/>
    <x v="40"/>
    <x v="174"/>
  </r>
  <r>
    <x v="6"/>
    <n v="160"/>
    <x v="0"/>
    <x v="2"/>
    <x v="40"/>
    <x v="175"/>
  </r>
  <r>
    <x v="6"/>
    <n v="2708347.64"/>
    <x v="0"/>
    <x v="2"/>
    <x v="40"/>
    <x v="176"/>
  </r>
  <r>
    <x v="6"/>
    <n v="34273690.700000003"/>
    <x v="0"/>
    <x v="2"/>
    <x v="40"/>
    <x v="177"/>
  </r>
  <r>
    <x v="6"/>
    <n v="2550.02"/>
    <x v="0"/>
    <x v="2"/>
    <x v="40"/>
    <x v="178"/>
  </r>
  <r>
    <x v="6"/>
    <n v="6068907.8499999996"/>
    <x v="0"/>
    <x v="2"/>
    <x v="40"/>
    <x v="179"/>
  </r>
  <r>
    <x v="6"/>
    <n v="19391421.370000001"/>
    <x v="0"/>
    <x v="2"/>
    <x v="40"/>
    <x v="180"/>
  </r>
  <r>
    <x v="6"/>
    <n v="14021259.689999999"/>
    <x v="0"/>
    <x v="2"/>
    <x v="40"/>
    <x v="181"/>
  </r>
  <r>
    <x v="6"/>
    <n v="6304803.96"/>
    <x v="0"/>
    <x v="2"/>
    <x v="40"/>
    <x v="182"/>
  </r>
  <r>
    <x v="6"/>
    <n v="2348802.08"/>
    <x v="0"/>
    <x v="2"/>
    <x v="40"/>
    <x v="183"/>
  </r>
  <r>
    <x v="6"/>
    <n v="117959054.98"/>
    <x v="0"/>
    <x v="2"/>
    <x v="40"/>
    <x v="228"/>
  </r>
  <r>
    <x v="6"/>
    <n v="2276221.4500000002"/>
    <x v="0"/>
    <x v="2"/>
    <x v="40"/>
    <x v="248"/>
  </r>
  <r>
    <x v="6"/>
    <n v="6317685"/>
    <x v="0"/>
    <x v="2"/>
    <x v="40"/>
    <x v="184"/>
  </r>
  <r>
    <x v="6"/>
    <n v="16941882.120000001"/>
    <x v="0"/>
    <x v="2"/>
    <x v="40"/>
    <x v="300"/>
  </r>
  <r>
    <x v="6"/>
    <n v="156332183.09"/>
    <x v="0"/>
    <x v="2"/>
    <x v="40"/>
    <x v="185"/>
  </r>
  <r>
    <x v="6"/>
    <n v="210110229.25999999"/>
    <x v="0"/>
    <x v="2"/>
    <x v="40"/>
    <x v="267"/>
  </r>
  <r>
    <x v="6"/>
    <n v="3959591625.3899999"/>
    <x v="0"/>
    <x v="2"/>
    <x v="40"/>
    <x v="186"/>
  </r>
  <r>
    <x v="6"/>
    <n v="18868.240000000002"/>
    <x v="0"/>
    <x v="2"/>
    <x v="40"/>
    <x v="187"/>
  </r>
  <r>
    <x v="6"/>
    <n v="40000917.109999999"/>
    <x v="0"/>
    <x v="2"/>
    <x v="41"/>
    <x v="148"/>
  </r>
  <r>
    <x v="6"/>
    <n v="3784317.51"/>
    <x v="0"/>
    <x v="2"/>
    <x v="41"/>
    <x v="308"/>
  </r>
  <r>
    <x v="6"/>
    <n v="315704594.77999997"/>
    <x v="0"/>
    <x v="2"/>
    <x v="41"/>
    <x v="151"/>
  </r>
  <r>
    <x v="6"/>
    <n v="330034.07"/>
    <x v="0"/>
    <x v="2"/>
    <x v="41"/>
    <x v="140"/>
  </r>
  <r>
    <x v="6"/>
    <n v="129810599.81999999"/>
    <x v="0"/>
    <x v="2"/>
    <x v="41"/>
    <x v="168"/>
  </r>
  <r>
    <x v="6"/>
    <n v="808326.79"/>
    <x v="0"/>
    <x v="2"/>
    <x v="41"/>
    <x v="188"/>
  </r>
  <r>
    <x v="6"/>
    <n v="13673596.07"/>
    <x v="0"/>
    <x v="2"/>
    <x v="41"/>
    <x v="189"/>
  </r>
  <r>
    <x v="6"/>
    <n v="1120411451.3599999"/>
    <x v="0"/>
    <x v="2"/>
    <x v="41"/>
    <x v="190"/>
  </r>
  <r>
    <x v="6"/>
    <n v="10217427.640000001"/>
    <x v="0"/>
    <x v="2"/>
    <x v="41"/>
    <x v="191"/>
  </r>
  <r>
    <x v="6"/>
    <n v="13932988.57"/>
    <x v="1"/>
    <x v="3"/>
    <x v="42"/>
    <x v="309"/>
  </r>
  <r>
    <x v="6"/>
    <n v="91887370.469999999"/>
    <x v="1"/>
    <x v="3"/>
    <x v="42"/>
    <x v="192"/>
  </r>
  <r>
    <x v="6"/>
    <n v="423724489.88"/>
    <x v="1"/>
    <x v="3"/>
    <x v="42"/>
    <x v="193"/>
  </r>
  <r>
    <x v="6"/>
    <n v="3031223.61"/>
    <x v="1"/>
    <x v="4"/>
    <x v="49"/>
    <x v="278"/>
  </r>
  <r>
    <x v="6"/>
    <n v="386069.61"/>
    <x v="1"/>
    <x v="4"/>
    <x v="49"/>
    <x v="310"/>
  </r>
  <r>
    <x v="6"/>
    <n v="24547005.25"/>
    <x v="1"/>
    <x v="4"/>
    <x v="49"/>
    <x v="239"/>
  </r>
  <r>
    <x v="6"/>
    <n v="62260410.509999998"/>
    <x v="1"/>
    <x v="4"/>
    <x v="49"/>
    <x v="254"/>
  </r>
  <r>
    <x v="6"/>
    <n v="107210000"/>
    <x v="1"/>
    <x v="4"/>
    <x v="54"/>
    <x v="279"/>
  </r>
  <r>
    <x v="6"/>
    <n v="557003364.22000003"/>
    <x v="1"/>
    <x v="4"/>
    <x v="44"/>
    <x v="268"/>
  </r>
  <r>
    <x v="6"/>
    <n v="470279.71"/>
    <x v="1"/>
    <x v="4"/>
    <x v="44"/>
    <x v="195"/>
  </r>
  <r>
    <x v="6"/>
    <n v="503660070.57999998"/>
    <x v="1"/>
    <x v="4"/>
    <x v="44"/>
    <x v="269"/>
  </r>
  <r>
    <x v="6"/>
    <n v="83080012.120000005"/>
    <x v="1"/>
    <x v="4"/>
    <x v="45"/>
    <x v="196"/>
  </r>
  <r>
    <x v="6"/>
    <n v="9953000"/>
    <x v="1"/>
    <x v="4"/>
    <x v="9"/>
    <x v="311"/>
  </r>
  <r>
    <x v="6"/>
    <n v="0"/>
    <x v="1"/>
    <x v="4"/>
    <x v="16"/>
    <x v="21"/>
  </r>
  <r>
    <x v="6"/>
    <n v="76089287.359999999"/>
    <x v="1"/>
    <x v="4"/>
    <x v="48"/>
    <x v="280"/>
  </r>
  <r>
    <x v="6"/>
    <n v="12785510.130000001"/>
    <x v="1"/>
    <x v="4"/>
    <x v="22"/>
    <x v="61"/>
  </r>
  <r>
    <x v="6"/>
    <n v="2089293.25"/>
    <x v="1"/>
    <x v="4"/>
    <x v="27"/>
    <x v="298"/>
  </r>
  <r>
    <x v="6"/>
    <n v="2092180.5"/>
    <x v="1"/>
    <x v="5"/>
    <x v="49"/>
    <x v="278"/>
  </r>
  <r>
    <x v="6"/>
    <n v="11434461.119999999"/>
    <x v="1"/>
    <x v="5"/>
    <x v="49"/>
    <x v="310"/>
  </r>
  <r>
    <x v="6"/>
    <n v="0"/>
    <x v="1"/>
    <x v="5"/>
    <x v="49"/>
    <x v="312"/>
  </r>
  <r>
    <x v="6"/>
    <n v="2050000"/>
    <x v="1"/>
    <x v="5"/>
    <x v="49"/>
    <x v="239"/>
  </r>
  <r>
    <x v="6"/>
    <n v="8052507.8899999997"/>
    <x v="1"/>
    <x v="5"/>
    <x v="49"/>
    <x v="254"/>
  </r>
  <r>
    <x v="6"/>
    <n v="6392820.9800000004"/>
    <x v="1"/>
    <x v="5"/>
    <x v="6"/>
    <x v="9"/>
  </r>
  <r>
    <x v="6"/>
    <n v="1102365622.97"/>
    <x v="1"/>
    <x v="5"/>
    <x v="46"/>
    <x v="197"/>
  </r>
  <r>
    <x v="6"/>
    <n v="10316407.609999999"/>
    <x v="1"/>
    <x v="5"/>
    <x v="45"/>
    <x v="196"/>
  </r>
  <r>
    <x v="6"/>
    <n v="27336162"/>
    <x v="1"/>
    <x v="5"/>
    <x v="9"/>
    <x v="12"/>
  </r>
  <r>
    <x v="6"/>
    <n v="474613.23"/>
    <x v="1"/>
    <x v="5"/>
    <x v="11"/>
    <x v="14"/>
  </r>
  <r>
    <x v="6"/>
    <n v="23873601"/>
    <x v="1"/>
    <x v="5"/>
    <x v="47"/>
    <x v="198"/>
  </r>
  <r>
    <x v="6"/>
    <n v="187666.34"/>
    <x v="1"/>
    <x v="5"/>
    <x v="47"/>
    <x v="199"/>
  </r>
  <r>
    <x v="6"/>
    <n v="21627516.510000002"/>
    <x v="1"/>
    <x v="5"/>
    <x v="47"/>
    <x v="200"/>
  </r>
  <r>
    <x v="6"/>
    <n v="355639.28"/>
    <x v="1"/>
    <x v="5"/>
    <x v="47"/>
    <x v="201"/>
  </r>
  <r>
    <x v="6"/>
    <n v="1183795.42"/>
    <x v="1"/>
    <x v="5"/>
    <x v="47"/>
    <x v="202"/>
  </r>
  <r>
    <x v="6"/>
    <n v="43535073.619999997"/>
    <x v="1"/>
    <x v="5"/>
    <x v="47"/>
    <x v="203"/>
  </r>
  <r>
    <x v="6"/>
    <n v="91613851.819999993"/>
    <x v="1"/>
    <x v="5"/>
    <x v="47"/>
    <x v="204"/>
  </r>
  <r>
    <x v="6"/>
    <n v="1074700.67"/>
    <x v="1"/>
    <x v="5"/>
    <x v="47"/>
    <x v="205"/>
  </r>
  <r>
    <x v="6"/>
    <n v="6449163.2699999996"/>
    <x v="1"/>
    <x v="5"/>
    <x v="47"/>
    <x v="206"/>
  </r>
  <r>
    <x v="6"/>
    <n v="73581666.590000004"/>
    <x v="1"/>
    <x v="5"/>
    <x v="47"/>
    <x v="207"/>
  </r>
  <r>
    <x v="6"/>
    <n v="1102197.07"/>
    <x v="1"/>
    <x v="5"/>
    <x v="47"/>
    <x v="208"/>
  </r>
  <r>
    <x v="6"/>
    <n v="1331585.3500000001"/>
    <x v="1"/>
    <x v="5"/>
    <x v="47"/>
    <x v="209"/>
  </r>
  <r>
    <x v="6"/>
    <n v="1842767.88"/>
    <x v="1"/>
    <x v="5"/>
    <x v="47"/>
    <x v="210"/>
  </r>
  <r>
    <x v="6"/>
    <n v="7330487.2300000004"/>
    <x v="1"/>
    <x v="5"/>
    <x v="47"/>
    <x v="211"/>
  </r>
  <r>
    <x v="6"/>
    <n v="7273457.5"/>
    <x v="1"/>
    <x v="5"/>
    <x v="47"/>
    <x v="212"/>
  </r>
  <r>
    <x v="6"/>
    <n v="184716.15"/>
    <x v="1"/>
    <x v="5"/>
    <x v="47"/>
    <x v="240"/>
  </r>
  <r>
    <x v="6"/>
    <n v="267487.14"/>
    <x v="1"/>
    <x v="5"/>
    <x v="47"/>
    <x v="213"/>
  </r>
  <r>
    <x v="6"/>
    <n v="42746173.75"/>
    <x v="1"/>
    <x v="5"/>
    <x v="47"/>
    <x v="214"/>
  </r>
  <r>
    <x v="6"/>
    <n v="6657.09"/>
    <x v="1"/>
    <x v="5"/>
    <x v="47"/>
    <x v="215"/>
  </r>
  <r>
    <x v="6"/>
    <n v="706322.69"/>
    <x v="1"/>
    <x v="5"/>
    <x v="47"/>
    <x v="216"/>
  </r>
  <r>
    <x v="6"/>
    <n v="16709820.41"/>
    <x v="1"/>
    <x v="5"/>
    <x v="47"/>
    <x v="228"/>
  </r>
  <r>
    <x v="6"/>
    <n v="9297770.6999999993"/>
    <x v="1"/>
    <x v="5"/>
    <x v="47"/>
    <x v="217"/>
  </r>
  <r>
    <x v="6"/>
    <n v="229478130.91999999"/>
    <x v="1"/>
    <x v="5"/>
    <x v="47"/>
    <x v="218"/>
  </r>
  <r>
    <x v="6"/>
    <n v="6550122.6200000001"/>
    <x v="1"/>
    <x v="5"/>
    <x v="16"/>
    <x v="21"/>
  </r>
  <r>
    <x v="6"/>
    <n v="956017.16"/>
    <x v="1"/>
    <x v="5"/>
    <x v="16"/>
    <x v="272"/>
  </r>
  <r>
    <x v="6"/>
    <n v="79677.38"/>
    <x v="1"/>
    <x v="5"/>
    <x v="48"/>
    <x v="219"/>
  </r>
  <r>
    <x v="6"/>
    <n v="64266045.619999997"/>
    <x v="1"/>
    <x v="5"/>
    <x v="48"/>
    <x v="221"/>
  </r>
  <r>
    <x v="6"/>
    <n v="20870864.91"/>
    <x v="1"/>
    <x v="5"/>
    <x v="48"/>
    <x v="222"/>
  </r>
  <r>
    <x v="6"/>
    <n v="1246034108.6800001"/>
    <x v="1"/>
    <x v="5"/>
    <x v="48"/>
    <x v="223"/>
  </r>
  <r>
    <x v="6"/>
    <n v="399801151.76999998"/>
    <x v="1"/>
    <x v="5"/>
    <x v="48"/>
    <x v="224"/>
  </r>
  <r>
    <x v="6"/>
    <n v="311159.41000000003"/>
    <x v="1"/>
    <x v="5"/>
    <x v="48"/>
    <x v="226"/>
  </r>
  <r>
    <x v="6"/>
    <n v="1726725.85"/>
    <x v="1"/>
    <x v="5"/>
    <x v="48"/>
    <x v="281"/>
  </r>
  <r>
    <x v="6"/>
    <n v="2751455.33"/>
    <x v="1"/>
    <x v="5"/>
    <x v="48"/>
    <x v="227"/>
  </r>
  <r>
    <x v="6"/>
    <n v="136473458.59999999"/>
    <x v="1"/>
    <x v="5"/>
    <x v="48"/>
    <x v="282"/>
  </r>
  <r>
    <x v="6"/>
    <n v="623859.32000000007"/>
    <x v="1"/>
    <x v="5"/>
    <x v="48"/>
    <x v="283"/>
  </r>
  <r>
    <x v="6"/>
    <n v="684356.18"/>
    <x v="1"/>
    <x v="5"/>
    <x v="48"/>
    <x v="228"/>
  </r>
  <r>
    <x v="6"/>
    <n v="877853.29"/>
    <x v="1"/>
    <x v="5"/>
    <x v="27"/>
    <x v="76"/>
  </r>
  <r>
    <x v="6"/>
    <n v="14638019"/>
    <x v="1"/>
    <x v="5"/>
    <x v="27"/>
    <x v="97"/>
  </r>
  <r>
    <x v="6"/>
    <n v="25252312.190000001"/>
    <x v="1"/>
    <x v="5"/>
    <x v="27"/>
    <x v="101"/>
  </r>
  <r>
    <x v="6"/>
    <n v="111877"/>
    <x v="1"/>
    <x v="5"/>
    <x v="27"/>
    <x v="89"/>
  </r>
  <r>
    <x v="6"/>
    <n v="3624987.15"/>
    <x v="1"/>
    <x v="5"/>
    <x v="27"/>
    <x v="298"/>
  </r>
  <r>
    <x v="6"/>
    <n v="138260"/>
    <x v="1"/>
    <x v="5"/>
    <x v="27"/>
    <x v="265"/>
  </r>
  <r>
    <x v="6"/>
    <n v="16450905.35"/>
    <x v="1"/>
    <x v="5"/>
    <x v="27"/>
    <x v="115"/>
  </r>
  <r>
    <x v="6"/>
    <n v="123661.43"/>
    <x v="1"/>
    <x v="5"/>
    <x v="33"/>
    <x v="236"/>
  </r>
  <r>
    <x v="6"/>
    <n v="31044184.800000001"/>
    <x v="1"/>
    <x v="5"/>
    <x v="33"/>
    <x v="237"/>
  </r>
  <r>
    <x v="7"/>
    <n v="36592335.700000003"/>
    <x v="0"/>
    <x v="0"/>
    <x v="0"/>
    <x v="284"/>
  </r>
  <r>
    <x v="7"/>
    <n v="39157127.329999998"/>
    <x v="0"/>
    <x v="0"/>
    <x v="0"/>
    <x v="0"/>
  </r>
  <r>
    <x v="7"/>
    <n v="2115181310.1800001"/>
    <x v="0"/>
    <x v="0"/>
    <x v="0"/>
    <x v="1"/>
  </r>
  <r>
    <x v="7"/>
    <n v="252961.36"/>
    <x v="0"/>
    <x v="0"/>
    <x v="1"/>
    <x v="2"/>
  </r>
  <r>
    <x v="7"/>
    <n v="5832165.25"/>
    <x v="0"/>
    <x v="0"/>
    <x v="1"/>
    <x v="3"/>
  </r>
  <r>
    <x v="7"/>
    <n v="2625723.29"/>
    <x v="0"/>
    <x v="1"/>
    <x v="2"/>
    <x v="4"/>
  </r>
  <r>
    <x v="7"/>
    <n v="12823754.83"/>
    <x v="0"/>
    <x v="1"/>
    <x v="2"/>
    <x v="5"/>
  </r>
  <r>
    <x v="7"/>
    <n v="93428030.670000002"/>
    <x v="0"/>
    <x v="1"/>
    <x v="3"/>
    <x v="6"/>
  </r>
  <r>
    <x v="7"/>
    <n v="49255561.32"/>
    <x v="0"/>
    <x v="1"/>
    <x v="4"/>
    <x v="241"/>
  </r>
  <r>
    <x v="7"/>
    <n v="10141272.279999999"/>
    <x v="0"/>
    <x v="1"/>
    <x v="5"/>
    <x v="8"/>
  </r>
  <r>
    <x v="7"/>
    <n v="435390.7"/>
    <x v="0"/>
    <x v="1"/>
    <x v="6"/>
    <x v="9"/>
  </r>
  <r>
    <x v="7"/>
    <n v="36358332.380000003"/>
    <x v="0"/>
    <x v="1"/>
    <x v="7"/>
    <x v="10"/>
  </r>
  <r>
    <x v="7"/>
    <n v="167569.11000000002"/>
    <x v="0"/>
    <x v="1"/>
    <x v="8"/>
    <x v="11"/>
  </r>
  <r>
    <x v="7"/>
    <n v="1183000"/>
    <x v="0"/>
    <x v="1"/>
    <x v="51"/>
    <x v="256"/>
  </r>
  <r>
    <x v="7"/>
    <n v="376553779.39999998"/>
    <x v="0"/>
    <x v="1"/>
    <x v="9"/>
    <x v="12"/>
  </r>
  <r>
    <x v="7"/>
    <n v="12659911.66"/>
    <x v="0"/>
    <x v="1"/>
    <x v="9"/>
    <x v="285"/>
  </r>
  <r>
    <x v="7"/>
    <n v="21823242.379999999"/>
    <x v="0"/>
    <x v="1"/>
    <x v="11"/>
    <x v="14"/>
  </r>
  <r>
    <x v="7"/>
    <n v="63267554.82"/>
    <x v="0"/>
    <x v="1"/>
    <x v="12"/>
    <x v="15"/>
  </r>
  <r>
    <x v="7"/>
    <n v="2821377.74"/>
    <x v="0"/>
    <x v="1"/>
    <x v="12"/>
    <x v="228"/>
  </r>
  <r>
    <x v="7"/>
    <n v="13320781.539999999"/>
    <x v="0"/>
    <x v="1"/>
    <x v="13"/>
    <x v="16"/>
  </r>
  <r>
    <x v="7"/>
    <n v="26698397.41"/>
    <x v="0"/>
    <x v="1"/>
    <x v="14"/>
    <x v="286"/>
  </r>
  <r>
    <x v="7"/>
    <n v="5601167368"/>
    <x v="0"/>
    <x v="1"/>
    <x v="14"/>
    <x v="287"/>
  </r>
  <r>
    <x v="7"/>
    <n v="85048518.920000002"/>
    <x v="0"/>
    <x v="1"/>
    <x v="14"/>
    <x v="288"/>
  </r>
  <r>
    <x v="7"/>
    <n v="1076408216.1600001"/>
    <x v="0"/>
    <x v="1"/>
    <x v="14"/>
    <x v="289"/>
  </r>
  <r>
    <x v="7"/>
    <n v="30000"/>
    <x v="0"/>
    <x v="1"/>
    <x v="53"/>
    <x v="270"/>
  </r>
  <r>
    <x v="7"/>
    <n v="11274747.689999999"/>
    <x v="0"/>
    <x v="1"/>
    <x v="16"/>
    <x v="19"/>
  </r>
  <r>
    <x v="7"/>
    <n v="0"/>
    <x v="0"/>
    <x v="1"/>
    <x v="16"/>
    <x v="20"/>
  </r>
  <r>
    <x v="7"/>
    <n v="10849064.32"/>
    <x v="0"/>
    <x v="1"/>
    <x v="16"/>
    <x v="263"/>
  </r>
  <r>
    <x v="7"/>
    <n v="65185127.359999999"/>
    <x v="0"/>
    <x v="1"/>
    <x v="16"/>
    <x v="21"/>
  </r>
  <r>
    <x v="7"/>
    <n v="58.4"/>
    <x v="0"/>
    <x v="1"/>
    <x v="16"/>
    <x v="22"/>
  </r>
  <r>
    <x v="7"/>
    <n v="312321441.25"/>
    <x v="0"/>
    <x v="1"/>
    <x v="16"/>
    <x v="266"/>
  </r>
  <r>
    <x v="7"/>
    <n v="40003.31"/>
    <x v="0"/>
    <x v="1"/>
    <x v="16"/>
    <x v="271"/>
  </r>
  <r>
    <x v="7"/>
    <n v="14244110.140000001"/>
    <x v="0"/>
    <x v="1"/>
    <x v="16"/>
    <x v="272"/>
  </r>
  <r>
    <x v="7"/>
    <n v="350946596.95999998"/>
    <x v="0"/>
    <x v="1"/>
    <x v="17"/>
    <x v="23"/>
  </r>
  <r>
    <x v="7"/>
    <n v="123210450.15000001"/>
    <x v="0"/>
    <x v="1"/>
    <x v="17"/>
    <x v="24"/>
  </r>
  <r>
    <x v="7"/>
    <n v="33712.800000000003"/>
    <x v="0"/>
    <x v="1"/>
    <x v="18"/>
    <x v="25"/>
  </r>
  <r>
    <x v="7"/>
    <n v="5948000.04"/>
    <x v="0"/>
    <x v="1"/>
    <x v="18"/>
    <x v="26"/>
  </r>
  <r>
    <x v="7"/>
    <n v="2334568.08"/>
    <x v="0"/>
    <x v="1"/>
    <x v="18"/>
    <x v="27"/>
  </r>
  <r>
    <x v="7"/>
    <n v="9271236.1199999992"/>
    <x v="0"/>
    <x v="1"/>
    <x v="18"/>
    <x v="28"/>
  </r>
  <r>
    <x v="7"/>
    <n v="3449232.35"/>
    <x v="0"/>
    <x v="1"/>
    <x v="18"/>
    <x v="229"/>
  </r>
  <r>
    <x v="7"/>
    <n v="58189552.719999999"/>
    <x v="0"/>
    <x v="1"/>
    <x v="18"/>
    <x v="29"/>
  </r>
  <r>
    <x v="7"/>
    <n v="2422645.79"/>
    <x v="0"/>
    <x v="1"/>
    <x v="18"/>
    <x v="30"/>
  </r>
  <r>
    <x v="7"/>
    <n v="1758355.02"/>
    <x v="0"/>
    <x v="1"/>
    <x v="18"/>
    <x v="31"/>
  </r>
  <r>
    <x v="7"/>
    <n v="1748623.4300000002"/>
    <x v="0"/>
    <x v="1"/>
    <x v="18"/>
    <x v="32"/>
  </r>
  <r>
    <x v="7"/>
    <n v="1091223.6599999999"/>
    <x v="0"/>
    <x v="1"/>
    <x v="18"/>
    <x v="243"/>
  </r>
  <r>
    <x v="7"/>
    <n v="0"/>
    <x v="0"/>
    <x v="1"/>
    <x v="18"/>
    <x v="290"/>
  </r>
  <r>
    <x v="7"/>
    <n v="213831.58"/>
    <x v="0"/>
    <x v="1"/>
    <x v="18"/>
    <x v="33"/>
  </r>
  <r>
    <x v="7"/>
    <n v="40082398.770000003"/>
    <x v="0"/>
    <x v="1"/>
    <x v="18"/>
    <x v="34"/>
  </r>
  <r>
    <x v="7"/>
    <n v="2485938.44"/>
    <x v="0"/>
    <x v="1"/>
    <x v="18"/>
    <x v="35"/>
  </r>
  <r>
    <x v="7"/>
    <n v="160543.32"/>
    <x v="0"/>
    <x v="1"/>
    <x v="18"/>
    <x v="258"/>
  </r>
  <r>
    <x v="7"/>
    <n v="55950.41"/>
    <x v="0"/>
    <x v="1"/>
    <x v="18"/>
    <x v="36"/>
  </r>
  <r>
    <x v="7"/>
    <n v="64590.27"/>
    <x v="0"/>
    <x v="1"/>
    <x v="18"/>
    <x v="37"/>
  </r>
  <r>
    <x v="7"/>
    <n v="4784023.24"/>
    <x v="0"/>
    <x v="1"/>
    <x v="18"/>
    <x v="38"/>
  </r>
  <r>
    <x v="7"/>
    <n v="15052042.710000001"/>
    <x v="0"/>
    <x v="1"/>
    <x v="18"/>
    <x v="39"/>
  </r>
  <r>
    <x v="7"/>
    <n v="15541433.83"/>
    <x v="0"/>
    <x v="1"/>
    <x v="18"/>
    <x v="40"/>
  </r>
  <r>
    <x v="7"/>
    <n v="2894900.04"/>
    <x v="0"/>
    <x v="1"/>
    <x v="18"/>
    <x v="41"/>
  </r>
  <r>
    <x v="7"/>
    <n v="728744.63"/>
    <x v="0"/>
    <x v="1"/>
    <x v="18"/>
    <x v="42"/>
  </r>
  <r>
    <x v="7"/>
    <n v="7182955.71"/>
    <x v="0"/>
    <x v="1"/>
    <x v="18"/>
    <x v="43"/>
  </r>
  <r>
    <x v="7"/>
    <n v="60917729.43"/>
    <x v="0"/>
    <x v="1"/>
    <x v="18"/>
    <x v="44"/>
  </r>
  <r>
    <x v="7"/>
    <n v="1415959.58"/>
    <x v="0"/>
    <x v="1"/>
    <x v="18"/>
    <x v="45"/>
  </r>
  <r>
    <x v="7"/>
    <n v="10473962.59"/>
    <x v="0"/>
    <x v="1"/>
    <x v="18"/>
    <x v="46"/>
  </r>
  <r>
    <x v="7"/>
    <n v="14213240.199999999"/>
    <x v="0"/>
    <x v="1"/>
    <x v="18"/>
    <x v="47"/>
  </r>
  <r>
    <x v="7"/>
    <n v="8405902.1899999995"/>
    <x v="0"/>
    <x v="1"/>
    <x v="18"/>
    <x v="48"/>
  </r>
  <r>
    <x v="7"/>
    <n v="6857592.6200000001"/>
    <x v="0"/>
    <x v="1"/>
    <x v="18"/>
    <x v="49"/>
  </r>
  <r>
    <x v="7"/>
    <n v="1202925.81"/>
    <x v="0"/>
    <x v="1"/>
    <x v="18"/>
    <x v="50"/>
  </r>
  <r>
    <x v="7"/>
    <n v="2181725.0099999998"/>
    <x v="0"/>
    <x v="1"/>
    <x v="18"/>
    <x v="51"/>
  </r>
  <r>
    <x v="7"/>
    <n v="472566266.16000003"/>
    <x v="0"/>
    <x v="1"/>
    <x v="18"/>
    <x v="52"/>
  </r>
  <r>
    <x v="7"/>
    <n v="0"/>
    <x v="0"/>
    <x v="1"/>
    <x v="18"/>
    <x v="259"/>
  </r>
  <r>
    <x v="7"/>
    <n v="3507043.29"/>
    <x v="0"/>
    <x v="1"/>
    <x v="18"/>
    <x v="53"/>
  </r>
  <r>
    <x v="7"/>
    <n v="2247814.7000000002"/>
    <x v="0"/>
    <x v="1"/>
    <x v="18"/>
    <x v="230"/>
  </r>
  <r>
    <x v="7"/>
    <n v="7989374.4400000004"/>
    <x v="0"/>
    <x v="1"/>
    <x v="18"/>
    <x v="54"/>
  </r>
  <r>
    <x v="7"/>
    <n v="55668419.079999998"/>
    <x v="0"/>
    <x v="1"/>
    <x v="18"/>
    <x v="55"/>
  </r>
  <r>
    <x v="7"/>
    <n v="2620722.0499999998"/>
    <x v="0"/>
    <x v="1"/>
    <x v="18"/>
    <x v="56"/>
  </r>
  <r>
    <x v="7"/>
    <n v="28152606.399999999"/>
    <x v="0"/>
    <x v="1"/>
    <x v="18"/>
    <x v="228"/>
  </r>
  <r>
    <x v="7"/>
    <n v="1562383.73"/>
    <x v="0"/>
    <x v="1"/>
    <x v="18"/>
    <x v="57"/>
  </r>
  <r>
    <x v="7"/>
    <n v="3669520.95"/>
    <x v="0"/>
    <x v="1"/>
    <x v="19"/>
    <x v="58"/>
  </r>
  <r>
    <x v="7"/>
    <n v="10500"/>
    <x v="0"/>
    <x v="1"/>
    <x v="19"/>
    <x v="228"/>
  </r>
  <r>
    <x v="7"/>
    <n v="152809860.90000001"/>
    <x v="0"/>
    <x v="1"/>
    <x v="20"/>
    <x v="59"/>
  </r>
  <r>
    <x v="7"/>
    <n v="324682.28000000003"/>
    <x v="0"/>
    <x v="1"/>
    <x v="20"/>
    <x v="228"/>
  </r>
  <r>
    <x v="7"/>
    <n v="4651097.62"/>
    <x v="0"/>
    <x v="1"/>
    <x v="22"/>
    <x v="61"/>
  </r>
  <r>
    <x v="7"/>
    <n v="9600538.4000000004"/>
    <x v="0"/>
    <x v="1"/>
    <x v="23"/>
    <x v="62"/>
  </r>
  <r>
    <x v="7"/>
    <n v="0"/>
    <x v="0"/>
    <x v="1"/>
    <x v="23"/>
    <x v="63"/>
  </r>
  <r>
    <x v="7"/>
    <n v="2336442.85"/>
    <x v="0"/>
    <x v="1"/>
    <x v="23"/>
    <x v="64"/>
  </r>
  <r>
    <x v="7"/>
    <n v="211161.25"/>
    <x v="0"/>
    <x v="1"/>
    <x v="23"/>
    <x v="68"/>
  </r>
  <r>
    <x v="7"/>
    <n v="5675691.0700000003"/>
    <x v="0"/>
    <x v="1"/>
    <x v="23"/>
    <x v="65"/>
  </r>
  <r>
    <x v="7"/>
    <n v="748936"/>
    <x v="0"/>
    <x v="1"/>
    <x v="23"/>
    <x v="66"/>
  </r>
  <r>
    <x v="7"/>
    <n v="17763.12"/>
    <x v="0"/>
    <x v="1"/>
    <x v="25"/>
    <x v="63"/>
  </r>
  <r>
    <x v="7"/>
    <n v="991517.42"/>
    <x v="0"/>
    <x v="1"/>
    <x v="25"/>
    <x v="64"/>
  </r>
  <r>
    <x v="7"/>
    <n v="1058135"/>
    <x v="0"/>
    <x v="1"/>
    <x v="25"/>
    <x v="68"/>
  </r>
  <r>
    <x v="7"/>
    <n v="652608.02"/>
    <x v="0"/>
    <x v="1"/>
    <x v="25"/>
    <x v="69"/>
  </r>
  <r>
    <x v="7"/>
    <n v="131884.58000000002"/>
    <x v="0"/>
    <x v="1"/>
    <x v="25"/>
    <x v="65"/>
  </r>
  <r>
    <x v="7"/>
    <n v="34220991.060000002"/>
    <x v="0"/>
    <x v="1"/>
    <x v="25"/>
    <x v="70"/>
  </r>
  <r>
    <x v="7"/>
    <n v="551196.69999999995"/>
    <x v="0"/>
    <x v="1"/>
    <x v="26"/>
    <x v="264"/>
  </r>
  <r>
    <x v="7"/>
    <n v="10905.5"/>
    <x v="0"/>
    <x v="1"/>
    <x v="26"/>
    <x v="72"/>
  </r>
  <r>
    <x v="7"/>
    <n v="115957.54"/>
    <x v="0"/>
    <x v="1"/>
    <x v="26"/>
    <x v="231"/>
  </r>
  <r>
    <x v="7"/>
    <n v="12157146.51"/>
    <x v="0"/>
    <x v="1"/>
    <x v="26"/>
    <x v="73"/>
  </r>
  <r>
    <x v="7"/>
    <n v="5049877.0199999996"/>
    <x v="0"/>
    <x v="1"/>
    <x v="26"/>
    <x v="74"/>
  </r>
  <r>
    <x v="7"/>
    <n v="867907.29"/>
    <x v="0"/>
    <x v="1"/>
    <x v="26"/>
    <x v="75"/>
  </r>
  <r>
    <x v="7"/>
    <n v="13514.79"/>
    <x v="0"/>
    <x v="1"/>
    <x v="26"/>
    <x v="76"/>
  </r>
  <r>
    <x v="7"/>
    <n v="22313363.239999998"/>
    <x v="0"/>
    <x v="1"/>
    <x v="26"/>
    <x v="77"/>
  </r>
  <r>
    <x v="7"/>
    <n v="223053.51"/>
    <x v="0"/>
    <x v="1"/>
    <x v="26"/>
    <x v="78"/>
  </r>
  <r>
    <x v="7"/>
    <n v="11399.86"/>
    <x v="0"/>
    <x v="1"/>
    <x v="26"/>
    <x v="79"/>
  </r>
  <r>
    <x v="7"/>
    <n v="268969.74"/>
    <x v="0"/>
    <x v="1"/>
    <x v="26"/>
    <x v="244"/>
  </r>
  <r>
    <x v="7"/>
    <n v="17618272.640000001"/>
    <x v="0"/>
    <x v="1"/>
    <x v="26"/>
    <x v="80"/>
  </r>
  <r>
    <x v="7"/>
    <n v="16658355.76"/>
    <x v="0"/>
    <x v="1"/>
    <x v="26"/>
    <x v="81"/>
  </r>
  <r>
    <x v="7"/>
    <n v="55629882.350000001"/>
    <x v="0"/>
    <x v="1"/>
    <x v="26"/>
    <x v="82"/>
  </r>
  <r>
    <x v="7"/>
    <n v="14408052.609999999"/>
    <x v="0"/>
    <x v="1"/>
    <x v="26"/>
    <x v="83"/>
  </r>
  <r>
    <x v="7"/>
    <n v="743652.83"/>
    <x v="0"/>
    <x v="1"/>
    <x v="26"/>
    <x v="84"/>
  </r>
  <r>
    <x v="7"/>
    <n v="665022.65"/>
    <x v="0"/>
    <x v="1"/>
    <x v="26"/>
    <x v="85"/>
  </r>
  <r>
    <x v="7"/>
    <n v="47082"/>
    <x v="0"/>
    <x v="1"/>
    <x v="26"/>
    <x v="86"/>
  </r>
  <r>
    <x v="7"/>
    <n v="15411.04"/>
    <x v="0"/>
    <x v="1"/>
    <x v="26"/>
    <x v="87"/>
  </r>
  <r>
    <x v="7"/>
    <n v="248366.13"/>
    <x v="0"/>
    <x v="1"/>
    <x v="26"/>
    <x v="88"/>
  </r>
  <r>
    <x v="7"/>
    <n v="91513.41"/>
    <x v="0"/>
    <x v="1"/>
    <x v="26"/>
    <x v="89"/>
  </r>
  <r>
    <x v="7"/>
    <n v="1015654.25"/>
    <x v="0"/>
    <x v="1"/>
    <x v="26"/>
    <x v="90"/>
  </r>
  <r>
    <x v="7"/>
    <n v="668566.96"/>
    <x v="0"/>
    <x v="1"/>
    <x v="26"/>
    <x v="228"/>
  </r>
  <r>
    <x v="7"/>
    <n v="63165.55"/>
    <x v="0"/>
    <x v="1"/>
    <x v="27"/>
    <x v="313"/>
  </r>
  <r>
    <x v="7"/>
    <n v="580770.47"/>
    <x v="0"/>
    <x v="1"/>
    <x v="27"/>
    <x v="245"/>
  </r>
  <r>
    <x v="7"/>
    <n v="2818309.67"/>
    <x v="0"/>
    <x v="1"/>
    <x v="27"/>
    <x v="91"/>
  </r>
  <r>
    <x v="7"/>
    <n v="1830900.69"/>
    <x v="0"/>
    <x v="1"/>
    <x v="27"/>
    <x v="314"/>
  </r>
  <r>
    <x v="7"/>
    <n v="1042200.88"/>
    <x v="0"/>
    <x v="1"/>
    <x v="27"/>
    <x v="72"/>
  </r>
  <r>
    <x v="7"/>
    <n v="7502035.1299999999"/>
    <x v="0"/>
    <x v="1"/>
    <x v="27"/>
    <x v="291"/>
  </r>
  <r>
    <x v="7"/>
    <n v="9355346.1799999997"/>
    <x v="0"/>
    <x v="1"/>
    <x v="27"/>
    <x v="292"/>
  </r>
  <r>
    <x v="7"/>
    <n v="4816002.3"/>
    <x v="0"/>
    <x v="1"/>
    <x v="27"/>
    <x v="293"/>
  </r>
  <r>
    <x v="7"/>
    <n v="90817332.349999994"/>
    <x v="0"/>
    <x v="1"/>
    <x v="27"/>
    <x v="294"/>
  </r>
  <r>
    <x v="7"/>
    <n v="19502331.309999999"/>
    <x v="0"/>
    <x v="1"/>
    <x v="27"/>
    <x v="295"/>
  </r>
  <r>
    <x v="7"/>
    <n v="2264551.67"/>
    <x v="0"/>
    <x v="1"/>
    <x v="27"/>
    <x v="92"/>
  </r>
  <r>
    <x v="7"/>
    <n v="18750308.07"/>
    <x v="0"/>
    <x v="1"/>
    <x v="27"/>
    <x v="76"/>
  </r>
  <r>
    <x v="7"/>
    <n v="581324.65"/>
    <x v="0"/>
    <x v="1"/>
    <x v="27"/>
    <x v="93"/>
  </r>
  <r>
    <x v="7"/>
    <n v="7638115.71"/>
    <x v="0"/>
    <x v="1"/>
    <x v="27"/>
    <x v="296"/>
  </r>
  <r>
    <x v="7"/>
    <n v="148372432.59"/>
    <x v="0"/>
    <x v="1"/>
    <x v="27"/>
    <x v="79"/>
  </r>
  <r>
    <x v="7"/>
    <n v="10006044.74"/>
    <x v="0"/>
    <x v="1"/>
    <x v="27"/>
    <x v="94"/>
  </r>
  <r>
    <x v="7"/>
    <n v="47074699.780000001"/>
    <x v="0"/>
    <x v="1"/>
    <x v="27"/>
    <x v="80"/>
  </r>
  <r>
    <x v="7"/>
    <n v="24730492.690000001"/>
    <x v="0"/>
    <x v="1"/>
    <x v="27"/>
    <x v="95"/>
  </r>
  <r>
    <x v="7"/>
    <n v="7436323.2400000002"/>
    <x v="0"/>
    <x v="1"/>
    <x v="27"/>
    <x v="96"/>
  </r>
  <r>
    <x v="7"/>
    <n v="290570126.19"/>
    <x v="0"/>
    <x v="1"/>
    <x v="27"/>
    <x v="97"/>
  </r>
  <r>
    <x v="7"/>
    <n v="107890.91"/>
    <x v="0"/>
    <x v="1"/>
    <x v="27"/>
    <x v="98"/>
  </r>
  <r>
    <x v="7"/>
    <n v="13205390.42"/>
    <x v="0"/>
    <x v="1"/>
    <x v="27"/>
    <x v="99"/>
  </r>
  <r>
    <x v="7"/>
    <n v="136480"/>
    <x v="0"/>
    <x v="1"/>
    <x v="27"/>
    <x v="100"/>
  </r>
  <r>
    <x v="7"/>
    <n v="1829508.1"/>
    <x v="0"/>
    <x v="1"/>
    <x v="27"/>
    <x v="101"/>
  </r>
  <r>
    <x v="7"/>
    <n v="5543493.6200000001"/>
    <x v="0"/>
    <x v="1"/>
    <x v="27"/>
    <x v="102"/>
  </r>
  <r>
    <x v="7"/>
    <n v="540150.57999999996"/>
    <x v="0"/>
    <x v="1"/>
    <x v="27"/>
    <x v="103"/>
  </r>
  <r>
    <x v="7"/>
    <n v="105780512.20999999"/>
    <x v="0"/>
    <x v="1"/>
    <x v="27"/>
    <x v="104"/>
  </r>
  <r>
    <x v="7"/>
    <n v="1645094.07"/>
    <x v="0"/>
    <x v="1"/>
    <x v="27"/>
    <x v="105"/>
  </r>
  <r>
    <x v="7"/>
    <n v="7024659.8399999999"/>
    <x v="0"/>
    <x v="1"/>
    <x v="27"/>
    <x v="233"/>
  </r>
  <r>
    <x v="7"/>
    <n v="27248808.010000002"/>
    <x v="0"/>
    <x v="1"/>
    <x v="27"/>
    <x v="88"/>
  </r>
  <r>
    <x v="7"/>
    <n v="24939400.149999999"/>
    <x v="0"/>
    <x v="1"/>
    <x v="27"/>
    <x v="89"/>
  </r>
  <r>
    <x v="7"/>
    <n v="15755731.720000001"/>
    <x v="0"/>
    <x v="1"/>
    <x v="27"/>
    <x v="106"/>
  </r>
  <r>
    <x v="7"/>
    <n v="2934911.22"/>
    <x v="0"/>
    <x v="1"/>
    <x v="27"/>
    <x v="234"/>
  </r>
  <r>
    <x v="7"/>
    <n v="22746439.100000001"/>
    <x v="0"/>
    <x v="1"/>
    <x v="27"/>
    <x v="228"/>
  </r>
  <r>
    <x v="7"/>
    <n v="6736605.3600000003"/>
    <x v="0"/>
    <x v="1"/>
    <x v="27"/>
    <x v="246"/>
  </r>
  <r>
    <x v="7"/>
    <n v="23211215.309999999"/>
    <x v="0"/>
    <x v="1"/>
    <x v="27"/>
    <x v="107"/>
  </r>
  <r>
    <x v="7"/>
    <n v="73382780.200000003"/>
    <x v="0"/>
    <x v="1"/>
    <x v="27"/>
    <x v="108"/>
  </r>
  <r>
    <x v="7"/>
    <n v="16558215.960000001"/>
    <x v="0"/>
    <x v="1"/>
    <x v="27"/>
    <x v="315"/>
  </r>
  <r>
    <x v="7"/>
    <n v="1698926.66"/>
    <x v="0"/>
    <x v="1"/>
    <x v="27"/>
    <x v="298"/>
  </r>
  <r>
    <x v="7"/>
    <n v="817691.75"/>
    <x v="0"/>
    <x v="1"/>
    <x v="27"/>
    <x v="247"/>
  </r>
  <r>
    <x v="7"/>
    <n v="134197231.94"/>
    <x v="0"/>
    <x v="1"/>
    <x v="27"/>
    <x v="235"/>
  </r>
  <r>
    <x v="7"/>
    <n v="600110.39"/>
    <x v="0"/>
    <x v="1"/>
    <x v="27"/>
    <x v="299"/>
  </r>
  <r>
    <x v="7"/>
    <n v="23727633.850000001"/>
    <x v="0"/>
    <x v="1"/>
    <x v="27"/>
    <x v="248"/>
  </r>
  <r>
    <x v="7"/>
    <n v="794797954.41999996"/>
    <x v="0"/>
    <x v="1"/>
    <x v="27"/>
    <x v="110"/>
  </r>
  <r>
    <x v="7"/>
    <n v="109369243.25"/>
    <x v="0"/>
    <x v="1"/>
    <x v="27"/>
    <x v="316"/>
  </r>
  <r>
    <x v="7"/>
    <n v="68032382.780000001"/>
    <x v="0"/>
    <x v="1"/>
    <x v="27"/>
    <x v="249"/>
  </r>
  <r>
    <x v="7"/>
    <n v="2378430.5300000003"/>
    <x v="0"/>
    <x v="1"/>
    <x v="27"/>
    <x v="273"/>
  </r>
  <r>
    <x v="7"/>
    <n v="23312289.300000001"/>
    <x v="0"/>
    <x v="1"/>
    <x v="27"/>
    <x v="250"/>
  </r>
  <r>
    <x v="7"/>
    <n v="460435399.52999997"/>
    <x v="0"/>
    <x v="1"/>
    <x v="27"/>
    <x v="111"/>
  </r>
  <r>
    <x v="7"/>
    <n v="87145838.959999993"/>
    <x v="0"/>
    <x v="1"/>
    <x v="27"/>
    <x v="112"/>
  </r>
  <r>
    <x v="7"/>
    <n v="88196760.219999999"/>
    <x v="0"/>
    <x v="1"/>
    <x v="27"/>
    <x v="113"/>
  </r>
  <r>
    <x v="7"/>
    <n v="6082524.6200000001"/>
    <x v="0"/>
    <x v="1"/>
    <x v="27"/>
    <x v="114"/>
  </r>
  <r>
    <x v="7"/>
    <n v="3517449.44"/>
    <x v="0"/>
    <x v="1"/>
    <x v="27"/>
    <x v="300"/>
  </r>
  <r>
    <x v="7"/>
    <n v="6879432.1799999997"/>
    <x v="0"/>
    <x v="1"/>
    <x v="27"/>
    <x v="251"/>
  </r>
  <r>
    <x v="7"/>
    <n v="84840040.819999993"/>
    <x v="0"/>
    <x v="1"/>
    <x v="27"/>
    <x v="265"/>
  </r>
  <r>
    <x v="7"/>
    <n v="9222657.3900000006"/>
    <x v="0"/>
    <x v="1"/>
    <x v="27"/>
    <x v="115"/>
  </r>
  <r>
    <x v="7"/>
    <n v="50231479.899999999"/>
    <x v="0"/>
    <x v="1"/>
    <x v="27"/>
    <x v="116"/>
  </r>
  <r>
    <x v="7"/>
    <n v="7561351.96"/>
    <x v="0"/>
    <x v="1"/>
    <x v="27"/>
    <x v="117"/>
  </r>
  <r>
    <x v="7"/>
    <n v="2093829.33"/>
    <x v="0"/>
    <x v="1"/>
    <x v="28"/>
    <x v="118"/>
  </r>
  <r>
    <x v="7"/>
    <n v="379172.77"/>
    <x v="0"/>
    <x v="1"/>
    <x v="28"/>
    <x v="119"/>
  </r>
  <r>
    <x v="7"/>
    <n v="6105414.3399999999"/>
    <x v="0"/>
    <x v="1"/>
    <x v="28"/>
    <x v="120"/>
  </r>
  <r>
    <x v="7"/>
    <n v="485077.32"/>
    <x v="0"/>
    <x v="1"/>
    <x v="28"/>
    <x v="228"/>
  </r>
  <r>
    <x v="7"/>
    <n v="5751369.46"/>
    <x v="0"/>
    <x v="1"/>
    <x v="29"/>
    <x v="121"/>
  </r>
  <r>
    <x v="7"/>
    <n v="1388004602.0599999"/>
    <x v="0"/>
    <x v="1"/>
    <x v="29"/>
    <x v="122"/>
  </r>
  <r>
    <x v="7"/>
    <n v="2843947.42"/>
    <x v="0"/>
    <x v="1"/>
    <x v="29"/>
    <x v="301"/>
  </r>
  <r>
    <x v="7"/>
    <n v="394550.76"/>
    <x v="0"/>
    <x v="1"/>
    <x v="30"/>
    <x v="123"/>
  </r>
  <r>
    <x v="7"/>
    <n v="1053064.26"/>
    <x v="0"/>
    <x v="1"/>
    <x v="30"/>
    <x v="262"/>
  </r>
  <r>
    <x v="7"/>
    <n v="1151122.74"/>
    <x v="0"/>
    <x v="1"/>
    <x v="30"/>
    <x v="124"/>
  </r>
  <r>
    <x v="7"/>
    <n v="9822026.8300000001"/>
    <x v="0"/>
    <x v="1"/>
    <x v="30"/>
    <x v="125"/>
  </r>
  <r>
    <x v="7"/>
    <n v="55738438.520000003"/>
    <x v="0"/>
    <x v="1"/>
    <x v="33"/>
    <x v="236"/>
  </r>
  <r>
    <x v="7"/>
    <n v="3573467.64"/>
    <x v="0"/>
    <x v="1"/>
    <x v="33"/>
    <x v="237"/>
  </r>
  <r>
    <x v="7"/>
    <n v="12316.56"/>
    <x v="0"/>
    <x v="1"/>
    <x v="34"/>
    <x v="228"/>
  </r>
  <r>
    <x v="7"/>
    <n v="3777249.48"/>
    <x v="0"/>
    <x v="1"/>
    <x v="34"/>
    <x v="130"/>
  </r>
  <r>
    <x v="7"/>
    <n v="46503797.270000003"/>
    <x v="0"/>
    <x v="1"/>
    <x v="34"/>
    <x v="131"/>
  </r>
  <r>
    <x v="7"/>
    <n v="423575911.60000002"/>
    <x v="0"/>
    <x v="1"/>
    <x v="35"/>
    <x v="132"/>
  </r>
  <r>
    <x v="7"/>
    <n v="3928734430.3000002"/>
    <x v="0"/>
    <x v="2"/>
    <x v="2"/>
    <x v="5"/>
  </r>
  <r>
    <x v="7"/>
    <n v="1161646781.8299999"/>
    <x v="0"/>
    <x v="2"/>
    <x v="2"/>
    <x v="135"/>
  </r>
  <r>
    <x v="7"/>
    <n v="457027846.10000002"/>
    <x v="0"/>
    <x v="2"/>
    <x v="11"/>
    <x v="14"/>
  </r>
  <r>
    <x v="7"/>
    <n v="2412334.14"/>
    <x v="0"/>
    <x v="2"/>
    <x v="16"/>
    <x v="19"/>
  </r>
  <r>
    <x v="7"/>
    <n v="17368345.219999999"/>
    <x v="0"/>
    <x v="2"/>
    <x v="16"/>
    <x v="275"/>
  </r>
  <r>
    <x v="7"/>
    <n v="41838.57"/>
    <x v="0"/>
    <x v="2"/>
    <x v="16"/>
    <x v="266"/>
  </r>
  <r>
    <x v="7"/>
    <n v="410973.35"/>
    <x v="0"/>
    <x v="2"/>
    <x v="16"/>
    <x v="271"/>
  </r>
  <r>
    <x v="7"/>
    <n v="35326281.390000001"/>
    <x v="0"/>
    <x v="2"/>
    <x v="36"/>
    <x v="136"/>
  </r>
  <r>
    <x v="7"/>
    <n v="19317.39"/>
    <x v="0"/>
    <x v="2"/>
    <x v="37"/>
    <x v="317"/>
  </r>
  <r>
    <x v="7"/>
    <n v="46946024.170000002"/>
    <x v="0"/>
    <x v="2"/>
    <x v="37"/>
    <x v="304"/>
  </r>
  <r>
    <x v="7"/>
    <n v="79868065.150000006"/>
    <x v="0"/>
    <x v="2"/>
    <x v="37"/>
    <x v="318"/>
  </r>
  <r>
    <x v="7"/>
    <n v="139236.74"/>
    <x v="0"/>
    <x v="2"/>
    <x v="37"/>
    <x v="319"/>
  </r>
  <r>
    <x v="7"/>
    <n v="106960.99"/>
    <x v="0"/>
    <x v="2"/>
    <x v="37"/>
    <x v="320"/>
  </r>
  <r>
    <x v="7"/>
    <n v="1320245308.8399999"/>
    <x v="0"/>
    <x v="2"/>
    <x v="37"/>
    <x v="321"/>
  </r>
  <r>
    <x v="7"/>
    <n v="292653207.5"/>
    <x v="0"/>
    <x v="2"/>
    <x v="37"/>
    <x v="322"/>
  </r>
  <r>
    <x v="7"/>
    <n v="642399.07999999996"/>
    <x v="0"/>
    <x v="2"/>
    <x v="37"/>
    <x v="323"/>
  </r>
  <r>
    <x v="7"/>
    <n v="59292653.5"/>
    <x v="0"/>
    <x v="2"/>
    <x v="37"/>
    <x v="228"/>
  </r>
  <r>
    <x v="7"/>
    <n v="201796179.09"/>
    <x v="0"/>
    <x v="2"/>
    <x v="21"/>
    <x v="260"/>
  </r>
  <r>
    <x v="7"/>
    <n v="145720311.86000001"/>
    <x v="0"/>
    <x v="2"/>
    <x v="21"/>
    <x v="60"/>
  </r>
  <r>
    <x v="7"/>
    <n v="93921150.129999995"/>
    <x v="0"/>
    <x v="2"/>
    <x v="38"/>
    <x v="139"/>
  </r>
  <r>
    <x v="7"/>
    <n v="9859247.6799999997"/>
    <x v="0"/>
    <x v="2"/>
    <x v="38"/>
    <x v="140"/>
  </r>
  <r>
    <x v="7"/>
    <n v="26494956.989999998"/>
    <x v="0"/>
    <x v="2"/>
    <x v="38"/>
    <x v="141"/>
  </r>
  <r>
    <x v="7"/>
    <n v="6507328.7599999998"/>
    <x v="0"/>
    <x v="2"/>
    <x v="38"/>
    <x v="142"/>
  </r>
  <r>
    <x v="7"/>
    <n v="1585972.65"/>
    <x v="0"/>
    <x v="2"/>
    <x v="38"/>
    <x v="266"/>
  </r>
  <r>
    <x v="7"/>
    <n v="15059065.800000001"/>
    <x v="0"/>
    <x v="2"/>
    <x v="38"/>
    <x v="143"/>
  </r>
  <r>
    <x v="7"/>
    <n v="4393673.75"/>
    <x v="0"/>
    <x v="2"/>
    <x v="38"/>
    <x v="144"/>
  </r>
  <r>
    <x v="7"/>
    <n v="13118903.76"/>
    <x v="0"/>
    <x v="2"/>
    <x v="39"/>
    <x v="145"/>
  </r>
  <r>
    <x v="7"/>
    <n v="139927.39000000001"/>
    <x v="0"/>
    <x v="2"/>
    <x v="39"/>
    <x v="305"/>
  </r>
  <r>
    <x v="7"/>
    <n v="24166476.719999999"/>
    <x v="0"/>
    <x v="2"/>
    <x v="29"/>
    <x v="121"/>
  </r>
  <r>
    <x v="7"/>
    <n v="59643244.530000001"/>
    <x v="0"/>
    <x v="2"/>
    <x v="29"/>
    <x v="146"/>
  </r>
  <r>
    <x v="7"/>
    <n v="37537723.780000001"/>
    <x v="0"/>
    <x v="2"/>
    <x v="29"/>
    <x v="147"/>
  </r>
  <r>
    <x v="7"/>
    <n v="40623356.369999997"/>
    <x v="0"/>
    <x v="2"/>
    <x v="29"/>
    <x v="122"/>
  </r>
  <r>
    <x v="7"/>
    <n v="4553270.4000000004"/>
    <x v="0"/>
    <x v="2"/>
    <x v="31"/>
    <x v="126"/>
  </r>
  <r>
    <x v="7"/>
    <n v="697535.33"/>
    <x v="0"/>
    <x v="2"/>
    <x v="32"/>
    <x v="127"/>
  </r>
  <r>
    <x v="7"/>
    <n v="82450195.700000003"/>
    <x v="0"/>
    <x v="2"/>
    <x v="33"/>
    <x v="236"/>
  </r>
  <r>
    <x v="7"/>
    <n v="18205225.66"/>
    <x v="0"/>
    <x v="2"/>
    <x v="33"/>
    <x v="237"/>
  </r>
  <r>
    <x v="7"/>
    <n v="199397.72"/>
    <x v="0"/>
    <x v="2"/>
    <x v="33"/>
    <x v="228"/>
  </r>
  <r>
    <x v="7"/>
    <n v="185826594.38999999"/>
    <x v="0"/>
    <x v="2"/>
    <x v="40"/>
    <x v="148"/>
  </r>
  <r>
    <x v="7"/>
    <n v="28030362.469999999"/>
    <x v="0"/>
    <x v="2"/>
    <x v="40"/>
    <x v="253"/>
  </r>
  <r>
    <x v="7"/>
    <n v="1380205.81"/>
    <x v="0"/>
    <x v="2"/>
    <x v="40"/>
    <x v="324"/>
  </r>
  <r>
    <x v="7"/>
    <n v="1068178193.62"/>
    <x v="0"/>
    <x v="2"/>
    <x v="40"/>
    <x v="151"/>
  </r>
  <r>
    <x v="7"/>
    <n v="119625793.45"/>
    <x v="0"/>
    <x v="2"/>
    <x v="40"/>
    <x v="152"/>
  </r>
  <r>
    <x v="7"/>
    <n v="1875876.46"/>
    <x v="0"/>
    <x v="2"/>
    <x v="40"/>
    <x v="153"/>
  </r>
  <r>
    <x v="7"/>
    <n v="35725326.130000003"/>
    <x v="0"/>
    <x v="2"/>
    <x v="40"/>
    <x v="155"/>
  </r>
  <r>
    <x v="7"/>
    <n v="504253.18"/>
    <x v="0"/>
    <x v="2"/>
    <x v="40"/>
    <x v="157"/>
  </r>
  <r>
    <x v="7"/>
    <n v="37811861.909999996"/>
    <x v="0"/>
    <x v="2"/>
    <x v="40"/>
    <x v="158"/>
  </r>
  <r>
    <x v="7"/>
    <n v="2369104.16"/>
    <x v="0"/>
    <x v="2"/>
    <x v="40"/>
    <x v="307"/>
  </r>
  <r>
    <x v="7"/>
    <n v="7597435.04"/>
    <x v="0"/>
    <x v="2"/>
    <x v="40"/>
    <x v="159"/>
  </r>
  <r>
    <x v="7"/>
    <n v="157556986.52000001"/>
    <x v="0"/>
    <x v="2"/>
    <x v="40"/>
    <x v="160"/>
  </r>
  <r>
    <x v="7"/>
    <n v="42244.2"/>
    <x v="0"/>
    <x v="2"/>
    <x v="40"/>
    <x v="162"/>
  </r>
  <r>
    <x v="7"/>
    <n v="21917830.149999999"/>
    <x v="0"/>
    <x v="2"/>
    <x v="40"/>
    <x v="163"/>
  </r>
  <r>
    <x v="7"/>
    <n v="2266445.96"/>
    <x v="0"/>
    <x v="2"/>
    <x v="40"/>
    <x v="164"/>
  </r>
  <r>
    <x v="7"/>
    <n v="447354781.68000001"/>
    <x v="0"/>
    <x v="2"/>
    <x v="40"/>
    <x v="165"/>
  </r>
  <r>
    <x v="7"/>
    <n v="37016169.530000001"/>
    <x v="0"/>
    <x v="2"/>
    <x v="40"/>
    <x v="166"/>
  </r>
  <r>
    <x v="7"/>
    <n v="333409.17"/>
    <x v="0"/>
    <x v="2"/>
    <x v="40"/>
    <x v="167"/>
  </r>
  <r>
    <x v="7"/>
    <n v="554040865.15999997"/>
    <x v="0"/>
    <x v="2"/>
    <x v="40"/>
    <x v="168"/>
  </r>
  <r>
    <x v="7"/>
    <n v="4385312.95"/>
    <x v="0"/>
    <x v="2"/>
    <x v="40"/>
    <x v="169"/>
  </r>
  <r>
    <x v="7"/>
    <n v="38571.450000000004"/>
    <x v="0"/>
    <x v="2"/>
    <x v="40"/>
    <x v="170"/>
  </r>
  <r>
    <x v="7"/>
    <n v="18056554.25"/>
    <x v="0"/>
    <x v="2"/>
    <x v="40"/>
    <x v="173"/>
  </r>
  <r>
    <x v="7"/>
    <n v="2416820.39"/>
    <x v="0"/>
    <x v="2"/>
    <x v="40"/>
    <x v="174"/>
  </r>
  <r>
    <x v="7"/>
    <n v="3467333.41"/>
    <x v="0"/>
    <x v="2"/>
    <x v="40"/>
    <x v="176"/>
  </r>
  <r>
    <x v="7"/>
    <n v="33346731.190000001"/>
    <x v="0"/>
    <x v="2"/>
    <x v="40"/>
    <x v="177"/>
  </r>
  <r>
    <x v="7"/>
    <n v="231.82"/>
    <x v="0"/>
    <x v="2"/>
    <x v="40"/>
    <x v="178"/>
  </r>
  <r>
    <x v="7"/>
    <n v="6971707.6600000001"/>
    <x v="0"/>
    <x v="2"/>
    <x v="40"/>
    <x v="179"/>
  </r>
  <r>
    <x v="7"/>
    <n v="25373928.280000001"/>
    <x v="0"/>
    <x v="2"/>
    <x v="40"/>
    <x v="180"/>
  </r>
  <r>
    <x v="7"/>
    <n v="16118240.310000001"/>
    <x v="0"/>
    <x v="2"/>
    <x v="40"/>
    <x v="181"/>
  </r>
  <r>
    <x v="7"/>
    <n v="7535045.8700000001"/>
    <x v="0"/>
    <x v="2"/>
    <x v="40"/>
    <x v="182"/>
  </r>
  <r>
    <x v="7"/>
    <n v="2467160.4700000002"/>
    <x v="0"/>
    <x v="2"/>
    <x v="40"/>
    <x v="183"/>
  </r>
  <r>
    <x v="7"/>
    <n v="143185266.13"/>
    <x v="0"/>
    <x v="2"/>
    <x v="40"/>
    <x v="228"/>
  </r>
  <r>
    <x v="7"/>
    <n v="7916488.1500000004"/>
    <x v="0"/>
    <x v="2"/>
    <x v="40"/>
    <x v="248"/>
  </r>
  <r>
    <x v="7"/>
    <n v="6272373"/>
    <x v="0"/>
    <x v="2"/>
    <x v="40"/>
    <x v="184"/>
  </r>
  <r>
    <x v="7"/>
    <n v="44059603.460000001"/>
    <x v="0"/>
    <x v="2"/>
    <x v="40"/>
    <x v="300"/>
  </r>
  <r>
    <x v="7"/>
    <n v="148728439.83000001"/>
    <x v="0"/>
    <x v="2"/>
    <x v="40"/>
    <x v="185"/>
  </r>
  <r>
    <x v="7"/>
    <n v="211170797.03999999"/>
    <x v="0"/>
    <x v="2"/>
    <x v="40"/>
    <x v="267"/>
  </r>
  <r>
    <x v="7"/>
    <n v="4141860224.6500001"/>
    <x v="0"/>
    <x v="2"/>
    <x v="40"/>
    <x v="186"/>
  </r>
  <r>
    <x v="7"/>
    <n v="27947.759999999998"/>
    <x v="0"/>
    <x v="2"/>
    <x v="40"/>
    <x v="187"/>
  </r>
  <r>
    <x v="7"/>
    <n v="45425524.640000001"/>
    <x v="0"/>
    <x v="2"/>
    <x v="41"/>
    <x v="148"/>
  </r>
  <r>
    <x v="7"/>
    <n v="7858436.2699999996"/>
    <x v="0"/>
    <x v="2"/>
    <x v="41"/>
    <x v="308"/>
  </r>
  <r>
    <x v="7"/>
    <n v="348989514.39999998"/>
    <x v="0"/>
    <x v="2"/>
    <x v="41"/>
    <x v="151"/>
  </r>
  <r>
    <x v="7"/>
    <n v="51146.35"/>
    <x v="0"/>
    <x v="2"/>
    <x v="41"/>
    <x v="140"/>
  </r>
  <r>
    <x v="7"/>
    <n v="150883740.56"/>
    <x v="0"/>
    <x v="2"/>
    <x v="41"/>
    <x v="168"/>
  </r>
  <r>
    <x v="7"/>
    <n v="931814.14"/>
    <x v="0"/>
    <x v="2"/>
    <x v="41"/>
    <x v="188"/>
  </r>
  <r>
    <x v="7"/>
    <n v="4013537.29"/>
    <x v="0"/>
    <x v="2"/>
    <x v="41"/>
    <x v="189"/>
  </r>
  <r>
    <x v="7"/>
    <n v="1285950997.99"/>
    <x v="0"/>
    <x v="2"/>
    <x v="41"/>
    <x v="190"/>
  </r>
  <r>
    <x v="7"/>
    <n v="10045548.25"/>
    <x v="0"/>
    <x v="2"/>
    <x v="41"/>
    <x v="191"/>
  </r>
  <r>
    <x v="7"/>
    <n v="42898873.439999998"/>
    <x v="1"/>
    <x v="3"/>
    <x v="42"/>
    <x v="192"/>
  </r>
  <r>
    <x v="7"/>
    <n v="1042520987.98"/>
    <x v="1"/>
    <x v="3"/>
    <x v="42"/>
    <x v="193"/>
  </r>
  <r>
    <x v="7"/>
    <n v="12600704.939999999"/>
    <x v="1"/>
    <x v="3"/>
    <x v="42"/>
    <x v="325"/>
  </r>
  <r>
    <x v="7"/>
    <n v="70762607.689999998"/>
    <x v="1"/>
    <x v="4"/>
    <x v="49"/>
    <x v="278"/>
  </r>
  <r>
    <x v="7"/>
    <n v="207967"/>
    <x v="1"/>
    <x v="4"/>
    <x v="49"/>
    <x v="310"/>
  </r>
  <r>
    <x v="7"/>
    <n v="5592810.9400000004"/>
    <x v="1"/>
    <x v="4"/>
    <x v="49"/>
    <x v="254"/>
  </r>
  <r>
    <x v="7"/>
    <n v="6820000"/>
    <x v="1"/>
    <x v="4"/>
    <x v="54"/>
    <x v="279"/>
  </r>
  <r>
    <x v="7"/>
    <n v="446818753.82999998"/>
    <x v="1"/>
    <x v="4"/>
    <x v="44"/>
    <x v="268"/>
  </r>
  <r>
    <x v="7"/>
    <n v="1118927.6499999999"/>
    <x v="1"/>
    <x v="4"/>
    <x v="44"/>
    <x v="195"/>
  </r>
  <r>
    <x v="7"/>
    <n v="6373921.4800000004"/>
    <x v="1"/>
    <x v="4"/>
    <x v="44"/>
    <x v="269"/>
  </r>
  <r>
    <x v="7"/>
    <n v="606007749.53999996"/>
    <x v="1"/>
    <x v="4"/>
    <x v="45"/>
    <x v="196"/>
  </r>
  <r>
    <x v="7"/>
    <n v="11953000"/>
    <x v="1"/>
    <x v="4"/>
    <x v="9"/>
    <x v="311"/>
  </r>
  <r>
    <x v="7"/>
    <n v="90634992.670000002"/>
    <x v="1"/>
    <x v="4"/>
    <x v="48"/>
    <x v="280"/>
  </r>
  <r>
    <x v="7"/>
    <n v="0"/>
    <x v="1"/>
    <x v="4"/>
    <x v="27"/>
    <x v="245"/>
  </r>
  <r>
    <x v="7"/>
    <n v="4525667.47"/>
    <x v="1"/>
    <x v="4"/>
    <x v="27"/>
    <x v="298"/>
  </r>
  <r>
    <x v="7"/>
    <n v="78962.680000000008"/>
    <x v="1"/>
    <x v="5"/>
    <x v="49"/>
    <x v="278"/>
  </r>
  <r>
    <x v="7"/>
    <n v="1002930"/>
    <x v="1"/>
    <x v="5"/>
    <x v="49"/>
    <x v="326"/>
  </r>
  <r>
    <x v="7"/>
    <n v="33944083.310000002"/>
    <x v="1"/>
    <x v="5"/>
    <x v="49"/>
    <x v="310"/>
  </r>
  <r>
    <x v="7"/>
    <n v="1759299.4500000002"/>
    <x v="1"/>
    <x v="5"/>
    <x v="49"/>
    <x v="312"/>
  </r>
  <r>
    <x v="7"/>
    <n v="1366480.78"/>
    <x v="1"/>
    <x v="5"/>
    <x v="49"/>
    <x v="254"/>
  </r>
  <r>
    <x v="7"/>
    <n v="451514"/>
    <x v="1"/>
    <x v="5"/>
    <x v="6"/>
    <x v="9"/>
  </r>
  <r>
    <x v="7"/>
    <n v="943457442.97000003"/>
    <x v="1"/>
    <x v="5"/>
    <x v="46"/>
    <x v="197"/>
  </r>
  <r>
    <x v="7"/>
    <n v="97791030.569999993"/>
    <x v="1"/>
    <x v="5"/>
    <x v="9"/>
    <x v="12"/>
  </r>
  <r>
    <x v="7"/>
    <n v="3925182.28"/>
    <x v="1"/>
    <x v="5"/>
    <x v="11"/>
    <x v="14"/>
  </r>
  <r>
    <x v="7"/>
    <n v="2853510"/>
    <x v="1"/>
    <x v="5"/>
    <x v="47"/>
    <x v="198"/>
  </r>
  <r>
    <x v="7"/>
    <n v="0"/>
    <x v="1"/>
    <x v="5"/>
    <x v="47"/>
    <x v="199"/>
  </r>
  <r>
    <x v="7"/>
    <n v="6891190.7199999997"/>
    <x v="1"/>
    <x v="5"/>
    <x v="47"/>
    <x v="200"/>
  </r>
  <r>
    <x v="7"/>
    <n v="148460.93"/>
    <x v="1"/>
    <x v="5"/>
    <x v="47"/>
    <x v="201"/>
  </r>
  <r>
    <x v="7"/>
    <n v="205829.35"/>
    <x v="1"/>
    <x v="5"/>
    <x v="47"/>
    <x v="202"/>
  </r>
  <r>
    <x v="7"/>
    <n v="11816151.029999999"/>
    <x v="1"/>
    <x v="5"/>
    <x v="47"/>
    <x v="203"/>
  </r>
  <r>
    <x v="7"/>
    <n v="38937472.869999997"/>
    <x v="1"/>
    <x v="5"/>
    <x v="47"/>
    <x v="204"/>
  </r>
  <r>
    <x v="7"/>
    <n v="1148335.3"/>
    <x v="1"/>
    <x v="5"/>
    <x v="47"/>
    <x v="205"/>
  </r>
  <r>
    <x v="7"/>
    <n v="5844519.4699999997"/>
    <x v="1"/>
    <x v="5"/>
    <x v="47"/>
    <x v="206"/>
  </r>
  <r>
    <x v="7"/>
    <n v="39856383"/>
    <x v="1"/>
    <x v="5"/>
    <x v="47"/>
    <x v="207"/>
  </r>
  <r>
    <x v="7"/>
    <n v="944760.72"/>
    <x v="1"/>
    <x v="5"/>
    <x v="47"/>
    <x v="208"/>
  </r>
  <r>
    <x v="7"/>
    <n v="1743053.86"/>
    <x v="1"/>
    <x v="5"/>
    <x v="47"/>
    <x v="209"/>
  </r>
  <r>
    <x v="7"/>
    <n v="556055.43000000005"/>
    <x v="1"/>
    <x v="5"/>
    <x v="47"/>
    <x v="210"/>
  </r>
  <r>
    <x v="7"/>
    <n v="7046767.4900000002"/>
    <x v="1"/>
    <x v="5"/>
    <x v="47"/>
    <x v="211"/>
  </r>
  <r>
    <x v="7"/>
    <n v="8510203.1699999999"/>
    <x v="1"/>
    <x v="5"/>
    <x v="47"/>
    <x v="212"/>
  </r>
  <r>
    <x v="7"/>
    <n v="1247359.45"/>
    <x v="1"/>
    <x v="5"/>
    <x v="47"/>
    <x v="240"/>
  </r>
  <r>
    <x v="7"/>
    <n v="303094.83"/>
    <x v="1"/>
    <x v="5"/>
    <x v="47"/>
    <x v="213"/>
  </r>
  <r>
    <x v="7"/>
    <n v="61787409.240000002"/>
    <x v="1"/>
    <x v="5"/>
    <x v="47"/>
    <x v="214"/>
  </r>
  <r>
    <x v="7"/>
    <n v="22730"/>
    <x v="1"/>
    <x v="5"/>
    <x v="47"/>
    <x v="215"/>
  </r>
  <r>
    <x v="7"/>
    <n v="6433792.9699999997"/>
    <x v="1"/>
    <x v="5"/>
    <x v="47"/>
    <x v="216"/>
  </r>
  <r>
    <x v="7"/>
    <n v="16636567.66"/>
    <x v="1"/>
    <x v="5"/>
    <x v="47"/>
    <x v="228"/>
  </r>
  <r>
    <x v="7"/>
    <n v="7443369"/>
    <x v="1"/>
    <x v="5"/>
    <x v="47"/>
    <x v="217"/>
  </r>
  <r>
    <x v="7"/>
    <n v="140730431.22999999"/>
    <x v="1"/>
    <x v="5"/>
    <x v="47"/>
    <x v="218"/>
  </r>
  <r>
    <x v="7"/>
    <n v="0"/>
    <x v="1"/>
    <x v="5"/>
    <x v="16"/>
    <x v="272"/>
  </r>
  <r>
    <x v="7"/>
    <n v="52927398.25"/>
    <x v="1"/>
    <x v="5"/>
    <x v="48"/>
    <x v="221"/>
  </r>
  <r>
    <x v="7"/>
    <n v="10041461.76"/>
    <x v="1"/>
    <x v="5"/>
    <x v="48"/>
    <x v="222"/>
  </r>
  <r>
    <x v="7"/>
    <n v="1650587474.21"/>
    <x v="1"/>
    <x v="5"/>
    <x v="48"/>
    <x v="223"/>
  </r>
  <r>
    <x v="7"/>
    <n v="248261095.08000001"/>
    <x v="1"/>
    <x v="5"/>
    <x v="48"/>
    <x v="224"/>
  </r>
  <r>
    <x v="7"/>
    <n v="3611575.45"/>
    <x v="1"/>
    <x v="5"/>
    <x v="48"/>
    <x v="226"/>
  </r>
  <r>
    <x v="7"/>
    <n v="1473916.69"/>
    <x v="1"/>
    <x v="5"/>
    <x v="48"/>
    <x v="281"/>
  </r>
  <r>
    <x v="7"/>
    <n v="118380331.95999999"/>
    <x v="1"/>
    <x v="5"/>
    <x v="48"/>
    <x v="282"/>
  </r>
  <r>
    <x v="7"/>
    <n v="100356.67"/>
    <x v="1"/>
    <x v="5"/>
    <x v="48"/>
    <x v="283"/>
  </r>
  <r>
    <x v="7"/>
    <n v="20000"/>
    <x v="1"/>
    <x v="5"/>
    <x v="48"/>
    <x v="228"/>
  </r>
  <r>
    <x v="7"/>
    <n v="82892.180000000008"/>
    <x v="1"/>
    <x v="5"/>
    <x v="27"/>
    <x v="76"/>
  </r>
  <r>
    <x v="7"/>
    <n v="4781920"/>
    <x v="1"/>
    <x v="5"/>
    <x v="27"/>
    <x v="97"/>
  </r>
  <r>
    <x v="7"/>
    <n v="5863150.4800000004"/>
    <x v="1"/>
    <x v="5"/>
    <x v="27"/>
    <x v="101"/>
  </r>
  <r>
    <x v="7"/>
    <n v="8544403.4600000009"/>
    <x v="1"/>
    <x v="5"/>
    <x v="27"/>
    <x v="298"/>
  </r>
  <r>
    <x v="7"/>
    <n v="3184538.8"/>
    <x v="1"/>
    <x v="5"/>
    <x v="27"/>
    <x v="235"/>
  </r>
  <r>
    <x v="7"/>
    <n v="53200"/>
    <x v="1"/>
    <x v="5"/>
    <x v="27"/>
    <x v="265"/>
  </r>
  <r>
    <x v="7"/>
    <n v="14067677.970000001"/>
    <x v="1"/>
    <x v="5"/>
    <x v="27"/>
    <x v="115"/>
  </r>
  <r>
    <x v="7"/>
    <n v="64432.23"/>
    <x v="1"/>
    <x v="5"/>
    <x v="33"/>
    <x v="236"/>
  </r>
  <r>
    <x v="7"/>
    <n v="18457630.210000001"/>
    <x v="1"/>
    <x v="5"/>
    <x v="33"/>
    <x v="237"/>
  </r>
  <r>
    <x v="8"/>
    <n v="54871605.789999999"/>
    <x v="0"/>
    <x v="0"/>
    <x v="0"/>
    <x v="284"/>
  </r>
  <r>
    <x v="8"/>
    <n v="16771538.710000001"/>
    <x v="0"/>
    <x v="0"/>
    <x v="0"/>
    <x v="0"/>
  </r>
  <r>
    <x v="8"/>
    <n v="2165514918.1900001"/>
    <x v="0"/>
    <x v="0"/>
    <x v="0"/>
    <x v="1"/>
  </r>
  <r>
    <x v="8"/>
    <n v="97985.07"/>
    <x v="0"/>
    <x v="0"/>
    <x v="1"/>
    <x v="2"/>
  </r>
  <r>
    <x v="8"/>
    <n v="5476609.7699999996"/>
    <x v="0"/>
    <x v="0"/>
    <x v="1"/>
    <x v="3"/>
  </r>
  <r>
    <x v="8"/>
    <n v="2753927.46"/>
    <x v="0"/>
    <x v="1"/>
    <x v="2"/>
    <x v="4"/>
  </r>
  <r>
    <x v="8"/>
    <n v="12806378"/>
    <x v="0"/>
    <x v="1"/>
    <x v="2"/>
    <x v="5"/>
  </r>
  <r>
    <x v="8"/>
    <n v="97670103.709999993"/>
    <x v="0"/>
    <x v="1"/>
    <x v="3"/>
    <x v="6"/>
  </r>
  <r>
    <x v="8"/>
    <n v="57526777.399999999"/>
    <x v="0"/>
    <x v="1"/>
    <x v="4"/>
    <x v="241"/>
  </r>
  <r>
    <x v="8"/>
    <n v="13232497.699999999"/>
    <x v="0"/>
    <x v="1"/>
    <x v="5"/>
    <x v="8"/>
  </r>
  <r>
    <x v="8"/>
    <n v="548701.76"/>
    <x v="0"/>
    <x v="1"/>
    <x v="6"/>
    <x v="9"/>
  </r>
  <r>
    <x v="8"/>
    <n v="29608777.600000001"/>
    <x v="0"/>
    <x v="1"/>
    <x v="7"/>
    <x v="10"/>
  </r>
  <r>
    <x v="8"/>
    <n v="6595738.6900000004"/>
    <x v="0"/>
    <x v="1"/>
    <x v="7"/>
    <x v="327"/>
  </r>
  <r>
    <x v="8"/>
    <n v="12596383.58"/>
    <x v="0"/>
    <x v="1"/>
    <x v="7"/>
    <x v="328"/>
  </r>
  <r>
    <x v="8"/>
    <n v="9.2000000000000011"/>
    <x v="0"/>
    <x v="1"/>
    <x v="8"/>
    <x v="11"/>
  </r>
  <r>
    <x v="8"/>
    <n v="1305259.04"/>
    <x v="0"/>
    <x v="1"/>
    <x v="51"/>
    <x v="256"/>
  </r>
  <r>
    <x v="8"/>
    <n v="449816921.24000001"/>
    <x v="0"/>
    <x v="1"/>
    <x v="9"/>
    <x v="12"/>
  </r>
  <r>
    <x v="8"/>
    <n v="15542780.02"/>
    <x v="0"/>
    <x v="1"/>
    <x v="9"/>
    <x v="285"/>
  </r>
  <r>
    <x v="8"/>
    <n v="19492.170000000002"/>
    <x v="0"/>
    <x v="1"/>
    <x v="10"/>
    <x v="13"/>
  </r>
  <r>
    <x v="8"/>
    <n v="42410042.82"/>
    <x v="0"/>
    <x v="1"/>
    <x v="11"/>
    <x v="14"/>
  </r>
  <r>
    <x v="8"/>
    <n v="54615880.93"/>
    <x v="0"/>
    <x v="1"/>
    <x v="12"/>
    <x v="15"/>
  </r>
  <r>
    <x v="8"/>
    <n v="1949892.92"/>
    <x v="0"/>
    <x v="1"/>
    <x v="12"/>
    <x v="228"/>
  </r>
  <r>
    <x v="8"/>
    <n v="13063740.210000001"/>
    <x v="0"/>
    <x v="1"/>
    <x v="13"/>
    <x v="16"/>
  </r>
  <r>
    <x v="8"/>
    <n v="49320473.670000002"/>
    <x v="0"/>
    <x v="1"/>
    <x v="14"/>
    <x v="286"/>
  </r>
  <r>
    <x v="8"/>
    <n v="6797760939.2399998"/>
    <x v="0"/>
    <x v="1"/>
    <x v="14"/>
    <x v="287"/>
  </r>
  <r>
    <x v="8"/>
    <n v="121930793.73"/>
    <x v="0"/>
    <x v="1"/>
    <x v="14"/>
    <x v="288"/>
  </r>
  <r>
    <x v="8"/>
    <n v="1189429199.02"/>
    <x v="0"/>
    <x v="1"/>
    <x v="14"/>
    <x v="289"/>
  </r>
  <r>
    <x v="8"/>
    <n v="4119973.05"/>
    <x v="0"/>
    <x v="1"/>
    <x v="14"/>
    <x v="329"/>
  </r>
  <r>
    <x v="8"/>
    <n v="11500"/>
    <x v="0"/>
    <x v="1"/>
    <x v="50"/>
    <x v="242"/>
  </r>
  <r>
    <x v="8"/>
    <n v="12686474.08"/>
    <x v="0"/>
    <x v="1"/>
    <x v="16"/>
    <x v="19"/>
  </r>
  <r>
    <x v="8"/>
    <n v="3538.09"/>
    <x v="0"/>
    <x v="1"/>
    <x v="16"/>
    <x v="20"/>
  </r>
  <r>
    <x v="8"/>
    <n v="228599.66"/>
    <x v="0"/>
    <x v="1"/>
    <x v="16"/>
    <x v="330"/>
  </r>
  <r>
    <x v="8"/>
    <n v="14902830.029999999"/>
    <x v="0"/>
    <x v="1"/>
    <x v="16"/>
    <x v="275"/>
  </r>
  <r>
    <x v="8"/>
    <n v="6402701.4199999999"/>
    <x v="0"/>
    <x v="1"/>
    <x v="16"/>
    <x v="263"/>
  </r>
  <r>
    <x v="8"/>
    <n v="4014431"/>
    <x v="0"/>
    <x v="1"/>
    <x v="16"/>
    <x v="331"/>
  </r>
  <r>
    <x v="8"/>
    <n v="217146.83"/>
    <x v="0"/>
    <x v="1"/>
    <x v="16"/>
    <x v="332"/>
  </r>
  <r>
    <x v="8"/>
    <n v="287424.87"/>
    <x v="0"/>
    <x v="1"/>
    <x v="16"/>
    <x v="333"/>
  </r>
  <r>
    <x v="8"/>
    <n v="20016714.460000001"/>
    <x v="0"/>
    <x v="1"/>
    <x v="16"/>
    <x v="21"/>
  </r>
  <r>
    <x v="8"/>
    <n v="1505.17"/>
    <x v="0"/>
    <x v="1"/>
    <x v="16"/>
    <x v="22"/>
  </r>
  <r>
    <x v="8"/>
    <n v="480424588.70999998"/>
    <x v="0"/>
    <x v="1"/>
    <x v="16"/>
    <x v="266"/>
  </r>
  <r>
    <x v="8"/>
    <n v="765925.52"/>
    <x v="0"/>
    <x v="1"/>
    <x v="16"/>
    <x v="334"/>
  </r>
  <r>
    <x v="8"/>
    <n v="42806.75"/>
    <x v="0"/>
    <x v="1"/>
    <x v="16"/>
    <x v="271"/>
  </r>
  <r>
    <x v="8"/>
    <n v="100352.89"/>
    <x v="0"/>
    <x v="1"/>
    <x v="16"/>
    <x v="335"/>
  </r>
  <r>
    <x v="8"/>
    <n v="18502480.57"/>
    <x v="0"/>
    <x v="1"/>
    <x v="16"/>
    <x v="272"/>
  </r>
  <r>
    <x v="8"/>
    <n v="447248403.13"/>
    <x v="0"/>
    <x v="1"/>
    <x v="17"/>
    <x v="23"/>
  </r>
  <r>
    <x v="8"/>
    <n v="142909492.09"/>
    <x v="0"/>
    <x v="1"/>
    <x v="17"/>
    <x v="24"/>
  </r>
  <r>
    <x v="8"/>
    <n v="18526.2"/>
    <x v="0"/>
    <x v="1"/>
    <x v="18"/>
    <x v="25"/>
  </r>
  <r>
    <x v="8"/>
    <n v="12601632.869999999"/>
    <x v="0"/>
    <x v="1"/>
    <x v="18"/>
    <x v="26"/>
  </r>
  <r>
    <x v="8"/>
    <n v="545625.72"/>
    <x v="0"/>
    <x v="1"/>
    <x v="18"/>
    <x v="27"/>
  </r>
  <r>
    <x v="8"/>
    <n v="9531406.2100000009"/>
    <x v="0"/>
    <x v="1"/>
    <x v="18"/>
    <x v="28"/>
  </r>
  <r>
    <x v="8"/>
    <n v="2975198.3"/>
    <x v="0"/>
    <x v="1"/>
    <x v="18"/>
    <x v="229"/>
  </r>
  <r>
    <x v="8"/>
    <n v="54595419.960000001"/>
    <x v="0"/>
    <x v="1"/>
    <x v="18"/>
    <x v="29"/>
  </r>
  <r>
    <x v="8"/>
    <n v="2413419.9"/>
    <x v="0"/>
    <x v="1"/>
    <x v="18"/>
    <x v="30"/>
  </r>
  <r>
    <x v="8"/>
    <n v="1224525.8600000001"/>
    <x v="0"/>
    <x v="1"/>
    <x v="18"/>
    <x v="31"/>
  </r>
  <r>
    <x v="8"/>
    <n v="1910198.77"/>
    <x v="0"/>
    <x v="1"/>
    <x v="18"/>
    <x v="32"/>
  </r>
  <r>
    <x v="8"/>
    <n v="491799.13"/>
    <x v="0"/>
    <x v="1"/>
    <x v="18"/>
    <x v="243"/>
  </r>
  <r>
    <x v="8"/>
    <n v="29945835.66"/>
    <x v="0"/>
    <x v="1"/>
    <x v="18"/>
    <x v="290"/>
  </r>
  <r>
    <x v="8"/>
    <n v="270742.13"/>
    <x v="0"/>
    <x v="1"/>
    <x v="18"/>
    <x v="33"/>
  </r>
  <r>
    <x v="8"/>
    <n v="31031866.870000001"/>
    <x v="0"/>
    <x v="1"/>
    <x v="18"/>
    <x v="34"/>
  </r>
  <r>
    <x v="8"/>
    <n v="3843203.7"/>
    <x v="0"/>
    <x v="1"/>
    <x v="18"/>
    <x v="35"/>
  </r>
  <r>
    <x v="8"/>
    <n v="34463.72"/>
    <x v="0"/>
    <x v="1"/>
    <x v="18"/>
    <x v="258"/>
  </r>
  <r>
    <x v="8"/>
    <n v="132030.73000000001"/>
    <x v="0"/>
    <x v="1"/>
    <x v="18"/>
    <x v="36"/>
  </r>
  <r>
    <x v="8"/>
    <n v="54827.25"/>
    <x v="0"/>
    <x v="1"/>
    <x v="18"/>
    <x v="37"/>
  </r>
  <r>
    <x v="8"/>
    <n v="883529.32"/>
    <x v="0"/>
    <x v="1"/>
    <x v="18"/>
    <x v="38"/>
  </r>
  <r>
    <x v="8"/>
    <n v="12903941.060000001"/>
    <x v="0"/>
    <x v="1"/>
    <x v="18"/>
    <x v="39"/>
  </r>
  <r>
    <x v="8"/>
    <n v="11898423.6"/>
    <x v="0"/>
    <x v="1"/>
    <x v="18"/>
    <x v="40"/>
  </r>
  <r>
    <x v="8"/>
    <n v="1830331.8"/>
    <x v="0"/>
    <x v="1"/>
    <x v="18"/>
    <x v="41"/>
  </r>
  <r>
    <x v="8"/>
    <n v="439516.32"/>
    <x v="0"/>
    <x v="1"/>
    <x v="18"/>
    <x v="42"/>
  </r>
  <r>
    <x v="8"/>
    <n v="6000605.4900000002"/>
    <x v="0"/>
    <x v="1"/>
    <x v="18"/>
    <x v="43"/>
  </r>
  <r>
    <x v="8"/>
    <n v="61263704.850000001"/>
    <x v="0"/>
    <x v="1"/>
    <x v="18"/>
    <x v="44"/>
  </r>
  <r>
    <x v="8"/>
    <n v="1368503.01"/>
    <x v="0"/>
    <x v="1"/>
    <x v="18"/>
    <x v="45"/>
  </r>
  <r>
    <x v="8"/>
    <n v="9873823.9600000009"/>
    <x v="0"/>
    <x v="1"/>
    <x v="18"/>
    <x v="46"/>
  </r>
  <r>
    <x v="8"/>
    <n v="17252553.550000001"/>
    <x v="0"/>
    <x v="1"/>
    <x v="18"/>
    <x v="47"/>
  </r>
  <r>
    <x v="8"/>
    <n v="686386.05"/>
    <x v="0"/>
    <x v="1"/>
    <x v="18"/>
    <x v="48"/>
  </r>
  <r>
    <x v="8"/>
    <n v="14497159.800000001"/>
    <x v="0"/>
    <x v="1"/>
    <x v="18"/>
    <x v="49"/>
  </r>
  <r>
    <x v="8"/>
    <n v="1048178.66"/>
    <x v="0"/>
    <x v="1"/>
    <x v="18"/>
    <x v="50"/>
  </r>
  <r>
    <x v="8"/>
    <n v="8870226.7699999996"/>
    <x v="0"/>
    <x v="1"/>
    <x v="18"/>
    <x v="51"/>
  </r>
  <r>
    <x v="8"/>
    <n v="461704779.68000001"/>
    <x v="0"/>
    <x v="1"/>
    <x v="18"/>
    <x v="52"/>
  </r>
  <r>
    <x v="8"/>
    <n v="2214944.6"/>
    <x v="0"/>
    <x v="1"/>
    <x v="18"/>
    <x v="53"/>
  </r>
  <r>
    <x v="8"/>
    <n v="1508929.85"/>
    <x v="0"/>
    <x v="1"/>
    <x v="18"/>
    <x v="230"/>
  </r>
  <r>
    <x v="8"/>
    <n v="5385045.0700000003"/>
    <x v="0"/>
    <x v="1"/>
    <x v="18"/>
    <x v="54"/>
  </r>
  <r>
    <x v="8"/>
    <n v="50823100.82"/>
    <x v="0"/>
    <x v="1"/>
    <x v="18"/>
    <x v="55"/>
  </r>
  <r>
    <x v="8"/>
    <n v="1264037.73"/>
    <x v="0"/>
    <x v="1"/>
    <x v="18"/>
    <x v="56"/>
  </r>
  <r>
    <x v="8"/>
    <n v="13723554.6"/>
    <x v="0"/>
    <x v="1"/>
    <x v="18"/>
    <x v="228"/>
  </r>
  <r>
    <x v="8"/>
    <n v="1480178.18"/>
    <x v="0"/>
    <x v="1"/>
    <x v="18"/>
    <x v="57"/>
  </r>
  <r>
    <x v="8"/>
    <n v="6857032.7999999998"/>
    <x v="0"/>
    <x v="1"/>
    <x v="19"/>
    <x v="58"/>
  </r>
  <r>
    <x v="8"/>
    <n v="331010.65000000002"/>
    <x v="0"/>
    <x v="1"/>
    <x v="37"/>
    <x v="304"/>
  </r>
  <r>
    <x v="8"/>
    <n v="0"/>
    <x v="0"/>
    <x v="1"/>
    <x v="37"/>
    <x v="336"/>
  </r>
  <r>
    <x v="8"/>
    <n v="32670"/>
    <x v="0"/>
    <x v="1"/>
    <x v="37"/>
    <x v="323"/>
  </r>
  <r>
    <x v="8"/>
    <n v="210182642.22999999"/>
    <x v="0"/>
    <x v="1"/>
    <x v="20"/>
    <x v="59"/>
  </r>
  <r>
    <x v="8"/>
    <n v="253032.85"/>
    <x v="0"/>
    <x v="1"/>
    <x v="20"/>
    <x v="228"/>
  </r>
  <r>
    <x v="8"/>
    <n v="7594992.6600000001"/>
    <x v="0"/>
    <x v="1"/>
    <x v="22"/>
    <x v="61"/>
  </r>
  <r>
    <x v="8"/>
    <n v="10542663.98"/>
    <x v="0"/>
    <x v="1"/>
    <x v="23"/>
    <x v="62"/>
  </r>
  <r>
    <x v="8"/>
    <n v="2838182.7"/>
    <x v="0"/>
    <x v="1"/>
    <x v="23"/>
    <x v="64"/>
  </r>
  <r>
    <x v="8"/>
    <n v="177000"/>
    <x v="0"/>
    <x v="1"/>
    <x v="23"/>
    <x v="68"/>
  </r>
  <r>
    <x v="8"/>
    <n v="5431189.3700000001"/>
    <x v="0"/>
    <x v="1"/>
    <x v="23"/>
    <x v="65"/>
  </r>
  <r>
    <x v="8"/>
    <n v="375000"/>
    <x v="0"/>
    <x v="1"/>
    <x v="23"/>
    <x v="66"/>
  </r>
  <r>
    <x v="8"/>
    <n v="16282.86"/>
    <x v="0"/>
    <x v="1"/>
    <x v="25"/>
    <x v="63"/>
  </r>
  <r>
    <x v="8"/>
    <n v="1164043.1400000001"/>
    <x v="0"/>
    <x v="1"/>
    <x v="25"/>
    <x v="64"/>
  </r>
  <r>
    <x v="8"/>
    <n v="1352636"/>
    <x v="0"/>
    <x v="1"/>
    <x v="25"/>
    <x v="68"/>
  </r>
  <r>
    <x v="8"/>
    <n v="675335.09"/>
    <x v="0"/>
    <x v="1"/>
    <x v="25"/>
    <x v="69"/>
  </r>
  <r>
    <x v="8"/>
    <n v="89131.58"/>
    <x v="0"/>
    <x v="1"/>
    <x v="25"/>
    <x v="65"/>
  </r>
  <r>
    <x v="8"/>
    <n v="36200404.479999997"/>
    <x v="0"/>
    <x v="1"/>
    <x v="25"/>
    <x v="70"/>
  </r>
  <r>
    <x v="8"/>
    <n v="18035"/>
    <x v="0"/>
    <x v="1"/>
    <x v="26"/>
    <x v="264"/>
  </r>
  <r>
    <x v="8"/>
    <n v="3700"/>
    <x v="0"/>
    <x v="1"/>
    <x v="26"/>
    <x v="72"/>
  </r>
  <r>
    <x v="8"/>
    <n v="82812.47"/>
    <x v="0"/>
    <x v="1"/>
    <x v="26"/>
    <x v="231"/>
  </r>
  <r>
    <x v="8"/>
    <n v="13951306.140000001"/>
    <x v="0"/>
    <x v="1"/>
    <x v="26"/>
    <x v="73"/>
  </r>
  <r>
    <x v="8"/>
    <n v="5012254.7300000004"/>
    <x v="0"/>
    <x v="1"/>
    <x v="26"/>
    <x v="74"/>
  </r>
  <r>
    <x v="8"/>
    <n v="1011287.39"/>
    <x v="0"/>
    <x v="1"/>
    <x v="26"/>
    <x v="75"/>
  </r>
  <r>
    <x v="8"/>
    <n v="311.81"/>
    <x v="0"/>
    <x v="1"/>
    <x v="26"/>
    <x v="76"/>
  </r>
  <r>
    <x v="8"/>
    <n v="26035310.309999999"/>
    <x v="0"/>
    <x v="1"/>
    <x v="26"/>
    <x v="77"/>
  </r>
  <r>
    <x v="8"/>
    <n v="195846.51"/>
    <x v="0"/>
    <x v="1"/>
    <x v="26"/>
    <x v="78"/>
  </r>
  <r>
    <x v="8"/>
    <n v="2798"/>
    <x v="0"/>
    <x v="1"/>
    <x v="26"/>
    <x v="79"/>
  </r>
  <r>
    <x v="8"/>
    <n v="210503.29"/>
    <x v="0"/>
    <x v="1"/>
    <x v="26"/>
    <x v="244"/>
  </r>
  <r>
    <x v="8"/>
    <n v="20114780.850000001"/>
    <x v="0"/>
    <x v="1"/>
    <x v="26"/>
    <x v="80"/>
  </r>
  <r>
    <x v="8"/>
    <n v="11518015.310000001"/>
    <x v="0"/>
    <x v="1"/>
    <x v="26"/>
    <x v="81"/>
  </r>
  <r>
    <x v="8"/>
    <n v="76174209.290000007"/>
    <x v="0"/>
    <x v="1"/>
    <x v="26"/>
    <x v="82"/>
  </r>
  <r>
    <x v="8"/>
    <n v="15072803.66"/>
    <x v="0"/>
    <x v="1"/>
    <x v="26"/>
    <x v="83"/>
  </r>
  <r>
    <x v="8"/>
    <n v="485078.46"/>
    <x v="0"/>
    <x v="1"/>
    <x v="26"/>
    <x v="84"/>
  </r>
  <r>
    <x v="8"/>
    <n v="987710.23"/>
    <x v="0"/>
    <x v="1"/>
    <x v="26"/>
    <x v="85"/>
  </r>
  <r>
    <x v="8"/>
    <n v="4780"/>
    <x v="0"/>
    <x v="1"/>
    <x v="26"/>
    <x v="86"/>
  </r>
  <r>
    <x v="8"/>
    <n v="29081.9"/>
    <x v="0"/>
    <x v="1"/>
    <x v="26"/>
    <x v="87"/>
  </r>
  <r>
    <x v="8"/>
    <n v="281829.15000000002"/>
    <x v="0"/>
    <x v="1"/>
    <x v="26"/>
    <x v="88"/>
  </r>
  <r>
    <x v="8"/>
    <n v="25733.59"/>
    <x v="0"/>
    <x v="1"/>
    <x v="26"/>
    <x v="89"/>
  </r>
  <r>
    <x v="8"/>
    <n v="1039003.18"/>
    <x v="0"/>
    <x v="1"/>
    <x v="26"/>
    <x v="90"/>
  </r>
  <r>
    <x v="8"/>
    <n v="498130.66"/>
    <x v="0"/>
    <x v="1"/>
    <x v="26"/>
    <x v="228"/>
  </r>
  <r>
    <x v="8"/>
    <n v="6822.14"/>
    <x v="0"/>
    <x v="1"/>
    <x v="26"/>
    <x v="251"/>
  </r>
  <r>
    <x v="8"/>
    <n v="2516562.1"/>
    <x v="0"/>
    <x v="1"/>
    <x v="27"/>
    <x v="313"/>
  </r>
  <r>
    <x v="8"/>
    <n v="1684978.97"/>
    <x v="0"/>
    <x v="1"/>
    <x v="27"/>
    <x v="337"/>
  </r>
  <r>
    <x v="8"/>
    <n v="579986.66"/>
    <x v="0"/>
    <x v="1"/>
    <x v="27"/>
    <x v="245"/>
  </r>
  <r>
    <x v="8"/>
    <n v="2954456.85"/>
    <x v="0"/>
    <x v="1"/>
    <x v="27"/>
    <x v="91"/>
  </r>
  <r>
    <x v="8"/>
    <n v="539757.01"/>
    <x v="0"/>
    <x v="1"/>
    <x v="27"/>
    <x v="72"/>
  </r>
  <r>
    <x v="8"/>
    <n v="12631955.279999999"/>
    <x v="0"/>
    <x v="1"/>
    <x v="27"/>
    <x v="291"/>
  </r>
  <r>
    <x v="8"/>
    <n v="7914377"/>
    <x v="0"/>
    <x v="1"/>
    <x v="27"/>
    <x v="338"/>
  </r>
  <r>
    <x v="8"/>
    <n v="8617658.5800000001"/>
    <x v="0"/>
    <x v="1"/>
    <x v="27"/>
    <x v="292"/>
  </r>
  <r>
    <x v="8"/>
    <n v="3544793.33"/>
    <x v="0"/>
    <x v="1"/>
    <x v="27"/>
    <x v="293"/>
  </r>
  <r>
    <x v="8"/>
    <n v="137731088.86000001"/>
    <x v="0"/>
    <x v="1"/>
    <x v="27"/>
    <x v="294"/>
  </r>
  <r>
    <x v="8"/>
    <n v="29886260.640000001"/>
    <x v="0"/>
    <x v="1"/>
    <x v="27"/>
    <x v="295"/>
  </r>
  <r>
    <x v="8"/>
    <n v="2955204.57"/>
    <x v="0"/>
    <x v="1"/>
    <x v="27"/>
    <x v="92"/>
  </r>
  <r>
    <x v="8"/>
    <n v="19487101.329999998"/>
    <x v="0"/>
    <x v="1"/>
    <x v="27"/>
    <x v="76"/>
  </r>
  <r>
    <x v="8"/>
    <n v="558557.19999999995"/>
    <x v="0"/>
    <x v="1"/>
    <x v="27"/>
    <x v="93"/>
  </r>
  <r>
    <x v="8"/>
    <n v="28439952.050000001"/>
    <x v="0"/>
    <x v="1"/>
    <x v="27"/>
    <x v="296"/>
  </r>
  <r>
    <x v="8"/>
    <n v="161578389.28999999"/>
    <x v="0"/>
    <x v="1"/>
    <x v="27"/>
    <x v="79"/>
  </r>
  <r>
    <x v="8"/>
    <n v="327.28000000000003"/>
    <x v="0"/>
    <x v="1"/>
    <x v="27"/>
    <x v="94"/>
  </r>
  <r>
    <x v="8"/>
    <n v="41195441.350000001"/>
    <x v="0"/>
    <x v="1"/>
    <x v="27"/>
    <x v="80"/>
  </r>
  <r>
    <x v="8"/>
    <n v="26573073.23"/>
    <x v="0"/>
    <x v="1"/>
    <x v="27"/>
    <x v="95"/>
  </r>
  <r>
    <x v="8"/>
    <n v="18578184.079999998"/>
    <x v="0"/>
    <x v="1"/>
    <x v="27"/>
    <x v="96"/>
  </r>
  <r>
    <x v="8"/>
    <n v="196307.55"/>
    <x v="0"/>
    <x v="1"/>
    <x v="27"/>
    <x v="98"/>
  </r>
  <r>
    <x v="8"/>
    <n v="14272008.359999999"/>
    <x v="0"/>
    <x v="1"/>
    <x v="27"/>
    <x v="99"/>
  </r>
  <r>
    <x v="8"/>
    <n v="123442.28"/>
    <x v="0"/>
    <x v="1"/>
    <x v="27"/>
    <x v="100"/>
  </r>
  <r>
    <x v="8"/>
    <n v="82861944.719999999"/>
    <x v="0"/>
    <x v="1"/>
    <x v="27"/>
    <x v="101"/>
  </r>
  <r>
    <x v="8"/>
    <n v="6220037.1100000003"/>
    <x v="0"/>
    <x v="1"/>
    <x v="27"/>
    <x v="102"/>
  </r>
  <r>
    <x v="8"/>
    <n v="419635.95"/>
    <x v="0"/>
    <x v="1"/>
    <x v="27"/>
    <x v="103"/>
  </r>
  <r>
    <x v="8"/>
    <n v="86708779.920000002"/>
    <x v="0"/>
    <x v="1"/>
    <x v="27"/>
    <x v="104"/>
  </r>
  <r>
    <x v="8"/>
    <n v="2201984.84"/>
    <x v="0"/>
    <x v="1"/>
    <x v="27"/>
    <x v="105"/>
  </r>
  <r>
    <x v="8"/>
    <n v="6846772.1399999997"/>
    <x v="0"/>
    <x v="1"/>
    <x v="27"/>
    <x v="233"/>
  </r>
  <r>
    <x v="8"/>
    <n v="34575659.880000003"/>
    <x v="0"/>
    <x v="1"/>
    <x v="27"/>
    <x v="88"/>
  </r>
  <r>
    <x v="8"/>
    <n v="31672930.989999998"/>
    <x v="0"/>
    <x v="1"/>
    <x v="27"/>
    <x v="89"/>
  </r>
  <r>
    <x v="8"/>
    <n v="15566360.710000001"/>
    <x v="0"/>
    <x v="1"/>
    <x v="27"/>
    <x v="106"/>
  </r>
  <r>
    <x v="8"/>
    <n v="2264188.14"/>
    <x v="0"/>
    <x v="1"/>
    <x v="27"/>
    <x v="234"/>
  </r>
  <r>
    <x v="8"/>
    <n v="25835247.359999999"/>
    <x v="0"/>
    <x v="1"/>
    <x v="27"/>
    <x v="228"/>
  </r>
  <r>
    <x v="8"/>
    <n v="23299152.710000001"/>
    <x v="0"/>
    <x v="1"/>
    <x v="27"/>
    <x v="246"/>
  </r>
  <r>
    <x v="8"/>
    <n v="18039295.640000001"/>
    <x v="0"/>
    <x v="1"/>
    <x v="27"/>
    <x v="107"/>
  </r>
  <r>
    <x v="8"/>
    <n v="82281101.049999997"/>
    <x v="0"/>
    <x v="1"/>
    <x v="27"/>
    <x v="108"/>
  </r>
  <r>
    <x v="8"/>
    <n v="5150000"/>
    <x v="0"/>
    <x v="1"/>
    <x v="27"/>
    <x v="339"/>
  </r>
  <r>
    <x v="8"/>
    <n v="17314143.719999999"/>
    <x v="0"/>
    <x v="1"/>
    <x v="27"/>
    <x v="297"/>
  </r>
  <r>
    <x v="8"/>
    <n v="49608173.460000001"/>
    <x v="0"/>
    <x v="1"/>
    <x v="27"/>
    <x v="340"/>
  </r>
  <r>
    <x v="8"/>
    <n v="9208409"/>
    <x v="0"/>
    <x v="1"/>
    <x v="27"/>
    <x v="341"/>
  </r>
  <r>
    <x v="8"/>
    <n v="27345468.219999999"/>
    <x v="0"/>
    <x v="1"/>
    <x v="27"/>
    <x v="298"/>
  </r>
  <r>
    <x v="8"/>
    <n v="721943.15"/>
    <x v="0"/>
    <x v="1"/>
    <x v="27"/>
    <x v="342"/>
  </r>
  <r>
    <x v="8"/>
    <n v="131972872.31999999"/>
    <x v="0"/>
    <x v="1"/>
    <x v="27"/>
    <x v="235"/>
  </r>
  <r>
    <x v="8"/>
    <n v="22976635.050000001"/>
    <x v="0"/>
    <x v="1"/>
    <x v="27"/>
    <x v="343"/>
  </r>
  <r>
    <x v="8"/>
    <n v="2393212.33"/>
    <x v="0"/>
    <x v="1"/>
    <x v="27"/>
    <x v="299"/>
  </r>
  <r>
    <x v="8"/>
    <n v="115680721.23999999"/>
    <x v="0"/>
    <x v="1"/>
    <x v="27"/>
    <x v="344"/>
  </r>
  <r>
    <x v="8"/>
    <n v="29694656.010000002"/>
    <x v="0"/>
    <x v="1"/>
    <x v="27"/>
    <x v="345"/>
  </r>
  <r>
    <x v="8"/>
    <n v="848492367.86000001"/>
    <x v="0"/>
    <x v="1"/>
    <x v="27"/>
    <x v="110"/>
  </r>
  <r>
    <x v="8"/>
    <n v="550712182"/>
    <x v="0"/>
    <x v="1"/>
    <x v="27"/>
    <x v="346"/>
  </r>
  <r>
    <x v="8"/>
    <n v="146768014.74000001"/>
    <x v="0"/>
    <x v="1"/>
    <x v="27"/>
    <x v="316"/>
  </r>
  <r>
    <x v="8"/>
    <n v="97861341.159999996"/>
    <x v="0"/>
    <x v="1"/>
    <x v="27"/>
    <x v="249"/>
  </r>
  <r>
    <x v="8"/>
    <n v="6513766.5800000001"/>
    <x v="0"/>
    <x v="1"/>
    <x v="27"/>
    <x v="273"/>
  </r>
  <r>
    <x v="8"/>
    <n v="216811.28"/>
    <x v="0"/>
    <x v="1"/>
    <x v="27"/>
    <x v="347"/>
  </r>
  <r>
    <x v="8"/>
    <n v="23649929.699999999"/>
    <x v="0"/>
    <x v="1"/>
    <x v="27"/>
    <x v="250"/>
  </r>
  <r>
    <x v="8"/>
    <n v="2721225.82"/>
    <x v="0"/>
    <x v="1"/>
    <x v="27"/>
    <x v="348"/>
  </r>
  <r>
    <x v="8"/>
    <n v="96014964.920000002"/>
    <x v="0"/>
    <x v="1"/>
    <x v="27"/>
    <x v="112"/>
  </r>
  <r>
    <x v="8"/>
    <n v="91665506.200000003"/>
    <x v="0"/>
    <x v="1"/>
    <x v="27"/>
    <x v="113"/>
  </r>
  <r>
    <x v="8"/>
    <n v="1923050.07"/>
    <x v="0"/>
    <x v="1"/>
    <x v="27"/>
    <x v="114"/>
  </r>
  <r>
    <x v="8"/>
    <n v="358.41"/>
    <x v="0"/>
    <x v="1"/>
    <x v="27"/>
    <x v="300"/>
  </r>
  <r>
    <x v="8"/>
    <n v="6121559.7599999998"/>
    <x v="0"/>
    <x v="1"/>
    <x v="27"/>
    <x v="251"/>
  </r>
  <r>
    <x v="8"/>
    <n v="105423271.66"/>
    <x v="0"/>
    <x v="1"/>
    <x v="27"/>
    <x v="265"/>
  </r>
  <r>
    <x v="8"/>
    <n v="12130147.82"/>
    <x v="0"/>
    <x v="1"/>
    <x v="27"/>
    <x v="115"/>
  </r>
  <r>
    <x v="8"/>
    <n v="45446787.789999999"/>
    <x v="0"/>
    <x v="1"/>
    <x v="27"/>
    <x v="116"/>
  </r>
  <r>
    <x v="8"/>
    <n v="8765468.9499999993"/>
    <x v="0"/>
    <x v="1"/>
    <x v="27"/>
    <x v="117"/>
  </r>
  <r>
    <x v="8"/>
    <n v="2147148.46"/>
    <x v="0"/>
    <x v="1"/>
    <x v="28"/>
    <x v="118"/>
  </r>
  <r>
    <x v="8"/>
    <n v="504114.63"/>
    <x v="0"/>
    <x v="1"/>
    <x v="28"/>
    <x v="119"/>
  </r>
  <r>
    <x v="8"/>
    <n v="5569332.7800000003"/>
    <x v="0"/>
    <x v="1"/>
    <x v="28"/>
    <x v="120"/>
  </r>
  <r>
    <x v="8"/>
    <n v="366258.94"/>
    <x v="0"/>
    <x v="1"/>
    <x v="28"/>
    <x v="228"/>
  </r>
  <r>
    <x v="8"/>
    <n v="6268069.25"/>
    <x v="0"/>
    <x v="1"/>
    <x v="29"/>
    <x v="121"/>
  </r>
  <r>
    <x v="8"/>
    <n v="424990900.10000002"/>
    <x v="0"/>
    <x v="1"/>
    <x v="29"/>
    <x v="146"/>
  </r>
  <r>
    <x v="8"/>
    <n v="1214770502.0999999"/>
    <x v="0"/>
    <x v="1"/>
    <x v="29"/>
    <x v="122"/>
  </r>
  <r>
    <x v="8"/>
    <n v="4142487.82"/>
    <x v="0"/>
    <x v="1"/>
    <x v="29"/>
    <x v="301"/>
  </r>
  <r>
    <x v="8"/>
    <n v="4599607.01"/>
    <x v="0"/>
    <x v="1"/>
    <x v="30"/>
    <x v="123"/>
  </r>
  <r>
    <x v="8"/>
    <n v="588841.55000000005"/>
    <x v="0"/>
    <x v="1"/>
    <x v="30"/>
    <x v="262"/>
  </r>
  <r>
    <x v="8"/>
    <n v="1258000.78"/>
    <x v="0"/>
    <x v="1"/>
    <x v="30"/>
    <x v="124"/>
  </r>
  <r>
    <x v="8"/>
    <n v="8809732.6799999997"/>
    <x v="0"/>
    <x v="1"/>
    <x v="30"/>
    <x v="125"/>
  </r>
  <r>
    <x v="8"/>
    <n v="59524555.810000002"/>
    <x v="0"/>
    <x v="1"/>
    <x v="33"/>
    <x v="236"/>
  </r>
  <r>
    <x v="8"/>
    <n v="3029474.58"/>
    <x v="0"/>
    <x v="1"/>
    <x v="33"/>
    <x v="237"/>
  </r>
  <r>
    <x v="8"/>
    <n v="1123.5899999999999"/>
    <x v="0"/>
    <x v="1"/>
    <x v="34"/>
    <x v="228"/>
  </r>
  <r>
    <x v="8"/>
    <n v="48981.16"/>
    <x v="0"/>
    <x v="1"/>
    <x v="34"/>
    <x v="129"/>
  </r>
  <r>
    <x v="8"/>
    <n v="3122972.92"/>
    <x v="0"/>
    <x v="1"/>
    <x v="34"/>
    <x v="130"/>
  </r>
  <r>
    <x v="8"/>
    <n v="73088925.700000003"/>
    <x v="0"/>
    <x v="1"/>
    <x v="34"/>
    <x v="131"/>
  </r>
  <r>
    <x v="8"/>
    <n v="451841648.75999999"/>
    <x v="0"/>
    <x v="1"/>
    <x v="35"/>
    <x v="132"/>
  </r>
  <r>
    <x v="8"/>
    <n v="4696139726.5200005"/>
    <x v="0"/>
    <x v="2"/>
    <x v="2"/>
    <x v="5"/>
  </r>
  <r>
    <x v="8"/>
    <n v="1615474238.6300001"/>
    <x v="0"/>
    <x v="2"/>
    <x v="2"/>
    <x v="135"/>
  </r>
  <r>
    <x v="8"/>
    <n v="3740544.86"/>
    <x v="0"/>
    <x v="2"/>
    <x v="8"/>
    <x v="11"/>
  </r>
  <r>
    <x v="8"/>
    <n v="602357913.11000001"/>
    <x v="0"/>
    <x v="2"/>
    <x v="11"/>
    <x v="14"/>
  </r>
  <r>
    <x v="8"/>
    <n v="2399964.92"/>
    <x v="0"/>
    <x v="2"/>
    <x v="16"/>
    <x v="19"/>
  </r>
  <r>
    <x v="8"/>
    <n v="0"/>
    <x v="0"/>
    <x v="2"/>
    <x v="16"/>
    <x v="275"/>
  </r>
  <r>
    <x v="8"/>
    <n v="169853.34"/>
    <x v="0"/>
    <x v="2"/>
    <x v="16"/>
    <x v="266"/>
  </r>
  <r>
    <x v="8"/>
    <n v="549283.93000000005"/>
    <x v="0"/>
    <x v="2"/>
    <x v="16"/>
    <x v="271"/>
  </r>
  <r>
    <x v="8"/>
    <n v="40445984.950000003"/>
    <x v="0"/>
    <x v="2"/>
    <x v="36"/>
    <x v="136"/>
  </r>
  <r>
    <x v="8"/>
    <n v="55311138.619999997"/>
    <x v="0"/>
    <x v="2"/>
    <x v="37"/>
    <x v="304"/>
  </r>
  <r>
    <x v="8"/>
    <n v="102831151.52"/>
    <x v="0"/>
    <x v="2"/>
    <x v="37"/>
    <x v="318"/>
  </r>
  <r>
    <x v="8"/>
    <n v="1103780.2"/>
    <x v="0"/>
    <x v="2"/>
    <x v="37"/>
    <x v="336"/>
  </r>
  <r>
    <x v="8"/>
    <n v="115862.63"/>
    <x v="0"/>
    <x v="2"/>
    <x v="37"/>
    <x v="319"/>
  </r>
  <r>
    <x v="8"/>
    <n v="115486.93"/>
    <x v="0"/>
    <x v="2"/>
    <x v="37"/>
    <x v="320"/>
  </r>
  <r>
    <x v="8"/>
    <n v="1528698244.8699999"/>
    <x v="0"/>
    <x v="2"/>
    <x v="37"/>
    <x v="321"/>
  </r>
  <r>
    <x v="8"/>
    <n v="356059295.55000001"/>
    <x v="0"/>
    <x v="2"/>
    <x v="37"/>
    <x v="322"/>
  </r>
  <r>
    <x v="8"/>
    <n v="51067.12"/>
    <x v="0"/>
    <x v="2"/>
    <x v="37"/>
    <x v="323"/>
  </r>
  <r>
    <x v="8"/>
    <n v="76061160.969999999"/>
    <x v="0"/>
    <x v="2"/>
    <x v="37"/>
    <x v="228"/>
  </r>
  <r>
    <x v="8"/>
    <n v="231855923.75999999"/>
    <x v="0"/>
    <x v="2"/>
    <x v="21"/>
    <x v="260"/>
  </r>
  <r>
    <x v="8"/>
    <n v="178755907.47"/>
    <x v="0"/>
    <x v="2"/>
    <x v="21"/>
    <x v="60"/>
  </r>
  <r>
    <x v="8"/>
    <n v="87427723.120000005"/>
    <x v="0"/>
    <x v="2"/>
    <x v="38"/>
    <x v="139"/>
  </r>
  <r>
    <x v="8"/>
    <n v="9317483.6799999997"/>
    <x v="0"/>
    <x v="2"/>
    <x v="38"/>
    <x v="140"/>
  </r>
  <r>
    <x v="8"/>
    <n v="9164081.2200000007"/>
    <x v="0"/>
    <x v="2"/>
    <x v="38"/>
    <x v="141"/>
  </r>
  <r>
    <x v="8"/>
    <n v="6543805.5300000003"/>
    <x v="0"/>
    <x v="2"/>
    <x v="38"/>
    <x v="142"/>
  </r>
  <r>
    <x v="8"/>
    <n v="413246.27"/>
    <x v="0"/>
    <x v="2"/>
    <x v="38"/>
    <x v="266"/>
  </r>
  <r>
    <x v="8"/>
    <n v="10088064.99"/>
    <x v="0"/>
    <x v="2"/>
    <x v="38"/>
    <x v="143"/>
  </r>
  <r>
    <x v="8"/>
    <n v="4782914.21"/>
    <x v="0"/>
    <x v="2"/>
    <x v="38"/>
    <x v="144"/>
  </r>
  <r>
    <x v="8"/>
    <n v="12654011.48"/>
    <x v="0"/>
    <x v="2"/>
    <x v="39"/>
    <x v="145"/>
  </r>
  <r>
    <x v="8"/>
    <n v="24249556.920000002"/>
    <x v="0"/>
    <x v="2"/>
    <x v="29"/>
    <x v="121"/>
  </r>
  <r>
    <x v="8"/>
    <n v="52262864.990000002"/>
    <x v="0"/>
    <x v="2"/>
    <x v="29"/>
    <x v="146"/>
  </r>
  <r>
    <x v="8"/>
    <n v="41778279.859999999"/>
    <x v="0"/>
    <x v="2"/>
    <x v="29"/>
    <x v="147"/>
  </r>
  <r>
    <x v="8"/>
    <n v="41598278.549999997"/>
    <x v="0"/>
    <x v="2"/>
    <x v="29"/>
    <x v="122"/>
  </r>
  <r>
    <x v="8"/>
    <n v="4954351.16"/>
    <x v="0"/>
    <x v="2"/>
    <x v="31"/>
    <x v="126"/>
  </r>
  <r>
    <x v="8"/>
    <n v="1249322.46"/>
    <x v="0"/>
    <x v="2"/>
    <x v="32"/>
    <x v="127"/>
  </r>
  <r>
    <x v="8"/>
    <n v="18830273.77"/>
    <x v="0"/>
    <x v="2"/>
    <x v="33"/>
    <x v="236"/>
  </r>
  <r>
    <x v="8"/>
    <n v="63772129.969999999"/>
    <x v="0"/>
    <x v="2"/>
    <x v="33"/>
    <x v="237"/>
  </r>
  <r>
    <x v="8"/>
    <n v="64959.34"/>
    <x v="0"/>
    <x v="2"/>
    <x v="33"/>
    <x v="228"/>
  </r>
  <r>
    <x v="8"/>
    <n v="209756959.28999999"/>
    <x v="0"/>
    <x v="2"/>
    <x v="40"/>
    <x v="148"/>
  </r>
  <r>
    <x v="8"/>
    <n v="31211580.75"/>
    <x v="0"/>
    <x v="2"/>
    <x v="40"/>
    <x v="253"/>
  </r>
  <r>
    <x v="8"/>
    <n v="1915.75"/>
    <x v="0"/>
    <x v="2"/>
    <x v="40"/>
    <x v="149"/>
  </r>
  <r>
    <x v="8"/>
    <n v="5672266.1900000004"/>
    <x v="0"/>
    <x v="2"/>
    <x v="40"/>
    <x v="324"/>
  </r>
  <r>
    <x v="8"/>
    <n v="8852466.9600000009"/>
    <x v="0"/>
    <x v="2"/>
    <x v="40"/>
    <x v="150"/>
  </r>
  <r>
    <x v="8"/>
    <n v="1217763483.29"/>
    <x v="0"/>
    <x v="2"/>
    <x v="40"/>
    <x v="151"/>
  </r>
  <r>
    <x v="8"/>
    <n v="189534830"/>
    <x v="0"/>
    <x v="2"/>
    <x v="40"/>
    <x v="152"/>
  </r>
  <r>
    <x v="8"/>
    <n v="303801.37"/>
    <x v="0"/>
    <x v="2"/>
    <x v="40"/>
    <x v="349"/>
  </r>
  <r>
    <x v="8"/>
    <n v="1738454.17"/>
    <x v="0"/>
    <x v="2"/>
    <x v="40"/>
    <x v="153"/>
  </r>
  <r>
    <x v="8"/>
    <n v="371.15"/>
    <x v="0"/>
    <x v="2"/>
    <x v="40"/>
    <x v="154"/>
  </r>
  <r>
    <x v="8"/>
    <n v="42841326.460000001"/>
    <x v="0"/>
    <x v="2"/>
    <x v="40"/>
    <x v="155"/>
  </r>
  <r>
    <x v="8"/>
    <n v="451743.39"/>
    <x v="0"/>
    <x v="2"/>
    <x v="40"/>
    <x v="157"/>
  </r>
  <r>
    <x v="8"/>
    <n v="41319542.490000002"/>
    <x v="0"/>
    <x v="2"/>
    <x v="40"/>
    <x v="158"/>
  </r>
  <r>
    <x v="8"/>
    <n v="2678946.14"/>
    <x v="0"/>
    <x v="2"/>
    <x v="40"/>
    <x v="307"/>
  </r>
  <r>
    <x v="8"/>
    <n v="8000592.25"/>
    <x v="0"/>
    <x v="2"/>
    <x v="40"/>
    <x v="159"/>
  </r>
  <r>
    <x v="8"/>
    <n v="49989615.770000003"/>
    <x v="0"/>
    <x v="2"/>
    <x v="40"/>
    <x v="350"/>
  </r>
  <r>
    <x v="8"/>
    <n v="213629733.91999999"/>
    <x v="0"/>
    <x v="2"/>
    <x v="40"/>
    <x v="160"/>
  </r>
  <r>
    <x v="8"/>
    <n v="44089.01"/>
    <x v="0"/>
    <x v="2"/>
    <x v="40"/>
    <x v="162"/>
  </r>
  <r>
    <x v="8"/>
    <n v="23905634.600000001"/>
    <x v="0"/>
    <x v="2"/>
    <x v="40"/>
    <x v="163"/>
  </r>
  <r>
    <x v="8"/>
    <n v="2546474.27"/>
    <x v="0"/>
    <x v="2"/>
    <x v="40"/>
    <x v="164"/>
  </r>
  <r>
    <x v="8"/>
    <n v="489166299.85000002"/>
    <x v="0"/>
    <x v="2"/>
    <x v="40"/>
    <x v="165"/>
  </r>
  <r>
    <x v="8"/>
    <n v="44731673.479999997"/>
    <x v="0"/>
    <x v="2"/>
    <x v="40"/>
    <x v="166"/>
  </r>
  <r>
    <x v="8"/>
    <n v="324761.64"/>
    <x v="0"/>
    <x v="2"/>
    <x v="40"/>
    <x v="167"/>
  </r>
  <r>
    <x v="8"/>
    <n v="655376482.19000006"/>
    <x v="0"/>
    <x v="2"/>
    <x v="40"/>
    <x v="168"/>
  </r>
  <r>
    <x v="8"/>
    <n v="4810643.74"/>
    <x v="0"/>
    <x v="2"/>
    <x v="40"/>
    <x v="169"/>
  </r>
  <r>
    <x v="8"/>
    <n v="29606.76"/>
    <x v="0"/>
    <x v="2"/>
    <x v="40"/>
    <x v="170"/>
  </r>
  <r>
    <x v="8"/>
    <n v="8923.51"/>
    <x v="0"/>
    <x v="2"/>
    <x v="40"/>
    <x v="171"/>
  </r>
  <r>
    <x v="8"/>
    <n v="21671142.210000001"/>
    <x v="0"/>
    <x v="2"/>
    <x v="40"/>
    <x v="173"/>
  </r>
  <r>
    <x v="8"/>
    <n v="3372853.77"/>
    <x v="0"/>
    <x v="2"/>
    <x v="40"/>
    <x v="174"/>
  </r>
  <r>
    <x v="8"/>
    <n v="4358054.22"/>
    <x v="0"/>
    <x v="2"/>
    <x v="40"/>
    <x v="176"/>
  </r>
  <r>
    <x v="8"/>
    <n v="35010165.280000001"/>
    <x v="0"/>
    <x v="2"/>
    <x v="40"/>
    <x v="177"/>
  </r>
  <r>
    <x v="8"/>
    <n v="8026081.1799999997"/>
    <x v="0"/>
    <x v="2"/>
    <x v="40"/>
    <x v="179"/>
  </r>
  <r>
    <x v="8"/>
    <n v="25445655.199999999"/>
    <x v="0"/>
    <x v="2"/>
    <x v="40"/>
    <x v="180"/>
  </r>
  <r>
    <x v="8"/>
    <n v="21248703.120000001"/>
    <x v="0"/>
    <x v="2"/>
    <x v="40"/>
    <x v="181"/>
  </r>
  <r>
    <x v="8"/>
    <n v="6942499.79"/>
    <x v="0"/>
    <x v="2"/>
    <x v="40"/>
    <x v="182"/>
  </r>
  <r>
    <x v="8"/>
    <n v="2273009.36"/>
    <x v="0"/>
    <x v="2"/>
    <x v="40"/>
    <x v="183"/>
  </r>
  <r>
    <x v="8"/>
    <n v="152408589.61000001"/>
    <x v="0"/>
    <x v="2"/>
    <x v="40"/>
    <x v="228"/>
  </r>
  <r>
    <x v="8"/>
    <n v="5936536.7999999998"/>
    <x v="0"/>
    <x v="2"/>
    <x v="40"/>
    <x v="184"/>
  </r>
  <r>
    <x v="8"/>
    <n v="146282496.08000001"/>
    <x v="0"/>
    <x v="2"/>
    <x v="40"/>
    <x v="185"/>
  </r>
  <r>
    <x v="8"/>
    <n v="199024169.40000001"/>
    <x v="0"/>
    <x v="2"/>
    <x v="40"/>
    <x v="267"/>
  </r>
  <r>
    <x v="8"/>
    <n v="4709641295.0200005"/>
    <x v="0"/>
    <x v="2"/>
    <x v="40"/>
    <x v="186"/>
  </r>
  <r>
    <x v="8"/>
    <n v="277438.67"/>
    <x v="0"/>
    <x v="2"/>
    <x v="40"/>
    <x v="187"/>
  </r>
  <r>
    <x v="8"/>
    <n v="55615762.420000002"/>
    <x v="0"/>
    <x v="2"/>
    <x v="55"/>
    <x v="148"/>
  </r>
  <r>
    <x v="8"/>
    <n v="14637499.65"/>
    <x v="0"/>
    <x v="2"/>
    <x v="55"/>
    <x v="308"/>
  </r>
  <r>
    <x v="8"/>
    <n v="396256080.61000001"/>
    <x v="0"/>
    <x v="2"/>
    <x v="55"/>
    <x v="151"/>
  </r>
  <r>
    <x v="8"/>
    <n v="24475.66"/>
    <x v="0"/>
    <x v="2"/>
    <x v="55"/>
    <x v="140"/>
  </r>
  <r>
    <x v="8"/>
    <n v="170758702.58000001"/>
    <x v="0"/>
    <x v="2"/>
    <x v="55"/>
    <x v="168"/>
  </r>
  <r>
    <x v="8"/>
    <n v="853106.43"/>
    <x v="0"/>
    <x v="2"/>
    <x v="55"/>
    <x v="188"/>
  </r>
  <r>
    <x v="8"/>
    <n v="5503647.4299999997"/>
    <x v="0"/>
    <x v="2"/>
    <x v="55"/>
    <x v="189"/>
  </r>
  <r>
    <x v="8"/>
    <n v="1525408221.03"/>
    <x v="0"/>
    <x v="2"/>
    <x v="55"/>
    <x v="190"/>
  </r>
  <r>
    <x v="8"/>
    <n v="13489107.51"/>
    <x v="0"/>
    <x v="2"/>
    <x v="55"/>
    <x v="191"/>
  </r>
  <r>
    <x v="8"/>
    <n v="38576600.359999999"/>
    <x v="1"/>
    <x v="3"/>
    <x v="42"/>
    <x v="192"/>
  </r>
  <r>
    <x v="8"/>
    <n v="1152906195.0899999"/>
    <x v="1"/>
    <x v="3"/>
    <x v="42"/>
    <x v="193"/>
  </r>
  <r>
    <x v="8"/>
    <n v="45835862.369999997"/>
    <x v="1"/>
    <x v="3"/>
    <x v="42"/>
    <x v="325"/>
  </r>
  <r>
    <x v="8"/>
    <n v="1160000"/>
    <x v="1"/>
    <x v="4"/>
    <x v="49"/>
    <x v="278"/>
  </r>
  <r>
    <x v="8"/>
    <n v="3842527.98"/>
    <x v="1"/>
    <x v="4"/>
    <x v="49"/>
    <x v="254"/>
  </r>
  <r>
    <x v="8"/>
    <n v="0"/>
    <x v="1"/>
    <x v="4"/>
    <x v="46"/>
    <x v="197"/>
  </r>
  <r>
    <x v="8"/>
    <n v="434232587.22000003"/>
    <x v="1"/>
    <x v="4"/>
    <x v="44"/>
    <x v="268"/>
  </r>
  <r>
    <x v="8"/>
    <n v="10136126.83"/>
    <x v="1"/>
    <x v="4"/>
    <x v="44"/>
    <x v="269"/>
  </r>
  <r>
    <x v="8"/>
    <n v="255837083.96000001"/>
    <x v="1"/>
    <x v="4"/>
    <x v="45"/>
    <x v="196"/>
  </r>
  <r>
    <x v="8"/>
    <n v="0"/>
    <x v="1"/>
    <x v="4"/>
    <x v="9"/>
    <x v="12"/>
  </r>
  <r>
    <x v="8"/>
    <n v="13953000"/>
    <x v="1"/>
    <x v="4"/>
    <x v="9"/>
    <x v="311"/>
  </r>
  <r>
    <x v="8"/>
    <n v="91321177.530000001"/>
    <x v="1"/>
    <x v="4"/>
    <x v="48"/>
    <x v="280"/>
  </r>
  <r>
    <x v="8"/>
    <n v="19337000"/>
    <x v="1"/>
    <x v="4"/>
    <x v="22"/>
    <x v="61"/>
  </r>
  <r>
    <x v="8"/>
    <n v="6612260.2599999998"/>
    <x v="1"/>
    <x v="4"/>
    <x v="27"/>
    <x v="314"/>
  </r>
  <r>
    <x v="8"/>
    <n v="9251351.5399999991"/>
    <x v="1"/>
    <x v="4"/>
    <x v="27"/>
    <x v="300"/>
  </r>
  <r>
    <x v="8"/>
    <n v="735468.28"/>
    <x v="1"/>
    <x v="5"/>
    <x v="49"/>
    <x v="278"/>
  </r>
  <r>
    <x v="8"/>
    <n v="1529735.91"/>
    <x v="1"/>
    <x v="5"/>
    <x v="49"/>
    <x v="326"/>
  </r>
  <r>
    <x v="8"/>
    <n v="38459033.649999999"/>
    <x v="1"/>
    <x v="5"/>
    <x v="49"/>
    <x v="310"/>
  </r>
  <r>
    <x v="8"/>
    <n v="17790.900000000001"/>
    <x v="1"/>
    <x v="5"/>
    <x v="49"/>
    <x v="312"/>
  </r>
  <r>
    <x v="8"/>
    <n v="12322159.16"/>
    <x v="1"/>
    <x v="5"/>
    <x v="49"/>
    <x v="254"/>
  </r>
  <r>
    <x v="8"/>
    <n v="380358.28"/>
    <x v="1"/>
    <x v="5"/>
    <x v="6"/>
    <x v="9"/>
  </r>
  <r>
    <x v="8"/>
    <n v="1646478329.8199999"/>
    <x v="1"/>
    <x v="5"/>
    <x v="46"/>
    <x v="197"/>
  </r>
  <r>
    <x v="8"/>
    <n v="94829967.209999993"/>
    <x v="1"/>
    <x v="5"/>
    <x v="9"/>
    <x v="12"/>
  </r>
  <r>
    <x v="8"/>
    <n v="315844.52"/>
    <x v="1"/>
    <x v="5"/>
    <x v="11"/>
    <x v="14"/>
  </r>
  <r>
    <x v="8"/>
    <n v="0"/>
    <x v="1"/>
    <x v="5"/>
    <x v="47"/>
    <x v="198"/>
  </r>
  <r>
    <x v="8"/>
    <n v="3538343.4"/>
    <x v="1"/>
    <x v="5"/>
    <x v="47"/>
    <x v="200"/>
  </r>
  <r>
    <x v="8"/>
    <n v="296749.36"/>
    <x v="1"/>
    <x v="5"/>
    <x v="47"/>
    <x v="201"/>
  </r>
  <r>
    <x v="8"/>
    <n v="318070"/>
    <x v="1"/>
    <x v="5"/>
    <x v="47"/>
    <x v="202"/>
  </r>
  <r>
    <x v="8"/>
    <n v="4107263.89"/>
    <x v="1"/>
    <x v="5"/>
    <x v="47"/>
    <x v="203"/>
  </r>
  <r>
    <x v="8"/>
    <n v="54463872.090000004"/>
    <x v="1"/>
    <x v="5"/>
    <x v="47"/>
    <x v="204"/>
  </r>
  <r>
    <x v="8"/>
    <n v="2812632.33"/>
    <x v="1"/>
    <x v="5"/>
    <x v="47"/>
    <x v="205"/>
  </r>
  <r>
    <x v="8"/>
    <n v="5583022.6799999997"/>
    <x v="1"/>
    <x v="5"/>
    <x v="47"/>
    <x v="206"/>
  </r>
  <r>
    <x v="8"/>
    <n v="26620352.5"/>
    <x v="1"/>
    <x v="5"/>
    <x v="47"/>
    <x v="207"/>
  </r>
  <r>
    <x v="8"/>
    <n v="546975.53"/>
    <x v="1"/>
    <x v="5"/>
    <x v="47"/>
    <x v="208"/>
  </r>
  <r>
    <x v="8"/>
    <n v="547289.92000000004"/>
    <x v="1"/>
    <x v="5"/>
    <x v="47"/>
    <x v="209"/>
  </r>
  <r>
    <x v="8"/>
    <n v="10739.5"/>
    <x v="1"/>
    <x v="5"/>
    <x v="47"/>
    <x v="210"/>
  </r>
  <r>
    <x v="8"/>
    <n v="15042378.01"/>
    <x v="1"/>
    <x v="5"/>
    <x v="47"/>
    <x v="211"/>
  </r>
  <r>
    <x v="8"/>
    <n v="5163693.6900000004"/>
    <x v="1"/>
    <x v="5"/>
    <x v="47"/>
    <x v="212"/>
  </r>
  <r>
    <x v="8"/>
    <n v="158856.79"/>
    <x v="1"/>
    <x v="5"/>
    <x v="47"/>
    <x v="240"/>
  </r>
  <r>
    <x v="8"/>
    <n v="170525.8"/>
    <x v="1"/>
    <x v="5"/>
    <x v="47"/>
    <x v="213"/>
  </r>
  <r>
    <x v="8"/>
    <n v="66847689.850000001"/>
    <x v="1"/>
    <x v="5"/>
    <x v="47"/>
    <x v="214"/>
  </r>
  <r>
    <x v="8"/>
    <n v="2012659.35"/>
    <x v="1"/>
    <x v="5"/>
    <x v="47"/>
    <x v="216"/>
  </r>
  <r>
    <x v="8"/>
    <n v="5242244.26"/>
    <x v="1"/>
    <x v="5"/>
    <x v="47"/>
    <x v="228"/>
  </r>
  <r>
    <x v="8"/>
    <n v="13051165.109999999"/>
    <x v="1"/>
    <x v="5"/>
    <x v="47"/>
    <x v="217"/>
  </r>
  <r>
    <x v="8"/>
    <n v="61621516.219999999"/>
    <x v="1"/>
    <x v="5"/>
    <x v="47"/>
    <x v="218"/>
  </r>
  <r>
    <x v="8"/>
    <n v="78945093.739999995"/>
    <x v="1"/>
    <x v="5"/>
    <x v="48"/>
    <x v="221"/>
  </r>
  <r>
    <x v="8"/>
    <n v="3813745.38"/>
    <x v="1"/>
    <x v="5"/>
    <x v="48"/>
    <x v="222"/>
  </r>
  <r>
    <x v="8"/>
    <n v="1344072236.0799999"/>
    <x v="1"/>
    <x v="5"/>
    <x v="48"/>
    <x v="223"/>
  </r>
  <r>
    <x v="8"/>
    <n v="366855959.05000001"/>
    <x v="1"/>
    <x v="5"/>
    <x v="48"/>
    <x v="224"/>
  </r>
  <r>
    <x v="8"/>
    <n v="5441693.0099999998"/>
    <x v="1"/>
    <x v="5"/>
    <x v="48"/>
    <x v="226"/>
  </r>
  <r>
    <x v="8"/>
    <n v="2155431.08"/>
    <x v="1"/>
    <x v="5"/>
    <x v="48"/>
    <x v="281"/>
  </r>
  <r>
    <x v="8"/>
    <n v="270596.09999999998"/>
    <x v="1"/>
    <x v="5"/>
    <x v="48"/>
    <x v="227"/>
  </r>
  <r>
    <x v="8"/>
    <n v="94568316.739999995"/>
    <x v="1"/>
    <x v="5"/>
    <x v="48"/>
    <x v="282"/>
  </r>
  <r>
    <x v="8"/>
    <n v="228417.18"/>
    <x v="1"/>
    <x v="5"/>
    <x v="48"/>
    <x v="283"/>
  </r>
  <r>
    <x v="8"/>
    <n v="175179.57"/>
    <x v="1"/>
    <x v="5"/>
    <x v="48"/>
    <x v="228"/>
  </r>
  <r>
    <x v="8"/>
    <n v="20561.510000000002"/>
    <x v="1"/>
    <x v="5"/>
    <x v="27"/>
    <x v="76"/>
  </r>
  <r>
    <x v="8"/>
    <n v="2831697"/>
    <x v="1"/>
    <x v="5"/>
    <x v="27"/>
    <x v="101"/>
  </r>
  <r>
    <x v="8"/>
    <n v="9232708.2100000009"/>
    <x v="1"/>
    <x v="5"/>
    <x v="27"/>
    <x v="298"/>
  </r>
  <r>
    <x v="8"/>
    <n v="214505.01"/>
    <x v="1"/>
    <x v="5"/>
    <x v="27"/>
    <x v="235"/>
  </r>
  <r>
    <x v="8"/>
    <n v="10518104.4"/>
    <x v="1"/>
    <x v="5"/>
    <x v="27"/>
    <x v="115"/>
  </r>
  <r>
    <x v="8"/>
    <n v="0"/>
    <x v="1"/>
    <x v="5"/>
    <x v="27"/>
    <x v="117"/>
  </r>
  <r>
    <x v="8"/>
    <n v="51208.08"/>
    <x v="1"/>
    <x v="5"/>
    <x v="33"/>
    <x v="236"/>
  </r>
  <r>
    <x v="8"/>
    <n v="10946306.93"/>
    <x v="1"/>
    <x v="5"/>
    <x v="33"/>
    <x v="237"/>
  </r>
  <r>
    <x v="9"/>
    <n v="31444133.960000001"/>
    <x v="0"/>
    <x v="0"/>
    <x v="0"/>
    <x v="284"/>
  </r>
  <r>
    <x v="9"/>
    <n v="27020800.789999999"/>
    <x v="0"/>
    <x v="0"/>
    <x v="0"/>
    <x v="0"/>
  </r>
  <r>
    <x v="9"/>
    <n v="2503540839.6599998"/>
    <x v="0"/>
    <x v="0"/>
    <x v="0"/>
    <x v="1"/>
  </r>
  <r>
    <x v="9"/>
    <n v="211425.8"/>
    <x v="0"/>
    <x v="0"/>
    <x v="1"/>
    <x v="2"/>
  </r>
  <r>
    <x v="9"/>
    <n v="6083306.79"/>
    <x v="0"/>
    <x v="0"/>
    <x v="1"/>
    <x v="3"/>
  </r>
  <r>
    <x v="9"/>
    <n v="3875662704.5900002"/>
    <x v="0"/>
    <x v="1"/>
    <x v="56"/>
    <x v="351"/>
  </r>
  <r>
    <x v="9"/>
    <n v="2753387.57"/>
    <x v="0"/>
    <x v="1"/>
    <x v="57"/>
    <x v="352"/>
  </r>
  <r>
    <x v="9"/>
    <n v="21328096.73"/>
    <x v="0"/>
    <x v="1"/>
    <x v="57"/>
    <x v="5"/>
  </r>
  <r>
    <x v="9"/>
    <n v="97739388.5"/>
    <x v="0"/>
    <x v="1"/>
    <x v="3"/>
    <x v="353"/>
  </r>
  <r>
    <x v="9"/>
    <n v="64711789.630000003"/>
    <x v="0"/>
    <x v="1"/>
    <x v="4"/>
    <x v="241"/>
  </r>
  <r>
    <x v="9"/>
    <n v="9972397.7799999993"/>
    <x v="0"/>
    <x v="1"/>
    <x v="5"/>
    <x v="8"/>
  </r>
  <r>
    <x v="9"/>
    <n v="569576.35"/>
    <x v="0"/>
    <x v="1"/>
    <x v="6"/>
    <x v="9"/>
  </r>
  <r>
    <x v="9"/>
    <n v="8958944.6099999994"/>
    <x v="0"/>
    <x v="1"/>
    <x v="7"/>
    <x v="354"/>
  </r>
  <r>
    <x v="9"/>
    <n v="7832399.0800000001"/>
    <x v="0"/>
    <x v="1"/>
    <x v="7"/>
    <x v="355"/>
  </r>
  <r>
    <x v="9"/>
    <n v="21107669.629999999"/>
    <x v="0"/>
    <x v="1"/>
    <x v="7"/>
    <x v="356"/>
  </r>
  <r>
    <x v="9"/>
    <n v="1018900"/>
    <x v="0"/>
    <x v="1"/>
    <x v="51"/>
    <x v="256"/>
  </r>
  <r>
    <x v="9"/>
    <n v="564586028.12"/>
    <x v="0"/>
    <x v="1"/>
    <x v="9"/>
    <x v="12"/>
  </r>
  <r>
    <x v="9"/>
    <n v="11410000"/>
    <x v="0"/>
    <x v="1"/>
    <x v="9"/>
    <x v="285"/>
  </r>
  <r>
    <x v="9"/>
    <n v="4682.5"/>
    <x v="0"/>
    <x v="1"/>
    <x v="10"/>
    <x v="13"/>
  </r>
  <r>
    <x v="9"/>
    <n v="64015319.539999999"/>
    <x v="0"/>
    <x v="1"/>
    <x v="11"/>
    <x v="14"/>
  </r>
  <r>
    <x v="9"/>
    <n v="65836092.399999999"/>
    <x v="0"/>
    <x v="1"/>
    <x v="12"/>
    <x v="15"/>
  </r>
  <r>
    <x v="9"/>
    <n v="2636975.7599999998"/>
    <x v="0"/>
    <x v="1"/>
    <x v="12"/>
    <x v="228"/>
  </r>
  <r>
    <x v="9"/>
    <n v="13129498.560000001"/>
    <x v="0"/>
    <x v="1"/>
    <x v="13"/>
    <x v="16"/>
  </r>
  <r>
    <x v="9"/>
    <n v="59186481.609999999"/>
    <x v="0"/>
    <x v="1"/>
    <x v="14"/>
    <x v="286"/>
  </r>
  <r>
    <x v="9"/>
    <n v="7350322710.4799995"/>
    <x v="0"/>
    <x v="1"/>
    <x v="14"/>
    <x v="287"/>
  </r>
  <r>
    <x v="9"/>
    <n v="145551753.22"/>
    <x v="0"/>
    <x v="1"/>
    <x v="14"/>
    <x v="288"/>
  </r>
  <r>
    <x v="9"/>
    <n v="1375888063.3"/>
    <x v="0"/>
    <x v="1"/>
    <x v="14"/>
    <x v="289"/>
  </r>
  <r>
    <x v="9"/>
    <n v="5955607.3300000001"/>
    <x v="0"/>
    <x v="1"/>
    <x v="14"/>
    <x v="329"/>
  </r>
  <r>
    <x v="9"/>
    <n v="4668.3900000000003"/>
    <x v="0"/>
    <x v="1"/>
    <x v="50"/>
    <x v="242"/>
  </r>
  <r>
    <x v="9"/>
    <n v="17292752.219999999"/>
    <x v="0"/>
    <x v="1"/>
    <x v="16"/>
    <x v="19"/>
  </r>
  <r>
    <x v="9"/>
    <n v="268882.66000000003"/>
    <x v="0"/>
    <x v="1"/>
    <x v="16"/>
    <x v="330"/>
  </r>
  <r>
    <x v="9"/>
    <n v="16120000"/>
    <x v="0"/>
    <x v="1"/>
    <x v="16"/>
    <x v="275"/>
  </r>
  <r>
    <x v="9"/>
    <n v="10833553.58"/>
    <x v="0"/>
    <x v="1"/>
    <x v="16"/>
    <x v="263"/>
  </r>
  <r>
    <x v="9"/>
    <n v="0"/>
    <x v="0"/>
    <x v="1"/>
    <x v="16"/>
    <x v="331"/>
  </r>
  <r>
    <x v="9"/>
    <n v="362053.75"/>
    <x v="0"/>
    <x v="1"/>
    <x v="16"/>
    <x v="332"/>
  </r>
  <r>
    <x v="9"/>
    <n v="202405.67"/>
    <x v="0"/>
    <x v="1"/>
    <x v="16"/>
    <x v="333"/>
  </r>
  <r>
    <x v="9"/>
    <n v="3185429.51"/>
    <x v="0"/>
    <x v="1"/>
    <x v="16"/>
    <x v="357"/>
  </r>
  <r>
    <x v="9"/>
    <n v="5365188.62"/>
    <x v="0"/>
    <x v="1"/>
    <x v="16"/>
    <x v="21"/>
  </r>
  <r>
    <x v="9"/>
    <n v="115041.24"/>
    <x v="0"/>
    <x v="1"/>
    <x v="16"/>
    <x v="22"/>
  </r>
  <r>
    <x v="9"/>
    <n v="531593226.92000002"/>
    <x v="0"/>
    <x v="1"/>
    <x v="16"/>
    <x v="266"/>
  </r>
  <r>
    <x v="9"/>
    <n v="839258.07"/>
    <x v="0"/>
    <x v="1"/>
    <x v="16"/>
    <x v="334"/>
  </r>
  <r>
    <x v="9"/>
    <n v="382452.96"/>
    <x v="0"/>
    <x v="1"/>
    <x v="16"/>
    <x v="335"/>
  </r>
  <r>
    <x v="9"/>
    <n v="25826161.190000001"/>
    <x v="0"/>
    <x v="1"/>
    <x v="16"/>
    <x v="272"/>
  </r>
  <r>
    <x v="9"/>
    <n v="544295617.42999995"/>
    <x v="0"/>
    <x v="1"/>
    <x v="17"/>
    <x v="23"/>
  </r>
  <r>
    <x v="9"/>
    <n v="162555425.69"/>
    <x v="0"/>
    <x v="1"/>
    <x v="17"/>
    <x v="24"/>
  </r>
  <r>
    <x v="9"/>
    <n v="11346578.970000001"/>
    <x v="0"/>
    <x v="1"/>
    <x v="58"/>
    <x v="58"/>
  </r>
  <r>
    <x v="9"/>
    <n v="4813.51"/>
    <x v="0"/>
    <x v="1"/>
    <x v="18"/>
    <x v="25"/>
  </r>
  <r>
    <x v="9"/>
    <n v="11664346.640000001"/>
    <x v="0"/>
    <x v="1"/>
    <x v="18"/>
    <x v="26"/>
  </r>
  <r>
    <x v="9"/>
    <n v="2867522.57"/>
    <x v="0"/>
    <x v="1"/>
    <x v="18"/>
    <x v="27"/>
  </r>
  <r>
    <x v="9"/>
    <n v="9239205.75"/>
    <x v="0"/>
    <x v="1"/>
    <x v="18"/>
    <x v="28"/>
  </r>
  <r>
    <x v="9"/>
    <n v="3179734.69"/>
    <x v="0"/>
    <x v="1"/>
    <x v="18"/>
    <x v="229"/>
  </r>
  <r>
    <x v="9"/>
    <n v="56410967.280000001"/>
    <x v="0"/>
    <x v="1"/>
    <x v="18"/>
    <x v="29"/>
  </r>
  <r>
    <x v="9"/>
    <n v="2244210.34"/>
    <x v="0"/>
    <x v="1"/>
    <x v="18"/>
    <x v="30"/>
  </r>
  <r>
    <x v="9"/>
    <n v="1377534.8"/>
    <x v="0"/>
    <x v="1"/>
    <x v="18"/>
    <x v="31"/>
  </r>
  <r>
    <x v="9"/>
    <n v="1857849.07"/>
    <x v="0"/>
    <x v="1"/>
    <x v="18"/>
    <x v="32"/>
  </r>
  <r>
    <x v="9"/>
    <n v="40386478.649999999"/>
    <x v="0"/>
    <x v="1"/>
    <x v="18"/>
    <x v="290"/>
  </r>
  <r>
    <x v="9"/>
    <n v="233075.25"/>
    <x v="0"/>
    <x v="1"/>
    <x v="18"/>
    <x v="33"/>
  </r>
  <r>
    <x v="9"/>
    <n v="28500147.170000002"/>
    <x v="0"/>
    <x v="1"/>
    <x v="18"/>
    <x v="34"/>
  </r>
  <r>
    <x v="9"/>
    <n v="3112519.83"/>
    <x v="0"/>
    <x v="1"/>
    <x v="18"/>
    <x v="35"/>
  </r>
  <r>
    <x v="9"/>
    <n v="118407.19"/>
    <x v="0"/>
    <x v="1"/>
    <x v="18"/>
    <x v="258"/>
  </r>
  <r>
    <x v="9"/>
    <n v="153454.16"/>
    <x v="0"/>
    <x v="1"/>
    <x v="18"/>
    <x v="36"/>
  </r>
  <r>
    <x v="9"/>
    <n v="36524.82"/>
    <x v="0"/>
    <x v="1"/>
    <x v="18"/>
    <x v="37"/>
  </r>
  <r>
    <x v="9"/>
    <n v="1212302.3799999999"/>
    <x v="0"/>
    <x v="1"/>
    <x v="18"/>
    <x v="38"/>
  </r>
  <r>
    <x v="9"/>
    <n v="12965769.119999999"/>
    <x v="0"/>
    <x v="1"/>
    <x v="18"/>
    <x v="39"/>
  </r>
  <r>
    <x v="9"/>
    <n v="7773116.7599999998"/>
    <x v="0"/>
    <x v="1"/>
    <x v="18"/>
    <x v="40"/>
  </r>
  <r>
    <x v="9"/>
    <n v="2353659.87"/>
    <x v="0"/>
    <x v="1"/>
    <x v="18"/>
    <x v="41"/>
  </r>
  <r>
    <x v="9"/>
    <n v="634643.24"/>
    <x v="0"/>
    <x v="1"/>
    <x v="18"/>
    <x v="42"/>
  </r>
  <r>
    <x v="9"/>
    <n v="6493757.2599999998"/>
    <x v="0"/>
    <x v="1"/>
    <x v="18"/>
    <x v="43"/>
  </r>
  <r>
    <x v="9"/>
    <n v="66695175.590000004"/>
    <x v="0"/>
    <x v="1"/>
    <x v="18"/>
    <x v="44"/>
  </r>
  <r>
    <x v="9"/>
    <n v="795883.67"/>
    <x v="0"/>
    <x v="1"/>
    <x v="18"/>
    <x v="45"/>
  </r>
  <r>
    <x v="9"/>
    <n v="11979326.57"/>
    <x v="0"/>
    <x v="1"/>
    <x v="18"/>
    <x v="46"/>
  </r>
  <r>
    <x v="9"/>
    <n v="16791727.289999999"/>
    <x v="0"/>
    <x v="1"/>
    <x v="18"/>
    <x v="47"/>
  </r>
  <r>
    <x v="9"/>
    <n v="1386579.03"/>
    <x v="0"/>
    <x v="1"/>
    <x v="18"/>
    <x v="48"/>
  </r>
  <r>
    <x v="9"/>
    <n v="7102113.79"/>
    <x v="0"/>
    <x v="1"/>
    <x v="18"/>
    <x v="49"/>
  </r>
  <r>
    <x v="9"/>
    <n v="1085267.02"/>
    <x v="0"/>
    <x v="1"/>
    <x v="18"/>
    <x v="50"/>
  </r>
  <r>
    <x v="9"/>
    <n v="6641401.6399999997"/>
    <x v="0"/>
    <x v="1"/>
    <x v="18"/>
    <x v="51"/>
  </r>
  <r>
    <x v="9"/>
    <n v="426105931.56999999"/>
    <x v="0"/>
    <x v="1"/>
    <x v="18"/>
    <x v="52"/>
  </r>
  <r>
    <x v="9"/>
    <n v="0"/>
    <x v="0"/>
    <x v="1"/>
    <x v="18"/>
    <x v="259"/>
  </r>
  <r>
    <x v="9"/>
    <n v="3655689.66"/>
    <x v="0"/>
    <x v="1"/>
    <x v="18"/>
    <x v="53"/>
  </r>
  <r>
    <x v="9"/>
    <n v="2398719.83"/>
    <x v="0"/>
    <x v="1"/>
    <x v="18"/>
    <x v="230"/>
  </r>
  <r>
    <x v="9"/>
    <n v="6736220.4000000004"/>
    <x v="0"/>
    <x v="1"/>
    <x v="18"/>
    <x v="54"/>
  </r>
  <r>
    <x v="9"/>
    <n v="46873068.93"/>
    <x v="0"/>
    <x v="1"/>
    <x v="18"/>
    <x v="55"/>
  </r>
  <r>
    <x v="9"/>
    <n v="1040909.83"/>
    <x v="0"/>
    <x v="1"/>
    <x v="18"/>
    <x v="56"/>
  </r>
  <r>
    <x v="9"/>
    <n v="15854942.34"/>
    <x v="0"/>
    <x v="1"/>
    <x v="18"/>
    <x v="228"/>
  </r>
  <r>
    <x v="9"/>
    <n v="1602354.35"/>
    <x v="0"/>
    <x v="1"/>
    <x v="18"/>
    <x v="57"/>
  </r>
  <r>
    <x v="9"/>
    <n v="238401.58"/>
    <x v="0"/>
    <x v="1"/>
    <x v="37"/>
    <x v="304"/>
  </r>
  <r>
    <x v="9"/>
    <n v="19812.63"/>
    <x v="0"/>
    <x v="1"/>
    <x v="37"/>
    <x v="319"/>
  </r>
  <r>
    <x v="9"/>
    <n v="131442.28"/>
    <x v="0"/>
    <x v="1"/>
    <x v="37"/>
    <x v="323"/>
  </r>
  <r>
    <x v="9"/>
    <n v="355336286.12"/>
    <x v="0"/>
    <x v="1"/>
    <x v="20"/>
    <x v="59"/>
  </r>
  <r>
    <x v="9"/>
    <n v="214609.96"/>
    <x v="0"/>
    <x v="1"/>
    <x v="20"/>
    <x v="228"/>
  </r>
  <r>
    <x v="9"/>
    <n v="10986850.91"/>
    <x v="0"/>
    <x v="1"/>
    <x v="22"/>
    <x v="61"/>
  </r>
  <r>
    <x v="9"/>
    <n v="11519035.119999999"/>
    <x v="0"/>
    <x v="1"/>
    <x v="23"/>
    <x v="62"/>
  </r>
  <r>
    <x v="9"/>
    <n v="2772700.12"/>
    <x v="0"/>
    <x v="1"/>
    <x v="23"/>
    <x v="64"/>
  </r>
  <r>
    <x v="9"/>
    <n v="88378.2"/>
    <x v="0"/>
    <x v="1"/>
    <x v="23"/>
    <x v="68"/>
  </r>
  <r>
    <x v="9"/>
    <n v="6475953.6100000003"/>
    <x v="0"/>
    <x v="1"/>
    <x v="23"/>
    <x v="65"/>
  </r>
  <r>
    <x v="9"/>
    <n v="484499.99"/>
    <x v="0"/>
    <x v="1"/>
    <x v="23"/>
    <x v="66"/>
  </r>
  <r>
    <x v="9"/>
    <n v="16282.86"/>
    <x v="0"/>
    <x v="1"/>
    <x v="25"/>
    <x v="63"/>
  </r>
  <r>
    <x v="9"/>
    <n v="1360293.56"/>
    <x v="0"/>
    <x v="1"/>
    <x v="25"/>
    <x v="64"/>
  </r>
  <r>
    <x v="9"/>
    <n v="1463111"/>
    <x v="0"/>
    <x v="1"/>
    <x v="25"/>
    <x v="68"/>
  </r>
  <r>
    <x v="9"/>
    <n v="500586.61"/>
    <x v="0"/>
    <x v="1"/>
    <x v="25"/>
    <x v="69"/>
  </r>
  <r>
    <x v="9"/>
    <n v="96461.82"/>
    <x v="0"/>
    <x v="1"/>
    <x v="25"/>
    <x v="65"/>
  </r>
  <r>
    <x v="9"/>
    <n v="52058439.119999997"/>
    <x v="0"/>
    <x v="1"/>
    <x v="25"/>
    <x v="70"/>
  </r>
  <r>
    <x v="9"/>
    <n v="38644"/>
    <x v="0"/>
    <x v="1"/>
    <x v="26"/>
    <x v="72"/>
  </r>
  <r>
    <x v="9"/>
    <n v="157893.6"/>
    <x v="0"/>
    <x v="1"/>
    <x v="26"/>
    <x v="231"/>
  </r>
  <r>
    <x v="9"/>
    <n v="16688280.539999999"/>
    <x v="0"/>
    <x v="1"/>
    <x v="26"/>
    <x v="73"/>
  </r>
  <r>
    <x v="9"/>
    <n v="5632318.0600000005"/>
    <x v="0"/>
    <x v="1"/>
    <x v="26"/>
    <x v="74"/>
  </r>
  <r>
    <x v="9"/>
    <n v="1472185.77"/>
    <x v="0"/>
    <x v="1"/>
    <x v="26"/>
    <x v="75"/>
  </r>
  <r>
    <x v="9"/>
    <n v="1699.71"/>
    <x v="0"/>
    <x v="1"/>
    <x v="26"/>
    <x v="76"/>
  </r>
  <r>
    <x v="9"/>
    <n v="36338709.289999999"/>
    <x v="0"/>
    <x v="1"/>
    <x v="26"/>
    <x v="77"/>
  </r>
  <r>
    <x v="9"/>
    <n v="166779.54"/>
    <x v="0"/>
    <x v="1"/>
    <x v="26"/>
    <x v="78"/>
  </r>
  <r>
    <x v="9"/>
    <n v="6607.8"/>
    <x v="0"/>
    <x v="1"/>
    <x v="26"/>
    <x v="79"/>
  </r>
  <r>
    <x v="9"/>
    <n v="315264.32"/>
    <x v="0"/>
    <x v="1"/>
    <x v="26"/>
    <x v="244"/>
  </r>
  <r>
    <x v="9"/>
    <n v="22755818.66"/>
    <x v="0"/>
    <x v="1"/>
    <x v="26"/>
    <x v="80"/>
  </r>
  <r>
    <x v="9"/>
    <n v="6638307.3600000003"/>
    <x v="0"/>
    <x v="1"/>
    <x v="26"/>
    <x v="81"/>
  </r>
  <r>
    <x v="9"/>
    <n v="92601890.150000006"/>
    <x v="0"/>
    <x v="1"/>
    <x v="26"/>
    <x v="82"/>
  </r>
  <r>
    <x v="9"/>
    <n v="19465405.370000001"/>
    <x v="0"/>
    <x v="1"/>
    <x v="26"/>
    <x v="83"/>
  </r>
  <r>
    <x v="9"/>
    <n v="244285.61"/>
    <x v="0"/>
    <x v="1"/>
    <x v="26"/>
    <x v="84"/>
  </r>
  <r>
    <x v="9"/>
    <n v="985821.99"/>
    <x v="0"/>
    <x v="1"/>
    <x v="26"/>
    <x v="85"/>
  </r>
  <r>
    <x v="9"/>
    <n v="3634.14"/>
    <x v="0"/>
    <x v="1"/>
    <x v="26"/>
    <x v="86"/>
  </r>
  <r>
    <x v="9"/>
    <n v="19286.57"/>
    <x v="0"/>
    <x v="1"/>
    <x v="26"/>
    <x v="87"/>
  </r>
  <r>
    <x v="9"/>
    <n v="183142.55"/>
    <x v="0"/>
    <x v="1"/>
    <x v="26"/>
    <x v="88"/>
  </r>
  <r>
    <x v="9"/>
    <n v="12398.8"/>
    <x v="0"/>
    <x v="1"/>
    <x v="26"/>
    <x v="89"/>
  </r>
  <r>
    <x v="9"/>
    <n v="1105571.8500000001"/>
    <x v="0"/>
    <x v="1"/>
    <x v="26"/>
    <x v="90"/>
  </r>
  <r>
    <x v="9"/>
    <n v="769335.41"/>
    <x v="0"/>
    <x v="1"/>
    <x v="26"/>
    <x v="228"/>
  </r>
  <r>
    <x v="9"/>
    <n v="67051.62"/>
    <x v="0"/>
    <x v="1"/>
    <x v="26"/>
    <x v="251"/>
  </r>
  <r>
    <x v="9"/>
    <n v="68999489.319999993"/>
    <x v="0"/>
    <x v="1"/>
    <x v="27"/>
    <x v="313"/>
  </r>
  <r>
    <x v="9"/>
    <n v="577974.92000000004"/>
    <x v="0"/>
    <x v="1"/>
    <x v="27"/>
    <x v="245"/>
  </r>
  <r>
    <x v="9"/>
    <n v="2168035.67"/>
    <x v="0"/>
    <x v="1"/>
    <x v="27"/>
    <x v="91"/>
  </r>
  <r>
    <x v="9"/>
    <n v="294174.25"/>
    <x v="0"/>
    <x v="1"/>
    <x v="27"/>
    <x v="72"/>
  </r>
  <r>
    <x v="9"/>
    <n v="13074696.66"/>
    <x v="0"/>
    <x v="1"/>
    <x v="27"/>
    <x v="291"/>
  </r>
  <r>
    <x v="9"/>
    <n v="190446"/>
    <x v="0"/>
    <x v="1"/>
    <x v="27"/>
    <x v="338"/>
  </r>
  <r>
    <x v="9"/>
    <n v="12582322.99"/>
    <x v="0"/>
    <x v="1"/>
    <x v="27"/>
    <x v="292"/>
  </r>
  <r>
    <x v="9"/>
    <n v="25518539.039999999"/>
    <x v="0"/>
    <x v="1"/>
    <x v="27"/>
    <x v="358"/>
  </r>
  <r>
    <x v="9"/>
    <n v="2379064.36"/>
    <x v="0"/>
    <x v="1"/>
    <x v="27"/>
    <x v="293"/>
  </r>
  <r>
    <x v="9"/>
    <n v="117064529.19"/>
    <x v="0"/>
    <x v="1"/>
    <x v="27"/>
    <x v="294"/>
  </r>
  <r>
    <x v="9"/>
    <n v="24947394.010000002"/>
    <x v="0"/>
    <x v="1"/>
    <x v="27"/>
    <x v="295"/>
  </r>
  <r>
    <x v="9"/>
    <n v="2692657.68"/>
    <x v="0"/>
    <x v="1"/>
    <x v="27"/>
    <x v="92"/>
  </r>
  <r>
    <x v="9"/>
    <n v="29619790.66"/>
    <x v="0"/>
    <x v="1"/>
    <x v="27"/>
    <x v="76"/>
  </r>
  <r>
    <x v="9"/>
    <n v="533744.22"/>
    <x v="0"/>
    <x v="1"/>
    <x v="27"/>
    <x v="93"/>
  </r>
  <r>
    <x v="9"/>
    <n v="23034464.32"/>
    <x v="0"/>
    <x v="1"/>
    <x v="27"/>
    <x v="296"/>
  </r>
  <r>
    <x v="9"/>
    <n v="180080028.91"/>
    <x v="0"/>
    <x v="1"/>
    <x v="27"/>
    <x v="79"/>
  </r>
  <r>
    <x v="9"/>
    <n v="37795952.789999999"/>
    <x v="0"/>
    <x v="1"/>
    <x v="27"/>
    <x v="80"/>
  </r>
  <r>
    <x v="9"/>
    <n v="22034795.34"/>
    <x v="0"/>
    <x v="1"/>
    <x v="27"/>
    <x v="95"/>
  </r>
  <r>
    <x v="9"/>
    <n v="18100017.670000002"/>
    <x v="0"/>
    <x v="1"/>
    <x v="27"/>
    <x v="96"/>
  </r>
  <r>
    <x v="9"/>
    <n v="99931.3"/>
    <x v="0"/>
    <x v="1"/>
    <x v="27"/>
    <x v="98"/>
  </r>
  <r>
    <x v="9"/>
    <n v="16067275.310000001"/>
    <x v="0"/>
    <x v="1"/>
    <x v="27"/>
    <x v="99"/>
  </r>
  <r>
    <x v="9"/>
    <n v="139785.47"/>
    <x v="0"/>
    <x v="1"/>
    <x v="27"/>
    <x v="100"/>
  </r>
  <r>
    <x v="9"/>
    <n v="107986680.73"/>
    <x v="0"/>
    <x v="1"/>
    <x v="27"/>
    <x v="101"/>
  </r>
  <r>
    <x v="9"/>
    <n v="5609893.3200000003"/>
    <x v="0"/>
    <x v="1"/>
    <x v="27"/>
    <x v="102"/>
  </r>
  <r>
    <x v="9"/>
    <n v="772471.19"/>
    <x v="0"/>
    <x v="1"/>
    <x v="27"/>
    <x v="103"/>
  </r>
  <r>
    <x v="9"/>
    <n v="106116505.67"/>
    <x v="0"/>
    <x v="1"/>
    <x v="27"/>
    <x v="104"/>
  </r>
  <r>
    <x v="9"/>
    <n v="1944555.97"/>
    <x v="0"/>
    <x v="1"/>
    <x v="27"/>
    <x v="105"/>
  </r>
  <r>
    <x v="9"/>
    <n v="25570110.91"/>
    <x v="0"/>
    <x v="1"/>
    <x v="27"/>
    <x v="359"/>
  </r>
  <r>
    <x v="9"/>
    <n v="9909475.9700000007"/>
    <x v="0"/>
    <x v="1"/>
    <x v="27"/>
    <x v="233"/>
  </r>
  <r>
    <x v="9"/>
    <n v="36781384.359999999"/>
    <x v="0"/>
    <x v="1"/>
    <x v="27"/>
    <x v="88"/>
  </r>
  <r>
    <x v="9"/>
    <n v="37445431.840000004"/>
    <x v="0"/>
    <x v="1"/>
    <x v="27"/>
    <x v="89"/>
  </r>
  <r>
    <x v="9"/>
    <n v="16274942.289999999"/>
    <x v="0"/>
    <x v="1"/>
    <x v="27"/>
    <x v="106"/>
  </r>
  <r>
    <x v="9"/>
    <n v="2573892.7400000002"/>
    <x v="0"/>
    <x v="1"/>
    <x v="27"/>
    <x v="234"/>
  </r>
  <r>
    <x v="9"/>
    <n v="25461998.440000001"/>
    <x v="0"/>
    <x v="1"/>
    <x v="27"/>
    <x v="228"/>
  </r>
  <r>
    <x v="9"/>
    <n v="31458123.5"/>
    <x v="0"/>
    <x v="1"/>
    <x v="27"/>
    <x v="246"/>
  </r>
  <r>
    <x v="9"/>
    <n v="435816.17"/>
    <x v="0"/>
    <x v="1"/>
    <x v="27"/>
    <x v="360"/>
  </r>
  <r>
    <x v="9"/>
    <n v="10560286.85"/>
    <x v="0"/>
    <x v="1"/>
    <x v="27"/>
    <x v="107"/>
  </r>
  <r>
    <x v="9"/>
    <n v="76934701.819999993"/>
    <x v="0"/>
    <x v="1"/>
    <x v="27"/>
    <x v="108"/>
  </r>
  <r>
    <x v="9"/>
    <n v="2224000"/>
    <x v="0"/>
    <x v="1"/>
    <x v="27"/>
    <x v="339"/>
  </r>
  <r>
    <x v="9"/>
    <n v="16656594.42"/>
    <x v="0"/>
    <x v="1"/>
    <x v="27"/>
    <x v="297"/>
  </r>
  <r>
    <x v="9"/>
    <n v="58156924.43"/>
    <x v="0"/>
    <x v="1"/>
    <x v="27"/>
    <x v="340"/>
  </r>
  <r>
    <x v="9"/>
    <n v="10474631.58"/>
    <x v="0"/>
    <x v="1"/>
    <x v="27"/>
    <x v="341"/>
  </r>
  <r>
    <x v="9"/>
    <n v="7633955.3799999999"/>
    <x v="0"/>
    <x v="1"/>
    <x v="27"/>
    <x v="298"/>
  </r>
  <r>
    <x v="9"/>
    <n v="769856.53"/>
    <x v="0"/>
    <x v="1"/>
    <x v="27"/>
    <x v="342"/>
  </r>
  <r>
    <x v="9"/>
    <n v="143117146.53999999"/>
    <x v="0"/>
    <x v="1"/>
    <x v="27"/>
    <x v="235"/>
  </r>
  <r>
    <x v="9"/>
    <n v="9245488.5999999996"/>
    <x v="0"/>
    <x v="1"/>
    <x v="27"/>
    <x v="343"/>
  </r>
  <r>
    <x v="9"/>
    <n v="3515751.21"/>
    <x v="0"/>
    <x v="1"/>
    <x v="27"/>
    <x v="299"/>
  </r>
  <r>
    <x v="9"/>
    <n v="223413256.94"/>
    <x v="0"/>
    <x v="1"/>
    <x v="27"/>
    <x v="344"/>
  </r>
  <r>
    <x v="9"/>
    <n v="10088340.060000001"/>
    <x v="0"/>
    <x v="1"/>
    <x v="27"/>
    <x v="345"/>
  </r>
  <r>
    <x v="9"/>
    <n v="734791569.22000003"/>
    <x v="0"/>
    <x v="1"/>
    <x v="27"/>
    <x v="110"/>
  </r>
  <r>
    <x v="9"/>
    <n v="664289291.12"/>
    <x v="0"/>
    <x v="1"/>
    <x v="27"/>
    <x v="346"/>
  </r>
  <r>
    <x v="9"/>
    <n v="154742785.56"/>
    <x v="0"/>
    <x v="1"/>
    <x v="27"/>
    <x v="316"/>
  </r>
  <r>
    <x v="9"/>
    <n v="106392051.90000001"/>
    <x v="0"/>
    <x v="1"/>
    <x v="27"/>
    <x v="249"/>
  </r>
  <r>
    <x v="9"/>
    <n v="10756396.640000001"/>
    <x v="0"/>
    <x v="1"/>
    <x v="27"/>
    <x v="273"/>
  </r>
  <r>
    <x v="9"/>
    <n v="513905.78"/>
    <x v="0"/>
    <x v="1"/>
    <x v="27"/>
    <x v="347"/>
  </r>
  <r>
    <x v="9"/>
    <n v="27160217.760000002"/>
    <x v="0"/>
    <x v="1"/>
    <x v="27"/>
    <x v="250"/>
  </r>
  <r>
    <x v="9"/>
    <n v="2820493.26"/>
    <x v="0"/>
    <x v="1"/>
    <x v="27"/>
    <x v="348"/>
  </r>
  <r>
    <x v="9"/>
    <n v="2080"/>
    <x v="0"/>
    <x v="1"/>
    <x v="27"/>
    <x v="361"/>
  </r>
  <r>
    <x v="9"/>
    <n v="105304692.14"/>
    <x v="0"/>
    <x v="1"/>
    <x v="27"/>
    <x v="112"/>
  </r>
  <r>
    <x v="9"/>
    <n v="71837994.519999996"/>
    <x v="0"/>
    <x v="1"/>
    <x v="27"/>
    <x v="113"/>
  </r>
  <r>
    <x v="9"/>
    <n v="5588526.0300000003"/>
    <x v="0"/>
    <x v="1"/>
    <x v="27"/>
    <x v="362"/>
  </r>
  <r>
    <x v="9"/>
    <n v="450"/>
    <x v="0"/>
    <x v="1"/>
    <x v="27"/>
    <x v="363"/>
  </r>
  <r>
    <x v="9"/>
    <n v="6253398.6799999997"/>
    <x v="0"/>
    <x v="1"/>
    <x v="27"/>
    <x v="251"/>
  </r>
  <r>
    <x v="9"/>
    <n v="90000287.810000002"/>
    <x v="0"/>
    <x v="1"/>
    <x v="27"/>
    <x v="265"/>
  </r>
  <r>
    <x v="9"/>
    <n v="14708795.279999999"/>
    <x v="0"/>
    <x v="1"/>
    <x v="27"/>
    <x v="364"/>
  </r>
  <r>
    <x v="9"/>
    <n v="44500684.729999997"/>
    <x v="0"/>
    <x v="1"/>
    <x v="27"/>
    <x v="116"/>
  </r>
  <r>
    <x v="9"/>
    <n v="8585823.4900000002"/>
    <x v="0"/>
    <x v="1"/>
    <x v="27"/>
    <x v="117"/>
  </r>
  <r>
    <x v="9"/>
    <n v="2078725.79"/>
    <x v="0"/>
    <x v="1"/>
    <x v="28"/>
    <x v="118"/>
  </r>
  <r>
    <x v="9"/>
    <n v="658569.73"/>
    <x v="0"/>
    <x v="1"/>
    <x v="28"/>
    <x v="119"/>
  </r>
  <r>
    <x v="9"/>
    <n v="4237801.45"/>
    <x v="0"/>
    <x v="1"/>
    <x v="28"/>
    <x v="120"/>
  </r>
  <r>
    <x v="9"/>
    <n v="216279.47"/>
    <x v="0"/>
    <x v="1"/>
    <x v="28"/>
    <x v="228"/>
  </r>
  <r>
    <x v="9"/>
    <n v="6083300.2199999997"/>
    <x v="0"/>
    <x v="1"/>
    <x v="29"/>
    <x v="121"/>
  </r>
  <r>
    <x v="9"/>
    <n v="8598.7199999999993"/>
    <x v="0"/>
    <x v="1"/>
    <x v="29"/>
    <x v="365"/>
  </r>
  <r>
    <x v="9"/>
    <n v="1703838787.45"/>
    <x v="0"/>
    <x v="1"/>
    <x v="29"/>
    <x v="122"/>
  </r>
  <r>
    <x v="9"/>
    <n v="78965617"/>
    <x v="0"/>
    <x v="1"/>
    <x v="29"/>
    <x v="301"/>
  </r>
  <r>
    <x v="9"/>
    <n v="3727000"/>
    <x v="0"/>
    <x v="1"/>
    <x v="30"/>
    <x v="123"/>
  </r>
  <r>
    <x v="9"/>
    <n v="1950184.05"/>
    <x v="0"/>
    <x v="1"/>
    <x v="30"/>
    <x v="262"/>
  </r>
  <r>
    <x v="9"/>
    <n v="1593984.24"/>
    <x v="0"/>
    <x v="1"/>
    <x v="30"/>
    <x v="124"/>
  </r>
  <r>
    <x v="9"/>
    <n v="4297674"/>
    <x v="0"/>
    <x v="1"/>
    <x v="30"/>
    <x v="125"/>
  </r>
  <r>
    <x v="9"/>
    <n v="42653483.409999996"/>
    <x v="0"/>
    <x v="1"/>
    <x v="33"/>
    <x v="236"/>
  </r>
  <r>
    <x v="9"/>
    <n v="50452629.649999999"/>
    <x v="0"/>
    <x v="1"/>
    <x v="33"/>
    <x v="237"/>
  </r>
  <r>
    <x v="9"/>
    <n v="109253.17"/>
    <x v="0"/>
    <x v="1"/>
    <x v="33"/>
    <x v="228"/>
  </r>
  <r>
    <x v="9"/>
    <n v="15027.08"/>
    <x v="0"/>
    <x v="1"/>
    <x v="34"/>
    <x v="228"/>
  </r>
  <r>
    <x v="9"/>
    <n v="27199.39"/>
    <x v="0"/>
    <x v="1"/>
    <x v="34"/>
    <x v="129"/>
  </r>
  <r>
    <x v="9"/>
    <n v="2353888.54"/>
    <x v="0"/>
    <x v="1"/>
    <x v="34"/>
    <x v="130"/>
  </r>
  <r>
    <x v="9"/>
    <n v="37169141.960000001"/>
    <x v="0"/>
    <x v="1"/>
    <x v="34"/>
    <x v="131"/>
  </r>
  <r>
    <x v="9"/>
    <n v="551014790.38999999"/>
    <x v="0"/>
    <x v="1"/>
    <x v="35"/>
    <x v="132"/>
  </r>
  <r>
    <x v="9"/>
    <n v="5361444606.04"/>
    <x v="0"/>
    <x v="2"/>
    <x v="57"/>
    <x v="5"/>
  </r>
  <r>
    <x v="9"/>
    <n v="1862705006.1400001"/>
    <x v="0"/>
    <x v="2"/>
    <x v="57"/>
    <x v="135"/>
  </r>
  <r>
    <x v="9"/>
    <n v="9738389.8599999994"/>
    <x v="0"/>
    <x v="2"/>
    <x v="8"/>
    <x v="11"/>
  </r>
  <r>
    <x v="9"/>
    <n v="656560668.55999994"/>
    <x v="0"/>
    <x v="2"/>
    <x v="11"/>
    <x v="14"/>
  </r>
  <r>
    <x v="9"/>
    <n v="3677358.4"/>
    <x v="0"/>
    <x v="2"/>
    <x v="16"/>
    <x v="19"/>
  </r>
  <r>
    <x v="9"/>
    <n v="2094.98"/>
    <x v="0"/>
    <x v="2"/>
    <x v="16"/>
    <x v="266"/>
  </r>
  <r>
    <x v="9"/>
    <n v="353092.85"/>
    <x v="0"/>
    <x v="2"/>
    <x v="16"/>
    <x v="271"/>
  </r>
  <r>
    <x v="9"/>
    <n v="44188034.170000002"/>
    <x v="0"/>
    <x v="2"/>
    <x v="36"/>
    <x v="136"/>
  </r>
  <r>
    <x v="9"/>
    <n v="55248453.170000002"/>
    <x v="0"/>
    <x v="2"/>
    <x v="37"/>
    <x v="304"/>
  </r>
  <r>
    <x v="9"/>
    <n v="111393611.70999999"/>
    <x v="0"/>
    <x v="2"/>
    <x v="37"/>
    <x v="318"/>
  </r>
  <r>
    <x v="9"/>
    <n v="2257365.36"/>
    <x v="0"/>
    <x v="2"/>
    <x v="37"/>
    <x v="336"/>
  </r>
  <r>
    <x v="9"/>
    <n v="1088794.6499999999"/>
    <x v="0"/>
    <x v="2"/>
    <x v="37"/>
    <x v="319"/>
  </r>
  <r>
    <x v="9"/>
    <n v="620500.45000000007"/>
    <x v="0"/>
    <x v="2"/>
    <x v="37"/>
    <x v="320"/>
  </r>
  <r>
    <x v="9"/>
    <n v="1795635983.78"/>
    <x v="0"/>
    <x v="2"/>
    <x v="37"/>
    <x v="321"/>
  </r>
  <r>
    <x v="9"/>
    <n v="403953914.95999998"/>
    <x v="0"/>
    <x v="2"/>
    <x v="37"/>
    <x v="322"/>
  </r>
  <r>
    <x v="9"/>
    <n v="96249.66"/>
    <x v="0"/>
    <x v="2"/>
    <x v="37"/>
    <x v="323"/>
  </r>
  <r>
    <x v="9"/>
    <n v="75095178.700000003"/>
    <x v="0"/>
    <x v="2"/>
    <x v="37"/>
    <x v="228"/>
  </r>
  <r>
    <x v="9"/>
    <n v="280626908.14999998"/>
    <x v="0"/>
    <x v="2"/>
    <x v="21"/>
    <x v="260"/>
  </r>
  <r>
    <x v="9"/>
    <n v="189204391.63"/>
    <x v="0"/>
    <x v="2"/>
    <x v="21"/>
    <x v="60"/>
  </r>
  <r>
    <x v="9"/>
    <n v="53657889.200000003"/>
    <x v="0"/>
    <x v="2"/>
    <x v="38"/>
    <x v="139"/>
  </r>
  <r>
    <x v="9"/>
    <n v="13177936.210000001"/>
    <x v="0"/>
    <x v="2"/>
    <x v="38"/>
    <x v="140"/>
  </r>
  <r>
    <x v="9"/>
    <n v="12502824.390000001"/>
    <x v="0"/>
    <x v="2"/>
    <x v="38"/>
    <x v="141"/>
  </r>
  <r>
    <x v="9"/>
    <n v="6707931.5899999999"/>
    <x v="0"/>
    <x v="2"/>
    <x v="38"/>
    <x v="142"/>
  </r>
  <r>
    <x v="9"/>
    <n v="14997826.92"/>
    <x v="0"/>
    <x v="2"/>
    <x v="38"/>
    <x v="143"/>
  </r>
  <r>
    <x v="9"/>
    <n v="5336407"/>
    <x v="0"/>
    <x v="2"/>
    <x v="38"/>
    <x v="144"/>
  </r>
  <r>
    <x v="9"/>
    <n v="12914702.369999999"/>
    <x v="0"/>
    <x v="2"/>
    <x v="39"/>
    <x v="145"/>
  </r>
  <r>
    <x v="9"/>
    <n v="24187050.57"/>
    <x v="0"/>
    <x v="2"/>
    <x v="29"/>
    <x v="121"/>
  </r>
  <r>
    <x v="9"/>
    <n v="69799235.719999999"/>
    <x v="0"/>
    <x v="2"/>
    <x v="29"/>
    <x v="365"/>
  </r>
  <r>
    <x v="9"/>
    <n v="43375612.07"/>
    <x v="0"/>
    <x v="2"/>
    <x v="29"/>
    <x v="366"/>
  </r>
  <r>
    <x v="9"/>
    <n v="36514067.369999997"/>
    <x v="0"/>
    <x v="2"/>
    <x v="29"/>
    <x v="122"/>
  </r>
  <r>
    <x v="9"/>
    <n v="6591736.3100000005"/>
    <x v="0"/>
    <x v="2"/>
    <x v="31"/>
    <x v="126"/>
  </r>
  <r>
    <x v="9"/>
    <n v="1189773.73"/>
    <x v="0"/>
    <x v="2"/>
    <x v="32"/>
    <x v="127"/>
  </r>
  <r>
    <x v="9"/>
    <n v="31360715.640000001"/>
    <x v="0"/>
    <x v="2"/>
    <x v="33"/>
    <x v="236"/>
  </r>
  <r>
    <x v="9"/>
    <n v="82590776.019999996"/>
    <x v="0"/>
    <x v="2"/>
    <x v="33"/>
    <x v="237"/>
  </r>
  <r>
    <x v="9"/>
    <n v="260529.79"/>
    <x v="0"/>
    <x v="2"/>
    <x v="33"/>
    <x v="228"/>
  </r>
  <r>
    <x v="9"/>
    <n v="247620580.00999999"/>
    <x v="0"/>
    <x v="2"/>
    <x v="59"/>
    <x v="148"/>
  </r>
  <r>
    <x v="9"/>
    <n v="34527783.049999997"/>
    <x v="0"/>
    <x v="2"/>
    <x v="59"/>
    <x v="253"/>
  </r>
  <r>
    <x v="9"/>
    <n v="18495533.75"/>
    <x v="0"/>
    <x v="2"/>
    <x v="59"/>
    <x v="324"/>
  </r>
  <r>
    <x v="9"/>
    <n v="9374055.1199999992"/>
    <x v="0"/>
    <x v="2"/>
    <x v="59"/>
    <x v="150"/>
  </r>
  <r>
    <x v="9"/>
    <n v="1045170723.71"/>
    <x v="0"/>
    <x v="2"/>
    <x v="59"/>
    <x v="151"/>
  </r>
  <r>
    <x v="9"/>
    <n v="62472401.140000001"/>
    <x v="0"/>
    <x v="2"/>
    <x v="59"/>
    <x v="152"/>
  </r>
  <r>
    <x v="9"/>
    <n v="557331.39"/>
    <x v="0"/>
    <x v="2"/>
    <x v="59"/>
    <x v="349"/>
  </r>
  <r>
    <x v="9"/>
    <n v="1735926.06"/>
    <x v="0"/>
    <x v="2"/>
    <x v="59"/>
    <x v="153"/>
  </r>
  <r>
    <x v="9"/>
    <n v="95624967.930000007"/>
    <x v="0"/>
    <x v="2"/>
    <x v="59"/>
    <x v="155"/>
  </r>
  <r>
    <x v="9"/>
    <n v="166731.15"/>
    <x v="0"/>
    <x v="2"/>
    <x v="59"/>
    <x v="157"/>
  </r>
  <r>
    <x v="9"/>
    <n v="26474725.969999999"/>
    <x v="0"/>
    <x v="2"/>
    <x v="59"/>
    <x v="158"/>
  </r>
  <r>
    <x v="9"/>
    <n v="3574588.97"/>
    <x v="0"/>
    <x v="2"/>
    <x v="59"/>
    <x v="307"/>
  </r>
  <r>
    <x v="9"/>
    <n v="1566304.12"/>
    <x v="0"/>
    <x v="2"/>
    <x v="59"/>
    <x v="159"/>
  </r>
  <r>
    <x v="9"/>
    <n v="52417744.829999998"/>
    <x v="0"/>
    <x v="2"/>
    <x v="59"/>
    <x v="350"/>
  </r>
  <r>
    <x v="9"/>
    <n v="252861658.63999999"/>
    <x v="0"/>
    <x v="2"/>
    <x v="59"/>
    <x v="160"/>
  </r>
  <r>
    <x v="9"/>
    <n v="162391.67000000001"/>
    <x v="0"/>
    <x v="2"/>
    <x v="59"/>
    <x v="162"/>
  </r>
  <r>
    <x v="9"/>
    <n v="5760501.8600000003"/>
    <x v="0"/>
    <x v="2"/>
    <x v="59"/>
    <x v="163"/>
  </r>
  <r>
    <x v="9"/>
    <n v="2956943.27"/>
    <x v="0"/>
    <x v="2"/>
    <x v="59"/>
    <x v="164"/>
  </r>
  <r>
    <x v="9"/>
    <n v="163566050.09999999"/>
    <x v="0"/>
    <x v="2"/>
    <x v="59"/>
    <x v="165"/>
  </r>
  <r>
    <x v="9"/>
    <n v="48392363.43"/>
    <x v="0"/>
    <x v="2"/>
    <x v="59"/>
    <x v="166"/>
  </r>
  <r>
    <x v="9"/>
    <n v="329367.67999999999"/>
    <x v="0"/>
    <x v="2"/>
    <x v="59"/>
    <x v="167"/>
  </r>
  <r>
    <x v="9"/>
    <n v="756456996.17999995"/>
    <x v="0"/>
    <x v="2"/>
    <x v="59"/>
    <x v="168"/>
  </r>
  <r>
    <x v="9"/>
    <n v="5452411.4400000004"/>
    <x v="0"/>
    <x v="2"/>
    <x v="59"/>
    <x v="169"/>
  </r>
  <r>
    <x v="9"/>
    <n v="27174.240000000002"/>
    <x v="0"/>
    <x v="2"/>
    <x v="59"/>
    <x v="170"/>
  </r>
  <r>
    <x v="9"/>
    <n v="14470.56"/>
    <x v="0"/>
    <x v="2"/>
    <x v="59"/>
    <x v="171"/>
  </r>
  <r>
    <x v="9"/>
    <n v="23051047.52"/>
    <x v="0"/>
    <x v="2"/>
    <x v="59"/>
    <x v="173"/>
  </r>
  <r>
    <x v="9"/>
    <n v="6193923.2400000002"/>
    <x v="0"/>
    <x v="2"/>
    <x v="59"/>
    <x v="174"/>
  </r>
  <r>
    <x v="9"/>
    <n v="4508885.58"/>
    <x v="0"/>
    <x v="2"/>
    <x v="59"/>
    <x v="176"/>
  </r>
  <r>
    <x v="9"/>
    <n v="8602271.9600000009"/>
    <x v="0"/>
    <x v="2"/>
    <x v="59"/>
    <x v="177"/>
  </r>
  <r>
    <x v="9"/>
    <n v="9584316.0299999993"/>
    <x v="0"/>
    <x v="2"/>
    <x v="59"/>
    <x v="179"/>
  </r>
  <r>
    <x v="9"/>
    <n v="17818982.109999999"/>
    <x v="0"/>
    <x v="2"/>
    <x v="59"/>
    <x v="180"/>
  </r>
  <r>
    <x v="9"/>
    <n v="22854341.789999999"/>
    <x v="0"/>
    <x v="2"/>
    <x v="59"/>
    <x v="181"/>
  </r>
  <r>
    <x v="9"/>
    <n v="10857395.210000001"/>
    <x v="0"/>
    <x v="2"/>
    <x v="59"/>
    <x v="182"/>
  </r>
  <r>
    <x v="9"/>
    <n v="350790.62"/>
    <x v="0"/>
    <x v="2"/>
    <x v="59"/>
    <x v="183"/>
  </r>
  <r>
    <x v="9"/>
    <n v="164329480.28"/>
    <x v="0"/>
    <x v="2"/>
    <x v="59"/>
    <x v="228"/>
  </r>
  <r>
    <x v="9"/>
    <n v="143298721.91999999"/>
    <x v="0"/>
    <x v="2"/>
    <x v="59"/>
    <x v="367"/>
  </r>
  <r>
    <x v="9"/>
    <n v="700966827.90999997"/>
    <x v="0"/>
    <x v="2"/>
    <x v="59"/>
    <x v="368"/>
  </r>
  <r>
    <x v="9"/>
    <n v="1777086075.5799999"/>
    <x v="0"/>
    <x v="2"/>
    <x v="59"/>
    <x v="369"/>
  </r>
  <r>
    <x v="9"/>
    <n v="2878648.92"/>
    <x v="0"/>
    <x v="2"/>
    <x v="59"/>
    <x v="184"/>
  </r>
  <r>
    <x v="9"/>
    <n v="120909078.97"/>
    <x v="0"/>
    <x v="2"/>
    <x v="59"/>
    <x v="185"/>
  </r>
  <r>
    <x v="9"/>
    <n v="38969097.140000001"/>
    <x v="0"/>
    <x v="2"/>
    <x v="59"/>
    <x v="267"/>
  </r>
  <r>
    <x v="9"/>
    <n v="4316091176.1400003"/>
    <x v="0"/>
    <x v="2"/>
    <x v="59"/>
    <x v="186"/>
  </r>
  <r>
    <x v="9"/>
    <n v="89627.46"/>
    <x v="0"/>
    <x v="2"/>
    <x v="59"/>
    <x v="187"/>
  </r>
  <r>
    <x v="9"/>
    <n v="58956872.729999997"/>
    <x v="0"/>
    <x v="2"/>
    <x v="55"/>
    <x v="148"/>
  </r>
  <r>
    <x v="9"/>
    <n v="23445313.899999999"/>
    <x v="0"/>
    <x v="2"/>
    <x v="55"/>
    <x v="308"/>
  </r>
  <r>
    <x v="9"/>
    <n v="408599249.55000001"/>
    <x v="0"/>
    <x v="2"/>
    <x v="55"/>
    <x v="151"/>
  </r>
  <r>
    <x v="9"/>
    <n v="86376.44"/>
    <x v="0"/>
    <x v="2"/>
    <x v="55"/>
    <x v="140"/>
  </r>
  <r>
    <x v="9"/>
    <n v="186881728.81"/>
    <x v="0"/>
    <x v="2"/>
    <x v="55"/>
    <x v="168"/>
  </r>
  <r>
    <x v="9"/>
    <n v="810161.43"/>
    <x v="0"/>
    <x v="2"/>
    <x v="55"/>
    <x v="188"/>
  </r>
  <r>
    <x v="9"/>
    <n v="3070404.72"/>
    <x v="0"/>
    <x v="2"/>
    <x v="55"/>
    <x v="189"/>
  </r>
  <r>
    <x v="9"/>
    <n v="1648128478.23"/>
    <x v="0"/>
    <x v="2"/>
    <x v="55"/>
    <x v="190"/>
  </r>
  <r>
    <x v="9"/>
    <n v="18580135.59"/>
    <x v="0"/>
    <x v="2"/>
    <x v="55"/>
    <x v="191"/>
  </r>
  <r>
    <x v="9"/>
    <n v="53880927.039999999"/>
    <x v="1"/>
    <x v="3"/>
    <x v="42"/>
    <x v="192"/>
  </r>
  <r>
    <x v="9"/>
    <n v="1370220525.9200001"/>
    <x v="1"/>
    <x v="3"/>
    <x v="42"/>
    <x v="193"/>
  </r>
  <r>
    <x v="9"/>
    <n v="208000000"/>
    <x v="1"/>
    <x v="3"/>
    <x v="42"/>
    <x v="325"/>
  </r>
  <r>
    <x v="9"/>
    <n v="19614250"/>
    <x v="1"/>
    <x v="4"/>
    <x v="49"/>
    <x v="278"/>
  </r>
  <r>
    <x v="9"/>
    <n v="8000000"/>
    <x v="1"/>
    <x v="4"/>
    <x v="49"/>
    <x v="254"/>
  </r>
  <r>
    <x v="9"/>
    <n v="281630964.17000002"/>
    <x v="1"/>
    <x v="4"/>
    <x v="44"/>
    <x v="268"/>
  </r>
  <r>
    <x v="9"/>
    <n v="15216832.27"/>
    <x v="1"/>
    <x v="4"/>
    <x v="44"/>
    <x v="269"/>
  </r>
  <r>
    <x v="9"/>
    <n v="195666671.59"/>
    <x v="1"/>
    <x v="4"/>
    <x v="45"/>
    <x v="196"/>
  </r>
  <r>
    <x v="9"/>
    <n v="11953000"/>
    <x v="1"/>
    <x v="4"/>
    <x v="9"/>
    <x v="311"/>
  </r>
  <r>
    <x v="9"/>
    <n v="121155691.3"/>
    <x v="1"/>
    <x v="4"/>
    <x v="48"/>
    <x v="280"/>
  </r>
  <r>
    <x v="9"/>
    <n v="22964000"/>
    <x v="1"/>
    <x v="4"/>
    <x v="22"/>
    <x v="61"/>
  </r>
  <r>
    <x v="9"/>
    <n v="7306847.9400000004"/>
    <x v="1"/>
    <x v="4"/>
    <x v="27"/>
    <x v="314"/>
  </r>
  <r>
    <x v="9"/>
    <n v="9015949.2699999996"/>
    <x v="1"/>
    <x v="4"/>
    <x v="27"/>
    <x v="363"/>
  </r>
  <r>
    <x v="9"/>
    <n v="4174094.87"/>
    <x v="1"/>
    <x v="5"/>
    <x v="49"/>
    <x v="278"/>
  </r>
  <r>
    <x v="9"/>
    <n v="58047.12"/>
    <x v="1"/>
    <x v="5"/>
    <x v="49"/>
    <x v="326"/>
  </r>
  <r>
    <x v="9"/>
    <n v="49800548.840000004"/>
    <x v="1"/>
    <x v="5"/>
    <x v="49"/>
    <x v="310"/>
  </r>
  <r>
    <x v="9"/>
    <n v="10299633.35"/>
    <x v="1"/>
    <x v="5"/>
    <x v="49"/>
    <x v="312"/>
  </r>
  <r>
    <x v="9"/>
    <n v="263909.28999999998"/>
    <x v="1"/>
    <x v="5"/>
    <x v="49"/>
    <x v="254"/>
  </r>
  <r>
    <x v="9"/>
    <n v="452514.03"/>
    <x v="1"/>
    <x v="5"/>
    <x v="6"/>
    <x v="9"/>
  </r>
  <r>
    <x v="9"/>
    <n v="1165403369.72"/>
    <x v="1"/>
    <x v="5"/>
    <x v="46"/>
    <x v="197"/>
  </r>
  <r>
    <x v="9"/>
    <n v="102781871.68000001"/>
    <x v="1"/>
    <x v="5"/>
    <x v="9"/>
    <x v="12"/>
  </r>
  <r>
    <x v="9"/>
    <n v="7682267.9000000004"/>
    <x v="1"/>
    <x v="5"/>
    <x v="11"/>
    <x v="14"/>
  </r>
  <r>
    <x v="9"/>
    <n v="6036287.1799999997"/>
    <x v="1"/>
    <x v="5"/>
    <x v="47"/>
    <x v="198"/>
  </r>
  <r>
    <x v="9"/>
    <n v="767954.59"/>
    <x v="1"/>
    <x v="5"/>
    <x v="47"/>
    <x v="200"/>
  </r>
  <r>
    <x v="9"/>
    <n v="208176.58"/>
    <x v="1"/>
    <x v="5"/>
    <x v="47"/>
    <x v="201"/>
  </r>
  <r>
    <x v="9"/>
    <n v="249070"/>
    <x v="1"/>
    <x v="5"/>
    <x v="47"/>
    <x v="202"/>
  </r>
  <r>
    <x v="9"/>
    <n v="10622439.460000001"/>
    <x v="1"/>
    <x v="5"/>
    <x v="47"/>
    <x v="203"/>
  </r>
  <r>
    <x v="9"/>
    <n v="58112639.579999998"/>
    <x v="1"/>
    <x v="5"/>
    <x v="47"/>
    <x v="204"/>
  </r>
  <r>
    <x v="9"/>
    <n v="1198353.21"/>
    <x v="1"/>
    <x v="5"/>
    <x v="47"/>
    <x v="205"/>
  </r>
  <r>
    <x v="9"/>
    <n v="10186744.789999999"/>
    <x v="1"/>
    <x v="5"/>
    <x v="47"/>
    <x v="206"/>
  </r>
  <r>
    <x v="9"/>
    <n v="19277445.609999999"/>
    <x v="1"/>
    <x v="5"/>
    <x v="47"/>
    <x v="207"/>
  </r>
  <r>
    <x v="9"/>
    <n v="1631309.9"/>
    <x v="1"/>
    <x v="5"/>
    <x v="47"/>
    <x v="208"/>
  </r>
  <r>
    <x v="9"/>
    <n v="789047.99"/>
    <x v="1"/>
    <x v="5"/>
    <x v="47"/>
    <x v="209"/>
  </r>
  <r>
    <x v="9"/>
    <n v="481052.67"/>
    <x v="1"/>
    <x v="5"/>
    <x v="47"/>
    <x v="210"/>
  </r>
  <r>
    <x v="9"/>
    <n v="6915688.0700000003"/>
    <x v="1"/>
    <x v="5"/>
    <x v="47"/>
    <x v="211"/>
  </r>
  <r>
    <x v="9"/>
    <n v="6436621.7400000002"/>
    <x v="1"/>
    <x v="5"/>
    <x v="47"/>
    <x v="212"/>
  </r>
  <r>
    <x v="9"/>
    <n v="4466.9000000000005"/>
    <x v="1"/>
    <x v="5"/>
    <x v="47"/>
    <x v="240"/>
  </r>
  <r>
    <x v="9"/>
    <n v="54483.13"/>
    <x v="1"/>
    <x v="5"/>
    <x v="47"/>
    <x v="213"/>
  </r>
  <r>
    <x v="9"/>
    <n v="27012797.640000001"/>
    <x v="1"/>
    <x v="5"/>
    <x v="47"/>
    <x v="214"/>
  </r>
  <r>
    <x v="9"/>
    <n v="41100"/>
    <x v="1"/>
    <x v="5"/>
    <x v="47"/>
    <x v="370"/>
  </r>
  <r>
    <x v="9"/>
    <n v="737492.58"/>
    <x v="1"/>
    <x v="5"/>
    <x v="47"/>
    <x v="216"/>
  </r>
  <r>
    <x v="9"/>
    <n v="3218831.78"/>
    <x v="1"/>
    <x v="5"/>
    <x v="47"/>
    <x v="228"/>
  </r>
  <r>
    <x v="9"/>
    <n v="5241048.71"/>
    <x v="1"/>
    <x v="5"/>
    <x v="47"/>
    <x v="217"/>
  </r>
  <r>
    <x v="9"/>
    <n v="83240228.819999993"/>
    <x v="1"/>
    <x v="5"/>
    <x v="47"/>
    <x v="218"/>
  </r>
  <r>
    <x v="9"/>
    <n v="75767527.299999997"/>
    <x v="1"/>
    <x v="5"/>
    <x v="48"/>
    <x v="221"/>
  </r>
  <r>
    <x v="9"/>
    <n v="1684948.31"/>
    <x v="1"/>
    <x v="5"/>
    <x v="48"/>
    <x v="222"/>
  </r>
  <r>
    <x v="9"/>
    <n v="1114238055.8099999"/>
    <x v="1"/>
    <x v="5"/>
    <x v="48"/>
    <x v="223"/>
  </r>
  <r>
    <x v="9"/>
    <n v="415021136.39999998"/>
    <x v="1"/>
    <x v="5"/>
    <x v="48"/>
    <x v="224"/>
  </r>
  <r>
    <x v="9"/>
    <n v="178000"/>
    <x v="1"/>
    <x v="5"/>
    <x v="48"/>
    <x v="225"/>
  </r>
  <r>
    <x v="9"/>
    <n v="3640681.43"/>
    <x v="1"/>
    <x v="5"/>
    <x v="48"/>
    <x v="226"/>
  </r>
  <r>
    <x v="9"/>
    <n v="2345530.4300000002"/>
    <x v="1"/>
    <x v="5"/>
    <x v="48"/>
    <x v="281"/>
  </r>
  <r>
    <x v="9"/>
    <n v="5405976.1699999999"/>
    <x v="1"/>
    <x v="5"/>
    <x v="48"/>
    <x v="227"/>
  </r>
  <r>
    <x v="9"/>
    <n v="79427134.629999995"/>
    <x v="1"/>
    <x v="5"/>
    <x v="48"/>
    <x v="282"/>
  </r>
  <r>
    <x v="9"/>
    <n v="40356.230000000003"/>
    <x v="1"/>
    <x v="5"/>
    <x v="48"/>
    <x v="255"/>
  </r>
  <r>
    <x v="9"/>
    <n v="4307902.04"/>
    <x v="1"/>
    <x v="5"/>
    <x v="48"/>
    <x v="228"/>
  </r>
  <r>
    <x v="9"/>
    <n v="212778.4"/>
    <x v="1"/>
    <x v="5"/>
    <x v="27"/>
    <x v="293"/>
  </r>
  <r>
    <x v="9"/>
    <n v="2220"/>
    <x v="1"/>
    <x v="5"/>
    <x v="27"/>
    <x v="92"/>
  </r>
  <r>
    <x v="9"/>
    <n v="1951951.92"/>
    <x v="1"/>
    <x v="5"/>
    <x v="27"/>
    <x v="76"/>
  </r>
  <r>
    <x v="9"/>
    <n v="3483791.54"/>
    <x v="1"/>
    <x v="5"/>
    <x v="27"/>
    <x v="101"/>
  </r>
  <r>
    <x v="9"/>
    <n v="2879953.95"/>
    <x v="1"/>
    <x v="5"/>
    <x v="27"/>
    <x v="298"/>
  </r>
  <r>
    <x v="9"/>
    <n v="373284"/>
    <x v="1"/>
    <x v="5"/>
    <x v="27"/>
    <x v="235"/>
  </r>
  <r>
    <x v="9"/>
    <n v="2605650"/>
    <x v="1"/>
    <x v="5"/>
    <x v="27"/>
    <x v="316"/>
  </r>
  <r>
    <x v="9"/>
    <n v="2881669.79"/>
    <x v="1"/>
    <x v="5"/>
    <x v="27"/>
    <x v="364"/>
  </r>
  <r>
    <x v="9"/>
    <n v="36368.480000000003"/>
    <x v="1"/>
    <x v="5"/>
    <x v="33"/>
    <x v="236"/>
  </r>
  <r>
    <x v="9"/>
    <n v="366543.93"/>
    <x v="1"/>
    <x v="5"/>
    <x v="33"/>
    <x v="237"/>
  </r>
  <r>
    <x v="10"/>
    <n v="28782312.399999999"/>
    <x v="0"/>
    <x v="0"/>
    <x v="0"/>
    <x v="284"/>
  </r>
  <r>
    <x v="10"/>
    <n v="40504360.25"/>
    <x v="0"/>
    <x v="0"/>
    <x v="0"/>
    <x v="0"/>
  </r>
  <r>
    <x v="10"/>
    <n v="2216489575.1700001"/>
    <x v="0"/>
    <x v="0"/>
    <x v="0"/>
    <x v="1"/>
  </r>
  <r>
    <x v="10"/>
    <n v="25819234.43"/>
    <x v="0"/>
    <x v="0"/>
    <x v="0"/>
    <x v="371"/>
  </r>
  <r>
    <x v="10"/>
    <n v="6616174.0800000001"/>
    <x v="0"/>
    <x v="0"/>
    <x v="1"/>
    <x v="2"/>
  </r>
  <r>
    <x v="10"/>
    <n v="29433448.98"/>
    <x v="0"/>
    <x v="0"/>
    <x v="1"/>
    <x v="3"/>
  </r>
  <r>
    <x v="10"/>
    <n v="5452264843.2299995"/>
    <x v="0"/>
    <x v="1"/>
    <x v="60"/>
    <x v="351"/>
  </r>
  <r>
    <x v="10"/>
    <n v="2906405.06"/>
    <x v="0"/>
    <x v="1"/>
    <x v="61"/>
    <x v="352"/>
  </r>
  <r>
    <x v="10"/>
    <n v="21084518.280000001"/>
    <x v="0"/>
    <x v="1"/>
    <x v="61"/>
    <x v="5"/>
  </r>
  <r>
    <x v="10"/>
    <n v="117037217.65000001"/>
    <x v="0"/>
    <x v="1"/>
    <x v="3"/>
    <x v="353"/>
  </r>
  <r>
    <x v="10"/>
    <n v="68490086.150000006"/>
    <x v="0"/>
    <x v="1"/>
    <x v="4"/>
    <x v="241"/>
  </r>
  <r>
    <x v="10"/>
    <n v="14005027.76"/>
    <x v="0"/>
    <x v="1"/>
    <x v="5"/>
    <x v="8"/>
  </r>
  <r>
    <x v="10"/>
    <n v="592930.74"/>
    <x v="0"/>
    <x v="1"/>
    <x v="6"/>
    <x v="9"/>
  </r>
  <r>
    <x v="10"/>
    <n v="4996737.5600000005"/>
    <x v="0"/>
    <x v="1"/>
    <x v="7"/>
    <x v="354"/>
  </r>
  <r>
    <x v="10"/>
    <n v="8272320.5199999996"/>
    <x v="0"/>
    <x v="1"/>
    <x v="7"/>
    <x v="355"/>
  </r>
  <r>
    <x v="10"/>
    <n v="27151357.059999999"/>
    <x v="0"/>
    <x v="1"/>
    <x v="7"/>
    <x v="356"/>
  </r>
  <r>
    <x v="10"/>
    <n v="1304636.3999999999"/>
    <x v="0"/>
    <x v="1"/>
    <x v="51"/>
    <x v="256"/>
  </r>
  <r>
    <x v="10"/>
    <n v="955420205.38"/>
    <x v="0"/>
    <x v="1"/>
    <x v="9"/>
    <x v="12"/>
  </r>
  <r>
    <x v="10"/>
    <n v="0"/>
    <x v="0"/>
    <x v="1"/>
    <x v="9"/>
    <x v="311"/>
  </r>
  <r>
    <x v="10"/>
    <n v="12243645"/>
    <x v="0"/>
    <x v="1"/>
    <x v="9"/>
    <x v="285"/>
  </r>
  <r>
    <x v="10"/>
    <n v="45005931.560000002"/>
    <x v="0"/>
    <x v="1"/>
    <x v="11"/>
    <x v="14"/>
  </r>
  <r>
    <x v="10"/>
    <n v="94394669.670000002"/>
    <x v="0"/>
    <x v="1"/>
    <x v="12"/>
    <x v="15"/>
  </r>
  <r>
    <x v="10"/>
    <n v="2678851.9699999997"/>
    <x v="0"/>
    <x v="1"/>
    <x v="12"/>
    <x v="228"/>
  </r>
  <r>
    <x v="10"/>
    <n v="18030341.34"/>
    <x v="0"/>
    <x v="1"/>
    <x v="13"/>
    <x v="16"/>
  </r>
  <r>
    <x v="10"/>
    <n v="31509437.48"/>
    <x v="0"/>
    <x v="1"/>
    <x v="14"/>
    <x v="286"/>
  </r>
  <r>
    <x v="10"/>
    <n v="7997481522.1300001"/>
    <x v="0"/>
    <x v="1"/>
    <x v="14"/>
    <x v="287"/>
  </r>
  <r>
    <x v="10"/>
    <n v="160483388.63"/>
    <x v="0"/>
    <x v="1"/>
    <x v="14"/>
    <x v="288"/>
  </r>
  <r>
    <x v="10"/>
    <n v="1572540528.8299999"/>
    <x v="0"/>
    <x v="1"/>
    <x v="14"/>
    <x v="289"/>
  </r>
  <r>
    <x v="10"/>
    <n v="1120479"/>
    <x v="0"/>
    <x v="1"/>
    <x v="14"/>
    <x v="329"/>
  </r>
  <r>
    <x v="10"/>
    <n v="5449.98"/>
    <x v="0"/>
    <x v="1"/>
    <x v="50"/>
    <x v="242"/>
  </r>
  <r>
    <x v="10"/>
    <n v="18704737.859999999"/>
    <x v="0"/>
    <x v="1"/>
    <x v="16"/>
    <x v="19"/>
  </r>
  <r>
    <x v="10"/>
    <n v="0"/>
    <x v="0"/>
    <x v="1"/>
    <x v="16"/>
    <x v="20"/>
  </r>
  <r>
    <x v="10"/>
    <n v="245408.31"/>
    <x v="0"/>
    <x v="1"/>
    <x v="16"/>
    <x v="330"/>
  </r>
  <r>
    <x v="10"/>
    <n v="16925009.739999998"/>
    <x v="0"/>
    <x v="1"/>
    <x v="16"/>
    <x v="275"/>
  </r>
  <r>
    <x v="10"/>
    <n v="22154738.34"/>
    <x v="0"/>
    <x v="1"/>
    <x v="16"/>
    <x v="263"/>
  </r>
  <r>
    <x v="10"/>
    <n v="1045937.63"/>
    <x v="0"/>
    <x v="1"/>
    <x v="16"/>
    <x v="332"/>
  </r>
  <r>
    <x v="10"/>
    <n v="460601.97"/>
    <x v="0"/>
    <x v="1"/>
    <x v="16"/>
    <x v="333"/>
  </r>
  <r>
    <x v="10"/>
    <n v="901427.02"/>
    <x v="0"/>
    <x v="1"/>
    <x v="16"/>
    <x v="357"/>
  </r>
  <r>
    <x v="10"/>
    <n v="30809356.289999999"/>
    <x v="0"/>
    <x v="1"/>
    <x v="16"/>
    <x v="21"/>
  </r>
  <r>
    <x v="10"/>
    <n v="12764.9"/>
    <x v="0"/>
    <x v="1"/>
    <x v="16"/>
    <x v="22"/>
  </r>
  <r>
    <x v="10"/>
    <n v="70759750.849999994"/>
    <x v="0"/>
    <x v="1"/>
    <x v="16"/>
    <x v="266"/>
  </r>
  <r>
    <x v="10"/>
    <n v="1404366.69"/>
    <x v="0"/>
    <x v="1"/>
    <x v="16"/>
    <x v="334"/>
  </r>
  <r>
    <x v="10"/>
    <n v="70171.37"/>
    <x v="0"/>
    <x v="1"/>
    <x v="16"/>
    <x v="335"/>
  </r>
  <r>
    <x v="10"/>
    <n v="98089468.579999998"/>
    <x v="0"/>
    <x v="1"/>
    <x v="16"/>
    <x v="272"/>
  </r>
  <r>
    <x v="10"/>
    <n v="604614117.16999996"/>
    <x v="0"/>
    <x v="1"/>
    <x v="17"/>
    <x v="23"/>
  </r>
  <r>
    <x v="10"/>
    <n v="178461439.25"/>
    <x v="0"/>
    <x v="1"/>
    <x v="17"/>
    <x v="24"/>
  </r>
  <r>
    <x v="10"/>
    <n v="477525.14"/>
    <x v="0"/>
    <x v="1"/>
    <x v="17"/>
    <x v="228"/>
  </r>
  <r>
    <x v="10"/>
    <n v="16240866.640000001"/>
    <x v="0"/>
    <x v="1"/>
    <x v="58"/>
    <x v="58"/>
  </r>
  <r>
    <x v="10"/>
    <n v="29674.49"/>
    <x v="0"/>
    <x v="1"/>
    <x v="18"/>
    <x v="25"/>
  </r>
  <r>
    <x v="10"/>
    <n v="20255263.600000001"/>
    <x v="0"/>
    <x v="1"/>
    <x v="18"/>
    <x v="26"/>
  </r>
  <r>
    <x v="10"/>
    <n v="1755162.4300000002"/>
    <x v="0"/>
    <x v="1"/>
    <x v="18"/>
    <x v="27"/>
  </r>
  <r>
    <x v="10"/>
    <n v="10558513.82"/>
    <x v="0"/>
    <x v="1"/>
    <x v="18"/>
    <x v="28"/>
  </r>
  <r>
    <x v="10"/>
    <n v="3633044.79"/>
    <x v="0"/>
    <x v="1"/>
    <x v="18"/>
    <x v="229"/>
  </r>
  <r>
    <x v="10"/>
    <n v="55681382.789999999"/>
    <x v="0"/>
    <x v="1"/>
    <x v="18"/>
    <x v="29"/>
  </r>
  <r>
    <x v="10"/>
    <n v="2349046.98"/>
    <x v="0"/>
    <x v="1"/>
    <x v="18"/>
    <x v="30"/>
  </r>
  <r>
    <x v="10"/>
    <n v="1645252.37"/>
    <x v="0"/>
    <x v="1"/>
    <x v="18"/>
    <x v="31"/>
  </r>
  <r>
    <x v="10"/>
    <n v="2562551.13"/>
    <x v="0"/>
    <x v="1"/>
    <x v="18"/>
    <x v="32"/>
  </r>
  <r>
    <x v="10"/>
    <n v="40657885.590000004"/>
    <x v="0"/>
    <x v="1"/>
    <x v="18"/>
    <x v="290"/>
  </r>
  <r>
    <x v="10"/>
    <n v="250806.53"/>
    <x v="0"/>
    <x v="1"/>
    <x v="18"/>
    <x v="33"/>
  </r>
  <r>
    <x v="10"/>
    <n v="33875251.600000001"/>
    <x v="0"/>
    <x v="1"/>
    <x v="18"/>
    <x v="34"/>
  </r>
  <r>
    <x v="10"/>
    <n v="3110294.31"/>
    <x v="0"/>
    <x v="1"/>
    <x v="18"/>
    <x v="35"/>
  </r>
  <r>
    <x v="10"/>
    <n v="151960.21"/>
    <x v="0"/>
    <x v="1"/>
    <x v="18"/>
    <x v="258"/>
  </r>
  <r>
    <x v="10"/>
    <n v="104540.72"/>
    <x v="0"/>
    <x v="1"/>
    <x v="18"/>
    <x v="36"/>
  </r>
  <r>
    <x v="10"/>
    <n v="20439.82"/>
    <x v="0"/>
    <x v="1"/>
    <x v="18"/>
    <x v="37"/>
  </r>
  <r>
    <x v="10"/>
    <n v="429317.6"/>
    <x v="0"/>
    <x v="1"/>
    <x v="18"/>
    <x v="38"/>
  </r>
  <r>
    <x v="10"/>
    <n v="11198716.199999999"/>
    <x v="0"/>
    <x v="1"/>
    <x v="18"/>
    <x v="39"/>
  </r>
  <r>
    <x v="10"/>
    <n v="26432042.32"/>
    <x v="0"/>
    <x v="1"/>
    <x v="18"/>
    <x v="40"/>
  </r>
  <r>
    <x v="10"/>
    <n v="2297287.2999999998"/>
    <x v="0"/>
    <x v="1"/>
    <x v="18"/>
    <x v="41"/>
  </r>
  <r>
    <x v="10"/>
    <n v="1794813.35"/>
    <x v="0"/>
    <x v="1"/>
    <x v="18"/>
    <x v="42"/>
  </r>
  <r>
    <x v="10"/>
    <n v="6812524.0199999996"/>
    <x v="0"/>
    <x v="1"/>
    <x v="18"/>
    <x v="43"/>
  </r>
  <r>
    <x v="10"/>
    <n v="90855326.659999996"/>
    <x v="0"/>
    <x v="1"/>
    <x v="18"/>
    <x v="44"/>
  </r>
  <r>
    <x v="10"/>
    <n v="1220420.83"/>
    <x v="0"/>
    <x v="1"/>
    <x v="18"/>
    <x v="45"/>
  </r>
  <r>
    <x v="10"/>
    <n v="13130359.15"/>
    <x v="0"/>
    <x v="1"/>
    <x v="18"/>
    <x v="46"/>
  </r>
  <r>
    <x v="10"/>
    <n v="20288822.309999999"/>
    <x v="0"/>
    <x v="1"/>
    <x v="18"/>
    <x v="47"/>
  </r>
  <r>
    <x v="10"/>
    <n v="1719517"/>
    <x v="0"/>
    <x v="1"/>
    <x v="18"/>
    <x v="48"/>
  </r>
  <r>
    <x v="10"/>
    <n v="5283269.5199999996"/>
    <x v="0"/>
    <x v="1"/>
    <x v="18"/>
    <x v="49"/>
  </r>
  <r>
    <x v="10"/>
    <n v="1803712.37"/>
    <x v="0"/>
    <x v="1"/>
    <x v="18"/>
    <x v="50"/>
  </r>
  <r>
    <x v="10"/>
    <n v="5726605.1799999997"/>
    <x v="0"/>
    <x v="1"/>
    <x v="18"/>
    <x v="51"/>
  </r>
  <r>
    <x v="10"/>
    <n v="419677086.43000001"/>
    <x v="0"/>
    <x v="1"/>
    <x v="18"/>
    <x v="52"/>
  </r>
  <r>
    <x v="10"/>
    <n v="0"/>
    <x v="0"/>
    <x v="1"/>
    <x v="18"/>
    <x v="259"/>
  </r>
  <r>
    <x v="10"/>
    <n v="4270866.96"/>
    <x v="0"/>
    <x v="1"/>
    <x v="18"/>
    <x v="53"/>
  </r>
  <r>
    <x v="10"/>
    <n v="5257429.9800000004"/>
    <x v="0"/>
    <x v="1"/>
    <x v="18"/>
    <x v="230"/>
  </r>
  <r>
    <x v="10"/>
    <n v="6571280.6100000003"/>
    <x v="0"/>
    <x v="1"/>
    <x v="18"/>
    <x v="54"/>
  </r>
  <r>
    <x v="10"/>
    <n v="44603823.950000003"/>
    <x v="0"/>
    <x v="1"/>
    <x v="18"/>
    <x v="55"/>
  </r>
  <r>
    <x v="10"/>
    <n v="857402.58"/>
    <x v="0"/>
    <x v="1"/>
    <x v="18"/>
    <x v="56"/>
  </r>
  <r>
    <x v="10"/>
    <n v="13596049.08"/>
    <x v="0"/>
    <x v="1"/>
    <x v="18"/>
    <x v="228"/>
  </r>
  <r>
    <x v="10"/>
    <n v="1790513.37"/>
    <x v="0"/>
    <x v="1"/>
    <x v="18"/>
    <x v="57"/>
  </r>
  <r>
    <x v="10"/>
    <n v="2023328.26"/>
    <x v="0"/>
    <x v="1"/>
    <x v="37"/>
    <x v="304"/>
  </r>
  <r>
    <x v="10"/>
    <n v="74495.199999999997"/>
    <x v="0"/>
    <x v="1"/>
    <x v="37"/>
    <x v="372"/>
  </r>
  <r>
    <x v="10"/>
    <n v="1212.42"/>
    <x v="0"/>
    <x v="1"/>
    <x v="37"/>
    <x v="318"/>
  </r>
  <r>
    <x v="10"/>
    <n v="215587.76"/>
    <x v="0"/>
    <x v="1"/>
    <x v="37"/>
    <x v="373"/>
  </r>
  <r>
    <x v="10"/>
    <n v="99373.7"/>
    <x v="0"/>
    <x v="1"/>
    <x v="37"/>
    <x v="374"/>
  </r>
  <r>
    <x v="10"/>
    <n v="1424370.38"/>
    <x v="0"/>
    <x v="1"/>
    <x v="37"/>
    <x v="375"/>
  </r>
  <r>
    <x v="10"/>
    <n v="2622917.6"/>
    <x v="0"/>
    <x v="1"/>
    <x v="37"/>
    <x v="319"/>
  </r>
  <r>
    <x v="10"/>
    <n v="13295159.939999999"/>
    <x v="0"/>
    <x v="1"/>
    <x v="37"/>
    <x v="320"/>
  </r>
  <r>
    <x v="10"/>
    <n v="265335.08"/>
    <x v="0"/>
    <x v="1"/>
    <x v="37"/>
    <x v="321"/>
  </r>
  <r>
    <x v="10"/>
    <n v="22773.17"/>
    <x v="0"/>
    <x v="1"/>
    <x v="37"/>
    <x v="323"/>
  </r>
  <r>
    <x v="10"/>
    <n v="9710183.2100000009"/>
    <x v="0"/>
    <x v="1"/>
    <x v="37"/>
    <x v="376"/>
  </r>
  <r>
    <x v="10"/>
    <n v="411481654.27999997"/>
    <x v="0"/>
    <x v="1"/>
    <x v="20"/>
    <x v="59"/>
  </r>
  <r>
    <x v="10"/>
    <n v="3513405.08"/>
    <x v="0"/>
    <x v="1"/>
    <x v="20"/>
    <x v="228"/>
  </r>
  <r>
    <x v="10"/>
    <n v="13816579.720000001"/>
    <x v="0"/>
    <x v="1"/>
    <x v="22"/>
    <x v="61"/>
  </r>
  <r>
    <x v="10"/>
    <n v="14735357.32"/>
    <x v="0"/>
    <x v="1"/>
    <x v="62"/>
    <x v="62"/>
  </r>
  <r>
    <x v="10"/>
    <n v="600"/>
    <x v="0"/>
    <x v="1"/>
    <x v="62"/>
    <x v="63"/>
  </r>
  <r>
    <x v="10"/>
    <n v="3354456.38"/>
    <x v="0"/>
    <x v="1"/>
    <x v="62"/>
    <x v="64"/>
  </r>
  <r>
    <x v="10"/>
    <n v="64500"/>
    <x v="0"/>
    <x v="1"/>
    <x v="62"/>
    <x v="68"/>
  </r>
  <r>
    <x v="10"/>
    <n v="6813499.0999999996"/>
    <x v="0"/>
    <x v="1"/>
    <x v="62"/>
    <x v="65"/>
  </r>
  <r>
    <x v="10"/>
    <n v="243010"/>
    <x v="0"/>
    <x v="1"/>
    <x v="62"/>
    <x v="66"/>
  </r>
  <r>
    <x v="10"/>
    <n v="1468031.48"/>
    <x v="0"/>
    <x v="1"/>
    <x v="63"/>
    <x v="64"/>
  </r>
  <r>
    <x v="10"/>
    <n v="1696620"/>
    <x v="0"/>
    <x v="1"/>
    <x v="63"/>
    <x v="68"/>
  </r>
  <r>
    <x v="10"/>
    <n v="802395.52"/>
    <x v="0"/>
    <x v="1"/>
    <x v="63"/>
    <x v="69"/>
  </r>
  <r>
    <x v="10"/>
    <n v="189007.82"/>
    <x v="0"/>
    <x v="1"/>
    <x v="63"/>
    <x v="65"/>
  </r>
  <r>
    <x v="10"/>
    <n v="57318075.5"/>
    <x v="0"/>
    <x v="1"/>
    <x v="63"/>
    <x v="70"/>
  </r>
  <r>
    <x v="10"/>
    <n v="586844.24"/>
    <x v="0"/>
    <x v="1"/>
    <x v="26"/>
    <x v="228"/>
  </r>
  <r>
    <x v="10"/>
    <n v="366653"/>
    <x v="0"/>
    <x v="1"/>
    <x v="64"/>
    <x v="264"/>
  </r>
  <r>
    <x v="10"/>
    <n v="12945.78"/>
    <x v="0"/>
    <x v="1"/>
    <x v="64"/>
    <x v="72"/>
  </r>
  <r>
    <x v="10"/>
    <n v="283721.06"/>
    <x v="0"/>
    <x v="1"/>
    <x v="64"/>
    <x v="231"/>
  </r>
  <r>
    <x v="10"/>
    <n v="17076419.559999999"/>
    <x v="0"/>
    <x v="1"/>
    <x v="64"/>
    <x v="73"/>
  </r>
  <r>
    <x v="10"/>
    <n v="6027140.6100000003"/>
    <x v="0"/>
    <x v="1"/>
    <x v="64"/>
    <x v="74"/>
  </r>
  <r>
    <x v="10"/>
    <n v="1506487.23"/>
    <x v="0"/>
    <x v="1"/>
    <x v="64"/>
    <x v="75"/>
  </r>
  <r>
    <x v="10"/>
    <n v="3452.33"/>
    <x v="0"/>
    <x v="1"/>
    <x v="64"/>
    <x v="76"/>
  </r>
  <r>
    <x v="10"/>
    <n v="39564634.710000001"/>
    <x v="0"/>
    <x v="1"/>
    <x v="64"/>
    <x v="77"/>
  </r>
  <r>
    <x v="10"/>
    <n v="153876.09"/>
    <x v="0"/>
    <x v="1"/>
    <x v="64"/>
    <x v="78"/>
  </r>
  <r>
    <x v="10"/>
    <n v="7436.33"/>
    <x v="0"/>
    <x v="1"/>
    <x v="64"/>
    <x v="79"/>
  </r>
  <r>
    <x v="10"/>
    <n v="351138.2"/>
    <x v="0"/>
    <x v="1"/>
    <x v="64"/>
    <x v="244"/>
  </r>
  <r>
    <x v="10"/>
    <n v="25960773.539999999"/>
    <x v="0"/>
    <x v="1"/>
    <x v="64"/>
    <x v="80"/>
  </r>
  <r>
    <x v="10"/>
    <n v="9570429.9199999999"/>
    <x v="0"/>
    <x v="1"/>
    <x v="64"/>
    <x v="81"/>
  </r>
  <r>
    <x v="10"/>
    <n v="116752455.97"/>
    <x v="0"/>
    <x v="1"/>
    <x v="64"/>
    <x v="82"/>
  </r>
  <r>
    <x v="10"/>
    <n v="17156242.100000001"/>
    <x v="0"/>
    <x v="1"/>
    <x v="64"/>
    <x v="83"/>
  </r>
  <r>
    <x v="10"/>
    <n v="271609.03999999998"/>
    <x v="0"/>
    <x v="1"/>
    <x v="64"/>
    <x v="84"/>
  </r>
  <r>
    <x v="10"/>
    <n v="1079558.0900000001"/>
    <x v="0"/>
    <x v="1"/>
    <x v="64"/>
    <x v="85"/>
  </r>
  <r>
    <x v="10"/>
    <n v="13976.63"/>
    <x v="0"/>
    <x v="1"/>
    <x v="64"/>
    <x v="86"/>
  </r>
  <r>
    <x v="10"/>
    <n v="37552.71"/>
    <x v="0"/>
    <x v="1"/>
    <x v="64"/>
    <x v="87"/>
  </r>
  <r>
    <x v="10"/>
    <n v="721670.66"/>
    <x v="0"/>
    <x v="1"/>
    <x v="64"/>
    <x v="88"/>
  </r>
  <r>
    <x v="10"/>
    <n v="29118.1"/>
    <x v="0"/>
    <x v="1"/>
    <x v="64"/>
    <x v="89"/>
  </r>
  <r>
    <x v="10"/>
    <n v="1173647.8500000001"/>
    <x v="0"/>
    <x v="1"/>
    <x v="64"/>
    <x v="90"/>
  </r>
  <r>
    <x v="10"/>
    <n v="94718.93"/>
    <x v="0"/>
    <x v="1"/>
    <x v="64"/>
    <x v="251"/>
  </r>
  <r>
    <x v="10"/>
    <n v="1592518.11"/>
    <x v="0"/>
    <x v="1"/>
    <x v="27"/>
    <x v="313"/>
  </r>
  <r>
    <x v="10"/>
    <n v="674641.86"/>
    <x v="0"/>
    <x v="1"/>
    <x v="27"/>
    <x v="245"/>
  </r>
  <r>
    <x v="10"/>
    <n v="2927165.75"/>
    <x v="0"/>
    <x v="1"/>
    <x v="27"/>
    <x v="91"/>
  </r>
  <r>
    <x v="10"/>
    <n v="573563.80000000005"/>
    <x v="0"/>
    <x v="1"/>
    <x v="27"/>
    <x v="72"/>
  </r>
  <r>
    <x v="10"/>
    <n v="14679337.130000001"/>
    <x v="0"/>
    <x v="1"/>
    <x v="27"/>
    <x v="291"/>
  </r>
  <r>
    <x v="10"/>
    <n v="6197360"/>
    <x v="0"/>
    <x v="1"/>
    <x v="27"/>
    <x v="338"/>
  </r>
  <r>
    <x v="10"/>
    <n v="24631203.920000002"/>
    <x v="0"/>
    <x v="1"/>
    <x v="27"/>
    <x v="292"/>
  </r>
  <r>
    <x v="10"/>
    <n v="316690.90000000002"/>
    <x v="0"/>
    <x v="1"/>
    <x v="27"/>
    <x v="377"/>
  </r>
  <r>
    <x v="10"/>
    <n v="34398466.899999999"/>
    <x v="0"/>
    <x v="1"/>
    <x v="27"/>
    <x v="358"/>
  </r>
  <r>
    <x v="10"/>
    <n v="2252797.7200000002"/>
    <x v="0"/>
    <x v="1"/>
    <x v="27"/>
    <x v="293"/>
  </r>
  <r>
    <x v="10"/>
    <n v="137338982.03999999"/>
    <x v="0"/>
    <x v="1"/>
    <x v="27"/>
    <x v="294"/>
  </r>
  <r>
    <x v="10"/>
    <n v="26354112.940000001"/>
    <x v="0"/>
    <x v="1"/>
    <x v="27"/>
    <x v="295"/>
  </r>
  <r>
    <x v="10"/>
    <n v="2653742.11"/>
    <x v="0"/>
    <x v="1"/>
    <x v="27"/>
    <x v="92"/>
  </r>
  <r>
    <x v="10"/>
    <n v="35826668.210000001"/>
    <x v="0"/>
    <x v="1"/>
    <x v="27"/>
    <x v="76"/>
  </r>
  <r>
    <x v="10"/>
    <n v="415930.44"/>
    <x v="0"/>
    <x v="1"/>
    <x v="27"/>
    <x v="93"/>
  </r>
  <r>
    <x v="10"/>
    <n v="30525089.870000001"/>
    <x v="0"/>
    <x v="1"/>
    <x v="27"/>
    <x v="296"/>
  </r>
  <r>
    <x v="10"/>
    <n v="191637878.19"/>
    <x v="0"/>
    <x v="1"/>
    <x v="27"/>
    <x v="79"/>
  </r>
  <r>
    <x v="10"/>
    <n v="42335861.259999998"/>
    <x v="0"/>
    <x v="1"/>
    <x v="27"/>
    <x v="80"/>
  </r>
  <r>
    <x v="10"/>
    <n v="24485379.510000002"/>
    <x v="0"/>
    <x v="1"/>
    <x v="27"/>
    <x v="95"/>
  </r>
  <r>
    <x v="10"/>
    <n v="17809899.809999999"/>
    <x v="0"/>
    <x v="1"/>
    <x v="27"/>
    <x v="96"/>
  </r>
  <r>
    <x v="10"/>
    <n v="90630.71"/>
    <x v="0"/>
    <x v="1"/>
    <x v="27"/>
    <x v="98"/>
  </r>
  <r>
    <x v="10"/>
    <n v="25647393.77"/>
    <x v="0"/>
    <x v="1"/>
    <x v="27"/>
    <x v="99"/>
  </r>
  <r>
    <x v="10"/>
    <n v="88135.71"/>
    <x v="0"/>
    <x v="1"/>
    <x v="27"/>
    <x v="100"/>
  </r>
  <r>
    <x v="10"/>
    <n v="115721491.45999999"/>
    <x v="0"/>
    <x v="1"/>
    <x v="27"/>
    <x v="101"/>
  </r>
  <r>
    <x v="10"/>
    <n v="7177921.3099999996"/>
    <x v="0"/>
    <x v="1"/>
    <x v="27"/>
    <x v="102"/>
  </r>
  <r>
    <x v="10"/>
    <n v="1693512.36"/>
    <x v="0"/>
    <x v="1"/>
    <x v="27"/>
    <x v="103"/>
  </r>
  <r>
    <x v="10"/>
    <n v="127516983.87"/>
    <x v="0"/>
    <x v="1"/>
    <x v="27"/>
    <x v="104"/>
  </r>
  <r>
    <x v="10"/>
    <n v="1515565.17"/>
    <x v="0"/>
    <x v="1"/>
    <x v="27"/>
    <x v="105"/>
  </r>
  <r>
    <x v="10"/>
    <n v="76847658.590000004"/>
    <x v="0"/>
    <x v="1"/>
    <x v="27"/>
    <x v="359"/>
  </r>
  <r>
    <x v="10"/>
    <n v="10901023.039999999"/>
    <x v="0"/>
    <x v="1"/>
    <x v="27"/>
    <x v="233"/>
  </r>
  <r>
    <x v="10"/>
    <n v="40397099.229999997"/>
    <x v="0"/>
    <x v="1"/>
    <x v="27"/>
    <x v="88"/>
  </r>
  <r>
    <x v="10"/>
    <n v="42993642.259999998"/>
    <x v="0"/>
    <x v="1"/>
    <x v="27"/>
    <x v="89"/>
  </r>
  <r>
    <x v="10"/>
    <n v="17770576.02"/>
    <x v="0"/>
    <x v="1"/>
    <x v="27"/>
    <x v="106"/>
  </r>
  <r>
    <x v="10"/>
    <n v="3857290.93"/>
    <x v="0"/>
    <x v="1"/>
    <x v="27"/>
    <x v="234"/>
  </r>
  <r>
    <x v="10"/>
    <n v="23999205.649999999"/>
    <x v="0"/>
    <x v="1"/>
    <x v="27"/>
    <x v="228"/>
  </r>
  <r>
    <x v="10"/>
    <n v="33710354.670000002"/>
    <x v="0"/>
    <x v="1"/>
    <x v="27"/>
    <x v="246"/>
  </r>
  <r>
    <x v="10"/>
    <n v="2274744.17"/>
    <x v="0"/>
    <x v="1"/>
    <x v="27"/>
    <x v="360"/>
  </r>
  <r>
    <x v="10"/>
    <n v="9198841.1899999995"/>
    <x v="0"/>
    <x v="1"/>
    <x v="27"/>
    <x v="107"/>
  </r>
  <r>
    <x v="10"/>
    <n v="83113887.040000007"/>
    <x v="0"/>
    <x v="1"/>
    <x v="27"/>
    <x v="108"/>
  </r>
  <r>
    <x v="10"/>
    <n v="8787630.5"/>
    <x v="0"/>
    <x v="1"/>
    <x v="27"/>
    <x v="339"/>
  </r>
  <r>
    <x v="10"/>
    <n v="19951018.940000001"/>
    <x v="0"/>
    <x v="1"/>
    <x v="27"/>
    <x v="297"/>
  </r>
  <r>
    <x v="10"/>
    <n v="65295619.049999997"/>
    <x v="0"/>
    <x v="1"/>
    <x v="27"/>
    <x v="340"/>
  </r>
  <r>
    <x v="10"/>
    <n v="18084875.559999999"/>
    <x v="0"/>
    <x v="1"/>
    <x v="27"/>
    <x v="341"/>
  </r>
  <r>
    <x v="10"/>
    <n v="757357.15"/>
    <x v="0"/>
    <x v="1"/>
    <x v="27"/>
    <x v="298"/>
  </r>
  <r>
    <x v="10"/>
    <n v="1052579.92"/>
    <x v="0"/>
    <x v="1"/>
    <x v="27"/>
    <x v="342"/>
  </r>
  <r>
    <x v="10"/>
    <n v="131413949.01000001"/>
    <x v="0"/>
    <x v="1"/>
    <x v="27"/>
    <x v="235"/>
  </r>
  <r>
    <x v="10"/>
    <n v="1849779.67"/>
    <x v="0"/>
    <x v="1"/>
    <x v="27"/>
    <x v="343"/>
  </r>
  <r>
    <x v="10"/>
    <n v="4184925.23"/>
    <x v="0"/>
    <x v="1"/>
    <x v="27"/>
    <x v="299"/>
  </r>
  <r>
    <x v="10"/>
    <n v="308772773"/>
    <x v="0"/>
    <x v="1"/>
    <x v="27"/>
    <x v="344"/>
  </r>
  <r>
    <x v="10"/>
    <n v="19768522.030000001"/>
    <x v="0"/>
    <x v="1"/>
    <x v="27"/>
    <x v="345"/>
  </r>
  <r>
    <x v="10"/>
    <n v="802743279.53999996"/>
    <x v="0"/>
    <x v="1"/>
    <x v="27"/>
    <x v="110"/>
  </r>
  <r>
    <x v="10"/>
    <n v="772153297.25999999"/>
    <x v="0"/>
    <x v="1"/>
    <x v="27"/>
    <x v="346"/>
  </r>
  <r>
    <x v="10"/>
    <n v="179703801.94"/>
    <x v="0"/>
    <x v="1"/>
    <x v="27"/>
    <x v="316"/>
  </r>
  <r>
    <x v="10"/>
    <n v="71979876.219999999"/>
    <x v="0"/>
    <x v="1"/>
    <x v="27"/>
    <x v="249"/>
  </r>
  <r>
    <x v="10"/>
    <n v="14214559.24"/>
    <x v="0"/>
    <x v="1"/>
    <x v="27"/>
    <x v="273"/>
  </r>
  <r>
    <x v="10"/>
    <n v="903991.16"/>
    <x v="0"/>
    <x v="1"/>
    <x v="27"/>
    <x v="347"/>
  </r>
  <r>
    <x v="10"/>
    <n v="31644718.899999999"/>
    <x v="0"/>
    <x v="1"/>
    <x v="27"/>
    <x v="250"/>
  </r>
  <r>
    <x v="10"/>
    <n v="4723599.9400000004"/>
    <x v="0"/>
    <x v="1"/>
    <x v="27"/>
    <x v="348"/>
  </r>
  <r>
    <x v="10"/>
    <n v="203041.06"/>
    <x v="0"/>
    <x v="1"/>
    <x v="27"/>
    <x v="361"/>
  </r>
  <r>
    <x v="10"/>
    <n v="110063511.03"/>
    <x v="0"/>
    <x v="1"/>
    <x v="27"/>
    <x v="112"/>
  </r>
  <r>
    <x v="10"/>
    <n v="66596915.009999998"/>
    <x v="0"/>
    <x v="1"/>
    <x v="27"/>
    <x v="113"/>
  </r>
  <r>
    <x v="10"/>
    <n v="5238270.1900000004"/>
    <x v="0"/>
    <x v="1"/>
    <x v="27"/>
    <x v="362"/>
  </r>
  <r>
    <x v="10"/>
    <n v="812.42"/>
    <x v="0"/>
    <x v="1"/>
    <x v="27"/>
    <x v="363"/>
  </r>
  <r>
    <x v="10"/>
    <n v="6586924.2400000002"/>
    <x v="0"/>
    <x v="1"/>
    <x v="27"/>
    <x v="251"/>
  </r>
  <r>
    <x v="10"/>
    <n v="87833961.390000001"/>
    <x v="0"/>
    <x v="1"/>
    <x v="27"/>
    <x v="265"/>
  </r>
  <r>
    <x v="10"/>
    <n v="17346612.640000001"/>
    <x v="0"/>
    <x v="1"/>
    <x v="27"/>
    <x v="364"/>
  </r>
  <r>
    <x v="10"/>
    <n v="48803620.18"/>
    <x v="0"/>
    <x v="1"/>
    <x v="27"/>
    <x v="116"/>
  </r>
  <r>
    <x v="10"/>
    <n v="11835932.869999999"/>
    <x v="0"/>
    <x v="1"/>
    <x v="27"/>
    <x v="117"/>
  </r>
  <r>
    <x v="10"/>
    <n v="2533941.14"/>
    <x v="0"/>
    <x v="1"/>
    <x v="28"/>
    <x v="118"/>
  </r>
  <r>
    <x v="10"/>
    <n v="275435.27"/>
    <x v="0"/>
    <x v="1"/>
    <x v="28"/>
    <x v="119"/>
  </r>
  <r>
    <x v="10"/>
    <n v="7290445.7699999996"/>
    <x v="0"/>
    <x v="1"/>
    <x v="28"/>
    <x v="120"/>
  </r>
  <r>
    <x v="10"/>
    <n v="214815.35999999999"/>
    <x v="0"/>
    <x v="1"/>
    <x v="28"/>
    <x v="228"/>
  </r>
  <r>
    <x v="10"/>
    <n v="6538329.7800000003"/>
    <x v="0"/>
    <x v="1"/>
    <x v="65"/>
    <x v="121"/>
  </r>
  <r>
    <x v="10"/>
    <n v="1985589019.5699999"/>
    <x v="0"/>
    <x v="1"/>
    <x v="65"/>
    <x v="122"/>
  </r>
  <r>
    <x v="10"/>
    <n v="3761044.87"/>
    <x v="0"/>
    <x v="1"/>
    <x v="65"/>
    <x v="301"/>
  </r>
  <r>
    <x v="10"/>
    <n v="1953000"/>
    <x v="0"/>
    <x v="1"/>
    <x v="30"/>
    <x v="123"/>
  </r>
  <r>
    <x v="10"/>
    <n v="244599.72"/>
    <x v="0"/>
    <x v="1"/>
    <x v="30"/>
    <x v="262"/>
  </r>
  <r>
    <x v="10"/>
    <n v="683525.54"/>
    <x v="0"/>
    <x v="1"/>
    <x v="30"/>
    <x v="124"/>
  </r>
  <r>
    <x v="10"/>
    <n v="8811708"/>
    <x v="0"/>
    <x v="1"/>
    <x v="30"/>
    <x v="125"/>
  </r>
  <r>
    <x v="10"/>
    <n v="41590546.770000003"/>
    <x v="0"/>
    <x v="1"/>
    <x v="33"/>
    <x v="236"/>
  </r>
  <r>
    <x v="10"/>
    <n v="34799652.780000001"/>
    <x v="0"/>
    <x v="1"/>
    <x v="33"/>
    <x v="237"/>
  </r>
  <r>
    <x v="10"/>
    <n v="272317.36"/>
    <x v="0"/>
    <x v="1"/>
    <x v="33"/>
    <x v="228"/>
  </r>
  <r>
    <x v="10"/>
    <n v="8229.75"/>
    <x v="0"/>
    <x v="1"/>
    <x v="34"/>
    <x v="129"/>
  </r>
  <r>
    <x v="10"/>
    <n v="2170707.1"/>
    <x v="0"/>
    <x v="1"/>
    <x v="34"/>
    <x v="130"/>
  </r>
  <r>
    <x v="10"/>
    <n v="42847227.270000003"/>
    <x v="0"/>
    <x v="1"/>
    <x v="34"/>
    <x v="131"/>
  </r>
  <r>
    <x v="10"/>
    <n v="521404031.35000002"/>
    <x v="0"/>
    <x v="1"/>
    <x v="35"/>
    <x v="132"/>
  </r>
  <r>
    <x v="10"/>
    <n v="0"/>
    <x v="0"/>
    <x v="2"/>
    <x v="61"/>
    <x v="352"/>
  </r>
  <r>
    <x v="10"/>
    <n v="4848783466.8400002"/>
    <x v="0"/>
    <x v="2"/>
    <x v="61"/>
    <x v="5"/>
  </r>
  <r>
    <x v="10"/>
    <n v="2193744964.8099999"/>
    <x v="0"/>
    <x v="2"/>
    <x v="61"/>
    <x v="135"/>
  </r>
  <r>
    <x v="10"/>
    <n v="1227034916.9100001"/>
    <x v="0"/>
    <x v="2"/>
    <x v="61"/>
    <x v="378"/>
  </r>
  <r>
    <x v="10"/>
    <n v="5803525.2999999998"/>
    <x v="0"/>
    <x v="2"/>
    <x v="8"/>
    <x v="11"/>
  </r>
  <r>
    <x v="10"/>
    <n v="831933107.92999995"/>
    <x v="0"/>
    <x v="2"/>
    <x v="11"/>
    <x v="14"/>
  </r>
  <r>
    <x v="10"/>
    <n v="2143411.16"/>
    <x v="0"/>
    <x v="2"/>
    <x v="16"/>
    <x v="19"/>
  </r>
  <r>
    <x v="10"/>
    <n v="1257.58"/>
    <x v="0"/>
    <x v="2"/>
    <x v="16"/>
    <x v="266"/>
  </r>
  <r>
    <x v="10"/>
    <n v="678162.68"/>
    <x v="0"/>
    <x v="2"/>
    <x v="16"/>
    <x v="271"/>
  </r>
  <r>
    <x v="10"/>
    <n v="47220979.530000001"/>
    <x v="0"/>
    <x v="2"/>
    <x v="36"/>
    <x v="136"/>
  </r>
  <r>
    <x v="10"/>
    <n v="65352980.049999997"/>
    <x v="0"/>
    <x v="2"/>
    <x v="37"/>
    <x v="304"/>
  </r>
  <r>
    <x v="10"/>
    <n v="118131986.16"/>
    <x v="0"/>
    <x v="2"/>
    <x v="37"/>
    <x v="318"/>
  </r>
  <r>
    <x v="10"/>
    <n v="1313899.8599999999"/>
    <x v="0"/>
    <x v="2"/>
    <x v="37"/>
    <x v="336"/>
  </r>
  <r>
    <x v="10"/>
    <n v="0"/>
    <x v="0"/>
    <x v="2"/>
    <x v="37"/>
    <x v="373"/>
  </r>
  <r>
    <x v="10"/>
    <n v="0"/>
    <x v="0"/>
    <x v="2"/>
    <x v="37"/>
    <x v="374"/>
  </r>
  <r>
    <x v="10"/>
    <n v="1232457.2"/>
    <x v="0"/>
    <x v="2"/>
    <x v="37"/>
    <x v="319"/>
  </r>
  <r>
    <x v="10"/>
    <n v="1396178.7"/>
    <x v="0"/>
    <x v="2"/>
    <x v="37"/>
    <x v="320"/>
  </r>
  <r>
    <x v="10"/>
    <n v="2614704647.3600001"/>
    <x v="0"/>
    <x v="2"/>
    <x v="37"/>
    <x v="321"/>
  </r>
  <r>
    <x v="10"/>
    <n v="489342469.16000003"/>
    <x v="0"/>
    <x v="2"/>
    <x v="37"/>
    <x v="322"/>
  </r>
  <r>
    <x v="10"/>
    <n v="1038885.11"/>
    <x v="0"/>
    <x v="2"/>
    <x v="37"/>
    <x v="323"/>
  </r>
  <r>
    <x v="10"/>
    <n v="81196059.079999998"/>
    <x v="0"/>
    <x v="2"/>
    <x v="37"/>
    <x v="228"/>
  </r>
  <r>
    <x v="10"/>
    <n v="322667764.01999998"/>
    <x v="0"/>
    <x v="2"/>
    <x v="21"/>
    <x v="260"/>
  </r>
  <r>
    <x v="10"/>
    <n v="171088508.84"/>
    <x v="0"/>
    <x v="2"/>
    <x v="21"/>
    <x v="60"/>
  </r>
  <r>
    <x v="10"/>
    <n v="2083245.82"/>
    <x v="0"/>
    <x v="2"/>
    <x v="38"/>
    <x v="139"/>
  </r>
  <r>
    <x v="10"/>
    <n v="11967701.76"/>
    <x v="0"/>
    <x v="2"/>
    <x v="38"/>
    <x v="140"/>
  </r>
  <r>
    <x v="10"/>
    <n v="15623957.539999999"/>
    <x v="0"/>
    <x v="2"/>
    <x v="38"/>
    <x v="141"/>
  </r>
  <r>
    <x v="10"/>
    <n v="8023942.6799999997"/>
    <x v="0"/>
    <x v="2"/>
    <x v="38"/>
    <x v="142"/>
  </r>
  <r>
    <x v="10"/>
    <n v="19805173.629999999"/>
    <x v="0"/>
    <x v="2"/>
    <x v="38"/>
    <x v="143"/>
  </r>
  <r>
    <x v="10"/>
    <n v="6112953.0099999998"/>
    <x v="0"/>
    <x v="2"/>
    <x v="38"/>
    <x v="144"/>
  </r>
  <r>
    <x v="10"/>
    <n v="7686850.7999999998"/>
    <x v="0"/>
    <x v="2"/>
    <x v="39"/>
    <x v="145"/>
  </r>
  <r>
    <x v="10"/>
    <n v="23524141.75"/>
    <x v="0"/>
    <x v="2"/>
    <x v="65"/>
    <x v="121"/>
  </r>
  <r>
    <x v="10"/>
    <n v="70121184.040000007"/>
    <x v="0"/>
    <x v="2"/>
    <x v="65"/>
    <x v="365"/>
  </r>
  <r>
    <x v="10"/>
    <n v="45746446.060000002"/>
    <x v="0"/>
    <x v="2"/>
    <x v="65"/>
    <x v="366"/>
  </r>
  <r>
    <x v="10"/>
    <n v="35108064.090000004"/>
    <x v="0"/>
    <x v="2"/>
    <x v="65"/>
    <x v="122"/>
  </r>
  <r>
    <x v="10"/>
    <n v="8949.75"/>
    <x v="0"/>
    <x v="2"/>
    <x v="65"/>
    <x v="301"/>
  </r>
  <r>
    <x v="10"/>
    <n v="6518371.6799999997"/>
    <x v="0"/>
    <x v="2"/>
    <x v="31"/>
    <x v="126"/>
  </r>
  <r>
    <x v="10"/>
    <n v="1127749.82"/>
    <x v="0"/>
    <x v="2"/>
    <x v="32"/>
    <x v="127"/>
  </r>
  <r>
    <x v="10"/>
    <n v="18555772.82"/>
    <x v="0"/>
    <x v="2"/>
    <x v="33"/>
    <x v="236"/>
  </r>
  <r>
    <x v="10"/>
    <n v="9438180.4700000007"/>
    <x v="0"/>
    <x v="2"/>
    <x v="33"/>
    <x v="237"/>
  </r>
  <r>
    <x v="10"/>
    <n v="279396372.27999997"/>
    <x v="0"/>
    <x v="2"/>
    <x v="59"/>
    <x v="148"/>
  </r>
  <r>
    <x v="10"/>
    <n v="40587934.039999999"/>
    <x v="0"/>
    <x v="2"/>
    <x v="59"/>
    <x v="253"/>
  </r>
  <r>
    <x v="10"/>
    <n v="7404.64"/>
    <x v="0"/>
    <x v="2"/>
    <x v="59"/>
    <x v="149"/>
  </r>
  <r>
    <x v="10"/>
    <n v="26605859.800000001"/>
    <x v="0"/>
    <x v="2"/>
    <x v="59"/>
    <x v="324"/>
  </r>
  <r>
    <x v="10"/>
    <n v="9948707.1999999993"/>
    <x v="0"/>
    <x v="2"/>
    <x v="59"/>
    <x v="150"/>
  </r>
  <r>
    <x v="10"/>
    <n v="998206565.05999994"/>
    <x v="0"/>
    <x v="2"/>
    <x v="59"/>
    <x v="151"/>
  </r>
  <r>
    <x v="10"/>
    <n v="21649052.539999999"/>
    <x v="0"/>
    <x v="2"/>
    <x v="59"/>
    <x v="152"/>
  </r>
  <r>
    <x v="10"/>
    <n v="712139.85"/>
    <x v="0"/>
    <x v="2"/>
    <x v="59"/>
    <x v="349"/>
  </r>
  <r>
    <x v="10"/>
    <n v="2180395.64"/>
    <x v="0"/>
    <x v="2"/>
    <x v="59"/>
    <x v="153"/>
  </r>
  <r>
    <x v="10"/>
    <n v="116810924.22"/>
    <x v="0"/>
    <x v="2"/>
    <x v="59"/>
    <x v="155"/>
  </r>
  <r>
    <x v="10"/>
    <n v="646167.64"/>
    <x v="0"/>
    <x v="2"/>
    <x v="59"/>
    <x v="157"/>
  </r>
  <r>
    <x v="10"/>
    <n v="3015195"/>
    <x v="0"/>
    <x v="2"/>
    <x v="59"/>
    <x v="158"/>
  </r>
  <r>
    <x v="10"/>
    <n v="6577007.6100000003"/>
    <x v="0"/>
    <x v="2"/>
    <x v="59"/>
    <x v="307"/>
  </r>
  <r>
    <x v="10"/>
    <n v="10613.17"/>
    <x v="0"/>
    <x v="2"/>
    <x v="59"/>
    <x v="159"/>
  </r>
  <r>
    <x v="10"/>
    <n v="60750478.729999997"/>
    <x v="0"/>
    <x v="2"/>
    <x v="59"/>
    <x v="350"/>
  </r>
  <r>
    <x v="10"/>
    <n v="280772364.75999999"/>
    <x v="0"/>
    <x v="2"/>
    <x v="59"/>
    <x v="160"/>
  </r>
  <r>
    <x v="10"/>
    <n v="65278.19"/>
    <x v="0"/>
    <x v="2"/>
    <x v="59"/>
    <x v="162"/>
  </r>
  <r>
    <x v="10"/>
    <n v="442792.75"/>
    <x v="0"/>
    <x v="2"/>
    <x v="59"/>
    <x v="163"/>
  </r>
  <r>
    <x v="10"/>
    <n v="1425.73"/>
    <x v="0"/>
    <x v="2"/>
    <x v="59"/>
    <x v="379"/>
  </r>
  <r>
    <x v="10"/>
    <n v="3010811.78"/>
    <x v="0"/>
    <x v="2"/>
    <x v="59"/>
    <x v="164"/>
  </r>
  <r>
    <x v="10"/>
    <n v="24343513.800000001"/>
    <x v="0"/>
    <x v="2"/>
    <x v="59"/>
    <x v="165"/>
  </r>
  <r>
    <x v="10"/>
    <n v="57604167.310000002"/>
    <x v="0"/>
    <x v="2"/>
    <x v="59"/>
    <x v="166"/>
  </r>
  <r>
    <x v="10"/>
    <n v="418016.63"/>
    <x v="0"/>
    <x v="2"/>
    <x v="59"/>
    <x v="167"/>
  </r>
  <r>
    <x v="10"/>
    <n v="842829940.10000002"/>
    <x v="0"/>
    <x v="2"/>
    <x v="59"/>
    <x v="168"/>
  </r>
  <r>
    <x v="10"/>
    <n v="5901865.2999999998"/>
    <x v="0"/>
    <x v="2"/>
    <x v="59"/>
    <x v="169"/>
  </r>
  <r>
    <x v="10"/>
    <n v="563.64"/>
    <x v="0"/>
    <x v="2"/>
    <x v="59"/>
    <x v="170"/>
  </r>
  <r>
    <x v="10"/>
    <n v="15676.44"/>
    <x v="0"/>
    <x v="2"/>
    <x v="59"/>
    <x v="171"/>
  </r>
  <r>
    <x v="10"/>
    <n v="24658921.219999999"/>
    <x v="0"/>
    <x v="2"/>
    <x v="59"/>
    <x v="173"/>
  </r>
  <r>
    <x v="10"/>
    <n v="20123439.07"/>
    <x v="0"/>
    <x v="2"/>
    <x v="59"/>
    <x v="174"/>
  </r>
  <r>
    <x v="10"/>
    <n v="4536951.42"/>
    <x v="0"/>
    <x v="2"/>
    <x v="59"/>
    <x v="176"/>
  </r>
  <r>
    <x v="10"/>
    <n v="237688.12"/>
    <x v="0"/>
    <x v="2"/>
    <x v="59"/>
    <x v="177"/>
  </r>
  <r>
    <x v="10"/>
    <n v="13407154.17"/>
    <x v="0"/>
    <x v="2"/>
    <x v="59"/>
    <x v="179"/>
  </r>
  <r>
    <x v="10"/>
    <n v="28303071.129999999"/>
    <x v="0"/>
    <x v="2"/>
    <x v="59"/>
    <x v="181"/>
  </r>
  <r>
    <x v="10"/>
    <n v="2881909.38"/>
    <x v="0"/>
    <x v="2"/>
    <x v="59"/>
    <x v="182"/>
  </r>
  <r>
    <x v="10"/>
    <n v="68054.98"/>
    <x v="0"/>
    <x v="2"/>
    <x v="59"/>
    <x v="183"/>
  </r>
  <r>
    <x v="10"/>
    <n v="175628866.59"/>
    <x v="0"/>
    <x v="2"/>
    <x v="59"/>
    <x v="228"/>
  </r>
  <r>
    <x v="10"/>
    <n v="231407760.38999999"/>
    <x v="0"/>
    <x v="2"/>
    <x v="59"/>
    <x v="367"/>
  </r>
  <r>
    <x v="10"/>
    <n v="905822462.75"/>
    <x v="0"/>
    <x v="2"/>
    <x v="59"/>
    <x v="368"/>
  </r>
  <r>
    <x v="10"/>
    <n v="3106641138.3499999"/>
    <x v="0"/>
    <x v="2"/>
    <x v="59"/>
    <x v="369"/>
  </r>
  <r>
    <x v="10"/>
    <n v="2033250"/>
    <x v="0"/>
    <x v="2"/>
    <x v="59"/>
    <x v="184"/>
  </r>
  <r>
    <x v="10"/>
    <n v="101252694.91"/>
    <x v="0"/>
    <x v="2"/>
    <x v="59"/>
    <x v="185"/>
  </r>
  <r>
    <x v="10"/>
    <n v="6163450.0999999996"/>
    <x v="0"/>
    <x v="2"/>
    <x v="59"/>
    <x v="267"/>
  </r>
  <r>
    <x v="10"/>
    <n v="3941819569.4699998"/>
    <x v="0"/>
    <x v="2"/>
    <x v="59"/>
    <x v="186"/>
  </r>
  <r>
    <x v="10"/>
    <n v="54000"/>
    <x v="0"/>
    <x v="2"/>
    <x v="59"/>
    <x v="187"/>
  </r>
  <r>
    <x v="10"/>
    <n v="66616933.32"/>
    <x v="0"/>
    <x v="2"/>
    <x v="66"/>
    <x v="148"/>
  </r>
  <r>
    <x v="10"/>
    <n v="36613764.329999998"/>
    <x v="0"/>
    <x v="2"/>
    <x v="66"/>
    <x v="308"/>
  </r>
  <r>
    <x v="10"/>
    <n v="443522107.12"/>
    <x v="0"/>
    <x v="2"/>
    <x v="66"/>
    <x v="151"/>
  </r>
  <r>
    <x v="10"/>
    <n v="24196744.219999999"/>
    <x v="0"/>
    <x v="2"/>
    <x v="66"/>
    <x v="140"/>
  </r>
  <r>
    <x v="10"/>
    <n v="207197173.09"/>
    <x v="0"/>
    <x v="2"/>
    <x v="66"/>
    <x v="168"/>
  </r>
  <r>
    <x v="10"/>
    <n v="995498.66"/>
    <x v="0"/>
    <x v="2"/>
    <x v="66"/>
    <x v="188"/>
  </r>
  <r>
    <x v="10"/>
    <n v="3505921.51"/>
    <x v="0"/>
    <x v="2"/>
    <x v="66"/>
    <x v="189"/>
  </r>
  <r>
    <x v="10"/>
    <n v="1760693209.9000001"/>
    <x v="0"/>
    <x v="2"/>
    <x v="66"/>
    <x v="190"/>
  </r>
  <r>
    <x v="10"/>
    <n v="19175310.66"/>
    <x v="0"/>
    <x v="2"/>
    <x v="66"/>
    <x v="191"/>
  </r>
  <r>
    <x v="10"/>
    <n v="66518822.409999996"/>
    <x v="1"/>
    <x v="3"/>
    <x v="42"/>
    <x v="192"/>
  </r>
  <r>
    <x v="10"/>
    <n v="3758735670.5599999"/>
    <x v="1"/>
    <x v="3"/>
    <x v="42"/>
    <x v="193"/>
  </r>
  <r>
    <x v="10"/>
    <n v="82887434.489999995"/>
    <x v="1"/>
    <x v="3"/>
    <x v="42"/>
    <x v="325"/>
  </r>
  <r>
    <x v="10"/>
    <n v="98484088.739999995"/>
    <x v="1"/>
    <x v="3"/>
    <x v="42"/>
    <x v="380"/>
  </r>
  <r>
    <x v="10"/>
    <n v="20806774.82"/>
    <x v="1"/>
    <x v="4"/>
    <x v="49"/>
    <x v="278"/>
  </r>
  <r>
    <x v="10"/>
    <n v="1153213.46"/>
    <x v="1"/>
    <x v="4"/>
    <x v="49"/>
    <x v="326"/>
  </r>
  <r>
    <x v="10"/>
    <n v="3692685.9"/>
    <x v="1"/>
    <x v="4"/>
    <x v="49"/>
    <x v="312"/>
  </r>
  <r>
    <x v="10"/>
    <n v="16597217.01"/>
    <x v="1"/>
    <x v="4"/>
    <x v="49"/>
    <x v="254"/>
  </r>
  <r>
    <x v="10"/>
    <n v="168683560.44"/>
    <x v="1"/>
    <x v="4"/>
    <x v="44"/>
    <x v="268"/>
  </r>
  <r>
    <x v="10"/>
    <n v="12084512.789999999"/>
    <x v="1"/>
    <x v="4"/>
    <x v="44"/>
    <x v="269"/>
  </r>
  <r>
    <x v="10"/>
    <n v="101873108.76000001"/>
    <x v="1"/>
    <x v="4"/>
    <x v="45"/>
    <x v="196"/>
  </r>
  <r>
    <x v="10"/>
    <n v="11953000"/>
    <x v="1"/>
    <x v="4"/>
    <x v="9"/>
    <x v="311"/>
  </r>
  <r>
    <x v="10"/>
    <n v="36848443.700000003"/>
    <x v="1"/>
    <x v="4"/>
    <x v="48"/>
    <x v="280"/>
  </r>
  <r>
    <x v="10"/>
    <n v="25435000"/>
    <x v="1"/>
    <x v="4"/>
    <x v="22"/>
    <x v="61"/>
  </r>
  <r>
    <x v="10"/>
    <n v="938413.68"/>
    <x v="1"/>
    <x v="4"/>
    <x v="27"/>
    <x v="314"/>
  </r>
  <r>
    <x v="10"/>
    <n v="12761878.32"/>
    <x v="1"/>
    <x v="4"/>
    <x v="27"/>
    <x v="363"/>
  </r>
  <r>
    <x v="10"/>
    <n v="912032.44"/>
    <x v="1"/>
    <x v="5"/>
    <x v="49"/>
    <x v="278"/>
  </r>
  <r>
    <x v="10"/>
    <n v="27041010.75"/>
    <x v="1"/>
    <x v="5"/>
    <x v="49"/>
    <x v="326"/>
  </r>
  <r>
    <x v="10"/>
    <n v="23050462.309999999"/>
    <x v="1"/>
    <x v="5"/>
    <x v="49"/>
    <x v="310"/>
  </r>
  <r>
    <x v="10"/>
    <n v="0"/>
    <x v="1"/>
    <x v="5"/>
    <x v="49"/>
    <x v="254"/>
  </r>
  <r>
    <x v="10"/>
    <n v="338515.20000000001"/>
    <x v="1"/>
    <x v="5"/>
    <x v="6"/>
    <x v="9"/>
  </r>
  <r>
    <x v="10"/>
    <n v="1416201623.1400001"/>
    <x v="1"/>
    <x v="5"/>
    <x v="46"/>
    <x v="197"/>
  </r>
  <r>
    <x v="10"/>
    <n v="34046465.460000001"/>
    <x v="1"/>
    <x v="5"/>
    <x v="9"/>
    <x v="12"/>
  </r>
  <r>
    <x v="10"/>
    <n v="7013040.9400000004"/>
    <x v="1"/>
    <x v="5"/>
    <x v="11"/>
    <x v="14"/>
  </r>
  <r>
    <x v="10"/>
    <n v="2700000"/>
    <x v="1"/>
    <x v="5"/>
    <x v="47"/>
    <x v="198"/>
  </r>
  <r>
    <x v="10"/>
    <n v="7678194.0199999996"/>
    <x v="1"/>
    <x v="5"/>
    <x v="47"/>
    <x v="200"/>
  </r>
  <r>
    <x v="10"/>
    <n v="398971.52"/>
    <x v="1"/>
    <x v="5"/>
    <x v="47"/>
    <x v="201"/>
  </r>
  <r>
    <x v="10"/>
    <n v="14785365.689999999"/>
    <x v="1"/>
    <x v="5"/>
    <x v="47"/>
    <x v="203"/>
  </r>
  <r>
    <x v="10"/>
    <n v="81671409.569999993"/>
    <x v="1"/>
    <x v="5"/>
    <x v="47"/>
    <x v="204"/>
  </r>
  <r>
    <x v="10"/>
    <n v="2298596.4900000002"/>
    <x v="1"/>
    <x v="5"/>
    <x v="47"/>
    <x v="205"/>
  </r>
  <r>
    <x v="10"/>
    <n v="7971087.4199999999"/>
    <x v="1"/>
    <x v="5"/>
    <x v="47"/>
    <x v="206"/>
  </r>
  <r>
    <x v="10"/>
    <n v="36275247.799999997"/>
    <x v="1"/>
    <x v="5"/>
    <x v="47"/>
    <x v="207"/>
  </r>
  <r>
    <x v="10"/>
    <n v="164679.15"/>
    <x v="1"/>
    <x v="5"/>
    <x v="47"/>
    <x v="381"/>
  </r>
  <r>
    <x v="10"/>
    <n v="1161976.5"/>
    <x v="1"/>
    <x v="5"/>
    <x v="47"/>
    <x v="208"/>
  </r>
  <r>
    <x v="10"/>
    <n v="1525448.87"/>
    <x v="1"/>
    <x v="5"/>
    <x v="47"/>
    <x v="209"/>
  </r>
  <r>
    <x v="10"/>
    <n v="10667.9"/>
    <x v="1"/>
    <x v="5"/>
    <x v="47"/>
    <x v="210"/>
  </r>
  <r>
    <x v="10"/>
    <n v="10218532.57"/>
    <x v="1"/>
    <x v="5"/>
    <x v="47"/>
    <x v="211"/>
  </r>
  <r>
    <x v="10"/>
    <n v="6981637.1100000003"/>
    <x v="1"/>
    <x v="5"/>
    <x v="47"/>
    <x v="212"/>
  </r>
  <r>
    <x v="10"/>
    <n v="140791.11000000002"/>
    <x v="1"/>
    <x v="5"/>
    <x v="47"/>
    <x v="240"/>
  </r>
  <r>
    <x v="10"/>
    <n v="1232071.95"/>
    <x v="1"/>
    <x v="5"/>
    <x v="47"/>
    <x v="213"/>
  </r>
  <r>
    <x v="10"/>
    <n v="37767625.659999996"/>
    <x v="1"/>
    <x v="5"/>
    <x v="47"/>
    <x v="214"/>
  </r>
  <r>
    <x v="10"/>
    <n v="14350"/>
    <x v="1"/>
    <x v="5"/>
    <x v="47"/>
    <x v="370"/>
  </r>
  <r>
    <x v="10"/>
    <n v="572944.75"/>
    <x v="1"/>
    <x v="5"/>
    <x v="47"/>
    <x v="216"/>
  </r>
  <r>
    <x v="10"/>
    <n v="6525662.7400000002"/>
    <x v="1"/>
    <x v="5"/>
    <x v="47"/>
    <x v="228"/>
  </r>
  <r>
    <x v="10"/>
    <n v="66788.95"/>
    <x v="1"/>
    <x v="5"/>
    <x v="47"/>
    <x v="217"/>
  </r>
  <r>
    <x v="10"/>
    <n v="137828586.49000001"/>
    <x v="1"/>
    <x v="5"/>
    <x v="47"/>
    <x v="218"/>
  </r>
  <r>
    <x v="10"/>
    <n v="3162906.15"/>
    <x v="1"/>
    <x v="5"/>
    <x v="16"/>
    <x v="21"/>
  </r>
  <r>
    <x v="10"/>
    <n v="1064.07"/>
    <x v="1"/>
    <x v="5"/>
    <x v="16"/>
    <x v="272"/>
  </r>
  <r>
    <x v="10"/>
    <n v="120"/>
    <x v="1"/>
    <x v="5"/>
    <x v="18"/>
    <x v="42"/>
  </r>
  <r>
    <x v="10"/>
    <n v="67688347.329999998"/>
    <x v="1"/>
    <x v="5"/>
    <x v="48"/>
    <x v="221"/>
  </r>
  <r>
    <x v="10"/>
    <n v="2886772.19"/>
    <x v="1"/>
    <x v="5"/>
    <x v="48"/>
    <x v="222"/>
  </r>
  <r>
    <x v="10"/>
    <n v="820206812.72000003"/>
    <x v="1"/>
    <x v="5"/>
    <x v="48"/>
    <x v="223"/>
  </r>
  <r>
    <x v="10"/>
    <n v="282535881.20999998"/>
    <x v="1"/>
    <x v="5"/>
    <x v="48"/>
    <x v="224"/>
  </r>
  <r>
    <x v="10"/>
    <n v="114400"/>
    <x v="1"/>
    <x v="5"/>
    <x v="48"/>
    <x v="382"/>
  </r>
  <r>
    <x v="10"/>
    <n v="10764306.01"/>
    <x v="1"/>
    <x v="5"/>
    <x v="48"/>
    <x v="225"/>
  </r>
  <r>
    <x v="10"/>
    <n v="2498066.33"/>
    <x v="1"/>
    <x v="5"/>
    <x v="48"/>
    <x v="226"/>
  </r>
  <r>
    <x v="10"/>
    <n v="2015559.87"/>
    <x v="1"/>
    <x v="5"/>
    <x v="48"/>
    <x v="281"/>
  </r>
  <r>
    <x v="10"/>
    <n v="3829010.38"/>
    <x v="1"/>
    <x v="5"/>
    <x v="48"/>
    <x v="227"/>
  </r>
  <r>
    <x v="10"/>
    <n v="65068539.759999998"/>
    <x v="1"/>
    <x v="5"/>
    <x v="48"/>
    <x v="282"/>
  </r>
  <r>
    <x v="10"/>
    <n v="20500"/>
    <x v="1"/>
    <x v="5"/>
    <x v="48"/>
    <x v="255"/>
  </r>
  <r>
    <x v="10"/>
    <n v="1603198.31"/>
    <x v="1"/>
    <x v="5"/>
    <x v="48"/>
    <x v="228"/>
  </r>
  <r>
    <x v="10"/>
    <n v="21767223.059999999"/>
    <x v="1"/>
    <x v="5"/>
    <x v="27"/>
    <x v="338"/>
  </r>
  <r>
    <x v="10"/>
    <n v="1059758.6599999999"/>
    <x v="1"/>
    <x v="5"/>
    <x v="27"/>
    <x v="293"/>
  </r>
  <r>
    <x v="10"/>
    <n v="62786.5"/>
    <x v="1"/>
    <x v="5"/>
    <x v="27"/>
    <x v="92"/>
  </r>
  <r>
    <x v="10"/>
    <n v="80459.400000000009"/>
    <x v="1"/>
    <x v="5"/>
    <x v="27"/>
    <x v="76"/>
  </r>
  <r>
    <x v="10"/>
    <n v="6244706.2800000003"/>
    <x v="1"/>
    <x v="5"/>
    <x v="27"/>
    <x v="101"/>
  </r>
  <r>
    <x v="10"/>
    <n v="60766.02"/>
    <x v="1"/>
    <x v="5"/>
    <x v="27"/>
    <x v="88"/>
  </r>
  <r>
    <x v="10"/>
    <n v="135590.39000000001"/>
    <x v="1"/>
    <x v="5"/>
    <x v="27"/>
    <x v="89"/>
  </r>
  <r>
    <x v="10"/>
    <n v="31633.39"/>
    <x v="1"/>
    <x v="5"/>
    <x v="27"/>
    <x v="297"/>
  </r>
  <r>
    <x v="10"/>
    <n v="5957705.4100000001"/>
    <x v="1"/>
    <x v="5"/>
    <x v="27"/>
    <x v="298"/>
  </r>
  <r>
    <x v="10"/>
    <n v="594231"/>
    <x v="1"/>
    <x v="5"/>
    <x v="27"/>
    <x v="235"/>
  </r>
  <r>
    <x v="10"/>
    <n v="7852749.4199999999"/>
    <x v="1"/>
    <x v="5"/>
    <x v="27"/>
    <x v="383"/>
  </r>
  <r>
    <x v="10"/>
    <n v="2365476.81"/>
    <x v="1"/>
    <x v="5"/>
    <x v="27"/>
    <x v="316"/>
  </r>
  <r>
    <x v="10"/>
    <n v="941957.34"/>
    <x v="1"/>
    <x v="5"/>
    <x v="27"/>
    <x v="364"/>
  </r>
  <r>
    <x v="10"/>
    <n v="13168.34"/>
    <x v="1"/>
    <x v="5"/>
    <x v="33"/>
    <x v="236"/>
  </r>
  <r>
    <x v="10"/>
    <n v="245975.58"/>
    <x v="1"/>
    <x v="5"/>
    <x v="33"/>
    <x v="237"/>
  </r>
  <r>
    <x v="11"/>
    <n v="24337971.43"/>
    <x v="0"/>
    <x v="0"/>
    <x v="0"/>
    <x v="284"/>
  </r>
  <r>
    <x v="11"/>
    <n v="146952045.69"/>
    <x v="0"/>
    <x v="0"/>
    <x v="0"/>
    <x v="0"/>
  </r>
  <r>
    <x v="11"/>
    <n v="2415971855.0900002"/>
    <x v="0"/>
    <x v="0"/>
    <x v="0"/>
    <x v="1"/>
  </r>
  <r>
    <x v="11"/>
    <n v="23480765.75"/>
    <x v="0"/>
    <x v="0"/>
    <x v="0"/>
    <x v="371"/>
  </r>
  <r>
    <x v="11"/>
    <n v="8870610.9299999997"/>
    <x v="0"/>
    <x v="0"/>
    <x v="1"/>
    <x v="2"/>
  </r>
  <r>
    <x v="11"/>
    <n v="46816609.43"/>
    <x v="0"/>
    <x v="0"/>
    <x v="1"/>
    <x v="3"/>
  </r>
  <r>
    <x v="11"/>
    <n v="5190530567.4099998"/>
    <x v="0"/>
    <x v="1"/>
    <x v="60"/>
    <x v="351"/>
  </r>
  <r>
    <x v="11"/>
    <n v="2975985.9"/>
    <x v="0"/>
    <x v="1"/>
    <x v="61"/>
    <x v="352"/>
  </r>
  <r>
    <x v="11"/>
    <n v="21745670.449999999"/>
    <x v="0"/>
    <x v="1"/>
    <x v="61"/>
    <x v="5"/>
  </r>
  <r>
    <x v="11"/>
    <n v="246358522.47999999"/>
    <x v="0"/>
    <x v="1"/>
    <x v="3"/>
    <x v="353"/>
  </r>
  <r>
    <x v="11"/>
    <n v="14311872.140000001"/>
    <x v="0"/>
    <x v="1"/>
    <x v="4"/>
    <x v="384"/>
  </r>
  <r>
    <x v="11"/>
    <n v="62383799.57"/>
    <x v="0"/>
    <x v="1"/>
    <x v="4"/>
    <x v="385"/>
  </r>
  <r>
    <x v="11"/>
    <n v="12315847.15"/>
    <x v="0"/>
    <x v="1"/>
    <x v="5"/>
    <x v="8"/>
  </r>
  <r>
    <x v="11"/>
    <n v="451180.13"/>
    <x v="0"/>
    <x v="1"/>
    <x v="6"/>
    <x v="9"/>
  </r>
  <r>
    <x v="11"/>
    <n v="4355110.8899999997"/>
    <x v="0"/>
    <x v="1"/>
    <x v="7"/>
    <x v="354"/>
  </r>
  <r>
    <x v="11"/>
    <n v="8912992.6199999992"/>
    <x v="0"/>
    <x v="1"/>
    <x v="7"/>
    <x v="355"/>
  </r>
  <r>
    <x v="11"/>
    <n v="30667815.120000001"/>
    <x v="0"/>
    <x v="1"/>
    <x v="7"/>
    <x v="356"/>
  </r>
  <r>
    <x v="11"/>
    <n v="685964.48"/>
    <x v="0"/>
    <x v="1"/>
    <x v="7"/>
    <x v="386"/>
  </r>
  <r>
    <x v="11"/>
    <n v="972897.9"/>
    <x v="0"/>
    <x v="1"/>
    <x v="51"/>
    <x v="256"/>
  </r>
  <r>
    <x v="11"/>
    <n v="927918806.75999999"/>
    <x v="0"/>
    <x v="1"/>
    <x v="9"/>
    <x v="12"/>
  </r>
  <r>
    <x v="11"/>
    <n v="0"/>
    <x v="0"/>
    <x v="1"/>
    <x v="9"/>
    <x v="311"/>
  </r>
  <r>
    <x v="11"/>
    <n v="12820000"/>
    <x v="0"/>
    <x v="1"/>
    <x v="9"/>
    <x v="285"/>
  </r>
  <r>
    <x v="11"/>
    <n v="0"/>
    <x v="0"/>
    <x v="1"/>
    <x v="10"/>
    <x v="13"/>
  </r>
  <r>
    <x v="11"/>
    <n v="112997124.81999999"/>
    <x v="0"/>
    <x v="1"/>
    <x v="11"/>
    <x v="387"/>
  </r>
  <r>
    <x v="11"/>
    <n v="19890168.219999999"/>
    <x v="0"/>
    <x v="1"/>
    <x v="11"/>
    <x v="388"/>
  </r>
  <r>
    <x v="11"/>
    <n v="88948706.150000006"/>
    <x v="0"/>
    <x v="1"/>
    <x v="12"/>
    <x v="15"/>
  </r>
  <r>
    <x v="11"/>
    <n v="3998747.85"/>
    <x v="0"/>
    <x v="1"/>
    <x v="12"/>
    <x v="228"/>
  </r>
  <r>
    <x v="11"/>
    <n v="16922174.379999999"/>
    <x v="0"/>
    <x v="1"/>
    <x v="13"/>
    <x v="16"/>
  </r>
  <r>
    <x v="11"/>
    <n v="1597033.12"/>
    <x v="0"/>
    <x v="1"/>
    <x v="14"/>
    <x v="286"/>
  </r>
  <r>
    <x v="11"/>
    <n v="8939877830.8299999"/>
    <x v="0"/>
    <x v="1"/>
    <x v="14"/>
    <x v="287"/>
  </r>
  <r>
    <x v="11"/>
    <n v="164031194.66999999"/>
    <x v="0"/>
    <x v="1"/>
    <x v="14"/>
    <x v="288"/>
  </r>
  <r>
    <x v="11"/>
    <n v="1695861053.5999999"/>
    <x v="0"/>
    <x v="1"/>
    <x v="14"/>
    <x v="289"/>
  </r>
  <r>
    <x v="11"/>
    <n v="0"/>
    <x v="0"/>
    <x v="1"/>
    <x v="50"/>
    <x v="242"/>
  </r>
  <r>
    <x v="11"/>
    <n v="17707869.710000001"/>
    <x v="0"/>
    <x v="1"/>
    <x v="16"/>
    <x v="19"/>
  </r>
  <r>
    <x v="11"/>
    <n v="185756.17"/>
    <x v="0"/>
    <x v="1"/>
    <x v="16"/>
    <x v="330"/>
  </r>
  <r>
    <x v="11"/>
    <n v="17166541.969999999"/>
    <x v="0"/>
    <x v="1"/>
    <x v="16"/>
    <x v="275"/>
  </r>
  <r>
    <x v="11"/>
    <n v="26349690.329999998"/>
    <x v="0"/>
    <x v="1"/>
    <x v="16"/>
    <x v="263"/>
  </r>
  <r>
    <x v="11"/>
    <n v="5556.97"/>
    <x v="0"/>
    <x v="1"/>
    <x v="16"/>
    <x v="331"/>
  </r>
  <r>
    <x v="11"/>
    <n v="1319985.54"/>
    <x v="0"/>
    <x v="1"/>
    <x v="16"/>
    <x v="332"/>
  </r>
  <r>
    <x v="11"/>
    <n v="1584123.76"/>
    <x v="0"/>
    <x v="1"/>
    <x v="16"/>
    <x v="333"/>
  </r>
  <r>
    <x v="11"/>
    <n v="1577224.4300000002"/>
    <x v="0"/>
    <x v="1"/>
    <x v="16"/>
    <x v="357"/>
  </r>
  <r>
    <x v="11"/>
    <n v="8487691.4499999993"/>
    <x v="0"/>
    <x v="1"/>
    <x v="16"/>
    <x v="21"/>
  </r>
  <r>
    <x v="11"/>
    <n v="1161.71"/>
    <x v="0"/>
    <x v="1"/>
    <x v="16"/>
    <x v="22"/>
  </r>
  <r>
    <x v="11"/>
    <n v="375316367.31"/>
    <x v="0"/>
    <x v="1"/>
    <x v="16"/>
    <x v="266"/>
  </r>
  <r>
    <x v="11"/>
    <n v="1351460.21"/>
    <x v="0"/>
    <x v="1"/>
    <x v="16"/>
    <x v="334"/>
  </r>
  <r>
    <x v="11"/>
    <n v="92648385.549999997"/>
    <x v="0"/>
    <x v="1"/>
    <x v="16"/>
    <x v="335"/>
  </r>
  <r>
    <x v="11"/>
    <n v="42543145.490000002"/>
    <x v="0"/>
    <x v="1"/>
    <x v="16"/>
    <x v="272"/>
  </r>
  <r>
    <x v="11"/>
    <n v="313449453.51999998"/>
    <x v="0"/>
    <x v="1"/>
    <x v="17"/>
    <x v="23"/>
  </r>
  <r>
    <x v="11"/>
    <n v="345134972.75999999"/>
    <x v="0"/>
    <x v="1"/>
    <x v="17"/>
    <x v="389"/>
  </r>
  <r>
    <x v="11"/>
    <n v="75683382.310000002"/>
    <x v="0"/>
    <x v="1"/>
    <x v="17"/>
    <x v="24"/>
  </r>
  <r>
    <x v="11"/>
    <n v="106351534.26000001"/>
    <x v="0"/>
    <x v="1"/>
    <x v="17"/>
    <x v="390"/>
  </r>
  <r>
    <x v="11"/>
    <n v="346631.47"/>
    <x v="0"/>
    <x v="1"/>
    <x v="17"/>
    <x v="228"/>
  </r>
  <r>
    <x v="11"/>
    <n v="12190003.119999999"/>
    <x v="0"/>
    <x v="1"/>
    <x v="58"/>
    <x v="58"/>
  </r>
  <r>
    <x v="11"/>
    <n v="5910"/>
    <x v="0"/>
    <x v="1"/>
    <x v="18"/>
    <x v="25"/>
  </r>
  <r>
    <x v="11"/>
    <n v="13498841.51"/>
    <x v="0"/>
    <x v="1"/>
    <x v="18"/>
    <x v="26"/>
  </r>
  <r>
    <x v="11"/>
    <n v="1197999.97"/>
    <x v="0"/>
    <x v="1"/>
    <x v="18"/>
    <x v="27"/>
  </r>
  <r>
    <x v="11"/>
    <n v="9907972.9299999997"/>
    <x v="0"/>
    <x v="1"/>
    <x v="18"/>
    <x v="28"/>
  </r>
  <r>
    <x v="11"/>
    <n v="3021784.42"/>
    <x v="0"/>
    <x v="1"/>
    <x v="18"/>
    <x v="229"/>
  </r>
  <r>
    <x v="11"/>
    <n v="48675077.920000002"/>
    <x v="0"/>
    <x v="1"/>
    <x v="18"/>
    <x v="29"/>
  </r>
  <r>
    <x v="11"/>
    <n v="1626250.9"/>
    <x v="0"/>
    <x v="1"/>
    <x v="18"/>
    <x v="30"/>
  </r>
  <r>
    <x v="11"/>
    <n v="1233959.45"/>
    <x v="0"/>
    <x v="1"/>
    <x v="18"/>
    <x v="31"/>
  </r>
  <r>
    <x v="11"/>
    <n v="2419351.87"/>
    <x v="0"/>
    <x v="1"/>
    <x v="18"/>
    <x v="32"/>
  </r>
  <r>
    <x v="11"/>
    <n v="27576989.969999999"/>
    <x v="0"/>
    <x v="1"/>
    <x v="18"/>
    <x v="290"/>
  </r>
  <r>
    <x v="11"/>
    <n v="668542.52"/>
    <x v="0"/>
    <x v="1"/>
    <x v="18"/>
    <x v="33"/>
  </r>
  <r>
    <x v="11"/>
    <n v="29134820.010000002"/>
    <x v="0"/>
    <x v="1"/>
    <x v="18"/>
    <x v="34"/>
  </r>
  <r>
    <x v="11"/>
    <n v="1996791.54"/>
    <x v="0"/>
    <x v="1"/>
    <x v="18"/>
    <x v="35"/>
  </r>
  <r>
    <x v="11"/>
    <n v="90283.61"/>
    <x v="0"/>
    <x v="1"/>
    <x v="18"/>
    <x v="258"/>
  </r>
  <r>
    <x v="11"/>
    <n v="59662.94"/>
    <x v="0"/>
    <x v="1"/>
    <x v="18"/>
    <x v="36"/>
  </r>
  <r>
    <x v="11"/>
    <n v="49529.120000000003"/>
    <x v="0"/>
    <x v="1"/>
    <x v="18"/>
    <x v="37"/>
  </r>
  <r>
    <x v="11"/>
    <n v="1141199.02"/>
    <x v="0"/>
    <x v="1"/>
    <x v="18"/>
    <x v="38"/>
  </r>
  <r>
    <x v="11"/>
    <n v="6699429.3200000003"/>
    <x v="0"/>
    <x v="1"/>
    <x v="18"/>
    <x v="39"/>
  </r>
  <r>
    <x v="11"/>
    <n v="18560838.16"/>
    <x v="0"/>
    <x v="1"/>
    <x v="18"/>
    <x v="40"/>
  </r>
  <r>
    <x v="11"/>
    <n v="2469454.0699999998"/>
    <x v="0"/>
    <x v="1"/>
    <x v="18"/>
    <x v="41"/>
  </r>
  <r>
    <x v="11"/>
    <n v="799018.95"/>
    <x v="0"/>
    <x v="1"/>
    <x v="18"/>
    <x v="42"/>
  </r>
  <r>
    <x v="11"/>
    <n v="5372062.6399999997"/>
    <x v="0"/>
    <x v="1"/>
    <x v="18"/>
    <x v="43"/>
  </r>
  <r>
    <x v="11"/>
    <n v="72507448.629999995"/>
    <x v="0"/>
    <x v="1"/>
    <x v="18"/>
    <x v="44"/>
  </r>
  <r>
    <x v="11"/>
    <n v="965201.16"/>
    <x v="0"/>
    <x v="1"/>
    <x v="18"/>
    <x v="45"/>
  </r>
  <r>
    <x v="11"/>
    <n v="12537936.050000001"/>
    <x v="0"/>
    <x v="1"/>
    <x v="18"/>
    <x v="46"/>
  </r>
  <r>
    <x v="11"/>
    <n v="12176205.779999999"/>
    <x v="0"/>
    <x v="1"/>
    <x v="18"/>
    <x v="47"/>
  </r>
  <r>
    <x v="11"/>
    <n v="1756799.26"/>
    <x v="0"/>
    <x v="1"/>
    <x v="18"/>
    <x v="48"/>
  </r>
  <r>
    <x v="11"/>
    <n v="6808804.4000000004"/>
    <x v="0"/>
    <x v="1"/>
    <x v="18"/>
    <x v="49"/>
  </r>
  <r>
    <x v="11"/>
    <n v="1687529.67"/>
    <x v="0"/>
    <x v="1"/>
    <x v="18"/>
    <x v="50"/>
  </r>
  <r>
    <x v="11"/>
    <n v="2023252.94"/>
    <x v="0"/>
    <x v="1"/>
    <x v="18"/>
    <x v="51"/>
  </r>
  <r>
    <x v="11"/>
    <n v="384466019.56"/>
    <x v="0"/>
    <x v="1"/>
    <x v="18"/>
    <x v="52"/>
  </r>
  <r>
    <x v="11"/>
    <n v="0"/>
    <x v="0"/>
    <x v="1"/>
    <x v="18"/>
    <x v="259"/>
  </r>
  <r>
    <x v="11"/>
    <n v="522501.75"/>
    <x v="0"/>
    <x v="1"/>
    <x v="18"/>
    <x v="53"/>
  </r>
  <r>
    <x v="11"/>
    <n v="2508081.84"/>
    <x v="0"/>
    <x v="1"/>
    <x v="18"/>
    <x v="230"/>
  </r>
  <r>
    <x v="11"/>
    <n v="5662938.7599999998"/>
    <x v="0"/>
    <x v="1"/>
    <x v="18"/>
    <x v="54"/>
  </r>
  <r>
    <x v="11"/>
    <n v="29362443.329999998"/>
    <x v="0"/>
    <x v="1"/>
    <x v="18"/>
    <x v="55"/>
  </r>
  <r>
    <x v="11"/>
    <n v="4422939.2"/>
    <x v="0"/>
    <x v="1"/>
    <x v="18"/>
    <x v="56"/>
  </r>
  <r>
    <x v="11"/>
    <n v="13535229.49"/>
    <x v="0"/>
    <x v="1"/>
    <x v="18"/>
    <x v="228"/>
  </r>
  <r>
    <x v="11"/>
    <n v="1341460"/>
    <x v="0"/>
    <x v="1"/>
    <x v="18"/>
    <x v="57"/>
  </r>
  <r>
    <x v="11"/>
    <n v="3932262.25"/>
    <x v="0"/>
    <x v="1"/>
    <x v="37"/>
    <x v="391"/>
  </r>
  <r>
    <x v="11"/>
    <n v="10661.28"/>
    <x v="0"/>
    <x v="1"/>
    <x v="37"/>
    <x v="392"/>
  </r>
  <r>
    <x v="11"/>
    <n v="499610.48"/>
    <x v="0"/>
    <x v="1"/>
    <x v="37"/>
    <x v="372"/>
  </r>
  <r>
    <x v="11"/>
    <n v="985.72"/>
    <x v="0"/>
    <x v="1"/>
    <x v="37"/>
    <x v="318"/>
  </r>
  <r>
    <x v="11"/>
    <n v="428491.13"/>
    <x v="0"/>
    <x v="1"/>
    <x v="37"/>
    <x v="373"/>
  </r>
  <r>
    <x v="11"/>
    <n v="3449559.07"/>
    <x v="0"/>
    <x v="1"/>
    <x v="37"/>
    <x v="375"/>
  </r>
  <r>
    <x v="11"/>
    <n v="543695.11"/>
    <x v="0"/>
    <x v="1"/>
    <x v="37"/>
    <x v="319"/>
  </r>
  <r>
    <x v="11"/>
    <n v="13524166.73"/>
    <x v="0"/>
    <x v="1"/>
    <x v="37"/>
    <x v="320"/>
  </r>
  <r>
    <x v="11"/>
    <n v="0"/>
    <x v="0"/>
    <x v="1"/>
    <x v="37"/>
    <x v="321"/>
  </r>
  <r>
    <x v="11"/>
    <n v="93438.04"/>
    <x v="0"/>
    <x v="1"/>
    <x v="37"/>
    <x v="393"/>
  </r>
  <r>
    <x v="11"/>
    <n v="617355.46"/>
    <x v="0"/>
    <x v="1"/>
    <x v="37"/>
    <x v="323"/>
  </r>
  <r>
    <x v="11"/>
    <n v="1857.27"/>
    <x v="0"/>
    <x v="1"/>
    <x v="37"/>
    <x v="376"/>
  </r>
  <r>
    <x v="11"/>
    <n v="399287704.82999998"/>
    <x v="0"/>
    <x v="1"/>
    <x v="20"/>
    <x v="59"/>
  </r>
  <r>
    <x v="11"/>
    <n v="2339268.0300000003"/>
    <x v="0"/>
    <x v="1"/>
    <x v="20"/>
    <x v="228"/>
  </r>
  <r>
    <x v="11"/>
    <n v="8555712.8000000007"/>
    <x v="0"/>
    <x v="1"/>
    <x v="22"/>
    <x v="61"/>
  </r>
  <r>
    <x v="11"/>
    <n v="15775006.91"/>
    <x v="0"/>
    <x v="1"/>
    <x v="62"/>
    <x v="394"/>
  </r>
  <r>
    <x v="11"/>
    <n v="4647435.08"/>
    <x v="0"/>
    <x v="1"/>
    <x v="62"/>
    <x v="64"/>
  </r>
  <r>
    <x v="11"/>
    <n v="1766261.48"/>
    <x v="0"/>
    <x v="1"/>
    <x v="62"/>
    <x v="68"/>
  </r>
  <r>
    <x v="11"/>
    <n v="10014740.449999999"/>
    <x v="0"/>
    <x v="1"/>
    <x v="62"/>
    <x v="65"/>
  </r>
  <r>
    <x v="11"/>
    <n v="325000"/>
    <x v="0"/>
    <x v="1"/>
    <x v="62"/>
    <x v="66"/>
  </r>
  <r>
    <x v="11"/>
    <n v="0"/>
    <x v="0"/>
    <x v="1"/>
    <x v="63"/>
    <x v="64"/>
  </r>
  <r>
    <x v="11"/>
    <n v="73478"/>
    <x v="0"/>
    <x v="1"/>
    <x v="63"/>
    <x v="68"/>
  </r>
  <r>
    <x v="11"/>
    <n v="665501.47"/>
    <x v="0"/>
    <x v="1"/>
    <x v="63"/>
    <x v="69"/>
  </r>
  <r>
    <x v="11"/>
    <n v="77843.25"/>
    <x v="0"/>
    <x v="1"/>
    <x v="63"/>
    <x v="65"/>
  </r>
  <r>
    <x v="11"/>
    <n v="52803286.859999999"/>
    <x v="0"/>
    <x v="1"/>
    <x v="63"/>
    <x v="70"/>
  </r>
  <r>
    <x v="11"/>
    <n v="1144284.78"/>
    <x v="0"/>
    <x v="1"/>
    <x v="26"/>
    <x v="228"/>
  </r>
  <r>
    <x v="11"/>
    <n v="2684369.1"/>
    <x v="0"/>
    <x v="1"/>
    <x v="64"/>
    <x v="264"/>
  </r>
  <r>
    <x v="11"/>
    <n v="6866"/>
    <x v="0"/>
    <x v="1"/>
    <x v="64"/>
    <x v="72"/>
  </r>
  <r>
    <x v="11"/>
    <n v="301131.98"/>
    <x v="0"/>
    <x v="1"/>
    <x v="64"/>
    <x v="231"/>
  </r>
  <r>
    <x v="11"/>
    <n v="13724225.279999999"/>
    <x v="0"/>
    <x v="1"/>
    <x v="64"/>
    <x v="73"/>
  </r>
  <r>
    <x v="11"/>
    <n v="6302194.8499999996"/>
    <x v="0"/>
    <x v="1"/>
    <x v="64"/>
    <x v="74"/>
  </r>
  <r>
    <x v="11"/>
    <n v="1993198.9500000002"/>
    <x v="0"/>
    <x v="1"/>
    <x v="64"/>
    <x v="75"/>
  </r>
  <r>
    <x v="11"/>
    <n v="16897.740000000002"/>
    <x v="0"/>
    <x v="1"/>
    <x v="64"/>
    <x v="76"/>
  </r>
  <r>
    <x v="11"/>
    <n v="43108388.68"/>
    <x v="0"/>
    <x v="1"/>
    <x v="64"/>
    <x v="77"/>
  </r>
  <r>
    <x v="11"/>
    <n v="110646.48"/>
    <x v="0"/>
    <x v="1"/>
    <x v="64"/>
    <x v="78"/>
  </r>
  <r>
    <x v="11"/>
    <n v="792"/>
    <x v="0"/>
    <x v="1"/>
    <x v="64"/>
    <x v="79"/>
  </r>
  <r>
    <x v="11"/>
    <n v="274462.62"/>
    <x v="0"/>
    <x v="1"/>
    <x v="64"/>
    <x v="244"/>
  </r>
  <r>
    <x v="11"/>
    <n v="27666094.670000002"/>
    <x v="0"/>
    <x v="1"/>
    <x v="64"/>
    <x v="80"/>
  </r>
  <r>
    <x v="11"/>
    <n v="8644509.3300000001"/>
    <x v="0"/>
    <x v="1"/>
    <x v="64"/>
    <x v="81"/>
  </r>
  <r>
    <x v="11"/>
    <n v="105817884.36"/>
    <x v="0"/>
    <x v="1"/>
    <x v="64"/>
    <x v="82"/>
  </r>
  <r>
    <x v="11"/>
    <n v="17641650.41"/>
    <x v="0"/>
    <x v="1"/>
    <x v="64"/>
    <x v="83"/>
  </r>
  <r>
    <x v="11"/>
    <n v="1409944.2"/>
    <x v="0"/>
    <x v="1"/>
    <x v="64"/>
    <x v="84"/>
  </r>
  <r>
    <x v="11"/>
    <n v="492604.78"/>
    <x v="0"/>
    <x v="1"/>
    <x v="64"/>
    <x v="85"/>
  </r>
  <r>
    <x v="11"/>
    <n v="7372.73"/>
    <x v="0"/>
    <x v="1"/>
    <x v="64"/>
    <x v="86"/>
  </r>
  <r>
    <x v="11"/>
    <n v="9642.86"/>
    <x v="0"/>
    <x v="1"/>
    <x v="64"/>
    <x v="87"/>
  </r>
  <r>
    <x v="11"/>
    <n v="436615.49"/>
    <x v="0"/>
    <x v="1"/>
    <x v="64"/>
    <x v="88"/>
  </r>
  <r>
    <x v="11"/>
    <n v="41381.33"/>
    <x v="0"/>
    <x v="1"/>
    <x v="64"/>
    <x v="89"/>
  </r>
  <r>
    <x v="11"/>
    <n v="1341590.6299999999"/>
    <x v="0"/>
    <x v="1"/>
    <x v="64"/>
    <x v="90"/>
  </r>
  <r>
    <x v="11"/>
    <n v="216457.23"/>
    <x v="0"/>
    <x v="1"/>
    <x v="64"/>
    <x v="251"/>
  </r>
  <r>
    <x v="11"/>
    <n v="981393.16"/>
    <x v="0"/>
    <x v="1"/>
    <x v="27"/>
    <x v="313"/>
  </r>
  <r>
    <x v="11"/>
    <n v="935304.51"/>
    <x v="0"/>
    <x v="1"/>
    <x v="27"/>
    <x v="245"/>
  </r>
  <r>
    <x v="11"/>
    <n v="2775914.15"/>
    <x v="0"/>
    <x v="1"/>
    <x v="27"/>
    <x v="91"/>
  </r>
  <r>
    <x v="11"/>
    <n v="327576.40000000002"/>
    <x v="0"/>
    <x v="1"/>
    <x v="27"/>
    <x v="72"/>
  </r>
  <r>
    <x v="11"/>
    <n v="14861839.34"/>
    <x v="0"/>
    <x v="1"/>
    <x v="27"/>
    <x v="291"/>
  </r>
  <r>
    <x v="11"/>
    <n v="10673000"/>
    <x v="0"/>
    <x v="1"/>
    <x v="27"/>
    <x v="338"/>
  </r>
  <r>
    <x v="11"/>
    <n v="82447384.519999996"/>
    <x v="0"/>
    <x v="1"/>
    <x v="27"/>
    <x v="292"/>
  </r>
  <r>
    <x v="11"/>
    <n v="818151.04"/>
    <x v="0"/>
    <x v="1"/>
    <x v="27"/>
    <x v="377"/>
  </r>
  <r>
    <x v="11"/>
    <n v="26543444.43"/>
    <x v="0"/>
    <x v="1"/>
    <x v="27"/>
    <x v="358"/>
  </r>
  <r>
    <x v="11"/>
    <n v="1372997.94"/>
    <x v="0"/>
    <x v="1"/>
    <x v="27"/>
    <x v="293"/>
  </r>
  <r>
    <x v="11"/>
    <n v="91984238.709999993"/>
    <x v="0"/>
    <x v="1"/>
    <x v="27"/>
    <x v="294"/>
  </r>
  <r>
    <x v="11"/>
    <n v="20947153.510000002"/>
    <x v="0"/>
    <x v="1"/>
    <x v="27"/>
    <x v="295"/>
  </r>
  <r>
    <x v="11"/>
    <n v="2456091.9"/>
    <x v="0"/>
    <x v="1"/>
    <x v="27"/>
    <x v="92"/>
  </r>
  <r>
    <x v="11"/>
    <n v="35447498.109999999"/>
    <x v="0"/>
    <x v="1"/>
    <x v="27"/>
    <x v="76"/>
  </r>
  <r>
    <x v="11"/>
    <n v="454127.06"/>
    <x v="0"/>
    <x v="1"/>
    <x v="27"/>
    <x v="93"/>
  </r>
  <r>
    <x v="11"/>
    <n v="37554475.68"/>
    <x v="0"/>
    <x v="1"/>
    <x v="27"/>
    <x v="296"/>
  </r>
  <r>
    <x v="11"/>
    <n v="200025410.41999999"/>
    <x v="0"/>
    <x v="1"/>
    <x v="27"/>
    <x v="79"/>
  </r>
  <r>
    <x v="11"/>
    <n v="51654536.049999997"/>
    <x v="0"/>
    <x v="1"/>
    <x v="27"/>
    <x v="80"/>
  </r>
  <r>
    <x v="11"/>
    <n v="26759426.16"/>
    <x v="0"/>
    <x v="1"/>
    <x v="27"/>
    <x v="95"/>
  </r>
  <r>
    <x v="11"/>
    <n v="38061195.039999999"/>
    <x v="0"/>
    <x v="1"/>
    <x v="27"/>
    <x v="96"/>
  </r>
  <r>
    <x v="11"/>
    <n v="64963.92"/>
    <x v="0"/>
    <x v="1"/>
    <x v="27"/>
    <x v="98"/>
  </r>
  <r>
    <x v="11"/>
    <n v="30538258.91"/>
    <x v="0"/>
    <x v="1"/>
    <x v="27"/>
    <x v="99"/>
  </r>
  <r>
    <x v="11"/>
    <n v="71922.45"/>
    <x v="0"/>
    <x v="1"/>
    <x v="27"/>
    <x v="100"/>
  </r>
  <r>
    <x v="11"/>
    <n v="117338505.53"/>
    <x v="0"/>
    <x v="1"/>
    <x v="27"/>
    <x v="101"/>
  </r>
  <r>
    <x v="11"/>
    <n v="450000"/>
    <x v="0"/>
    <x v="1"/>
    <x v="27"/>
    <x v="395"/>
  </r>
  <r>
    <x v="11"/>
    <n v="4895460.8499999996"/>
    <x v="0"/>
    <x v="1"/>
    <x v="27"/>
    <x v="102"/>
  </r>
  <r>
    <x v="11"/>
    <n v="1739840.81"/>
    <x v="0"/>
    <x v="1"/>
    <x v="27"/>
    <x v="103"/>
  </r>
  <r>
    <x v="11"/>
    <n v="106139293.88"/>
    <x v="0"/>
    <x v="1"/>
    <x v="27"/>
    <x v="104"/>
  </r>
  <r>
    <x v="11"/>
    <n v="1048787.33"/>
    <x v="0"/>
    <x v="1"/>
    <x v="27"/>
    <x v="105"/>
  </r>
  <r>
    <x v="11"/>
    <n v="80244330.709999993"/>
    <x v="0"/>
    <x v="1"/>
    <x v="27"/>
    <x v="359"/>
  </r>
  <r>
    <x v="11"/>
    <n v="6639246.0499999998"/>
    <x v="0"/>
    <x v="1"/>
    <x v="27"/>
    <x v="233"/>
  </r>
  <r>
    <x v="11"/>
    <n v="39150616.82"/>
    <x v="0"/>
    <x v="1"/>
    <x v="27"/>
    <x v="88"/>
  </r>
  <r>
    <x v="11"/>
    <n v="43771793.380000003"/>
    <x v="0"/>
    <x v="1"/>
    <x v="27"/>
    <x v="89"/>
  </r>
  <r>
    <x v="11"/>
    <n v="13445169.33"/>
    <x v="0"/>
    <x v="1"/>
    <x v="27"/>
    <x v="106"/>
  </r>
  <r>
    <x v="11"/>
    <n v="3508226.13"/>
    <x v="0"/>
    <x v="1"/>
    <x v="27"/>
    <x v="234"/>
  </r>
  <r>
    <x v="11"/>
    <n v="16793812.710000001"/>
    <x v="0"/>
    <x v="1"/>
    <x v="27"/>
    <x v="228"/>
  </r>
  <r>
    <x v="11"/>
    <n v="29711827.039999999"/>
    <x v="0"/>
    <x v="1"/>
    <x v="27"/>
    <x v="246"/>
  </r>
  <r>
    <x v="11"/>
    <n v="3322972.73"/>
    <x v="0"/>
    <x v="1"/>
    <x v="27"/>
    <x v="396"/>
  </r>
  <r>
    <x v="11"/>
    <n v="0"/>
    <x v="0"/>
    <x v="1"/>
    <x v="27"/>
    <x v="397"/>
  </r>
  <r>
    <x v="11"/>
    <n v="2730123.96"/>
    <x v="0"/>
    <x v="1"/>
    <x v="27"/>
    <x v="360"/>
  </r>
  <r>
    <x v="11"/>
    <n v="392428.22"/>
    <x v="0"/>
    <x v="1"/>
    <x v="27"/>
    <x v="398"/>
  </r>
  <r>
    <x v="11"/>
    <n v="29850"/>
    <x v="0"/>
    <x v="1"/>
    <x v="27"/>
    <x v="399"/>
  </r>
  <r>
    <x v="11"/>
    <n v="7460161.2999999998"/>
    <x v="0"/>
    <x v="1"/>
    <x v="27"/>
    <x v="107"/>
  </r>
  <r>
    <x v="11"/>
    <n v="82794493.290000007"/>
    <x v="0"/>
    <x v="1"/>
    <x v="27"/>
    <x v="108"/>
  </r>
  <r>
    <x v="11"/>
    <n v="4539431.0199999996"/>
    <x v="0"/>
    <x v="1"/>
    <x v="27"/>
    <x v="339"/>
  </r>
  <r>
    <x v="11"/>
    <n v="26016932.879999999"/>
    <x v="0"/>
    <x v="1"/>
    <x v="27"/>
    <x v="297"/>
  </r>
  <r>
    <x v="11"/>
    <n v="72674296.480000004"/>
    <x v="0"/>
    <x v="1"/>
    <x v="27"/>
    <x v="340"/>
  </r>
  <r>
    <x v="11"/>
    <n v="13390971.460000001"/>
    <x v="0"/>
    <x v="1"/>
    <x v="27"/>
    <x v="341"/>
  </r>
  <r>
    <x v="11"/>
    <n v="1266125.32"/>
    <x v="0"/>
    <x v="1"/>
    <x v="27"/>
    <x v="298"/>
  </r>
  <r>
    <x v="11"/>
    <n v="882939.22"/>
    <x v="0"/>
    <x v="1"/>
    <x v="27"/>
    <x v="342"/>
  </r>
  <r>
    <x v="11"/>
    <n v="104709872.47"/>
    <x v="0"/>
    <x v="1"/>
    <x v="27"/>
    <x v="235"/>
  </r>
  <r>
    <x v="11"/>
    <n v="1457756.56"/>
    <x v="0"/>
    <x v="1"/>
    <x v="27"/>
    <x v="383"/>
  </r>
  <r>
    <x v="11"/>
    <n v="1571041.82"/>
    <x v="0"/>
    <x v="1"/>
    <x v="27"/>
    <x v="343"/>
  </r>
  <r>
    <x v="11"/>
    <n v="1776694.52"/>
    <x v="0"/>
    <x v="1"/>
    <x v="27"/>
    <x v="400"/>
  </r>
  <r>
    <x v="11"/>
    <n v="65177531.530000001"/>
    <x v="0"/>
    <x v="1"/>
    <x v="27"/>
    <x v="344"/>
  </r>
  <r>
    <x v="11"/>
    <n v="17158290.34"/>
    <x v="0"/>
    <x v="1"/>
    <x v="27"/>
    <x v="345"/>
  </r>
  <r>
    <x v="11"/>
    <n v="702666292.86000001"/>
    <x v="0"/>
    <x v="1"/>
    <x v="27"/>
    <x v="110"/>
  </r>
  <r>
    <x v="11"/>
    <n v="802201513.27999997"/>
    <x v="0"/>
    <x v="1"/>
    <x v="27"/>
    <x v="346"/>
  </r>
  <r>
    <x v="11"/>
    <n v="171986730.91"/>
    <x v="0"/>
    <x v="1"/>
    <x v="27"/>
    <x v="316"/>
  </r>
  <r>
    <x v="11"/>
    <n v="51074882.509999998"/>
    <x v="0"/>
    <x v="1"/>
    <x v="27"/>
    <x v="249"/>
  </r>
  <r>
    <x v="11"/>
    <n v="15578236.390000001"/>
    <x v="0"/>
    <x v="1"/>
    <x v="27"/>
    <x v="273"/>
  </r>
  <r>
    <x v="11"/>
    <n v="1108594.6599999999"/>
    <x v="0"/>
    <x v="1"/>
    <x v="27"/>
    <x v="347"/>
  </r>
  <r>
    <x v="11"/>
    <n v="17093021.170000002"/>
    <x v="0"/>
    <x v="1"/>
    <x v="27"/>
    <x v="250"/>
  </r>
  <r>
    <x v="11"/>
    <n v="2303001.9900000002"/>
    <x v="0"/>
    <x v="1"/>
    <x v="27"/>
    <x v="348"/>
  </r>
  <r>
    <x v="11"/>
    <n v="960434.32"/>
    <x v="0"/>
    <x v="1"/>
    <x v="27"/>
    <x v="361"/>
  </r>
  <r>
    <x v="11"/>
    <n v="91435527.379999995"/>
    <x v="0"/>
    <x v="1"/>
    <x v="27"/>
    <x v="112"/>
  </r>
  <r>
    <x v="11"/>
    <n v="43505793.549999997"/>
    <x v="0"/>
    <x v="1"/>
    <x v="27"/>
    <x v="113"/>
  </r>
  <r>
    <x v="11"/>
    <n v="8499624.6199999992"/>
    <x v="0"/>
    <x v="1"/>
    <x v="27"/>
    <x v="362"/>
  </r>
  <r>
    <x v="11"/>
    <n v="1432.03"/>
    <x v="0"/>
    <x v="1"/>
    <x v="27"/>
    <x v="363"/>
  </r>
  <r>
    <x v="11"/>
    <n v="6505717.0099999998"/>
    <x v="0"/>
    <x v="1"/>
    <x v="27"/>
    <x v="251"/>
  </r>
  <r>
    <x v="11"/>
    <n v="90596775.420000002"/>
    <x v="0"/>
    <x v="1"/>
    <x v="27"/>
    <x v="265"/>
  </r>
  <r>
    <x v="11"/>
    <n v="20974770.890000001"/>
    <x v="0"/>
    <x v="1"/>
    <x v="27"/>
    <x v="364"/>
  </r>
  <r>
    <x v="11"/>
    <n v="50816063.210000001"/>
    <x v="0"/>
    <x v="1"/>
    <x v="27"/>
    <x v="116"/>
  </r>
  <r>
    <x v="11"/>
    <n v="10908288.050000001"/>
    <x v="0"/>
    <x v="1"/>
    <x v="27"/>
    <x v="117"/>
  </r>
  <r>
    <x v="11"/>
    <n v="2256382.56"/>
    <x v="0"/>
    <x v="1"/>
    <x v="28"/>
    <x v="118"/>
  </r>
  <r>
    <x v="11"/>
    <n v="244165.73"/>
    <x v="0"/>
    <x v="1"/>
    <x v="28"/>
    <x v="119"/>
  </r>
  <r>
    <x v="11"/>
    <n v="7219007.5499999998"/>
    <x v="0"/>
    <x v="1"/>
    <x v="28"/>
    <x v="120"/>
  </r>
  <r>
    <x v="11"/>
    <n v="2241927.52"/>
    <x v="0"/>
    <x v="1"/>
    <x v="28"/>
    <x v="228"/>
  </r>
  <r>
    <x v="11"/>
    <n v="12194.26"/>
    <x v="0"/>
    <x v="1"/>
    <x v="65"/>
    <x v="121"/>
  </r>
  <r>
    <x v="11"/>
    <n v="160432847.63"/>
    <x v="0"/>
    <x v="1"/>
    <x v="65"/>
    <x v="122"/>
  </r>
  <r>
    <x v="11"/>
    <n v="1289066295.9000001"/>
    <x v="0"/>
    <x v="1"/>
    <x v="65"/>
    <x v="401"/>
  </r>
  <r>
    <x v="11"/>
    <n v="364855.62"/>
    <x v="0"/>
    <x v="1"/>
    <x v="65"/>
    <x v="301"/>
  </r>
  <r>
    <x v="11"/>
    <n v="746091095.36000001"/>
    <x v="0"/>
    <x v="1"/>
    <x v="65"/>
    <x v="402"/>
  </r>
  <r>
    <x v="11"/>
    <n v="1931462.21"/>
    <x v="0"/>
    <x v="1"/>
    <x v="67"/>
    <x v="403"/>
  </r>
  <r>
    <x v="11"/>
    <n v="236156.46"/>
    <x v="0"/>
    <x v="1"/>
    <x v="67"/>
    <x v="404"/>
  </r>
  <r>
    <x v="11"/>
    <n v="1084147.3899999999"/>
    <x v="0"/>
    <x v="1"/>
    <x v="67"/>
    <x v="122"/>
  </r>
  <r>
    <x v="11"/>
    <n v="2592000"/>
    <x v="0"/>
    <x v="1"/>
    <x v="30"/>
    <x v="123"/>
  </r>
  <r>
    <x v="11"/>
    <n v="3095323.78"/>
    <x v="0"/>
    <x v="1"/>
    <x v="30"/>
    <x v="262"/>
  </r>
  <r>
    <x v="11"/>
    <n v="2402857.4900000002"/>
    <x v="0"/>
    <x v="1"/>
    <x v="30"/>
    <x v="124"/>
  </r>
  <r>
    <x v="11"/>
    <n v="7967170.5"/>
    <x v="0"/>
    <x v="1"/>
    <x v="30"/>
    <x v="125"/>
  </r>
  <r>
    <x v="11"/>
    <n v="29876733.469999999"/>
    <x v="0"/>
    <x v="1"/>
    <x v="33"/>
    <x v="236"/>
  </r>
  <r>
    <x v="11"/>
    <n v="94895216.200000003"/>
    <x v="0"/>
    <x v="1"/>
    <x v="33"/>
    <x v="405"/>
  </r>
  <r>
    <x v="11"/>
    <n v="6028985.3499999996"/>
    <x v="0"/>
    <x v="1"/>
    <x v="33"/>
    <x v="406"/>
  </r>
  <r>
    <x v="11"/>
    <n v="525462.52"/>
    <x v="0"/>
    <x v="1"/>
    <x v="33"/>
    <x v="228"/>
  </r>
  <r>
    <x v="11"/>
    <n v="296000"/>
    <x v="0"/>
    <x v="1"/>
    <x v="34"/>
    <x v="129"/>
  </r>
  <r>
    <x v="11"/>
    <n v="1754860.34"/>
    <x v="0"/>
    <x v="1"/>
    <x v="34"/>
    <x v="130"/>
  </r>
  <r>
    <x v="11"/>
    <n v="36387834.170000002"/>
    <x v="0"/>
    <x v="1"/>
    <x v="34"/>
    <x v="131"/>
  </r>
  <r>
    <x v="11"/>
    <n v="469434.29"/>
    <x v="0"/>
    <x v="1"/>
    <x v="68"/>
    <x v="407"/>
  </r>
  <r>
    <x v="11"/>
    <n v="555847019.96000004"/>
    <x v="0"/>
    <x v="1"/>
    <x v="35"/>
    <x v="132"/>
  </r>
  <r>
    <x v="11"/>
    <n v="4405185444.8800001"/>
    <x v="0"/>
    <x v="2"/>
    <x v="61"/>
    <x v="5"/>
  </r>
  <r>
    <x v="11"/>
    <n v="2568671263.9499998"/>
    <x v="0"/>
    <x v="2"/>
    <x v="61"/>
    <x v="135"/>
  </r>
  <r>
    <x v="11"/>
    <n v="2286129474.9899998"/>
    <x v="0"/>
    <x v="2"/>
    <x v="61"/>
    <x v="378"/>
  </r>
  <r>
    <x v="11"/>
    <n v="6099741.6399999997"/>
    <x v="0"/>
    <x v="2"/>
    <x v="8"/>
    <x v="11"/>
  </r>
  <r>
    <x v="11"/>
    <n v="678335051.34000003"/>
    <x v="0"/>
    <x v="2"/>
    <x v="11"/>
    <x v="388"/>
  </r>
  <r>
    <x v="11"/>
    <n v="564542.61"/>
    <x v="0"/>
    <x v="2"/>
    <x v="16"/>
    <x v="19"/>
  </r>
  <r>
    <x v="11"/>
    <n v="774452.01"/>
    <x v="0"/>
    <x v="2"/>
    <x v="16"/>
    <x v="271"/>
  </r>
  <r>
    <x v="11"/>
    <n v="58625407.270000003"/>
    <x v="0"/>
    <x v="2"/>
    <x v="36"/>
    <x v="136"/>
  </r>
  <r>
    <x v="11"/>
    <n v="71218144.430000007"/>
    <x v="0"/>
    <x v="2"/>
    <x v="37"/>
    <x v="392"/>
  </r>
  <r>
    <x v="11"/>
    <n v="146637653.97"/>
    <x v="0"/>
    <x v="2"/>
    <x v="37"/>
    <x v="318"/>
  </r>
  <r>
    <x v="11"/>
    <n v="1379017.58"/>
    <x v="0"/>
    <x v="2"/>
    <x v="37"/>
    <x v="336"/>
  </r>
  <r>
    <x v="11"/>
    <n v="59364.87"/>
    <x v="0"/>
    <x v="2"/>
    <x v="37"/>
    <x v="373"/>
  </r>
  <r>
    <x v="11"/>
    <n v="1203617.6299999999"/>
    <x v="0"/>
    <x v="2"/>
    <x v="37"/>
    <x v="319"/>
  </r>
  <r>
    <x v="11"/>
    <n v="1630016.07"/>
    <x v="0"/>
    <x v="2"/>
    <x v="37"/>
    <x v="320"/>
  </r>
  <r>
    <x v="11"/>
    <n v="2759684447.0300002"/>
    <x v="0"/>
    <x v="2"/>
    <x v="37"/>
    <x v="321"/>
  </r>
  <r>
    <x v="11"/>
    <n v="564502935.87"/>
    <x v="0"/>
    <x v="2"/>
    <x v="37"/>
    <x v="322"/>
  </r>
  <r>
    <x v="11"/>
    <n v="982727.55"/>
    <x v="0"/>
    <x v="2"/>
    <x v="37"/>
    <x v="323"/>
  </r>
  <r>
    <x v="11"/>
    <n v="89867264.780000001"/>
    <x v="0"/>
    <x v="2"/>
    <x v="37"/>
    <x v="228"/>
  </r>
  <r>
    <x v="11"/>
    <n v="393950401.13"/>
    <x v="0"/>
    <x v="2"/>
    <x v="21"/>
    <x v="260"/>
  </r>
  <r>
    <x v="11"/>
    <n v="213170861.11000001"/>
    <x v="0"/>
    <x v="2"/>
    <x v="21"/>
    <x v="60"/>
  </r>
  <r>
    <x v="11"/>
    <n v="2680684.2199999997"/>
    <x v="0"/>
    <x v="2"/>
    <x v="38"/>
    <x v="139"/>
  </r>
  <r>
    <x v="11"/>
    <n v="13131889.039999999"/>
    <x v="0"/>
    <x v="2"/>
    <x v="38"/>
    <x v="140"/>
  </r>
  <r>
    <x v="11"/>
    <n v="18447245.68"/>
    <x v="0"/>
    <x v="2"/>
    <x v="38"/>
    <x v="141"/>
  </r>
  <r>
    <x v="11"/>
    <n v="4435736.96"/>
    <x v="0"/>
    <x v="2"/>
    <x v="38"/>
    <x v="142"/>
  </r>
  <r>
    <x v="11"/>
    <n v="16900326.710000001"/>
    <x v="0"/>
    <x v="2"/>
    <x v="38"/>
    <x v="143"/>
  </r>
  <r>
    <x v="11"/>
    <n v="6086020.7300000004"/>
    <x v="0"/>
    <x v="2"/>
    <x v="38"/>
    <x v="144"/>
  </r>
  <r>
    <x v="11"/>
    <n v="18906519.66"/>
    <x v="0"/>
    <x v="2"/>
    <x v="39"/>
    <x v="145"/>
  </r>
  <r>
    <x v="11"/>
    <n v="1835823.63"/>
    <x v="0"/>
    <x v="2"/>
    <x v="63"/>
    <x v="408"/>
  </r>
  <r>
    <x v="11"/>
    <n v="1765328.31"/>
    <x v="0"/>
    <x v="2"/>
    <x v="65"/>
    <x v="121"/>
  </r>
  <r>
    <x v="11"/>
    <n v="149058.68"/>
    <x v="0"/>
    <x v="2"/>
    <x v="65"/>
    <x v="122"/>
  </r>
  <r>
    <x v="11"/>
    <n v="2738793.78"/>
    <x v="0"/>
    <x v="2"/>
    <x v="65"/>
    <x v="401"/>
  </r>
  <r>
    <x v="11"/>
    <n v="75727874.469999999"/>
    <x v="0"/>
    <x v="2"/>
    <x v="67"/>
    <x v="409"/>
  </r>
  <r>
    <x v="11"/>
    <n v="59234589.32"/>
    <x v="0"/>
    <x v="2"/>
    <x v="67"/>
    <x v="410"/>
  </r>
  <r>
    <x v="11"/>
    <n v="20905969.890000001"/>
    <x v="0"/>
    <x v="2"/>
    <x v="67"/>
    <x v="411"/>
  </r>
  <r>
    <x v="11"/>
    <n v="33049010.620000001"/>
    <x v="0"/>
    <x v="2"/>
    <x v="67"/>
    <x v="122"/>
  </r>
  <r>
    <x v="11"/>
    <n v="5520828.5800000001"/>
    <x v="0"/>
    <x v="2"/>
    <x v="31"/>
    <x v="126"/>
  </r>
  <r>
    <x v="11"/>
    <n v="28171969.579999998"/>
    <x v="0"/>
    <x v="2"/>
    <x v="33"/>
    <x v="236"/>
  </r>
  <r>
    <x v="11"/>
    <n v="139845093.38"/>
    <x v="0"/>
    <x v="2"/>
    <x v="33"/>
    <x v="406"/>
  </r>
  <r>
    <x v="11"/>
    <n v="168215.32"/>
    <x v="0"/>
    <x v="2"/>
    <x v="33"/>
    <x v="228"/>
  </r>
  <r>
    <x v="11"/>
    <n v="297616310.89999998"/>
    <x v="0"/>
    <x v="2"/>
    <x v="59"/>
    <x v="148"/>
  </r>
  <r>
    <x v="11"/>
    <n v="44656687.229999997"/>
    <x v="0"/>
    <x v="2"/>
    <x v="59"/>
    <x v="253"/>
  </r>
  <r>
    <x v="11"/>
    <n v="10196069.800000001"/>
    <x v="0"/>
    <x v="2"/>
    <x v="59"/>
    <x v="412"/>
  </r>
  <r>
    <x v="11"/>
    <n v="36970408.340000004"/>
    <x v="0"/>
    <x v="2"/>
    <x v="59"/>
    <x v="324"/>
  </r>
  <r>
    <x v="11"/>
    <n v="11767350.25"/>
    <x v="0"/>
    <x v="2"/>
    <x v="59"/>
    <x v="150"/>
  </r>
  <r>
    <x v="11"/>
    <n v="1105546532.95"/>
    <x v="0"/>
    <x v="2"/>
    <x v="59"/>
    <x v="151"/>
  </r>
  <r>
    <x v="11"/>
    <n v="22910077.93"/>
    <x v="0"/>
    <x v="2"/>
    <x v="59"/>
    <x v="152"/>
  </r>
  <r>
    <x v="11"/>
    <n v="8720.91"/>
    <x v="0"/>
    <x v="2"/>
    <x v="59"/>
    <x v="413"/>
  </r>
  <r>
    <x v="11"/>
    <n v="971990.48"/>
    <x v="0"/>
    <x v="2"/>
    <x v="59"/>
    <x v="349"/>
  </r>
  <r>
    <x v="11"/>
    <n v="2136354.6"/>
    <x v="0"/>
    <x v="2"/>
    <x v="59"/>
    <x v="153"/>
  </r>
  <r>
    <x v="11"/>
    <n v="124382178.98"/>
    <x v="0"/>
    <x v="2"/>
    <x v="59"/>
    <x v="155"/>
  </r>
  <r>
    <x v="11"/>
    <n v="504574.84"/>
    <x v="0"/>
    <x v="2"/>
    <x v="59"/>
    <x v="157"/>
  </r>
  <r>
    <x v="11"/>
    <n v="3950964.92"/>
    <x v="0"/>
    <x v="2"/>
    <x v="59"/>
    <x v="158"/>
  </r>
  <r>
    <x v="11"/>
    <n v="14241667.15"/>
    <x v="0"/>
    <x v="2"/>
    <x v="59"/>
    <x v="307"/>
  </r>
  <r>
    <x v="11"/>
    <n v="14234.92"/>
    <x v="0"/>
    <x v="2"/>
    <x v="59"/>
    <x v="159"/>
  </r>
  <r>
    <x v="11"/>
    <n v="59215721.289999999"/>
    <x v="0"/>
    <x v="2"/>
    <x v="59"/>
    <x v="350"/>
  </r>
  <r>
    <x v="11"/>
    <n v="305725206.32999998"/>
    <x v="0"/>
    <x v="2"/>
    <x v="59"/>
    <x v="160"/>
  </r>
  <r>
    <x v="11"/>
    <n v="62496.77"/>
    <x v="0"/>
    <x v="2"/>
    <x v="59"/>
    <x v="162"/>
  </r>
  <r>
    <x v="11"/>
    <n v="451004.44"/>
    <x v="0"/>
    <x v="2"/>
    <x v="59"/>
    <x v="163"/>
  </r>
  <r>
    <x v="11"/>
    <n v="2922001.65"/>
    <x v="0"/>
    <x v="2"/>
    <x v="59"/>
    <x v="164"/>
  </r>
  <r>
    <x v="11"/>
    <n v="312886.65000000002"/>
    <x v="0"/>
    <x v="2"/>
    <x v="59"/>
    <x v="414"/>
  </r>
  <r>
    <x v="11"/>
    <n v="27029028.780000001"/>
    <x v="0"/>
    <x v="2"/>
    <x v="59"/>
    <x v="165"/>
  </r>
  <r>
    <x v="11"/>
    <n v="59685007.450000003"/>
    <x v="0"/>
    <x v="2"/>
    <x v="59"/>
    <x v="166"/>
  </r>
  <r>
    <x v="11"/>
    <n v="410136.11"/>
    <x v="0"/>
    <x v="2"/>
    <x v="59"/>
    <x v="167"/>
  </r>
  <r>
    <x v="11"/>
    <n v="929056340.25999999"/>
    <x v="0"/>
    <x v="2"/>
    <x v="59"/>
    <x v="168"/>
  </r>
  <r>
    <x v="11"/>
    <n v="7259813.3499999996"/>
    <x v="0"/>
    <x v="2"/>
    <x v="59"/>
    <x v="169"/>
  </r>
  <r>
    <x v="11"/>
    <n v="856.63"/>
    <x v="0"/>
    <x v="2"/>
    <x v="59"/>
    <x v="170"/>
  </r>
  <r>
    <x v="11"/>
    <n v="16460.22"/>
    <x v="0"/>
    <x v="2"/>
    <x v="59"/>
    <x v="171"/>
  </r>
  <r>
    <x v="11"/>
    <n v="26935646.75"/>
    <x v="0"/>
    <x v="2"/>
    <x v="59"/>
    <x v="173"/>
  </r>
  <r>
    <x v="11"/>
    <n v="21979214.16"/>
    <x v="0"/>
    <x v="2"/>
    <x v="59"/>
    <x v="174"/>
  </r>
  <r>
    <x v="11"/>
    <n v="12634479.880000001"/>
    <x v="0"/>
    <x v="2"/>
    <x v="59"/>
    <x v="415"/>
  </r>
  <r>
    <x v="11"/>
    <n v="5279587.08"/>
    <x v="0"/>
    <x v="2"/>
    <x v="59"/>
    <x v="176"/>
  </r>
  <r>
    <x v="11"/>
    <n v="1358141.65"/>
    <x v="0"/>
    <x v="2"/>
    <x v="59"/>
    <x v="416"/>
  </r>
  <r>
    <x v="11"/>
    <n v="821832.75"/>
    <x v="0"/>
    <x v="2"/>
    <x v="59"/>
    <x v="417"/>
  </r>
  <r>
    <x v="11"/>
    <n v="156330.69"/>
    <x v="0"/>
    <x v="2"/>
    <x v="59"/>
    <x v="177"/>
  </r>
  <r>
    <x v="11"/>
    <n v="14384139.92"/>
    <x v="0"/>
    <x v="2"/>
    <x v="59"/>
    <x v="179"/>
  </r>
  <r>
    <x v="11"/>
    <n v="30377408.25"/>
    <x v="0"/>
    <x v="2"/>
    <x v="59"/>
    <x v="181"/>
  </r>
  <r>
    <x v="11"/>
    <n v="2102688.15"/>
    <x v="0"/>
    <x v="2"/>
    <x v="59"/>
    <x v="182"/>
  </r>
  <r>
    <x v="11"/>
    <n v="53360.58"/>
    <x v="0"/>
    <x v="2"/>
    <x v="59"/>
    <x v="183"/>
  </r>
  <r>
    <x v="11"/>
    <n v="194791692.49000001"/>
    <x v="0"/>
    <x v="2"/>
    <x v="59"/>
    <x v="228"/>
  </r>
  <r>
    <x v="11"/>
    <n v="361907875.80000001"/>
    <x v="0"/>
    <x v="2"/>
    <x v="59"/>
    <x v="367"/>
  </r>
  <r>
    <x v="11"/>
    <n v="1114091256.9400001"/>
    <x v="0"/>
    <x v="2"/>
    <x v="59"/>
    <x v="368"/>
  </r>
  <r>
    <x v="11"/>
    <n v="3250410091.9499998"/>
    <x v="0"/>
    <x v="2"/>
    <x v="59"/>
    <x v="369"/>
  </r>
  <r>
    <x v="11"/>
    <n v="2272117.27"/>
    <x v="0"/>
    <x v="2"/>
    <x v="59"/>
    <x v="184"/>
  </r>
  <r>
    <x v="11"/>
    <n v="100800376.58"/>
    <x v="0"/>
    <x v="2"/>
    <x v="59"/>
    <x v="185"/>
  </r>
  <r>
    <x v="11"/>
    <n v="5867817.6500000004"/>
    <x v="0"/>
    <x v="2"/>
    <x v="59"/>
    <x v="267"/>
  </r>
  <r>
    <x v="11"/>
    <n v="4457529693.8000002"/>
    <x v="0"/>
    <x v="2"/>
    <x v="59"/>
    <x v="186"/>
  </r>
  <r>
    <x v="11"/>
    <n v="54000"/>
    <x v="0"/>
    <x v="2"/>
    <x v="59"/>
    <x v="187"/>
  </r>
  <r>
    <x v="11"/>
    <n v="73075642.989999995"/>
    <x v="0"/>
    <x v="2"/>
    <x v="55"/>
    <x v="148"/>
  </r>
  <r>
    <x v="11"/>
    <n v="36076323.759999998"/>
    <x v="0"/>
    <x v="2"/>
    <x v="55"/>
    <x v="418"/>
  </r>
  <r>
    <x v="11"/>
    <n v="53045520.579999998"/>
    <x v="0"/>
    <x v="2"/>
    <x v="55"/>
    <x v="308"/>
  </r>
  <r>
    <x v="11"/>
    <n v="499178691.12"/>
    <x v="0"/>
    <x v="2"/>
    <x v="55"/>
    <x v="151"/>
  </r>
  <r>
    <x v="11"/>
    <n v="22658040.27"/>
    <x v="0"/>
    <x v="2"/>
    <x v="55"/>
    <x v="140"/>
  </r>
  <r>
    <x v="11"/>
    <n v="227972929.81"/>
    <x v="0"/>
    <x v="2"/>
    <x v="55"/>
    <x v="168"/>
  </r>
  <r>
    <x v="11"/>
    <n v="1393298.78"/>
    <x v="0"/>
    <x v="2"/>
    <x v="55"/>
    <x v="188"/>
  </r>
  <r>
    <x v="11"/>
    <n v="4165010.62"/>
    <x v="0"/>
    <x v="2"/>
    <x v="55"/>
    <x v="189"/>
  </r>
  <r>
    <x v="11"/>
    <n v="1921746899.01"/>
    <x v="0"/>
    <x v="2"/>
    <x v="55"/>
    <x v="190"/>
  </r>
  <r>
    <x v="11"/>
    <n v="18655194.18"/>
    <x v="0"/>
    <x v="2"/>
    <x v="55"/>
    <x v="191"/>
  </r>
  <r>
    <x v="11"/>
    <n v="70566026.170000002"/>
    <x v="1"/>
    <x v="3"/>
    <x v="42"/>
    <x v="192"/>
  </r>
  <r>
    <x v="11"/>
    <n v="4893638655.6800003"/>
    <x v="1"/>
    <x v="3"/>
    <x v="42"/>
    <x v="193"/>
  </r>
  <r>
    <x v="11"/>
    <n v="0"/>
    <x v="1"/>
    <x v="3"/>
    <x v="42"/>
    <x v="325"/>
  </r>
  <r>
    <x v="11"/>
    <n v="80131847.290000007"/>
    <x v="1"/>
    <x v="3"/>
    <x v="42"/>
    <x v="419"/>
  </r>
  <r>
    <x v="11"/>
    <n v="162976969.91999999"/>
    <x v="1"/>
    <x v="3"/>
    <x v="42"/>
    <x v="420"/>
  </r>
  <r>
    <x v="11"/>
    <n v="30295669.640000001"/>
    <x v="1"/>
    <x v="4"/>
    <x v="49"/>
    <x v="278"/>
  </r>
  <r>
    <x v="11"/>
    <n v="484531.02"/>
    <x v="1"/>
    <x v="4"/>
    <x v="49"/>
    <x v="254"/>
  </r>
  <r>
    <x v="11"/>
    <n v="62277076.700000003"/>
    <x v="1"/>
    <x v="4"/>
    <x v="44"/>
    <x v="268"/>
  </r>
  <r>
    <x v="11"/>
    <n v="0"/>
    <x v="1"/>
    <x v="4"/>
    <x v="44"/>
    <x v="195"/>
  </r>
  <r>
    <x v="11"/>
    <n v="32527318.859999999"/>
    <x v="1"/>
    <x v="4"/>
    <x v="44"/>
    <x v="269"/>
  </r>
  <r>
    <x v="11"/>
    <n v="966751270.38999999"/>
    <x v="1"/>
    <x v="4"/>
    <x v="45"/>
    <x v="196"/>
  </r>
  <r>
    <x v="11"/>
    <n v="11953000"/>
    <x v="1"/>
    <x v="4"/>
    <x v="9"/>
    <x v="311"/>
  </r>
  <r>
    <x v="11"/>
    <n v="135625271.72"/>
    <x v="1"/>
    <x v="4"/>
    <x v="48"/>
    <x v="280"/>
  </r>
  <r>
    <x v="11"/>
    <n v="21895000"/>
    <x v="1"/>
    <x v="4"/>
    <x v="22"/>
    <x v="421"/>
  </r>
  <r>
    <x v="11"/>
    <n v="2422000"/>
    <x v="1"/>
    <x v="4"/>
    <x v="22"/>
    <x v="61"/>
  </r>
  <r>
    <x v="11"/>
    <n v="8295593.0300000003"/>
    <x v="1"/>
    <x v="4"/>
    <x v="27"/>
    <x v="314"/>
  </r>
  <r>
    <x v="11"/>
    <n v="11173013.16"/>
    <x v="1"/>
    <x v="4"/>
    <x v="27"/>
    <x v="363"/>
  </r>
  <r>
    <x v="11"/>
    <n v="120000"/>
    <x v="1"/>
    <x v="5"/>
    <x v="49"/>
    <x v="326"/>
  </r>
  <r>
    <x v="11"/>
    <n v="35083656.700000003"/>
    <x v="1"/>
    <x v="5"/>
    <x v="49"/>
    <x v="310"/>
  </r>
  <r>
    <x v="11"/>
    <n v="300000"/>
    <x v="1"/>
    <x v="5"/>
    <x v="49"/>
    <x v="312"/>
  </r>
  <r>
    <x v="11"/>
    <n v="4609977.7300000004"/>
    <x v="1"/>
    <x v="5"/>
    <x v="49"/>
    <x v="254"/>
  </r>
  <r>
    <x v="11"/>
    <n v="324750.84000000003"/>
    <x v="1"/>
    <x v="5"/>
    <x v="6"/>
    <x v="9"/>
  </r>
  <r>
    <x v="11"/>
    <n v="1173947396.8"/>
    <x v="1"/>
    <x v="5"/>
    <x v="46"/>
    <x v="197"/>
  </r>
  <r>
    <x v="11"/>
    <n v="80604941.459999993"/>
    <x v="1"/>
    <x v="5"/>
    <x v="9"/>
    <x v="12"/>
  </r>
  <r>
    <x v="11"/>
    <n v="38618720.020000003"/>
    <x v="1"/>
    <x v="5"/>
    <x v="11"/>
    <x v="387"/>
  </r>
  <r>
    <x v="11"/>
    <n v="12903043"/>
    <x v="1"/>
    <x v="5"/>
    <x v="11"/>
    <x v="388"/>
  </r>
  <r>
    <x v="11"/>
    <n v="0"/>
    <x v="1"/>
    <x v="5"/>
    <x v="47"/>
    <x v="198"/>
  </r>
  <r>
    <x v="11"/>
    <n v="4169779.07"/>
    <x v="1"/>
    <x v="5"/>
    <x v="47"/>
    <x v="200"/>
  </r>
  <r>
    <x v="11"/>
    <n v="276499.98"/>
    <x v="1"/>
    <x v="5"/>
    <x v="47"/>
    <x v="201"/>
  </r>
  <r>
    <x v="11"/>
    <n v="0"/>
    <x v="1"/>
    <x v="5"/>
    <x v="47"/>
    <x v="202"/>
  </r>
  <r>
    <x v="11"/>
    <n v="15579994.92"/>
    <x v="1"/>
    <x v="5"/>
    <x v="47"/>
    <x v="203"/>
  </r>
  <r>
    <x v="11"/>
    <n v="68783323.700000003"/>
    <x v="1"/>
    <x v="5"/>
    <x v="47"/>
    <x v="204"/>
  </r>
  <r>
    <x v="11"/>
    <n v="3700436.39"/>
    <x v="1"/>
    <x v="5"/>
    <x v="47"/>
    <x v="205"/>
  </r>
  <r>
    <x v="11"/>
    <n v="4644796.3"/>
    <x v="1"/>
    <x v="5"/>
    <x v="47"/>
    <x v="206"/>
  </r>
  <r>
    <x v="11"/>
    <n v="21545320.93"/>
    <x v="1"/>
    <x v="5"/>
    <x v="47"/>
    <x v="207"/>
  </r>
  <r>
    <x v="11"/>
    <n v="10484"/>
    <x v="1"/>
    <x v="5"/>
    <x v="47"/>
    <x v="381"/>
  </r>
  <r>
    <x v="11"/>
    <n v="392536.15"/>
    <x v="1"/>
    <x v="5"/>
    <x v="47"/>
    <x v="208"/>
  </r>
  <r>
    <x v="11"/>
    <n v="234573.27"/>
    <x v="1"/>
    <x v="5"/>
    <x v="47"/>
    <x v="209"/>
  </r>
  <r>
    <x v="11"/>
    <n v="390796.95"/>
    <x v="1"/>
    <x v="5"/>
    <x v="47"/>
    <x v="210"/>
  </r>
  <r>
    <x v="11"/>
    <n v="1501285.44"/>
    <x v="1"/>
    <x v="5"/>
    <x v="47"/>
    <x v="211"/>
  </r>
  <r>
    <x v="11"/>
    <n v="3924792.94"/>
    <x v="1"/>
    <x v="5"/>
    <x v="47"/>
    <x v="212"/>
  </r>
  <r>
    <x v="11"/>
    <n v="21779.03"/>
    <x v="1"/>
    <x v="5"/>
    <x v="47"/>
    <x v="240"/>
  </r>
  <r>
    <x v="11"/>
    <n v="274931.81"/>
    <x v="1"/>
    <x v="5"/>
    <x v="47"/>
    <x v="213"/>
  </r>
  <r>
    <x v="11"/>
    <n v="12589445.960000001"/>
    <x v="1"/>
    <x v="5"/>
    <x v="47"/>
    <x v="214"/>
  </r>
  <r>
    <x v="11"/>
    <n v="285617.81"/>
    <x v="1"/>
    <x v="5"/>
    <x v="47"/>
    <x v="216"/>
  </r>
  <r>
    <x v="11"/>
    <n v="3819267.22"/>
    <x v="1"/>
    <x v="5"/>
    <x v="47"/>
    <x v="228"/>
  </r>
  <r>
    <x v="11"/>
    <n v="42501413.899999999"/>
    <x v="1"/>
    <x v="5"/>
    <x v="47"/>
    <x v="217"/>
  </r>
  <r>
    <x v="11"/>
    <n v="265031416.91"/>
    <x v="1"/>
    <x v="5"/>
    <x v="47"/>
    <x v="218"/>
  </r>
  <r>
    <x v="11"/>
    <n v="1254697.27"/>
    <x v="1"/>
    <x v="5"/>
    <x v="16"/>
    <x v="21"/>
  </r>
  <r>
    <x v="11"/>
    <n v="21109.9"/>
    <x v="1"/>
    <x v="5"/>
    <x v="16"/>
    <x v="272"/>
  </r>
  <r>
    <x v="11"/>
    <n v="13728"/>
    <x v="1"/>
    <x v="5"/>
    <x v="18"/>
    <x v="31"/>
  </r>
  <r>
    <x v="11"/>
    <n v="0"/>
    <x v="1"/>
    <x v="5"/>
    <x v="18"/>
    <x v="34"/>
  </r>
  <r>
    <x v="11"/>
    <n v="382529.79"/>
    <x v="1"/>
    <x v="5"/>
    <x v="18"/>
    <x v="39"/>
  </r>
  <r>
    <x v="11"/>
    <n v="106632.2"/>
    <x v="1"/>
    <x v="5"/>
    <x v="18"/>
    <x v="41"/>
  </r>
  <r>
    <x v="11"/>
    <n v="12877"/>
    <x v="1"/>
    <x v="5"/>
    <x v="18"/>
    <x v="42"/>
  </r>
  <r>
    <x v="11"/>
    <n v="53456"/>
    <x v="1"/>
    <x v="5"/>
    <x v="18"/>
    <x v="48"/>
  </r>
  <r>
    <x v="11"/>
    <n v="0"/>
    <x v="1"/>
    <x v="5"/>
    <x v="18"/>
    <x v="49"/>
  </r>
  <r>
    <x v="11"/>
    <n v="12959.52"/>
    <x v="1"/>
    <x v="5"/>
    <x v="18"/>
    <x v="53"/>
  </r>
  <r>
    <x v="11"/>
    <n v="378534.71"/>
    <x v="1"/>
    <x v="5"/>
    <x v="18"/>
    <x v="54"/>
  </r>
  <r>
    <x v="11"/>
    <n v="92673323.810000002"/>
    <x v="1"/>
    <x v="5"/>
    <x v="48"/>
    <x v="221"/>
  </r>
  <r>
    <x v="11"/>
    <n v="3253159.59"/>
    <x v="1"/>
    <x v="5"/>
    <x v="48"/>
    <x v="222"/>
  </r>
  <r>
    <x v="11"/>
    <n v="1162517111.46"/>
    <x v="1"/>
    <x v="5"/>
    <x v="48"/>
    <x v="223"/>
  </r>
  <r>
    <x v="11"/>
    <n v="238082667.65000001"/>
    <x v="1"/>
    <x v="5"/>
    <x v="48"/>
    <x v="224"/>
  </r>
  <r>
    <x v="11"/>
    <n v="450000"/>
    <x v="1"/>
    <x v="5"/>
    <x v="48"/>
    <x v="382"/>
  </r>
  <r>
    <x v="11"/>
    <n v="183600"/>
    <x v="1"/>
    <x v="5"/>
    <x v="48"/>
    <x v="226"/>
  </r>
  <r>
    <x v="11"/>
    <n v="992348.85"/>
    <x v="1"/>
    <x v="5"/>
    <x v="48"/>
    <x v="281"/>
  </r>
  <r>
    <x v="11"/>
    <n v="647016.75"/>
    <x v="1"/>
    <x v="5"/>
    <x v="48"/>
    <x v="227"/>
  </r>
  <r>
    <x v="11"/>
    <n v="122994727.38"/>
    <x v="1"/>
    <x v="5"/>
    <x v="48"/>
    <x v="282"/>
  </r>
  <r>
    <x v="11"/>
    <n v="0"/>
    <x v="1"/>
    <x v="5"/>
    <x v="48"/>
    <x v="255"/>
  </r>
  <r>
    <x v="11"/>
    <n v="990977.25"/>
    <x v="1"/>
    <x v="5"/>
    <x v="48"/>
    <x v="228"/>
  </r>
  <r>
    <x v="11"/>
    <n v="85427.33"/>
    <x v="1"/>
    <x v="5"/>
    <x v="20"/>
    <x v="59"/>
  </r>
  <r>
    <x v="11"/>
    <n v="0"/>
    <x v="1"/>
    <x v="5"/>
    <x v="27"/>
    <x v="72"/>
  </r>
  <r>
    <x v="11"/>
    <n v="14296448.449999999"/>
    <x v="1"/>
    <x v="5"/>
    <x v="27"/>
    <x v="338"/>
  </r>
  <r>
    <x v="11"/>
    <n v="215988"/>
    <x v="1"/>
    <x v="5"/>
    <x v="27"/>
    <x v="293"/>
  </r>
  <r>
    <x v="11"/>
    <n v="141149.25"/>
    <x v="1"/>
    <x v="5"/>
    <x v="27"/>
    <x v="295"/>
  </r>
  <r>
    <x v="11"/>
    <n v="53755.040000000001"/>
    <x v="1"/>
    <x v="5"/>
    <x v="27"/>
    <x v="76"/>
  </r>
  <r>
    <x v="11"/>
    <n v="38900"/>
    <x v="1"/>
    <x v="5"/>
    <x v="27"/>
    <x v="93"/>
  </r>
  <r>
    <x v="11"/>
    <n v="1994178.11"/>
    <x v="1"/>
    <x v="5"/>
    <x v="27"/>
    <x v="101"/>
  </r>
  <r>
    <x v="11"/>
    <n v="3270803.83"/>
    <x v="1"/>
    <x v="5"/>
    <x v="27"/>
    <x v="88"/>
  </r>
  <r>
    <x v="11"/>
    <n v="131347.76999999999"/>
    <x v="1"/>
    <x v="5"/>
    <x v="27"/>
    <x v="89"/>
  </r>
  <r>
    <x v="11"/>
    <n v="8854962.7799999993"/>
    <x v="1"/>
    <x v="5"/>
    <x v="27"/>
    <x v="298"/>
  </r>
  <r>
    <x v="11"/>
    <n v="654057"/>
    <x v="1"/>
    <x v="5"/>
    <x v="27"/>
    <x v="235"/>
  </r>
  <r>
    <x v="11"/>
    <n v="5462353.7400000002"/>
    <x v="1"/>
    <x v="5"/>
    <x v="27"/>
    <x v="383"/>
  </r>
  <r>
    <x v="11"/>
    <n v="168590.4"/>
    <x v="1"/>
    <x v="5"/>
    <x v="27"/>
    <x v="343"/>
  </r>
  <r>
    <x v="11"/>
    <n v="21853618.699999999"/>
    <x v="1"/>
    <x v="5"/>
    <x v="27"/>
    <x v="316"/>
  </r>
  <r>
    <x v="11"/>
    <n v="11326532.82"/>
    <x v="1"/>
    <x v="5"/>
    <x v="27"/>
    <x v="364"/>
  </r>
  <r>
    <x v="11"/>
    <n v="145034.25"/>
    <x v="1"/>
    <x v="5"/>
    <x v="33"/>
    <x v="236"/>
  </r>
  <r>
    <x v="11"/>
    <n v="1271336.75"/>
    <x v="1"/>
    <x v="5"/>
    <x v="33"/>
    <x v="405"/>
  </r>
  <r>
    <x v="11"/>
    <n v="897000"/>
    <x v="1"/>
    <x v="5"/>
    <x v="34"/>
    <x v="131"/>
  </r>
  <r>
    <x v="12"/>
    <n v="29406827.100000001"/>
    <x v="0"/>
    <x v="0"/>
    <x v="0"/>
    <x v="422"/>
  </r>
  <r>
    <x v="12"/>
    <n v="233908521.31"/>
    <x v="0"/>
    <x v="0"/>
    <x v="0"/>
    <x v="0"/>
  </r>
  <r>
    <x v="12"/>
    <n v="2524113701.3400002"/>
    <x v="0"/>
    <x v="0"/>
    <x v="0"/>
    <x v="1"/>
  </r>
  <r>
    <x v="12"/>
    <n v="4231748.04"/>
    <x v="0"/>
    <x v="0"/>
    <x v="0"/>
    <x v="371"/>
  </r>
  <r>
    <x v="12"/>
    <n v="15563.33"/>
    <x v="0"/>
    <x v="0"/>
    <x v="1"/>
    <x v="2"/>
  </r>
  <r>
    <x v="12"/>
    <n v="51062174.57"/>
    <x v="0"/>
    <x v="0"/>
    <x v="1"/>
    <x v="3"/>
  </r>
  <r>
    <x v="12"/>
    <n v="3531019185.4699998"/>
    <x v="0"/>
    <x v="1"/>
    <x v="60"/>
    <x v="351"/>
  </r>
  <r>
    <x v="12"/>
    <n v="0"/>
    <x v="0"/>
    <x v="1"/>
    <x v="69"/>
    <x v="423"/>
  </r>
  <r>
    <x v="12"/>
    <n v="9009.380000000001"/>
    <x v="0"/>
    <x v="1"/>
    <x v="69"/>
    <x v="228"/>
  </r>
  <r>
    <x v="12"/>
    <n v="50747280.25"/>
    <x v="0"/>
    <x v="1"/>
    <x v="3"/>
    <x v="424"/>
  </r>
  <r>
    <x v="12"/>
    <n v="214390707.87"/>
    <x v="0"/>
    <x v="1"/>
    <x v="3"/>
    <x v="425"/>
  </r>
  <r>
    <x v="12"/>
    <n v="16709679.300000001"/>
    <x v="0"/>
    <x v="1"/>
    <x v="4"/>
    <x v="384"/>
  </r>
  <r>
    <x v="12"/>
    <n v="73077000.5"/>
    <x v="0"/>
    <x v="1"/>
    <x v="4"/>
    <x v="385"/>
  </r>
  <r>
    <x v="12"/>
    <n v="9052617.6199999992"/>
    <x v="0"/>
    <x v="1"/>
    <x v="5"/>
    <x v="8"/>
  </r>
  <r>
    <x v="12"/>
    <n v="209882.5"/>
    <x v="0"/>
    <x v="1"/>
    <x v="6"/>
    <x v="9"/>
  </r>
  <r>
    <x v="12"/>
    <n v="11010525.84"/>
    <x v="0"/>
    <x v="1"/>
    <x v="7"/>
    <x v="426"/>
  </r>
  <r>
    <x v="12"/>
    <n v="79385.03"/>
    <x v="0"/>
    <x v="1"/>
    <x v="7"/>
    <x v="427"/>
  </r>
  <r>
    <x v="12"/>
    <n v="4441195.9800000004"/>
    <x v="0"/>
    <x v="1"/>
    <x v="7"/>
    <x v="428"/>
  </r>
  <r>
    <x v="12"/>
    <n v="4438347"/>
    <x v="0"/>
    <x v="1"/>
    <x v="7"/>
    <x v="429"/>
  </r>
  <r>
    <x v="12"/>
    <n v="10680516.41"/>
    <x v="0"/>
    <x v="1"/>
    <x v="7"/>
    <x v="355"/>
  </r>
  <r>
    <x v="12"/>
    <n v="46604537.909999996"/>
    <x v="0"/>
    <x v="1"/>
    <x v="7"/>
    <x v="356"/>
  </r>
  <r>
    <x v="12"/>
    <n v="109931.94"/>
    <x v="0"/>
    <x v="1"/>
    <x v="7"/>
    <x v="228"/>
  </r>
  <r>
    <x v="12"/>
    <n v="1247608597.9100001"/>
    <x v="0"/>
    <x v="1"/>
    <x v="9"/>
    <x v="12"/>
  </r>
  <r>
    <x v="12"/>
    <n v="1667986628.24"/>
    <x v="0"/>
    <x v="1"/>
    <x v="9"/>
    <x v="430"/>
  </r>
  <r>
    <x v="12"/>
    <n v="750000"/>
    <x v="0"/>
    <x v="1"/>
    <x v="9"/>
    <x v="431"/>
  </r>
  <r>
    <x v="12"/>
    <n v="27255846.57"/>
    <x v="0"/>
    <x v="1"/>
    <x v="9"/>
    <x v="285"/>
  </r>
  <r>
    <x v="12"/>
    <n v="229059836.91"/>
    <x v="0"/>
    <x v="1"/>
    <x v="11"/>
    <x v="387"/>
  </r>
  <r>
    <x v="12"/>
    <n v="79212419.650000006"/>
    <x v="0"/>
    <x v="1"/>
    <x v="11"/>
    <x v="388"/>
  </r>
  <r>
    <x v="12"/>
    <n v="66080052.780000001"/>
    <x v="0"/>
    <x v="1"/>
    <x v="12"/>
    <x v="15"/>
  </r>
  <r>
    <x v="12"/>
    <n v="3591072.9"/>
    <x v="0"/>
    <x v="1"/>
    <x v="12"/>
    <x v="228"/>
  </r>
  <r>
    <x v="12"/>
    <n v="19168136.079999998"/>
    <x v="0"/>
    <x v="1"/>
    <x v="13"/>
    <x v="16"/>
  </r>
  <r>
    <x v="12"/>
    <n v="3232983.29"/>
    <x v="0"/>
    <x v="1"/>
    <x v="14"/>
    <x v="286"/>
  </r>
  <r>
    <x v="12"/>
    <n v="9525629334.5799999"/>
    <x v="0"/>
    <x v="1"/>
    <x v="14"/>
    <x v="287"/>
  </r>
  <r>
    <x v="12"/>
    <n v="174882571.97"/>
    <x v="0"/>
    <x v="1"/>
    <x v="14"/>
    <x v="288"/>
  </r>
  <r>
    <x v="12"/>
    <n v="1906957410.6700001"/>
    <x v="0"/>
    <x v="1"/>
    <x v="14"/>
    <x v="289"/>
  </r>
  <r>
    <x v="12"/>
    <n v="6278145.7800000003"/>
    <x v="0"/>
    <x v="1"/>
    <x v="16"/>
    <x v="19"/>
  </r>
  <r>
    <x v="12"/>
    <n v="0"/>
    <x v="0"/>
    <x v="1"/>
    <x v="16"/>
    <x v="20"/>
  </r>
  <r>
    <x v="12"/>
    <n v="27160920.379999999"/>
    <x v="0"/>
    <x v="1"/>
    <x v="16"/>
    <x v="432"/>
  </r>
  <r>
    <x v="12"/>
    <n v="568585.54"/>
    <x v="0"/>
    <x v="1"/>
    <x v="16"/>
    <x v="433"/>
  </r>
  <r>
    <x v="12"/>
    <n v="692658.01"/>
    <x v="0"/>
    <x v="1"/>
    <x v="16"/>
    <x v="434"/>
  </r>
  <r>
    <x v="12"/>
    <n v="442795.47"/>
    <x v="0"/>
    <x v="1"/>
    <x v="16"/>
    <x v="330"/>
  </r>
  <r>
    <x v="12"/>
    <n v="16033548.720000001"/>
    <x v="0"/>
    <x v="1"/>
    <x v="16"/>
    <x v="275"/>
  </r>
  <r>
    <x v="12"/>
    <n v="38968520.710000001"/>
    <x v="0"/>
    <x v="1"/>
    <x v="16"/>
    <x v="263"/>
  </r>
  <r>
    <x v="12"/>
    <n v="24391190.140000001"/>
    <x v="0"/>
    <x v="1"/>
    <x v="16"/>
    <x v="435"/>
  </r>
  <r>
    <x v="12"/>
    <n v="223619.94"/>
    <x v="0"/>
    <x v="1"/>
    <x v="16"/>
    <x v="332"/>
  </r>
  <r>
    <x v="12"/>
    <n v="5272852.1399999997"/>
    <x v="0"/>
    <x v="1"/>
    <x v="16"/>
    <x v="333"/>
  </r>
  <r>
    <x v="12"/>
    <n v="735836.2"/>
    <x v="0"/>
    <x v="1"/>
    <x v="16"/>
    <x v="357"/>
  </r>
  <r>
    <x v="12"/>
    <n v="13349041.59"/>
    <x v="0"/>
    <x v="1"/>
    <x v="16"/>
    <x v="21"/>
  </r>
  <r>
    <x v="12"/>
    <n v="2209.77"/>
    <x v="0"/>
    <x v="1"/>
    <x v="16"/>
    <x v="22"/>
  </r>
  <r>
    <x v="12"/>
    <n v="935498123.50999999"/>
    <x v="0"/>
    <x v="1"/>
    <x v="16"/>
    <x v="266"/>
  </r>
  <r>
    <x v="12"/>
    <n v="1142157.8999999999"/>
    <x v="0"/>
    <x v="1"/>
    <x v="16"/>
    <x v="334"/>
  </r>
  <r>
    <x v="12"/>
    <n v="202475.7"/>
    <x v="0"/>
    <x v="1"/>
    <x v="16"/>
    <x v="335"/>
  </r>
  <r>
    <x v="12"/>
    <n v="44437578.380000003"/>
    <x v="0"/>
    <x v="1"/>
    <x v="16"/>
    <x v="272"/>
  </r>
  <r>
    <x v="12"/>
    <n v="433043.91"/>
    <x v="0"/>
    <x v="1"/>
    <x v="16"/>
    <x v="228"/>
  </r>
  <r>
    <x v="12"/>
    <n v="332167325.41000003"/>
    <x v="0"/>
    <x v="1"/>
    <x v="17"/>
    <x v="23"/>
  </r>
  <r>
    <x v="12"/>
    <n v="439238096.63999999"/>
    <x v="0"/>
    <x v="1"/>
    <x v="17"/>
    <x v="389"/>
  </r>
  <r>
    <x v="12"/>
    <n v="87009114.099999994"/>
    <x v="0"/>
    <x v="1"/>
    <x v="17"/>
    <x v="24"/>
  </r>
  <r>
    <x v="12"/>
    <n v="104967989.36"/>
    <x v="0"/>
    <x v="1"/>
    <x v="17"/>
    <x v="390"/>
  </r>
  <r>
    <x v="12"/>
    <n v="294154.52"/>
    <x v="0"/>
    <x v="1"/>
    <x v="17"/>
    <x v="228"/>
  </r>
  <r>
    <x v="12"/>
    <n v="12663785.140000001"/>
    <x v="0"/>
    <x v="1"/>
    <x v="58"/>
    <x v="58"/>
  </r>
  <r>
    <x v="12"/>
    <n v="13950"/>
    <x v="0"/>
    <x v="1"/>
    <x v="18"/>
    <x v="25"/>
  </r>
  <r>
    <x v="12"/>
    <n v="11437608.43"/>
    <x v="0"/>
    <x v="1"/>
    <x v="18"/>
    <x v="26"/>
  </r>
  <r>
    <x v="12"/>
    <n v="1511644.08"/>
    <x v="0"/>
    <x v="1"/>
    <x v="18"/>
    <x v="27"/>
  </r>
  <r>
    <x v="12"/>
    <n v="12412576.060000001"/>
    <x v="0"/>
    <x v="1"/>
    <x v="18"/>
    <x v="28"/>
  </r>
  <r>
    <x v="12"/>
    <n v="3021642.29"/>
    <x v="0"/>
    <x v="1"/>
    <x v="18"/>
    <x v="229"/>
  </r>
  <r>
    <x v="12"/>
    <n v="50276158.770000003"/>
    <x v="0"/>
    <x v="1"/>
    <x v="18"/>
    <x v="29"/>
  </r>
  <r>
    <x v="12"/>
    <n v="2187167.59"/>
    <x v="0"/>
    <x v="1"/>
    <x v="18"/>
    <x v="30"/>
  </r>
  <r>
    <x v="12"/>
    <n v="4518575.6100000003"/>
    <x v="0"/>
    <x v="1"/>
    <x v="18"/>
    <x v="31"/>
  </r>
  <r>
    <x v="12"/>
    <n v="2903094.08"/>
    <x v="0"/>
    <x v="1"/>
    <x v="18"/>
    <x v="32"/>
  </r>
  <r>
    <x v="12"/>
    <n v="27919207.039999999"/>
    <x v="0"/>
    <x v="1"/>
    <x v="18"/>
    <x v="290"/>
  </r>
  <r>
    <x v="12"/>
    <n v="114953.14"/>
    <x v="0"/>
    <x v="1"/>
    <x v="18"/>
    <x v="33"/>
  </r>
  <r>
    <x v="12"/>
    <n v="38332725.75"/>
    <x v="0"/>
    <x v="1"/>
    <x v="18"/>
    <x v="34"/>
  </r>
  <r>
    <x v="12"/>
    <n v="3384203.71"/>
    <x v="0"/>
    <x v="1"/>
    <x v="18"/>
    <x v="35"/>
  </r>
  <r>
    <x v="12"/>
    <n v="169700.48000000001"/>
    <x v="0"/>
    <x v="1"/>
    <x v="18"/>
    <x v="258"/>
  </r>
  <r>
    <x v="12"/>
    <n v="49774.32"/>
    <x v="0"/>
    <x v="1"/>
    <x v="18"/>
    <x v="36"/>
  </r>
  <r>
    <x v="12"/>
    <n v="26332.95"/>
    <x v="0"/>
    <x v="1"/>
    <x v="18"/>
    <x v="37"/>
  </r>
  <r>
    <x v="12"/>
    <n v="60581.48"/>
    <x v="0"/>
    <x v="1"/>
    <x v="18"/>
    <x v="38"/>
  </r>
  <r>
    <x v="12"/>
    <n v="8320700.1900000004"/>
    <x v="0"/>
    <x v="1"/>
    <x v="18"/>
    <x v="39"/>
  </r>
  <r>
    <x v="12"/>
    <n v="14974560.32"/>
    <x v="0"/>
    <x v="1"/>
    <x v="18"/>
    <x v="40"/>
  </r>
  <r>
    <x v="12"/>
    <n v="3196585.33"/>
    <x v="0"/>
    <x v="1"/>
    <x v="18"/>
    <x v="41"/>
  </r>
  <r>
    <x v="12"/>
    <n v="1247760.6599999999"/>
    <x v="0"/>
    <x v="1"/>
    <x v="18"/>
    <x v="42"/>
  </r>
  <r>
    <x v="12"/>
    <n v="3988308.63"/>
    <x v="0"/>
    <x v="1"/>
    <x v="18"/>
    <x v="43"/>
  </r>
  <r>
    <x v="12"/>
    <n v="106163072.73"/>
    <x v="0"/>
    <x v="1"/>
    <x v="18"/>
    <x v="44"/>
  </r>
  <r>
    <x v="12"/>
    <n v="1650440.59"/>
    <x v="0"/>
    <x v="1"/>
    <x v="18"/>
    <x v="45"/>
  </r>
  <r>
    <x v="12"/>
    <n v="16255019.539999999"/>
    <x v="0"/>
    <x v="1"/>
    <x v="18"/>
    <x v="46"/>
  </r>
  <r>
    <x v="12"/>
    <n v="13958896.220000001"/>
    <x v="0"/>
    <x v="1"/>
    <x v="18"/>
    <x v="47"/>
  </r>
  <r>
    <x v="12"/>
    <n v="1443867.77"/>
    <x v="0"/>
    <x v="1"/>
    <x v="18"/>
    <x v="48"/>
  </r>
  <r>
    <x v="12"/>
    <n v="3867286.24"/>
    <x v="0"/>
    <x v="1"/>
    <x v="18"/>
    <x v="49"/>
  </r>
  <r>
    <x v="12"/>
    <n v="1830531.73"/>
    <x v="0"/>
    <x v="1"/>
    <x v="18"/>
    <x v="50"/>
  </r>
  <r>
    <x v="12"/>
    <n v="3476037.19"/>
    <x v="0"/>
    <x v="1"/>
    <x v="18"/>
    <x v="51"/>
  </r>
  <r>
    <x v="12"/>
    <n v="598648244.32000005"/>
    <x v="0"/>
    <x v="1"/>
    <x v="18"/>
    <x v="52"/>
  </r>
  <r>
    <x v="12"/>
    <n v="425118.97"/>
    <x v="0"/>
    <x v="1"/>
    <x v="18"/>
    <x v="53"/>
  </r>
  <r>
    <x v="12"/>
    <n v="2752513.22"/>
    <x v="0"/>
    <x v="1"/>
    <x v="18"/>
    <x v="230"/>
  </r>
  <r>
    <x v="12"/>
    <n v="5138316.25"/>
    <x v="0"/>
    <x v="1"/>
    <x v="18"/>
    <x v="54"/>
  </r>
  <r>
    <x v="12"/>
    <n v="37665191.149999999"/>
    <x v="0"/>
    <x v="1"/>
    <x v="18"/>
    <x v="55"/>
  </r>
  <r>
    <x v="12"/>
    <n v="83055.27"/>
    <x v="0"/>
    <x v="1"/>
    <x v="18"/>
    <x v="56"/>
  </r>
  <r>
    <x v="12"/>
    <n v="11135858.949999999"/>
    <x v="0"/>
    <x v="1"/>
    <x v="18"/>
    <x v="228"/>
  </r>
  <r>
    <x v="12"/>
    <n v="1836413.24"/>
    <x v="0"/>
    <x v="1"/>
    <x v="18"/>
    <x v="57"/>
  </r>
  <r>
    <x v="12"/>
    <n v="3150762.88"/>
    <x v="0"/>
    <x v="1"/>
    <x v="37"/>
    <x v="391"/>
  </r>
  <r>
    <x v="12"/>
    <n v="21168.52"/>
    <x v="0"/>
    <x v="1"/>
    <x v="37"/>
    <x v="392"/>
  </r>
  <r>
    <x v="12"/>
    <n v="1195742.1100000001"/>
    <x v="0"/>
    <x v="1"/>
    <x v="37"/>
    <x v="372"/>
  </r>
  <r>
    <x v="12"/>
    <n v="595.25"/>
    <x v="0"/>
    <x v="1"/>
    <x v="37"/>
    <x v="318"/>
  </r>
  <r>
    <x v="12"/>
    <n v="41579.94"/>
    <x v="0"/>
    <x v="1"/>
    <x v="37"/>
    <x v="373"/>
  </r>
  <r>
    <x v="12"/>
    <n v="4027128.29"/>
    <x v="0"/>
    <x v="1"/>
    <x v="37"/>
    <x v="375"/>
  </r>
  <r>
    <x v="12"/>
    <n v="2904105.38"/>
    <x v="0"/>
    <x v="1"/>
    <x v="37"/>
    <x v="319"/>
  </r>
  <r>
    <x v="12"/>
    <n v="16.12"/>
    <x v="0"/>
    <x v="1"/>
    <x v="37"/>
    <x v="321"/>
  </r>
  <r>
    <x v="12"/>
    <n v="1024915.65"/>
    <x v="0"/>
    <x v="1"/>
    <x v="37"/>
    <x v="323"/>
  </r>
  <r>
    <x v="12"/>
    <n v="477610813.07999998"/>
    <x v="0"/>
    <x v="1"/>
    <x v="20"/>
    <x v="59"/>
  </r>
  <r>
    <x v="12"/>
    <n v="1280670.42"/>
    <x v="0"/>
    <x v="1"/>
    <x v="20"/>
    <x v="228"/>
  </r>
  <r>
    <x v="12"/>
    <n v="10477281.84"/>
    <x v="0"/>
    <x v="1"/>
    <x v="22"/>
    <x v="61"/>
  </r>
  <r>
    <x v="12"/>
    <n v="18144960.719999999"/>
    <x v="0"/>
    <x v="1"/>
    <x v="62"/>
    <x v="394"/>
  </r>
  <r>
    <x v="12"/>
    <n v="25296.2"/>
    <x v="0"/>
    <x v="1"/>
    <x v="62"/>
    <x v="63"/>
  </r>
  <r>
    <x v="12"/>
    <n v="5715799.9000000004"/>
    <x v="0"/>
    <x v="1"/>
    <x v="62"/>
    <x v="64"/>
  </r>
  <r>
    <x v="12"/>
    <n v="1612860.79"/>
    <x v="0"/>
    <x v="1"/>
    <x v="62"/>
    <x v="436"/>
  </r>
  <r>
    <x v="12"/>
    <n v="3796544.42"/>
    <x v="0"/>
    <x v="1"/>
    <x v="62"/>
    <x v="68"/>
  </r>
  <r>
    <x v="12"/>
    <n v="5207863.17"/>
    <x v="0"/>
    <x v="1"/>
    <x v="62"/>
    <x v="65"/>
  </r>
  <r>
    <x v="12"/>
    <n v="250000"/>
    <x v="0"/>
    <x v="1"/>
    <x v="62"/>
    <x v="66"/>
  </r>
  <r>
    <x v="12"/>
    <n v="1129136.82"/>
    <x v="0"/>
    <x v="1"/>
    <x v="63"/>
    <x v="69"/>
  </r>
  <r>
    <x v="12"/>
    <n v="122537.46"/>
    <x v="0"/>
    <x v="1"/>
    <x v="63"/>
    <x v="65"/>
  </r>
  <r>
    <x v="12"/>
    <n v="80298144.390000001"/>
    <x v="0"/>
    <x v="1"/>
    <x v="63"/>
    <x v="70"/>
  </r>
  <r>
    <x v="12"/>
    <n v="1273335.42"/>
    <x v="0"/>
    <x v="1"/>
    <x v="70"/>
    <x v="228"/>
  </r>
  <r>
    <x v="12"/>
    <n v="5974758.4000000004"/>
    <x v="0"/>
    <x v="1"/>
    <x v="64"/>
    <x v="264"/>
  </r>
  <r>
    <x v="12"/>
    <n v="1639"/>
    <x v="0"/>
    <x v="1"/>
    <x v="64"/>
    <x v="72"/>
  </r>
  <r>
    <x v="12"/>
    <n v="190305.13"/>
    <x v="0"/>
    <x v="1"/>
    <x v="64"/>
    <x v="231"/>
  </r>
  <r>
    <x v="12"/>
    <n v="12732920.43"/>
    <x v="0"/>
    <x v="1"/>
    <x v="64"/>
    <x v="73"/>
  </r>
  <r>
    <x v="12"/>
    <n v="5721134.8499999996"/>
    <x v="0"/>
    <x v="1"/>
    <x v="64"/>
    <x v="74"/>
  </r>
  <r>
    <x v="12"/>
    <n v="414592.76"/>
    <x v="0"/>
    <x v="1"/>
    <x v="64"/>
    <x v="75"/>
  </r>
  <r>
    <x v="12"/>
    <n v="5900.63"/>
    <x v="0"/>
    <x v="1"/>
    <x v="64"/>
    <x v="76"/>
  </r>
  <r>
    <x v="12"/>
    <n v="53924854.82"/>
    <x v="0"/>
    <x v="1"/>
    <x v="64"/>
    <x v="77"/>
  </r>
  <r>
    <x v="12"/>
    <n v="86538.95"/>
    <x v="0"/>
    <x v="1"/>
    <x v="64"/>
    <x v="78"/>
  </r>
  <r>
    <x v="12"/>
    <n v="2475"/>
    <x v="0"/>
    <x v="1"/>
    <x v="64"/>
    <x v="79"/>
  </r>
  <r>
    <x v="12"/>
    <n v="300910"/>
    <x v="0"/>
    <x v="1"/>
    <x v="64"/>
    <x v="437"/>
  </r>
  <r>
    <x v="12"/>
    <n v="60634.52"/>
    <x v="0"/>
    <x v="1"/>
    <x v="64"/>
    <x v="244"/>
  </r>
  <r>
    <x v="12"/>
    <n v="32098761.739999998"/>
    <x v="0"/>
    <x v="1"/>
    <x v="64"/>
    <x v="80"/>
  </r>
  <r>
    <x v="12"/>
    <n v="4227717.6399999997"/>
    <x v="0"/>
    <x v="1"/>
    <x v="64"/>
    <x v="81"/>
  </r>
  <r>
    <x v="12"/>
    <n v="107760331.91"/>
    <x v="0"/>
    <x v="1"/>
    <x v="64"/>
    <x v="82"/>
  </r>
  <r>
    <x v="12"/>
    <n v="20496415.690000001"/>
    <x v="0"/>
    <x v="1"/>
    <x v="64"/>
    <x v="83"/>
  </r>
  <r>
    <x v="12"/>
    <n v="814541.16"/>
    <x v="0"/>
    <x v="1"/>
    <x v="64"/>
    <x v="84"/>
  </r>
  <r>
    <x v="12"/>
    <n v="1536654.4300000002"/>
    <x v="0"/>
    <x v="1"/>
    <x v="64"/>
    <x v="85"/>
  </r>
  <r>
    <x v="12"/>
    <n v="4632.3100000000004"/>
    <x v="0"/>
    <x v="1"/>
    <x v="64"/>
    <x v="86"/>
  </r>
  <r>
    <x v="12"/>
    <n v="18319.439999999999"/>
    <x v="0"/>
    <x v="1"/>
    <x v="64"/>
    <x v="87"/>
  </r>
  <r>
    <x v="12"/>
    <n v="155671.19"/>
    <x v="0"/>
    <x v="1"/>
    <x v="64"/>
    <x v="88"/>
  </r>
  <r>
    <x v="12"/>
    <n v="30265.53"/>
    <x v="0"/>
    <x v="1"/>
    <x v="64"/>
    <x v="89"/>
  </r>
  <r>
    <x v="12"/>
    <n v="1589071.4500000002"/>
    <x v="0"/>
    <x v="1"/>
    <x v="64"/>
    <x v="90"/>
  </r>
  <r>
    <x v="12"/>
    <n v="417148.13"/>
    <x v="0"/>
    <x v="1"/>
    <x v="64"/>
    <x v="251"/>
  </r>
  <r>
    <x v="12"/>
    <n v="7271110.7400000002"/>
    <x v="0"/>
    <x v="1"/>
    <x v="27"/>
    <x v="438"/>
  </r>
  <r>
    <x v="12"/>
    <n v="1027190.31"/>
    <x v="0"/>
    <x v="1"/>
    <x v="27"/>
    <x v="245"/>
  </r>
  <r>
    <x v="12"/>
    <n v="3638976.06"/>
    <x v="0"/>
    <x v="1"/>
    <x v="27"/>
    <x v="91"/>
  </r>
  <r>
    <x v="12"/>
    <n v="294722.03999999998"/>
    <x v="0"/>
    <x v="1"/>
    <x v="27"/>
    <x v="72"/>
  </r>
  <r>
    <x v="12"/>
    <n v="16819251.75"/>
    <x v="0"/>
    <x v="1"/>
    <x v="27"/>
    <x v="291"/>
  </r>
  <r>
    <x v="12"/>
    <n v="14692936.640000001"/>
    <x v="0"/>
    <x v="1"/>
    <x v="27"/>
    <x v="338"/>
  </r>
  <r>
    <x v="12"/>
    <n v="1386810.96"/>
    <x v="0"/>
    <x v="1"/>
    <x v="27"/>
    <x v="377"/>
  </r>
  <r>
    <x v="12"/>
    <n v="34607603.789999999"/>
    <x v="0"/>
    <x v="1"/>
    <x v="27"/>
    <x v="358"/>
  </r>
  <r>
    <x v="12"/>
    <n v="1208287.8600000001"/>
    <x v="0"/>
    <x v="1"/>
    <x v="27"/>
    <x v="293"/>
  </r>
  <r>
    <x v="12"/>
    <n v="65741662.740000002"/>
    <x v="0"/>
    <x v="1"/>
    <x v="27"/>
    <x v="294"/>
  </r>
  <r>
    <x v="12"/>
    <n v="27798559.550000001"/>
    <x v="0"/>
    <x v="1"/>
    <x v="27"/>
    <x v="295"/>
  </r>
  <r>
    <x v="12"/>
    <n v="991728.37"/>
    <x v="0"/>
    <x v="1"/>
    <x v="27"/>
    <x v="92"/>
  </r>
  <r>
    <x v="12"/>
    <n v="55670628.119999997"/>
    <x v="0"/>
    <x v="1"/>
    <x v="27"/>
    <x v="76"/>
  </r>
  <r>
    <x v="12"/>
    <n v="1114533.5"/>
    <x v="0"/>
    <x v="1"/>
    <x v="27"/>
    <x v="93"/>
  </r>
  <r>
    <x v="12"/>
    <n v="47440151.780000001"/>
    <x v="0"/>
    <x v="1"/>
    <x v="27"/>
    <x v="296"/>
  </r>
  <r>
    <x v="12"/>
    <n v="261729351.84"/>
    <x v="0"/>
    <x v="1"/>
    <x v="27"/>
    <x v="79"/>
  </r>
  <r>
    <x v="12"/>
    <n v="57955219.469999999"/>
    <x v="0"/>
    <x v="1"/>
    <x v="27"/>
    <x v="80"/>
  </r>
  <r>
    <x v="12"/>
    <n v="32157512.100000001"/>
    <x v="0"/>
    <x v="1"/>
    <x v="27"/>
    <x v="95"/>
  </r>
  <r>
    <x v="12"/>
    <n v="49973856.710000001"/>
    <x v="0"/>
    <x v="1"/>
    <x v="27"/>
    <x v="96"/>
  </r>
  <r>
    <x v="12"/>
    <n v="100701.08"/>
    <x v="0"/>
    <x v="1"/>
    <x v="27"/>
    <x v="98"/>
  </r>
  <r>
    <x v="12"/>
    <n v="40018913.530000001"/>
    <x v="0"/>
    <x v="1"/>
    <x v="27"/>
    <x v="99"/>
  </r>
  <r>
    <x v="12"/>
    <n v="52900.61"/>
    <x v="0"/>
    <x v="1"/>
    <x v="27"/>
    <x v="100"/>
  </r>
  <r>
    <x v="12"/>
    <n v="85936242.359999999"/>
    <x v="0"/>
    <x v="1"/>
    <x v="27"/>
    <x v="101"/>
  </r>
  <r>
    <x v="12"/>
    <n v="3524730"/>
    <x v="0"/>
    <x v="1"/>
    <x v="27"/>
    <x v="395"/>
  </r>
  <r>
    <x v="12"/>
    <n v="5302666.13"/>
    <x v="0"/>
    <x v="1"/>
    <x v="27"/>
    <x v="102"/>
  </r>
  <r>
    <x v="12"/>
    <n v="1129796.23"/>
    <x v="0"/>
    <x v="1"/>
    <x v="27"/>
    <x v="103"/>
  </r>
  <r>
    <x v="12"/>
    <n v="115354468.73999999"/>
    <x v="0"/>
    <x v="1"/>
    <x v="27"/>
    <x v="104"/>
  </r>
  <r>
    <x v="12"/>
    <n v="1256854.3"/>
    <x v="0"/>
    <x v="1"/>
    <x v="27"/>
    <x v="105"/>
  </r>
  <r>
    <x v="12"/>
    <n v="95388305.090000004"/>
    <x v="0"/>
    <x v="1"/>
    <x v="27"/>
    <x v="359"/>
  </r>
  <r>
    <x v="12"/>
    <n v="8127130.4100000001"/>
    <x v="0"/>
    <x v="1"/>
    <x v="27"/>
    <x v="233"/>
  </r>
  <r>
    <x v="12"/>
    <n v="41450262.159999996"/>
    <x v="0"/>
    <x v="1"/>
    <x v="27"/>
    <x v="88"/>
  </r>
  <r>
    <x v="12"/>
    <n v="66173295.68"/>
    <x v="0"/>
    <x v="1"/>
    <x v="27"/>
    <x v="89"/>
  </r>
  <r>
    <x v="12"/>
    <n v="10260379.16"/>
    <x v="0"/>
    <x v="1"/>
    <x v="27"/>
    <x v="106"/>
  </r>
  <r>
    <x v="12"/>
    <n v="3623867.89"/>
    <x v="0"/>
    <x v="1"/>
    <x v="27"/>
    <x v="234"/>
  </r>
  <r>
    <x v="12"/>
    <n v="23407065.66"/>
    <x v="0"/>
    <x v="1"/>
    <x v="27"/>
    <x v="228"/>
  </r>
  <r>
    <x v="12"/>
    <n v="14368402.17"/>
    <x v="0"/>
    <x v="1"/>
    <x v="27"/>
    <x v="246"/>
  </r>
  <r>
    <x v="12"/>
    <n v="419225.15"/>
    <x v="0"/>
    <x v="1"/>
    <x v="27"/>
    <x v="396"/>
  </r>
  <r>
    <x v="12"/>
    <n v="1205938.26"/>
    <x v="0"/>
    <x v="1"/>
    <x v="27"/>
    <x v="397"/>
  </r>
  <r>
    <x v="12"/>
    <n v="2793481.84"/>
    <x v="0"/>
    <x v="1"/>
    <x v="27"/>
    <x v="360"/>
  </r>
  <r>
    <x v="12"/>
    <n v="11931512.73"/>
    <x v="0"/>
    <x v="1"/>
    <x v="27"/>
    <x v="398"/>
  </r>
  <r>
    <x v="12"/>
    <n v="21582"/>
    <x v="0"/>
    <x v="1"/>
    <x v="27"/>
    <x v="399"/>
  </r>
  <r>
    <x v="12"/>
    <n v="3125757.89"/>
    <x v="0"/>
    <x v="1"/>
    <x v="27"/>
    <x v="107"/>
  </r>
  <r>
    <x v="12"/>
    <n v="94944837.989999995"/>
    <x v="0"/>
    <x v="1"/>
    <x v="27"/>
    <x v="108"/>
  </r>
  <r>
    <x v="12"/>
    <n v="1807460.13"/>
    <x v="0"/>
    <x v="1"/>
    <x v="27"/>
    <x v="339"/>
  </r>
  <r>
    <x v="12"/>
    <n v="20212990.289999999"/>
    <x v="0"/>
    <x v="1"/>
    <x v="27"/>
    <x v="297"/>
  </r>
  <r>
    <x v="12"/>
    <n v="71468796.420000002"/>
    <x v="0"/>
    <x v="1"/>
    <x v="27"/>
    <x v="340"/>
  </r>
  <r>
    <x v="12"/>
    <n v="16602673.25"/>
    <x v="0"/>
    <x v="1"/>
    <x v="27"/>
    <x v="341"/>
  </r>
  <r>
    <x v="12"/>
    <n v="501147.98"/>
    <x v="0"/>
    <x v="1"/>
    <x v="27"/>
    <x v="298"/>
  </r>
  <r>
    <x v="12"/>
    <n v="636266"/>
    <x v="0"/>
    <x v="1"/>
    <x v="27"/>
    <x v="342"/>
  </r>
  <r>
    <x v="12"/>
    <n v="109993536.92"/>
    <x v="0"/>
    <x v="1"/>
    <x v="27"/>
    <x v="235"/>
  </r>
  <r>
    <x v="12"/>
    <n v="2496034.7599999998"/>
    <x v="0"/>
    <x v="1"/>
    <x v="27"/>
    <x v="383"/>
  </r>
  <r>
    <x v="12"/>
    <n v="1540170.45"/>
    <x v="0"/>
    <x v="1"/>
    <x v="27"/>
    <x v="343"/>
  </r>
  <r>
    <x v="12"/>
    <n v="1467960.7"/>
    <x v="0"/>
    <x v="1"/>
    <x v="27"/>
    <x v="400"/>
  </r>
  <r>
    <x v="12"/>
    <n v="157546786.77000001"/>
    <x v="0"/>
    <x v="1"/>
    <x v="27"/>
    <x v="344"/>
  </r>
  <r>
    <x v="12"/>
    <n v="17159476.870000001"/>
    <x v="0"/>
    <x v="1"/>
    <x v="27"/>
    <x v="345"/>
  </r>
  <r>
    <x v="12"/>
    <n v="827635477.59000003"/>
    <x v="0"/>
    <x v="1"/>
    <x v="27"/>
    <x v="110"/>
  </r>
  <r>
    <x v="12"/>
    <n v="851832219.76999998"/>
    <x v="0"/>
    <x v="1"/>
    <x v="27"/>
    <x v="346"/>
  </r>
  <r>
    <x v="12"/>
    <n v="174924260.00999999"/>
    <x v="0"/>
    <x v="1"/>
    <x v="27"/>
    <x v="316"/>
  </r>
  <r>
    <x v="12"/>
    <n v="57557546.950000003"/>
    <x v="0"/>
    <x v="1"/>
    <x v="27"/>
    <x v="249"/>
  </r>
  <r>
    <x v="12"/>
    <n v="4562248.13"/>
    <x v="0"/>
    <x v="1"/>
    <x v="27"/>
    <x v="347"/>
  </r>
  <r>
    <x v="12"/>
    <n v="3144464.05"/>
    <x v="0"/>
    <x v="1"/>
    <x v="27"/>
    <x v="250"/>
  </r>
  <r>
    <x v="12"/>
    <n v="3061909.16"/>
    <x v="0"/>
    <x v="1"/>
    <x v="27"/>
    <x v="348"/>
  </r>
  <r>
    <x v="12"/>
    <n v="4419161.78"/>
    <x v="0"/>
    <x v="1"/>
    <x v="27"/>
    <x v="361"/>
  </r>
  <r>
    <x v="12"/>
    <n v="131624666.5"/>
    <x v="0"/>
    <x v="1"/>
    <x v="27"/>
    <x v="112"/>
  </r>
  <r>
    <x v="12"/>
    <n v="69774042.019999996"/>
    <x v="0"/>
    <x v="1"/>
    <x v="27"/>
    <x v="113"/>
  </r>
  <r>
    <x v="12"/>
    <n v="18125.510000000002"/>
    <x v="0"/>
    <x v="1"/>
    <x v="27"/>
    <x v="362"/>
  </r>
  <r>
    <x v="12"/>
    <n v="1948.94"/>
    <x v="0"/>
    <x v="1"/>
    <x v="27"/>
    <x v="363"/>
  </r>
  <r>
    <x v="12"/>
    <n v="7665377.5899999999"/>
    <x v="0"/>
    <x v="1"/>
    <x v="27"/>
    <x v="251"/>
  </r>
  <r>
    <x v="12"/>
    <n v="95440459.900000006"/>
    <x v="0"/>
    <x v="1"/>
    <x v="27"/>
    <x v="265"/>
  </r>
  <r>
    <x v="12"/>
    <n v="31810430.960000001"/>
    <x v="0"/>
    <x v="1"/>
    <x v="27"/>
    <x v="364"/>
  </r>
  <r>
    <x v="12"/>
    <n v="3738145.43"/>
    <x v="0"/>
    <x v="1"/>
    <x v="27"/>
    <x v="116"/>
  </r>
  <r>
    <x v="12"/>
    <n v="2272962.9300000002"/>
    <x v="0"/>
    <x v="1"/>
    <x v="27"/>
    <x v="117"/>
  </r>
  <r>
    <x v="12"/>
    <n v="1910077.4500000002"/>
    <x v="0"/>
    <x v="1"/>
    <x v="28"/>
    <x v="439"/>
  </r>
  <r>
    <x v="12"/>
    <n v="385639.83"/>
    <x v="0"/>
    <x v="1"/>
    <x v="28"/>
    <x v="119"/>
  </r>
  <r>
    <x v="12"/>
    <n v="4489479.0599999996"/>
    <x v="0"/>
    <x v="1"/>
    <x v="28"/>
    <x v="440"/>
  </r>
  <r>
    <x v="12"/>
    <n v="7207598.96"/>
    <x v="0"/>
    <x v="1"/>
    <x v="28"/>
    <x v="441"/>
  </r>
  <r>
    <x v="12"/>
    <n v="2454655.36"/>
    <x v="0"/>
    <x v="1"/>
    <x v="28"/>
    <x v="228"/>
  </r>
  <r>
    <x v="12"/>
    <n v="22064492.989999998"/>
    <x v="0"/>
    <x v="1"/>
    <x v="28"/>
    <x v="442"/>
  </r>
  <r>
    <x v="12"/>
    <n v="244932.66"/>
    <x v="0"/>
    <x v="1"/>
    <x v="67"/>
    <x v="404"/>
  </r>
  <r>
    <x v="12"/>
    <n v="1620000"/>
    <x v="0"/>
    <x v="1"/>
    <x v="67"/>
    <x v="443"/>
  </r>
  <r>
    <x v="12"/>
    <n v="2574000"/>
    <x v="0"/>
    <x v="1"/>
    <x v="30"/>
    <x v="123"/>
  </r>
  <r>
    <x v="12"/>
    <n v="135362.20000000001"/>
    <x v="0"/>
    <x v="1"/>
    <x v="30"/>
    <x v="262"/>
  </r>
  <r>
    <x v="12"/>
    <n v="743331.53"/>
    <x v="0"/>
    <x v="1"/>
    <x v="30"/>
    <x v="124"/>
  </r>
  <r>
    <x v="12"/>
    <n v="4446380"/>
    <x v="0"/>
    <x v="1"/>
    <x v="30"/>
    <x v="125"/>
  </r>
  <r>
    <x v="12"/>
    <n v="37505998.990000002"/>
    <x v="0"/>
    <x v="1"/>
    <x v="33"/>
    <x v="236"/>
  </r>
  <r>
    <x v="12"/>
    <n v="32074598.940000001"/>
    <x v="0"/>
    <x v="1"/>
    <x v="33"/>
    <x v="405"/>
  </r>
  <r>
    <x v="12"/>
    <n v="1152685.57"/>
    <x v="0"/>
    <x v="1"/>
    <x v="33"/>
    <x v="406"/>
  </r>
  <r>
    <x v="12"/>
    <n v="135000"/>
    <x v="0"/>
    <x v="1"/>
    <x v="34"/>
    <x v="129"/>
  </r>
  <r>
    <x v="12"/>
    <n v="829209.58"/>
    <x v="0"/>
    <x v="1"/>
    <x v="34"/>
    <x v="130"/>
  </r>
  <r>
    <x v="12"/>
    <n v="37249788.18"/>
    <x v="0"/>
    <x v="1"/>
    <x v="34"/>
    <x v="131"/>
  </r>
  <r>
    <x v="12"/>
    <n v="546752575.03999996"/>
    <x v="0"/>
    <x v="1"/>
    <x v="35"/>
    <x v="132"/>
  </r>
  <r>
    <x v="12"/>
    <n v="2954277"/>
    <x v="0"/>
    <x v="2"/>
    <x v="61"/>
    <x v="352"/>
  </r>
  <r>
    <x v="12"/>
    <n v="5661026684.5"/>
    <x v="0"/>
    <x v="2"/>
    <x v="61"/>
    <x v="5"/>
  </r>
  <r>
    <x v="12"/>
    <n v="3186587680.7800002"/>
    <x v="0"/>
    <x v="2"/>
    <x v="61"/>
    <x v="135"/>
  </r>
  <r>
    <x v="12"/>
    <n v="2138729677.02"/>
    <x v="0"/>
    <x v="2"/>
    <x v="61"/>
    <x v="378"/>
  </r>
  <r>
    <x v="12"/>
    <n v="8371267.9800000004"/>
    <x v="0"/>
    <x v="2"/>
    <x v="8"/>
    <x v="11"/>
  </r>
  <r>
    <x v="12"/>
    <n v="564513528.53999996"/>
    <x v="0"/>
    <x v="2"/>
    <x v="11"/>
    <x v="388"/>
  </r>
  <r>
    <x v="12"/>
    <n v="2137824.85"/>
    <x v="0"/>
    <x v="2"/>
    <x v="16"/>
    <x v="19"/>
  </r>
  <r>
    <x v="12"/>
    <n v="0"/>
    <x v="0"/>
    <x v="2"/>
    <x v="16"/>
    <x v="433"/>
  </r>
  <r>
    <x v="12"/>
    <n v="49500.95"/>
    <x v="0"/>
    <x v="2"/>
    <x v="16"/>
    <x v="444"/>
  </r>
  <r>
    <x v="12"/>
    <n v="7974.75"/>
    <x v="0"/>
    <x v="2"/>
    <x v="16"/>
    <x v="266"/>
  </r>
  <r>
    <x v="12"/>
    <n v="531602.41"/>
    <x v="0"/>
    <x v="2"/>
    <x v="16"/>
    <x v="271"/>
  </r>
  <r>
    <x v="12"/>
    <n v="62600775.479999997"/>
    <x v="0"/>
    <x v="2"/>
    <x v="36"/>
    <x v="136"/>
  </r>
  <r>
    <x v="12"/>
    <n v="81343663.939999998"/>
    <x v="0"/>
    <x v="2"/>
    <x v="37"/>
    <x v="392"/>
  </r>
  <r>
    <x v="12"/>
    <n v="175772633.74000001"/>
    <x v="0"/>
    <x v="2"/>
    <x v="37"/>
    <x v="318"/>
  </r>
  <r>
    <x v="12"/>
    <n v="1854939.75"/>
    <x v="0"/>
    <x v="2"/>
    <x v="37"/>
    <x v="336"/>
  </r>
  <r>
    <x v="12"/>
    <n v="18019.810000000001"/>
    <x v="0"/>
    <x v="2"/>
    <x v="37"/>
    <x v="373"/>
  </r>
  <r>
    <x v="12"/>
    <n v="771871.38"/>
    <x v="0"/>
    <x v="2"/>
    <x v="37"/>
    <x v="319"/>
  </r>
  <r>
    <x v="12"/>
    <n v="15636903.720000001"/>
    <x v="0"/>
    <x v="2"/>
    <x v="37"/>
    <x v="320"/>
  </r>
  <r>
    <x v="12"/>
    <n v="3151891502.4899998"/>
    <x v="0"/>
    <x v="2"/>
    <x v="37"/>
    <x v="321"/>
  </r>
  <r>
    <x v="12"/>
    <n v="701030564.38"/>
    <x v="0"/>
    <x v="2"/>
    <x v="37"/>
    <x v="322"/>
  </r>
  <r>
    <x v="12"/>
    <n v="88268.95"/>
    <x v="0"/>
    <x v="2"/>
    <x v="37"/>
    <x v="393"/>
  </r>
  <r>
    <x v="12"/>
    <n v="632855.76"/>
    <x v="0"/>
    <x v="2"/>
    <x v="37"/>
    <x v="323"/>
  </r>
  <r>
    <x v="12"/>
    <n v="100305117.92"/>
    <x v="0"/>
    <x v="2"/>
    <x v="37"/>
    <x v="228"/>
  </r>
  <r>
    <x v="12"/>
    <n v="487291551.73000002"/>
    <x v="0"/>
    <x v="2"/>
    <x v="21"/>
    <x v="260"/>
  </r>
  <r>
    <x v="12"/>
    <n v="220432321.91"/>
    <x v="0"/>
    <x v="2"/>
    <x v="21"/>
    <x v="60"/>
  </r>
  <r>
    <x v="12"/>
    <n v="3093629.49"/>
    <x v="0"/>
    <x v="2"/>
    <x v="38"/>
    <x v="139"/>
  </r>
  <r>
    <x v="12"/>
    <n v="12089461.43"/>
    <x v="0"/>
    <x v="2"/>
    <x v="38"/>
    <x v="140"/>
  </r>
  <r>
    <x v="12"/>
    <n v="22772544.489999998"/>
    <x v="0"/>
    <x v="2"/>
    <x v="38"/>
    <x v="141"/>
  </r>
  <r>
    <x v="12"/>
    <n v="2963438.68"/>
    <x v="0"/>
    <x v="2"/>
    <x v="38"/>
    <x v="142"/>
  </r>
  <r>
    <x v="12"/>
    <n v="19374875.370000001"/>
    <x v="0"/>
    <x v="2"/>
    <x v="38"/>
    <x v="143"/>
  </r>
  <r>
    <x v="12"/>
    <n v="6120448.2699999996"/>
    <x v="0"/>
    <x v="2"/>
    <x v="38"/>
    <x v="144"/>
  </r>
  <r>
    <x v="12"/>
    <n v="15397767.109999999"/>
    <x v="0"/>
    <x v="2"/>
    <x v="39"/>
    <x v="145"/>
  </r>
  <r>
    <x v="12"/>
    <n v="1639850.62"/>
    <x v="0"/>
    <x v="2"/>
    <x v="63"/>
    <x v="408"/>
  </r>
  <r>
    <x v="12"/>
    <n v="1549196050.3699999"/>
    <x v="0"/>
    <x v="2"/>
    <x v="65"/>
    <x v="401"/>
  </r>
  <r>
    <x v="12"/>
    <n v="960058999.72000003"/>
    <x v="0"/>
    <x v="2"/>
    <x v="65"/>
    <x v="402"/>
  </r>
  <r>
    <x v="12"/>
    <n v="88290916.159999996"/>
    <x v="0"/>
    <x v="2"/>
    <x v="67"/>
    <x v="409"/>
  </r>
  <r>
    <x v="12"/>
    <n v="2094156.47"/>
    <x v="0"/>
    <x v="2"/>
    <x v="67"/>
    <x v="403"/>
  </r>
  <r>
    <x v="12"/>
    <n v="67357089.700000003"/>
    <x v="0"/>
    <x v="2"/>
    <x v="67"/>
    <x v="410"/>
  </r>
  <r>
    <x v="12"/>
    <n v="25280781.27"/>
    <x v="0"/>
    <x v="2"/>
    <x v="67"/>
    <x v="411"/>
  </r>
  <r>
    <x v="12"/>
    <n v="35091521.549999997"/>
    <x v="0"/>
    <x v="2"/>
    <x v="67"/>
    <x v="122"/>
  </r>
  <r>
    <x v="12"/>
    <n v="4991412.13"/>
    <x v="0"/>
    <x v="2"/>
    <x v="31"/>
    <x v="126"/>
  </r>
  <r>
    <x v="12"/>
    <n v="17416845.640000001"/>
    <x v="0"/>
    <x v="2"/>
    <x v="33"/>
    <x v="236"/>
  </r>
  <r>
    <x v="12"/>
    <n v="103645.36"/>
    <x v="0"/>
    <x v="2"/>
    <x v="33"/>
    <x v="405"/>
  </r>
  <r>
    <x v="12"/>
    <n v="40741151.880000003"/>
    <x v="0"/>
    <x v="2"/>
    <x v="33"/>
    <x v="406"/>
  </r>
  <r>
    <x v="12"/>
    <n v="245754.14"/>
    <x v="0"/>
    <x v="2"/>
    <x v="33"/>
    <x v="228"/>
  </r>
  <r>
    <x v="12"/>
    <n v="340439032.56999999"/>
    <x v="0"/>
    <x v="2"/>
    <x v="40"/>
    <x v="148"/>
  </r>
  <r>
    <x v="12"/>
    <n v="49458518.850000001"/>
    <x v="0"/>
    <x v="2"/>
    <x v="40"/>
    <x v="253"/>
  </r>
  <r>
    <x v="12"/>
    <n v="25328755.399999999"/>
    <x v="0"/>
    <x v="2"/>
    <x v="40"/>
    <x v="412"/>
  </r>
  <r>
    <x v="12"/>
    <n v="50320354.789999999"/>
    <x v="0"/>
    <x v="2"/>
    <x v="40"/>
    <x v="324"/>
  </r>
  <r>
    <x v="12"/>
    <n v="14664397.18"/>
    <x v="0"/>
    <x v="2"/>
    <x v="40"/>
    <x v="150"/>
  </r>
  <r>
    <x v="12"/>
    <n v="1194186898.1199999"/>
    <x v="0"/>
    <x v="2"/>
    <x v="40"/>
    <x v="151"/>
  </r>
  <r>
    <x v="12"/>
    <n v="26429570.190000001"/>
    <x v="0"/>
    <x v="2"/>
    <x v="40"/>
    <x v="152"/>
  </r>
  <r>
    <x v="12"/>
    <n v="2041873.32"/>
    <x v="0"/>
    <x v="2"/>
    <x v="40"/>
    <x v="413"/>
  </r>
  <r>
    <x v="12"/>
    <n v="1613084.25"/>
    <x v="0"/>
    <x v="2"/>
    <x v="40"/>
    <x v="349"/>
  </r>
  <r>
    <x v="12"/>
    <n v="2164065.2599999998"/>
    <x v="0"/>
    <x v="2"/>
    <x v="40"/>
    <x v="153"/>
  </r>
  <r>
    <x v="12"/>
    <n v="133535875.70999999"/>
    <x v="0"/>
    <x v="2"/>
    <x v="40"/>
    <x v="155"/>
  </r>
  <r>
    <x v="12"/>
    <n v="317036.56"/>
    <x v="0"/>
    <x v="2"/>
    <x v="40"/>
    <x v="157"/>
  </r>
  <r>
    <x v="12"/>
    <n v="4880899.38"/>
    <x v="0"/>
    <x v="2"/>
    <x v="40"/>
    <x v="158"/>
  </r>
  <r>
    <x v="12"/>
    <n v="22702782.379999999"/>
    <x v="0"/>
    <x v="2"/>
    <x v="40"/>
    <x v="307"/>
  </r>
  <r>
    <x v="12"/>
    <n v="3851.8"/>
    <x v="0"/>
    <x v="2"/>
    <x v="40"/>
    <x v="159"/>
  </r>
  <r>
    <x v="12"/>
    <n v="62301041"/>
    <x v="0"/>
    <x v="2"/>
    <x v="40"/>
    <x v="350"/>
  </r>
  <r>
    <x v="12"/>
    <n v="344792885"/>
    <x v="0"/>
    <x v="2"/>
    <x v="40"/>
    <x v="160"/>
  </r>
  <r>
    <x v="12"/>
    <n v="33768.879999999997"/>
    <x v="0"/>
    <x v="2"/>
    <x v="40"/>
    <x v="162"/>
  </r>
  <r>
    <x v="12"/>
    <n v="577849.59"/>
    <x v="0"/>
    <x v="2"/>
    <x v="40"/>
    <x v="163"/>
  </r>
  <r>
    <x v="12"/>
    <n v="2978588.58"/>
    <x v="0"/>
    <x v="2"/>
    <x v="40"/>
    <x v="164"/>
  </r>
  <r>
    <x v="12"/>
    <n v="431399.99"/>
    <x v="0"/>
    <x v="2"/>
    <x v="40"/>
    <x v="414"/>
  </r>
  <r>
    <x v="12"/>
    <n v="27548765.210000001"/>
    <x v="0"/>
    <x v="2"/>
    <x v="40"/>
    <x v="165"/>
  </r>
  <r>
    <x v="12"/>
    <n v="67228996.359999999"/>
    <x v="0"/>
    <x v="2"/>
    <x v="40"/>
    <x v="166"/>
  </r>
  <r>
    <x v="12"/>
    <n v="422511.16"/>
    <x v="0"/>
    <x v="2"/>
    <x v="40"/>
    <x v="167"/>
  </r>
  <r>
    <x v="12"/>
    <n v="1011410043.61"/>
    <x v="0"/>
    <x v="2"/>
    <x v="40"/>
    <x v="168"/>
  </r>
  <r>
    <x v="12"/>
    <n v="5395383.3899999997"/>
    <x v="0"/>
    <x v="2"/>
    <x v="40"/>
    <x v="169"/>
  </r>
  <r>
    <x v="12"/>
    <n v="52.63"/>
    <x v="0"/>
    <x v="2"/>
    <x v="40"/>
    <x v="170"/>
  </r>
  <r>
    <x v="12"/>
    <n v="2348.7400000000002"/>
    <x v="0"/>
    <x v="2"/>
    <x v="40"/>
    <x v="171"/>
  </r>
  <r>
    <x v="12"/>
    <n v="35812888.380000003"/>
    <x v="0"/>
    <x v="2"/>
    <x v="40"/>
    <x v="173"/>
  </r>
  <r>
    <x v="12"/>
    <n v="23998779.890000001"/>
    <x v="0"/>
    <x v="2"/>
    <x v="40"/>
    <x v="174"/>
  </r>
  <r>
    <x v="12"/>
    <n v="17589007.530000001"/>
    <x v="0"/>
    <x v="2"/>
    <x v="40"/>
    <x v="415"/>
  </r>
  <r>
    <x v="12"/>
    <n v="5404843.5899999999"/>
    <x v="0"/>
    <x v="2"/>
    <x v="40"/>
    <x v="176"/>
  </r>
  <r>
    <x v="12"/>
    <n v="4230306.42"/>
    <x v="0"/>
    <x v="2"/>
    <x v="40"/>
    <x v="416"/>
  </r>
  <r>
    <x v="12"/>
    <n v="1095399.3600000001"/>
    <x v="0"/>
    <x v="2"/>
    <x v="40"/>
    <x v="417"/>
  </r>
  <r>
    <x v="12"/>
    <n v="50499.31"/>
    <x v="0"/>
    <x v="2"/>
    <x v="40"/>
    <x v="177"/>
  </r>
  <r>
    <x v="12"/>
    <n v="19130399.800000001"/>
    <x v="0"/>
    <x v="2"/>
    <x v="40"/>
    <x v="179"/>
  </r>
  <r>
    <x v="12"/>
    <n v="31726770.98"/>
    <x v="0"/>
    <x v="2"/>
    <x v="40"/>
    <x v="181"/>
  </r>
  <r>
    <x v="12"/>
    <n v="12678878.52"/>
    <x v="0"/>
    <x v="2"/>
    <x v="40"/>
    <x v="182"/>
  </r>
  <r>
    <x v="12"/>
    <n v="51842.83"/>
    <x v="0"/>
    <x v="2"/>
    <x v="40"/>
    <x v="183"/>
  </r>
  <r>
    <x v="12"/>
    <n v="413590408.49000001"/>
    <x v="0"/>
    <x v="2"/>
    <x v="40"/>
    <x v="367"/>
  </r>
  <r>
    <x v="12"/>
    <n v="1104325115.27"/>
    <x v="0"/>
    <x v="2"/>
    <x v="40"/>
    <x v="368"/>
  </r>
  <r>
    <x v="12"/>
    <n v="3338099915.1100001"/>
    <x v="0"/>
    <x v="2"/>
    <x v="40"/>
    <x v="369"/>
  </r>
  <r>
    <x v="12"/>
    <n v="1805"/>
    <x v="0"/>
    <x v="2"/>
    <x v="40"/>
    <x v="184"/>
  </r>
  <r>
    <x v="12"/>
    <n v="95074423.230000004"/>
    <x v="0"/>
    <x v="2"/>
    <x v="40"/>
    <x v="185"/>
  </r>
  <r>
    <x v="12"/>
    <n v="5492038.54"/>
    <x v="0"/>
    <x v="2"/>
    <x v="40"/>
    <x v="267"/>
  </r>
  <r>
    <x v="12"/>
    <n v="4976517156.9799995"/>
    <x v="0"/>
    <x v="2"/>
    <x v="40"/>
    <x v="186"/>
  </r>
  <r>
    <x v="12"/>
    <n v="18300"/>
    <x v="0"/>
    <x v="2"/>
    <x v="40"/>
    <x v="187"/>
  </r>
  <r>
    <x v="12"/>
    <n v="197095723.62"/>
    <x v="0"/>
    <x v="2"/>
    <x v="59"/>
    <x v="228"/>
  </r>
  <r>
    <x v="12"/>
    <n v="88045291.769999996"/>
    <x v="0"/>
    <x v="2"/>
    <x v="41"/>
    <x v="148"/>
  </r>
  <r>
    <x v="12"/>
    <n v="73550879.319999993"/>
    <x v="0"/>
    <x v="2"/>
    <x v="41"/>
    <x v="418"/>
  </r>
  <r>
    <x v="12"/>
    <n v="82042548.689999998"/>
    <x v="0"/>
    <x v="2"/>
    <x v="41"/>
    <x v="308"/>
  </r>
  <r>
    <x v="12"/>
    <n v="586571807.90999997"/>
    <x v="0"/>
    <x v="2"/>
    <x v="41"/>
    <x v="151"/>
  </r>
  <r>
    <x v="12"/>
    <n v="38904646.619999997"/>
    <x v="0"/>
    <x v="2"/>
    <x v="41"/>
    <x v="140"/>
  </r>
  <r>
    <x v="12"/>
    <n v="270209663.88"/>
    <x v="0"/>
    <x v="2"/>
    <x v="41"/>
    <x v="168"/>
  </r>
  <r>
    <x v="12"/>
    <n v="2334066.0499999998"/>
    <x v="0"/>
    <x v="2"/>
    <x v="41"/>
    <x v="188"/>
  </r>
  <r>
    <x v="12"/>
    <n v="9652891.9000000004"/>
    <x v="0"/>
    <x v="2"/>
    <x v="41"/>
    <x v="189"/>
  </r>
  <r>
    <x v="12"/>
    <n v="2293903784.4000001"/>
    <x v="0"/>
    <x v="2"/>
    <x v="41"/>
    <x v="190"/>
  </r>
  <r>
    <x v="12"/>
    <n v="18952344.59"/>
    <x v="0"/>
    <x v="2"/>
    <x v="41"/>
    <x v="191"/>
  </r>
  <r>
    <x v="12"/>
    <n v="33958669.039999999"/>
    <x v="1"/>
    <x v="3"/>
    <x v="42"/>
    <x v="445"/>
  </r>
  <r>
    <x v="12"/>
    <n v="127919868.76000001"/>
    <x v="1"/>
    <x v="3"/>
    <x v="42"/>
    <x v="192"/>
  </r>
  <r>
    <x v="12"/>
    <n v="2688444554.3600001"/>
    <x v="1"/>
    <x v="3"/>
    <x v="42"/>
    <x v="193"/>
  </r>
  <r>
    <x v="12"/>
    <n v="51256308.039999999"/>
    <x v="1"/>
    <x v="3"/>
    <x v="42"/>
    <x v="419"/>
  </r>
  <r>
    <x v="12"/>
    <n v="0"/>
    <x v="1"/>
    <x v="3"/>
    <x v="42"/>
    <x v="420"/>
  </r>
  <r>
    <x v="12"/>
    <n v="2920000"/>
    <x v="1"/>
    <x v="4"/>
    <x v="49"/>
    <x v="278"/>
  </r>
  <r>
    <x v="12"/>
    <n v="9704594"/>
    <x v="1"/>
    <x v="4"/>
    <x v="49"/>
    <x v="326"/>
  </r>
  <r>
    <x v="12"/>
    <n v="6184343.7300000004"/>
    <x v="1"/>
    <x v="4"/>
    <x v="49"/>
    <x v="254"/>
  </r>
  <r>
    <x v="12"/>
    <n v="45684440.859999999"/>
    <x v="1"/>
    <x v="4"/>
    <x v="44"/>
    <x v="268"/>
  </r>
  <r>
    <x v="12"/>
    <n v="87053079.060000002"/>
    <x v="1"/>
    <x v="4"/>
    <x v="44"/>
    <x v="269"/>
  </r>
  <r>
    <x v="12"/>
    <n v="1111611075.9100001"/>
    <x v="1"/>
    <x v="4"/>
    <x v="45"/>
    <x v="196"/>
  </r>
  <r>
    <x v="12"/>
    <n v="11953000"/>
    <x v="1"/>
    <x v="4"/>
    <x v="9"/>
    <x v="311"/>
  </r>
  <r>
    <x v="12"/>
    <n v="119876860.81999999"/>
    <x v="1"/>
    <x v="4"/>
    <x v="48"/>
    <x v="280"/>
  </r>
  <r>
    <x v="12"/>
    <n v="41368000"/>
    <x v="1"/>
    <x v="4"/>
    <x v="22"/>
    <x v="446"/>
  </r>
  <r>
    <x v="12"/>
    <n v="0"/>
    <x v="1"/>
    <x v="4"/>
    <x v="22"/>
    <x v="61"/>
  </r>
  <r>
    <x v="12"/>
    <n v="8528096.4700000007"/>
    <x v="1"/>
    <x v="4"/>
    <x v="27"/>
    <x v="314"/>
  </r>
  <r>
    <x v="12"/>
    <n v="12298030.609999999"/>
    <x v="1"/>
    <x v="4"/>
    <x v="27"/>
    <x v="363"/>
  </r>
  <r>
    <x v="12"/>
    <n v="307246.76"/>
    <x v="1"/>
    <x v="5"/>
    <x v="49"/>
    <x v="278"/>
  </r>
  <r>
    <x v="12"/>
    <n v="1825217.36"/>
    <x v="1"/>
    <x v="5"/>
    <x v="49"/>
    <x v="326"/>
  </r>
  <r>
    <x v="12"/>
    <n v="65215438.5"/>
    <x v="1"/>
    <x v="5"/>
    <x v="49"/>
    <x v="310"/>
  </r>
  <r>
    <x v="12"/>
    <n v="12213477.59"/>
    <x v="1"/>
    <x v="5"/>
    <x v="49"/>
    <x v="254"/>
  </r>
  <r>
    <x v="12"/>
    <n v="1203897.6599999999"/>
    <x v="1"/>
    <x v="5"/>
    <x v="6"/>
    <x v="9"/>
  </r>
  <r>
    <x v="12"/>
    <n v="1257174358.76"/>
    <x v="1"/>
    <x v="5"/>
    <x v="46"/>
    <x v="197"/>
  </r>
  <r>
    <x v="12"/>
    <n v="19020688.539999999"/>
    <x v="1"/>
    <x v="5"/>
    <x v="9"/>
    <x v="12"/>
  </r>
  <r>
    <x v="12"/>
    <n v="51639797.060000002"/>
    <x v="1"/>
    <x v="5"/>
    <x v="9"/>
    <x v="430"/>
  </r>
  <r>
    <x v="12"/>
    <n v="49276785.329999998"/>
    <x v="1"/>
    <x v="5"/>
    <x v="11"/>
    <x v="387"/>
  </r>
  <r>
    <x v="12"/>
    <n v="44836.84"/>
    <x v="1"/>
    <x v="5"/>
    <x v="11"/>
    <x v="388"/>
  </r>
  <r>
    <x v="12"/>
    <n v="1490532"/>
    <x v="1"/>
    <x v="5"/>
    <x v="47"/>
    <x v="198"/>
  </r>
  <r>
    <x v="12"/>
    <n v="9810923.6699999999"/>
    <x v="1"/>
    <x v="5"/>
    <x v="47"/>
    <x v="200"/>
  </r>
  <r>
    <x v="12"/>
    <n v="397742.61"/>
    <x v="1"/>
    <x v="5"/>
    <x v="47"/>
    <x v="201"/>
  </r>
  <r>
    <x v="12"/>
    <n v="70293"/>
    <x v="1"/>
    <x v="5"/>
    <x v="47"/>
    <x v="202"/>
  </r>
  <r>
    <x v="12"/>
    <n v="23642532.41"/>
    <x v="1"/>
    <x v="5"/>
    <x v="47"/>
    <x v="203"/>
  </r>
  <r>
    <x v="12"/>
    <n v="117849771.65000001"/>
    <x v="1"/>
    <x v="5"/>
    <x v="47"/>
    <x v="204"/>
  </r>
  <r>
    <x v="12"/>
    <n v="15140179.67"/>
    <x v="1"/>
    <x v="5"/>
    <x v="47"/>
    <x v="205"/>
  </r>
  <r>
    <x v="12"/>
    <n v="2827175.94"/>
    <x v="1"/>
    <x v="5"/>
    <x v="47"/>
    <x v="206"/>
  </r>
  <r>
    <x v="12"/>
    <n v="46737566.780000001"/>
    <x v="1"/>
    <x v="5"/>
    <x v="47"/>
    <x v="207"/>
  </r>
  <r>
    <x v="12"/>
    <n v="235915.95"/>
    <x v="1"/>
    <x v="5"/>
    <x v="47"/>
    <x v="381"/>
  </r>
  <r>
    <x v="12"/>
    <n v="467700.84"/>
    <x v="1"/>
    <x v="5"/>
    <x v="47"/>
    <x v="208"/>
  </r>
  <r>
    <x v="12"/>
    <n v="1334306.17"/>
    <x v="1"/>
    <x v="5"/>
    <x v="47"/>
    <x v="209"/>
  </r>
  <r>
    <x v="12"/>
    <n v="677691.1"/>
    <x v="1"/>
    <x v="5"/>
    <x v="47"/>
    <x v="210"/>
  </r>
  <r>
    <x v="12"/>
    <n v="4863922.9000000004"/>
    <x v="1"/>
    <x v="5"/>
    <x v="47"/>
    <x v="211"/>
  </r>
  <r>
    <x v="12"/>
    <n v="6351480.4199999999"/>
    <x v="1"/>
    <x v="5"/>
    <x v="47"/>
    <x v="212"/>
  </r>
  <r>
    <x v="12"/>
    <n v="118123.33"/>
    <x v="1"/>
    <x v="5"/>
    <x v="47"/>
    <x v="240"/>
  </r>
  <r>
    <x v="12"/>
    <n v="217553.92000000001"/>
    <x v="1"/>
    <x v="5"/>
    <x v="47"/>
    <x v="213"/>
  </r>
  <r>
    <x v="12"/>
    <n v="28979036.73"/>
    <x v="1"/>
    <x v="5"/>
    <x v="47"/>
    <x v="214"/>
  </r>
  <r>
    <x v="12"/>
    <n v="564594"/>
    <x v="1"/>
    <x v="5"/>
    <x v="47"/>
    <x v="370"/>
  </r>
  <r>
    <x v="12"/>
    <n v="685458.83"/>
    <x v="1"/>
    <x v="5"/>
    <x v="47"/>
    <x v="216"/>
  </r>
  <r>
    <x v="12"/>
    <n v="14917421.390000001"/>
    <x v="1"/>
    <x v="5"/>
    <x v="47"/>
    <x v="228"/>
  </r>
  <r>
    <x v="12"/>
    <n v="1327500.1000000001"/>
    <x v="1"/>
    <x v="5"/>
    <x v="47"/>
    <x v="217"/>
  </r>
  <r>
    <x v="12"/>
    <n v="63244909.43"/>
    <x v="1"/>
    <x v="5"/>
    <x v="47"/>
    <x v="218"/>
  </r>
  <r>
    <x v="12"/>
    <n v="75223.27"/>
    <x v="1"/>
    <x v="5"/>
    <x v="16"/>
    <x v="21"/>
  </r>
  <r>
    <x v="12"/>
    <n v="2672.14"/>
    <x v="1"/>
    <x v="5"/>
    <x v="16"/>
    <x v="272"/>
  </r>
  <r>
    <x v="12"/>
    <n v="202467"/>
    <x v="1"/>
    <x v="5"/>
    <x v="18"/>
    <x v="31"/>
  </r>
  <r>
    <x v="12"/>
    <n v="2899"/>
    <x v="1"/>
    <x v="5"/>
    <x v="18"/>
    <x v="33"/>
  </r>
  <r>
    <x v="12"/>
    <n v="1102399.55"/>
    <x v="1"/>
    <x v="5"/>
    <x v="18"/>
    <x v="39"/>
  </r>
  <r>
    <x v="12"/>
    <n v="1630778.24"/>
    <x v="1"/>
    <x v="5"/>
    <x v="18"/>
    <x v="41"/>
  </r>
  <r>
    <x v="12"/>
    <n v="79719.7"/>
    <x v="1"/>
    <x v="5"/>
    <x v="18"/>
    <x v="42"/>
  </r>
  <r>
    <x v="12"/>
    <n v="113608.14"/>
    <x v="1"/>
    <x v="5"/>
    <x v="18"/>
    <x v="49"/>
  </r>
  <r>
    <x v="12"/>
    <n v="3680929.26"/>
    <x v="1"/>
    <x v="5"/>
    <x v="18"/>
    <x v="54"/>
  </r>
  <r>
    <x v="12"/>
    <n v="83578903.709999993"/>
    <x v="1"/>
    <x v="5"/>
    <x v="48"/>
    <x v="221"/>
  </r>
  <r>
    <x v="12"/>
    <n v="11361657.029999999"/>
    <x v="1"/>
    <x v="5"/>
    <x v="48"/>
    <x v="222"/>
  </r>
  <r>
    <x v="12"/>
    <n v="1475840929.3800001"/>
    <x v="1"/>
    <x v="5"/>
    <x v="48"/>
    <x v="223"/>
  </r>
  <r>
    <x v="12"/>
    <n v="413733347.94999999"/>
    <x v="1"/>
    <x v="5"/>
    <x v="48"/>
    <x v="224"/>
  </r>
  <r>
    <x v="12"/>
    <n v="18949599.260000002"/>
    <x v="1"/>
    <x v="5"/>
    <x v="48"/>
    <x v="382"/>
  </r>
  <r>
    <x v="12"/>
    <n v="249600"/>
    <x v="1"/>
    <x v="5"/>
    <x v="48"/>
    <x v="226"/>
  </r>
  <r>
    <x v="12"/>
    <n v="2887005.53"/>
    <x v="1"/>
    <x v="5"/>
    <x v="48"/>
    <x v="281"/>
  </r>
  <r>
    <x v="12"/>
    <n v="195351.97"/>
    <x v="1"/>
    <x v="5"/>
    <x v="48"/>
    <x v="227"/>
  </r>
  <r>
    <x v="12"/>
    <n v="89970189.629999995"/>
    <x v="1"/>
    <x v="5"/>
    <x v="48"/>
    <x v="282"/>
  </r>
  <r>
    <x v="12"/>
    <n v="396"/>
    <x v="1"/>
    <x v="5"/>
    <x v="48"/>
    <x v="255"/>
  </r>
  <r>
    <x v="12"/>
    <n v="826235.35"/>
    <x v="1"/>
    <x v="5"/>
    <x v="48"/>
    <x v="228"/>
  </r>
  <r>
    <x v="12"/>
    <n v="1428882.23"/>
    <x v="1"/>
    <x v="5"/>
    <x v="20"/>
    <x v="59"/>
  </r>
  <r>
    <x v="12"/>
    <n v="26074676.940000001"/>
    <x v="1"/>
    <x v="5"/>
    <x v="27"/>
    <x v="338"/>
  </r>
  <r>
    <x v="12"/>
    <n v="162807.94"/>
    <x v="1"/>
    <x v="5"/>
    <x v="27"/>
    <x v="293"/>
  </r>
  <r>
    <x v="12"/>
    <n v="986275.55"/>
    <x v="1"/>
    <x v="5"/>
    <x v="27"/>
    <x v="295"/>
  </r>
  <r>
    <x v="12"/>
    <n v="239083.99"/>
    <x v="1"/>
    <x v="5"/>
    <x v="27"/>
    <x v="101"/>
  </r>
  <r>
    <x v="12"/>
    <n v="70329111.400000006"/>
    <x v="1"/>
    <x v="5"/>
    <x v="27"/>
    <x v="88"/>
  </r>
  <r>
    <x v="12"/>
    <n v="347956.9"/>
    <x v="1"/>
    <x v="5"/>
    <x v="27"/>
    <x v="89"/>
  </r>
  <r>
    <x v="12"/>
    <n v="6334139.8499999996"/>
    <x v="1"/>
    <x v="5"/>
    <x v="27"/>
    <x v="298"/>
  </r>
  <r>
    <x v="12"/>
    <n v="57927824.899999999"/>
    <x v="1"/>
    <x v="5"/>
    <x v="27"/>
    <x v="235"/>
  </r>
  <r>
    <x v="12"/>
    <n v="3009261.56"/>
    <x v="1"/>
    <x v="5"/>
    <x v="27"/>
    <x v="383"/>
  </r>
  <r>
    <x v="12"/>
    <n v="78970144.150000006"/>
    <x v="1"/>
    <x v="5"/>
    <x v="27"/>
    <x v="316"/>
  </r>
  <r>
    <x v="12"/>
    <n v="778295.71"/>
    <x v="1"/>
    <x v="5"/>
    <x v="27"/>
    <x v="249"/>
  </r>
  <r>
    <x v="12"/>
    <n v="7717687.9699999997"/>
    <x v="1"/>
    <x v="5"/>
    <x v="27"/>
    <x v="364"/>
  </r>
  <r>
    <x v="12"/>
    <n v="116686.81"/>
    <x v="1"/>
    <x v="5"/>
    <x v="33"/>
    <x v="236"/>
  </r>
  <r>
    <x v="12"/>
    <n v="5764191.8899999997"/>
    <x v="1"/>
    <x v="5"/>
    <x v="33"/>
    <x v="405"/>
  </r>
  <r>
    <x v="12"/>
    <n v="3841408.48"/>
    <x v="1"/>
    <x v="5"/>
    <x v="34"/>
    <x v="131"/>
  </r>
  <r>
    <x v="13"/>
    <n v="28527624.600000001"/>
    <x v="0"/>
    <x v="0"/>
    <x v="0"/>
    <x v="447"/>
  </r>
  <r>
    <x v="13"/>
    <n v="448334674.25"/>
    <x v="0"/>
    <x v="0"/>
    <x v="0"/>
    <x v="0"/>
  </r>
  <r>
    <x v="13"/>
    <n v="2750163785.5100002"/>
    <x v="0"/>
    <x v="0"/>
    <x v="0"/>
    <x v="1"/>
  </r>
  <r>
    <x v="13"/>
    <n v="617990.80000000005"/>
    <x v="0"/>
    <x v="0"/>
    <x v="0"/>
    <x v="448"/>
  </r>
  <r>
    <x v="13"/>
    <n v="9996224.6999999993"/>
    <x v="0"/>
    <x v="0"/>
    <x v="0"/>
    <x v="371"/>
  </r>
  <r>
    <x v="13"/>
    <n v="72326153.879999995"/>
    <x v="0"/>
    <x v="0"/>
    <x v="1"/>
    <x v="3"/>
  </r>
  <r>
    <x v="13"/>
    <n v="5130030462.6400003"/>
    <x v="0"/>
    <x v="1"/>
    <x v="60"/>
    <x v="351"/>
  </r>
  <r>
    <x v="13"/>
    <n v="13200.67"/>
    <x v="0"/>
    <x v="1"/>
    <x v="69"/>
    <x v="228"/>
  </r>
  <r>
    <x v="13"/>
    <n v="66888637.200000003"/>
    <x v="0"/>
    <x v="1"/>
    <x v="3"/>
    <x v="424"/>
  </r>
  <r>
    <x v="13"/>
    <n v="228193800.03999999"/>
    <x v="0"/>
    <x v="1"/>
    <x v="3"/>
    <x v="425"/>
  </r>
  <r>
    <x v="13"/>
    <n v="17399766.629999999"/>
    <x v="0"/>
    <x v="1"/>
    <x v="4"/>
    <x v="384"/>
  </r>
  <r>
    <x v="13"/>
    <n v="109885725.94"/>
    <x v="0"/>
    <x v="1"/>
    <x v="4"/>
    <x v="385"/>
  </r>
  <r>
    <x v="13"/>
    <n v="6013926.5499999998"/>
    <x v="0"/>
    <x v="1"/>
    <x v="5"/>
    <x v="8"/>
  </r>
  <r>
    <x v="13"/>
    <n v="230112.98"/>
    <x v="0"/>
    <x v="1"/>
    <x v="6"/>
    <x v="9"/>
  </r>
  <r>
    <x v="13"/>
    <n v="1113488.8799999999"/>
    <x v="0"/>
    <x v="1"/>
    <x v="46"/>
    <x v="197"/>
  </r>
  <r>
    <x v="13"/>
    <n v="14818861.640000001"/>
    <x v="0"/>
    <x v="1"/>
    <x v="7"/>
    <x v="426"/>
  </r>
  <r>
    <x v="13"/>
    <n v="134759.12"/>
    <x v="0"/>
    <x v="1"/>
    <x v="7"/>
    <x v="427"/>
  </r>
  <r>
    <x v="13"/>
    <n v="6739854.4299999997"/>
    <x v="0"/>
    <x v="1"/>
    <x v="7"/>
    <x v="428"/>
  </r>
  <r>
    <x v="13"/>
    <n v="4746025.32"/>
    <x v="0"/>
    <x v="1"/>
    <x v="7"/>
    <x v="429"/>
  </r>
  <r>
    <x v="13"/>
    <n v="11831557.75"/>
    <x v="0"/>
    <x v="1"/>
    <x v="7"/>
    <x v="355"/>
  </r>
  <r>
    <x v="13"/>
    <n v="53739257.390000001"/>
    <x v="0"/>
    <x v="1"/>
    <x v="7"/>
    <x v="356"/>
  </r>
  <r>
    <x v="13"/>
    <n v="60222.71"/>
    <x v="0"/>
    <x v="1"/>
    <x v="7"/>
    <x v="228"/>
  </r>
  <r>
    <x v="13"/>
    <n v="1865298620.29"/>
    <x v="0"/>
    <x v="1"/>
    <x v="9"/>
    <x v="12"/>
  </r>
  <r>
    <x v="13"/>
    <n v="1910821998.45"/>
    <x v="0"/>
    <x v="1"/>
    <x v="9"/>
    <x v="430"/>
  </r>
  <r>
    <x v="13"/>
    <n v="2900979.79"/>
    <x v="0"/>
    <x v="1"/>
    <x v="9"/>
    <x v="431"/>
  </r>
  <r>
    <x v="13"/>
    <n v="24027105.199999999"/>
    <x v="0"/>
    <x v="1"/>
    <x v="9"/>
    <x v="285"/>
  </r>
  <r>
    <x v="13"/>
    <n v="581452274.16999996"/>
    <x v="0"/>
    <x v="1"/>
    <x v="11"/>
    <x v="387"/>
  </r>
  <r>
    <x v="13"/>
    <n v="195205.43"/>
    <x v="0"/>
    <x v="1"/>
    <x v="11"/>
    <x v="388"/>
  </r>
  <r>
    <x v="13"/>
    <n v="57790760.32"/>
    <x v="0"/>
    <x v="1"/>
    <x v="12"/>
    <x v="15"/>
  </r>
  <r>
    <x v="13"/>
    <n v="5423357.6200000001"/>
    <x v="0"/>
    <x v="1"/>
    <x v="12"/>
    <x v="228"/>
  </r>
  <r>
    <x v="13"/>
    <n v="18390643.75"/>
    <x v="0"/>
    <x v="1"/>
    <x v="13"/>
    <x v="16"/>
  </r>
  <r>
    <x v="13"/>
    <n v="12359200.75"/>
    <x v="0"/>
    <x v="1"/>
    <x v="14"/>
    <x v="286"/>
  </r>
  <r>
    <x v="13"/>
    <n v="9427904912.0300007"/>
    <x v="0"/>
    <x v="1"/>
    <x v="14"/>
    <x v="287"/>
  </r>
  <r>
    <x v="13"/>
    <n v="171638779.84"/>
    <x v="0"/>
    <x v="1"/>
    <x v="14"/>
    <x v="288"/>
  </r>
  <r>
    <x v="13"/>
    <n v="2156992015.9699998"/>
    <x v="0"/>
    <x v="1"/>
    <x v="14"/>
    <x v="289"/>
  </r>
  <r>
    <x v="13"/>
    <n v="1583.08"/>
    <x v="0"/>
    <x v="1"/>
    <x v="50"/>
    <x v="242"/>
  </r>
  <r>
    <x v="13"/>
    <n v="8423395.9199999999"/>
    <x v="0"/>
    <x v="1"/>
    <x v="16"/>
    <x v="19"/>
  </r>
  <r>
    <x v="13"/>
    <n v="988041.47"/>
    <x v="0"/>
    <x v="1"/>
    <x v="16"/>
    <x v="20"/>
  </r>
  <r>
    <x v="13"/>
    <n v="122507118.44"/>
    <x v="0"/>
    <x v="1"/>
    <x v="16"/>
    <x v="449"/>
  </r>
  <r>
    <x v="13"/>
    <n v="840524.16"/>
    <x v="0"/>
    <x v="1"/>
    <x v="16"/>
    <x v="433"/>
  </r>
  <r>
    <x v="13"/>
    <n v="1863732.63"/>
    <x v="0"/>
    <x v="1"/>
    <x v="16"/>
    <x v="434"/>
  </r>
  <r>
    <x v="13"/>
    <n v="738565.08"/>
    <x v="0"/>
    <x v="1"/>
    <x v="16"/>
    <x v="330"/>
  </r>
  <r>
    <x v="13"/>
    <n v="17368812.239999998"/>
    <x v="0"/>
    <x v="1"/>
    <x v="16"/>
    <x v="275"/>
  </r>
  <r>
    <x v="13"/>
    <n v="22932810.780000001"/>
    <x v="0"/>
    <x v="1"/>
    <x v="16"/>
    <x v="263"/>
  </r>
  <r>
    <x v="13"/>
    <n v="39503188.770000003"/>
    <x v="0"/>
    <x v="1"/>
    <x v="16"/>
    <x v="435"/>
  </r>
  <r>
    <x v="13"/>
    <n v="123619155.88"/>
    <x v="0"/>
    <x v="1"/>
    <x v="16"/>
    <x v="450"/>
  </r>
  <r>
    <x v="13"/>
    <n v="281281.31"/>
    <x v="0"/>
    <x v="1"/>
    <x v="16"/>
    <x v="332"/>
  </r>
  <r>
    <x v="13"/>
    <n v="763607.33"/>
    <x v="0"/>
    <x v="1"/>
    <x v="16"/>
    <x v="333"/>
  </r>
  <r>
    <x v="13"/>
    <n v="674471.75"/>
    <x v="0"/>
    <x v="1"/>
    <x v="16"/>
    <x v="357"/>
  </r>
  <r>
    <x v="13"/>
    <n v="68503774.680000007"/>
    <x v="0"/>
    <x v="1"/>
    <x v="16"/>
    <x v="21"/>
  </r>
  <r>
    <x v="13"/>
    <n v="2431607.59"/>
    <x v="0"/>
    <x v="1"/>
    <x v="16"/>
    <x v="266"/>
  </r>
  <r>
    <x v="13"/>
    <n v="1189715.95"/>
    <x v="0"/>
    <x v="1"/>
    <x v="16"/>
    <x v="334"/>
  </r>
  <r>
    <x v="13"/>
    <n v="347230.2"/>
    <x v="0"/>
    <x v="1"/>
    <x v="16"/>
    <x v="335"/>
  </r>
  <r>
    <x v="13"/>
    <n v="196083146.40000001"/>
    <x v="0"/>
    <x v="1"/>
    <x v="16"/>
    <x v="272"/>
  </r>
  <r>
    <x v="13"/>
    <n v="35855.520000000004"/>
    <x v="0"/>
    <x v="1"/>
    <x v="16"/>
    <x v="451"/>
  </r>
  <r>
    <x v="13"/>
    <n v="412124059.82999998"/>
    <x v="0"/>
    <x v="1"/>
    <x v="17"/>
    <x v="23"/>
  </r>
  <r>
    <x v="13"/>
    <n v="471808584.13999999"/>
    <x v="0"/>
    <x v="1"/>
    <x v="17"/>
    <x v="389"/>
  </r>
  <r>
    <x v="13"/>
    <n v="102302292.67"/>
    <x v="0"/>
    <x v="1"/>
    <x v="17"/>
    <x v="24"/>
  </r>
  <r>
    <x v="13"/>
    <n v="124009706.59"/>
    <x v="0"/>
    <x v="1"/>
    <x v="17"/>
    <x v="390"/>
  </r>
  <r>
    <x v="13"/>
    <n v="849233.68"/>
    <x v="0"/>
    <x v="1"/>
    <x v="17"/>
    <x v="228"/>
  </r>
  <r>
    <x v="13"/>
    <n v="16815033.530000001"/>
    <x v="0"/>
    <x v="1"/>
    <x v="58"/>
    <x v="58"/>
  </r>
  <r>
    <x v="13"/>
    <n v="153381.5"/>
    <x v="0"/>
    <x v="1"/>
    <x v="58"/>
    <x v="228"/>
  </r>
  <r>
    <x v="13"/>
    <n v="6390"/>
    <x v="0"/>
    <x v="1"/>
    <x v="18"/>
    <x v="25"/>
  </r>
  <r>
    <x v="13"/>
    <n v="21527787.149999999"/>
    <x v="0"/>
    <x v="1"/>
    <x v="18"/>
    <x v="26"/>
  </r>
  <r>
    <x v="13"/>
    <n v="282549.7"/>
    <x v="0"/>
    <x v="1"/>
    <x v="18"/>
    <x v="27"/>
  </r>
  <r>
    <x v="13"/>
    <n v="16241707.310000001"/>
    <x v="0"/>
    <x v="1"/>
    <x v="18"/>
    <x v="28"/>
  </r>
  <r>
    <x v="13"/>
    <n v="5558662.5499999998"/>
    <x v="0"/>
    <x v="1"/>
    <x v="18"/>
    <x v="229"/>
  </r>
  <r>
    <x v="13"/>
    <n v="61357269.539999999"/>
    <x v="0"/>
    <x v="1"/>
    <x v="18"/>
    <x v="29"/>
  </r>
  <r>
    <x v="13"/>
    <n v="2560294.77"/>
    <x v="0"/>
    <x v="1"/>
    <x v="18"/>
    <x v="30"/>
  </r>
  <r>
    <x v="13"/>
    <n v="2484097.64"/>
    <x v="0"/>
    <x v="1"/>
    <x v="18"/>
    <x v="31"/>
  </r>
  <r>
    <x v="13"/>
    <n v="2846280.52"/>
    <x v="0"/>
    <x v="1"/>
    <x v="18"/>
    <x v="32"/>
  </r>
  <r>
    <x v="13"/>
    <n v="28049936.940000001"/>
    <x v="0"/>
    <x v="1"/>
    <x v="18"/>
    <x v="290"/>
  </r>
  <r>
    <x v="13"/>
    <n v="144312.26999999999"/>
    <x v="0"/>
    <x v="1"/>
    <x v="18"/>
    <x v="33"/>
  </r>
  <r>
    <x v="13"/>
    <n v="49092370.469999999"/>
    <x v="0"/>
    <x v="1"/>
    <x v="18"/>
    <x v="34"/>
  </r>
  <r>
    <x v="13"/>
    <n v="4662603.1500000004"/>
    <x v="0"/>
    <x v="1"/>
    <x v="18"/>
    <x v="35"/>
  </r>
  <r>
    <x v="13"/>
    <n v="408748.15"/>
    <x v="0"/>
    <x v="1"/>
    <x v="18"/>
    <x v="258"/>
  </r>
  <r>
    <x v="13"/>
    <n v="91941.71"/>
    <x v="0"/>
    <x v="1"/>
    <x v="18"/>
    <x v="36"/>
  </r>
  <r>
    <x v="13"/>
    <n v="81245.210000000006"/>
    <x v="0"/>
    <x v="1"/>
    <x v="18"/>
    <x v="37"/>
  </r>
  <r>
    <x v="13"/>
    <n v="77440.77"/>
    <x v="0"/>
    <x v="1"/>
    <x v="18"/>
    <x v="38"/>
  </r>
  <r>
    <x v="13"/>
    <n v="8282809.46"/>
    <x v="0"/>
    <x v="1"/>
    <x v="18"/>
    <x v="39"/>
  </r>
  <r>
    <x v="13"/>
    <n v="18979609.02"/>
    <x v="0"/>
    <x v="1"/>
    <x v="18"/>
    <x v="40"/>
  </r>
  <r>
    <x v="13"/>
    <n v="3976189.11"/>
    <x v="0"/>
    <x v="1"/>
    <x v="18"/>
    <x v="41"/>
  </r>
  <r>
    <x v="13"/>
    <n v="1889065.94"/>
    <x v="0"/>
    <x v="1"/>
    <x v="18"/>
    <x v="42"/>
  </r>
  <r>
    <x v="13"/>
    <n v="2912422.55"/>
    <x v="0"/>
    <x v="1"/>
    <x v="18"/>
    <x v="43"/>
  </r>
  <r>
    <x v="13"/>
    <n v="139462614.63999999"/>
    <x v="0"/>
    <x v="1"/>
    <x v="18"/>
    <x v="44"/>
  </r>
  <r>
    <x v="13"/>
    <n v="1226048.52"/>
    <x v="0"/>
    <x v="1"/>
    <x v="18"/>
    <x v="45"/>
  </r>
  <r>
    <x v="13"/>
    <n v="10294.200000000001"/>
    <x v="0"/>
    <x v="1"/>
    <x v="18"/>
    <x v="452"/>
  </r>
  <r>
    <x v="13"/>
    <n v="15324024.66"/>
    <x v="0"/>
    <x v="1"/>
    <x v="18"/>
    <x v="46"/>
  </r>
  <r>
    <x v="13"/>
    <n v="18725508.719999999"/>
    <x v="0"/>
    <x v="1"/>
    <x v="18"/>
    <x v="47"/>
  </r>
  <r>
    <x v="13"/>
    <n v="1279617.07"/>
    <x v="0"/>
    <x v="1"/>
    <x v="18"/>
    <x v="48"/>
  </r>
  <r>
    <x v="13"/>
    <n v="5009506.99"/>
    <x v="0"/>
    <x v="1"/>
    <x v="18"/>
    <x v="49"/>
  </r>
  <r>
    <x v="13"/>
    <n v="2169446.84"/>
    <x v="0"/>
    <x v="1"/>
    <x v="18"/>
    <x v="50"/>
  </r>
  <r>
    <x v="13"/>
    <n v="491840.75"/>
    <x v="0"/>
    <x v="1"/>
    <x v="18"/>
    <x v="51"/>
  </r>
  <r>
    <x v="13"/>
    <n v="858065453.75"/>
    <x v="0"/>
    <x v="1"/>
    <x v="18"/>
    <x v="52"/>
  </r>
  <r>
    <x v="13"/>
    <n v="994592.14"/>
    <x v="0"/>
    <x v="1"/>
    <x v="18"/>
    <x v="53"/>
  </r>
  <r>
    <x v="13"/>
    <n v="4346166.9800000004"/>
    <x v="0"/>
    <x v="1"/>
    <x v="18"/>
    <x v="230"/>
  </r>
  <r>
    <x v="13"/>
    <n v="6731039.3300000001"/>
    <x v="0"/>
    <x v="1"/>
    <x v="18"/>
    <x v="54"/>
  </r>
  <r>
    <x v="13"/>
    <n v="41045887.039999999"/>
    <x v="0"/>
    <x v="1"/>
    <x v="18"/>
    <x v="55"/>
  </r>
  <r>
    <x v="13"/>
    <n v="4864132.9000000004"/>
    <x v="0"/>
    <x v="1"/>
    <x v="18"/>
    <x v="56"/>
  </r>
  <r>
    <x v="13"/>
    <n v="19634675.68"/>
    <x v="0"/>
    <x v="1"/>
    <x v="18"/>
    <x v="228"/>
  </r>
  <r>
    <x v="13"/>
    <n v="2405514.59"/>
    <x v="0"/>
    <x v="1"/>
    <x v="18"/>
    <x v="57"/>
  </r>
  <r>
    <x v="13"/>
    <n v="17542766.280000001"/>
    <x v="0"/>
    <x v="1"/>
    <x v="37"/>
    <x v="391"/>
  </r>
  <r>
    <x v="13"/>
    <n v="151736.59"/>
    <x v="0"/>
    <x v="1"/>
    <x v="37"/>
    <x v="392"/>
  </r>
  <r>
    <x v="13"/>
    <n v="120"/>
    <x v="0"/>
    <x v="1"/>
    <x v="37"/>
    <x v="372"/>
  </r>
  <r>
    <x v="13"/>
    <n v="1785.75"/>
    <x v="0"/>
    <x v="1"/>
    <x v="37"/>
    <x v="318"/>
  </r>
  <r>
    <x v="13"/>
    <n v="13805.98"/>
    <x v="0"/>
    <x v="1"/>
    <x v="37"/>
    <x v="373"/>
  </r>
  <r>
    <x v="13"/>
    <n v="4142617.27"/>
    <x v="0"/>
    <x v="1"/>
    <x v="37"/>
    <x v="375"/>
  </r>
  <r>
    <x v="13"/>
    <n v="3661622.23"/>
    <x v="0"/>
    <x v="1"/>
    <x v="37"/>
    <x v="319"/>
  </r>
  <r>
    <x v="13"/>
    <n v="2633553.21"/>
    <x v="0"/>
    <x v="1"/>
    <x v="37"/>
    <x v="323"/>
  </r>
  <r>
    <x v="13"/>
    <n v="493350639.26999998"/>
    <x v="0"/>
    <x v="1"/>
    <x v="20"/>
    <x v="59"/>
  </r>
  <r>
    <x v="13"/>
    <n v="1434687.68"/>
    <x v="0"/>
    <x v="1"/>
    <x v="20"/>
    <x v="228"/>
  </r>
  <r>
    <x v="13"/>
    <n v="173340.48"/>
    <x v="0"/>
    <x v="1"/>
    <x v="22"/>
    <x v="453"/>
  </r>
  <r>
    <x v="13"/>
    <n v="32837360.73"/>
    <x v="0"/>
    <x v="1"/>
    <x v="22"/>
    <x v="61"/>
  </r>
  <r>
    <x v="13"/>
    <n v="33948707.380000003"/>
    <x v="0"/>
    <x v="1"/>
    <x v="62"/>
    <x v="394"/>
  </r>
  <r>
    <x v="13"/>
    <n v="7441957.1200000001"/>
    <x v="0"/>
    <x v="1"/>
    <x v="62"/>
    <x v="64"/>
  </r>
  <r>
    <x v="13"/>
    <n v="3788446.03"/>
    <x v="0"/>
    <x v="1"/>
    <x v="62"/>
    <x v="436"/>
  </r>
  <r>
    <x v="13"/>
    <n v="5764677.7800000003"/>
    <x v="0"/>
    <x v="1"/>
    <x v="62"/>
    <x v="68"/>
  </r>
  <r>
    <x v="13"/>
    <n v="5708865.79"/>
    <x v="0"/>
    <x v="1"/>
    <x v="62"/>
    <x v="65"/>
  </r>
  <r>
    <x v="13"/>
    <n v="225000"/>
    <x v="0"/>
    <x v="1"/>
    <x v="62"/>
    <x v="66"/>
  </r>
  <r>
    <x v="13"/>
    <n v="1690417.5"/>
    <x v="0"/>
    <x v="1"/>
    <x v="63"/>
    <x v="69"/>
  </r>
  <r>
    <x v="13"/>
    <n v="117260.76"/>
    <x v="0"/>
    <x v="1"/>
    <x v="63"/>
    <x v="65"/>
  </r>
  <r>
    <x v="13"/>
    <n v="87023130.5"/>
    <x v="0"/>
    <x v="1"/>
    <x v="63"/>
    <x v="70"/>
  </r>
  <r>
    <x v="13"/>
    <n v="600"/>
    <x v="0"/>
    <x v="1"/>
    <x v="26"/>
    <x v="264"/>
  </r>
  <r>
    <x v="13"/>
    <n v="423683.31"/>
    <x v="0"/>
    <x v="1"/>
    <x v="26"/>
    <x v="231"/>
  </r>
  <r>
    <x v="13"/>
    <n v="145216.89000000001"/>
    <x v="0"/>
    <x v="1"/>
    <x v="26"/>
    <x v="454"/>
  </r>
  <r>
    <x v="13"/>
    <n v="16824752.75"/>
    <x v="0"/>
    <x v="1"/>
    <x v="26"/>
    <x v="73"/>
  </r>
  <r>
    <x v="13"/>
    <n v="6452164.0899999999"/>
    <x v="0"/>
    <x v="1"/>
    <x v="26"/>
    <x v="74"/>
  </r>
  <r>
    <x v="13"/>
    <n v="1141048.17"/>
    <x v="0"/>
    <x v="1"/>
    <x v="26"/>
    <x v="75"/>
  </r>
  <r>
    <x v="13"/>
    <n v="1418.87"/>
    <x v="0"/>
    <x v="1"/>
    <x v="26"/>
    <x v="76"/>
  </r>
  <r>
    <x v="13"/>
    <n v="74210757.239999995"/>
    <x v="0"/>
    <x v="1"/>
    <x v="26"/>
    <x v="77"/>
  </r>
  <r>
    <x v="13"/>
    <n v="99067.62"/>
    <x v="0"/>
    <x v="1"/>
    <x v="26"/>
    <x v="78"/>
  </r>
  <r>
    <x v="13"/>
    <n v="42680"/>
    <x v="0"/>
    <x v="1"/>
    <x v="26"/>
    <x v="437"/>
  </r>
  <r>
    <x v="13"/>
    <n v="1036522.96"/>
    <x v="0"/>
    <x v="1"/>
    <x v="26"/>
    <x v="244"/>
  </r>
  <r>
    <x v="13"/>
    <n v="35802151.189999998"/>
    <x v="0"/>
    <x v="1"/>
    <x v="26"/>
    <x v="80"/>
  </r>
  <r>
    <x v="13"/>
    <n v="3663944.86"/>
    <x v="0"/>
    <x v="1"/>
    <x v="26"/>
    <x v="81"/>
  </r>
  <r>
    <x v="13"/>
    <n v="101248854.17"/>
    <x v="0"/>
    <x v="1"/>
    <x v="26"/>
    <x v="82"/>
  </r>
  <r>
    <x v="13"/>
    <n v="22154634.93"/>
    <x v="0"/>
    <x v="1"/>
    <x v="26"/>
    <x v="83"/>
  </r>
  <r>
    <x v="13"/>
    <n v="913460.5"/>
    <x v="0"/>
    <x v="1"/>
    <x v="26"/>
    <x v="84"/>
  </r>
  <r>
    <x v="13"/>
    <n v="496502.48"/>
    <x v="0"/>
    <x v="1"/>
    <x v="26"/>
    <x v="85"/>
  </r>
  <r>
    <x v="13"/>
    <n v="4179.68"/>
    <x v="0"/>
    <x v="1"/>
    <x v="26"/>
    <x v="86"/>
  </r>
  <r>
    <x v="13"/>
    <n v="11253.78"/>
    <x v="0"/>
    <x v="1"/>
    <x v="26"/>
    <x v="87"/>
  </r>
  <r>
    <x v="13"/>
    <n v="128097.9"/>
    <x v="0"/>
    <x v="1"/>
    <x v="26"/>
    <x v="88"/>
  </r>
  <r>
    <x v="13"/>
    <n v="66746.44"/>
    <x v="0"/>
    <x v="1"/>
    <x v="26"/>
    <x v="89"/>
  </r>
  <r>
    <x v="13"/>
    <n v="1795032.52"/>
    <x v="0"/>
    <x v="1"/>
    <x v="26"/>
    <x v="90"/>
  </r>
  <r>
    <x v="13"/>
    <n v="2095556.45"/>
    <x v="0"/>
    <x v="1"/>
    <x v="26"/>
    <x v="228"/>
  </r>
  <r>
    <x v="13"/>
    <n v="2440392.5699999998"/>
    <x v="0"/>
    <x v="1"/>
    <x v="26"/>
    <x v="339"/>
  </r>
  <r>
    <x v="13"/>
    <n v="9139.0400000000009"/>
    <x v="0"/>
    <x v="1"/>
    <x v="26"/>
    <x v="455"/>
  </r>
  <r>
    <x v="13"/>
    <n v="470325.85"/>
    <x v="0"/>
    <x v="1"/>
    <x v="26"/>
    <x v="251"/>
  </r>
  <r>
    <x v="13"/>
    <n v="1897808.57"/>
    <x v="0"/>
    <x v="1"/>
    <x v="27"/>
    <x v="438"/>
  </r>
  <r>
    <x v="13"/>
    <n v="1053141.18"/>
    <x v="0"/>
    <x v="1"/>
    <x v="27"/>
    <x v="245"/>
  </r>
  <r>
    <x v="13"/>
    <n v="2286647.33"/>
    <x v="0"/>
    <x v="1"/>
    <x v="27"/>
    <x v="91"/>
  </r>
  <r>
    <x v="13"/>
    <n v="545307.78"/>
    <x v="0"/>
    <x v="1"/>
    <x v="27"/>
    <x v="72"/>
  </r>
  <r>
    <x v="13"/>
    <n v="17670720.149999999"/>
    <x v="0"/>
    <x v="1"/>
    <x v="27"/>
    <x v="291"/>
  </r>
  <r>
    <x v="13"/>
    <n v="14275317.529999999"/>
    <x v="0"/>
    <x v="1"/>
    <x v="27"/>
    <x v="338"/>
  </r>
  <r>
    <x v="13"/>
    <n v="1879242.06"/>
    <x v="0"/>
    <x v="1"/>
    <x v="27"/>
    <x v="377"/>
  </r>
  <r>
    <x v="13"/>
    <n v="48052219.530000001"/>
    <x v="0"/>
    <x v="1"/>
    <x v="27"/>
    <x v="358"/>
  </r>
  <r>
    <x v="13"/>
    <n v="2169508.7999999998"/>
    <x v="0"/>
    <x v="1"/>
    <x v="27"/>
    <x v="293"/>
  </r>
  <r>
    <x v="13"/>
    <n v="14459068.050000001"/>
    <x v="0"/>
    <x v="1"/>
    <x v="27"/>
    <x v="294"/>
  </r>
  <r>
    <x v="13"/>
    <n v="6824393.3499999996"/>
    <x v="0"/>
    <x v="1"/>
    <x v="27"/>
    <x v="295"/>
  </r>
  <r>
    <x v="13"/>
    <n v="630176.23"/>
    <x v="0"/>
    <x v="1"/>
    <x v="27"/>
    <x v="92"/>
  </r>
  <r>
    <x v="13"/>
    <n v="42159527.329999998"/>
    <x v="0"/>
    <x v="1"/>
    <x v="27"/>
    <x v="76"/>
  </r>
  <r>
    <x v="13"/>
    <n v="1417244.69"/>
    <x v="0"/>
    <x v="1"/>
    <x v="27"/>
    <x v="93"/>
  </r>
  <r>
    <x v="13"/>
    <n v="39424317.109999999"/>
    <x v="0"/>
    <x v="1"/>
    <x v="27"/>
    <x v="296"/>
  </r>
  <r>
    <x v="13"/>
    <n v="329418077.91000003"/>
    <x v="0"/>
    <x v="1"/>
    <x v="27"/>
    <x v="79"/>
  </r>
  <r>
    <x v="13"/>
    <n v="64453979.630000003"/>
    <x v="0"/>
    <x v="1"/>
    <x v="27"/>
    <x v="80"/>
  </r>
  <r>
    <x v="13"/>
    <n v="39838371.350000001"/>
    <x v="0"/>
    <x v="1"/>
    <x v="27"/>
    <x v="95"/>
  </r>
  <r>
    <x v="13"/>
    <n v="29427825.489999998"/>
    <x v="0"/>
    <x v="1"/>
    <x v="27"/>
    <x v="96"/>
  </r>
  <r>
    <x v="13"/>
    <n v="118833.81"/>
    <x v="0"/>
    <x v="1"/>
    <x v="27"/>
    <x v="98"/>
  </r>
  <r>
    <x v="13"/>
    <n v="50363746.049999997"/>
    <x v="0"/>
    <x v="1"/>
    <x v="27"/>
    <x v="99"/>
  </r>
  <r>
    <x v="13"/>
    <n v="69349.320000000007"/>
    <x v="0"/>
    <x v="1"/>
    <x v="27"/>
    <x v="100"/>
  </r>
  <r>
    <x v="13"/>
    <n v="98252861"/>
    <x v="0"/>
    <x v="1"/>
    <x v="27"/>
    <x v="101"/>
  </r>
  <r>
    <x v="13"/>
    <n v="4335568.9000000004"/>
    <x v="0"/>
    <x v="1"/>
    <x v="27"/>
    <x v="395"/>
  </r>
  <r>
    <x v="13"/>
    <n v="5835885.46"/>
    <x v="0"/>
    <x v="1"/>
    <x v="27"/>
    <x v="102"/>
  </r>
  <r>
    <x v="13"/>
    <n v="1232495.04"/>
    <x v="0"/>
    <x v="1"/>
    <x v="27"/>
    <x v="103"/>
  </r>
  <r>
    <x v="13"/>
    <n v="117454592.43000001"/>
    <x v="0"/>
    <x v="1"/>
    <x v="27"/>
    <x v="104"/>
  </r>
  <r>
    <x v="13"/>
    <n v="1146404.94"/>
    <x v="0"/>
    <x v="1"/>
    <x v="27"/>
    <x v="105"/>
  </r>
  <r>
    <x v="13"/>
    <n v="83278938.579999998"/>
    <x v="0"/>
    <x v="1"/>
    <x v="27"/>
    <x v="359"/>
  </r>
  <r>
    <x v="13"/>
    <n v="43489674.380000003"/>
    <x v="0"/>
    <x v="1"/>
    <x v="27"/>
    <x v="456"/>
  </r>
  <r>
    <x v="13"/>
    <n v="10243277.550000001"/>
    <x v="0"/>
    <x v="1"/>
    <x v="27"/>
    <x v="233"/>
  </r>
  <r>
    <x v="13"/>
    <n v="49552330.93"/>
    <x v="0"/>
    <x v="1"/>
    <x v="27"/>
    <x v="88"/>
  </r>
  <r>
    <x v="13"/>
    <n v="80555621.390000001"/>
    <x v="0"/>
    <x v="1"/>
    <x v="27"/>
    <x v="89"/>
  </r>
  <r>
    <x v="13"/>
    <n v="10245916.470000001"/>
    <x v="0"/>
    <x v="1"/>
    <x v="27"/>
    <x v="106"/>
  </r>
  <r>
    <x v="13"/>
    <n v="4485468.32"/>
    <x v="0"/>
    <x v="1"/>
    <x v="27"/>
    <x v="234"/>
  </r>
  <r>
    <x v="13"/>
    <n v="20559039.149999999"/>
    <x v="0"/>
    <x v="1"/>
    <x v="27"/>
    <x v="228"/>
  </r>
  <r>
    <x v="13"/>
    <n v="24280558.350000001"/>
    <x v="0"/>
    <x v="1"/>
    <x v="27"/>
    <x v="246"/>
  </r>
  <r>
    <x v="13"/>
    <n v="447808.04"/>
    <x v="0"/>
    <x v="1"/>
    <x v="27"/>
    <x v="457"/>
  </r>
  <r>
    <x v="13"/>
    <n v="33550"/>
    <x v="0"/>
    <x v="1"/>
    <x v="27"/>
    <x v="458"/>
  </r>
  <r>
    <x v="13"/>
    <n v="503344.6"/>
    <x v="0"/>
    <x v="1"/>
    <x v="27"/>
    <x v="396"/>
  </r>
  <r>
    <x v="13"/>
    <n v="6277411.5599999996"/>
    <x v="0"/>
    <x v="1"/>
    <x v="27"/>
    <x v="397"/>
  </r>
  <r>
    <x v="13"/>
    <n v="3602388.38"/>
    <x v="0"/>
    <x v="1"/>
    <x v="27"/>
    <x v="360"/>
  </r>
  <r>
    <x v="13"/>
    <n v="5554059.3200000003"/>
    <x v="0"/>
    <x v="1"/>
    <x v="27"/>
    <x v="398"/>
  </r>
  <r>
    <x v="13"/>
    <n v="7100"/>
    <x v="0"/>
    <x v="1"/>
    <x v="27"/>
    <x v="399"/>
  </r>
  <r>
    <x v="13"/>
    <n v="1984565.4500000002"/>
    <x v="0"/>
    <x v="1"/>
    <x v="27"/>
    <x v="107"/>
  </r>
  <r>
    <x v="13"/>
    <n v="106224315.47"/>
    <x v="0"/>
    <x v="1"/>
    <x v="27"/>
    <x v="108"/>
  </r>
  <r>
    <x v="13"/>
    <n v="1340667.67"/>
    <x v="0"/>
    <x v="1"/>
    <x v="27"/>
    <x v="339"/>
  </r>
  <r>
    <x v="13"/>
    <n v="6497674.9299999997"/>
    <x v="0"/>
    <x v="1"/>
    <x v="27"/>
    <x v="297"/>
  </r>
  <r>
    <x v="13"/>
    <n v="71233785.159999996"/>
    <x v="0"/>
    <x v="1"/>
    <x v="27"/>
    <x v="340"/>
  </r>
  <r>
    <x v="13"/>
    <n v="20558546.82"/>
    <x v="0"/>
    <x v="1"/>
    <x v="27"/>
    <x v="341"/>
  </r>
  <r>
    <x v="13"/>
    <n v="2401115.94"/>
    <x v="0"/>
    <x v="1"/>
    <x v="27"/>
    <x v="298"/>
  </r>
  <r>
    <x v="13"/>
    <n v="1190212.6499999999"/>
    <x v="0"/>
    <x v="1"/>
    <x v="27"/>
    <x v="342"/>
  </r>
  <r>
    <x v="13"/>
    <n v="167165135.69999999"/>
    <x v="0"/>
    <x v="1"/>
    <x v="27"/>
    <x v="235"/>
  </r>
  <r>
    <x v="13"/>
    <n v="9284909.3599999994"/>
    <x v="0"/>
    <x v="1"/>
    <x v="27"/>
    <x v="383"/>
  </r>
  <r>
    <x v="13"/>
    <n v="3405033.63"/>
    <x v="0"/>
    <x v="1"/>
    <x v="27"/>
    <x v="343"/>
  </r>
  <r>
    <x v="13"/>
    <n v="874919.19"/>
    <x v="0"/>
    <x v="1"/>
    <x v="27"/>
    <x v="400"/>
  </r>
  <r>
    <x v="13"/>
    <n v="129257347.31"/>
    <x v="0"/>
    <x v="1"/>
    <x v="27"/>
    <x v="344"/>
  </r>
  <r>
    <x v="13"/>
    <n v="18489351.66"/>
    <x v="0"/>
    <x v="1"/>
    <x v="27"/>
    <x v="345"/>
  </r>
  <r>
    <x v="13"/>
    <n v="1227088"/>
    <x v="0"/>
    <x v="1"/>
    <x v="27"/>
    <x v="459"/>
  </r>
  <r>
    <x v="13"/>
    <n v="921795860.35000002"/>
    <x v="0"/>
    <x v="1"/>
    <x v="27"/>
    <x v="110"/>
  </r>
  <r>
    <x v="13"/>
    <n v="1075890344.6300001"/>
    <x v="0"/>
    <x v="1"/>
    <x v="27"/>
    <x v="346"/>
  </r>
  <r>
    <x v="13"/>
    <n v="160373183.02000001"/>
    <x v="0"/>
    <x v="1"/>
    <x v="27"/>
    <x v="316"/>
  </r>
  <r>
    <x v="13"/>
    <n v="55263221.609999999"/>
    <x v="0"/>
    <x v="1"/>
    <x v="27"/>
    <x v="249"/>
  </r>
  <r>
    <x v="13"/>
    <n v="6421327.7300000004"/>
    <x v="0"/>
    <x v="1"/>
    <x v="27"/>
    <x v="347"/>
  </r>
  <r>
    <x v="13"/>
    <n v="32829412.809999999"/>
    <x v="0"/>
    <x v="1"/>
    <x v="27"/>
    <x v="250"/>
  </r>
  <r>
    <x v="13"/>
    <n v="4849276.26"/>
    <x v="0"/>
    <x v="1"/>
    <x v="27"/>
    <x v="348"/>
  </r>
  <r>
    <x v="13"/>
    <n v="6012602.6799999997"/>
    <x v="0"/>
    <x v="1"/>
    <x v="27"/>
    <x v="361"/>
  </r>
  <r>
    <x v="13"/>
    <n v="1332798"/>
    <x v="0"/>
    <x v="1"/>
    <x v="27"/>
    <x v="455"/>
  </r>
  <r>
    <x v="13"/>
    <n v="150600818.40000001"/>
    <x v="0"/>
    <x v="1"/>
    <x v="27"/>
    <x v="112"/>
  </r>
  <r>
    <x v="13"/>
    <n v="119174126.31"/>
    <x v="0"/>
    <x v="1"/>
    <x v="27"/>
    <x v="113"/>
  </r>
  <r>
    <x v="13"/>
    <n v="10726812.210000001"/>
    <x v="0"/>
    <x v="1"/>
    <x v="27"/>
    <x v="362"/>
  </r>
  <r>
    <x v="13"/>
    <n v="519"/>
    <x v="0"/>
    <x v="1"/>
    <x v="27"/>
    <x v="363"/>
  </r>
  <r>
    <x v="13"/>
    <n v="9056349.5399999991"/>
    <x v="0"/>
    <x v="1"/>
    <x v="27"/>
    <x v="251"/>
  </r>
  <r>
    <x v="13"/>
    <n v="52512709.219999999"/>
    <x v="0"/>
    <x v="1"/>
    <x v="27"/>
    <x v="265"/>
  </r>
  <r>
    <x v="13"/>
    <n v="30950604.140000001"/>
    <x v="0"/>
    <x v="1"/>
    <x v="27"/>
    <x v="364"/>
  </r>
  <r>
    <x v="13"/>
    <n v="3405663.98"/>
    <x v="0"/>
    <x v="1"/>
    <x v="27"/>
    <x v="116"/>
  </r>
  <r>
    <x v="13"/>
    <n v="1445342.4"/>
    <x v="0"/>
    <x v="1"/>
    <x v="27"/>
    <x v="117"/>
  </r>
  <r>
    <x v="13"/>
    <n v="1945051.19"/>
    <x v="0"/>
    <x v="1"/>
    <x v="28"/>
    <x v="439"/>
  </r>
  <r>
    <x v="13"/>
    <n v="531813.78"/>
    <x v="0"/>
    <x v="1"/>
    <x v="28"/>
    <x v="119"/>
  </r>
  <r>
    <x v="13"/>
    <n v="3194252.32"/>
    <x v="0"/>
    <x v="1"/>
    <x v="28"/>
    <x v="440"/>
  </r>
  <r>
    <x v="13"/>
    <n v="9629624.0600000005"/>
    <x v="0"/>
    <x v="1"/>
    <x v="28"/>
    <x v="441"/>
  </r>
  <r>
    <x v="13"/>
    <n v="3658973.85"/>
    <x v="0"/>
    <x v="1"/>
    <x v="28"/>
    <x v="228"/>
  </r>
  <r>
    <x v="13"/>
    <n v="20508747.010000002"/>
    <x v="0"/>
    <x v="1"/>
    <x v="28"/>
    <x v="442"/>
  </r>
  <r>
    <x v="13"/>
    <n v="441916.64"/>
    <x v="0"/>
    <x v="1"/>
    <x v="67"/>
    <x v="404"/>
  </r>
  <r>
    <x v="13"/>
    <n v="16991763.239999998"/>
    <x v="0"/>
    <x v="1"/>
    <x v="67"/>
    <x v="443"/>
  </r>
  <r>
    <x v="13"/>
    <n v="2916000"/>
    <x v="0"/>
    <x v="1"/>
    <x v="30"/>
    <x v="123"/>
  </r>
  <r>
    <x v="13"/>
    <n v="8444557.4299999997"/>
    <x v="0"/>
    <x v="1"/>
    <x v="30"/>
    <x v="460"/>
  </r>
  <r>
    <x v="13"/>
    <n v="746509.93"/>
    <x v="0"/>
    <x v="1"/>
    <x v="30"/>
    <x v="124"/>
  </r>
  <r>
    <x v="13"/>
    <n v="4343890.88"/>
    <x v="0"/>
    <x v="1"/>
    <x v="30"/>
    <x v="125"/>
  </r>
  <r>
    <x v="13"/>
    <n v="26660349.280000001"/>
    <x v="0"/>
    <x v="1"/>
    <x v="33"/>
    <x v="236"/>
  </r>
  <r>
    <x v="13"/>
    <n v="7751581.6500000004"/>
    <x v="0"/>
    <x v="1"/>
    <x v="33"/>
    <x v="405"/>
  </r>
  <r>
    <x v="13"/>
    <n v="974664.39"/>
    <x v="0"/>
    <x v="1"/>
    <x v="34"/>
    <x v="130"/>
  </r>
  <r>
    <x v="13"/>
    <n v="14191846.630000001"/>
    <x v="0"/>
    <x v="1"/>
    <x v="34"/>
    <x v="131"/>
  </r>
  <r>
    <x v="13"/>
    <n v="697176484.69000006"/>
    <x v="0"/>
    <x v="1"/>
    <x v="35"/>
    <x v="132"/>
  </r>
  <r>
    <x v="13"/>
    <n v="3031402.55"/>
    <x v="0"/>
    <x v="2"/>
    <x v="61"/>
    <x v="352"/>
  </r>
  <r>
    <x v="13"/>
    <n v="7281155510.2200003"/>
    <x v="0"/>
    <x v="2"/>
    <x v="61"/>
    <x v="5"/>
  </r>
  <r>
    <x v="13"/>
    <n v="4495493240.21"/>
    <x v="0"/>
    <x v="2"/>
    <x v="61"/>
    <x v="135"/>
  </r>
  <r>
    <x v="13"/>
    <n v="1805599761.3"/>
    <x v="0"/>
    <x v="2"/>
    <x v="61"/>
    <x v="378"/>
  </r>
  <r>
    <x v="13"/>
    <n v="7501464.2199999997"/>
    <x v="0"/>
    <x v="2"/>
    <x v="8"/>
    <x v="11"/>
  </r>
  <r>
    <x v="13"/>
    <n v="188956.36"/>
    <x v="0"/>
    <x v="2"/>
    <x v="11"/>
    <x v="387"/>
  </r>
  <r>
    <x v="13"/>
    <n v="1150418971.8599999"/>
    <x v="0"/>
    <x v="2"/>
    <x v="11"/>
    <x v="388"/>
  </r>
  <r>
    <x v="13"/>
    <n v="2717386.68"/>
    <x v="0"/>
    <x v="2"/>
    <x v="16"/>
    <x v="19"/>
  </r>
  <r>
    <x v="13"/>
    <n v="54848.03"/>
    <x v="0"/>
    <x v="2"/>
    <x v="16"/>
    <x v="444"/>
  </r>
  <r>
    <x v="13"/>
    <n v="795579.19"/>
    <x v="0"/>
    <x v="2"/>
    <x v="16"/>
    <x v="271"/>
  </r>
  <r>
    <x v="13"/>
    <n v="28946076.780000001"/>
    <x v="0"/>
    <x v="2"/>
    <x v="36"/>
    <x v="136"/>
  </r>
  <r>
    <x v="13"/>
    <n v="376931134.25999999"/>
    <x v="0"/>
    <x v="2"/>
    <x v="37"/>
    <x v="392"/>
  </r>
  <r>
    <x v="13"/>
    <n v="186807790.63999999"/>
    <x v="0"/>
    <x v="2"/>
    <x v="37"/>
    <x v="318"/>
  </r>
  <r>
    <x v="13"/>
    <n v="1629467.78"/>
    <x v="0"/>
    <x v="2"/>
    <x v="37"/>
    <x v="336"/>
  </r>
  <r>
    <x v="13"/>
    <n v="751278.06"/>
    <x v="0"/>
    <x v="2"/>
    <x v="37"/>
    <x v="319"/>
  </r>
  <r>
    <x v="13"/>
    <n v="17256365.75"/>
    <x v="0"/>
    <x v="2"/>
    <x v="37"/>
    <x v="320"/>
  </r>
  <r>
    <x v="13"/>
    <n v="3273621047.3299999"/>
    <x v="0"/>
    <x v="2"/>
    <x v="37"/>
    <x v="321"/>
  </r>
  <r>
    <x v="13"/>
    <n v="958733818"/>
    <x v="0"/>
    <x v="2"/>
    <x v="37"/>
    <x v="322"/>
  </r>
  <r>
    <x v="13"/>
    <n v="82639.8"/>
    <x v="0"/>
    <x v="2"/>
    <x v="37"/>
    <x v="393"/>
  </r>
  <r>
    <x v="13"/>
    <n v="628187.31000000006"/>
    <x v="0"/>
    <x v="2"/>
    <x v="37"/>
    <x v="323"/>
  </r>
  <r>
    <x v="13"/>
    <n v="94851551.609999999"/>
    <x v="0"/>
    <x v="2"/>
    <x v="37"/>
    <x v="228"/>
  </r>
  <r>
    <x v="13"/>
    <n v="535316141.57999998"/>
    <x v="0"/>
    <x v="2"/>
    <x v="21"/>
    <x v="260"/>
  </r>
  <r>
    <x v="13"/>
    <n v="224557959.38"/>
    <x v="0"/>
    <x v="2"/>
    <x v="21"/>
    <x v="60"/>
  </r>
  <r>
    <x v="13"/>
    <n v="2203905.23"/>
    <x v="0"/>
    <x v="2"/>
    <x v="38"/>
    <x v="139"/>
  </r>
  <r>
    <x v="13"/>
    <n v="5289508.17"/>
    <x v="0"/>
    <x v="2"/>
    <x v="38"/>
    <x v="140"/>
  </r>
  <r>
    <x v="13"/>
    <n v="27791595.969999999"/>
    <x v="0"/>
    <x v="2"/>
    <x v="38"/>
    <x v="141"/>
  </r>
  <r>
    <x v="13"/>
    <n v="4494241.1500000004"/>
    <x v="0"/>
    <x v="2"/>
    <x v="38"/>
    <x v="142"/>
  </r>
  <r>
    <x v="13"/>
    <n v="14513276.26"/>
    <x v="0"/>
    <x v="2"/>
    <x v="38"/>
    <x v="143"/>
  </r>
  <r>
    <x v="13"/>
    <n v="6391886.1900000004"/>
    <x v="0"/>
    <x v="2"/>
    <x v="38"/>
    <x v="144"/>
  </r>
  <r>
    <x v="13"/>
    <n v="20164016.190000001"/>
    <x v="0"/>
    <x v="2"/>
    <x v="39"/>
    <x v="145"/>
  </r>
  <r>
    <x v="13"/>
    <n v="1515282.56"/>
    <x v="0"/>
    <x v="2"/>
    <x v="63"/>
    <x v="408"/>
  </r>
  <r>
    <x v="13"/>
    <n v="1717651320.8299999"/>
    <x v="0"/>
    <x v="2"/>
    <x v="65"/>
    <x v="401"/>
  </r>
  <r>
    <x v="13"/>
    <n v="1282704377.8800001"/>
    <x v="0"/>
    <x v="2"/>
    <x v="65"/>
    <x v="402"/>
  </r>
  <r>
    <x v="13"/>
    <n v="107440871.18000001"/>
    <x v="0"/>
    <x v="2"/>
    <x v="67"/>
    <x v="409"/>
  </r>
  <r>
    <x v="13"/>
    <n v="2565148.79"/>
    <x v="0"/>
    <x v="2"/>
    <x v="67"/>
    <x v="403"/>
  </r>
  <r>
    <x v="13"/>
    <n v="78353556.650000006"/>
    <x v="0"/>
    <x v="2"/>
    <x v="67"/>
    <x v="410"/>
  </r>
  <r>
    <x v="13"/>
    <n v="29257293.34"/>
    <x v="0"/>
    <x v="2"/>
    <x v="67"/>
    <x v="411"/>
  </r>
  <r>
    <x v="13"/>
    <n v="39371180.859999999"/>
    <x v="0"/>
    <x v="2"/>
    <x v="67"/>
    <x v="122"/>
  </r>
  <r>
    <x v="13"/>
    <n v="7705507.4299999997"/>
    <x v="0"/>
    <x v="2"/>
    <x v="67"/>
    <x v="443"/>
  </r>
  <r>
    <x v="13"/>
    <n v="11954524.48"/>
    <x v="0"/>
    <x v="2"/>
    <x v="31"/>
    <x v="126"/>
  </r>
  <r>
    <x v="13"/>
    <n v="22471172.690000001"/>
    <x v="0"/>
    <x v="2"/>
    <x v="33"/>
    <x v="236"/>
  </r>
  <r>
    <x v="13"/>
    <n v="50593648.950000003"/>
    <x v="0"/>
    <x v="2"/>
    <x v="33"/>
    <x v="405"/>
  </r>
  <r>
    <x v="13"/>
    <n v="143058347.44999999"/>
    <x v="0"/>
    <x v="2"/>
    <x v="33"/>
    <x v="406"/>
  </r>
  <r>
    <x v="13"/>
    <n v="408208.73"/>
    <x v="0"/>
    <x v="2"/>
    <x v="33"/>
    <x v="228"/>
  </r>
  <r>
    <x v="13"/>
    <n v="361679682.52999997"/>
    <x v="0"/>
    <x v="2"/>
    <x v="59"/>
    <x v="148"/>
  </r>
  <r>
    <x v="13"/>
    <n v="56759396.670000002"/>
    <x v="0"/>
    <x v="2"/>
    <x v="59"/>
    <x v="253"/>
  </r>
  <r>
    <x v="13"/>
    <n v="25303764.379999999"/>
    <x v="0"/>
    <x v="2"/>
    <x v="59"/>
    <x v="412"/>
  </r>
  <r>
    <x v="13"/>
    <n v="57167991.509999998"/>
    <x v="0"/>
    <x v="2"/>
    <x v="59"/>
    <x v="324"/>
  </r>
  <r>
    <x v="13"/>
    <n v="27769561.25"/>
    <x v="0"/>
    <x v="2"/>
    <x v="59"/>
    <x v="150"/>
  </r>
  <r>
    <x v="13"/>
    <n v="1270257702.78"/>
    <x v="0"/>
    <x v="2"/>
    <x v="59"/>
    <x v="151"/>
  </r>
  <r>
    <x v="13"/>
    <n v="40583785.450000003"/>
    <x v="0"/>
    <x v="2"/>
    <x v="59"/>
    <x v="152"/>
  </r>
  <r>
    <x v="13"/>
    <n v="2291696.25"/>
    <x v="0"/>
    <x v="2"/>
    <x v="59"/>
    <x v="461"/>
  </r>
  <r>
    <x v="13"/>
    <n v="1571064.1"/>
    <x v="0"/>
    <x v="2"/>
    <x v="59"/>
    <x v="349"/>
  </r>
  <r>
    <x v="13"/>
    <n v="2351463.4500000002"/>
    <x v="0"/>
    <x v="2"/>
    <x v="59"/>
    <x v="153"/>
  </r>
  <r>
    <x v="13"/>
    <n v="158112335.63999999"/>
    <x v="0"/>
    <x v="2"/>
    <x v="59"/>
    <x v="155"/>
  </r>
  <r>
    <x v="13"/>
    <n v="330826.64"/>
    <x v="0"/>
    <x v="2"/>
    <x v="59"/>
    <x v="157"/>
  </r>
  <r>
    <x v="13"/>
    <n v="4787696.72"/>
    <x v="0"/>
    <x v="2"/>
    <x v="59"/>
    <x v="158"/>
  </r>
  <r>
    <x v="13"/>
    <n v="25466090.129999999"/>
    <x v="0"/>
    <x v="2"/>
    <x v="59"/>
    <x v="307"/>
  </r>
  <r>
    <x v="13"/>
    <n v="2381.2800000000002"/>
    <x v="0"/>
    <x v="2"/>
    <x v="59"/>
    <x v="159"/>
  </r>
  <r>
    <x v="13"/>
    <n v="89387236.939999998"/>
    <x v="0"/>
    <x v="2"/>
    <x v="59"/>
    <x v="350"/>
  </r>
  <r>
    <x v="13"/>
    <n v="373021383.70999998"/>
    <x v="0"/>
    <x v="2"/>
    <x v="59"/>
    <x v="160"/>
  </r>
  <r>
    <x v="13"/>
    <n v="36565.32"/>
    <x v="0"/>
    <x v="2"/>
    <x v="59"/>
    <x v="162"/>
  </r>
  <r>
    <x v="13"/>
    <n v="638120.69000000006"/>
    <x v="0"/>
    <x v="2"/>
    <x v="59"/>
    <x v="163"/>
  </r>
  <r>
    <x v="13"/>
    <n v="3040165.89"/>
    <x v="0"/>
    <x v="2"/>
    <x v="59"/>
    <x v="164"/>
  </r>
  <r>
    <x v="13"/>
    <n v="423983.33"/>
    <x v="0"/>
    <x v="2"/>
    <x v="59"/>
    <x v="414"/>
  </r>
  <r>
    <x v="13"/>
    <n v="29860081.48"/>
    <x v="0"/>
    <x v="2"/>
    <x v="59"/>
    <x v="165"/>
  </r>
  <r>
    <x v="13"/>
    <n v="60359490.479999997"/>
    <x v="0"/>
    <x v="2"/>
    <x v="59"/>
    <x v="166"/>
  </r>
  <r>
    <x v="13"/>
    <n v="432005.06"/>
    <x v="0"/>
    <x v="2"/>
    <x v="59"/>
    <x v="167"/>
  </r>
  <r>
    <x v="13"/>
    <n v="1098212850.26"/>
    <x v="0"/>
    <x v="2"/>
    <x v="59"/>
    <x v="168"/>
  </r>
  <r>
    <x v="13"/>
    <n v="5449668.7699999996"/>
    <x v="0"/>
    <x v="2"/>
    <x v="59"/>
    <x v="169"/>
  </r>
  <r>
    <x v="13"/>
    <n v="49037840.219999999"/>
    <x v="0"/>
    <x v="2"/>
    <x v="59"/>
    <x v="173"/>
  </r>
  <r>
    <x v="13"/>
    <n v="24179718.800000001"/>
    <x v="0"/>
    <x v="2"/>
    <x v="59"/>
    <x v="174"/>
  </r>
  <r>
    <x v="13"/>
    <n v="19716783.850000001"/>
    <x v="0"/>
    <x v="2"/>
    <x v="59"/>
    <x v="415"/>
  </r>
  <r>
    <x v="13"/>
    <n v="4909259.7"/>
    <x v="0"/>
    <x v="2"/>
    <x v="59"/>
    <x v="176"/>
  </r>
  <r>
    <x v="13"/>
    <n v="6420969.1200000001"/>
    <x v="0"/>
    <x v="2"/>
    <x v="59"/>
    <x v="416"/>
  </r>
  <r>
    <x v="13"/>
    <n v="159845.37"/>
    <x v="0"/>
    <x v="2"/>
    <x v="59"/>
    <x v="417"/>
  </r>
  <r>
    <x v="13"/>
    <n v="77659.360000000001"/>
    <x v="0"/>
    <x v="2"/>
    <x v="59"/>
    <x v="177"/>
  </r>
  <r>
    <x v="13"/>
    <n v="22805572.050000001"/>
    <x v="0"/>
    <x v="2"/>
    <x v="59"/>
    <x v="179"/>
  </r>
  <r>
    <x v="13"/>
    <n v="34464433.18"/>
    <x v="0"/>
    <x v="2"/>
    <x v="59"/>
    <x v="181"/>
  </r>
  <r>
    <x v="13"/>
    <n v="14961601.869999999"/>
    <x v="0"/>
    <x v="2"/>
    <x v="59"/>
    <x v="182"/>
  </r>
  <r>
    <x v="13"/>
    <n v="3018.7"/>
    <x v="0"/>
    <x v="2"/>
    <x v="59"/>
    <x v="183"/>
  </r>
  <r>
    <x v="13"/>
    <n v="221650842.72"/>
    <x v="0"/>
    <x v="2"/>
    <x v="59"/>
    <x v="228"/>
  </r>
  <r>
    <x v="13"/>
    <n v="266939810.13"/>
    <x v="0"/>
    <x v="2"/>
    <x v="59"/>
    <x v="367"/>
  </r>
  <r>
    <x v="13"/>
    <n v="587869967.65999997"/>
    <x v="0"/>
    <x v="2"/>
    <x v="59"/>
    <x v="368"/>
  </r>
  <r>
    <x v="13"/>
    <n v="1729652577.53"/>
    <x v="0"/>
    <x v="2"/>
    <x v="59"/>
    <x v="369"/>
  </r>
  <r>
    <x v="13"/>
    <n v="92375318.180000007"/>
    <x v="0"/>
    <x v="2"/>
    <x v="59"/>
    <x v="185"/>
  </r>
  <r>
    <x v="13"/>
    <n v="4984573.43"/>
    <x v="0"/>
    <x v="2"/>
    <x v="59"/>
    <x v="267"/>
  </r>
  <r>
    <x v="13"/>
    <n v="8241687523.8500004"/>
    <x v="0"/>
    <x v="2"/>
    <x v="59"/>
    <x v="186"/>
  </r>
  <r>
    <x v="13"/>
    <n v="5570.57"/>
    <x v="0"/>
    <x v="2"/>
    <x v="59"/>
    <x v="187"/>
  </r>
  <r>
    <x v="13"/>
    <n v="117299582.98999999"/>
    <x v="0"/>
    <x v="2"/>
    <x v="55"/>
    <x v="148"/>
  </r>
  <r>
    <x v="13"/>
    <n v="107794022.76000001"/>
    <x v="0"/>
    <x v="2"/>
    <x v="55"/>
    <x v="418"/>
  </r>
  <r>
    <x v="13"/>
    <n v="126824131.29000001"/>
    <x v="0"/>
    <x v="2"/>
    <x v="55"/>
    <x v="308"/>
  </r>
  <r>
    <x v="13"/>
    <n v="716886573.38999999"/>
    <x v="0"/>
    <x v="2"/>
    <x v="55"/>
    <x v="151"/>
  </r>
  <r>
    <x v="13"/>
    <n v="54962768.270000003"/>
    <x v="0"/>
    <x v="2"/>
    <x v="55"/>
    <x v="140"/>
  </r>
  <r>
    <x v="13"/>
    <n v="337480836.74000001"/>
    <x v="0"/>
    <x v="2"/>
    <x v="55"/>
    <x v="168"/>
  </r>
  <r>
    <x v="13"/>
    <n v="3486501.43"/>
    <x v="0"/>
    <x v="2"/>
    <x v="55"/>
    <x v="188"/>
  </r>
  <r>
    <x v="13"/>
    <n v="6224237.0800000001"/>
    <x v="0"/>
    <x v="2"/>
    <x v="55"/>
    <x v="189"/>
  </r>
  <r>
    <x v="13"/>
    <n v="2927317979.3099999"/>
    <x v="0"/>
    <x v="2"/>
    <x v="55"/>
    <x v="190"/>
  </r>
  <r>
    <x v="13"/>
    <n v="22834390.09"/>
    <x v="0"/>
    <x v="2"/>
    <x v="55"/>
    <x v="191"/>
  </r>
  <r>
    <x v="13"/>
    <n v="26896551.710000001"/>
    <x v="1"/>
    <x v="3"/>
    <x v="42"/>
    <x v="445"/>
  </r>
  <r>
    <x v="13"/>
    <n v="345106153.25"/>
    <x v="1"/>
    <x v="3"/>
    <x v="42"/>
    <x v="192"/>
  </r>
  <r>
    <x v="13"/>
    <n v="3079269630.5799999"/>
    <x v="1"/>
    <x v="3"/>
    <x v="42"/>
    <x v="193"/>
  </r>
  <r>
    <x v="13"/>
    <n v="50544194.420000002"/>
    <x v="1"/>
    <x v="3"/>
    <x v="42"/>
    <x v="419"/>
  </r>
  <r>
    <x v="13"/>
    <n v="2422952.65"/>
    <x v="1"/>
    <x v="3"/>
    <x v="42"/>
    <x v="462"/>
  </r>
  <r>
    <x v="13"/>
    <n v="397474.62"/>
    <x v="1"/>
    <x v="4"/>
    <x v="49"/>
    <x v="254"/>
  </r>
  <r>
    <x v="13"/>
    <n v="1317818.82"/>
    <x v="1"/>
    <x v="4"/>
    <x v="44"/>
    <x v="268"/>
  </r>
  <r>
    <x v="13"/>
    <n v="32933630"/>
    <x v="1"/>
    <x v="4"/>
    <x v="44"/>
    <x v="269"/>
  </r>
  <r>
    <x v="13"/>
    <n v="300542754.91000003"/>
    <x v="1"/>
    <x v="4"/>
    <x v="45"/>
    <x v="196"/>
  </r>
  <r>
    <x v="13"/>
    <n v="11953000"/>
    <x v="1"/>
    <x v="4"/>
    <x v="9"/>
    <x v="311"/>
  </r>
  <r>
    <x v="13"/>
    <n v="21859702.02"/>
    <x v="1"/>
    <x v="4"/>
    <x v="48"/>
    <x v="280"/>
  </r>
  <r>
    <x v="13"/>
    <n v="34853000"/>
    <x v="1"/>
    <x v="4"/>
    <x v="22"/>
    <x v="446"/>
  </r>
  <r>
    <x v="13"/>
    <n v="351475"/>
    <x v="1"/>
    <x v="4"/>
    <x v="27"/>
    <x v="314"/>
  </r>
  <r>
    <x v="13"/>
    <n v="18259436.850000001"/>
    <x v="1"/>
    <x v="4"/>
    <x v="27"/>
    <x v="363"/>
  </r>
  <r>
    <x v="13"/>
    <n v="29989701.100000001"/>
    <x v="1"/>
    <x v="5"/>
    <x v="49"/>
    <x v="310"/>
  </r>
  <r>
    <x v="13"/>
    <n v="0"/>
    <x v="1"/>
    <x v="5"/>
    <x v="49"/>
    <x v="312"/>
  </r>
  <r>
    <x v="13"/>
    <n v="4733763.74"/>
    <x v="1"/>
    <x v="5"/>
    <x v="6"/>
    <x v="9"/>
  </r>
  <r>
    <x v="13"/>
    <n v="1014754583.72"/>
    <x v="1"/>
    <x v="5"/>
    <x v="46"/>
    <x v="197"/>
  </r>
  <r>
    <x v="13"/>
    <n v="34693673.049999997"/>
    <x v="1"/>
    <x v="5"/>
    <x v="9"/>
    <x v="12"/>
  </r>
  <r>
    <x v="13"/>
    <n v="459470700.47000003"/>
    <x v="1"/>
    <x v="5"/>
    <x v="11"/>
    <x v="387"/>
  </r>
  <r>
    <x v="13"/>
    <n v="100198"/>
    <x v="1"/>
    <x v="5"/>
    <x v="11"/>
    <x v="388"/>
  </r>
  <r>
    <x v="13"/>
    <n v="3706133.22"/>
    <x v="1"/>
    <x v="5"/>
    <x v="47"/>
    <x v="200"/>
  </r>
  <r>
    <x v="13"/>
    <n v="290316.12"/>
    <x v="1"/>
    <x v="5"/>
    <x v="47"/>
    <x v="201"/>
  </r>
  <r>
    <x v="13"/>
    <n v="25000"/>
    <x v="1"/>
    <x v="5"/>
    <x v="47"/>
    <x v="202"/>
  </r>
  <r>
    <x v="13"/>
    <n v="19080569.010000002"/>
    <x v="1"/>
    <x v="5"/>
    <x v="47"/>
    <x v="203"/>
  </r>
  <r>
    <x v="13"/>
    <n v="199627642.13"/>
    <x v="1"/>
    <x v="5"/>
    <x v="47"/>
    <x v="204"/>
  </r>
  <r>
    <x v="13"/>
    <n v="7164214.71"/>
    <x v="1"/>
    <x v="5"/>
    <x v="47"/>
    <x v="205"/>
  </r>
  <r>
    <x v="13"/>
    <n v="6267129.2599999998"/>
    <x v="1"/>
    <x v="5"/>
    <x v="47"/>
    <x v="206"/>
  </r>
  <r>
    <x v="13"/>
    <n v="34688055.350000001"/>
    <x v="1"/>
    <x v="5"/>
    <x v="47"/>
    <x v="207"/>
  </r>
  <r>
    <x v="13"/>
    <n v="302486.89"/>
    <x v="1"/>
    <x v="5"/>
    <x v="47"/>
    <x v="381"/>
  </r>
  <r>
    <x v="13"/>
    <n v="707922.53"/>
    <x v="1"/>
    <x v="5"/>
    <x v="47"/>
    <x v="208"/>
  </r>
  <r>
    <x v="13"/>
    <n v="776750.58"/>
    <x v="1"/>
    <x v="5"/>
    <x v="47"/>
    <x v="209"/>
  </r>
  <r>
    <x v="13"/>
    <n v="339391.82"/>
    <x v="1"/>
    <x v="5"/>
    <x v="47"/>
    <x v="210"/>
  </r>
  <r>
    <x v="13"/>
    <n v="2494798.02"/>
    <x v="1"/>
    <x v="5"/>
    <x v="47"/>
    <x v="211"/>
  </r>
  <r>
    <x v="13"/>
    <n v="8870959.1799999997"/>
    <x v="1"/>
    <x v="5"/>
    <x v="47"/>
    <x v="212"/>
  </r>
  <r>
    <x v="13"/>
    <n v="377827.31"/>
    <x v="1"/>
    <x v="5"/>
    <x v="47"/>
    <x v="240"/>
  </r>
  <r>
    <x v="13"/>
    <n v="6446477.0499999998"/>
    <x v="1"/>
    <x v="5"/>
    <x v="47"/>
    <x v="213"/>
  </r>
  <r>
    <x v="13"/>
    <n v="124421222.3"/>
    <x v="1"/>
    <x v="5"/>
    <x v="47"/>
    <x v="214"/>
  </r>
  <r>
    <x v="13"/>
    <n v="13197"/>
    <x v="1"/>
    <x v="5"/>
    <x v="47"/>
    <x v="370"/>
  </r>
  <r>
    <x v="13"/>
    <n v="733755.68"/>
    <x v="1"/>
    <x v="5"/>
    <x v="47"/>
    <x v="216"/>
  </r>
  <r>
    <x v="13"/>
    <n v="10038888.67"/>
    <x v="1"/>
    <x v="5"/>
    <x v="47"/>
    <x v="228"/>
  </r>
  <r>
    <x v="13"/>
    <n v="4510586"/>
    <x v="1"/>
    <x v="5"/>
    <x v="47"/>
    <x v="217"/>
  </r>
  <r>
    <x v="13"/>
    <n v="220109931.16"/>
    <x v="1"/>
    <x v="5"/>
    <x v="47"/>
    <x v="218"/>
  </r>
  <r>
    <x v="13"/>
    <n v="1682391.35"/>
    <x v="1"/>
    <x v="5"/>
    <x v="16"/>
    <x v="21"/>
  </r>
  <r>
    <x v="13"/>
    <n v="87768.05"/>
    <x v="1"/>
    <x v="5"/>
    <x v="16"/>
    <x v="272"/>
  </r>
  <r>
    <x v="13"/>
    <n v="303.39"/>
    <x v="1"/>
    <x v="5"/>
    <x v="18"/>
    <x v="31"/>
  </r>
  <r>
    <x v="13"/>
    <n v="213658"/>
    <x v="1"/>
    <x v="5"/>
    <x v="18"/>
    <x v="39"/>
  </r>
  <r>
    <x v="13"/>
    <n v="5015.5"/>
    <x v="1"/>
    <x v="5"/>
    <x v="18"/>
    <x v="41"/>
  </r>
  <r>
    <x v="13"/>
    <n v="259.8"/>
    <x v="1"/>
    <x v="5"/>
    <x v="18"/>
    <x v="42"/>
  </r>
  <r>
    <x v="13"/>
    <n v="900"/>
    <x v="1"/>
    <x v="5"/>
    <x v="18"/>
    <x v="43"/>
  </r>
  <r>
    <x v="13"/>
    <n v="13618.6"/>
    <x v="1"/>
    <x v="5"/>
    <x v="18"/>
    <x v="49"/>
  </r>
  <r>
    <x v="13"/>
    <n v="7955"/>
    <x v="1"/>
    <x v="5"/>
    <x v="18"/>
    <x v="51"/>
  </r>
  <r>
    <x v="13"/>
    <n v="23238849.390000001"/>
    <x v="1"/>
    <x v="5"/>
    <x v="48"/>
    <x v="221"/>
  </r>
  <r>
    <x v="13"/>
    <n v="14170914.619999999"/>
    <x v="1"/>
    <x v="5"/>
    <x v="48"/>
    <x v="222"/>
  </r>
  <r>
    <x v="13"/>
    <n v="369820233.11000001"/>
    <x v="1"/>
    <x v="5"/>
    <x v="48"/>
    <x v="223"/>
  </r>
  <r>
    <x v="13"/>
    <n v="428399410.47000003"/>
    <x v="1"/>
    <x v="5"/>
    <x v="48"/>
    <x v="224"/>
  </r>
  <r>
    <x v="13"/>
    <n v="70560736.189999998"/>
    <x v="1"/>
    <x v="5"/>
    <x v="48"/>
    <x v="382"/>
  </r>
  <r>
    <x v="13"/>
    <n v="19200"/>
    <x v="1"/>
    <x v="5"/>
    <x v="48"/>
    <x v="226"/>
  </r>
  <r>
    <x v="13"/>
    <n v="1904364.02"/>
    <x v="1"/>
    <x v="5"/>
    <x v="48"/>
    <x v="281"/>
  </r>
  <r>
    <x v="13"/>
    <n v="869025.7"/>
    <x v="1"/>
    <x v="5"/>
    <x v="48"/>
    <x v="227"/>
  </r>
  <r>
    <x v="13"/>
    <n v="20448481.23"/>
    <x v="1"/>
    <x v="5"/>
    <x v="48"/>
    <x v="282"/>
  </r>
  <r>
    <x v="13"/>
    <n v="33567.33"/>
    <x v="1"/>
    <x v="5"/>
    <x v="48"/>
    <x v="255"/>
  </r>
  <r>
    <x v="13"/>
    <n v="410591.95"/>
    <x v="1"/>
    <x v="5"/>
    <x v="48"/>
    <x v="228"/>
  </r>
  <r>
    <x v="13"/>
    <n v="2380"/>
    <x v="1"/>
    <x v="5"/>
    <x v="20"/>
    <x v="59"/>
  </r>
  <r>
    <x v="13"/>
    <n v="10617205.949999999"/>
    <x v="1"/>
    <x v="5"/>
    <x v="27"/>
    <x v="338"/>
  </r>
  <r>
    <x v="13"/>
    <n v="15160968.359999999"/>
    <x v="1"/>
    <x v="5"/>
    <x v="27"/>
    <x v="101"/>
  </r>
  <r>
    <x v="13"/>
    <n v="4574637.7"/>
    <x v="1"/>
    <x v="5"/>
    <x v="27"/>
    <x v="88"/>
  </r>
  <r>
    <x v="13"/>
    <n v="101706.47"/>
    <x v="1"/>
    <x v="5"/>
    <x v="27"/>
    <x v="89"/>
  </r>
  <r>
    <x v="13"/>
    <n v="101433.59"/>
    <x v="1"/>
    <x v="5"/>
    <x v="27"/>
    <x v="397"/>
  </r>
  <r>
    <x v="13"/>
    <n v="5467695.8600000003"/>
    <x v="1"/>
    <x v="5"/>
    <x v="27"/>
    <x v="298"/>
  </r>
  <r>
    <x v="13"/>
    <n v="1198954.8600000001"/>
    <x v="1"/>
    <x v="5"/>
    <x v="27"/>
    <x v="383"/>
  </r>
  <r>
    <x v="13"/>
    <n v="20619023.379999999"/>
    <x v="1"/>
    <x v="5"/>
    <x v="27"/>
    <x v="316"/>
  </r>
  <r>
    <x v="13"/>
    <n v="1977634.69"/>
    <x v="1"/>
    <x v="5"/>
    <x v="27"/>
    <x v="364"/>
  </r>
  <r>
    <x v="13"/>
    <n v="55792.46"/>
    <x v="1"/>
    <x v="5"/>
    <x v="33"/>
    <x v="236"/>
  </r>
  <r>
    <x v="13"/>
    <n v="61963.51"/>
    <x v="1"/>
    <x v="5"/>
    <x v="33"/>
    <x v="405"/>
  </r>
  <r>
    <x v="14"/>
    <n v="32300247.84"/>
    <x v="0"/>
    <x v="0"/>
    <x v="0"/>
    <x v="447"/>
  </r>
  <r>
    <x v="14"/>
    <n v="359126098.43000001"/>
    <x v="0"/>
    <x v="0"/>
    <x v="0"/>
    <x v="0"/>
  </r>
  <r>
    <x v="14"/>
    <n v="909437206.80999994"/>
    <x v="0"/>
    <x v="0"/>
    <x v="0"/>
    <x v="1"/>
  </r>
  <r>
    <x v="14"/>
    <n v="10437730.630000001"/>
    <x v="0"/>
    <x v="0"/>
    <x v="0"/>
    <x v="448"/>
  </r>
  <r>
    <x v="14"/>
    <n v="16316497.23"/>
    <x v="0"/>
    <x v="0"/>
    <x v="0"/>
    <x v="371"/>
  </r>
  <r>
    <x v="14"/>
    <n v="0"/>
    <x v="0"/>
    <x v="0"/>
    <x v="1"/>
    <x v="2"/>
  </r>
  <r>
    <x v="14"/>
    <n v="61415738.109999999"/>
    <x v="0"/>
    <x v="0"/>
    <x v="1"/>
    <x v="3"/>
  </r>
  <r>
    <x v="14"/>
    <n v="7080086038.3900003"/>
    <x v="0"/>
    <x v="1"/>
    <x v="60"/>
    <x v="351"/>
  </r>
  <r>
    <x v="14"/>
    <n v="24352320.93"/>
    <x v="0"/>
    <x v="1"/>
    <x v="61"/>
    <x v="5"/>
  </r>
  <r>
    <x v="14"/>
    <n v="1713.36"/>
    <x v="0"/>
    <x v="1"/>
    <x v="69"/>
    <x v="228"/>
  </r>
  <r>
    <x v="14"/>
    <n v="50860438.140000001"/>
    <x v="0"/>
    <x v="1"/>
    <x v="3"/>
    <x v="424"/>
  </r>
  <r>
    <x v="14"/>
    <n v="308060420.06999999"/>
    <x v="0"/>
    <x v="1"/>
    <x v="3"/>
    <x v="425"/>
  </r>
  <r>
    <x v="14"/>
    <n v="194717.31"/>
    <x v="0"/>
    <x v="1"/>
    <x v="3"/>
    <x v="228"/>
  </r>
  <r>
    <x v="14"/>
    <n v="18034183.75"/>
    <x v="0"/>
    <x v="1"/>
    <x v="4"/>
    <x v="384"/>
  </r>
  <r>
    <x v="14"/>
    <n v="110803432.90000001"/>
    <x v="0"/>
    <x v="1"/>
    <x v="4"/>
    <x v="385"/>
  </r>
  <r>
    <x v="14"/>
    <n v="3283142.51"/>
    <x v="0"/>
    <x v="1"/>
    <x v="5"/>
    <x v="8"/>
  </r>
  <r>
    <x v="14"/>
    <n v="33378.89"/>
    <x v="0"/>
    <x v="1"/>
    <x v="6"/>
    <x v="9"/>
  </r>
  <r>
    <x v="14"/>
    <n v="16534591.93"/>
    <x v="0"/>
    <x v="1"/>
    <x v="7"/>
    <x v="426"/>
  </r>
  <r>
    <x v="14"/>
    <n v="97741.54"/>
    <x v="0"/>
    <x v="1"/>
    <x v="7"/>
    <x v="427"/>
  </r>
  <r>
    <x v="14"/>
    <n v="8231195.4000000004"/>
    <x v="0"/>
    <x v="1"/>
    <x v="7"/>
    <x v="428"/>
  </r>
  <r>
    <x v="14"/>
    <n v="147773988.09999999"/>
    <x v="0"/>
    <x v="1"/>
    <x v="7"/>
    <x v="429"/>
  </r>
  <r>
    <x v="14"/>
    <n v="13333774.960000001"/>
    <x v="0"/>
    <x v="1"/>
    <x v="7"/>
    <x v="355"/>
  </r>
  <r>
    <x v="14"/>
    <n v="49772735.149999999"/>
    <x v="0"/>
    <x v="1"/>
    <x v="7"/>
    <x v="356"/>
  </r>
  <r>
    <x v="14"/>
    <n v="116845.59"/>
    <x v="0"/>
    <x v="1"/>
    <x v="7"/>
    <x v="228"/>
  </r>
  <r>
    <x v="14"/>
    <n v="2385464273.6799998"/>
    <x v="0"/>
    <x v="1"/>
    <x v="9"/>
    <x v="12"/>
  </r>
  <r>
    <x v="14"/>
    <n v="2013410031.8699999"/>
    <x v="0"/>
    <x v="1"/>
    <x v="9"/>
    <x v="430"/>
  </r>
  <r>
    <x v="14"/>
    <n v="2629939.25"/>
    <x v="0"/>
    <x v="1"/>
    <x v="9"/>
    <x v="431"/>
  </r>
  <r>
    <x v="14"/>
    <n v="310880431.35000002"/>
    <x v="0"/>
    <x v="1"/>
    <x v="9"/>
    <x v="463"/>
  </r>
  <r>
    <x v="14"/>
    <n v="37040506.609999999"/>
    <x v="0"/>
    <x v="1"/>
    <x v="9"/>
    <x v="285"/>
  </r>
  <r>
    <x v="14"/>
    <n v="146537200.83000001"/>
    <x v="0"/>
    <x v="1"/>
    <x v="11"/>
    <x v="387"/>
  </r>
  <r>
    <x v="14"/>
    <n v="30250767.129999999"/>
    <x v="0"/>
    <x v="1"/>
    <x v="11"/>
    <x v="388"/>
  </r>
  <r>
    <x v="14"/>
    <n v="54606539.240000002"/>
    <x v="0"/>
    <x v="1"/>
    <x v="12"/>
    <x v="15"/>
  </r>
  <r>
    <x v="14"/>
    <n v="6256822.5"/>
    <x v="0"/>
    <x v="1"/>
    <x v="12"/>
    <x v="228"/>
  </r>
  <r>
    <x v="14"/>
    <n v="16966346.699999999"/>
    <x v="0"/>
    <x v="1"/>
    <x v="13"/>
    <x v="16"/>
  </r>
  <r>
    <x v="14"/>
    <n v="42030033"/>
    <x v="0"/>
    <x v="1"/>
    <x v="14"/>
    <x v="286"/>
  </r>
  <r>
    <x v="14"/>
    <n v="10345216221.379999"/>
    <x v="0"/>
    <x v="1"/>
    <x v="14"/>
    <x v="287"/>
  </r>
  <r>
    <x v="14"/>
    <n v="127868995.59999999"/>
    <x v="0"/>
    <x v="1"/>
    <x v="14"/>
    <x v="288"/>
  </r>
  <r>
    <x v="14"/>
    <n v="2387117685.8400002"/>
    <x v="0"/>
    <x v="1"/>
    <x v="14"/>
    <x v="289"/>
  </r>
  <r>
    <x v="14"/>
    <n v="4125593.1"/>
    <x v="0"/>
    <x v="1"/>
    <x v="16"/>
    <x v="19"/>
  </r>
  <r>
    <x v="14"/>
    <n v="104506836.14"/>
    <x v="0"/>
    <x v="1"/>
    <x v="16"/>
    <x v="449"/>
  </r>
  <r>
    <x v="14"/>
    <n v="840524.16"/>
    <x v="0"/>
    <x v="1"/>
    <x v="16"/>
    <x v="433"/>
  </r>
  <r>
    <x v="14"/>
    <n v="1941505.54"/>
    <x v="0"/>
    <x v="1"/>
    <x v="16"/>
    <x v="434"/>
  </r>
  <r>
    <x v="14"/>
    <n v="500000"/>
    <x v="0"/>
    <x v="1"/>
    <x v="16"/>
    <x v="330"/>
  </r>
  <r>
    <x v="14"/>
    <n v="19533103.829999998"/>
    <x v="0"/>
    <x v="1"/>
    <x v="16"/>
    <x v="275"/>
  </r>
  <r>
    <x v="14"/>
    <n v="41288336.130000003"/>
    <x v="0"/>
    <x v="1"/>
    <x v="16"/>
    <x v="263"/>
  </r>
  <r>
    <x v="14"/>
    <n v="30162575.120000001"/>
    <x v="0"/>
    <x v="1"/>
    <x v="16"/>
    <x v="435"/>
  </r>
  <r>
    <x v="14"/>
    <n v="95348729.549999997"/>
    <x v="0"/>
    <x v="1"/>
    <x v="16"/>
    <x v="450"/>
  </r>
  <r>
    <x v="14"/>
    <n v="1033093.74"/>
    <x v="0"/>
    <x v="1"/>
    <x v="16"/>
    <x v="332"/>
  </r>
  <r>
    <x v="14"/>
    <n v="485276.19"/>
    <x v="0"/>
    <x v="1"/>
    <x v="16"/>
    <x v="333"/>
  </r>
  <r>
    <x v="14"/>
    <n v="656791.82999999996"/>
    <x v="0"/>
    <x v="1"/>
    <x v="16"/>
    <x v="357"/>
  </r>
  <r>
    <x v="14"/>
    <n v="120371736.98999999"/>
    <x v="0"/>
    <x v="1"/>
    <x v="16"/>
    <x v="21"/>
  </r>
  <r>
    <x v="14"/>
    <n v="1943855.77"/>
    <x v="0"/>
    <x v="1"/>
    <x v="16"/>
    <x v="266"/>
  </r>
  <r>
    <x v="14"/>
    <n v="1170113.31"/>
    <x v="0"/>
    <x v="1"/>
    <x v="16"/>
    <x v="334"/>
  </r>
  <r>
    <x v="14"/>
    <n v="590050.36"/>
    <x v="0"/>
    <x v="1"/>
    <x v="16"/>
    <x v="335"/>
  </r>
  <r>
    <x v="14"/>
    <n v="44870715.740000002"/>
    <x v="0"/>
    <x v="1"/>
    <x v="16"/>
    <x v="272"/>
  </r>
  <r>
    <x v="14"/>
    <n v="21168.93"/>
    <x v="0"/>
    <x v="1"/>
    <x v="16"/>
    <x v="451"/>
  </r>
  <r>
    <x v="14"/>
    <n v="442134112.23000002"/>
    <x v="0"/>
    <x v="1"/>
    <x v="17"/>
    <x v="23"/>
  </r>
  <r>
    <x v="14"/>
    <n v="507315001.74000001"/>
    <x v="0"/>
    <x v="1"/>
    <x v="17"/>
    <x v="389"/>
  </r>
  <r>
    <x v="14"/>
    <n v="101181854.84"/>
    <x v="0"/>
    <x v="1"/>
    <x v="17"/>
    <x v="24"/>
  </r>
  <r>
    <x v="14"/>
    <n v="122853591.06"/>
    <x v="0"/>
    <x v="1"/>
    <x v="17"/>
    <x v="390"/>
  </r>
  <r>
    <x v="14"/>
    <n v="428347.85"/>
    <x v="0"/>
    <x v="1"/>
    <x v="17"/>
    <x v="228"/>
  </r>
  <r>
    <x v="14"/>
    <n v="16763196.23"/>
    <x v="0"/>
    <x v="1"/>
    <x v="58"/>
    <x v="58"/>
  </r>
  <r>
    <x v="14"/>
    <n v="164220"/>
    <x v="0"/>
    <x v="1"/>
    <x v="58"/>
    <x v="228"/>
  </r>
  <r>
    <x v="14"/>
    <n v="32944.17"/>
    <x v="0"/>
    <x v="1"/>
    <x v="18"/>
    <x v="25"/>
  </r>
  <r>
    <x v="14"/>
    <n v="19992956.649999999"/>
    <x v="0"/>
    <x v="1"/>
    <x v="18"/>
    <x v="26"/>
  </r>
  <r>
    <x v="14"/>
    <n v="4561923.84"/>
    <x v="0"/>
    <x v="1"/>
    <x v="18"/>
    <x v="27"/>
  </r>
  <r>
    <x v="14"/>
    <n v="21763996.09"/>
    <x v="0"/>
    <x v="1"/>
    <x v="18"/>
    <x v="28"/>
  </r>
  <r>
    <x v="14"/>
    <n v="4298790.0999999996"/>
    <x v="0"/>
    <x v="1"/>
    <x v="18"/>
    <x v="229"/>
  </r>
  <r>
    <x v="14"/>
    <n v="62187837.340000004"/>
    <x v="0"/>
    <x v="1"/>
    <x v="18"/>
    <x v="29"/>
  </r>
  <r>
    <x v="14"/>
    <n v="2301429.92"/>
    <x v="0"/>
    <x v="1"/>
    <x v="18"/>
    <x v="30"/>
  </r>
  <r>
    <x v="14"/>
    <n v="4621653.57"/>
    <x v="0"/>
    <x v="1"/>
    <x v="18"/>
    <x v="31"/>
  </r>
  <r>
    <x v="14"/>
    <n v="3100170.47"/>
    <x v="0"/>
    <x v="1"/>
    <x v="18"/>
    <x v="32"/>
  </r>
  <r>
    <x v="14"/>
    <n v="13745015.93"/>
    <x v="0"/>
    <x v="1"/>
    <x v="18"/>
    <x v="290"/>
  </r>
  <r>
    <x v="14"/>
    <n v="170573.7"/>
    <x v="0"/>
    <x v="1"/>
    <x v="18"/>
    <x v="33"/>
  </r>
  <r>
    <x v="14"/>
    <n v="51492521.93"/>
    <x v="0"/>
    <x v="1"/>
    <x v="18"/>
    <x v="34"/>
  </r>
  <r>
    <x v="14"/>
    <n v="3399316.76"/>
    <x v="0"/>
    <x v="1"/>
    <x v="18"/>
    <x v="35"/>
  </r>
  <r>
    <x v="14"/>
    <n v="1151172.1499999999"/>
    <x v="0"/>
    <x v="1"/>
    <x v="18"/>
    <x v="258"/>
  </r>
  <r>
    <x v="14"/>
    <n v="97366.51"/>
    <x v="0"/>
    <x v="1"/>
    <x v="18"/>
    <x v="36"/>
  </r>
  <r>
    <x v="14"/>
    <n v="77123.75"/>
    <x v="0"/>
    <x v="1"/>
    <x v="18"/>
    <x v="37"/>
  </r>
  <r>
    <x v="14"/>
    <n v="7346098.5599999996"/>
    <x v="0"/>
    <x v="1"/>
    <x v="18"/>
    <x v="38"/>
  </r>
  <r>
    <x v="14"/>
    <n v="12506377.42"/>
    <x v="0"/>
    <x v="1"/>
    <x v="18"/>
    <x v="39"/>
  </r>
  <r>
    <x v="14"/>
    <n v="15682920.1"/>
    <x v="0"/>
    <x v="1"/>
    <x v="18"/>
    <x v="40"/>
  </r>
  <r>
    <x v="14"/>
    <n v="4914687.6399999997"/>
    <x v="0"/>
    <x v="1"/>
    <x v="18"/>
    <x v="41"/>
  </r>
  <r>
    <x v="14"/>
    <n v="1261693.46"/>
    <x v="0"/>
    <x v="1"/>
    <x v="18"/>
    <x v="42"/>
  </r>
  <r>
    <x v="14"/>
    <n v="5341945.54"/>
    <x v="0"/>
    <x v="1"/>
    <x v="18"/>
    <x v="43"/>
  </r>
  <r>
    <x v="14"/>
    <n v="159504005.49000001"/>
    <x v="0"/>
    <x v="1"/>
    <x v="18"/>
    <x v="44"/>
  </r>
  <r>
    <x v="14"/>
    <n v="1843062.49"/>
    <x v="0"/>
    <x v="1"/>
    <x v="18"/>
    <x v="45"/>
  </r>
  <r>
    <x v="14"/>
    <n v="1620"/>
    <x v="0"/>
    <x v="1"/>
    <x v="18"/>
    <x v="452"/>
  </r>
  <r>
    <x v="14"/>
    <n v="16077478.48"/>
    <x v="0"/>
    <x v="1"/>
    <x v="18"/>
    <x v="46"/>
  </r>
  <r>
    <x v="14"/>
    <n v="9194494.7100000009"/>
    <x v="0"/>
    <x v="1"/>
    <x v="18"/>
    <x v="47"/>
  </r>
  <r>
    <x v="14"/>
    <n v="612556.65"/>
    <x v="0"/>
    <x v="1"/>
    <x v="18"/>
    <x v="48"/>
  </r>
  <r>
    <x v="14"/>
    <n v="5501196.29"/>
    <x v="0"/>
    <x v="1"/>
    <x v="18"/>
    <x v="49"/>
  </r>
  <r>
    <x v="14"/>
    <n v="1631539.13"/>
    <x v="0"/>
    <x v="1"/>
    <x v="18"/>
    <x v="50"/>
  </r>
  <r>
    <x v="14"/>
    <n v="2984908.56"/>
    <x v="0"/>
    <x v="1"/>
    <x v="18"/>
    <x v="51"/>
  </r>
  <r>
    <x v="14"/>
    <n v="586835151.09000003"/>
    <x v="0"/>
    <x v="1"/>
    <x v="18"/>
    <x v="52"/>
  </r>
  <r>
    <x v="14"/>
    <n v="141883.12"/>
    <x v="0"/>
    <x v="1"/>
    <x v="18"/>
    <x v="464"/>
  </r>
  <r>
    <x v="14"/>
    <n v="981239.45"/>
    <x v="0"/>
    <x v="1"/>
    <x v="18"/>
    <x v="53"/>
  </r>
  <r>
    <x v="14"/>
    <n v="4058713.64"/>
    <x v="0"/>
    <x v="1"/>
    <x v="18"/>
    <x v="230"/>
  </r>
  <r>
    <x v="14"/>
    <n v="8726925.0399999991"/>
    <x v="0"/>
    <x v="1"/>
    <x v="18"/>
    <x v="54"/>
  </r>
  <r>
    <x v="14"/>
    <n v="37016386.409999996"/>
    <x v="0"/>
    <x v="1"/>
    <x v="18"/>
    <x v="55"/>
  </r>
  <r>
    <x v="14"/>
    <n v="4201806.4000000004"/>
    <x v="0"/>
    <x v="1"/>
    <x v="18"/>
    <x v="56"/>
  </r>
  <r>
    <x v="14"/>
    <n v="13959505.34"/>
    <x v="0"/>
    <x v="1"/>
    <x v="18"/>
    <x v="228"/>
  </r>
  <r>
    <x v="14"/>
    <n v="2419039.6800000002"/>
    <x v="0"/>
    <x v="1"/>
    <x v="18"/>
    <x v="57"/>
  </r>
  <r>
    <x v="14"/>
    <n v="23495168.989999998"/>
    <x v="0"/>
    <x v="1"/>
    <x v="37"/>
    <x v="391"/>
  </r>
  <r>
    <x v="14"/>
    <n v="100459.36"/>
    <x v="0"/>
    <x v="1"/>
    <x v="37"/>
    <x v="372"/>
  </r>
  <r>
    <x v="14"/>
    <n v="3153.33"/>
    <x v="0"/>
    <x v="1"/>
    <x v="37"/>
    <x v="318"/>
  </r>
  <r>
    <x v="14"/>
    <n v="241027.49"/>
    <x v="0"/>
    <x v="1"/>
    <x v="37"/>
    <x v="373"/>
  </r>
  <r>
    <x v="14"/>
    <n v="6297856.7400000002"/>
    <x v="0"/>
    <x v="1"/>
    <x v="37"/>
    <x v="375"/>
  </r>
  <r>
    <x v="14"/>
    <n v="3939144.27"/>
    <x v="0"/>
    <x v="1"/>
    <x v="37"/>
    <x v="319"/>
  </r>
  <r>
    <x v="14"/>
    <n v="3292634.24"/>
    <x v="0"/>
    <x v="1"/>
    <x v="37"/>
    <x v="323"/>
  </r>
  <r>
    <x v="14"/>
    <n v="514774606.95999998"/>
    <x v="0"/>
    <x v="1"/>
    <x v="20"/>
    <x v="59"/>
  </r>
  <r>
    <x v="14"/>
    <n v="1123008.94"/>
    <x v="0"/>
    <x v="1"/>
    <x v="20"/>
    <x v="228"/>
  </r>
  <r>
    <x v="14"/>
    <n v="611162"/>
    <x v="0"/>
    <x v="1"/>
    <x v="22"/>
    <x v="453"/>
  </r>
  <r>
    <x v="14"/>
    <n v="41523043.840000004"/>
    <x v="0"/>
    <x v="1"/>
    <x v="22"/>
    <x v="61"/>
  </r>
  <r>
    <x v="14"/>
    <n v="38487681.289999999"/>
    <x v="0"/>
    <x v="1"/>
    <x v="62"/>
    <x v="394"/>
  </r>
  <r>
    <x v="14"/>
    <n v="9047877.9800000004"/>
    <x v="0"/>
    <x v="1"/>
    <x v="62"/>
    <x v="64"/>
  </r>
  <r>
    <x v="14"/>
    <n v="4141630.7"/>
    <x v="0"/>
    <x v="1"/>
    <x v="62"/>
    <x v="436"/>
  </r>
  <r>
    <x v="14"/>
    <n v="7035982.2999999998"/>
    <x v="0"/>
    <x v="1"/>
    <x v="62"/>
    <x v="68"/>
  </r>
  <r>
    <x v="14"/>
    <n v="8063661.4400000004"/>
    <x v="0"/>
    <x v="1"/>
    <x v="62"/>
    <x v="65"/>
  </r>
  <r>
    <x v="14"/>
    <n v="225000"/>
    <x v="0"/>
    <x v="1"/>
    <x v="62"/>
    <x v="66"/>
  </r>
  <r>
    <x v="14"/>
    <n v="1799500"/>
    <x v="0"/>
    <x v="1"/>
    <x v="63"/>
    <x v="69"/>
  </r>
  <r>
    <x v="14"/>
    <n v="125057.81"/>
    <x v="0"/>
    <x v="1"/>
    <x v="63"/>
    <x v="65"/>
  </r>
  <r>
    <x v="14"/>
    <n v="83044800.280000001"/>
    <x v="0"/>
    <x v="1"/>
    <x v="63"/>
    <x v="70"/>
  </r>
  <r>
    <x v="14"/>
    <n v="502000.96"/>
    <x v="0"/>
    <x v="1"/>
    <x v="26"/>
    <x v="264"/>
  </r>
  <r>
    <x v="14"/>
    <n v="191395.9"/>
    <x v="0"/>
    <x v="1"/>
    <x v="26"/>
    <x v="231"/>
  </r>
  <r>
    <x v="14"/>
    <n v="436837.93"/>
    <x v="0"/>
    <x v="1"/>
    <x v="26"/>
    <x v="454"/>
  </r>
  <r>
    <x v="14"/>
    <n v="16053191.189999999"/>
    <x v="0"/>
    <x v="1"/>
    <x v="26"/>
    <x v="73"/>
  </r>
  <r>
    <x v="14"/>
    <n v="6418004.54"/>
    <x v="0"/>
    <x v="1"/>
    <x v="26"/>
    <x v="74"/>
  </r>
  <r>
    <x v="14"/>
    <n v="1066795.4099999999"/>
    <x v="0"/>
    <x v="1"/>
    <x v="26"/>
    <x v="75"/>
  </r>
  <r>
    <x v="14"/>
    <n v="17960.71"/>
    <x v="0"/>
    <x v="1"/>
    <x v="26"/>
    <x v="76"/>
  </r>
  <r>
    <x v="14"/>
    <n v="87279013.819999993"/>
    <x v="0"/>
    <x v="1"/>
    <x v="26"/>
    <x v="77"/>
  </r>
  <r>
    <x v="14"/>
    <n v="84975.94"/>
    <x v="0"/>
    <x v="1"/>
    <x v="26"/>
    <x v="78"/>
  </r>
  <r>
    <x v="14"/>
    <n v="66200"/>
    <x v="0"/>
    <x v="1"/>
    <x v="26"/>
    <x v="437"/>
  </r>
  <r>
    <x v="14"/>
    <n v="875103.16"/>
    <x v="0"/>
    <x v="1"/>
    <x v="26"/>
    <x v="244"/>
  </r>
  <r>
    <x v="14"/>
    <n v="1337658.77"/>
    <x v="0"/>
    <x v="1"/>
    <x v="26"/>
    <x v="465"/>
  </r>
  <r>
    <x v="14"/>
    <n v="37774148.240000002"/>
    <x v="0"/>
    <x v="1"/>
    <x v="26"/>
    <x v="80"/>
  </r>
  <r>
    <x v="14"/>
    <n v="4192186.55"/>
    <x v="0"/>
    <x v="1"/>
    <x v="26"/>
    <x v="81"/>
  </r>
  <r>
    <x v="14"/>
    <n v="104750494.51000001"/>
    <x v="0"/>
    <x v="1"/>
    <x v="26"/>
    <x v="82"/>
  </r>
  <r>
    <x v="14"/>
    <n v="25758825.07"/>
    <x v="0"/>
    <x v="1"/>
    <x v="26"/>
    <x v="83"/>
  </r>
  <r>
    <x v="14"/>
    <n v="2716151.53"/>
    <x v="0"/>
    <x v="1"/>
    <x v="26"/>
    <x v="84"/>
  </r>
  <r>
    <x v="14"/>
    <n v="232521.52"/>
    <x v="0"/>
    <x v="1"/>
    <x v="26"/>
    <x v="85"/>
  </r>
  <r>
    <x v="14"/>
    <n v="144620.81"/>
    <x v="0"/>
    <x v="1"/>
    <x v="26"/>
    <x v="86"/>
  </r>
  <r>
    <x v="14"/>
    <n v="8705.39"/>
    <x v="0"/>
    <x v="1"/>
    <x v="26"/>
    <x v="87"/>
  </r>
  <r>
    <x v="14"/>
    <n v="31609.95"/>
    <x v="0"/>
    <x v="1"/>
    <x v="26"/>
    <x v="88"/>
  </r>
  <r>
    <x v="14"/>
    <n v="60966.97"/>
    <x v="0"/>
    <x v="1"/>
    <x v="26"/>
    <x v="89"/>
  </r>
  <r>
    <x v="14"/>
    <n v="2679155.7599999998"/>
    <x v="0"/>
    <x v="1"/>
    <x v="26"/>
    <x v="90"/>
  </r>
  <r>
    <x v="14"/>
    <n v="2019499.22"/>
    <x v="0"/>
    <x v="1"/>
    <x v="26"/>
    <x v="228"/>
  </r>
  <r>
    <x v="14"/>
    <n v="0"/>
    <x v="0"/>
    <x v="1"/>
    <x v="26"/>
    <x v="339"/>
  </r>
  <r>
    <x v="14"/>
    <n v="589471.52"/>
    <x v="0"/>
    <x v="1"/>
    <x v="26"/>
    <x v="466"/>
  </r>
  <r>
    <x v="14"/>
    <n v="83950.25"/>
    <x v="0"/>
    <x v="1"/>
    <x v="26"/>
    <x v="455"/>
  </r>
  <r>
    <x v="14"/>
    <n v="364050.72"/>
    <x v="0"/>
    <x v="1"/>
    <x v="26"/>
    <x v="251"/>
  </r>
  <r>
    <x v="14"/>
    <n v="10014520.689999999"/>
    <x v="0"/>
    <x v="1"/>
    <x v="27"/>
    <x v="438"/>
  </r>
  <r>
    <x v="14"/>
    <n v="1176475.3600000001"/>
    <x v="0"/>
    <x v="1"/>
    <x v="27"/>
    <x v="245"/>
  </r>
  <r>
    <x v="14"/>
    <n v="2310965.87"/>
    <x v="0"/>
    <x v="1"/>
    <x v="27"/>
    <x v="91"/>
  </r>
  <r>
    <x v="14"/>
    <n v="633381.39"/>
    <x v="0"/>
    <x v="1"/>
    <x v="27"/>
    <x v="72"/>
  </r>
  <r>
    <x v="14"/>
    <n v="20993896.699999999"/>
    <x v="0"/>
    <x v="1"/>
    <x v="27"/>
    <x v="291"/>
  </r>
  <r>
    <x v="14"/>
    <n v="4216722.32"/>
    <x v="0"/>
    <x v="1"/>
    <x v="27"/>
    <x v="338"/>
  </r>
  <r>
    <x v="14"/>
    <n v="2203945.86"/>
    <x v="0"/>
    <x v="1"/>
    <x v="27"/>
    <x v="377"/>
  </r>
  <r>
    <x v="14"/>
    <n v="47395883.509999998"/>
    <x v="0"/>
    <x v="1"/>
    <x v="27"/>
    <x v="358"/>
  </r>
  <r>
    <x v="14"/>
    <n v="24796595.120000001"/>
    <x v="0"/>
    <x v="1"/>
    <x v="27"/>
    <x v="293"/>
  </r>
  <r>
    <x v="14"/>
    <n v="10926328.82"/>
    <x v="0"/>
    <x v="1"/>
    <x v="27"/>
    <x v="294"/>
  </r>
  <r>
    <x v="14"/>
    <n v="4724157.16"/>
    <x v="0"/>
    <x v="1"/>
    <x v="27"/>
    <x v="295"/>
  </r>
  <r>
    <x v="14"/>
    <n v="842924.72"/>
    <x v="0"/>
    <x v="1"/>
    <x v="27"/>
    <x v="92"/>
  </r>
  <r>
    <x v="14"/>
    <n v="4208.21"/>
    <x v="0"/>
    <x v="1"/>
    <x v="27"/>
    <x v="467"/>
  </r>
  <r>
    <x v="14"/>
    <n v="51100363.880000003"/>
    <x v="0"/>
    <x v="1"/>
    <x v="27"/>
    <x v="76"/>
  </r>
  <r>
    <x v="14"/>
    <n v="126816.05"/>
    <x v="0"/>
    <x v="1"/>
    <x v="27"/>
    <x v="93"/>
  </r>
  <r>
    <x v="14"/>
    <n v="14072930"/>
    <x v="0"/>
    <x v="1"/>
    <x v="27"/>
    <x v="296"/>
  </r>
  <r>
    <x v="14"/>
    <n v="323334798.63999999"/>
    <x v="0"/>
    <x v="1"/>
    <x v="27"/>
    <x v="79"/>
  </r>
  <r>
    <x v="14"/>
    <n v="74383385.819999993"/>
    <x v="0"/>
    <x v="1"/>
    <x v="27"/>
    <x v="80"/>
  </r>
  <r>
    <x v="14"/>
    <n v="39650447.289999999"/>
    <x v="0"/>
    <x v="1"/>
    <x v="27"/>
    <x v="95"/>
  </r>
  <r>
    <x v="14"/>
    <n v="20288182.300000001"/>
    <x v="0"/>
    <x v="1"/>
    <x v="27"/>
    <x v="96"/>
  </r>
  <r>
    <x v="14"/>
    <n v="99590.92"/>
    <x v="0"/>
    <x v="1"/>
    <x v="27"/>
    <x v="98"/>
  </r>
  <r>
    <x v="14"/>
    <n v="69267589.420000002"/>
    <x v="0"/>
    <x v="1"/>
    <x v="27"/>
    <x v="99"/>
  </r>
  <r>
    <x v="14"/>
    <n v="48707.199999999997"/>
    <x v="0"/>
    <x v="1"/>
    <x v="27"/>
    <x v="100"/>
  </r>
  <r>
    <x v="14"/>
    <n v="85029337.069999993"/>
    <x v="0"/>
    <x v="1"/>
    <x v="27"/>
    <x v="101"/>
  </r>
  <r>
    <x v="14"/>
    <n v="1852383.62"/>
    <x v="0"/>
    <x v="1"/>
    <x v="27"/>
    <x v="395"/>
  </r>
  <r>
    <x v="14"/>
    <n v="4783325.1399999997"/>
    <x v="0"/>
    <x v="1"/>
    <x v="27"/>
    <x v="102"/>
  </r>
  <r>
    <x v="14"/>
    <n v="647830"/>
    <x v="0"/>
    <x v="1"/>
    <x v="27"/>
    <x v="103"/>
  </r>
  <r>
    <x v="14"/>
    <n v="102415304.83"/>
    <x v="0"/>
    <x v="1"/>
    <x v="27"/>
    <x v="104"/>
  </r>
  <r>
    <x v="14"/>
    <n v="791037.29"/>
    <x v="0"/>
    <x v="1"/>
    <x v="27"/>
    <x v="105"/>
  </r>
  <r>
    <x v="14"/>
    <n v="107826523.63"/>
    <x v="0"/>
    <x v="1"/>
    <x v="27"/>
    <x v="359"/>
  </r>
  <r>
    <x v="14"/>
    <n v="197000000"/>
    <x v="0"/>
    <x v="1"/>
    <x v="27"/>
    <x v="456"/>
  </r>
  <r>
    <x v="14"/>
    <n v="12294858.939999999"/>
    <x v="0"/>
    <x v="1"/>
    <x v="27"/>
    <x v="233"/>
  </r>
  <r>
    <x v="14"/>
    <n v="50993613.049999997"/>
    <x v="0"/>
    <x v="1"/>
    <x v="27"/>
    <x v="88"/>
  </r>
  <r>
    <x v="14"/>
    <n v="86472333.659999996"/>
    <x v="0"/>
    <x v="1"/>
    <x v="27"/>
    <x v="89"/>
  </r>
  <r>
    <x v="14"/>
    <n v="12058198.65"/>
    <x v="0"/>
    <x v="1"/>
    <x v="27"/>
    <x v="106"/>
  </r>
  <r>
    <x v="14"/>
    <n v="3515091.16"/>
    <x v="0"/>
    <x v="1"/>
    <x v="27"/>
    <x v="234"/>
  </r>
  <r>
    <x v="14"/>
    <n v="22709624.370000001"/>
    <x v="0"/>
    <x v="1"/>
    <x v="27"/>
    <x v="228"/>
  </r>
  <r>
    <x v="14"/>
    <n v="23134770.850000001"/>
    <x v="0"/>
    <x v="1"/>
    <x v="27"/>
    <x v="246"/>
  </r>
  <r>
    <x v="14"/>
    <n v="284820"/>
    <x v="0"/>
    <x v="1"/>
    <x v="27"/>
    <x v="457"/>
  </r>
  <r>
    <x v="14"/>
    <n v="1732128.23"/>
    <x v="0"/>
    <x v="1"/>
    <x v="27"/>
    <x v="458"/>
  </r>
  <r>
    <x v="14"/>
    <n v="2700"/>
    <x v="0"/>
    <x v="1"/>
    <x v="27"/>
    <x v="396"/>
  </r>
  <r>
    <x v="14"/>
    <n v="16789835.98"/>
    <x v="0"/>
    <x v="1"/>
    <x v="27"/>
    <x v="397"/>
  </r>
  <r>
    <x v="14"/>
    <n v="4572364.17"/>
    <x v="0"/>
    <x v="1"/>
    <x v="27"/>
    <x v="360"/>
  </r>
  <r>
    <x v="14"/>
    <n v="12506383.449999999"/>
    <x v="0"/>
    <x v="1"/>
    <x v="27"/>
    <x v="398"/>
  </r>
  <r>
    <x v="14"/>
    <n v="1214048.46"/>
    <x v="0"/>
    <x v="1"/>
    <x v="27"/>
    <x v="107"/>
  </r>
  <r>
    <x v="14"/>
    <n v="114542785.69"/>
    <x v="0"/>
    <x v="1"/>
    <x v="27"/>
    <x v="108"/>
  </r>
  <r>
    <x v="14"/>
    <n v="5870106.54"/>
    <x v="0"/>
    <x v="1"/>
    <x v="27"/>
    <x v="339"/>
  </r>
  <r>
    <x v="14"/>
    <n v="7231029.7800000003"/>
    <x v="0"/>
    <x v="1"/>
    <x v="27"/>
    <x v="297"/>
  </r>
  <r>
    <x v="14"/>
    <n v="80326978.620000005"/>
    <x v="0"/>
    <x v="1"/>
    <x v="27"/>
    <x v="340"/>
  </r>
  <r>
    <x v="14"/>
    <n v="18235899.989999998"/>
    <x v="0"/>
    <x v="1"/>
    <x v="27"/>
    <x v="341"/>
  </r>
  <r>
    <x v="14"/>
    <n v="2705859.07"/>
    <x v="0"/>
    <x v="1"/>
    <x v="27"/>
    <x v="298"/>
  </r>
  <r>
    <x v="14"/>
    <n v="695497.7"/>
    <x v="0"/>
    <x v="1"/>
    <x v="27"/>
    <x v="342"/>
  </r>
  <r>
    <x v="14"/>
    <n v="206111315.94"/>
    <x v="0"/>
    <x v="1"/>
    <x v="27"/>
    <x v="235"/>
  </r>
  <r>
    <x v="14"/>
    <n v="224500.46"/>
    <x v="0"/>
    <x v="1"/>
    <x v="27"/>
    <x v="383"/>
  </r>
  <r>
    <x v="14"/>
    <n v="3885155.46"/>
    <x v="0"/>
    <x v="1"/>
    <x v="27"/>
    <x v="343"/>
  </r>
  <r>
    <x v="14"/>
    <n v="1238677.33"/>
    <x v="0"/>
    <x v="1"/>
    <x v="27"/>
    <x v="400"/>
  </r>
  <r>
    <x v="14"/>
    <n v="188414461.78"/>
    <x v="0"/>
    <x v="1"/>
    <x v="27"/>
    <x v="344"/>
  </r>
  <r>
    <x v="14"/>
    <n v="15096222.300000001"/>
    <x v="0"/>
    <x v="1"/>
    <x v="27"/>
    <x v="345"/>
  </r>
  <r>
    <x v="14"/>
    <n v="820969743.10000002"/>
    <x v="0"/>
    <x v="1"/>
    <x v="27"/>
    <x v="110"/>
  </r>
  <r>
    <x v="14"/>
    <n v="1151883657.6800001"/>
    <x v="0"/>
    <x v="1"/>
    <x v="27"/>
    <x v="346"/>
  </r>
  <r>
    <x v="14"/>
    <n v="178573955.38"/>
    <x v="0"/>
    <x v="1"/>
    <x v="27"/>
    <x v="316"/>
  </r>
  <r>
    <x v="14"/>
    <n v="50055468.18"/>
    <x v="0"/>
    <x v="1"/>
    <x v="27"/>
    <x v="249"/>
  </r>
  <r>
    <x v="14"/>
    <n v="10120694.83"/>
    <x v="0"/>
    <x v="1"/>
    <x v="27"/>
    <x v="347"/>
  </r>
  <r>
    <x v="14"/>
    <n v="41351703.359999999"/>
    <x v="0"/>
    <x v="1"/>
    <x v="27"/>
    <x v="250"/>
  </r>
  <r>
    <x v="14"/>
    <n v="5379529.6900000004"/>
    <x v="0"/>
    <x v="1"/>
    <x v="27"/>
    <x v="348"/>
  </r>
  <r>
    <x v="14"/>
    <n v="5781681.3700000001"/>
    <x v="0"/>
    <x v="1"/>
    <x v="27"/>
    <x v="361"/>
  </r>
  <r>
    <x v="14"/>
    <n v="933233.24"/>
    <x v="0"/>
    <x v="1"/>
    <x v="27"/>
    <x v="466"/>
  </r>
  <r>
    <x v="14"/>
    <n v="157092649.36000001"/>
    <x v="0"/>
    <x v="1"/>
    <x v="27"/>
    <x v="112"/>
  </r>
  <r>
    <x v="14"/>
    <n v="96170721.030000001"/>
    <x v="0"/>
    <x v="1"/>
    <x v="27"/>
    <x v="113"/>
  </r>
  <r>
    <x v="14"/>
    <n v="85001161.579999998"/>
    <x v="0"/>
    <x v="1"/>
    <x v="27"/>
    <x v="362"/>
  </r>
  <r>
    <x v="14"/>
    <n v="1442.49"/>
    <x v="0"/>
    <x v="1"/>
    <x v="27"/>
    <x v="363"/>
  </r>
  <r>
    <x v="14"/>
    <n v="9680750.1600000001"/>
    <x v="0"/>
    <x v="1"/>
    <x v="27"/>
    <x v="251"/>
  </r>
  <r>
    <x v="14"/>
    <n v="52824956.899999999"/>
    <x v="0"/>
    <x v="1"/>
    <x v="27"/>
    <x v="265"/>
  </r>
  <r>
    <x v="14"/>
    <n v="21458624.969999999"/>
    <x v="0"/>
    <x v="1"/>
    <x v="27"/>
    <x v="364"/>
  </r>
  <r>
    <x v="14"/>
    <n v="1143942.6400000001"/>
    <x v="0"/>
    <x v="1"/>
    <x v="27"/>
    <x v="116"/>
  </r>
  <r>
    <x v="14"/>
    <n v="3077525.35"/>
    <x v="0"/>
    <x v="1"/>
    <x v="27"/>
    <x v="117"/>
  </r>
  <r>
    <x v="14"/>
    <n v="2233885.7599999998"/>
    <x v="0"/>
    <x v="1"/>
    <x v="28"/>
    <x v="439"/>
  </r>
  <r>
    <x v="14"/>
    <n v="408668.49"/>
    <x v="0"/>
    <x v="1"/>
    <x v="28"/>
    <x v="119"/>
  </r>
  <r>
    <x v="14"/>
    <n v="2773679.64"/>
    <x v="0"/>
    <x v="1"/>
    <x v="28"/>
    <x v="440"/>
  </r>
  <r>
    <x v="14"/>
    <n v="11415935.869999999"/>
    <x v="0"/>
    <x v="1"/>
    <x v="28"/>
    <x v="441"/>
  </r>
  <r>
    <x v="14"/>
    <n v="4353070"/>
    <x v="0"/>
    <x v="1"/>
    <x v="28"/>
    <x v="228"/>
  </r>
  <r>
    <x v="14"/>
    <n v="31133777.550000001"/>
    <x v="0"/>
    <x v="1"/>
    <x v="28"/>
    <x v="442"/>
  </r>
  <r>
    <x v="14"/>
    <n v="20460067.77"/>
    <x v="0"/>
    <x v="1"/>
    <x v="65"/>
    <x v="401"/>
  </r>
  <r>
    <x v="14"/>
    <n v="326150.08"/>
    <x v="0"/>
    <x v="1"/>
    <x v="67"/>
    <x v="404"/>
  </r>
  <r>
    <x v="14"/>
    <n v="23515863.109999999"/>
    <x v="0"/>
    <x v="1"/>
    <x v="67"/>
    <x v="443"/>
  </r>
  <r>
    <x v="14"/>
    <n v="4530000"/>
    <x v="0"/>
    <x v="1"/>
    <x v="30"/>
    <x v="123"/>
  </r>
  <r>
    <x v="14"/>
    <n v="1771449.36"/>
    <x v="0"/>
    <x v="1"/>
    <x v="30"/>
    <x v="460"/>
  </r>
  <r>
    <x v="14"/>
    <n v="1156698.51"/>
    <x v="0"/>
    <x v="1"/>
    <x v="30"/>
    <x v="124"/>
  </r>
  <r>
    <x v="14"/>
    <n v="6099651.8799999999"/>
    <x v="0"/>
    <x v="1"/>
    <x v="30"/>
    <x v="125"/>
  </r>
  <r>
    <x v="14"/>
    <n v="1102046.3"/>
    <x v="0"/>
    <x v="1"/>
    <x v="33"/>
    <x v="468"/>
  </r>
  <r>
    <x v="14"/>
    <n v="29617605.989999998"/>
    <x v="0"/>
    <x v="1"/>
    <x v="33"/>
    <x v="236"/>
  </r>
  <r>
    <x v="14"/>
    <n v="20112904.52"/>
    <x v="0"/>
    <x v="1"/>
    <x v="33"/>
    <x v="405"/>
  </r>
  <r>
    <x v="14"/>
    <n v="11964329.939999999"/>
    <x v="0"/>
    <x v="1"/>
    <x v="33"/>
    <x v="228"/>
  </r>
  <r>
    <x v="14"/>
    <n v="886793.01"/>
    <x v="0"/>
    <x v="1"/>
    <x v="34"/>
    <x v="130"/>
  </r>
  <r>
    <x v="14"/>
    <n v="21722826.739999998"/>
    <x v="0"/>
    <x v="1"/>
    <x v="34"/>
    <x v="131"/>
  </r>
  <r>
    <x v="14"/>
    <n v="668660435.28999996"/>
    <x v="0"/>
    <x v="1"/>
    <x v="35"/>
    <x v="132"/>
  </r>
  <r>
    <x v="14"/>
    <n v="3189875.36"/>
    <x v="0"/>
    <x v="2"/>
    <x v="61"/>
    <x v="352"/>
  </r>
  <r>
    <x v="14"/>
    <n v="10260813413.110001"/>
    <x v="0"/>
    <x v="2"/>
    <x v="61"/>
    <x v="5"/>
  </r>
  <r>
    <x v="14"/>
    <n v="4822802546.6499996"/>
    <x v="0"/>
    <x v="2"/>
    <x v="61"/>
    <x v="135"/>
  </r>
  <r>
    <x v="14"/>
    <n v="97975150.950000003"/>
    <x v="0"/>
    <x v="2"/>
    <x v="61"/>
    <x v="378"/>
  </r>
  <r>
    <x v="14"/>
    <n v="5875096"/>
    <x v="0"/>
    <x v="2"/>
    <x v="8"/>
    <x v="11"/>
  </r>
  <r>
    <x v="14"/>
    <n v="54663.48"/>
    <x v="0"/>
    <x v="2"/>
    <x v="51"/>
    <x v="256"/>
  </r>
  <r>
    <x v="14"/>
    <n v="965590315.71000004"/>
    <x v="0"/>
    <x v="2"/>
    <x v="11"/>
    <x v="388"/>
  </r>
  <r>
    <x v="14"/>
    <n v="7614834.9800000004"/>
    <x v="0"/>
    <x v="2"/>
    <x v="16"/>
    <x v="19"/>
  </r>
  <r>
    <x v="14"/>
    <n v="54848.04"/>
    <x v="0"/>
    <x v="2"/>
    <x v="16"/>
    <x v="444"/>
  </r>
  <r>
    <x v="14"/>
    <n v="708178.32"/>
    <x v="0"/>
    <x v="2"/>
    <x v="16"/>
    <x v="271"/>
  </r>
  <r>
    <x v="14"/>
    <n v="14384365.75"/>
    <x v="0"/>
    <x v="2"/>
    <x v="36"/>
    <x v="136"/>
  </r>
  <r>
    <x v="14"/>
    <n v="746096598.59000003"/>
    <x v="0"/>
    <x v="2"/>
    <x v="37"/>
    <x v="392"/>
  </r>
  <r>
    <x v="14"/>
    <n v="193574249.34"/>
    <x v="0"/>
    <x v="2"/>
    <x v="37"/>
    <x v="318"/>
  </r>
  <r>
    <x v="14"/>
    <n v="1253346.43"/>
    <x v="0"/>
    <x v="2"/>
    <x v="37"/>
    <x v="336"/>
  </r>
  <r>
    <x v="14"/>
    <n v="642506.41"/>
    <x v="0"/>
    <x v="2"/>
    <x v="37"/>
    <x v="319"/>
  </r>
  <r>
    <x v="14"/>
    <n v="18441766.52"/>
    <x v="0"/>
    <x v="2"/>
    <x v="37"/>
    <x v="320"/>
  </r>
  <r>
    <x v="14"/>
    <n v="3012595905.0999999"/>
    <x v="0"/>
    <x v="2"/>
    <x v="37"/>
    <x v="321"/>
  </r>
  <r>
    <x v="14"/>
    <n v="854759076.02999997"/>
    <x v="0"/>
    <x v="2"/>
    <x v="37"/>
    <x v="322"/>
  </r>
  <r>
    <x v="14"/>
    <n v="78112.08"/>
    <x v="0"/>
    <x v="2"/>
    <x v="37"/>
    <x v="393"/>
  </r>
  <r>
    <x v="14"/>
    <n v="176725373.49000001"/>
    <x v="0"/>
    <x v="2"/>
    <x v="37"/>
    <x v="469"/>
  </r>
  <r>
    <x v="14"/>
    <n v="165612486.88999999"/>
    <x v="0"/>
    <x v="2"/>
    <x v="37"/>
    <x v="470"/>
  </r>
  <r>
    <x v="14"/>
    <n v="1828925.8"/>
    <x v="0"/>
    <x v="2"/>
    <x v="37"/>
    <x v="323"/>
  </r>
  <r>
    <x v="14"/>
    <n v="115999225.04000001"/>
    <x v="0"/>
    <x v="2"/>
    <x v="37"/>
    <x v="228"/>
  </r>
  <r>
    <x v="14"/>
    <n v="541197206.97000003"/>
    <x v="0"/>
    <x v="2"/>
    <x v="21"/>
    <x v="260"/>
  </r>
  <r>
    <x v="14"/>
    <n v="239626527.47"/>
    <x v="0"/>
    <x v="2"/>
    <x v="21"/>
    <x v="60"/>
  </r>
  <r>
    <x v="14"/>
    <n v="3751922.11"/>
    <x v="0"/>
    <x v="2"/>
    <x v="38"/>
    <x v="139"/>
  </r>
  <r>
    <x v="14"/>
    <n v="22684207.41"/>
    <x v="0"/>
    <x v="2"/>
    <x v="38"/>
    <x v="140"/>
  </r>
  <r>
    <x v="14"/>
    <n v="34551966.869999997"/>
    <x v="0"/>
    <x v="2"/>
    <x v="38"/>
    <x v="141"/>
  </r>
  <r>
    <x v="14"/>
    <n v="6914899.8399999999"/>
    <x v="0"/>
    <x v="2"/>
    <x v="38"/>
    <x v="142"/>
  </r>
  <r>
    <x v="14"/>
    <n v="16441450.300000001"/>
    <x v="0"/>
    <x v="2"/>
    <x v="38"/>
    <x v="143"/>
  </r>
  <r>
    <x v="14"/>
    <n v="4960838.55"/>
    <x v="0"/>
    <x v="2"/>
    <x v="38"/>
    <x v="144"/>
  </r>
  <r>
    <x v="14"/>
    <n v="15868030.26"/>
    <x v="0"/>
    <x v="2"/>
    <x v="39"/>
    <x v="145"/>
  </r>
  <r>
    <x v="14"/>
    <n v="3994151.38"/>
    <x v="0"/>
    <x v="2"/>
    <x v="63"/>
    <x v="408"/>
  </r>
  <r>
    <x v="14"/>
    <n v="1856749191.27"/>
    <x v="0"/>
    <x v="2"/>
    <x v="65"/>
    <x v="401"/>
  </r>
  <r>
    <x v="14"/>
    <n v="1347406421.2"/>
    <x v="0"/>
    <x v="2"/>
    <x v="65"/>
    <x v="402"/>
  </r>
  <r>
    <x v="14"/>
    <n v="113548119.33"/>
    <x v="0"/>
    <x v="2"/>
    <x v="67"/>
    <x v="409"/>
  </r>
  <r>
    <x v="14"/>
    <n v="2261411.17"/>
    <x v="0"/>
    <x v="2"/>
    <x v="67"/>
    <x v="403"/>
  </r>
  <r>
    <x v="14"/>
    <n v="69979915.700000003"/>
    <x v="0"/>
    <x v="2"/>
    <x v="67"/>
    <x v="410"/>
  </r>
  <r>
    <x v="14"/>
    <n v="27429628.559999999"/>
    <x v="0"/>
    <x v="2"/>
    <x v="67"/>
    <x v="411"/>
  </r>
  <r>
    <x v="14"/>
    <n v="36139525.130000003"/>
    <x v="0"/>
    <x v="2"/>
    <x v="67"/>
    <x v="122"/>
  </r>
  <r>
    <x v="14"/>
    <n v="18780477.870000001"/>
    <x v="0"/>
    <x v="2"/>
    <x v="31"/>
    <x v="126"/>
  </r>
  <r>
    <x v="14"/>
    <n v="18436980.920000002"/>
    <x v="0"/>
    <x v="2"/>
    <x v="33"/>
    <x v="236"/>
  </r>
  <r>
    <x v="14"/>
    <n v="45899331.539999999"/>
    <x v="0"/>
    <x v="2"/>
    <x v="33"/>
    <x v="405"/>
  </r>
  <r>
    <x v="14"/>
    <n v="207457466.13999999"/>
    <x v="0"/>
    <x v="2"/>
    <x v="33"/>
    <x v="406"/>
  </r>
  <r>
    <x v="14"/>
    <n v="763731.66"/>
    <x v="0"/>
    <x v="2"/>
    <x v="33"/>
    <x v="228"/>
  </r>
  <r>
    <x v="14"/>
    <n v="340702558.41000003"/>
    <x v="0"/>
    <x v="2"/>
    <x v="59"/>
    <x v="148"/>
  </r>
  <r>
    <x v="14"/>
    <n v="65699822.880000003"/>
    <x v="0"/>
    <x v="2"/>
    <x v="59"/>
    <x v="253"/>
  </r>
  <r>
    <x v="14"/>
    <n v="26023695.120000001"/>
    <x v="0"/>
    <x v="2"/>
    <x v="59"/>
    <x v="412"/>
  </r>
  <r>
    <x v="14"/>
    <n v="79653950.859999999"/>
    <x v="0"/>
    <x v="2"/>
    <x v="59"/>
    <x v="324"/>
  </r>
  <r>
    <x v="14"/>
    <n v="24839901.109999999"/>
    <x v="0"/>
    <x v="2"/>
    <x v="59"/>
    <x v="150"/>
  </r>
  <r>
    <x v="14"/>
    <n v="1273838935.5899999"/>
    <x v="0"/>
    <x v="2"/>
    <x v="59"/>
    <x v="151"/>
  </r>
  <r>
    <x v="14"/>
    <n v="45412689.780000001"/>
    <x v="0"/>
    <x v="2"/>
    <x v="59"/>
    <x v="152"/>
  </r>
  <r>
    <x v="14"/>
    <n v="2312716.38"/>
    <x v="0"/>
    <x v="2"/>
    <x v="59"/>
    <x v="461"/>
  </r>
  <r>
    <x v="14"/>
    <n v="1901211.88"/>
    <x v="0"/>
    <x v="2"/>
    <x v="59"/>
    <x v="349"/>
  </r>
  <r>
    <x v="14"/>
    <n v="2563563.14"/>
    <x v="0"/>
    <x v="2"/>
    <x v="59"/>
    <x v="153"/>
  </r>
  <r>
    <x v="14"/>
    <n v="203809107.86000001"/>
    <x v="0"/>
    <x v="2"/>
    <x v="59"/>
    <x v="155"/>
  </r>
  <r>
    <x v="14"/>
    <n v="310647.07"/>
    <x v="0"/>
    <x v="2"/>
    <x v="59"/>
    <x v="157"/>
  </r>
  <r>
    <x v="14"/>
    <n v="4838289.1900000004"/>
    <x v="0"/>
    <x v="2"/>
    <x v="59"/>
    <x v="158"/>
  </r>
  <r>
    <x v="14"/>
    <n v="29653471.219999999"/>
    <x v="0"/>
    <x v="2"/>
    <x v="59"/>
    <x v="307"/>
  </r>
  <r>
    <x v="14"/>
    <n v="1081.68"/>
    <x v="0"/>
    <x v="2"/>
    <x v="59"/>
    <x v="159"/>
  </r>
  <r>
    <x v="14"/>
    <n v="101765496.09"/>
    <x v="0"/>
    <x v="2"/>
    <x v="59"/>
    <x v="350"/>
  </r>
  <r>
    <x v="14"/>
    <n v="355220347.13999999"/>
    <x v="0"/>
    <x v="2"/>
    <x v="59"/>
    <x v="160"/>
  </r>
  <r>
    <x v="14"/>
    <n v="64700.3"/>
    <x v="0"/>
    <x v="2"/>
    <x v="59"/>
    <x v="162"/>
  </r>
  <r>
    <x v="14"/>
    <n v="706812.8"/>
    <x v="0"/>
    <x v="2"/>
    <x v="59"/>
    <x v="163"/>
  </r>
  <r>
    <x v="14"/>
    <n v="3359596.27"/>
    <x v="0"/>
    <x v="2"/>
    <x v="59"/>
    <x v="164"/>
  </r>
  <r>
    <x v="14"/>
    <n v="421166.67"/>
    <x v="0"/>
    <x v="2"/>
    <x v="59"/>
    <x v="414"/>
  </r>
  <r>
    <x v="14"/>
    <n v="24689868.280000001"/>
    <x v="0"/>
    <x v="2"/>
    <x v="59"/>
    <x v="165"/>
  </r>
  <r>
    <x v="14"/>
    <n v="66632140.450000003"/>
    <x v="0"/>
    <x v="2"/>
    <x v="59"/>
    <x v="166"/>
  </r>
  <r>
    <x v="14"/>
    <n v="430565.47"/>
    <x v="0"/>
    <x v="2"/>
    <x v="59"/>
    <x v="167"/>
  </r>
  <r>
    <x v="14"/>
    <n v="1204528645.6900001"/>
    <x v="0"/>
    <x v="2"/>
    <x v="59"/>
    <x v="168"/>
  </r>
  <r>
    <x v="14"/>
    <n v="5358514.53"/>
    <x v="0"/>
    <x v="2"/>
    <x v="59"/>
    <x v="169"/>
  </r>
  <r>
    <x v="14"/>
    <n v="52677526.799999997"/>
    <x v="0"/>
    <x v="2"/>
    <x v="59"/>
    <x v="173"/>
  </r>
  <r>
    <x v="14"/>
    <n v="24438751.870000001"/>
    <x v="0"/>
    <x v="2"/>
    <x v="59"/>
    <x v="174"/>
  </r>
  <r>
    <x v="14"/>
    <n v="19196195.079999998"/>
    <x v="0"/>
    <x v="2"/>
    <x v="59"/>
    <x v="415"/>
  </r>
  <r>
    <x v="14"/>
    <n v="4624215.71"/>
    <x v="0"/>
    <x v="2"/>
    <x v="59"/>
    <x v="176"/>
  </r>
  <r>
    <x v="14"/>
    <n v="6970007.6699999999"/>
    <x v="0"/>
    <x v="2"/>
    <x v="59"/>
    <x v="416"/>
  </r>
  <r>
    <x v="14"/>
    <n v="72557.91"/>
    <x v="0"/>
    <x v="2"/>
    <x v="59"/>
    <x v="417"/>
  </r>
  <r>
    <x v="14"/>
    <n v="43202.15"/>
    <x v="0"/>
    <x v="2"/>
    <x v="59"/>
    <x v="177"/>
  </r>
  <r>
    <x v="14"/>
    <n v="23495279.010000002"/>
    <x v="0"/>
    <x v="2"/>
    <x v="59"/>
    <x v="179"/>
  </r>
  <r>
    <x v="14"/>
    <n v="43163020.210000001"/>
    <x v="0"/>
    <x v="2"/>
    <x v="59"/>
    <x v="181"/>
  </r>
  <r>
    <x v="14"/>
    <n v="23731525.050000001"/>
    <x v="0"/>
    <x v="2"/>
    <x v="59"/>
    <x v="182"/>
  </r>
  <r>
    <x v="14"/>
    <n v="1284"/>
    <x v="0"/>
    <x v="2"/>
    <x v="59"/>
    <x v="183"/>
  </r>
  <r>
    <x v="14"/>
    <n v="226720369.69999999"/>
    <x v="0"/>
    <x v="2"/>
    <x v="59"/>
    <x v="228"/>
  </r>
  <r>
    <x v="14"/>
    <n v="305329396.10000002"/>
    <x v="0"/>
    <x v="2"/>
    <x v="59"/>
    <x v="367"/>
  </r>
  <r>
    <x v="14"/>
    <n v="92470409.980000004"/>
    <x v="0"/>
    <x v="2"/>
    <x v="59"/>
    <x v="368"/>
  </r>
  <r>
    <x v="14"/>
    <n v="156431613.18000001"/>
    <x v="0"/>
    <x v="2"/>
    <x v="59"/>
    <x v="369"/>
  </r>
  <r>
    <x v="14"/>
    <n v="86912398.180000007"/>
    <x v="0"/>
    <x v="2"/>
    <x v="59"/>
    <x v="185"/>
  </r>
  <r>
    <x v="14"/>
    <n v="4435418.87"/>
    <x v="0"/>
    <x v="2"/>
    <x v="59"/>
    <x v="267"/>
  </r>
  <r>
    <x v="14"/>
    <n v="11350106943.1"/>
    <x v="0"/>
    <x v="2"/>
    <x v="59"/>
    <x v="186"/>
  </r>
  <r>
    <x v="14"/>
    <n v="117751576.5"/>
    <x v="0"/>
    <x v="2"/>
    <x v="55"/>
    <x v="148"/>
  </r>
  <r>
    <x v="14"/>
    <n v="125739812.42"/>
    <x v="0"/>
    <x v="2"/>
    <x v="55"/>
    <x v="418"/>
  </r>
  <r>
    <x v="14"/>
    <n v="150922929.81"/>
    <x v="0"/>
    <x v="2"/>
    <x v="55"/>
    <x v="308"/>
  </r>
  <r>
    <x v="14"/>
    <n v="702203438.72000003"/>
    <x v="0"/>
    <x v="2"/>
    <x v="55"/>
    <x v="151"/>
  </r>
  <r>
    <x v="14"/>
    <n v="14889794.17"/>
    <x v="0"/>
    <x v="2"/>
    <x v="55"/>
    <x v="140"/>
  </r>
  <r>
    <x v="14"/>
    <n v="336727363.57999998"/>
    <x v="0"/>
    <x v="2"/>
    <x v="55"/>
    <x v="168"/>
  </r>
  <r>
    <x v="14"/>
    <n v="19025157.09"/>
    <x v="0"/>
    <x v="2"/>
    <x v="55"/>
    <x v="471"/>
  </r>
  <r>
    <x v="14"/>
    <n v="4126598.99"/>
    <x v="0"/>
    <x v="2"/>
    <x v="55"/>
    <x v="188"/>
  </r>
  <r>
    <x v="14"/>
    <n v="6122185.54"/>
    <x v="0"/>
    <x v="2"/>
    <x v="55"/>
    <x v="189"/>
  </r>
  <r>
    <x v="14"/>
    <n v="3068927950.2199998"/>
    <x v="0"/>
    <x v="2"/>
    <x v="55"/>
    <x v="190"/>
  </r>
  <r>
    <x v="14"/>
    <n v="17439800.199999999"/>
    <x v="0"/>
    <x v="2"/>
    <x v="55"/>
    <x v="191"/>
  </r>
  <r>
    <x v="14"/>
    <n v="307592287"/>
    <x v="1"/>
    <x v="3"/>
    <x v="42"/>
    <x v="192"/>
  </r>
  <r>
    <x v="14"/>
    <n v="1129237533.49"/>
    <x v="1"/>
    <x v="3"/>
    <x v="42"/>
    <x v="193"/>
  </r>
  <r>
    <x v="14"/>
    <n v="49462666.920000002"/>
    <x v="1"/>
    <x v="3"/>
    <x v="42"/>
    <x v="419"/>
  </r>
  <r>
    <x v="14"/>
    <n v="29733096.960000001"/>
    <x v="1"/>
    <x v="3"/>
    <x v="42"/>
    <x v="462"/>
  </r>
  <r>
    <x v="14"/>
    <n v="23342007.02"/>
    <x v="1"/>
    <x v="4"/>
    <x v="49"/>
    <x v="254"/>
  </r>
  <r>
    <x v="14"/>
    <n v="243535.09"/>
    <x v="1"/>
    <x v="4"/>
    <x v="44"/>
    <x v="268"/>
  </r>
  <r>
    <x v="14"/>
    <n v="19501911.550000001"/>
    <x v="1"/>
    <x v="4"/>
    <x v="44"/>
    <x v="269"/>
  </r>
  <r>
    <x v="14"/>
    <n v="175565353.28"/>
    <x v="1"/>
    <x v="4"/>
    <x v="45"/>
    <x v="196"/>
  </r>
  <r>
    <x v="14"/>
    <n v="11953000"/>
    <x v="1"/>
    <x v="4"/>
    <x v="9"/>
    <x v="311"/>
  </r>
  <r>
    <x v="14"/>
    <n v="45159600"/>
    <x v="1"/>
    <x v="4"/>
    <x v="22"/>
    <x v="61"/>
  </r>
  <r>
    <x v="14"/>
    <n v="905498.51"/>
    <x v="1"/>
    <x v="4"/>
    <x v="27"/>
    <x v="314"/>
  </r>
  <r>
    <x v="14"/>
    <n v="18618723.18"/>
    <x v="1"/>
    <x v="4"/>
    <x v="27"/>
    <x v="363"/>
  </r>
  <r>
    <x v="14"/>
    <n v="8643358.6899999995"/>
    <x v="1"/>
    <x v="5"/>
    <x v="49"/>
    <x v="310"/>
  </r>
  <r>
    <x v="14"/>
    <n v="0"/>
    <x v="1"/>
    <x v="5"/>
    <x v="49"/>
    <x v="254"/>
  </r>
  <r>
    <x v="14"/>
    <n v="5819302.0999999996"/>
    <x v="1"/>
    <x v="5"/>
    <x v="6"/>
    <x v="9"/>
  </r>
  <r>
    <x v="14"/>
    <n v="827335245.83000004"/>
    <x v="1"/>
    <x v="5"/>
    <x v="46"/>
    <x v="197"/>
  </r>
  <r>
    <x v="14"/>
    <n v="21522296.52"/>
    <x v="1"/>
    <x v="5"/>
    <x v="9"/>
    <x v="12"/>
  </r>
  <r>
    <x v="14"/>
    <n v="106876369.72"/>
    <x v="1"/>
    <x v="5"/>
    <x v="11"/>
    <x v="387"/>
  </r>
  <r>
    <x v="14"/>
    <n v="0"/>
    <x v="1"/>
    <x v="5"/>
    <x v="11"/>
    <x v="388"/>
  </r>
  <r>
    <x v="14"/>
    <n v="29104384.120000001"/>
    <x v="1"/>
    <x v="5"/>
    <x v="47"/>
    <x v="198"/>
  </r>
  <r>
    <x v="14"/>
    <n v="773577.07"/>
    <x v="1"/>
    <x v="5"/>
    <x v="47"/>
    <x v="200"/>
  </r>
  <r>
    <x v="14"/>
    <n v="312279.86"/>
    <x v="1"/>
    <x v="5"/>
    <x v="47"/>
    <x v="201"/>
  </r>
  <r>
    <x v="14"/>
    <n v="48100"/>
    <x v="1"/>
    <x v="5"/>
    <x v="47"/>
    <x v="202"/>
  </r>
  <r>
    <x v="14"/>
    <n v="25936444.620000001"/>
    <x v="1"/>
    <x v="5"/>
    <x v="47"/>
    <x v="203"/>
  </r>
  <r>
    <x v="14"/>
    <n v="85716829.019999996"/>
    <x v="1"/>
    <x v="5"/>
    <x v="47"/>
    <x v="204"/>
  </r>
  <r>
    <x v="14"/>
    <n v="3227692.89"/>
    <x v="1"/>
    <x v="5"/>
    <x v="47"/>
    <x v="205"/>
  </r>
  <r>
    <x v="14"/>
    <n v="7352336.96"/>
    <x v="1"/>
    <x v="5"/>
    <x v="47"/>
    <x v="206"/>
  </r>
  <r>
    <x v="14"/>
    <n v="13640486.23"/>
    <x v="1"/>
    <x v="5"/>
    <x v="47"/>
    <x v="207"/>
  </r>
  <r>
    <x v="14"/>
    <n v="10930.82"/>
    <x v="1"/>
    <x v="5"/>
    <x v="47"/>
    <x v="381"/>
  </r>
  <r>
    <x v="14"/>
    <n v="789424.4"/>
    <x v="1"/>
    <x v="5"/>
    <x v="47"/>
    <x v="208"/>
  </r>
  <r>
    <x v="14"/>
    <n v="1010427.69"/>
    <x v="1"/>
    <x v="5"/>
    <x v="47"/>
    <x v="209"/>
  </r>
  <r>
    <x v="14"/>
    <n v="708748.14"/>
    <x v="1"/>
    <x v="5"/>
    <x v="47"/>
    <x v="210"/>
  </r>
  <r>
    <x v="14"/>
    <n v="3998668.31"/>
    <x v="1"/>
    <x v="5"/>
    <x v="47"/>
    <x v="211"/>
  </r>
  <r>
    <x v="14"/>
    <n v="8663897.9900000002"/>
    <x v="1"/>
    <x v="5"/>
    <x v="47"/>
    <x v="212"/>
  </r>
  <r>
    <x v="14"/>
    <n v="152215.99"/>
    <x v="1"/>
    <x v="5"/>
    <x v="47"/>
    <x v="240"/>
  </r>
  <r>
    <x v="14"/>
    <n v="8449115.0999999996"/>
    <x v="1"/>
    <x v="5"/>
    <x v="47"/>
    <x v="213"/>
  </r>
  <r>
    <x v="14"/>
    <n v="28533869.93"/>
    <x v="1"/>
    <x v="5"/>
    <x v="47"/>
    <x v="214"/>
  </r>
  <r>
    <x v="14"/>
    <n v="121210.73"/>
    <x v="1"/>
    <x v="5"/>
    <x v="47"/>
    <x v="216"/>
  </r>
  <r>
    <x v="14"/>
    <n v="4562501.78"/>
    <x v="1"/>
    <x v="5"/>
    <x v="47"/>
    <x v="228"/>
  </r>
  <r>
    <x v="14"/>
    <n v="1064735.73"/>
    <x v="1"/>
    <x v="5"/>
    <x v="47"/>
    <x v="217"/>
  </r>
  <r>
    <x v="14"/>
    <n v="238163508.11000001"/>
    <x v="1"/>
    <x v="5"/>
    <x v="47"/>
    <x v="218"/>
  </r>
  <r>
    <x v="14"/>
    <n v="4729771.91"/>
    <x v="1"/>
    <x v="5"/>
    <x v="16"/>
    <x v="21"/>
  </r>
  <r>
    <x v="14"/>
    <n v="1.47"/>
    <x v="1"/>
    <x v="5"/>
    <x v="16"/>
    <x v="272"/>
  </r>
  <r>
    <x v="14"/>
    <n v="709507.98"/>
    <x v="1"/>
    <x v="5"/>
    <x v="18"/>
    <x v="39"/>
  </r>
  <r>
    <x v="14"/>
    <n v="223"/>
    <x v="1"/>
    <x v="5"/>
    <x v="18"/>
    <x v="41"/>
  </r>
  <r>
    <x v="14"/>
    <n v="58400"/>
    <x v="1"/>
    <x v="5"/>
    <x v="18"/>
    <x v="49"/>
  </r>
  <r>
    <x v="14"/>
    <n v="2029.2"/>
    <x v="1"/>
    <x v="5"/>
    <x v="18"/>
    <x v="51"/>
  </r>
  <r>
    <x v="14"/>
    <n v="69716554.560000002"/>
    <x v="1"/>
    <x v="5"/>
    <x v="48"/>
    <x v="221"/>
  </r>
  <r>
    <x v="14"/>
    <n v="8972487.5700000003"/>
    <x v="1"/>
    <x v="5"/>
    <x v="48"/>
    <x v="222"/>
  </r>
  <r>
    <x v="14"/>
    <n v="608753431.33000004"/>
    <x v="1"/>
    <x v="5"/>
    <x v="48"/>
    <x v="223"/>
  </r>
  <r>
    <x v="14"/>
    <n v="449814063.30000001"/>
    <x v="1"/>
    <x v="5"/>
    <x v="48"/>
    <x v="224"/>
  </r>
  <r>
    <x v="14"/>
    <n v="26482149.530000001"/>
    <x v="1"/>
    <x v="5"/>
    <x v="48"/>
    <x v="382"/>
  </r>
  <r>
    <x v="14"/>
    <n v="3119477.94"/>
    <x v="1"/>
    <x v="5"/>
    <x v="48"/>
    <x v="281"/>
  </r>
  <r>
    <x v="14"/>
    <n v="3096756.69"/>
    <x v="1"/>
    <x v="5"/>
    <x v="48"/>
    <x v="227"/>
  </r>
  <r>
    <x v="14"/>
    <n v="50796951.859999999"/>
    <x v="1"/>
    <x v="5"/>
    <x v="48"/>
    <x v="282"/>
  </r>
  <r>
    <x v="14"/>
    <n v="321931.94"/>
    <x v="1"/>
    <x v="5"/>
    <x v="48"/>
    <x v="228"/>
  </r>
  <r>
    <x v="14"/>
    <n v="47860276.310000002"/>
    <x v="1"/>
    <x v="5"/>
    <x v="27"/>
    <x v="338"/>
  </r>
  <r>
    <x v="14"/>
    <n v="3472524"/>
    <x v="1"/>
    <x v="5"/>
    <x v="27"/>
    <x v="101"/>
  </r>
  <r>
    <x v="14"/>
    <n v="93821.28"/>
    <x v="1"/>
    <x v="5"/>
    <x v="27"/>
    <x v="88"/>
  </r>
  <r>
    <x v="14"/>
    <n v="1639612.61"/>
    <x v="1"/>
    <x v="5"/>
    <x v="27"/>
    <x v="397"/>
  </r>
  <r>
    <x v="14"/>
    <n v="7718372.0300000003"/>
    <x v="1"/>
    <x v="5"/>
    <x v="27"/>
    <x v="298"/>
  </r>
  <r>
    <x v="14"/>
    <n v="58741.68"/>
    <x v="1"/>
    <x v="5"/>
    <x v="27"/>
    <x v="383"/>
  </r>
  <r>
    <x v="14"/>
    <n v="28725358.079999998"/>
    <x v="1"/>
    <x v="5"/>
    <x v="27"/>
    <x v="316"/>
  </r>
  <r>
    <x v="14"/>
    <n v="12000000"/>
    <x v="1"/>
    <x v="5"/>
    <x v="27"/>
    <x v="361"/>
  </r>
  <r>
    <x v="14"/>
    <n v="3912305.77"/>
    <x v="1"/>
    <x v="5"/>
    <x v="27"/>
    <x v="364"/>
  </r>
  <r>
    <x v="14"/>
    <n v="57072.15"/>
    <x v="1"/>
    <x v="5"/>
    <x v="33"/>
    <x v="236"/>
  </r>
  <r>
    <x v="14"/>
    <n v="4659358.07"/>
    <x v="1"/>
    <x v="5"/>
    <x v="33"/>
    <x v="405"/>
  </r>
  <r>
    <x v="15"/>
    <n v="36806809.200000003"/>
    <x v="0"/>
    <x v="0"/>
    <x v="0"/>
    <x v="447"/>
  </r>
  <r>
    <x v="15"/>
    <n v="387017668.12"/>
    <x v="0"/>
    <x v="0"/>
    <x v="0"/>
    <x v="0"/>
  </r>
  <r>
    <x v="15"/>
    <n v="2279832222.9699998"/>
    <x v="0"/>
    <x v="0"/>
    <x v="0"/>
    <x v="1"/>
  </r>
  <r>
    <x v="15"/>
    <n v="13607612.9"/>
    <x v="0"/>
    <x v="0"/>
    <x v="0"/>
    <x v="448"/>
  </r>
  <r>
    <x v="15"/>
    <n v="12584476.77"/>
    <x v="0"/>
    <x v="0"/>
    <x v="0"/>
    <x v="371"/>
  </r>
  <r>
    <x v="15"/>
    <n v="85924315.400000006"/>
    <x v="0"/>
    <x v="0"/>
    <x v="1"/>
    <x v="3"/>
  </r>
  <r>
    <x v="15"/>
    <n v="10307734432.68"/>
    <x v="0"/>
    <x v="1"/>
    <x v="60"/>
    <x v="351"/>
  </r>
  <r>
    <x v="15"/>
    <n v="24052615.120000001"/>
    <x v="0"/>
    <x v="1"/>
    <x v="61"/>
    <x v="5"/>
  </r>
  <r>
    <x v="15"/>
    <n v="8727696.8399999999"/>
    <x v="0"/>
    <x v="1"/>
    <x v="3"/>
    <x v="424"/>
  </r>
  <r>
    <x v="15"/>
    <n v="450383122.67000002"/>
    <x v="0"/>
    <x v="1"/>
    <x v="3"/>
    <x v="425"/>
  </r>
  <r>
    <x v="15"/>
    <n v="454817.22"/>
    <x v="0"/>
    <x v="1"/>
    <x v="3"/>
    <x v="228"/>
  </r>
  <r>
    <x v="15"/>
    <n v="12958592.539999999"/>
    <x v="0"/>
    <x v="1"/>
    <x v="4"/>
    <x v="384"/>
  </r>
  <r>
    <x v="15"/>
    <n v="120638708.59999999"/>
    <x v="0"/>
    <x v="1"/>
    <x v="4"/>
    <x v="385"/>
  </r>
  <r>
    <x v="15"/>
    <n v="4122052.62"/>
    <x v="0"/>
    <x v="1"/>
    <x v="5"/>
    <x v="8"/>
  </r>
  <r>
    <x v="15"/>
    <n v="2790952.74"/>
    <x v="0"/>
    <x v="1"/>
    <x v="6"/>
    <x v="9"/>
  </r>
  <r>
    <x v="15"/>
    <n v="559042.32000000007"/>
    <x v="0"/>
    <x v="1"/>
    <x v="46"/>
    <x v="197"/>
  </r>
  <r>
    <x v="15"/>
    <n v="16358602.85"/>
    <x v="0"/>
    <x v="1"/>
    <x v="7"/>
    <x v="426"/>
  </r>
  <r>
    <x v="15"/>
    <n v="123045.89"/>
    <x v="0"/>
    <x v="1"/>
    <x v="7"/>
    <x v="427"/>
  </r>
  <r>
    <x v="15"/>
    <n v="9320391.4100000001"/>
    <x v="0"/>
    <x v="1"/>
    <x v="7"/>
    <x v="428"/>
  </r>
  <r>
    <x v="15"/>
    <n v="160095262.40000001"/>
    <x v="0"/>
    <x v="1"/>
    <x v="7"/>
    <x v="429"/>
  </r>
  <r>
    <x v="15"/>
    <n v="13641949.390000001"/>
    <x v="0"/>
    <x v="1"/>
    <x v="7"/>
    <x v="355"/>
  </r>
  <r>
    <x v="15"/>
    <n v="1570003.13"/>
    <x v="0"/>
    <x v="1"/>
    <x v="7"/>
    <x v="356"/>
  </r>
  <r>
    <x v="15"/>
    <n v="89785"/>
    <x v="0"/>
    <x v="1"/>
    <x v="7"/>
    <x v="228"/>
  </r>
  <r>
    <x v="15"/>
    <n v="220.35"/>
    <x v="0"/>
    <x v="1"/>
    <x v="51"/>
    <x v="472"/>
  </r>
  <r>
    <x v="15"/>
    <n v="2324128365.1900001"/>
    <x v="0"/>
    <x v="1"/>
    <x v="9"/>
    <x v="12"/>
  </r>
  <r>
    <x v="15"/>
    <n v="2076977411.48"/>
    <x v="0"/>
    <x v="1"/>
    <x v="9"/>
    <x v="430"/>
  </r>
  <r>
    <x v="15"/>
    <n v="2610000"/>
    <x v="0"/>
    <x v="1"/>
    <x v="9"/>
    <x v="431"/>
  </r>
  <r>
    <x v="15"/>
    <n v="10872545.810000001"/>
    <x v="0"/>
    <x v="1"/>
    <x v="9"/>
    <x v="463"/>
  </r>
  <r>
    <x v="15"/>
    <n v="37037398.939999998"/>
    <x v="0"/>
    <x v="1"/>
    <x v="9"/>
    <x v="285"/>
  </r>
  <r>
    <x v="15"/>
    <n v="145530434.41999999"/>
    <x v="0"/>
    <x v="1"/>
    <x v="11"/>
    <x v="387"/>
  </r>
  <r>
    <x v="15"/>
    <n v="1982998.42"/>
    <x v="0"/>
    <x v="1"/>
    <x v="11"/>
    <x v="388"/>
  </r>
  <r>
    <x v="15"/>
    <n v="54984307.119999997"/>
    <x v="0"/>
    <x v="1"/>
    <x v="12"/>
    <x v="15"/>
  </r>
  <r>
    <x v="15"/>
    <n v="4638316.17"/>
    <x v="0"/>
    <x v="1"/>
    <x v="12"/>
    <x v="228"/>
  </r>
  <r>
    <x v="15"/>
    <n v="19124943.699999999"/>
    <x v="0"/>
    <x v="1"/>
    <x v="13"/>
    <x v="16"/>
  </r>
  <r>
    <x v="15"/>
    <n v="46773205.490000002"/>
    <x v="0"/>
    <x v="1"/>
    <x v="14"/>
    <x v="286"/>
  </r>
  <r>
    <x v="15"/>
    <n v="11526241622.26"/>
    <x v="0"/>
    <x v="1"/>
    <x v="14"/>
    <x v="287"/>
  </r>
  <r>
    <x v="15"/>
    <n v="143098370.38"/>
    <x v="0"/>
    <x v="1"/>
    <x v="14"/>
    <x v="288"/>
  </r>
  <r>
    <x v="15"/>
    <n v="2514471578.29"/>
    <x v="0"/>
    <x v="1"/>
    <x v="14"/>
    <x v="289"/>
  </r>
  <r>
    <x v="15"/>
    <n v="14788711.970000001"/>
    <x v="0"/>
    <x v="1"/>
    <x v="16"/>
    <x v="19"/>
  </r>
  <r>
    <x v="15"/>
    <n v="0"/>
    <x v="0"/>
    <x v="1"/>
    <x v="16"/>
    <x v="20"/>
  </r>
  <r>
    <x v="15"/>
    <n v="104875812.23"/>
    <x v="0"/>
    <x v="1"/>
    <x v="16"/>
    <x v="449"/>
  </r>
  <r>
    <x v="15"/>
    <n v="840524.16"/>
    <x v="0"/>
    <x v="1"/>
    <x v="16"/>
    <x v="433"/>
  </r>
  <r>
    <x v="15"/>
    <n v="2163995.7200000002"/>
    <x v="0"/>
    <x v="1"/>
    <x v="16"/>
    <x v="434"/>
  </r>
  <r>
    <x v="15"/>
    <n v="398564.76"/>
    <x v="0"/>
    <x v="1"/>
    <x v="16"/>
    <x v="330"/>
  </r>
  <r>
    <x v="15"/>
    <n v="21903298.25"/>
    <x v="0"/>
    <x v="1"/>
    <x v="16"/>
    <x v="275"/>
  </r>
  <r>
    <x v="15"/>
    <n v="87194528.469999999"/>
    <x v="0"/>
    <x v="1"/>
    <x v="16"/>
    <x v="263"/>
  </r>
  <r>
    <x v="15"/>
    <n v="17062967.949999999"/>
    <x v="0"/>
    <x v="1"/>
    <x v="16"/>
    <x v="435"/>
  </r>
  <r>
    <x v="15"/>
    <n v="101043590.81"/>
    <x v="0"/>
    <x v="1"/>
    <x v="16"/>
    <x v="450"/>
  </r>
  <r>
    <x v="15"/>
    <n v="60097094"/>
    <x v="0"/>
    <x v="1"/>
    <x v="16"/>
    <x v="473"/>
  </r>
  <r>
    <x v="15"/>
    <n v="1480744.84"/>
    <x v="0"/>
    <x v="1"/>
    <x v="16"/>
    <x v="332"/>
  </r>
  <r>
    <x v="15"/>
    <n v="718689.5"/>
    <x v="0"/>
    <x v="1"/>
    <x v="16"/>
    <x v="333"/>
  </r>
  <r>
    <x v="15"/>
    <n v="148853.94"/>
    <x v="0"/>
    <x v="1"/>
    <x v="16"/>
    <x v="357"/>
  </r>
  <r>
    <x v="15"/>
    <n v="121246974.34999999"/>
    <x v="0"/>
    <x v="1"/>
    <x v="16"/>
    <x v="21"/>
  </r>
  <r>
    <x v="15"/>
    <n v="2726324.18"/>
    <x v="0"/>
    <x v="1"/>
    <x v="16"/>
    <x v="266"/>
  </r>
  <r>
    <x v="15"/>
    <n v="1387712.7"/>
    <x v="0"/>
    <x v="1"/>
    <x v="16"/>
    <x v="334"/>
  </r>
  <r>
    <x v="15"/>
    <n v="212182.41"/>
    <x v="0"/>
    <x v="1"/>
    <x v="16"/>
    <x v="335"/>
  </r>
  <r>
    <x v="15"/>
    <n v="74201529.640000001"/>
    <x v="0"/>
    <x v="1"/>
    <x v="16"/>
    <x v="272"/>
  </r>
  <r>
    <x v="15"/>
    <n v="31300.21"/>
    <x v="0"/>
    <x v="1"/>
    <x v="16"/>
    <x v="451"/>
  </r>
  <r>
    <x v="15"/>
    <n v="470616078.32999998"/>
    <x v="0"/>
    <x v="1"/>
    <x v="17"/>
    <x v="23"/>
  </r>
  <r>
    <x v="15"/>
    <n v="579508243.24000001"/>
    <x v="0"/>
    <x v="1"/>
    <x v="17"/>
    <x v="389"/>
  </r>
  <r>
    <x v="15"/>
    <n v="105958912.84"/>
    <x v="0"/>
    <x v="1"/>
    <x v="17"/>
    <x v="24"/>
  </r>
  <r>
    <x v="15"/>
    <n v="109585882.97"/>
    <x v="0"/>
    <x v="1"/>
    <x v="17"/>
    <x v="390"/>
  </r>
  <r>
    <x v="15"/>
    <n v="341057.6"/>
    <x v="0"/>
    <x v="1"/>
    <x v="17"/>
    <x v="228"/>
  </r>
  <r>
    <x v="15"/>
    <n v="13207766.82"/>
    <x v="0"/>
    <x v="1"/>
    <x v="58"/>
    <x v="58"/>
  </r>
  <r>
    <x v="15"/>
    <n v="5851121.2300000004"/>
    <x v="0"/>
    <x v="1"/>
    <x v="58"/>
    <x v="228"/>
  </r>
  <r>
    <x v="15"/>
    <n v="2892.51"/>
    <x v="0"/>
    <x v="1"/>
    <x v="18"/>
    <x v="25"/>
  </r>
  <r>
    <x v="15"/>
    <n v="13885903.24"/>
    <x v="0"/>
    <x v="1"/>
    <x v="18"/>
    <x v="26"/>
  </r>
  <r>
    <x v="15"/>
    <n v="33869638.439999998"/>
    <x v="0"/>
    <x v="1"/>
    <x v="18"/>
    <x v="27"/>
  </r>
  <r>
    <x v="15"/>
    <n v="17839231.73"/>
    <x v="0"/>
    <x v="1"/>
    <x v="18"/>
    <x v="28"/>
  </r>
  <r>
    <x v="15"/>
    <n v="3927775.55"/>
    <x v="0"/>
    <x v="1"/>
    <x v="18"/>
    <x v="229"/>
  </r>
  <r>
    <x v="15"/>
    <n v="65990304.380000003"/>
    <x v="0"/>
    <x v="1"/>
    <x v="18"/>
    <x v="29"/>
  </r>
  <r>
    <x v="15"/>
    <n v="2335185.58"/>
    <x v="0"/>
    <x v="1"/>
    <x v="18"/>
    <x v="30"/>
  </r>
  <r>
    <x v="15"/>
    <n v="3801962.37"/>
    <x v="0"/>
    <x v="1"/>
    <x v="18"/>
    <x v="31"/>
  </r>
  <r>
    <x v="15"/>
    <n v="2894176.54"/>
    <x v="0"/>
    <x v="1"/>
    <x v="18"/>
    <x v="32"/>
  </r>
  <r>
    <x v="15"/>
    <n v="5623455.5499999998"/>
    <x v="0"/>
    <x v="1"/>
    <x v="18"/>
    <x v="290"/>
  </r>
  <r>
    <x v="15"/>
    <n v="77334.990000000005"/>
    <x v="0"/>
    <x v="1"/>
    <x v="18"/>
    <x v="33"/>
  </r>
  <r>
    <x v="15"/>
    <n v="50358755.920000002"/>
    <x v="0"/>
    <x v="1"/>
    <x v="18"/>
    <x v="34"/>
  </r>
  <r>
    <x v="15"/>
    <n v="2779479.44"/>
    <x v="0"/>
    <x v="1"/>
    <x v="18"/>
    <x v="35"/>
  </r>
  <r>
    <x v="15"/>
    <n v="1679151.86"/>
    <x v="0"/>
    <x v="1"/>
    <x v="18"/>
    <x v="258"/>
  </r>
  <r>
    <x v="15"/>
    <n v="201730.84"/>
    <x v="0"/>
    <x v="1"/>
    <x v="18"/>
    <x v="36"/>
  </r>
  <r>
    <x v="15"/>
    <n v="28737.89"/>
    <x v="0"/>
    <x v="1"/>
    <x v="18"/>
    <x v="37"/>
  </r>
  <r>
    <x v="15"/>
    <n v="11507101.189999999"/>
    <x v="0"/>
    <x v="1"/>
    <x v="18"/>
    <x v="38"/>
  </r>
  <r>
    <x v="15"/>
    <n v="10802271.92"/>
    <x v="0"/>
    <x v="1"/>
    <x v="18"/>
    <x v="39"/>
  </r>
  <r>
    <x v="15"/>
    <n v="36948807.030000001"/>
    <x v="0"/>
    <x v="1"/>
    <x v="18"/>
    <x v="40"/>
  </r>
  <r>
    <x v="15"/>
    <n v="4162231.64"/>
    <x v="0"/>
    <x v="1"/>
    <x v="18"/>
    <x v="41"/>
  </r>
  <r>
    <x v="15"/>
    <n v="2138437.08"/>
    <x v="0"/>
    <x v="1"/>
    <x v="18"/>
    <x v="42"/>
  </r>
  <r>
    <x v="15"/>
    <n v="2355230.12"/>
    <x v="0"/>
    <x v="1"/>
    <x v="18"/>
    <x v="43"/>
  </r>
  <r>
    <x v="15"/>
    <n v="138391706.12"/>
    <x v="0"/>
    <x v="1"/>
    <x v="18"/>
    <x v="44"/>
  </r>
  <r>
    <x v="15"/>
    <n v="1103893.1399999999"/>
    <x v="0"/>
    <x v="1"/>
    <x v="18"/>
    <x v="45"/>
  </r>
  <r>
    <x v="15"/>
    <n v="1190.56"/>
    <x v="0"/>
    <x v="1"/>
    <x v="18"/>
    <x v="452"/>
  </r>
  <r>
    <x v="15"/>
    <n v="22925596.530000001"/>
    <x v="0"/>
    <x v="1"/>
    <x v="18"/>
    <x v="46"/>
  </r>
  <r>
    <x v="15"/>
    <n v="12980608.050000001"/>
    <x v="0"/>
    <x v="1"/>
    <x v="18"/>
    <x v="47"/>
  </r>
  <r>
    <x v="15"/>
    <n v="2652516.46"/>
    <x v="0"/>
    <x v="1"/>
    <x v="18"/>
    <x v="48"/>
  </r>
  <r>
    <x v="15"/>
    <n v="6160775.0300000003"/>
    <x v="0"/>
    <x v="1"/>
    <x v="18"/>
    <x v="49"/>
  </r>
  <r>
    <x v="15"/>
    <n v="1923964.79"/>
    <x v="0"/>
    <x v="1"/>
    <x v="18"/>
    <x v="50"/>
  </r>
  <r>
    <x v="15"/>
    <n v="1951178.6"/>
    <x v="0"/>
    <x v="1"/>
    <x v="18"/>
    <x v="51"/>
  </r>
  <r>
    <x v="15"/>
    <n v="435147871.07999998"/>
    <x v="0"/>
    <x v="1"/>
    <x v="18"/>
    <x v="52"/>
  </r>
  <r>
    <x v="15"/>
    <n v="282382.23"/>
    <x v="0"/>
    <x v="1"/>
    <x v="18"/>
    <x v="464"/>
  </r>
  <r>
    <x v="15"/>
    <n v="641176.18000000005"/>
    <x v="0"/>
    <x v="1"/>
    <x v="18"/>
    <x v="53"/>
  </r>
  <r>
    <x v="15"/>
    <n v="2162197.12"/>
    <x v="0"/>
    <x v="1"/>
    <x v="18"/>
    <x v="230"/>
  </r>
  <r>
    <x v="15"/>
    <n v="9196689.7400000002"/>
    <x v="0"/>
    <x v="1"/>
    <x v="18"/>
    <x v="54"/>
  </r>
  <r>
    <x v="15"/>
    <n v="30605213.359999999"/>
    <x v="0"/>
    <x v="1"/>
    <x v="18"/>
    <x v="55"/>
  </r>
  <r>
    <x v="15"/>
    <n v="4665042"/>
    <x v="0"/>
    <x v="1"/>
    <x v="18"/>
    <x v="56"/>
  </r>
  <r>
    <x v="15"/>
    <n v="10843476.800000001"/>
    <x v="0"/>
    <x v="1"/>
    <x v="18"/>
    <x v="228"/>
  </r>
  <r>
    <x v="15"/>
    <n v="1873345.86"/>
    <x v="0"/>
    <x v="1"/>
    <x v="18"/>
    <x v="57"/>
  </r>
  <r>
    <x v="15"/>
    <n v="23030129.890000001"/>
    <x v="0"/>
    <x v="1"/>
    <x v="37"/>
    <x v="391"/>
  </r>
  <r>
    <x v="15"/>
    <n v="0"/>
    <x v="0"/>
    <x v="1"/>
    <x v="37"/>
    <x v="372"/>
  </r>
  <r>
    <x v="15"/>
    <n v="38078.730000000003"/>
    <x v="0"/>
    <x v="1"/>
    <x v="37"/>
    <x v="373"/>
  </r>
  <r>
    <x v="15"/>
    <n v="5275361.29"/>
    <x v="0"/>
    <x v="1"/>
    <x v="37"/>
    <x v="375"/>
  </r>
  <r>
    <x v="15"/>
    <n v="1139292.0900000001"/>
    <x v="0"/>
    <x v="1"/>
    <x v="37"/>
    <x v="319"/>
  </r>
  <r>
    <x v="15"/>
    <n v="0"/>
    <x v="0"/>
    <x v="1"/>
    <x v="37"/>
    <x v="321"/>
  </r>
  <r>
    <x v="15"/>
    <n v="2236220.29"/>
    <x v="0"/>
    <x v="1"/>
    <x v="37"/>
    <x v="323"/>
  </r>
  <r>
    <x v="15"/>
    <n v="573401816.08000004"/>
    <x v="0"/>
    <x v="1"/>
    <x v="20"/>
    <x v="59"/>
  </r>
  <r>
    <x v="15"/>
    <n v="2740120.69"/>
    <x v="0"/>
    <x v="1"/>
    <x v="20"/>
    <x v="228"/>
  </r>
  <r>
    <x v="15"/>
    <n v="1291984"/>
    <x v="0"/>
    <x v="1"/>
    <x v="22"/>
    <x v="453"/>
  </r>
  <r>
    <x v="15"/>
    <n v="25347883.949999999"/>
    <x v="0"/>
    <x v="1"/>
    <x v="22"/>
    <x v="61"/>
  </r>
  <r>
    <x v="15"/>
    <n v="41752518.100000001"/>
    <x v="0"/>
    <x v="1"/>
    <x v="62"/>
    <x v="394"/>
  </r>
  <r>
    <x v="15"/>
    <n v="28947.55"/>
    <x v="0"/>
    <x v="1"/>
    <x v="62"/>
    <x v="63"/>
  </r>
  <r>
    <x v="15"/>
    <n v="8433218.75"/>
    <x v="0"/>
    <x v="1"/>
    <x v="62"/>
    <x v="64"/>
  </r>
  <r>
    <x v="15"/>
    <n v="3135952.48"/>
    <x v="0"/>
    <x v="1"/>
    <x v="62"/>
    <x v="436"/>
  </r>
  <r>
    <x v="15"/>
    <n v="6769018.5"/>
    <x v="0"/>
    <x v="1"/>
    <x v="62"/>
    <x v="68"/>
  </r>
  <r>
    <x v="15"/>
    <n v="5428976.4500000002"/>
    <x v="0"/>
    <x v="1"/>
    <x v="62"/>
    <x v="65"/>
  </r>
  <r>
    <x v="15"/>
    <n v="225000"/>
    <x v="0"/>
    <x v="1"/>
    <x v="62"/>
    <x v="66"/>
  </r>
  <r>
    <x v="15"/>
    <n v="1421529.16"/>
    <x v="0"/>
    <x v="1"/>
    <x v="63"/>
    <x v="69"/>
  </r>
  <r>
    <x v="15"/>
    <n v="146406.85"/>
    <x v="0"/>
    <x v="1"/>
    <x v="63"/>
    <x v="65"/>
  </r>
  <r>
    <x v="15"/>
    <n v="76195579.75"/>
    <x v="0"/>
    <x v="1"/>
    <x v="63"/>
    <x v="70"/>
  </r>
  <r>
    <x v="15"/>
    <n v="505.62"/>
    <x v="0"/>
    <x v="1"/>
    <x v="26"/>
    <x v="264"/>
  </r>
  <r>
    <x v="15"/>
    <n v="380034.7"/>
    <x v="0"/>
    <x v="1"/>
    <x v="26"/>
    <x v="231"/>
  </r>
  <r>
    <x v="15"/>
    <n v="354725.55"/>
    <x v="0"/>
    <x v="1"/>
    <x v="26"/>
    <x v="454"/>
  </r>
  <r>
    <x v="15"/>
    <n v="17537286.940000001"/>
    <x v="0"/>
    <x v="1"/>
    <x v="26"/>
    <x v="73"/>
  </r>
  <r>
    <x v="15"/>
    <n v="7084025.7800000003"/>
    <x v="0"/>
    <x v="1"/>
    <x v="26"/>
    <x v="74"/>
  </r>
  <r>
    <x v="15"/>
    <n v="1292450.97"/>
    <x v="0"/>
    <x v="1"/>
    <x v="26"/>
    <x v="75"/>
  </r>
  <r>
    <x v="15"/>
    <n v="21396.92"/>
    <x v="0"/>
    <x v="1"/>
    <x v="26"/>
    <x v="76"/>
  </r>
  <r>
    <x v="15"/>
    <n v="100619142.06999999"/>
    <x v="0"/>
    <x v="1"/>
    <x v="26"/>
    <x v="77"/>
  </r>
  <r>
    <x v="15"/>
    <n v="94822.49"/>
    <x v="0"/>
    <x v="1"/>
    <x v="26"/>
    <x v="78"/>
  </r>
  <r>
    <x v="15"/>
    <n v="101500"/>
    <x v="0"/>
    <x v="1"/>
    <x v="26"/>
    <x v="437"/>
  </r>
  <r>
    <x v="15"/>
    <n v="850586.06"/>
    <x v="0"/>
    <x v="1"/>
    <x v="26"/>
    <x v="244"/>
  </r>
  <r>
    <x v="15"/>
    <n v="2290781.39"/>
    <x v="0"/>
    <x v="1"/>
    <x v="26"/>
    <x v="465"/>
  </r>
  <r>
    <x v="15"/>
    <n v="37806734.210000001"/>
    <x v="0"/>
    <x v="1"/>
    <x v="26"/>
    <x v="80"/>
  </r>
  <r>
    <x v="15"/>
    <n v="2848970.8"/>
    <x v="0"/>
    <x v="1"/>
    <x v="26"/>
    <x v="81"/>
  </r>
  <r>
    <x v="15"/>
    <n v="129465194.31"/>
    <x v="0"/>
    <x v="1"/>
    <x v="26"/>
    <x v="82"/>
  </r>
  <r>
    <x v="15"/>
    <n v="26692845.219999999"/>
    <x v="0"/>
    <x v="1"/>
    <x v="26"/>
    <x v="83"/>
  </r>
  <r>
    <x v="15"/>
    <n v="6044969.3099999996"/>
    <x v="0"/>
    <x v="1"/>
    <x v="26"/>
    <x v="84"/>
  </r>
  <r>
    <x v="15"/>
    <n v="216550.81"/>
    <x v="0"/>
    <x v="1"/>
    <x v="26"/>
    <x v="85"/>
  </r>
  <r>
    <x v="15"/>
    <n v="2640"/>
    <x v="0"/>
    <x v="1"/>
    <x v="26"/>
    <x v="86"/>
  </r>
  <r>
    <x v="15"/>
    <n v="9388.9"/>
    <x v="0"/>
    <x v="1"/>
    <x v="26"/>
    <x v="87"/>
  </r>
  <r>
    <x v="15"/>
    <n v="13831.78"/>
    <x v="0"/>
    <x v="1"/>
    <x v="26"/>
    <x v="88"/>
  </r>
  <r>
    <x v="15"/>
    <n v="15158.92"/>
    <x v="0"/>
    <x v="1"/>
    <x v="26"/>
    <x v="89"/>
  </r>
  <r>
    <x v="15"/>
    <n v="2041861.74"/>
    <x v="0"/>
    <x v="1"/>
    <x v="26"/>
    <x v="90"/>
  </r>
  <r>
    <x v="15"/>
    <n v="1925786.13"/>
    <x v="0"/>
    <x v="1"/>
    <x v="26"/>
    <x v="228"/>
  </r>
  <r>
    <x v="15"/>
    <n v="171.59"/>
    <x v="0"/>
    <x v="1"/>
    <x v="26"/>
    <x v="339"/>
  </r>
  <r>
    <x v="15"/>
    <n v="1928941.2000000002"/>
    <x v="0"/>
    <x v="1"/>
    <x v="26"/>
    <x v="466"/>
  </r>
  <r>
    <x v="15"/>
    <n v="180852.87"/>
    <x v="0"/>
    <x v="1"/>
    <x v="26"/>
    <x v="455"/>
  </r>
  <r>
    <x v="15"/>
    <n v="437520.3"/>
    <x v="0"/>
    <x v="1"/>
    <x v="26"/>
    <x v="251"/>
  </r>
  <r>
    <x v="15"/>
    <n v="7398462.29"/>
    <x v="0"/>
    <x v="1"/>
    <x v="27"/>
    <x v="438"/>
  </r>
  <r>
    <x v="15"/>
    <n v="1195862.29"/>
    <x v="0"/>
    <x v="1"/>
    <x v="27"/>
    <x v="337"/>
  </r>
  <r>
    <x v="15"/>
    <n v="1228484.31"/>
    <x v="0"/>
    <x v="1"/>
    <x v="27"/>
    <x v="245"/>
  </r>
  <r>
    <x v="15"/>
    <n v="1734283.88"/>
    <x v="0"/>
    <x v="1"/>
    <x v="27"/>
    <x v="91"/>
  </r>
  <r>
    <x v="15"/>
    <n v="643120.39"/>
    <x v="0"/>
    <x v="1"/>
    <x v="27"/>
    <x v="72"/>
  </r>
  <r>
    <x v="15"/>
    <n v="22299145.030000001"/>
    <x v="0"/>
    <x v="1"/>
    <x v="27"/>
    <x v="291"/>
  </r>
  <r>
    <x v="15"/>
    <n v="514185.4"/>
    <x v="0"/>
    <x v="1"/>
    <x v="27"/>
    <x v="338"/>
  </r>
  <r>
    <x v="15"/>
    <n v="2491484.9"/>
    <x v="0"/>
    <x v="1"/>
    <x v="27"/>
    <x v="377"/>
  </r>
  <r>
    <x v="15"/>
    <n v="45577897.920000002"/>
    <x v="0"/>
    <x v="1"/>
    <x v="27"/>
    <x v="358"/>
  </r>
  <r>
    <x v="15"/>
    <n v="3418365.41"/>
    <x v="0"/>
    <x v="1"/>
    <x v="27"/>
    <x v="293"/>
  </r>
  <r>
    <x v="15"/>
    <n v="5274544.25"/>
    <x v="0"/>
    <x v="1"/>
    <x v="27"/>
    <x v="294"/>
  </r>
  <r>
    <x v="15"/>
    <n v="3848109.61"/>
    <x v="0"/>
    <x v="1"/>
    <x v="27"/>
    <x v="295"/>
  </r>
  <r>
    <x v="15"/>
    <n v="947966.06"/>
    <x v="0"/>
    <x v="1"/>
    <x v="27"/>
    <x v="92"/>
  </r>
  <r>
    <x v="15"/>
    <n v="73832.06"/>
    <x v="0"/>
    <x v="1"/>
    <x v="27"/>
    <x v="467"/>
  </r>
  <r>
    <x v="15"/>
    <n v="67596796.310000002"/>
    <x v="0"/>
    <x v="1"/>
    <x v="27"/>
    <x v="76"/>
  </r>
  <r>
    <x v="15"/>
    <n v="66038.240000000005"/>
    <x v="0"/>
    <x v="1"/>
    <x v="27"/>
    <x v="93"/>
  </r>
  <r>
    <x v="15"/>
    <n v="24303532.190000001"/>
    <x v="0"/>
    <x v="1"/>
    <x v="27"/>
    <x v="296"/>
  </r>
  <r>
    <x v="15"/>
    <n v="381239509.32999998"/>
    <x v="0"/>
    <x v="1"/>
    <x v="27"/>
    <x v="79"/>
  </r>
  <r>
    <x v="15"/>
    <n v="76885756.030000001"/>
    <x v="0"/>
    <x v="1"/>
    <x v="27"/>
    <x v="80"/>
  </r>
  <r>
    <x v="15"/>
    <n v="38894773.969999999"/>
    <x v="0"/>
    <x v="1"/>
    <x v="27"/>
    <x v="95"/>
  </r>
  <r>
    <x v="15"/>
    <n v="22081498.84"/>
    <x v="0"/>
    <x v="1"/>
    <x v="27"/>
    <x v="96"/>
  </r>
  <r>
    <x v="15"/>
    <n v="89089.99"/>
    <x v="0"/>
    <x v="1"/>
    <x v="27"/>
    <x v="98"/>
  </r>
  <r>
    <x v="15"/>
    <n v="115252797.11"/>
    <x v="0"/>
    <x v="1"/>
    <x v="27"/>
    <x v="99"/>
  </r>
  <r>
    <x v="15"/>
    <n v="78453.84"/>
    <x v="0"/>
    <x v="1"/>
    <x v="27"/>
    <x v="100"/>
  </r>
  <r>
    <x v="15"/>
    <n v="83786838.349999994"/>
    <x v="0"/>
    <x v="1"/>
    <x v="27"/>
    <x v="101"/>
  </r>
  <r>
    <x v="15"/>
    <n v="3155600"/>
    <x v="0"/>
    <x v="1"/>
    <x v="27"/>
    <x v="395"/>
  </r>
  <r>
    <x v="15"/>
    <n v="3146448.93"/>
    <x v="0"/>
    <x v="1"/>
    <x v="27"/>
    <x v="102"/>
  </r>
  <r>
    <x v="15"/>
    <n v="1022804.73"/>
    <x v="0"/>
    <x v="1"/>
    <x v="27"/>
    <x v="103"/>
  </r>
  <r>
    <x v="15"/>
    <n v="111568040"/>
    <x v="0"/>
    <x v="1"/>
    <x v="27"/>
    <x v="104"/>
  </r>
  <r>
    <x v="15"/>
    <n v="690295.68"/>
    <x v="0"/>
    <x v="1"/>
    <x v="27"/>
    <x v="105"/>
  </r>
  <r>
    <x v="15"/>
    <n v="42849755.369999997"/>
    <x v="0"/>
    <x v="1"/>
    <x v="27"/>
    <x v="359"/>
  </r>
  <r>
    <x v="15"/>
    <n v="202000000"/>
    <x v="0"/>
    <x v="1"/>
    <x v="27"/>
    <x v="456"/>
  </r>
  <r>
    <x v="15"/>
    <n v="10462954.52"/>
    <x v="0"/>
    <x v="1"/>
    <x v="27"/>
    <x v="233"/>
  </r>
  <r>
    <x v="15"/>
    <n v="63131389.020000003"/>
    <x v="0"/>
    <x v="1"/>
    <x v="27"/>
    <x v="88"/>
  </r>
  <r>
    <x v="15"/>
    <n v="95172441.709999993"/>
    <x v="0"/>
    <x v="1"/>
    <x v="27"/>
    <x v="89"/>
  </r>
  <r>
    <x v="15"/>
    <n v="12113170.369999999"/>
    <x v="0"/>
    <x v="1"/>
    <x v="27"/>
    <x v="106"/>
  </r>
  <r>
    <x v="15"/>
    <n v="3943115.93"/>
    <x v="0"/>
    <x v="1"/>
    <x v="27"/>
    <x v="234"/>
  </r>
  <r>
    <x v="15"/>
    <n v="30055835.780000001"/>
    <x v="0"/>
    <x v="1"/>
    <x v="27"/>
    <x v="228"/>
  </r>
  <r>
    <x v="15"/>
    <n v="19138944.41"/>
    <x v="0"/>
    <x v="1"/>
    <x v="27"/>
    <x v="246"/>
  </r>
  <r>
    <x v="15"/>
    <n v="486194.19"/>
    <x v="0"/>
    <x v="1"/>
    <x v="27"/>
    <x v="457"/>
  </r>
  <r>
    <x v="15"/>
    <n v="2790511.23"/>
    <x v="0"/>
    <x v="1"/>
    <x v="27"/>
    <x v="458"/>
  </r>
  <r>
    <x v="15"/>
    <n v="18648847.18"/>
    <x v="0"/>
    <x v="1"/>
    <x v="27"/>
    <x v="397"/>
  </r>
  <r>
    <x v="15"/>
    <n v="4488366.45"/>
    <x v="0"/>
    <x v="1"/>
    <x v="27"/>
    <x v="360"/>
  </r>
  <r>
    <x v="15"/>
    <n v="9137300.6799999997"/>
    <x v="0"/>
    <x v="1"/>
    <x v="27"/>
    <x v="398"/>
  </r>
  <r>
    <x v="15"/>
    <n v="817163.15"/>
    <x v="0"/>
    <x v="1"/>
    <x v="27"/>
    <x v="107"/>
  </r>
  <r>
    <x v="15"/>
    <n v="128847549.77"/>
    <x v="0"/>
    <x v="1"/>
    <x v="27"/>
    <x v="108"/>
  </r>
  <r>
    <x v="15"/>
    <n v="6412930.5300000003"/>
    <x v="0"/>
    <x v="1"/>
    <x v="27"/>
    <x v="339"/>
  </r>
  <r>
    <x v="15"/>
    <n v="11157030.380000001"/>
    <x v="0"/>
    <x v="1"/>
    <x v="27"/>
    <x v="297"/>
  </r>
  <r>
    <x v="15"/>
    <n v="70940574.319999993"/>
    <x v="0"/>
    <x v="1"/>
    <x v="27"/>
    <x v="340"/>
  </r>
  <r>
    <x v="15"/>
    <n v="18392075.629999999"/>
    <x v="0"/>
    <x v="1"/>
    <x v="27"/>
    <x v="341"/>
  </r>
  <r>
    <x v="15"/>
    <n v="5726005.3100000005"/>
    <x v="0"/>
    <x v="1"/>
    <x v="27"/>
    <x v="474"/>
  </r>
  <r>
    <x v="15"/>
    <n v="2843255.15"/>
    <x v="0"/>
    <x v="1"/>
    <x v="27"/>
    <x v="298"/>
  </r>
  <r>
    <x v="15"/>
    <n v="38154.300000000003"/>
    <x v="0"/>
    <x v="1"/>
    <x v="27"/>
    <x v="342"/>
  </r>
  <r>
    <x v="15"/>
    <n v="240007618.47"/>
    <x v="0"/>
    <x v="1"/>
    <x v="27"/>
    <x v="235"/>
  </r>
  <r>
    <x v="15"/>
    <n v="6536804.3300000001"/>
    <x v="0"/>
    <x v="1"/>
    <x v="27"/>
    <x v="343"/>
  </r>
  <r>
    <x v="15"/>
    <n v="740838.64"/>
    <x v="0"/>
    <x v="1"/>
    <x v="27"/>
    <x v="400"/>
  </r>
  <r>
    <x v="15"/>
    <n v="282609804.87"/>
    <x v="0"/>
    <x v="1"/>
    <x v="27"/>
    <x v="344"/>
  </r>
  <r>
    <x v="15"/>
    <n v="2099152.37"/>
    <x v="0"/>
    <x v="1"/>
    <x v="27"/>
    <x v="345"/>
  </r>
  <r>
    <x v="15"/>
    <n v="856504695.75"/>
    <x v="0"/>
    <x v="1"/>
    <x v="27"/>
    <x v="110"/>
  </r>
  <r>
    <x v="15"/>
    <n v="1282271630.5999999"/>
    <x v="0"/>
    <x v="1"/>
    <x v="27"/>
    <x v="346"/>
  </r>
  <r>
    <x v="15"/>
    <n v="240182020.61000001"/>
    <x v="0"/>
    <x v="1"/>
    <x v="27"/>
    <x v="316"/>
  </r>
  <r>
    <x v="15"/>
    <n v="45136040.789999999"/>
    <x v="0"/>
    <x v="1"/>
    <x v="27"/>
    <x v="249"/>
  </r>
  <r>
    <x v="15"/>
    <n v="9188906.25"/>
    <x v="0"/>
    <x v="1"/>
    <x v="27"/>
    <x v="347"/>
  </r>
  <r>
    <x v="15"/>
    <n v="37092993.75"/>
    <x v="0"/>
    <x v="1"/>
    <x v="27"/>
    <x v="250"/>
  </r>
  <r>
    <x v="15"/>
    <n v="6741889.8200000003"/>
    <x v="0"/>
    <x v="1"/>
    <x v="27"/>
    <x v="348"/>
  </r>
  <r>
    <x v="15"/>
    <n v="5712063.0099999998"/>
    <x v="0"/>
    <x v="1"/>
    <x v="27"/>
    <x v="361"/>
  </r>
  <r>
    <x v="15"/>
    <n v="1151381.55"/>
    <x v="0"/>
    <x v="1"/>
    <x v="27"/>
    <x v="466"/>
  </r>
  <r>
    <x v="15"/>
    <n v="177228679.97"/>
    <x v="0"/>
    <x v="1"/>
    <x v="27"/>
    <x v="112"/>
  </r>
  <r>
    <x v="15"/>
    <n v="101850002.67"/>
    <x v="0"/>
    <x v="1"/>
    <x v="27"/>
    <x v="113"/>
  </r>
  <r>
    <x v="15"/>
    <n v="61242393.82"/>
    <x v="0"/>
    <x v="1"/>
    <x v="27"/>
    <x v="362"/>
  </r>
  <r>
    <x v="15"/>
    <n v="700.92"/>
    <x v="0"/>
    <x v="1"/>
    <x v="27"/>
    <x v="363"/>
  </r>
  <r>
    <x v="15"/>
    <n v="10221156.82"/>
    <x v="0"/>
    <x v="1"/>
    <x v="27"/>
    <x v="251"/>
  </r>
  <r>
    <x v="15"/>
    <n v="41065343.159999996"/>
    <x v="0"/>
    <x v="1"/>
    <x v="27"/>
    <x v="265"/>
  </r>
  <r>
    <x v="15"/>
    <n v="18232096.399999999"/>
    <x v="0"/>
    <x v="1"/>
    <x v="27"/>
    <x v="364"/>
  </r>
  <r>
    <x v="15"/>
    <n v="335189.17"/>
    <x v="0"/>
    <x v="1"/>
    <x v="27"/>
    <x v="116"/>
  </r>
  <r>
    <x v="15"/>
    <n v="3358683.15"/>
    <x v="0"/>
    <x v="1"/>
    <x v="27"/>
    <x v="117"/>
  </r>
  <r>
    <x v="15"/>
    <n v="2113755.12"/>
    <x v="0"/>
    <x v="1"/>
    <x v="28"/>
    <x v="439"/>
  </r>
  <r>
    <x v="15"/>
    <n v="327946.59000000003"/>
    <x v="0"/>
    <x v="1"/>
    <x v="28"/>
    <x v="119"/>
  </r>
  <r>
    <x v="15"/>
    <n v="2059853.18"/>
    <x v="0"/>
    <x v="1"/>
    <x v="28"/>
    <x v="440"/>
  </r>
  <r>
    <x v="15"/>
    <n v="15525705.23"/>
    <x v="0"/>
    <x v="1"/>
    <x v="28"/>
    <x v="441"/>
  </r>
  <r>
    <x v="15"/>
    <n v="3402723.74"/>
    <x v="0"/>
    <x v="1"/>
    <x v="28"/>
    <x v="228"/>
  </r>
  <r>
    <x v="15"/>
    <n v="29253034.870000001"/>
    <x v="0"/>
    <x v="1"/>
    <x v="28"/>
    <x v="442"/>
  </r>
  <r>
    <x v="15"/>
    <n v="20865710.66"/>
    <x v="0"/>
    <x v="1"/>
    <x v="65"/>
    <x v="401"/>
  </r>
  <r>
    <x v="15"/>
    <n v="354282.87"/>
    <x v="0"/>
    <x v="1"/>
    <x v="67"/>
    <x v="404"/>
  </r>
  <r>
    <x v="15"/>
    <n v="22229028.350000001"/>
    <x v="0"/>
    <x v="1"/>
    <x v="67"/>
    <x v="443"/>
  </r>
  <r>
    <x v="15"/>
    <n v="3458507.78"/>
    <x v="0"/>
    <x v="1"/>
    <x v="30"/>
    <x v="123"/>
  </r>
  <r>
    <x v="15"/>
    <n v="6711621.6200000001"/>
    <x v="0"/>
    <x v="1"/>
    <x v="30"/>
    <x v="460"/>
  </r>
  <r>
    <x v="15"/>
    <n v="562414.42000000004"/>
    <x v="0"/>
    <x v="1"/>
    <x v="30"/>
    <x v="124"/>
  </r>
  <r>
    <x v="15"/>
    <n v="4726381.21"/>
    <x v="0"/>
    <x v="1"/>
    <x v="30"/>
    <x v="125"/>
  </r>
  <r>
    <x v="15"/>
    <n v="18509529.93"/>
    <x v="0"/>
    <x v="1"/>
    <x v="33"/>
    <x v="468"/>
  </r>
  <r>
    <x v="15"/>
    <n v="12401439.82"/>
    <x v="0"/>
    <x v="1"/>
    <x v="33"/>
    <x v="236"/>
  </r>
  <r>
    <x v="15"/>
    <n v="1600187.54"/>
    <x v="0"/>
    <x v="1"/>
    <x v="33"/>
    <x v="405"/>
  </r>
  <r>
    <x v="15"/>
    <n v="2174162.5"/>
    <x v="0"/>
    <x v="1"/>
    <x v="34"/>
    <x v="129"/>
  </r>
  <r>
    <x v="15"/>
    <n v="858442.2"/>
    <x v="0"/>
    <x v="1"/>
    <x v="34"/>
    <x v="130"/>
  </r>
  <r>
    <x v="15"/>
    <n v="22060419.289999999"/>
    <x v="0"/>
    <x v="1"/>
    <x v="34"/>
    <x v="131"/>
  </r>
  <r>
    <x v="15"/>
    <n v="732575002.15999997"/>
    <x v="0"/>
    <x v="1"/>
    <x v="35"/>
    <x v="132"/>
  </r>
  <r>
    <x v="15"/>
    <n v="3133925.33"/>
    <x v="0"/>
    <x v="2"/>
    <x v="61"/>
    <x v="352"/>
  </r>
  <r>
    <x v="15"/>
    <n v="11614934971.290001"/>
    <x v="0"/>
    <x v="2"/>
    <x v="61"/>
    <x v="5"/>
  </r>
  <r>
    <x v="15"/>
    <n v="5110910323.46"/>
    <x v="0"/>
    <x v="2"/>
    <x v="61"/>
    <x v="135"/>
  </r>
  <r>
    <x v="15"/>
    <n v="105084630.45"/>
    <x v="0"/>
    <x v="2"/>
    <x v="61"/>
    <x v="378"/>
  </r>
  <r>
    <x v="15"/>
    <n v="70854703.609999999"/>
    <x v="0"/>
    <x v="2"/>
    <x v="8"/>
    <x v="11"/>
  </r>
  <r>
    <x v="15"/>
    <n v="1063890.94"/>
    <x v="0"/>
    <x v="2"/>
    <x v="51"/>
    <x v="256"/>
  </r>
  <r>
    <x v="15"/>
    <n v="1145574131.5599999"/>
    <x v="0"/>
    <x v="2"/>
    <x v="11"/>
    <x v="388"/>
  </r>
  <r>
    <x v="15"/>
    <n v="524259.28"/>
    <x v="0"/>
    <x v="2"/>
    <x v="16"/>
    <x v="19"/>
  </r>
  <r>
    <x v="15"/>
    <n v="57336.5"/>
    <x v="0"/>
    <x v="2"/>
    <x v="16"/>
    <x v="444"/>
  </r>
  <r>
    <x v="15"/>
    <n v="954902.67"/>
    <x v="0"/>
    <x v="2"/>
    <x v="16"/>
    <x v="271"/>
  </r>
  <r>
    <x v="15"/>
    <n v="22274428.239999998"/>
    <x v="0"/>
    <x v="2"/>
    <x v="36"/>
    <x v="136"/>
  </r>
  <r>
    <x v="15"/>
    <n v="794884185.89999998"/>
    <x v="0"/>
    <x v="2"/>
    <x v="37"/>
    <x v="392"/>
  </r>
  <r>
    <x v="15"/>
    <n v="127989504.38"/>
    <x v="0"/>
    <x v="2"/>
    <x v="37"/>
    <x v="318"/>
  </r>
  <r>
    <x v="15"/>
    <n v="20006641"/>
    <x v="0"/>
    <x v="2"/>
    <x v="37"/>
    <x v="336"/>
  </r>
  <r>
    <x v="15"/>
    <n v="639308.78"/>
    <x v="0"/>
    <x v="2"/>
    <x v="37"/>
    <x v="319"/>
  </r>
  <r>
    <x v="15"/>
    <n v="19035543.949999999"/>
    <x v="0"/>
    <x v="2"/>
    <x v="37"/>
    <x v="320"/>
  </r>
  <r>
    <x v="15"/>
    <n v="3199072687.9299998"/>
    <x v="0"/>
    <x v="2"/>
    <x v="37"/>
    <x v="321"/>
  </r>
  <r>
    <x v="15"/>
    <n v="913029795.33000004"/>
    <x v="0"/>
    <x v="2"/>
    <x v="37"/>
    <x v="322"/>
  </r>
  <r>
    <x v="15"/>
    <n v="72819.41"/>
    <x v="0"/>
    <x v="2"/>
    <x v="37"/>
    <x v="393"/>
  </r>
  <r>
    <x v="15"/>
    <n v="169664761.88999999"/>
    <x v="0"/>
    <x v="2"/>
    <x v="37"/>
    <x v="469"/>
  </r>
  <r>
    <x v="15"/>
    <n v="190254847.63"/>
    <x v="0"/>
    <x v="2"/>
    <x v="37"/>
    <x v="470"/>
  </r>
  <r>
    <x v="15"/>
    <n v="2759617.76"/>
    <x v="0"/>
    <x v="2"/>
    <x v="37"/>
    <x v="323"/>
  </r>
  <r>
    <x v="15"/>
    <n v="81135666.170000002"/>
    <x v="0"/>
    <x v="2"/>
    <x v="37"/>
    <x v="228"/>
  </r>
  <r>
    <x v="15"/>
    <n v="288840133.61000001"/>
    <x v="0"/>
    <x v="2"/>
    <x v="21"/>
    <x v="260"/>
  </r>
  <r>
    <x v="15"/>
    <n v="255474567.71000001"/>
    <x v="0"/>
    <x v="2"/>
    <x v="21"/>
    <x v="60"/>
  </r>
  <r>
    <x v="15"/>
    <n v="5058256.21"/>
    <x v="0"/>
    <x v="2"/>
    <x v="38"/>
    <x v="139"/>
  </r>
  <r>
    <x v="15"/>
    <n v="115416336.27"/>
    <x v="0"/>
    <x v="2"/>
    <x v="38"/>
    <x v="140"/>
  </r>
  <r>
    <x v="15"/>
    <n v="36485232.340000004"/>
    <x v="0"/>
    <x v="2"/>
    <x v="38"/>
    <x v="141"/>
  </r>
  <r>
    <x v="15"/>
    <n v="7697002.7199999997"/>
    <x v="0"/>
    <x v="2"/>
    <x v="38"/>
    <x v="142"/>
  </r>
  <r>
    <x v="15"/>
    <n v="28194130.289999999"/>
    <x v="0"/>
    <x v="2"/>
    <x v="38"/>
    <x v="143"/>
  </r>
  <r>
    <x v="15"/>
    <n v="5517087.8300000001"/>
    <x v="0"/>
    <x v="2"/>
    <x v="38"/>
    <x v="144"/>
  </r>
  <r>
    <x v="15"/>
    <n v="14342472.9"/>
    <x v="0"/>
    <x v="2"/>
    <x v="39"/>
    <x v="145"/>
  </r>
  <r>
    <x v="15"/>
    <n v="4334542.16"/>
    <x v="0"/>
    <x v="2"/>
    <x v="63"/>
    <x v="408"/>
  </r>
  <r>
    <x v="15"/>
    <n v="1938816448.29"/>
    <x v="0"/>
    <x v="2"/>
    <x v="65"/>
    <x v="401"/>
  </r>
  <r>
    <x v="15"/>
    <n v="1354275380.3199999"/>
    <x v="0"/>
    <x v="2"/>
    <x v="65"/>
    <x v="402"/>
  </r>
  <r>
    <x v="15"/>
    <n v="108398660.98"/>
    <x v="0"/>
    <x v="2"/>
    <x v="67"/>
    <x v="409"/>
  </r>
  <r>
    <x v="15"/>
    <n v="3368942.52"/>
    <x v="0"/>
    <x v="2"/>
    <x v="67"/>
    <x v="403"/>
  </r>
  <r>
    <x v="15"/>
    <n v="68397954.049999997"/>
    <x v="0"/>
    <x v="2"/>
    <x v="67"/>
    <x v="410"/>
  </r>
  <r>
    <x v="15"/>
    <n v="27053662.699999999"/>
    <x v="0"/>
    <x v="2"/>
    <x v="67"/>
    <x v="411"/>
  </r>
  <r>
    <x v="15"/>
    <n v="32460680.890000001"/>
    <x v="0"/>
    <x v="2"/>
    <x v="67"/>
    <x v="122"/>
  </r>
  <r>
    <x v="15"/>
    <n v="13626004.76"/>
    <x v="0"/>
    <x v="2"/>
    <x v="31"/>
    <x v="126"/>
  </r>
  <r>
    <x v="15"/>
    <n v="21223607.329999998"/>
    <x v="0"/>
    <x v="2"/>
    <x v="33"/>
    <x v="236"/>
  </r>
  <r>
    <x v="15"/>
    <n v="39498270.060000002"/>
    <x v="0"/>
    <x v="2"/>
    <x v="33"/>
    <x v="405"/>
  </r>
  <r>
    <x v="15"/>
    <n v="225294677.31999999"/>
    <x v="0"/>
    <x v="2"/>
    <x v="33"/>
    <x v="406"/>
  </r>
  <r>
    <x v="15"/>
    <n v="1535374.09"/>
    <x v="0"/>
    <x v="2"/>
    <x v="33"/>
    <x v="228"/>
  </r>
  <r>
    <x v="15"/>
    <n v="415035240.67000002"/>
    <x v="0"/>
    <x v="2"/>
    <x v="59"/>
    <x v="148"/>
  </r>
  <r>
    <x v="15"/>
    <n v="64981660.539999999"/>
    <x v="0"/>
    <x v="2"/>
    <x v="59"/>
    <x v="253"/>
  </r>
  <r>
    <x v="15"/>
    <n v="26702582.370000001"/>
    <x v="0"/>
    <x v="2"/>
    <x v="59"/>
    <x v="412"/>
  </r>
  <r>
    <x v="15"/>
    <n v="104491425.29000001"/>
    <x v="0"/>
    <x v="2"/>
    <x v="59"/>
    <x v="324"/>
  </r>
  <r>
    <x v="15"/>
    <n v="24125253.559999999"/>
    <x v="0"/>
    <x v="2"/>
    <x v="59"/>
    <x v="150"/>
  </r>
  <r>
    <x v="15"/>
    <n v="1294639364.3299999"/>
    <x v="0"/>
    <x v="2"/>
    <x v="59"/>
    <x v="151"/>
  </r>
  <r>
    <x v="15"/>
    <n v="46049029.32"/>
    <x v="0"/>
    <x v="2"/>
    <x v="59"/>
    <x v="152"/>
  </r>
  <r>
    <x v="15"/>
    <n v="2472049.86"/>
    <x v="0"/>
    <x v="2"/>
    <x v="59"/>
    <x v="461"/>
  </r>
  <r>
    <x v="15"/>
    <n v="1776266.9300000002"/>
    <x v="0"/>
    <x v="2"/>
    <x v="59"/>
    <x v="349"/>
  </r>
  <r>
    <x v="15"/>
    <n v="2419015.19"/>
    <x v="0"/>
    <x v="2"/>
    <x v="59"/>
    <x v="153"/>
  </r>
  <r>
    <x v="15"/>
    <n v="213222092.96000001"/>
    <x v="0"/>
    <x v="2"/>
    <x v="59"/>
    <x v="155"/>
  </r>
  <r>
    <x v="15"/>
    <n v="253023.93"/>
    <x v="0"/>
    <x v="2"/>
    <x v="59"/>
    <x v="157"/>
  </r>
  <r>
    <x v="15"/>
    <n v="5195989.12"/>
    <x v="0"/>
    <x v="2"/>
    <x v="59"/>
    <x v="158"/>
  </r>
  <r>
    <x v="15"/>
    <n v="37375926.600000001"/>
    <x v="0"/>
    <x v="2"/>
    <x v="59"/>
    <x v="307"/>
  </r>
  <r>
    <x v="15"/>
    <n v="1224.54"/>
    <x v="0"/>
    <x v="2"/>
    <x v="59"/>
    <x v="159"/>
  </r>
  <r>
    <x v="15"/>
    <n v="108767329.63"/>
    <x v="0"/>
    <x v="2"/>
    <x v="59"/>
    <x v="350"/>
  </r>
  <r>
    <x v="15"/>
    <n v="313047393.51999998"/>
    <x v="0"/>
    <x v="2"/>
    <x v="59"/>
    <x v="160"/>
  </r>
  <r>
    <x v="15"/>
    <n v="77263.97"/>
    <x v="0"/>
    <x v="2"/>
    <x v="59"/>
    <x v="162"/>
  </r>
  <r>
    <x v="15"/>
    <n v="804218.6"/>
    <x v="0"/>
    <x v="2"/>
    <x v="59"/>
    <x v="163"/>
  </r>
  <r>
    <x v="15"/>
    <n v="3099046.6"/>
    <x v="0"/>
    <x v="2"/>
    <x v="59"/>
    <x v="164"/>
  </r>
  <r>
    <x v="15"/>
    <n v="401266.66"/>
    <x v="0"/>
    <x v="2"/>
    <x v="59"/>
    <x v="414"/>
  </r>
  <r>
    <x v="15"/>
    <n v="26157942.440000001"/>
    <x v="0"/>
    <x v="2"/>
    <x v="59"/>
    <x v="165"/>
  </r>
  <r>
    <x v="15"/>
    <n v="61735132.340000004"/>
    <x v="0"/>
    <x v="2"/>
    <x v="59"/>
    <x v="166"/>
  </r>
  <r>
    <x v="15"/>
    <n v="333571.93"/>
    <x v="0"/>
    <x v="2"/>
    <x v="59"/>
    <x v="167"/>
  </r>
  <r>
    <x v="15"/>
    <n v="1268855115.53"/>
    <x v="0"/>
    <x v="2"/>
    <x v="59"/>
    <x v="168"/>
  </r>
  <r>
    <x v="15"/>
    <n v="5051101.2300000004"/>
    <x v="0"/>
    <x v="2"/>
    <x v="59"/>
    <x v="169"/>
  </r>
  <r>
    <x v="15"/>
    <n v="52210169.640000001"/>
    <x v="0"/>
    <x v="2"/>
    <x v="59"/>
    <x v="173"/>
  </r>
  <r>
    <x v="15"/>
    <n v="25169361.789999999"/>
    <x v="0"/>
    <x v="2"/>
    <x v="59"/>
    <x v="174"/>
  </r>
  <r>
    <x v="15"/>
    <n v="16140201.189999999"/>
    <x v="0"/>
    <x v="2"/>
    <x v="59"/>
    <x v="415"/>
  </r>
  <r>
    <x v="15"/>
    <n v="4718138.79"/>
    <x v="0"/>
    <x v="2"/>
    <x v="59"/>
    <x v="176"/>
  </r>
  <r>
    <x v="15"/>
    <n v="6735549.5099999998"/>
    <x v="0"/>
    <x v="2"/>
    <x v="59"/>
    <x v="416"/>
  </r>
  <r>
    <x v="15"/>
    <n v="32610.52"/>
    <x v="0"/>
    <x v="2"/>
    <x v="59"/>
    <x v="417"/>
  </r>
  <r>
    <x v="15"/>
    <n v="24455.34"/>
    <x v="0"/>
    <x v="2"/>
    <x v="59"/>
    <x v="177"/>
  </r>
  <r>
    <x v="15"/>
    <n v="24798395.010000002"/>
    <x v="0"/>
    <x v="2"/>
    <x v="59"/>
    <x v="179"/>
  </r>
  <r>
    <x v="15"/>
    <n v="39544153.009999998"/>
    <x v="0"/>
    <x v="2"/>
    <x v="59"/>
    <x v="181"/>
  </r>
  <r>
    <x v="15"/>
    <n v="7297825.8799999999"/>
    <x v="0"/>
    <x v="2"/>
    <x v="59"/>
    <x v="182"/>
  </r>
  <r>
    <x v="15"/>
    <n v="2319.2000000000003"/>
    <x v="0"/>
    <x v="2"/>
    <x v="59"/>
    <x v="183"/>
  </r>
  <r>
    <x v="15"/>
    <n v="260591958.78999999"/>
    <x v="0"/>
    <x v="2"/>
    <x v="59"/>
    <x v="228"/>
  </r>
  <r>
    <x v="15"/>
    <n v="409821573.88999999"/>
    <x v="0"/>
    <x v="2"/>
    <x v="59"/>
    <x v="367"/>
  </r>
  <r>
    <x v="15"/>
    <n v="81191047.959999993"/>
    <x v="0"/>
    <x v="2"/>
    <x v="59"/>
    <x v="368"/>
  </r>
  <r>
    <x v="15"/>
    <n v="155189001.49000001"/>
    <x v="0"/>
    <x v="2"/>
    <x v="59"/>
    <x v="369"/>
  </r>
  <r>
    <x v="15"/>
    <n v="83897593.010000005"/>
    <x v="0"/>
    <x v="2"/>
    <x v="59"/>
    <x v="185"/>
  </r>
  <r>
    <x v="15"/>
    <n v="4090280.1"/>
    <x v="0"/>
    <x v="2"/>
    <x v="59"/>
    <x v="267"/>
  </r>
  <r>
    <x v="15"/>
    <n v="12077845689.110001"/>
    <x v="0"/>
    <x v="2"/>
    <x v="59"/>
    <x v="186"/>
  </r>
  <r>
    <x v="15"/>
    <n v="51120"/>
    <x v="0"/>
    <x v="2"/>
    <x v="59"/>
    <x v="187"/>
  </r>
  <r>
    <x v="15"/>
    <n v="118467973.31999999"/>
    <x v="0"/>
    <x v="2"/>
    <x v="55"/>
    <x v="148"/>
  </r>
  <r>
    <x v="15"/>
    <n v="129601942.43000001"/>
    <x v="0"/>
    <x v="2"/>
    <x v="55"/>
    <x v="418"/>
  </r>
  <r>
    <x v="15"/>
    <n v="179965592.50999999"/>
    <x v="0"/>
    <x v="2"/>
    <x v="55"/>
    <x v="308"/>
  </r>
  <r>
    <x v="15"/>
    <n v="658713456.52999997"/>
    <x v="0"/>
    <x v="2"/>
    <x v="55"/>
    <x v="151"/>
  </r>
  <r>
    <x v="15"/>
    <n v="29222054.43"/>
    <x v="0"/>
    <x v="2"/>
    <x v="55"/>
    <x v="140"/>
  </r>
  <r>
    <x v="15"/>
    <n v="340140075.81"/>
    <x v="0"/>
    <x v="2"/>
    <x v="55"/>
    <x v="168"/>
  </r>
  <r>
    <x v="15"/>
    <n v="88255797.859999999"/>
    <x v="0"/>
    <x v="2"/>
    <x v="55"/>
    <x v="471"/>
  </r>
  <r>
    <x v="15"/>
    <n v="3753330"/>
    <x v="0"/>
    <x v="2"/>
    <x v="55"/>
    <x v="188"/>
  </r>
  <r>
    <x v="15"/>
    <n v="7269165.79"/>
    <x v="0"/>
    <x v="2"/>
    <x v="55"/>
    <x v="189"/>
  </r>
  <r>
    <x v="15"/>
    <n v="3041486210.8000002"/>
    <x v="0"/>
    <x v="2"/>
    <x v="55"/>
    <x v="190"/>
  </r>
  <r>
    <x v="15"/>
    <n v="15822549.109999999"/>
    <x v="0"/>
    <x v="2"/>
    <x v="55"/>
    <x v="191"/>
  </r>
  <r>
    <x v="15"/>
    <n v="339417040.48000002"/>
    <x v="1"/>
    <x v="3"/>
    <x v="42"/>
    <x v="192"/>
  </r>
  <r>
    <x v="15"/>
    <n v="1084095670.3299999"/>
    <x v="1"/>
    <x v="3"/>
    <x v="42"/>
    <x v="193"/>
  </r>
  <r>
    <x v="15"/>
    <n v="61596247.950000003"/>
    <x v="1"/>
    <x v="3"/>
    <x v="42"/>
    <x v="419"/>
  </r>
  <r>
    <x v="15"/>
    <n v="30221458.559999999"/>
    <x v="1"/>
    <x v="3"/>
    <x v="42"/>
    <x v="462"/>
  </r>
  <r>
    <x v="15"/>
    <n v="68672489.459999993"/>
    <x v="1"/>
    <x v="4"/>
    <x v="49"/>
    <x v="475"/>
  </r>
  <r>
    <x v="15"/>
    <n v="3212450.63"/>
    <x v="1"/>
    <x v="4"/>
    <x v="49"/>
    <x v="254"/>
  </r>
  <r>
    <x v="15"/>
    <n v="10000000"/>
    <x v="1"/>
    <x v="4"/>
    <x v="44"/>
    <x v="269"/>
  </r>
  <r>
    <x v="15"/>
    <n v="419371630.47000003"/>
    <x v="1"/>
    <x v="4"/>
    <x v="45"/>
    <x v="196"/>
  </r>
  <r>
    <x v="15"/>
    <n v="11953000"/>
    <x v="1"/>
    <x v="4"/>
    <x v="9"/>
    <x v="311"/>
  </r>
  <r>
    <x v="15"/>
    <n v="220575.18"/>
    <x v="1"/>
    <x v="4"/>
    <x v="48"/>
    <x v="280"/>
  </r>
  <r>
    <x v="15"/>
    <n v="33645000.060000002"/>
    <x v="1"/>
    <x v="4"/>
    <x v="22"/>
    <x v="446"/>
  </r>
  <r>
    <x v="15"/>
    <n v="3000"/>
    <x v="1"/>
    <x v="4"/>
    <x v="22"/>
    <x v="61"/>
  </r>
  <r>
    <x v="15"/>
    <n v="95155.1"/>
    <x v="1"/>
    <x v="4"/>
    <x v="27"/>
    <x v="314"/>
  </r>
  <r>
    <x v="15"/>
    <n v="16821000"/>
    <x v="1"/>
    <x v="4"/>
    <x v="27"/>
    <x v="363"/>
  </r>
  <r>
    <x v="15"/>
    <n v="12191839.9"/>
    <x v="1"/>
    <x v="5"/>
    <x v="49"/>
    <x v="310"/>
  </r>
  <r>
    <x v="15"/>
    <n v="65000000"/>
    <x v="1"/>
    <x v="5"/>
    <x v="49"/>
    <x v="312"/>
  </r>
  <r>
    <x v="15"/>
    <n v="6000"/>
    <x v="1"/>
    <x v="5"/>
    <x v="6"/>
    <x v="9"/>
  </r>
  <r>
    <x v="15"/>
    <n v="548579168.35000002"/>
    <x v="1"/>
    <x v="5"/>
    <x v="46"/>
    <x v="197"/>
  </r>
  <r>
    <x v="15"/>
    <n v="22116844.219999999"/>
    <x v="1"/>
    <x v="5"/>
    <x v="9"/>
    <x v="12"/>
  </r>
  <r>
    <x v="15"/>
    <n v="41351204.039999999"/>
    <x v="1"/>
    <x v="5"/>
    <x v="11"/>
    <x v="387"/>
  </r>
  <r>
    <x v="15"/>
    <n v="7016246.1900000004"/>
    <x v="1"/>
    <x v="5"/>
    <x v="11"/>
    <x v="388"/>
  </r>
  <r>
    <x v="15"/>
    <n v="115618"/>
    <x v="1"/>
    <x v="5"/>
    <x v="47"/>
    <x v="198"/>
  </r>
  <r>
    <x v="15"/>
    <n v="7549942.0499999998"/>
    <x v="1"/>
    <x v="5"/>
    <x v="47"/>
    <x v="200"/>
  </r>
  <r>
    <x v="15"/>
    <n v="1636932.38"/>
    <x v="1"/>
    <x v="5"/>
    <x v="47"/>
    <x v="201"/>
  </r>
  <r>
    <x v="15"/>
    <n v="12313564.01"/>
    <x v="1"/>
    <x v="5"/>
    <x v="47"/>
    <x v="203"/>
  </r>
  <r>
    <x v="15"/>
    <n v="485065314.29000002"/>
    <x v="1"/>
    <x v="5"/>
    <x v="47"/>
    <x v="204"/>
  </r>
  <r>
    <x v="15"/>
    <n v="1411692.24"/>
    <x v="1"/>
    <x v="5"/>
    <x v="47"/>
    <x v="205"/>
  </r>
  <r>
    <x v="15"/>
    <n v="23918969.850000001"/>
    <x v="1"/>
    <x v="5"/>
    <x v="47"/>
    <x v="206"/>
  </r>
  <r>
    <x v="15"/>
    <n v="32189106.120000001"/>
    <x v="1"/>
    <x v="5"/>
    <x v="47"/>
    <x v="207"/>
  </r>
  <r>
    <x v="15"/>
    <n v="12365.48"/>
    <x v="1"/>
    <x v="5"/>
    <x v="47"/>
    <x v="381"/>
  </r>
  <r>
    <x v="15"/>
    <n v="955413.93"/>
    <x v="1"/>
    <x v="5"/>
    <x v="47"/>
    <x v="208"/>
  </r>
  <r>
    <x v="15"/>
    <n v="665493.76000000001"/>
    <x v="1"/>
    <x v="5"/>
    <x v="47"/>
    <x v="209"/>
  </r>
  <r>
    <x v="15"/>
    <n v="15221936.1"/>
    <x v="1"/>
    <x v="5"/>
    <x v="47"/>
    <x v="210"/>
  </r>
  <r>
    <x v="15"/>
    <n v="3980073.94"/>
    <x v="1"/>
    <x v="5"/>
    <x v="47"/>
    <x v="211"/>
  </r>
  <r>
    <x v="15"/>
    <n v="6457012.9800000004"/>
    <x v="1"/>
    <x v="5"/>
    <x v="47"/>
    <x v="212"/>
  </r>
  <r>
    <x v="15"/>
    <n v="22349.75"/>
    <x v="1"/>
    <x v="5"/>
    <x v="47"/>
    <x v="240"/>
  </r>
  <r>
    <x v="15"/>
    <n v="218889.59"/>
    <x v="1"/>
    <x v="5"/>
    <x v="47"/>
    <x v="213"/>
  </r>
  <r>
    <x v="15"/>
    <n v="132632252.73999999"/>
    <x v="1"/>
    <x v="5"/>
    <x v="47"/>
    <x v="214"/>
  </r>
  <r>
    <x v="15"/>
    <n v="4994"/>
    <x v="1"/>
    <x v="5"/>
    <x v="47"/>
    <x v="370"/>
  </r>
  <r>
    <x v="15"/>
    <n v="108772.79"/>
    <x v="1"/>
    <x v="5"/>
    <x v="47"/>
    <x v="216"/>
  </r>
  <r>
    <x v="15"/>
    <n v="9534315.8100000005"/>
    <x v="1"/>
    <x v="5"/>
    <x v="47"/>
    <x v="228"/>
  </r>
  <r>
    <x v="15"/>
    <n v="13130825.140000001"/>
    <x v="1"/>
    <x v="5"/>
    <x v="47"/>
    <x v="217"/>
  </r>
  <r>
    <x v="15"/>
    <n v="714795563.29999995"/>
    <x v="1"/>
    <x v="5"/>
    <x v="47"/>
    <x v="218"/>
  </r>
  <r>
    <x v="15"/>
    <n v="16052784.48"/>
    <x v="1"/>
    <x v="5"/>
    <x v="16"/>
    <x v="21"/>
  </r>
  <r>
    <x v="15"/>
    <n v="0"/>
    <x v="1"/>
    <x v="5"/>
    <x v="18"/>
    <x v="31"/>
  </r>
  <r>
    <x v="15"/>
    <n v="146683.04"/>
    <x v="1"/>
    <x v="5"/>
    <x v="18"/>
    <x v="39"/>
  </r>
  <r>
    <x v="15"/>
    <n v="79490518.049999997"/>
    <x v="1"/>
    <x v="5"/>
    <x v="48"/>
    <x v="221"/>
  </r>
  <r>
    <x v="15"/>
    <n v="5208414.97"/>
    <x v="1"/>
    <x v="5"/>
    <x v="48"/>
    <x v="222"/>
  </r>
  <r>
    <x v="15"/>
    <n v="552963198.57000005"/>
    <x v="1"/>
    <x v="5"/>
    <x v="48"/>
    <x v="223"/>
  </r>
  <r>
    <x v="15"/>
    <n v="237865464.72999999"/>
    <x v="1"/>
    <x v="5"/>
    <x v="48"/>
    <x v="224"/>
  </r>
  <r>
    <x v="15"/>
    <n v="70972507.430000007"/>
    <x v="1"/>
    <x v="5"/>
    <x v="48"/>
    <x v="382"/>
  </r>
  <r>
    <x v="15"/>
    <n v="5064915.4000000004"/>
    <x v="1"/>
    <x v="5"/>
    <x v="48"/>
    <x v="281"/>
  </r>
  <r>
    <x v="15"/>
    <n v="4886436.8499999996"/>
    <x v="1"/>
    <x v="5"/>
    <x v="48"/>
    <x v="227"/>
  </r>
  <r>
    <x v="15"/>
    <n v="58369115.119999997"/>
    <x v="1"/>
    <x v="5"/>
    <x v="48"/>
    <x v="282"/>
  </r>
  <r>
    <x v="15"/>
    <n v="75251.95"/>
    <x v="1"/>
    <x v="5"/>
    <x v="48"/>
    <x v="255"/>
  </r>
  <r>
    <x v="15"/>
    <n v="673529.7"/>
    <x v="1"/>
    <x v="5"/>
    <x v="48"/>
    <x v="228"/>
  </r>
  <r>
    <x v="15"/>
    <n v="5000"/>
    <x v="1"/>
    <x v="5"/>
    <x v="20"/>
    <x v="59"/>
  </r>
  <r>
    <x v="15"/>
    <n v="5240131.55"/>
    <x v="1"/>
    <x v="5"/>
    <x v="27"/>
    <x v="338"/>
  </r>
  <r>
    <x v="15"/>
    <n v="4333690.54"/>
    <x v="1"/>
    <x v="5"/>
    <x v="27"/>
    <x v="101"/>
  </r>
  <r>
    <x v="15"/>
    <n v="30104"/>
    <x v="1"/>
    <x v="5"/>
    <x v="27"/>
    <x v="88"/>
  </r>
  <r>
    <x v="15"/>
    <n v="230561.33"/>
    <x v="1"/>
    <x v="5"/>
    <x v="27"/>
    <x v="89"/>
  </r>
  <r>
    <x v="15"/>
    <n v="2441250.14"/>
    <x v="1"/>
    <x v="5"/>
    <x v="27"/>
    <x v="397"/>
  </r>
  <r>
    <x v="15"/>
    <n v="965630.99"/>
    <x v="1"/>
    <x v="5"/>
    <x v="27"/>
    <x v="298"/>
  </r>
  <r>
    <x v="15"/>
    <n v="2500000"/>
    <x v="1"/>
    <x v="5"/>
    <x v="27"/>
    <x v="383"/>
  </r>
  <r>
    <x v="15"/>
    <n v="14419003.060000001"/>
    <x v="1"/>
    <x v="5"/>
    <x v="27"/>
    <x v="316"/>
  </r>
  <r>
    <x v="15"/>
    <n v="22999999.859999999"/>
    <x v="1"/>
    <x v="5"/>
    <x v="27"/>
    <x v="361"/>
  </r>
  <r>
    <x v="15"/>
    <n v="4258744.18"/>
    <x v="1"/>
    <x v="5"/>
    <x v="27"/>
    <x v="364"/>
  </r>
  <r>
    <x v="15"/>
    <n v="41635.760000000002"/>
    <x v="1"/>
    <x v="5"/>
    <x v="33"/>
    <x v="236"/>
  </r>
  <r>
    <x v="15"/>
    <n v="38714233.82"/>
    <x v="1"/>
    <x v="5"/>
    <x v="33"/>
    <x v="405"/>
  </r>
  <r>
    <x v="16"/>
    <n v="6885561.7400000002"/>
    <x v="0"/>
    <x v="0"/>
    <x v="0"/>
    <x v="447"/>
  </r>
  <r>
    <x v="16"/>
    <n v="36544763.439999998"/>
    <x v="0"/>
    <x v="0"/>
    <x v="0"/>
    <x v="0"/>
  </r>
  <r>
    <x v="16"/>
    <n v="287995822.52999997"/>
    <x v="0"/>
    <x v="0"/>
    <x v="0"/>
    <x v="1"/>
  </r>
  <r>
    <x v="16"/>
    <n v="2475392.6"/>
    <x v="0"/>
    <x v="0"/>
    <x v="0"/>
    <x v="448"/>
  </r>
  <r>
    <x v="16"/>
    <n v="871179.34"/>
    <x v="0"/>
    <x v="0"/>
    <x v="0"/>
    <x v="371"/>
  </r>
  <r>
    <x v="16"/>
    <n v="2109300.31"/>
    <x v="0"/>
    <x v="0"/>
    <x v="1"/>
    <x v="3"/>
  </r>
  <r>
    <x v="16"/>
    <n v="1663641703.3299999"/>
    <x v="0"/>
    <x v="1"/>
    <x v="60"/>
    <x v="351"/>
  </r>
  <r>
    <x v="16"/>
    <n v="3615202.29"/>
    <x v="0"/>
    <x v="1"/>
    <x v="61"/>
    <x v="5"/>
  </r>
  <r>
    <x v="16"/>
    <n v="713034.04"/>
    <x v="0"/>
    <x v="1"/>
    <x v="3"/>
    <x v="424"/>
  </r>
  <r>
    <x v="16"/>
    <n v="79408925"/>
    <x v="0"/>
    <x v="1"/>
    <x v="3"/>
    <x v="425"/>
  </r>
  <r>
    <x v="16"/>
    <n v="114781.04"/>
    <x v="0"/>
    <x v="1"/>
    <x v="3"/>
    <x v="228"/>
  </r>
  <r>
    <x v="16"/>
    <n v="1162602.24"/>
    <x v="0"/>
    <x v="1"/>
    <x v="4"/>
    <x v="384"/>
  </r>
  <r>
    <x v="16"/>
    <n v="972852.71"/>
    <x v="0"/>
    <x v="1"/>
    <x v="4"/>
    <x v="385"/>
  </r>
  <r>
    <x v="16"/>
    <n v="162418"/>
    <x v="0"/>
    <x v="1"/>
    <x v="5"/>
    <x v="8"/>
  </r>
  <r>
    <x v="16"/>
    <n v="190017.65"/>
    <x v="0"/>
    <x v="1"/>
    <x v="6"/>
    <x v="9"/>
  </r>
  <r>
    <x v="16"/>
    <n v="2181846.0299999998"/>
    <x v="0"/>
    <x v="1"/>
    <x v="7"/>
    <x v="426"/>
  </r>
  <r>
    <x v="16"/>
    <n v="18467.64"/>
    <x v="0"/>
    <x v="1"/>
    <x v="7"/>
    <x v="427"/>
  </r>
  <r>
    <x v="16"/>
    <n v="1475380.01"/>
    <x v="0"/>
    <x v="1"/>
    <x v="7"/>
    <x v="428"/>
  </r>
  <r>
    <x v="16"/>
    <n v="12320000.439999999"/>
    <x v="0"/>
    <x v="1"/>
    <x v="7"/>
    <x v="429"/>
  </r>
  <r>
    <x v="16"/>
    <n v="2311208.87"/>
    <x v="0"/>
    <x v="1"/>
    <x v="7"/>
    <x v="355"/>
  </r>
  <r>
    <x v="16"/>
    <n v="0"/>
    <x v="0"/>
    <x v="1"/>
    <x v="7"/>
    <x v="356"/>
  </r>
  <r>
    <x v="16"/>
    <n v="14948.23"/>
    <x v="0"/>
    <x v="1"/>
    <x v="7"/>
    <x v="228"/>
  </r>
  <r>
    <x v="16"/>
    <n v="41489726.439999998"/>
    <x v="0"/>
    <x v="1"/>
    <x v="9"/>
    <x v="12"/>
  </r>
  <r>
    <x v="16"/>
    <n v="567026648"/>
    <x v="0"/>
    <x v="1"/>
    <x v="9"/>
    <x v="430"/>
  </r>
  <r>
    <x v="16"/>
    <n v="217500"/>
    <x v="0"/>
    <x v="1"/>
    <x v="9"/>
    <x v="431"/>
  </r>
  <r>
    <x v="16"/>
    <n v="45008262.18"/>
    <x v="0"/>
    <x v="1"/>
    <x v="11"/>
    <x v="387"/>
  </r>
  <r>
    <x v="16"/>
    <n v="7456.68"/>
    <x v="0"/>
    <x v="1"/>
    <x v="11"/>
    <x v="388"/>
  </r>
  <r>
    <x v="16"/>
    <n v="5922907.7800000003"/>
    <x v="0"/>
    <x v="1"/>
    <x v="12"/>
    <x v="15"/>
  </r>
  <r>
    <x v="16"/>
    <n v="1088648.0900000001"/>
    <x v="0"/>
    <x v="1"/>
    <x v="12"/>
    <x v="228"/>
  </r>
  <r>
    <x v="16"/>
    <n v="4141460.44"/>
    <x v="0"/>
    <x v="1"/>
    <x v="13"/>
    <x v="16"/>
  </r>
  <r>
    <x v="16"/>
    <n v="11677117.779999999"/>
    <x v="0"/>
    <x v="1"/>
    <x v="14"/>
    <x v="286"/>
  </r>
  <r>
    <x v="16"/>
    <n v="2447015547.6399999"/>
    <x v="0"/>
    <x v="1"/>
    <x v="14"/>
    <x v="287"/>
  </r>
  <r>
    <x v="16"/>
    <n v="39138379.979999997"/>
    <x v="0"/>
    <x v="1"/>
    <x v="14"/>
    <x v="288"/>
  </r>
  <r>
    <x v="16"/>
    <n v="1679024999.6300001"/>
    <x v="0"/>
    <x v="1"/>
    <x v="14"/>
    <x v="289"/>
  </r>
  <r>
    <x v="16"/>
    <n v="1856720.61"/>
    <x v="0"/>
    <x v="1"/>
    <x v="16"/>
    <x v="19"/>
  </r>
  <r>
    <x v="16"/>
    <n v="17409648.510000002"/>
    <x v="0"/>
    <x v="1"/>
    <x v="16"/>
    <x v="449"/>
  </r>
  <r>
    <x v="16"/>
    <n v="140087.36000000002"/>
    <x v="0"/>
    <x v="1"/>
    <x v="16"/>
    <x v="433"/>
  </r>
  <r>
    <x v="16"/>
    <n v="538193.18000000005"/>
    <x v="0"/>
    <x v="1"/>
    <x v="16"/>
    <x v="434"/>
  </r>
  <r>
    <x v="16"/>
    <n v="4466064.2"/>
    <x v="0"/>
    <x v="1"/>
    <x v="16"/>
    <x v="275"/>
  </r>
  <r>
    <x v="16"/>
    <n v="4311536.6900000004"/>
    <x v="0"/>
    <x v="1"/>
    <x v="16"/>
    <x v="263"/>
  </r>
  <r>
    <x v="16"/>
    <n v="12781887.279999999"/>
    <x v="0"/>
    <x v="1"/>
    <x v="16"/>
    <x v="450"/>
  </r>
  <r>
    <x v="16"/>
    <n v="9724080.8399999999"/>
    <x v="0"/>
    <x v="1"/>
    <x v="16"/>
    <x v="473"/>
  </r>
  <r>
    <x v="16"/>
    <n v="20528.43"/>
    <x v="0"/>
    <x v="1"/>
    <x v="16"/>
    <x v="332"/>
  </r>
  <r>
    <x v="16"/>
    <n v="27956182.059999999"/>
    <x v="0"/>
    <x v="1"/>
    <x v="16"/>
    <x v="21"/>
  </r>
  <r>
    <x v="16"/>
    <n v="690197.68"/>
    <x v="0"/>
    <x v="1"/>
    <x v="16"/>
    <x v="266"/>
  </r>
  <r>
    <x v="16"/>
    <n v="119061.97"/>
    <x v="0"/>
    <x v="1"/>
    <x v="16"/>
    <x v="334"/>
  </r>
  <r>
    <x v="16"/>
    <n v="6628.26"/>
    <x v="0"/>
    <x v="1"/>
    <x v="16"/>
    <x v="476"/>
  </r>
  <r>
    <x v="16"/>
    <n v="5671624.5999999996"/>
    <x v="0"/>
    <x v="1"/>
    <x v="16"/>
    <x v="477"/>
  </r>
  <r>
    <x v="16"/>
    <n v="12948.52"/>
    <x v="0"/>
    <x v="1"/>
    <x v="16"/>
    <x v="335"/>
  </r>
  <r>
    <x v="16"/>
    <n v="5414.57"/>
    <x v="0"/>
    <x v="1"/>
    <x v="16"/>
    <x v="451"/>
  </r>
  <r>
    <x v="16"/>
    <n v="51198482.719999999"/>
    <x v="0"/>
    <x v="1"/>
    <x v="17"/>
    <x v="23"/>
  </r>
  <r>
    <x v="16"/>
    <n v="83592748.519999996"/>
    <x v="0"/>
    <x v="1"/>
    <x v="17"/>
    <x v="389"/>
  </r>
  <r>
    <x v="16"/>
    <n v="12192362.01"/>
    <x v="0"/>
    <x v="1"/>
    <x v="17"/>
    <x v="24"/>
  </r>
  <r>
    <x v="16"/>
    <n v="13829261.539999999"/>
    <x v="0"/>
    <x v="1"/>
    <x v="17"/>
    <x v="390"/>
  </r>
  <r>
    <x v="16"/>
    <n v="10473.67"/>
    <x v="0"/>
    <x v="1"/>
    <x v="17"/>
    <x v="228"/>
  </r>
  <r>
    <x v="16"/>
    <n v="13228"/>
    <x v="0"/>
    <x v="1"/>
    <x v="58"/>
    <x v="58"/>
  </r>
  <r>
    <x v="16"/>
    <n v="4071.4"/>
    <x v="0"/>
    <x v="1"/>
    <x v="18"/>
    <x v="478"/>
  </r>
  <r>
    <x v="16"/>
    <n v="0"/>
    <x v="0"/>
    <x v="1"/>
    <x v="18"/>
    <x v="27"/>
  </r>
  <r>
    <x v="16"/>
    <n v="361593.02"/>
    <x v="0"/>
    <x v="1"/>
    <x v="18"/>
    <x v="28"/>
  </r>
  <r>
    <x v="16"/>
    <n v="47158.85"/>
    <x v="0"/>
    <x v="1"/>
    <x v="18"/>
    <x v="229"/>
  </r>
  <r>
    <x v="16"/>
    <n v="6675684.1799999997"/>
    <x v="0"/>
    <x v="1"/>
    <x v="18"/>
    <x v="29"/>
  </r>
  <r>
    <x v="16"/>
    <n v="202971.03"/>
    <x v="0"/>
    <x v="1"/>
    <x v="18"/>
    <x v="30"/>
  </r>
  <r>
    <x v="16"/>
    <n v="519.4"/>
    <x v="0"/>
    <x v="1"/>
    <x v="18"/>
    <x v="31"/>
  </r>
  <r>
    <x v="16"/>
    <n v="98637.2"/>
    <x v="0"/>
    <x v="1"/>
    <x v="18"/>
    <x v="32"/>
  </r>
  <r>
    <x v="16"/>
    <n v="189.72"/>
    <x v="0"/>
    <x v="1"/>
    <x v="18"/>
    <x v="33"/>
  </r>
  <r>
    <x v="16"/>
    <n v="358129.9"/>
    <x v="0"/>
    <x v="1"/>
    <x v="18"/>
    <x v="34"/>
  </r>
  <r>
    <x v="16"/>
    <n v="9512.74"/>
    <x v="0"/>
    <x v="1"/>
    <x v="18"/>
    <x v="35"/>
  </r>
  <r>
    <x v="16"/>
    <n v="0"/>
    <x v="0"/>
    <x v="1"/>
    <x v="18"/>
    <x v="258"/>
  </r>
  <r>
    <x v="16"/>
    <n v="0"/>
    <x v="0"/>
    <x v="1"/>
    <x v="18"/>
    <x v="38"/>
  </r>
  <r>
    <x v="16"/>
    <n v="84021.65"/>
    <x v="0"/>
    <x v="1"/>
    <x v="18"/>
    <x v="39"/>
  </r>
  <r>
    <x v="16"/>
    <n v="14237.2"/>
    <x v="0"/>
    <x v="1"/>
    <x v="18"/>
    <x v="40"/>
  </r>
  <r>
    <x v="16"/>
    <n v="149029.04"/>
    <x v="0"/>
    <x v="1"/>
    <x v="18"/>
    <x v="41"/>
  </r>
  <r>
    <x v="16"/>
    <n v="58855.94"/>
    <x v="0"/>
    <x v="1"/>
    <x v="18"/>
    <x v="42"/>
  </r>
  <r>
    <x v="16"/>
    <n v="16205.1"/>
    <x v="0"/>
    <x v="1"/>
    <x v="18"/>
    <x v="43"/>
  </r>
  <r>
    <x v="16"/>
    <n v="1415078.93"/>
    <x v="0"/>
    <x v="1"/>
    <x v="18"/>
    <x v="44"/>
  </r>
  <r>
    <x v="16"/>
    <n v="0"/>
    <x v="0"/>
    <x v="1"/>
    <x v="18"/>
    <x v="45"/>
  </r>
  <r>
    <x v="16"/>
    <n v="260786.8"/>
    <x v="0"/>
    <x v="1"/>
    <x v="18"/>
    <x v="46"/>
  </r>
  <r>
    <x v="16"/>
    <n v="112427.53"/>
    <x v="0"/>
    <x v="1"/>
    <x v="18"/>
    <x v="47"/>
  </r>
  <r>
    <x v="16"/>
    <n v="2400"/>
    <x v="0"/>
    <x v="1"/>
    <x v="18"/>
    <x v="48"/>
  </r>
  <r>
    <x v="16"/>
    <n v="35218.1"/>
    <x v="0"/>
    <x v="1"/>
    <x v="18"/>
    <x v="49"/>
  </r>
  <r>
    <x v="16"/>
    <n v="20731.990000000002"/>
    <x v="0"/>
    <x v="1"/>
    <x v="18"/>
    <x v="50"/>
  </r>
  <r>
    <x v="16"/>
    <n v="4446334.78"/>
    <x v="0"/>
    <x v="1"/>
    <x v="18"/>
    <x v="52"/>
  </r>
  <r>
    <x v="16"/>
    <n v="2444.4"/>
    <x v="0"/>
    <x v="1"/>
    <x v="18"/>
    <x v="464"/>
  </r>
  <r>
    <x v="16"/>
    <n v="6448.55"/>
    <x v="0"/>
    <x v="1"/>
    <x v="18"/>
    <x v="53"/>
  </r>
  <r>
    <x v="16"/>
    <n v="21500"/>
    <x v="0"/>
    <x v="1"/>
    <x v="18"/>
    <x v="230"/>
  </r>
  <r>
    <x v="16"/>
    <n v="22187.9"/>
    <x v="0"/>
    <x v="1"/>
    <x v="18"/>
    <x v="54"/>
  </r>
  <r>
    <x v="16"/>
    <n v="499095.72"/>
    <x v="0"/>
    <x v="1"/>
    <x v="18"/>
    <x v="55"/>
  </r>
  <r>
    <x v="16"/>
    <n v="0"/>
    <x v="0"/>
    <x v="1"/>
    <x v="18"/>
    <x v="56"/>
  </r>
  <r>
    <x v="16"/>
    <n v="1648296.89"/>
    <x v="0"/>
    <x v="1"/>
    <x v="18"/>
    <x v="228"/>
  </r>
  <r>
    <x v="16"/>
    <n v="13943.74"/>
    <x v="0"/>
    <x v="1"/>
    <x v="18"/>
    <x v="479"/>
  </r>
  <r>
    <x v="16"/>
    <n v="3490983.26"/>
    <x v="0"/>
    <x v="1"/>
    <x v="37"/>
    <x v="391"/>
  </r>
  <r>
    <x v="16"/>
    <n v="17479.23"/>
    <x v="0"/>
    <x v="1"/>
    <x v="37"/>
    <x v="392"/>
  </r>
  <r>
    <x v="16"/>
    <n v="18176.740000000002"/>
    <x v="0"/>
    <x v="1"/>
    <x v="37"/>
    <x v="373"/>
  </r>
  <r>
    <x v="16"/>
    <n v="882593.06"/>
    <x v="0"/>
    <x v="1"/>
    <x v="37"/>
    <x v="375"/>
  </r>
  <r>
    <x v="16"/>
    <n v="200000"/>
    <x v="0"/>
    <x v="1"/>
    <x v="37"/>
    <x v="319"/>
  </r>
  <r>
    <x v="16"/>
    <n v="1854.73"/>
    <x v="0"/>
    <x v="1"/>
    <x v="37"/>
    <x v="321"/>
  </r>
  <r>
    <x v="16"/>
    <n v="63865974.829999998"/>
    <x v="0"/>
    <x v="1"/>
    <x v="20"/>
    <x v="480"/>
  </r>
  <r>
    <x v="16"/>
    <n v="0"/>
    <x v="0"/>
    <x v="1"/>
    <x v="20"/>
    <x v="481"/>
  </r>
  <r>
    <x v="16"/>
    <n v="776310.75"/>
    <x v="0"/>
    <x v="1"/>
    <x v="20"/>
    <x v="482"/>
  </r>
  <r>
    <x v="16"/>
    <n v="3532541.65"/>
    <x v="0"/>
    <x v="1"/>
    <x v="20"/>
    <x v="59"/>
  </r>
  <r>
    <x v="16"/>
    <n v="10449.35"/>
    <x v="0"/>
    <x v="1"/>
    <x v="20"/>
    <x v="483"/>
  </r>
  <r>
    <x v="16"/>
    <n v="344701.46"/>
    <x v="0"/>
    <x v="1"/>
    <x v="20"/>
    <x v="228"/>
  </r>
  <r>
    <x v="16"/>
    <n v="337.96"/>
    <x v="0"/>
    <x v="1"/>
    <x v="20"/>
    <x v="484"/>
  </r>
  <r>
    <x v="16"/>
    <n v="170211.94"/>
    <x v="0"/>
    <x v="1"/>
    <x v="20"/>
    <x v="485"/>
  </r>
  <r>
    <x v="16"/>
    <n v="77512.740000000005"/>
    <x v="0"/>
    <x v="1"/>
    <x v="20"/>
    <x v="486"/>
  </r>
  <r>
    <x v="16"/>
    <n v="142548"/>
    <x v="0"/>
    <x v="1"/>
    <x v="22"/>
    <x v="453"/>
  </r>
  <r>
    <x v="16"/>
    <n v="190753.72"/>
    <x v="0"/>
    <x v="1"/>
    <x v="22"/>
    <x v="61"/>
  </r>
  <r>
    <x v="16"/>
    <n v="6682043.9299999997"/>
    <x v="0"/>
    <x v="1"/>
    <x v="62"/>
    <x v="394"/>
  </r>
  <r>
    <x v="16"/>
    <n v="14030.41"/>
    <x v="0"/>
    <x v="1"/>
    <x v="62"/>
    <x v="63"/>
  </r>
  <r>
    <x v="16"/>
    <n v="1049494.6599999999"/>
    <x v="0"/>
    <x v="1"/>
    <x v="62"/>
    <x v="64"/>
  </r>
  <r>
    <x v="16"/>
    <n v="507408.98000000004"/>
    <x v="0"/>
    <x v="1"/>
    <x v="62"/>
    <x v="436"/>
  </r>
  <r>
    <x v="16"/>
    <n v="471232.32"/>
    <x v="0"/>
    <x v="1"/>
    <x v="62"/>
    <x v="68"/>
  </r>
  <r>
    <x v="16"/>
    <n v="757408.91"/>
    <x v="0"/>
    <x v="1"/>
    <x v="62"/>
    <x v="65"/>
  </r>
  <r>
    <x v="16"/>
    <n v="244921.5"/>
    <x v="0"/>
    <x v="1"/>
    <x v="63"/>
    <x v="69"/>
  </r>
  <r>
    <x v="16"/>
    <n v="20268.95"/>
    <x v="0"/>
    <x v="1"/>
    <x v="63"/>
    <x v="65"/>
  </r>
  <r>
    <x v="16"/>
    <n v="685148.26"/>
    <x v="0"/>
    <x v="1"/>
    <x v="63"/>
    <x v="70"/>
  </r>
  <r>
    <x v="16"/>
    <n v="18848.3"/>
    <x v="0"/>
    <x v="1"/>
    <x v="26"/>
    <x v="231"/>
  </r>
  <r>
    <x v="16"/>
    <n v="1081048.1499999999"/>
    <x v="0"/>
    <x v="1"/>
    <x v="26"/>
    <x v="73"/>
  </r>
  <r>
    <x v="16"/>
    <n v="1721685.79"/>
    <x v="0"/>
    <x v="1"/>
    <x v="26"/>
    <x v="74"/>
  </r>
  <r>
    <x v="16"/>
    <n v="107782.78"/>
    <x v="0"/>
    <x v="1"/>
    <x v="26"/>
    <x v="75"/>
  </r>
  <r>
    <x v="16"/>
    <n v="0"/>
    <x v="0"/>
    <x v="1"/>
    <x v="26"/>
    <x v="76"/>
  </r>
  <r>
    <x v="16"/>
    <n v="16081471.6"/>
    <x v="0"/>
    <x v="1"/>
    <x v="26"/>
    <x v="77"/>
  </r>
  <r>
    <x v="16"/>
    <n v="3092.22"/>
    <x v="0"/>
    <x v="1"/>
    <x v="26"/>
    <x v="78"/>
  </r>
  <r>
    <x v="16"/>
    <n v="400"/>
    <x v="0"/>
    <x v="1"/>
    <x v="26"/>
    <x v="437"/>
  </r>
  <r>
    <x v="16"/>
    <n v="90914.46"/>
    <x v="0"/>
    <x v="1"/>
    <x v="26"/>
    <x v="465"/>
  </r>
  <r>
    <x v="16"/>
    <n v="4639075.09"/>
    <x v="0"/>
    <x v="1"/>
    <x v="26"/>
    <x v="80"/>
  </r>
  <r>
    <x v="16"/>
    <n v="124567.76"/>
    <x v="0"/>
    <x v="1"/>
    <x v="26"/>
    <x v="81"/>
  </r>
  <r>
    <x v="16"/>
    <n v="10084087.289999999"/>
    <x v="0"/>
    <x v="1"/>
    <x v="26"/>
    <x v="82"/>
  </r>
  <r>
    <x v="16"/>
    <n v="4407756.53"/>
    <x v="0"/>
    <x v="1"/>
    <x v="26"/>
    <x v="83"/>
  </r>
  <r>
    <x v="16"/>
    <n v="148400"/>
    <x v="0"/>
    <x v="1"/>
    <x v="26"/>
    <x v="84"/>
  </r>
  <r>
    <x v="16"/>
    <n v="12255.75"/>
    <x v="0"/>
    <x v="1"/>
    <x v="26"/>
    <x v="85"/>
  </r>
  <r>
    <x v="16"/>
    <n v="50"/>
    <x v="0"/>
    <x v="1"/>
    <x v="26"/>
    <x v="87"/>
  </r>
  <r>
    <x v="16"/>
    <n v="0"/>
    <x v="0"/>
    <x v="1"/>
    <x v="26"/>
    <x v="88"/>
  </r>
  <r>
    <x v="16"/>
    <n v="213131.86"/>
    <x v="0"/>
    <x v="1"/>
    <x v="26"/>
    <x v="90"/>
  </r>
  <r>
    <x v="16"/>
    <n v="357348.73"/>
    <x v="0"/>
    <x v="1"/>
    <x v="26"/>
    <x v="228"/>
  </r>
  <r>
    <x v="16"/>
    <n v="385111.54"/>
    <x v="0"/>
    <x v="1"/>
    <x v="26"/>
    <x v="466"/>
  </r>
  <r>
    <x v="16"/>
    <n v="49184.72"/>
    <x v="0"/>
    <x v="1"/>
    <x v="26"/>
    <x v="251"/>
  </r>
  <r>
    <x v="16"/>
    <n v="15829.640000000001"/>
    <x v="0"/>
    <x v="1"/>
    <x v="27"/>
    <x v="438"/>
  </r>
  <r>
    <x v="16"/>
    <n v="67088.37"/>
    <x v="0"/>
    <x v="1"/>
    <x v="27"/>
    <x v="245"/>
  </r>
  <r>
    <x v="16"/>
    <n v="130351.55"/>
    <x v="0"/>
    <x v="1"/>
    <x v="27"/>
    <x v="91"/>
  </r>
  <r>
    <x v="16"/>
    <n v="1183.25"/>
    <x v="0"/>
    <x v="1"/>
    <x v="27"/>
    <x v="72"/>
  </r>
  <r>
    <x v="16"/>
    <n v="3159461.8"/>
    <x v="0"/>
    <x v="1"/>
    <x v="27"/>
    <x v="291"/>
  </r>
  <r>
    <x v="16"/>
    <n v="100079.23"/>
    <x v="0"/>
    <x v="1"/>
    <x v="27"/>
    <x v="377"/>
  </r>
  <r>
    <x v="16"/>
    <n v="4412977.5999999996"/>
    <x v="0"/>
    <x v="1"/>
    <x v="27"/>
    <x v="358"/>
  </r>
  <r>
    <x v="16"/>
    <n v="24748.3"/>
    <x v="0"/>
    <x v="1"/>
    <x v="27"/>
    <x v="293"/>
  </r>
  <r>
    <x v="16"/>
    <n v="0"/>
    <x v="0"/>
    <x v="1"/>
    <x v="27"/>
    <x v="294"/>
  </r>
  <r>
    <x v="16"/>
    <n v="50496.98"/>
    <x v="0"/>
    <x v="1"/>
    <x v="27"/>
    <x v="295"/>
  </r>
  <r>
    <x v="16"/>
    <n v="19805.100000000002"/>
    <x v="0"/>
    <x v="1"/>
    <x v="27"/>
    <x v="92"/>
  </r>
  <r>
    <x v="16"/>
    <n v="23560.080000000002"/>
    <x v="0"/>
    <x v="1"/>
    <x v="27"/>
    <x v="467"/>
  </r>
  <r>
    <x v="16"/>
    <n v="3666544.52"/>
    <x v="0"/>
    <x v="1"/>
    <x v="27"/>
    <x v="76"/>
  </r>
  <r>
    <x v="16"/>
    <n v="1930.71"/>
    <x v="0"/>
    <x v="1"/>
    <x v="27"/>
    <x v="93"/>
  </r>
  <r>
    <x v="16"/>
    <n v="648242.07000000007"/>
    <x v="0"/>
    <x v="1"/>
    <x v="27"/>
    <x v="296"/>
  </r>
  <r>
    <x v="16"/>
    <n v="2972969.06"/>
    <x v="0"/>
    <x v="1"/>
    <x v="27"/>
    <x v="79"/>
  </r>
  <r>
    <x v="16"/>
    <n v="9525599.2699999996"/>
    <x v="0"/>
    <x v="1"/>
    <x v="27"/>
    <x v="80"/>
  </r>
  <r>
    <x v="16"/>
    <n v="2163975.85"/>
    <x v="0"/>
    <x v="1"/>
    <x v="27"/>
    <x v="95"/>
  </r>
  <r>
    <x v="16"/>
    <n v="43683.08"/>
    <x v="0"/>
    <x v="1"/>
    <x v="27"/>
    <x v="96"/>
  </r>
  <r>
    <x v="16"/>
    <n v="5600.33"/>
    <x v="0"/>
    <x v="1"/>
    <x v="27"/>
    <x v="98"/>
  </r>
  <r>
    <x v="16"/>
    <n v="9156818.4100000001"/>
    <x v="0"/>
    <x v="1"/>
    <x v="27"/>
    <x v="99"/>
  </r>
  <r>
    <x v="16"/>
    <n v="5606.44"/>
    <x v="0"/>
    <x v="1"/>
    <x v="27"/>
    <x v="100"/>
  </r>
  <r>
    <x v="16"/>
    <n v="2412140.7200000002"/>
    <x v="0"/>
    <x v="1"/>
    <x v="27"/>
    <x v="101"/>
  </r>
  <r>
    <x v="16"/>
    <n v="280885.81"/>
    <x v="0"/>
    <x v="1"/>
    <x v="27"/>
    <x v="102"/>
  </r>
  <r>
    <x v="16"/>
    <n v="19212.5"/>
    <x v="0"/>
    <x v="1"/>
    <x v="27"/>
    <x v="103"/>
  </r>
  <r>
    <x v="16"/>
    <n v="775216.48"/>
    <x v="0"/>
    <x v="1"/>
    <x v="27"/>
    <x v="104"/>
  </r>
  <r>
    <x v="16"/>
    <n v="25249.93"/>
    <x v="0"/>
    <x v="1"/>
    <x v="27"/>
    <x v="105"/>
  </r>
  <r>
    <x v="16"/>
    <n v="0"/>
    <x v="0"/>
    <x v="1"/>
    <x v="27"/>
    <x v="359"/>
  </r>
  <r>
    <x v="16"/>
    <n v="0"/>
    <x v="0"/>
    <x v="1"/>
    <x v="27"/>
    <x v="456"/>
  </r>
  <r>
    <x v="16"/>
    <n v="12783.58"/>
    <x v="0"/>
    <x v="1"/>
    <x v="27"/>
    <x v="233"/>
  </r>
  <r>
    <x v="16"/>
    <n v="2173949.41"/>
    <x v="0"/>
    <x v="1"/>
    <x v="27"/>
    <x v="88"/>
  </r>
  <r>
    <x v="16"/>
    <n v="2866097.98"/>
    <x v="0"/>
    <x v="1"/>
    <x v="27"/>
    <x v="89"/>
  </r>
  <r>
    <x v="16"/>
    <n v="227795.02"/>
    <x v="0"/>
    <x v="1"/>
    <x v="27"/>
    <x v="106"/>
  </r>
  <r>
    <x v="16"/>
    <n v="169434.23999999999"/>
    <x v="0"/>
    <x v="1"/>
    <x v="27"/>
    <x v="234"/>
  </r>
  <r>
    <x v="16"/>
    <n v="2763259.25"/>
    <x v="0"/>
    <x v="1"/>
    <x v="27"/>
    <x v="228"/>
  </r>
  <r>
    <x v="16"/>
    <n v="703176.69"/>
    <x v="0"/>
    <x v="1"/>
    <x v="27"/>
    <x v="246"/>
  </r>
  <r>
    <x v="16"/>
    <n v="150771.78"/>
    <x v="0"/>
    <x v="1"/>
    <x v="27"/>
    <x v="458"/>
  </r>
  <r>
    <x v="16"/>
    <n v="5021.32"/>
    <x v="0"/>
    <x v="1"/>
    <x v="27"/>
    <x v="397"/>
  </r>
  <r>
    <x v="16"/>
    <n v="1197"/>
    <x v="0"/>
    <x v="1"/>
    <x v="27"/>
    <x v="360"/>
  </r>
  <r>
    <x v="16"/>
    <n v="46033.59"/>
    <x v="0"/>
    <x v="1"/>
    <x v="27"/>
    <x v="398"/>
  </r>
  <r>
    <x v="16"/>
    <n v="18699.98"/>
    <x v="0"/>
    <x v="1"/>
    <x v="27"/>
    <x v="107"/>
  </r>
  <r>
    <x v="16"/>
    <n v="9653355.8000000007"/>
    <x v="0"/>
    <x v="1"/>
    <x v="27"/>
    <x v="108"/>
  </r>
  <r>
    <x v="16"/>
    <n v="160149.03"/>
    <x v="0"/>
    <x v="1"/>
    <x v="27"/>
    <x v="297"/>
  </r>
  <r>
    <x v="16"/>
    <n v="8158660.6200000001"/>
    <x v="0"/>
    <x v="1"/>
    <x v="27"/>
    <x v="340"/>
  </r>
  <r>
    <x v="16"/>
    <n v="711378.7"/>
    <x v="0"/>
    <x v="1"/>
    <x v="27"/>
    <x v="341"/>
  </r>
  <r>
    <x v="16"/>
    <n v="800540.03"/>
    <x v="0"/>
    <x v="1"/>
    <x v="27"/>
    <x v="474"/>
  </r>
  <r>
    <x v="16"/>
    <n v="16308.77"/>
    <x v="0"/>
    <x v="1"/>
    <x v="27"/>
    <x v="298"/>
  </r>
  <r>
    <x v="16"/>
    <n v="0"/>
    <x v="0"/>
    <x v="1"/>
    <x v="27"/>
    <x v="487"/>
  </r>
  <r>
    <x v="16"/>
    <n v="8999.880000000001"/>
    <x v="0"/>
    <x v="1"/>
    <x v="27"/>
    <x v="235"/>
  </r>
  <r>
    <x v="16"/>
    <n v="125548.72"/>
    <x v="0"/>
    <x v="1"/>
    <x v="27"/>
    <x v="343"/>
  </r>
  <r>
    <x v="16"/>
    <n v="13598.97"/>
    <x v="0"/>
    <x v="1"/>
    <x v="27"/>
    <x v="400"/>
  </r>
  <r>
    <x v="16"/>
    <n v="0"/>
    <x v="0"/>
    <x v="1"/>
    <x v="27"/>
    <x v="344"/>
  </r>
  <r>
    <x v="16"/>
    <n v="28846.15"/>
    <x v="0"/>
    <x v="1"/>
    <x v="27"/>
    <x v="488"/>
  </r>
  <r>
    <x v="16"/>
    <n v="103472088.13"/>
    <x v="0"/>
    <x v="1"/>
    <x v="27"/>
    <x v="110"/>
  </r>
  <r>
    <x v="16"/>
    <n v="42009336.880000003"/>
    <x v="0"/>
    <x v="1"/>
    <x v="27"/>
    <x v="346"/>
  </r>
  <r>
    <x v="16"/>
    <n v="48663.67"/>
    <x v="0"/>
    <x v="1"/>
    <x v="27"/>
    <x v="316"/>
  </r>
  <r>
    <x v="16"/>
    <n v="52605.81"/>
    <x v="0"/>
    <x v="1"/>
    <x v="27"/>
    <x v="249"/>
  </r>
  <r>
    <x v="16"/>
    <n v="505212.71"/>
    <x v="0"/>
    <x v="1"/>
    <x v="27"/>
    <x v="347"/>
  </r>
  <r>
    <x v="16"/>
    <n v="4286709.4800000004"/>
    <x v="0"/>
    <x v="1"/>
    <x v="27"/>
    <x v="250"/>
  </r>
  <r>
    <x v="16"/>
    <n v="307523.78999999998"/>
    <x v="0"/>
    <x v="1"/>
    <x v="27"/>
    <x v="348"/>
  </r>
  <r>
    <x v="16"/>
    <n v="834548.96"/>
    <x v="0"/>
    <x v="1"/>
    <x v="27"/>
    <x v="361"/>
  </r>
  <r>
    <x v="16"/>
    <n v="76626.92"/>
    <x v="0"/>
    <x v="1"/>
    <x v="27"/>
    <x v="466"/>
  </r>
  <r>
    <x v="16"/>
    <n v="15662523.890000001"/>
    <x v="0"/>
    <x v="1"/>
    <x v="27"/>
    <x v="112"/>
  </r>
  <r>
    <x v="16"/>
    <n v="11178007.17"/>
    <x v="0"/>
    <x v="1"/>
    <x v="27"/>
    <x v="113"/>
  </r>
  <r>
    <x v="16"/>
    <n v="10530"/>
    <x v="0"/>
    <x v="1"/>
    <x v="27"/>
    <x v="362"/>
  </r>
  <r>
    <x v="16"/>
    <n v="414.6"/>
    <x v="0"/>
    <x v="1"/>
    <x v="27"/>
    <x v="363"/>
  </r>
  <r>
    <x v="16"/>
    <n v="1198505.93"/>
    <x v="0"/>
    <x v="1"/>
    <x v="27"/>
    <x v="251"/>
  </r>
  <r>
    <x v="16"/>
    <n v="15309145.84"/>
    <x v="0"/>
    <x v="1"/>
    <x v="27"/>
    <x v="265"/>
  </r>
  <r>
    <x v="16"/>
    <n v="586453.25"/>
    <x v="0"/>
    <x v="1"/>
    <x v="27"/>
    <x v="364"/>
  </r>
  <r>
    <x v="16"/>
    <n v="97931.01"/>
    <x v="0"/>
    <x v="1"/>
    <x v="27"/>
    <x v="117"/>
  </r>
  <r>
    <x v="16"/>
    <n v="59203.02"/>
    <x v="0"/>
    <x v="1"/>
    <x v="28"/>
    <x v="439"/>
  </r>
  <r>
    <x v="16"/>
    <n v="0"/>
    <x v="0"/>
    <x v="1"/>
    <x v="28"/>
    <x v="119"/>
  </r>
  <r>
    <x v="16"/>
    <n v="84682.27"/>
    <x v="0"/>
    <x v="1"/>
    <x v="28"/>
    <x v="440"/>
  </r>
  <r>
    <x v="16"/>
    <n v="650263.21"/>
    <x v="0"/>
    <x v="1"/>
    <x v="28"/>
    <x v="441"/>
  </r>
  <r>
    <x v="16"/>
    <n v="775227.37"/>
    <x v="0"/>
    <x v="1"/>
    <x v="28"/>
    <x v="228"/>
  </r>
  <r>
    <x v="16"/>
    <n v="1912650.1800000002"/>
    <x v="0"/>
    <x v="1"/>
    <x v="28"/>
    <x v="442"/>
  </r>
  <r>
    <x v="16"/>
    <n v="3322633.9"/>
    <x v="0"/>
    <x v="1"/>
    <x v="65"/>
    <x v="401"/>
  </r>
  <r>
    <x v="16"/>
    <n v="15264"/>
    <x v="0"/>
    <x v="1"/>
    <x v="67"/>
    <x v="404"/>
  </r>
  <r>
    <x v="16"/>
    <n v="3292346.66"/>
    <x v="0"/>
    <x v="1"/>
    <x v="67"/>
    <x v="443"/>
  </r>
  <r>
    <x v="16"/>
    <n v="3200"/>
    <x v="0"/>
    <x v="1"/>
    <x v="30"/>
    <x v="460"/>
  </r>
  <r>
    <x v="16"/>
    <n v="3260"/>
    <x v="0"/>
    <x v="1"/>
    <x v="30"/>
    <x v="124"/>
  </r>
  <r>
    <x v="16"/>
    <n v="600266.92000000004"/>
    <x v="0"/>
    <x v="1"/>
    <x v="33"/>
    <x v="468"/>
  </r>
  <r>
    <x v="16"/>
    <n v="3111888.84"/>
    <x v="0"/>
    <x v="1"/>
    <x v="33"/>
    <x v="236"/>
  </r>
  <r>
    <x v="16"/>
    <n v="99968"/>
    <x v="0"/>
    <x v="1"/>
    <x v="34"/>
    <x v="130"/>
  </r>
  <r>
    <x v="16"/>
    <n v="726514.49"/>
    <x v="0"/>
    <x v="1"/>
    <x v="34"/>
    <x v="131"/>
  </r>
  <r>
    <x v="16"/>
    <n v="1139203.69"/>
    <x v="0"/>
    <x v="1"/>
    <x v="71"/>
    <x v="359"/>
  </r>
  <r>
    <x v="16"/>
    <n v="9973099.25"/>
    <x v="0"/>
    <x v="1"/>
    <x v="71"/>
    <x v="489"/>
  </r>
  <r>
    <x v="16"/>
    <n v="6320562.1900000004"/>
    <x v="0"/>
    <x v="1"/>
    <x v="71"/>
    <x v="490"/>
  </r>
  <r>
    <x v="16"/>
    <n v="4729510.1100000003"/>
    <x v="0"/>
    <x v="1"/>
    <x v="71"/>
    <x v="491"/>
  </r>
  <r>
    <x v="16"/>
    <n v="0"/>
    <x v="0"/>
    <x v="1"/>
    <x v="71"/>
    <x v="107"/>
  </r>
  <r>
    <x v="16"/>
    <n v="15563636.789999999"/>
    <x v="0"/>
    <x v="1"/>
    <x v="35"/>
    <x v="132"/>
  </r>
  <r>
    <x v="16"/>
    <n v="468414"/>
    <x v="0"/>
    <x v="2"/>
    <x v="61"/>
    <x v="352"/>
  </r>
  <r>
    <x v="16"/>
    <n v="1743365578.1300001"/>
    <x v="0"/>
    <x v="2"/>
    <x v="61"/>
    <x v="5"/>
  </r>
  <r>
    <x v="16"/>
    <n v="806710994.98000002"/>
    <x v="0"/>
    <x v="2"/>
    <x v="61"/>
    <x v="135"/>
  </r>
  <r>
    <x v="16"/>
    <n v="8824164.3499999996"/>
    <x v="0"/>
    <x v="2"/>
    <x v="61"/>
    <x v="378"/>
  </r>
  <r>
    <x v="16"/>
    <n v="9033147.7899999991"/>
    <x v="0"/>
    <x v="2"/>
    <x v="8"/>
    <x v="11"/>
  </r>
  <r>
    <x v="16"/>
    <n v="223179.73"/>
    <x v="0"/>
    <x v="2"/>
    <x v="51"/>
    <x v="256"/>
  </r>
  <r>
    <x v="16"/>
    <n v="116731631.29000001"/>
    <x v="0"/>
    <x v="2"/>
    <x v="11"/>
    <x v="388"/>
  </r>
  <r>
    <x v="16"/>
    <n v="10004.68"/>
    <x v="0"/>
    <x v="2"/>
    <x v="16"/>
    <x v="444"/>
  </r>
  <r>
    <x v="16"/>
    <n v="95033.55"/>
    <x v="0"/>
    <x v="2"/>
    <x v="16"/>
    <x v="271"/>
  </r>
  <r>
    <x v="16"/>
    <n v="2301340.98"/>
    <x v="0"/>
    <x v="2"/>
    <x v="36"/>
    <x v="136"/>
  </r>
  <r>
    <x v="16"/>
    <n v="115341417.81"/>
    <x v="0"/>
    <x v="2"/>
    <x v="37"/>
    <x v="392"/>
  </r>
  <r>
    <x v="16"/>
    <n v="14486776.34"/>
    <x v="0"/>
    <x v="2"/>
    <x v="37"/>
    <x v="318"/>
  </r>
  <r>
    <x v="16"/>
    <n v="2091140.33"/>
    <x v="0"/>
    <x v="2"/>
    <x v="37"/>
    <x v="336"/>
  </r>
  <r>
    <x v="16"/>
    <n v="334709.59000000003"/>
    <x v="0"/>
    <x v="2"/>
    <x v="37"/>
    <x v="319"/>
  </r>
  <r>
    <x v="16"/>
    <n v="2979643.99"/>
    <x v="0"/>
    <x v="2"/>
    <x v="37"/>
    <x v="320"/>
  </r>
  <r>
    <x v="16"/>
    <n v="489013397.08999997"/>
    <x v="0"/>
    <x v="2"/>
    <x v="37"/>
    <x v="321"/>
  </r>
  <r>
    <x v="16"/>
    <n v="144959389.87"/>
    <x v="0"/>
    <x v="2"/>
    <x v="37"/>
    <x v="322"/>
  </r>
  <r>
    <x v="16"/>
    <n v="10774.75"/>
    <x v="0"/>
    <x v="2"/>
    <x v="37"/>
    <x v="393"/>
  </r>
  <r>
    <x v="16"/>
    <n v="26414777.140000001"/>
    <x v="0"/>
    <x v="2"/>
    <x v="37"/>
    <x v="469"/>
  </r>
  <r>
    <x v="16"/>
    <n v="28952105.260000002"/>
    <x v="0"/>
    <x v="2"/>
    <x v="37"/>
    <x v="470"/>
  </r>
  <r>
    <x v="16"/>
    <n v="13822985.199999999"/>
    <x v="0"/>
    <x v="2"/>
    <x v="37"/>
    <x v="228"/>
  </r>
  <r>
    <x v="16"/>
    <n v="13994278.869999999"/>
    <x v="0"/>
    <x v="2"/>
    <x v="21"/>
    <x v="260"/>
  </r>
  <r>
    <x v="16"/>
    <n v="46562469.049999997"/>
    <x v="0"/>
    <x v="2"/>
    <x v="21"/>
    <x v="60"/>
  </r>
  <r>
    <x v="16"/>
    <n v="810364.41"/>
    <x v="0"/>
    <x v="2"/>
    <x v="38"/>
    <x v="139"/>
  </r>
  <r>
    <x v="16"/>
    <n v="4489231.29"/>
    <x v="0"/>
    <x v="2"/>
    <x v="38"/>
    <x v="140"/>
  </r>
  <r>
    <x v="16"/>
    <n v="5430170.5499999998"/>
    <x v="0"/>
    <x v="2"/>
    <x v="38"/>
    <x v="141"/>
  </r>
  <r>
    <x v="16"/>
    <n v="1376071.51"/>
    <x v="0"/>
    <x v="2"/>
    <x v="38"/>
    <x v="142"/>
  </r>
  <r>
    <x v="16"/>
    <n v="6006572.6799999997"/>
    <x v="0"/>
    <x v="2"/>
    <x v="38"/>
    <x v="143"/>
  </r>
  <r>
    <x v="16"/>
    <n v="1024398.96"/>
    <x v="0"/>
    <x v="2"/>
    <x v="38"/>
    <x v="144"/>
  </r>
  <r>
    <x v="16"/>
    <n v="1584196.11"/>
    <x v="0"/>
    <x v="2"/>
    <x v="39"/>
    <x v="145"/>
  </r>
  <r>
    <x v="16"/>
    <n v="456607.9"/>
    <x v="0"/>
    <x v="2"/>
    <x v="63"/>
    <x v="408"/>
  </r>
  <r>
    <x v="16"/>
    <n v="307460072.54000002"/>
    <x v="0"/>
    <x v="2"/>
    <x v="65"/>
    <x v="401"/>
  </r>
  <r>
    <x v="16"/>
    <n v="211054601.03"/>
    <x v="0"/>
    <x v="2"/>
    <x v="65"/>
    <x v="402"/>
  </r>
  <r>
    <x v="16"/>
    <n v="355752.71"/>
    <x v="0"/>
    <x v="2"/>
    <x v="67"/>
    <x v="403"/>
  </r>
  <r>
    <x v="16"/>
    <n v="26620052.670000002"/>
    <x v="0"/>
    <x v="2"/>
    <x v="67"/>
    <x v="410"/>
  </r>
  <r>
    <x v="16"/>
    <n v="4015995.89"/>
    <x v="0"/>
    <x v="2"/>
    <x v="67"/>
    <x v="411"/>
  </r>
  <r>
    <x v="16"/>
    <n v="4965829.97"/>
    <x v="0"/>
    <x v="2"/>
    <x v="67"/>
    <x v="122"/>
  </r>
  <r>
    <x v="16"/>
    <n v="753620.91"/>
    <x v="0"/>
    <x v="2"/>
    <x v="31"/>
    <x v="126"/>
  </r>
  <r>
    <x v="16"/>
    <n v="1790749.03"/>
    <x v="0"/>
    <x v="2"/>
    <x v="33"/>
    <x v="236"/>
  </r>
  <r>
    <x v="16"/>
    <n v="194850097.36000001"/>
    <x v="0"/>
    <x v="2"/>
    <x v="59"/>
    <x v="148"/>
  </r>
  <r>
    <x v="16"/>
    <n v="10076953.93"/>
    <x v="0"/>
    <x v="2"/>
    <x v="59"/>
    <x v="253"/>
  </r>
  <r>
    <x v="16"/>
    <n v="4391398.2699999996"/>
    <x v="0"/>
    <x v="2"/>
    <x v="59"/>
    <x v="412"/>
  </r>
  <r>
    <x v="16"/>
    <n v="18426657.379999999"/>
    <x v="0"/>
    <x v="2"/>
    <x v="59"/>
    <x v="324"/>
  </r>
  <r>
    <x v="16"/>
    <n v="4328944.9400000004"/>
    <x v="0"/>
    <x v="2"/>
    <x v="59"/>
    <x v="150"/>
  </r>
  <r>
    <x v="16"/>
    <n v="216377990.09999999"/>
    <x v="0"/>
    <x v="2"/>
    <x v="59"/>
    <x v="151"/>
  </r>
  <r>
    <x v="16"/>
    <n v="5565922.2199999997"/>
    <x v="0"/>
    <x v="2"/>
    <x v="59"/>
    <x v="152"/>
  </r>
  <r>
    <x v="16"/>
    <n v="421445.11"/>
    <x v="0"/>
    <x v="2"/>
    <x v="59"/>
    <x v="461"/>
  </r>
  <r>
    <x v="16"/>
    <n v="302817.83"/>
    <x v="0"/>
    <x v="2"/>
    <x v="59"/>
    <x v="349"/>
  </r>
  <r>
    <x v="16"/>
    <n v="385210.72"/>
    <x v="0"/>
    <x v="2"/>
    <x v="59"/>
    <x v="153"/>
  </r>
  <r>
    <x v="16"/>
    <n v="37053711.729999997"/>
    <x v="0"/>
    <x v="2"/>
    <x v="59"/>
    <x v="155"/>
  </r>
  <r>
    <x v="16"/>
    <n v="35600.720000000001"/>
    <x v="0"/>
    <x v="2"/>
    <x v="59"/>
    <x v="157"/>
  </r>
  <r>
    <x v="16"/>
    <n v="898634.92"/>
    <x v="0"/>
    <x v="2"/>
    <x v="59"/>
    <x v="158"/>
  </r>
  <r>
    <x v="16"/>
    <n v="6217441.2800000003"/>
    <x v="0"/>
    <x v="2"/>
    <x v="59"/>
    <x v="307"/>
  </r>
  <r>
    <x v="16"/>
    <n v="240.64"/>
    <x v="0"/>
    <x v="2"/>
    <x v="59"/>
    <x v="159"/>
  </r>
  <r>
    <x v="16"/>
    <n v="18444405.829999998"/>
    <x v="0"/>
    <x v="2"/>
    <x v="59"/>
    <x v="350"/>
  </r>
  <r>
    <x v="16"/>
    <n v="54954547.520000003"/>
    <x v="0"/>
    <x v="2"/>
    <x v="59"/>
    <x v="160"/>
  </r>
  <r>
    <x v="16"/>
    <n v="12188.44"/>
    <x v="0"/>
    <x v="2"/>
    <x v="59"/>
    <x v="162"/>
  </r>
  <r>
    <x v="16"/>
    <n v="134082.41"/>
    <x v="0"/>
    <x v="2"/>
    <x v="59"/>
    <x v="163"/>
  </r>
  <r>
    <x v="16"/>
    <n v="497542.22"/>
    <x v="0"/>
    <x v="2"/>
    <x v="59"/>
    <x v="164"/>
  </r>
  <r>
    <x v="16"/>
    <n v="64000"/>
    <x v="0"/>
    <x v="2"/>
    <x v="59"/>
    <x v="414"/>
  </r>
  <r>
    <x v="16"/>
    <n v="4450289.12"/>
    <x v="0"/>
    <x v="2"/>
    <x v="59"/>
    <x v="165"/>
  </r>
  <r>
    <x v="16"/>
    <n v="10730391.57"/>
    <x v="0"/>
    <x v="2"/>
    <x v="59"/>
    <x v="166"/>
  </r>
  <r>
    <x v="16"/>
    <n v="33631.81"/>
    <x v="0"/>
    <x v="2"/>
    <x v="59"/>
    <x v="167"/>
  </r>
  <r>
    <x v="16"/>
    <n v="5163826.1500000004"/>
    <x v="0"/>
    <x v="2"/>
    <x v="59"/>
    <x v="168"/>
  </r>
  <r>
    <x v="16"/>
    <n v="598455.06000000006"/>
    <x v="0"/>
    <x v="2"/>
    <x v="59"/>
    <x v="169"/>
  </r>
  <r>
    <x v="16"/>
    <n v="8563012.3699999992"/>
    <x v="0"/>
    <x v="2"/>
    <x v="59"/>
    <x v="173"/>
  </r>
  <r>
    <x v="16"/>
    <n v="4200905.49"/>
    <x v="0"/>
    <x v="2"/>
    <x v="59"/>
    <x v="174"/>
  </r>
  <r>
    <x v="16"/>
    <n v="3194039.49"/>
    <x v="0"/>
    <x v="2"/>
    <x v="59"/>
    <x v="415"/>
  </r>
  <r>
    <x v="16"/>
    <n v="799985.48"/>
    <x v="0"/>
    <x v="2"/>
    <x v="59"/>
    <x v="176"/>
  </r>
  <r>
    <x v="16"/>
    <n v="1124289.23"/>
    <x v="0"/>
    <x v="2"/>
    <x v="59"/>
    <x v="416"/>
  </r>
  <r>
    <x v="16"/>
    <n v="4121.3999999999996"/>
    <x v="0"/>
    <x v="2"/>
    <x v="59"/>
    <x v="417"/>
  </r>
  <r>
    <x v="16"/>
    <n v="4025.1"/>
    <x v="0"/>
    <x v="2"/>
    <x v="59"/>
    <x v="177"/>
  </r>
  <r>
    <x v="16"/>
    <n v="4521211.13"/>
    <x v="0"/>
    <x v="2"/>
    <x v="59"/>
    <x v="179"/>
  </r>
  <r>
    <x v="16"/>
    <n v="6880052.0800000001"/>
    <x v="0"/>
    <x v="2"/>
    <x v="59"/>
    <x v="181"/>
  </r>
  <r>
    <x v="16"/>
    <n v="439484.83"/>
    <x v="0"/>
    <x v="2"/>
    <x v="59"/>
    <x v="182"/>
  </r>
  <r>
    <x v="16"/>
    <n v="36673334.109999999"/>
    <x v="0"/>
    <x v="2"/>
    <x v="59"/>
    <x v="228"/>
  </r>
  <r>
    <x v="16"/>
    <n v="64825022.82"/>
    <x v="0"/>
    <x v="2"/>
    <x v="59"/>
    <x v="367"/>
  </r>
  <r>
    <x v="16"/>
    <n v="6750181"/>
    <x v="0"/>
    <x v="2"/>
    <x v="59"/>
    <x v="368"/>
  </r>
  <r>
    <x v="16"/>
    <n v="23248909.850000001"/>
    <x v="0"/>
    <x v="2"/>
    <x v="59"/>
    <x v="369"/>
  </r>
  <r>
    <x v="16"/>
    <n v="13286234.17"/>
    <x v="0"/>
    <x v="2"/>
    <x v="59"/>
    <x v="185"/>
  </r>
  <r>
    <x v="16"/>
    <n v="651508.32000000007"/>
    <x v="0"/>
    <x v="2"/>
    <x v="59"/>
    <x v="267"/>
  </r>
  <r>
    <x v="16"/>
    <n v="1916182719.5599999"/>
    <x v="0"/>
    <x v="2"/>
    <x v="59"/>
    <x v="186"/>
  </r>
  <r>
    <x v="16"/>
    <n v="51120"/>
    <x v="0"/>
    <x v="2"/>
    <x v="59"/>
    <x v="187"/>
  </r>
  <r>
    <x v="16"/>
    <n v="18434810.25"/>
    <x v="0"/>
    <x v="2"/>
    <x v="55"/>
    <x v="148"/>
  </r>
  <r>
    <x v="16"/>
    <n v="22487814.449999999"/>
    <x v="0"/>
    <x v="2"/>
    <x v="55"/>
    <x v="418"/>
  </r>
  <r>
    <x v="16"/>
    <n v="32134050.199999999"/>
    <x v="0"/>
    <x v="2"/>
    <x v="55"/>
    <x v="308"/>
  </r>
  <r>
    <x v="16"/>
    <n v="107682885.52"/>
    <x v="0"/>
    <x v="2"/>
    <x v="55"/>
    <x v="151"/>
  </r>
  <r>
    <x v="16"/>
    <n v="6829647.7599999998"/>
    <x v="0"/>
    <x v="2"/>
    <x v="55"/>
    <x v="140"/>
  </r>
  <r>
    <x v="16"/>
    <n v="3853192.55"/>
    <x v="0"/>
    <x v="2"/>
    <x v="55"/>
    <x v="168"/>
  </r>
  <r>
    <x v="16"/>
    <n v="14011598.6"/>
    <x v="0"/>
    <x v="2"/>
    <x v="55"/>
    <x v="471"/>
  </r>
  <r>
    <x v="16"/>
    <n v="608007.55000000005"/>
    <x v="0"/>
    <x v="2"/>
    <x v="55"/>
    <x v="188"/>
  </r>
  <r>
    <x v="16"/>
    <n v="791025.22"/>
    <x v="0"/>
    <x v="2"/>
    <x v="55"/>
    <x v="189"/>
  </r>
  <r>
    <x v="16"/>
    <n v="512431147.31"/>
    <x v="0"/>
    <x v="2"/>
    <x v="55"/>
    <x v="190"/>
  </r>
  <r>
    <x v="16"/>
    <n v="2025105.32"/>
    <x v="0"/>
    <x v="2"/>
    <x v="55"/>
    <x v="191"/>
  </r>
  <r>
    <x v="16"/>
    <n v="21659558.760000002"/>
    <x v="1"/>
    <x v="3"/>
    <x v="42"/>
    <x v="192"/>
  </r>
  <r>
    <x v="16"/>
    <n v="114045749.75"/>
    <x v="1"/>
    <x v="3"/>
    <x v="42"/>
    <x v="193"/>
  </r>
  <r>
    <x v="16"/>
    <n v="8336340.7599999998"/>
    <x v="1"/>
    <x v="3"/>
    <x v="42"/>
    <x v="419"/>
  </r>
  <r>
    <x v="16"/>
    <n v="5077606.5599999996"/>
    <x v="1"/>
    <x v="3"/>
    <x v="42"/>
    <x v="462"/>
  </r>
  <r>
    <x v="16"/>
    <n v="609846.07000000007"/>
    <x v="1"/>
    <x v="4"/>
    <x v="44"/>
    <x v="269"/>
  </r>
  <r>
    <x v="16"/>
    <n v="12577596.33"/>
    <x v="1"/>
    <x v="4"/>
    <x v="45"/>
    <x v="492"/>
  </r>
  <r>
    <x v="16"/>
    <n v="0"/>
    <x v="1"/>
    <x v="4"/>
    <x v="45"/>
    <x v="493"/>
  </r>
  <r>
    <x v="16"/>
    <n v="756672.43"/>
    <x v="1"/>
    <x v="4"/>
    <x v="27"/>
    <x v="363"/>
  </r>
  <r>
    <x v="16"/>
    <n v="1467209.97"/>
    <x v="1"/>
    <x v="5"/>
    <x v="49"/>
    <x v="310"/>
  </r>
  <r>
    <x v="16"/>
    <n v="1336973.71"/>
    <x v="1"/>
    <x v="5"/>
    <x v="11"/>
    <x v="387"/>
  </r>
  <r>
    <x v="16"/>
    <n v="1153.3399999999999"/>
    <x v="1"/>
    <x v="5"/>
    <x v="47"/>
    <x v="201"/>
  </r>
  <r>
    <x v="16"/>
    <n v="13470"/>
    <x v="1"/>
    <x v="5"/>
    <x v="47"/>
    <x v="203"/>
  </r>
  <r>
    <x v="16"/>
    <n v="45804.86"/>
    <x v="1"/>
    <x v="5"/>
    <x v="47"/>
    <x v="204"/>
  </r>
  <r>
    <x v="16"/>
    <n v="66460"/>
    <x v="1"/>
    <x v="5"/>
    <x v="47"/>
    <x v="205"/>
  </r>
  <r>
    <x v="16"/>
    <n v="0"/>
    <x v="1"/>
    <x v="5"/>
    <x v="47"/>
    <x v="206"/>
  </r>
  <r>
    <x v="16"/>
    <n v="436"/>
    <x v="1"/>
    <x v="5"/>
    <x v="47"/>
    <x v="207"/>
  </r>
  <r>
    <x v="16"/>
    <n v="454"/>
    <x v="1"/>
    <x v="5"/>
    <x v="47"/>
    <x v="208"/>
  </r>
  <r>
    <x v="16"/>
    <n v="0"/>
    <x v="1"/>
    <x v="5"/>
    <x v="47"/>
    <x v="209"/>
  </r>
  <r>
    <x v="16"/>
    <n v="9200"/>
    <x v="1"/>
    <x v="5"/>
    <x v="47"/>
    <x v="212"/>
  </r>
  <r>
    <x v="16"/>
    <n v="7999.98"/>
    <x v="1"/>
    <x v="5"/>
    <x v="47"/>
    <x v="494"/>
  </r>
  <r>
    <x v="16"/>
    <n v="0"/>
    <x v="1"/>
    <x v="5"/>
    <x v="47"/>
    <x v="240"/>
  </r>
  <r>
    <x v="16"/>
    <n v="0"/>
    <x v="1"/>
    <x v="5"/>
    <x v="47"/>
    <x v="213"/>
  </r>
  <r>
    <x v="16"/>
    <n v="70621.600000000006"/>
    <x v="1"/>
    <x v="5"/>
    <x v="47"/>
    <x v="214"/>
  </r>
  <r>
    <x v="16"/>
    <n v="0"/>
    <x v="1"/>
    <x v="5"/>
    <x v="47"/>
    <x v="216"/>
  </r>
  <r>
    <x v="16"/>
    <n v="508816"/>
    <x v="1"/>
    <x v="5"/>
    <x v="47"/>
    <x v="217"/>
  </r>
  <r>
    <x v="16"/>
    <n v="0"/>
    <x v="1"/>
    <x v="5"/>
    <x v="47"/>
    <x v="218"/>
  </r>
  <r>
    <x v="16"/>
    <n v="2902872.62"/>
    <x v="1"/>
    <x v="5"/>
    <x v="48"/>
    <x v="221"/>
  </r>
  <r>
    <x v="16"/>
    <n v="452158.71999999997"/>
    <x v="1"/>
    <x v="5"/>
    <x v="48"/>
    <x v="222"/>
  </r>
  <r>
    <x v="16"/>
    <n v="18080694.539999999"/>
    <x v="1"/>
    <x v="5"/>
    <x v="48"/>
    <x v="223"/>
  </r>
  <r>
    <x v="16"/>
    <n v="9643521.1199999992"/>
    <x v="1"/>
    <x v="5"/>
    <x v="48"/>
    <x v="224"/>
  </r>
  <r>
    <x v="16"/>
    <n v="0"/>
    <x v="1"/>
    <x v="5"/>
    <x v="48"/>
    <x v="281"/>
  </r>
  <r>
    <x v="16"/>
    <n v="3964319.21"/>
    <x v="1"/>
    <x v="5"/>
    <x v="48"/>
    <x v="282"/>
  </r>
  <r>
    <x v="16"/>
    <n v="155500"/>
    <x v="1"/>
    <x v="5"/>
    <x v="27"/>
    <x v="338"/>
  </r>
  <r>
    <x v="16"/>
    <n v="67068.44"/>
    <x v="1"/>
    <x v="5"/>
    <x v="27"/>
    <x v="89"/>
  </r>
  <r>
    <x v="16"/>
    <n v="0"/>
    <x v="1"/>
    <x v="5"/>
    <x v="27"/>
    <x v="316"/>
  </r>
  <r>
    <x v="16"/>
    <n v="1541099.66"/>
    <x v="1"/>
    <x v="5"/>
    <x v="27"/>
    <x v="361"/>
  </r>
  <r>
    <x v="16"/>
    <n v="259105.28"/>
    <x v="1"/>
    <x v="5"/>
    <x v="27"/>
    <x v="364"/>
  </r>
  <r>
    <x v="16"/>
    <n v="35474.46"/>
    <x v="1"/>
    <x v="5"/>
    <x v="33"/>
    <x v="236"/>
  </r>
  <r>
    <x v="16"/>
    <n v="715264.57"/>
    <x v="1"/>
    <x v="5"/>
    <x v="71"/>
    <x v="49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6006">
  <r>
    <x v="0"/>
    <n v="2806187937.6999998"/>
    <x v="0"/>
    <x v="0"/>
    <x v="0"/>
    <x v="0"/>
  </r>
  <r>
    <x v="0"/>
    <n v="2454186139.6900001"/>
    <x v="0"/>
    <x v="1"/>
    <x v="1"/>
    <x v="1"/>
  </r>
  <r>
    <x v="0"/>
    <n v="1772828896.0599999"/>
    <x v="0"/>
    <x v="1"/>
    <x v="2"/>
    <x v="2"/>
  </r>
  <r>
    <x v="0"/>
    <n v="1753817152.79"/>
    <x v="0"/>
    <x v="0"/>
    <x v="3"/>
    <x v="3"/>
  </r>
  <r>
    <x v="0"/>
    <n v="1002321144.97"/>
    <x v="0"/>
    <x v="2"/>
    <x v="4"/>
    <x v="4"/>
  </r>
  <r>
    <x v="0"/>
    <n v="727406288.76999998"/>
    <x v="0"/>
    <x v="1"/>
    <x v="5"/>
    <x v="5"/>
  </r>
  <r>
    <x v="0"/>
    <n v="626034383.42999995"/>
    <x v="0"/>
    <x v="0"/>
    <x v="6"/>
    <x v="6"/>
  </r>
  <r>
    <x v="0"/>
    <n v="596501239.75999999"/>
    <x v="0"/>
    <x v="0"/>
    <x v="3"/>
    <x v="7"/>
  </r>
  <r>
    <x v="0"/>
    <n v="531301347.70999998"/>
    <x v="1"/>
    <x v="3"/>
    <x v="7"/>
    <x v="8"/>
  </r>
  <r>
    <x v="0"/>
    <n v="406484893.86000001"/>
    <x v="0"/>
    <x v="0"/>
    <x v="0"/>
    <x v="9"/>
  </r>
  <r>
    <x v="0"/>
    <n v="312936993.22000003"/>
    <x v="0"/>
    <x v="0"/>
    <x v="3"/>
    <x v="10"/>
  </r>
  <r>
    <x v="0"/>
    <n v="289556012.45999998"/>
    <x v="0"/>
    <x v="0"/>
    <x v="3"/>
    <x v="11"/>
  </r>
  <r>
    <x v="0"/>
    <n v="272586971.31999999"/>
    <x v="1"/>
    <x v="4"/>
    <x v="8"/>
    <x v="12"/>
  </r>
  <r>
    <x v="0"/>
    <n v="251953827.81"/>
    <x v="0"/>
    <x v="0"/>
    <x v="9"/>
    <x v="13"/>
  </r>
  <r>
    <x v="0"/>
    <n v="236428622.81999999"/>
    <x v="1"/>
    <x v="5"/>
    <x v="10"/>
    <x v="14"/>
  </r>
  <r>
    <x v="0"/>
    <n v="225961273.41"/>
    <x v="0"/>
    <x v="0"/>
    <x v="3"/>
    <x v="15"/>
  </r>
  <r>
    <x v="0"/>
    <n v="218907118.78"/>
    <x v="0"/>
    <x v="0"/>
    <x v="3"/>
    <x v="16"/>
  </r>
  <r>
    <x v="0"/>
    <n v="209496035.90000001"/>
    <x v="0"/>
    <x v="1"/>
    <x v="11"/>
    <x v="17"/>
  </r>
  <r>
    <x v="0"/>
    <n v="178820141.59999999"/>
    <x v="0"/>
    <x v="1"/>
    <x v="11"/>
    <x v="18"/>
  </r>
  <r>
    <x v="0"/>
    <n v="172632981.78999999"/>
    <x v="1"/>
    <x v="5"/>
    <x v="10"/>
    <x v="19"/>
  </r>
  <r>
    <x v="0"/>
    <n v="169395381.62"/>
    <x v="0"/>
    <x v="0"/>
    <x v="9"/>
    <x v="20"/>
  </r>
  <r>
    <x v="0"/>
    <n v="159546441.88"/>
    <x v="0"/>
    <x v="0"/>
    <x v="6"/>
    <x v="7"/>
  </r>
  <r>
    <x v="0"/>
    <n v="140543506.55000001"/>
    <x v="0"/>
    <x v="1"/>
    <x v="12"/>
    <x v="21"/>
  </r>
  <r>
    <x v="0"/>
    <n v="124958059.22"/>
    <x v="0"/>
    <x v="0"/>
    <x v="3"/>
    <x v="22"/>
  </r>
  <r>
    <x v="0"/>
    <n v="113199444.63"/>
    <x v="1"/>
    <x v="4"/>
    <x v="8"/>
    <x v="23"/>
  </r>
  <r>
    <x v="0"/>
    <n v="108300309.14"/>
    <x v="0"/>
    <x v="1"/>
    <x v="13"/>
    <x v="24"/>
  </r>
  <r>
    <x v="0"/>
    <n v="107039806"/>
    <x v="0"/>
    <x v="0"/>
    <x v="0"/>
    <x v="25"/>
  </r>
  <r>
    <x v="0"/>
    <n v="104815210.92"/>
    <x v="1"/>
    <x v="3"/>
    <x v="14"/>
    <x v="26"/>
  </r>
  <r>
    <x v="0"/>
    <n v="103839855.56"/>
    <x v="0"/>
    <x v="1"/>
    <x v="11"/>
    <x v="27"/>
  </r>
  <r>
    <x v="0"/>
    <n v="101249763.51000001"/>
    <x v="0"/>
    <x v="0"/>
    <x v="15"/>
    <x v="28"/>
  </r>
  <r>
    <x v="0"/>
    <n v="97533997.870000005"/>
    <x v="0"/>
    <x v="0"/>
    <x v="3"/>
    <x v="29"/>
  </r>
  <r>
    <x v="0"/>
    <n v="96382198.730000004"/>
    <x v="0"/>
    <x v="0"/>
    <x v="0"/>
    <x v="30"/>
  </r>
  <r>
    <x v="0"/>
    <n v="92181463.659999996"/>
    <x v="1"/>
    <x v="4"/>
    <x v="16"/>
    <x v="31"/>
  </r>
  <r>
    <x v="0"/>
    <n v="86223968.129999995"/>
    <x v="0"/>
    <x v="1"/>
    <x v="17"/>
    <x v="32"/>
  </r>
  <r>
    <x v="0"/>
    <n v="83165396.569999993"/>
    <x v="0"/>
    <x v="1"/>
    <x v="11"/>
    <x v="33"/>
  </r>
  <r>
    <x v="0"/>
    <n v="78518007.519999996"/>
    <x v="0"/>
    <x v="1"/>
    <x v="18"/>
    <x v="34"/>
  </r>
  <r>
    <x v="0"/>
    <n v="77256604.829999998"/>
    <x v="0"/>
    <x v="0"/>
    <x v="19"/>
    <x v="35"/>
  </r>
  <r>
    <x v="0"/>
    <n v="71121257.920000002"/>
    <x v="0"/>
    <x v="1"/>
    <x v="18"/>
    <x v="36"/>
  </r>
  <r>
    <x v="0"/>
    <n v="69365086.540000007"/>
    <x v="0"/>
    <x v="1"/>
    <x v="20"/>
    <x v="37"/>
  </r>
  <r>
    <x v="0"/>
    <n v="65515759.829999998"/>
    <x v="0"/>
    <x v="0"/>
    <x v="6"/>
    <x v="11"/>
  </r>
  <r>
    <x v="0"/>
    <n v="61080065.799999997"/>
    <x v="0"/>
    <x v="2"/>
    <x v="4"/>
    <x v="38"/>
  </r>
  <r>
    <x v="0"/>
    <n v="56652307.399999999"/>
    <x v="0"/>
    <x v="1"/>
    <x v="19"/>
    <x v="35"/>
  </r>
  <r>
    <x v="0"/>
    <n v="51498015.090000004"/>
    <x v="0"/>
    <x v="0"/>
    <x v="5"/>
    <x v="39"/>
  </r>
  <r>
    <x v="0"/>
    <n v="50653960.289999999"/>
    <x v="1"/>
    <x v="4"/>
    <x v="19"/>
    <x v="35"/>
  </r>
  <r>
    <x v="0"/>
    <n v="48281662.57"/>
    <x v="0"/>
    <x v="1"/>
    <x v="21"/>
    <x v="40"/>
  </r>
  <r>
    <x v="0"/>
    <n v="48183223.090000004"/>
    <x v="0"/>
    <x v="0"/>
    <x v="3"/>
    <x v="41"/>
  </r>
  <r>
    <x v="0"/>
    <n v="39154149.509999998"/>
    <x v="0"/>
    <x v="0"/>
    <x v="3"/>
    <x v="42"/>
  </r>
  <r>
    <x v="0"/>
    <n v="39111138.859999999"/>
    <x v="0"/>
    <x v="1"/>
    <x v="11"/>
    <x v="43"/>
  </r>
  <r>
    <x v="0"/>
    <n v="38839089.350000001"/>
    <x v="0"/>
    <x v="1"/>
    <x v="21"/>
    <x v="44"/>
  </r>
  <r>
    <x v="0"/>
    <n v="37668384.060000002"/>
    <x v="0"/>
    <x v="1"/>
    <x v="11"/>
    <x v="45"/>
  </r>
  <r>
    <x v="0"/>
    <n v="35422344.460000001"/>
    <x v="0"/>
    <x v="1"/>
    <x v="17"/>
    <x v="46"/>
  </r>
  <r>
    <x v="0"/>
    <n v="34419695.340000004"/>
    <x v="0"/>
    <x v="1"/>
    <x v="22"/>
    <x v="47"/>
  </r>
  <r>
    <x v="0"/>
    <n v="32793408"/>
    <x v="0"/>
    <x v="1"/>
    <x v="11"/>
    <x v="48"/>
  </r>
  <r>
    <x v="0"/>
    <n v="32337660.16"/>
    <x v="0"/>
    <x v="1"/>
    <x v="11"/>
    <x v="49"/>
  </r>
  <r>
    <x v="0"/>
    <n v="27477964.16"/>
    <x v="1"/>
    <x v="4"/>
    <x v="8"/>
    <x v="50"/>
  </r>
  <r>
    <x v="0"/>
    <n v="27436636.59"/>
    <x v="0"/>
    <x v="1"/>
    <x v="11"/>
    <x v="51"/>
  </r>
  <r>
    <x v="0"/>
    <n v="27301738.640000001"/>
    <x v="0"/>
    <x v="0"/>
    <x v="5"/>
    <x v="52"/>
  </r>
  <r>
    <x v="0"/>
    <n v="27260052.98"/>
    <x v="0"/>
    <x v="1"/>
    <x v="11"/>
    <x v="53"/>
  </r>
  <r>
    <x v="0"/>
    <n v="24806918.59"/>
    <x v="0"/>
    <x v="0"/>
    <x v="3"/>
    <x v="54"/>
  </r>
  <r>
    <x v="0"/>
    <n v="24802780.399999999"/>
    <x v="0"/>
    <x v="1"/>
    <x v="23"/>
    <x v="55"/>
  </r>
  <r>
    <x v="0"/>
    <n v="24686456.690000001"/>
    <x v="0"/>
    <x v="1"/>
    <x v="11"/>
    <x v="56"/>
  </r>
  <r>
    <x v="0"/>
    <n v="23282067.91"/>
    <x v="0"/>
    <x v="0"/>
    <x v="24"/>
    <x v="57"/>
  </r>
  <r>
    <x v="0"/>
    <n v="22979946.07"/>
    <x v="0"/>
    <x v="1"/>
    <x v="11"/>
    <x v="58"/>
  </r>
  <r>
    <x v="0"/>
    <n v="22898405.32"/>
    <x v="0"/>
    <x v="0"/>
    <x v="3"/>
    <x v="59"/>
  </r>
  <r>
    <x v="0"/>
    <n v="22887252.829999998"/>
    <x v="0"/>
    <x v="1"/>
    <x v="11"/>
    <x v="60"/>
  </r>
  <r>
    <x v="0"/>
    <n v="21946533.66"/>
    <x v="0"/>
    <x v="1"/>
    <x v="17"/>
    <x v="61"/>
  </r>
  <r>
    <x v="0"/>
    <n v="21945596.32"/>
    <x v="0"/>
    <x v="0"/>
    <x v="6"/>
    <x v="29"/>
  </r>
  <r>
    <x v="0"/>
    <n v="21637318.420000002"/>
    <x v="0"/>
    <x v="1"/>
    <x v="25"/>
    <x v="62"/>
  </r>
  <r>
    <x v="0"/>
    <n v="21444362.800000001"/>
    <x v="0"/>
    <x v="1"/>
    <x v="17"/>
    <x v="63"/>
  </r>
  <r>
    <x v="0"/>
    <n v="20732626.530000001"/>
    <x v="0"/>
    <x v="1"/>
    <x v="17"/>
    <x v="64"/>
  </r>
  <r>
    <x v="0"/>
    <n v="19925500.399999999"/>
    <x v="0"/>
    <x v="1"/>
    <x v="26"/>
    <x v="65"/>
  </r>
  <r>
    <x v="0"/>
    <n v="19804580.859999999"/>
    <x v="0"/>
    <x v="1"/>
    <x v="27"/>
    <x v="66"/>
  </r>
  <r>
    <x v="0"/>
    <n v="18731927.550000001"/>
    <x v="0"/>
    <x v="0"/>
    <x v="24"/>
    <x v="67"/>
  </r>
  <r>
    <x v="0"/>
    <n v="18136078.66"/>
    <x v="0"/>
    <x v="0"/>
    <x v="5"/>
    <x v="68"/>
  </r>
  <r>
    <x v="0"/>
    <n v="17931480.09"/>
    <x v="0"/>
    <x v="0"/>
    <x v="3"/>
    <x v="69"/>
  </r>
  <r>
    <x v="0"/>
    <n v="17816082.739999998"/>
    <x v="1"/>
    <x v="4"/>
    <x v="28"/>
    <x v="70"/>
  </r>
  <r>
    <x v="0"/>
    <n v="17648924.870000001"/>
    <x v="0"/>
    <x v="0"/>
    <x v="3"/>
    <x v="71"/>
  </r>
  <r>
    <x v="0"/>
    <n v="17194628.059999999"/>
    <x v="0"/>
    <x v="0"/>
    <x v="3"/>
    <x v="72"/>
  </r>
  <r>
    <x v="0"/>
    <n v="16776299.15"/>
    <x v="0"/>
    <x v="1"/>
    <x v="11"/>
    <x v="73"/>
  </r>
  <r>
    <x v="0"/>
    <n v="15244842.07"/>
    <x v="0"/>
    <x v="0"/>
    <x v="3"/>
    <x v="74"/>
  </r>
  <r>
    <x v="0"/>
    <n v="14985651.15"/>
    <x v="0"/>
    <x v="0"/>
    <x v="3"/>
    <x v="75"/>
  </r>
  <r>
    <x v="0"/>
    <n v="13861122.939999999"/>
    <x v="0"/>
    <x v="1"/>
    <x v="29"/>
    <x v="76"/>
  </r>
  <r>
    <x v="0"/>
    <n v="13831444.57"/>
    <x v="1"/>
    <x v="4"/>
    <x v="28"/>
    <x v="77"/>
  </r>
  <r>
    <x v="0"/>
    <n v="13655132.16"/>
    <x v="0"/>
    <x v="1"/>
    <x v="17"/>
    <x v="78"/>
  </r>
  <r>
    <x v="0"/>
    <n v="12996242.32"/>
    <x v="1"/>
    <x v="4"/>
    <x v="28"/>
    <x v="79"/>
  </r>
  <r>
    <x v="0"/>
    <n v="12606756.789999999"/>
    <x v="0"/>
    <x v="0"/>
    <x v="24"/>
    <x v="80"/>
  </r>
  <r>
    <x v="0"/>
    <n v="12507656.699999999"/>
    <x v="0"/>
    <x v="1"/>
    <x v="21"/>
    <x v="81"/>
  </r>
  <r>
    <x v="0"/>
    <n v="12456688.25"/>
    <x v="0"/>
    <x v="1"/>
    <x v="11"/>
    <x v="82"/>
  </r>
  <r>
    <x v="0"/>
    <n v="11595467.300000001"/>
    <x v="0"/>
    <x v="1"/>
    <x v="11"/>
    <x v="83"/>
  </r>
  <r>
    <x v="0"/>
    <n v="11022902.380000001"/>
    <x v="0"/>
    <x v="1"/>
    <x v="30"/>
    <x v="84"/>
  </r>
  <r>
    <x v="0"/>
    <n v="10856643.960000001"/>
    <x v="0"/>
    <x v="1"/>
    <x v="11"/>
    <x v="85"/>
  </r>
  <r>
    <x v="0"/>
    <n v="10784203.449999999"/>
    <x v="0"/>
    <x v="1"/>
    <x v="11"/>
    <x v="86"/>
  </r>
  <r>
    <x v="0"/>
    <n v="10567164.029999999"/>
    <x v="0"/>
    <x v="1"/>
    <x v="17"/>
    <x v="87"/>
  </r>
  <r>
    <x v="0"/>
    <n v="10363833.560000001"/>
    <x v="0"/>
    <x v="0"/>
    <x v="3"/>
    <x v="88"/>
  </r>
  <r>
    <x v="0"/>
    <n v="10344535.51"/>
    <x v="0"/>
    <x v="0"/>
    <x v="3"/>
    <x v="89"/>
  </r>
  <r>
    <x v="0"/>
    <n v="9033135.8599999994"/>
    <x v="0"/>
    <x v="1"/>
    <x v="31"/>
    <x v="90"/>
  </r>
  <r>
    <x v="0"/>
    <n v="8896414.0199999996"/>
    <x v="0"/>
    <x v="0"/>
    <x v="3"/>
    <x v="91"/>
  </r>
  <r>
    <x v="0"/>
    <n v="8779674.3100000005"/>
    <x v="0"/>
    <x v="1"/>
    <x v="17"/>
    <x v="92"/>
  </r>
  <r>
    <x v="0"/>
    <n v="8580759.2100000009"/>
    <x v="0"/>
    <x v="1"/>
    <x v="11"/>
    <x v="93"/>
  </r>
  <r>
    <x v="0"/>
    <n v="8494904.3399999999"/>
    <x v="0"/>
    <x v="1"/>
    <x v="21"/>
    <x v="94"/>
  </r>
  <r>
    <x v="0"/>
    <n v="8349697.8300000001"/>
    <x v="0"/>
    <x v="0"/>
    <x v="24"/>
    <x v="95"/>
  </r>
  <r>
    <x v="0"/>
    <n v="8249872.9299999997"/>
    <x v="0"/>
    <x v="1"/>
    <x v="11"/>
    <x v="96"/>
  </r>
  <r>
    <x v="0"/>
    <n v="7965751.7599999998"/>
    <x v="0"/>
    <x v="1"/>
    <x v="32"/>
    <x v="97"/>
  </r>
  <r>
    <x v="0"/>
    <n v="7313786.5199999996"/>
    <x v="0"/>
    <x v="1"/>
    <x v="11"/>
    <x v="98"/>
  </r>
  <r>
    <x v="0"/>
    <n v="7069523.9400000004"/>
    <x v="0"/>
    <x v="1"/>
    <x v="11"/>
    <x v="99"/>
  </r>
  <r>
    <x v="0"/>
    <n v="6918354.2599999998"/>
    <x v="0"/>
    <x v="0"/>
    <x v="3"/>
    <x v="100"/>
  </r>
  <r>
    <x v="0"/>
    <n v="6746149.6200000001"/>
    <x v="0"/>
    <x v="1"/>
    <x v="21"/>
    <x v="73"/>
  </r>
  <r>
    <x v="0"/>
    <n v="6710625.3099999996"/>
    <x v="0"/>
    <x v="1"/>
    <x v="33"/>
    <x v="101"/>
  </r>
  <r>
    <x v="0"/>
    <n v="6546746.6600000001"/>
    <x v="0"/>
    <x v="1"/>
    <x v="17"/>
    <x v="102"/>
  </r>
  <r>
    <x v="0"/>
    <n v="6482001.79"/>
    <x v="0"/>
    <x v="1"/>
    <x v="0"/>
    <x v="0"/>
  </r>
  <r>
    <x v="0"/>
    <n v="6413913.9800000004"/>
    <x v="0"/>
    <x v="1"/>
    <x v="11"/>
    <x v="103"/>
  </r>
  <r>
    <x v="0"/>
    <n v="6324676.6500000004"/>
    <x v="0"/>
    <x v="2"/>
    <x v="34"/>
    <x v="104"/>
  </r>
  <r>
    <x v="0"/>
    <n v="6188282.2999999998"/>
    <x v="0"/>
    <x v="1"/>
    <x v="17"/>
    <x v="105"/>
  </r>
  <r>
    <x v="0"/>
    <n v="5915938.4400000004"/>
    <x v="1"/>
    <x v="4"/>
    <x v="28"/>
    <x v="106"/>
  </r>
  <r>
    <x v="0"/>
    <n v="5861201.2599999998"/>
    <x v="0"/>
    <x v="0"/>
    <x v="3"/>
    <x v="107"/>
  </r>
  <r>
    <x v="0"/>
    <n v="5817308.9800000004"/>
    <x v="0"/>
    <x v="1"/>
    <x v="11"/>
    <x v="108"/>
  </r>
  <r>
    <x v="0"/>
    <n v="5534790.4500000002"/>
    <x v="0"/>
    <x v="1"/>
    <x v="5"/>
    <x v="39"/>
  </r>
  <r>
    <x v="0"/>
    <n v="5363658.72"/>
    <x v="0"/>
    <x v="1"/>
    <x v="17"/>
    <x v="109"/>
  </r>
  <r>
    <x v="0"/>
    <n v="5281270.75"/>
    <x v="0"/>
    <x v="0"/>
    <x v="3"/>
    <x v="110"/>
  </r>
  <r>
    <x v="0"/>
    <n v="5100000"/>
    <x v="1"/>
    <x v="3"/>
    <x v="30"/>
    <x v="84"/>
  </r>
  <r>
    <x v="0"/>
    <n v="4955682.74"/>
    <x v="0"/>
    <x v="1"/>
    <x v="17"/>
    <x v="111"/>
  </r>
  <r>
    <x v="0"/>
    <n v="4750485.1399999997"/>
    <x v="0"/>
    <x v="1"/>
    <x v="35"/>
    <x v="112"/>
  </r>
  <r>
    <x v="0"/>
    <n v="4583220.71"/>
    <x v="0"/>
    <x v="1"/>
    <x v="17"/>
    <x v="113"/>
  </r>
  <r>
    <x v="0"/>
    <n v="4212642.92"/>
    <x v="0"/>
    <x v="1"/>
    <x v="11"/>
    <x v="114"/>
  </r>
  <r>
    <x v="0"/>
    <n v="4119945.97"/>
    <x v="0"/>
    <x v="1"/>
    <x v="17"/>
    <x v="115"/>
  </r>
  <r>
    <x v="0"/>
    <n v="4119673.57"/>
    <x v="0"/>
    <x v="1"/>
    <x v="36"/>
    <x v="116"/>
  </r>
  <r>
    <x v="0"/>
    <n v="3935460.56"/>
    <x v="0"/>
    <x v="1"/>
    <x v="33"/>
    <x v="117"/>
  </r>
  <r>
    <x v="0"/>
    <n v="3880580.64"/>
    <x v="1"/>
    <x v="4"/>
    <x v="15"/>
    <x v="28"/>
  </r>
  <r>
    <x v="0"/>
    <n v="3879953.96"/>
    <x v="0"/>
    <x v="0"/>
    <x v="23"/>
    <x v="55"/>
  </r>
  <r>
    <x v="0"/>
    <n v="3726043.62"/>
    <x v="0"/>
    <x v="1"/>
    <x v="21"/>
    <x v="118"/>
  </r>
  <r>
    <x v="0"/>
    <n v="3713506.24"/>
    <x v="0"/>
    <x v="1"/>
    <x v="17"/>
    <x v="119"/>
  </r>
  <r>
    <x v="0"/>
    <n v="3652358.34"/>
    <x v="0"/>
    <x v="0"/>
    <x v="3"/>
    <x v="120"/>
  </r>
  <r>
    <x v="0"/>
    <n v="3580094.14"/>
    <x v="0"/>
    <x v="0"/>
    <x v="3"/>
    <x v="121"/>
  </r>
  <r>
    <x v="0"/>
    <n v="3506033.15"/>
    <x v="1"/>
    <x v="4"/>
    <x v="37"/>
    <x v="122"/>
  </r>
  <r>
    <x v="0"/>
    <n v="3495773.15"/>
    <x v="0"/>
    <x v="1"/>
    <x v="30"/>
    <x v="123"/>
  </r>
  <r>
    <x v="0"/>
    <n v="3416667.1"/>
    <x v="1"/>
    <x v="4"/>
    <x v="28"/>
    <x v="124"/>
  </r>
  <r>
    <x v="0"/>
    <n v="3326139.24"/>
    <x v="0"/>
    <x v="0"/>
    <x v="5"/>
    <x v="5"/>
  </r>
  <r>
    <x v="0"/>
    <n v="3216920.47"/>
    <x v="0"/>
    <x v="0"/>
    <x v="3"/>
    <x v="125"/>
  </r>
  <r>
    <x v="0"/>
    <n v="3199596.37"/>
    <x v="0"/>
    <x v="1"/>
    <x v="21"/>
    <x v="126"/>
  </r>
  <r>
    <x v="0"/>
    <n v="3191153.84"/>
    <x v="0"/>
    <x v="1"/>
    <x v="11"/>
    <x v="127"/>
  </r>
  <r>
    <x v="0"/>
    <n v="3182355.14"/>
    <x v="0"/>
    <x v="0"/>
    <x v="3"/>
    <x v="128"/>
  </r>
  <r>
    <x v="0"/>
    <n v="3117458.65"/>
    <x v="0"/>
    <x v="1"/>
    <x v="11"/>
    <x v="129"/>
  </r>
  <r>
    <x v="0"/>
    <n v="3028489.42"/>
    <x v="0"/>
    <x v="1"/>
    <x v="38"/>
    <x v="130"/>
  </r>
  <r>
    <x v="0"/>
    <n v="2978452.69"/>
    <x v="0"/>
    <x v="1"/>
    <x v="17"/>
    <x v="131"/>
  </r>
  <r>
    <x v="0"/>
    <n v="2893764.8"/>
    <x v="0"/>
    <x v="1"/>
    <x v="33"/>
    <x v="132"/>
  </r>
  <r>
    <x v="0"/>
    <n v="2637790.9900000002"/>
    <x v="1"/>
    <x v="4"/>
    <x v="8"/>
    <x v="133"/>
  </r>
  <r>
    <x v="0"/>
    <n v="2456544.02"/>
    <x v="0"/>
    <x v="1"/>
    <x v="17"/>
    <x v="134"/>
  </r>
  <r>
    <x v="0"/>
    <n v="2388162.86"/>
    <x v="0"/>
    <x v="0"/>
    <x v="27"/>
    <x v="66"/>
  </r>
  <r>
    <x v="0"/>
    <n v="2387779.69"/>
    <x v="0"/>
    <x v="1"/>
    <x v="17"/>
    <x v="135"/>
  </r>
  <r>
    <x v="0"/>
    <n v="2322514.19"/>
    <x v="0"/>
    <x v="1"/>
    <x v="17"/>
    <x v="136"/>
  </r>
  <r>
    <x v="0"/>
    <n v="2309322.37"/>
    <x v="0"/>
    <x v="0"/>
    <x v="6"/>
    <x v="137"/>
  </r>
  <r>
    <x v="0"/>
    <n v="2090609.88"/>
    <x v="0"/>
    <x v="1"/>
    <x v="21"/>
    <x v="138"/>
  </r>
  <r>
    <x v="0"/>
    <n v="2088568.78"/>
    <x v="0"/>
    <x v="1"/>
    <x v="21"/>
    <x v="43"/>
  </r>
  <r>
    <x v="0"/>
    <n v="2079990.74"/>
    <x v="0"/>
    <x v="1"/>
    <x v="29"/>
    <x v="139"/>
  </r>
  <r>
    <x v="0"/>
    <n v="2047723.52"/>
    <x v="0"/>
    <x v="1"/>
    <x v="29"/>
    <x v="140"/>
  </r>
  <r>
    <x v="0"/>
    <n v="1961702.57"/>
    <x v="0"/>
    <x v="1"/>
    <x v="17"/>
    <x v="141"/>
  </r>
  <r>
    <x v="0"/>
    <n v="1949137.9199999999"/>
    <x v="1"/>
    <x v="4"/>
    <x v="28"/>
    <x v="142"/>
  </r>
  <r>
    <x v="0"/>
    <n v="1944342.28"/>
    <x v="1"/>
    <x v="4"/>
    <x v="28"/>
    <x v="143"/>
  </r>
  <r>
    <x v="0"/>
    <n v="1919786.51"/>
    <x v="0"/>
    <x v="0"/>
    <x v="6"/>
    <x v="144"/>
  </r>
  <r>
    <x v="0"/>
    <n v="1885466.36"/>
    <x v="0"/>
    <x v="1"/>
    <x v="33"/>
    <x v="145"/>
  </r>
  <r>
    <x v="0"/>
    <n v="1735841.34"/>
    <x v="0"/>
    <x v="0"/>
    <x v="24"/>
    <x v="146"/>
  </r>
  <r>
    <x v="0"/>
    <n v="1631070.81"/>
    <x v="0"/>
    <x v="1"/>
    <x v="0"/>
    <x v="147"/>
  </r>
  <r>
    <x v="0"/>
    <n v="1630874.76"/>
    <x v="0"/>
    <x v="1"/>
    <x v="21"/>
    <x v="148"/>
  </r>
  <r>
    <x v="0"/>
    <n v="1514323.11"/>
    <x v="0"/>
    <x v="1"/>
    <x v="17"/>
    <x v="149"/>
  </r>
  <r>
    <x v="0"/>
    <n v="1480657.25"/>
    <x v="0"/>
    <x v="0"/>
    <x v="3"/>
    <x v="150"/>
  </r>
  <r>
    <x v="0"/>
    <n v="1473287.75"/>
    <x v="0"/>
    <x v="1"/>
    <x v="11"/>
    <x v="151"/>
  </r>
  <r>
    <x v="0"/>
    <n v="1458291.82"/>
    <x v="0"/>
    <x v="0"/>
    <x v="3"/>
    <x v="152"/>
  </r>
  <r>
    <x v="0"/>
    <n v="1435368.89"/>
    <x v="0"/>
    <x v="1"/>
    <x v="17"/>
    <x v="153"/>
  </r>
  <r>
    <x v="0"/>
    <n v="1424503.57"/>
    <x v="1"/>
    <x v="3"/>
    <x v="39"/>
    <x v="154"/>
  </r>
  <r>
    <x v="0"/>
    <n v="1373716.96"/>
    <x v="1"/>
    <x v="4"/>
    <x v="28"/>
    <x v="155"/>
  </r>
  <r>
    <x v="0"/>
    <n v="1343184.08"/>
    <x v="1"/>
    <x v="4"/>
    <x v="8"/>
    <x v="156"/>
  </r>
  <r>
    <x v="0"/>
    <n v="1313829.1200000001"/>
    <x v="0"/>
    <x v="0"/>
    <x v="3"/>
    <x v="157"/>
  </r>
  <r>
    <x v="0"/>
    <n v="1301773.06"/>
    <x v="0"/>
    <x v="0"/>
    <x v="3"/>
    <x v="158"/>
  </r>
  <r>
    <x v="0"/>
    <n v="1278431.31"/>
    <x v="1"/>
    <x v="4"/>
    <x v="28"/>
    <x v="159"/>
  </r>
  <r>
    <x v="0"/>
    <n v="1255064.17"/>
    <x v="0"/>
    <x v="1"/>
    <x v="25"/>
    <x v="117"/>
  </r>
  <r>
    <x v="0"/>
    <n v="1211325.7"/>
    <x v="1"/>
    <x v="4"/>
    <x v="28"/>
    <x v="160"/>
  </r>
  <r>
    <x v="0"/>
    <n v="1210334.1299999999"/>
    <x v="0"/>
    <x v="1"/>
    <x v="40"/>
    <x v="161"/>
  </r>
  <r>
    <x v="0"/>
    <n v="1175280.23"/>
    <x v="0"/>
    <x v="0"/>
    <x v="3"/>
    <x v="162"/>
  </r>
  <r>
    <x v="0"/>
    <n v="1160891.1200000001"/>
    <x v="1"/>
    <x v="4"/>
    <x v="8"/>
    <x v="163"/>
  </r>
  <r>
    <x v="0"/>
    <n v="1155024.72"/>
    <x v="0"/>
    <x v="1"/>
    <x v="15"/>
    <x v="28"/>
  </r>
  <r>
    <x v="0"/>
    <n v="1128271.29"/>
    <x v="1"/>
    <x v="4"/>
    <x v="8"/>
    <x v="164"/>
  </r>
  <r>
    <x v="0"/>
    <n v="1123315.3"/>
    <x v="0"/>
    <x v="1"/>
    <x v="30"/>
    <x v="165"/>
  </r>
  <r>
    <x v="0"/>
    <n v="1113423.44"/>
    <x v="0"/>
    <x v="1"/>
    <x v="17"/>
    <x v="166"/>
  </r>
  <r>
    <x v="0"/>
    <n v="1103630.5"/>
    <x v="0"/>
    <x v="1"/>
    <x v="32"/>
    <x v="167"/>
  </r>
  <r>
    <x v="0"/>
    <n v="1082006.6599999999"/>
    <x v="0"/>
    <x v="1"/>
    <x v="17"/>
    <x v="168"/>
  </r>
  <r>
    <x v="0"/>
    <n v="995155.85"/>
    <x v="0"/>
    <x v="1"/>
    <x v="17"/>
    <x v="169"/>
  </r>
  <r>
    <x v="0"/>
    <n v="969434.93"/>
    <x v="0"/>
    <x v="1"/>
    <x v="25"/>
    <x v="170"/>
  </r>
  <r>
    <x v="0"/>
    <n v="934387.98"/>
    <x v="0"/>
    <x v="0"/>
    <x v="41"/>
    <x v="171"/>
  </r>
  <r>
    <x v="0"/>
    <n v="898043.3"/>
    <x v="0"/>
    <x v="1"/>
    <x v="17"/>
    <x v="172"/>
  </r>
  <r>
    <x v="0"/>
    <n v="873521.03"/>
    <x v="1"/>
    <x v="4"/>
    <x v="8"/>
    <x v="173"/>
  </r>
  <r>
    <x v="0"/>
    <n v="865965.71"/>
    <x v="0"/>
    <x v="1"/>
    <x v="17"/>
    <x v="174"/>
  </r>
  <r>
    <x v="0"/>
    <n v="830777.68"/>
    <x v="1"/>
    <x v="4"/>
    <x v="28"/>
    <x v="175"/>
  </r>
  <r>
    <x v="0"/>
    <n v="802765.31"/>
    <x v="0"/>
    <x v="0"/>
    <x v="3"/>
    <x v="176"/>
  </r>
  <r>
    <x v="0"/>
    <n v="765993.19"/>
    <x v="0"/>
    <x v="1"/>
    <x v="11"/>
    <x v="177"/>
  </r>
  <r>
    <x v="0"/>
    <n v="740390.96"/>
    <x v="0"/>
    <x v="0"/>
    <x v="3"/>
    <x v="178"/>
  </r>
  <r>
    <x v="0"/>
    <n v="737323.75"/>
    <x v="0"/>
    <x v="1"/>
    <x v="25"/>
    <x v="179"/>
  </r>
  <r>
    <x v="0"/>
    <n v="684872.26"/>
    <x v="0"/>
    <x v="1"/>
    <x v="11"/>
    <x v="180"/>
  </r>
  <r>
    <x v="0"/>
    <n v="628345.76"/>
    <x v="0"/>
    <x v="1"/>
    <x v="35"/>
    <x v="181"/>
  </r>
  <r>
    <x v="0"/>
    <n v="578065.12"/>
    <x v="0"/>
    <x v="1"/>
    <x v="32"/>
    <x v="182"/>
  </r>
  <r>
    <x v="0"/>
    <n v="554721.1"/>
    <x v="1"/>
    <x v="4"/>
    <x v="28"/>
    <x v="183"/>
  </r>
  <r>
    <x v="0"/>
    <n v="515254.27"/>
    <x v="0"/>
    <x v="1"/>
    <x v="11"/>
    <x v="184"/>
  </r>
  <r>
    <x v="0"/>
    <n v="503428.36"/>
    <x v="1"/>
    <x v="4"/>
    <x v="28"/>
    <x v="185"/>
  </r>
  <r>
    <x v="0"/>
    <n v="489835.65"/>
    <x v="0"/>
    <x v="0"/>
    <x v="42"/>
    <x v="186"/>
  </r>
  <r>
    <x v="0"/>
    <n v="454969.16"/>
    <x v="0"/>
    <x v="1"/>
    <x v="25"/>
    <x v="187"/>
  </r>
  <r>
    <x v="0"/>
    <n v="448579.22"/>
    <x v="1"/>
    <x v="4"/>
    <x v="28"/>
    <x v="188"/>
  </r>
  <r>
    <x v="0"/>
    <n v="375130.68"/>
    <x v="0"/>
    <x v="0"/>
    <x v="3"/>
    <x v="189"/>
  </r>
  <r>
    <x v="0"/>
    <n v="368871.26"/>
    <x v="0"/>
    <x v="0"/>
    <x v="3"/>
    <x v="190"/>
  </r>
  <r>
    <x v="0"/>
    <n v="366319.07"/>
    <x v="1"/>
    <x v="4"/>
    <x v="8"/>
    <x v="191"/>
  </r>
  <r>
    <x v="0"/>
    <n v="360830.31"/>
    <x v="0"/>
    <x v="0"/>
    <x v="6"/>
    <x v="192"/>
  </r>
  <r>
    <x v="0"/>
    <n v="350717.8"/>
    <x v="1"/>
    <x v="4"/>
    <x v="28"/>
    <x v="193"/>
  </r>
  <r>
    <x v="0"/>
    <n v="319582.74"/>
    <x v="0"/>
    <x v="0"/>
    <x v="24"/>
    <x v="194"/>
  </r>
  <r>
    <x v="0"/>
    <n v="298559.42"/>
    <x v="1"/>
    <x v="4"/>
    <x v="30"/>
    <x v="165"/>
  </r>
  <r>
    <x v="0"/>
    <n v="267279.39"/>
    <x v="0"/>
    <x v="1"/>
    <x v="25"/>
    <x v="132"/>
  </r>
  <r>
    <x v="0"/>
    <n v="267103.39"/>
    <x v="0"/>
    <x v="1"/>
    <x v="43"/>
    <x v="195"/>
  </r>
  <r>
    <x v="0"/>
    <n v="265653.53999999998"/>
    <x v="0"/>
    <x v="1"/>
    <x v="21"/>
    <x v="196"/>
  </r>
  <r>
    <x v="0"/>
    <n v="257390.6"/>
    <x v="0"/>
    <x v="1"/>
    <x v="44"/>
    <x v="197"/>
  </r>
  <r>
    <x v="0"/>
    <n v="254873.34"/>
    <x v="0"/>
    <x v="1"/>
    <x v="21"/>
    <x v="198"/>
  </r>
  <r>
    <x v="0"/>
    <n v="254000.17"/>
    <x v="0"/>
    <x v="1"/>
    <x v="35"/>
    <x v="199"/>
  </r>
  <r>
    <x v="0"/>
    <n v="219375.02"/>
    <x v="0"/>
    <x v="1"/>
    <x v="11"/>
    <x v="200"/>
  </r>
  <r>
    <x v="0"/>
    <n v="169251.67"/>
    <x v="0"/>
    <x v="0"/>
    <x v="3"/>
    <x v="201"/>
  </r>
  <r>
    <x v="0"/>
    <n v="155925.35"/>
    <x v="0"/>
    <x v="1"/>
    <x v="17"/>
    <x v="202"/>
  </r>
  <r>
    <x v="0"/>
    <n v="142402.69"/>
    <x v="0"/>
    <x v="1"/>
    <x v="17"/>
    <x v="203"/>
  </r>
  <r>
    <x v="0"/>
    <n v="135217.87"/>
    <x v="0"/>
    <x v="1"/>
    <x v="17"/>
    <x v="204"/>
  </r>
  <r>
    <x v="0"/>
    <n v="133140.68"/>
    <x v="0"/>
    <x v="1"/>
    <x v="33"/>
    <x v="205"/>
  </r>
  <r>
    <x v="0"/>
    <n v="125010.74"/>
    <x v="0"/>
    <x v="2"/>
    <x v="34"/>
    <x v="206"/>
  </r>
  <r>
    <x v="0"/>
    <n v="114976.9"/>
    <x v="0"/>
    <x v="1"/>
    <x v="21"/>
    <x v="103"/>
  </r>
  <r>
    <x v="0"/>
    <n v="107178.43"/>
    <x v="1"/>
    <x v="4"/>
    <x v="30"/>
    <x v="84"/>
  </r>
  <r>
    <x v="0"/>
    <n v="103960"/>
    <x v="1"/>
    <x v="4"/>
    <x v="2"/>
    <x v="2"/>
  </r>
  <r>
    <x v="0"/>
    <n v="81278.11"/>
    <x v="0"/>
    <x v="1"/>
    <x v="17"/>
    <x v="207"/>
  </r>
  <r>
    <x v="0"/>
    <n v="76717.710000000006"/>
    <x v="1"/>
    <x v="4"/>
    <x v="28"/>
    <x v="208"/>
  </r>
  <r>
    <x v="0"/>
    <n v="71687.91"/>
    <x v="0"/>
    <x v="1"/>
    <x v="21"/>
    <x v="86"/>
  </r>
  <r>
    <x v="0"/>
    <n v="71667.289999999994"/>
    <x v="0"/>
    <x v="1"/>
    <x v="45"/>
    <x v="209"/>
  </r>
  <r>
    <x v="0"/>
    <n v="66247.740000000005"/>
    <x v="0"/>
    <x v="1"/>
    <x v="21"/>
    <x v="210"/>
  </r>
  <r>
    <x v="0"/>
    <n v="55231.14"/>
    <x v="0"/>
    <x v="0"/>
    <x v="3"/>
    <x v="211"/>
  </r>
  <r>
    <x v="0"/>
    <n v="45985.73"/>
    <x v="1"/>
    <x v="4"/>
    <x v="30"/>
    <x v="123"/>
  </r>
  <r>
    <x v="0"/>
    <n v="42251"/>
    <x v="1"/>
    <x v="4"/>
    <x v="28"/>
    <x v="212"/>
  </r>
  <r>
    <x v="0"/>
    <n v="39838.160000000003"/>
    <x v="1"/>
    <x v="4"/>
    <x v="28"/>
    <x v="213"/>
  </r>
  <r>
    <x v="0"/>
    <n v="38254.769999999997"/>
    <x v="0"/>
    <x v="1"/>
    <x v="25"/>
    <x v="145"/>
  </r>
  <r>
    <x v="0"/>
    <n v="36553.97"/>
    <x v="0"/>
    <x v="1"/>
    <x v="17"/>
    <x v="214"/>
  </r>
  <r>
    <x v="0"/>
    <n v="30167.599999999999"/>
    <x v="0"/>
    <x v="1"/>
    <x v="21"/>
    <x v="215"/>
  </r>
  <r>
    <x v="0"/>
    <n v="29032.31"/>
    <x v="0"/>
    <x v="1"/>
    <x v="17"/>
    <x v="216"/>
  </r>
  <r>
    <x v="0"/>
    <n v="28983.14"/>
    <x v="1"/>
    <x v="4"/>
    <x v="28"/>
    <x v="217"/>
  </r>
  <r>
    <x v="0"/>
    <n v="23930"/>
    <x v="1"/>
    <x v="4"/>
    <x v="28"/>
    <x v="218"/>
  </r>
  <r>
    <x v="0"/>
    <n v="20625.2"/>
    <x v="0"/>
    <x v="0"/>
    <x v="3"/>
    <x v="219"/>
  </r>
  <r>
    <x v="0"/>
    <n v="17987.3"/>
    <x v="0"/>
    <x v="1"/>
    <x v="11"/>
    <x v="220"/>
  </r>
  <r>
    <x v="0"/>
    <n v="15539.63"/>
    <x v="0"/>
    <x v="1"/>
    <x v="37"/>
    <x v="122"/>
  </r>
  <r>
    <x v="0"/>
    <n v="10404.73"/>
    <x v="0"/>
    <x v="1"/>
    <x v="21"/>
    <x v="177"/>
  </r>
  <r>
    <x v="0"/>
    <n v="3846.96"/>
    <x v="1"/>
    <x v="4"/>
    <x v="30"/>
    <x v="221"/>
  </r>
  <r>
    <x v="0"/>
    <n v="3594.77"/>
    <x v="0"/>
    <x v="1"/>
    <x v="21"/>
    <x v="53"/>
  </r>
  <r>
    <x v="0"/>
    <n v="1898.44"/>
    <x v="0"/>
    <x v="1"/>
    <x v="46"/>
    <x v="222"/>
  </r>
  <r>
    <x v="0"/>
    <n v="1277.6500000000001"/>
    <x v="0"/>
    <x v="1"/>
    <x v="47"/>
    <x v="223"/>
  </r>
  <r>
    <x v="0"/>
    <n v="1100"/>
    <x v="0"/>
    <x v="0"/>
    <x v="6"/>
    <x v="80"/>
  </r>
  <r>
    <x v="0"/>
    <n v="861.25"/>
    <x v="0"/>
    <x v="0"/>
    <x v="48"/>
    <x v="224"/>
  </r>
  <r>
    <x v="0"/>
    <n v="589.41"/>
    <x v="0"/>
    <x v="0"/>
    <x v="3"/>
    <x v="225"/>
  </r>
  <r>
    <x v="0"/>
    <n v="276.45"/>
    <x v="1"/>
    <x v="4"/>
    <x v="28"/>
    <x v="226"/>
  </r>
  <r>
    <x v="0"/>
    <n v="8.4"/>
    <x v="0"/>
    <x v="1"/>
    <x v="41"/>
    <x v="171"/>
  </r>
  <r>
    <x v="0"/>
    <n v="0"/>
    <x v="0"/>
    <x v="1"/>
    <x v="30"/>
    <x v="221"/>
  </r>
  <r>
    <x v="0"/>
    <n v="0"/>
    <x v="0"/>
    <x v="1"/>
    <x v="21"/>
    <x v="227"/>
  </r>
  <r>
    <x v="0"/>
    <n v="0"/>
    <x v="1"/>
    <x v="4"/>
    <x v="11"/>
    <x v="27"/>
  </r>
  <r>
    <x v="1"/>
    <n v="2796972561.9099998"/>
    <x v="0"/>
    <x v="1"/>
    <x v="1"/>
    <x v="1"/>
  </r>
  <r>
    <x v="1"/>
    <n v="2738233332.4899998"/>
    <x v="0"/>
    <x v="0"/>
    <x v="0"/>
    <x v="0"/>
  </r>
  <r>
    <x v="1"/>
    <n v="2080436877.71"/>
    <x v="0"/>
    <x v="1"/>
    <x v="2"/>
    <x v="2"/>
  </r>
  <r>
    <x v="1"/>
    <n v="1855597640.01"/>
    <x v="0"/>
    <x v="0"/>
    <x v="3"/>
    <x v="3"/>
  </r>
  <r>
    <x v="1"/>
    <n v="1127362359.0699999"/>
    <x v="0"/>
    <x v="2"/>
    <x v="4"/>
    <x v="4"/>
  </r>
  <r>
    <x v="1"/>
    <n v="753364425.47000003"/>
    <x v="0"/>
    <x v="1"/>
    <x v="5"/>
    <x v="5"/>
  </r>
  <r>
    <x v="1"/>
    <n v="647644607.95000005"/>
    <x v="0"/>
    <x v="0"/>
    <x v="3"/>
    <x v="7"/>
  </r>
  <r>
    <x v="1"/>
    <n v="643405696.82000005"/>
    <x v="0"/>
    <x v="0"/>
    <x v="6"/>
    <x v="6"/>
  </r>
  <r>
    <x v="1"/>
    <n v="500170966.52999997"/>
    <x v="0"/>
    <x v="0"/>
    <x v="0"/>
    <x v="9"/>
  </r>
  <r>
    <x v="1"/>
    <n v="338479344.97000003"/>
    <x v="0"/>
    <x v="0"/>
    <x v="9"/>
    <x v="13"/>
  </r>
  <r>
    <x v="1"/>
    <n v="334292877.83999997"/>
    <x v="1"/>
    <x v="3"/>
    <x v="7"/>
    <x v="8"/>
  </r>
  <r>
    <x v="1"/>
    <n v="316472956.18000001"/>
    <x v="0"/>
    <x v="0"/>
    <x v="3"/>
    <x v="10"/>
  </r>
  <r>
    <x v="1"/>
    <n v="301574709.01999998"/>
    <x v="0"/>
    <x v="0"/>
    <x v="3"/>
    <x v="11"/>
  </r>
  <r>
    <x v="1"/>
    <n v="232723766.38999999"/>
    <x v="0"/>
    <x v="0"/>
    <x v="3"/>
    <x v="15"/>
  </r>
  <r>
    <x v="1"/>
    <n v="232706777.31"/>
    <x v="1"/>
    <x v="5"/>
    <x v="10"/>
    <x v="14"/>
  </r>
  <r>
    <x v="1"/>
    <n v="224314309.25"/>
    <x v="0"/>
    <x v="1"/>
    <x v="11"/>
    <x v="17"/>
  </r>
  <r>
    <x v="1"/>
    <n v="218753743.58000001"/>
    <x v="0"/>
    <x v="0"/>
    <x v="9"/>
    <x v="20"/>
  </r>
  <r>
    <x v="1"/>
    <n v="217614992.41"/>
    <x v="1"/>
    <x v="4"/>
    <x v="8"/>
    <x v="12"/>
  </r>
  <r>
    <x v="1"/>
    <n v="192520779.36000001"/>
    <x v="1"/>
    <x v="5"/>
    <x v="10"/>
    <x v="19"/>
  </r>
  <r>
    <x v="1"/>
    <n v="183022840.08000001"/>
    <x v="0"/>
    <x v="0"/>
    <x v="3"/>
    <x v="16"/>
  </r>
  <r>
    <x v="1"/>
    <n v="172139249.78999999"/>
    <x v="0"/>
    <x v="1"/>
    <x v="11"/>
    <x v="18"/>
  </r>
  <r>
    <x v="1"/>
    <n v="168475941.16999999"/>
    <x v="0"/>
    <x v="0"/>
    <x v="6"/>
    <x v="7"/>
  </r>
  <r>
    <x v="1"/>
    <n v="163967014.78"/>
    <x v="0"/>
    <x v="1"/>
    <x v="12"/>
    <x v="21"/>
  </r>
  <r>
    <x v="1"/>
    <n v="133095090.48"/>
    <x v="0"/>
    <x v="1"/>
    <x v="20"/>
    <x v="37"/>
  </r>
  <r>
    <x v="1"/>
    <n v="132629371.84999999"/>
    <x v="0"/>
    <x v="0"/>
    <x v="3"/>
    <x v="22"/>
  </r>
  <r>
    <x v="1"/>
    <n v="126421895.68000001"/>
    <x v="0"/>
    <x v="1"/>
    <x v="17"/>
    <x v="32"/>
  </r>
  <r>
    <x v="1"/>
    <n v="117025150.37"/>
    <x v="0"/>
    <x v="1"/>
    <x v="11"/>
    <x v="33"/>
  </r>
  <r>
    <x v="1"/>
    <n v="111361226.78"/>
    <x v="0"/>
    <x v="1"/>
    <x v="13"/>
    <x v="24"/>
  </r>
  <r>
    <x v="1"/>
    <n v="103434688.84"/>
    <x v="0"/>
    <x v="0"/>
    <x v="3"/>
    <x v="29"/>
  </r>
  <r>
    <x v="1"/>
    <n v="94004137.549999997"/>
    <x v="1"/>
    <x v="4"/>
    <x v="16"/>
    <x v="31"/>
  </r>
  <r>
    <x v="1"/>
    <n v="92939677.25"/>
    <x v="0"/>
    <x v="1"/>
    <x v="18"/>
    <x v="36"/>
  </r>
  <r>
    <x v="1"/>
    <n v="91764112.810000002"/>
    <x v="0"/>
    <x v="1"/>
    <x v="18"/>
    <x v="34"/>
  </r>
  <r>
    <x v="1"/>
    <n v="91596171.459999993"/>
    <x v="0"/>
    <x v="0"/>
    <x v="0"/>
    <x v="30"/>
  </r>
  <r>
    <x v="1"/>
    <n v="89970458.75"/>
    <x v="1"/>
    <x v="3"/>
    <x v="14"/>
    <x v="26"/>
  </r>
  <r>
    <x v="1"/>
    <n v="85251421.530000001"/>
    <x v="1"/>
    <x v="4"/>
    <x v="8"/>
    <x v="23"/>
  </r>
  <r>
    <x v="1"/>
    <n v="72767238.609999999"/>
    <x v="0"/>
    <x v="0"/>
    <x v="0"/>
    <x v="25"/>
  </r>
  <r>
    <x v="1"/>
    <n v="72126534.370000005"/>
    <x v="0"/>
    <x v="0"/>
    <x v="5"/>
    <x v="39"/>
  </r>
  <r>
    <x v="1"/>
    <n v="70829007.170000002"/>
    <x v="0"/>
    <x v="0"/>
    <x v="15"/>
    <x v="228"/>
  </r>
  <r>
    <x v="1"/>
    <n v="68559290.959999993"/>
    <x v="1"/>
    <x v="4"/>
    <x v="28"/>
    <x v="77"/>
  </r>
  <r>
    <x v="1"/>
    <n v="67333361.310000002"/>
    <x v="0"/>
    <x v="1"/>
    <x v="15"/>
    <x v="28"/>
  </r>
  <r>
    <x v="1"/>
    <n v="67198464.280000001"/>
    <x v="0"/>
    <x v="0"/>
    <x v="19"/>
    <x v="35"/>
  </r>
  <r>
    <x v="1"/>
    <n v="56491715.5"/>
    <x v="0"/>
    <x v="2"/>
    <x v="4"/>
    <x v="38"/>
  </r>
  <r>
    <x v="1"/>
    <n v="55818145.119999997"/>
    <x v="0"/>
    <x v="0"/>
    <x v="6"/>
    <x v="11"/>
  </r>
  <r>
    <x v="1"/>
    <n v="54025171.490000002"/>
    <x v="0"/>
    <x v="0"/>
    <x v="3"/>
    <x v="42"/>
  </r>
  <r>
    <x v="1"/>
    <n v="52132332.850000001"/>
    <x v="0"/>
    <x v="1"/>
    <x v="11"/>
    <x v="43"/>
  </r>
  <r>
    <x v="1"/>
    <n v="50839200.530000001"/>
    <x v="0"/>
    <x v="1"/>
    <x v="11"/>
    <x v="27"/>
  </r>
  <r>
    <x v="1"/>
    <n v="45610176.890000001"/>
    <x v="0"/>
    <x v="0"/>
    <x v="3"/>
    <x v="229"/>
  </r>
  <r>
    <x v="1"/>
    <n v="44772772.810000002"/>
    <x v="0"/>
    <x v="0"/>
    <x v="3"/>
    <x v="41"/>
  </r>
  <r>
    <x v="1"/>
    <n v="44413416.530000001"/>
    <x v="1"/>
    <x v="4"/>
    <x v="28"/>
    <x v="79"/>
  </r>
  <r>
    <x v="1"/>
    <n v="44200174.990000002"/>
    <x v="0"/>
    <x v="1"/>
    <x v="21"/>
    <x v="40"/>
  </r>
  <r>
    <x v="1"/>
    <n v="42770314.380000003"/>
    <x v="0"/>
    <x v="1"/>
    <x v="11"/>
    <x v="49"/>
  </r>
  <r>
    <x v="1"/>
    <n v="42415528.030000001"/>
    <x v="0"/>
    <x v="1"/>
    <x v="11"/>
    <x v="53"/>
  </r>
  <r>
    <x v="1"/>
    <n v="42021381.170000002"/>
    <x v="0"/>
    <x v="1"/>
    <x v="17"/>
    <x v="46"/>
  </r>
  <r>
    <x v="1"/>
    <n v="39798438.030000001"/>
    <x v="0"/>
    <x v="1"/>
    <x v="21"/>
    <x v="81"/>
  </r>
  <r>
    <x v="1"/>
    <n v="39472999.659999996"/>
    <x v="0"/>
    <x v="0"/>
    <x v="3"/>
    <x v="59"/>
  </r>
  <r>
    <x v="1"/>
    <n v="38477990.719999999"/>
    <x v="0"/>
    <x v="0"/>
    <x v="3"/>
    <x v="54"/>
  </r>
  <r>
    <x v="1"/>
    <n v="36301267.329999998"/>
    <x v="0"/>
    <x v="1"/>
    <x v="11"/>
    <x v="48"/>
  </r>
  <r>
    <x v="1"/>
    <n v="34422691.270000003"/>
    <x v="0"/>
    <x v="1"/>
    <x v="11"/>
    <x v="230"/>
  </r>
  <r>
    <x v="1"/>
    <n v="31012375.949999999"/>
    <x v="0"/>
    <x v="1"/>
    <x v="11"/>
    <x v="56"/>
  </r>
  <r>
    <x v="1"/>
    <n v="30684966.82"/>
    <x v="0"/>
    <x v="1"/>
    <x v="22"/>
    <x v="47"/>
  </r>
  <r>
    <x v="1"/>
    <n v="30107735.890000001"/>
    <x v="0"/>
    <x v="1"/>
    <x v="11"/>
    <x v="60"/>
  </r>
  <r>
    <x v="1"/>
    <n v="30053924.899999999"/>
    <x v="1"/>
    <x v="4"/>
    <x v="8"/>
    <x v="50"/>
  </r>
  <r>
    <x v="1"/>
    <n v="28881989.440000001"/>
    <x v="0"/>
    <x v="1"/>
    <x v="17"/>
    <x v="64"/>
  </r>
  <r>
    <x v="1"/>
    <n v="28500839.52"/>
    <x v="0"/>
    <x v="1"/>
    <x v="11"/>
    <x v="45"/>
  </r>
  <r>
    <x v="1"/>
    <n v="27802763.879999999"/>
    <x v="0"/>
    <x v="1"/>
    <x v="17"/>
    <x v="61"/>
  </r>
  <r>
    <x v="1"/>
    <n v="27751593.84"/>
    <x v="0"/>
    <x v="1"/>
    <x v="15"/>
    <x v="228"/>
  </r>
  <r>
    <x v="1"/>
    <n v="27452748.780000001"/>
    <x v="0"/>
    <x v="1"/>
    <x v="23"/>
    <x v="55"/>
  </r>
  <r>
    <x v="1"/>
    <n v="27189346.07"/>
    <x v="0"/>
    <x v="1"/>
    <x v="21"/>
    <x v="44"/>
  </r>
  <r>
    <x v="1"/>
    <n v="26243430.859999999"/>
    <x v="0"/>
    <x v="0"/>
    <x v="5"/>
    <x v="68"/>
  </r>
  <r>
    <x v="1"/>
    <n v="25010465.289999999"/>
    <x v="0"/>
    <x v="0"/>
    <x v="5"/>
    <x v="52"/>
  </r>
  <r>
    <x v="1"/>
    <n v="23642362.699999999"/>
    <x v="0"/>
    <x v="0"/>
    <x v="3"/>
    <x v="74"/>
  </r>
  <r>
    <x v="1"/>
    <n v="23246182.120000001"/>
    <x v="0"/>
    <x v="1"/>
    <x v="27"/>
    <x v="66"/>
  </r>
  <r>
    <x v="1"/>
    <n v="22622777.550000001"/>
    <x v="0"/>
    <x v="0"/>
    <x v="9"/>
    <x v="229"/>
  </r>
  <r>
    <x v="1"/>
    <n v="22183976.940000001"/>
    <x v="0"/>
    <x v="1"/>
    <x v="11"/>
    <x v="58"/>
  </r>
  <r>
    <x v="1"/>
    <n v="22077717.379999999"/>
    <x v="0"/>
    <x v="0"/>
    <x v="6"/>
    <x v="29"/>
  </r>
  <r>
    <x v="1"/>
    <n v="21150645.98"/>
    <x v="0"/>
    <x v="0"/>
    <x v="3"/>
    <x v="110"/>
  </r>
  <r>
    <x v="1"/>
    <n v="20943222.57"/>
    <x v="0"/>
    <x v="1"/>
    <x v="25"/>
    <x v="62"/>
  </r>
  <r>
    <x v="1"/>
    <n v="19455039.050000001"/>
    <x v="0"/>
    <x v="0"/>
    <x v="24"/>
    <x v="67"/>
  </r>
  <r>
    <x v="1"/>
    <n v="19430306.969999999"/>
    <x v="0"/>
    <x v="1"/>
    <x v="26"/>
    <x v="65"/>
  </r>
  <r>
    <x v="1"/>
    <n v="18633826.52"/>
    <x v="0"/>
    <x v="0"/>
    <x v="3"/>
    <x v="69"/>
  </r>
  <r>
    <x v="1"/>
    <n v="18449390.800000001"/>
    <x v="0"/>
    <x v="0"/>
    <x v="24"/>
    <x v="80"/>
  </r>
  <r>
    <x v="1"/>
    <n v="15989494.640000001"/>
    <x v="0"/>
    <x v="1"/>
    <x v="11"/>
    <x v="73"/>
  </r>
  <r>
    <x v="1"/>
    <n v="15896523.880000001"/>
    <x v="0"/>
    <x v="0"/>
    <x v="24"/>
    <x v="57"/>
  </r>
  <r>
    <x v="1"/>
    <n v="15697332.65"/>
    <x v="0"/>
    <x v="0"/>
    <x v="3"/>
    <x v="72"/>
  </r>
  <r>
    <x v="1"/>
    <n v="15254268.32"/>
    <x v="0"/>
    <x v="1"/>
    <x v="17"/>
    <x v="63"/>
  </r>
  <r>
    <x v="1"/>
    <n v="14998250.58"/>
    <x v="0"/>
    <x v="0"/>
    <x v="3"/>
    <x v="75"/>
  </r>
  <r>
    <x v="1"/>
    <n v="14879248.869999999"/>
    <x v="0"/>
    <x v="1"/>
    <x v="11"/>
    <x v="82"/>
  </r>
  <r>
    <x v="1"/>
    <n v="14191198.470000001"/>
    <x v="0"/>
    <x v="1"/>
    <x v="11"/>
    <x v="83"/>
  </r>
  <r>
    <x v="1"/>
    <n v="13249103.189999999"/>
    <x v="1"/>
    <x v="4"/>
    <x v="28"/>
    <x v="70"/>
  </r>
  <r>
    <x v="1"/>
    <n v="12741685.51"/>
    <x v="0"/>
    <x v="1"/>
    <x v="29"/>
    <x v="76"/>
  </r>
  <r>
    <x v="1"/>
    <n v="12365688.6"/>
    <x v="0"/>
    <x v="1"/>
    <x v="17"/>
    <x v="87"/>
  </r>
  <r>
    <x v="1"/>
    <n v="12245533.41"/>
    <x v="0"/>
    <x v="1"/>
    <x v="11"/>
    <x v="86"/>
  </r>
  <r>
    <x v="1"/>
    <n v="11742344.710000001"/>
    <x v="0"/>
    <x v="1"/>
    <x v="17"/>
    <x v="78"/>
  </r>
  <r>
    <x v="1"/>
    <n v="11178900"/>
    <x v="0"/>
    <x v="1"/>
    <x v="29"/>
    <x v="140"/>
  </r>
  <r>
    <x v="1"/>
    <n v="10950964.16"/>
    <x v="0"/>
    <x v="0"/>
    <x v="3"/>
    <x v="71"/>
  </r>
  <r>
    <x v="1"/>
    <n v="10606918.140000001"/>
    <x v="0"/>
    <x v="1"/>
    <x v="19"/>
    <x v="35"/>
  </r>
  <r>
    <x v="1"/>
    <n v="10566818.65"/>
    <x v="0"/>
    <x v="0"/>
    <x v="3"/>
    <x v="89"/>
  </r>
  <r>
    <x v="1"/>
    <n v="10512154.75"/>
    <x v="0"/>
    <x v="1"/>
    <x v="17"/>
    <x v="105"/>
  </r>
  <r>
    <x v="1"/>
    <n v="10340030.99"/>
    <x v="1"/>
    <x v="4"/>
    <x v="15"/>
    <x v="228"/>
  </r>
  <r>
    <x v="1"/>
    <n v="10273174.15"/>
    <x v="0"/>
    <x v="1"/>
    <x v="0"/>
    <x v="0"/>
  </r>
  <r>
    <x v="1"/>
    <n v="9842896.6799999997"/>
    <x v="0"/>
    <x v="1"/>
    <x v="32"/>
    <x v="97"/>
  </r>
  <r>
    <x v="1"/>
    <n v="9306693.1600000001"/>
    <x v="0"/>
    <x v="1"/>
    <x v="11"/>
    <x v="229"/>
  </r>
  <r>
    <x v="1"/>
    <n v="9233351.8599999994"/>
    <x v="0"/>
    <x v="1"/>
    <x v="11"/>
    <x v="85"/>
  </r>
  <r>
    <x v="1"/>
    <n v="9210988"/>
    <x v="0"/>
    <x v="0"/>
    <x v="3"/>
    <x v="88"/>
  </r>
  <r>
    <x v="1"/>
    <n v="8992507.0199999996"/>
    <x v="0"/>
    <x v="0"/>
    <x v="3"/>
    <x v="91"/>
  </r>
  <r>
    <x v="1"/>
    <n v="8631954.4399999995"/>
    <x v="0"/>
    <x v="1"/>
    <x v="21"/>
    <x v="94"/>
  </r>
  <r>
    <x v="1"/>
    <n v="8350393.0499999998"/>
    <x v="0"/>
    <x v="1"/>
    <x v="17"/>
    <x v="119"/>
  </r>
  <r>
    <x v="1"/>
    <n v="7895638.6500000004"/>
    <x v="0"/>
    <x v="1"/>
    <x v="11"/>
    <x v="93"/>
  </r>
  <r>
    <x v="1"/>
    <n v="7750287.1200000001"/>
    <x v="0"/>
    <x v="1"/>
    <x v="11"/>
    <x v="98"/>
  </r>
  <r>
    <x v="1"/>
    <n v="7582773.9500000002"/>
    <x v="0"/>
    <x v="1"/>
    <x v="21"/>
    <x v="73"/>
  </r>
  <r>
    <x v="1"/>
    <n v="7437803.7199999997"/>
    <x v="0"/>
    <x v="1"/>
    <x v="31"/>
    <x v="90"/>
  </r>
  <r>
    <x v="1"/>
    <n v="7372020.9199999999"/>
    <x v="0"/>
    <x v="1"/>
    <x v="11"/>
    <x v="99"/>
  </r>
  <r>
    <x v="1"/>
    <n v="7218384.1699999999"/>
    <x v="0"/>
    <x v="1"/>
    <x v="11"/>
    <x v="96"/>
  </r>
  <r>
    <x v="1"/>
    <n v="7020763.8799999999"/>
    <x v="1"/>
    <x v="3"/>
    <x v="30"/>
    <x v="84"/>
  </r>
  <r>
    <x v="1"/>
    <n v="6992127.6600000001"/>
    <x v="0"/>
    <x v="1"/>
    <x v="11"/>
    <x v="103"/>
  </r>
  <r>
    <x v="1"/>
    <n v="6892798.3899999997"/>
    <x v="0"/>
    <x v="0"/>
    <x v="3"/>
    <x v="100"/>
  </r>
  <r>
    <x v="1"/>
    <n v="6551247.6100000003"/>
    <x v="0"/>
    <x v="1"/>
    <x v="11"/>
    <x v="108"/>
  </r>
  <r>
    <x v="1"/>
    <n v="6534005.6399999997"/>
    <x v="0"/>
    <x v="1"/>
    <x v="17"/>
    <x v="113"/>
  </r>
  <r>
    <x v="1"/>
    <n v="6458861.3799999999"/>
    <x v="0"/>
    <x v="1"/>
    <x v="17"/>
    <x v="102"/>
  </r>
  <r>
    <x v="1"/>
    <n v="6372337.0599999996"/>
    <x v="0"/>
    <x v="1"/>
    <x v="33"/>
    <x v="101"/>
  </r>
  <r>
    <x v="1"/>
    <n v="6046064.9500000002"/>
    <x v="1"/>
    <x v="4"/>
    <x v="28"/>
    <x v="142"/>
  </r>
  <r>
    <x v="1"/>
    <n v="5783836.2400000002"/>
    <x v="0"/>
    <x v="1"/>
    <x v="17"/>
    <x v="92"/>
  </r>
  <r>
    <x v="1"/>
    <n v="5628535.0700000003"/>
    <x v="0"/>
    <x v="1"/>
    <x v="5"/>
    <x v="39"/>
  </r>
  <r>
    <x v="1"/>
    <n v="5496302.8499999996"/>
    <x v="0"/>
    <x v="1"/>
    <x v="17"/>
    <x v="109"/>
  </r>
  <r>
    <x v="1"/>
    <n v="5392190.6299999999"/>
    <x v="0"/>
    <x v="2"/>
    <x v="34"/>
    <x v="104"/>
  </r>
  <r>
    <x v="1"/>
    <n v="5131994.99"/>
    <x v="0"/>
    <x v="1"/>
    <x v="30"/>
    <x v="123"/>
  </r>
  <r>
    <x v="1"/>
    <n v="5062762.9400000004"/>
    <x v="0"/>
    <x v="1"/>
    <x v="35"/>
    <x v="112"/>
  </r>
  <r>
    <x v="1"/>
    <n v="4999111.97"/>
    <x v="0"/>
    <x v="1"/>
    <x v="17"/>
    <x v="229"/>
  </r>
  <r>
    <x v="1"/>
    <n v="4974428.71"/>
    <x v="0"/>
    <x v="1"/>
    <x v="11"/>
    <x v="114"/>
  </r>
  <r>
    <x v="1"/>
    <n v="4881505.95"/>
    <x v="0"/>
    <x v="1"/>
    <x v="30"/>
    <x v="84"/>
  </r>
  <r>
    <x v="1"/>
    <n v="4407572.76"/>
    <x v="0"/>
    <x v="1"/>
    <x v="17"/>
    <x v="115"/>
  </r>
  <r>
    <x v="1"/>
    <n v="4326155.3"/>
    <x v="0"/>
    <x v="1"/>
    <x v="17"/>
    <x v="111"/>
  </r>
  <r>
    <x v="1"/>
    <n v="4097696.8"/>
    <x v="0"/>
    <x v="0"/>
    <x v="5"/>
    <x v="5"/>
  </r>
  <r>
    <x v="1"/>
    <n v="4010456.72"/>
    <x v="1"/>
    <x v="4"/>
    <x v="28"/>
    <x v="106"/>
  </r>
  <r>
    <x v="1"/>
    <n v="3950394.8"/>
    <x v="0"/>
    <x v="1"/>
    <x v="21"/>
    <x v="118"/>
  </r>
  <r>
    <x v="1"/>
    <n v="3843914.98"/>
    <x v="0"/>
    <x v="1"/>
    <x v="21"/>
    <x v="126"/>
  </r>
  <r>
    <x v="1"/>
    <n v="3775412.04"/>
    <x v="0"/>
    <x v="1"/>
    <x v="33"/>
    <x v="117"/>
  </r>
  <r>
    <x v="1"/>
    <n v="3734823.54"/>
    <x v="0"/>
    <x v="0"/>
    <x v="15"/>
    <x v="28"/>
  </r>
  <r>
    <x v="1"/>
    <n v="3687379.26"/>
    <x v="0"/>
    <x v="1"/>
    <x v="17"/>
    <x v="134"/>
  </r>
  <r>
    <x v="1"/>
    <n v="3493007.41"/>
    <x v="0"/>
    <x v="1"/>
    <x v="17"/>
    <x v="135"/>
  </r>
  <r>
    <x v="1"/>
    <n v="3473787.67"/>
    <x v="0"/>
    <x v="0"/>
    <x v="3"/>
    <x v="120"/>
  </r>
  <r>
    <x v="1"/>
    <n v="3353826.41"/>
    <x v="0"/>
    <x v="0"/>
    <x v="3"/>
    <x v="128"/>
  </r>
  <r>
    <x v="1"/>
    <n v="3312082.92"/>
    <x v="0"/>
    <x v="0"/>
    <x v="15"/>
    <x v="231"/>
  </r>
  <r>
    <x v="1"/>
    <n v="3175220.23"/>
    <x v="0"/>
    <x v="0"/>
    <x v="3"/>
    <x v="125"/>
  </r>
  <r>
    <x v="1"/>
    <n v="3118243.6"/>
    <x v="0"/>
    <x v="1"/>
    <x v="33"/>
    <x v="132"/>
  </r>
  <r>
    <x v="1"/>
    <n v="3078825.66"/>
    <x v="0"/>
    <x v="0"/>
    <x v="6"/>
    <x v="144"/>
  </r>
  <r>
    <x v="1"/>
    <n v="2964621.04"/>
    <x v="0"/>
    <x v="1"/>
    <x v="36"/>
    <x v="116"/>
  </r>
  <r>
    <x v="1"/>
    <n v="2962779.26"/>
    <x v="0"/>
    <x v="1"/>
    <x v="11"/>
    <x v="129"/>
  </r>
  <r>
    <x v="1"/>
    <n v="2837203.5"/>
    <x v="1"/>
    <x v="4"/>
    <x v="28"/>
    <x v="124"/>
  </r>
  <r>
    <x v="1"/>
    <n v="2758862.77"/>
    <x v="0"/>
    <x v="1"/>
    <x v="38"/>
    <x v="130"/>
  </r>
  <r>
    <x v="1"/>
    <n v="2603972.9300000002"/>
    <x v="1"/>
    <x v="4"/>
    <x v="19"/>
    <x v="35"/>
  </r>
  <r>
    <x v="1"/>
    <n v="2527818.98"/>
    <x v="1"/>
    <x v="4"/>
    <x v="28"/>
    <x v="143"/>
  </r>
  <r>
    <x v="1"/>
    <n v="2473099.56"/>
    <x v="0"/>
    <x v="0"/>
    <x v="3"/>
    <x v="152"/>
  </r>
  <r>
    <x v="1"/>
    <n v="2443881.31"/>
    <x v="0"/>
    <x v="0"/>
    <x v="6"/>
    <x v="137"/>
  </r>
  <r>
    <x v="1"/>
    <n v="2347352.77"/>
    <x v="0"/>
    <x v="1"/>
    <x v="17"/>
    <x v="232"/>
  </r>
  <r>
    <x v="1"/>
    <n v="2150190.39"/>
    <x v="0"/>
    <x v="1"/>
    <x v="21"/>
    <x v="138"/>
  </r>
  <r>
    <x v="1"/>
    <n v="2119874.35"/>
    <x v="0"/>
    <x v="0"/>
    <x v="24"/>
    <x v="95"/>
  </r>
  <r>
    <x v="1"/>
    <n v="2102538.4500000002"/>
    <x v="0"/>
    <x v="1"/>
    <x v="17"/>
    <x v="136"/>
  </r>
  <r>
    <x v="1"/>
    <n v="2005632.19"/>
    <x v="0"/>
    <x v="1"/>
    <x v="21"/>
    <x v="148"/>
  </r>
  <r>
    <x v="1"/>
    <n v="1852737.28"/>
    <x v="0"/>
    <x v="1"/>
    <x v="11"/>
    <x v="127"/>
  </r>
  <r>
    <x v="1"/>
    <n v="1828846.32"/>
    <x v="0"/>
    <x v="1"/>
    <x v="11"/>
    <x v="233"/>
  </r>
  <r>
    <x v="1"/>
    <n v="1810736.82"/>
    <x v="0"/>
    <x v="1"/>
    <x v="0"/>
    <x v="147"/>
  </r>
  <r>
    <x v="1"/>
    <n v="1780029.65"/>
    <x v="0"/>
    <x v="0"/>
    <x v="42"/>
    <x v="186"/>
  </r>
  <r>
    <x v="1"/>
    <n v="1763819.91"/>
    <x v="0"/>
    <x v="1"/>
    <x v="17"/>
    <x v="234"/>
  </r>
  <r>
    <x v="1"/>
    <n v="1711467.7"/>
    <x v="0"/>
    <x v="1"/>
    <x v="17"/>
    <x v="141"/>
  </r>
  <r>
    <x v="1"/>
    <n v="1691383.04"/>
    <x v="0"/>
    <x v="1"/>
    <x v="33"/>
    <x v="145"/>
  </r>
  <r>
    <x v="1"/>
    <n v="1685008.52"/>
    <x v="1"/>
    <x v="4"/>
    <x v="8"/>
    <x v="133"/>
  </r>
  <r>
    <x v="1"/>
    <n v="1556621.88"/>
    <x v="1"/>
    <x v="4"/>
    <x v="28"/>
    <x v="160"/>
  </r>
  <r>
    <x v="1"/>
    <n v="1540000"/>
    <x v="1"/>
    <x v="3"/>
    <x v="49"/>
    <x v="235"/>
  </r>
  <r>
    <x v="1"/>
    <n v="1511777.9"/>
    <x v="0"/>
    <x v="1"/>
    <x v="17"/>
    <x v="131"/>
  </r>
  <r>
    <x v="1"/>
    <n v="1474736.43"/>
    <x v="0"/>
    <x v="1"/>
    <x v="29"/>
    <x v="139"/>
  </r>
  <r>
    <x v="1"/>
    <n v="1459495.01"/>
    <x v="0"/>
    <x v="0"/>
    <x v="41"/>
    <x v="171"/>
  </r>
  <r>
    <x v="1"/>
    <n v="1422515.34"/>
    <x v="0"/>
    <x v="0"/>
    <x v="3"/>
    <x v="121"/>
  </r>
  <r>
    <x v="1"/>
    <n v="1383448.78"/>
    <x v="1"/>
    <x v="4"/>
    <x v="28"/>
    <x v="155"/>
  </r>
  <r>
    <x v="1"/>
    <n v="1374060.12"/>
    <x v="0"/>
    <x v="0"/>
    <x v="24"/>
    <x v="146"/>
  </r>
  <r>
    <x v="1"/>
    <n v="1346780.22"/>
    <x v="0"/>
    <x v="1"/>
    <x v="32"/>
    <x v="167"/>
  </r>
  <r>
    <x v="1"/>
    <n v="1330840.2"/>
    <x v="0"/>
    <x v="0"/>
    <x v="3"/>
    <x v="158"/>
  </r>
  <r>
    <x v="1"/>
    <n v="1318452.9099999999"/>
    <x v="0"/>
    <x v="1"/>
    <x v="17"/>
    <x v="172"/>
  </r>
  <r>
    <x v="1"/>
    <n v="1301504.44"/>
    <x v="0"/>
    <x v="1"/>
    <x v="11"/>
    <x v="236"/>
  </r>
  <r>
    <x v="1"/>
    <n v="1297972.3700000001"/>
    <x v="1"/>
    <x v="4"/>
    <x v="37"/>
    <x v="122"/>
  </r>
  <r>
    <x v="1"/>
    <n v="1214528.27"/>
    <x v="0"/>
    <x v="0"/>
    <x v="3"/>
    <x v="150"/>
  </r>
  <r>
    <x v="1"/>
    <n v="1202109.8999999999"/>
    <x v="0"/>
    <x v="1"/>
    <x v="22"/>
    <x v="229"/>
  </r>
  <r>
    <x v="1"/>
    <n v="1156881.5900000001"/>
    <x v="0"/>
    <x v="1"/>
    <x v="11"/>
    <x v="180"/>
  </r>
  <r>
    <x v="1"/>
    <n v="1156349.1000000001"/>
    <x v="1"/>
    <x v="4"/>
    <x v="28"/>
    <x v="159"/>
  </r>
  <r>
    <x v="1"/>
    <n v="1153515.1100000001"/>
    <x v="0"/>
    <x v="0"/>
    <x v="3"/>
    <x v="157"/>
  </r>
  <r>
    <x v="1"/>
    <n v="1153028.95"/>
    <x v="0"/>
    <x v="0"/>
    <x v="3"/>
    <x v="162"/>
  </r>
  <r>
    <x v="1"/>
    <n v="1144309.23"/>
    <x v="0"/>
    <x v="1"/>
    <x v="21"/>
    <x v="43"/>
  </r>
  <r>
    <x v="1"/>
    <n v="1105291.2"/>
    <x v="1"/>
    <x v="4"/>
    <x v="8"/>
    <x v="164"/>
  </r>
  <r>
    <x v="1"/>
    <n v="1002433.09"/>
    <x v="0"/>
    <x v="1"/>
    <x v="11"/>
    <x v="177"/>
  </r>
  <r>
    <x v="1"/>
    <n v="937801.11"/>
    <x v="0"/>
    <x v="1"/>
    <x v="11"/>
    <x v="151"/>
  </r>
  <r>
    <x v="1"/>
    <n v="921495.22"/>
    <x v="0"/>
    <x v="0"/>
    <x v="3"/>
    <x v="176"/>
  </r>
  <r>
    <x v="1"/>
    <n v="917301.76000000001"/>
    <x v="0"/>
    <x v="1"/>
    <x v="17"/>
    <x v="168"/>
  </r>
  <r>
    <x v="1"/>
    <n v="881414.38"/>
    <x v="0"/>
    <x v="1"/>
    <x v="35"/>
    <x v="181"/>
  </r>
  <r>
    <x v="1"/>
    <n v="870069.54"/>
    <x v="0"/>
    <x v="1"/>
    <x v="21"/>
    <x v="229"/>
  </r>
  <r>
    <x v="1"/>
    <n v="847083.64"/>
    <x v="0"/>
    <x v="1"/>
    <x v="17"/>
    <x v="174"/>
  </r>
  <r>
    <x v="1"/>
    <n v="810715.39"/>
    <x v="1"/>
    <x v="4"/>
    <x v="28"/>
    <x v="188"/>
  </r>
  <r>
    <x v="1"/>
    <n v="793831.19"/>
    <x v="0"/>
    <x v="1"/>
    <x v="17"/>
    <x v="166"/>
  </r>
  <r>
    <x v="1"/>
    <n v="766113.84"/>
    <x v="0"/>
    <x v="1"/>
    <x v="17"/>
    <x v="153"/>
  </r>
  <r>
    <x v="1"/>
    <n v="731196.55"/>
    <x v="0"/>
    <x v="1"/>
    <x v="21"/>
    <x v="198"/>
  </r>
  <r>
    <x v="1"/>
    <n v="694919.74"/>
    <x v="0"/>
    <x v="1"/>
    <x v="17"/>
    <x v="149"/>
  </r>
  <r>
    <x v="1"/>
    <n v="673295.22"/>
    <x v="1"/>
    <x v="4"/>
    <x v="8"/>
    <x v="163"/>
  </r>
  <r>
    <x v="1"/>
    <n v="655830.38"/>
    <x v="0"/>
    <x v="1"/>
    <x v="15"/>
    <x v="231"/>
  </r>
  <r>
    <x v="1"/>
    <n v="631410.88"/>
    <x v="0"/>
    <x v="1"/>
    <x v="20"/>
    <x v="229"/>
  </r>
  <r>
    <x v="1"/>
    <n v="621844.62"/>
    <x v="0"/>
    <x v="1"/>
    <x v="40"/>
    <x v="161"/>
  </r>
  <r>
    <x v="1"/>
    <n v="620117.21"/>
    <x v="0"/>
    <x v="1"/>
    <x v="17"/>
    <x v="169"/>
  </r>
  <r>
    <x v="1"/>
    <n v="561670"/>
    <x v="0"/>
    <x v="1"/>
    <x v="25"/>
    <x v="170"/>
  </r>
  <r>
    <x v="1"/>
    <n v="561426.27"/>
    <x v="0"/>
    <x v="1"/>
    <x v="25"/>
    <x v="117"/>
  </r>
  <r>
    <x v="1"/>
    <n v="524268.9"/>
    <x v="0"/>
    <x v="1"/>
    <x v="11"/>
    <x v="51"/>
  </r>
  <r>
    <x v="1"/>
    <n v="447373.26"/>
    <x v="0"/>
    <x v="0"/>
    <x v="3"/>
    <x v="190"/>
  </r>
  <r>
    <x v="1"/>
    <n v="430042.75"/>
    <x v="1"/>
    <x v="4"/>
    <x v="28"/>
    <x v="175"/>
  </r>
  <r>
    <x v="1"/>
    <n v="419430.09"/>
    <x v="0"/>
    <x v="1"/>
    <x v="35"/>
    <x v="199"/>
  </r>
  <r>
    <x v="1"/>
    <n v="417115.17"/>
    <x v="1"/>
    <x v="3"/>
    <x v="49"/>
    <x v="237"/>
  </r>
  <r>
    <x v="1"/>
    <n v="390928.13"/>
    <x v="0"/>
    <x v="1"/>
    <x v="25"/>
    <x v="179"/>
  </r>
  <r>
    <x v="1"/>
    <n v="344708.76"/>
    <x v="0"/>
    <x v="0"/>
    <x v="3"/>
    <x v="189"/>
  </r>
  <r>
    <x v="1"/>
    <n v="324314.21000000002"/>
    <x v="0"/>
    <x v="1"/>
    <x v="17"/>
    <x v="203"/>
  </r>
  <r>
    <x v="1"/>
    <n v="304472.59999999998"/>
    <x v="0"/>
    <x v="1"/>
    <x v="43"/>
    <x v="195"/>
  </r>
  <r>
    <x v="1"/>
    <n v="302031.38"/>
    <x v="0"/>
    <x v="0"/>
    <x v="6"/>
    <x v="80"/>
  </r>
  <r>
    <x v="1"/>
    <n v="246052.43"/>
    <x v="0"/>
    <x v="1"/>
    <x v="25"/>
    <x v="132"/>
  </r>
  <r>
    <x v="1"/>
    <n v="240550.47"/>
    <x v="0"/>
    <x v="1"/>
    <x v="18"/>
    <x v="229"/>
  </r>
  <r>
    <x v="1"/>
    <n v="228969.75"/>
    <x v="1"/>
    <x v="4"/>
    <x v="28"/>
    <x v="208"/>
  </r>
  <r>
    <x v="1"/>
    <n v="223758.57"/>
    <x v="0"/>
    <x v="1"/>
    <x v="21"/>
    <x v="196"/>
  </r>
  <r>
    <x v="1"/>
    <n v="206892.63"/>
    <x v="0"/>
    <x v="1"/>
    <x v="11"/>
    <x v="184"/>
  </r>
  <r>
    <x v="1"/>
    <n v="184257.81"/>
    <x v="0"/>
    <x v="0"/>
    <x v="3"/>
    <x v="201"/>
  </r>
  <r>
    <x v="1"/>
    <n v="168200"/>
    <x v="0"/>
    <x v="1"/>
    <x v="33"/>
    <x v="205"/>
  </r>
  <r>
    <x v="1"/>
    <n v="144722.60999999999"/>
    <x v="1"/>
    <x v="4"/>
    <x v="28"/>
    <x v="229"/>
  </r>
  <r>
    <x v="1"/>
    <n v="140167.73000000001"/>
    <x v="0"/>
    <x v="1"/>
    <x v="17"/>
    <x v="202"/>
  </r>
  <r>
    <x v="1"/>
    <n v="125150.01"/>
    <x v="0"/>
    <x v="1"/>
    <x v="11"/>
    <x v="200"/>
  </r>
  <r>
    <x v="1"/>
    <n v="123252.33"/>
    <x v="0"/>
    <x v="1"/>
    <x v="32"/>
    <x v="182"/>
  </r>
  <r>
    <x v="1"/>
    <n v="122268.59"/>
    <x v="0"/>
    <x v="0"/>
    <x v="6"/>
    <x v="192"/>
  </r>
  <r>
    <x v="1"/>
    <n v="118890.12"/>
    <x v="0"/>
    <x v="0"/>
    <x v="3"/>
    <x v="211"/>
  </r>
  <r>
    <x v="1"/>
    <n v="115866.1"/>
    <x v="1"/>
    <x v="4"/>
    <x v="28"/>
    <x v="185"/>
  </r>
  <r>
    <x v="1"/>
    <n v="115430.89"/>
    <x v="0"/>
    <x v="1"/>
    <x v="35"/>
    <x v="229"/>
  </r>
  <r>
    <x v="1"/>
    <n v="111160.86"/>
    <x v="0"/>
    <x v="1"/>
    <x v="21"/>
    <x v="238"/>
  </r>
  <r>
    <x v="1"/>
    <n v="109917.27"/>
    <x v="1"/>
    <x v="4"/>
    <x v="30"/>
    <x v="84"/>
  </r>
  <r>
    <x v="1"/>
    <n v="100899.03"/>
    <x v="0"/>
    <x v="1"/>
    <x v="45"/>
    <x v="209"/>
  </r>
  <r>
    <x v="1"/>
    <n v="97900.84"/>
    <x v="1"/>
    <x v="4"/>
    <x v="28"/>
    <x v="239"/>
  </r>
  <r>
    <x v="1"/>
    <n v="89652.71"/>
    <x v="0"/>
    <x v="1"/>
    <x v="21"/>
    <x v="86"/>
  </r>
  <r>
    <x v="1"/>
    <n v="86249.3"/>
    <x v="0"/>
    <x v="1"/>
    <x v="17"/>
    <x v="204"/>
  </r>
  <r>
    <x v="1"/>
    <n v="84943"/>
    <x v="1"/>
    <x v="4"/>
    <x v="30"/>
    <x v="123"/>
  </r>
  <r>
    <x v="1"/>
    <n v="79672.62"/>
    <x v="1"/>
    <x v="4"/>
    <x v="8"/>
    <x v="191"/>
  </r>
  <r>
    <x v="1"/>
    <n v="77800.100000000006"/>
    <x v="0"/>
    <x v="0"/>
    <x v="48"/>
    <x v="224"/>
  </r>
  <r>
    <x v="1"/>
    <n v="73712.55"/>
    <x v="1"/>
    <x v="4"/>
    <x v="28"/>
    <x v="183"/>
  </r>
  <r>
    <x v="1"/>
    <n v="72170.3"/>
    <x v="0"/>
    <x v="1"/>
    <x v="29"/>
    <x v="229"/>
  </r>
  <r>
    <x v="1"/>
    <n v="62201.05"/>
    <x v="0"/>
    <x v="1"/>
    <x v="21"/>
    <x v="210"/>
  </r>
  <r>
    <x v="1"/>
    <n v="61942.53"/>
    <x v="0"/>
    <x v="1"/>
    <x v="17"/>
    <x v="207"/>
  </r>
  <r>
    <x v="1"/>
    <n v="59800"/>
    <x v="0"/>
    <x v="1"/>
    <x v="33"/>
    <x v="170"/>
  </r>
  <r>
    <x v="1"/>
    <n v="59525.55"/>
    <x v="1"/>
    <x v="4"/>
    <x v="8"/>
    <x v="173"/>
  </r>
  <r>
    <x v="1"/>
    <n v="48447.17"/>
    <x v="0"/>
    <x v="1"/>
    <x v="21"/>
    <x v="215"/>
  </r>
  <r>
    <x v="1"/>
    <n v="48238.1"/>
    <x v="1"/>
    <x v="4"/>
    <x v="28"/>
    <x v="218"/>
  </r>
  <r>
    <x v="1"/>
    <n v="40144.14"/>
    <x v="0"/>
    <x v="2"/>
    <x v="34"/>
    <x v="206"/>
  </r>
  <r>
    <x v="1"/>
    <n v="40143.129999999997"/>
    <x v="1"/>
    <x v="4"/>
    <x v="28"/>
    <x v="217"/>
  </r>
  <r>
    <x v="1"/>
    <n v="39803.480000000003"/>
    <x v="0"/>
    <x v="1"/>
    <x v="37"/>
    <x v="122"/>
  </r>
  <r>
    <x v="1"/>
    <n v="34538.99"/>
    <x v="0"/>
    <x v="1"/>
    <x v="21"/>
    <x v="240"/>
  </r>
  <r>
    <x v="1"/>
    <n v="31886.66"/>
    <x v="0"/>
    <x v="1"/>
    <x v="25"/>
    <x v="187"/>
  </r>
  <r>
    <x v="1"/>
    <n v="31193.37"/>
    <x v="0"/>
    <x v="0"/>
    <x v="3"/>
    <x v="178"/>
  </r>
  <r>
    <x v="1"/>
    <n v="17062.59"/>
    <x v="0"/>
    <x v="0"/>
    <x v="3"/>
    <x v="219"/>
  </r>
  <r>
    <x v="1"/>
    <n v="14460"/>
    <x v="0"/>
    <x v="1"/>
    <x v="21"/>
    <x v="177"/>
  </r>
  <r>
    <x v="1"/>
    <n v="13609.68"/>
    <x v="0"/>
    <x v="1"/>
    <x v="17"/>
    <x v="216"/>
  </r>
  <r>
    <x v="1"/>
    <n v="13126.74"/>
    <x v="0"/>
    <x v="1"/>
    <x v="25"/>
    <x v="145"/>
  </r>
  <r>
    <x v="1"/>
    <n v="12909.65"/>
    <x v="0"/>
    <x v="1"/>
    <x v="17"/>
    <x v="214"/>
  </r>
  <r>
    <x v="1"/>
    <n v="12331.05"/>
    <x v="0"/>
    <x v="1"/>
    <x v="21"/>
    <x v="53"/>
  </r>
  <r>
    <x v="1"/>
    <n v="12206.19"/>
    <x v="0"/>
    <x v="1"/>
    <x v="11"/>
    <x v="220"/>
  </r>
  <r>
    <x v="1"/>
    <n v="10509.05"/>
    <x v="0"/>
    <x v="1"/>
    <x v="21"/>
    <x v="227"/>
  </r>
  <r>
    <x v="1"/>
    <n v="10269.290000000001"/>
    <x v="1"/>
    <x v="4"/>
    <x v="28"/>
    <x v="226"/>
  </r>
  <r>
    <x v="1"/>
    <n v="8998"/>
    <x v="1"/>
    <x v="4"/>
    <x v="28"/>
    <x v="212"/>
  </r>
  <r>
    <x v="1"/>
    <n v="6031.66"/>
    <x v="1"/>
    <x v="4"/>
    <x v="28"/>
    <x v="213"/>
  </r>
  <r>
    <x v="1"/>
    <n v="5831.03"/>
    <x v="1"/>
    <x v="4"/>
    <x v="15"/>
    <x v="231"/>
  </r>
  <r>
    <x v="1"/>
    <n v="5672.36"/>
    <x v="1"/>
    <x v="4"/>
    <x v="28"/>
    <x v="193"/>
  </r>
  <r>
    <x v="1"/>
    <n v="4684.8999999999996"/>
    <x v="1"/>
    <x v="4"/>
    <x v="8"/>
    <x v="156"/>
  </r>
  <r>
    <x v="1"/>
    <n v="354.42"/>
    <x v="1"/>
    <x v="4"/>
    <x v="30"/>
    <x v="165"/>
  </r>
  <r>
    <x v="1"/>
    <n v="200"/>
    <x v="0"/>
    <x v="1"/>
    <x v="47"/>
    <x v="223"/>
  </r>
  <r>
    <x v="1"/>
    <n v="0"/>
    <x v="1"/>
    <x v="4"/>
    <x v="11"/>
    <x v="58"/>
  </r>
  <r>
    <x v="2"/>
    <n v="3885770485.1399999"/>
    <x v="0"/>
    <x v="1"/>
    <x v="1"/>
    <x v="1"/>
  </r>
  <r>
    <x v="2"/>
    <n v="2702383800.4299998"/>
    <x v="0"/>
    <x v="0"/>
    <x v="0"/>
    <x v="0"/>
  </r>
  <r>
    <x v="2"/>
    <n v="1907844194.5699999"/>
    <x v="0"/>
    <x v="0"/>
    <x v="3"/>
    <x v="3"/>
  </r>
  <r>
    <x v="2"/>
    <n v="1279675063.6600001"/>
    <x v="0"/>
    <x v="2"/>
    <x v="4"/>
    <x v="4"/>
  </r>
  <r>
    <x v="2"/>
    <n v="786791864.84000003"/>
    <x v="0"/>
    <x v="1"/>
    <x v="5"/>
    <x v="5"/>
  </r>
  <r>
    <x v="2"/>
    <n v="668328536.57000005"/>
    <x v="0"/>
    <x v="0"/>
    <x v="6"/>
    <x v="6"/>
  </r>
  <r>
    <x v="2"/>
    <n v="646125440.28999996"/>
    <x v="0"/>
    <x v="0"/>
    <x v="3"/>
    <x v="7"/>
  </r>
  <r>
    <x v="2"/>
    <n v="629266344.85000002"/>
    <x v="0"/>
    <x v="0"/>
    <x v="0"/>
    <x v="9"/>
  </r>
  <r>
    <x v="2"/>
    <n v="598195474.88"/>
    <x v="0"/>
    <x v="0"/>
    <x v="9"/>
    <x v="13"/>
  </r>
  <r>
    <x v="2"/>
    <n v="350531028.56"/>
    <x v="0"/>
    <x v="0"/>
    <x v="15"/>
    <x v="228"/>
  </r>
  <r>
    <x v="2"/>
    <n v="334391161.31"/>
    <x v="0"/>
    <x v="0"/>
    <x v="3"/>
    <x v="10"/>
  </r>
  <r>
    <x v="2"/>
    <n v="312525717.58999997"/>
    <x v="0"/>
    <x v="0"/>
    <x v="3"/>
    <x v="11"/>
  </r>
  <r>
    <x v="2"/>
    <n v="277349716.45999998"/>
    <x v="1"/>
    <x v="4"/>
    <x v="8"/>
    <x v="12"/>
  </r>
  <r>
    <x v="2"/>
    <n v="258385973.78"/>
    <x v="0"/>
    <x v="1"/>
    <x v="11"/>
    <x v="17"/>
  </r>
  <r>
    <x v="2"/>
    <n v="255437581.25"/>
    <x v="1"/>
    <x v="5"/>
    <x v="10"/>
    <x v="14"/>
  </r>
  <r>
    <x v="2"/>
    <n v="249133151.11000001"/>
    <x v="1"/>
    <x v="3"/>
    <x v="7"/>
    <x v="8"/>
  </r>
  <r>
    <x v="2"/>
    <n v="239600603.87"/>
    <x v="0"/>
    <x v="0"/>
    <x v="3"/>
    <x v="15"/>
  </r>
  <r>
    <x v="2"/>
    <n v="219201912.71000001"/>
    <x v="0"/>
    <x v="1"/>
    <x v="17"/>
    <x v="32"/>
  </r>
  <r>
    <x v="2"/>
    <n v="203562888.34"/>
    <x v="0"/>
    <x v="1"/>
    <x v="11"/>
    <x v="18"/>
  </r>
  <r>
    <x v="2"/>
    <n v="203410085.52000001"/>
    <x v="0"/>
    <x v="0"/>
    <x v="3"/>
    <x v="16"/>
  </r>
  <r>
    <x v="2"/>
    <n v="198410404.44"/>
    <x v="0"/>
    <x v="1"/>
    <x v="12"/>
    <x v="21"/>
  </r>
  <r>
    <x v="2"/>
    <n v="196600341.55000001"/>
    <x v="0"/>
    <x v="1"/>
    <x v="2"/>
    <x v="2"/>
  </r>
  <r>
    <x v="2"/>
    <n v="190496723.5"/>
    <x v="1"/>
    <x v="4"/>
    <x v="16"/>
    <x v="31"/>
  </r>
  <r>
    <x v="2"/>
    <n v="185191101.40000001"/>
    <x v="0"/>
    <x v="0"/>
    <x v="9"/>
    <x v="20"/>
  </r>
  <r>
    <x v="2"/>
    <n v="184096812.91"/>
    <x v="0"/>
    <x v="0"/>
    <x v="6"/>
    <x v="7"/>
  </r>
  <r>
    <x v="2"/>
    <n v="179387053.13"/>
    <x v="0"/>
    <x v="0"/>
    <x v="19"/>
    <x v="35"/>
  </r>
  <r>
    <x v="2"/>
    <n v="176950578.24000001"/>
    <x v="1"/>
    <x v="5"/>
    <x v="10"/>
    <x v="19"/>
  </r>
  <r>
    <x v="2"/>
    <n v="157766902.88999999"/>
    <x v="1"/>
    <x v="3"/>
    <x v="14"/>
    <x v="26"/>
  </r>
  <r>
    <x v="2"/>
    <n v="154013503.90000001"/>
    <x v="0"/>
    <x v="1"/>
    <x v="20"/>
    <x v="37"/>
  </r>
  <r>
    <x v="2"/>
    <n v="142784483.19"/>
    <x v="0"/>
    <x v="0"/>
    <x v="3"/>
    <x v="42"/>
  </r>
  <r>
    <x v="2"/>
    <n v="137963424.47999999"/>
    <x v="0"/>
    <x v="1"/>
    <x v="11"/>
    <x v="33"/>
  </r>
  <r>
    <x v="2"/>
    <n v="137503793.84"/>
    <x v="0"/>
    <x v="1"/>
    <x v="13"/>
    <x v="24"/>
  </r>
  <r>
    <x v="2"/>
    <n v="126735681.86"/>
    <x v="0"/>
    <x v="0"/>
    <x v="3"/>
    <x v="22"/>
  </r>
  <r>
    <x v="2"/>
    <n v="124282767.01000001"/>
    <x v="0"/>
    <x v="0"/>
    <x v="0"/>
    <x v="25"/>
  </r>
  <r>
    <x v="2"/>
    <n v="117911977.17"/>
    <x v="0"/>
    <x v="1"/>
    <x v="18"/>
    <x v="36"/>
  </r>
  <r>
    <x v="2"/>
    <n v="116950269.06"/>
    <x v="0"/>
    <x v="1"/>
    <x v="15"/>
    <x v="228"/>
  </r>
  <r>
    <x v="2"/>
    <n v="103432445.34999999"/>
    <x v="1"/>
    <x v="4"/>
    <x v="8"/>
    <x v="241"/>
  </r>
  <r>
    <x v="2"/>
    <n v="98001896.049999997"/>
    <x v="0"/>
    <x v="0"/>
    <x v="3"/>
    <x v="29"/>
  </r>
  <r>
    <x v="2"/>
    <n v="97151209.040000007"/>
    <x v="1"/>
    <x v="4"/>
    <x v="11"/>
    <x v="58"/>
  </r>
  <r>
    <x v="2"/>
    <n v="96627973.870000005"/>
    <x v="0"/>
    <x v="0"/>
    <x v="0"/>
    <x v="30"/>
  </r>
  <r>
    <x v="2"/>
    <n v="86154048.299999997"/>
    <x v="0"/>
    <x v="1"/>
    <x v="18"/>
    <x v="34"/>
  </r>
  <r>
    <x v="2"/>
    <n v="78728253.359999999"/>
    <x v="1"/>
    <x v="4"/>
    <x v="8"/>
    <x v="23"/>
  </r>
  <r>
    <x v="2"/>
    <n v="77330061.140000001"/>
    <x v="0"/>
    <x v="0"/>
    <x v="5"/>
    <x v="39"/>
  </r>
  <r>
    <x v="2"/>
    <n v="74706241.329999998"/>
    <x v="0"/>
    <x v="1"/>
    <x v="11"/>
    <x v="230"/>
  </r>
  <r>
    <x v="2"/>
    <n v="73530117.409999996"/>
    <x v="0"/>
    <x v="0"/>
    <x v="6"/>
    <x v="11"/>
  </r>
  <r>
    <x v="2"/>
    <n v="66561301.020000003"/>
    <x v="1"/>
    <x v="4"/>
    <x v="11"/>
    <x v="33"/>
  </r>
  <r>
    <x v="2"/>
    <n v="64388436.130000003"/>
    <x v="0"/>
    <x v="1"/>
    <x v="11"/>
    <x v="43"/>
  </r>
  <r>
    <x v="2"/>
    <n v="59825136.670000002"/>
    <x v="1"/>
    <x v="4"/>
    <x v="28"/>
    <x v="77"/>
  </r>
  <r>
    <x v="2"/>
    <n v="57543439.799999997"/>
    <x v="0"/>
    <x v="0"/>
    <x v="3"/>
    <x v="229"/>
  </r>
  <r>
    <x v="2"/>
    <n v="56277261.25"/>
    <x v="0"/>
    <x v="1"/>
    <x v="11"/>
    <x v="45"/>
  </r>
  <r>
    <x v="2"/>
    <n v="53675281.409999996"/>
    <x v="0"/>
    <x v="1"/>
    <x v="11"/>
    <x v="49"/>
  </r>
  <r>
    <x v="2"/>
    <n v="47043442.380000003"/>
    <x v="0"/>
    <x v="2"/>
    <x v="4"/>
    <x v="38"/>
  </r>
  <r>
    <x v="2"/>
    <n v="45593266.740000002"/>
    <x v="1"/>
    <x v="4"/>
    <x v="28"/>
    <x v="70"/>
  </r>
  <r>
    <x v="2"/>
    <n v="41628171.57"/>
    <x v="0"/>
    <x v="1"/>
    <x v="21"/>
    <x v="40"/>
  </r>
  <r>
    <x v="2"/>
    <n v="40910975.119999997"/>
    <x v="0"/>
    <x v="1"/>
    <x v="17"/>
    <x v="64"/>
  </r>
  <r>
    <x v="2"/>
    <n v="40238645.200000003"/>
    <x v="0"/>
    <x v="0"/>
    <x v="3"/>
    <x v="54"/>
  </r>
  <r>
    <x v="2"/>
    <n v="39740794.359999999"/>
    <x v="0"/>
    <x v="0"/>
    <x v="3"/>
    <x v="59"/>
  </r>
  <r>
    <x v="2"/>
    <n v="39378126.609999999"/>
    <x v="1"/>
    <x v="4"/>
    <x v="8"/>
    <x v="50"/>
  </r>
  <r>
    <x v="2"/>
    <n v="39197792.899999999"/>
    <x v="0"/>
    <x v="1"/>
    <x v="17"/>
    <x v="46"/>
  </r>
  <r>
    <x v="2"/>
    <n v="39154758.350000001"/>
    <x v="0"/>
    <x v="1"/>
    <x v="11"/>
    <x v="48"/>
  </r>
  <r>
    <x v="2"/>
    <n v="38722379.229999997"/>
    <x v="0"/>
    <x v="1"/>
    <x v="21"/>
    <x v="81"/>
  </r>
  <r>
    <x v="2"/>
    <n v="38327215.5"/>
    <x v="0"/>
    <x v="1"/>
    <x v="22"/>
    <x v="47"/>
  </r>
  <r>
    <x v="2"/>
    <n v="37987634.93"/>
    <x v="0"/>
    <x v="1"/>
    <x v="17"/>
    <x v="63"/>
  </r>
  <r>
    <x v="2"/>
    <n v="37889087.289999999"/>
    <x v="0"/>
    <x v="1"/>
    <x v="11"/>
    <x v="56"/>
  </r>
  <r>
    <x v="2"/>
    <n v="36187580.399999999"/>
    <x v="0"/>
    <x v="1"/>
    <x v="11"/>
    <x v="27"/>
  </r>
  <r>
    <x v="2"/>
    <n v="35952720.859999999"/>
    <x v="0"/>
    <x v="1"/>
    <x v="11"/>
    <x v="60"/>
  </r>
  <r>
    <x v="2"/>
    <n v="29257438.07"/>
    <x v="0"/>
    <x v="1"/>
    <x v="27"/>
    <x v="66"/>
  </r>
  <r>
    <x v="2"/>
    <n v="28431377.850000001"/>
    <x v="0"/>
    <x v="1"/>
    <x v="17"/>
    <x v="61"/>
  </r>
  <r>
    <x v="2"/>
    <n v="27820358.609999999"/>
    <x v="0"/>
    <x v="0"/>
    <x v="5"/>
    <x v="52"/>
  </r>
  <r>
    <x v="2"/>
    <n v="27718954.640000001"/>
    <x v="0"/>
    <x v="0"/>
    <x v="5"/>
    <x v="68"/>
  </r>
  <r>
    <x v="2"/>
    <n v="27611704.239999998"/>
    <x v="0"/>
    <x v="1"/>
    <x v="23"/>
    <x v="55"/>
  </r>
  <r>
    <x v="2"/>
    <n v="27370614.010000002"/>
    <x v="0"/>
    <x v="0"/>
    <x v="3"/>
    <x v="41"/>
  </r>
  <r>
    <x v="2"/>
    <n v="26854664.07"/>
    <x v="0"/>
    <x v="0"/>
    <x v="9"/>
    <x v="229"/>
  </r>
  <r>
    <x v="2"/>
    <n v="26016354.100000001"/>
    <x v="0"/>
    <x v="0"/>
    <x v="3"/>
    <x v="74"/>
  </r>
  <r>
    <x v="2"/>
    <n v="25735792.989999998"/>
    <x v="0"/>
    <x v="0"/>
    <x v="3"/>
    <x v="110"/>
  </r>
  <r>
    <x v="2"/>
    <n v="25507204.870000001"/>
    <x v="0"/>
    <x v="1"/>
    <x v="29"/>
    <x v="140"/>
  </r>
  <r>
    <x v="2"/>
    <n v="23546764.309999999"/>
    <x v="1"/>
    <x v="4"/>
    <x v="8"/>
    <x v="133"/>
  </r>
  <r>
    <x v="2"/>
    <n v="23404257.34"/>
    <x v="0"/>
    <x v="0"/>
    <x v="6"/>
    <x v="29"/>
  </r>
  <r>
    <x v="2"/>
    <n v="23275223.199999999"/>
    <x v="0"/>
    <x v="1"/>
    <x v="25"/>
    <x v="62"/>
  </r>
  <r>
    <x v="2"/>
    <n v="22152847"/>
    <x v="0"/>
    <x v="1"/>
    <x v="11"/>
    <x v="73"/>
  </r>
  <r>
    <x v="2"/>
    <n v="21911511.309999999"/>
    <x v="0"/>
    <x v="0"/>
    <x v="24"/>
    <x v="67"/>
  </r>
  <r>
    <x v="2"/>
    <n v="19845527.719999999"/>
    <x v="0"/>
    <x v="0"/>
    <x v="3"/>
    <x v="69"/>
  </r>
  <r>
    <x v="2"/>
    <n v="19725004.68"/>
    <x v="1"/>
    <x v="4"/>
    <x v="28"/>
    <x v="124"/>
  </r>
  <r>
    <x v="2"/>
    <n v="19249274.690000001"/>
    <x v="0"/>
    <x v="1"/>
    <x v="11"/>
    <x v="53"/>
  </r>
  <r>
    <x v="2"/>
    <n v="18505198.09"/>
    <x v="1"/>
    <x v="4"/>
    <x v="15"/>
    <x v="228"/>
  </r>
  <r>
    <x v="2"/>
    <n v="18147747.210000001"/>
    <x v="0"/>
    <x v="0"/>
    <x v="3"/>
    <x v="72"/>
  </r>
  <r>
    <x v="2"/>
    <n v="16860723.140000001"/>
    <x v="0"/>
    <x v="1"/>
    <x v="26"/>
    <x v="65"/>
  </r>
  <r>
    <x v="2"/>
    <n v="16745232.529999999"/>
    <x v="0"/>
    <x v="1"/>
    <x v="11"/>
    <x v="83"/>
  </r>
  <r>
    <x v="2"/>
    <n v="16588675.4"/>
    <x v="0"/>
    <x v="1"/>
    <x v="21"/>
    <x v="44"/>
  </r>
  <r>
    <x v="2"/>
    <n v="15749760.960000001"/>
    <x v="0"/>
    <x v="1"/>
    <x v="17"/>
    <x v="78"/>
  </r>
  <r>
    <x v="2"/>
    <n v="15179321.039999999"/>
    <x v="0"/>
    <x v="0"/>
    <x v="24"/>
    <x v="57"/>
  </r>
  <r>
    <x v="2"/>
    <n v="15101075.34"/>
    <x v="0"/>
    <x v="0"/>
    <x v="42"/>
    <x v="186"/>
  </r>
  <r>
    <x v="2"/>
    <n v="14888706.880000001"/>
    <x v="0"/>
    <x v="0"/>
    <x v="3"/>
    <x v="75"/>
  </r>
  <r>
    <x v="2"/>
    <n v="14805456.92"/>
    <x v="0"/>
    <x v="1"/>
    <x v="11"/>
    <x v="58"/>
  </r>
  <r>
    <x v="2"/>
    <n v="14491456.699999999"/>
    <x v="0"/>
    <x v="1"/>
    <x v="17"/>
    <x v="87"/>
  </r>
  <r>
    <x v="2"/>
    <n v="14235271.939999999"/>
    <x v="1"/>
    <x v="4"/>
    <x v="28"/>
    <x v="143"/>
  </r>
  <r>
    <x v="2"/>
    <n v="14032350.720000001"/>
    <x v="1"/>
    <x v="4"/>
    <x v="28"/>
    <x v="79"/>
  </r>
  <r>
    <x v="2"/>
    <n v="12895095.130000001"/>
    <x v="0"/>
    <x v="1"/>
    <x v="29"/>
    <x v="76"/>
  </r>
  <r>
    <x v="2"/>
    <n v="12682801.26"/>
    <x v="0"/>
    <x v="0"/>
    <x v="3"/>
    <x v="89"/>
  </r>
  <r>
    <x v="2"/>
    <n v="12141049.74"/>
    <x v="0"/>
    <x v="1"/>
    <x v="32"/>
    <x v="97"/>
  </r>
  <r>
    <x v="2"/>
    <n v="12084209.26"/>
    <x v="0"/>
    <x v="1"/>
    <x v="30"/>
    <x v="84"/>
  </r>
  <r>
    <x v="2"/>
    <n v="11849292.85"/>
    <x v="0"/>
    <x v="1"/>
    <x v="11"/>
    <x v="86"/>
  </r>
  <r>
    <x v="2"/>
    <n v="11818512.710000001"/>
    <x v="0"/>
    <x v="0"/>
    <x v="24"/>
    <x v="80"/>
  </r>
  <r>
    <x v="2"/>
    <n v="11262301.59"/>
    <x v="0"/>
    <x v="0"/>
    <x v="3"/>
    <x v="88"/>
  </r>
  <r>
    <x v="2"/>
    <n v="11252622.83"/>
    <x v="0"/>
    <x v="1"/>
    <x v="11"/>
    <x v="82"/>
  </r>
  <r>
    <x v="2"/>
    <n v="10844481.49"/>
    <x v="0"/>
    <x v="1"/>
    <x v="11"/>
    <x v="85"/>
  </r>
  <r>
    <x v="2"/>
    <n v="10389173.35"/>
    <x v="0"/>
    <x v="1"/>
    <x v="0"/>
    <x v="0"/>
  </r>
  <r>
    <x v="2"/>
    <n v="10250201.32"/>
    <x v="0"/>
    <x v="1"/>
    <x v="17"/>
    <x v="203"/>
  </r>
  <r>
    <x v="2"/>
    <n v="9712679.1600000001"/>
    <x v="1"/>
    <x v="3"/>
    <x v="30"/>
    <x v="84"/>
  </r>
  <r>
    <x v="2"/>
    <n v="9667886.6500000004"/>
    <x v="0"/>
    <x v="1"/>
    <x v="17"/>
    <x v="105"/>
  </r>
  <r>
    <x v="2"/>
    <n v="9456425.6400000006"/>
    <x v="0"/>
    <x v="1"/>
    <x v="11"/>
    <x v="229"/>
  </r>
  <r>
    <x v="2"/>
    <n v="9329172.1199999992"/>
    <x v="1"/>
    <x v="4"/>
    <x v="28"/>
    <x v="106"/>
  </r>
  <r>
    <x v="2"/>
    <n v="9076932.9100000001"/>
    <x v="0"/>
    <x v="0"/>
    <x v="3"/>
    <x v="91"/>
  </r>
  <r>
    <x v="2"/>
    <n v="9075256.3200000003"/>
    <x v="0"/>
    <x v="0"/>
    <x v="41"/>
    <x v="171"/>
  </r>
  <r>
    <x v="2"/>
    <n v="8834629.8499999996"/>
    <x v="0"/>
    <x v="1"/>
    <x v="11"/>
    <x v="242"/>
  </r>
  <r>
    <x v="2"/>
    <n v="8745778.0899999999"/>
    <x v="0"/>
    <x v="1"/>
    <x v="17"/>
    <x v="92"/>
  </r>
  <r>
    <x v="2"/>
    <n v="8695326.4000000004"/>
    <x v="0"/>
    <x v="1"/>
    <x v="21"/>
    <x v="73"/>
  </r>
  <r>
    <x v="2"/>
    <n v="8682546.7799999993"/>
    <x v="0"/>
    <x v="1"/>
    <x v="11"/>
    <x v="96"/>
  </r>
  <r>
    <x v="2"/>
    <n v="8586105.0800000001"/>
    <x v="0"/>
    <x v="0"/>
    <x v="3"/>
    <x v="71"/>
  </r>
  <r>
    <x v="2"/>
    <n v="8470200.8900000006"/>
    <x v="0"/>
    <x v="0"/>
    <x v="3"/>
    <x v="243"/>
  </r>
  <r>
    <x v="2"/>
    <n v="8320626.21"/>
    <x v="0"/>
    <x v="1"/>
    <x v="11"/>
    <x v="244"/>
  </r>
  <r>
    <x v="2"/>
    <n v="8131858.04"/>
    <x v="0"/>
    <x v="1"/>
    <x v="17"/>
    <x v="229"/>
  </r>
  <r>
    <x v="2"/>
    <n v="7849077.7599999998"/>
    <x v="0"/>
    <x v="1"/>
    <x v="35"/>
    <x v="112"/>
  </r>
  <r>
    <x v="2"/>
    <n v="7499198.9500000002"/>
    <x v="0"/>
    <x v="1"/>
    <x v="17"/>
    <x v="119"/>
  </r>
  <r>
    <x v="2"/>
    <n v="7364710.4500000002"/>
    <x v="1"/>
    <x v="4"/>
    <x v="30"/>
    <x v="84"/>
  </r>
  <r>
    <x v="2"/>
    <n v="7226515.6500000004"/>
    <x v="0"/>
    <x v="0"/>
    <x v="3"/>
    <x v="100"/>
  </r>
  <r>
    <x v="2"/>
    <n v="7206218.8099999996"/>
    <x v="0"/>
    <x v="1"/>
    <x v="17"/>
    <x v="102"/>
  </r>
  <r>
    <x v="2"/>
    <n v="6796669.5499999998"/>
    <x v="0"/>
    <x v="1"/>
    <x v="11"/>
    <x v="93"/>
  </r>
  <r>
    <x v="2"/>
    <n v="6705864.6600000001"/>
    <x v="1"/>
    <x v="4"/>
    <x v="37"/>
    <x v="122"/>
  </r>
  <r>
    <x v="2"/>
    <n v="6510314.4299999997"/>
    <x v="0"/>
    <x v="0"/>
    <x v="15"/>
    <x v="231"/>
  </r>
  <r>
    <x v="2"/>
    <n v="6492876.0300000003"/>
    <x v="0"/>
    <x v="1"/>
    <x v="11"/>
    <x v="98"/>
  </r>
  <r>
    <x v="2"/>
    <n v="6467109.1699999999"/>
    <x v="0"/>
    <x v="1"/>
    <x v="33"/>
    <x v="101"/>
  </r>
  <r>
    <x v="2"/>
    <n v="6145358.9900000002"/>
    <x v="0"/>
    <x v="1"/>
    <x v="19"/>
    <x v="35"/>
  </r>
  <r>
    <x v="2"/>
    <n v="6042900.5099999998"/>
    <x v="0"/>
    <x v="1"/>
    <x v="31"/>
    <x v="90"/>
  </r>
  <r>
    <x v="2"/>
    <n v="5885140.5"/>
    <x v="0"/>
    <x v="1"/>
    <x v="17"/>
    <x v="113"/>
  </r>
  <r>
    <x v="2"/>
    <n v="5351668.1100000003"/>
    <x v="0"/>
    <x v="1"/>
    <x v="17"/>
    <x v="134"/>
  </r>
  <r>
    <x v="2"/>
    <n v="5324758.79"/>
    <x v="0"/>
    <x v="1"/>
    <x v="11"/>
    <x v="114"/>
  </r>
  <r>
    <x v="2"/>
    <n v="5228032.24"/>
    <x v="0"/>
    <x v="2"/>
    <x v="34"/>
    <x v="104"/>
  </r>
  <r>
    <x v="2"/>
    <n v="5225803.29"/>
    <x v="0"/>
    <x v="1"/>
    <x v="5"/>
    <x v="39"/>
  </r>
  <r>
    <x v="2"/>
    <n v="5203639.03"/>
    <x v="0"/>
    <x v="1"/>
    <x v="11"/>
    <x v="99"/>
  </r>
  <r>
    <x v="2"/>
    <n v="5047821.53"/>
    <x v="0"/>
    <x v="1"/>
    <x v="11"/>
    <x v="103"/>
  </r>
  <r>
    <x v="2"/>
    <n v="4927635.97"/>
    <x v="0"/>
    <x v="1"/>
    <x v="17"/>
    <x v="115"/>
  </r>
  <r>
    <x v="2"/>
    <n v="4867324.62"/>
    <x v="0"/>
    <x v="1"/>
    <x v="15"/>
    <x v="231"/>
  </r>
  <r>
    <x v="2"/>
    <n v="4858453.6900000004"/>
    <x v="0"/>
    <x v="1"/>
    <x v="17"/>
    <x v="109"/>
  </r>
  <r>
    <x v="2"/>
    <n v="4548041.8"/>
    <x v="0"/>
    <x v="1"/>
    <x v="33"/>
    <x v="132"/>
  </r>
  <r>
    <x v="2"/>
    <n v="4424587.2300000004"/>
    <x v="0"/>
    <x v="1"/>
    <x v="21"/>
    <x v="94"/>
  </r>
  <r>
    <x v="2"/>
    <n v="4349428.2300000004"/>
    <x v="0"/>
    <x v="0"/>
    <x v="3"/>
    <x v="152"/>
  </r>
  <r>
    <x v="2"/>
    <n v="4187167.31"/>
    <x v="0"/>
    <x v="0"/>
    <x v="5"/>
    <x v="5"/>
  </r>
  <r>
    <x v="2"/>
    <n v="4082731.65"/>
    <x v="0"/>
    <x v="1"/>
    <x v="21"/>
    <x v="118"/>
  </r>
  <r>
    <x v="2"/>
    <n v="4004159.84"/>
    <x v="0"/>
    <x v="1"/>
    <x v="17"/>
    <x v="111"/>
  </r>
  <r>
    <x v="2"/>
    <n v="3717080.89"/>
    <x v="0"/>
    <x v="0"/>
    <x v="3"/>
    <x v="120"/>
  </r>
  <r>
    <x v="2"/>
    <n v="3690711.32"/>
    <x v="0"/>
    <x v="1"/>
    <x v="11"/>
    <x v="245"/>
  </r>
  <r>
    <x v="2"/>
    <n v="3602248.44"/>
    <x v="0"/>
    <x v="1"/>
    <x v="36"/>
    <x v="116"/>
  </r>
  <r>
    <x v="2"/>
    <n v="3585356.98"/>
    <x v="1"/>
    <x v="4"/>
    <x v="8"/>
    <x v="164"/>
  </r>
  <r>
    <x v="2"/>
    <n v="3439606.81"/>
    <x v="0"/>
    <x v="0"/>
    <x v="3"/>
    <x v="128"/>
  </r>
  <r>
    <x v="2"/>
    <n v="3433335.69"/>
    <x v="0"/>
    <x v="1"/>
    <x v="11"/>
    <x v="180"/>
  </r>
  <r>
    <x v="2"/>
    <n v="3354777.4"/>
    <x v="0"/>
    <x v="0"/>
    <x v="3"/>
    <x v="125"/>
  </r>
  <r>
    <x v="2"/>
    <n v="3303065.84"/>
    <x v="0"/>
    <x v="1"/>
    <x v="30"/>
    <x v="123"/>
  </r>
  <r>
    <x v="2"/>
    <n v="3225217.42"/>
    <x v="1"/>
    <x v="4"/>
    <x v="28"/>
    <x v="160"/>
  </r>
  <r>
    <x v="2"/>
    <n v="3144254.82"/>
    <x v="0"/>
    <x v="0"/>
    <x v="6"/>
    <x v="137"/>
  </r>
  <r>
    <x v="2"/>
    <n v="3085561.81"/>
    <x v="1"/>
    <x v="4"/>
    <x v="28"/>
    <x v="229"/>
  </r>
  <r>
    <x v="2"/>
    <n v="3062034.67"/>
    <x v="0"/>
    <x v="1"/>
    <x v="17"/>
    <x v="135"/>
  </r>
  <r>
    <x v="2"/>
    <n v="2958347.2"/>
    <x v="1"/>
    <x v="4"/>
    <x v="28"/>
    <x v="155"/>
  </r>
  <r>
    <x v="2"/>
    <n v="2891066.91"/>
    <x v="0"/>
    <x v="1"/>
    <x v="11"/>
    <x v="129"/>
  </r>
  <r>
    <x v="2"/>
    <n v="2813176.77"/>
    <x v="0"/>
    <x v="1"/>
    <x v="21"/>
    <x v="138"/>
  </r>
  <r>
    <x v="2"/>
    <n v="2782100.78"/>
    <x v="0"/>
    <x v="1"/>
    <x v="43"/>
    <x v="195"/>
  </r>
  <r>
    <x v="2"/>
    <n v="2728300.86"/>
    <x v="0"/>
    <x v="1"/>
    <x v="11"/>
    <x v="233"/>
  </r>
  <r>
    <x v="2"/>
    <n v="2666618.94"/>
    <x v="0"/>
    <x v="0"/>
    <x v="48"/>
    <x v="224"/>
  </r>
  <r>
    <x v="2"/>
    <n v="2526140.5099999998"/>
    <x v="1"/>
    <x v="4"/>
    <x v="8"/>
    <x v="163"/>
  </r>
  <r>
    <x v="2"/>
    <n v="2483763.16"/>
    <x v="0"/>
    <x v="1"/>
    <x v="21"/>
    <x v="148"/>
  </r>
  <r>
    <x v="2"/>
    <n v="2314840.85"/>
    <x v="1"/>
    <x v="4"/>
    <x v="28"/>
    <x v="142"/>
  </r>
  <r>
    <x v="2"/>
    <n v="2244652.8199999998"/>
    <x v="0"/>
    <x v="1"/>
    <x v="21"/>
    <x v="126"/>
  </r>
  <r>
    <x v="2"/>
    <n v="2189266.08"/>
    <x v="0"/>
    <x v="1"/>
    <x v="17"/>
    <x v="141"/>
  </r>
  <r>
    <x v="2"/>
    <n v="2181841.77"/>
    <x v="1"/>
    <x v="4"/>
    <x v="28"/>
    <x v="159"/>
  </r>
  <r>
    <x v="2"/>
    <n v="2157179.06"/>
    <x v="0"/>
    <x v="1"/>
    <x v="11"/>
    <x v="127"/>
  </r>
  <r>
    <x v="2"/>
    <n v="2094574.44"/>
    <x v="0"/>
    <x v="1"/>
    <x v="29"/>
    <x v="139"/>
  </r>
  <r>
    <x v="2"/>
    <n v="2083962.43"/>
    <x v="0"/>
    <x v="0"/>
    <x v="24"/>
    <x v="146"/>
  </r>
  <r>
    <x v="2"/>
    <n v="1916578.77"/>
    <x v="0"/>
    <x v="1"/>
    <x v="17"/>
    <x v="149"/>
  </r>
  <r>
    <x v="2"/>
    <n v="1904454.54"/>
    <x v="0"/>
    <x v="1"/>
    <x v="17"/>
    <x v="131"/>
  </r>
  <r>
    <x v="2"/>
    <n v="1885838.11"/>
    <x v="0"/>
    <x v="1"/>
    <x v="0"/>
    <x v="147"/>
  </r>
  <r>
    <x v="2"/>
    <n v="1814427.49"/>
    <x v="0"/>
    <x v="1"/>
    <x v="17"/>
    <x v="136"/>
  </r>
  <r>
    <x v="2"/>
    <n v="1770173.53"/>
    <x v="0"/>
    <x v="1"/>
    <x v="17"/>
    <x v="232"/>
  </r>
  <r>
    <x v="2"/>
    <n v="1739798.43"/>
    <x v="0"/>
    <x v="1"/>
    <x v="33"/>
    <x v="117"/>
  </r>
  <r>
    <x v="2"/>
    <n v="1630152.92"/>
    <x v="0"/>
    <x v="1"/>
    <x v="38"/>
    <x v="130"/>
  </r>
  <r>
    <x v="2"/>
    <n v="1553818.3"/>
    <x v="0"/>
    <x v="1"/>
    <x v="11"/>
    <x v="246"/>
  </r>
  <r>
    <x v="2"/>
    <n v="1498360.63"/>
    <x v="0"/>
    <x v="1"/>
    <x v="17"/>
    <x v="169"/>
  </r>
  <r>
    <x v="2"/>
    <n v="1452197.44"/>
    <x v="0"/>
    <x v="1"/>
    <x v="11"/>
    <x v="236"/>
  </r>
  <r>
    <x v="2"/>
    <n v="1421798.21"/>
    <x v="0"/>
    <x v="1"/>
    <x v="17"/>
    <x v="234"/>
  </r>
  <r>
    <x v="2"/>
    <n v="1392134.93"/>
    <x v="0"/>
    <x v="1"/>
    <x v="17"/>
    <x v="166"/>
  </r>
  <r>
    <x v="2"/>
    <n v="1369775.56"/>
    <x v="0"/>
    <x v="1"/>
    <x v="22"/>
    <x v="229"/>
  </r>
  <r>
    <x v="2"/>
    <n v="1367074.05"/>
    <x v="0"/>
    <x v="1"/>
    <x v="17"/>
    <x v="172"/>
  </r>
  <r>
    <x v="2"/>
    <n v="1361076.47"/>
    <x v="1"/>
    <x v="4"/>
    <x v="8"/>
    <x v="156"/>
  </r>
  <r>
    <x v="2"/>
    <n v="1268543.1399999999"/>
    <x v="0"/>
    <x v="1"/>
    <x v="11"/>
    <x v="151"/>
  </r>
  <r>
    <x v="2"/>
    <n v="1245583.2"/>
    <x v="0"/>
    <x v="0"/>
    <x v="3"/>
    <x v="158"/>
  </r>
  <r>
    <x v="2"/>
    <n v="1188046.47"/>
    <x v="0"/>
    <x v="1"/>
    <x v="11"/>
    <x v="108"/>
  </r>
  <r>
    <x v="2"/>
    <n v="1166269.5900000001"/>
    <x v="0"/>
    <x v="1"/>
    <x v="17"/>
    <x v="168"/>
  </r>
  <r>
    <x v="2"/>
    <n v="1154269.3"/>
    <x v="0"/>
    <x v="0"/>
    <x v="6"/>
    <x v="80"/>
  </r>
  <r>
    <x v="2"/>
    <n v="1114399.92"/>
    <x v="0"/>
    <x v="0"/>
    <x v="3"/>
    <x v="150"/>
  </r>
  <r>
    <x v="2"/>
    <n v="1109258.8700000001"/>
    <x v="0"/>
    <x v="1"/>
    <x v="17"/>
    <x v="153"/>
  </r>
  <r>
    <x v="2"/>
    <n v="1107763.07"/>
    <x v="0"/>
    <x v="0"/>
    <x v="3"/>
    <x v="162"/>
  </r>
  <r>
    <x v="2"/>
    <n v="1085215.6100000001"/>
    <x v="0"/>
    <x v="1"/>
    <x v="17"/>
    <x v="174"/>
  </r>
  <r>
    <x v="2"/>
    <n v="1080244.3400000001"/>
    <x v="0"/>
    <x v="1"/>
    <x v="35"/>
    <x v="181"/>
  </r>
  <r>
    <x v="2"/>
    <n v="1079658.3400000001"/>
    <x v="0"/>
    <x v="0"/>
    <x v="3"/>
    <x v="242"/>
  </r>
  <r>
    <x v="2"/>
    <n v="964571.75"/>
    <x v="0"/>
    <x v="1"/>
    <x v="21"/>
    <x v="229"/>
  </r>
  <r>
    <x v="2"/>
    <n v="950028.75"/>
    <x v="0"/>
    <x v="1"/>
    <x v="17"/>
    <x v="247"/>
  </r>
  <r>
    <x v="2"/>
    <n v="945489.4"/>
    <x v="0"/>
    <x v="0"/>
    <x v="3"/>
    <x v="176"/>
  </r>
  <r>
    <x v="2"/>
    <n v="850503.67"/>
    <x v="1"/>
    <x v="3"/>
    <x v="49"/>
    <x v="235"/>
  </r>
  <r>
    <x v="2"/>
    <n v="845687.46"/>
    <x v="0"/>
    <x v="0"/>
    <x v="3"/>
    <x v="121"/>
  </r>
  <r>
    <x v="2"/>
    <n v="787967.47"/>
    <x v="0"/>
    <x v="1"/>
    <x v="11"/>
    <x v="51"/>
  </r>
  <r>
    <x v="2"/>
    <n v="747774.45"/>
    <x v="0"/>
    <x v="0"/>
    <x v="6"/>
    <x v="144"/>
  </r>
  <r>
    <x v="2"/>
    <n v="709015.2"/>
    <x v="0"/>
    <x v="1"/>
    <x v="11"/>
    <x v="184"/>
  </r>
  <r>
    <x v="2"/>
    <n v="699557.76"/>
    <x v="0"/>
    <x v="1"/>
    <x v="21"/>
    <x v="43"/>
  </r>
  <r>
    <x v="2"/>
    <n v="634257.78"/>
    <x v="0"/>
    <x v="0"/>
    <x v="40"/>
    <x v="229"/>
  </r>
  <r>
    <x v="2"/>
    <n v="631773.97"/>
    <x v="0"/>
    <x v="1"/>
    <x v="25"/>
    <x v="117"/>
  </r>
  <r>
    <x v="2"/>
    <n v="626523.79"/>
    <x v="0"/>
    <x v="1"/>
    <x v="11"/>
    <x v="177"/>
  </r>
  <r>
    <x v="2"/>
    <n v="565400.86"/>
    <x v="0"/>
    <x v="1"/>
    <x v="32"/>
    <x v="167"/>
  </r>
  <r>
    <x v="2"/>
    <n v="564817.36"/>
    <x v="0"/>
    <x v="1"/>
    <x v="20"/>
    <x v="229"/>
  </r>
  <r>
    <x v="2"/>
    <n v="535939.31000000006"/>
    <x v="1"/>
    <x v="4"/>
    <x v="28"/>
    <x v="193"/>
  </r>
  <r>
    <x v="2"/>
    <n v="533380"/>
    <x v="0"/>
    <x v="1"/>
    <x v="25"/>
    <x v="170"/>
  </r>
  <r>
    <x v="2"/>
    <n v="451616.32"/>
    <x v="0"/>
    <x v="0"/>
    <x v="3"/>
    <x v="190"/>
  </r>
  <r>
    <x v="2"/>
    <n v="441241.51"/>
    <x v="1"/>
    <x v="4"/>
    <x v="28"/>
    <x v="175"/>
  </r>
  <r>
    <x v="2"/>
    <n v="441052.85"/>
    <x v="1"/>
    <x v="4"/>
    <x v="28"/>
    <x v="208"/>
  </r>
  <r>
    <x v="2"/>
    <n v="438819.57"/>
    <x v="1"/>
    <x v="4"/>
    <x v="28"/>
    <x v="188"/>
  </r>
  <r>
    <x v="2"/>
    <n v="431174"/>
    <x v="1"/>
    <x v="4"/>
    <x v="49"/>
    <x v="248"/>
  </r>
  <r>
    <x v="2"/>
    <n v="403843.94"/>
    <x v="0"/>
    <x v="0"/>
    <x v="5"/>
    <x v="249"/>
  </r>
  <r>
    <x v="2"/>
    <n v="382385.93"/>
    <x v="0"/>
    <x v="1"/>
    <x v="11"/>
    <x v="250"/>
  </r>
  <r>
    <x v="2"/>
    <n v="375837.04"/>
    <x v="1"/>
    <x v="4"/>
    <x v="28"/>
    <x v="185"/>
  </r>
  <r>
    <x v="2"/>
    <n v="359224.04"/>
    <x v="0"/>
    <x v="1"/>
    <x v="35"/>
    <x v="199"/>
  </r>
  <r>
    <x v="2"/>
    <n v="341623.39"/>
    <x v="0"/>
    <x v="0"/>
    <x v="3"/>
    <x v="189"/>
  </r>
  <r>
    <x v="2"/>
    <n v="316046.69"/>
    <x v="0"/>
    <x v="1"/>
    <x v="21"/>
    <x v="198"/>
  </r>
  <r>
    <x v="2"/>
    <n v="315548.40999999997"/>
    <x v="0"/>
    <x v="1"/>
    <x v="40"/>
    <x v="161"/>
  </r>
  <r>
    <x v="2"/>
    <n v="297085.37"/>
    <x v="1"/>
    <x v="4"/>
    <x v="8"/>
    <x v="191"/>
  </r>
  <r>
    <x v="2"/>
    <n v="296361.71000000002"/>
    <x v="0"/>
    <x v="1"/>
    <x v="33"/>
    <x v="145"/>
  </r>
  <r>
    <x v="2"/>
    <n v="273664"/>
    <x v="0"/>
    <x v="1"/>
    <x v="43"/>
    <x v="229"/>
  </r>
  <r>
    <x v="2"/>
    <n v="243930.58"/>
    <x v="0"/>
    <x v="1"/>
    <x v="25"/>
    <x v="179"/>
  </r>
  <r>
    <x v="2"/>
    <n v="222049.94"/>
    <x v="0"/>
    <x v="1"/>
    <x v="21"/>
    <x v="196"/>
  </r>
  <r>
    <x v="2"/>
    <n v="221312"/>
    <x v="0"/>
    <x v="0"/>
    <x v="15"/>
    <x v="229"/>
  </r>
  <r>
    <x v="2"/>
    <n v="213491.77"/>
    <x v="0"/>
    <x v="0"/>
    <x v="3"/>
    <x v="201"/>
  </r>
  <r>
    <x v="2"/>
    <n v="206874.9"/>
    <x v="0"/>
    <x v="1"/>
    <x v="11"/>
    <x v="200"/>
  </r>
  <r>
    <x v="2"/>
    <n v="189969.08"/>
    <x v="0"/>
    <x v="1"/>
    <x v="21"/>
    <x v="103"/>
  </r>
  <r>
    <x v="2"/>
    <n v="189461.54"/>
    <x v="0"/>
    <x v="1"/>
    <x v="32"/>
    <x v="182"/>
  </r>
  <r>
    <x v="2"/>
    <n v="182689.7"/>
    <x v="0"/>
    <x v="1"/>
    <x v="11"/>
    <x v="251"/>
  </r>
  <r>
    <x v="2"/>
    <n v="176340.91"/>
    <x v="0"/>
    <x v="0"/>
    <x v="6"/>
    <x v="192"/>
  </r>
  <r>
    <x v="2"/>
    <n v="169660"/>
    <x v="0"/>
    <x v="1"/>
    <x v="33"/>
    <x v="170"/>
  </r>
  <r>
    <x v="2"/>
    <n v="144908.26999999999"/>
    <x v="0"/>
    <x v="1"/>
    <x v="35"/>
    <x v="229"/>
  </r>
  <r>
    <x v="2"/>
    <n v="128510.93"/>
    <x v="0"/>
    <x v="1"/>
    <x v="29"/>
    <x v="229"/>
  </r>
  <r>
    <x v="2"/>
    <n v="125000"/>
    <x v="0"/>
    <x v="1"/>
    <x v="33"/>
    <x v="205"/>
  </r>
  <r>
    <x v="2"/>
    <n v="120000"/>
    <x v="1"/>
    <x v="3"/>
    <x v="49"/>
    <x v="248"/>
  </r>
  <r>
    <x v="2"/>
    <n v="115527.44"/>
    <x v="0"/>
    <x v="1"/>
    <x v="21"/>
    <x v="252"/>
  </r>
  <r>
    <x v="2"/>
    <n v="109089.06"/>
    <x v="0"/>
    <x v="1"/>
    <x v="45"/>
    <x v="209"/>
  </r>
  <r>
    <x v="2"/>
    <n v="105290.64"/>
    <x v="0"/>
    <x v="1"/>
    <x v="17"/>
    <x v="202"/>
  </r>
  <r>
    <x v="2"/>
    <n v="90260"/>
    <x v="1"/>
    <x v="4"/>
    <x v="28"/>
    <x v="212"/>
  </r>
  <r>
    <x v="2"/>
    <n v="88765.38"/>
    <x v="1"/>
    <x v="4"/>
    <x v="28"/>
    <x v="217"/>
  </r>
  <r>
    <x v="2"/>
    <n v="83840.38"/>
    <x v="0"/>
    <x v="1"/>
    <x v="23"/>
    <x v="229"/>
  </r>
  <r>
    <x v="2"/>
    <n v="83657.88"/>
    <x v="0"/>
    <x v="1"/>
    <x v="21"/>
    <x v="210"/>
  </r>
  <r>
    <x v="2"/>
    <n v="80883.03"/>
    <x v="0"/>
    <x v="1"/>
    <x v="11"/>
    <x v="253"/>
  </r>
  <r>
    <x v="2"/>
    <n v="68582.990000000005"/>
    <x v="0"/>
    <x v="1"/>
    <x v="17"/>
    <x v="216"/>
  </r>
  <r>
    <x v="2"/>
    <n v="64980.82"/>
    <x v="0"/>
    <x v="1"/>
    <x v="21"/>
    <x v="86"/>
  </r>
  <r>
    <x v="2"/>
    <n v="63107.15"/>
    <x v="0"/>
    <x v="0"/>
    <x v="3"/>
    <x v="211"/>
  </r>
  <r>
    <x v="2"/>
    <n v="62513.68"/>
    <x v="0"/>
    <x v="1"/>
    <x v="21"/>
    <x v="240"/>
  </r>
  <r>
    <x v="2"/>
    <n v="60716.89"/>
    <x v="0"/>
    <x v="1"/>
    <x v="17"/>
    <x v="204"/>
  </r>
  <r>
    <x v="2"/>
    <n v="56489.68"/>
    <x v="0"/>
    <x v="1"/>
    <x v="25"/>
    <x v="132"/>
  </r>
  <r>
    <x v="2"/>
    <n v="50000"/>
    <x v="0"/>
    <x v="1"/>
    <x v="15"/>
    <x v="229"/>
  </r>
  <r>
    <x v="2"/>
    <n v="44830.82"/>
    <x v="0"/>
    <x v="1"/>
    <x v="21"/>
    <x v="215"/>
  </r>
  <r>
    <x v="2"/>
    <n v="43425.03"/>
    <x v="1"/>
    <x v="4"/>
    <x v="19"/>
    <x v="35"/>
  </r>
  <r>
    <x v="2"/>
    <n v="40000"/>
    <x v="0"/>
    <x v="1"/>
    <x v="25"/>
    <x v="187"/>
  </r>
  <r>
    <x v="2"/>
    <n v="37453.69"/>
    <x v="0"/>
    <x v="1"/>
    <x v="17"/>
    <x v="207"/>
  </r>
  <r>
    <x v="2"/>
    <n v="36813"/>
    <x v="1"/>
    <x v="4"/>
    <x v="28"/>
    <x v="239"/>
  </r>
  <r>
    <x v="2"/>
    <n v="28084"/>
    <x v="1"/>
    <x v="4"/>
    <x v="28"/>
    <x v="213"/>
  </r>
  <r>
    <x v="2"/>
    <n v="25543.759999999998"/>
    <x v="0"/>
    <x v="1"/>
    <x v="11"/>
    <x v="220"/>
  </r>
  <r>
    <x v="2"/>
    <n v="24965.16"/>
    <x v="0"/>
    <x v="0"/>
    <x v="3"/>
    <x v="178"/>
  </r>
  <r>
    <x v="2"/>
    <n v="17552.009999999998"/>
    <x v="0"/>
    <x v="0"/>
    <x v="3"/>
    <x v="219"/>
  </r>
  <r>
    <x v="2"/>
    <n v="14843.95"/>
    <x v="0"/>
    <x v="1"/>
    <x v="21"/>
    <x v="53"/>
  </r>
  <r>
    <x v="2"/>
    <n v="12883.7"/>
    <x v="0"/>
    <x v="1"/>
    <x v="37"/>
    <x v="122"/>
  </r>
  <r>
    <x v="2"/>
    <n v="11558"/>
    <x v="1"/>
    <x v="4"/>
    <x v="28"/>
    <x v="183"/>
  </r>
  <r>
    <x v="2"/>
    <n v="8165.68"/>
    <x v="0"/>
    <x v="1"/>
    <x v="21"/>
    <x v="177"/>
  </r>
  <r>
    <x v="2"/>
    <n v="5220"/>
    <x v="0"/>
    <x v="0"/>
    <x v="24"/>
    <x v="194"/>
  </r>
  <r>
    <x v="2"/>
    <n v="4723.7299999999996"/>
    <x v="0"/>
    <x v="2"/>
    <x v="34"/>
    <x v="206"/>
  </r>
  <r>
    <x v="2"/>
    <n v="3740.92"/>
    <x v="0"/>
    <x v="0"/>
    <x v="0"/>
    <x v="147"/>
  </r>
  <r>
    <x v="2"/>
    <n v="2740"/>
    <x v="0"/>
    <x v="1"/>
    <x v="17"/>
    <x v="214"/>
  </r>
  <r>
    <x v="2"/>
    <n v="2000"/>
    <x v="0"/>
    <x v="1"/>
    <x v="25"/>
    <x v="145"/>
  </r>
  <r>
    <x v="2"/>
    <n v="836.42"/>
    <x v="0"/>
    <x v="1"/>
    <x v="45"/>
    <x v="254"/>
  </r>
  <r>
    <x v="2"/>
    <n v="687.15"/>
    <x v="0"/>
    <x v="1"/>
    <x v="30"/>
    <x v="165"/>
  </r>
  <r>
    <x v="2"/>
    <n v="446.4"/>
    <x v="0"/>
    <x v="1"/>
    <x v="50"/>
    <x v="255"/>
  </r>
  <r>
    <x v="2"/>
    <n v="0"/>
    <x v="1"/>
    <x v="4"/>
    <x v="2"/>
    <x v="2"/>
  </r>
  <r>
    <x v="2"/>
    <n v="0"/>
    <x v="1"/>
    <x v="4"/>
    <x v="28"/>
    <x v="226"/>
  </r>
  <r>
    <x v="2"/>
    <n v="0"/>
    <x v="1"/>
    <x v="4"/>
    <x v="15"/>
    <x v="231"/>
  </r>
  <r>
    <x v="3"/>
    <n v="4568581016.6499996"/>
    <x v="0"/>
    <x v="1"/>
    <x v="1"/>
    <x v="1"/>
  </r>
  <r>
    <x v="3"/>
    <n v="2816145057.1199999"/>
    <x v="0"/>
    <x v="0"/>
    <x v="0"/>
    <x v="0"/>
  </r>
  <r>
    <x v="3"/>
    <n v="2142377110.4000001"/>
    <x v="0"/>
    <x v="0"/>
    <x v="3"/>
    <x v="3"/>
  </r>
  <r>
    <x v="3"/>
    <n v="1567072936.8699999"/>
    <x v="0"/>
    <x v="2"/>
    <x v="4"/>
    <x v="4"/>
  </r>
  <r>
    <x v="3"/>
    <n v="866792690.27999997"/>
    <x v="0"/>
    <x v="1"/>
    <x v="5"/>
    <x v="5"/>
  </r>
  <r>
    <x v="3"/>
    <n v="782316595.50999999"/>
    <x v="0"/>
    <x v="0"/>
    <x v="6"/>
    <x v="6"/>
  </r>
  <r>
    <x v="3"/>
    <n v="747952614.42999995"/>
    <x v="0"/>
    <x v="0"/>
    <x v="0"/>
    <x v="9"/>
  </r>
  <r>
    <x v="3"/>
    <n v="710626996.05999994"/>
    <x v="0"/>
    <x v="0"/>
    <x v="3"/>
    <x v="7"/>
  </r>
  <r>
    <x v="3"/>
    <n v="650625129.46000004"/>
    <x v="0"/>
    <x v="0"/>
    <x v="9"/>
    <x v="13"/>
  </r>
  <r>
    <x v="3"/>
    <n v="624294886.79999995"/>
    <x v="1"/>
    <x v="4"/>
    <x v="8"/>
    <x v="12"/>
  </r>
  <r>
    <x v="3"/>
    <n v="595125608.55999994"/>
    <x v="1"/>
    <x v="3"/>
    <x v="7"/>
    <x v="8"/>
  </r>
  <r>
    <x v="3"/>
    <n v="536134501.38999999"/>
    <x v="1"/>
    <x v="4"/>
    <x v="16"/>
    <x v="31"/>
  </r>
  <r>
    <x v="3"/>
    <n v="389069732.37"/>
    <x v="0"/>
    <x v="1"/>
    <x v="11"/>
    <x v="17"/>
  </r>
  <r>
    <x v="3"/>
    <n v="355969364.31999999"/>
    <x v="0"/>
    <x v="0"/>
    <x v="3"/>
    <x v="11"/>
  </r>
  <r>
    <x v="3"/>
    <n v="298967226.66000003"/>
    <x v="0"/>
    <x v="0"/>
    <x v="3"/>
    <x v="10"/>
  </r>
  <r>
    <x v="3"/>
    <n v="267930921.13999999"/>
    <x v="0"/>
    <x v="0"/>
    <x v="3"/>
    <x v="15"/>
  </r>
  <r>
    <x v="3"/>
    <n v="247651843.59999999"/>
    <x v="1"/>
    <x v="5"/>
    <x v="10"/>
    <x v="14"/>
  </r>
  <r>
    <x v="3"/>
    <n v="246727835.38"/>
    <x v="0"/>
    <x v="0"/>
    <x v="19"/>
    <x v="35"/>
  </r>
  <r>
    <x v="3"/>
    <n v="245587550.06"/>
    <x v="0"/>
    <x v="0"/>
    <x v="15"/>
    <x v="228"/>
  </r>
  <r>
    <x v="3"/>
    <n v="239587764.53999999"/>
    <x v="0"/>
    <x v="0"/>
    <x v="3"/>
    <x v="16"/>
  </r>
  <r>
    <x v="3"/>
    <n v="234994864.68000001"/>
    <x v="0"/>
    <x v="1"/>
    <x v="11"/>
    <x v="18"/>
  </r>
  <r>
    <x v="3"/>
    <n v="233209397.74000001"/>
    <x v="0"/>
    <x v="1"/>
    <x v="17"/>
    <x v="32"/>
  </r>
  <r>
    <x v="3"/>
    <n v="226874144.22999999"/>
    <x v="1"/>
    <x v="4"/>
    <x v="8"/>
    <x v="23"/>
  </r>
  <r>
    <x v="3"/>
    <n v="219831279.47"/>
    <x v="0"/>
    <x v="0"/>
    <x v="6"/>
    <x v="7"/>
  </r>
  <r>
    <x v="3"/>
    <n v="217337905.03999999"/>
    <x v="0"/>
    <x v="0"/>
    <x v="9"/>
    <x v="20"/>
  </r>
  <r>
    <x v="3"/>
    <n v="197129332.06"/>
    <x v="0"/>
    <x v="1"/>
    <x v="20"/>
    <x v="37"/>
  </r>
  <r>
    <x v="3"/>
    <n v="167842438.55000001"/>
    <x v="0"/>
    <x v="1"/>
    <x v="11"/>
    <x v="33"/>
  </r>
  <r>
    <x v="3"/>
    <n v="165299429.02000001"/>
    <x v="0"/>
    <x v="1"/>
    <x v="18"/>
    <x v="36"/>
  </r>
  <r>
    <x v="3"/>
    <n v="164695188.13999999"/>
    <x v="1"/>
    <x v="4"/>
    <x v="28"/>
    <x v="77"/>
  </r>
  <r>
    <x v="3"/>
    <n v="159101822.34999999"/>
    <x v="0"/>
    <x v="1"/>
    <x v="12"/>
    <x v="21"/>
  </r>
  <r>
    <x v="3"/>
    <n v="153167245.69"/>
    <x v="1"/>
    <x v="5"/>
    <x v="10"/>
    <x v="19"/>
  </r>
  <r>
    <x v="3"/>
    <n v="146873358.37"/>
    <x v="0"/>
    <x v="1"/>
    <x v="2"/>
    <x v="2"/>
  </r>
  <r>
    <x v="3"/>
    <n v="146112241.05000001"/>
    <x v="0"/>
    <x v="0"/>
    <x v="0"/>
    <x v="25"/>
  </r>
  <r>
    <x v="3"/>
    <n v="144266851.36000001"/>
    <x v="0"/>
    <x v="0"/>
    <x v="3"/>
    <x v="42"/>
  </r>
  <r>
    <x v="3"/>
    <n v="141069458.13999999"/>
    <x v="0"/>
    <x v="1"/>
    <x v="13"/>
    <x v="24"/>
  </r>
  <r>
    <x v="3"/>
    <n v="135996356.69999999"/>
    <x v="0"/>
    <x v="0"/>
    <x v="3"/>
    <x v="22"/>
  </r>
  <r>
    <x v="3"/>
    <n v="117102795.59999999"/>
    <x v="0"/>
    <x v="1"/>
    <x v="15"/>
    <x v="228"/>
  </r>
  <r>
    <x v="3"/>
    <n v="106983083.87"/>
    <x v="0"/>
    <x v="0"/>
    <x v="3"/>
    <x v="29"/>
  </r>
  <r>
    <x v="3"/>
    <n v="93335882.480000004"/>
    <x v="0"/>
    <x v="1"/>
    <x v="18"/>
    <x v="34"/>
  </r>
  <r>
    <x v="3"/>
    <n v="86755809.939999998"/>
    <x v="1"/>
    <x v="3"/>
    <x v="14"/>
    <x v="26"/>
  </r>
  <r>
    <x v="3"/>
    <n v="86715913.25"/>
    <x v="0"/>
    <x v="0"/>
    <x v="6"/>
    <x v="11"/>
  </r>
  <r>
    <x v="3"/>
    <n v="75730967.569999993"/>
    <x v="1"/>
    <x v="4"/>
    <x v="28"/>
    <x v="70"/>
  </r>
  <r>
    <x v="3"/>
    <n v="73873793.420000002"/>
    <x v="0"/>
    <x v="1"/>
    <x v="11"/>
    <x v="230"/>
  </r>
  <r>
    <x v="3"/>
    <n v="72006252.159999996"/>
    <x v="1"/>
    <x v="4"/>
    <x v="28"/>
    <x v="217"/>
  </r>
  <r>
    <x v="3"/>
    <n v="69371108.959999993"/>
    <x v="0"/>
    <x v="0"/>
    <x v="3"/>
    <x v="229"/>
  </r>
  <r>
    <x v="3"/>
    <n v="68410325.269999996"/>
    <x v="0"/>
    <x v="1"/>
    <x v="11"/>
    <x v="43"/>
  </r>
  <r>
    <x v="3"/>
    <n v="67133962.950000003"/>
    <x v="1"/>
    <x v="4"/>
    <x v="8"/>
    <x v="241"/>
  </r>
  <r>
    <x v="3"/>
    <n v="66953877.670000002"/>
    <x v="0"/>
    <x v="1"/>
    <x v="11"/>
    <x v="49"/>
  </r>
  <r>
    <x v="3"/>
    <n v="66070645.780000001"/>
    <x v="0"/>
    <x v="1"/>
    <x v="11"/>
    <x v="45"/>
  </r>
  <r>
    <x v="3"/>
    <n v="61286676.090000004"/>
    <x v="0"/>
    <x v="1"/>
    <x v="12"/>
    <x v="256"/>
  </r>
  <r>
    <x v="3"/>
    <n v="59179561.439999998"/>
    <x v="0"/>
    <x v="1"/>
    <x v="17"/>
    <x v="63"/>
  </r>
  <r>
    <x v="3"/>
    <n v="51406492.829999998"/>
    <x v="0"/>
    <x v="1"/>
    <x v="11"/>
    <x v="60"/>
  </r>
  <r>
    <x v="3"/>
    <n v="49211754.609999999"/>
    <x v="0"/>
    <x v="1"/>
    <x v="22"/>
    <x v="47"/>
  </r>
  <r>
    <x v="3"/>
    <n v="47886413.469999999"/>
    <x v="0"/>
    <x v="1"/>
    <x v="11"/>
    <x v="56"/>
  </r>
  <r>
    <x v="3"/>
    <n v="47471252.490000002"/>
    <x v="0"/>
    <x v="1"/>
    <x v="21"/>
    <x v="40"/>
  </r>
  <r>
    <x v="3"/>
    <n v="46555943.140000001"/>
    <x v="0"/>
    <x v="1"/>
    <x v="17"/>
    <x v="46"/>
  </r>
  <r>
    <x v="3"/>
    <n v="45435648.509999998"/>
    <x v="0"/>
    <x v="1"/>
    <x v="27"/>
    <x v="66"/>
  </r>
  <r>
    <x v="3"/>
    <n v="45435645.009999998"/>
    <x v="0"/>
    <x v="0"/>
    <x v="3"/>
    <x v="54"/>
  </r>
  <r>
    <x v="3"/>
    <n v="43929572.299999997"/>
    <x v="0"/>
    <x v="0"/>
    <x v="3"/>
    <x v="59"/>
  </r>
  <r>
    <x v="3"/>
    <n v="41030038.380000003"/>
    <x v="0"/>
    <x v="1"/>
    <x v="17"/>
    <x v="64"/>
  </r>
  <r>
    <x v="3"/>
    <n v="40561750.140000001"/>
    <x v="0"/>
    <x v="0"/>
    <x v="0"/>
    <x v="30"/>
  </r>
  <r>
    <x v="3"/>
    <n v="39882591.659999996"/>
    <x v="0"/>
    <x v="1"/>
    <x v="11"/>
    <x v="48"/>
  </r>
  <r>
    <x v="3"/>
    <n v="39648487.75"/>
    <x v="0"/>
    <x v="0"/>
    <x v="9"/>
    <x v="229"/>
  </r>
  <r>
    <x v="3"/>
    <n v="39547162.240000002"/>
    <x v="0"/>
    <x v="0"/>
    <x v="42"/>
    <x v="186"/>
  </r>
  <r>
    <x v="3"/>
    <n v="39419876.119999997"/>
    <x v="0"/>
    <x v="0"/>
    <x v="5"/>
    <x v="52"/>
  </r>
  <r>
    <x v="3"/>
    <n v="37572295.079999998"/>
    <x v="0"/>
    <x v="0"/>
    <x v="5"/>
    <x v="5"/>
  </r>
  <r>
    <x v="3"/>
    <n v="35691707.369999997"/>
    <x v="0"/>
    <x v="1"/>
    <x v="11"/>
    <x v="27"/>
  </r>
  <r>
    <x v="3"/>
    <n v="33797552.869999997"/>
    <x v="0"/>
    <x v="0"/>
    <x v="24"/>
    <x v="67"/>
  </r>
  <r>
    <x v="3"/>
    <n v="32833685.91"/>
    <x v="0"/>
    <x v="0"/>
    <x v="5"/>
    <x v="39"/>
  </r>
  <r>
    <x v="3"/>
    <n v="32808031.25"/>
    <x v="0"/>
    <x v="0"/>
    <x v="3"/>
    <x v="74"/>
  </r>
  <r>
    <x v="3"/>
    <n v="30747768.350000001"/>
    <x v="0"/>
    <x v="2"/>
    <x v="4"/>
    <x v="38"/>
  </r>
  <r>
    <x v="3"/>
    <n v="29594741.010000002"/>
    <x v="0"/>
    <x v="0"/>
    <x v="3"/>
    <x v="41"/>
  </r>
  <r>
    <x v="3"/>
    <n v="28436967.079999998"/>
    <x v="0"/>
    <x v="0"/>
    <x v="6"/>
    <x v="29"/>
  </r>
  <r>
    <x v="3"/>
    <n v="28428976.370000001"/>
    <x v="0"/>
    <x v="1"/>
    <x v="23"/>
    <x v="55"/>
  </r>
  <r>
    <x v="3"/>
    <n v="27913560.359999999"/>
    <x v="0"/>
    <x v="0"/>
    <x v="3"/>
    <x v="110"/>
  </r>
  <r>
    <x v="3"/>
    <n v="26707451.449999999"/>
    <x v="0"/>
    <x v="1"/>
    <x v="30"/>
    <x v="84"/>
  </r>
  <r>
    <x v="3"/>
    <n v="26580962.329999998"/>
    <x v="0"/>
    <x v="1"/>
    <x v="25"/>
    <x v="62"/>
  </r>
  <r>
    <x v="3"/>
    <n v="24887451.050000001"/>
    <x v="1"/>
    <x v="4"/>
    <x v="8"/>
    <x v="156"/>
  </r>
  <r>
    <x v="3"/>
    <n v="24594477.98"/>
    <x v="0"/>
    <x v="0"/>
    <x v="3"/>
    <x v="72"/>
  </r>
  <r>
    <x v="3"/>
    <n v="24498428.440000001"/>
    <x v="0"/>
    <x v="1"/>
    <x v="17"/>
    <x v="61"/>
  </r>
  <r>
    <x v="3"/>
    <n v="23937525.100000001"/>
    <x v="0"/>
    <x v="0"/>
    <x v="5"/>
    <x v="68"/>
  </r>
  <r>
    <x v="3"/>
    <n v="23780919.09"/>
    <x v="1"/>
    <x v="4"/>
    <x v="28"/>
    <x v="143"/>
  </r>
  <r>
    <x v="3"/>
    <n v="23611310.440000001"/>
    <x v="0"/>
    <x v="0"/>
    <x v="3"/>
    <x v="69"/>
  </r>
  <r>
    <x v="3"/>
    <n v="23603424.640000001"/>
    <x v="0"/>
    <x v="1"/>
    <x v="11"/>
    <x v="73"/>
  </r>
  <r>
    <x v="3"/>
    <n v="22682684.98"/>
    <x v="0"/>
    <x v="1"/>
    <x v="29"/>
    <x v="76"/>
  </r>
  <r>
    <x v="3"/>
    <n v="22578642.949999999"/>
    <x v="0"/>
    <x v="1"/>
    <x v="21"/>
    <x v="44"/>
  </r>
  <r>
    <x v="3"/>
    <n v="21180733.449999999"/>
    <x v="1"/>
    <x v="4"/>
    <x v="28"/>
    <x v="79"/>
  </r>
  <r>
    <x v="3"/>
    <n v="20545795.859999999"/>
    <x v="1"/>
    <x v="4"/>
    <x v="28"/>
    <x v="124"/>
  </r>
  <r>
    <x v="3"/>
    <n v="20059535.460000001"/>
    <x v="1"/>
    <x v="4"/>
    <x v="28"/>
    <x v="106"/>
  </r>
  <r>
    <x v="3"/>
    <n v="19881217.489999998"/>
    <x v="0"/>
    <x v="1"/>
    <x v="11"/>
    <x v="229"/>
  </r>
  <r>
    <x v="3"/>
    <n v="18725577.609999999"/>
    <x v="0"/>
    <x v="0"/>
    <x v="24"/>
    <x v="57"/>
  </r>
  <r>
    <x v="3"/>
    <n v="17186963.48"/>
    <x v="0"/>
    <x v="1"/>
    <x v="11"/>
    <x v="83"/>
  </r>
  <r>
    <x v="3"/>
    <n v="16952572.41"/>
    <x v="0"/>
    <x v="0"/>
    <x v="3"/>
    <x v="243"/>
  </r>
  <r>
    <x v="3"/>
    <n v="16593365.84"/>
    <x v="0"/>
    <x v="1"/>
    <x v="17"/>
    <x v="78"/>
  </r>
  <r>
    <x v="3"/>
    <n v="16029476.460000001"/>
    <x v="1"/>
    <x v="4"/>
    <x v="15"/>
    <x v="228"/>
  </r>
  <r>
    <x v="3"/>
    <n v="16011344.85"/>
    <x v="0"/>
    <x v="1"/>
    <x v="11"/>
    <x v="53"/>
  </r>
  <r>
    <x v="3"/>
    <n v="16001000"/>
    <x v="1"/>
    <x v="3"/>
    <x v="30"/>
    <x v="84"/>
  </r>
  <r>
    <x v="3"/>
    <n v="15515048.57"/>
    <x v="0"/>
    <x v="1"/>
    <x v="17"/>
    <x v="87"/>
  </r>
  <r>
    <x v="3"/>
    <n v="15504438.42"/>
    <x v="0"/>
    <x v="1"/>
    <x v="17"/>
    <x v="119"/>
  </r>
  <r>
    <x v="3"/>
    <n v="15430635"/>
    <x v="0"/>
    <x v="1"/>
    <x v="11"/>
    <x v="244"/>
  </r>
  <r>
    <x v="3"/>
    <n v="15270311.060000001"/>
    <x v="1"/>
    <x v="4"/>
    <x v="8"/>
    <x v="133"/>
  </r>
  <r>
    <x v="3"/>
    <n v="15260221.970000001"/>
    <x v="0"/>
    <x v="1"/>
    <x v="26"/>
    <x v="65"/>
  </r>
  <r>
    <x v="3"/>
    <n v="15245526.52"/>
    <x v="0"/>
    <x v="1"/>
    <x v="11"/>
    <x v="86"/>
  </r>
  <r>
    <x v="3"/>
    <n v="14799886.539999999"/>
    <x v="0"/>
    <x v="0"/>
    <x v="3"/>
    <x v="89"/>
  </r>
  <r>
    <x v="3"/>
    <n v="14506747.27"/>
    <x v="0"/>
    <x v="1"/>
    <x v="11"/>
    <x v="242"/>
  </r>
  <r>
    <x v="3"/>
    <n v="14203302"/>
    <x v="1"/>
    <x v="4"/>
    <x v="11"/>
    <x v="58"/>
  </r>
  <r>
    <x v="3"/>
    <n v="13674638.859999999"/>
    <x v="0"/>
    <x v="1"/>
    <x v="17"/>
    <x v="229"/>
  </r>
  <r>
    <x v="3"/>
    <n v="13584204.85"/>
    <x v="0"/>
    <x v="1"/>
    <x v="32"/>
    <x v="97"/>
  </r>
  <r>
    <x v="3"/>
    <n v="13458801.609999999"/>
    <x v="0"/>
    <x v="1"/>
    <x v="11"/>
    <x v="99"/>
  </r>
  <r>
    <x v="3"/>
    <n v="12958773.92"/>
    <x v="0"/>
    <x v="1"/>
    <x v="21"/>
    <x v="81"/>
  </r>
  <r>
    <x v="3"/>
    <n v="12854766.02"/>
    <x v="0"/>
    <x v="1"/>
    <x v="21"/>
    <x v="118"/>
  </r>
  <r>
    <x v="3"/>
    <n v="12713091.189999999"/>
    <x v="0"/>
    <x v="1"/>
    <x v="11"/>
    <x v="245"/>
  </r>
  <r>
    <x v="3"/>
    <n v="11813781.73"/>
    <x v="0"/>
    <x v="0"/>
    <x v="3"/>
    <x v="88"/>
  </r>
  <r>
    <x v="3"/>
    <n v="11454226.68"/>
    <x v="0"/>
    <x v="1"/>
    <x v="17"/>
    <x v="92"/>
  </r>
  <r>
    <x v="3"/>
    <n v="11320131.42"/>
    <x v="0"/>
    <x v="1"/>
    <x v="17"/>
    <x v="203"/>
  </r>
  <r>
    <x v="3"/>
    <n v="11064005.92"/>
    <x v="0"/>
    <x v="0"/>
    <x v="3"/>
    <x v="75"/>
  </r>
  <r>
    <x v="3"/>
    <n v="10637442.130000001"/>
    <x v="0"/>
    <x v="1"/>
    <x v="0"/>
    <x v="0"/>
  </r>
  <r>
    <x v="3"/>
    <n v="10566876.82"/>
    <x v="0"/>
    <x v="0"/>
    <x v="3"/>
    <x v="91"/>
  </r>
  <r>
    <x v="3"/>
    <n v="10005049.59"/>
    <x v="0"/>
    <x v="0"/>
    <x v="3"/>
    <x v="71"/>
  </r>
  <r>
    <x v="3"/>
    <n v="9924375"/>
    <x v="0"/>
    <x v="0"/>
    <x v="3"/>
    <x v="152"/>
  </r>
  <r>
    <x v="3"/>
    <n v="9705138.9700000007"/>
    <x v="0"/>
    <x v="1"/>
    <x v="11"/>
    <x v="93"/>
  </r>
  <r>
    <x v="3"/>
    <n v="9643367.6600000001"/>
    <x v="0"/>
    <x v="1"/>
    <x v="11"/>
    <x v="85"/>
  </r>
  <r>
    <x v="3"/>
    <n v="9616671.9299999997"/>
    <x v="1"/>
    <x v="4"/>
    <x v="37"/>
    <x v="122"/>
  </r>
  <r>
    <x v="3"/>
    <n v="9491614.4600000009"/>
    <x v="0"/>
    <x v="1"/>
    <x v="11"/>
    <x v="103"/>
  </r>
  <r>
    <x v="3"/>
    <n v="9374927.6699999999"/>
    <x v="0"/>
    <x v="1"/>
    <x v="21"/>
    <x v="73"/>
  </r>
  <r>
    <x v="3"/>
    <n v="9149775.4499999993"/>
    <x v="0"/>
    <x v="0"/>
    <x v="24"/>
    <x v="80"/>
  </r>
  <r>
    <x v="3"/>
    <n v="8946955.6600000001"/>
    <x v="0"/>
    <x v="1"/>
    <x v="15"/>
    <x v="231"/>
  </r>
  <r>
    <x v="3"/>
    <n v="8879121.4700000007"/>
    <x v="0"/>
    <x v="1"/>
    <x v="11"/>
    <x v="96"/>
  </r>
  <r>
    <x v="3"/>
    <n v="8587875.6099999994"/>
    <x v="0"/>
    <x v="0"/>
    <x v="3"/>
    <x v="100"/>
  </r>
  <r>
    <x v="3"/>
    <n v="8469359"/>
    <x v="1"/>
    <x v="4"/>
    <x v="11"/>
    <x v="33"/>
  </r>
  <r>
    <x v="3"/>
    <n v="8264944.2699999996"/>
    <x v="1"/>
    <x v="4"/>
    <x v="8"/>
    <x v="164"/>
  </r>
  <r>
    <x v="3"/>
    <n v="8071416.9000000004"/>
    <x v="0"/>
    <x v="1"/>
    <x v="11"/>
    <x v="98"/>
  </r>
  <r>
    <x v="3"/>
    <n v="7807645.7599999998"/>
    <x v="0"/>
    <x v="1"/>
    <x v="21"/>
    <x v="94"/>
  </r>
  <r>
    <x v="3"/>
    <n v="7710385.8899999997"/>
    <x v="0"/>
    <x v="1"/>
    <x v="17"/>
    <x v="102"/>
  </r>
  <r>
    <x v="3"/>
    <n v="7595966.1699999999"/>
    <x v="0"/>
    <x v="1"/>
    <x v="35"/>
    <x v="112"/>
  </r>
  <r>
    <x v="3"/>
    <n v="7388747.7999999998"/>
    <x v="0"/>
    <x v="1"/>
    <x v="29"/>
    <x v="140"/>
  </r>
  <r>
    <x v="3"/>
    <n v="7347169.4900000002"/>
    <x v="0"/>
    <x v="1"/>
    <x v="19"/>
    <x v="35"/>
  </r>
  <r>
    <x v="3"/>
    <n v="7069904.75"/>
    <x v="0"/>
    <x v="1"/>
    <x v="11"/>
    <x v="233"/>
  </r>
  <r>
    <x v="3"/>
    <n v="7005658.0099999998"/>
    <x v="1"/>
    <x v="4"/>
    <x v="28"/>
    <x v="160"/>
  </r>
  <r>
    <x v="3"/>
    <n v="6941275.5800000001"/>
    <x v="0"/>
    <x v="1"/>
    <x v="17"/>
    <x v="113"/>
  </r>
  <r>
    <x v="3"/>
    <n v="6824967.0999999996"/>
    <x v="0"/>
    <x v="1"/>
    <x v="33"/>
    <x v="101"/>
  </r>
  <r>
    <x v="3"/>
    <n v="6758557.2699999996"/>
    <x v="0"/>
    <x v="1"/>
    <x v="17"/>
    <x v="109"/>
  </r>
  <r>
    <x v="3"/>
    <n v="6431869.8700000001"/>
    <x v="0"/>
    <x v="1"/>
    <x v="30"/>
    <x v="123"/>
  </r>
  <r>
    <x v="3"/>
    <n v="6344912.3799999999"/>
    <x v="1"/>
    <x v="3"/>
    <x v="39"/>
    <x v="154"/>
  </r>
  <r>
    <x v="3"/>
    <n v="6256432.1900000004"/>
    <x v="0"/>
    <x v="0"/>
    <x v="15"/>
    <x v="231"/>
  </r>
  <r>
    <x v="3"/>
    <n v="6152042.0199999996"/>
    <x v="0"/>
    <x v="1"/>
    <x v="11"/>
    <x v="82"/>
  </r>
  <r>
    <x v="3"/>
    <n v="6125973.9299999997"/>
    <x v="1"/>
    <x v="4"/>
    <x v="28"/>
    <x v="229"/>
  </r>
  <r>
    <x v="3"/>
    <n v="5837645.7999999998"/>
    <x v="0"/>
    <x v="1"/>
    <x v="17"/>
    <x v="105"/>
  </r>
  <r>
    <x v="3"/>
    <n v="5395056.9699999997"/>
    <x v="0"/>
    <x v="1"/>
    <x v="17"/>
    <x v="111"/>
  </r>
  <r>
    <x v="3"/>
    <n v="5360864.5999999996"/>
    <x v="1"/>
    <x v="4"/>
    <x v="28"/>
    <x v="159"/>
  </r>
  <r>
    <x v="3"/>
    <n v="5298631.91"/>
    <x v="1"/>
    <x v="4"/>
    <x v="28"/>
    <x v="142"/>
  </r>
  <r>
    <x v="3"/>
    <n v="5113358.9800000004"/>
    <x v="0"/>
    <x v="1"/>
    <x v="5"/>
    <x v="39"/>
  </r>
  <r>
    <x v="3"/>
    <n v="5037063.99"/>
    <x v="0"/>
    <x v="1"/>
    <x v="36"/>
    <x v="116"/>
  </r>
  <r>
    <x v="3"/>
    <n v="5023692.25"/>
    <x v="0"/>
    <x v="1"/>
    <x v="11"/>
    <x v="114"/>
  </r>
  <r>
    <x v="3"/>
    <n v="4953428.8499999996"/>
    <x v="0"/>
    <x v="1"/>
    <x v="17"/>
    <x v="134"/>
  </r>
  <r>
    <x v="3"/>
    <n v="4947382.82"/>
    <x v="0"/>
    <x v="1"/>
    <x v="33"/>
    <x v="132"/>
  </r>
  <r>
    <x v="3"/>
    <n v="4860273.82"/>
    <x v="1"/>
    <x v="4"/>
    <x v="28"/>
    <x v="226"/>
  </r>
  <r>
    <x v="3"/>
    <n v="4734178.72"/>
    <x v="1"/>
    <x v="4"/>
    <x v="8"/>
    <x v="50"/>
  </r>
  <r>
    <x v="3"/>
    <n v="4629299.95"/>
    <x v="0"/>
    <x v="1"/>
    <x v="17"/>
    <x v="115"/>
  </r>
  <r>
    <x v="3"/>
    <n v="4577106.8099999996"/>
    <x v="0"/>
    <x v="1"/>
    <x v="11"/>
    <x v="58"/>
  </r>
  <r>
    <x v="3"/>
    <n v="4397447.57"/>
    <x v="0"/>
    <x v="0"/>
    <x v="3"/>
    <x v="120"/>
  </r>
  <r>
    <x v="3"/>
    <n v="4078843.89"/>
    <x v="0"/>
    <x v="1"/>
    <x v="11"/>
    <x v="180"/>
  </r>
  <r>
    <x v="3"/>
    <n v="4039914.2"/>
    <x v="1"/>
    <x v="4"/>
    <x v="28"/>
    <x v="155"/>
  </r>
  <r>
    <x v="3"/>
    <n v="4004245.97"/>
    <x v="0"/>
    <x v="2"/>
    <x v="34"/>
    <x v="104"/>
  </r>
  <r>
    <x v="3"/>
    <n v="3978294.07"/>
    <x v="0"/>
    <x v="0"/>
    <x v="6"/>
    <x v="137"/>
  </r>
  <r>
    <x v="3"/>
    <n v="3667699.66"/>
    <x v="0"/>
    <x v="1"/>
    <x v="21"/>
    <x v="138"/>
  </r>
  <r>
    <x v="3"/>
    <n v="3557323.85"/>
    <x v="0"/>
    <x v="0"/>
    <x v="3"/>
    <x v="125"/>
  </r>
  <r>
    <x v="3"/>
    <n v="3543374.13"/>
    <x v="0"/>
    <x v="0"/>
    <x v="48"/>
    <x v="224"/>
  </r>
  <r>
    <x v="3"/>
    <n v="3513718.08"/>
    <x v="0"/>
    <x v="1"/>
    <x v="17"/>
    <x v="232"/>
  </r>
  <r>
    <x v="3"/>
    <n v="3469604.59"/>
    <x v="0"/>
    <x v="1"/>
    <x v="17"/>
    <x v="136"/>
  </r>
  <r>
    <x v="3"/>
    <n v="3452178.07"/>
    <x v="0"/>
    <x v="1"/>
    <x v="11"/>
    <x v="129"/>
  </r>
  <r>
    <x v="3"/>
    <n v="3358450.21"/>
    <x v="0"/>
    <x v="0"/>
    <x v="3"/>
    <x v="128"/>
  </r>
  <r>
    <x v="3"/>
    <n v="3323807.65"/>
    <x v="0"/>
    <x v="1"/>
    <x v="43"/>
    <x v="195"/>
  </r>
  <r>
    <x v="3"/>
    <n v="3268029.02"/>
    <x v="0"/>
    <x v="1"/>
    <x v="17"/>
    <x v="135"/>
  </r>
  <r>
    <x v="3"/>
    <n v="3080514.62"/>
    <x v="1"/>
    <x v="4"/>
    <x v="8"/>
    <x v="173"/>
  </r>
  <r>
    <x v="3"/>
    <n v="3042061.66"/>
    <x v="0"/>
    <x v="1"/>
    <x v="17"/>
    <x v="234"/>
  </r>
  <r>
    <x v="3"/>
    <n v="3033894.95"/>
    <x v="1"/>
    <x v="4"/>
    <x v="8"/>
    <x v="163"/>
  </r>
  <r>
    <x v="3"/>
    <n v="3011210.84"/>
    <x v="0"/>
    <x v="1"/>
    <x v="11"/>
    <x v="246"/>
  </r>
  <r>
    <x v="3"/>
    <n v="2859568.47"/>
    <x v="0"/>
    <x v="1"/>
    <x v="29"/>
    <x v="139"/>
  </r>
  <r>
    <x v="3"/>
    <n v="2699464.89"/>
    <x v="0"/>
    <x v="1"/>
    <x v="17"/>
    <x v="131"/>
  </r>
  <r>
    <x v="3"/>
    <n v="2554788.56"/>
    <x v="0"/>
    <x v="1"/>
    <x v="21"/>
    <x v="148"/>
  </r>
  <r>
    <x v="3"/>
    <n v="2427343.2799999998"/>
    <x v="0"/>
    <x v="1"/>
    <x v="17"/>
    <x v="174"/>
  </r>
  <r>
    <x v="3"/>
    <n v="2217547.2200000002"/>
    <x v="0"/>
    <x v="1"/>
    <x v="31"/>
    <x v="90"/>
  </r>
  <r>
    <x v="3"/>
    <n v="2175733.39"/>
    <x v="0"/>
    <x v="0"/>
    <x v="41"/>
    <x v="171"/>
  </r>
  <r>
    <x v="3"/>
    <n v="2086376.38"/>
    <x v="0"/>
    <x v="1"/>
    <x v="11"/>
    <x v="127"/>
  </r>
  <r>
    <x v="3"/>
    <n v="2067149.41"/>
    <x v="0"/>
    <x v="1"/>
    <x v="17"/>
    <x v="141"/>
  </r>
  <r>
    <x v="3"/>
    <n v="2035971.77"/>
    <x v="0"/>
    <x v="1"/>
    <x v="0"/>
    <x v="147"/>
  </r>
  <r>
    <x v="3"/>
    <n v="1992392.56"/>
    <x v="0"/>
    <x v="1"/>
    <x v="37"/>
    <x v="122"/>
  </r>
  <r>
    <x v="3"/>
    <n v="1944784.31"/>
    <x v="0"/>
    <x v="1"/>
    <x v="17"/>
    <x v="168"/>
  </r>
  <r>
    <x v="3"/>
    <n v="1871794.37"/>
    <x v="1"/>
    <x v="4"/>
    <x v="28"/>
    <x v="193"/>
  </r>
  <r>
    <x v="3"/>
    <n v="1865734.51"/>
    <x v="1"/>
    <x v="4"/>
    <x v="28"/>
    <x v="188"/>
  </r>
  <r>
    <x v="3"/>
    <n v="1839945.61"/>
    <x v="0"/>
    <x v="1"/>
    <x v="33"/>
    <x v="117"/>
  </r>
  <r>
    <x v="3"/>
    <n v="1819588.96"/>
    <x v="0"/>
    <x v="1"/>
    <x v="38"/>
    <x v="130"/>
  </r>
  <r>
    <x v="3"/>
    <n v="1755516.05"/>
    <x v="0"/>
    <x v="1"/>
    <x v="17"/>
    <x v="166"/>
  </r>
  <r>
    <x v="3"/>
    <n v="1681252.7"/>
    <x v="0"/>
    <x v="1"/>
    <x v="17"/>
    <x v="149"/>
  </r>
  <r>
    <x v="3"/>
    <n v="1602150.98"/>
    <x v="0"/>
    <x v="0"/>
    <x v="24"/>
    <x v="146"/>
  </r>
  <r>
    <x v="3"/>
    <n v="1585728.27"/>
    <x v="0"/>
    <x v="1"/>
    <x v="22"/>
    <x v="229"/>
  </r>
  <r>
    <x v="3"/>
    <n v="1535004.29"/>
    <x v="0"/>
    <x v="0"/>
    <x v="6"/>
    <x v="144"/>
  </r>
  <r>
    <x v="3"/>
    <n v="1520979.76"/>
    <x v="0"/>
    <x v="1"/>
    <x v="35"/>
    <x v="181"/>
  </r>
  <r>
    <x v="3"/>
    <n v="1475864.71"/>
    <x v="0"/>
    <x v="1"/>
    <x v="51"/>
    <x v="257"/>
  </r>
  <r>
    <x v="3"/>
    <n v="1462844.12"/>
    <x v="0"/>
    <x v="1"/>
    <x v="17"/>
    <x v="172"/>
  </r>
  <r>
    <x v="3"/>
    <n v="1443942.25"/>
    <x v="0"/>
    <x v="1"/>
    <x v="17"/>
    <x v="153"/>
  </r>
  <r>
    <x v="3"/>
    <n v="1416564.63"/>
    <x v="0"/>
    <x v="1"/>
    <x v="11"/>
    <x v="236"/>
  </r>
  <r>
    <x v="3"/>
    <n v="1364695.13"/>
    <x v="0"/>
    <x v="1"/>
    <x v="21"/>
    <x v="126"/>
  </r>
  <r>
    <x v="3"/>
    <n v="1298726.6299999999"/>
    <x v="0"/>
    <x v="1"/>
    <x v="17"/>
    <x v="169"/>
  </r>
  <r>
    <x v="3"/>
    <n v="1275269.33"/>
    <x v="0"/>
    <x v="1"/>
    <x v="11"/>
    <x v="250"/>
  </r>
  <r>
    <x v="3"/>
    <n v="1253706.06"/>
    <x v="0"/>
    <x v="1"/>
    <x v="11"/>
    <x v="51"/>
  </r>
  <r>
    <x v="3"/>
    <n v="1214276.6299999999"/>
    <x v="0"/>
    <x v="0"/>
    <x v="3"/>
    <x v="158"/>
  </r>
  <r>
    <x v="3"/>
    <n v="1182319.54"/>
    <x v="0"/>
    <x v="1"/>
    <x v="11"/>
    <x v="177"/>
  </r>
  <r>
    <x v="3"/>
    <n v="1179785.1599999999"/>
    <x v="1"/>
    <x v="4"/>
    <x v="8"/>
    <x v="191"/>
  </r>
  <r>
    <x v="3"/>
    <n v="1115211.44"/>
    <x v="1"/>
    <x v="3"/>
    <x v="49"/>
    <x v="235"/>
  </r>
  <r>
    <x v="3"/>
    <n v="1110829.98"/>
    <x v="0"/>
    <x v="0"/>
    <x v="3"/>
    <x v="150"/>
  </r>
  <r>
    <x v="3"/>
    <n v="1087915.21"/>
    <x v="0"/>
    <x v="0"/>
    <x v="3"/>
    <x v="121"/>
  </r>
  <r>
    <x v="3"/>
    <n v="1073896.82"/>
    <x v="0"/>
    <x v="0"/>
    <x v="3"/>
    <x v="162"/>
  </r>
  <r>
    <x v="3"/>
    <n v="1066544.44"/>
    <x v="1"/>
    <x v="4"/>
    <x v="2"/>
    <x v="2"/>
  </r>
  <r>
    <x v="3"/>
    <n v="1051967.19"/>
    <x v="0"/>
    <x v="1"/>
    <x v="11"/>
    <x v="151"/>
  </r>
  <r>
    <x v="3"/>
    <n v="1014922.9"/>
    <x v="0"/>
    <x v="0"/>
    <x v="3"/>
    <x v="176"/>
  </r>
  <r>
    <x v="3"/>
    <n v="1002553.98"/>
    <x v="0"/>
    <x v="0"/>
    <x v="3"/>
    <x v="242"/>
  </r>
  <r>
    <x v="3"/>
    <n v="954545.55"/>
    <x v="0"/>
    <x v="1"/>
    <x v="11"/>
    <x v="184"/>
  </r>
  <r>
    <x v="3"/>
    <n v="948915.01"/>
    <x v="1"/>
    <x v="4"/>
    <x v="28"/>
    <x v="208"/>
  </r>
  <r>
    <x v="3"/>
    <n v="901612.85"/>
    <x v="0"/>
    <x v="1"/>
    <x v="32"/>
    <x v="167"/>
  </r>
  <r>
    <x v="3"/>
    <n v="887758.42"/>
    <x v="0"/>
    <x v="1"/>
    <x v="17"/>
    <x v="247"/>
  </r>
  <r>
    <x v="3"/>
    <n v="869420.3"/>
    <x v="0"/>
    <x v="1"/>
    <x v="20"/>
    <x v="229"/>
  </r>
  <r>
    <x v="3"/>
    <n v="784989.38"/>
    <x v="1"/>
    <x v="4"/>
    <x v="19"/>
    <x v="35"/>
  </r>
  <r>
    <x v="3"/>
    <n v="777398.24"/>
    <x v="0"/>
    <x v="0"/>
    <x v="15"/>
    <x v="229"/>
  </r>
  <r>
    <x v="3"/>
    <n v="773940.2"/>
    <x v="0"/>
    <x v="1"/>
    <x v="21"/>
    <x v="229"/>
  </r>
  <r>
    <x v="3"/>
    <n v="656291.49"/>
    <x v="0"/>
    <x v="1"/>
    <x v="11"/>
    <x v="251"/>
  </r>
  <r>
    <x v="3"/>
    <n v="634696.89"/>
    <x v="0"/>
    <x v="1"/>
    <x v="25"/>
    <x v="117"/>
  </r>
  <r>
    <x v="3"/>
    <n v="597260"/>
    <x v="0"/>
    <x v="1"/>
    <x v="25"/>
    <x v="170"/>
  </r>
  <r>
    <x v="3"/>
    <n v="586076.35"/>
    <x v="0"/>
    <x v="1"/>
    <x v="21"/>
    <x v="198"/>
  </r>
  <r>
    <x v="3"/>
    <n v="584546.68000000005"/>
    <x v="0"/>
    <x v="1"/>
    <x v="35"/>
    <x v="229"/>
  </r>
  <r>
    <x v="3"/>
    <n v="521973.65"/>
    <x v="0"/>
    <x v="1"/>
    <x v="11"/>
    <x v="108"/>
  </r>
  <r>
    <x v="3"/>
    <n v="497321.78"/>
    <x v="0"/>
    <x v="0"/>
    <x v="6"/>
    <x v="80"/>
  </r>
  <r>
    <x v="3"/>
    <n v="458897.99"/>
    <x v="0"/>
    <x v="1"/>
    <x v="35"/>
    <x v="199"/>
  </r>
  <r>
    <x v="3"/>
    <n v="436607.37"/>
    <x v="0"/>
    <x v="1"/>
    <x v="32"/>
    <x v="182"/>
  </r>
  <r>
    <x v="3"/>
    <n v="402351.74"/>
    <x v="1"/>
    <x v="4"/>
    <x v="28"/>
    <x v="185"/>
  </r>
  <r>
    <x v="3"/>
    <n v="402058.11"/>
    <x v="1"/>
    <x v="4"/>
    <x v="28"/>
    <x v="175"/>
  </r>
  <r>
    <x v="3"/>
    <n v="390586.9"/>
    <x v="0"/>
    <x v="0"/>
    <x v="3"/>
    <x v="190"/>
  </r>
  <r>
    <x v="3"/>
    <n v="369738.34"/>
    <x v="0"/>
    <x v="0"/>
    <x v="3"/>
    <x v="189"/>
  </r>
  <r>
    <x v="3"/>
    <n v="360281.49"/>
    <x v="0"/>
    <x v="0"/>
    <x v="3"/>
    <x v="219"/>
  </r>
  <r>
    <x v="3"/>
    <n v="322000"/>
    <x v="0"/>
    <x v="1"/>
    <x v="33"/>
    <x v="205"/>
  </r>
  <r>
    <x v="3"/>
    <n v="314010.99"/>
    <x v="0"/>
    <x v="1"/>
    <x v="40"/>
    <x v="161"/>
  </r>
  <r>
    <x v="3"/>
    <n v="313064.34000000003"/>
    <x v="1"/>
    <x v="4"/>
    <x v="28"/>
    <x v="183"/>
  </r>
  <r>
    <x v="3"/>
    <n v="261980"/>
    <x v="1"/>
    <x v="4"/>
    <x v="28"/>
    <x v="212"/>
  </r>
  <r>
    <x v="3"/>
    <n v="256924.32"/>
    <x v="0"/>
    <x v="1"/>
    <x v="25"/>
    <x v="179"/>
  </r>
  <r>
    <x v="3"/>
    <n v="252003.75"/>
    <x v="0"/>
    <x v="1"/>
    <x v="17"/>
    <x v="202"/>
  </r>
  <r>
    <x v="3"/>
    <n v="235835.63"/>
    <x v="0"/>
    <x v="1"/>
    <x v="47"/>
    <x v="223"/>
  </r>
  <r>
    <x v="3"/>
    <n v="228626.45"/>
    <x v="0"/>
    <x v="1"/>
    <x v="11"/>
    <x v="253"/>
  </r>
  <r>
    <x v="3"/>
    <n v="227932"/>
    <x v="0"/>
    <x v="1"/>
    <x v="17"/>
    <x v="258"/>
  </r>
  <r>
    <x v="3"/>
    <n v="223833.21"/>
    <x v="0"/>
    <x v="0"/>
    <x v="3"/>
    <x v="201"/>
  </r>
  <r>
    <x v="3"/>
    <n v="222992.86"/>
    <x v="0"/>
    <x v="1"/>
    <x v="32"/>
    <x v="259"/>
  </r>
  <r>
    <x v="3"/>
    <n v="217550.58"/>
    <x v="0"/>
    <x v="1"/>
    <x v="21"/>
    <x v="196"/>
  </r>
  <r>
    <x v="3"/>
    <n v="212659.31"/>
    <x v="0"/>
    <x v="1"/>
    <x v="21"/>
    <x v="43"/>
  </r>
  <r>
    <x v="3"/>
    <n v="199729.32"/>
    <x v="0"/>
    <x v="1"/>
    <x v="21"/>
    <x v="103"/>
  </r>
  <r>
    <x v="3"/>
    <n v="198564.51"/>
    <x v="0"/>
    <x v="1"/>
    <x v="29"/>
    <x v="229"/>
  </r>
  <r>
    <x v="3"/>
    <n v="194076.15"/>
    <x v="0"/>
    <x v="1"/>
    <x v="17"/>
    <x v="204"/>
  </r>
  <r>
    <x v="3"/>
    <n v="180297.75"/>
    <x v="0"/>
    <x v="1"/>
    <x v="21"/>
    <x v="210"/>
  </r>
  <r>
    <x v="3"/>
    <n v="169812.22"/>
    <x v="1"/>
    <x v="4"/>
    <x v="30"/>
    <x v="84"/>
  </r>
  <r>
    <x v="3"/>
    <n v="165000"/>
    <x v="0"/>
    <x v="1"/>
    <x v="33"/>
    <x v="170"/>
  </r>
  <r>
    <x v="3"/>
    <n v="155702.42000000001"/>
    <x v="0"/>
    <x v="0"/>
    <x v="6"/>
    <x v="192"/>
  </r>
  <r>
    <x v="3"/>
    <n v="141015.54"/>
    <x v="0"/>
    <x v="1"/>
    <x v="25"/>
    <x v="132"/>
  </r>
  <r>
    <x v="3"/>
    <n v="127832.9"/>
    <x v="0"/>
    <x v="1"/>
    <x v="33"/>
    <x v="145"/>
  </r>
  <r>
    <x v="3"/>
    <n v="127307.62"/>
    <x v="0"/>
    <x v="1"/>
    <x v="21"/>
    <x v="252"/>
  </r>
  <r>
    <x v="3"/>
    <n v="84708.3"/>
    <x v="0"/>
    <x v="1"/>
    <x v="21"/>
    <x v="86"/>
  </r>
  <r>
    <x v="3"/>
    <n v="76600"/>
    <x v="1"/>
    <x v="3"/>
    <x v="49"/>
    <x v="248"/>
  </r>
  <r>
    <x v="3"/>
    <n v="70882.899999999994"/>
    <x v="0"/>
    <x v="1"/>
    <x v="45"/>
    <x v="209"/>
  </r>
  <r>
    <x v="3"/>
    <n v="70494.03"/>
    <x v="0"/>
    <x v="0"/>
    <x v="3"/>
    <x v="211"/>
  </r>
  <r>
    <x v="3"/>
    <n v="68633.77"/>
    <x v="0"/>
    <x v="1"/>
    <x v="11"/>
    <x v="200"/>
  </r>
  <r>
    <x v="3"/>
    <n v="65782.100000000006"/>
    <x v="0"/>
    <x v="1"/>
    <x v="21"/>
    <x v="240"/>
  </r>
  <r>
    <x v="3"/>
    <n v="65441.39"/>
    <x v="0"/>
    <x v="1"/>
    <x v="21"/>
    <x v="215"/>
  </r>
  <r>
    <x v="3"/>
    <n v="63169.35"/>
    <x v="1"/>
    <x v="4"/>
    <x v="49"/>
    <x v="248"/>
  </r>
  <r>
    <x v="3"/>
    <n v="57890.26"/>
    <x v="0"/>
    <x v="1"/>
    <x v="17"/>
    <x v="216"/>
  </r>
  <r>
    <x v="3"/>
    <n v="52779.1"/>
    <x v="0"/>
    <x v="1"/>
    <x v="17"/>
    <x v="207"/>
  </r>
  <r>
    <x v="3"/>
    <n v="46505"/>
    <x v="1"/>
    <x v="4"/>
    <x v="8"/>
    <x v="229"/>
  </r>
  <r>
    <x v="3"/>
    <n v="39497.65"/>
    <x v="0"/>
    <x v="0"/>
    <x v="3"/>
    <x v="178"/>
  </r>
  <r>
    <x v="3"/>
    <n v="37728.58"/>
    <x v="0"/>
    <x v="0"/>
    <x v="5"/>
    <x v="249"/>
  </r>
  <r>
    <x v="3"/>
    <n v="37198.53"/>
    <x v="0"/>
    <x v="1"/>
    <x v="11"/>
    <x v="220"/>
  </r>
  <r>
    <x v="3"/>
    <n v="26380.37"/>
    <x v="1"/>
    <x v="4"/>
    <x v="28"/>
    <x v="239"/>
  </r>
  <r>
    <x v="3"/>
    <n v="24998.5"/>
    <x v="0"/>
    <x v="2"/>
    <x v="34"/>
    <x v="206"/>
  </r>
  <r>
    <x v="3"/>
    <n v="19754.419999999998"/>
    <x v="0"/>
    <x v="1"/>
    <x v="21"/>
    <x v="227"/>
  </r>
  <r>
    <x v="3"/>
    <n v="17800"/>
    <x v="1"/>
    <x v="4"/>
    <x v="28"/>
    <x v="213"/>
  </r>
  <r>
    <x v="3"/>
    <n v="16000"/>
    <x v="0"/>
    <x v="1"/>
    <x v="11"/>
    <x v="260"/>
  </r>
  <r>
    <x v="3"/>
    <n v="9104.2000000000007"/>
    <x v="0"/>
    <x v="1"/>
    <x v="21"/>
    <x v="177"/>
  </r>
  <r>
    <x v="3"/>
    <n v="7415.24"/>
    <x v="0"/>
    <x v="1"/>
    <x v="17"/>
    <x v="261"/>
  </r>
  <r>
    <x v="3"/>
    <n v="4950"/>
    <x v="0"/>
    <x v="0"/>
    <x v="24"/>
    <x v="194"/>
  </r>
  <r>
    <x v="3"/>
    <n v="4307.72"/>
    <x v="0"/>
    <x v="1"/>
    <x v="21"/>
    <x v="53"/>
  </r>
  <r>
    <x v="3"/>
    <n v="2983.35"/>
    <x v="0"/>
    <x v="1"/>
    <x v="30"/>
    <x v="165"/>
  </r>
  <r>
    <x v="3"/>
    <n v="2300"/>
    <x v="0"/>
    <x v="1"/>
    <x v="30"/>
    <x v="262"/>
  </r>
  <r>
    <x v="3"/>
    <n v="2130.5"/>
    <x v="0"/>
    <x v="1"/>
    <x v="17"/>
    <x v="214"/>
  </r>
  <r>
    <x v="3"/>
    <n v="1856.06"/>
    <x v="1"/>
    <x v="4"/>
    <x v="11"/>
    <x v="53"/>
  </r>
  <r>
    <x v="3"/>
    <n v="660"/>
    <x v="0"/>
    <x v="1"/>
    <x v="30"/>
    <x v="221"/>
  </r>
  <r>
    <x v="3"/>
    <n v="599"/>
    <x v="1"/>
    <x v="4"/>
    <x v="11"/>
    <x v="27"/>
  </r>
  <r>
    <x v="3"/>
    <n v="210.5"/>
    <x v="0"/>
    <x v="1"/>
    <x v="45"/>
    <x v="254"/>
  </r>
  <r>
    <x v="3"/>
    <n v="0"/>
    <x v="0"/>
    <x v="1"/>
    <x v="25"/>
    <x v="187"/>
  </r>
  <r>
    <x v="3"/>
    <n v="0"/>
    <x v="1"/>
    <x v="4"/>
    <x v="28"/>
    <x v="218"/>
  </r>
  <r>
    <x v="4"/>
    <n v="5072920276.46"/>
    <x v="0"/>
    <x v="1"/>
    <x v="1"/>
    <x v="1"/>
  </r>
  <r>
    <x v="4"/>
    <n v="3154513233.1100001"/>
    <x v="0"/>
    <x v="0"/>
    <x v="0"/>
    <x v="0"/>
  </r>
  <r>
    <x v="4"/>
    <n v="2654289119.9299998"/>
    <x v="0"/>
    <x v="0"/>
    <x v="3"/>
    <x v="3"/>
  </r>
  <r>
    <x v="4"/>
    <n v="1835317551.6300001"/>
    <x v="0"/>
    <x v="2"/>
    <x v="4"/>
    <x v="4"/>
  </r>
  <r>
    <x v="4"/>
    <n v="906937521.12"/>
    <x v="1"/>
    <x v="4"/>
    <x v="8"/>
    <x v="12"/>
  </r>
  <r>
    <x v="4"/>
    <n v="895082098.12"/>
    <x v="0"/>
    <x v="0"/>
    <x v="6"/>
    <x v="6"/>
  </r>
  <r>
    <x v="4"/>
    <n v="866667009.74000001"/>
    <x v="0"/>
    <x v="0"/>
    <x v="0"/>
    <x v="9"/>
  </r>
  <r>
    <x v="4"/>
    <n v="839287631.46000004"/>
    <x v="0"/>
    <x v="1"/>
    <x v="5"/>
    <x v="5"/>
  </r>
  <r>
    <x v="4"/>
    <n v="832025590.07000005"/>
    <x v="0"/>
    <x v="0"/>
    <x v="3"/>
    <x v="7"/>
  </r>
  <r>
    <x v="4"/>
    <n v="781626032.80999994"/>
    <x v="0"/>
    <x v="0"/>
    <x v="9"/>
    <x v="13"/>
  </r>
  <r>
    <x v="4"/>
    <n v="616361807.63"/>
    <x v="1"/>
    <x v="4"/>
    <x v="16"/>
    <x v="31"/>
  </r>
  <r>
    <x v="4"/>
    <n v="510262451.74000001"/>
    <x v="1"/>
    <x v="3"/>
    <x v="7"/>
    <x v="263"/>
  </r>
  <r>
    <x v="4"/>
    <n v="454679016.42000002"/>
    <x v="1"/>
    <x v="4"/>
    <x v="8"/>
    <x v="23"/>
  </r>
  <r>
    <x v="4"/>
    <n v="416835354.64999998"/>
    <x v="0"/>
    <x v="1"/>
    <x v="11"/>
    <x v="17"/>
  </r>
  <r>
    <x v="4"/>
    <n v="414401641.36000001"/>
    <x v="0"/>
    <x v="0"/>
    <x v="3"/>
    <x v="11"/>
  </r>
  <r>
    <x v="4"/>
    <n v="356702937.38999999"/>
    <x v="1"/>
    <x v="5"/>
    <x v="10"/>
    <x v="14"/>
  </r>
  <r>
    <x v="4"/>
    <n v="349207179.56999999"/>
    <x v="0"/>
    <x v="0"/>
    <x v="3"/>
    <x v="15"/>
  </r>
  <r>
    <x v="4"/>
    <n v="295411867.31"/>
    <x v="0"/>
    <x v="0"/>
    <x v="19"/>
    <x v="35"/>
  </r>
  <r>
    <x v="4"/>
    <n v="290532523.08999997"/>
    <x v="0"/>
    <x v="0"/>
    <x v="3"/>
    <x v="16"/>
  </r>
  <r>
    <x v="4"/>
    <n v="253425119.84999999"/>
    <x v="0"/>
    <x v="0"/>
    <x v="6"/>
    <x v="7"/>
  </r>
  <r>
    <x v="4"/>
    <n v="249100290.38"/>
    <x v="0"/>
    <x v="0"/>
    <x v="9"/>
    <x v="20"/>
  </r>
  <r>
    <x v="4"/>
    <n v="245656223.96000001"/>
    <x v="0"/>
    <x v="1"/>
    <x v="13"/>
    <x v="24"/>
  </r>
  <r>
    <x v="4"/>
    <n v="245364997.34"/>
    <x v="0"/>
    <x v="1"/>
    <x v="11"/>
    <x v="18"/>
  </r>
  <r>
    <x v="4"/>
    <n v="232068101.72"/>
    <x v="0"/>
    <x v="1"/>
    <x v="11"/>
    <x v="33"/>
  </r>
  <r>
    <x v="4"/>
    <n v="231765109.30000001"/>
    <x v="0"/>
    <x v="1"/>
    <x v="17"/>
    <x v="32"/>
  </r>
  <r>
    <x v="4"/>
    <n v="223073594.78"/>
    <x v="0"/>
    <x v="1"/>
    <x v="18"/>
    <x v="36"/>
  </r>
  <r>
    <x v="4"/>
    <n v="212823511.58000001"/>
    <x v="0"/>
    <x v="1"/>
    <x v="12"/>
    <x v="21"/>
  </r>
  <r>
    <x v="4"/>
    <n v="207331075.05000001"/>
    <x v="0"/>
    <x v="1"/>
    <x v="2"/>
    <x v="2"/>
  </r>
  <r>
    <x v="4"/>
    <n v="202514776.78999999"/>
    <x v="0"/>
    <x v="1"/>
    <x v="20"/>
    <x v="37"/>
  </r>
  <r>
    <x v="4"/>
    <n v="199839664.30000001"/>
    <x v="0"/>
    <x v="0"/>
    <x v="3"/>
    <x v="264"/>
  </r>
  <r>
    <x v="4"/>
    <n v="198145246.83000001"/>
    <x v="1"/>
    <x v="4"/>
    <x v="28"/>
    <x v="77"/>
  </r>
  <r>
    <x v="4"/>
    <n v="168059483.47"/>
    <x v="0"/>
    <x v="0"/>
    <x v="0"/>
    <x v="25"/>
  </r>
  <r>
    <x v="4"/>
    <n v="152611183.87"/>
    <x v="0"/>
    <x v="0"/>
    <x v="3"/>
    <x v="42"/>
  </r>
  <r>
    <x v="4"/>
    <n v="139380778.83000001"/>
    <x v="1"/>
    <x v="4"/>
    <x v="8"/>
    <x v="241"/>
  </r>
  <r>
    <x v="4"/>
    <n v="137659768.69"/>
    <x v="0"/>
    <x v="0"/>
    <x v="3"/>
    <x v="29"/>
  </r>
  <r>
    <x v="4"/>
    <n v="134198875.03"/>
    <x v="0"/>
    <x v="1"/>
    <x v="5"/>
    <x v="52"/>
  </r>
  <r>
    <x v="4"/>
    <n v="129040748.3"/>
    <x v="1"/>
    <x v="5"/>
    <x v="10"/>
    <x v="19"/>
  </r>
  <r>
    <x v="4"/>
    <n v="102391907.68000001"/>
    <x v="0"/>
    <x v="1"/>
    <x v="18"/>
    <x v="34"/>
  </r>
  <r>
    <x v="4"/>
    <n v="100936950"/>
    <x v="0"/>
    <x v="0"/>
    <x v="3"/>
    <x v="22"/>
  </r>
  <r>
    <x v="4"/>
    <n v="100040038.33"/>
    <x v="1"/>
    <x v="3"/>
    <x v="7"/>
    <x v="8"/>
  </r>
  <r>
    <x v="4"/>
    <n v="98292837.719999999"/>
    <x v="0"/>
    <x v="0"/>
    <x v="6"/>
    <x v="11"/>
  </r>
  <r>
    <x v="4"/>
    <n v="94973985.590000004"/>
    <x v="0"/>
    <x v="1"/>
    <x v="11"/>
    <x v="230"/>
  </r>
  <r>
    <x v="4"/>
    <n v="91894293.909999996"/>
    <x v="0"/>
    <x v="1"/>
    <x v="12"/>
    <x v="256"/>
  </r>
  <r>
    <x v="4"/>
    <n v="78643712.760000005"/>
    <x v="0"/>
    <x v="1"/>
    <x v="11"/>
    <x v="43"/>
  </r>
  <r>
    <x v="4"/>
    <n v="76031963.560000002"/>
    <x v="0"/>
    <x v="1"/>
    <x v="11"/>
    <x v="49"/>
  </r>
  <r>
    <x v="4"/>
    <n v="75525256.030000001"/>
    <x v="0"/>
    <x v="1"/>
    <x v="15"/>
    <x v="228"/>
  </r>
  <r>
    <x v="4"/>
    <n v="75316600.650000006"/>
    <x v="0"/>
    <x v="0"/>
    <x v="3"/>
    <x v="229"/>
  </r>
  <r>
    <x v="4"/>
    <n v="73912703.409999996"/>
    <x v="1"/>
    <x v="4"/>
    <x v="28"/>
    <x v="70"/>
  </r>
  <r>
    <x v="4"/>
    <n v="65842682.170000002"/>
    <x v="0"/>
    <x v="1"/>
    <x v="17"/>
    <x v="63"/>
  </r>
  <r>
    <x v="4"/>
    <n v="65122669.729999997"/>
    <x v="0"/>
    <x v="1"/>
    <x v="27"/>
    <x v="66"/>
  </r>
  <r>
    <x v="4"/>
    <n v="64010741.380000003"/>
    <x v="1"/>
    <x v="4"/>
    <x v="28"/>
    <x v="217"/>
  </r>
  <r>
    <x v="4"/>
    <n v="59646093.57"/>
    <x v="0"/>
    <x v="1"/>
    <x v="11"/>
    <x v="60"/>
  </r>
  <r>
    <x v="4"/>
    <n v="57549832.939999998"/>
    <x v="0"/>
    <x v="1"/>
    <x v="22"/>
    <x v="47"/>
  </r>
  <r>
    <x v="4"/>
    <n v="56531303.920000002"/>
    <x v="0"/>
    <x v="1"/>
    <x v="11"/>
    <x v="45"/>
  </r>
  <r>
    <x v="4"/>
    <n v="56197974.649999999"/>
    <x v="0"/>
    <x v="0"/>
    <x v="15"/>
    <x v="228"/>
  </r>
  <r>
    <x v="4"/>
    <n v="56105482.700000003"/>
    <x v="0"/>
    <x v="1"/>
    <x v="11"/>
    <x v="56"/>
  </r>
  <r>
    <x v="4"/>
    <n v="55923215.619999997"/>
    <x v="0"/>
    <x v="1"/>
    <x v="21"/>
    <x v="40"/>
  </r>
  <r>
    <x v="4"/>
    <n v="53607660.210000001"/>
    <x v="0"/>
    <x v="1"/>
    <x v="11"/>
    <x v="27"/>
  </r>
  <r>
    <x v="4"/>
    <n v="53339125.899999999"/>
    <x v="0"/>
    <x v="1"/>
    <x v="17"/>
    <x v="46"/>
  </r>
  <r>
    <x v="4"/>
    <n v="51659331.119999997"/>
    <x v="1"/>
    <x v="3"/>
    <x v="14"/>
    <x v="26"/>
  </r>
  <r>
    <x v="4"/>
    <n v="49388820.890000001"/>
    <x v="0"/>
    <x v="0"/>
    <x v="5"/>
    <x v="5"/>
  </r>
  <r>
    <x v="4"/>
    <n v="48884655.780000001"/>
    <x v="0"/>
    <x v="0"/>
    <x v="3"/>
    <x v="59"/>
  </r>
  <r>
    <x v="4"/>
    <n v="47842340.57"/>
    <x v="0"/>
    <x v="0"/>
    <x v="24"/>
    <x v="67"/>
  </r>
  <r>
    <x v="4"/>
    <n v="47529292.789999999"/>
    <x v="0"/>
    <x v="0"/>
    <x v="0"/>
    <x v="30"/>
  </r>
  <r>
    <x v="4"/>
    <n v="46222970.119999997"/>
    <x v="0"/>
    <x v="0"/>
    <x v="5"/>
    <x v="52"/>
  </r>
  <r>
    <x v="4"/>
    <n v="42784562.210000001"/>
    <x v="0"/>
    <x v="0"/>
    <x v="9"/>
    <x v="229"/>
  </r>
  <r>
    <x v="4"/>
    <n v="39313428.719999999"/>
    <x v="0"/>
    <x v="1"/>
    <x v="29"/>
    <x v="76"/>
  </r>
  <r>
    <x v="4"/>
    <n v="37789325.5"/>
    <x v="0"/>
    <x v="1"/>
    <x v="11"/>
    <x v="48"/>
  </r>
  <r>
    <x v="4"/>
    <n v="34361688.600000001"/>
    <x v="0"/>
    <x v="1"/>
    <x v="30"/>
    <x v="84"/>
  </r>
  <r>
    <x v="4"/>
    <n v="33855806.07"/>
    <x v="0"/>
    <x v="1"/>
    <x v="11"/>
    <x v="99"/>
  </r>
  <r>
    <x v="4"/>
    <n v="33103215.699999999"/>
    <x v="0"/>
    <x v="0"/>
    <x v="3"/>
    <x v="41"/>
  </r>
  <r>
    <x v="4"/>
    <n v="32227011.98"/>
    <x v="0"/>
    <x v="1"/>
    <x v="45"/>
    <x v="254"/>
  </r>
  <r>
    <x v="4"/>
    <n v="32080578.170000002"/>
    <x v="0"/>
    <x v="0"/>
    <x v="6"/>
    <x v="29"/>
  </r>
  <r>
    <x v="4"/>
    <n v="31775364"/>
    <x v="0"/>
    <x v="1"/>
    <x v="17"/>
    <x v="64"/>
  </r>
  <r>
    <x v="4"/>
    <n v="31128580.030000001"/>
    <x v="0"/>
    <x v="1"/>
    <x v="17"/>
    <x v="203"/>
  </r>
  <r>
    <x v="4"/>
    <n v="30068337.890000001"/>
    <x v="1"/>
    <x v="3"/>
    <x v="49"/>
    <x v="237"/>
  </r>
  <r>
    <x v="4"/>
    <n v="29501025.719999999"/>
    <x v="0"/>
    <x v="0"/>
    <x v="3"/>
    <x v="74"/>
  </r>
  <r>
    <x v="4"/>
    <n v="29369222.960000001"/>
    <x v="0"/>
    <x v="0"/>
    <x v="3"/>
    <x v="69"/>
  </r>
  <r>
    <x v="4"/>
    <n v="28786301.25"/>
    <x v="0"/>
    <x v="1"/>
    <x v="23"/>
    <x v="55"/>
  </r>
  <r>
    <x v="4"/>
    <n v="28777335.870000001"/>
    <x v="0"/>
    <x v="1"/>
    <x v="25"/>
    <x v="62"/>
  </r>
  <r>
    <x v="4"/>
    <n v="28556665.670000002"/>
    <x v="1"/>
    <x v="4"/>
    <x v="28"/>
    <x v="106"/>
  </r>
  <r>
    <x v="4"/>
    <n v="28032573.77"/>
    <x v="0"/>
    <x v="0"/>
    <x v="5"/>
    <x v="39"/>
  </r>
  <r>
    <x v="4"/>
    <n v="26676509.140000001"/>
    <x v="0"/>
    <x v="1"/>
    <x v="11"/>
    <x v="73"/>
  </r>
  <r>
    <x v="4"/>
    <n v="25826352.260000002"/>
    <x v="0"/>
    <x v="2"/>
    <x v="4"/>
    <x v="38"/>
  </r>
  <r>
    <x v="4"/>
    <n v="25466383.16"/>
    <x v="0"/>
    <x v="0"/>
    <x v="42"/>
    <x v="186"/>
  </r>
  <r>
    <x v="4"/>
    <n v="25410656.140000001"/>
    <x v="0"/>
    <x v="1"/>
    <x v="17"/>
    <x v="61"/>
  </r>
  <r>
    <x v="4"/>
    <n v="25326990.879999999"/>
    <x v="0"/>
    <x v="0"/>
    <x v="5"/>
    <x v="68"/>
  </r>
  <r>
    <x v="4"/>
    <n v="24618736.699999999"/>
    <x v="0"/>
    <x v="1"/>
    <x v="11"/>
    <x v="53"/>
  </r>
  <r>
    <x v="4"/>
    <n v="24382234.850000001"/>
    <x v="1"/>
    <x v="4"/>
    <x v="8"/>
    <x v="156"/>
  </r>
  <r>
    <x v="4"/>
    <n v="24345063.920000002"/>
    <x v="0"/>
    <x v="0"/>
    <x v="3"/>
    <x v="72"/>
  </r>
  <r>
    <x v="4"/>
    <n v="23914523.829999998"/>
    <x v="0"/>
    <x v="1"/>
    <x v="17"/>
    <x v="229"/>
  </r>
  <r>
    <x v="4"/>
    <n v="23245708.379999999"/>
    <x v="0"/>
    <x v="1"/>
    <x v="21"/>
    <x v="44"/>
  </r>
  <r>
    <x v="4"/>
    <n v="22949652.780000001"/>
    <x v="0"/>
    <x v="1"/>
    <x v="11"/>
    <x v="245"/>
  </r>
  <r>
    <x v="4"/>
    <n v="22808403.219999999"/>
    <x v="1"/>
    <x v="4"/>
    <x v="8"/>
    <x v="164"/>
  </r>
  <r>
    <x v="4"/>
    <n v="22399094.559999999"/>
    <x v="0"/>
    <x v="1"/>
    <x v="11"/>
    <x v="229"/>
  </r>
  <r>
    <x v="4"/>
    <n v="21206919.02"/>
    <x v="0"/>
    <x v="1"/>
    <x v="11"/>
    <x v="103"/>
  </r>
  <r>
    <x v="4"/>
    <n v="20720632.800000001"/>
    <x v="0"/>
    <x v="1"/>
    <x v="11"/>
    <x v="244"/>
  </r>
  <r>
    <x v="4"/>
    <n v="20571174.129999999"/>
    <x v="0"/>
    <x v="0"/>
    <x v="24"/>
    <x v="57"/>
  </r>
  <r>
    <x v="4"/>
    <n v="19947510.140000001"/>
    <x v="0"/>
    <x v="0"/>
    <x v="3"/>
    <x v="243"/>
  </r>
  <r>
    <x v="4"/>
    <n v="19594518.57"/>
    <x v="0"/>
    <x v="1"/>
    <x v="11"/>
    <x v="242"/>
  </r>
  <r>
    <x v="4"/>
    <n v="19391628.420000002"/>
    <x v="0"/>
    <x v="0"/>
    <x v="3"/>
    <x v="10"/>
  </r>
  <r>
    <x v="4"/>
    <n v="18575329.030000001"/>
    <x v="1"/>
    <x v="4"/>
    <x v="8"/>
    <x v="173"/>
  </r>
  <r>
    <x v="4"/>
    <n v="17927323.149999999"/>
    <x v="1"/>
    <x v="4"/>
    <x v="8"/>
    <x v="133"/>
  </r>
  <r>
    <x v="4"/>
    <n v="17856570.289999999"/>
    <x v="0"/>
    <x v="0"/>
    <x v="3"/>
    <x v="110"/>
  </r>
  <r>
    <x v="4"/>
    <n v="17850813.469999999"/>
    <x v="0"/>
    <x v="0"/>
    <x v="3"/>
    <x v="89"/>
  </r>
  <r>
    <x v="4"/>
    <n v="17612315.170000002"/>
    <x v="0"/>
    <x v="0"/>
    <x v="15"/>
    <x v="229"/>
  </r>
  <r>
    <x v="4"/>
    <n v="17535449.949999999"/>
    <x v="0"/>
    <x v="1"/>
    <x v="17"/>
    <x v="78"/>
  </r>
  <r>
    <x v="4"/>
    <n v="17413535.57"/>
    <x v="0"/>
    <x v="1"/>
    <x v="11"/>
    <x v="86"/>
  </r>
  <r>
    <x v="4"/>
    <n v="17379343.710000001"/>
    <x v="0"/>
    <x v="1"/>
    <x v="11"/>
    <x v="83"/>
  </r>
  <r>
    <x v="4"/>
    <n v="16480095.5"/>
    <x v="1"/>
    <x v="4"/>
    <x v="28"/>
    <x v="160"/>
  </r>
  <r>
    <x v="4"/>
    <n v="16056378.060000001"/>
    <x v="1"/>
    <x v="4"/>
    <x v="37"/>
    <x v="122"/>
  </r>
  <r>
    <x v="4"/>
    <n v="15846301.59"/>
    <x v="0"/>
    <x v="0"/>
    <x v="3"/>
    <x v="54"/>
  </r>
  <r>
    <x v="4"/>
    <n v="15762099.529999999"/>
    <x v="0"/>
    <x v="1"/>
    <x v="21"/>
    <x v="81"/>
  </r>
  <r>
    <x v="4"/>
    <n v="15752321.109999999"/>
    <x v="1"/>
    <x v="4"/>
    <x v="28"/>
    <x v="79"/>
  </r>
  <r>
    <x v="4"/>
    <n v="14593891.189999999"/>
    <x v="1"/>
    <x v="4"/>
    <x v="28"/>
    <x v="124"/>
  </r>
  <r>
    <x v="4"/>
    <n v="13925582.6"/>
    <x v="0"/>
    <x v="1"/>
    <x v="11"/>
    <x v="265"/>
  </r>
  <r>
    <x v="4"/>
    <n v="13918476.119999999"/>
    <x v="0"/>
    <x v="0"/>
    <x v="15"/>
    <x v="231"/>
  </r>
  <r>
    <x v="4"/>
    <n v="13695632.289999999"/>
    <x v="0"/>
    <x v="0"/>
    <x v="3"/>
    <x v="88"/>
  </r>
  <r>
    <x v="4"/>
    <n v="13657468.15"/>
    <x v="0"/>
    <x v="1"/>
    <x v="17"/>
    <x v="119"/>
  </r>
  <r>
    <x v="4"/>
    <n v="13614366.890000001"/>
    <x v="0"/>
    <x v="1"/>
    <x v="17"/>
    <x v="87"/>
  </r>
  <r>
    <x v="4"/>
    <n v="13317643.85"/>
    <x v="0"/>
    <x v="1"/>
    <x v="21"/>
    <x v="118"/>
  </r>
  <r>
    <x v="4"/>
    <n v="12533540.550000001"/>
    <x v="0"/>
    <x v="0"/>
    <x v="3"/>
    <x v="91"/>
  </r>
  <r>
    <x v="4"/>
    <n v="12336022.67"/>
    <x v="0"/>
    <x v="1"/>
    <x v="32"/>
    <x v="97"/>
  </r>
  <r>
    <x v="4"/>
    <n v="11501022.939999999"/>
    <x v="0"/>
    <x v="1"/>
    <x v="17"/>
    <x v="105"/>
  </r>
  <r>
    <x v="4"/>
    <n v="11235343.17"/>
    <x v="0"/>
    <x v="1"/>
    <x v="11"/>
    <x v="58"/>
  </r>
  <r>
    <x v="4"/>
    <n v="10534930.560000001"/>
    <x v="0"/>
    <x v="1"/>
    <x v="21"/>
    <x v="73"/>
  </r>
  <r>
    <x v="4"/>
    <n v="10424989.25"/>
    <x v="0"/>
    <x v="1"/>
    <x v="0"/>
    <x v="0"/>
  </r>
  <r>
    <x v="4"/>
    <n v="10367372.66"/>
    <x v="0"/>
    <x v="1"/>
    <x v="11"/>
    <x v="96"/>
  </r>
  <r>
    <x v="4"/>
    <n v="10316009.800000001"/>
    <x v="0"/>
    <x v="1"/>
    <x v="26"/>
    <x v="65"/>
  </r>
  <r>
    <x v="4"/>
    <n v="10242832.449999999"/>
    <x v="0"/>
    <x v="1"/>
    <x v="15"/>
    <x v="231"/>
  </r>
  <r>
    <x v="4"/>
    <n v="10133861.640000001"/>
    <x v="0"/>
    <x v="1"/>
    <x v="11"/>
    <x v="93"/>
  </r>
  <r>
    <x v="4"/>
    <n v="10047310.6"/>
    <x v="0"/>
    <x v="0"/>
    <x v="24"/>
    <x v="266"/>
  </r>
  <r>
    <x v="4"/>
    <n v="9996753.75"/>
    <x v="0"/>
    <x v="1"/>
    <x v="11"/>
    <x v="85"/>
  </r>
  <r>
    <x v="4"/>
    <n v="9953000"/>
    <x v="1"/>
    <x v="3"/>
    <x v="30"/>
    <x v="84"/>
  </r>
  <r>
    <x v="4"/>
    <n v="9373959.1799999997"/>
    <x v="0"/>
    <x v="1"/>
    <x v="17"/>
    <x v="102"/>
  </r>
  <r>
    <x v="4"/>
    <n v="9371031.2599999998"/>
    <x v="0"/>
    <x v="1"/>
    <x v="21"/>
    <x v="94"/>
  </r>
  <r>
    <x v="4"/>
    <n v="9310507.9499999993"/>
    <x v="1"/>
    <x v="4"/>
    <x v="28"/>
    <x v="229"/>
  </r>
  <r>
    <x v="4"/>
    <n v="9076428.6999999993"/>
    <x v="1"/>
    <x v="4"/>
    <x v="28"/>
    <x v="143"/>
  </r>
  <r>
    <x v="4"/>
    <n v="8869256.6099999994"/>
    <x v="0"/>
    <x v="1"/>
    <x v="36"/>
    <x v="116"/>
  </r>
  <r>
    <x v="4"/>
    <n v="8430124.6500000004"/>
    <x v="0"/>
    <x v="1"/>
    <x v="17"/>
    <x v="109"/>
  </r>
  <r>
    <x v="4"/>
    <n v="8129557.6100000003"/>
    <x v="0"/>
    <x v="1"/>
    <x v="19"/>
    <x v="35"/>
  </r>
  <r>
    <x v="4"/>
    <n v="7995066.9900000002"/>
    <x v="0"/>
    <x v="1"/>
    <x v="17"/>
    <x v="92"/>
  </r>
  <r>
    <x v="4"/>
    <n v="7994186.4100000001"/>
    <x v="0"/>
    <x v="0"/>
    <x v="24"/>
    <x v="80"/>
  </r>
  <r>
    <x v="4"/>
    <n v="7854274.8499999996"/>
    <x v="1"/>
    <x v="3"/>
    <x v="49"/>
    <x v="248"/>
  </r>
  <r>
    <x v="4"/>
    <n v="7821204.2300000004"/>
    <x v="0"/>
    <x v="1"/>
    <x v="11"/>
    <x v="127"/>
  </r>
  <r>
    <x v="4"/>
    <n v="7777142.5599999996"/>
    <x v="0"/>
    <x v="1"/>
    <x v="35"/>
    <x v="112"/>
  </r>
  <r>
    <x v="4"/>
    <n v="7642962.8499999996"/>
    <x v="1"/>
    <x v="4"/>
    <x v="8"/>
    <x v="163"/>
  </r>
  <r>
    <x v="4"/>
    <n v="7442945.6299999999"/>
    <x v="0"/>
    <x v="1"/>
    <x v="11"/>
    <x v="98"/>
  </r>
  <r>
    <x v="4"/>
    <n v="6736311.0800000001"/>
    <x v="0"/>
    <x v="1"/>
    <x v="33"/>
    <x v="101"/>
  </r>
  <r>
    <x v="4"/>
    <n v="6650989.8899999997"/>
    <x v="0"/>
    <x v="1"/>
    <x v="30"/>
    <x v="123"/>
  </r>
  <r>
    <x v="4"/>
    <n v="6621723.4800000004"/>
    <x v="0"/>
    <x v="0"/>
    <x v="3"/>
    <x v="71"/>
  </r>
  <r>
    <x v="4"/>
    <n v="6575318.0099999998"/>
    <x v="1"/>
    <x v="4"/>
    <x v="2"/>
    <x v="2"/>
  </r>
  <r>
    <x v="4"/>
    <n v="5813571.7699999996"/>
    <x v="1"/>
    <x v="4"/>
    <x v="28"/>
    <x v="142"/>
  </r>
  <r>
    <x v="4"/>
    <n v="5806927.9699999997"/>
    <x v="0"/>
    <x v="1"/>
    <x v="17"/>
    <x v="261"/>
  </r>
  <r>
    <x v="4"/>
    <n v="5751386.3600000003"/>
    <x v="0"/>
    <x v="1"/>
    <x v="33"/>
    <x v="132"/>
  </r>
  <r>
    <x v="4"/>
    <n v="5745278.5599999996"/>
    <x v="0"/>
    <x v="1"/>
    <x v="5"/>
    <x v="39"/>
  </r>
  <r>
    <x v="4"/>
    <n v="5717444.3499999996"/>
    <x v="0"/>
    <x v="1"/>
    <x v="17"/>
    <x v="134"/>
  </r>
  <r>
    <x v="4"/>
    <n v="5354120.5999999996"/>
    <x v="0"/>
    <x v="0"/>
    <x v="3"/>
    <x v="120"/>
  </r>
  <r>
    <x v="4"/>
    <n v="5326962.54"/>
    <x v="0"/>
    <x v="0"/>
    <x v="3"/>
    <x v="125"/>
  </r>
  <r>
    <x v="4"/>
    <n v="5260537.5599999996"/>
    <x v="0"/>
    <x v="1"/>
    <x v="17"/>
    <x v="111"/>
  </r>
  <r>
    <x v="4"/>
    <n v="5210485.6100000003"/>
    <x v="0"/>
    <x v="1"/>
    <x v="11"/>
    <x v="82"/>
  </r>
  <r>
    <x v="4"/>
    <n v="5193730.4400000004"/>
    <x v="0"/>
    <x v="0"/>
    <x v="48"/>
    <x v="224"/>
  </r>
  <r>
    <x v="4"/>
    <n v="5129898"/>
    <x v="1"/>
    <x v="4"/>
    <x v="11"/>
    <x v="58"/>
  </r>
  <r>
    <x v="4"/>
    <n v="5100728.3"/>
    <x v="0"/>
    <x v="1"/>
    <x v="17"/>
    <x v="115"/>
  </r>
  <r>
    <x v="4"/>
    <n v="5079087.49"/>
    <x v="1"/>
    <x v="4"/>
    <x v="28"/>
    <x v="159"/>
  </r>
  <r>
    <x v="4"/>
    <n v="4953887.0999999996"/>
    <x v="0"/>
    <x v="1"/>
    <x v="11"/>
    <x v="114"/>
  </r>
  <r>
    <x v="4"/>
    <n v="4937961.49"/>
    <x v="0"/>
    <x v="0"/>
    <x v="6"/>
    <x v="137"/>
  </r>
  <r>
    <x v="4"/>
    <n v="4868818.45"/>
    <x v="0"/>
    <x v="1"/>
    <x v="11"/>
    <x v="246"/>
  </r>
  <r>
    <x v="4"/>
    <n v="4776418.28"/>
    <x v="0"/>
    <x v="0"/>
    <x v="3"/>
    <x v="152"/>
  </r>
  <r>
    <x v="4"/>
    <n v="4681507.82"/>
    <x v="0"/>
    <x v="1"/>
    <x v="38"/>
    <x v="130"/>
  </r>
  <r>
    <x v="4"/>
    <n v="4564831.46"/>
    <x v="0"/>
    <x v="1"/>
    <x v="11"/>
    <x v="180"/>
  </r>
  <r>
    <x v="4"/>
    <n v="4515185.01"/>
    <x v="0"/>
    <x v="1"/>
    <x v="21"/>
    <x v="138"/>
  </r>
  <r>
    <x v="4"/>
    <n v="4317641.62"/>
    <x v="1"/>
    <x v="4"/>
    <x v="28"/>
    <x v="155"/>
  </r>
  <r>
    <x v="4"/>
    <n v="4317470.76"/>
    <x v="0"/>
    <x v="2"/>
    <x v="34"/>
    <x v="104"/>
  </r>
  <r>
    <x v="4"/>
    <n v="4287047.76"/>
    <x v="0"/>
    <x v="1"/>
    <x v="31"/>
    <x v="90"/>
  </r>
  <r>
    <x v="4"/>
    <n v="4196240.8899999997"/>
    <x v="0"/>
    <x v="1"/>
    <x v="43"/>
    <x v="195"/>
  </r>
  <r>
    <x v="4"/>
    <n v="4157113.68"/>
    <x v="0"/>
    <x v="0"/>
    <x v="3"/>
    <x v="100"/>
  </r>
  <r>
    <x v="4"/>
    <n v="4126572.07"/>
    <x v="0"/>
    <x v="1"/>
    <x v="17"/>
    <x v="113"/>
  </r>
  <r>
    <x v="4"/>
    <n v="4117460.95"/>
    <x v="0"/>
    <x v="1"/>
    <x v="29"/>
    <x v="139"/>
  </r>
  <r>
    <x v="4"/>
    <n v="3888974.17"/>
    <x v="0"/>
    <x v="1"/>
    <x v="17"/>
    <x v="232"/>
  </r>
  <r>
    <x v="4"/>
    <n v="3794855.97"/>
    <x v="1"/>
    <x v="4"/>
    <x v="15"/>
    <x v="228"/>
  </r>
  <r>
    <x v="4"/>
    <n v="3770542.11"/>
    <x v="0"/>
    <x v="1"/>
    <x v="11"/>
    <x v="233"/>
  </r>
  <r>
    <x v="4"/>
    <n v="3510667.4"/>
    <x v="1"/>
    <x v="4"/>
    <x v="11"/>
    <x v="33"/>
  </r>
  <r>
    <x v="4"/>
    <n v="3424622.84"/>
    <x v="0"/>
    <x v="1"/>
    <x v="11"/>
    <x v="129"/>
  </r>
  <r>
    <x v="4"/>
    <n v="3281247.21"/>
    <x v="0"/>
    <x v="0"/>
    <x v="3"/>
    <x v="128"/>
  </r>
  <r>
    <x v="4"/>
    <n v="2969858.19"/>
    <x v="0"/>
    <x v="1"/>
    <x v="22"/>
    <x v="229"/>
  </r>
  <r>
    <x v="4"/>
    <n v="2790932.32"/>
    <x v="0"/>
    <x v="1"/>
    <x v="17"/>
    <x v="136"/>
  </r>
  <r>
    <x v="4"/>
    <n v="2733466.52"/>
    <x v="1"/>
    <x v="4"/>
    <x v="28"/>
    <x v="185"/>
  </r>
  <r>
    <x v="4"/>
    <n v="2686732.21"/>
    <x v="0"/>
    <x v="1"/>
    <x v="17"/>
    <x v="135"/>
  </r>
  <r>
    <x v="4"/>
    <n v="2646334.62"/>
    <x v="0"/>
    <x v="0"/>
    <x v="24"/>
    <x v="146"/>
  </r>
  <r>
    <x v="4"/>
    <n v="2546124.5699999998"/>
    <x v="0"/>
    <x v="1"/>
    <x v="21"/>
    <x v="148"/>
  </r>
  <r>
    <x v="4"/>
    <n v="2500147.2200000002"/>
    <x v="0"/>
    <x v="1"/>
    <x v="17"/>
    <x v="149"/>
  </r>
  <r>
    <x v="4"/>
    <n v="2490817.96"/>
    <x v="0"/>
    <x v="0"/>
    <x v="41"/>
    <x v="171"/>
  </r>
  <r>
    <x v="4"/>
    <n v="2346722.33"/>
    <x v="1"/>
    <x v="4"/>
    <x v="8"/>
    <x v="50"/>
  </r>
  <r>
    <x v="4"/>
    <n v="2276083.4"/>
    <x v="0"/>
    <x v="1"/>
    <x v="11"/>
    <x v="51"/>
  </r>
  <r>
    <x v="4"/>
    <n v="2255479.67"/>
    <x v="0"/>
    <x v="1"/>
    <x v="0"/>
    <x v="147"/>
  </r>
  <r>
    <x v="4"/>
    <n v="2223261.06"/>
    <x v="0"/>
    <x v="0"/>
    <x v="3"/>
    <x v="158"/>
  </r>
  <r>
    <x v="4"/>
    <n v="2107594.77"/>
    <x v="0"/>
    <x v="0"/>
    <x v="3"/>
    <x v="150"/>
  </r>
  <r>
    <x v="4"/>
    <n v="2046208.04"/>
    <x v="0"/>
    <x v="1"/>
    <x v="11"/>
    <x v="251"/>
  </r>
  <r>
    <x v="4"/>
    <n v="1969661"/>
    <x v="0"/>
    <x v="1"/>
    <x v="30"/>
    <x v="267"/>
  </r>
  <r>
    <x v="4"/>
    <n v="1951923.5"/>
    <x v="0"/>
    <x v="1"/>
    <x v="17"/>
    <x v="258"/>
  </r>
  <r>
    <x v="4"/>
    <n v="1928037.7"/>
    <x v="0"/>
    <x v="1"/>
    <x v="17"/>
    <x v="234"/>
  </r>
  <r>
    <x v="4"/>
    <n v="1861838.61"/>
    <x v="0"/>
    <x v="1"/>
    <x v="17"/>
    <x v="174"/>
  </r>
  <r>
    <x v="4"/>
    <n v="1848989.95"/>
    <x v="0"/>
    <x v="1"/>
    <x v="35"/>
    <x v="181"/>
  </r>
  <r>
    <x v="4"/>
    <n v="1789653.73"/>
    <x v="1"/>
    <x v="4"/>
    <x v="28"/>
    <x v="175"/>
  </r>
  <r>
    <x v="4"/>
    <n v="1786304.39"/>
    <x v="0"/>
    <x v="1"/>
    <x v="17"/>
    <x v="141"/>
  </r>
  <r>
    <x v="4"/>
    <n v="1734252.44"/>
    <x v="0"/>
    <x v="0"/>
    <x v="3"/>
    <x v="242"/>
  </r>
  <r>
    <x v="4"/>
    <n v="1642693.96"/>
    <x v="0"/>
    <x v="1"/>
    <x v="33"/>
    <x v="117"/>
  </r>
  <r>
    <x v="4"/>
    <n v="1625797.32"/>
    <x v="0"/>
    <x v="1"/>
    <x v="17"/>
    <x v="168"/>
  </r>
  <r>
    <x v="4"/>
    <n v="1602637.1"/>
    <x v="0"/>
    <x v="1"/>
    <x v="11"/>
    <x v="250"/>
  </r>
  <r>
    <x v="4"/>
    <n v="1585771.14"/>
    <x v="0"/>
    <x v="0"/>
    <x v="3"/>
    <x v="121"/>
  </r>
  <r>
    <x v="4"/>
    <n v="1579498.27"/>
    <x v="0"/>
    <x v="1"/>
    <x v="17"/>
    <x v="172"/>
  </r>
  <r>
    <x v="4"/>
    <n v="1572841.04"/>
    <x v="0"/>
    <x v="1"/>
    <x v="21"/>
    <x v="126"/>
  </r>
  <r>
    <x v="4"/>
    <n v="1524278.71"/>
    <x v="1"/>
    <x v="4"/>
    <x v="8"/>
    <x v="191"/>
  </r>
  <r>
    <x v="4"/>
    <n v="1398439.98"/>
    <x v="1"/>
    <x v="3"/>
    <x v="7"/>
    <x v="268"/>
  </r>
  <r>
    <x v="4"/>
    <n v="1394173.45"/>
    <x v="0"/>
    <x v="1"/>
    <x v="51"/>
    <x v="257"/>
  </r>
  <r>
    <x v="4"/>
    <n v="1389331.81"/>
    <x v="1"/>
    <x v="4"/>
    <x v="28"/>
    <x v="188"/>
  </r>
  <r>
    <x v="4"/>
    <n v="1343158.78"/>
    <x v="0"/>
    <x v="1"/>
    <x v="17"/>
    <x v="166"/>
  </r>
  <r>
    <x v="4"/>
    <n v="1335747.49"/>
    <x v="0"/>
    <x v="2"/>
    <x v="34"/>
    <x v="206"/>
  </r>
  <r>
    <x v="4"/>
    <n v="1330807.04"/>
    <x v="0"/>
    <x v="1"/>
    <x v="17"/>
    <x v="204"/>
  </r>
  <r>
    <x v="4"/>
    <n v="1308397.79"/>
    <x v="0"/>
    <x v="1"/>
    <x v="11"/>
    <x v="151"/>
  </r>
  <r>
    <x v="4"/>
    <n v="1303682.3899999999"/>
    <x v="0"/>
    <x v="1"/>
    <x v="17"/>
    <x v="247"/>
  </r>
  <r>
    <x v="4"/>
    <n v="1271697.3400000001"/>
    <x v="0"/>
    <x v="1"/>
    <x v="11"/>
    <x v="236"/>
  </r>
  <r>
    <x v="4"/>
    <n v="1263900.04"/>
    <x v="0"/>
    <x v="1"/>
    <x v="17"/>
    <x v="169"/>
  </r>
  <r>
    <x v="4"/>
    <n v="1210588.29"/>
    <x v="0"/>
    <x v="1"/>
    <x v="21"/>
    <x v="198"/>
  </r>
  <r>
    <x v="4"/>
    <n v="1056308.75"/>
    <x v="0"/>
    <x v="1"/>
    <x v="37"/>
    <x v="122"/>
  </r>
  <r>
    <x v="4"/>
    <n v="1034388.49"/>
    <x v="0"/>
    <x v="1"/>
    <x v="21"/>
    <x v="229"/>
  </r>
  <r>
    <x v="4"/>
    <n v="1025175.81"/>
    <x v="0"/>
    <x v="0"/>
    <x v="6"/>
    <x v="144"/>
  </r>
  <r>
    <x v="4"/>
    <n v="999641.97"/>
    <x v="0"/>
    <x v="1"/>
    <x v="21"/>
    <x v="269"/>
  </r>
  <r>
    <x v="4"/>
    <n v="986592.3"/>
    <x v="0"/>
    <x v="1"/>
    <x v="20"/>
    <x v="229"/>
  </r>
  <r>
    <x v="4"/>
    <n v="957441.64"/>
    <x v="0"/>
    <x v="1"/>
    <x v="32"/>
    <x v="167"/>
  </r>
  <r>
    <x v="4"/>
    <n v="946291.46"/>
    <x v="0"/>
    <x v="0"/>
    <x v="3"/>
    <x v="176"/>
  </r>
  <r>
    <x v="4"/>
    <n v="878847.44"/>
    <x v="0"/>
    <x v="1"/>
    <x v="17"/>
    <x v="153"/>
  </r>
  <r>
    <x v="4"/>
    <n v="876296.24"/>
    <x v="0"/>
    <x v="0"/>
    <x v="3"/>
    <x v="162"/>
  </r>
  <r>
    <x v="4"/>
    <n v="772026.46"/>
    <x v="0"/>
    <x v="1"/>
    <x v="11"/>
    <x v="177"/>
  </r>
  <r>
    <x v="4"/>
    <n v="735075.64"/>
    <x v="0"/>
    <x v="1"/>
    <x v="25"/>
    <x v="117"/>
  </r>
  <r>
    <x v="4"/>
    <n v="710040.22"/>
    <x v="1"/>
    <x v="4"/>
    <x v="28"/>
    <x v="193"/>
  </r>
  <r>
    <x v="4"/>
    <n v="700893.12"/>
    <x v="1"/>
    <x v="4"/>
    <x v="28"/>
    <x v="212"/>
  </r>
  <r>
    <x v="4"/>
    <n v="662257"/>
    <x v="0"/>
    <x v="1"/>
    <x v="25"/>
    <x v="170"/>
  </r>
  <r>
    <x v="4"/>
    <n v="628024.78"/>
    <x v="0"/>
    <x v="0"/>
    <x v="6"/>
    <x v="192"/>
  </r>
  <r>
    <x v="4"/>
    <n v="623626.81999999995"/>
    <x v="0"/>
    <x v="1"/>
    <x v="17"/>
    <x v="131"/>
  </r>
  <r>
    <x v="4"/>
    <n v="607707.94999999995"/>
    <x v="1"/>
    <x v="4"/>
    <x v="49"/>
    <x v="248"/>
  </r>
  <r>
    <x v="4"/>
    <n v="564561.04"/>
    <x v="1"/>
    <x v="4"/>
    <x v="28"/>
    <x v="208"/>
  </r>
  <r>
    <x v="4"/>
    <n v="546120"/>
    <x v="0"/>
    <x v="0"/>
    <x v="5"/>
    <x v="249"/>
  </r>
  <r>
    <x v="4"/>
    <n v="538639.52"/>
    <x v="0"/>
    <x v="1"/>
    <x v="33"/>
    <x v="145"/>
  </r>
  <r>
    <x v="4"/>
    <n v="498606.11"/>
    <x v="0"/>
    <x v="0"/>
    <x v="3"/>
    <x v="189"/>
  </r>
  <r>
    <x v="4"/>
    <n v="452976.21"/>
    <x v="0"/>
    <x v="1"/>
    <x v="32"/>
    <x v="182"/>
  </r>
  <r>
    <x v="4"/>
    <n v="445570.26"/>
    <x v="0"/>
    <x v="1"/>
    <x v="11"/>
    <x v="108"/>
  </r>
  <r>
    <x v="4"/>
    <n v="443572.97"/>
    <x v="0"/>
    <x v="1"/>
    <x v="35"/>
    <x v="199"/>
  </r>
  <r>
    <x v="4"/>
    <n v="400504"/>
    <x v="0"/>
    <x v="1"/>
    <x v="32"/>
    <x v="259"/>
  </r>
  <r>
    <x v="4"/>
    <n v="393599.75"/>
    <x v="0"/>
    <x v="1"/>
    <x v="40"/>
    <x v="161"/>
  </r>
  <r>
    <x v="4"/>
    <n v="387256.65"/>
    <x v="1"/>
    <x v="4"/>
    <x v="30"/>
    <x v="123"/>
  </r>
  <r>
    <x v="4"/>
    <n v="380189.74"/>
    <x v="0"/>
    <x v="0"/>
    <x v="3"/>
    <x v="190"/>
  </r>
  <r>
    <x v="4"/>
    <n v="375356.72"/>
    <x v="1"/>
    <x v="4"/>
    <x v="19"/>
    <x v="35"/>
  </r>
  <r>
    <x v="4"/>
    <n v="366673.18"/>
    <x v="0"/>
    <x v="1"/>
    <x v="35"/>
    <x v="229"/>
  </r>
  <r>
    <x v="4"/>
    <n v="321253.33"/>
    <x v="0"/>
    <x v="1"/>
    <x v="21"/>
    <x v="210"/>
  </r>
  <r>
    <x v="4"/>
    <n v="300000"/>
    <x v="0"/>
    <x v="1"/>
    <x v="33"/>
    <x v="205"/>
  </r>
  <r>
    <x v="4"/>
    <n v="298699.95"/>
    <x v="0"/>
    <x v="1"/>
    <x v="25"/>
    <x v="179"/>
  </r>
  <r>
    <x v="4"/>
    <n v="292469.23"/>
    <x v="0"/>
    <x v="1"/>
    <x v="11"/>
    <x v="184"/>
  </r>
  <r>
    <x v="4"/>
    <n v="261298.08"/>
    <x v="0"/>
    <x v="1"/>
    <x v="11"/>
    <x v="253"/>
  </r>
  <r>
    <x v="4"/>
    <n v="249975.73"/>
    <x v="0"/>
    <x v="1"/>
    <x v="17"/>
    <x v="202"/>
  </r>
  <r>
    <x v="4"/>
    <n v="234856.98"/>
    <x v="0"/>
    <x v="0"/>
    <x v="30"/>
    <x v="123"/>
  </r>
  <r>
    <x v="4"/>
    <n v="230377.35"/>
    <x v="0"/>
    <x v="1"/>
    <x v="17"/>
    <x v="207"/>
  </r>
  <r>
    <x v="4"/>
    <n v="214142.76"/>
    <x v="0"/>
    <x v="0"/>
    <x v="3"/>
    <x v="201"/>
  </r>
  <r>
    <x v="4"/>
    <n v="207042.46"/>
    <x v="0"/>
    <x v="1"/>
    <x v="21"/>
    <x v="227"/>
  </r>
  <r>
    <x v="4"/>
    <n v="198866.46"/>
    <x v="0"/>
    <x v="1"/>
    <x v="21"/>
    <x v="196"/>
  </r>
  <r>
    <x v="4"/>
    <n v="198100"/>
    <x v="0"/>
    <x v="1"/>
    <x v="33"/>
    <x v="170"/>
  </r>
  <r>
    <x v="4"/>
    <n v="190152.33"/>
    <x v="0"/>
    <x v="1"/>
    <x v="21"/>
    <x v="103"/>
  </r>
  <r>
    <x v="4"/>
    <n v="188133"/>
    <x v="0"/>
    <x v="1"/>
    <x v="52"/>
    <x v="229"/>
  </r>
  <r>
    <x v="4"/>
    <n v="177805.91"/>
    <x v="1"/>
    <x v="4"/>
    <x v="49"/>
    <x v="237"/>
  </r>
  <r>
    <x v="4"/>
    <n v="171662.1"/>
    <x v="1"/>
    <x v="4"/>
    <x v="30"/>
    <x v="84"/>
  </r>
  <r>
    <x v="4"/>
    <n v="162963.63"/>
    <x v="0"/>
    <x v="1"/>
    <x v="11"/>
    <x v="200"/>
  </r>
  <r>
    <x v="4"/>
    <n v="151655.43"/>
    <x v="1"/>
    <x v="4"/>
    <x v="28"/>
    <x v="183"/>
  </r>
  <r>
    <x v="4"/>
    <n v="148612.76"/>
    <x v="1"/>
    <x v="4"/>
    <x v="28"/>
    <x v="239"/>
  </r>
  <r>
    <x v="4"/>
    <n v="134705.47"/>
    <x v="0"/>
    <x v="1"/>
    <x v="21"/>
    <x v="43"/>
  </r>
  <r>
    <x v="4"/>
    <n v="115933.09"/>
    <x v="0"/>
    <x v="1"/>
    <x v="21"/>
    <x v="252"/>
  </r>
  <r>
    <x v="4"/>
    <n v="109684.81"/>
    <x v="0"/>
    <x v="0"/>
    <x v="30"/>
    <x v="84"/>
  </r>
  <r>
    <x v="4"/>
    <n v="95925.96"/>
    <x v="0"/>
    <x v="0"/>
    <x v="6"/>
    <x v="80"/>
  </r>
  <r>
    <x v="4"/>
    <n v="85732.46"/>
    <x v="0"/>
    <x v="1"/>
    <x v="11"/>
    <x v="220"/>
  </r>
  <r>
    <x v="4"/>
    <n v="52967.35"/>
    <x v="1"/>
    <x v="4"/>
    <x v="15"/>
    <x v="231"/>
  </r>
  <r>
    <x v="4"/>
    <n v="49936.99"/>
    <x v="1"/>
    <x v="4"/>
    <x v="8"/>
    <x v="229"/>
  </r>
  <r>
    <x v="4"/>
    <n v="47677.919999999998"/>
    <x v="0"/>
    <x v="1"/>
    <x v="25"/>
    <x v="132"/>
  </r>
  <r>
    <x v="4"/>
    <n v="42634.9"/>
    <x v="0"/>
    <x v="0"/>
    <x v="3"/>
    <x v="178"/>
  </r>
  <r>
    <x v="4"/>
    <n v="41748.85"/>
    <x v="0"/>
    <x v="1"/>
    <x v="21"/>
    <x v="240"/>
  </r>
  <r>
    <x v="4"/>
    <n v="40807.89"/>
    <x v="0"/>
    <x v="0"/>
    <x v="3"/>
    <x v="211"/>
  </r>
  <r>
    <x v="4"/>
    <n v="38590.639999999999"/>
    <x v="0"/>
    <x v="1"/>
    <x v="21"/>
    <x v="86"/>
  </r>
  <r>
    <x v="4"/>
    <n v="35351.910000000003"/>
    <x v="0"/>
    <x v="1"/>
    <x v="17"/>
    <x v="216"/>
  </r>
  <r>
    <x v="4"/>
    <n v="34403.53"/>
    <x v="0"/>
    <x v="0"/>
    <x v="3"/>
    <x v="219"/>
  </r>
  <r>
    <x v="4"/>
    <n v="31960"/>
    <x v="0"/>
    <x v="1"/>
    <x v="17"/>
    <x v="214"/>
  </r>
  <r>
    <x v="4"/>
    <n v="30484.61"/>
    <x v="0"/>
    <x v="1"/>
    <x v="29"/>
    <x v="229"/>
  </r>
  <r>
    <x v="4"/>
    <n v="25991.74"/>
    <x v="0"/>
    <x v="1"/>
    <x v="45"/>
    <x v="209"/>
  </r>
  <r>
    <x v="4"/>
    <n v="23103.19"/>
    <x v="0"/>
    <x v="1"/>
    <x v="21"/>
    <x v="53"/>
  </r>
  <r>
    <x v="4"/>
    <n v="20481.12"/>
    <x v="0"/>
    <x v="1"/>
    <x v="30"/>
    <x v="262"/>
  </r>
  <r>
    <x v="4"/>
    <n v="20077.560000000001"/>
    <x v="0"/>
    <x v="1"/>
    <x v="30"/>
    <x v="165"/>
  </r>
  <r>
    <x v="4"/>
    <n v="14188.58"/>
    <x v="0"/>
    <x v="1"/>
    <x v="21"/>
    <x v="215"/>
  </r>
  <r>
    <x v="4"/>
    <n v="12932.1"/>
    <x v="0"/>
    <x v="1"/>
    <x v="21"/>
    <x v="177"/>
  </r>
  <r>
    <x v="4"/>
    <n v="11200"/>
    <x v="1"/>
    <x v="4"/>
    <x v="11"/>
    <x v="98"/>
  </r>
  <r>
    <x v="4"/>
    <n v="5966.4"/>
    <x v="0"/>
    <x v="1"/>
    <x v="32"/>
    <x v="229"/>
  </r>
  <r>
    <x v="4"/>
    <n v="5116.5"/>
    <x v="0"/>
    <x v="0"/>
    <x v="0"/>
    <x v="147"/>
  </r>
  <r>
    <x v="4"/>
    <n v="4100"/>
    <x v="1"/>
    <x v="4"/>
    <x v="28"/>
    <x v="213"/>
  </r>
  <r>
    <x v="4"/>
    <n v="2852.3"/>
    <x v="0"/>
    <x v="1"/>
    <x v="11"/>
    <x v="260"/>
  </r>
  <r>
    <x v="4"/>
    <n v="1705.41"/>
    <x v="0"/>
    <x v="1"/>
    <x v="25"/>
    <x v="187"/>
  </r>
  <r>
    <x v="4"/>
    <n v="432.47"/>
    <x v="1"/>
    <x v="4"/>
    <x v="11"/>
    <x v="53"/>
  </r>
  <r>
    <x v="4"/>
    <n v="0"/>
    <x v="0"/>
    <x v="1"/>
    <x v="0"/>
    <x v="30"/>
  </r>
  <r>
    <x v="4"/>
    <n v="0"/>
    <x v="0"/>
    <x v="1"/>
    <x v="47"/>
    <x v="223"/>
  </r>
  <r>
    <x v="4"/>
    <n v="0"/>
    <x v="0"/>
    <x v="1"/>
    <x v="29"/>
    <x v="140"/>
  </r>
  <r>
    <x v="4"/>
    <n v="0"/>
    <x v="1"/>
    <x v="4"/>
    <x v="28"/>
    <x v="226"/>
  </r>
  <r>
    <x v="4"/>
    <n v="0"/>
    <x v="1"/>
    <x v="4"/>
    <x v="28"/>
    <x v="218"/>
  </r>
  <r>
    <x v="5"/>
    <n v="5792716696.1099997"/>
    <x v="0"/>
    <x v="1"/>
    <x v="1"/>
    <x v="1"/>
  </r>
  <r>
    <x v="5"/>
    <n v="3436860371.6999998"/>
    <x v="0"/>
    <x v="0"/>
    <x v="0"/>
    <x v="0"/>
  </r>
  <r>
    <x v="5"/>
    <n v="3147634926.6300001"/>
    <x v="0"/>
    <x v="0"/>
    <x v="3"/>
    <x v="3"/>
  </r>
  <r>
    <x v="5"/>
    <n v="2101587919.97"/>
    <x v="0"/>
    <x v="2"/>
    <x v="4"/>
    <x v="4"/>
  </r>
  <r>
    <x v="5"/>
    <n v="1084957991.05"/>
    <x v="0"/>
    <x v="1"/>
    <x v="5"/>
    <x v="5"/>
  </r>
  <r>
    <x v="5"/>
    <n v="971155269.62"/>
    <x v="0"/>
    <x v="0"/>
    <x v="6"/>
    <x v="6"/>
  </r>
  <r>
    <x v="5"/>
    <n v="936375849.21000004"/>
    <x v="0"/>
    <x v="0"/>
    <x v="0"/>
    <x v="9"/>
  </r>
  <r>
    <x v="5"/>
    <n v="917576866.98000002"/>
    <x v="0"/>
    <x v="0"/>
    <x v="3"/>
    <x v="7"/>
  </r>
  <r>
    <x v="5"/>
    <n v="895174961.88"/>
    <x v="0"/>
    <x v="0"/>
    <x v="9"/>
    <x v="13"/>
  </r>
  <r>
    <x v="5"/>
    <n v="879743581.37"/>
    <x v="1"/>
    <x v="4"/>
    <x v="16"/>
    <x v="31"/>
  </r>
  <r>
    <x v="5"/>
    <n v="720646468.74000001"/>
    <x v="1"/>
    <x v="4"/>
    <x v="8"/>
    <x v="12"/>
  </r>
  <r>
    <x v="5"/>
    <n v="566126459.61000001"/>
    <x v="1"/>
    <x v="3"/>
    <x v="7"/>
    <x v="263"/>
  </r>
  <r>
    <x v="5"/>
    <n v="470397798.51999998"/>
    <x v="0"/>
    <x v="0"/>
    <x v="3"/>
    <x v="11"/>
  </r>
  <r>
    <x v="5"/>
    <n v="467018819.68000001"/>
    <x v="0"/>
    <x v="1"/>
    <x v="11"/>
    <x v="17"/>
  </r>
  <r>
    <x v="5"/>
    <n v="407286968.73000002"/>
    <x v="0"/>
    <x v="0"/>
    <x v="3"/>
    <x v="15"/>
  </r>
  <r>
    <x v="5"/>
    <n v="350450022.39999998"/>
    <x v="1"/>
    <x v="5"/>
    <x v="10"/>
    <x v="14"/>
  </r>
  <r>
    <x v="5"/>
    <n v="342686188.55000001"/>
    <x v="0"/>
    <x v="0"/>
    <x v="3"/>
    <x v="16"/>
  </r>
  <r>
    <x v="5"/>
    <n v="276178627.66000003"/>
    <x v="0"/>
    <x v="0"/>
    <x v="6"/>
    <x v="7"/>
  </r>
  <r>
    <x v="5"/>
    <n v="273987180.20999998"/>
    <x v="0"/>
    <x v="0"/>
    <x v="19"/>
    <x v="35"/>
  </r>
  <r>
    <x v="5"/>
    <n v="271731233.23000002"/>
    <x v="0"/>
    <x v="0"/>
    <x v="9"/>
    <x v="20"/>
  </r>
  <r>
    <x v="5"/>
    <n v="268015665.58000001"/>
    <x v="0"/>
    <x v="1"/>
    <x v="11"/>
    <x v="18"/>
  </r>
  <r>
    <x v="5"/>
    <n v="259683203.44999999"/>
    <x v="0"/>
    <x v="1"/>
    <x v="13"/>
    <x v="24"/>
  </r>
  <r>
    <x v="5"/>
    <n v="248664513.12"/>
    <x v="0"/>
    <x v="1"/>
    <x v="17"/>
    <x v="32"/>
  </r>
  <r>
    <x v="5"/>
    <n v="244885624.25999999"/>
    <x v="0"/>
    <x v="1"/>
    <x v="18"/>
    <x v="36"/>
  </r>
  <r>
    <x v="5"/>
    <n v="234800015.84999999"/>
    <x v="0"/>
    <x v="1"/>
    <x v="2"/>
    <x v="2"/>
  </r>
  <r>
    <x v="5"/>
    <n v="223999933.47"/>
    <x v="0"/>
    <x v="1"/>
    <x v="20"/>
    <x v="37"/>
  </r>
  <r>
    <x v="5"/>
    <n v="221676376.63"/>
    <x v="0"/>
    <x v="0"/>
    <x v="3"/>
    <x v="264"/>
  </r>
  <r>
    <x v="5"/>
    <n v="198463642.66"/>
    <x v="1"/>
    <x v="4"/>
    <x v="8"/>
    <x v="23"/>
  </r>
  <r>
    <x v="5"/>
    <n v="197627734.88"/>
    <x v="0"/>
    <x v="1"/>
    <x v="12"/>
    <x v="21"/>
  </r>
  <r>
    <x v="5"/>
    <n v="191186558.78999999"/>
    <x v="0"/>
    <x v="1"/>
    <x v="11"/>
    <x v="33"/>
  </r>
  <r>
    <x v="5"/>
    <n v="178892038.84999999"/>
    <x v="0"/>
    <x v="0"/>
    <x v="0"/>
    <x v="25"/>
  </r>
  <r>
    <x v="5"/>
    <n v="158900919.24000001"/>
    <x v="0"/>
    <x v="1"/>
    <x v="30"/>
    <x v="84"/>
  </r>
  <r>
    <x v="5"/>
    <n v="154111920.66999999"/>
    <x v="0"/>
    <x v="0"/>
    <x v="3"/>
    <x v="42"/>
  </r>
  <r>
    <x v="5"/>
    <n v="139890465.52000001"/>
    <x v="0"/>
    <x v="0"/>
    <x v="3"/>
    <x v="29"/>
  </r>
  <r>
    <x v="5"/>
    <n v="137044746.36000001"/>
    <x v="0"/>
    <x v="1"/>
    <x v="12"/>
    <x v="256"/>
  </r>
  <r>
    <x v="5"/>
    <n v="127476386.56"/>
    <x v="0"/>
    <x v="0"/>
    <x v="15"/>
    <x v="228"/>
  </r>
  <r>
    <x v="5"/>
    <n v="115386540.14"/>
    <x v="1"/>
    <x v="5"/>
    <x v="10"/>
    <x v="19"/>
  </r>
  <r>
    <x v="5"/>
    <n v="113919137.42"/>
    <x v="0"/>
    <x v="0"/>
    <x v="6"/>
    <x v="11"/>
  </r>
  <r>
    <x v="5"/>
    <n v="99071707.129999995"/>
    <x v="0"/>
    <x v="1"/>
    <x v="18"/>
    <x v="34"/>
  </r>
  <r>
    <x v="5"/>
    <n v="94795983.739999995"/>
    <x v="0"/>
    <x v="0"/>
    <x v="3"/>
    <x v="229"/>
  </r>
  <r>
    <x v="5"/>
    <n v="91632937.150000006"/>
    <x v="0"/>
    <x v="1"/>
    <x v="11"/>
    <x v="230"/>
  </r>
  <r>
    <x v="5"/>
    <n v="91049944.109999999"/>
    <x v="1"/>
    <x v="4"/>
    <x v="15"/>
    <x v="228"/>
  </r>
  <r>
    <x v="5"/>
    <n v="88764208.450000003"/>
    <x v="0"/>
    <x v="1"/>
    <x v="11"/>
    <x v="43"/>
  </r>
  <r>
    <x v="5"/>
    <n v="86389727.739999995"/>
    <x v="0"/>
    <x v="0"/>
    <x v="3"/>
    <x v="22"/>
  </r>
  <r>
    <x v="5"/>
    <n v="85794114.340000004"/>
    <x v="1"/>
    <x v="4"/>
    <x v="8"/>
    <x v="270"/>
  </r>
  <r>
    <x v="5"/>
    <n v="84461254.209999993"/>
    <x v="0"/>
    <x v="1"/>
    <x v="11"/>
    <x v="49"/>
  </r>
  <r>
    <x v="5"/>
    <n v="76371697.640000001"/>
    <x v="0"/>
    <x v="1"/>
    <x v="27"/>
    <x v="66"/>
  </r>
  <r>
    <x v="5"/>
    <n v="76001673.980000004"/>
    <x v="0"/>
    <x v="1"/>
    <x v="15"/>
    <x v="228"/>
  </r>
  <r>
    <x v="5"/>
    <n v="73154715.939999998"/>
    <x v="0"/>
    <x v="1"/>
    <x v="11"/>
    <x v="45"/>
  </r>
  <r>
    <x v="5"/>
    <n v="71529171.040000007"/>
    <x v="0"/>
    <x v="0"/>
    <x v="24"/>
    <x v="266"/>
  </r>
  <r>
    <x v="5"/>
    <n v="66990278.960000001"/>
    <x v="0"/>
    <x v="1"/>
    <x v="11"/>
    <x v="60"/>
  </r>
  <r>
    <x v="5"/>
    <n v="64624467.240000002"/>
    <x v="1"/>
    <x v="3"/>
    <x v="14"/>
    <x v="26"/>
  </r>
  <r>
    <x v="5"/>
    <n v="64230862.32"/>
    <x v="0"/>
    <x v="1"/>
    <x v="19"/>
    <x v="35"/>
  </r>
  <r>
    <x v="5"/>
    <n v="62969189.240000002"/>
    <x v="1"/>
    <x v="3"/>
    <x v="49"/>
    <x v="248"/>
  </r>
  <r>
    <x v="5"/>
    <n v="60487937.25"/>
    <x v="0"/>
    <x v="1"/>
    <x v="22"/>
    <x v="47"/>
  </r>
  <r>
    <x v="5"/>
    <n v="59741016.859999999"/>
    <x v="0"/>
    <x v="1"/>
    <x v="17"/>
    <x v="63"/>
  </r>
  <r>
    <x v="5"/>
    <n v="57284407.960000001"/>
    <x v="0"/>
    <x v="1"/>
    <x v="11"/>
    <x v="27"/>
  </r>
  <r>
    <x v="5"/>
    <n v="56530806.740000002"/>
    <x v="0"/>
    <x v="0"/>
    <x v="24"/>
    <x v="67"/>
  </r>
  <r>
    <x v="5"/>
    <n v="54797242.520000003"/>
    <x v="0"/>
    <x v="1"/>
    <x v="11"/>
    <x v="56"/>
  </r>
  <r>
    <x v="5"/>
    <n v="54530761.25"/>
    <x v="0"/>
    <x v="1"/>
    <x v="11"/>
    <x v="99"/>
  </r>
  <r>
    <x v="5"/>
    <n v="51936777.93"/>
    <x v="0"/>
    <x v="0"/>
    <x v="0"/>
    <x v="30"/>
  </r>
  <r>
    <x v="5"/>
    <n v="50368969.229999997"/>
    <x v="0"/>
    <x v="0"/>
    <x v="5"/>
    <x v="52"/>
  </r>
  <r>
    <x v="5"/>
    <n v="48464066.340000004"/>
    <x v="0"/>
    <x v="1"/>
    <x v="17"/>
    <x v="46"/>
  </r>
  <r>
    <x v="5"/>
    <n v="48187460.090000004"/>
    <x v="0"/>
    <x v="0"/>
    <x v="5"/>
    <x v="5"/>
  </r>
  <r>
    <x v="5"/>
    <n v="41064639.57"/>
    <x v="0"/>
    <x v="0"/>
    <x v="9"/>
    <x v="229"/>
  </r>
  <r>
    <x v="5"/>
    <n v="40324461.32"/>
    <x v="1"/>
    <x v="4"/>
    <x v="28"/>
    <x v="77"/>
  </r>
  <r>
    <x v="5"/>
    <n v="39854328.439999998"/>
    <x v="0"/>
    <x v="1"/>
    <x v="21"/>
    <x v="40"/>
  </r>
  <r>
    <x v="5"/>
    <n v="38184719.350000001"/>
    <x v="0"/>
    <x v="1"/>
    <x v="11"/>
    <x v="265"/>
  </r>
  <r>
    <x v="5"/>
    <n v="35179337.82"/>
    <x v="0"/>
    <x v="1"/>
    <x v="45"/>
    <x v="254"/>
  </r>
  <r>
    <x v="5"/>
    <n v="34904319.420000002"/>
    <x v="0"/>
    <x v="1"/>
    <x v="11"/>
    <x v="48"/>
  </r>
  <r>
    <x v="5"/>
    <n v="34643383.399999999"/>
    <x v="0"/>
    <x v="0"/>
    <x v="6"/>
    <x v="29"/>
  </r>
  <r>
    <x v="5"/>
    <n v="34638783.490000002"/>
    <x v="1"/>
    <x v="3"/>
    <x v="7"/>
    <x v="268"/>
  </r>
  <r>
    <x v="5"/>
    <n v="34536519.289999999"/>
    <x v="0"/>
    <x v="0"/>
    <x v="3"/>
    <x v="41"/>
  </r>
  <r>
    <x v="5"/>
    <n v="33001717.460000001"/>
    <x v="0"/>
    <x v="1"/>
    <x v="17"/>
    <x v="64"/>
  </r>
  <r>
    <x v="5"/>
    <n v="31942805.420000002"/>
    <x v="0"/>
    <x v="0"/>
    <x v="3"/>
    <x v="59"/>
  </r>
  <r>
    <x v="5"/>
    <n v="31699319.190000001"/>
    <x v="0"/>
    <x v="1"/>
    <x v="23"/>
    <x v="55"/>
  </r>
  <r>
    <x v="5"/>
    <n v="31181096.309999999"/>
    <x v="0"/>
    <x v="1"/>
    <x v="25"/>
    <x v="62"/>
  </r>
  <r>
    <x v="5"/>
    <n v="30299297.489999998"/>
    <x v="0"/>
    <x v="0"/>
    <x v="3"/>
    <x v="69"/>
  </r>
  <r>
    <x v="5"/>
    <n v="30031020.760000002"/>
    <x v="0"/>
    <x v="2"/>
    <x v="4"/>
    <x v="38"/>
  </r>
  <r>
    <x v="5"/>
    <n v="29337538.43"/>
    <x v="0"/>
    <x v="1"/>
    <x v="11"/>
    <x v="73"/>
  </r>
  <r>
    <x v="5"/>
    <n v="28461738.82"/>
    <x v="0"/>
    <x v="0"/>
    <x v="5"/>
    <x v="68"/>
  </r>
  <r>
    <x v="5"/>
    <n v="28304390.649999999"/>
    <x v="0"/>
    <x v="0"/>
    <x v="5"/>
    <x v="39"/>
  </r>
  <r>
    <x v="5"/>
    <n v="27704658.170000002"/>
    <x v="0"/>
    <x v="0"/>
    <x v="3"/>
    <x v="72"/>
  </r>
  <r>
    <x v="5"/>
    <n v="27593218.170000002"/>
    <x v="0"/>
    <x v="0"/>
    <x v="42"/>
    <x v="186"/>
  </r>
  <r>
    <x v="5"/>
    <n v="25548301.899999999"/>
    <x v="1"/>
    <x v="4"/>
    <x v="8"/>
    <x v="133"/>
  </r>
  <r>
    <x v="5"/>
    <n v="24748148.68"/>
    <x v="0"/>
    <x v="1"/>
    <x v="11"/>
    <x v="245"/>
  </r>
  <r>
    <x v="5"/>
    <n v="24740667.68"/>
    <x v="1"/>
    <x v="4"/>
    <x v="11"/>
    <x v="58"/>
  </r>
  <r>
    <x v="5"/>
    <n v="24279453.539999999"/>
    <x v="1"/>
    <x v="4"/>
    <x v="8"/>
    <x v="164"/>
  </r>
  <r>
    <x v="5"/>
    <n v="23511114.890000001"/>
    <x v="0"/>
    <x v="0"/>
    <x v="24"/>
    <x v="57"/>
  </r>
  <r>
    <x v="5"/>
    <n v="23039510.960000001"/>
    <x v="0"/>
    <x v="0"/>
    <x v="15"/>
    <x v="231"/>
  </r>
  <r>
    <x v="5"/>
    <n v="22683282.239999998"/>
    <x v="0"/>
    <x v="1"/>
    <x v="11"/>
    <x v="244"/>
  </r>
  <r>
    <x v="5"/>
    <n v="22481660.84"/>
    <x v="1"/>
    <x v="4"/>
    <x v="28"/>
    <x v="70"/>
  </r>
  <r>
    <x v="5"/>
    <n v="22431289.02"/>
    <x v="0"/>
    <x v="0"/>
    <x v="3"/>
    <x v="243"/>
  </r>
  <r>
    <x v="5"/>
    <n v="22332172.710000001"/>
    <x v="0"/>
    <x v="1"/>
    <x v="17"/>
    <x v="229"/>
  </r>
  <r>
    <x v="5"/>
    <n v="22164721.300000001"/>
    <x v="0"/>
    <x v="1"/>
    <x v="17"/>
    <x v="203"/>
  </r>
  <r>
    <x v="5"/>
    <n v="20379207.300000001"/>
    <x v="0"/>
    <x v="0"/>
    <x v="3"/>
    <x v="89"/>
  </r>
  <r>
    <x v="5"/>
    <n v="18518143.629999999"/>
    <x v="0"/>
    <x v="1"/>
    <x v="11"/>
    <x v="103"/>
  </r>
  <r>
    <x v="5"/>
    <n v="18078831.010000002"/>
    <x v="0"/>
    <x v="1"/>
    <x v="17"/>
    <x v="61"/>
  </r>
  <r>
    <x v="5"/>
    <n v="17948531.98"/>
    <x v="0"/>
    <x v="1"/>
    <x v="11"/>
    <x v="53"/>
  </r>
  <r>
    <x v="5"/>
    <n v="17512997.41"/>
    <x v="0"/>
    <x v="0"/>
    <x v="24"/>
    <x v="80"/>
  </r>
  <r>
    <x v="5"/>
    <n v="17399313.23"/>
    <x v="0"/>
    <x v="0"/>
    <x v="30"/>
    <x v="271"/>
  </r>
  <r>
    <x v="5"/>
    <n v="17290000"/>
    <x v="1"/>
    <x v="3"/>
    <x v="53"/>
    <x v="272"/>
  </r>
  <r>
    <x v="5"/>
    <n v="16878791.859999999"/>
    <x v="0"/>
    <x v="1"/>
    <x v="11"/>
    <x v="229"/>
  </r>
  <r>
    <x v="5"/>
    <n v="16828073.420000002"/>
    <x v="0"/>
    <x v="1"/>
    <x v="11"/>
    <x v="83"/>
  </r>
  <r>
    <x v="5"/>
    <n v="16165294.99"/>
    <x v="1"/>
    <x v="3"/>
    <x v="8"/>
    <x v="273"/>
  </r>
  <r>
    <x v="5"/>
    <n v="15885158.810000001"/>
    <x v="0"/>
    <x v="1"/>
    <x v="11"/>
    <x v="242"/>
  </r>
  <r>
    <x v="5"/>
    <n v="15604510.460000001"/>
    <x v="0"/>
    <x v="0"/>
    <x v="3"/>
    <x v="88"/>
  </r>
  <r>
    <x v="5"/>
    <n v="15397018.039999999"/>
    <x v="0"/>
    <x v="1"/>
    <x v="21"/>
    <x v="81"/>
  </r>
  <r>
    <x v="5"/>
    <n v="15290001.24"/>
    <x v="0"/>
    <x v="1"/>
    <x v="29"/>
    <x v="76"/>
  </r>
  <r>
    <x v="5"/>
    <n v="15021888.57"/>
    <x v="0"/>
    <x v="1"/>
    <x v="21"/>
    <x v="118"/>
  </r>
  <r>
    <x v="5"/>
    <n v="14970219.779999999"/>
    <x v="0"/>
    <x v="0"/>
    <x v="3"/>
    <x v="91"/>
  </r>
  <r>
    <x v="5"/>
    <n v="14279764.289999999"/>
    <x v="0"/>
    <x v="1"/>
    <x v="11"/>
    <x v="86"/>
  </r>
  <r>
    <x v="5"/>
    <n v="14153748.449999999"/>
    <x v="0"/>
    <x v="1"/>
    <x v="30"/>
    <x v="123"/>
  </r>
  <r>
    <x v="5"/>
    <n v="13432882.65"/>
    <x v="1"/>
    <x v="4"/>
    <x v="28"/>
    <x v="106"/>
  </r>
  <r>
    <x v="5"/>
    <n v="13099804.16"/>
    <x v="0"/>
    <x v="1"/>
    <x v="0"/>
    <x v="0"/>
  </r>
  <r>
    <x v="5"/>
    <n v="13025720.49"/>
    <x v="0"/>
    <x v="1"/>
    <x v="11"/>
    <x v="96"/>
  </r>
  <r>
    <x v="5"/>
    <n v="12581064.039999999"/>
    <x v="0"/>
    <x v="1"/>
    <x v="21"/>
    <x v="94"/>
  </r>
  <r>
    <x v="5"/>
    <n v="12272287.33"/>
    <x v="0"/>
    <x v="1"/>
    <x v="15"/>
    <x v="231"/>
  </r>
  <r>
    <x v="5"/>
    <n v="12234659.539999999"/>
    <x v="0"/>
    <x v="1"/>
    <x v="17"/>
    <x v="78"/>
  </r>
  <r>
    <x v="5"/>
    <n v="12041369.880000001"/>
    <x v="1"/>
    <x v="4"/>
    <x v="8"/>
    <x v="156"/>
  </r>
  <r>
    <x v="5"/>
    <n v="11439901.710000001"/>
    <x v="0"/>
    <x v="1"/>
    <x v="21"/>
    <x v="73"/>
  </r>
  <r>
    <x v="5"/>
    <n v="11116670.560000001"/>
    <x v="0"/>
    <x v="1"/>
    <x v="31"/>
    <x v="90"/>
  </r>
  <r>
    <x v="5"/>
    <n v="10556600.75"/>
    <x v="0"/>
    <x v="1"/>
    <x v="17"/>
    <x v="87"/>
  </r>
  <r>
    <x v="5"/>
    <n v="10491339.65"/>
    <x v="0"/>
    <x v="1"/>
    <x v="11"/>
    <x v="93"/>
  </r>
  <r>
    <x v="5"/>
    <n v="10304001.92"/>
    <x v="0"/>
    <x v="0"/>
    <x v="3"/>
    <x v="74"/>
  </r>
  <r>
    <x v="5"/>
    <n v="9953000"/>
    <x v="1"/>
    <x v="3"/>
    <x v="30"/>
    <x v="84"/>
  </r>
  <r>
    <x v="5"/>
    <n v="9866671.4600000009"/>
    <x v="1"/>
    <x v="4"/>
    <x v="2"/>
    <x v="2"/>
  </r>
  <r>
    <x v="5"/>
    <n v="9852133.0099999998"/>
    <x v="0"/>
    <x v="1"/>
    <x v="32"/>
    <x v="97"/>
  </r>
  <r>
    <x v="5"/>
    <n v="9791405.5600000005"/>
    <x v="0"/>
    <x v="1"/>
    <x v="11"/>
    <x v="85"/>
  </r>
  <r>
    <x v="5"/>
    <n v="9659648.2799999993"/>
    <x v="0"/>
    <x v="1"/>
    <x v="36"/>
    <x v="116"/>
  </r>
  <r>
    <x v="5"/>
    <n v="9481747.3599999994"/>
    <x v="0"/>
    <x v="1"/>
    <x v="21"/>
    <x v="44"/>
  </r>
  <r>
    <x v="5"/>
    <n v="8810758.8599999994"/>
    <x v="0"/>
    <x v="1"/>
    <x v="17"/>
    <x v="105"/>
  </r>
  <r>
    <x v="5"/>
    <n v="8531863.2200000007"/>
    <x v="1"/>
    <x v="4"/>
    <x v="28"/>
    <x v="79"/>
  </r>
  <r>
    <x v="5"/>
    <n v="8518338.6699999999"/>
    <x v="1"/>
    <x v="4"/>
    <x v="28"/>
    <x v="226"/>
  </r>
  <r>
    <x v="5"/>
    <n v="7901207.3600000003"/>
    <x v="0"/>
    <x v="0"/>
    <x v="6"/>
    <x v="137"/>
  </r>
  <r>
    <x v="5"/>
    <n v="7862054.4500000002"/>
    <x v="0"/>
    <x v="1"/>
    <x v="17"/>
    <x v="102"/>
  </r>
  <r>
    <x v="5"/>
    <n v="7616642.1200000001"/>
    <x v="0"/>
    <x v="0"/>
    <x v="48"/>
    <x v="224"/>
  </r>
  <r>
    <x v="5"/>
    <n v="7348513.0099999998"/>
    <x v="0"/>
    <x v="1"/>
    <x v="11"/>
    <x v="98"/>
  </r>
  <r>
    <x v="5"/>
    <n v="7293181.3099999996"/>
    <x v="0"/>
    <x v="1"/>
    <x v="11"/>
    <x v="114"/>
  </r>
  <r>
    <x v="5"/>
    <n v="7189445.2699999996"/>
    <x v="0"/>
    <x v="1"/>
    <x v="33"/>
    <x v="101"/>
  </r>
  <r>
    <x v="5"/>
    <n v="7126004.71"/>
    <x v="0"/>
    <x v="1"/>
    <x v="38"/>
    <x v="130"/>
  </r>
  <r>
    <x v="5"/>
    <n v="7015067.2699999996"/>
    <x v="0"/>
    <x v="1"/>
    <x v="26"/>
    <x v="65"/>
  </r>
  <r>
    <x v="5"/>
    <n v="6990835.2400000002"/>
    <x v="1"/>
    <x v="4"/>
    <x v="11"/>
    <x v="180"/>
  </r>
  <r>
    <x v="5"/>
    <n v="6898789.9199999999"/>
    <x v="0"/>
    <x v="0"/>
    <x v="3"/>
    <x v="125"/>
  </r>
  <r>
    <x v="5"/>
    <n v="6874712.8499999996"/>
    <x v="0"/>
    <x v="1"/>
    <x v="35"/>
    <x v="112"/>
  </r>
  <r>
    <x v="5"/>
    <n v="6748843.2000000002"/>
    <x v="0"/>
    <x v="1"/>
    <x v="17"/>
    <x v="119"/>
  </r>
  <r>
    <x v="5"/>
    <n v="6606081.3600000003"/>
    <x v="0"/>
    <x v="1"/>
    <x v="17"/>
    <x v="92"/>
  </r>
  <r>
    <x v="5"/>
    <n v="6329387.3600000003"/>
    <x v="0"/>
    <x v="1"/>
    <x v="5"/>
    <x v="39"/>
  </r>
  <r>
    <x v="5"/>
    <n v="6302684.7199999997"/>
    <x v="0"/>
    <x v="1"/>
    <x v="17"/>
    <x v="134"/>
  </r>
  <r>
    <x v="5"/>
    <n v="5974285.4900000002"/>
    <x v="0"/>
    <x v="0"/>
    <x v="3"/>
    <x v="75"/>
  </r>
  <r>
    <x v="5"/>
    <n v="5910455.6100000003"/>
    <x v="1"/>
    <x v="4"/>
    <x v="28"/>
    <x v="229"/>
  </r>
  <r>
    <x v="5"/>
    <n v="5844848"/>
    <x v="0"/>
    <x v="1"/>
    <x v="11"/>
    <x v="58"/>
  </r>
  <r>
    <x v="5"/>
    <n v="5616129.7599999998"/>
    <x v="1"/>
    <x v="4"/>
    <x v="37"/>
    <x v="122"/>
  </r>
  <r>
    <x v="5"/>
    <n v="5610309.9100000001"/>
    <x v="0"/>
    <x v="1"/>
    <x v="11"/>
    <x v="246"/>
  </r>
  <r>
    <x v="5"/>
    <n v="5583811.5499999998"/>
    <x v="0"/>
    <x v="0"/>
    <x v="3"/>
    <x v="110"/>
  </r>
  <r>
    <x v="5"/>
    <n v="5391631.4500000002"/>
    <x v="0"/>
    <x v="0"/>
    <x v="3"/>
    <x v="120"/>
  </r>
  <r>
    <x v="5"/>
    <n v="5364932.96"/>
    <x v="0"/>
    <x v="1"/>
    <x v="30"/>
    <x v="267"/>
  </r>
  <r>
    <x v="5"/>
    <n v="4996073.8"/>
    <x v="0"/>
    <x v="1"/>
    <x v="33"/>
    <x v="132"/>
  </r>
  <r>
    <x v="5"/>
    <n v="4806443.1399999997"/>
    <x v="0"/>
    <x v="1"/>
    <x v="17"/>
    <x v="115"/>
  </r>
  <r>
    <x v="5"/>
    <n v="4466667.4800000004"/>
    <x v="0"/>
    <x v="1"/>
    <x v="17"/>
    <x v="113"/>
  </r>
  <r>
    <x v="5"/>
    <n v="4376984.7699999996"/>
    <x v="0"/>
    <x v="1"/>
    <x v="17"/>
    <x v="109"/>
  </r>
  <r>
    <x v="5"/>
    <n v="4325359.8899999997"/>
    <x v="1"/>
    <x v="4"/>
    <x v="28"/>
    <x v="160"/>
  </r>
  <r>
    <x v="5"/>
    <n v="4081336.93"/>
    <x v="0"/>
    <x v="1"/>
    <x v="21"/>
    <x v="138"/>
  </r>
  <r>
    <x v="5"/>
    <n v="3936881.81"/>
    <x v="0"/>
    <x v="1"/>
    <x v="11"/>
    <x v="233"/>
  </r>
  <r>
    <x v="5"/>
    <n v="3895558.39"/>
    <x v="0"/>
    <x v="0"/>
    <x v="3"/>
    <x v="150"/>
  </r>
  <r>
    <x v="5"/>
    <n v="3820907.99"/>
    <x v="0"/>
    <x v="1"/>
    <x v="11"/>
    <x v="127"/>
  </r>
  <r>
    <x v="5"/>
    <n v="3794479.3"/>
    <x v="0"/>
    <x v="2"/>
    <x v="34"/>
    <x v="104"/>
  </r>
  <r>
    <x v="5"/>
    <n v="3763127.09"/>
    <x v="0"/>
    <x v="1"/>
    <x v="17"/>
    <x v="111"/>
  </r>
  <r>
    <x v="5"/>
    <n v="3647042.24"/>
    <x v="0"/>
    <x v="1"/>
    <x v="11"/>
    <x v="180"/>
  </r>
  <r>
    <x v="5"/>
    <n v="3517001.29"/>
    <x v="0"/>
    <x v="1"/>
    <x v="29"/>
    <x v="139"/>
  </r>
  <r>
    <x v="5"/>
    <n v="3508716.77"/>
    <x v="0"/>
    <x v="0"/>
    <x v="15"/>
    <x v="229"/>
  </r>
  <r>
    <x v="5"/>
    <n v="3383986.92"/>
    <x v="0"/>
    <x v="1"/>
    <x v="11"/>
    <x v="82"/>
  </r>
  <r>
    <x v="5"/>
    <n v="3363772.76"/>
    <x v="0"/>
    <x v="0"/>
    <x v="24"/>
    <x v="194"/>
  </r>
  <r>
    <x v="5"/>
    <n v="3265347.84"/>
    <x v="1"/>
    <x v="4"/>
    <x v="28"/>
    <x v="143"/>
  </r>
  <r>
    <x v="5"/>
    <n v="3255131.33"/>
    <x v="0"/>
    <x v="1"/>
    <x v="22"/>
    <x v="229"/>
  </r>
  <r>
    <x v="5"/>
    <n v="3218953.13"/>
    <x v="1"/>
    <x v="4"/>
    <x v="28"/>
    <x v="124"/>
  </r>
  <r>
    <x v="5"/>
    <n v="3091604.8"/>
    <x v="0"/>
    <x v="1"/>
    <x v="17"/>
    <x v="232"/>
  </r>
  <r>
    <x v="5"/>
    <n v="2983863.39"/>
    <x v="0"/>
    <x v="1"/>
    <x v="11"/>
    <x v="51"/>
  </r>
  <r>
    <x v="5"/>
    <n v="2981256.63"/>
    <x v="0"/>
    <x v="1"/>
    <x v="11"/>
    <x v="129"/>
  </r>
  <r>
    <x v="5"/>
    <n v="2908372.5"/>
    <x v="1"/>
    <x v="4"/>
    <x v="49"/>
    <x v="274"/>
  </r>
  <r>
    <x v="5"/>
    <n v="2860786.11"/>
    <x v="0"/>
    <x v="0"/>
    <x v="41"/>
    <x v="171"/>
  </r>
  <r>
    <x v="5"/>
    <n v="2723627.72"/>
    <x v="0"/>
    <x v="0"/>
    <x v="24"/>
    <x v="146"/>
  </r>
  <r>
    <x v="5"/>
    <n v="2673257.13"/>
    <x v="1"/>
    <x v="4"/>
    <x v="8"/>
    <x v="163"/>
  </r>
  <r>
    <x v="5"/>
    <n v="2622311.98"/>
    <x v="0"/>
    <x v="0"/>
    <x v="3"/>
    <x v="158"/>
  </r>
  <r>
    <x v="5"/>
    <n v="2566050.23"/>
    <x v="1"/>
    <x v="4"/>
    <x v="28"/>
    <x v="142"/>
  </r>
  <r>
    <x v="5"/>
    <n v="2364786.0699999998"/>
    <x v="0"/>
    <x v="1"/>
    <x v="0"/>
    <x v="147"/>
  </r>
  <r>
    <x v="5"/>
    <n v="2287259.86"/>
    <x v="0"/>
    <x v="1"/>
    <x v="11"/>
    <x v="251"/>
  </r>
  <r>
    <x v="5"/>
    <n v="2256817.35"/>
    <x v="0"/>
    <x v="0"/>
    <x v="3"/>
    <x v="10"/>
  </r>
  <r>
    <x v="5"/>
    <n v="2161994.2200000002"/>
    <x v="0"/>
    <x v="1"/>
    <x v="33"/>
    <x v="117"/>
  </r>
  <r>
    <x v="5"/>
    <n v="2122881.09"/>
    <x v="0"/>
    <x v="1"/>
    <x v="17"/>
    <x v="135"/>
  </r>
  <r>
    <x v="5"/>
    <n v="2114132.7799999998"/>
    <x v="0"/>
    <x v="0"/>
    <x v="43"/>
    <x v="195"/>
  </r>
  <r>
    <x v="5"/>
    <n v="2061585"/>
    <x v="1"/>
    <x v="4"/>
    <x v="11"/>
    <x v="33"/>
  </r>
  <r>
    <x v="5"/>
    <n v="1976476.97"/>
    <x v="0"/>
    <x v="1"/>
    <x v="21"/>
    <x v="126"/>
  </r>
  <r>
    <x v="5"/>
    <n v="1898497.35"/>
    <x v="0"/>
    <x v="0"/>
    <x v="3"/>
    <x v="242"/>
  </r>
  <r>
    <x v="5"/>
    <n v="1850407.94"/>
    <x v="0"/>
    <x v="0"/>
    <x v="3"/>
    <x v="121"/>
  </r>
  <r>
    <x v="5"/>
    <n v="1849245.26"/>
    <x v="0"/>
    <x v="1"/>
    <x v="11"/>
    <x v="275"/>
  </r>
  <r>
    <x v="5"/>
    <n v="1834779.84"/>
    <x v="0"/>
    <x v="1"/>
    <x v="17"/>
    <x v="136"/>
  </r>
  <r>
    <x v="5"/>
    <n v="1730754.62"/>
    <x v="0"/>
    <x v="0"/>
    <x v="6"/>
    <x v="144"/>
  </r>
  <r>
    <x v="5"/>
    <n v="1676718.42"/>
    <x v="0"/>
    <x v="1"/>
    <x v="17"/>
    <x v="169"/>
  </r>
  <r>
    <x v="5"/>
    <n v="1657540.76"/>
    <x v="1"/>
    <x v="4"/>
    <x v="28"/>
    <x v="155"/>
  </r>
  <r>
    <x v="5"/>
    <n v="1623795.99"/>
    <x v="1"/>
    <x v="4"/>
    <x v="28"/>
    <x v="193"/>
  </r>
  <r>
    <x v="5"/>
    <n v="1583803.6"/>
    <x v="0"/>
    <x v="1"/>
    <x v="17"/>
    <x v="141"/>
  </r>
  <r>
    <x v="5"/>
    <n v="1579010.41"/>
    <x v="0"/>
    <x v="1"/>
    <x v="17"/>
    <x v="261"/>
  </r>
  <r>
    <x v="5"/>
    <n v="1572077.1"/>
    <x v="0"/>
    <x v="1"/>
    <x v="11"/>
    <x v="236"/>
  </r>
  <r>
    <x v="5"/>
    <n v="1571117.49"/>
    <x v="0"/>
    <x v="1"/>
    <x v="17"/>
    <x v="172"/>
  </r>
  <r>
    <x v="5"/>
    <n v="1541691.13"/>
    <x v="1"/>
    <x v="4"/>
    <x v="49"/>
    <x v="248"/>
  </r>
  <r>
    <x v="5"/>
    <n v="1539603.37"/>
    <x v="0"/>
    <x v="1"/>
    <x v="35"/>
    <x v="181"/>
  </r>
  <r>
    <x v="5"/>
    <n v="1492911.05"/>
    <x v="0"/>
    <x v="1"/>
    <x v="17"/>
    <x v="234"/>
  </r>
  <r>
    <x v="5"/>
    <n v="1351459.95"/>
    <x v="0"/>
    <x v="1"/>
    <x v="17"/>
    <x v="204"/>
  </r>
  <r>
    <x v="5"/>
    <n v="1314142.73"/>
    <x v="0"/>
    <x v="0"/>
    <x v="3"/>
    <x v="162"/>
  </r>
  <r>
    <x v="5"/>
    <n v="1287666.01"/>
    <x v="1"/>
    <x v="3"/>
    <x v="49"/>
    <x v="237"/>
  </r>
  <r>
    <x v="5"/>
    <n v="1284731.68"/>
    <x v="0"/>
    <x v="1"/>
    <x v="21"/>
    <x v="148"/>
  </r>
  <r>
    <x v="5"/>
    <n v="1269717.18"/>
    <x v="0"/>
    <x v="0"/>
    <x v="3"/>
    <x v="176"/>
  </r>
  <r>
    <x v="5"/>
    <n v="1264936.3"/>
    <x v="0"/>
    <x v="1"/>
    <x v="17"/>
    <x v="174"/>
  </r>
  <r>
    <x v="5"/>
    <n v="1223533.3500000001"/>
    <x v="0"/>
    <x v="1"/>
    <x v="11"/>
    <x v="151"/>
  </r>
  <r>
    <x v="5"/>
    <n v="1203047.98"/>
    <x v="0"/>
    <x v="1"/>
    <x v="17"/>
    <x v="168"/>
  </r>
  <r>
    <x v="5"/>
    <n v="1085015.1200000001"/>
    <x v="0"/>
    <x v="1"/>
    <x v="43"/>
    <x v="195"/>
  </r>
  <r>
    <x v="5"/>
    <n v="1069653.58"/>
    <x v="0"/>
    <x v="0"/>
    <x v="6"/>
    <x v="192"/>
  </r>
  <r>
    <x v="5"/>
    <n v="1045938.12"/>
    <x v="0"/>
    <x v="1"/>
    <x v="11"/>
    <x v="250"/>
  </r>
  <r>
    <x v="5"/>
    <n v="1011008.25"/>
    <x v="0"/>
    <x v="1"/>
    <x v="21"/>
    <x v="269"/>
  </r>
  <r>
    <x v="5"/>
    <n v="982905.95"/>
    <x v="0"/>
    <x v="1"/>
    <x v="20"/>
    <x v="229"/>
  </r>
  <r>
    <x v="5"/>
    <n v="977540.89"/>
    <x v="0"/>
    <x v="1"/>
    <x v="17"/>
    <x v="247"/>
  </r>
  <r>
    <x v="5"/>
    <n v="950000"/>
    <x v="1"/>
    <x v="3"/>
    <x v="49"/>
    <x v="274"/>
  </r>
  <r>
    <x v="5"/>
    <n v="924847.86"/>
    <x v="0"/>
    <x v="1"/>
    <x v="21"/>
    <x v="227"/>
  </r>
  <r>
    <x v="5"/>
    <n v="914620.38"/>
    <x v="0"/>
    <x v="1"/>
    <x v="21"/>
    <x v="198"/>
  </r>
  <r>
    <x v="5"/>
    <n v="871514.43"/>
    <x v="1"/>
    <x v="4"/>
    <x v="28"/>
    <x v="175"/>
  </r>
  <r>
    <x v="5"/>
    <n v="871376.63"/>
    <x v="0"/>
    <x v="1"/>
    <x v="21"/>
    <x v="229"/>
  </r>
  <r>
    <x v="5"/>
    <n v="856891.41"/>
    <x v="0"/>
    <x v="2"/>
    <x v="34"/>
    <x v="206"/>
  </r>
  <r>
    <x v="5"/>
    <n v="841532.33"/>
    <x v="1"/>
    <x v="4"/>
    <x v="28"/>
    <x v="159"/>
  </r>
  <r>
    <x v="5"/>
    <n v="839254.47"/>
    <x v="1"/>
    <x v="4"/>
    <x v="8"/>
    <x v="229"/>
  </r>
  <r>
    <x v="5"/>
    <n v="829234.18"/>
    <x v="1"/>
    <x v="4"/>
    <x v="8"/>
    <x v="50"/>
  </r>
  <r>
    <x v="5"/>
    <n v="800811.08"/>
    <x v="0"/>
    <x v="1"/>
    <x v="40"/>
    <x v="161"/>
  </r>
  <r>
    <x v="5"/>
    <n v="795578.08"/>
    <x v="0"/>
    <x v="1"/>
    <x v="17"/>
    <x v="153"/>
  </r>
  <r>
    <x v="5"/>
    <n v="788124.69"/>
    <x v="0"/>
    <x v="1"/>
    <x v="25"/>
    <x v="117"/>
  </r>
  <r>
    <x v="5"/>
    <n v="767633.42"/>
    <x v="0"/>
    <x v="0"/>
    <x v="3"/>
    <x v="128"/>
  </r>
  <r>
    <x v="5"/>
    <n v="766248.72"/>
    <x v="1"/>
    <x v="3"/>
    <x v="7"/>
    <x v="8"/>
  </r>
  <r>
    <x v="5"/>
    <n v="738854.27"/>
    <x v="1"/>
    <x v="4"/>
    <x v="28"/>
    <x v="188"/>
  </r>
  <r>
    <x v="5"/>
    <n v="736981.89"/>
    <x v="1"/>
    <x v="4"/>
    <x v="30"/>
    <x v="84"/>
  </r>
  <r>
    <x v="5"/>
    <n v="680011.8"/>
    <x v="0"/>
    <x v="1"/>
    <x v="32"/>
    <x v="167"/>
  </r>
  <r>
    <x v="5"/>
    <n v="671981.6"/>
    <x v="0"/>
    <x v="1"/>
    <x v="25"/>
    <x v="170"/>
  </r>
  <r>
    <x v="5"/>
    <n v="623696.67000000004"/>
    <x v="0"/>
    <x v="0"/>
    <x v="3"/>
    <x v="189"/>
  </r>
  <r>
    <x v="5"/>
    <n v="564100.98"/>
    <x v="0"/>
    <x v="1"/>
    <x v="32"/>
    <x v="182"/>
  </r>
  <r>
    <x v="5"/>
    <n v="559449.94999999995"/>
    <x v="0"/>
    <x v="1"/>
    <x v="21"/>
    <x v="210"/>
  </r>
  <r>
    <x v="5"/>
    <n v="535931.69999999995"/>
    <x v="0"/>
    <x v="1"/>
    <x v="11"/>
    <x v="108"/>
  </r>
  <r>
    <x v="5"/>
    <n v="526956.11"/>
    <x v="0"/>
    <x v="1"/>
    <x v="17"/>
    <x v="131"/>
  </r>
  <r>
    <x v="5"/>
    <n v="509555.92"/>
    <x v="0"/>
    <x v="1"/>
    <x v="11"/>
    <x v="177"/>
  </r>
  <r>
    <x v="5"/>
    <n v="499695.02"/>
    <x v="0"/>
    <x v="1"/>
    <x v="17"/>
    <x v="166"/>
  </r>
  <r>
    <x v="5"/>
    <n v="463989.67"/>
    <x v="0"/>
    <x v="0"/>
    <x v="5"/>
    <x v="249"/>
  </r>
  <r>
    <x v="5"/>
    <n v="447812.46"/>
    <x v="1"/>
    <x v="4"/>
    <x v="19"/>
    <x v="35"/>
  </r>
  <r>
    <x v="5"/>
    <n v="435612.7"/>
    <x v="0"/>
    <x v="0"/>
    <x v="3"/>
    <x v="211"/>
  </r>
  <r>
    <x v="5"/>
    <n v="433718.45"/>
    <x v="0"/>
    <x v="1"/>
    <x v="35"/>
    <x v="229"/>
  </r>
  <r>
    <x v="5"/>
    <n v="379496.93"/>
    <x v="0"/>
    <x v="0"/>
    <x v="30"/>
    <x v="123"/>
  </r>
  <r>
    <x v="5"/>
    <n v="379015.81"/>
    <x v="0"/>
    <x v="1"/>
    <x v="11"/>
    <x v="184"/>
  </r>
  <r>
    <x v="5"/>
    <n v="367502.5"/>
    <x v="1"/>
    <x v="4"/>
    <x v="8"/>
    <x v="191"/>
  </r>
  <r>
    <x v="5"/>
    <n v="365939.5"/>
    <x v="0"/>
    <x v="1"/>
    <x v="32"/>
    <x v="259"/>
  </r>
  <r>
    <x v="5"/>
    <n v="364943.86"/>
    <x v="1"/>
    <x v="4"/>
    <x v="28"/>
    <x v="217"/>
  </r>
  <r>
    <x v="5"/>
    <n v="348442.58"/>
    <x v="0"/>
    <x v="1"/>
    <x v="25"/>
    <x v="179"/>
  </r>
  <r>
    <x v="5"/>
    <n v="341000.62"/>
    <x v="0"/>
    <x v="0"/>
    <x v="3"/>
    <x v="190"/>
  </r>
  <r>
    <x v="5"/>
    <n v="339587.92"/>
    <x v="1"/>
    <x v="4"/>
    <x v="28"/>
    <x v="212"/>
  </r>
  <r>
    <x v="5"/>
    <n v="305622.15999999997"/>
    <x v="0"/>
    <x v="1"/>
    <x v="35"/>
    <x v="199"/>
  </r>
  <r>
    <x v="5"/>
    <n v="299674.57"/>
    <x v="0"/>
    <x v="1"/>
    <x v="11"/>
    <x v="253"/>
  </r>
  <r>
    <x v="5"/>
    <n v="277372.12"/>
    <x v="0"/>
    <x v="0"/>
    <x v="30"/>
    <x v="84"/>
  </r>
  <r>
    <x v="5"/>
    <n v="244495.1"/>
    <x v="0"/>
    <x v="1"/>
    <x v="30"/>
    <x v="276"/>
  </r>
  <r>
    <x v="5"/>
    <n v="232500.38"/>
    <x v="0"/>
    <x v="1"/>
    <x v="21"/>
    <x v="196"/>
  </r>
  <r>
    <x v="5"/>
    <n v="229776.9"/>
    <x v="0"/>
    <x v="1"/>
    <x v="37"/>
    <x v="122"/>
  </r>
  <r>
    <x v="5"/>
    <n v="219914.1"/>
    <x v="0"/>
    <x v="1"/>
    <x v="17"/>
    <x v="202"/>
  </r>
  <r>
    <x v="5"/>
    <n v="211600.31"/>
    <x v="0"/>
    <x v="1"/>
    <x v="17"/>
    <x v="149"/>
  </r>
  <r>
    <x v="5"/>
    <n v="211042.89"/>
    <x v="1"/>
    <x v="4"/>
    <x v="8"/>
    <x v="173"/>
  </r>
  <r>
    <x v="5"/>
    <n v="208323.41"/>
    <x v="1"/>
    <x v="4"/>
    <x v="28"/>
    <x v="208"/>
  </r>
  <r>
    <x v="5"/>
    <n v="200000"/>
    <x v="1"/>
    <x v="3"/>
    <x v="49"/>
    <x v="235"/>
  </r>
  <r>
    <x v="5"/>
    <n v="198600"/>
    <x v="0"/>
    <x v="1"/>
    <x v="33"/>
    <x v="170"/>
  </r>
  <r>
    <x v="5"/>
    <n v="197706.01"/>
    <x v="1"/>
    <x v="4"/>
    <x v="28"/>
    <x v="185"/>
  </r>
  <r>
    <x v="5"/>
    <n v="186045"/>
    <x v="0"/>
    <x v="1"/>
    <x v="51"/>
    <x v="257"/>
  </r>
  <r>
    <x v="5"/>
    <n v="163161.97"/>
    <x v="0"/>
    <x v="1"/>
    <x v="21"/>
    <x v="252"/>
  </r>
  <r>
    <x v="5"/>
    <n v="150000"/>
    <x v="1"/>
    <x v="4"/>
    <x v="11"/>
    <x v="98"/>
  </r>
  <r>
    <x v="5"/>
    <n v="144971.78"/>
    <x v="0"/>
    <x v="1"/>
    <x v="21"/>
    <x v="103"/>
  </r>
  <r>
    <x v="5"/>
    <n v="141510.88"/>
    <x v="1"/>
    <x v="4"/>
    <x v="28"/>
    <x v="183"/>
  </r>
  <r>
    <x v="5"/>
    <n v="137804.75"/>
    <x v="0"/>
    <x v="0"/>
    <x v="3"/>
    <x v="71"/>
  </r>
  <r>
    <x v="5"/>
    <n v="136414.44"/>
    <x v="0"/>
    <x v="1"/>
    <x v="11"/>
    <x v="200"/>
  </r>
  <r>
    <x v="5"/>
    <n v="129020"/>
    <x v="0"/>
    <x v="1"/>
    <x v="17"/>
    <x v="214"/>
  </r>
  <r>
    <x v="5"/>
    <n v="125904.65"/>
    <x v="1"/>
    <x v="4"/>
    <x v="30"/>
    <x v="123"/>
  </r>
  <r>
    <x v="5"/>
    <n v="125000"/>
    <x v="0"/>
    <x v="1"/>
    <x v="33"/>
    <x v="205"/>
  </r>
  <r>
    <x v="5"/>
    <n v="104261.25"/>
    <x v="1"/>
    <x v="4"/>
    <x v="8"/>
    <x v="277"/>
  </r>
  <r>
    <x v="5"/>
    <n v="99644.08"/>
    <x v="0"/>
    <x v="1"/>
    <x v="17"/>
    <x v="258"/>
  </r>
  <r>
    <x v="5"/>
    <n v="87368.54"/>
    <x v="0"/>
    <x v="0"/>
    <x v="3"/>
    <x v="201"/>
  </r>
  <r>
    <x v="5"/>
    <n v="85029.99"/>
    <x v="0"/>
    <x v="1"/>
    <x v="11"/>
    <x v="220"/>
  </r>
  <r>
    <x v="5"/>
    <n v="82400.84"/>
    <x v="0"/>
    <x v="1"/>
    <x v="17"/>
    <x v="216"/>
  </r>
  <r>
    <x v="5"/>
    <n v="79601.17"/>
    <x v="0"/>
    <x v="1"/>
    <x v="33"/>
    <x v="145"/>
  </r>
  <r>
    <x v="5"/>
    <n v="71211.8"/>
    <x v="0"/>
    <x v="1"/>
    <x v="21"/>
    <x v="240"/>
  </r>
  <r>
    <x v="5"/>
    <n v="53382.97"/>
    <x v="0"/>
    <x v="1"/>
    <x v="21"/>
    <x v="86"/>
  </r>
  <r>
    <x v="5"/>
    <n v="47988.98"/>
    <x v="1"/>
    <x v="4"/>
    <x v="15"/>
    <x v="231"/>
  </r>
  <r>
    <x v="5"/>
    <n v="47958.71"/>
    <x v="0"/>
    <x v="1"/>
    <x v="17"/>
    <x v="207"/>
  </r>
  <r>
    <x v="5"/>
    <n v="46168.67"/>
    <x v="0"/>
    <x v="0"/>
    <x v="15"/>
    <x v="278"/>
  </r>
  <r>
    <x v="5"/>
    <n v="41206.230000000003"/>
    <x v="0"/>
    <x v="1"/>
    <x v="25"/>
    <x v="132"/>
  </r>
  <r>
    <x v="5"/>
    <n v="37897.300000000003"/>
    <x v="0"/>
    <x v="0"/>
    <x v="3"/>
    <x v="219"/>
  </r>
  <r>
    <x v="5"/>
    <n v="37384.14"/>
    <x v="0"/>
    <x v="0"/>
    <x v="6"/>
    <x v="80"/>
  </r>
  <r>
    <x v="5"/>
    <n v="32930"/>
    <x v="1"/>
    <x v="4"/>
    <x v="11"/>
    <x v="265"/>
  </r>
  <r>
    <x v="5"/>
    <n v="31672.53"/>
    <x v="0"/>
    <x v="1"/>
    <x v="21"/>
    <x v="43"/>
  </r>
  <r>
    <x v="5"/>
    <n v="26451.93"/>
    <x v="1"/>
    <x v="4"/>
    <x v="30"/>
    <x v="276"/>
  </r>
  <r>
    <x v="5"/>
    <n v="25058.14"/>
    <x v="1"/>
    <x v="4"/>
    <x v="28"/>
    <x v="239"/>
  </r>
  <r>
    <x v="5"/>
    <n v="14687.29"/>
    <x v="0"/>
    <x v="1"/>
    <x v="30"/>
    <x v="279"/>
  </r>
  <r>
    <x v="5"/>
    <n v="14443.82"/>
    <x v="0"/>
    <x v="1"/>
    <x v="21"/>
    <x v="53"/>
  </r>
  <r>
    <x v="5"/>
    <n v="12384.84"/>
    <x v="0"/>
    <x v="1"/>
    <x v="25"/>
    <x v="145"/>
  </r>
  <r>
    <x v="5"/>
    <n v="11890.91"/>
    <x v="0"/>
    <x v="1"/>
    <x v="21"/>
    <x v="215"/>
  </r>
  <r>
    <x v="5"/>
    <n v="9371.44"/>
    <x v="0"/>
    <x v="1"/>
    <x v="29"/>
    <x v="229"/>
  </r>
  <r>
    <x v="5"/>
    <n v="7538.1"/>
    <x v="0"/>
    <x v="1"/>
    <x v="11"/>
    <x v="280"/>
  </r>
  <r>
    <x v="5"/>
    <n v="7486.27"/>
    <x v="0"/>
    <x v="1"/>
    <x v="30"/>
    <x v="165"/>
  </r>
  <r>
    <x v="5"/>
    <n v="5477"/>
    <x v="0"/>
    <x v="1"/>
    <x v="21"/>
    <x v="177"/>
  </r>
  <r>
    <x v="5"/>
    <n v="3923.07"/>
    <x v="0"/>
    <x v="0"/>
    <x v="3"/>
    <x v="178"/>
  </r>
  <r>
    <x v="5"/>
    <n v="1705.41"/>
    <x v="0"/>
    <x v="1"/>
    <x v="25"/>
    <x v="187"/>
  </r>
  <r>
    <x v="5"/>
    <n v="1495.72"/>
    <x v="0"/>
    <x v="1"/>
    <x v="30"/>
    <x v="262"/>
  </r>
  <r>
    <x v="5"/>
    <n v="32.5"/>
    <x v="0"/>
    <x v="0"/>
    <x v="3"/>
    <x v="100"/>
  </r>
  <r>
    <x v="5"/>
    <n v="23.49"/>
    <x v="0"/>
    <x v="0"/>
    <x v="3"/>
    <x v="281"/>
  </r>
  <r>
    <x v="5"/>
    <n v="0"/>
    <x v="0"/>
    <x v="1"/>
    <x v="54"/>
    <x v="282"/>
  </r>
  <r>
    <x v="5"/>
    <n v="0"/>
    <x v="0"/>
    <x v="1"/>
    <x v="30"/>
    <x v="221"/>
  </r>
  <r>
    <x v="5"/>
    <n v="0"/>
    <x v="1"/>
    <x v="3"/>
    <x v="16"/>
    <x v="31"/>
  </r>
  <r>
    <x v="5"/>
    <n v="0"/>
    <x v="1"/>
    <x v="3"/>
    <x v="28"/>
    <x v="77"/>
  </r>
  <r>
    <x v="5"/>
    <n v="0"/>
    <x v="1"/>
    <x v="4"/>
    <x v="8"/>
    <x v="283"/>
  </r>
  <r>
    <x v="6"/>
    <n v="5846354014"/>
    <x v="0"/>
    <x v="1"/>
    <x v="1"/>
    <x v="284"/>
  </r>
  <r>
    <x v="6"/>
    <n v="3959591625.3899999"/>
    <x v="0"/>
    <x v="0"/>
    <x v="3"/>
    <x v="3"/>
  </r>
  <r>
    <x v="6"/>
    <n v="3902646285.8000002"/>
    <x v="0"/>
    <x v="0"/>
    <x v="0"/>
    <x v="0"/>
  </r>
  <r>
    <x v="6"/>
    <n v="2469297524.6799998"/>
    <x v="0"/>
    <x v="2"/>
    <x v="4"/>
    <x v="4"/>
  </r>
  <r>
    <x v="6"/>
    <n v="1246034108.6800001"/>
    <x v="1"/>
    <x v="4"/>
    <x v="8"/>
    <x v="12"/>
  </r>
  <r>
    <x v="6"/>
    <n v="1141486433.9200001"/>
    <x v="0"/>
    <x v="1"/>
    <x v="5"/>
    <x v="5"/>
  </r>
  <r>
    <x v="6"/>
    <n v="1120411451.3599999"/>
    <x v="0"/>
    <x v="0"/>
    <x v="6"/>
    <x v="6"/>
  </r>
  <r>
    <x v="6"/>
    <n v="1118710645.1400001"/>
    <x v="0"/>
    <x v="0"/>
    <x v="0"/>
    <x v="9"/>
  </r>
  <r>
    <x v="6"/>
    <n v="1102365622.97"/>
    <x v="1"/>
    <x v="4"/>
    <x v="16"/>
    <x v="31"/>
  </r>
  <r>
    <x v="6"/>
    <n v="1018216285.6799999"/>
    <x v="0"/>
    <x v="0"/>
    <x v="3"/>
    <x v="7"/>
  </r>
  <r>
    <x v="6"/>
    <n v="947964255.82000005"/>
    <x v="0"/>
    <x v="1"/>
    <x v="1"/>
    <x v="285"/>
  </r>
  <r>
    <x v="6"/>
    <n v="841188059.58000004"/>
    <x v="0"/>
    <x v="0"/>
    <x v="9"/>
    <x v="13"/>
  </r>
  <r>
    <x v="6"/>
    <n v="683010688.86000001"/>
    <x v="0"/>
    <x v="1"/>
    <x v="11"/>
    <x v="17"/>
  </r>
  <r>
    <x v="6"/>
    <n v="557003364.22000003"/>
    <x v="1"/>
    <x v="3"/>
    <x v="7"/>
    <x v="263"/>
  </r>
  <r>
    <x v="6"/>
    <n v="525771564.07999998"/>
    <x v="0"/>
    <x v="0"/>
    <x v="3"/>
    <x v="11"/>
  </r>
  <r>
    <x v="6"/>
    <n v="506097551.70999998"/>
    <x v="0"/>
    <x v="0"/>
    <x v="19"/>
    <x v="35"/>
  </r>
  <r>
    <x v="6"/>
    <n v="503660070.57999998"/>
    <x v="1"/>
    <x v="3"/>
    <x v="7"/>
    <x v="268"/>
  </r>
  <r>
    <x v="6"/>
    <n v="473107048.06"/>
    <x v="0"/>
    <x v="0"/>
    <x v="24"/>
    <x v="266"/>
  </r>
  <r>
    <x v="6"/>
    <n v="437152084.82999998"/>
    <x v="0"/>
    <x v="0"/>
    <x v="3"/>
    <x v="15"/>
  </r>
  <r>
    <x v="6"/>
    <n v="423724489.88"/>
    <x v="1"/>
    <x v="5"/>
    <x v="10"/>
    <x v="14"/>
  </r>
  <r>
    <x v="6"/>
    <n v="414271330.24000001"/>
    <x v="0"/>
    <x v="1"/>
    <x v="17"/>
    <x v="32"/>
  </r>
  <r>
    <x v="6"/>
    <n v="399801151.76999998"/>
    <x v="1"/>
    <x v="4"/>
    <x v="8"/>
    <x v="23"/>
  </r>
  <r>
    <x v="6"/>
    <n v="393677613.45999998"/>
    <x v="0"/>
    <x v="1"/>
    <x v="11"/>
    <x v="18"/>
  </r>
  <r>
    <x v="6"/>
    <n v="339763509.81"/>
    <x v="0"/>
    <x v="1"/>
    <x v="13"/>
    <x v="24"/>
  </r>
  <r>
    <x v="6"/>
    <n v="315704594.77999997"/>
    <x v="0"/>
    <x v="0"/>
    <x v="6"/>
    <x v="7"/>
  </r>
  <r>
    <x v="6"/>
    <n v="311624717.11000001"/>
    <x v="0"/>
    <x v="1"/>
    <x v="2"/>
    <x v="2"/>
  </r>
  <r>
    <x v="6"/>
    <n v="308773269.88999999"/>
    <x v="0"/>
    <x v="1"/>
    <x v="11"/>
    <x v="33"/>
  </r>
  <r>
    <x v="6"/>
    <n v="294123026.56999999"/>
    <x v="0"/>
    <x v="1"/>
    <x v="18"/>
    <x v="36"/>
  </r>
  <r>
    <x v="6"/>
    <n v="282840739.38"/>
    <x v="0"/>
    <x v="1"/>
    <x v="20"/>
    <x v="37"/>
  </r>
  <r>
    <x v="6"/>
    <n v="257701026.49000001"/>
    <x v="0"/>
    <x v="0"/>
    <x v="15"/>
    <x v="228"/>
  </r>
  <r>
    <x v="6"/>
    <n v="229478130.91999999"/>
    <x v="1"/>
    <x v="4"/>
    <x v="28"/>
    <x v="77"/>
  </r>
  <r>
    <x v="6"/>
    <n v="210110229.25999999"/>
    <x v="0"/>
    <x v="0"/>
    <x v="3"/>
    <x v="264"/>
  </r>
  <r>
    <x v="6"/>
    <n v="192609669.22999999"/>
    <x v="0"/>
    <x v="1"/>
    <x v="12"/>
    <x v="256"/>
  </r>
  <r>
    <x v="6"/>
    <n v="189675361.78999999"/>
    <x v="0"/>
    <x v="0"/>
    <x v="3"/>
    <x v="29"/>
  </r>
  <r>
    <x v="6"/>
    <n v="185175845.77000001"/>
    <x v="0"/>
    <x v="1"/>
    <x v="12"/>
    <x v="21"/>
  </r>
  <r>
    <x v="6"/>
    <n v="164287971.5"/>
    <x v="0"/>
    <x v="0"/>
    <x v="48"/>
    <x v="286"/>
  </r>
  <r>
    <x v="6"/>
    <n v="156332183.09"/>
    <x v="0"/>
    <x v="0"/>
    <x v="3"/>
    <x v="42"/>
  </r>
  <r>
    <x v="6"/>
    <n v="152441237.84"/>
    <x v="0"/>
    <x v="1"/>
    <x v="15"/>
    <x v="228"/>
  </r>
  <r>
    <x v="6"/>
    <n v="140842780.36000001"/>
    <x v="0"/>
    <x v="1"/>
    <x v="30"/>
    <x v="84"/>
  </r>
  <r>
    <x v="6"/>
    <n v="136473458.59999999"/>
    <x v="1"/>
    <x v="4"/>
    <x v="8"/>
    <x v="283"/>
  </r>
  <r>
    <x v="6"/>
    <n v="130559494.54000001"/>
    <x v="0"/>
    <x v="1"/>
    <x v="11"/>
    <x v="27"/>
  </r>
  <r>
    <x v="6"/>
    <n v="129810599.81999999"/>
    <x v="0"/>
    <x v="0"/>
    <x v="6"/>
    <x v="11"/>
  </r>
  <r>
    <x v="6"/>
    <n v="128810366.28"/>
    <x v="0"/>
    <x v="1"/>
    <x v="5"/>
    <x v="287"/>
  </r>
  <r>
    <x v="6"/>
    <n v="127185018.62"/>
    <x v="0"/>
    <x v="0"/>
    <x v="3"/>
    <x v="22"/>
  </r>
  <r>
    <x v="6"/>
    <n v="123645634.45999999"/>
    <x v="0"/>
    <x v="1"/>
    <x v="11"/>
    <x v="230"/>
  </r>
  <r>
    <x v="6"/>
    <n v="123216412.12"/>
    <x v="0"/>
    <x v="1"/>
    <x v="11"/>
    <x v="43"/>
  </r>
  <r>
    <x v="6"/>
    <n v="117959054.98"/>
    <x v="0"/>
    <x v="0"/>
    <x v="3"/>
    <x v="229"/>
  </r>
  <r>
    <x v="6"/>
    <n v="115641976.56"/>
    <x v="0"/>
    <x v="1"/>
    <x v="18"/>
    <x v="34"/>
  </r>
  <r>
    <x v="6"/>
    <n v="109306813.62"/>
    <x v="0"/>
    <x v="1"/>
    <x v="11"/>
    <x v="45"/>
  </r>
  <r>
    <x v="6"/>
    <n v="107836413.34"/>
    <x v="0"/>
    <x v="1"/>
    <x v="1"/>
    <x v="288"/>
  </r>
  <r>
    <x v="6"/>
    <n v="107210000"/>
    <x v="1"/>
    <x v="3"/>
    <x v="53"/>
    <x v="272"/>
  </r>
  <r>
    <x v="6"/>
    <n v="98766919.299999997"/>
    <x v="0"/>
    <x v="0"/>
    <x v="9"/>
    <x v="289"/>
  </r>
  <r>
    <x v="6"/>
    <n v="91887370.469999999"/>
    <x v="1"/>
    <x v="5"/>
    <x v="10"/>
    <x v="19"/>
  </r>
  <r>
    <x v="6"/>
    <n v="91805651.909999996"/>
    <x v="0"/>
    <x v="1"/>
    <x v="11"/>
    <x v="49"/>
  </r>
  <r>
    <x v="6"/>
    <n v="91613851.819999993"/>
    <x v="1"/>
    <x v="4"/>
    <x v="28"/>
    <x v="70"/>
  </r>
  <r>
    <x v="6"/>
    <n v="89964982.120000005"/>
    <x v="0"/>
    <x v="1"/>
    <x v="27"/>
    <x v="66"/>
  </r>
  <r>
    <x v="6"/>
    <n v="83425630.030000001"/>
    <x v="0"/>
    <x v="1"/>
    <x v="11"/>
    <x v="60"/>
  </r>
  <r>
    <x v="6"/>
    <n v="83080012.120000005"/>
    <x v="1"/>
    <x v="3"/>
    <x v="14"/>
    <x v="26"/>
  </r>
  <r>
    <x v="6"/>
    <n v="82687220.989999995"/>
    <x v="0"/>
    <x v="0"/>
    <x v="3"/>
    <x v="16"/>
  </r>
  <r>
    <x v="6"/>
    <n v="76089287.359999999"/>
    <x v="1"/>
    <x v="3"/>
    <x v="8"/>
    <x v="273"/>
  </r>
  <r>
    <x v="6"/>
    <n v="75400483.909999996"/>
    <x v="0"/>
    <x v="1"/>
    <x v="22"/>
    <x v="47"/>
  </r>
  <r>
    <x v="6"/>
    <n v="73581666.590000004"/>
    <x v="1"/>
    <x v="4"/>
    <x v="28"/>
    <x v="79"/>
  </r>
  <r>
    <x v="6"/>
    <n v="69947007.560000002"/>
    <x v="0"/>
    <x v="1"/>
    <x v="17"/>
    <x v="63"/>
  </r>
  <r>
    <x v="6"/>
    <n v="69645468.549999997"/>
    <x v="0"/>
    <x v="0"/>
    <x v="24"/>
    <x v="67"/>
  </r>
  <r>
    <x v="6"/>
    <n v="64266045.619999997"/>
    <x v="1"/>
    <x v="4"/>
    <x v="8"/>
    <x v="133"/>
  </r>
  <r>
    <x v="6"/>
    <n v="63830868.079999998"/>
    <x v="0"/>
    <x v="1"/>
    <x v="11"/>
    <x v="99"/>
  </r>
  <r>
    <x v="6"/>
    <n v="62586741.68"/>
    <x v="0"/>
    <x v="1"/>
    <x v="11"/>
    <x v="56"/>
  </r>
  <r>
    <x v="6"/>
    <n v="62260410.509999998"/>
    <x v="1"/>
    <x v="3"/>
    <x v="49"/>
    <x v="248"/>
  </r>
  <r>
    <x v="6"/>
    <n v="59320190.5"/>
    <x v="0"/>
    <x v="1"/>
    <x v="17"/>
    <x v="46"/>
  </r>
  <r>
    <x v="6"/>
    <n v="58963232.789999999"/>
    <x v="0"/>
    <x v="1"/>
    <x v="11"/>
    <x v="265"/>
  </r>
  <r>
    <x v="6"/>
    <n v="54815292.060000002"/>
    <x v="0"/>
    <x v="0"/>
    <x v="5"/>
    <x v="52"/>
  </r>
  <r>
    <x v="6"/>
    <n v="50189047.799999997"/>
    <x v="0"/>
    <x v="0"/>
    <x v="9"/>
    <x v="229"/>
  </r>
  <r>
    <x v="6"/>
    <n v="49473308.020000003"/>
    <x v="0"/>
    <x v="1"/>
    <x v="17"/>
    <x v="64"/>
  </r>
  <r>
    <x v="6"/>
    <n v="45026470.479999997"/>
    <x v="0"/>
    <x v="1"/>
    <x v="11"/>
    <x v="245"/>
  </r>
  <r>
    <x v="6"/>
    <n v="44743524.57"/>
    <x v="0"/>
    <x v="1"/>
    <x v="29"/>
    <x v="76"/>
  </r>
  <r>
    <x v="6"/>
    <n v="44608203.979999997"/>
    <x v="0"/>
    <x v="0"/>
    <x v="0"/>
    <x v="290"/>
  </r>
  <r>
    <x v="6"/>
    <n v="43954207.409999996"/>
    <x v="0"/>
    <x v="1"/>
    <x v="1"/>
    <x v="291"/>
  </r>
  <r>
    <x v="6"/>
    <n v="43839862.600000001"/>
    <x v="0"/>
    <x v="0"/>
    <x v="15"/>
    <x v="231"/>
  </r>
  <r>
    <x v="6"/>
    <n v="43788363.130000003"/>
    <x v="0"/>
    <x v="2"/>
    <x v="4"/>
    <x v="292"/>
  </r>
  <r>
    <x v="6"/>
    <n v="43535073.619999997"/>
    <x v="1"/>
    <x v="4"/>
    <x v="28"/>
    <x v="124"/>
  </r>
  <r>
    <x v="6"/>
    <n v="43174906.810000002"/>
    <x v="0"/>
    <x v="0"/>
    <x v="5"/>
    <x v="5"/>
  </r>
  <r>
    <x v="6"/>
    <n v="42746173.75"/>
    <x v="1"/>
    <x v="4"/>
    <x v="28"/>
    <x v="106"/>
  </r>
  <r>
    <x v="6"/>
    <n v="41499924.990000002"/>
    <x v="0"/>
    <x v="1"/>
    <x v="45"/>
    <x v="254"/>
  </r>
  <r>
    <x v="6"/>
    <n v="40285388.210000001"/>
    <x v="0"/>
    <x v="1"/>
    <x v="21"/>
    <x v="40"/>
  </r>
  <r>
    <x v="6"/>
    <n v="40000917.109999999"/>
    <x v="0"/>
    <x v="0"/>
    <x v="6"/>
    <x v="29"/>
  </r>
  <r>
    <x v="6"/>
    <n v="37302809.259999998"/>
    <x v="0"/>
    <x v="0"/>
    <x v="3"/>
    <x v="41"/>
  </r>
  <r>
    <x v="6"/>
    <n v="36339016.299999997"/>
    <x v="0"/>
    <x v="1"/>
    <x v="11"/>
    <x v="73"/>
  </r>
  <r>
    <x v="6"/>
    <n v="36005142.140000001"/>
    <x v="0"/>
    <x v="1"/>
    <x v="11"/>
    <x v="103"/>
  </r>
  <r>
    <x v="6"/>
    <n v="34950520.899999999"/>
    <x v="0"/>
    <x v="0"/>
    <x v="9"/>
    <x v="20"/>
  </r>
  <r>
    <x v="6"/>
    <n v="34273690.700000003"/>
    <x v="0"/>
    <x v="0"/>
    <x v="3"/>
    <x v="69"/>
  </r>
  <r>
    <x v="6"/>
    <n v="34243862.579999998"/>
    <x v="0"/>
    <x v="0"/>
    <x v="5"/>
    <x v="68"/>
  </r>
  <r>
    <x v="6"/>
    <n v="34062314.32"/>
    <x v="0"/>
    <x v="1"/>
    <x v="25"/>
    <x v="62"/>
  </r>
  <r>
    <x v="6"/>
    <n v="33870749.850000001"/>
    <x v="0"/>
    <x v="1"/>
    <x v="17"/>
    <x v="119"/>
  </r>
  <r>
    <x v="6"/>
    <n v="33599643.899999999"/>
    <x v="0"/>
    <x v="1"/>
    <x v="23"/>
    <x v="55"/>
  </r>
  <r>
    <x v="6"/>
    <n v="33566547.340000004"/>
    <x v="0"/>
    <x v="1"/>
    <x v="11"/>
    <x v="48"/>
  </r>
  <r>
    <x v="6"/>
    <n v="31089369.789999999"/>
    <x v="0"/>
    <x v="0"/>
    <x v="3"/>
    <x v="72"/>
  </r>
  <r>
    <x v="6"/>
    <n v="31044184.800000001"/>
    <x v="1"/>
    <x v="4"/>
    <x v="15"/>
    <x v="228"/>
  </r>
  <r>
    <x v="6"/>
    <n v="29922044.629999999"/>
    <x v="0"/>
    <x v="1"/>
    <x v="17"/>
    <x v="61"/>
  </r>
  <r>
    <x v="6"/>
    <n v="29597664.16"/>
    <x v="0"/>
    <x v="0"/>
    <x v="42"/>
    <x v="186"/>
  </r>
  <r>
    <x v="6"/>
    <n v="29302620.73"/>
    <x v="0"/>
    <x v="0"/>
    <x v="3"/>
    <x v="59"/>
  </r>
  <r>
    <x v="6"/>
    <n v="27431114.41"/>
    <x v="0"/>
    <x v="1"/>
    <x v="17"/>
    <x v="229"/>
  </r>
  <r>
    <x v="6"/>
    <n v="27336162"/>
    <x v="1"/>
    <x v="4"/>
    <x v="2"/>
    <x v="2"/>
  </r>
  <r>
    <x v="6"/>
    <n v="26462683.25"/>
    <x v="0"/>
    <x v="0"/>
    <x v="5"/>
    <x v="39"/>
  </r>
  <r>
    <x v="6"/>
    <n v="26093963.690000001"/>
    <x v="0"/>
    <x v="2"/>
    <x v="4"/>
    <x v="38"/>
  </r>
  <r>
    <x v="6"/>
    <n v="25807938.859999999"/>
    <x v="0"/>
    <x v="1"/>
    <x v="11"/>
    <x v="242"/>
  </r>
  <r>
    <x v="6"/>
    <n v="25529412.280000001"/>
    <x v="0"/>
    <x v="0"/>
    <x v="3"/>
    <x v="243"/>
  </r>
  <r>
    <x v="6"/>
    <n v="25252312.190000001"/>
    <x v="1"/>
    <x v="4"/>
    <x v="11"/>
    <x v="58"/>
  </r>
  <r>
    <x v="6"/>
    <n v="24872947.66"/>
    <x v="0"/>
    <x v="1"/>
    <x v="19"/>
    <x v="35"/>
  </r>
  <r>
    <x v="6"/>
    <n v="24547005.25"/>
    <x v="1"/>
    <x v="3"/>
    <x v="49"/>
    <x v="235"/>
  </r>
  <r>
    <x v="6"/>
    <n v="23873601"/>
    <x v="1"/>
    <x v="4"/>
    <x v="28"/>
    <x v="226"/>
  </r>
  <r>
    <x v="6"/>
    <n v="23524625.210000001"/>
    <x v="0"/>
    <x v="1"/>
    <x v="11"/>
    <x v="83"/>
  </r>
  <r>
    <x v="6"/>
    <n v="23214133.82"/>
    <x v="0"/>
    <x v="1"/>
    <x v="11"/>
    <x v="244"/>
  </r>
  <r>
    <x v="6"/>
    <n v="22766664.050000001"/>
    <x v="0"/>
    <x v="1"/>
    <x v="11"/>
    <x v="86"/>
  </r>
  <r>
    <x v="6"/>
    <n v="22169891.239999998"/>
    <x v="0"/>
    <x v="1"/>
    <x v="21"/>
    <x v="81"/>
  </r>
  <r>
    <x v="6"/>
    <n v="22023813.949999999"/>
    <x v="0"/>
    <x v="1"/>
    <x v="11"/>
    <x v="293"/>
  </r>
  <r>
    <x v="6"/>
    <n v="21829848.559999999"/>
    <x v="0"/>
    <x v="0"/>
    <x v="3"/>
    <x v="89"/>
  </r>
  <r>
    <x v="6"/>
    <n v="21627516.510000002"/>
    <x v="1"/>
    <x v="4"/>
    <x v="28"/>
    <x v="160"/>
  </r>
  <r>
    <x v="6"/>
    <n v="20870864.91"/>
    <x v="1"/>
    <x v="4"/>
    <x v="8"/>
    <x v="164"/>
  </r>
  <r>
    <x v="6"/>
    <n v="20281808.93"/>
    <x v="0"/>
    <x v="1"/>
    <x v="21"/>
    <x v="118"/>
  </r>
  <r>
    <x v="6"/>
    <n v="19391421.370000001"/>
    <x v="0"/>
    <x v="0"/>
    <x v="3"/>
    <x v="128"/>
  </r>
  <r>
    <x v="6"/>
    <n v="18994143.530000001"/>
    <x v="0"/>
    <x v="0"/>
    <x v="24"/>
    <x v="57"/>
  </r>
  <r>
    <x v="6"/>
    <n v="18858476.879999999"/>
    <x v="0"/>
    <x v="0"/>
    <x v="24"/>
    <x v="194"/>
  </r>
  <r>
    <x v="6"/>
    <n v="18768790.140000001"/>
    <x v="0"/>
    <x v="1"/>
    <x v="11"/>
    <x v="229"/>
  </r>
  <r>
    <x v="6"/>
    <n v="18551538.190000001"/>
    <x v="0"/>
    <x v="0"/>
    <x v="30"/>
    <x v="271"/>
  </r>
  <r>
    <x v="6"/>
    <n v="17600263.489999998"/>
    <x v="0"/>
    <x v="1"/>
    <x v="11"/>
    <x v="53"/>
  </r>
  <r>
    <x v="6"/>
    <n v="17498824.710000001"/>
    <x v="0"/>
    <x v="1"/>
    <x v="11"/>
    <x v="96"/>
  </r>
  <r>
    <x v="6"/>
    <n v="17211516.699999999"/>
    <x v="0"/>
    <x v="0"/>
    <x v="3"/>
    <x v="91"/>
  </r>
  <r>
    <x v="6"/>
    <n v="16941882.120000001"/>
    <x v="0"/>
    <x v="0"/>
    <x v="3"/>
    <x v="294"/>
  </r>
  <r>
    <x v="6"/>
    <n v="16910691.25"/>
    <x v="0"/>
    <x v="1"/>
    <x v="17"/>
    <x v="87"/>
  </r>
  <r>
    <x v="6"/>
    <n v="16709820.41"/>
    <x v="1"/>
    <x v="4"/>
    <x v="28"/>
    <x v="229"/>
  </r>
  <r>
    <x v="6"/>
    <n v="16690511.439999999"/>
    <x v="0"/>
    <x v="1"/>
    <x v="17"/>
    <x v="78"/>
  </r>
  <r>
    <x v="6"/>
    <n v="16450905.35"/>
    <x v="1"/>
    <x v="4"/>
    <x v="11"/>
    <x v="180"/>
  </r>
  <r>
    <x v="6"/>
    <n v="15457683.9"/>
    <x v="0"/>
    <x v="1"/>
    <x v="11"/>
    <x v="114"/>
  </r>
  <r>
    <x v="6"/>
    <n v="15191791.07"/>
    <x v="0"/>
    <x v="1"/>
    <x v="11"/>
    <x v="93"/>
  </r>
  <r>
    <x v="6"/>
    <n v="14729681.539999999"/>
    <x v="0"/>
    <x v="1"/>
    <x v="15"/>
    <x v="231"/>
  </r>
  <r>
    <x v="6"/>
    <n v="14638019"/>
    <x v="1"/>
    <x v="4"/>
    <x v="11"/>
    <x v="33"/>
  </r>
  <r>
    <x v="6"/>
    <n v="14511897.050000001"/>
    <x v="0"/>
    <x v="0"/>
    <x v="0"/>
    <x v="30"/>
  </r>
  <r>
    <x v="6"/>
    <n v="14055744.59"/>
    <x v="0"/>
    <x v="1"/>
    <x v="21"/>
    <x v="73"/>
  </r>
  <r>
    <x v="6"/>
    <n v="14021259.689999999"/>
    <x v="0"/>
    <x v="0"/>
    <x v="3"/>
    <x v="88"/>
  </r>
  <r>
    <x v="6"/>
    <n v="13932988.57"/>
    <x v="1"/>
    <x v="5"/>
    <x v="10"/>
    <x v="295"/>
  </r>
  <r>
    <x v="6"/>
    <n v="13845305.939999999"/>
    <x v="0"/>
    <x v="1"/>
    <x v="21"/>
    <x v="94"/>
  </r>
  <r>
    <x v="6"/>
    <n v="13673596.07"/>
    <x v="0"/>
    <x v="0"/>
    <x v="6"/>
    <x v="144"/>
  </r>
  <r>
    <x v="6"/>
    <n v="13199043.210000001"/>
    <x v="0"/>
    <x v="1"/>
    <x v="0"/>
    <x v="0"/>
  </r>
  <r>
    <x v="6"/>
    <n v="12785510.130000001"/>
    <x v="1"/>
    <x v="3"/>
    <x v="26"/>
    <x v="65"/>
  </r>
  <r>
    <x v="6"/>
    <n v="12187558.5"/>
    <x v="0"/>
    <x v="1"/>
    <x v="32"/>
    <x v="97"/>
  </r>
  <r>
    <x v="6"/>
    <n v="11791355.15"/>
    <x v="0"/>
    <x v="1"/>
    <x v="11"/>
    <x v="296"/>
  </r>
  <r>
    <x v="6"/>
    <n v="11510177.279999999"/>
    <x v="0"/>
    <x v="0"/>
    <x v="3"/>
    <x v="297"/>
  </r>
  <r>
    <x v="6"/>
    <n v="11434461.119999999"/>
    <x v="1"/>
    <x v="4"/>
    <x v="49"/>
    <x v="298"/>
  </r>
  <r>
    <x v="6"/>
    <n v="11335940.25"/>
    <x v="0"/>
    <x v="0"/>
    <x v="48"/>
    <x v="224"/>
  </r>
  <r>
    <x v="6"/>
    <n v="11131656.970000001"/>
    <x v="0"/>
    <x v="1"/>
    <x v="36"/>
    <x v="116"/>
  </r>
  <r>
    <x v="6"/>
    <n v="11075118.17"/>
    <x v="0"/>
    <x v="1"/>
    <x v="30"/>
    <x v="123"/>
  </r>
  <r>
    <x v="6"/>
    <n v="10899162.18"/>
    <x v="0"/>
    <x v="0"/>
    <x v="24"/>
    <x v="80"/>
  </r>
  <r>
    <x v="6"/>
    <n v="10632663.310000001"/>
    <x v="0"/>
    <x v="1"/>
    <x v="21"/>
    <x v="44"/>
  </r>
  <r>
    <x v="6"/>
    <n v="10463596.58"/>
    <x v="0"/>
    <x v="1"/>
    <x v="38"/>
    <x v="130"/>
  </r>
  <r>
    <x v="6"/>
    <n v="10316407.609999999"/>
    <x v="1"/>
    <x v="4"/>
    <x v="14"/>
    <x v="26"/>
  </r>
  <r>
    <x v="6"/>
    <n v="10276308.1"/>
    <x v="0"/>
    <x v="1"/>
    <x v="2"/>
    <x v="299"/>
  </r>
  <r>
    <x v="6"/>
    <n v="10217427.640000001"/>
    <x v="0"/>
    <x v="0"/>
    <x v="6"/>
    <x v="137"/>
  </r>
  <r>
    <x v="6"/>
    <n v="9953000"/>
    <x v="1"/>
    <x v="3"/>
    <x v="2"/>
    <x v="300"/>
  </r>
  <r>
    <x v="6"/>
    <n v="9729247.8100000005"/>
    <x v="0"/>
    <x v="1"/>
    <x v="17"/>
    <x v="102"/>
  </r>
  <r>
    <x v="6"/>
    <n v="9297770.6999999993"/>
    <x v="1"/>
    <x v="4"/>
    <x v="28"/>
    <x v="217"/>
  </r>
  <r>
    <x v="6"/>
    <n v="9092908.9900000002"/>
    <x v="0"/>
    <x v="1"/>
    <x v="17"/>
    <x v="113"/>
  </r>
  <r>
    <x v="6"/>
    <n v="8489207.8100000005"/>
    <x v="0"/>
    <x v="0"/>
    <x v="0"/>
    <x v="25"/>
  </r>
  <r>
    <x v="6"/>
    <n v="8415649.5899999999"/>
    <x v="0"/>
    <x v="1"/>
    <x v="33"/>
    <x v="101"/>
  </r>
  <r>
    <x v="6"/>
    <n v="8052507.8899999997"/>
    <x v="1"/>
    <x v="4"/>
    <x v="49"/>
    <x v="248"/>
  </r>
  <r>
    <x v="6"/>
    <n v="7917201.4800000004"/>
    <x v="0"/>
    <x v="1"/>
    <x v="31"/>
    <x v="90"/>
  </r>
  <r>
    <x v="6"/>
    <n v="7909247.46"/>
    <x v="0"/>
    <x v="1"/>
    <x v="17"/>
    <x v="109"/>
  </r>
  <r>
    <x v="6"/>
    <n v="7785886.2000000002"/>
    <x v="0"/>
    <x v="1"/>
    <x v="11"/>
    <x v="98"/>
  </r>
  <r>
    <x v="6"/>
    <n v="7785419.3300000001"/>
    <x v="0"/>
    <x v="1"/>
    <x v="11"/>
    <x v="180"/>
  </r>
  <r>
    <x v="6"/>
    <n v="7776841.2599999998"/>
    <x v="0"/>
    <x v="1"/>
    <x v="17"/>
    <x v="92"/>
  </r>
  <r>
    <x v="6"/>
    <n v="7650360.8499999996"/>
    <x v="0"/>
    <x v="1"/>
    <x v="11"/>
    <x v="301"/>
  </r>
  <r>
    <x v="6"/>
    <n v="7630795.0700000003"/>
    <x v="0"/>
    <x v="1"/>
    <x v="17"/>
    <x v="169"/>
  </r>
  <r>
    <x v="6"/>
    <n v="7396901.2999999998"/>
    <x v="0"/>
    <x v="1"/>
    <x v="35"/>
    <x v="112"/>
  </r>
  <r>
    <x v="6"/>
    <n v="7382071.3799999999"/>
    <x v="0"/>
    <x v="1"/>
    <x v="11"/>
    <x v="58"/>
  </r>
  <r>
    <x v="6"/>
    <n v="7330487.2300000004"/>
    <x v="1"/>
    <x v="4"/>
    <x v="28"/>
    <x v="143"/>
  </r>
  <r>
    <x v="6"/>
    <n v="7273457.5"/>
    <x v="1"/>
    <x v="4"/>
    <x v="28"/>
    <x v="142"/>
  </r>
  <r>
    <x v="6"/>
    <n v="7202552.2599999998"/>
    <x v="0"/>
    <x v="1"/>
    <x v="11"/>
    <x v="233"/>
  </r>
  <r>
    <x v="6"/>
    <n v="7106708.3300000001"/>
    <x v="0"/>
    <x v="1"/>
    <x v="17"/>
    <x v="115"/>
  </r>
  <r>
    <x v="6"/>
    <n v="6967248.7800000003"/>
    <x v="0"/>
    <x v="1"/>
    <x v="17"/>
    <x v="111"/>
  </r>
  <r>
    <x v="6"/>
    <n v="6927984.9500000002"/>
    <x v="0"/>
    <x v="1"/>
    <x v="5"/>
    <x v="39"/>
  </r>
  <r>
    <x v="6"/>
    <n v="6907698.1799999997"/>
    <x v="0"/>
    <x v="0"/>
    <x v="3"/>
    <x v="125"/>
  </r>
  <r>
    <x v="6"/>
    <n v="6710737.21"/>
    <x v="0"/>
    <x v="1"/>
    <x v="11"/>
    <x v="127"/>
  </r>
  <r>
    <x v="6"/>
    <n v="6580612.8600000003"/>
    <x v="0"/>
    <x v="1"/>
    <x v="11"/>
    <x v="82"/>
  </r>
  <r>
    <x v="6"/>
    <n v="6550122.6200000001"/>
    <x v="1"/>
    <x v="4"/>
    <x v="30"/>
    <x v="84"/>
  </r>
  <r>
    <x v="6"/>
    <n v="6515779.4000000004"/>
    <x v="0"/>
    <x v="1"/>
    <x v="17"/>
    <x v="203"/>
  </r>
  <r>
    <x v="6"/>
    <n v="6511079.6699999999"/>
    <x v="0"/>
    <x v="1"/>
    <x v="11"/>
    <x v="246"/>
  </r>
  <r>
    <x v="6"/>
    <n v="6449163.2699999996"/>
    <x v="1"/>
    <x v="4"/>
    <x v="28"/>
    <x v="155"/>
  </r>
  <r>
    <x v="6"/>
    <n v="6392820.9800000004"/>
    <x v="1"/>
    <x v="4"/>
    <x v="37"/>
    <x v="122"/>
  </r>
  <r>
    <x v="6"/>
    <n v="6317685"/>
    <x v="0"/>
    <x v="0"/>
    <x v="3"/>
    <x v="74"/>
  </r>
  <r>
    <x v="6"/>
    <n v="6304803.96"/>
    <x v="0"/>
    <x v="0"/>
    <x v="3"/>
    <x v="110"/>
  </r>
  <r>
    <x v="6"/>
    <n v="6068907.8499999996"/>
    <x v="0"/>
    <x v="0"/>
    <x v="3"/>
    <x v="120"/>
  </r>
  <r>
    <x v="6"/>
    <n v="5857026.1799999997"/>
    <x v="0"/>
    <x v="1"/>
    <x v="11"/>
    <x v="85"/>
  </r>
  <r>
    <x v="6"/>
    <n v="5748855.4199999999"/>
    <x v="0"/>
    <x v="1"/>
    <x v="33"/>
    <x v="132"/>
  </r>
  <r>
    <x v="6"/>
    <n v="5591488.4500000002"/>
    <x v="0"/>
    <x v="1"/>
    <x v="11"/>
    <x v="302"/>
  </r>
  <r>
    <x v="6"/>
    <n v="5582169.7800000003"/>
    <x v="0"/>
    <x v="0"/>
    <x v="43"/>
    <x v="195"/>
  </r>
  <r>
    <x v="6"/>
    <n v="5516012.3600000003"/>
    <x v="0"/>
    <x v="1"/>
    <x v="30"/>
    <x v="267"/>
  </r>
  <r>
    <x v="6"/>
    <n v="5063857.58"/>
    <x v="0"/>
    <x v="1"/>
    <x v="17"/>
    <x v="134"/>
  </r>
  <r>
    <x v="6"/>
    <n v="4962024.1900000004"/>
    <x v="0"/>
    <x v="1"/>
    <x v="26"/>
    <x v="65"/>
  </r>
  <r>
    <x v="6"/>
    <n v="4874168.72"/>
    <x v="0"/>
    <x v="1"/>
    <x v="11"/>
    <x v="51"/>
  </r>
  <r>
    <x v="6"/>
    <n v="4786131"/>
    <x v="0"/>
    <x v="1"/>
    <x v="11"/>
    <x v="303"/>
  </r>
  <r>
    <x v="6"/>
    <n v="4686403.0999999996"/>
    <x v="0"/>
    <x v="2"/>
    <x v="34"/>
    <x v="104"/>
  </r>
  <r>
    <x v="6"/>
    <n v="4463263.04"/>
    <x v="0"/>
    <x v="1"/>
    <x v="11"/>
    <x v="304"/>
  </r>
  <r>
    <x v="6"/>
    <n v="4382015.4800000004"/>
    <x v="0"/>
    <x v="1"/>
    <x v="17"/>
    <x v="105"/>
  </r>
  <r>
    <x v="6"/>
    <n v="4300971.7699999996"/>
    <x v="0"/>
    <x v="1"/>
    <x v="21"/>
    <x v="138"/>
  </r>
  <r>
    <x v="6"/>
    <n v="4244952.83"/>
    <x v="0"/>
    <x v="0"/>
    <x v="3"/>
    <x v="150"/>
  </r>
  <r>
    <x v="6"/>
    <n v="4198861.82"/>
    <x v="0"/>
    <x v="0"/>
    <x v="24"/>
    <x v="95"/>
  </r>
  <r>
    <x v="6"/>
    <n v="4008293.27"/>
    <x v="0"/>
    <x v="1"/>
    <x v="22"/>
    <x v="229"/>
  </r>
  <r>
    <x v="6"/>
    <n v="3903333.65"/>
    <x v="0"/>
    <x v="1"/>
    <x v="17"/>
    <x v="232"/>
  </r>
  <r>
    <x v="6"/>
    <n v="3784317.51"/>
    <x v="0"/>
    <x v="0"/>
    <x v="6"/>
    <x v="305"/>
  </r>
  <r>
    <x v="6"/>
    <n v="3704989.44"/>
    <x v="0"/>
    <x v="1"/>
    <x v="30"/>
    <x v="276"/>
  </r>
  <r>
    <x v="6"/>
    <n v="3624987.15"/>
    <x v="1"/>
    <x v="4"/>
    <x v="11"/>
    <x v="306"/>
  </r>
  <r>
    <x v="6"/>
    <n v="3579557.7"/>
    <x v="0"/>
    <x v="1"/>
    <x v="11"/>
    <x v="129"/>
  </r>
  <r>
    <x v="6"/>
    <n v="3534733.57"/>
    <x v="0"/>
    <x v="1"/>
    <x v="29"/>
    <x v="139"/>
  </r>
  <r>
    <x v="6"/>
    <n v="3523505.2"/>
    <x v="0"/>
    <x v="0"/>
    <x v="24"/>
    <x v="146"/>
  </r>
  <r>
    <x v="6"/>
    <n v="3481370.54"/>
    <x v="0"/>
    <x v="1"/>
    <x v="11"/>
    <x v="251"/>
  </r>
  <r>
    <x v="6"/>
    <n v="3033172.44"/>
    <x v="0"/>
    <x v="1"/>
    <x v="17"/>
    <x v="135"/>
  </r>
  <r>
    <x v="6"/>
    <n v="3031223.61"/>
    <x v="1"/>
    <x v="3"/>
    <x v="49"/>
    <x v="274"/>
  </r>
  <r>
    <x v="6"/>
    <n v="2785869.59"/>
    <x v="0"/>
    <x v="1"/>
    <x v="17"/>
    <x v="136"/>
  </r>
  <r>
    <x v="6"/>
    <n v="2751455.33"/>
    <x v="1"/>
    <x v="4"/>
    <x v="8"/>
    <x v="163"/>
  </r>
  <r>
    <x v="6"/>
    <n v="2708347.64"/>
    <x v="0"/>
    <x v="0"/>
    <x v="3"/>
    <x v="158"/>
  </r>
  <r>
    <x v="6"/>
    <n v="2561971.39"/>
    <x v="0"/>
    <x v="1"/>
    <x v="11"/>
    <x v="236"/>
  </r>
  <r>
    <x v="6"/>
    <n v="2540290.9"/>
    <x v="0"/>
    <x v="1"/>
    <x v="17"/>
    <x v="168"/>
  </r>
  <r>
    <x v="6"/>
    <n v="2502587.71"/>
    <x v="0"/>
    <x v="1"/>
    <x v="11"/>
    <x v="294"/>
  </r>
  <r>
    <x v="6"/>
    <n v="2485886.8199999998"/>
    <x v="0"/>
    <x v="1"/>
    <x v="17"/>
    <x v="172"/>
  </r>
  <r>
    <x v="6"/>
    <n v="2450463.2599999998"/>
    <x v="0"/>
    <x v="1"/>
    <x v="0"/>
    <x v="147"/>
  </r>
  <r>
    <x v="6"/>
    <n v="2385138.35"/>
    <x v="0"/>
    <x v="0"/>
    <x v="30"/>
    <x v="123"/>
  </r>
  <r>
    <x v="6"/>
    <n v="2348802.08"/>
    <x v="0"/>
    <x v="0"/>
    <x v="3"/>
    <x v="10"/>
  </r>
  <r>
    <x v="6"/>
    <n v="2276221.4500000002"/>
    <x v="0"/>
    <x v="0"/>
    <x v="3"/>
    <x v="242"/>
  </r>
  <r>
    <x v="6"/>
    <n v="2167031.31"/>
    <x v="0"/>
    <x v="1"/>
    <x v="33"/>
    <x v="117"/>
  </r>
  <r>
    <x v="6"/>
    <n v="2092180.5"/>
    <x v="1"/>
    <x v="4"/>
    <x v="49"/>
    <x v="274"/>
  </r>
  <r>
    <x v="6"/>
    <n v="2089293.25"/>
    <x v="1"/>
    <x v="3"/>
    <x v="11"/>
    <x v="306"/>
  </r>
  <r>
    <x v="6"/>
    <n v="2070095.41"/>
    <x v="0"/>
    <x v="0"/>
    <x v="3"/>
    <x v="121"/>
  </r>
  <r>
    <x v="6"/>
    <n v="2050000"/>
    <x v="1"/>
    <x v="4"/>
    <x v="49"/>
    <x v="235"/>
  </r>
  <r>
    <x v="6"/>
    <n v="2016673.82"/>
    <x v="0"/>
    <x v="1"/>
    <x v="35"/>
    <x v="181"/>
  </r>
  <r>
    <x v="6"/>
    <n v="1926246.29"/>
    <x v="0"/>
    <x v="1"/>
    <x v="17"/>
    <x v="141"/>
  </r>
  <r>
    <x v="6"/>
    <n v="1893694.78"/>
    <x v="0"/>
    <x v="0"/>
    <x v="3"/>
    <x v="162"/>
  </r>
  <r>
    <x v="6"/>
    <n v="1892482.6"/>
    <x v="0"/>
    <x v="0"/>
    <x v="3"/>
    <x v="176"/>
  </r>
  <r>
    <x v="6"/>
    <n v="1842767.88"/>
    <x v="1"/>
    <x v="4"/>
    <x v="28"/>
    <x v="193"/>
  </r>
  <r>
    <x v="6"/>
    <n v="1803647.04"/>
    <x v="0"/>
    <x v="1"/>
    <x v="17"/>
    <x v="234"/>
  </r>
  <r>
    <x v="6"/>
    <n v="1780794.25"/>
    <x v="0"/>
    <x v="1"/>
    <x v="17"/>
    <x v="204"/>
  </r>
  <r>
    <x v="6"/>
    <n v="1750042.23"/>
    <x v="0"/>
    <x v="1"/>
    <x v="17"/>
    <x v="174"/>
  </r>
  <r>
    <x v="6"/>
    <n v="1726725.85"/>
    <x v="1"/>
    <x v="4"/>
    <x v="8"/>
    <x v="277"/>
  </r>
  <r>
    <x v="6"/>
    <n v="1439255.6"/>
    <x v="0"/>
    <x v="1"/>
    <x v="17"/>
    <x v="153"/>
  </r>
  <r>
    <x v="6"/>
    <n v="1400287.38"/>
    <x v="0"/>
    <x v="1"/>
    <x v="11"/>
    <x v="151"/>
  </r>
  <r>
    <x v="6"/>
    <n v="1331585.3500000001"/>
    <x v="1"/>
    <x v="4"/>
    <x v="28"/>
    <x v="175"/>
  </r>
  <r>
    <x v="6"/>
    <n v="1306036.1299999999"/>
    <x v="0"/>
    <x v="1"/>
    <x v="32"/>
    <x v="182"/>
  </r>
  <r>
    <x v="6"/>
    <n v="1235094.3"/>
    <x v="0"/>
    <x v="1"/>
    <x v="17"/>
    <x v="247"/>
  </r>
  <r>
    <x v="6"/>
    <n v="1183795.42"/>
    <x v="1"/>
    <x v="4"/>
    <x v="28"/>
    <x v="212"/>
  </r>
  <r>
    <x v="6"/>
    <n v="1123009.4099999999"/>
    <x v="0"/>
    <x v="1"/>
    <x v="17"/>
    <x v="149"/>
  </r>
  <r>
    <x v="6"/>
    <n v="1122951.46"/>
    <x v="0"/>
    <x v="1"/>
    <x v="21"/>
    <x v="148"/>
  </r>
  <r>
    <x v="6"/>
    <n v="1115533.03"/>
    <x v="0"/>
    <x v="1"/>
    <x v="51"/>
    <x v="257"/>
  </r>
  <r>
    <x v="6"/>
    <n v="1102197.07"/>
    <x v="1"/>
    <x v="4"/>
    <x v="28"/>
    <x v="188"/>
  </r>
  <r>
    <x v="6"/>
    <n v="1089363.3999999999"/>
    <x v="0"/>
    <x v="1"/>
    <x v="21"/>
    <x v="126"/>
  </r>
  <r>
    <x v="6"/>
    <n v="1079281.31"/>
    <x v="0"/>
    <x v="1"/>
    <x v="21"/>
    <x v="227"/>
  </r>
  <r>
    <x v="6"/>
    <n v="1074700.67"/>
    <x v="1"/>
    <x v="4"/>
    <x v="28"/>
    <x v="208"/>
  </r>
  <r>
    <x v="6"/>
    <n v="961373"/>
    <x v="0"/>
    <x v="1"/>
    <x v="17"/>
    <x v="166"/>
  </r>
  <r>
    <x v="6"/>
    <n v="956017.16"/>
    <x v="1"/>
    <x v="4"/>
    <x v="30"/>
    <x v="276"/>
  </r>
  <r>
    <x v="6"/>
    <n v="937487.4"/>
    <x v="0"/>
    <x v="1"/>
    <x v="32"/>
    <x v="167"/>
  </r>
  <r>
    <x v="6"/>
    <n v="911032.01"/>
    <x v="0"/>
    <x v="1"/>
    <x v="32"/>
    <x v="259"/>
  </r>
  <r>
    <x v="6"/>
    <n v="893689.37"/>
    <x v="0"/>
    <x v="1"/>
    <x v="21"/>
    <x v="210"/>
  </r>
  <r>
    <x v="6"/>
    <n v="877853.29"/>
    <x v="1"/>
    <x v="4"/>
    <x v="11"/>
    <x v="53"/>
  </r>
  <r>
    <x v="6"/>
    <n v="871164.95"/>
    <x v="0"/>
    <x v="1"/>
    <x v="11"/>
    <x v="177"/>
  </r>
  <r>
    <x v="6"/>
    <n v="853686.37"/>
    <x v="0"/>
    <x v="1"/>
    <x v="25"/>
    <x v="117"/>
  </r>
  <r>
    <x v="6"/>
    <n v="848150"/>
    <x v="0"/>
    <x v="1"/>
    <x v="25"/>
    <x v="170"/>
  </r>
  <r>
    <x v="6"/>
    <n v="808326.79"/>
    <x v="0"/>
    <x v="0"/>
    <x v="6"/>
    <x v="192"/>
  </r>
  <r>
    <x v="6"/>
    <n v="801414.31"/>
    <x v="0"/>
    <x v="1"/>
    <x v="17"/>
    <x v="131"/>
  </r>
  <r>
    <x v="6"/>
    <n v="754066.18"/>
    <x v="0"/>
    <x v="1"/>
    <x v="37"/>
    <x v="122"/>
  </r>
  <r>
    <x v="6"/>
    <n v="706322.69"/>
    <x v="1"/>
    <x v="4"/>
    <x v="28"/>
    <x v="159"/>
  </r>
  <r>
    <x v="6"/>
    <n v="684356.18"/>
    <x v="1"/>
    <x v="4"/>
    <x v="8"/>
    <x v="229"/>
  </r>
  <r>
    <x v="6"/>
    <n v="623859.31999999995"/>
    <x v="1"/>
    <x v="4"/>
    <x v="8"/>
    <x v="270"/>
  </r>
  <r>
    <x v="6"/>
    <n v="623771.05000000005"/>
    <x v="0"/>
    <x v="1"/>
    <x v="11"/>
    <x v="108"/>
  </r>
  <r>
    <x v="6"/>
    <n v="618654.74"/>
    <x v="0"/>
    <x v="1"/>
    <x v="40"/>
    <x v="161"/>
  </r>
  <r>
    <x v="6"/>
    <n v="603095.5"/>
    <x v="0"/>
    <x v="1"/>
    <x v="35"/>
    <x v="229"/>
  </r>
  <r>
    <x v="6"/>
    <n v="594523.82999999996"/>
    <x v="0"/>
    <x v="0"/>
    <x v="3"/>
    <x v="189"/>
  </r>
  <r>
    <x v="6"/>
    <n v="592630"/>
    <x v="0"/>
    <x v="1"/>
    <x v="11"/>
    <x v="307"/>
  </r>
  <r>
    <x v="6"/>
    <n v="533710.39"/>
    <x v="0"/>
    <x v="1"/>
    <x v="21"/>
    <x v="229"/>
  </r>
  <r>
    <x v="6"/>
    <n v="499755.5"/>
    <x v="0"/>
    <x v="1"/>
    <x v="21"/>
    <x v="269"/>
  </r>
  <r>
    <x v="6"/>
    <n v="497137.39"/>
    <x v="0"/>
    <x v="1"/>
    <x v="35"/>
    <x v="199"/>
  </r>
  <r>
    <x v="6"/>
    <n v="495519.81"/>
    <x v="0"/>
    <x v="1"/>
    <x v="17"/>
    <x v="202"/>
  </r>
  <r>
    <x v="6"/>
    <n v="488471.14"/>
    <x v="0"/>
    <x v="1"/>
    <x v="11"/>
    <x v="253"/>
  </r>
  <r>
    <x v="6"/>
    <n v="474613.23"/>
    <x v="1"/>
    <x v="4"/>
    <x v="19"/>
    <x v="35"/>
  </r>
  <r>
    <x v="6"/>
    <n v="470279.71"/>
    <x v="1"/>
    <x v="3"/>
    <x v="7"/>
    <x v="8"/>
  </r>
  <r>
    <x v="6"/>
    <n v="448232.94"/>
    <x v="0"/>
    <x v="1"/>
    <x v="11"/>
    <x v="250"/>
  </r>
  <r>
    <x v="6"/>
    <n v="431810"/>
    <x v="0"/>
    <x v="1"/>
    <x v="25"/>
    <x v="179"/>
  </r>
  <r>
    <x v="6"/>
    <n v="415804.3"/>
    <x v="0"/>
    <x v="1"/>
    <x v="21"/>
    <x v="103"/>
  </r>
  <r>
    <x v="6"/>
    <n v="412568.22"/>
    <x v="0"/>
    <x v="0"/>
    <x v="41"/>
    <x v="171"/>
  </r>
  <r>
    <x v="6"/>
    <n v="412533.13"/>
    <x v="0"/>
    <x v="1"/>
    <x v="11"/>
    <x v="280"/>
  </r>
  <r>
    <x v="6"/>
    <n v="386069.61"/>
    <x v="1"/>
    <x v="3"/>
    <x v="49"/>
    <x v="298"/>
  </r>
  <r>
    <x v="6"/>
    <n v="379975.65"/>
    <x v="0"/>
    <x v="1"/>
    <x v="17"/>
    <x v="214"/>
  </r>
  <r>
    <x v="6"/>
    <n v="356617.61"/>
    <x v="0"/>
    <x v="1"/>
    <x v="11"/>
    <x v="184"/>
  </r>
  <r>
    <x v="6"/>
    <n v="355639.28"/>
    <x v="1"/>
    <x v="4"/>
    <x v="28"/>
    <x v="185"/>
  </r>
  <r>
    <x v="6"/>
    <n v="352381.98"/>
    <x v="0"/>
    <x v="0"/>
    <x v="30"/>
    <x v="279"/>
  </r>
  <r>
    <x v="6"/>
    <n v="350000"/>
    <x v="0"/>
    <x v="1"/>
    <x v="33"/>
    <x v="205"/>
  </r>
  <r>
    <x v="6"/>
    <n v="349777.09"/>
    <x v="0"/>
    <x v="0"/>
    <x v="3"/>
    <x v="190"/>
  </r>
  <r>
    <x v="6"/>
    <n v="337381.91"/>
    <x v="0"/>
    <x v="1"/>
    <x v="20"/>
    <x v="229"/>
  </r>
  <r>
    <x v="6"/>
    <n v="330034.07"/>
    <x v="0"/>
    <x v="0"/>
    <x v="6"/>
    <x v="80"/>
  </r>
  <r>
    <x v="6"/>
    <n v="311159.40999999997"/>
    <x v="1"/>
    <x v="4"/>
    <x v="8"/>
    <x v="191"/>
  </r>
  <r>
    <x v="6"/>
    <n v="304209.32"/>
    <x v="0"/>
    <x v="0"/>
    <x v="15"/>
    <x v="308"/>
  </r>
  <r>
    <x v="6"/>
    <n v="300000"/>
    <x v="0"/>
    <x v="1"/>
    <x v="11"/>
    <x v="309"/>
  </r>
  <r>
    <x v="6"/>
    <n v="267487.14"/>
    <x v="1"/>
    <x v="4"/>
    <x v="28"/>
    <x v="183"/>
  </r>
  <r>
    <x v="6"/>
    <n v="256085.55"/>
    <x v="0"/>
    <x v="1"/>
    <x v="21"/>
    <x v="198"/>
  </r>
  <r>
    <x v="6"/>
    <n v="216322.11"/>
    <x v="0"/>
    <x v="1"/>
    <x v="21"/>
    <x v="196"/>
  </r>
  <r>
    <x v="6"/>
    <n v="215709.11"/>
    <x v="0"/>
    <x v="1"/>
    <x v="17"/>
    <x v="258"/>
  </r>
  <r>
    <x v="6"/>
    <n v="204173.87"/>
    <x v="0"/>
    <x v="1"/>
    <x v="21"/>
    <x v="252"/>
  </r>
  <r>
    <x v="6"/>
    <n v="187666.34"/>
    <x v="1"/>
    <x v="4"/>
    <x v="28"/>
    <x v="218"/>
  </r>
  <r>
    <x v="6"/>
    <n v="184716.15"/>
    <x v="1"/>
    <x v="4"/>
    <x v="28"/>
    <x v="239"/>
  </r>
  <r>
    <x v="6"/>
    <n v="180916.24"/>
    <x v="0"/>
    <x v="1"/>
    <x v="33"/>
    <x v="170"/>
  </r>
  <r>
    <x v="6"/>
    <n v="157178.10999999999"/>
    <x v="0"/>
    <x v="1"/>
    <x v="11"/>
    <x v="200"/>
  </r>
  <r>
    <x v="6"/>
    <n v="152532.76"/>
    <x v="0"/>
    <x v="2"/>
    <x v="34"/>
    <x v="206"/>
  </r>
  <r>
    <x v="6"/>
    <n v="144835.24"/>
    <x v="0"/>
    <x v="1"/>
    <x v="43"/>
    <x v="195"/>
  </r>
  <r>
    <x v="6"/>
    <n v="138260"/>
    <x v="1"/>
    <x v="4"/>
    <x v="11"/>
    <x v="265"/>
  </r>
  <r>
    <x v="6"/>
    <n v="134468.06"/>
    <x v="0"/>
    <x v="1"/>
    <x v="25"/>
    <x v="132"/>
  </r>
  <r>
    <x v="6"/>
    <n v="126890.87"/>
    <x v="0"/>
    <x v="0"/>
    <x v="15"/>
    <x v="310"/>
  </r>
  <r>
    <x v="6"/>
    <n v="123661.43"/>
    <x v="1"/>
    <x v="4"/>
    <x v="15"/>
    <x v="231"/>
  </r>
  <r>
    <x v="6"/>
    <n v="120041.69"/>
    <x v="0"/>
    <x v="1"/>
    <x v="21"/>
    <x v="240"/>
  </r>
  <r>
    <x v="6"/>
    <n v="111877"/>
    <x v="1"/>
    <x v="4"/>
    <x v="11"/>
    <x v="86"/>
  </r>
  <r>
    <x v="6"/>
    <n v="105287.12"/>
    <x v="0"/>
    <x v="1"/>
    <x v="21"/>
    <x v="86"/>
  </r>
  <r>
    <x v="6"/>
    <n v="103692.99"/>
    <x v="0"/>
    <x v="1"/>
    <x v="17"/>
    <x v="207"/>
  </r>
  <r>
    <x v="6"/>
    <n v="103250.28"/>
    <x v="0"/>
    <x v="1"/>
    <x v="11"/>
    <x v="220"/>
  </r>
  <r>
    <x v="6"/>
    <n v="81192.600000000006"/>
    <x v="0"/>
    <x v="0"/>
    <x v="5"/>
    <x v="249"/>
  </r>
  <r>
    <x v="6"/>
    <n v="79677.38"/>
    <x v="1"/>
    <x v="4"/>
    <x v="8"/>
    <x v="156"/>
  </r>
  <r>
    <x v="6"/>
    <n v="47493.93"/>
    <x v="0"/>
    <x v="1"/>
    <x v="47"/>
    <x v="223"/>
  </r>
  <r>
    <x v="6"/>
    <n v="45809.94"/>
    <x v="0"/>
    <x v="1"/>
    <x v="17"/>
    <x v="216"/>
  </r>
  <r>
    <x v="6"/>
    <n v="42244.2"/>
    <x v="0"/>
    <x v="0"/>
    <x v="3"/>
    <x v="211"/>
  </r>
  <r>
    <x v="6"/>
    <n v="36328.42"/>
    <x v="0"/>
    <x v="1"/>
    <x v="21"/>
    <x v="43"/>
  </r>
  <r>
    <x v="6"/>
    <n v="30323.94"/>
    <x v="0"/>
    <x v="0"/>
    <x v="3"/>
    <x v="219"/>
  </r>
  <r>
    <x v="6"/>
    <n v="20810.34"/>
    <x v="0"/>
    <x v="0"/>
    <x v="15"/>
    <x v="229"/>
  </r>
  <r>
    <x v="6"/>
    <n v="18868.240000000002"/>
    <x v="0"/>
    <x v="0"/>
    <x v="3"/>
    <x v="71"/>
  </r>
  <r>
    <x v="6"/>
    <n v="16282.86"/>
    <x v="0"/>
    <x v="1"/>
    <x v="25"/>
    <x v="145"/>
  </r>
  <r>
    <x v="6"/>
    <n v="12980"/>
    <x v="0"/>
    <x v="1"/>
    <x v="11"/>
    <x v="306"/>
  </r>
  <r>
    <x v="6"/>
    <n v="12466.41"/>
    <x v="0"/>
    <x v="1"/>
    <x v="21"/>
    <x v="215"/>
  </r>
  <r>
    <x v="6"/>
    <n v="12377"/>
    <x v="0"/>
    <x v="1"/>
    <x v="21"/>
    <x v="177"/>
  </r>
  <r>
    <x v="6"/>
    <n v="7831"/>
    <x v="0"/>
    <x v="1"/>
    <x v="29"/>
    <x v="229"/>
  </r>
  <r>
    <x v="6"/>
    <n v="7294.47"/>
    <x v="0"/>
    <x v="1"/>
    <x v="30"/>
    <x v="279"/>
  </r>
  <r>
    <x v="6"/>
    <n v="6657.09"/>
    <x v="1"/>
    <x v="4"/>
    <x v="28"/>
    <x v="213"/>
  </r>
  <r>
    <x v="6"/>
    <n v="5289.46"/>
    <x v="0"/>
    <x v="1"/>
    <x v="33"/>
    <x v="145"/>
  </r>
  <r>
    <x v="6"/>
    <n v="4378"/>
    <x v="0"/>
    <x v="1"/>
    <x v="18"/>
    <x v="229"/>
  </r>
  <r>
    <x v="6"/>
    <n v="2550.02"/>
    <x v="0"/>
    <x v="0"/>
    <x v="3"/>
    <x v="201"/>
  </r>
  <r>
    <x v="6"/>
    <n v="1118.27"/>
    <x v="0"/>
    <x v="1"/>
    <x v="30"/>
    <x v="165"/>
  </r>
  <r>
    <x v="6"/>
    <n v="1100"/>
    <x v="0"/>
    <x v="1"/>
    <x v="11"/>
    <x v="260"/>
  </r>
  <r>
    <x v="6"/>
    <n v="396.88"/>
    <x v="0"/>
    <x v="1"/>
    <x v="30"/>
    <x v="221"/>
  </r>
  <r>
    <x v="6"/>
    <n v="376.45"/>
    <x v="0"/>
    <x v="1"/>
    <x v="15"/>
    <x v="310"/>
  </r>
  <r>
    <x v="6"/>
    <n v="160"/>
    <x v="0"/>
    <x v="0"/>
    <x v="3"/>
    <x v="75"/>
  </r>
  <r>
    <x v="6"/>
    <n v="140"/>
    <x v="0"/>
    <x v="1"/>
    <x v="17"/>
    <x v="311"/>
  </r>
  <r>
    <x v="6"/>
    <n v="0"/>
    <x v="0"/>
    <x v="1"/>
    <x v="50"/>
    <x v="255"/>
  </r>
  <r>
    <x v="6"/>
    <n v="0"/>
    <x v="0"/>
    <x v="1"/>
    <x v="17"/>
    <x v="261"/>
  </r>
  <r>
    <x v="6"/>
    <n v="0"/>
    <x v="0"/>
    <x v="1"/>
    <x v="21"/>
    <x v="53"/>
  </r>
  <r>
    <x v="6"/>
    <n v="0"/>
    <x v="1"/>
    <x v="3"/>
    <x v="30"/>
    <x v="84"/>
  </r>
  <r>
    <x v="6"/>
    <n v="0"/>
    <x v="1"/>
    <x v="4"/>
    <x v="49"/>
    <x v="312"/>
  </r>
  <r>
    <x v="7"/>
    <n v="5601167368"/>
    <x v="0"/>
    <x v="1"/>
    <x v="1"/>
    <x v="284"/>
  </r>
  <r>
    <x v="7"/>
    <n v="4141860224.6500001"/>
    <x v="0"/>
    <x v="0"/>
    <x v="3"/>
    <x v="3"/>
  </r>
  <r>
    <x v="7"/>
    <n v="3928734430.3000002"/>
    <x v="0"/>
    <x v="0"/>
    <x v="0"/>
    <x v="0"/>
  </r>
  <r>
    <x v="7"/>
    <n v="2115181310.1800001"/>
    <x v="0"/>
    <x v="2"/>
    <x v="4"/>
    <x v="4"/>
  </r>
  <r>
    <x v="7"/>
    <n v="1650587474.21"/>
    <x v="1"/>
    <x v="4"/>
    <x v="8"/>
    <x v="12"/>
  </r>
  <r>
    <x v="7"/>
    <n v="1388004602.0599999"/>
    <x v="0"/>
    <x v="1"/>
    <x v="5"/>
    <x v="5"/>
  </r>
  <r>
    <x v="7"/>
    <n v="1320245308.8399999"/>
    <x v="0"/>
    <x v="0"/>
    <x v="9"/>
    <x v="313"/>
  </r>
  <r>
    <x v="7"/>
    <n v="1285950997.99"/>
    <x v="0"/>
    <x v="0"/>
    <x v="6"/>
    <x v="6"/>
  </r>
  <r>
    <x v="7"/>
    <n v="1161646781.8299999"/>
    <x v="0"/>
    <x v="0"/>
    <x v="0"/>
    <x v="9"/>
  </r>
  <r>
    <x v="7"/>
    <n v="1076408216.1600001"/>
    <x v="0"/>
    <x v="1"/>
    <x v="1"/>
    <x v="285"/>
  </r>
  <r>
    <x v="7"/>
    <n v="1068178193.62"/>
    <x v="0"/>
    <x v="0"/>
    <x v="3"/>
    <x v="7"/>
  </r>
  <r>
    <x v="7"/>
    <n v="1042520987.98"/>
    <x v="1"/>
    <x v="5"/>
    <x v="10"/>
    <x v="14"/>
  </r>
  <r>
    <x v="7"/>
    <n v="943457442.97000003"/>
    <x v="1"/>
    <x v="4"/>
    <x v="16"/>
    <x v="31"/>
  </r>
  <r>
    <x v="7"/>
    <n v="794797954.41999996"/>
    <x v="0"/>
    <x v="1"/>
    <x v="11"/>
    <x v="17"/>
  </r>
  <r>
    <x v="7"/>
    <n v="606007749.53999996"/>
    <x v="1"/>
    <x v="3"/>
    <x v="14"/>
    <x v="26"/>
  </r>
  <r>
    <x v="7"/>
    <n v="554040865.15999997"/>
    <x v="0"/>
    <x v="0"/>
    <x v="3"/>
    <x v="11"/>
  </r>
  <r>
    <x v="7"/>
    <n v="472566266.16000003"/>
    <x v="0"/>
    <x v="1"/>
    <x v="17"/>
    <x v="32"/>
  </r>
  <r>
    <x v="7"/>
    <n v="460435399.52999997"/>
    <x v="0"/>
    <x v="1"/>
    <x v="11"/>
    <x v="18"/>
  </r>
  <r>
    <x v="7"/>
    <n v="457027846.10000002"/>
    <x v="0"/>
    <x v="0"/>
    <x v="19"/>
    <x v="35"/>
  </r>
  <r>
    <x v="7"/>
    <n v="447354781.68000001"/>
    <x v="0"/>
    <x v="0"/>
    <x v="3"/>
    <x v="15"/>
  </r>
  <r>
    <x v="7"/>
    <n v="446818753.82999998"/>
    <x v="1"/>
    <x v="3"/>
    <x v="7"/>
    <x v="263"/>
  </r>
  <r>
    <x v="7"/>
    <n v="423575911.60000002"/>
    <x v="0"/>
    <x v="1"/>
    <x v="13"/>
    <x v="24"/>
  </r>
  <r>
    <x v="7"/>
    <n v="376553779.39999998"/>
    <x v="0"/>
    <x v="1"/>
    <x v="2"/>
    <x v="2"/>
  </r>
  <r>
    <x v="7"/>
    <n v="350946596.95999998"/>
    <x v="0"/>
    <x v="1"/>
    <x v="18"/>
    <x v="36"/>
  </r>
  <r>
    <x v="7"/>
    <n v="348989514.39999998"/>
    <x v="0"/>
    <x v="0"/>
    <x v="6"/>
    <x v="7"/>
  </r>
  <r>
    <x v="7"/>
    <n v="312321441.25"/>
    <x v="0"/>
    <x v="1"/>
    <x v="30"/>
    <x v="266"/>
  </r>
  <r>
    <x v="7"/>
    <n v="292653207.5"/>
    <x v="0"/>
    <x v="0"/>
    <x v="9"/>
    <x v="314"/>
  </r>
  <r>
    <x v="7"/>
    <n v="290570126.19"/>
    <x v="0"/>
    <x v="1"/>
    <x v="11"/>
    <x v="33"/>
  </r>
  <r>
    <x v="7"/>
    <n v="248261095.08000001"/>
    <x v="1"/>
    <x v="4"/>
    <x v="8"/>
    <x v="23"/>
  </r>
  <r>
    <x v="7"/>
    <n v="211170797.03999999"/>
    <x v="0"/>
    <x v="0"/>
    <x v="3"/>
    <x v="264"/>
  </r>
  <r>
    <x v="7"/>
    <n v="201796179.09"/>
    <x v="0"/>
    <x v="0"/>
    <x v="12"/>
    <x v="256"/>
  </r>
  <r>
    <x v="7"/>
    <n v="185826594.38999999"/>
    <x v="0"/>
    <x v="0"/>
    <x v="3"/>
    <x v="29"/>
  </r>
  <r>
    <x v="7"/>
    <n v="157556986.52000001"/>
    <x v="0"/>
    <x v="0"/>
    <x v="3"/>
    <x v="22"/>
  </r>
  <r>
    <x v="7"/>
    <n v="152809860.90000001"/>
    <x v="0"/>
    <x v="1"/>
    <x v="20"/>
    <x v="37"/>
  </r>
  <r>
    <x v="7"/>
    <n v="150883740.56"/>
    <x v="0"/>
    <x v="0"/>
    <x v="6"/>
    <x v="11"/>
  </r>
  <r>
    <x v="7"/>
    <n v="148728439.83000001"/>
    <x v="0"/>
    <x v="0"/>
    <x v="3"/>
    <x v="42"/>
  </r>
  <r>
    <x v="7"/>
    <n v="148372432.59"/>
    <x v="0"/>
    <x v="1"/>
    <x v="11"/>
    <x v="43"/>
  </r>
  <r>
    <x v="7"/>
    <n v="145720311.86000001"/>
    <x v="0"/>
    <x v="0"/>
    <x v="12"/>
    <x v="21"/>
  </r>
  <r>
    <x v="7"/>
    <n v="143185266.13"/>
    <x v="0"/>
    <x v="0"/>
    <x v="3"/>
    <x v="229"/>
  </r>
  <r>
    <x v="7"/>
    <n v="140730431.22999999"/>
    <x v="1"/>
    <x v="4"/>
    <x v="28"/>
    <x v="77"/>
  </r>
  <r>
    <x v="7"/>
    <n v="134197231.94"/>
    <x v="0"/>
    <x v="1"/>
    <x v="11"/>
    <x v="230"/>
  </r>
  <r>
    <x v="7"/>
    <n v="123210450.15000001"/>
    <x v="0"/>
    <x v="1"/>
    <x v="18"/>
    <x v="34"/>
  </r>
  <r>
    <x v="7"/>
    <n v="119625793.45"/>
    <x v="0"/>
    <x v="0"/>
    <x v="3"/>
    <x v="16"/>
  </r>
  <r>
    <x v="7"/>
    <n v="118380331.95999999"/>
    <x v="1"/>
    <x v="4"/>
    <x v="8"/>
    <x v="283"/>
  </r>
  <r>
    <x v="7"/>
    <n v="109369243.25"/>
    <x v="0"/>
    <x v="1"/>
    <x v="11"/>
    <x v="315"/>
  </r>
  <r>
    <x v="7"/>
    <n v="105780512.20999999"/>
    <x v="0"/>
    <x v="1"/>
    <x v="11"/>
    <x v="45"/>
  </r>
  <r>
    <x v="7"/>
    <n v="97791030.569999993"/>
    <x v="1"/>
    <x v="4"/>
    <x v="2"/>
    <x v="2"/>
  </r>
  <r>
    <x v="7"/>
    <n v="93921150.129999995"/>
    <x v="0"/>
    <x v="0"/>
    <x v="24"/>
    <x v="67"/>
  </r>
  <r>
    <x v="7"/>
    <n v="93428030.670000002"/>
    <x v="0"/>
    <x v="1"/>
    <x v="27"/>
    <x v="66"/>
  </r>
  <r>
    <x v="7"/>
    <n v="90817332.349999994"/>
    <x v="0"/>
    <x v="1"/>
    <x v="11"/>
    <x v="293"/>
  </r>
  <r>
    <x v="7"/>
    <n v="90634992.670000002"/>
    <x v="1"/>
    <x v="3"/>
    <x v="8"/>
    <x v="273"/>
  </r>
  <r>
    <x v="7"/>
    <n v="88196760.219999999"/>
    <x v="0"/>
    <x v="1"/>
    <x v="11"/>
    <x v="49"/>
  </r>
  <r>
    <x v="7"/>
    <n v="87145838.959999993"/>
    <x v="0"/>
    <x v="1"/>
    <x v="11"/>
    <x v="60"/>
  </r>
  <r>
    <x v="7"/>
    <n v="85048518.920000002"/>
    <x v="0"/>
    <x v="1"/>
    <x v="1"/>
    <x v="288"/>
  </r>
  <r>
    <x v="7"/>
    <n v="84840040.819999993"/>
    <x v="0"/>
    <x v="1"/>
    <x v="11"/>
    <x v="265"/>
  </r>
  <r>
    <x v="7"/>
    <n v="82450195.700000003"/>
    <x v="0"/>
    <x v="0"/>
    <x v="15"/>
    <x v="231"/>
  </r>
  <r>
    <x v="7"/>
    <n v="79868065.150000006"/>
    <x v="0"/>
    <x v="0"/>
    <x v="9"/>
    <x v="316"/>
  </r>
  <r>
    <x v="7"/>
    <n v="73382780.200000003"/>
    <x v="0"/>
    <x v="1"/>
    <x v="11"/>
    <x v="56"/>
  </r>
  <r>
    <x v="7"/>
    <n v="70762607.689999998"/>
    <x v="1"/>
    <x v="3"/>
    <x v="49"/>
    <x v="274"/>
  </r>
  <r>
    <x v="7"/>
    <n v="68032382.780000001"/>
    <x v="0"/>
    <x v="1"/>
    <x v="11"/>
    <x v="245"/>
  </r>
  <r>
    <x v="7"/>
    <n v="65185127.359999999"/>
    <x v="0"/>
    <x v="1"/>
    <x v="30"/>
    <x v="84"/>
  </r>
  <r>
    <x v="7"/>
    <n v="63267554.82"/>
    <x v="0"/>
    <x v="1"/>
    <x v="22"/>
    <x v="47"/>
  </r>
  <r>
    <x v="7"/>
    <n v="61787409.240000002"/>
    <x v="1"/>
    <x v="4"/>
    <x v="28"/>
    <x v="106"/>
  </r>
  <r>
    <x v="7"/>
    <n v="60917729.43"/>
    <x v="0"/>
    <x v="1"/>
    <x v="17"/>
    <x v="64"/>
  </r>
  <r>
    <x v="7"/>
    <n v="59643244.530000001"/>
    <x v="0"/>
    <x v="0"/>
    <x v="5"/>
    <x v="52"/>
  </r>
  <r>
    <x v="7"/>
    <n v="59292653.5"/>
    <x v="0"/>
    <x v="0"/>
    <x v="9"/>
    <x v="229"/>
  </r>
  <r>
    <x v="7"/>
    <n v="58189552.719999999"/>
    <x v="0"/>
    <x v="1"/>
    <x v="17"/>
    <x v="46"/>
  </r>
  <r>
    <x v="7"/>
    <n v="55738438.520000003"/>
    <x v="0"/>
    <x v="1"/>
    <x v="15"/>
    <x v="231"/>
  </r>
  <r>
    <x v="7"/>
    <n v="55668419.079999998"/>
    <x v="0"/>
    <x v="1"/>
    <x v="17"/>
    <x v="63"/>
  </r>
  <r>
    <x v="7"/>
    <n v="55629882.350000001"/>
    <x v="0"/>
    <x v="1"/>
    <x v="21"/>
    <x v="40"/>
  </r>
  <r>
    <x v="7"/>
    <n v="52927398.25"/>
    <x v="1"/>
    <x v="4"/>
    <x v="8"/>
    <x v="133"/>
  </r>
  <r>
    <x v="7"/>
    <n v="50231479.899999999"/>
    <x v="0"/>
    <x v="1"/>
    <x v="11"/>
    <x v="99"/>
  </r>
  <r>
    <x v="7"/>
    <n v="49255561.32"/>
    <x v="0"/>
    <x v="1"/>
    <x v="45"/>
    <x v="254"/>
  </r>
  <r>
    <x v="7"/>
    <n v="47074699.780000001"/>
    <x v="0"/>
    <x v="1"/>
    <x v="11"/>
    <x v="73"/>
  </r>
  <r>
    <x v="7"/>
    <n v="46946024.170000002"/>
    <x v="0"/>
    <x v="0"/>
    <x v="9"/>
    <x v="289"/>
  </r>
  <r>
    <x v="7"/>
    <n v="46503797.270000003"/>
    <x v="0"/>
    <x v="1"/>
    <x v="29"/>
    <x v="76"/>
  </r>
  <r>
    <x v="7"/>
    <n v="45425524.640000001"/>
    <x v="0"/>
    <x v="0"/>
    <x v="6"/>
    <x v="29"/>
  </r>
  <r>
    <x v="7"/>
    <n v="44059603.460000001"/>
    <x v="0"/>
    <x v="0"/>
    <x v="3"/>
    <x v="294"/>
  </r>
  <r>
    <x v="7"/>
    <n v="42898873.439999998"/>
    <x v="1"/>
    <x v="5"/>
    <x v="10"/>
    <x v="19"/>
  </r>
  <r>
    <x v="7"/>
    <n v="40623356.369999997"/>
    <x v="0"/>
    <x v="0"/>
    <x v="5"/>
    <x v="5"/>
  </r>
  <r>
    <x v="7"/>
    <n v="40082398.770000003"/>
    <x v="0"/>
    <x v="1"/>
    <x v="17"/>
    <x v="61"/>
  </r>
  <r>
    <x v="7"/>
    <n v="39856383"/>
    <x v="1"/>
    <x v="4"/>
    <x v="28"/>
    <x v="79"/>
  </r>
  <r>
    <x v="7"/>
    <n v="39157127.329999998"/>
    <x v="0"/>
    <x v="2"/>
    <x v="4"/>
    <x v="38"/>
  </r>
  <r>
    <x v="7"/>
    <n v="38937472.869999997"/>
    <x v="1"/>
    <x v="4"/>
    <x v="28"/>
    <x v="70"/>
  </r>
  <r>
    <x v="7"/>
    <n v="37811861.909999996"/>
    <x v="0"/>
    <x v="0"/>
    <x v="3"/>
    <x v="41"/>
  </r>
  <r>
    <x v="7"/>
    <n v="37537723.780000001"/>
    <x v="0"/>
    <x v="0"/>
    <x v="5"/>
    <x v="68"/>
  </r>
  <r>
    <x v="7"/>
    <n v="37016169.530000001"/>
    <x v="0"/>
    <x v="0"/>
    <x v="3"/>
    <x v="72"/>
  </r>
  <r>
    <x v="7"/>
    <n v="36592335.700000003"/>
    <x v="0"/>
    <x v="2"/>
    <x v="4"/>
    <x v="292"/>
  </r>
  <r>
    <x v="7"/>
    <n v="36358332.380000003"/>
    <x v="0"/>
    <x v="1"/>
    <x v="23"/>
    <x v="55"/>
  </r>
  <r>
    <x v="7"/>
    <n v="35725326.130000003"/>
    <x v="0"/>
    <x v="0"/>
    <x v="3"/>
    <x v="59"/>
  </r>
  <r>
    <x v="7"/>
    <n v="35326281.390000001"/>
    <x v="0"/>
    <x v="0"/>
    <x v="42"/>
    <x v="186"/>
  </r>
  <r>
    <x v="7"/>
    <n v="34220991.060000002"/>
    <x v="0"/>
    <x v="1"/>
    <x v="25"/>
    <x v="62"/>
  </r>
  <r>
    <x v="7"/>
    <n v="33944083.310000002"/>
    <x v="1"/>
    <x v="4"/>
    <x v="49"/>
    <x v="298"/>
  </r>
  <r>
    <x v="7"/>
    <n v="33346731.190000001"/>
    <x v="0"/>
    <x v="0"/>
    <x v="3"/>
    <x v="69"/>
  </r>
  <r>
    <x v="7"/>
    <n v="28152606.399999999"/>
    <x v="0"/>
    <x v="1"/>
    <x v="17"/>
    <x v="229"/>
  </r>
  <r>
    <x v="7"/>
    <n v="28030362.469999999"/>
    <x v="0"/>
    <x v="0"/>
    <x v="3"/>
    <x v="243"/>
  </r>
  <r>
    <x v="7"/>
    <n v="27248808.010000002"/>
    <x v="0"/>
    <x v="1"/>
    <x v="11"/>
    <x v="103"/>
  </r>
  <r>
    <x v="7"/>
    <n v="26698397.41"/>
    <x v="0"/>
    <x v="1"/>
    <x v="1"/>
    <x v="291"/>
  </r>
  <r>
    <x v="7"/>
    <n v="26494956.989999998"/>
    <x v="0"/>
    <x v="0"/>
    <x v="24"/>
    <x v="194"/>
  </r>
  <r>
    <x v="7"/>
    <n v="25373928.280000001"/>
    <x v="0"/>
    <x v="0"/>
    <x v="3"/>
    <x v="128"/>
  </r>
  <r>
    <x v="7"/>
    <n v="24939400.149999999"/>
    <x v="0"/>
    <x v="1"/>
    <x v="11"/>
    <x v="86"/>
  </r>
  <r>
    <x v="7"/>
    <n v="24730492.690000001"/>
    <x v="0"/>
    <x v="1"/>
    <x v="11"/>
    <x v="83"/>
  </r>
  <r>
    <x v="7"/>
    <n v="24166476.719999999"/>
    <x v="0"/>
    <x v="0"/>
    <x v="5"/>
    <x v="39"/>
  </r>
  <r>
    <x v="7"/>
    <n v="23727633.850000001"/>
    <x v="0"/>
    <x v="1"/>
    <x v="11"/>
    <x v="242"/>
  </r>
  <r>
    <x v="7"/>
    <n v="23312289.300000001"/>
    <x v="0"/>
    <x v="1"/>
    <x v="11"/>
    <x v="244"/>
  </r>
  <r>
    <x v="7"/>
    <n v="23211215.309999999"/>
    <x v="0"/>
    <x v="1"/>
    <x v="11"/>
    <x v="48"/>
  </r>
  <r>
    <x v="7"/>
    <n v="22746439.100000001"/>
    <x v="0"/>
    <x v="1"/>
    <x v="11"/>
    <x v="229"/>
  </r>
  <r>
    <x v="7"/>
    <n v="22313363.239999998"/>
    <x v="0"/>
    <x v="1"/>
    <x v="21"/>
    <x v="118"/>
  </r>
  <r>
    <x v="7"/>
    <n v="21917830.149999999"/>
    <x v="0"/>
    <x v="0"/>
    <x v="3"/>
    <x v="89"/>
  </r>
  <r>
    <x v="7"/>
    <n v="21823242.379999999"/>
    <x v="0"/>
    <x v="1"/>
    <x v="19"/>
    <x v="35"/>
  </r>
  <r>
    <x v="7"/>
    <n v="19502331.309999999"/>
    <x v="0"/>
    <x v="1"/>
    <x v="11"/>
    <x v="301"/>
  </r>
  <r>
    <x v="7"/>
    <n v="18750308.07"/>
    <x v="0"/>
    <x v="1"/>
    <x v="11"/>
    <x v="53"/>
  </r>
  <r>
    <x v="7"/>
    <n v="18457630.210000001"/>
    <x v="1"/>
    <x v="4"/>
    <x v="15"/>
    <x v="228"/>
  </r>
  <r>
    <x v="7"/>
    <n v="18205225.66"/>
    <x v="0"/>
    <x v="0"/>
    <x v="15"/>
    <x v="228"/>
  </r>
  <r>
    <x v="7"/>
    <n v="18056554.25"/>
    <x v="0"/>
    <x v="0"/>
    <x v="3"/>
    <x v="91"/>
  </r>
  <r>
    <x v="7"/>
    <n v="17618272.640000001"/>
    <x v="0"/>
    <x v="1"/>
    <x v="21"/>
    <x v="73"/>
  </r>
  <r>
    <x v="7"/>
    <n v="17368345.219999999"/>
    <x v="0"/>
    <x v="0"/>
    <x v="30"/>
    <x v="271"/>
  </r>
  <r>
    <x v="7"/>
    <n v="16658355.76"/>
    <x v="0"/>
    <x v="1"/>
    <x v="21"/>
    <x v="81"/>
  </r>
  <r>
    <x v="7"/>
    <n v="16636567.66"/>
    <x v="1"/>
    <x v="4"/>
    <x v="28"/>
    <x v="229"/>
  </r>
  <r>
    <x v="7"/>
    <n v="16558215.960000001"/>
    <x v="0"/>
    <x v="1"/>
    <x v="11"/>
    <x v="317"/>
  </r>
  <r>
    <x v="7"/>
    <n v="16118240.310000001"/>
    <x v="0"/>
    <x v="0"/>
    <x v="3"/>
    <x v="88"/>
  </r>
  <r>
    <x v="7"/>
    <n v="15755731.720000001"/>
    <x v="0"/>
    <x v="1"/>
    <x v="11"/>
    <x v="93"/>
  </r>
  <r>
    <x v="7"/>
    <n v="15541433.83"/>
    <x v="0"/>
    <x v="1"/>
    <x v="17"/>
    <x v="119"/>
  </r>
  <r>
    <x v="7"/>
    <n v="15059065.800000001"/>
    <x v="0"/>
    <x v="0"/>
    <x v="24"/>
    <x v="57"/>
  </r>
  <r>
    <x v="7"/>
    <n v="15052042.710000001"/>
    <x v="0"/>
    <x v="1"/>
    <x v="17"/>
    <x v="78"/>
  </r>
  <r>
    <x v="7"/>
    <n v="14408052.609999999"/>
    <x v="0"/>
    <x v="1"/>
    <x v="21"/>
    <x v="94"/>
  </r>
  <r>
    <x v="7"/>
    <n v="14244110.140000001"/>
    <x v="0"/>
    <x v="1"/>
    <x v="30"/>
    <x v="276"/>
  </r>
  <r>
    <x v="7"/>
    <n v="14213240.199999999"/>
    <x v="0"/>
    <x v="1"/>
    <x v="17"/>
    <x v="87"/>
  </r>
  <r>
    <x v="7"/>
    <n v="14067677.970000001"/>
    <x v="1"/>
    <x v="4"/>
    <x v="11"/>
    <x v="180"/>
  </r>
  <r>
    <x v="7"/>
    <n v="13320781.539999999"/>
    <x v="0"/>
    <x v="1"/>
    <x v="36"/>
    <x v="116"/>
  </r>
  <r>
    <x v="7"/>
    <n v="13205390.42"/>
    <x v="0"/>
    <x v="1"/>
    <x v="11"/>
    <x v="96"/>
  </r>
  <r>
    <x v="7"/>
    <n v="13118903.76"/>
    <x v="0"/>
    <x v="0"/>
    <x v="48"/>
    <x v="224"/>
  </r>
  <r>
    <x v="7"/>
    <n v="12823754.83"/>
    <x v="0"/>
    <x v="1"/>
    <x v="0"/>
    <x v="0"/>
  </r>
  <r>
    <x v="7"/>
    <n v="12659911.66"/>
    <x v="0"/>
    <x v="1"/>
    <x v="2"/>
    <x v="299"/>
  </r>
  <r>
    <x v="7"/>
    <n v="12600704.939999999"/>
    <x v="1"/>
    <x v="5"/>
    <x v="10"/>
    <x v="318"/>
  </r>
  <r>
    <x v="7"/>
    <n v="12157146.51"/>
    <x v="0"/>
    <x v="1"/>
    <x v="21"/>
    <x v="44"/>
  </r>
  <r>
    <x v="7"/>
    <n v="11953000"/>
    <x v="1"/>
    <x v="3"/>
    <x v="2"/>
    <x v="300"/>
  </r>
  <r>
    <x v="7"/>
    <n v="11816151.029999999"/>
    <x v="1"/>
    <x v="4"/>
    <x v="28"/>
    <x v="124"/>
  </r>
  <r>
    <x v="7"/>
    <n v="11274747.689999999"/>
    <x v="0"/>
    <x v="1"/>
    <x v="30"/>
    <x v="123"/>
  </r>
  <r>
    <x v="7"/>
    <n v="10849064.32"/>
    <x v="0"/>
    <x v="1"/>
    <x v="30"/>
    <x v="267"/>
  </r>
  <r>
    <x v="7"/>
    <n v="10473962.59"/>
    <x v="0"/>
    <x v="1"/>
    <x v="17"/>
    <x v="102"/>
  </r>
  <r>
    <x v="7"/>
    <n v="10141272.279999999"/>
    <x v="0"/>
    <x v="1"/>
    <x v="31"/>
    <x v="90"/>
  </r>
  <r>
    <x v="7"/>
    <n v="10045548.25"/>
    <x v="0"/>
    <x v="0"/>
    <x v="6"/>
    <x v="137"/>
  </r>
  <r>
    <x v="7"/>
    <n v="10041461.76"/>
    <x v="1"/>
    <x v="4"/>
    <x v="8"/>
    <x v="164"/>
  </r>
  <r>
    <x v="7"/>
    <n v="10006044.74"/>
    <x v="0"/>
    <x v="1"/>
    <x v="11"/>
    <x v="114"/>
  </r>
  <r>
    <x v="7"/>
    <n v="9859247.6799999997"/>
    <x v="0"/>
    <x v="0"/>
    <x v="24"/>
    <x v="80"/>
  </r>
  <r>
    <x v="7"/>
    <n v="9822026.8300000001"/>
    <x v="0"/>
    <x v="1"/>
    <x v="32"/>
    <x v="97"/>
  </r>
  <r>
    <x v="7"/>
    <n v="9600538.4000000004"/>
    <x v="0"/>
    <x v="1"/>
    <x v="33"/>
    <x v="101"/>
  </r>
  <r>
    <x v="7"/>
    <n v="9355346.1799999997"/>
    <x v="0"/>
    <x v="1"/>
    <x v="11"/>
    <x v="303"/>
  </r>
  <r>
    <x v="7"/>
    <n v="9271236.1199999992"/>
    <x v="0"/>
    <x v="1"/>
    <x v="17"/>
    <x v="115"/>
  </r>
  <r>
    <x v="7"/>
    <n v="9222657.3900000006"/>
    <x v="0"/>
    <x v="1"/>
    <x v="11"/>
    <x v="180"/>
  </r>
  <r>
    <x v="7"/>
    <n v="8544403.4600000009"/>
    <x v="1"/>
    <x v="4"/>
    <x v="11"/>
    <x v="306"/>
  </r>
  <r>
    <x v="7"/>
    <n v="8510203.1699999999"/>
    <x v="1"/>
    <x v="4"/>
    <x v="28"/>
    <x v="142"/>
  </r>
  <r>
    <x v="7"/>
    <n v="8405902.1899999995"/>
    <x v="0"/>
    <x v="1"/>
    <x v="17"/>
    <x v="169"/>
  </r>
  <r>
    <x v="7"/>
    <n v="7989374.4400000004"/>
    <x v="0"/>
    <x v="1"/>
    <x v="17"/>
    <x v="109"/>
  </r>
  <r>
    <x v="7"/>
    <n v="7916488.1500000004"/>
    <x v="0"/>
    <x v="0"/>
    <x v="3"/>
    <x v="242"/>
  </r>
  <r>
    <x v="7"/>
    <n v="7858436.2699999996"/>
    <x v="0"/>
    <x v="0"/>
    <x v="6"/>
    <x v="305"/>
  </r>
  <r>
    <x v="7"/>
    <n v="7638115.71"/>
    <x v="0"/>
    <x v="1"/>
    <x v="11"/>
    <x v="307"/>
  </r>
  <r>
    <x v="7"/>
    <n v="7597435.04"/>
    <x v="0"/>
    <x v="0"/>
    <x v="3"/>
    <x v="125"/>
  </r>
  <r>
    <x v="7"/>
    <n v="7561351.96"/>
    <x v="0"/>
    <x v="1"/>
    <x v="11"/>
    <x v="98"/>
  </r>
  <r>
    <x v="7"/>
    <n v="7535045.8700000001"/>
    <x v="0"/>
    <x v="0"/>
    <x v="3"/>
    <x v="110"/>
  </r>
  <r>
    <x v="7"/>
    <n v="7502035.1299999999"/>
    <x v="0"/>
    <x v="1"/>
    <x v="11"/>
    <x v="304"/>
  </r>
  <r>
    <x v="7"/>
    <n v="7443369"/>
    <x v="1"/>
    <x v="4"/>
    <x v="28"/>
    <x v="217"/>
  </r>
  <r>
    <x v="7"/>
    <n v="7436323.2400000002"/>
    <x v="0"/>
    <x v="1"/>
    <x v="11"/>
    <x v="82"/>
  </r>
  <r>
    <x v="7"/>
    <n v="7182955.71"/>
    <x v="0"/>
    <x v="1"/>
    <x v="17"/>
    <x v="92"/>
  </r>
  <r>
    <x v="7"/>
    <n v="7046767.4900000002"/>
    <x v="1"/>
    <x v="4"/>
    <x v="28"/>
    <x v="143"/>
  </r>
  <r>
    <x v="7"/>
    <n v="7024659.8399999999"/>
    <x v="0"/>
    <x v="1"/>
    <x v="11"/>
    <x v="233"/>
  </r>
  <r>
    <x v="7"/>
    <n v="6971707.6600000001"/>
    <x v="0"/>
    <x v="0"/>
    <x v="3"/>
    <x v="120"/>
  </r>
  <r>
    <x v="7"/>
    <n v="6891190.7199999997"/>
    <x v="1"/>
    <x v="4"/>
    <x v="28"/>
    <x v="160"/>
  </r>
  <r>
    <x v="7"/>
    <n v="6879432.1799999997"/>
    <x v="0"/>
    <x v="1"/>
    <x v="11"/>
    <x v="246"/>
  </r>
  <r>
    <x v="7"/>
    <n v="6857592.6200000001"/>
    <x v="0"/>
    <x v="1"/>
    <x v="17"/>
    <x v="111"/>
  </r>
  <r>
    <x v="7"/>
    <n v="6820000"/>
    <x v="1"/>
    <x v="3"/>
    <x v="53"/>
    <x v="272"/>
  </r>
  <r>
    <x v="7"/>
    <n v="6736605.3600000003"/>
    <x v="0"/>
    <x v="1"/>
    <x v="11"/>
    <x v="251"/>
  </r>
  <r>
    <x v="7"/>
    <n v="6507328.7599999998"/>
    <x v="0"/>
    <x v="0"/>
    <x v="24"/>
    <x v="95"/>
  </r>
  <r>
    <x v="7"/>
    <n v="6433792.9699999997"/>
    <x v="1"/>
    <x v="4"/>
    <x v="28"/>
    <x v="159"/>
  </r>
  <r>
    <x v="7"/>
    <n v="6373921.4800000004"/>
    <x v="1"/>
    <x v="3"/>
    <x v="7"/>
    <x v="268"/>
  </r>
  <r>
    <x v="7"/>
    <n v="6272373"/>
    <x v="0"/>
    <x v="0"/>
    <x v="3"/>
    <x v="74"/>
  </r>
  <r>
    <x v="7"/>
    <n v="6105414.3399999999"/>
    <x v="0"/>
    <x v="1"/>
    <x v="35"/>
    <x v="112"/>
  </r>
  <r>
    <x v="7"/>
    <n v="6082524.6200000001"/>
    <x v="0"/>
    <x v="1"/>
    <x v="11"/>
    <x v="51"/>
  </r>
  <r>
    <x v="7"/>
    <n v="5948000.04"/>
    <x v="0"/>
    <x v="1"/>
    <x v="17"/>
    <x v="113"/>
  </r>
  <r>
    <x v="7"/>
    <n v="5863150.4800000004"/>
    <x v="1"/>
    <x v="4"/>
    <x v="11"/>
    <x v="58"/>
  </r>
  <r>
    <x v="7"/>
    <n v="5844519.4699999997"/>
    <x v="1"/>
    <x v="4"/>
    <x v="28"/>
    <x v="155"/>
  </r>
  <r>
    <x v="7"/>
    <n v="5832165.25"/>
    <x v="0"/>
    <x v="2"/>
    <x v="34"/>
    <x v="104"/>
  </r>
  <r>
    <x v="7"/>
    <n v="5751369.46"/>
    <x v="0"/>
    <x v="1"/>
    <x v="5"/>
    <x v="39"/>
  </r>
  <r>
    <x v="7"/>
    <n v="5675691.0700000003"/>
    <x v="0"/>
    <x v="1"/>
    <x v="33"/>
    <x v="132"/>
  </r>
  <r>
    <x v="7"/>
    <n v="5592810.9400000004"/>
    <x v="1"/>
    <x v="3"/>
    <x v="49"/>
    <x v="248"/>
  </r>
  <r>
    <x v="7"/>
    <n v="5543493.6200000001"/>
    <x v="0"/>
    <x v="1"/>
    <x v="11"/>
    <x v="127"/>
  </r>
  <r>
    <x v="7"/>
    <n v="5049877.0199999996"/>
    <x v="0"/>
    <x v="1"/>
    <x v="21"/>
    <x v="138"/>
  </r>
  <r>
    <x v="7"/>
    <n v="4816002.3"/>
    <x v="0"/>
    <x v="1"/>
    <x v="11"/>
    <x v="302"/>
  </r>
  <r>
    <x v="7"/>
    <n v="4784023.24"/>
    <x v="0"/>
    <x v="1"/>
    <x v="17"/>
    <x v="203"/>
  </r>
  <r>
    <x v="7"/>
    <n v="4781920"/>
    <x v="1"/>
    <x v="4"/>
    <x v="11"/>
    <x v="33"/>
  </r>
  <r>
    <x v="7"/>
    <n v="4651097.62"/>
    <x v="0"/>
    <x v="1"/>
    <x v="26"/>
    <x v="65"/>
  </r>
  <r>
    <x v="7"/>
    <n v="4553270.4000000004"/>
    <x v="0"/>
    <x v="0"/>
    <x v="43"/>
    <x v="195"/>
  </r>
  <r>
    <x v="7"/>
    <n v="4525667.47"/>
    <x v="1"/>
    <x v="3"/>
    <x v="11"/>
    <x v="306"/>
  </r>
  <r>
    <x v="7"/>
    <n v="4393673.75"/>
    <x v="0"/>
    <x v="0"/>
    <x v="24"/>
    <x v="146"/>
  </r>
  <r>
    <x v="7"/>
    <n v="4385312.95"/>
    <x v="0"/>
    <x v="0"/>
    <x v="3"/>
    <x v="150"/>
  </r>
  <r>
    <x v="7"/>
    <n v="4013537.29"/>
    <x v="0"/>
    <x v="0"/>
    <x v="6"/>
    <x v="144"/>
  </r>
  <r>
    <x v="7"/>
    <n v="3925182.28"/>
    <x v="1"/>
    <x v="4"/>
    <x v="19"/>
    <x v="35"/>
  </r>
  <r>
    <x v="7"/>
    <n v="3777249.48"/>
    <x v="0"/>
    <x v="1"/>
    <x v="29"/>
    <x v="139"/>
  </r>
  <r>
    <x v="7"/>
    <n v="3669520.95"/>
    <x v="0"/>
    <x v="1"/>
    <x v="38"/>
    <x v="130"/>
  </r>
  <r>
    <x v="7"/>
    <n v="3611575.45"/>
    <x v="1"/>
    <x v="4"/>
    <x v="8"/>
    <x v="191"/>
  </r>
  <r>
    <x v="7"/>
    <n v="3573467.64"/>
    <x v="0"/>
    <x v="1"/>
    <x v="15"/>
    <x v="228"/>
  </r>
  <r>
    <x v="7"/>
    <n v="3517449.44"/>
    <x v="0"/>
    <x v="1"/>
    <x v="11"/>
    <x v="294"/>
  </r>
  <r>
    <x v="7"/>
    <n v="3507043.29"/>
    <x v="0"/>
    <x v="1"/>
    <x v="17"/>
    <x v="131"/>
  </r>
  <r>
    <x v="7"/>
    <n v="3467333.41"/>
    <x v="0"/>
    <x v="0"/>
    <x v="3"/>
    <x v="158"/>
  </r>
  <r>
    <x v="7"/>
    <n v="3449232.35"/>
    <x v="0"/>
    <x v="1"/>
    <x v="17"/>
    <x v="232"/>
  </r>
  <r>
    <x v="7"/>
    <n v="3184538.8"/>
    <x v="1"/>
    <x v="4"/>
    <x v="11"/>
    <x v="230"/>
  </r>
  <r>
    <x v="7"/>
    <n v="2934911.22"/>
    <x v="0"/>
    <x v="1"/>
    <x v="11"/>
    <x v="236"/>
  </r>
  <r>
    <x v="7"/>
    <n v="2894900.04"/>
    <x v="0"/>
    <x v="1"/>
    <x v="17"/>
    <x v="136"/>
  </r>
  <r>
    <x v="7"/>
    <n v="2853510"/>
    <x v="1"/>
    <x v="4"/>
    <x v="28"/>
    <x v="226"/>
  </r>
  <r>
    <x v="7"/>
    <n v="2843947.42"/>
    <x v="0"/>
    <x v="1"/>
    <x v="5"/>
    <x v="287"/>
  </r>
  <r>
    <x v="7"/>
    <n v="2821377.74"/>
    <x v="0"/>
    <x v="1"/>
    <x v="22"/>
    <x v="229"/>
  </r>
  <r>
    <x v="7"/>
    <n v="2818309.67"/>
    <x v="0"/>
    <x v="1"/>
    <x v="11"/>
    <x v="129"/>
  </r>
  <r>
    <x v="7"/>
    <n v="2625723.29"/>
    <x v="0"/>
    <x v="1"/>
    <x v="0"/>
    <x v="147"/>
  </r>
  <r>
    <x v="7"/>
    <n v="2620722.0499999998"/>
    <x v="0"/>
    <x v="1"/>
    <x v="17"/>
    <x v="204"/>
  </r>
  <r>
    <x v="7"/>
    <n v="2485938.44"/>
    <x v="0"/>
    <x v="1"/>
    <x v="17"/>
    <x v="134"/>
  </r>
  <r>
    <x v="7"/>
    <n v="2467160.4700000002"/>
    <x v="0"/>
    <x v="0"/>
    <x v="3"/>
    <x v="10"/>
  </r>
  <r>
    <x v="7"/>
    <n v="2422645.79"/>
    <x v="0"/>
    <x v="1"/>
    <x v="17"/>
    <x v="135"/>
  </r>
  <r>
    <x v="7"/>
    <n v="2416820.39"/>
    <x v="0"/>
    <x v="0"/>
    <x v="3"/>
    <x v="121"/>
  </r>
  <r>
    <x v="7"/>
    <n v="2412334.14"/>
    <x v="0"/>
    <x v="0"/>
    <x v="30"/>
    <x v="123"/>
  </r>
  <r>
    <x v="7"/>
    <n v="2378430.5299999998"/>
    <x v="0"/>
    <x v="1"/>
    <x v="11"/>
    <x v="280"/>
  </r>
  <r>
    <x v="7"/>
    <n v="2369104.16"/>
    <x v="0"/>
    <x v="0"/>
    <x v="3"/>
    <x v="297"/>
  </r>
  <r>
    <x v="7"/>
    <n v="2336442.85"/>
    <x v="0"/>
    <x v="1"/>
    <x v="33"/>
    <x v="117"/>
  </r>
  <r>
    <x v="7"/>
    <n v="2334568.08"/>
    <x v="0"/>
    <x v="1"/>
    <x v="17"/>
    <x v="149"/>
  </r>
  <r>
    <x v="7"/>
    <n v="2266445.96"/>
    <x v="0"/>
    <x v="0"/>
    <x v="3"/>
    <x v="176"/>
  </r>
  <r>
    <x v="7"/>
    <n v="2264551.67"/>
    <x v="0"/>
    <x v="1"/>
    <x v="11"/>
    <x v="85"/>
  </r>
  <r>
    <x v="7"/>
    <n v="2247814.7000000002"/>
    <x v="0"/>
    <x v="1"/>
    <x v="17"/>
    <x v="234"/>
  </r>
  <r>
    <x v="7"/>
    <n v="2181725.0099999998"/>
    <x v="0"/>
    <x v="1"/>
    <x v="17"/>
    <x v="105"/>
  </r>
  <r>
    <x v="7"/>
    <n v="2093829.33"/>
    <x v="0"/>
    <x v="1"/>
    <x v="35"/>
    <x v="181"/>
  </r>
  <r>
    <x v="7"/>
    <n v="1875876.46"/>
    <x v="0"/>
    <x v="0"/>
    <x v="3"/>
    <x v="162"/>
  </r>
  <r>
    <x v="7"/>
    <n v="1830900.69"/>
    <x v="0"/>
    <x v="1"/>
    <x v="11"/>
    <x v="319"/>
  </r>
  <r>
    <x v="7"/>
    <n v="1829508.1"/>
    <x v="0"/>
    <x v="1"/>
    <x v="11"/>
    <x v="58"/>
  </r>
  <r>
    <x v="7"/>
    <n v="1759299.45"/>
    <x v="1"/>
    <x v="4"/>
    <x v="49"/>
    <x v="312"/>
  </r>
  <r>
    <x v="7"/>
    <n v="1758355.02"/>
    <x v="0"/>
    <x v="1"/>
    <x v="17"/>
    <x v="168"/>
  </r>
  <r>
    <x v="7"/>
    <n v="1748623.43"/>
    <x v="0"/>
    <x v="1"/>
    <x v="17"/>
    <x v="172"/>
  </r>
  <r>
    <x v="7"/>
    <n v="1743053.86"/>
    <x v="1"/>
    <x v="4"/>
    <x v="28"/>
    <x v="175"/>
  </r>
  <r>
    <x v="7"/>
    <n v="1698926.66"/>
    <x v="0"/>
    <x v="1"/>
    <x v="11"/>
    <x v="306"/>
  </r>
  <r>
    <x v="7"/>
    <n v="1645094.07"/>
    <x v="0"/>
    <x v="1"/>
    <x v="11"/>
    <x v="151"/>
  </r>
  <r>
    <x v="7"/>
    <n v="1585972.65"/>
    <x v="0"/>
    <x v="0"/>
    <x v="24"/>
    <x v="266"/>
  </r>
  <r>
    <x v="7"/>
    <n v="1562383.73"/>
    <x v="0"/>
    <x v="1"/>
    <x v="17"/>
    <x v="174"/>
  </r>
  <r>
    <x v="7"/>
    <n v="1473916.69"/>
    <x v="1"/>
    <x v="4"/>
    <x v="8"/>
    <x v="277"/>
  </r>
  <r>
    <x v="7"/>
    <n v="1415959.58"/>
    <x v="0"/>
    <x v="1"/>
    <x v="17"/>
    <x v="153"/>
  </r>
  <r>
    <x v="7"/>
    <n v="1380205.81"/>
    <x v="0"/>
    <x v="0"/>
    <x v="3"/>
    <x v="320"/>
  </r>
  <r>
    <x v="7"/>
    <n v="1366480.78"/>
    <x v="1"/>
    <x v="4"/>
    <x v="49"/>
    <x v="248"/>
  </r>
  <r>
    <x v="7"/>
    <n v="1247359.45"/>
    <x v="1"/>
    <x v="4"/>
    <x v="28"/>
    <x v="239"/>
  </r>
  <r>
    <x v="7"/>
    <n v="1202925.81"/>
    <x v="0"/>
    <x v="1"/>
    <x v="17"/>
    <x v="141"/>
  </r>
  <r>
    <x v="7"/>
    <n v="1183000"/>
    <x v="0"/>
    <x v="1"/>
    <x v="51"/>
    <x v="257"/>
  </r>
  <r>
    <x v="7"/>
    <n v="1151122.74"/>
    <x v="0"/>
    <x v="1"/>
    <x v="32"/>
    <x v="182"/>
  </r>
  <r>
    <x v="7"/>
    <n v="1148335.3"/>
    <x v="1"/>
    <x v="4"/>
    <x v="28"/>
    <x v="208"/>
  </r>
  <r>
    <x v="7"/>
    <n v="1118927.6499999999"/>
    <x v="1"/>
    <x v="3"/>
    <x v="7"/>
    <x v="8"/>
  </r>
  <r>
    <x v="7"/>
    <n v="1091223.6599999999"/>
    <x v="0"/>
    <x v="1"/>
    <x v="17"/>
    <x v="247"/>
  </r>
  <r>
    <x v="7"/>
    <n v="1058135"/>
    <x v="0"/>
    <x v="1"/>
    <x v="25"/>
    <x v="170"/>
  </r>
  <r>
    <x v="7"/>
    <n v="1053064.26"/>
    <x v="0"/>
    <x v="1"/>
    <x v="32"/>
    <x v="259"/>
  </r>
  <r>
    <x v="7"/>
    <n v="1042200.88"/>
    <x v="0"/>
    <x v="1"/>
    <x v="11"/>
    <x v="177"/>
  </r>
  <r>
    <x v="7"/>
    <n v="1015654.25"/>
    <x v="0"/>
    <x v="1"/>
    <x v="21"/>
    <x v="148"/>
  </r>
  <r>
    <x v="7"/>
    <n v="1002930"/>
    <x v="1"/>
    <x v="4"/>
    <x v="49"/>
    <x v="321"/>
  </r>
  <r>
    <x v="7"/>
    <n v="991517.42"/>
    <x v="0"/>
    <x v="1"/>
    <x v="25"/>
    <x v="117"/>
  </r>
  <r>
    <x v="7"/>
    <n v="944760.72"/>
    <x v="1"/>
    <x v="4"/>
    <x v="28"/>
    <x v="188"/>
  </r>
  <r>
    <x v="7"/>
    <n v="931814.14"/>
    <x v="0"/>
    <x v="0"/>
    <x v="6"/>
    <x v="192"/>
  </r>
  <r>
    <x v="7"/>
    <n v="867907.29"/>
    <x v="0"/>
    <x v="1"/>
    <x v="21"/>
    <x v="210"/>
  </r>
  <r>
    <x v="7"/>
    <n v="817691.75"/>
    <x v="0"/>
    <x v="1"/>
    <x v="11"/>
    <x v="250"/>
  </r>
  <r>
    <x v="7"/>
    <n v="748936"/>
    <x v="0"/>
    <x v="1"/>
    <x v="33"/>
    <x v="205"/>
  </r>
  <r>
    <x v="7"/>
    <n v="743652.83"/>
    <x v="0"/>
    <x v="1"/>
    <x v="21"/>
    <x v="198"/>
  </r>
  <r>
    <x v="7"/>
    <n v="728744.63"/>
    <x v="0"/>
    <x v="1"/>
    <x v="17"/>
    <x v="166"/>
  </r>
  <r>
    <x v="7"/>
    <n v="697535.33"/>
    <x v="0"/>
    <x v="0"/>
    <x v="41"/>
    <x v="171"/>
  </r>
  <r>
    <x v="7"/>
    <n v="668566.96"/>
    <x v="0"/>
    <x v="1"/>
    <x v="21"/>
    <x v="229"/>
  </r>
  <r>
    <x v="7"/>
    <n v="665022.65"/>
    <x v="0"/>
    <x v="1"/>
    <x v="21"/>
    <x v="126"/>
  </r>
  <r>
    <x v="7"/>
    <n v="652608.02"/>
    <x v="0"/>
    <x v="1"/>
    <x v="25"/>
    <x v="179"/>
  </r>
  <r>
    <x v="7"/>
    <n v="642399.07999999996"/>
    <x v="0"/>
    <x v="0"/>
    <x v="9"/>
    <x v="322"/>
  </r>
  <r>
    <x v="7"/>
    <n v="600110.39"/>
    <x v="0"/>
    <x v="1"/>
    <x v="11"/>
    <x v="309"/>
  </r>
  <r>
    <x v="7"/>
    <n v="581324.65"/>
    <x v="0"/>
    <x v="1"/>
    <x v="11"/>
    <x v="184"/>
  </r>
  <r>
    <x v="7"/>
    <n v="580770.47"/>
    <x v="0"/>
    <x v="1"/>
    <x v="11"/>
    <x v="253"/>
  </r>
  <r>
    <x v="7"/>
    <n v="556055.43000000005"/>
    <x v="1"/>
    <x v="4"/>
    <x v="28"/>
    <x v="193"/>
  </r>
  <r>
    <x v="7"/>
    <n v="551196.69999999995"/>
    <x v="0"/>
    <x v="1"/>
    <x v="21"/>
    <x v="269"/>
  </r>
  <r>
    <x v="7"/>
    <n v="540150.57999999996"/>
    <x v="0"/>
    <x v="1"/>
    <x v="11"/>
    <x v="108"/>
  </r>
  <r>
    <x v="7"/>
    <n v="504253.18"/>
    <x v="0"/>
    <x v="0"/>
    <x v="3"/>
    <x v="189"/>
  </r>
  <r>
    <x v="7"/>
    <n v="485077.32"/>
    <x v="0"/>
    <x v="1"/>
    <x v="35"/>
    <x v="229"/>
  </r>
  <r>
    <x v="7"/>
    <n v="451514"/>
    <x v="1"/>
    <x v="4"/>
    <x v="37"/>
    <x v="122"/>
  </r>
  <r>
    <x v="7"/>
    <n v="435390.7"/>
    <x v="0"/>
    <x v="1"/>
    <x v="37"/>
    <x v="122"/>
  </r>
  <r>
    <x v="7"/>
    <n v="410973.35"/>
    <x v="0"/>
    <x v="0"/>
    <x v="30"/>
    <x v="279"/>
  </r>
  <r>
    <x v="7"/>
    <n v="394550.76"/>
    <x v="0"/>
    <x v="1"/>
    <x v="32"/>
    <x v="167"/>
  </r>
  <r>
    <x v="7"/>
    <n v="379172.77"/>
    <x v="0"/>
    <x v="1"/>
    <x v="35"/>
    <x v="199"/>
  </r>
  <r>
    <x v="7"/>
    <n v="333409.17"/>
    <x v="0"/>
    <x v="0"/>
    <x v="3"/>
    <x v="190"/>
  </r>
  <r>
    <x v="7"/>
    <n v="324682.28000000003"/>
    <x v="0"/>
    <x v="1"/>
    <x v="20"/>
    <x v="229"/>
  </r>
  <r>
    <x v="7"/>
    <n v="303094.83"/>
    <x v="1"/>
    <x v="4"/>
    <x v="28"/>
    <x v="183"/>
  </r>
  <r>
    <x v="7"/>
    <n v="268969.74"/>
    <x v="0"/>
    <x v="1"/>
    <x v="21"/>
    <x v="252"/>
  </r>
  <r>
    <x v="7"/>
    <n v="252961.36"/>
    <x v="0"/>
    <x v="2"/>
    <x v="34"/>
    <x v="206"/>
  </r>
  <r>
    <x v="7"/>
    <n v="248366.13"/>
    <x v="0"/>
    <x v="1"/>
    <x v="21"/>
    <x v="103"/>
  </r>
  <r>
    <x v="7"/>
    <n v="223053.51"/>
    <x v="0"/>
    <x v="1"/>
    <x v="21"/>
    <x v="196"/>
  </r>
  <r>
    <x v="7"/>
    <n v="213831.58"/>
    <x v="0"/>
    <x v="1"/>
    <x v="17"/>
    <x v="202"/>
  </r>
  <r>
    <x v="7"/>
    <n v="211161.25"/>
    <x v="0"/>
    <x v="1"/>
    <x v="33"/>
    <x v="170"/>
  </r>
  <r>
    <x v="7"/>
    <n v="207967"/>
    <x v="1"/>
    <x v="3"/>
    <x v="49"/>
    <x v="298"/>
  </r>
  <r>
    <x v="7"/>
    <n v="205829.35"/>
    <x v="1"/>
    <x v="4"/>
    <x v="28"/>
    <x v="212"/>
  </r>
  <r>
    <x v="7"/>
    <n v="199397.72"/>
    <x v="0"/>
    <x v="0"/>
    <x v="15"/>
    <x v="229"/>
  </r>
  <r>
    <x v="7"/>
    <n v="167569.10999999999"/>
    <x v="0"/>
    <x v="1"/>
    <x v="40"/>
    <x v="161"/>
  </r>
  <r>
    <x v="7"/>
    <n v="160543.32"/>
    <x v="0"/>
    <x v="1"/>
    <x v="17"/>
    <x v="258"/>
  </r>
  <r>
    <x v="7"/>
    <n v="148460.93"/>
    <x v="1"/>
    <x v="4"/>
    <x v="28"/>
    <x v="185"/>
  </r>
  <r>
    <x v="7"/>
    <n v="139927.39000000001"/>
    <x v="0"/>
    <x v="0"/>
    <x v="48"/>
    <x v="286"/>
  </r>
  <r>
    <x v="7"/>
    <n v="139236.74"/>
    <x v="0"/>
    <x v="0"/>
    <x v="9"/>
    <x v="323"/>
  </r>
  <r>
    <x v="7"/>
    <n v="136480"/>
    <x v="0"/>
    <x v="1"/>
    <x v="11"/>
    <x v="200"/>
  </r>
  <r>
    <x v="7"/>
    <n v="131884.57999999999"/>
    <x v="0"/>
    <x v="1"/>
    <x v="25"/>
    <x v="132"/>
  </r>
  <r>
    <x v="7"/>
    <n v="115957.54"/>
    <x v="0"/>
    <x v="1"/>
    <x v="21"/>
    <x v="240"/>
  </r>
  <r>
    <x v="7"/>
    <n v="107890.91"/>
    <x v="0"/>
    <x v="1"/>
    <x v="11"/>
    <x v="220"/>
  </r>
  <r>
    <x v="7"/>
    <n v="106960.99"/>
    <x v="0"/>
    <x v="0"/>
    <x v="9"/>
    <x v="324"/>
  </r>
  <r>
    <x v="7"/>
    <n v="100356.67"/>
    <x v="1"/>
    <x v="4"/>
    <x v="8"/>
    <x v="270"/>
  </r>
  <r>
    <x v="7"/>
    <n v="91513.41"/>
    <x v="0"/>
    <x v="1"/>
    <x v="21"/>
    <x v="86"/>
  </r>
  <r>
    <x v="7"/>
    <n v="82892.179999999993"/>
    <x v="1"/>
    <x v="4"/>
    <x v="11"/>
    <x v="53"/>
  </r>
  <r>
    <x v="7"/>
    <n v="78962.679999999993"/>
    <x v="1"/>
    <x v="4"/>
    <x v="49"/>
    <x v="274"/>
  </r>
  <r>
    <x v="7"/>
    <n v="64590.27"/>
    <x v="0"/>
    <x v="1"/>
    <x v="17"/>
    <x v="216"/>
  </r>
  <r>
    <x v="7"/>
    <n v="64432.23"/>
    <x v="1"/>
    <x v="4"/>
    <x v="15"/>
    <x v="231"/>
  </r>
  <r>
    <x v="7"/>
    <n v="63165.55"/>
    <x v="0"/>
    <x v="1"/>
    <x v="11"/>
    <x v="325"/>
  </r>
  <r>
    <x v="7"/>
    <n v="55950.41"/>
    <x v="0"/>
    <x v="1"/>
    <x v="17"/>
    <x v="207"/>
  </r>
  <r>
    <x v="7"/>
    <n v="53200"/>
    <x v="1"/>
    <x v="4"/>
    <x v="11"/>
    <x v="265"/>
  </r>
  <r>
    <x v="7"/>
    <n v="51146.35"/>
    <x v="0"/>
    <x v="0"/>
    <x v="6"/>
    <x v="80"/>
  </r>
  <r>
    <x v="7"/>
    <n v="47082"/>
    <x v="0"/>
    <x v="1"/>
    <x v="21"/>
    <x v="227"/>
  </r>
  <r>
    <x v="7"/>
    <n v="42244.2"/>
    <x v="0"/>
    <x v="0"/>
    <x v="3"/>
    <x v="211"/>
  </r>
  <r>
    <x v="7"/>
    <n v="41838.57"/>
    <x v="0"/>
    <x v="0"/>
    <x v="30"/>
    <x v="266"/>
  </r>
  <r>
    <x v="7"/>
    <n v="40003.31"/>
    <x v="0"/>
    <x v="1"/>
    <x v="30"/>
    <x v="279"/>
  </r>
  <r>
    <x v="7"/>
    <n v="38571.449999999997"/>
    <x v="0"/>
    <x v="0"/>
    <x v="3"/>
    <x v="219"/>
  </r>
  <r>
    <x v="7"/>
    <n v="33712.800000000003"/>
    <x v="0"/>
    <x v="1"/>
    <x v="17"/>
    <x v="214"/>
  </r>
  <r>
    <x v="7"/>
    <n v="30000"/>
    <x v="0"/>
    <x v="1"/>
    <x v="54"/>
    <x v="282"/>
  </r>
  <r>
    <x v="7"/>
    <n v="27947.759999999998"/>
    <x v="0"/>
    <x v="0"/>
    <x v="3"/>
    <x v="71"/>
  </r>
  <r>
    <x v="7"/>
    <n v="22730"/>
    <x v="1"/>
    <x v="4"/>
    <x v="28"/>
    <x v="213"/>
  </r>
  <r>
    <x v="7"/>
    <n v="20000"/>
    <x v="1"/>
    <x v="4"/>
    <x v="8"/>
    <x v="229"/>
  </r>
  <r>
    <x v="7"/>
    <n v="19317.39"/>
    <x v="0"/>
    <x v="0"/>
    <x v="9"/>
    <x v="326"/>
  </r>
  <r>
    <x v="7"/>
    <n v="17763.12"/>
    <x v="0"/>
    <x v="1"/>
    <x v="25"/>
    <x v="145"/>
  </r>
  <r>
    <x v="7"/>
    <n v="15411.04"/>
    <x v="0"/>
    <x v="1"/>
    <x v="21"/>
    <x v="215"/>
  </r>
  <r>
    <x v="7"/>
    <n v="13514.79"/>
    <x v="0"/>
    <x v="1"/>
    <x v="21"/>
    <x v="53"/>
  </r>
  <r>
    <x v="7"/>
    <n v="12316.56"/>
    <x v="0"/>
    <x v="1"/>
    <x v="29"/>
    <x v="229"/>
  </r>
  <r>
    <x v="7"/>
    <n v="11399.86"/>
    <x v="0"/>
    <x v="1"/>
    <x v="21"/>
    <x v="43"/>
  </r>
  <r>
    <x v="7"/>
    <n v="10905.5"/>
    <x v="0"/>
    <x v="1"/>
    <x v="21"/>
    <x v="177"/>
  </r>
  <r>
    <x v="7"/>
    <n v="10500"/>
    <x v="0"/>
    <x v="1"/>
    <x v="38"/>
    <x v="229"/>
  </r>
  <r>
    <x v="7"/>
    <n v="231.82"/>
    <x v="0"/>
    <x v="0"/>
    <x v="3"/>
    <x v="201"/>
  </r>
  <r>
    <x v="7"/>
    <n v="58.4"/>
    <x v="0"/>
    <x v="1"/>
    <x v="30"/>
    <x v="165"/>
  </r>
  <r>
    <x v="7"/>
    <n v="0"/>
    <x v="0"/>
    <x v="1"/>
    <x v="30"/>
    <x v="221"/>
  </r>
  <r>
    <x v="7"/>
    <n v="0"/>
    <x v="0"/>
    <x v="1"/>
    <x v="17"/>
    <x v="311"/>
  </r>
  <r>
    <x v="7"/>
    <n v="0"/>
    <x v="0"/>
    <x v="1"/>
    <x v="17"/>
    <x v="261"/>
  </r>
  <r>
    <x v="7"/>
    <n v="0"/>
    <x v="0"/>
    <x v="1"/>
    <x v="33"/>
    <x v="145"/>
  </r>
  <r>
    <x v="7"/>
    <n v="0"/>
    <x v="1"/>
    <x v="3"/>
    <x v="11"/>
    <x v="253"/>
  </r>
  <r>
    <x v="7"/>
    <n v="0"/>
    <x v="1"/>
    <x v="4"/>
    <x v="28"/>
    <x v="218"/>
  </r>
  <r>
    <x v="7"/>
    <n v="0"/>
    <x v="1"/>
    <x v="4"/>
    <x v="30"/>
    <x v="276"/>
  </r>
  <r>
    <x v="8"/>
    <n v="6797760939.2399998"/>
    <x v="0"/>
    <x v="1"/>
    <x v="1"/>
    <x v="284"/>
  </r>
  <r>
    <x v="8"/>
    <n v="4709641295.0200005"/>
    <x v="0"/>
    <x v="0"/>
    <x v="3"/>
    <x v="3"/>
  </r>
  <r>
    <x v="8"/>
    <n v="4696139726.5200005"/>
    <x v="0"/>
    <x v="0"/>
    <x v="0"/>
    <x v="0"/>
  </r>
  <r>
    <x v="8"/>
    <n v="2165514918.1900001"/>
    <x v="0"/>
    <x v="2"/>
    <x v="4"/>
    <x v="4"/>
  </r>
  <r>
    <x v="8"/>
    <n v="1646478329.8199999"/>
    <x v="1"/>
    <x v="4"/>
    <x v="16"/>
    <x v="31"/>
  </r>
  <r>
    <x v="8"/>
    <n v="1615474238.6300001"/>
    <x v="0"/>
    <x v="0"/>
    <x v="0"/>
    <x v="9"/>
  </r>
  <r>
    <x v="8"/>
    <n v="1528698244.8699999"/>
    <x v="0"/>
    <x v="0"/>
    <x v="9"/>
    <x v="313"/>
  </r>
  <r>
    <x v="8"/>
    <n v="1525408221.03"/>
    <x v="0"/>
    <x v="0"/>
    <x v="55"/>
    <x v="6"/>
  </r>
  <r>
    <x v="8"/>
    <n v="1344072236.0799999"/>
    <x v="1"/>
    <x v="4"/>
    <x v="8"/>
    <x v="12"/>
  </r>
  <r>
    <x v="8"/>
    <n v="1217763483.29"/>
    <x v="0"/>
    <x v="0"/>
    <x v="3"/>
    <x v="7"/>
  </r>
  <r>
    <x v="8"/>
    <n v="1214770502.0999999"/>
    <x v="0"/>
    <x v="1"/>
    <x v="5"/>
    <x v="5"/>
  </r>
  <r>
    <x v="8"/>
    <n v="1189429199.02"/>
    <x v="0"/>
    <x v="1"/>
    <x v="1"/>
    <x v="285"/>
  </r>
  <r>
    <x v="8"/>
    <n v="1152906195.0899999"/>
    <x v="1"/>
    <x v="5"/>
    <x v="10"/>
    <x v="14"/>
  </r>
  <r>
    <x v="8"/>
    <n v="848492367.86000001"/>
    <x v="0"/>
    <x v="1"/>
    <x v="11"/>
    <x v="17"/>
  </r>
  <r>
    <x v="8"/>
    <n v="655376482.19000006"/>
    <x v="0"/>
    <x v="0"/>
    <x v="3"/>
    <x v="11"/>
  </r>
  <r>
    <x v="8"/>
    <n v="602357913.11000001"/>
    <x v="0"/>
    <x v="0"/>
    <x v="19"/>
    <x v="35"/>
  </r>
  <r>
    <x v="8"/>
    <n v="550712182"/>
    <x v="0"/>
    <x v="1"/>
    <x v="11"/>
    <x v="327"/>
  </r>
  <r>
    <x v="8"/>
    <n v="489166299.85000002"/>
    <x v="0"/>
    <x v="0"/>
    <x v="3"/>
    <x v="15"/>
  </r>
  <r>
    <x v="8"/>
    <n v="480424588.70999998"/>
    <x v="0"/>
    <x v="1"/>
    <x v="30"/>
    <x v="266"/>
  </r>
  <r>
    <x v="8"/>
    <n v="461704779.68000001"/>
    <x v="0"/>
    <x v="1"/>
    <x v="17"/>
    <x v="32"/>
  </r>
  <r>
    <x v="8"/>
    <n v="451841648.75999999"/>
    <x v="0"/>
    <x v="1"/>
    <x v="13"/>
    <x v="24"/>
  </r>
  <r>
    <x v="8"/>
    <n v="449816921.24000001"/>
    <x v="0"/>
    <x v="1"/>
    <x v="2"/>
    <x v="2"/>
  </r>
  <r>
    <x v="8"/>
    <n v="447248403.13"/>
    <x v="0"/>
    <x v="1"/>
    <x v="18"/>
    <x v="36"/>
  </r>
  <r>
    <x v="8"/>
    <n v="434232587.22000003"/>
    <x v="1"/>
    <x v="3"/>
    <x v="7"/>
    <x v="263"/>
  </r>
  <r>
    <x v="8"/>
    <n v="424990900.10000002"/>
    <x v="0"/>
    <x v="1"/>
    <x v="5"/>
    <x v="52"/>
  </r>
  <r>
    <x v="8"/>
    <n v="396256080.61000001"/>
    <x v="0"/>
    <x v="0"/>
    <x v="55"/>
    <x v="7"/>
  </r>
  <r>
    <x v="8"/>
    <n v="366855959.05000001"/>
    <x v="1"/>
    <x v="4"/>
    <x v="8"/>
    <x v="23"/>
  </r>
  <r>
    <x v="8"/>
    <n v="356059295.55000001"/>
    <x v="0"/>
    <x v="0"/>
    <x v="9"/>
    <x v="314"/>
  </r>
  <r>
    <x v="8"/>
    <n v="255837083.96000001"/>
    <x v="1"/>
    <x v="3"/>
    <x v="14"/>
    <x v="26"/>
  </r>
  <r>
    <x v="8"/>
    <n v="231855923.75999999"/>
    <x v="0"/>
    <x v="0"/>
    <x v="12"/>
    <x v="256"/>
  </r>
  <r>
    <x v="8"/>
    <n v="213629733.91999999"/>
    <x v="0"/>
    <x v="0"/>
    <x v="3"/>
    <x v="22"/>
  </r>
  <r>
    <x v="8"/>
    <n v="210182642.22999999"/>
    <x v="0"/>
    <x v="1"/>
    <x v="20"/>
    <x v="37"/>
  </r>
  <r>
    <x v="8"/>
    <n v="209756959.28999999"/>
    <x v="0"/>
    <x v="0"/>
    <x v="3"/>
    <x v="29"/>
  </r>
  <r>
    <x v="8"/>
    <n v="199024169.40000001"/>
    <x v="0"/>
    <x v="0"/>
    <x v="3"/>
    <x v="264"/>
  </r>
  <r>
    <x v="8"/>
    <n v="189534830"/>
    <x v="0"/>
    <x v="0"/>
    <x v="3"/>
    <x v="16"/>
  </r>
  <r>
    <x v="8"/>
    <n v="178755907.47"/>
    <x v="0"/>
    <x v="0"/>
    <x v="12"/>
    <x v="21"/>
  </r>
  <r>
    <x v="8"/>
    <n v="170758702.58000001"/>
    <x v="0"/>
    <x v="0"/>
    <x v="55"/>
    <x v="11"/>
  </r>
  <r>
    <x v="8"/>
    <n v="161578389.28999999"/>
    <x v="0"/>
    <x v="1"/>
    <x v="11"/>
    <x v="43"/>
  </r>
  <r>
    <x v="8"/>
    <n v="152408589.61000001"/>
    <x v="0"/>
    <x v="0"/>
    <x v="3"/>
    <x v="229"/>
  </r>
  <r>
    <x v="8"/>
    <n v="146768014.74000001"/>
    <x v="0"/>
    <x v="1"/>
    <x v="11"/>
    <x v="315"/>
  </r>
  <r>
    <x v="8"/>
    <n v="146282496.08000001"/>
    <x v="0"/>
    <x v="0"/>
    <x v="3"/>
    <x v="42"/>
  </r>
  <r>
    <x v="8"/>
    <n v="142909492.09"/>
    <x v="0"/>
    <x v="1"/>
    <x v="18"/>
    <x v="34"/>
  </r>
  <r>
    <x v="8"/>
    <n v="137731088.86000001"/>
    <x v="0"/>
    <x v="1"/>
    <x v="11"/>
    <x v="293"/>
  </r>
  <r>
    <x v="8"/>
    <n v="131972872.31999999"/>
    <x v="0"/>
    <x v="1"/>
    <x v="11"/>
    <x v="230"/>
  </r>
  <r>
    <x v="8"/>
    <n v="121930793.73"/>
    <x v="0"/>
    <x v="1"/>
    <x v="1"/>
    <x v="288"/>
  </r>
  <r>
    <x v="8"/>
    <n v="115680721.23999999"/>
    <x v="0"/>
    <x v="1"/>
    <x v="11"/>
    <x v="328"/>
  </r>
  <r>
    <x v="8"/>
    <n v="105423271.66"/>
    <x v="0"/>
    <x v="1"/>
    <x v="11"/>
    <x v="265"/>
  </r>
  <r>
    <x v="8"/>
    <n v="102831151.52"/>
    <x v="0"/>
    <x v="0"/>
    <x v="9"/>
    <x v="316"/>
  </r>
  <r>
    <x v="8"/>
    <n v="97861341.159999996"/>
    <x v="0"/>
    <x v="1"/>
    <x v="11"/>
    <x v="245"/>
  </r>
  <r>
    <x v="8"/>
    <n v="97670103.709999993"/>
    <x v="0"/>
    <x v="1"/>
    <x v="27"/>
    <x v="66"/>
  </r>
  <r>
    <x v="8"/>
    <n v="96014964.920000002"/>
    <x v="0"/>
    <x v="1"/>
    <x v="11"/>
    <x v="60"/>
  </r>
  <r>
    <x v="8"/>
    <n v="94829967.209999993"/>
    <x v="1"/>
    <x v="4"/>
    <x v="2"/>
    <x v="2"/>
  </r>
  <r>
    <x v="8"/>
    <n v="94568316.739999995"/>
    <x v="1"/>
    <x v="4"/>
    <x v="8"/>
    <x v="283"/>
  </r>
  <r>
    <x v="8"/>
    <n v="91665506.200000003"/>
    <x v="0"/>
    <x v="1"/>
    <x v="11"/>
    <x v="49"/>
  </r>
  <r>
    <x v="8"/>
    <n v="91321177.530000001"/>
    <x v="1"/>
    <x v="3"/>
    <x v="8"/>
    <x v="273"/>
  </r>
  <r>
    <x v="8"/>
    <n v="87427723.120000005"/>
    <x v="0"/>
    <x v="0"/>
    <x v="24"/>
    <x v="67"/>
  </r>
  <r>
    <x v="8"/>
    <n v="86708779.920000002"/>
    <x v="0"/>
    <x v="1"/>
    <x v="11"/>
    <x v="45"/>
  </r>
  <r>
    <x v="8"/>
    <n v="82861944.719999999"/>
    <x v="0"/>
    <x v="1"/>
    <x v="11"/>
    <x v="58"/>
  </r>
  <r>
    <x v="8"/>
    <n v="82281101.049999997"/>
    <x v="0"/>
    <x v="1"/>
    <x v="11"/>
    <x v="56"/>
  </r>
  <r>
    <x v="8"/>
    <n v="78945093.739999995"/>
    <x v="1"/>
    <x v="4"/>
    <x v="8"/>
    <x v="133"/>
  </r>
  <r>
    <x v="8"/>
    <n v="76174209.290000007"/>
    <x v="0"/>
    <x v="1"/>
    <x v="21"/>
    <x v="40"/>
  </r>
  <r>
    <x v="8"/>
    <n v="76061160.969999999"/>
    <x v="0"/>
    <x v="0"/>
    <x v="9"/>
    <x v="229"/>
  </r>
  <r>
    <x v="8"/>
    <n v="73088925.700000003"/>
    <x v="0"/>
    <x v="1"/>
    <x v="29"/>
    <x v="76"/>
  </r>
  <r>
    <x v="8"/>
    <n v="66847689.850000001"/>
    <x v="1"/>
    <x v="4"/>
    <x v="28"/>
    <x v="106"/>
  </r>
  <r>
    <x v="8"/>
    <n v="63772129.969999999"/>
    <x v="0"/>
    <x v="0"/>
    <x v="15"/>
    <x v="228"/>
  </r>
  <r>
    <x v="8"/>
    <n v="61621516.219999999"/>
    <x v="1"/>
    <x v="4"/>
    <x v="28"/>
    <x v="77"/>
  </r>
  <r>
    <x v="8"/>
    <n v="61263704.850000001"/>
    <x v="0"/>
    <x v="1"/>
    <x v="17"/>
    <x v="64"/>
  </r>
  <r>
    <x v="8"/>
    <n v="59524555.810000002"/>
    <x v="0"/>
    <x v="1"/>
    <x v="15"/>
    <x v="231"/>
  </r>
  <r>
    <x v="8"/>
    <n v="57526777.399999999"/>
    <x v="0"/>
    <x v="1"/>
    <x v="45"/>
    <x v="254"/>
  </r>
  <r>
    <x v="8"/>
    <n v="55615762.420000002"/>
    <x v="0"/>
    <x v="0"/>
    <x v="55"/>
    <x v="29"/>
  </r>
  <r>
    <x v="8"/>
    <n v="55311138.619999997"/>
    <x v="0"/>
    <x v="0"/>
    <x v="9"/>
    <x v="289"/>
  </r>
  <r>
    <x v="8"/>
    <n v="54871605.789999999"/>
    <x v="0"/>
    <x v="2"/>
    <x v="4"/>
    <x v="292"/>
  </r>
  <r>
    <x v="8"/>
    <n v="54615880.93"/>
    <x v="0"/>
    <x v="1"/>
    <x v="22"/>
    <x v="47"/>
  </r>
  <r>
    <x v="8"/>
    <n v="54595419.960000001"/>
    <x v="0"/>
    <x v="1"/>
    <x v="17"/>
    <x v="46"/>
  </r>
  <r>
    <x v="8"/>
    <n v="54463872.090000004"/>
    <x v="1"/>
    <x v="4"/>
    <x v="28"/>
    <x v="70"/>
  </r>
  <r>
    <x v="8"/>
    <n v="52262864.990000002"/>
    <x v="0"/>
    <x v="0"/>
    <x v="5"/>
    <x v="52"/>
  </r>
  <r>
    <x v="8"/>
    <n v="50823100.82"/>
    <x v="0"/>
    <x v="1"/>
    <x v="17"/>
    <x v="63"/>
  </r>
  <r>
    <x v="8"/>
    <n v="49989615.770000003"/>
    <x v="0"/>
    <x v="0"/>
    <x v="3"/>
    <x v="329"/>
  </r>
  <r>
    <x v="8"/>
    <n v="49608173.460000001"/>
    <x v="0"/>
    <x v="1"/>
    <x v="11"/>
    <x v="330"/>
  </r>
  <r>
    <x v="8"/>
    <n v="49320473.670000002"/>
    <x v="0"/>
    <x v="1"/>
    <x v="1"/>
    <x v="291"/>
  </r>
  <r>
    <x v="8"/>
    <n v="45835862.369999997"/>
    <x v="1"/>
    <x v="5"/>
    <x v="10"/>
    <x v="318"/>
  </r>
  <r>
    <x v="8"/>
    <n v="45446787.789999999"/>
    <x v="0"/>
    <x v="1"/>
    <x v="11"/>
    <x v="99"/>
  </r>
  <r>
    <x v="8"/>
    <n v="44731673.479999997"/>
    <x v="0"/>
    <x v="0"/>
    <x v="3"/>
    <x v="72"/>
  </r>
  <r>
    <x v="8"/>
    <n v="42841326.460000001"/>
    <x v="0"/>
    <x v="0"/>
    <x v="3"/>
    <x v="59"/>
  </r>
  <r>
    <x v="8"/>
    <n v="42410042.82"/>
    <x v="0"/>
    <x v="1"/>
    <x v="19"/>
    <x v="35"/>
  </r>
  <r>
    <x v="8"/>
    <n v="41778279.859999999"/>
    <x v="0"/>
    <x v="0"/>
    <x v="5"/>
    <x v="68"/>
  </r>
  <r>
    <x v="8"/>
    <n v="41598278.549999997"/>
    <x v="0"/>
    <x v="0"/>
    <x v="5"/>
    <x v="5"/>
  </r>
  <r>
    <x v="8"/>
    <n v="41319542.490000002"/>
    <x v="0"/>
    <x v="0"/>
    <x v="3"/>
    <x v="41"/>
  </r>
  <r>
    <x v="8"/>
    <n v="41195441.350000001"/>
    <x v="0"/>
    <x v="1"/>
    <x v="11"/>
    <x v="73"/>
  </r>
  <r>
    <x v="8"/>
    <n v="40445984.950000003"/>
    <x v="0"/>
    <x v="0"/>
    <x v="42"/>
    <x v="186"/>
  </r>
  <r>
    <x v="8"/>
    <n v="38576600.359999999"/>
    <x v="1"/>
    <x v="5"/>
    <x v="10"/>
    <x v="19"/>
  </r>
  <r>
    <x v="8"/>
    <n v="38459033.649999999"/>
    <x v="1"/>
    <x v="4"/>
    <x v="49"/>
    <x v="298"/>
  </r>
  <r>
    <x v="8"/>
    <n v="36200404.479999997"/>
    <x v="0"/>
    <x v="1"/>
    <x v="25"/>
    <x v="62"/>
  </r>
  <r>
    <x v="8"/>
    <n v="35010165.280000001"/>
    <x v="0"/>
    <x v="0"/>
    <x v="3"/>
    <x v="69"/>
  </r>
  <r>
    <x v="8"/>
    <n v="34575659.880000003"/>
    <x v="0"/>
    <x v="1"/>
    <x v="11"/>
    <x v="103"/>
  </r>
  <r>
    <x v="8"/>
    <n v="31672930.989999998"/>
    <x v="0"/>
    <x v="1"/>
    <x v="11"/>
    <x v="86"/>
  </r>
  <r>
    <x v="8"/>
    <n v="31211580.75"/>
    <x v="0"/>
    <x v="0"/>
    <x v="3"/>
    <x v="243"/>
  </r>
  <r>
    <x v="8"/>
    <n v="31031866.870000001"/>
    <x v="0"/>
    <x v="1"/>
    <x v="17"/>
    <x v="61"/>
  </r>
  <r>
    <x v="8"/>
    <n v="29945835.66"/>
    <x v="0"/>
    <x v="1"/>
    <x v="17"/>
    <x v="311"/>
  </r>
  <r>
    <x v="8"/>
    <n v="29886260.640000001"/>
    <x v="0"/>
    <x v="1"/>
    <x v="11"/>
    <x v="301"/>
  </r>
  <r>
    <x v="8"/>
    <n v="29694656.010000002"/>
    <x v="0"/>
    <x v="1"/>
    <x v="11"/>
    <x v="331"/>
  </r>
  <r>
    <x v="8"/>
    <n v="29608777.600000001"/>
    <x v="0"/>
    <x v="1"/>
    <x v="23"/>
    <x v="55"/>
  </r>
  <r>
    <x v="8"/>
    <n v="28439952.050000001"/>
    <x v="0"/>
    <x v="1"/>
    <x v="11"/>
    <x v="307"/>
  </r>
  <r>
    <x v="8"/>
    <n v="27345468.219999999"/>
    <x v="0"/>
    <x v="1"/>
    <x v="11"/>
    <x v="306"/>
  </r>
  <r>
    <x v="8"/>
    <n v="26620352.5"/>
    <x v="1"/>
    <x v="4"/>
    <x v="28"/>
    <x v="79"/>
  </r>
  <r>
    <x v="8"/>
    <n v="26573073.23"/>
    <x v="0"/>
    <x v="1"/>
    <x v="11"/>
    <x v="83"/>
  </r>
  <r>
    <x v="8"/>
    <n v="26035310.309999999"/>
    <x v="0"/>
    <x v="1"/>
    <x v="21"/>
    <x v="118"/>
  </r>
  <r>
    <x v="8"/>
    <n v="25835247.359999999"/>
    <x v="0"/>
    <x v="1"/>
    <x v="11"/>
    <x v="229"/>
  </r>
  <r>
    <x v="8"/>
    <n v="25445655.199999999"/>
    <x v="0"/>
    <x v="0"/>
    <x v="3"/>
    <x v="128"/>
  </r>
  <r>
    <x v="8"/>
    <n v="24249556.920000002"/>
    <x v="0"/>
    <x v="0"/>
    <x v="5"/>
    <x v="39"/>
  </r>
  <r>
    <x v="8"/>
    <n v="23905634.600000001"/>
    <x v="0"/>
    <x v="0"/>
    <x v="3"/>
    <x v="89"/>
  </r>
  <r>
    <x v="8"/>
    <n v="23649929.699999999"/>
    <x v="0"/>
    <x v="1"/>
    <x v="11"/>
    <x v="244"/>
  </r>
  <r>
    <x v="8"/>
    <n v="23299152.710000001"/>
    <x v="0"/>
    <x v="1"/>
    <x v="11"/>
    <x v="251"/>
  </r>
  <r>
    <x v="8"/>
    <n v="22976635.050000001"/>
    <x v="0"/>
    <x v="1"/>
    <x v="11"/>
    <x v="332"/>
  </r>
  <r>
    <x v="8"/>
    <n v="21671142.210000001"/>
    <x v="0"/>
    <x v="0"/>
    <x v="3"/>
    <x v="91"/>
  </r>
  <r>
    <x v="8"/>
    <n v="21248703.120000001"/>
    <x v="0"/>
    <x v="0"/>
    <x v="3"/>
    <x v="88"/>
  </r>
  <r>
    <x v="8"/>
    <n v="20114780.850000001"/>
    <x v="0"/>
    <x v="1"/>
    <x v="21"/>
    <x v="73"/>
  </r>
  <r>
    <x v="8"/>
    <n v="20016714.460000001"/>
    <x v="0"/>
    <x v="1"/>
    <x v="30"/>
    <x v="84"/>
  </r>
  <r>
    <x v="8"/>
    <n v="19487101.329999998"/>
    <x v="0"/>
    <x v="1"/>
    <x v="11"/>
    <x v="53"/>
  </r>
  <r>
    <x v="8"/>
    <n v="19337000"/>
    <x v="1"/>
    <x v="3"/>
    <x v="26"/>
    <x v="65"/>
  </r>
  <r>
    <x v="8"/>
    <n v="18830273.77"/>
    <x v="0"/>
    <x v="0"/>
    <x v="15"/>
    <x v="231"/>
  </r>
  <r>
    <x v="8"/>
    <n v="18578184.079999998"/>
    <x v="0"/>
    <x v="1"/>
    <x v="11"/>
    <x v="82"/>
  </r>
  <r>
    <x v="8"/>
    <n v="18502480.57"/>
    <x v="0"/>
    <x v="1"/>
    <x v="30"/>
    <x v="276"/>
  </r>
  <r>
    <x v="8"/>
    <n v="18039295.640000001"/>
    <x v="0"/>
    <x v="1"/>
    <x v="11"/>
    <x v="48"/>
  </r>
  <r>
    <x v="8"/>
    <n v="17314143.719999999"/>
    <x v="0"/>
    <x v="1"/>
    <x v="11"/>
    <x v="296"/>
  </r>
  <r>
    <x v="8"/>
    <n v="17252553.550000001"/>
    <x v="0"/>
    <x v="1"/>
    <x v="17"/>
    <x v="87"/>
  </r>
  <r>
    <x v="8"/>
    <n v="16771538.710000001"/>
    <x v="0"/>
    <x v="2"/>
    <x v="4"/>
    <x v="38"/>
  </r>
  <r>
    <x v="8"/>
    <n v="15566360.710000001"/>
    <x v="0"/>
    <x v="1"/>
    <x v="11"/>
    <x v="93"/>
  </r>
  <r>
    <x v="8"/>
    <n v="15542780.02"/>
    <x v="0"/>
    <x v="1"/>
    <x v="2"/>
    <x v="299"/>
  </r>
  <r>
    <x v="8"/>
    <n v="15072803.66"/>
    <x v="0"/>
    <x v="1"/>
    <x v="21"/>
    <x v="94"/>
  </r>
  <r>
    <x v="8"/>
    <n v="15042378.01"/>
    <x v="1"/>
    <x v="4"/>
    <x v="28"/>
    <x v="143"/>
  </r>
  <r>
    <x v="8"/>
    <n v="14902830.029999999"/>
    <x v="0"/>
    <x v="1"/>
    <x v="30"/>
    <x v="271"/>
  </r>
  <r>
    <x v="8"/>
    <n v="14637499.65"/>
    <x v="0"/>
    <x v="0"/>
    <x v="55"/>
    <x v="305"/>
  </r>
  <r>
    <x v="8"/>
    <n v="14497159.800000001"/>
    <x v="0"/>
    <x v="1"/>
    <x v="17"/>
    <x v="111"/>
  </r>
  <r>
    <x v="8"/>
    <n v="14272008.359999999"/>
    <x v="0"/>
    <x v="1"/>
    <x v="11"/>
    <x v="96"/>
  </r>
  <r>
    <x v="8"/>
    <n v="13953000"/>
    <x v="1"/>
    <x v="3"/>
    <x v="2"/>
    <x v="300"/>
  </r>
  <r>
    <x v="8"/>
    <n v="13951306.140000001"/>
    <x v="0"/>
    <x v="1"/>
    <x v="21"/>
    <x v="44"/>
  </r>
  <r>
    <x v="8"/>
    <n v="13723554.6"/>
    <x v="0"/>
    <x v="1"/>
    <x v="17"/>
    <x v="229"/>
  </r>
  <r>
    <x v="8"/>
    <n v="13489107.51"/>
    <x v="0"/>
    <x v="0"/>
    <x v="55"/>
    <x v="137"/>
  </r>
  <r>
    <x v="8"/>
    <n v="13232497.699999999"/>
    <x v="0"/>
    <x v="1"/>
    <x v="31"/>
    <x v="90"/>
  </r>
  <r>
    <x v="8"/>
    <n v="13063740.210000001"/>
    <x v="0"/>
    <x v="1"/>
    <x v="36"/>
    <x v="116"/>
  </r>
  <r>
    <x v="8"/>
    <n v="13051165.109999999"/>
    <x v="1"/>
    <x v="4"/>
    <x v="28"/>
    <x v="217"/>
  </r>
  <r>
    <x v="8"/>
    <n v="12903941.060000001"/>
    <x v="0"/>
    <x v="1"/>
    <x v="17"/>
    <x v="78"/>
  </r>
  <r>
    <x v="8"/>
    <n v="12806378"/>
    <x v="0"/>
    <x v="1"/>
    <x v="0"/>
    <x v="0"/>
  </r>
  <r>
    <x v="8"/>
    <n v="12686474.08"/>
    <x v="0"/>
    <x v="1"/>
    <x v="30"/>
    <x v="123"/>
  </r>
  <r>
    <x v="8"/>
    <n v="12654011.48"/>
    <x v="0"/>
    <x v="0"/>
    <x v="48"/>
    <x v="224"/>
  </r>
  <r>
    <x v="8"/>
    <n v="12631955.279999999"/>
    <x v="0"/>
    <x v="1"/>
    <x v="11"/>
    <x v="304"/>
  </r>
  <r>
    <x v="8"/>
    <n v="12601632.869999999"/>
    <x v="0"/>
    <x v="1"/>
    <x v="17"/>
    <x v="113"/>
  </r>
  <r>
    <x v="8"/>
    <n v="12596383.58"/>
    <x v="0"/>
    <x v="1"/>
    <x v="23"/>
    <x v="333"/>
  </r>
  <r>
    <x v="8"/>
    <n v="12322159.16"/>
    <x v="1"/>
    <x v="4"/>
    <x v="49"/>
    <x v="248"/>
  </r>
  <r>
    <x v="8"/>
    <n v="12130147.82"/>
    <x v="0"/>
    <x v="1"/>
    <x v="11"/>
    <x v="180"/>
  </r>
  <r>
    <x v="8"/>
    <n v="11898423.6"/>
    <x v="0"/>
    <x v="1"/>
    <x v="17"/>
    <x v="119"/>
  </r>
  <r>
    <x v="8"/>
    <n v="11518015.310000001"/>
    <x v="0"/>
    <x v="1"/>
    <x v="21"/>
    <x v="81"/>
  </r>
  <r>
    <x v="8"/>
    <n v="10946306.93"/>
    <x v="1"/>
    <x v="4"/>
    <x v="15"/>
    <x v="228"/>
  </r>
  <r>
    <x v="8"/>
    <n v="10542663.98"/>
    <x v="0"/>
    <x v="1"/>
    <x v="33"/>
    <x v="101"/>
  </r>
  <r>
    <x v="8"/>
    <n v="10518104.4"/>
    <x v="1"/>
    <x v="4"/>
    <x v="11"/>
    <x v="180"/>
  </r>
  <r>
    <x v="8"/>
    <n v="10136126.83"/>
    <x v="1"/>
    <x v="3"/>
    <x v="7"/>
    <x v="268"/>
  </r>
  <r>
    <x v="8"/>
    <n v="10088064.99"/>
    <x v="0"/>
    <x v="0"/>
    <x v="24"/>
    <x v="57"/>
  </r>
  <r>
    <x v="8"/>
    <n v="9873823.9600000009"/>
    <x v="0"/>
    <x v="1"/>
    <x v="17"/>
    <x v="102"/>
  </r>
  <r>
    <x v="8"/>
    <n v="9531406.2100000009"/>
    <x v="0"/>
    <x v="1"/>
    <x v="17"/>
    <x v="115"/>
  </r>
  <r>
    <x v="8"/>
    <n v="9317483.6799999997"/>
    <x v="0"/>
    <x v="0"/>
    <x v="24"/>
    <x v="80"/>
  </r>
  <r>
    <x v="8"/>
    <n v="9251351.5399999991"/>
    <x v="1"/>
    <x v="3"/>
    <x v="11"/>
    <x v="294"/>
  </r>
  <r>
    <x v="8"/>
    <n v="9232708.2100000009"/>
    <x v="1"/>
    <x v="4"/>
    <x v="11"/>
    <x v="306"/>
  </r>
  <r>
    <x v="8"/>
    <n v="9208409"/>
    <x v="0"/>
    <x v="1"/>
    <x v="11"/>
    <x v="334"/>
  </r>
  <r>
    <x v="8"/>
    <n v="9164081.2200000007"/>
    <x v="0"/>
    <x v="0"/>
    <x v="24"/>
    <x v="194"/>
  </r>
  <r>
    <x v="8"/>
    <n v="8870226.7699999996"/>
    <x v="0"/>
    <x v="1"/>
    <x v="17"/>
    <x v="105"/>
  </r>
  <r>
    <x v="8"/>
    <n v="8852466.9600000009"/>
    <x v="0"/>
    <x v="0"/>
    <x v="3"/>
    <x v="157"/>
  </r>
  <r>
    <x v="8"/>
    <n v="8809732.6799999997"/>
    <x v="0"/>
    <x v="1"/>
    <x v="32"/>
    <x v="97"/>
  </r>
  <r>
    <x v="8"/>
    <n v="8765468.9499999993"/>
    <x v="0"/>
    <x v="1"/>
    <x v="11"/>
    <x v="98"/>
  </r>
  <r>
    <x v="8"/>
    <n v="8617658.5800000001"/>
    <x v="0"/>
    <x v="1"/>
    <x v="11"/>
    <x v="303"/>
  </r>
  <r>
    <x v="8"/>
    <n v="8026081.1799999997"/>
    <x v="0"/>
    <x v="0"/>
    <x v="3"/>
    <x v="120"/>
  </r>
  <r>
    <x v="8"/>
    <n v="8000592.25"/>
    <x v="0"/>
    <x v="0"/>
    <x v="3"/>
    <x v="125"/>
  </r>
  <r>
    <x v="8"/>
    <n v="7914377"/>
    <x v="0"/>
    <x v="1"/>
    <x v="11"/>
    <x v="335"/>
  </r>
  <r>
    <x v="8"/>
    <n v="7594992.6600000001"/>
    <x v="0"/>
    <x v="1"/>
    <x v="26"/>
    <x v="65"/>
  </r>
  <r>
    <x v="8"/>
    <n v="6942499.79"/>
    <x v="0"/>
    <x v="0"/>
    <x v="3"/>
    <x v="110"/>
  </r>
  <r>
    <x v="8"/>
    <n v="6857032.7999999998"/>
    <x v="0"/>
    <x v="1"/>
    <x v="38"/>
    <x v="130"/>
  </r>
  <r>
    <x v="8"/>
    <n v="6846772.1399999997"/>
    <x v="0"/>
    <x v="1"/>
    <x v="11"/>
    <x v="233"/>
  </r>
  <r>
    <x v="8"/>
    <n v="6612260.2599999998"/>
    <x v="1"/>
    <x v="3"/>
    <x v="11"/>
    <x v="319"/>
  </r>
  <r>
    <x v="8"/>
    <n v="6595738.6900000004"/>
    <x v="0"/>
    <x v="1"/>
    <x v="23"/>
    <x v="336"/>
  </r>
  <r>
    <x v="8"/>
    <n v="6543805.5300000003"/>
    <x v="0"/>
    <x v="0"/>
    <x v="24"/>
    <x v="95"/>
  </r>
  <r>
    <x v="8"/>
    <n v="6513766.5800000001"/>
    <x v="0"/>
    <x v="1"/>
    <x v="11"/>
    <x v="280"/>
  </r>
  <r>
    <x v="8"/>
    <n v="6402701.4199999999"/>
    <x v="0"/>
    <x v="1"/>
    <x v="30"/>
    <x v="267"/>
  </r>
  <r>
    <x v="8"/>
    <n v="6268069.25"/>
    <x v="0"/>
    <x v="1"/>
    <x v="5"/>
    <x v="39"/>
  </r>
  <r>
    <x v="8"/>
    <n v="6220037.1100000003"/>
    <x v="0"/>
    <x v="1"/>
    <x v="11"/>
    <x v="127"/>
  </r>
  <r>
    <x v="8"/>
    <n v="6121559.7599999998"/>
    <x v="0"/>
    <x v="1"/>
    <x v="11"/>
    <x v="246"/>
  </r>
  <r>
    <x v="8"/>
    <n v="6000605.4900000002"/>
    <x v="0"/>
    <x v="1"/>
    <x v="17"/>
    <x v="92"/>
  </r>
  <r>
    <x v="8"/>
    <n v="5936536.7999999998"/>
    <x v="0"/>
    <x v="0"/>
    <x v="3"/>
    <x v="74"/>
  </r>
  <r>
    <x v="8"/>
    <n v="5672266.1900000004"/>
    <x v="0"/>
    <x v="0"/>
    <x v="3"/>
    <x v="320"/>
  </r>
  <r>
    <x v="8"/>
    <n v="5583022.6799999997"/>
    <x v="1"/>
    <x v="4"/>
    <x v="28"/>
    <x v="155"/>
  </r>
  <r>
    <x v="8"/>
    <n v="5569332.7800000003"/>
    <x v="0"/>
    <x v="1"/>
    <x v="35"/>
    <x v="112"/>
  </r>
  <r>
    <x v="8"/>
    <n v="5503647.4299999997"/>
    <x v="0"/>
    <x v="0"/>
    <x v="55"/>
    <x v="144"/>
  </r>
  <r>
    <x v="8"/>
    <n v="5476609.7699999996"/>
    <x v="0"/>
    <x v="2"/>
    <x v="34"/>
    <x v="104"/>
  </r>
  <r>
    <x v="8"/>
    <n v="5441693.0099999998"/>
    <x v="1"/>
    <x v="4"/>
    <x v="8"/>
    <x v="191"/>
  </r>
  <r>
    <x v="8"/>
    <n v="5431189.3700000001"/>
    <x v="0"/>
    <x v="1"/>
    <x v="33"/>
    <x v="132"/>
  </r>
  <r>
    <x v="8"/>
    <n v="5385045.0700000003"/>
    <x v="0"/>
    <x v="1"/>
    <x v="17"/>
    <x v="109"/>
  </r>
  <r>
    <x v="8"/>
    <n v="5242244.26"/>
    <x v="1"/>
    <x v="4"/>
    <x v="28"/>
    <x v="229"/>
  </r>
  <r>
    <x v="8"/>
    <n v="5163693.6900000004"/>
    <x v="1"/>
    <x v="4"/>
    <x v="28"/>
    <x v="142"/>
  </r>
  <r>
    <x v="8"/>
    <n v="5150000"/>
    <x v="0"/>
    <x v="1"/>
    <x v="11"/>
    <x v="337"/>
  </r>
  <r>
    <x v="8"/>
    <n v="5012254.7300000004"/>
    <x v="0"/>
    <x v="1"/>
    <x v="21"/>
    <x v="138"/>
  </r>
  <r>
    <x v="8"/>
    <n v="4954351.16"/>
    <x v="0"/>
    <x v="0"/>
    <x v="43"/>
    <x v="195"/>
  </r>
  <r>
    <x v="8"/>
    <n v="4810643.74"/>
    <x v="0"/>
    <x v="0"/>
    <x v="3"/>
    <x v="150"/>
  </r>
  <r>
    <x v="8"/>
    <n v="4782914.21"/>
    <x v="0"/>
    <x v="0"/>
    <x v="24"/>
    <x v="146"/>
  </r>
  <r>
    <x v="8"/>
    <n v="4599607.01"/>
    <x v="0"/>
    <x v="1"/>
    <x v="32"/>
    <x v="167"/>
  </r>
  <r>
    <x v="8"/>
    <n v="4358054.22"/>
    <x v="0"/>
    <x v="0"/>
    <x v="3"/>
    <x v="158"/>
  </r>
  <r>
    <x v="8"/>
    <n v="4142487.82"/>
    <x v="0"/>
    <x v="1"/>
    <x v="5"/>
    <x v="287"/>
  </r>
  <r>
    <x v="8"/>
    <n v="4119973.05"/>
    <x v="0"/>
    <x v="1"/>
    <x v="1"/>
    <x v="338"/>
  </r>
  <r>
    <x v="8"/>
    <n v="4107263.89"/>
    <x v="1"/>
    <x v="4"/>
    <x v="28"/>
    <x v="124"/>
  </r>
  <r>
    <x v="8"/>
    <n v="4014431"/>
    <x v="0"/>
    <x v="1"/>
    <x v="30"/>
    <x v="339"/>
  </r>
  <r>
    <x v="8"/>
    <n v="3843203.7"/>
    <x v="0"/>
    <x v="1"/>
    <x v="17"/>
    <x v="134"/>
  </r>
  <r>
    <x v="8"/>
    <n v="3842527.98"/>
    <x v="1"/>
    <x v="3"/>
    <x v="49"/>
    <x v="248"/>
  </r>
  <r>
    <x v="8"/>
    <n v="3813745.38"/>
    <x v="1"/>
    <x v="4"/>
    <x v="8"/>
    <x v="164"/>
  </r>
  <r>
    <x v="8"/>
    <n v="3740544.86"/>
    <x v="0"/>
    <x v="0"/>
    <x v="40"/>
    <x v="161"/>
  </r>
  <r>
    <x v="8"/>
    <n v="3544793.33"/>
    <x v="0"/>
    <x v="1"/>
    <x v="11"/>
    <x v="302"/>
  </r>
  <r>
    <x v="8"/>
    <n v="3538343.4"/>
    <x v="1"/>
    <x v="4"/>
    <x v="28"/>
    <x v="160"/>
  </r>
  <r>
    <x v="8"/>
    <n v="3372853.77"/>
    <x v="0"/>
    <x v="0"/>
    <x v="3"/>
    <x v="121"/>
  </r>
  <r>
    <x v="8"/>
    <n v="3122972.92"/>
    <x v="0"/>
    <x v="1"/>
    <x v="29"/>
    <x v="139"/>
  </r>
  <r>
    <x v="8"/>
    <n v="3029474.58"/>
    <x v="0"/>
    <x v="1"/>
    <x v="15"/>
    <x v="228"/>
  </r>
  <r>
    <x v="8"/>
    <n v="2975198.3"/>
    <x v="0"/>
    <x v="1"/>
    <x v="17"/>
    <x v="232"/>
  </r>
  <r>
    <x v="8"/>
    <n v="2955204.57"/>
    <x v="0"/>
    <x v="1"/>
    <x v="11"/>
    <x v="85"/>
  </r>
  <r>
    <x v="8"/>
    <n v="2954456.85"/>
    <x v="0"/>
    <x v="1"/>
    <x v="11"/>
    <x v="129"/>
  </r>
  <r>
    <x v="8"/>
    <n v="2838182.7"/>
    <x v="0"/>
    <x v="1"/>
    <x v="33"/>
    <x v="117"/>
  </r>
  <r>
    <x v="8"/>
    <n v="2831697"/>
    <x v="1"/>
    <x v="4"/>
    <x v="11"/>
    <x v="58"/>
  </r>
  <r>
    <x v="8"/>
    <n v="2812632.33"/>
    <x v="1"/>
    <x v="4"/>
    <x v="28"/>
    <x v="208"/>
  </r>
  <r>
    <x v="8"/>
    <n v="2753927.46"/>
    <x v="0"/>
    <x v="1"/>
    <x v="0"/>
    <x v="147"/>
  </r>
  <r>
    <x v="8"/>
    <n v="2721225.82"/>
    <x v="0"/>
    <x v="1"/>
    <x v="11"/>
    <x v="340"/>
  </r>
  <r>
    <x v="8"/>
    <n v="2678946.14"/>
    <x v="0"/>
    <x v="0"/>
    <x v="3"/>
    <x v="297"/>
  </r>
  <r>
    <x v="8"/>
    <n v="2546474.27"/>
    <x v="0"/>
    <x v="0"/>
    <x v="3"/>
    <x v="176"/>
  </r>
  <r>
    <x v="8"/>
    <n v="2516562.1"/>
    <x v="0"/>
    <x v="1"/>
    <x v="11"/>
    <x v="325"/>
  </r>
  <r>
    <x v="8"/>
    <n v="2413419.9"/>
    <x v="0"/>
    <x v="1"/>
    <x v="17"/>
    <x v="135"/>
  </r>
  <r>
    <x v="8"/>
    <n v="2399964.92"/>
    <x v="0"/>
    <x v="0"/>
    <x v="30"/>
    <x v="123"/>
  </r>
  <r>
    <x v="8"/>
    <n v="2393212.33"/>
    <x v="0"/>
    <x v="1"/>
    <x v="11"/>
    <x v="309"/>
  </r>
  <r>
    <x v="8"/>
    <n v="2273009.36"/>
    <x v="0"/>
    <x v="0"/>
    <x v="3"/>
    <x v="10"/>
  </r>
  <r>
    <x v="8"/>
    <n v="2264188.14"/>
    <x v="0"/>
    <x v="1"/>
    <x v="11"/>
    <x v="236"/>
  </r>
  <r>
    <x v="8"/>
    <n v="2214944.6"/>
    <x v="0"/>
    <x v="1"/>
    <x v="17"/>
    <x v="131"/>
  </r>
  <r>
    <x v="8"/>
    <n v="2201984.84"/>
    <x v="0"/>
    <x v="1"/>
    <x v="11"/>
    <x v="151"/>
  </r>
  <r>
    <x v="8"/>
    <n v="2155431.08"/>
    <x v="1"/>
    <x v="4"/>
    <x v="8"/>
    <x v="277"/>
  </r>
  <r>
    <x v="8"/>
    <n v="2147148.46"/>
    <x v="0"/>
    <x v="1"/>
    <x v="35"/>
    <x v="181"/>
  </r>
  <r>
    <x v="8"/>
    <n v="2012659.35"/>
    <x v="1"/>
    <x v="4"/>
    <x v="28"/>
    <x v="159"/>
  </r>
  <r>
    <x v="8"/>
    <n v="1949892.92"/>
    <x v="0"/>
    <x v="1"/>
    <x v="22"/>
    <x v="229"/>
  </r>
  <r>
    <x v="8"/>
    <n v="1923050.07"/>
    <x v="0"/>
    <x v="1"/>
    <x v="11"/>
    <x v="51"/>
  </r>
  <r>
    <x v="8"/>
    <n v="1910198.77"/>
    <x v="0"/>
    <x v="1"/>
    <x v="17"/>
    <x v="172"/>
  </r>
  <r>
    <x v="8"/>
    <n v="1830331.8"/>
    <x v="0"/>
    <x v="1"/>
    <x v="17"/>
    <x v="136"/>
  </r>
  <r>
    <x v="8"/>
    <n v="1738454.17"/>
    <x v="0"/>
    <x v="0"/>
    <x v="3"/>
    <x v="162"/>
  </r>
  <r>
    <x v="8"/>
    <n v="1684978.97"/>
    <x v="0"/>
    <x v="1"/>
    <x v="11"/>
    <x v="341"/>
  </r>
  <r>
    <x v="8"/>
    <n v="1529735.91"/>
    <x v="1"/>
    <x v="4"/>
    <x v="49"/>
    <x v="321"/>
  </r>
  <r>
    <x v="8"/>
    <n v="1508929.85"/>
    <x v="0"/>
    <x v="1"/>
    <x v="17"/>
    <x v="234"/>
  </r>
  <r>
    <x v="8"/>
    <n v="1480178.18"/>
    <x v="0"/>
    <x v="1"/>
    <x v="17"/>
    <x v="174"/>
  </r>
  <r>
    <x v="8"/>
    <n v="1368503.01"/>
    <x v="0"/>
    <x v="1"/>
    <x v="17"/>
    <x v="153"/>
  </r>
  <r>
    <x v="8"/>
    <n v="1352636"/>
    <x v="0"/>
    <x v="1"/>
    <x v="25"/>
    <x v="170"/>
  </r>
  <r>
    <x v="8"/>
    <n v="1305259.04"/>
    <x v="0"/>
    <x v="1"/>
    <x v="51"/>
    <x v="257"/>
  </r>
  <r>
    <x v="8"/>
    <n v="1264037.73"/>
    <x v="0"/>
    <x v="1"/>
    <x v="17"/>
    <x v="204"/>
  </r>
  <r>
    <x v="8"/>
    <n v="1258000.78"/>
    <x v="0"/>
    <x v="1"/>
    <x v="32"/>
    <x v="182"/>
  </r>
  <r>
    <x v="8"/>
    <n v="1249322.46"/>
    <x v="0"/>
    <x v="0"/>
    <x v="41"/>
    <x v="171"/>
  </r>
  <r>
    <x v="8"/>
    <n v="1224525.8600000001"/>
    <x v="0"/>
    <x v="1"/>
    <x v="17"/>
    <x v="168"/>
  </r>
  <r>
    <x v="8"/>
    <n v="1164043.1399999999"/>
    <x v="0"/>
    <x v="1"/>
    <x v="25"/>
    <x v="117"/>
  </r>
  <r>
    <x v="8"/>
    <n v="1160000"/>
    <x v="1"/>
    <x v="3"/>
    <x v="49"/>
    <x v="274"/>
  </r>
  <r>
    <x v="8"/>
    <n v="1103780.2"/>
    <x v="0"/>
    <x v="0"/>
    <x v="9"/>
    <x v="342"/>
  </r>
  <r>
    <x v="8"/>
    <n v="1048178.66"/>
    <x v="0"/>
    <x v="1"/>
    <x v="17"/>
    <x v="141"/>
  </r>
  <r>
    <x v="8"/>
    <n v="1039003.18"/>
    <x v="0"/>
    <x v="1"/>
    <x v="21"/>
    <x v="148"/>
  </r>
  <r>
    <x v="8"/>
    <n v="1011287.39"/>
    <x v="0"/>
    <x v="1"/>
    <x v="21"/>
    <x v="210"/>
  </r>
  <r>
    <x v="8"/>
    <n v="987710.23"/>
    <x v="0"/>
    <x v="1"/>
    <x v="21"/>
    <x v="126"/>
  </r>
  <r>
    <x v="8"/>
    <n v="883529.32"/>
    <x v="0"/>
    <x v="1"/>
    <x v="17"/>
    <x v="203"/>
  </r>
  <r>
    <x v="8"/>
    <n v="853106.43"/>
    <x v="0"/>
    <x v="0"/>
    <x v="55"/>
    <x v="192"/>
  </r>
  <r>
    <x v="8"/>
    <n v="765925.52"/>
    <x v="0"/>
    <x v="1"/>
    <x v="30"/>
    <x v="343"/>
  </r>
  <r>
    <x v="8"/>
    <n v="735468.28"/>
    <x v="1"/>
    <x v="4"/>
    <x v="49"/>
    <x v="274"/>
  </r>
  <r>
    <x v="8"/>
    <n v="721943.15"/>
    <x v="0"/>
    <x v="1"/>
    <x v="11"/>
    <x v="344"/>
  </r>
  <r>
    <x v="8"/>
    <n v="686386.05"/>
    <x v="0"/>
    <x v="1"/>
    <x v="17"/>
    <x v="169"/>
  </r>
  <r>
    <x v="8"/>
    <n v="675335.09"/>
    <x v="0"/>
    <x v="1"/>
    <x v="25"/>
    <x v="179"/>
  </r>
  <r>
    <x v="8"/>
    <n v="588841.55000000005"/>
    <x v="0"/>
    <x v="1"/>
    <x v="32"/>
    <x v="259"/>
  </r>
  <r>
    <x v="8"/>
    <n v="579986.66"/>
    <x v="0"/>
    <x v="1"/>
    <x v="11"/>
    <x v="253"/>
  </r>
  <r>
    <x v="8"/>
    <n v="558557.19999999995"/>
    <x v="0"/>
    <x v="1"/>
    <x v="11"/>
    <x v="184"/>
  </r>
  <r>
    <x v="8"/>
    <n v="549283.93000000005"/>
    <x v="0"/>
    <x v="0"/>
    <x v="30"/>
    <x v="279"/>
  </r>
  <r>
    <x v="8"/>
    <n v="548701.76"/>
    <x v="0"/>
    <x v="1"/>
    <x v="37"/>
    <x v="122"/>
  </r>
  <r>
    <x v="8"/>
    <n v="547289.92000000004"/>
    <x v="1"/>
    <x v="4"/>
    <x v="28"/>
    <x v="175"/>
  </r>
  <r>
    <x v="8"/>
    <n v="546975.53"/>
    <x v="1"/>
    <x v="4"/>
    <x v="28"/>
    <x v="188"/>
  </r>
  <r>
    <x v="8"/>
    <n v="545625.72"/>
    <x v="0"/>
    <x v="1"/>
    <x v="17"/>
    <x v="149"/>
  </r>
  <r>
    <x v="8"/>
    <n v="539757.01"/>
    <x v="0"/>
    <x v="1"/>
    <x v="11"/>
    <x v="177"/>
  </r>
  <r>
    <x v="8"/>
    <n v="504114.63"/>
    <x v="0"/>
    <x v="1"/>
    <x v="35"/>
    <x v="199"/>
  </r>
  <r>
    <x v="8"/>
    <n v="498130.66"/>
    <x v="0"/>
    <x v="1"/>
    <x v="21"/>
    <x v="229"/>
  </r>
  <r>
    <x v="8"/>
    <n v="491799.13"/>
    <x v="0"/>
    <x v="1"/>
    <x v="17"/>
    <x v="247"/>
  </r>
  <r>
    <x v="8"/>
    <n v="485078.46"/>
    <x v="0"/>
    <x v="1"/>
    <x v="21"/>
    <x v="198"/>
  </r>
  <r>
    <x v="8"/>
    <n v="451743.39"/>
    <x v="0"/>
    <x v="0"/>
    <x v="3"/>
    <x v="189"/>
  </r>
  <r>
    <x v="8"/>
    <n v="439516.32"/>
    <x v="0"/>
    <x v="1"/>
    <x v="17"/>
    <x v="166"/>
  </r>
  <r>
    <x v="8"/>
    <n v="419635.95"/>
    <x v="0"/>
    <x v="1"/>
    <x v="11"/>
    <x v="108"/>
  </r>
  <r>
    <x v="8"/>
    <n v="413246.27"/>
    <x v="0"/>
    <x v="0"/>
    <x v="24"/>
    <x v="266"/>
  </r>
  <r>
    <x v="8"/>
    <n v="380358.28"/>
    <x v="1"/>
    <x v="4"/>
    <x v="37"/>
    <x v="122"/>
  </r>
  <r>
    <x v="8"/>
    <n v="375000"/>
    <x v="0"/>
    <x v="1"/>
    <x v="33"/>
    <x v="205"/>
  </r>
  <r>
    <x v="8"/>
    <n v="366258.94"/>
    <x v="0"/>
    <x v="1"/>
    <x v="35"/>
    <x v="229"/>
  </r>
  <r>
    <x v="8"/>
    <n v="331010.65000000002"/>
    <x v="0"/>
    <x v="1"/>
    <x v="9"/>
    <x v="289"/>
  </r>
  <r>
    <x v="8"/>
    <n v="324761.64"/>
    <x v="0"/>
    <x v="0"/>
    <x v="3"/>
    <x v="190"/>
  </r>
  <r>
    <x v="8"/>
    <n v="318070"/>
    <x v="1"/>
    <x v="4"/>
    <x v="28"/>
    <x v="212"/>
  </r>
  <r>
    <x v="8"/>
    <n v="315844.52"/>
    <x v="1"/>
    <x v="4"/>
    <x v="19"/>
    <x v="35"/>
  </r>
  <r>
    <x v="8"/>
    <n v="303801.37"/>
    <x v="0"/>
    <x v="0"/>
    <x v="3"/>
    <x v="345"/>
  </r>
  <r>
    <x v="8"/>
    <n v="296749.36"/>
    <x v="1"/>
    <x v="4"/>
    <x v="28"/>
    <x v="185"/>
  </r>
  <r>
    <x v="8"/>
    <n v="287424.87"/>
    <x v="0"/>
    <x v="1"/>
    <x v="30"/>
    <x v="346"/>
  </r>
  <r>
    <x v="8"/>
    <n v="281829.15000000002"/>
    <x v="0"/>
    <x v="1"/>
    <x v="21"/>
    <x v="103"/>
  </r>
  <r>
    <x v="8"/>
    <n v="277438.67"/>
    <x v="0"/>
    <x v="0"/>
    <x v="3"/>
    <x v="71"/>
  </r>
  <r>
    <x v="8"/>
    <n v="270742.13"/>
    <x v="0"/>
    <x v="1"/>
    <x v="17"/>
    <x v="202"/>
  </r>
  <r>
    <x v="8"/>
    <n v="270596.09999999998"/>
    <x v="1"/>
    <x v="4"/>
    <x v="8"/>
    <x v="163"/>
  </r>
  <r>
    <x v="8"/>
    <n v="253032.85"/>
    <x v="0"/>
    <x v="1"/>
    <x v="20"/>
    <x v="229"/>
  </r>
  <r>
    <x v="8"/>
    <n v="228599.66"/>
    <x v="0"/>
    <x v="1"/>
    <x v="30"/>
    <x v="347"/>
  </r>
  <r>
    <x v="8"/>
    <n v="228417.18"/>
    <x v="1"/>
    <x v="4"/>
    <x v="8"/>
    <x v="270"/>
  </r>
  <r>
    <x v="8"/>
    <n v="217146.83"/>
    <x v="0"/>
    <x v="1"/>
    <x v="30"/>
    <x v="348"/>
  </r>
  <r>
    <x v="8"/>
    <n v="216811.28"/>
    <x v="0"/>
    <x v="1"/>
    <x v="11"/>
    <x v="349"/>
  </r>
  <r>
    <x v="8"/>
    <n v="214505.01"/>
    <x v="1"/>
    <x v="4"/>
    <x v="11"/>
    <x v="230"/>
  </r>
  <r>
    <x v="8"/>
    <n v="210503.29"/>
    <x v="0"/>
    <x v="1"/>
    <x v="21"/>
    <x v="252"/>
  </r>
  <r>
    <x v="8"/>
    <n v="196307.55"/>
    <x v="0"/>
    <x v="1"/>
    <x v="11"/>
    <x v="220"/>
  </r>
  <r>
    <x v="8"/>
    <n v="195846.51"/>
    <x v="0"/>
    <x v="1"/>
    <x v="21"/>
    <x v="196"/>
  </r>
  <r>
    <x v="8"/>
    <n v="177000"/>
    <x v="0"/>
    <x v="1"/>
    <x v="33"/>
    <x v="170"/>
  </r>
  <r>
    <x v="8"/>
    <n v="175179.57"/>
    <x v="1"/>
    <x v="4"/>
    <x v="8"/>
    <x v="229"/>
  </r>
  <r>
    <x v="8"/>
    <n v="170525.8"/>
    <x v="1"/>
    <x v="4"/>
    <x v="28"/>
    <x v="183"/>
  </r>
  <r>
    <x v="8"/>
    <n v="169853.34"/>
    <x v="0"/>
    <x v="0"/>
    <x v="30"/>
    <x v="266"/>
  </r>
  <r>
    <x v="8"/>
    <n v="158856.79"/>
    <x v="1"/>
    <x v="4"/>
    <x v="28"/>
    <x v="239"/>
  </r>
  <r>
    <x v="8"/>
    <n v="132030.73000000001"/>
    <x v="0"/>
    <x v="1"/>
    <x v="17"/>
    <x v="207"/>
  </r>
  <r>
    <x v="8"/>
    <n v="123442.28"/>
    <x v="0"/>
    <x v="1"/>
    <x v="11"/>
    <x v="200"/>
  </r>
  <r>
    <x v="8"/>
    <n v="115862.63"/>
    <x v="0"/>
    <x v="0"/>
    <x v="9"/>
    <x v="323"/>
  </r>
  <r>
    <x v="8"/>
    <n v="115486.93"/>
    <x v="0"/>
    <x v="0"/>
    <x v="9"/>
    <x v="324"/>
  </r>
  <r>
    <x v="8"/>
    <n v="100352.89"/>
    <x v="0"/>
    <x v="1"/>
    <x v="30"/>
    <x v="350"/>
  </r>
  <r>
    <x v="8"/>
    <n v="97985.07"/>
    <x v="0"/>
    <x v="2"/>
    <x v="34"/>
    <x v="206"/>
  </r>
  <r>
    <x v="8"/>
    <n v="89131.58"/>
    <x v="0"/>
    <x v="1"/>
    <x v="25"/>
    <x v="132"/>
  </r>
  <r>
    <x v="8"/>
    <n v="82812.47"/>
    <x v="0"/>
    <x v="1"/>
    <x v="21"/>
    <x v="240"/>
  </r>
  <r>
    <x v="8"/>
    <n v="64959.34"/>
    <x v="0"/>
    <x v="0"/>
    <x v="15"/>
    <x v="229"/>
  </r>
  <r>
    <x v="8"/>
    <n v="54827.25"/>
    <x v="0"/>
    <x v="1"/>
    <x v="17"/>
    <x v="216"/>
  </r>
  <r>
    <x v="8"/>
    <n v="51208.08"/>
    <x v="1"/>
    <x v="4"/>
    <x v="15"/>
    <x v="231"/>
  </r>
  <r>
    <x v="8"/>
    <n v="51067.12"/>
    <x v="0"/>
    <x v="0"/>
    <x v="9"/>
    <x v="322"/>
  </r>
  <r>
    <x v="8"/>
    <n v="48981.16"/>
    <x v="0"/>
    <x v="1"/>
    <x v="29"/>
    <x v="140"/>
  </r>
  <r>
    <x v="8"/>
    <n v="44089.01"/>
    <x v="0"/>
    <x v="0"/>
    <x v="3"/>
    <x v="211"/>
  </r>
  <r>
    <x v="8"/>
    <n v="42806.75"/>
    <x v="0"/>
    <x v="1"/>
    <x v="30"/>
    <x v="279"/>
  </r>
  <r>
    <x v="8"/>
    <n v="34463.72"/>
    <x v="0"/>
    <x v="1"/>
    <x v="17"/>
    <x v="258"/>
  </r>
  <r>
    <x v="8"/>
    <n v="32670"/>
    <x v="0"/>
    <x v="1"/>
    <x v="9"/>
    <x v="322"/>
  </r>
  <r>
    <x v="8"/>
    <n v="29606.76"/>
    <x v="0"/>
    <x v="0"/>
    <x v="3"/>
    <x v="219"/>
  </r>
  <r>
    <x v="8"/>
    <n v="29081.9"/>
    <x v="0"/>
    <x v="1"/>
    <x v="21"/>
    <x v="215"/>
  </r>
  <r>
    <x v="8"/>
    <n v="25733.59"/>
    <x v="0"/>
    <x v="1"/>
    <x v="21"/>
    <x v="86"/>
  </r>
  <r>
    <x v="8"/>
    <n v="24475.66"/>
    <x v="0"/>
    <x v="0"/>
    <x v="55"/>
    <x v="80"/>
  </r>
  <r>
    <x v="8"/>
    <n v="20561.509999999998"/>
    <x v="1"/>
    <x v="4"/>
    <x v="11"/>
    <x v="53"/>
  </r>
  <r>
    <x v="8"/>
    <n v="19492.169999999998"/>
    <x v="0"/>
    <x v="1"/>
    <x v="47"/>
    <x v="223"/>
  </r>
  <r>
    <x v="8"/>
    <n v="18526.2"/>
    <x v="0"/>
    <x v="1"/>
    <x v="17"/>
    <x v="214"/>
  </r>
  <r>
    <x v="8"/>
    <n v="18035"/>
    <x v="0"/>
    <x v="1"/>
    <x v="21"/>
    <x v="269"/>
  </r>
  <r>
    <x v="8"/>
    <n v="17790.900000000001"/>
    <x v="1"/>
    <x v="4"/>
    <x v="49"/>
    <x v="312"/>
  </r>
  <r>
    <x v="8"/>
    <n v="16282.86"/>
    <x v="0"/>
    <x v="1"/>
    <x v="25"/>
    <x v="145"/>
  </r>
  <r>
    <x v="8"/>
    <n v="11500"/>
    <x v="0"/>
    <x v="1"/>
    <x v="50"/>
    <x v="255"/>
  </r>
  <r>
    <x v="8"/>
    <n v="10739.5"/>
    <x v="1"/>
    <x v="4"/>
    <x v="28"/>
    <x v="193"/>
  </r>
  <r>
    <x v="8"/>
    <n v="8923.51"/>
    <x v="0"/>
    <x v="0"/>
    <x v="3"/>
    <x v="107"/>
  </r>
  <r>
    <x v="8"/>
    <n v="6822.14"/>
    <x v="0"/>
    <x v="1"/>
    <x v="21"/>
    <x v="246"/>
  </r>
  <r>
    <x v="8"/>
    <n v="4780"/>
    <x v="0"/>
    <x v="1"/>
    <x v="21"/>
    <x v="227"/>
  </r>
  <r>
    <x v="8"/>
    <n v="3700"/>
    <x v="0"/>
    <x v="1"/>
    <x v="21"/>
    <x v="177"/>
  </r>
  <r>
    <x v="8"/>
    <n v="3538.09"/>
    <x v="0"/>
    <x v="1"/>
    <x v="30"/>
    <x v="221"/>
  </r>
  <r>
    <x v="8"/>
    <n v="2798"/>
    <x v="0"/>
    <x v="1"/>
    <x v="21"/>
    <x v="43"/>
  </r>
  <r>
    <x v="8"/>
    <n v="1915.75"/>
    <x v="0"/>
    <x v="0"/>
    <x v="3"/>
    <x v="100"/>
  </r>
  <r>
    <x v="8"/>
    <n v="1505.17"/>
    <x v="0"/>
    <x v="1"/>
    <x v="30"/>
    <x v="165"/>
  </r>
  <r>
    <x v="8"/>
    <n v="1123.5899999999999"/>
    <x v="0"/>
    <x v="1"/>
    <x v="29"/>
    <x v="229"/>
  </r>
  <r>
    <x v="8"/>
    <n v="371.15"/>
    <x v="0"/>
    <x v="0"/>
    <x v="3"/>
    <x v="152"/>
  </r>
  <r>
    <x v="8"/>
    <n v="358.41"/>
    <x v="0"/>
    <x v="1"/>
    <x v="11"/>
    <x v="294"/>
  </r>
  <r>
    <x v="8"/>
    <n v="327.27999999999997"/>
    <x v="0"/>
    <x v="1"/>
    <x v="11"/>
    <x v="114"/>
  </r>
  <r>
    <x v="8"/>
    <n v="311.81"/>
    <x v="0"/>
    <x v="1"/>
    <x v="21"/>
    <x v="53"/>
  </r>
  <r>
    <x v="8"/>
    <n v="9.1999999999999993"/>
    <x v="0"/>
    <x v="1"/>
    <x v="40"/>
    <x v="161"/>
  </r>
  <r>
    <x v="8"/>
    <n v="0"/>
    <x v="0"/>
    <x v="1"/>
    <x v="9"/>
    <x v="342"/>
  </r>
  <r>
    <x v="8"/>
    <n v="0"/>
    <x v="0"/>
    <x v="0"/>
    <x v="30"/>
    <x v="271"/>
  </r>
  <r>
    <x v="8"/>
    <n v="0"/>
    <x v="1"/>
    <x v="3"/>
    <x v="16"/>
    <x v="31"/>
  </r>
  <r>
    <x v="8"/>
    <n v="0"/>
    <x v="1"/>
    <x v="3"/>
    <x v="2"/>
    <x v="2"/>
  </r>
  <r>
    <x v="8"/>
    <n v="0"/>
    <x v="1"/>
    <x v="4"/>
    <x v="28"/>
    <x v="226"/>
  </r>
  <r>
    <x v="8"/>
    <n v="0"/>
    <x v="1"/>
    <x v="4"/>
    <x v="11"/>
    <x v="98"/>
  </r>
  <r>
    <x v="9"/>
    <n v="7350322710.4799995"/>
    <x v="0"/>
    <x v="1"/>
    <x v="1"/>
    <x v="284"/>
  </r>
  <r>
    <x v="9"/>
    <n v="5361444606.04"/>
    <x v="0"/>
    <x v="0"/>
    <x v="56"/>
    <x v="0"/>
  </r>
  <r>
    <x v="9"/>
    <n v="4316091176.1400003"/>
    <x v="0"/>
    <x v="0"/>
    <x v="57"/>
    <x v="3"/>
  </r>
  <r>
    <x v="9"/>
    <n v="3875662704.5900002"/>
    <x v="0"/>
    <x v="1"/>
    <x v="58"/>
    <x v="351"/>
  </r>
  <r>
    <x v="9"/>
    <n v="2503540839.6599998"/>
    <x v="0"/>
    <x v="2"/>
    <x v="4"/>
    <x v="4"/>
  </r>
  <r>
    <x v="9"/>
    <n v="1862705006.1400001"/>
    <x v="0"/>
    <x v="0"/>
    <x v="56"/>
    <x v="9"/>
  </r>
  <r>
    <x v="9"/>
    <n v="1795635983.78"/>
    <x v="0"/>
    <x v="0"/>
    <x v="9"/>
    <x v="313"/>
  </r>
  <r>
    <x v="9"/>
    <n v="1777086075.5799999"/>
    <x v="0"/>
    <x v="0"/>
    <x v="57"/>
    <x v="352"/>
  </r>
  <r>
    <x v="9"/>
    <n v="1703838787.45"/>
    <x v="0"/>
    <x v="1"/>
    <x v="5"/>
    <x v="5"/>
  </r>
  <r>
    <x v="9"/>
    <n v="1648128478.23"/>
    <x v="0"/>
    <x v="0"/>
    <x v="55"/>
    <x v="6"/>
  </r>
  <r>
    <x v="9"/>
    <n v="1375888063.3"/>
    <x v="0"/>
    <x v="1"/>
    <x v="1"/>
    <x v="285"/>
  </r>
  <r>
    <x v="9"/>
    <n v="1370220525.9200001"/>
    <x v="1"/>
    <x v="5"/>
    <x v="10"/>
    <x v="14"/>
  </r>
  <r>
    <x v="9"/>
    <n v="1165403369.72"/>
    <x v="1"/>
    <x v="4"/>
    <x v="16"/>
    <x v="31"/>
  </r>
  <r>
    <x v="9"/>
    <n v="1114238055.8099999"/>
    <x v="1"/>
    <x v="4"/>
    <x v="8"/>
    <x v="12"/>
  </r>
  <r>
    <x v="9"/>
    <n v="1045170723.71"/>
    <x v="0"/>
    <x v="0"/>
    <x v="57"/>
    <x v="7"/>
  </r>
  <r>
    <x v="9"/>
    <n v="756456996.17999995"/>
    <x v="0"/>
    <x v="0"/>
    <x v="57"/>
    <x v="11"/>
  </r>
  <r>
    <x v="9"/>
    <n v="734791569.22000003"/>
    <x v="0"/>
    <x v="1"/>
    <x v="11"/>
    <x v="17"/>
  </r>
  <r>
    <x v="9"/>
    <n v="700966827.90999997"/>
    <x v="0"/>
    <x v="0"/>
    <x v="57"/>
    <x v="353"/>
  </r>
  <r>
    <x v="9"/>
    <n v="664289291.12"/>
    <x v="0"/>
    <x v="1"/>
    <x v="11"/>
    <x v="327"/>
  </r>
  <r>
    <x v="9"/>
    <n v="656560668.55999994"/>
    <x v="0"/>
    <x v="0"/>
    <x v="19"/>
    <x v="35"/>
  </r>
  <r>
    <x v="9"/>
    <n v="564586028.12"/>
    <x v="0"/>
    <x v="1"/>
    <x v="2"/>
    <x v="2"/>
  </r>
  <r>
    <x v="9"/>
    <n v="551014790.38999999"/>
    <x v="0"/>
    <x v="1"/>
    <x v="13"/>
    <x v="24"/>
  </r>
  <r>
    <x v="9"/>
    <n v="544295617.42999995"/>
    <x v="0"/>
    <x v="1"/>
    <x v="18"/>
    <x v="36"/>
  </r>
  <r>
    <x v="9"/>
    <n v="531593226.92000002"/>
    <x v="0"/>
    <x v="1"/>
    <x v="30"/>
    <x v="266"/>
  </r>
  <r>
    <x v="9"/>
    <n v="426105931.56999999"/>
    <x v="0"/>
    <x v="1"/>
    <x v="17"/>
    <x v="32"/>
  </r>
  <r>
    <x v="9"/>
    <n v="415021136.39999998"/>
    <x v="1"/>
    <x v="4"/>
    <x v="8"/>
    <x v="23"/>
  </r>
  <r>
    <x v="9"/>
    <n v="408599249.55000001"/>
    <x v="0"/>
    <x v="0"/>
    <x v="55"/>
    <x v="7"/>
  </r>
  <r>
    <x v="9"/>
    <n v="403953914.95999998"/>
    <x v="0"/>
    <x v="0"/>
    <x v="9"/>
    <x v="314"/>
  </r>
  <r>
    <x v="9"/>
    <n v="355336286.12"/>
    <x v="0"/>
    <x v="1"/>
    <x v="20"/>
    <x v="37"/>
  </r>
  <r>
    <x v="9"/>
    <n v="281630964.17000002"/>
    <x v="1"/>
    <x v="3"/>
    <x v="7"/>
    <x v="263"/>
  </r>
  <r>
    <x v="9"/>
    <n v="280626908.14999998"/>
    <x v="0"/>
    <x v="0"/>
    <x v="12"/>
    <x v="256"/>
  </r>
  <r>
    <x v="9"/>
    <n v="252861658.63999999"/>
    <x v="0"/>
    <x v="0"/>
    <x v="57"/>
    <x v="22"/>
  </r>
  <r>
    <x v="9"/>
    <n v="247620580.00999999"/>
    <x v="0"/>
    <x v="0"/>
    <x v="57"/>
    <x v="29"/>
  </r>
  <r>
    <x v="9"/>
    <n v="223413256.94"/>
    <x v="0"/>
    <x v="1"/>
    <x v="11"/>
    <x v="328"/>
  </r>
  <r>
    <x v="9"/>
    <n v="208000000"/>
    <x v="1"/>
    <x v="5"/>
    <x v="10"/>
    <x v="318"/>
  </r>
  <r>
    <x v="9"/>
    <n v="195666671.59"/>
    <x v="1"/>
    <x v="3"/>
    <x v="14"/>
    <x v="26"/>
  </r>
  <r>
    <x v="9"/>
    <n v="189204391.63"/>
    <x v="0"/>
    <x v="0"/>
    <x v="12"/>
    <x v="21"/>
  </r>
  <r>
    <x v="9"/>
    <n v="186881728.81"/>
    <x v="0"/>
    <x v="0"/>
    <x v="55"/>
    <x v="11"/>
  </r>
  <r>
    <x v="9"/>
    <n v="180080028.91"/>
    <x v="0"/>
    <x v="1"/>
    <x v="11"/>
    <x v="43"/>
  </r>
  <r>
    <x v="9"/>
    <n v="164329480.28"/>
    <x v="0"/>
    <x v="0"/>
    <x v="57"/>
    <x v="229"/>
  </r>
  <r>
    <x v="9"/>
    <n v="163566050.09999999"/>
    <x v="0"/>
    <x v="0"/>
    <x v="57"/>
    <x v="15"/>
  </r>
  <r>
    <x v="9"/>
    <n v="162555425.69"/>
    <x v="0"/>
    <x v="1"/>
    <x v="18"/>
    <x v="34"/>
  </r>
  <r>
    <x v="9"/>
    <n v="154742785.56"/>
    <x v="0"/>
    <x v="1"/>
    <x v="11"/>
    <x v="315"/>
  </r>
  <r>
    <x v="9"/>
    <n v="145551753.22"/>
    <x v="0"/>
    <x v="1"/>
    <x v="1"/>
    <x v="288"/>
  </r>
  <r>
    <x v="9"/>
    <n v="143298721.91999999"/>
    <x v="0"/>
    <x v="0"/>
    <x v="57"/>
    <x v="354"/>
  </r>
  <r>
    <x v="9"/>
    <n v="143117146.53999999"/>
    <x v="0"/>
    <x v="1"/>
    <x v="11"/>
    <x v="230"/>
  </r>
  <r>
    <x v="9"/>
    <n v="121155691.3"/>
    <x v="1"/>
    <x v="3"/>
    <x v="8"/>
    <x v="273"/>
  </r>
  <r>
    <x v="9"/>
    <n v="120909078.97"/>
    <x v="0"/>
    <x v="0"/>
    <x v="57"/>
    <x v="42"/>
  </r>
  <r>
    <x v="9"/>
    <n v="117064529.19"/>
    <x v="0"/>
    <x v="1"/>
    <x v="11"/>
    <x v="293"/>
  </r>
  <r>
    <x v="9"/>
    <n v="111393611.70999999"/>
    <x v="0"/>
    <x v="0"/>
    <x v="9"/>
    <x v="316"/>
  </r>
  <r>
    <x v="9"/>
    <n v="107986680.73"/>
    <x v="0"/>
    <x v="1"/>
    <x v="11"/>
    <x v="58"/>
  </r>
  <r>
    <x v="9"/>
    <n v="106392051.90000001"/>
    <x v="0"/>
    <x v="1"/>
    <x v="11"/>
    <x v="245"/>
  </r>
  <r>
    <x v="9"/>
    <n v="106116505.67"/>
    <x v="0"/>
    <x v="1"/>
    <x v="11"/>
    <x v="45"/>
  </r>
  <r>
    <x v="9"/>
    <n v="105304692.14"/>
    <x v="0"/>
    <x v="1"/>
    <x v="11"/>
    <x v="60"/>
  </r>
  <r>
    <x v="9"/>
    <n v="102781871.68000001"/>
    <x v="1"/>
    <x v="4"/>
    <x v="2"/>
    <x v="2"/>
  </r>
  <r>
    <x v="9"/>
    <n v="97739388.5"/>
    <x v="0"/>
    <x v="1"/>
    <x v="27"/>
    <x v="355"/>
  </r>
  <r>
    <x v="9"/>
    <n v="95624967.930000007"/>
    <x v="0"/>
    <x v="0"/>
    <x v="57"/>
    <x v="59"/>
  </r>
  <r>
    <x v="9"/>
    <n v="92601890.150000006"/>
    <x v="0"/>
    <x v="1"/>
    <x v="21"/>
    <x v="40"/>
  </r>
  <r>
    <x v="9"/>
    <n v="90000287.810000002"/>
    <x v="0"/>
    <x v="1"/>
    <x v="11"/>
    <x v="265"/>
  </r>
  <r>
    <x v="9"/>
    <n v="83240228.819999993"/>
    <x v="1"/>
    <x v="4"/>
    <x v="28"/>
    <x v="77"/>
  </r>
  <r>
    <x v="9"/>
    <n v="82590776.019999996"/>
    <x v="0"/>
    <x v="0"/>
    <x v="15"/>
    <x v="228"/>
  </r>
  <r>
    <x v="9"/>
    <n v="79427134.629999995"/>
    <x v="1"/>
    <x v="4"/>
    <x v="8"/>
    <x v="283"/>
  </r>
  <r>
    <x v="9"/>
    <n v="78965617"/>
    <x v="0"/>
    <x v="1"/>
    <x v="5"/>
    <x v="287"/>
  </r>
  <r>
    <x v="9"/>
    <n v="76934701.819999993"/>
    <x v="0"/>
    <x v="1"/>
    <x v="11"/>
    <x v="56"/>
  </r>
  <r>
    <x v="9"/>
    <n v="75767527.299999997"/>
    <x v="1"/>
    <x v="4"/>
    <x v="8"/>
    <x v="133"/>
  </r>
  <r>
    <x v="9"/>
    <n v="75095178.700000003"/>
    <x v="0"/>
    <x v="0"/>
    <x v="9"/>
    <x v="229"/>
  </r>
  <r>
    <x v="9"/>
    <n v="71837994.519999996"/>
    <x v="0"/>
    <x v="1"/>
    <x v="11"/>
    <x v="49"/>
  </r>
  <r>
    <x v="9"/>
    <n v="69799235.719999999"/>
    <x v="0"/>
    <x v="0"/>
    <x v="5"/>
    <x v="356"/>
  </r>
  <r>
    <x v="9"/>
    <n v="68999489.319999993"/>
    <x v="0"/>
    <x v="1"/>
    <x v="11"/>
    <x v="325"/>
  </r>
  <r>
    <x v="9"/>
    <n v="66695175.590000004"/>
    <x v="0"/>
    <x v="1"/>
    <x v="17"/>
    <x v="64"/>
  </r>
  <r>
    <x v="9"/>
    <n v="65836092.399999999"/>
    <x v="0"/>
    <x v="1"/>
    <x v="22"/>
    <x v="47"/>
  </r>
  <r>
    <x v="9"/>
    <n v="64711789.630000003"/>
    <x v="0"/>
    <x v="1"/>
    <x v="45"/>
    <x v="254"/>
  </r>
  <r>
    <x v="9"/>
    <n v="64015319.539999999"/>
    <x v="0"/>
    <x v="1"/>
    <x v="19"/>
    <x v="35"/>
  </r>
  <r>
    <x v="9"/>
    <n v="62472401.140000001"/>
    <x v="0"/>
    <x v="0"/>
    <x v="57"/>
    <x v="16"/>
  </r>
  <r>
    <x v="9"/>
    <n v="59186481.609999999"/>
    <x v="0"/>
    <x v="1"/>
    <x v="1"/>
    <x v="291"/>
  </r>
  <r>
    <x v="9"/>
    <n v="58956872.729999997"/>
    <x v="0"/>
    <x v="0"/>
    <x v="55"/>
    <x v="29"/>
  </r>
  <r>
    <x v="9"/>
    <n v="58156924.43"/>
    <x v="0"/>
    <x v="1"/>
    <x v="11"/>
    <x v="330"/>
  </r>
  <r>
    <x v="9"/>
    <n v="58112639.579999998"/>
    <x v="1"/>
    <x v="4"/>
    <x v="28"/>
    <x v="70"/>
  </r>
  <r>
    <x v="9"/>
    <n v="56410967.280000001"/>
    <x v="0"/>
    <x v="1"/>
    <x v="17"/>
    <x v="46"/>
  </r>
  <r>
    <x v="9"/>
    <n v="55248453.170000002"/>
    <x v="0"/>
    <x v="0"/>
    <x v="9"/>
    <x v="289"/>
  </r>
  <r>
    <x v="9"/>
    <n v="53880927.039999999"/>
    <x v="1"/>
    <x v="5"/>
    <x v="10"/>
    <x v="19"/>
  </r>
  <r>
    <x v="9"/>
    <n v="53657889.200000003"/>
    <x v="0"/>
    <x v="0"/>
    <x v="24"/>
    <x v="67"/>
  </r>
  <r>
    <x v="9"/>
    <n v="52417744.829999998"/>
    <x v="0"/>
    <x v="0"/>
    <x v="57"/>
    <x v="329"/>
  </r>
  <r>
    <x v="9"/>
    <n v="52058439.119999997"/>
    <x v="0"/>
    <x v="1"/>
    <x v="25"/>
    <x v="62"/>
  </r>
  <r>
    <x v="9"/>
    <n v="50452629.649999999"/>
    <x v="0"/>
    <x v="1"/>
    <x v="15"/>
    <x v="228"/>
  </r>
  <r>
    <x v="9"/>
    <n v="49800548.840000004"/>
    <x v="1"/>
    <x v="4"/>
    <x v="49"/>
    <x v="298"/>
  </r>
  <r>
    <x v="9"/>
    <n v="48392363.43"/>
    <x v="0"/>
    <x v="0"/>
    <x v="57"/>
    <x v="72"/>
  </r>
  <r>
    <x v="9"/>
    <n v="46873068.93"/>
    <x v="0"/>
    <x v="1"/>
    <x v="17"/>
    <x v="63"/>
  </r>
  <r>
    <x v="9"/>
    <n v="44500684.729999997"/>
    <x v="0"/>
    <x v="1"/>
    <x v="11"/>
    <x v="99"/>
  </r>
  <r>
    <x v="9"/>
    <n v="44188034.170000002"/>
    <x v="0"/>
    <x v="0"/>
    <x v="42"/>
    <x v="186"/>
  </r>
  <r>
    <x v="9"/>
    <n v="43375612.07"/>
    <x v="0"/>
    <x v="0"/>
    <x v="5"/>
    <x v="357"/>
  </r>
  <r>
    <x v="9"/>
    <n v="42653483.409999996"/>
    <x v="0"/>
    <x v="1"/>
    <x v="15"/>
    <x v="231"/>
  </r>
  <r>
    <x v="9"/>
    <n v="40386478.649999999"/>
    <x v="0"/>
    <x v="1"/>
    <x v="17"/>
    <x v="311"/>
  </r>
  <r>
    <x v="9"/>
    <n v="38969097.140000001"/>
    <x v="0"/>
    <x v="0"/>
    <x v="57"/>
    <x v="264"/>
  </r>
  <r>
    <x v="9"/>
    <n v="37795952.789999999"/>
    <x v="0"/>
    <x v="1"/>
    <x v="11"/>
    <x v="73"/>
  </r>
  <r>
    <x v="9"/>
    <n v="37445431.840000004"/>
    <x v="0"/>
    <x v="1"/>
    <x v="11"/>
    <x v="86"/>
  </r>
  <r>
    <x v="9"/>
    <n v="37169141.960000001"/>
    <x v="0"/>
    <x v="1"/>
    <x v="29"/>
    <x v="76"/>
  </r>
  <r>
    <x v="9"/>
    <n v="36781384.359999999"/>
    <x v="0"/>
    <x v="1"/>
    <x v="11"/>
    <x v="103"/>
  </r>
  <r>
    <x v="9"/>
    <n v="36514067.369999997"/>
    <x v="0"/>
    <x v="0"/>
    <x v="5"/>
    <x v="5"/>
  </r>
  <r>
    <x v="9"/>
    <n v="36338709.289999999"/>
    <x v="0"/>
    <x v="1"/>
    <x v="21"/>
    <x v="118"/>
  </r>
  <r>
    <x v="9"/>
    <n v="34527783.049999997"/>
    <x v="0"/>
    <x v="0"/>
    <x v="57"/>
    <x v="243"/>
  </r>
  <r>
    <x v="9"/>
    <n v="31458123.5"/>
    <x v="0"/>
    <x v="1"/>
    <x v="11"/>
    <x v="251"/>
  </r>
  <r>
    <x v="9"/>
    <n v="31444133.960000001"/>
    <x v="0"/>
    <x v="2"/>
    <x v="4"/>
    <x v="292"/>
  </r>
  <r>
    <x v="9"/>
    <n v="31360715.640000001"/>
    <x v="0"/>
    <x v="0"/>
    <x v="15"/>
    <x v="231"/>
  </r>
  <r>
    <x v="9"/>
    <n v="29619790.66"/>
    <x v="0"/>
    <x v="1"/>
    <x v="11"/>
    <x v="53"/>
  </r>
  <r>
    <x v="9"/>
    <n v="28500147.170000002"/>
    <x v="0"/>
    <x v="1"/>
    <x v="17"/>
    <x v="61"/>
  </r>
  <r>
    <x v="9"/>
    <n v="27160217.760000002"/>
    <x v="0"/>
    <x v="1"/>
    <x v="11"/>
    <x v="244"/>
  </r>
  <r>
    <x v="9"/>
    <n v="27020800.789999999"/>
    <x v="0"/>
    <x v="2"/>
    <x v="4"/>
    <x v="38"/>
  </r>
  <r>
    <x v="9"/>
    <n v="27012797.640000001"/>
    <x v="1"/>
    <x v="4"/>
    <x v="28"/>
    <x v="106"/>
  </r>
  <r>
    <x v="9"/>
    <n v="26474725.969999999"/>
    <x v="0"/>
    <x v="0"/>
    <x v="57"/>
    <x v="41"/>
  </r>
  <r>
    <x v="9"/>
    <n v="25826161.190000001"/>
    <x v="0"/>
    <x v="1"/>
    <x v="30"/>
    <x v="276"/>
  </r>
  <r>
    <x v="9"/>
    <n v="25570110.91"/>
    <x v="0"/>
    <x v="1"/>
    <x v="11"/>
    <x v="358"/>
  </r>
  <r>
    <x v="9"/>
    <n v="25518539.039999999"/>
    <x v="0"/>
    <x v="1"/>
    <x v="11"/>
    <x v="359"/>
  </r>
  <r>
    <x v="9"/>
    <n v="25461998.440000001"/>
    <x v="0"/>
    <x v="1"/>
    <x v="11"/>
    <x v="229"/>
  </r>
  <r>
    <x v="9"/>
    <n v="24947394.010000002"/>
    <x v="0"/>
    <x v="1"/>
    <x v="11"/>
    <x v="301"/>
  </r>
  <r>
    <x v="9"/>
    <n v="24187050.57"/>
    <x v="0"/>
    <x v="0"/>
    <x v="5"/>
    <x v="39"/>
  </r>
  <r>
    <x v="9"/>
    <n v="23445313.899999999"/>
    <x v="0"/>
    <x v="0"/>
    <x v="55"/>
    <x v="305"/>
  </r>
  <r>
    <x v="9"/>
    <n v="23051047.52"/>
    <x v="0"/>
    <x v="0"/>
    <x v="57"/>
    <x v="91"/>
  </r>
  <r>
    <x v="9"/>
    <n v="23034464.32"/>
    <x v="0"/>
    <x v="1"/>
    <x v="11"/>
    <x v="307"/>
  </r>
  <r>
    <x v="9"/>
    <n v="22964000"/>
    <x v="1"/>
    <x v="3"/>
    <x v="26"/>
    <x v="65"/>
  </r>
  <r>
    <x v="9"/>
    <n v="22854341.789999999"/>
    <x v="0"/>
    <x v="0"/>
    <x v="57"/>
    <x v="88"/>
  </r>
  <r>
    <x v="9"/>
    <n v="22755818.66"/>
    <x v="0"/>
    <x v="1"/>
    <x v="21"/>
    <x v="73"/>
  </r>
  <r>
    <x v="9"/>
    <n v="22034795.34"/>
    <x v="0"/>
    <x v="1"/>
    <x v="11"/>
    <x v="83"/>
  </r>
  <r>
    <x v="9"/>
    <n v="21328096.73"/>
    <x v="0"/>
    <x v="1"/>
    <x v="56"/>
    <x v="0"/>
  </r>
  <r>
    <x v="9"/>
    <n v="21107669.629999999"/>
    <x v="0"/>
    <x v="1"/>
    <x v="23"/>
    <x v="360"/>
  </r>
  <r>
    <x v="9"/>
    <n v="19614250"/>
    <x v="1"/>
    <x v="3"/>
    <x v="49"/>
    <x v="274"/>
  </r>
  <r>
    <x v="9"/>
    <n v="19465405.370000001"/>
    <x v="0"/>
    <x v="1"/>
    <x v="21"/>
    <x v="94"/>
  </r>
  <r>
    <x v="9"/>
    <n v="19277445.609999999"/>
    <x v="1"/>
    <x v="4"/>
    <x v="28"/>
    <x v="79"/>
  </r>
  <r>
    <x v="9"/>
    <n v="18580135.59"/>
    <x v="0"/>
    <x v="0"/>
    <x v="55"/>
    <x v="137"/>
  </r>
  <r>
    <x v="9"/>
    <n v="18495533.75"/>
    <x v="0"/>
    <x v="0"/>
    <x v="57"/>
    <x v="320"/>
  </r>
  <r>
    <x v="9"/>
    <n v="18100017.670000002"/>
    <x v="0"/>
    <x v="1"/>
    <x v="11"/>
    <x v="82"/>
  </r>
  <r>
    <x v="9"/>
    <n v="17818982.109999999"/>
    <x v="0"/>
    <x v="0"/>
    <x v="57"/>
    <x v="128"/>
  </r>
  <r>
    <x v="9"/>
    <n v="17292752.219999999"/>
    <x v="0"/>
    <x v="1"/>
    <x v="30"/>
    <x v="123"/>
  </r>
  <r>
    <x v="9"/>
    <n v="16791727.289999999"/>
    <x v="0"/>
    <x v="1"/>
    <x v="17"/>
    <x v="87"/>
  </r>
  <r>
    <x v="9"/>
    <n v="16688280.539999999"/>
    <x v="0"/>
    <x v="1"/>
    <x v="21"/>
    <x v="44"/>
  </r>
  <r>
    <x v="9"/>
    <n v="16656594.42"/>
    <x v="0"/>
    <x v="1"/>
    <x v="11"/>
    <x v="296"/>
  </r>
  <r>
    <x v="9"/>
    <n v="16274942.289999999"/>
    <x v="0"/>
    <x v="1"/>
    <x v="11"/>
    <x v="93"/>
  </r>
  <r>
    <x v="9"/>
    <n v="16120000"/>
    <x v="0"/>
    <x v="1"/>
    <x v="30"/>
    <x v="271"/>
  </r>
  <r>
    <x v="9"/>
    <n v="16067275.310000001"/>
    <x v="0"/>
    <x v="1"/>
    <x v="11"/>
    <x v="96"/>
  </r>
  <r>
    <x v="9"/>
    <n v="15854942.34"/>
    <x v="0"/>
    <x v="1"/>
    <x v="17"/>
    <x v="229"/>
  </r>
  <r>
    <x v="9"/>
    <n v="15216832.27"/>
    <x v="1"/>
    <x v="3"/>
    <x v="7"/>
    <x v="268"/>
  </r>
  <r>
    <x v="9"/>
    <n v="14997826.92"/>
    <x v="0"/>
    <x v="0"/>
    <x v="24"/>
    <x v="57"/>
  </r>
  <r>
    <x v="9"/>
    <n v="14708795.279999999"/>
    <x v="0"/>
    <x v="1"/>
    <x v="11"/>
    <x v="361"/>
  </r>
  <r>
    <x v="9"/>
    <n v="13177936.210000001"/>
    <x v="0"/>
    <x v="0"/>
    <x v="24"/>
    <x v="80"/>
  </r>
  <r>
    <x v="9"/>
    <n v="13129498.560000001"/>
    <x v="0"/>
    <x v="1"/>
    <x v="36"/>
    <x v="116"/>
  </r>
  <r>
    <x v="9"/>
    <n v="13074696.66"/>
    <x v="0"/>
    <x v="1"/>
    <x v="11"/>
    <x v="304"/>
  </r>
  <r>
    <x v="9"/>
    <n v="12965769.119999999"/>
    <x v="0"/>
    <x v="1"/>
    <x v="17"/>
    <x v="78"/>
  </r>
  <r>
    <x v="9"/>
    <n v="12914702.369999999"/>
    <x v="0"/>
    <x v="0"/>
    <x v="48"/>
    <x v="224"/>
  </r>
  <r>
    <x v="9"/>
    <n v="12582322.99"/>
    <x v="0"/>
    <x v="1"/>
    <x v="11"/>
    <x v="303"/>
  </r>
  <r>
    <x v="9"/>
    <n v="12502824.390000001"/>
    <x v="0"/>
    <x v="0"/>
    <x v="24"/>
    <x v="194"/>
  </r>
  <r>
    <x v="9"/>
    <n v="11979326.57"/>
    <x v="0"/>
    <x v="1"/>
    <x v="17"/>
    <x v="102"/>
  </r>
  <r>
    <x v="9"/>
    <n v="11953000"/>
    <x v="1"/>
    <x v="3"/>
    <x v="2"/>
    <x v="300"/>
  </r>
  <r>
    <x v="9"/>
    <n v="11664346.640000001"/>
    <x v="0"/>
    <x v="1"/>
    <x v="17"/>
    <x v="113"/>
  </r>
  <r>
    <x v="9"/>
    <n v="11519035.119999999"/>
    <x v="0"/>
    <x v="1"/>
    <x v="33"/>
    <x v="101"/>
  </r>
  <r>
    <x v="9"/>
    <n v="11410000"/>
    <x v="0"/>
    <x v="1"/>
    <x v="2"/>
    <x v="299"/>
  </r>
  <r>
    <x v="9"/>
    <n v="11346578.970000001"/>
    <x v="0"/>
    <x v="1"/>
    <x v="59"/>
    <x v="130"/>
  </r>
  <r>
    <x v="9"/>
    <n v="10986850.91"/>
    <x v="0"/>
    <x v="1"/>
    <x v="26"/>
    <x v="65"/>
  </r>
  <r>
    <x v="9"/>
    <n v="10857395.210000001"/>
    <x v="0"/>
    <x v="0"/>
    <x v="57"/>
    <x v="110"/>
  </r>
  <r>
    <x v="9"/>
    <n v="10833553.58"/>
    <x v="0"/>
    <x v="1"/>
    <x v="30"/>
    <x v="267"/>
  </r>
  <r>
    <x v="9"/>
    <n v="10756396.640000001"/>
    <x v="0"/>
    <x v="1"/>
    <x v="11"/>
    <x v="280"/>
  </r>
  <r>
    <x v="9"/>
    <n v="10622439.460000001"/>
    <x v="1"/>
    <x v="4"/>
    <x v="28"/>
    <x v="124"/>
  </r>
  <r>
    <x v="9"/>
    <n v="10560286.85"/>
    <x v="0"/>
    <x v="1"/>
    <x v="11"/>
    <x v="48"/>
  </r>
  <r>
    <x v="9"/>
    <n v="10474631.58"/>
    <x v="0"/>
    <x v="1"/>
    <x v="11"/>
    <x v="334"/>
  </r>
  <r>
    <x v="9"/>
    <n v="10299633.35"/>
    <x v="1"/>
    <x v="4"/>
    <x v="49"/>
    <x v="312"/>
  </r>
  <r>
    <x v="9"/>
    <n v="10186744.789999999"/>
    <x v="1"/>
    <x v="4"/>
    <x v="28"/>
    <x v="155"/>
  </r>
  <r>
    <x v="9"/>
    <n v="10088340.060000001"/>
    <x v="0"/>
    <x v="1"/>
    <x v="11"/>
    <x v="331"/>
  </r>
  <r>
    <x v="9"/>
    <n v="9972397.7799999993"/>
    <x v="0"/>
    <x v="1"/>
    <x v="31"/>
    <x v="90"/>
  </r>
  <r>
    <x v="9"/>
    <n v="9909475.9700000007"/>
    <x v="0"/>
    <x v="1"/>
    <x v="11"/>
    <x v="233"/>
  </r>
  <r>
    <x v="9"/>
    <n v="9738389.8599999994"/>
    <x v="0"/>
    <x v="0"/>
    <x v="40"/>
    <x v="161"/>
  </r>
  <r>
    <x v="9"/>
    <n v="9584316.0299999993"/>
    <x v="0"/>
    <x v="0"/>
    <x v="57"/>
    <x v="120"/>
  </r>
  <r>
    <x v="9"/>
    <n v="9374055.1199999992"/>
    <x v="0"/>
    <x v="0"/>
    <x v="57"/>
    <x v="157"/>
  </r>
  <r>
    <x v="9"/>
    <n v="9245488.5999999996"/>
    <x v="0"/>
    <x v="1"/>
    <x v="11"/>
    <x v="332"/>
  </r>
  <r>
    <x v="9"/>
    <n v="9239205.75"/>
    <x v="0"/>
    <x v="1"/>
    <x v="17"/>
    <x v="115"/>
  </r>
  <r>
    <x v="9"/>
    <n v="9015949.2699999996"/>
    <x v="1"/>
    <x v="3"/>
    <x v="11"/>
    <x v="362"/>
  </r>
  <r>
    <x v="9"/>
    <n v="8958944.6099999994"/>
    <x v="0"/>
    <x v="1"/>
    <x v="23"/>
    <x v="363"/>
  </r>
  <r>
    <x v="9"/>
    <n v="8602271.9600000009"/>
    <x v="0"/>
    <x v="0"/>
    <x v="57"/>
    <x v="69"/>
  </r>
  <r>
    <x v="9"/>
    <n v="8585823.4900000002"/>
    <x v="0"/>
    <x v="1"/>
    <x v="11"/>
    <x v="98"/>
  </r>
  <r>
    <x v="9"/>
    <n v="8000000"/>
    <x v="1"/>
    <x v="3"/>
    <x v="49"/>
    <x v="248"/>
  </r>
  <r>
    <x v="9"/>
    <n v="7832399.0800000001"/>
    <x v="0"/>
    <x v="1"/>
    <x v="23"/>
    <x v="364"/>
  </r>
  <r>
    <x v="9"/>
    <n v="7773116.7599999998"/>
    <x v="0"/>
    <x v="1"/>
    <x v="17"/>
    <x v="119"/>
  </r>
  <r>
    <x v="9"/>
    <n v="7682267.9000000004"/>
    <x v="1"/>
    <x v="4"/>
    <x v="19"/>
    <x v="35"/>
  </r>
  <r>
    <x v="9"/>
    <n v="7633955.3799999999"/>
    <x v="0"/>
    <x v="1"/>
    <x v="11"/>
    <x v="306"/>
  </r>
  <r>
    <x v="9"/>
    <n v="7306847.9400000004"/>
    <x v="1"/>
    <x v="3"/>
    <x v="11"/>
    <x v="319"/>
  </r>
  <r>
    <x v="9"/>
    <n v="7102113.79"/>
    <x v="0"/>
    <x v="1"/>
    <x v="17"/>
    <x v="111"/>
  </r>
  <r>
    <x v="9"/>
    <n v="6915688.0700000003"/>
    <x v="1"/>
    <x v="4"/>
    <x v="28"/>
    <x v="143"/>
  </r>
  <r>
    <x v="9"/>
    <n v="6736220.4000000004"/>
    <x v="0"/>
    <x v="1"/>
    <x v="17"/>
    <x v="109"/>
  </r>
  <r>
    <x v="9"/>
    <n v="6707931.5899999999"/>
    <x v="0"/>
    <x v="0"/>
    <x v="24"/>
    <x v="95"/>
  </r>
  <r>
    <x v="9"/>
    <n v="6641401.6399999997"/>
    <x v="0"/>
    <x v="1"/>
    <x v="17"/>
    <x v="105"/>
  </r>
  <r>
    <x v="9"/>
    <n v="6638307.3600000003"/>
    <x v="0"/>
    <x v="1"/>
    <x v="21"/>
    <x v="81"/>
  </r>
  <r>
    <x v="9"/>
    <n v="6591736.3099999996"/>
    <x v="0"/>
    <x v="0"/>
    <x v="43"/>
    <x v="195"/>
  </r>
  <r>
    <x v="9"/>
    <n v="6493757.2599999998"/>
    <x v="0"/>
    <x v="1"/>
    <x v="17"/>
    <x v="92"/>
  </r>
  <r>
    <x v="9"/>
    <n v="6475953.6100000003"/>
    <x v="0"/>
    <x v="1"/>
    <x v="33"/>
    <x v="132"/>
  </r>
  <r>
    <x v="9"/>
    <n v="6436621.7400000002"/>
    <x v="1"/>
    <x v="4"/>
    <x v="28"/>
    <x v="142"/>
  </r>
  <r>
    <x v="9"/>
    <n v="6253398.6799999997"/>
    <x v="0"/>
    <x v="1"/>
    <x v="11"/>
    <x v="246"/>
  </r>
  <r>
    <x v="9"/>
    <n v="6193923.2400000002"/>
    <x v="0"/>
    <x v="0"/>
    <x v="57"/>
    <x v="121"/>
  </r>
  <r>
    <x v="9"/>
    <n v="6083306.79"/>
    <x v="0"/>
    <x v="2"/>
    <x v="34"/>
    <x v="104"/>
  </r>
  <r>
    <x v="9"/>
    <n v="6083300.2199999997"/>
    <x v="0"/>
    <x v="1"/>
    <x v="5"/>
    <x v="39"/>
  </r>
  <r>
    <x v="9"/>
    <n v="6036287.1799999997"/>
    <x v="1"/>
    <x v="4"/>
    <x v="28"/>
    <x v="226"/>
  </r>
  <r>
    <x v="9"/>
    <n v="5955607.3300000001"/>
    <x v="0"/>
    <x v="1"/>
    <x v="1"/>
    <x v="338"/>
  </r>
  <r>
    <x v="9"/>
    <n v="5760501.8600000003"/>
    <x v="0"/>
    <x v="0"/>
    <x v="57"/>
    <x v="89"/>
  </r>
  <r>
    <x v="9"/>
    <n v="5632318.0599999996"/>
    <x v="0"/>
    <x v="1"/>
    <x v="21"/>
    <x v="138"/>
  </r>
  <r>
    <x v="9"/>
    <n v="5609893.3200000003"/>
    <x v="0"/>
    <x v="1"/>
    <x v="11"/>
    <x v="127"/>
  </r>
  <r>
    <x v="9"/>
    <n v="5588526.0300000003"/>
    <x v="0"/>
    <x v="1"/>
    <x v="11"/>
    <x v="365"/>
  </r>
  <r>
    <x v="9"/>
    <n v="5452411.4400000004"/>
    <x v="0"/>
    <x v="0"/>
    <x v="57"/>
    <x v="150"/>
  </r>
  <r>
    <x v="9"/>
    <n v="5405976.1699999999"/>
    <x v="1"/>
    <x v="4"/>
    <x v="8"/>
    <x v="163"/>
  </r>
  <r>
    <x v="9"/>
    <n v="5365188.62"/>
    <x v="0"/>
    <x v="1"/>
    <x v="30"/>
    <x v="84"/>
  </r>
  <r>
    <x v="9"/>
    <n v="5336407"/>
    <x v="0"/>
    <x v="0"/>
    <x v="24"/>
    <x v="146"/>
  </r>
  <r>
    <x v="9"/>
    <n v="5241048.71"/>
    <x v="1"/>
    <x v="4"/>
    <x v="28"/>
    <x v="217"/>
  </r>
  <r>
    <x v="9"/>
    <n v="4508885.58"/>
    <x v="0"/>
    <x v="0"/>
    <x v="57"/>
    <x v="158"/>
  </r>
  <r>
    <x v="9"/>
    <n v="4307902.04"/>
    <x v="1"/>
    <x v="4"/>
    <x v="8"/>
    <x v="229"/>
  </r>
  <r>
    <x v="9"/>
    <n v="4297674"/>
    <x v="0"/>
    <x v="1"/>
    <x v="32"/>
    <x v="97"/>
  </r>
  <r>
    <x v="9"/>
    <n v="4237801.45"/>
    <x v="0"/>
    <x v="1"/>
    <x v="35"/>
    <x v="112"/>
  </r>
  <r>
    <x v="9"/>
    <n v="4174094.87"/>
    <x v="1"/>
    <x v="4"/>
    <x v="49"/>
    <x v="274"/>
  </r>
  <r>
    <x v="9"/>
    <n v="3727000"/>
    <x v="0"/>
    <x v="1"/>
    <x v="32"/>
    <x v="167"/>
  </r>
  <r>
    <x v="9"/>
    <n v="3677358.4"/>
    <x v="0"/>
    <x v="0"/>
    <x v="30"/>
    <x v="123"/>
  </r>
  <r>
    <x v="9"/>
    <n v="3655689.66"/>
    <x v="0"/>
    <x v="1"/>
    <x v="17"/>
    <x v="131"/>
  </r>
  <r>
    <x v="9"/>
    <n v="3640681.43"/>
    <x v="1"/>
    <x v="4"/>
    <x v="8"/>
    <x v="191"/>
  </r>
  <r>
    <x v="9"/>
    <n v="3574588.97"/>
    <x v="0"/>
    <x v="0"/>
    <x v="57"/>
    <x v="297"/>
  </r>
  <r>
    <x v="9"/>
    <n v="3515751.21"/>
    <x v="0"/>
    <x v="1"/>
    <x v="11"/>
    <x v="309"/>
  </r>
  <r>
    <x v="9"/>
    <n v="3483791.54"/>
    <x v="1"/>
    <x v="4"/>
    <x v="11"/>
    <x v="58"/>
  </r>
  <r>
    <x v="9"/>
    <n v="3218831.78"/>
    <x v="1"/>
    <x v="4"/>
    <x v="28"/>
    <x v="229"/>
  </r>
  <r>
    <x v="9"/>
    <n v="3185429.51"/>
    <x v="0"/>
    <x v="1"/>
    <x v="30"/>
    <x v="366"/>
  </r>
  <r>
    <x v="9"/>
    <n v="3179734.69"/>
    <x v="0"/>
    <x v="1"/>
    <x v="17"/>
    <x v="232"/>
  </r>
  <r>
    <x v="9"/>
    <n v="3112519.83"/>
    <x v="0"/>
    <x v="1"/>
    <x v="17"/>
    <x v="134"/>
  </r>
  <r>
    <x v="9"/>
    <n v="3070404.72"/>
    <x v="0"/>
    <x v="0"/>
    <x v="55"/>
    <x v="144"/>
  </r>
  <r>
    <x v="9"/>
    <n v="2956943.27"/>
    <x v="0"/>
    <x v="0"/>
    <x v="57"/>
    <x v="176"/>
  </r>
  <r>
    <x v="9"/>
    <n v="2881669.79"/>
    <x v="1"/>
    <x v="4"/>
    <x v="11"/>
    <x v="361"/>
  </r>
  <r>
    <x v="9"/>
    <n v="2879953.95"/>
    <x v="1"/>
    <x v="4"/>
    <x v="11"/>
    <x v="306"/>
  </r>
  <r>
    <x v="9"/>
    <n v="2878648.92"/>
    <x v="0"/>
    <x v="0"/>
    <x v="57"/>
    <x v="74"/>
  </r>
  <r>
    <x v="9"/>
    <n v="2867522.57"/>
    <x v="0"/>
    <x v="1"/>
    <x v="17"/>
    <x v="149"/>
  </r>
  <r>
    <x v="9"/>
    <n v="2820493.26"/>
    <x v="0"/>
    <x v="1"/>
    <x v="11"/>
    <x v="340"/>
  </r>
  <r>
    <x v="9"/>
    <n v="2772700.12"/>
    <x v="0"/>
    <x v="1"/>
    <x v="33"/>
    <x v="117"/>
  </r>
  <r>
    <x v="9"/>
    <n v="2753387.57"/>
    <x v="0"/>
    <x v="1"/>
    <x v="56"/>
    <x v="367"/>
  </r>
  <r>
    <x v="9"/>
    <n v="2692657.68"/>
    <x v="0"/>
    <x v="1"/>
    <x v="11"/>
    <x v="85"/>
  </r>
  <r>
    <x v="9"/>
    <n v="2636975.7599999998"/>
    <x v="0"/>
    <x v="1"/>
    <x v="22"/>
    <x v="229"/>
  </r>
  <r>
    <x v="9"/>
    <n v="2605650"/>
    <x v="1"/>
    <x v="4"/>
    <x v="11"/>
    <x v="315"/>
  </r>
  <r>
    <x v="9"/>
    <n v="2573892.7400000002"/>
    <x v="0"/>
    <x v="1"/>
    <x v="11"/>
    <x v="236"/>
  </r>
  <r>
    <x v="9"/>
    <n v="2398719.83"/>
    <x v="0"/>
    <x v="1"/>
    <x v="17"/>
    <x v="234"/>
  </r>
  <r>
    <x v="9"/>
    <n v="2379064.36"/>
    <x v="0"/>
    <x v="1"/>
    <x v="11"/>
    <x v="302"/>
  </r>
  <r>
    <x v="9"/>
    <n v="2353888.54"/>
    <x v="0"/>
    <x v="1"/>
    <x v="29"/>
    <x v="139"/>
  </r>
  <r>
    <x v="9"/>
    <n v="2353659.87"/>
    <x v="0"/>
    <x v="1"/>
    <x v="17"/>
    <x v="136"/>
  </r>
  <r>
    <x v="9"/>
    <n v="2345530.4300000002"/>
    <x v="1"/>
    <x v="4"/>
    <x v="8"/>
    <x v="277"/>
  </r>
  <r>
    <x v="9"/>
    <n v="2257365.36"/>
    <x v="0"/>
    <x v="0"/>
    <x v="9"/>
    <x v="342"/>
  </r>
  <r>
    <x v="9"/>
    <n v="2244210.34"/>
    <x v="0"/>
    <x v="1"/>
    <x v="17"/>
    <x v="135"/>
  </r>
  <r>
    <x v="9"/>
    <n v="2224000"/>
    <x v="0"/>
    <x v="1"/>
    <x v="11"/>
    <x v="337"/>
  </r>
  <r>
    <x v="9"/>
    <n v="2168035.67"/>
    <x v="0"/>
    <x v="1"/>
    <x v="11"/>
    <x v="129"/>
  </r>
  <r>
    <x v="9"/>
    <n v="2078725.79"/>
    <x v="0"/>
    <x v="1"/>
    <x v="35"/>
    <x v="181"/>
  </r>
  <r>
    <x v="9"/>
    <n v="1951951.92"/>
    <x v="1"/>
    <x v="4"/>
    <x v="11"/>
    <x v="53"/>
  </r>
  <r>
    <x v="9"/>
    <n v="1950184.05"/>
    <x v="0"/>
    <x v="1"/>
    <x v="32"/>
    <x v="259"/>
  </r>
  <r>
    <x v="9"/>
    <n v="1944555.97"/>
    <x v="0"/>
    <x v="1"/>
    <x v="11"/>
    <x v="151"/>
  </r>
  <r>
    <x v="9"/>
    <n v="1857849.07"/>
    <x v="0"/>
    <x v="1"/>
    <x v="17"/>
    <x v="172"/>
  </r>
  <r>
    <x v="9"/>
    <n v="1735926.06"/>
    <x v="0"/>
    <x v="0"/>
    <x v="57"/>
    <x v="162"/>
  </r>
  <r>
    <x v="9"/>
    <n v="1684948.31"/>
    <x v="1"/>
    <x v="4"/>
    <x v="8"/>
    <x v="164"/>
  </r>
  <r>
    <x v="9"/>
    <n v="1631309.9"/>
    <x v="1"/>
    <x v="4"/>
    <x v="28"/>
    <x v="188"/>
  </r>
  <r>
    <x v="9"/>
    <n v="1602354.35"/>
    <x v="0"/>
    <x v="1"/>
    <x v="17"/>
    <x v="174"/>
  </r>
  <r>
    <x v="9"/>
    <n v="1593984.24"/>
    <x v="0"/>
    <x v="1"/>
    <x v="32"/>
    <x v="182"/>
  </r>
  <r>
    <x v="9"/>
    <n v="1566304.12"/>
    <x v="0"/>
    <x v="0"/>
    <x v="57"/>
    <x v="125"/>
  </r>
  <r>
    <x v="9"/>
    <n v="1472185.77"/>
    <x v="0"/>
    <x v="1"/>
    <x v="21"/>
    <x v="210"/>
  </r>
  <r>
    <x v="9"/>
    <n v="1463111"/>
    <x v="0"/>
    <x v="1"/>
    <x v="25"/>
    <x v="170"/>
  </r>
  <r>
    <x v="9"/>
    <n v="1386579.03"/>
    <x v="0"/>
    <x v="1"/>
    <x v="17"/>
    <x v="169"/>
  </r>
  <r>
    <x v="9"/>
    <n v="1377534.8"/>
    <x v="0"/>
    <x v="1"/>
    <x v="17"/>
    <x v="168"/>
  </r>
  <r>
    <x v="9"/>
    <n v="1360293.56"/>
    <x v="0"/>
    <x v="1"/>
    <x v="25"/>
    <x v="117"/>
  </r>
  <r>
    <x v="9"/>
    <n v="1212302.3799999999"/>
    <x v="0"/>
    <x v="1"/>
    <x v="17"/>
    <x v="203"/>
  </r>
  <r>
    <x v="9"/>
    <n v="1198353.21"/>
    <x v="1"/>
    <x v="4"/>
    <x v="28"/>
    <x v="208"/>
  </r>
  <r>
    <x v="9"/>
    <n v="1189773.73"/>
    <x v="0"/>
    <x v="0"/>
    <x v="41"/>
    <x v="171"/>
  </r>
  <r>
    <x v="9"/>
    <n v="1105571.8500000001"/>
    <x v="0"/>
    <x v="1"/>
    <x v="21"/>
    <x v="148"/>
  </r>
  <r>
    <x v="9"/>
    <n v="1088794.6499999999"/>
    <x v="0"/>
    <x v="0"/>
    <x v="9"/>
    <x v="323"/>
  </r>
  <r>
    <x v="9"/>
    <n v="1085267.02"/>
    <x v="0"/>
    <x v="1"/>
    <x v="17"/>
    <x v="141"/>
  </r>
  <r>
    <x v="9"/>
    <n v="1040909.83"/>
    <x v="0"/>
    <x v="1"/>
    <x v="17"/>
    <x v="204"/>
  </r>
  <r>
    <x v="9"/>
    <n v="1018900"/>
    <x v="0"/>
    <x v="1"/>
    <x v="51"/>
    <x v="257"/>
  </r>
  <r>
    <x v="9"/>
    <n v="985821.99"/>
    <x v="0"/>
    <x v="1"/>
    <x v="21"/>
    <x v="126"/>
  </r>
  <r>
    <x v="9"/>
    <n v="839258.07"/>
    <x v="0"/>
    <x v="1"/>
    <x v="30"/>
    <x v="343"/>
  </r>
  <r>
    <x v="9"/>
    <n v="810161.43"/>
    <x v="0"/>
    <x v="0"/>
    <x v="55"/>
    <x v="192"/>
  </r>
  <r>
    <x v="9"/>
    <n v="795883.67"/>
    <x v="0"/>
    <x v="1"/>
    <x v="17"/>
    <x v="153"/>
  </r>
  <r>
    <x v="9"/>
    <n v="789047.99"/>
    <x v="1"/>
    <x v="4"/>
    <x v="28"/>
    <x v="175"/>
  </r>
  <r>
    <x v="9"/>
    <n v="772471.19"/>
    <x v="0"/>
    <x v="1"/>
    <x v="11"/>
    <x v="108"/>
  </r>
  <r>
    <x v="9"/>
    <n v="769856.53"/>
    <x v="0"/>
    <x v="1"/>
    <x v="11"/>
    <x v="344"/>
  </r>
  <r>
    <x v="9"/>
    <n v="769335.41"/>
    <x v="0"/>
    <x v="1"/>
    <x v="21"/>
    <x v="229"/>
  </r>
  <r>
    <x v="9"/>
    <n v="767954.59"/>
    <x v="1"/>
    <x v="4"/>
    <x v="28"/>
    <x v="160"/>
  </r>
  <r>
    <x v="9"/>
    <n v="737492.58"/>
    <x v="1"/>
    <x v="4"/>
    <x v="28"/>
    <x v="159"/>
  </r>
  <r>
    <x v="9"/>
    <n v="658569.73"/>
    <x v="0"/>
    <x v="1"/>
    <x v="35"/>
    <x v="199"/>
  </r>
  <r>
    <x v="9"/>
    <n v="634643.24"/>
    <x v="0"/>
    <x v="1"/>
    <x v="17"/>
    <x v="166"/>
  </r>
  <r>
    <x v="9"/>
    <n v="620500.44999999995"/>
    <x v="0"/>
    <x v="0"/>
    <x v="9"/>
    <x v="324"/>
  </r>
  <r>
    <x v="9"/>
    <n v="577974.92000000004"/>
    <x v="0"/>
    <x v="1"/>
    <x v="11"/>
    <x v="253"/>
  </r>
  <r>
    <x v="9"/>
    <n v="569576.35"/>
    <x v="0"/>
    <x v="1"/>
    <x v="37"/>
    <x v="122"/>
  </r>
  <r>
    <x v="9"/>
    <n v="557331.39"/>
    <x v="0"/>
    <x v="0"/>
    <x v="57"/>
    <x v="345"/>
  </r>
  <r>
    <x v="9"/>
    <n v="533744.22"/>
    <x v="0"/>
    <x v="1"/>
    <x v="11"/>
    <x v="184"/>
  </r>
  <r>
    <x v="9"/>
    <n v="513905.78"/>
    <x v="0"/>
    <x v="1"/>
    <x v="11"/>
    <x v="349"/>
  </r>
  <r>
    <x v="9"/>
    <n v="500586.61"/>
    <x v="0"/>
    <x v="1"/>
    <x v="25"/>
    <x v="179"/>
  </r>
  <r>
    <x v="9"/>
    <n v="484499.99"/>
    <x v="0"/>
    <x v="1"/>
    <x v="33"/>
    <x v="205"/>
  </r>
  <r>
    <x v="9"/>
    <n v="481052.67"/>
    <x v="1"/>
    <x v="4"/>
    <x v="28"/>
    <x v="193"/>
  </r>
  <r>
    <x v="9"/>
    <n v="452514.03"/>
    <x v="1"/>
    <x v="4"/>
    <x v="37"/>
    <x v="122"/>
  </r>
  <r>
    <x v="9"/>
    <n v="435816.17"/>
    <x v="0"/>
    <x v="1"/>
    <x v="11"/>
    <x v="368"/>
  </r>
  <r>
    <x v="9"/>
    <n v="382452.96"/>
    <x v="0"/>
    <x v="1"/>
    <x v="30"/>
    <x v="350"/>
  </r>
  <r>
    <x v="9"/>
    <n v="373284"/>
    <x v="1"/>
    <x v="4"/>
    <x v="11"/>
    <x v="230"/>
  </r>
  <r>
    <x v="9"/>
    <n v="366543.93"/>
    <x v="1"/>
    <x v="4"/>
    <x v="15"/>
    <x v="228"/>
  </r>
  <r>
    <x v="9"/>
    <n v="362053.75"/>
    <x v="0"/>
    <x v="1"/>
    <x v="30"/>
    <x v="348"/>
  </r>
  <r>
    <x v="9"/>
    <n v="353092.85"/>
    <x v="0"/>
    <x v="0"/>
    <x v="30"/>
    <x v="279"/>
  </r>
  <r>
    <x v="9"/>
    <n v="350790.62"/>
    <x v="0"/>
    <x v="0"/>
    <x v="57"/>
    <x v="10"/>
  </r>
  <r>
    <x v="9"/>
    <n v="329367.67999999999"/>
    <x v="0"/>
    <x v="0"/>
    <x v="57"/>
    <x v="190"/>
  </r>
  <r>
    <x v="9"/>
    <n v="315264.32"/>
    <x v="0"/>
    <x v="1"/>
    <x v="21"/>
    <x v="252"/>
  </r>
  <r>
    <x v="9"/>
    <n v="294174.25"/>
    <x v="0"/>
    <x v="1"/>
    <x v="11"/>
    <x v="177"/>
  </r>
  <r>
    <x v="9"/>
    <n v="268882.65999999997"/>
    <x v="0"/>
    <x v="1"/>
    <x v="30"/>
    <x v="347"/>
  </r>
  <r>
    <x v="9"/>
    <n v="263909.28999999998"/>
    <x v="1"/>
    <x v="4"/>
    <x v="49"/>
    <x v="248"/>
  </r>
  <r>
    <x v="9"/>
    <n v="260529.79"/>
    <x v="0"/>
    <x v="0"/>
    <x v="15"/>
    <x v="229"/>
  </r>
  <r>
    <x v="9"/>
    <n v="249070"/>
    <x v="1"/>
    <x v="4"/>
    <x v="28"/>
    <x v="212"/>
  </r>
  <r>
    <x v="9"/>
    <n v="244285.61"/>
    <x v="0"/>
    <x v="1"/>
    <x v="21"/>
    <x v="198"/>
  </r>
  <r>
    <x v="9"/>
    <n v="238401.58"/>
    <x v="0"/>
    <x v="1"/>
    <x v="9"/>
    <x v="289"/>
  </r>
  <r>
    <x v="9"/>
    <n v="233075.25"/>
    <x v="0"/>
    <x v="1"/>
    <x v="17"/>
    <x v="202"/>
  </r>
  <r>
    <x v="9"/>
    <n v="216279.47"/>
    <x v="0"/>
    <x v="1"/>
    <x v="35"/>
    <x v="229"/>
  </r>
  <r>
    <x v="9"/>
    <n v="214609.96"/>
    <x v="0"/>
    <x v="1"/>
    <x v="20"/>
    <x v="229"/>
  </r>
  <r>
    <x v="9"/>
    <n v="212778.4"/>
    <x v="1"/>
    <x v="4"/>
    <x v="11"/>
    <x v="302"/>
  </r>
  <r>
    <x v="9"/>
    <n v="211425.8"/>
    <x v="0"/>
    <x v="2"/>
    <x v="34"/>
    <x v="206"/>
  </r>
  <r>
    <x v="9"/>
    <n v="208176.58"/>
    <x v="1"/>
    <x v="4"/>
    <x v="28"/>
    <x v="185"/>
  </r>
  <r>
    <x v="9"/>
    <n v="202405.67"/>
    <x v="0"/>
    <x v="1"/>
    <x v="30"/>
    <x v="346"/>
  </r>
  <r>
    <x v="9"/>
    <n v="190446"/>
    <x v="0"/>
    <x v="1"/>
    <x v="11"/>
    <x v="335"/>
  </r>
  <r>
    <x v="9"/>
    <n v="183142.55"/>
    <x v="0"/>
    <x v="1"/>
    <x v="21"/>
    <x v="103"/>
  </r>
  <r>
    <x v="9"/>
    <n v="178000"/>
    <x v="1"/>
    <x v="4"/>
    <x v="8"/>
    <x v="50"/>
  </r>
  <r>
    <x v="9"/>
    <n v="166779.54"/>
    <x v="0"/>
    <x v="1"/>
    <x v="21"/>
    <x v="196"/>
  </r>
  <r>
    <x v="9"/>
    <n v="166731.15"/>
    <x v="0"/>
    <x v="0"/>
    <x v="57"/>
    <x v="189"/>
  </r>
  <r>
    <x v="9"/>
    <n v="162391.67000000001"/>
    <x v="0"/>
    <x v="0"/>
    <x v="57"/>
    <x v="211"/>
  </r>
  <r>
    <x v="9"/>
    <n v="157893.6"/>
    <x v="0"/>
    <x v="1"/>
    <x v="21"/>
    <x v="240"/>
  </r>
  <r>
    <x v="9"/>
    <n v="153454.16"/>
    <x v="0"/>
    <x v="1"/>
    <x v="17"/>
    <x v="207"/>
  </r>
  <r>
    <x v="9"/>
    <n v="139785.47"/>
    <x v="0"/>
    <x v="1"/>
    <x v="11"/>
    <x v="200"/>
  </r>
  <r>
    <x v="9"/>
    <n v="131442.28"/>
    <x v="0"/>
    <x v="1"/>
    <x v="9"/>
    <x v="322"/>
  </r>
  <r>
    <x v="9"/>
    <n v="118407.19"/>
    <x v="0"/>
    <x v="1"/>
    <x v="17"/>
    <x v="258"/>
  </r>
  <r>
    <x v="9"/>
    <n v="115041.24"/>
    <x v="0"/>
    <x v="1"/>
    <x v="30"/>
    <x v="165"/>
  </r>
  <r>
    <x v="9"/>
    <n v="109253.17"/>
    <x v="0"/>
    <x v="1"/>
    <x v="15"/>
    <x v="229"/>
  </r>
  <r>
    <x v="9"/>
    <n v="99931.3"/>
    <x v="0"/>
    <x v="1"/>
    <x v="11"/>
    <x v="220"/>
  </r>
  <r>
    <x v="9"/>
    <n v="96461.82"/>
    <x v="0"/>
    <x v="1"/>
    <x v="25"/>
    <x v="132"/>
  </r>
  <r>
    <x v="9"/>
    <n v="96249.66"/>
    <x v="0"/>
    <x v="0"/>
    <x v="9"/>
    <x v="322"/>
  </r>
  <r>
    <x v="9"/>
    <n v="89627.46"/>
    <x v="0"/>
    <x v="0"/>
    <x v="57"/>
    <x v="71"/>
  </r>
  <r>
    <x v="9"/>
    <n v="88378.2"/>
    <x v="0"/>
    <x v="1"/>
    <x v="33"/>
    <x v="170"/>
  </r>
  <r>
    <x v="9"/>
    <n v="86376.44"/>
    <x v="0"/>
    <x v="0"/>
    <x v="55"/>
    <x v="80"/>
  </r>
  <r>
    <x v="9"/>
    <n v="67051.62"/>
    <x v="0"/>
    <x v="1"/>
    <x v="21"/>
    <x v="246"/>
  </r>
  <r>
    <x v="9"/>
    <n v="58047.12"/>
    <x v="1"/>
    <x v="4"/>
    <x v="49"/>
    <x v="321"/>
  </r>
  <r>
    <x v="9"/>
    <n v="54483.13"/>
    <x v="1"/>
    <x v="4"/>
    <x v="28"/>
    <x v="183"/>
  </r>
  <r>
    <x v="9"/>
    <n v="41100"/>
    <x v="1"/>
    <x v="4"/>
    <x v="28"/>
    <x v="369"/>
  </r>
  <r>
    <x v="9"/>
    <n v="40356.230000000003"/>
    <x v="1"/>
    <x v="4"/>
    <x v="8"/>
    <x v="241"/>
  </r>
  <r>
    <x v="9"/>
    <n v="38644"/>
    <x v="0"/>
    <x v="1"/>
    <x v="21"/>
    <x v="177"/>
  </r>
  <r>
    <x v="9"/>
    <n v="36524.82"/>
    <x v="0"/>
    <x v="1"/>
    <x v="17"/>
    <x v="216"/>
  </r>
  <r>
    <x v="9"/>
    <n v="36368.480000000003"/>
    <x v="1"/>
    <x v="4"/>
    <x v="15"/>
    <x v="231"/>
  </r>
  <r>
    <x v="9"/>
    <n v="27199.39"/>
    <x v="0"/>
    <x v="1"/>
    <x v="29"/>
    <x v="140"/>
  </r>
  <r>
    <x v="9"/>
    <n v="27174.240000000002"/>
    <x v="0"/>
    <x v="0"/>
    <x v="57"/>
    <x v="219"/>
  </r>
  <r>
    <x v="9"/>
    <n v="19812.63"/>
    <x v="0"/>
    <x v="1"/>
    <x v="9"/>
    <x v="323"/>
  </r>
  <r>
    <x v="9"/>
    <n v="19286.57"/>
    <x v="0"/>
    <x v="1"/>
    <x v="21"/>
    <x v="215"/>
  </r>
  <r>
    <x v="9"/>
    <n v="16282.86"/>
    <x v="0"/>
    <x v="1"/>
    <x v="25"/>
    <x v="145"/>
  </r>
  <r>
    <x v="9"/>
    <n v="15027.08"/>
    <x v="0"/>
    <x v="1"/>
    <x v="29"/>
    <x v="229"/>
  </r>
  <r>
    <x v="9"/>
    <n v="14470.56"/>
    <x v="0"/>
    <x v="0"/>
    <x v="57"/>
    <x v="107"/>
  </r>
  <r>
    <x v="9"/>
    <n v="12398.8"/>
    <x v="0"/>
    <x v="1"/>
    <x v="21"/>
    <x v="86"/>
  </r>
  <r>
    <x v="9"/>
    <n v="8598.7199999999993"/>
    <x v="0"/>
    <x v="1"/>
    <x v="5"/>
    <x v="356"/>
  </r>
  <r>
    <x v="9"/>
    <n v="6607.8"/>
    <x v="0"/>
    <x v="1"/>
    <x v="21"/>
    <x v="43"/>
  </r>
  <r>
    <x v="9"/>
    <n v="4813.51"/>
    <x v="0"/>
    <x v="1"/>
    <x v="17"/>
    <x v="214"/>
  </r>
  <r>
    <x v="9"/>
    <n v="4682.5"/>
    <x v="0"/>
    <x v="1"/>
    <x v="47"/>
    <x v="223"/>
  </r>
  <r>
    <x v="9"/>
    <n v="4668.3900000000003"/>
    <x v="0"/>
    <x v="1"/>
    <x v="50"/>
    <x v="255"/>
  </r>
  <r>
    <x v="9"/>
    <n v="4466.8999999999996"/>
    <x v="1"/>
    <x v="4"/>
    <x v="28"/>
    <x v="239"/>
  </r>
  <r>
    <x v="9"/>
    <n v="3634.14"/>
    <x v="0"/>
    <x v="1"/>
    <x v="21"/>
    <x v="227"/>
  </r>
  <r>
    <x v="9"/>
    <n v="2220"/>
    <x v="1"/>
    <x v="4"/>
    <x v="11"/>
    <x v="85"/>
  </r>
  <r>
    <x v="9"/>
    <n v="2094.98"/>
    <x v="0"/>
    <x v="0"/>
    <x v="30"/>
    <x v="266"/>
  </r>
  <r>
    <x v="9"/>
    <n v="2080"/>
    <x v="0"/>
    <x v="1"/>
    <x v="11"/>
    <x v="370"/>
  </r>
  <r>
    <x v="9"/>
    <n v="1699.71"/>
    <x v="0"/>
    <x v="1"/>
    <x v="21"/>
    <x v="53"/>
  </r>
  <r>
    <x v="9"/>
    <n v="450"/>
    <x v="0"/>
    <x v="1"/>
    <x v="11"/>
    <x v="362"/>
  </r>
  <r>
    <x v="9"/>
    <n v="0"/>
    <x v="0"/>
    <x v="1"/>
    <x v="30"/>
    <x v="339"/>
  </r>
  <r>
    <x v="9"/>
    <n v="0"/>
    <x v="0"/>
    <x v="1"/>
    <x v="17"/>
    <x v="261"/>
  </r>
  <r>
    <x v="10"/>
    <n v="7997481522.1300001"/>
    <x v="0"/>
    <x v="1"/>
    <x v="1"/>
    <x v="284"/>
  </r>
  <r>
    <x v="10"/>
    <n v="5452264843.2299995"/>
    <x v="0"/>
    <x v="1"/>
    <x v="60"/>
    <x v="351"/>
  </r>
  <r>
    <x v="10"/>
    <n v="4848783466.8400002"/>
    <x v="0"/>
    <x v="0"/>
    <x v="61"/>
    <x v="0"/>
  </r>
  <r>
    <x v="10"/>
    <n v="3941819569.4699998"/>
    <x v="0"/>
    <x v="0"/>
    <x v="57"/>
    <x v="3"/>
  </r>
  <r>
    <x v="10"/>
    <n v="3758735670.5599999"/>
    <x v="1"/>
    <x v="5"/>
    <x v="10"/>
    <x v="14"/>
  </r>
  <r>
    <x v="10"/>
    <n v="3106641138.3499999"/>
    <x v="0"/>
    <x v="0"/>
    <x v="57"/>
    <x v="352"/>
  </r>
  <r>
    <x v="10"/>
    <n v="2614704647.3600001"/>
    <x v="0"/>
    <x v="0"/>
    <x v="9"/>
    <x v="313"/>
  </r>
  <r>
    <x v="10"/>
    <n v="2216489575.1700001"/>
    <x v="0"/>
    <x v="2"/>
    <x v="4"/>
    <x v="4"/>
  </r>
  <r>
    <x v="10"/>
    <n v="2193744964.8099999"/>
    <x v="0"/>
    <x v="0"/>
    <x v="61"/>
    <x v="9"/>
  </r>
  <r>
    <x v="10"/>
    <n v="1985589019.5699999"/>
    <x v="0"/>
    <x v="1"/>
    <x v="62"/>
    <x v="5"/>
  </r>
  <r>
    <x v="10"/>
    <n v="1760693209.9000001"/>
    <x v="0"/>
    <x v="0"/>
    <x v="63"/>
    <x v="6"/>
  </r>
  <r>
    <x v="10"/>
    <n v="1572540528.8299999"/>
    <x v="0"/>
    <x v="1"/>
    <x v="1"/>
    <x v="285"/>
  </r>
  <r>
    <x v="10"/>
    <n v="1416201623.1400001"/>
    <x v="1"/>
    <x v="4"/>
    <x v="16"/>
    <x v="31"/>
  </r>
  <r>
    <x v="10"/>
    <n v="1227034916.9100001"/>
    <x v="0"/>
    <x v="0"/>
    <x v="61"/>
    <x v="371"/>
  </r>
  <r>
    <x v="10"/>
    <n v="998206565.05999994"/>
    <x v="0"/>
    <x v="0"/>
    <x v="57"/>
    <x v="7"/>
  </r>
  <r>
    <x v="10"/>
    <n v="955420205.38"/>
    <x v="0"/>
    <x v="1"/>
    <x v="2"/>
    <x v="2"/>
  </r>
  <r>
    <x v="10"/>
    <n v="905822462.75"/>
    <x v="0"/>
    <x v="0"/>
    <x v="57"/>
    <x v="353"/>
  </r>
  <r>
    <x v="10"/>
    <n v="842829940.10000002"/>
    <x v="0"/>
    <x v="0"/>
    <x v="57"/>
    <x v="11"/>
  </r>
  <r>
    <x v="10"/>
    <n v="831933107.92999995"/>
    <x v="0"/>
    <x v="0"/>
    <x v="19"/>
    <x v="35"/>
  </r>
  <r>
    <x v="10"/>
    <n v="820206812.72000003"/>
    <x v="1"/>
    <x v="4"/>
    <x v="8"/>
    <x v="12"/>
  </r>
  <r>
    <x v="10"/>
    <n v="802743279.53999996"/>
    <x v="0"/>
    <x v="1"/>
    <x v="11"/>
    <x v="17"/>
  </r>
  <r>
    <x v="10"/>
    <n v="772153297.25999999"/>
    <x v="0"/>
    <x v="1"/>
    <x v="11"/>
    <x v="327"/>
  </r>
  <r>
    <x v="10"/>
    <n v="604614117.16999996"/>
    <x v="0"/>
    <x v="1"/>
    <x v="18"/>
    <x v="36"/>
  </r>
  <r>
    <x v="10"/>
    <n v="521404031.35000002"/>
    <x v="0"/>
    <x v="1"/>
    <x v="13"/>
    <x v="24"/>
  </r>
  <r>
    <x v="10"/>
    <n v="489342469.16000003"/>
    <x v="0"/>
    <x v="0"/>
    <x v="9"/>
    <x v="314"/>
  </r>
  <r>
    <x v="10"/>
    <n v="443522107.12"/>
    <x v="0"/>
    <x v="0"/>
    <x v="63"/>
    <x v="7"/>
  </r>
  <r>
    <x v="10"/>
    <n v="419677086.43000001"/>
    <x v="0"/>
    <x v="1"/>
    <x v="17"/>
    <x v="32"/>
  </r>
  <r>
    <x v="10"/>
    <n v="411481654.27999997"/>
    <x v="0"/>
    <x v="1"/>
    <x v="20"/>
    <x v="37"/>
  </r>
  <r>
    <x v="10"/>
    <n v="322667764.01999998"/>
    <x v="0"/>
    <x v="0"/>
    <x v="12"/>
    <x v="256"/>
  </r>
  <r>
    <x v="10"/>
    <n v="308772773"/>
    <x v="0"/>
    <x v="1"/>
    <x v="11"/>
    <x v="328"/>
  </r>
  <r>
    <x v="10"/>
    <n v="282535881.20999998"/>
    <x v="1"/>
    <x v="4"/>
    <x v="8"/>
    <x v="23"/>
  </r>
  <r>
    <x v="10"/>
    <n v="280772364.75999999"/>
    <x v="0"/>
    <x v="0"/>
    <x v="57"/>
    <x v="22"/>
  </r>
  <r>
    <x v="10"/>
    <n v="279396372.27999997"/>
    <x v="0"/>
    <x v="0"/>
    <x v="57"/>
    <x v="29"/>
  </r>
  <r>
    <x v="10"/>
    <n v="231407760.38999999"/>
    <x v="0"/>
    <x v="0"/>
    <x v="57"/>
    <x v="354"/>
  </r>
  <r>
    <x v="10"/>
    <n v="207197173.09"/>
    <x v="0"/>
    <x v="0"/>
    <x v="63"/>
    <x v="11"/>
  </r>
  <r>
    <x v="10"/>
    <n v="191637878.19"/>
    <x v="0"/>
    <x v="1"/>
    <x v="11"/>
    <x v="43"/>
  </r>
  <r>
    <x v="10"/>
    <n v="179703801.94"/>
    <x v="0"/>
    <x v="1"/>
    <x v="11"/>
    <x v="315"/>
  </r>
  <r>
    <x v="10"/>
    <n v="178461439.25"/>
    <x v="0"/>
    <x v="1"/>
    <x v="18"/>
    <x v="34"/>
  </r>
  <r>
    <x v="10"/>
    <n v="175628866.59"/>
    <x v="0"/>
    <x v="0"/>
    <x v="57"/>
    <x v="229"/>
  </r>
  <r>
    <x v="10"/>
    <n v="171088508.84"/>
    <x v="0"/>
    <x v="0"/>
    <x v="12"/>
    <x v="21"/>
  </r>
  <r>
    <x v="10"/>
    <n v="168683560.44"/>
    <x v="1"/>
    <x v="3"/>
    <x v="7"/>
    <x v="263"/>
  </r>
  <r>
    <x v="10"/>
    <n v="160483388.63"/>
    <x v="0"/>
    <x v="1"/>
    <x v="1"/>
    <x v="288"/>
  </r>
  <r>
    <x v="10"/>
    <n v="137828586.49000001"/>
    <x v="1"/>
    <x v="4"/>
    <x v="28"/>
    <x v="77"/>
  </r>
  <r>
    <x v="10"/>
    <n v="137338982.03999999"/>
    <x v="0"/>
    <x v="1"/>
    <x v="11"/>
    <x v="293"/>
  </r>
  <r>
    <x v="10"/>
    <n v="131413949.01000001"/>
    <x v="0"/>
    <x v="1"/>
    <x v="11"/>
    <x v="230"/>
  </r>
  <r>
    <x v="10"/>
    <n v="127516983.87"/>
    <x v="0"/>
    <x v="1"/>
    <x v="11"/>
    <x v="45"/>
  </r>
  <r>
    <x v="10"/>
    <n v="118131986.16"/>
    <x v="0"/>
    <x v="0"/>
    <x v="9"/>
    <x v="316"/>
  </r>
  <r>
    <x v="10"/>
    <n v="117037217.65000001"/>
    <x v="0"/>
    <x v="1"/>
    <x v="27"/>
    <x v="355"/>
  </r>
  <r>
    <x v="10"/>
    <n v="116810924.22"/>
    <x v="0"/>
    <x v="0"/>
    <x v="57"/>
    <x v="59"/>
  </r>
  <r>
    <x v="10"/>
    <n v="116752455.97"/>
    <x v="0"/>
    <x v="1"/>
    <x v="64"/>
    <x v="40"/>
  </r>
  <r>
    <x v="10"/>
    <n v="115721491.45999999"/>
    <x v="0"/>
    <x v="1"/>
    <x v="11"/>
    <x v="58"/>
  </r>
  <r>
    <x v="10"/>
    <n v="110063511.03"/>
    <x v="0"/>
    <x v="1"/>
    <x v="11"/>
    <x v="60"/>
  </r>
  <r>
    <x v="10"/>
    <n v="101873108.76000001"/>
    <x v="1"/>
    <x v="3"/>
    <x v="14"/>
    <x v="26"/>
  </r>
  <r>
    <x v="10"/>
    <n v="101252694.91"/>
    <x v="0"/>
    <x v="0"/>
    <x v="57"/>
    <x v="42"/>
  </r>
  <r>
    <x v="10"/>
    <n v="98484088.739999995"/>
    <x v="1"/>
    <x v="5"/>
    <x v="10"/>
    <x v="372"/>
  </r>
  <r>
    <x v="10"/>
    <n v="98089468.579999998"/>
    <x v="0"/>
    <x v="1"/>
    <x v="30"/>
    <x v="276"/>
  </r>
  <r>
    <x v="10"/>
    <n v="94394669.670000002"/>
    <x v="0"/>
    <x v="1"/>
    <x v="22"/>
    <x v="47"/>
  </r>
  <r>
    <x v="10"/>
    <n v="90855326.659999996"/>
    <x v="0"/>
    <x v="1"/>
    <x v="17"/>
    <x v="64"/>
  </r>
  <r>
    <x v="10"/>
    <n v="87833961.390000001"/>
    <x v="0"/>
    <x v="1"/>
    <x v="11"/>
    <x v="265"/>
  </r>
  <r>
    <x v="10"/>
    <n v="83113887.040000007"/>
    <x v="0"/>
    <x v="1"/>
    <x v="11"/>
    <x v="56"/>
  </r>
  <r>
    <x v="10"/>
    <n v="82887434.489999995"/>
    <x v="1"/>
    <x v="5"/>
    <x v="10"/>
    <x v="318"/>
  </r>
  <r>
    <x v="10"/>
    <n v="81671409.569999993"/>
    <x v="1"/>
    <x v="4"/>
    <x v="28"/>
    <x v="70"/>
  </r>
  <r>
    <x v="10"/>
    <n v="81196059.079999998"/>
    <x v="0"/>
    <x v="0"/>
    <x v="9"/>
    <x v="229"/>
  </r>
  <r>
    <x v="10"/>
    <n v="76847658.590000004"/>
    <x v="0"/>
    <x v="1"/>
    <x v="11"/>
    <x v="358"/>
  </r>
  <r>
    <x v="10"/>
    <n v="71979876.219999999"/>
    <x v="0"/>
    <x v="1"/>
    <x v="11"/>
    <x v="245"/>
  </r>
  <r>
    <x v="10"/>
    <n v="70759750.849999994"/>
    <x v="0"/>
    <x v="1"/>
    <x v="30"/>
    <x v="266"/>
  </r>
  <r>
    <x v="10"/>
    <n v="70121184.040000007"/>
    <x v="0"/>
    <x v="0"/>
    <x v="62"/>
    <x v="356"/>
  </r>
  <r>
    <x v="10"/>
    <n v="68490086.150000006"/>
    <x v="0"/>
    <x v="1"/>
    <x v="45"/>
    <x v="254"/>
  </r>
  <r>
    <x v="10"/>
    <n v="67688347.329999998"/>
    <x v="1"/>
    <x v="4"/>
    <x v="8"/>
    <x v="133"/>
  </r>
  <r>
    <x v="10"/>
    <n v="66616933.32"/>
    <x v="0"/>
    <x v="0"/>
    <x v="63"/>
    <x v="29"/>
  </r>
  <r>
    <x v="10"/>
    <n v="66596915.009999998"/>
    <x v="0"/>
    <x v="1"/>
    <x v="11"/>
    <x v="49"/>
  </r>
  <r>
    <x v="10"/>
    <n v="66518822.409999996"/>
    <x v="1"/>
    <x v="5"/>
    <x v="10"/>
    <x v="19"/>
  </r>
  <r>
    <x v="10"/>
    <n v="65352980.049999997"/>
    <x v="0"/>
    <x v="0"/>
    <x v="9"/>
    <x v="289"/>
  </r>
  <r>
    <x v="10"/>
    <n v="65295619.049999997"/>
    <x v="0"/>
    <x v="1"/>
    <x v="11"/>
    <x v="330"/>
  </r>
  <r>
    <x v="10"/>
    <n v="65068539.759999998"/>
    <x v="1"/>
    <x v="4"/>
    <x v="8"/>
    <x v="283"/>
  </r>
  <r>
    <x v="10"/>
    <n v="60750478.729999997"/>
    <x v="0"/>
    <x v="0"/>
    <x v="57"/>
    <x v="329"/>
  </r>
  <r>
    <x v="10"/>
    <n v="57604167.310000002"/>
    <x v="0"/>
    <x v="0"/>
    <x v="57"/>
    <x v="72"/>
  </r>
  <r>
    <x v="10"/>
    <n v="57318075.5"/>
    <x v="0"/>
    <x v="1"/>
    <x v="65"/>
    <x v="62"/>
  </r>
  <r>
    <x v="10"/>
    <n v="55681382.789999999"/>
    <x v="0"/>
    <x v="1"/>
    <x v="17"/>
    <x v="46"/>
  </r>
  <r>
    <x v="10"/>
    <n v="48803620.18"/>
    <x v="0"/>
    <x v="1"/>
    <x v="11"/>
    <x v="99"/>
  </r>
  <r>
    <x v="10"/>
    <n v="47220979.530000001"/>
    <x v="0"/>
    <x v="0"/>
    <x v="42"/>
    <x v="186"/>
  </r>
  <r>
    <x v="10"/>
    <n v="45746446.060000002"/>
    <x v="0"/>
    <x v="0"/>
    <x v="62"/>
    <x v="357"/>
  </r>
  <r>
    <x v="10"/>
    <n v="45005931.560000002"/>
    <x v="0"/>
    <x v="1"/>
    <x v="19"/>
    <x v="35"/>
  </r>
  <r>
    <x v="10"/>
    <n v="44603823.950000003"/>
    <x v="0"/>
    <x v="1"/>
    <x v="17"/>
    <x v="63"/>
  </r>
  <r>
    <x v="10"/>
    <n v="42993642.259999998"/>
    <x v="0"/>
    <x v="1"/>
    <x v="11"/>
    <x v="86"/>
  </r>
  <r>
    <x v="10"/>
    <n v="42847227.270000003"/>
    <x v="0"/>
    <x v="1"/>
    <x v="29"/>
    <x v="76"/>
  </r>
  <r>
    <x v="10"/>
    <n v="42335861.259999998"/>
    <x v="0"/>
    <x v="1"/>
    <x v="11"/>
    <x v="73"/>
  </r>
  <r>
    <x v="10"/>
    <n v="41590546.770000003"/>
    <x v="0"/>
    <x v="1"/>
    <x v="15"/>
    <x v="231"/>
  </r>
  <r>
    <x v="10"/>
    <n v="40657885.590000004"/>
    <x v="0"/>
    <x v="1"/>
    <x v="17"/>
    <x v="311"/>
  </r>
  <r>
    <x v="10"/>
    <n v="40587934.039999999"/>
    <x v="0"/>
    <x v="0"/>
    <x v="57"/>
    <x v="243"/>
  </r>
  <r>
    <x v="10"/>
    <n v="40504360.25"/>
    <x v="0"/>
    <x v="2"/>
    <x v="4"/>
    <x v="38"/>
  </r>
  <r>
    <x v="10"/>
    <n v="40397099.229999997"/>
    <x v="0"/>
    <x v="1"/>
    <x v="11"/>
    <x v="103"/>
  </r>
  <r>
    <x v="10"/>
    <n v="39564634.710000001"/>
    <x v="0"/>
    <x v="1"/>
    <x v="64"/>
    <x v="118"/>
  </r>
  <r>
    <x v="10"/>
    <n v="37767625.659999996"/>
    <x v="1"/>
    <x v="4"/>
    <x v="28"/>
    <x v="106"/>
  </r>
  <r>
    <x v="10"/>
    <n v="36848443.700000003"/>
    <x v="1"/>
    <x v="3"/>
    <x v="8"/>
    <x v="273"/>
  </r>
  <r>
    <x v="10"/>
    <n v="36613764.329999998"/>
    <x v="0"/>
    <x v="0"/>
    <x v="63"/>
    <x v="305"/>
  </r>
  <r>
    <x v="10"/>
    <n v="36275247.799999997"/>
    <x v="1"/>
    <x v="4"/>
    <x v="28"/>
    <x v="79"/>
  </r>
  <r>
    <x v="10"/>
    <n v="35826668.210000001"/>
    <x v="0"/>
    <x v="1"/>
    <x v="11"/>
    <x v="53"/>
  </r>
  <r>
    <x v="10"/>
    <n v="35108064.090000004"/>
    <x v="0"/>
    <x v="0"/>
    <x v="62"/>
    <x v="5"/>
  </r>
  <r>
    <x v="10"/>
    <n v="34799652.780000001"/>
    <x v="0"/>
    <x v="1"/>
    <x v="15"/>
    <x v="228"/>
  </r>
  <r>
    <x v="10"/>
    <n v="34398466.899999999"/>
    <x v="0"/>
    <x v="1"/>
    <x v="11"/>
    <x v="359"/>
  </r>
  <r>
    <x v="10"/>
    <n v="34046465.460000001"/>
    <x v="1"/>
    <x v="4"/>
    <x v="2"/>
    <x v="2"/>
  </r>
  <r>
    <x v="10"/>
    <n v="33875251.600000001"/>
    <x v="0"/>
    <x v="1"/>
    <x v="17"/>
    <x v="61"/>
  </r>
  <r>
    <x v="10"/>
    <n v="33710354.670000002"/>
    <x v="0"/>
    <x v="1"/>
    <x v="11"/>
    <x v="251"/>
  </r>
  <r>
    <x v="10"/>
    <n v="31644718.899999999"/>
    <x v="0"/>
    <x v="1"/>
    <x v="11"/>
    <x v="244"/>
  </r>
  <r>
    <x v="10"/>
    <n v="31509437.48"/>
    <x v="0"/>
    <x v="1"/>
    <x v="1"/>
    <x v="291"/>
  </r>
  <r>
    <x v="10"/>
    <n v="30809356.289999999"/>
    <x v="0"/>
    <x v="1"/>
    <x v="30"/>
    <x v="84"/>
  </r>
  <r>
    <x v="10"/>
    <n v="30525089.870000001"/>
    <x v="0"/>
    <x v="1"/>
    <x v="11"/>
    <x v="307"/>
  </r>
  <r>
    <x v="10"/>
    <n v="29433448.98"/>
    <x v="0"/>
    <x v="2"/>
    <x v="34"/>
    <x v="104"/>
  </r>
  <r>
    <x v="10"/>
    <n v="28782312.399999999"/>
    <x v="0"/>
    <x v="2"/>
    <x v="4"/>
    <x v="292"/>
  </r>
  <r>
    <x v="10"/>
    <n v="28303071.129999999"/>
    <x v="0"/>
    <x v="0"/>
    <x v="57"/>
    <x v="88"/>
  </r>
  <r>
    <x v="10"/>
    <n v="27151357.059999999"/>
    <x v="0"/>
    <x v="1"/>
    <x v="23"/>
    <x v="360"/>
  </r>
  <r>
    <x v="10"/>
    <n v="27041010.75"/>
    <x v="1"/>
    <x v="4"/>
    <x v="49"/>
    <x v="321"/>
  </r>
  <r>
    <x v="10"/>
    <n v="26605859.800000001"/>
    <x v="0"/>
    <x v="0"/>
    <x v="57"/>
    <x v="320"/>
  </r>
  <r>
    <x v="10"/>
    <n v="26432042.32"/>
    <x v="0"/>
    <x v="1"/>
    <x v="17"/>
    <x v="119"/>
  </r>
  <r>
    <x v="10"/>
    <n v="26354112.940000001"/>
    <x v="0"/>
    <x v="1"/>
    <x v="11"/>
    <x v="301"/>
  </r>
  <r>
    <x v="10"/>
    <n v="25960773.539999999"/>
    <x v="0"/>
    <x v="1"/>
    <x v="64"/>
    <x v="73"/>
  </r>
  <r>
    <x v="10"/>
    <n v="25819234.43"/>
    <x v="0"/>
    <x v="2"/>
    <x v="4"/>
    <x v="373"/>
  </r>
  <r>
    <x v="10"/>
    <n v="25647393.77"/>
    <x v="0"/>
    <x v="1"/>
    <x v="11"/>
    <x v="96"/>
  </r>
  <r>
    <x v="10"/>
    <n v="25435000"/>
    <x v="1"/>
    <x v="3"/>
    <x v="26"/>
    <x v="65"/>
  </r>
  <r>
    <x v="10"/>
    <n v="24658921.219999999"/>
    <x v="0"/>
    <x v="0"/>
    <x v="57"/>
    <x v="91"/>
  </r>
  <r>
    <x v="10"/>
    <n v="24631203.920000002"/>
    <x v="0"/>
    <x v="1"/>
    <x v="11"/>
    <x v="303"/>
  </r>
  <r>
    <x v="10"/>
    <n v="24485379.510000002"/>
    <x v="0"/>
    <x v="1"/>
    <x v="11"/>
    <x v="83"/>
  </r>
  <r>
    <x v="10"/>
    <n v="24343513.800000001"/>
    <x v="0"/>
    <x v="0"/>
    <x v="57"/>
    <x v="15"/>
  </r>
  <r>
    <x v="10"/>
    <n v="24196744.219999999"/>
    <x v="0"/>
    <x v="0"/>
    <x v="63"/>
    <x v="80"/>
  </r>
  <r>
    <x v="10"/>
    <n v="23999205.649999999"/>
    <x v="0"/>
    <x v="1"/>
    <x v="11"/>
    <x v="229"/>
  </r>
  <r>
    <x v="10"/>
    <n v="23524141.75"/>
    <x v="0"/>
    <x v="0"/>
    <x v="62"/>
    <x v="39"/>
  </r>
  <r>
    <x v="10"/>
    <n v="23050462.309999999"/>
    <x v="1"/>
    <x v="4"/>
    <x v="49"/>
    <x v="298"/>
  </r>
  <r>
    <x v="10"/>
    <n v="22154738.34"/>
    <x v="0"/>
    <x v="1"/>
    <x v="30"/>
    <x v="267"/>
  </r>
  <r>
    <x v="10"/>
    <n v="21767223.059999999"/>
    <x v="1"/>
    <x v="4"/>
    <x v="11"/>
    <x v="335"/>
  </r>
  <r>
    <x v="10"/>
    <n v="21649052.539999999"/>
    <x v="0"/>
    <x v="0"/>
    <x v="57"/>
    <x v="16"/>
  </r>
  <r>
    <x v="10"/>
    <n v="21084518.280000001"/>
    <x v="0"/>
    <x v="1"/>
    <x v="61"/>
    <x v="0"/>
  </r>
  <r>
    <x v="10"/>
    <n v="20806774.82"/>
    <x v="1"/>
    <x v="3"/>
    <x v="49"/>
    <x v="274"/>
  </r>
  <r>
    <x v="10"/>
    <n v="20288822.309999999"/>
    <x v="0"/>
    <x v="1"/>
    <x v="17"/>
    <x v="87"/>
  </r>
  <r>
    <x v="10"/>
    <n v="20255263.600000001"/>
    <x v="0"/>
    <x v="1"/>
    <x v="17"/>
    <x v="113"/>
  </r>
  <r>
    <x v="10"/>
    <n v="20123439.07"/>
    <x v="0"/>
    <x v="0"/>
    <x v="57"/>
    <x v="121"/>
  </r>
  <r>
    <x v="10"/>
    <n v="19951018.940000001"/>
    <x v="0"/>
    <x v="1"/>
    <x v="11"/>
    <x v="296"/>
  </r>
  <r>
    <x v="10"/>
    <n v="19805173.629999999"/>
    <x v="0"/>
    <x v="0"/>
    <x v="24"/>
    <x v="57"/>
  </r>
  <r>
    <x v="10"/>
    <n v="19768522.030000001"/>
    <x v="0"/>
    <x v="1"/>
    <x v="11"/>
    <x v="331"/>
  </r>
  <r>
    <x v="10"/>
    <n v="19175310.66"/>
    <x v="0"/>
    <x v="0"/>
    <x v="63"/>
    <x v="137"/>
  </r>
  <r>
    <x v="10"/>
    <n v="18704737.859999999"/>
    <x v="0"/>
    <x v="1"/>
    <x v="30"/>
    <x v="123"/>
  </r>
  <r>
    <x v="10"/>
    <n v="18555772.82"/>
    <x v="0"/>
    <x v="0"/>
    <x v="15"/>
    <x v="231"/>
  </r>
  <r>
    <x v="10"/>
    <n v="18084875.559999999"/>
    <x v="0"/>
    <x v="1"/>
    <x v="11"/>
    <x v="334"/>
  </r>
  <r>
    <x v="10"/>
    <n v="18030341.34"/>
    <x v="0"/>
    <x v="1"/>
    <x v="36"/>
    <x v="116"/>
  </r>
  <r>
    <x v="10"/>
    <n v="17809899.809999999"/>
    <x v="0"/>
    <x v="1"/>
    <x v="11"/>
    <x v="82"/>
  </r>
  <r>
    <x v="10"/>
    <n v="17770576.02"/>
    <x v="0"/>
    <x v="1"/>
    <x v="11"/>
    <x v="93"/>
  </r>
  <r>
    <x v="10"/>
    <n v="17346612.640000001"/>
    <x v="0"/>
    <x v="1"/>
    <x v="11"/>
    <x v="361"/>
  </r>
  <r>
    <x v="10"/>
    <n v="17156242.100000001"/>
    <x v="0"/>
    <x v="1"/>
    <x v="64"/>
    <x v="94"/>
  </r>
  <r>
    <x v="10"/>
    <n v="17076419.559999999"/>
    <x v="0"/>
    <x v="1"/>
    <x v="64"/>
    <x v="44"/>
  </r>
  <r>
    <x v="10"/>
    <n v="16925009.739999998"/>
    <x v="0"/>
    <x v="1"/>
    <x v="30"/>
    <x v="271"/>
  </r>
  <r>
    <x v="10"/>
    <n v="16597217.01"/>
    <x v="1"/>
    <x v="3"/>
    <x v="49"/>
    <x v="248"/>
  </r>
  <r>
    <x v="10"/>
    <n v="16240866.640000001"/>
    <x v="0"/>
    <x v="1"/>
    <x v="59"/>
    <x v="130"/>
  </r>
  <r>
    <x v="10"/>
    <n v="15623957.539999999"/>
    <x v="0"/>
    <x v="0"/>
    <x v="24"/>
    <x v="194"/>
  </r>
  <r>
    <x v="10"/>
    <n v="14785365.689999999"/>
    <x v="1"/>
    <x v="4"/>
    <x v="28"/>
    <x v="124"/>
  </r>
  <r>
    <x v="10"/>
    <n v="14735357.32"/>
    <x v="0"/>
    <x v="1"/>
    <x v="66"/>
    <x v="101"/>
  </r>
  <r>
    <x v="10"/>
    <n v="14679337.130000001"/>
    <x v="0"/>
    <x v="1"/>
    <x v="11"/>
    <x v="304"/>
  </r>
  <r>
    <x v="10"/>
    <n v="14214559.24"/>
    <x v="0"/>
    <x v="1"/>
    <x v="11"/>
    <x v="280"/>
  </r>
  <r>
    <x v="10"/>
    <n v="14005027.76"/>
    <x v="0"/>
    <x v="1"/>
    <x v="31"/>
    <x v="90"/>
  </r>
  <r>
    <x v="10"/>
    <n v="13816579.720000001"/>
    <x v="0"/>
    <x v="1"/>
    <x v="26"/>
    <x v="65"/>
  </r>
  <r>
    <x v="10"/>
    <n v="13596049.08"/>
    <x v="0"/>
    <x v="1"/>
    <x v="17"/>
    <x v="229"/>
  </r>
  <r>
    <x v="10"/>
    <n v="13407154.17"/>
    <x v="0"/>
    <x v="0"/>
    <x v="57"/>
    <x v="120"/>
  </r>
  <r>
    <x v="10"/>
    <n v="13295159.939999999"/>
    <x v="0"/>
    <x v="1"/>
    <x v="9"/>
    <x v="324"/>
  </r>
  <r>
    <x v="10"/>
    <n v="13130359.15"/>
    <x v="0"/>
    <x v="1"/>
    <x v="17"/>
    <x v="102"/>
  </r>
  <r>
    <x v="10"/>
    <n v="12761878.32"/>
    <x v="1"/>
    <x v="3"/>
    <x v="11"/>
    <x v="362"/>
  </r>
  <r>
    <x v="10"/>
    <n v="12243645"/>
    <x v="0"/>
    <x v="1"/>
    <x v="2"/>
    <x v="299"/>
  </r>
  <r>
    <x v="10"/>
    <n v="12084512.789999999"/>
    <x v="1"/>
    <x v="3"/>
    <x v="7"/>
    <x v="268"/>
  </r>
  <r>
    <x v="10"/>
    <n v="11967701.76"/>
    <x v="0"/>
    <x v="0"/>
    <x v="24"/>
    <x v="80"/>
  </r>
  <r>
    <x v="10"/>
    <n v="11953000"/>
    <x v="1"/>
    <x v="3"/>
    <x v="2"/>
    <x v="300"/>
  </r>
  <r>
    <x v="10"/>
    <n v="11835932.869999999"/>
    <x v="0"/>
    <x v="1"/>
    <x v="11"/>
    <x v="98"/>
  </r>
  <r>
    <x v="10"/>
    <n v="11198716.199999999"/>
    <x v="0"/>
    <x v="1"/>
    <x v="17"/>
    <x v="78"/>
  </r>
  <r>
    <x v="10"/>
    <n v="10901023.039999999"/>
    <x v="0"/>
    <x v="1"/>
    <x v="11"/>
    <x v="233"/>
  </r>
  <r>
    <x v="10"/>
    <n v="10764306.01"/>
    <x v="1"/>
    <x v="4"/>
    <x v="8"/>
    <x v="50"/>
  </r>
  <r>
    <x v="10"/>
    <n v="10558513.82"/>
    <x v="0"/>
    <x v="1"/>
    <x v="17"/>
    <x v="115"/>
  </r>
  <r>
    <x v="10"/>
    <n v="10218532.57"/>
    <x v="1"/>
    <x v="4"/>
    <x v="28"/>
    <x v="143"/>
  </r>
  <r>
    <x v="10"/>
    <n v="9948707.1999999993"/>
    <x v="0"/>
    <x v="0"/>
    <x v="57"/>
    <x v="157"/>
  </r>
  <r>
    <x v="10"/>
    <n v="9710183.2100000009"/>
    <x v="0"/>
    <x v="1"/>
    <x v="9"/>
    <x v="374"/>
  </r>
  <r>
    <x v="10"/>
    <n v="9570429.9199999999"/>
    <x v="0"/>
    <x v="1"/>
    <x v="64"/>
    <x v="81"/>
  </r>
  <r>
    <x v="10"/>
    <n v="9438180.4700000007"/>
    <x v="0"/>
    <x v="0"/>
    <x v="15"/>
    <x v="228"/>
  </r>
  <r>
    <x v="10"/>
    <n v="9198841.1899999995"/>
    <x v="0"/>
    <x v="1"/>
    <x v="11"/>
    <x v="48"/>
  </r>
  <r>
    <x v="10"/>
    <n v="8811708"/>
    <x v="0"/>
    <x v="1"/>
    <x v="32"/>
    <x v="97"/>
  </r>
  <r>
    <x v="10"/>
    <n v="8787630.5"/>
    <x v="0"/>
    <x v="1"/>
    <x v="11"/>
    <x v="337"/>
  </r>
  <r>
    <x v="10"/>
    <n v="8272320.5199999996"/>
    <x v="0"/>
    <x v="1"/>
    <x v="23"/>
    <x v="364"/>
  </r>
  <r>
    <x v="10"/>
    <n v="8023942.6799999997"/>
    <x v="0"/>
    <x v="0"/>
    <x v="24"/>
    <x v="95"/>
  </r>
  <r>
    <x v="10"/>
    <n v="7971087.4199999999"/>
    <x v="1"/>
    <x v="4"/>
    <x v="28"/>
    <x v="155"/>
  </r>
  <r>
    <x v="10"/>
    <n v="7852749.4199999999"/>
    <x v="1"/>
    <x v="4"/>
    <x v="11"/>
    <x v="375"/>
  </r>
  <r>
    <x v="10"/>
    <n v="7686850.7999999998"/>
    <x v="0"/>
    <x v="0"/>
    <x v="48"/>
    <x v="224"/>
  </r>
  <r>
    <x v="10"/>
    <n v="7678194.0199999996"/>
    <x v="1"/>
    <x v="4"/>
    <x v="28"/>
    <x v="160"/>
  </r>
  <r>
    <x v="10"/>
    <n v="7290445.7699999996"/>
    <x v="0"/>
    <x v="1"/>
    <x v="35"/>
    <x v="112"/>
  </r>
  <r>
    <x v="10"/>
    <n v="7177921.3099999996"/>
    <x v="0"/>
    <x v="1"/>
    <x v="11"/>
    <x v="127"/>
  </r>
  <r>
    <x v="10"/>
    <n v="7013040.9400000004"/>
    <x v="1"/>
    <x v="4"/>
    <x v="19"/>
    <x v="35"/>
  </r>
  <r>
    <x v="10"/>
    <n v="6981637.1100000003"/>
    <x v="1"/>
    <x v="4"/>
    <x v="28"/>
    <x v="142"/>
  </r>
  <r>
    <x v="10"/>
    <n v="6813499.0999999996"/>
    <x v="0"/>
    <x v="1"/>
    <x v="66"/>
    <x v="132"/>
  </r>
  <r>
    <x v="10"/>
    <n v="6812524.0199999996"/>
    <x v="0"/>
    <x v="1"/>
    <x v="17"/>
    <x v="92"/>
  </r>
  <r>
    <x v="10"/>
    <n v="6616174.0800000001"/>
    <x v="0"/>
    <x v="2"/>
    <x v="34"/>
    <x v="206"/>
  </r>
  <r>
    <x v="10"/>
    <n v="6586924.2400000002"/>
    <x v="0"/>
    <x v="1"/>
    <x v="11"/>
    <x v="246"/>
  </r>
  <r>
    <x v="10"/>
    <n v="6577007.6100000003"/>
    <x v="0"/>
    <x v="0"/>
    <x v="57"/>
    <x v="297"/>
  </r>
  <r>
    <x v="10"/>
    <n v="6571280.6100000003"/>
    <x v="0"/>
    <x v="1"/>
    <x v="17"/>
    <x v="109"/>
  </r>
  <r>
    <x v="10"/>
    <n v="6538329.7800000003"/>
    <x v="0"/>
    <x v="1"/>
    <x v="62"/>
    <x v="39"/>
  </r>
  <r>
    <x v="10"/>
    <n v="6525662.7400000002"/>
    <x v="1"/>
    <x v="4"/>
    <x v="28"/>
    <x v="229"/>
  </r>
  <r>
    <x v="10"/>
    <n v="6518371.6799999997"/>
    <x v="0"/>
    <x v="0"/>
    <x v="43"/>
    <x v="195"/>
  </r>
  <r>
    <x v="10"/>
    <n v="6244706.2800000003"/>
    <x v="1"/>
    <x v="4"/>
    <x v="11"/>
    <x v="58"/>
  </r>
  <r>
    <x v="10"/>
    <n v="6197360"/>
    <x v="0"/>
    <x v="1"/>
    <x v="11"/>
    <x v="335"/>
  </r>
  <r>
    <x v="10"/>
    <n v="6163450.0999999996"/>
    <x v="0"/>
    <x v="0"/>
    <x v="57"/>
    <x v="264"/>
  </r>
  <r>
    <x v="10"/>
    <n v="6112953.0099999998"/>
    <x v="0"/>
    <x v="0"/>
    <x v="24"/>
    <x v="146"/>
  </r>
  <r>
    <x v="10"/>
    <n v="6027140.6100000003"/>
    <x v="0"/>
    <x v="1"/>
    <x v="64"/>
    <x v="138"/>
  </r>
  <r>
    <x v="10"/>
    <n v="5957705.4100000001"/>
    <x v="1"/>
    <x v="4"/>
    <x v="11"/>
    <x v="306"/>
  </r>
  <r>
    <x v="10"/>
    <n v="5901865.2999999998"/>
    <x v="0"/>
    <x v="0"/>
    <x v="57"/>
    <x v="150"/>
  </r>
  <r>
    <x v="10"/>
    <n v="5803525.2999999998"/>
    <x v="0"/>
    <x v="0"/>
    <x v="40"/>
    <x v="161"/>
  </r>
  <r>
    <x v="10"/>
    <n v="5726605.1799999997"/>
    <x v="0"/>
    <x v="1"/>
    <x v="17"/>
    <x v="105"/>
  </r>
  <r>
    <x v="10"/>
    <n v="5283269.5199999996"/>
    <x v="0"/>
    <x v="1"/>
    <x v="17"/>
    <x v="111"/>
  </r>
  <r>
    <x v="10"/>
    <n v="5257429.9800000004"/>
    <x v="0"/>
    <x v="1"/>
    <x v="17"/>
    <x v="234"/>
  </r>
  <r>
    <x v="10"/>
    <n v="5238270.1900000004"/>
    <x v="0"/>
    <x v="1"/>
    <x v="11"/>
    <x v="365"/>
  </r>
  <r>
    <x v="10"/>
    <n v="4996737.5599999996"/>
    <x v="0"/>
    <x v="1"/>
    <x v="23"/>
    <x v="363"/>
  </r>
  <r>
    <x v="10"/>
    <n v="4723599.9400000004"/>
    <x v="0"/>
    <x v="1"/>
    <x v="11"/>
    <x v="340"/>
  </r>
  <r>
    <x v="10"/>
    <n v="4536951.42"/>
    <x v="0"/>
    <x v="0"/>
    <x v="57"/>
    <x v="158"/>
  </r>
  <r>
    <x v="10"/>
    <n v="4270866.96"/>
    <x v="0"/>
    <x v="1"/>
    <x v="17"/>
    <x v="131"/>
  </r>
  <r>
    <x v="10"/>
    <n v="4184925.23"/>
    <x v="0"/>
    <x v="1"/>
    <x v="11"/>
    <x v="309"/>
  </r>
  <r>
    <x v="10"/>
    <n v="3857290.93"/>
    <x v="0"/>
    <x v="1"/>
    <x v="11"/>
    <x v="236"/>
  </r>
  <r>
    <x v="10"/>
    <n v="3829010.38"/>
    <x v="1"/>
    <x v="4"/>
    <x v="8"/>
    <x v="163"/>
  </r>
  <r>
    <x v="10"/>
    <n v="3761044.87"/>
    <x v="0"/>
    <x v="1"/>
    <x v="62"/>
    <x v="287"/>
  </r>
  <r>
    <x v="10"/>
    <n v="3692685.9"/>
    <x v="1"/>
    <x v="3"/>
    <x v="49"/>
    <x v="312"/>
  </r>
  <r>
    <x v="10"/>
    <n v="3633044.79"/>
    <x v="0"/>
    <x v="1"/>
    <x v="17"/>
    <x v="232"/>
  </r>
  <r>
    <x v="10"/>
    <n v="3513405.08"/>
    <x v="0"/>
    <x v="1"/>
    <x v="20"/>
    <x v="229"/>
  </r>
  <r>
    <x v="10"/>
    <n v="3505921.51"/>
    <x v="0"/>
    <x v="0"/>
    <x v="63"/>
    <x v="144"/>
  </r>
  <r>
    <x v="10"/>
    <n v="3354456.38"/>
    <x v="0"/>
    <x v="1"/>
    <x v="66"/>
    <x v="117"/>
  </r>
  <r>
    <x v="10"/>
    <n v="3162906.15"/>
    <x v="1"/>
    <x v="4"/>
    <x v="30"/>
    <x v="84"/>
  </r>
  <r>
    <x v="10"/>
    <n v="3110294.31"/>
    <x v="0"/>
    <x v="1"/>
    <x v="17"/>
    <x v="134"/>
  </r>
  <r>
    <x v="10"/>
    <n v="3015195"/>
    <x v="0"/>
    <x v="0"/>
    <x v="57"/>
    <x v="41"/>
  </r>
  <r>
    <x v="10"/>
    <n v="3010811.78"/>
    <x v="0"/>
    <x v="0"/>
    <x v="57"/>
    <x v="176"/>
  </r>
  <r>
    <x v="10"/>
    <n v="2927165.75"/>
    <x v="0"/>
    <x v="1"/>
    <x v="11"/>
    <x v="129"/>
  </r>
  <r>
    <x v="10"/>
    <n v="2906405.06"/>
    <x v="0"/>
    <x v="1"/>
    <x v="61"/>
    <x v="367"/>
  </r>
  <r>
    <x v="10"/>
    <n v="2886772.19"/>
    <x v="1"/>
    <x v="4"/>
    <x v="8"/>
    <x v="164"/>
  </r>
  <r>
    <x v="10"/>
    <n v="2881909.38"/>
    <x v="0"/>
    <x v="0"/>
    <x v="57"/>
    <x v="110"/>
  </r>
  <r>
    <x v="10"/>
    <n v="2700000"/>
    <x v="1"/>
    <x v="4"/>
    <x v="28"/>
    <x v="226"/>
  </r>
  <r>
    <x v="10"/>
    <n v="2678851.9700000002"/>
    <x v="0"/>
    <x v="1"/>
    <x v="22"/>
    <x v="229"/>
  </r>
  <r>
    <x v="10"/>
    <n v="2653742.11"/>
    <x v="0"/>
    <x v="1"/>
    <x v="11"/>
    <x v="85"/>
  </r>
  <r>
    <x v="10"/>
    <n v="2622917.6"/>
    <x v="0"/>
    <x v="1"/>
    <x v="9"/>
    <x v="323"/>
  </r>
  <r>
    <x v="10"/>
    <n v="2562551.13"/>
    <x v="0"/>
    <x v="1"/>
    <x v="17"/>
    <x v="172"/>
  </r>
  <r>
    <x v="10"/>
    <n v="2533941.14"/>
    <x v="0"/>
    <x v="1"/>
    <x v="35"/>
    <x v="181"/>
  </r>
  <r>
    <x v="10"/>
    <n v="2498066.33"/>
    <x v="1"/>
    <x v="4"/>
    <x v="8"/>
    <x v="191"/>
  </r>
  <r>
    <x v="10"/>
    <n v="2365476.81"/>
    <x v="1"/>
    <x v="4"/>
    <x v="11"/>
    <x v="315"/>
  </r>
  <r>
    <x v="10"/>
    <n v="2349046.98"/>
    <x v="0"/>
    <x v="1"/>
    <x v="17"/>
    <x v="135"/>
  </r>
  <r>
    <x v="10"/>
    <n v="2298596.4900000002"/>
    <x v="1"/>
    <x v="4"/>
    <x v="28"/>
    <x v="208"/>
  </r>
  <r>
    <x v="10"/>
    <n v="2297287.2999999998"/>
    <x v="0"/>
    <x v="1"/>
    <x v="17"/>
    <x v="136"/>
  </r>
  <r>
    <x v="10"/>
    <n v="2274744.17"/>
    <x v="0"/>
    <x v="1"/>
    <x v="11"/>
    <x v="368"/>
  </r>
  <r>
    <x v="10"/>
    <n v="2252797.7200000002"/>
    <x v="0"/>
    <x v="1"/>
    <x v="11"/>
    <x v="302"/>
  </r>
  <r>
    <x v="10"/>
    <n v="2180395.64"/>
    <x v="0"/>
    <x v="0"/>
    <x v="57"/>
    <x v="162"/>
  </r>
  <r>
    <x v="10"/>
    <n v="2170707.1"/>
    <x v="0"/>
    <x v="1"/>
    <x v="29"/>
    <x v="139"/>
  </r>
  <r>
    <x v="10"/>
    <n v="2143411.16"/>
    <x v="0"/>
    <x v="0"/>
    <x v="30"/>
    <x v="123"/>
  </r>
  <r>
    <x v="10"/>
    <n v="2083245.82"/>
    <x v="0"/>
    <x v="0"/>
    <x v="24"/>
    <x v="67"/>
  </r>
  <r>
    <x v="10"/>
    <n v="2033250"/>
    <x v="0"/>
    <x v="0"/>
    <x v="57"/>
    <x v="74"/>
  </r>
  <r>
    <x v="10"/>
    <n v="2023328.26"/>
    <x v="0"/>
    <x v="1"/>
    <x v="9"/>
    <x v="289"/>
  </r>
  <r>
    <x v="10"/>
    <n v="2015559.87"/>
    <x v="1"/>
    <x v="4"/>
    <x v="8"/>
    <x v="277"/>
  </r>
  <r>
    <x v="10"/>
    <n v="1953000"/>
    <x v="0"/>
    <x v="1"/>
    <x v="32"/>
    <x v="167"/>
  </r>
  <r>
    <x v="10"/>
    <n v="1849779.67"/>
    <x v="0"/>
    <x v="1"/>
    <x v="11"/>
    <x v="332"/>
  </r>
  <r>
    <x v="10"/>
    <n v="1803712.37"/>
    <x v="0"/>
    <x v="1"/>
    <x v="17"/>
    <x v="141"/>
  </r>
  <r>
    <x v="10"/>
    <n v="1794813.35"/>
    <x v="0"/>
    <x v="1"/>
    <x v="17"/>
    <x v="166"/>
  </r>
  <r>
    <x v="10"/>
    <n v="1790513.37"/>
    <x v="0"/>
    <x v="1"/>
    <x v="17"/>
    <x v="174"/>
  </r>
  <r>
    <x v="10"/>
    <n v="1755162.43"/>
    <x v="0"/>
    <x v="1"/>
    <x v="17"/>
    <x v="149"/>
  </r>
  <r>
    <x v="10"/>
    <n v="1719517"/>
    <x v="0"/>
    <x v="1"/>
    <x v="17"/>
    <x v="169"/>
  </r>
  <r>
    <x v="10"/>
    <n v="1696620"/>
    <x v="0"/>
    <x v="1"/>
    <x v="65"/>
    <x v="170"/>
  </r>
  <r>
    <x v="10"/>
    <n v="1693512.36"/>
    <x v="0"/>
    <x v="1"/>
    <x v="11"/>
    <x v="108"/>
  </r>
  <r>
    <x v="10"/>
    <n v="1645252.37"/>
    <x v="0"/>
    <x v="1"/>
    <x v="17"/>
    <x v="168"/>
  </r>
  <r>
    <x v="10"/>
    <n v="1603198.31"/>
    <x v="1"/>
    <x v="4"/>
    <x v="8"/>
    <x v="229"/>
  </r>
  <r>
    <x v="10"/>
    <n v="1592518.11"/>
    <x v="0"/>
    <x v="1"/>
    <x v="11"/>
    <x v="325"/>
  </r>
  <r>
    <x v="10"/>
    <n v="1525448.87"/>
    <x v="1"/>
    <x v="4"/>
    <x v="28"/>
    <x v="175"/>
  </r>
  <r>
    <x v="10"/>
    <n v="1515565.17"/>
    <x v="0"/>
    <x v="1"/>
    <x v="11"/>
    <x v="151"/>
  </r>
  <r>
    <x v="10"/>
    <n v="1506487.23"/>
    <x v="0"/>
    <x v="1"/>
    <x v="64"/>
    <x v="210"/>
  </r>
  <r>
    <x v="10"/>
    <n v="1468031.48"/>
    <x v="0"/>
    <x v="1"/>
    <x v="65"/>
    <x v="117"/>
  </r>
  <r>
    <x v="10"/>
    <n v="1424370.38"/>
    <x v="0"/>
    <x v="1"/>
    <x v="9"/>
    <x v="376"/>
  </r>
  <r>
    <x v="10"/>
    <n v="1404366.69"/>
    <x v="0"/>
    <x v="1"/>
    <x v="30"/>
    <x v="343"/>
  </r>
  <r>
    <x v="10"/>
    <n v="1396178.7"/>
    <x v="0"/>
    <x v="0"/>
    <x v="9"/>
    <x v="324"/>
  </r>
  <r>
    <x v="10"/>
    <n v="1313899.8600000001"/>
    <x v="0"/>
    <x v="0"/>
    <x v="9"/>
    <x v="342"/>
  </r>
  <r>
    <x v="10"/>
    <n v="1304636.3999999999"/>
    <x v="0"/>
    <x v="1"/>
    <x v="51"/>
    <x v="257"/>
  </r>
  <r>
    <x v="10"/>
    <n v="1232457.2"/>
    <x v="0"/>
    <x v="0"/>
    <x v="9"/>
    <x v="323"/>
  </r>
  <r>
    <x v="10"/>
    <n v="1232071.95"/>
    <x v="1"/>
    <x v="4"/>
    <x v="28"/>
    <x v="183"/>
  </r>
  <r>
    <x v="10"/>
    <n v="1220420.83"/>
    <x v="0"/>
    <x v="1"/>
    <x v="17"/>
    <x v="153"/>
  </r>
  <r>
    <x v="10"/>
    <n v="1173647.8500000001"/>
    <x v="0"/>
    <x v="1"/>
    <x v="64"/>
    <x v="148"/>
  </r>
  <r>
    <x v="10"/>
    <n v="1161976.5"/>
    <x v="1"/>
    <x v="4"/>
    <x v="28"/>
    <x v="188"/>
  </r>
  <r>
    <x v="10"/>
    <n v="1153213.46"/>
    <x v="1"/>
    <x v="3"/>
    <x v="49"/>
    <x v="321"/>
  </r>
  <r>
    <x v="10"/>
    <n v="1127749.82"/>
    <x v="0"/>
    <x v="0"/>
    <x v="41"/>
    <x v="171"/>
  </r>
  <r>
    <x v="10"/>
    <n v="1120479"/>
    <x v="0"/>
    <x v="1"/>
    <x v="1"/>
    <x v="338"/>
  </r>
  <r>
    <x v="10"/>
    <n v="1079558.0900000001"/>
    <x v="0"/>
    <x v="1"/>
    <x v="64"/>
    <x v="126"/>
  </r>
  <r>
    <x v="10"/>
    <n v="1059758.6599999999"/>
    <x v="1"/>
    <x v="4"/>
    <x v="11"/>
    <x v="302"/>
  </r>
  <r>
    <x v="10"/>
    <n v="1052579.92"/>
    <x v="0"/>
    <x v="1"/>
    <x v="11"/>
    <x v="344"/>
  </r>
  <r>
    <x v="10"/>
    <n v="1045937.63"/>
    <x v="0"/>
    <x v="1"/>
    <x v="30"/>
    <x v="348"/>
  </r>
  <r>
    <x v="10"/>
    <n v="1038885.11"/>
    <x v="0"/>
    <x v="0"/>
    <x v="9"/>
    <x v="322"/>
  </r>
  <r>
    <x v="10"/>
    <n v="995498.66"/>
    <x v="0"/>
    <x v="0"/>
    <x v="63"/>
    <x v="192"/>
  </r>
  <r>
    <x v="10"/>
    <n v="941957.34"/>
    <x v="1"/>
    <x v="4"/>
    <x v="11"/>
    <x v="361"/>
  </r>
  <r>
    <x v="10"/>
    <n v="938413.68"/>
    <x v="1"/>
    <x v="3"/>
    <x v="11"/>
    <x v="319"/>
  </r>
  <r>
    <x v="10"/>
    <n v="912032.44"/>
    <x v="1"/>
    <x v="4"/>
    <x v="49"/>
    <x v="274"/>
  </r>
  <r>
    <x v="10"/>
    <n v="903991.16"/>
    <x v="0"/>
    <x v="1"/>
    <x v="11"/>
    <x v="349"/>
  </r>
  <r>
    <x v="10"/>
    <n v="901427.02"/>
    <x v="0"/>
    <x v="1"/>
    <x v="30"/>
    <x v="366"/>
  </r>
  <r>
    <x v="10"/>
    <n v="857402.58"/>
    <x v="0"/>
    <x v="1"/>
    <x v="17"/>
    <x v="204"/>
  </r>
  <r>
    <x v="10"/>
    <n v="802395.52"/>
    <x v="0"/>
    <x v="1"/>
    <x v="65"/>
    <x v="179"/>
  </r>
  <r>
    <x v="10"/>
    <n v="757357.15"/>
    <x v="0"/>
    <x v="1"/>
    <x v="11"/>
    <x v="306"/>
  </r>
  <r>
    <x v="10"/>
    <n v="721670.66"/>
    <x v="0"/>
    <x v="1"/>
    <x v="64"/>
    <x v="103"/>
  </r>
  <r>
    <x v="10"/>
    <n v="712139.85"/>
    <x v="0"/>
    <x v="0"/>
    <x v="57"/>
    <x v="345"/>
  </r>
  <r>
    <x v="10"/>
    <n v="683525.54"/>
    <x v="0"/>
    <x v="1"/>
    <x v="32"/>
    <x v="182"/>
  </r>
  <r>
    <x v="10"/>
    <n v="678162.68"/>
    <x v="0"/>
    <x v="0"/>
    <x v="30"/>
    <x v="279"/>
  </r>
  <r>
    <x v="10"/>
    <n v="674641.86"/>
    <x v="0"/>
    <x v="1"/>
    <x v="11"/>
    <x v="253"/>
  </r>
  <r>
    <x v="10"/>
    <n v="646167.64"/>
    <x v="0"/>
    <x v="0"/>
    <x v="57"/>
    <x v="189"/>
  </r>
  <r>
    <x v="10"/>
    <n v="594231"/>
    <x v="1"/>
    <x v="4"/>
    <x v="11"/>
    <x v="230"/>
  </r>
  <r>
    <x v="10"/>
    <n v="592930.74"/>
    <x v="0"/>
    <x v="1"/>
    <x v="37"/>
    <x v="122"/>
  </r>
  <r>
    <x v="10"/>
    <n v="586844.24"/>
    <x v="0"/>
    <x v="1"/>
    <x v="21"/>
    <x v="229"/>
  </r>
  <r>
    <x v="10"/>
    <n v="573563.80000000005"/>
    <x v="0"/>
    <x v="1"/>
    <x v="11"/>
    <x v="177"/>
  </r>
  <r>
    <x v="10"/>
    <n v="572944.75"/>
    <x v="1"/>
    <x v="4"/>
    <x v="28"/>
    <x v="159"/>
  </r>
  <r>
    <x v="10"/>
    <n v="477525.14"/>
    <x v="0"/>
    <x v="1"/>
    <x v="18"/>
    <x v="229"/>
  </r>
  <r>
    <x v="10"/>
    <n v="460601.97"/>
    <x v="0"/>
    <x v="1"/>
    <x v="30"/>
    <x v="346"/>
  </r>
  <r>
    <x v="10"/>
    <n v="442792.75"/>
    <x v="0"/>
    <x v="0"/>
    <x v="57"/>
    <x v="89"/>
  </r>
  <r>
    <x v="10"/>
    <n v="429317.6"/>
    <x v="0"/>
    <x v="1"/>
    <x v="17"/>
    <x v="203"/>
  </r>
  <r>
    <x v="10"/>
    <n v="418016.63"/>
    <x v="0"/>
    <x v="0"/>
    <x v="57"/>
    <x v="190"/>
  </r>
  <r>
    <x v="10"/>
    <n v="415930.44"/>
    <x v="0"/>
    <x v="1"/>
    <x v="11"/>
    <x v="184"/>
  </r>
  <r>
    <x v="10"/>
    <n v="398971.52"/>
    <x v="1"/>
    <x v="4"/>
    <x v="28"/>
    <x v="185"/>
  </r>
  <r>
    <x v="10"/>
    <n v="366653"/>
    <x v="0"/>
    <x v="1"/>
    <x v="64"/>
    <x v="269"/>
  </r>
  <r>
    <x v="10"/>
    <n v="351138.2"/>
    <x v="0"/>
    <x v="1"/>
    <x v="64"/>
    <x v="252"/>
  </r>
  <r>
    <x v="10"/>
    <n v="338515.20000000001"/>
    <x v="1"/>
    <x v="4"/>
    <x v="37"/>
    <x v="122"/>
  </r>
  <r>
    <x v="10"/>
    <n v="316690.90000000002"/>
    <x v="0"/>
    <x v="1"/>
    <x v="11"/>
    <x v="377"/>
  </r>
  <r>
    <x v="10"/>
    <n v="283721.06"/>
    <x v="0"/>
    <x v="1"/>
    <x v="64"/>
    <x v="240"/>
  </r>
  <r>
    <x v="10"/>
    <n v="275435.27"/>
    <x v="0"/>
    <x v="1"/>
    <x v="35"/>
    <x v="199"/>
  </r>
  <r>
    <x v="10"/>
    <n v="272317.36"/>
    <x v="0"/>
    <x v="1"/>
    <x v="15"/>
    <x v="229"/>
  </r>
  <r>
    <x v="10"/>
    <n v="271609.03999999998"/>
    <x v="0"/>
    <x v="1"/>
    <x v="64"/>
    <x v="198"/>
  </r>
  <r>
    <x v="10"/>
    <n v="265335.08"/>
    <x v="0"/>
    <x v="1"/>
    <x v="9"/>
    <x v="313"/>
  </r>
  <r>
    <x v="10"/>
    <n v="250806.53"/>
    <x v="0"/>
    <x v="1"/>
    <x v="17"/>
    <x v="202"/>
  </r>
  <r>
    <x v="10"/>
    <n v="245975.58"/>
    <x v="1"/>
    <x v="4"/>
    <x v="15"/>
    <x v="228"/>
  </r>
  <r>
    <x v="10"/>
    <n v="245408.31"/>
    <x v="0"/>
    <x v="1"/>
    <x v="30"/>
    <x v="347"/>
  </r>
  <r>
    <x v="10"/>
    <n v="244599.72"/>
    <x v="0"/>
    <x v="1"/>
    <x v="32"/>
    <x v="259"/>
  </r>
  <r>
    <x v="10"/>
    <n v="243010"/>
    <x v="0"/>
    <x v="1"/>
    <x v="66"/>
    <x v="205"/>
  </r>
  <r>
    <x v="10"/>
    <n v="237688.12"/>
    <x v="0"/>
    <x v="0"/>
    <x v="57"/>
    <x v="69"/>
  </r>
  <r>
    <x v="10"/>
    <n v="215587.76"/>
    <x v="0"/>
    <x v="1"/>
    <x v="9"/>
    <x v="378"/>
  </r>
  <r>
    <x v="10"/>
    <n v="214815.35999999999"/>
    <x v="0"/>
    <x v="1"/>
    <x v="35"/>
    <x v="229"/>
  </r>
  <r>
    <x v="10"/>
    <n v="203041.06"/>
    <x v="0"/>
    <x v="1"/>
    <x v="11"/>
    <x v="370"/>
  </r>
  <r>
    <x v="10"/>
    <n v="189007.82"/>
    <x v="0"/>
    <x v="1"/>
    <x v="65"/>
    <x v="132"/>
  </r>
  <r>
    <x v="10"/>
    <n v="164679.15"/>
    <x v="1"/>
    <x v="4"/>
    <x v="28"/>
    <x v="379"/>
  </r>
  <r>
    <x v="10"/>
    <n v="153876.09"/>
    <x v="0"/>
    <x v="1"/>
    <x v="64"/>
    <x v="196"/>
  </r>
  <r>
    <x v="10"/>
    <n v="151960.21"/>
    <x v="0"/>
    <x v="1"/>
    <x v="17"/>
    <x v="258"/>
  </r>
  <r>
    <x v="10"/>
    <n v="140791.10999999999"/>
    <x v="1"/>
    <x v="4"/>
    <x v="28"/>
    <x v="239"/>
  </r>
  <r>
    <x v="10"/>
    <n v="135590.39000000001"/>
    <x v="1"/>
    <x v="4"/>
    <x v="11"/>
    <x v="86"/>
  </r>
  <r>
    <x v="10"/>
    <n v="114400"/>
    <x v="1"/>
    <x v="4"/>
    <x v="8"/>
    <x v="380"/>
  </r>
  <r>
    <x v="10"/>
    <n v="104540.72"/>
    <x v="0"/>
    <x v="1"/>
    <x v="17"/>
    <x v="207"/>
  </r>
  <r>
    <x v="10"/>
    <n v="99373.7"/>
    <x v="0"/>
    <x v="1"/>
    <x v="9"/>
    <x v="381"/>
  </r>
  <r>
    <x v="10"/>
    <n v="94718.93"/>
    <x v="0"/>
    <x v="1"/>
    <x v="64"/>
    <x v="246"/>
  </r>
  <r>
    <x v="10"/>
    <n v="90630.71"/>
    <x v="0"/>
    <x v="1"/>
    <x v="11"/>
    <x v="220"/>
  </r>
  <r>
    <x v="10"/>
    <n v="88135.71"/>
    <x v="0"/>
    <x v="1"/>
    <x v="11"/>
    <x v="200"/>
  </r>
  <r>
    <x v="10"/>
    <n v="80459.399999999994"/>
    <x v="1"/>
    <x v="4"/>
    <x v="11"/>
    <x v="53"/>
  </r>
  <r>
    <x v="10"/>
    <n v="74495.199999999997"/>
    <x v="0"/>
    <x v="1"/>
    <x v="9"/>
    <x v="382"/>
  </r>
  <r>
    <x v="10"/>
    <n v="70171.37"/>
    <x v="0"/>
    <x v="1"/>
    <x v="30"/>
    <x v="350"/>
  </r>
  <r>
    <x v="10"/>
    <n v="68054.98"/>
    <x v="0"/>
    <x v="0"/>
    <x v="57"/>
    <x v="10"/>
  </r>
  <r>
    <x v="10"/>
    <n v="66788.95"/>
    <x v="1"/>
    <x v="4"/>
    <x v="28"/>
    <x v="217"/>
  </r>
  <r>
    <x v="10"/>
    <n v="65278.19"/>
    <x v="0"/>
    <x v="0"/>
    <x v="57"/>
    <x v="211"/>
  </r>
  <r>
    <x v="10"/>
    <n v="64500"/>
    <x v="0"/>
    <x v="1"/>
    <x v="66"/>
    <x v="170"/>
  </r>
  <r>
    <x v="10"/>
    <n v="62786.5"/>
    <x v="1"/>
    <x v="4"/>
    <x v="11"/>
    <x v="85"/>
  </r>
  <r>
    <x v="10"/>
    <n v="60766.02"/>
    <x v="1"/>
    <x v="4"/>
    <x v="11"/>
    <x v="103"/>
  </r>
  <r>
    <x v="10"/>
    <n v="54000"/>
    <x v="0"/>
    <x v="0"/>
    <x v="57"/>
    <x v="71"/>
  </r>
  <r>
    <x v="10"/>
    <n v="37552.71"/>
    <x v="0"/>
    <x v="1"/>
    <x v="64"/>
    <x v="215"/>
  </r>
  <r>
    <x v="10"/>
    <n v="31633.39"/>
    <x v="1"/>
    <x v="4"/>
    <x v="11"/>
    <x v="296"/>
  </r>
  <r>
    <x v="10"/>
    <n v="29674.49"/>
    <x v="0"/>
    <x v="1"/>
    <x v="17"/>
    <x v="214"/>
  </r>
  <r>
    <x v="10"/>
    <n v="29118.1"/>
    <x v="0"/>
    <x v="1"/>
    <x v="64"/>
    <x v="86"/>
  </r>
  <r>
    <x v="10"/>
    <n v="22773.17"/>
    <x v="0"/>
    <x v="1"/>
    <x v="9"/>
    <x v="322"/>
  </r>
  <r>
    <x v="10"/>
    <n v="20500"/>
    <x v="1"/>
    <x v="4"/>
    <x v="8"/>
    <x v="241"/>
  </r>
  <r>
    <x v="10"/>
    <n v="20439.82"/>
    <x v="0"/>
    <x v="1"/>
    <x v="17"/>
    <x v="216"/>
  </r>
  <r>
    <x v="10"/>
    <n v="15676.44"/>
    <x v="0"/>
    <x v="0"/>
    <x v="57"/>
    <x v="107"/>
  </r>
  <r>
    <x v="10"/>
    <n v="14350"/>
    <x v="1"/>
    <x v="4"/>
    <x v="28"/>
    <x v="369"/>
  </r>
  <r>
    <x v="10"/>
    <n v="13976.63"/>
    <x v="0"/>
    <x v="1"/>
    <x v="64"/>
    <x v="227"/>
  </r>
  <r>
    <x v="10"/>
    <n v="13168.34"/>
    <x v="1"/>
    <x v="4"/>
    <x v="15"/>
    <x v="231"/>
  </r>
  <r>
    <x v="10"/>
    <n v="12945.78"/>
    <x v="0"/>
    <x v="1"/>
    <x v="64"/>
    <x v="177"/>
  </r>
  <r>
    <x v="10"/>
    <n v="12764.9"/>
    <x v="0"/>
    <x v="1"/>
    <x v="30"/>
    <x v="165"/>
  </r>
  <r>
    <x v="10"/>
    <n v="10667.9"/>
    <x v="1"/>
    <x v="4"/>
    <x v="28"/>
    <x v="193"/>
  </r>
  <r>
    <x v="10"/>
    <n v="10613.17"/>
    <x v="0"/>
    <x v="0"/>
    <x v="57"/>
    <x v="125"/>
  </r>
  <r>
    <x v="10"/>
    <n v="8949.75"/>
    <x v="0"/>
    <x v="0"/>
    <x v="62"/>
    <x v="287"/>
  </r>
  <r>
    <x v="10"/>
    <n v="8229.75"/>
    <x v="0"/>
    <x v="1"/>
    <x v="29"/>
    <x v="140"/>
  </r>
  <r>
    <x v="10"/>
    <n v="7436.33"/>
    <x v="0"/>
    <x v="1"/>
    <x v="64"/>
    <x v="43"/>
  </r>
  <r>
    <x v="10"/>
    <n v="7404.64"/>
    <x v="0"/>
    <x v="0"/>
    <x v="57"/>
    <x v="100"/>
  </r>
  <r>
    <x v="10"/>
    <n v="5449.98"/>
    <x v="0"/>
    <x v="1"/>
    <x v="50"/>
    <x v="255"/>
  </r>
  <r>
    <x v="10"/>
    <n v="3452.33"/>
    <x v="0"/>
    <x v="1"/>
    <x v="64"/>
    <x v="53"/>
  </r>
  <r>
    <x v="10"/>
    <n v="1425.73"/>
    <x v="0"/>
    <x v="0"/>
    <x v="57"/>
    <x v="383"/>
  </r>
  <r>
    <x v="10"/>
    <n v="1257.58"/>
    <x v="0"/>
    <x v="0"/>
    <x v="30"/>
    <x v="266"/>
  </r>
  <r>
    <x v="10"/>
    <n v="1212.42"/>
    <x v="0"/>
    <x v="1"/>
    <x v="9"/>
    <x v="316"/>
  </r>
  <r>
    <x v="10"/>
    <n v="1064.07"/>
    <x v="1"/>
    <x v="4"/>
    <x v="30"/>
    <x v="276"/>
  </r>
  <r>
    <x v="10"/>
    <n v="812.42"/>
    <x v="0"/>
    <x v="1"/>
    <x v="11"/>
    <x v="362"/>
  </r>
  <r>
    <x v="10"/>
    <n v="600"/>
    <x v="0"/>
    <x v="1"/>
    <x v="66"/>
    <x v="145"/>
  </r>
  <r>
    <x v="10"/>
    <n v="563.64"/>
    <x v="0"/>
    <x v="0"/>
    <x v="57"/>
    <x v="219"/>
  </r>
  <r>
    <x v="10"/>
    <n v="120"/>
    <x v="1"/>
    <x v="4"/>
    <x v="17"/>
    <x v="166"/>
  </r>
  <r>
    <x v="10"/>
    <n v="0"/>
    <x v="0"/>
    <x v="1"/>
    <x v="2"/>
    <x v="300"/>
  </r>
  <r>
    <x v="10"/>
    <n v="0"/>
    <x v="0"/>
    <x v="1"/>
    <x v="30"/>
    <x v="221"/>
  </r>
  <r>
    <x v="10"/>
    <n v="0"/>
    <x v="0"/>
    <x v="1"/>
    <x v="17"/>
    <x v="261"/>
  </r>
  <r>
    <x v="10"/>
    <n v="0"/>
    <x v="0"/>
    <x v="0"/>
    <x v="61"/>
    <x v="367"/>
  </r>
  <r>
    <x v="10"/>
    <n v="0"/>
    <x v="0"/>
    <x v="0"/>
    <x v="9"/>
    <x v="378"/>
  </r>
  <r>
    <x v="10"/>
    <n v="0"/>
    <x v="0"/>
    <x v="0"/>
    <x v="9"/>
    <x v="381"/>
  </r>
  <r>
    <x v="10"/>
    <n v="0"/>
    <x v="1"/>
    <x v="4"/>
    <x v="49"/>
    <x v="248"/>
  </r>
  <r>
    <x v="11"/>
    <n v="8939877830.8299999"/>
    <x v="0"/>
    <x v="1"/>
    <x v="1"/>
    <x v="284"/>
  </r>
  <r>
    <x v="11"/>
    <n v="5190530567.4099998"/>
    <x v="0"/>
    <x v="1"/>
    <x v="60"/>
    <x v="351"/>
  </r>
  <r>
    <x v="11"/>
    <n v="4893638655.6800003"/>
    <x v="1"/>
    <x v="5"/>
    <x v="10"/>
    <x v="14"/>
  </r>
  <r>
    <x v="11"/>
    <n v="4457529693.8000002"/>
    <x v="0"/>
    <x v="0"/>
    <x v="57"/>
    <x v="3"/>
  </r>
  <r>
    <x v="11"/>
    <n v="4405185444.8800001"/>
    <x v="0"/>
    <x v="0"/>
    <x v="61"/>
    <x v="0"/>
  </r>
  <r>
    <x v="11"/>
    <n v="3250410091.9499998"/>
    <x v="0"/>
    <x v="0"/>
    <x v="57"/>
    <x v="352"/>
  </r>
  <r>
    <x v="11"/>
    <n v="2759684447.0300002"/>
    <x v="0"/>
    <x v="0"/>
    <x v="9"/>
    <x v="313"/>
  </r>
  <r>
    <x v="11"/>
    <n v="2568671263.9499998"/>
    <x v="0"/>
    <x v="0"/>
    <x v="61"/>
    <x v="9"/>
  </r>
  <r>
    <x v="11"/>
    <n v="2415971855.0900002"/>
    <x v="0"/>
    <x v="2"/>
    <x v="4"/>
    <x v="4"/>
  </r>
  <r>
    <x v="11"/>
    <n v="2286129474.9899998"/>
    <x v="0"/>
    <x v="0"/>
    <x v="61"/>
    <x v="371"/>
  </r>
  <r>
    <x v="11"/>
    <n v="1921746899.01"/>
    <x v="0"/>
    <x v="0"/>
    <x v="55"/>
    <x v="6"/>
  </r>
  <r>
    <x v="11"/>
    <n v="1695861053.5999999"/>
    <x v="0"/>
    <x v="1"/>
    <x v="1"/>
    <x v="285"/>
  </r>
  <r>
    <x v="11"/>
    <n v="1289066295.9000001"/>
    <x v="0"/>
    <x v="1"/>
    <x v="62"/>
    <x v="384"/>
  </r>
  <r>
    <x v="11"/>
    <n v="1173947396.8"/>
    <x v="1"/>
    <x v="4"/>
    <x v="16"/>
    <x v="31"/>
  </r>
  <r>
    <x v="11"/>
    <n v="1162517111.46"/>
    <x v="1"/>
    <x v="4"/>
    <x v="8"/>
    <x v="12"/>
  </r>
  <r>
    <x v="11"/>
    <n v="1114091256.9400001"/>
    <x v="0"/>
    <x v="0"/>
    <x v="57"/>
    <x v="353"/>
  </r>
  <r>
    <x v="11"/>
    <n v="1105546532.95"/>
    <x v="0"/>
    <x v="0"/>
    <x v="57"/>
    <x v="7"/>
  </r>
  <r>
    <x v="11"/>
    <n v="966751270.38999999"/>
    <x v="1"/>
    <x v="3"/>
    <x v="14"/>
    <x v="26"/>
  </r>
  <r>
    <x v="11"/>
    <n v="929056340.25999999"/>
    <x v="0"/>
    <x v="0"/>
    <x v="57"/>
    <x v="11"/>
  </r>
  <r>
    <x v="11"/>
    <n v="927918806.75999999"/>
    <x v="0"/>
    <x v="1"/>
    <x v="2"/>
    <x v="2"/>
  </r>
  <r>
    <x v="11"/>
    <n v="802201513.27999997"/>
    <x v="0"/>
    <x v="1"/>
    <x v="11"/>
    <x v="327"/>
  </r>
  <r>
    <x v="11"/>
    <n v="746091095.36000001"/>
    <x v="0"/>
    <x v="1"/>
    <x v="62"/>
    <x v="385"/>
  </r>
  <r>
    <x v="11"/>
    <n v="702666292.86000001"/>
    <x v="0"/>
    <x v="1"/>
    <x v="11"/>
    <x v="17"/>
  </r>
  <r>
    <x v="11"/>
    <n v="678335051.34000003"/>
    <x v="0"/>
    <x v="0"/>
    <x v="19"/>
    <x v="386"/>
  </r>
  <r>
    <x v="11"/>
    <n v="564502935.87"/>
    <x v="0"/>
    <x v="0"/>
    <x v="9"/>
    <x v="314"/>
  </r>
  <r>
    <x v="11"/>
    <n v="555847019.96000004"/>
    <x v="0"/>
    <x v="1"/>
    <x v="13"/>
    <x v="24"/>
  </r>
  <r>
    <x v="11"/>
    <n v="499178691.12"/>
    <x v="0"/>
    <x v="0"/>
    <x v="55"/>
    <x v="7"/>
  </r>
  <r>
    <x v="11"/>
    <n v="399287704.82999998"/>
    <x v="0"/>
    <x v="1"/>
    <x v="20"/>
    <x v="37"/>
  </r>
  <r>
    <x v="11"/>
    <n v="393950401.13"/>
    <x v="0"/>
    <x v="0"/>
    <x v="12"/>
    <x v="256"/>
  </r>
  <r>
    <x v="11"/>
    <n v="384466019.56"/>
    <x v="0"/>
    <x v="1"/>
    <x v="17"/>
    <x v="32"/>
  </r>
  <r>
    <x v="11"/>
    <n v="375316367.31"/>
    <x v="0"/>
    <x v="1"/>
    <x v="30"/>
    <x v="266"/>
  </r>
  <r>
    <x v="11"/>
    <n v="361907875.80000001"/>
    <x v="0"/>
    <x v="0"/>
    <x v="57"/>
    <x v="354"/>
  </r>
  <r>
    <x v="11"/>
    <n v="345134972.75999999"/>
    <x v="0"/>
    <x v="1"/>
    <x v="18"/>
    <x v="387"/>
  </r>
  <r>
    <x v="11"/>
    <n v="313449453.51999998"/>
    <x v="0"/>
    <x v="1"/>
    <x v="18"/>
    <x v="36"/>
  </r>
  <r>
    <x v="11"/>
    <n v="305725206.32999998"/>
    <x v="0"/>
    <x v="0"/>
    <x v="57"/>
    <x v="22"/>
  </r>
  <r>
    <x v="11"/>
    <n v="297616310.89999998"/>
    <x v="0"/>
    <x v="0"/>
    <x v="57"/>
    <x v="29"/>
  </r>
  <r>
    <x v="11"/>
    <n v="265031416.91"/>
    <x v="1"/>
    <x v="4"/>
    <x v="28"/>
    <x v="77"/>
  </r>
  <r>
    <x v="11"/>
    <n v="246358522.47999999"/>
    <x v="0"/>
    <x v="1"/>
    <x v="27"/>
    <x v="355"/>
  </r>
  <r>
    <x v="11"/>
    <n v="238082667.65000001"/>
    <x v="1"/>
    <x v="4"/>
    <x v="8"/>
    <x v="23"/>
  </r>
  <r>
    <x v="11"/>
    <n v="227972929.81"/>
    <x v="0"/>
    <x v="0"/>
    <x v="55"/>
    <x v="11"/>
  </r>
  <r>
    <x v="11"/>
    <n v="213170861.11000001"/>
    <x v="0"/>
    <x v="0"/>
    <x v="12"/>
    <x v="21"/>
  </r>
  <r>
    <x v="11"/>
    <n v="200025410.41999999"/>
    <x v="0"/>
    <x v="1"/>
    <x v="11"/>
    <x v="43"/>
  </r>
  <r>
    <x v="11"/>
    <n v="194791692.49000001"/>
    <x v="0"/>
    <x v="0"/>
    <x v="57"/>
    <x v="229"/>
  </r>
  <r>
    <x v="11"/>
    <n v="171986730.91"/>
    <x v="0"/>
    <x v="1"/>
    <x v="11"/>
    <x v="315"/>
  </r>
  <r>
    <x v="11"/>
    <n v="164031194.66999999"/>
    <x v="0"/>
    <x v="1"/>
    <x v="1"/>
    <x v="288"/>
  </r>
  <r>
    <x v="11"/>
    <n v="162976969.91999999"/>
    <x v="1"/>
    <x v="5"/>
    <x v="10"/>
    <x v="388"/>
  </r>
  <r>
    <x v="11"/>
    <n v="160432847.63"/>
    <x v="0"/>
    <x v="1"/>
    <x v="62"/>
    <x v="5"/>
  </r>
  <r>
    <x v="11"/>
    <n v="146952045.69"/>
    <x v="0"/>
    <x v="2"/>
    <x v="4"/>
    <x v="38"/>
  </r>
  <r>
    <x v="11"/>
    <n v="146637653.97"/>
    <x v="0"/>
    <x v="0"/>
    <x v="9"/>
    <x v="316"/>
  </r>
  <r>
    <x v="11"/>
    <n v="139845093.38"/>
    <x v="0"/>
    <x v="0"/>
    <x v="15"/>
    <x v="389"/>
  </r>
  <r>
    <x v="11"/>
    <n v="135625271.72"/>
    <x v="1"/>
    <x v="3"/>
    <x v="8"/>
    <x v="273"/>
  </r>
  <r>
    <x v="11"/>
    <n v="124382178.98"/>
    <x v="0"/>
    <x v="0"/>
    <x v="57"/>
    <x v="59"/>
  </r>
  <r>
    <x v="11"/>
    <n v="122994727.38"/>
    <x v="1"/>
    <x v="4"/>
    <x v="8"/>
    <x v="283"/>
  </r>
  <r>
    <x v="11"/>
    <n v="117338505.53"/>
    <x v="0"/>
    <x v="1"/>
    <x v="11"/>
    <x v="58"/>
  </r>
  <r>
    <x v="11"/>
    <n v="112997124.81999999"/>
    <x v="0"/>
    <x v="1"/>
    <x v="19"/>
    <x v="390"/>
  </r>
  <r>
    <x v="11"/>
    <n v="106351534.26000001"/>
    <x v="0"/>
    <x v="1"/>
    <x v="18"/>
    <x v="391"/>
  </r>
  <r>
    <x v="11"/>
    <n v="106139293.88"/>
    <x v="0"/>
    <x v="1"/>
    <x v="11"/>
    <x v="45"/>
  </r>
  <r>
    <x v="11"/>
    <n v="105817884.36"/>
    <x v="0"/>
    <x v="1"/>
    <x v="64"/>
    <x v="40"/>
  </r>
  <r>
    <x v="11"/>
    <n v="104709872.47"/>
    <x v="0"/>
    <x v="1"/>
    <x v="11"/>
    <x v="230"/>
  </r>
  <r>
    <x v="11"/>
    <n v="100800376.58"/>
    <x v="0"/>
    <x v="0"/>
    <x v="57"/>
    <x v="42"/>
  </r>
  <r>
    <x v="11"/>
    <n v="94895216.200000003"/>
    <x v="0"/>
    <x v="1"/>
    <x v="15"/>
    <x v="392"/>
  </r>
  <r>
    <x v="11"/>
    <n v="92673323.810000002"/>
    <x v="1"/>
    <x v="4"/>
    <x v="8"/>
    <x v="133"/>
  </r>
  <r>
    <x v="11"/>
    <n v="92648385.549999997"/>
    <x v="0"/>
    <x v="1"/>
    <x v="30"/>
    <x v="350"/>
  </r>
  <r>
    <x v="11"/>
    <n v="91984238.709999993"/>
    <x v="0"/>
    <x v="1"/>
    <x v="11"/>
    <x v="293"/>
  </r>
  <r>
    <x v="11"/>
    <n v="91435527.379999995"/>
    <x v="0"/>
    <x v="1"/>
    <x v="11"/>
    <x v="60"/>
  </r>
  <r>
    <x v="11"/>
    <n v="90596775.420000002"/>
    <x v="0"/>
    <x v="1"/>
    <x v="11"/>
    <x v="265"/>
  </r>
  <r>
    <x v="11"/>
    <n v="89867264.780000001"/>
    <x v="0"/>
    <x v="0"/>
    <x v="9"/>
    <x v="229"/>
  </r>
  <r>
    <x v="11"/>
    <n v="88948706.150000006"/>
    <x v="0"/>
    <x v="1"/>
    <x v="22"/>
    <x v="47"/>
  </r>
  <r>
    <x v="11"/>
    <n v="82794493.290000007"/>
    <x v="0"/>
    <x v="1"/>
    <x v="11"/>
    <x v="56"/>
  </r>
  <r>
    <x v="11"/>
    <n v="82447384.519999996"/>
    <x v="0"/>
    <x v="1"/>
    <x v="11"/>
    <x v="303"/>
  </r>
  <r>
    <x v="11"/>
    <n v="80604941.459999993"/>
    <x v="1"/>
    <x v="4"/>
    <x v="2"/>
    <x v="2"/>
  </r>
  <r>
    <x v="11"/>
    <n v="80244330.709999993"/>
    <x v="0"/>
    <x v="1"/>
    <x v="11"/>
    <x v="358"/>
  </r>
  <r>
    <x v="11"/>
    <n v="80131847.290000007"/>
    <x v="1"/>
    <x v="5"/>
    <x v="10"/>
    <x v="393"/>
  </r>
  <r>
    <x v="11"/>
    <n v="75727874.469999999"/>
    <x v="0"/>
    <x v="0"/>
    <x v="67"/>
    <x v="394"/>
  </r>
  <r>
    <x v="11"/>
    <n v="75683382.310000002"/>
    <x v="0"/>
    <x v="1"/>
    <x v="18"/>
    <x v="34"/>
  </r>
  <r>
    <x v="11"/>
    <n v="73075642.989999995"/>
    <x v="0"/>
    <x v="0"/>
    <x v="55"/>
    <x v="29"/>
  </r>
  <r>
    <x v="11"/>
    <n v="72674296.480000004"/>
    <x v="0"/>
    <x v="1"/>
    <x v="11"/>
    <x v="330"/>
  </r>
  <r>
    <x v="11"/>
    <n v="72507448.629999995"/>
    <x v="0"/>
    <x v="1"/>
    <x v="17"/>
    <x v="64"/>
  </r>
  <r>
    <x v="11"/>
    <n v="71218144.430000007"/>
    <x v="0"/>
    <x v="0"/>
    <x v="9"/>
    <x v="395"/>
  </r>
  <r>
    <x v="11"/>
    <n v="70566026.170000002"/>
    <x v="1"/>
    <x v="5"/>
    <x v="10"/>
    <x v="19"/>
  </r>
  <r>
    <x v="11"/>
    <n v="68783323.700000003"/>
    <x v="1"/>
    <x v="4"/>
    <x v="28"/>
    <x v="70"/>
  </r>
  <r>
    <x v="11"/>
    <n v="65177531.530000001"/>
    <x v="0"/>
    <x v="1"/>
    <x v="11"/>
    <x v="328"/>
  </r>
  <r>
    <x v="11"/>
    <n v="62383799.57"/>
    <x v="0"/>
    <x v="1"/>
    <x v="45"/>
    <x v="396"/>
  </r>
  <r>
    <x v="11"/>
    <n v="62277076.700000003"/>
    <x v="1"/>
    <x v="3"/>
    <x v="7"/>
    <x v="263"/>
  </r>
  <r>
    <x v="11"/>
    <n v="59685007.450000003"/>
    <x v="0"/>
    <x v="0"/>
    <x v="57"/>
    <x v="72"/>
  </r>
  <r>
    <x v="11"/>
    <n v="59234589.32"/>
    <x v="0"/>
    <x v="0"/>
    <x v="67"/>
    <x v="397"/>
  </r>
  <r>
    <x v="11"/>
    <n v="59215721.289999999"/>
    <x v="0"/>
    <x v="0"/>
    <x v="57"/>
    <x v="329"/>
  </r>
  <r>
    <x v="11"/>
    <n v="58625407.270000003"/>
    <x v="0"/>
    <x v="0"/>
    <x v="42"/>
    <x v="186"/>
  </r>
  <r>
    <x v="11"/>
    <n v="53045520.579999998"/>
    <x v="0"/>
    <x v="0"/>
    <x v="55"/>
    <x v="305"/>
  </r>
  <r>
    <x v="11"/>
    <n v="52803286.859999999"/>
    <x v="0"/>
    <x v="1"/>
    <x v="65"/>
    <x v="62"/>
  </r>
  <r>
    <x v="11"/>
    <n v="51654536.049999997"/>
    <x v="0"/>
    <x v="1"/>
    <x v="11"/>
    <x v="73"/>
  </r>
  <r>
    <x v="11"/>
    <n v="51074882.509999998"/>
    <x v="0"/>
    <x v="1"/>
    <x v="11"/>
    <x v="245"/>
  </r>
  <r>
    <x v="11"/>
    <n v="50816063.210000001"/>
    <x v="0"/>
    <x v="1"/>
    <x v="11"/>
    <x v="99"/>
  </r>
  <r>
    <x v="11"/>
    <n v="48675077.920000002"/>
    <x v="0"/>
    <x v="1"/>
    <x v="17"/>
    <x v="46"/>
  </r>
  <r>
    <x v="11"/>
    <n v="46816609.43"/>
    <x v="0"/>
    <x v="2"/>
    <x v="34"/>
    <x v="104"/>
  </r>
  <r>
    <x v="11"/>
    <n v="44656687.229999997"/>
    <x v="0"/>
    <x v="0"/>
    <x v="57"/>
    <x v="243"/>
  </r>
  <r>
    <x v="11"/>
    <n v="43771793.380000003"/>
    <x v="0"/>
    <x v="1"/>
    <x v="11"/>
    <x v="86"/>
  </r>
  <r>
    <x v="11"/>
    <n v="43505793.549999997"/>
    <x v="0"/>
    <x v="1"/>
    <x v="11"/>
    <x v="49"/>
  </r>
  <r>
    <x v="11"/>
    <n v="43108388.68"/>
    <x v="0"/>
    <x v="1"/>
    <x v="64"/>
    <x v="118"/>
  </r>
  <r>
    <x v="11"/>
    <n v="42543145.490000002"/>
    <x v="0"/>
    <x v="1"/>
    <x v="30"/>
    <x v="276"/>
  </r>
  <r>
    <x v="11"/>
    <n v="42501413.899999999"/>
    <x v="1"/>
    <x v="4"/>
    <x v="28"/>
    <x v="217"/>
  </r>
  <r>
    <x v="11"/>
    <n v="39150616.82"/>
    <x v="0"/>
    <x v="1"/>
    <x v="11"/>
    <x v="103"/>
  </r>
  <r>
    <x v="11"/>
    <n v="38618720.020000003"/>
    <x v="1"/>
    <x v="4"/>
    <x v="19"/>
    <x v="390"/>
  </r>
  <r>
    <x v="11"/>
    <n v="38061195.039999999"/>
    <x v="0"/>
    <x v="1"/>
    <x v="11"/>
    <x v="82"/>
  </r>
  <r>
    <x v="11"/>
    <n v="37554475.68"/>
    <x v="0"/>
    <x v="1"/>
    <x v="11"/>
    <x v="307"/>
  </r>
  <r>
    <x v="11"/>
    <n v="36970408.340000004"/>
    <x v="0"/>
    <x v="0"/>
    <x v="57"/>
    <x v="320"/>
  </r>
  <r>
    <x v="11"/>
    <n v="36387834.170000002"/>
    <x v="0"/>
    <x v="1"/>
    <x v="29"/>
    <x v="76"/>
  </r>
  <r>
    <x v="11"/>
    <n v="36076323.759999998"/>
    <x v="0"/>
    <x v="0"/>
    <x v="55"/>
    <x v="398"/>
  </r>
  <r>
    <x v="11"/>
    <n v="35447498.109999999"/>
    <x v="0"/>
    <x v="1"/>
    <x v="11"/>
    <x v="53"/>
  </r>
  <r>
    <x v="11"/>
    <n v="35083656.700000003"/>
    <x v="1"/>
    <x v="4"/>
    <x v="49"/>
    <x v="298"/>
  </r>
  <r>
    <x v="11"/>
    <n v="33049010.620000001"/>
    <x v="0"/>
    <x v="0"/>
    <x v="67"/>
    <x v="5"/>
  </r>
  <r>
    <x v="11"/>
    <n v="32527318.859999999"/>
    <x v="1"/>
    <x v="3"/>
    <x v="7"/>
    <x v="268"/>
  </r>
  <r>
    <x v="11"/>
    <n v="30667815.120000001"/>
    <x v="0"/>
    <x v="1"/>
    <x v="23"/>
    <x v="360"/>
  </r>
  <r>
    <x v="11"/>
    <n v="30538258.91"/>
    <x v="0"/>
    <x v="1"/>
    <x v="11"/>
    <x v="96"/>
  </r>
  <r>
    <x v="11"/>
    <n v="30377408.25"/>
    <x v="0"/>
    <x v="0"/>
    <x v="57"/>
    <x v="88"/>
  </r>
  <r>
    <x v="11"/>
    <n v="30295669.640000001"/>
    <x v="1"/>
    <x v="3"/>
    <x v="49"/>
    <x v="274"/>
  </r>
  <r>
    <x v="11"/>
    <n v="29876733.469999999"/>
    <x v="0"/>
    <x v="1"/>
    <x v="15"/>
    <x v="231"/>
  </r>
  <r>
    <x v="11"/>
    <n v="29711827.039999999"/>
    <x v="0"/>
    <x v="1"/>
    <x v="11"/>
    <x v="251"/>
  </r>
  <r>
    <x v="11"/>
    <n v="29362443.329999998"/>
    <x v="0"/>
    <x v="1"/>
    <x v="17"/>
    <x v="63"/>
  </r>
  <r>
    <x v="11"/>
    <n v="29134820.010000002"/>
    <x v="0"/>
    <x v="1"/>
    <x v="17"/>
    <x v="61"/>
  </r>
  <r>
    <x v="11"/>
    <n v="28171969.579999998"/>
    <x v="0"/>
    <x v="0"/>
    <x v="15"/>
    <x v="231"/>
  </r>
  <r>
    <x v="11"/>
    <n v="27666094.670000002"/>
    <x v="0"/>
    <x v="1"/>
    <x v="64"/>
    <x v="73"/>
  </r>
  <r>
    <x v="11"/>
    <n v="27576989.969999999"/>
    <x v="0"/>
    <x v="1"/>
    <x v="17"/>
    <x v="311"/>
  </r>
  <r>
    <x v="11"/>
    <n v="27029028.780000001"/>
    <x v="0"/>
    <x v="0"/>
    <x v="57"/>
    <x v="15"/>
  </r>
  <r>
    <x v="11"/>
    <n v="26935646.75"/>
    <x v="0"/>
    <x v="0"/>
    <x v="57"/>
    <x v="91"/>
  </r>
  <r>
    <x v="11"/>
    <n v="26759426.16"/>
    <x v="0"/>
    <x v="1"/>
    <x v="11"/>
    <x v="83"/>
  </r>
  <r>
    <x v="11"/>
    <n v="26543444.43"/>
    <x v="0"/>
    <x v="1"/>
    <x v="11"/>
    <x v="359"/>
  </r>
  <r>
    <x v="11"/>
    <n v="26349690.329999998"/>
    <x v="0"/>
    <x v="1"/>
    <x v="30"/>
    <x v="267"/>
  </r>
  <r>
    <x v="11"/>
    <n v="26016932.879999999"/>
    <x v="0"/>
    <x v="1"/>
    <x v="11"/>
    <x v="296"/>
  </r>
  <r>
    <x v="11"/>
    <n v="24337971.43"/>
    <x v="0"/>
    <x v="2"/>
    <x v="4"/>
    <x v="292"/>
  </r>
  <r>
    <x v="11"/>
    <n v="23480765.75"/>
    <x v="0"/>
    <x v="2"/>
    <x v="4"/>
    <x v="373"/>
  </r>
  <r>
    <x v="11"/>
    <n v="22910077.93"/>
    <x v="0"/>
    <x v="0"/>
    <x v="57"/>
    <x v="16"/>
  </r>
  <r>
    <x v="11"/>
    <n v="22658040.27"/>
    <x v="0"/>
    <x v="0"/>
    <x v="55"/>
    <x v="80"/>
  </r>
  <r>
    <x v="11"/>
    <n v="21979214.16"/>
    <x v="0"/>
    <x v="0"/>
    <x v="57"/>
    <x v="121"/>
  </r>
  <r>
    <x v="11"/>
    <n v="21895000"/>
    <x v="1"/>
    <x v="3"/>
    <x v="26"/>
    <x v="399"/>
  </r>
  <r>
    <x v="11"/>
    <n v="21853618.699999999"/>
    <x v="1"/>
    <x v="4"/>
    <x v="11"/>
    <x v="315"/>
  </r>
  <r>
    <x v="11"/>
    <n v="21745670.449999999"/>
    <x v="0"/>
    <x v="1"/>
    <x v="61"/>
    <x v="0"/>
  </r>
  <r>
    <x v="11"/>
    <n v="21545320.93"/>
    <x v="1"/>
    <x v="4"/>
    <x v="28"/>
    <x v="79"/>
  </r>
  <r>
    <x v="11"/>
    <n v="20974770.890000001"/>
    <x v="0"/>
    <x v="1"/>
    <x v="11"/>
    <x v="361"/>
  </r>
  <r>
    <x v="11"/>
    <n v="20947153.510000002"/>
    <x v="0"/>
    <x v="1"/>
    <x v="11"/>
    <x v="301"/>
  </r>
  <r>
    <x v="11"/>
    <n v="20905969.890000001"/>
    <x v="0"/>
    <x v="0"/>
    <x v="67"/>
    <x v="400"/>
  </r>
  <r>
    <x v="11"/>
    <n v="19890168.219999999"/>
    <x v="0"/>
    <x v="1"/>
    <x v="19"/>
    <x v="386"/>
  </r>
  <r>
    <x v="11"/>
    <n v="18906519.66"/>
    <x v="0"/>
    <x v="0"/>
    <x v="48"/>
    <x v="224"/>
  </r>
  <r>
    <x v="11"/>
    <n v="18655194.18"/>
    <x v="0"/>
    <x v="0"/>
    <x v="55"/>
    <x v="137"/>
  </r>
  <r>
    <x v="11"/>
    <n v="18560838.16"/>
    <x v="0"/>
    <x v="1"/>
    <x v="17"/>
    <x v="119"/>
  </r>
  <r>
    <x v="11"/>
    <n v="18447245.68"/>
    <x v="0"/>
    <x v="0"/>
    <x v="24"/>
    <x v="194"/>
  </r>
  <r>
    <x v="11"/>
    <n v="17707869.710000001"/>
    <x v="0"/>
    <x v="1"/>
    <x v="30"/>
    <x v="123"/>
  </r>
  <r>
    <x v="11"/>
    <n v="17641650.41"/>
    <x v="0"/>
    <x v="1"/>
    <x v="64"/>
    <x v="94"/>
  </r>
  <r>
    <x v="11"/>
    <n v="17166541.969999999"/>
    <x v="0"/>
    <x v="1"/>
    <x v="30"/>
    <x v="271"/>
  </r>
  <r>
    <x v="11"/>
    <n v="17158290.34"/>
    <x v="0"/>
    <x v="1"/>
    <x v="11"/>
    <x v="331"/>
  </r>
  <r>
    <x v="11"/>
    <n v="17093021.170000002"/>
    <x v="0"/>
    <x v="1"/>
    <x v="11"/>
    <x v="244"/>
  </r>
  <r>
    <x v="11"/>
    <n v="16922174.379999999"/>
    <x v="0"/>
    <x v="1"/>
    <x v="36"/>
    <x v="116"/>
  </r>
  <r>
    <x v="11"/>
    <n v="16900326.710000001"/>
    <x v="0"/>
    <x v="0"/>
    <x v="24"/>
    <x v="57"/>
  </r>
  <r>
    <x v="11"/>
    <n v="16793812.710000001"/>
    <x v="0"/>
    <x v="1"/>
    <x v="11"/>
    <x v="229"/>
  </r>
  <r>
    <x v="11"/>
    <n v="15775006.91"/>
    <x v="0"/>
    <x v="1"/>
    <x v="66"/>
    <x v="401"/>
  </r>
  <r>
    <x v="11"/>
    <n v="15579994.92"/>
    <x v="1"/>
    <x v="4"/>
    <x v="28"/>
    <x v="124"/>
  </r>
  <r>
    <x v="11"/>
    <n v="15578236.390000001"/>
    <x v="0"/>
    <x v="1"/>
    <x v="11"/>
    <x v="280"/>
  </r>
  <r>
    <x v="11"/>
    <n v="14861839.34"/>
    <x v="0"/>
    <x v="1"/>
    <x v="11"/>
    <x v="304"/>
  </r>
  <r>
    <x v="11"/>
    <n v="14384139.92"/>
    <x v="0"/>
    <x v="0"/>
    <x v="57"/>
    <x v="120"/>
  </r>
  <r>
    <x v="11"/>
    <n v="14311872.140000001"/>
    <x v="0"/>
    <x v="1"/>
    <x v="45"/>
    <x v="402"/>
  </r>
  <r>
    <x v="11"/>
    <n v="14296448.449999999"/>
    <x v="1"/>
    <x v="4"/>
    <x v="11"/>
    <x v="335"/>
  </r>
  <r>
    <x v="11"/>
    <n v="14241667.15"/>
    <x v="0"/>
    <x v="0"/>
    <x v="57"/>
    <x v="297"/>
  </r>
  <r>
    <x v="11"/>
    <n v="13724225.279999999"/>
    <x v="0"/>
    <x v="1"/>
    <x v="64"/>
    <x v="44"/>
  </r>
  <r>
    <x v="11"/>
    <n v="13535229.49"/>
    <x v="0"/>
    <x v="1"/>
    <x v="17"/>
    <x v="229"/>
  </r>
  <r>
    <x v="11"/>
    <n v="13524166.73"/>
    <x v="0"/>
    <x v="1"/>
    <x v="9"/>
    <x v="324"/>
  </r>
  <r>
    <x v="11"/>
    <n v="13498841.51"/>
    <x v="0"/>
    <x v="1"/>
    <x v="17"/>
    <x v="113"/>
  </r>
  <r>
    <x v="11"/>
    <n v="13445169.33"/>
    <x v="0"/>
    <x v="1"/>
    <x v="11"/>
    <x v="93"/>
  </r>
  <r>
    <x v="11"/>
    <n v="13390971.460000001"/>
    <x v="0"/>
    <x v="1"/>
    <x v="11"/>
    <x v="334"/>
  </r>
  <r>
    <x v="11"/>
    <n v="13131889.039999999"/>
    <x v="0"/>
    <x v="0"/>
    <x v="24"/>
    <x v="80"/>
  </r>
  <r>
    <x v="11"/>
    <n v="12903043"/>
    <x v="1"/>
    <x v="4"/>
    <x v="19"/>
    <x v="386"/>
  </r>
  <r>
    <x v="11"/>
    <n v="12820000"/>
    <x v="0"/>
    <x v="1"/>
    <x v="2"/>
    <x v="299"/>
  </r>
  <r>
    <x v="11"/>
    <n v="12634479.880000001"/>
    <x v="0"/>
    <x v="0"/>
    <x v="57"/>
    <x v="403"/>
  </r>
  <r>
    <x v="11"/>
    <n v="12589445.960000001"/>
    <x v="1"/>
    <x v="4"/>
    <x v="28"/>
    <x v="106"/>
  </r>
  <r>
    <x v="11"/>
    <n v="12537936.050000001"/>
    <x v="0"/>
    <x v="1"/>
    <x v="17"/>
    <x v="102"/>
  </r>
  <r>
    <x v="11"/>
    <n v="12315847.15"/>
    <x v="0"/>
    <x v="1"/>
    <x v="31"/>
    <x v="90"/>
  </r>
  <r>
    <x v="11"/>
    <n v="12190003.119999999"/>
    <x v="0"/>
    <x v="1"/>
    <x v="59"/>
    <x v="130"/>
  </r>
  <r>
    <x v="11"/>
    <n v="12176205.779999999"/>
    <x v="0"/>
    <x v="1"/>
    <x v="17"/>
    <x v="87"/>
  </r>
  <r>
    <x v="11"/>
    <n v="11953000"/>
    <x v="1"/>
    <x v="3"/>
    <x v="2"/>
    <x v="300"/>
  </r>
  <r>
    <x v="11"/>
    <n v="11767350.25"/>
    <x v="0"/>
    <x v="0"/>
    <x v="57"/>
    <x v="157"/>
  </r>
  <r>
    <x v="11"/>
    <n v="11326532.82"/>
    <x v="1"/>
    <x v="4"/>
    <x v="11"/>
    <x v="361"/>
  </r>
  <r>
    <x v="11"/>
    <n v="11173013.16"/>
    <x v="1"/>
    <x v="3"/>
    <x v="11"/>
    <x v="362"/>
  </r>
  <r>
    <x v="11"/>
    <n v="10908288.050000001"/>
    <x v="0"/>
    <x v="1"/>
    <x v="11"/>
    <x v="98"/>
  </r>
  <r>
    <x v="11"/>
    <n v="10673000"/>
    <x v="0"/>
    <x v="1"/>
    <x v="11"/>
    <x v="335"/>
  </r>
  <r>
    <x v="11"/>
    <n v="10196069.800000001"/>
    <x v="0"/>
    <x v="0"/>
    <x v="57"/>
    <x v="404"/>
  </r>
  <r>
    <x v="11"/>
    <n v="10014740.449999999"/>
    <x v="0"/>
    <x v="1"/>
    <x v="66"/>
    <x v="132"/>
  </r>
  <r>
    <x v="11"/>
    <n v="9907972.9299999997"/>
    <x v="0"/>
    <x v="1"/>
    <x v="17"/>
    <x v="115"/>
  </r>
  <r>
    <x v="11"/>
    <n v="8912992.6199999992"/>
    <x v="0"/>
    <x v="1"/>
    <x v="23"/>
    <x v="364"/>
  </r>
  <r>
    <x v="11"/>
    <n v="8870610.9299999997"/>
    <x v="0"/>
    <x v="2"/>
    <x v="34"/>
    <x v="206"/>
  </r>
  <r>
    <x v="11"/>
    <n v="8854962.7799999993"/>
    <x v="1"/>
    <x v="4"/>
    <x v="11"/>
    <x v="306"/>
  </r>
  <r>
    <x v="11"/>
    <n v="8644509.3300000001"/>
    <x v="0"/>
    <x v="1"/>
    <x v="64"/>
    <x v="81"/>
  </r>
  <r>
    <x v="11"/>
    <n v="8555712.8000000007"/>
    <x v="0"/>
    <x v="1"/>
    <x v="26"/>
    <x v="65"/>
  </r>
  <r>
    <x v="11"/>
    <n v="8499624.6199999992"/>
    <x v="0"/>
    <x v="1"/>
    <x v="11"/>
    <x v="365"/>
  </r>
  <r>
    <x v="11"/>
    <n v="8487691.4499999993"/>
    <x v="0"/>
    <x v="1"/>
    <x v="30"/>
    <x v="84"/>
  </r>
  <r>
    <x v="11"/>
    <n v="8295593.0300000003"/>
    <x v="1"/>
    <x v="3"/>
    <x v="11"/>
    <x v="319"/>
  </r>
  <r>
    <x v="11"/>
    <n v="7967170.5"/>
    <x v="0"/>
    <x v="1"/>
    <x v="32"/>
    <x v="97"/>
  </r>
  <r>
    <x v="11"/>
    <n v="7460161.2999999998"/>
    <x v="0"/>
    <x v="1"/>
    <x v="11"/>
    <x v="48"/>
  </r>
  <r>
    <x v="11"/>
    <n v="7259813.3499999996"/>
    <x v="0"/>
    <x v="0"/>
    <x v="57"/>
    <x v="150"/>
  </r>
  <r>
    <x v="11"/>
    <n v="7219007.5499999998"/>
    <x v="0"/>
    <x v="1"/>
    <x v="35"/>
    <x v="112"/>
  </r>
  <r>
    <x v="11"/>
    <n v="6808804.4000000004"/>
    <x v="0"/>
    <x v="1"/>
    <x v="17"/>
    <x v="111"/>
  </r>
  <r>
    <x v="11"/>
    <n v="6699429.3200000003"/>
    <x v="0"/>
    <x v="1"/>
    <x v="17"/>
    <x v="78"/>
  </r>
  <r>
    <x v="11"/>
    <n v="6639246.0499999998"/>
    <x v="0"/>
    <x v="1"/>
    <x v="11"/>
    <x v="233"/>
  </r>
  <r>
    <x v="11"/>
    <n v="6505717.0099999998"/>
    <x v="0"/>
    <x v="1"/>
    <x v="11"/>
    <x v="246"/>
  </r>
  <r>
    <x v="11"/>
    <n v="6302194.8499999996"/>
    <x v="0"/>
    <x v="1"/>
    <x v="64"/>
    <x v="138"/>
  </r>
  <r>
    <x v="11"/>
    <n v="6099741.6399999997"/>
    <x v="0"/>
    <x v="0"/>
    <x v="40"/>
    <x v="161"/>
  </r>
  <r>
    <x v="11"/>
    <n v="6086020.7300000004"/>
    <x v="0"/>
    <x v="0"/>
    <x v="24"/>
    <x v="146"/>
  </r>
  <r>
    <x v="11"/>
    <n v="6028985.3499999996"/>
    <x v="0"/>
    <x v="1"/>
    <x v="15"/>
    <x v="389"/>
  </r>
  <r>
    <x v="11"/>
    <n v="5867817.6500000004"/>
    <x v="0"/>
    <x v="0"/>
    <x v="57"/>
    <x v="264"/>
  </r>
  <r>
    <x v="11"/>
    <n v="5662938.7599999998"/>
    <x v="0"/>
    <x v="1"/>
    <x v="17"/>
    <x v="109"/>
  </r>
  <r>
    <x v="11"/>
    <n v="5520828.5800000001"/>
    <x v="0"/>
    <x v="0"/>
    <x v="43"/>
    <x v="195"/>
  </r>
  <r>
    <x v="11"/>
    <n v="5462353.7400000002"/>
    <x v="1"/>
    <x v="4"/>
    <x v="11"/>
    <x v="375"/>
  </r>
  <r>
    <x v="11"/>
    <n v="5372062.6399999997"/>
    <x v="0"/>
    <x v="1"/>
    <x v="17"/>
    <x v="92"/>
  </r>
  <r>
    <x v="11"/>
    <n v="5279587.08"/>
    <x v="0"/>
    <x v="0"/>
    <x v="57"/>
    <x v="158"/>
  </r>
  <r>
    <x v="11"/>
    <n v="4895460.8499999996"/>
    <x v="0"/>
    <x v="1"/>
    <x v="11"/>
    <x v="127"/>
  </r>
  <r>
    <x v="11"/>
    <n v="4647435.08"/>
    <x v="0"/>
    <x v="1"/>
    <x v="66"/>
    <x v="117"/>
  </r>
  <r>
    <x v="11"/>
    <n v="4644796.3"/>
    <x v="1"/>
    <x v="4"/>
    <x v="28"/>
    <x v="155"/>
  </r>
  <r>
    <x v="11"/>
    <n v="4609977.7300000004"/>
    <x v="1"/>
    <x v="4"/>
    <x v="49"/>
    <x v="248"/>
  </r>
  <r>
    <x v="11"/>
    <n v="4539431.0199999996"/>
    <x v="0"/>
    <x v="1"/>
    <x v="11"/>
    <x v="337"/>
  </r>
  <r>
    <x v="11"/>
    <n v="4435736.96"/>
    <x v="0"/>
    <x v="0"/>
    <x v="24"/>
    <x v="95"/>
  </r>
  <r>
    <x v="11"/>
    <n v="4422939.2"/>
    <x v="0"/>
    <x v="1"/>
    <x v="17"/>
    <x v="204"/>
  </r>
  <r>
    <x v="11"/>
    <n v="4355110.8899999997"/>
    <x v="0"/>
    <x v="1"/>
    <x v="23"/>
    <x v="363"/>
  </r>
  <r>
    <x v="11"/>
    <n v="4169779.07"/>
    <x v="1"/>
    <x v="4"/>
    <x v="28"/>
    <x v="160"/>
  </r>
  <r>
    <x v="11"/>
    <n v="4165010.62"/>
    <x v="0"/>
    <x v="0"/>
    <x v="55"/>
    <x v="144"/>
  </r>
  <r>
    <x v="11"/>
    <n v="3998747.85"/>
    <x v="0"/>
    <x v="1"/>
    <x v="22"/>
    <x v="229"/>
  </r>
  <r>
    <x v="11"/>
    <n v="3950964.92"/>
    <x v="0"/>
    <x v="0"/>
    <x v="57"/>
    <x v="41"/>
  </r>
  <r>
    <x v="11"/>
    <n v="3932262.25"/>
    <x v="0"/>
    <x v="1"/>
    <x v="9"/>
    <x v="405"/>
  </r>
  <r>
    <x v="11"/>
    <n v="3924792.94"/>
    <x v="1"/>
    <x v="4"/>
    <x v="28"/>
    <x v="142"/>
  </r>
  <r>
    <x v="11"/>
    <n v="3819267.22"/>
    <x v="1"/>
    <x v="4"/>
    <x v="28"/>
    <x v="229"/>
  </r>
  <r>
    <x v="11"/>
    <n v="3700436.39"/>
    <x v="1"/>
    <x v="4"/>
    <x v="28"/>
    <x v="208"/>
  </r>
  <r>
    <x v="11"/>
    <n v="3508226.13"/>
    <x v="0"/>
    <x v="1"/>
    <x v="11"/>
    <x v="236"/>
  </r>
  <r>
    <x v="11"/>
    <n v="3449559.07"/>
    <x v="0"/>
    <x v="1"/>
    <x v="9"/>
    <x v="376"/>
  </r>
  <r>
    <x v="11"/>
    <n v="3322972.73"/>
    <x v="0"/>
    <x v="1"/>
    <x v="11"/>
    <x v="406"/>
  </r>
  <r>
    <x v="11"/>
    <n v="3270803.83"/>
    <x v="1"/>
    <x v="4"/>
    <x v="11"/>
    <x v="103"/>
  </r>
  <r>
    <x v="11"/>
    <n v="3253159.59"/>
    <x v="1"/>
    <x v="4"/>
    <x v="8"/>
    <x v="164"/>
  </r>
  <r>
    <x v="11"/>
    <n v="3095323.78"/>
    <x v="0"/>
    <x v="1"/>
    <x v="32"/>
    <x v="259"/>
  </r>
  <r>
    <x v="11"/>
    <n v="3021784.42"/>
    <x v="0"/>
    <x v="1"/>
    <x v="17"/>
    <x v="232"/>
  </r>
  <r>
    <x v="11"/>
    <n v="2975985.9"/>
    <x v="0"/>
    <x v="1"/>
    <x v="61"/>
    <x v="367"/>
  </r>
  <r>
    <x v="11"/>
    <n v="2922001.65"/>
    <x v="0"/>
    <x v="0"/>
    <x v="57"/>
    <x v="176"/>
  </r>
  <r>
    <x v="11"/>
    <n v="2775914.15"/>
    <x v="0"/>
    <x v="1"/>
    <x v="11"/>
    <x v="129"/>
  </r>
  <r>
    <x v="11"/>
    <n v="2738793.78"/>
    <x v="0"/>
    <x v="0"/>
    <x v="62"/>
    <x v="384"/>
  </r>
  <r>
    <x v="11"/>
    <n v="2730123.96"/>
    <x v="0"/>
    <x v="1"/>
    <x v="11"/>
    <x v="368"/>
  </r>
  <r>
    <x v="11"/>
    <n v="2684369.1"/>
    <x v="0"/>
    <x v="1"/>
    <x v="64"/>
    <x v="269"/>
  </r>
  <r>
    <x v="11"/>
    <n v="2680684.2200000002"/>
    <x v="0"/>
    <x v="0"/>
    <x v="24"/>
    <x v="67"/>
  </r>
  <r>
    <x v="11"/>
    <n v="2592000"/>
    <x v="0"/>
    <x v="1"/>
    <x v="32"/>
    <x v="167"/>
  </r>
  <r>
    <x v="11"/>
    <n v="2508081.84"/>
    <x v="0"/>
    <x v="1"/>
    <x v="17"/>
    <x v="234"/>
  </r>
  <r>
    <x v="11"/>
    <n v="2469454.0699999998"/>
    <x v="0"/>
    <x v="1"/>
    <x v="17"/>
    <x v="136"/>
  </r>
  <r>
    <x v="11"/>
    <n v="2456091.9"/>
    <x v="0"/>
    <x v="1"/>
    <x v="11"/>
    <x v="85"/>
  </r>
  <r>
    <x v="11"/>
    <n v="2422000"/>
    <x v="1"/>
    <x v="3"/>
    <x v="26"/>
    <x v="65"/>
  </r>
  <r>
    <x v="11"/>
    <n v="2419351.87"/>
    <x v="0"/>
    <x v="1"/>
    <x v="17"/>
    <x v="172"/>
  </r>
  <r>
    <x v="11"/>
    <n v="2402857.4900000002"/>
    <x v="0"/>
    <x v="1"/>
    <x v="32"/>
    <x v="182"/>
  </r>
  <r>
    <x v="11"/>
    <n v="2339268.0299999998"/>
    <x v="0"/>
    <x v="1"/>
    <x v="20"/>
    <x v="229"/>
  </r>
  <r>
    <x v="11"/>
    <n v="2303001.9900000002"/>
    <x v="0"/>
    <x v="1"/>
    <x v="11"/>
    <x v="340"/>
  </r>
  <r>
    <x v="11"/>
    <n v="2272117.27"/>
    <x v="0"/>
    <x v="0"/>
    <x v="57"/>
    <x v="74"/>
  </r>
  <r>
    <x v="11"/>
    <n v="2256382.56"/>
    <x v="0"/>
    <x v="1"/>
    <x v="35"/>
    <x v="181"/>
  </r>
  <r>
    <x v="11"/>
    <n v="2241927.52"/>
    <x v="0"/>
    <x v="1"/>
    <x v="35"/>
    <x v="229"/>
  </r>
  <r>
    <x v="11"/>
    <n v="2136354.6"/>
    <x v="0"/>
    <x v="0"/>
    <x v="57"/>
    <x v="162"/>
  </r>
  <r>
    <x v="11"/>
    <n v="2102688.15"/>
    <x v="0"/>
    <x v="0"/>
    <x v="57"/>
    <x v="110"/>
  </r>
  <r>
    <x v="11"/>
    <n v="2023252.94"/>
    <x v="0"/>
    <x v="1"/>
    <x v="17"/>
    <x v="105"/>
  </r>
  <r>
    <x v="11"/>
    <n v="1996791.54"/>
    <x v="0"/>
    <x v="1"/>
    <x v="17"/>
    <x v="134"/>
  </r>
  <r>
    <x v="11"/>
    <n v="1994178.11"/>
    <x v="1"/>
    <x v="4"/>
    <x v="11"/>
    <x v="58"/>
  </r>
  <r>
    <x v="11"/>
    <n v="1993198.95"/>
    <x v="0"/>
    <x v="1"/>
    <x v="64"/>
    <x v="210"/>
  </r>
  <r>
    <x v="11"/>
    <n v="1931462.21"/>
    <x v="0"/>
    <x v="1"/>
    <x v="67"/>
    <x v="407"/>
  </r>
  <r>
    <x v="11"/>
    <n v="1835823.63"/>
    <x v="0"/>
    <x v="0"/>
    <x v="65"/>
    <x v="408"/>
  </r>
  <r>
    <x v="11"/>
    <n v="1776694.52"/>
    <x v="0"/>
    <x v="1"/>
    <x v="11"/>
    <x v="409"/>
  </r>
  <r>
    <x v="11"/>
    <n v="1766261.48"/>
    <x v="0"/>
    <x v="1"/>
    <x v="66"/>
    <x v="170"/>
  </r>
  <r>
    <x v="11"/>
    <n v="1765328.31"/>
    <x v="0"/>
    <x v="0"/>
    <x v="62"/>
    <x v="39"/>
  </r>
  <r>
    <x v="11"/>
    <n v="1756799.26"/>
    <x v="0"/>
    <x v="1"/>
    <x v="17"/>
    <x v="169"/>
  </r>
  <r>
    <x v="11"/>
    <n v="1754860.34"/>
    <x v="0"/>
    <x v="1"/>
    <x v="29"/>
    <x v="139"/>
  </r>
  <r>
    <x v="11"/>
    <n v="1739840.81"/>
    <x v="0"/>
    <x v="1"/>
    <x v="11"/>
    <x v="108"/>
  </r>
  <r>
    <x v="11"/>
    <n v="1687529.67"/>
    <x v="0"/>
    <x v="1"/>
    <x v="17"/>
    <x v="141"/>
  </r>
  <r>
    <x v="11"/>
    <n v="1630016.07"/>
    <x v="0"/>
    <x v="0"/>
    <x v="9"/>
    <x v="324"/>
  </r>
  <r>
    <x v="11"/>
    <n v="1626250.9"/>
    <x v="0"/>
    <x v="1"/>
    <x v="17"/>
    <x v="135"/>
  </r>
  <r>
    <x v="11"/>
    <n v="1597033.12"/>
    <x v="0"/>
    <x v="1"/>
    <x v="1"/>
    <x v="291"/>
  </r>
  <r>
    <x v="11"/>
    <n v="1584123.76"/>
    <x v="0"/>
    <x v="1"/>
    <x v="30"/>
    <x v="346"/>
  </r>
  <r>
    <x v="11"/>
    <n v="1577224.43"/>
    <x v="0"/>
    <x v="1"/>
    <x v="30"/>
    <x v="366"/>
  </r>
  <r>
    <x v="11"/>
    <n v="1571041.82"/>
    <x v="0"/>
    <x v="1"/>
    <x v="11"/>
    <x v="332"/>
  </r>
  <r>
    <x v="11"/>
    <n v="1501285.44"/>
    <x v="1"/>
    <x v="4"/>
    <x v="28"/>
    <x v="143"/>
  </r>
  <r>
    <x v="11"/>
    <n v="1457756.56"/>
    <x v="0"/>
    <x v="1"/>
    <x v="11"/>
    <x v="375"/>
  </r>
  <r>
    <x v="11"/>
    <n v="1409944.2"/>
    <x v="0"/>
    <x v="1"/>
    <x v="64"/>
    <x v="198"/>
  </r>
  <r>
    <x v="11"/>
    <n v="1393298.78"/>
    <x v="0"/>
    <x v="0"/>
    <x v="55"/>
    <x v="192"/>
  </r>
  <r>
    <x v="11"/>
    <n v="1379017.58"/>
    <x v="0"/>
    <x v="0"/>
    <x v="9"/>
    <x v="342"/>
  </r>
  <r>
    <x v="11"/>
    <n v="1372997.94"/>
    <x v="0"/>
    <x v="1"/>
    <x v="11"/>
    <x v="302"/>
  </r>
  <r>
    <x v="11"/>
    <n v="1358141.65"/>
    <x v="0"/>
    <x v="0"/>
    <x v="57"/>
    <x v="410"/>
  </r>
  <r>
    <x v="11"/>
    <n v="1351460.21"/>
    <x v="0"/>
    <x v="1"/>
    <x v="30"/>
    <x v="343"/>
  </r>
  <r>
    <x v="11"/>
    <n v="1341590.6299999999"/>
    <x v="0"/>
    <x v="1"/>
    <x v="64"/>
    <x v="148"/>
  </r>
  <r>
    <x v="11"/>
    <n v="1341460"/>
    <x v="0"/>
    <x v="1"/>
    <x v="17"/>
    <x v="174"/>
  </r>
  <r>
    <x v="11"/>
    <n v="1319985.54"/>
    <x v="0"/>
    <x v="1"/>
    <x v="30"/>
    <x v="348"/>
  </r>
  <r>
    <x v="11"/>
    <n v="1271336.75"/>
    <x v="1"/>
    <x v="4"/>
    <x v="15"/>
    <x v="392"/>
  </r>
  <r>
    <x v="11"/>
    <n v="1266125.32"/>
    <x v="0"/>
    <x v="1"/>
    <x v="11"/>
    <x v="306"/>
  </r>
  <r>
    <x v="11"/>
    <n v="1254697.27"/>
    <x v="1"/>
    <x v="4"/>
    <x v="30"/>
    <x v="84"/>
  </r>
  <r>
    <x v="11"/>
    <n v="1233959.45"/>
    <x v="0"/>
    <x v="1"/>
    <x v="17"/>
    <x v="168"/>
  </r>
  <r>
    <x v="11"/>
    <n v="1203617.6299999999"/>
    <x v="0"/>
    <x v="0"/>
    <x v="9"/>
    <x v="323"/>
  </r>
  <r>
    <x v="11"/>
    <n v="1197999.97"/>
    <x v="0"/>
    <x v="1"/>
    <x v="17"/>
    <x v="149"/>
  </r>
  <r>
    <x v="11"/>
    <n v="1144284.78"/>
    <x v="0"/>
    <x v="1"/>
    <x v="21"/>
    <x v="229"/>
  </r>
  <r>
    <x v="11"/>
    <n v="1141199.02"/>
    <x v="0"/>
    <x v="1"/>
    <x v="17"/>
    <x v="203"/>
  </r>
  <r>
    <x v="11"/>
    <n v="1108594.6599999999"/>
    <x v="0"/>
    <x v="1"/>
    <x v="11"/>
    <x v="349"/>
  </r>
  <r>
    <x v="11"/>
    <n v="1084147.3899999999"/>
    <x v="0"/>
    <x v="1"/>
    <x v="67"/>
    <x v="5"/>
  </r>
  <r>
    <x v="11"/>
    <n v="1048787.33"/>
    <x v="0"/>
    <x v="1"/>
    <x v="11"/>
    <x v="151"/>
  </r>
  <r>
    <x v="11"/>
    <n v="992348.85"/>
    <x v="1"/>
    <x v="4"/>
    <x v="8"/>
    <x v="277"/>
  </r>
  <r>
    <x v="11"/>
    <n v="990977.25"/>
    <x v="1"/>
    <x v="4"/>
    <x v="8"/>
    <x v="229"/>
  </r>
  <r>
    <x v="11"/>
    <n v="982727.55"/>
    <x v="0"/>
    <x v="0"/>
    <x v="9"/>
    <x v="322"/>
  </r>
  <r>
    <x v="11"/>
    <n v="981393.16"/>
    <x v="0"/>
    <x v="1"/>
    <x v="11"/>
    <x v="325"/>
  </r>
  <r>
    <x v="11"/>
    <n v="972897.9"/>
    <x v="0"/>
    <x v="1"/>
    <x v="51"/>
    <x v="257"/>
  </r>
  <r>
    <x v="11"/>
    <n v="971990.48"/>
    <x v="0"/>
    <x v="0"/>
    <x v="57"/>
    <x v="345"/>
  </r>
  <r>
    <x v="11"/>
    <n v="965201.16"/>
    <x v="0"/>
    <x v="1"/>
    <x v="17"/>
    <x v="153"/>
  </r>
  <r>
    <x v="11"/>
    <n v="960434.32"/>
    <x v="0"/>
    <x v="1"/>
    <x v="11"/>
    <x v="370"/>
  </r>
  <r>
    <x v="11"/>
    <n v="935304.51"/>
    <x v="0"/>
    <x v="1"/>
    <x v="11"/>
    <x v="253"/>
  </r>
  <r>
    <x v="11"/>
    <n v="897000"/>
    <x v="1"/>
    <x v="4"/>
    <x v="29"/>
    <x v="76"/>
  </r>
  <r>
    <x v="11"/>
    <n v="882939.22"/>
    <x v="0"/>
    <x v="1"/>
    <x v="11"/>
    <x v="344"/>
  </r>
  <r>
    <x v="11"/>
    <n v="821832.75"/>
    <x v="0"/>
    <x v="0"/>
    <x v="57"/>
    <x v="411"/>
  </r>
  <r>
    <x v="11"/>
    <n v="818151.04"/>
    <x v="0"/>
    <x v="1"/>
    <x v="11"/>
    <x v="377"/>
  </r>
  <r>
    <x v="11"/>
    <n v="799018.95"/>
    <x v="0"/>
    <x v="1"/>
    <x v="17"/>
    <x v="166"/>
  </r>
  <r>
    <x v="11"/>
    <n v="774452.01"/>
    <x v="0"/>
    <x v="0"/>
    <x v="30"/>
    <x v="279"/>
  </r>
  <r>
    <x v="11"/>
    <n v="685964.48"/>
    <x v="0"/>
    <x v="1"/>
    <x v="23"/>
    <x v="412"/>
  </r>
  <r>
    <x v="11"/>
    <n v="668542.52"/>
    <x v="0"/>
    <x v="1"/>
    <x v="17"/>
    <x v="202"/>
  </r>
  <r>
    <x v="11"/>
    <n v="665501.47"/>
    <x v="0"/>
    <x v="1"/>
    <x v="65"/>
    <x v="179"/>
  </r>
  <r>
    <x v="11"/>
    <n v="654057"/>
    <x v="1"/>
    <x v="4"/>
    <x v="11"/>
    <x v="230"/>
  </r>
  <r>
    <x v="11"/>
    <n v="647016.75"/>
    <x v="1"/>
    <x v="4"/>
    <x v="8"/>
    <x v="163"/>
  </r>
  <r>
    <x v="11"/>
    <n v="617355.46"/>
    <x v="0"/>
    <x v="1"/>
    <x v="9"/>
    <x v="322"/>
  </r>
  <r>
    <x v="11"/>
    <n v="564542.61"/>
    <x v="0"/>
    <x v="0"/>
    <x v="30"/>
    <x v="123"/>
  </r>
  <r>
    <x v="11"/>
    <n v="543695.11"/>
    <x v="0"/>
    <x v="1"/>
    <x v="9"/>
    <x v="323"/>
  </r>
  <r>
    <x v="11"/>
    <n v="525462.52"/>
    <x v="0"/>
    <x v="1"/>
    <x v="15"/>
    <x v="229"/>
  </r>
  <r>
    <x v="11"/>
    <n v="522501.75"/>
    <x v="0"/>
    <x v="1"/>
    <x v="17"/>
    <x v="131"/>
  </r>
  <r>
    <x v="11"/>
    <n v="504574.84"/>
    <x v="0"/>
    <x v="0"/>
    <x v="57"/>
    <x v="189"/>
  </r>
  <r>
    <x v="11"/>
    <n v="499610.48"/>
    <x v="0"/>
    <x v="1"/>
    <x v="9"/>
    <x v="382"/>
  </r>
  <r>
    <x v="11"/>
    <n v="492604.78"/>
    <x v="0"/>
    <x v="1"/>
    <x v="64"/>
    <x v="126"/>
  </r>
  <r>
    <x v="11"/>
    <n v="484531.02"/>
    <x v="1"/>
    <x v="3"/>
    <x v="49"/>
    <x v="248"/>
  </r>
  <r>
    <x v="11"/>
    <n v="469434.29"/>
    <x v="0"/>
    <x v="1"/>
    <x v="68"/>
    <x v="413"/>
  </r>
  <r>
    <x v="11"/>
    <n v="454127.06"/>
    <x v="0"/>
    <x v="1"/>
    <x v="11"/>
    <x v="184"/>
  </r>
  <r>
    <x v="11"/>
    <n v="451180.13"/>
    <x v="0"/>
    <x v="1"/>
    <x v="37"/>
    <x v="122"/>
  </r>
  <r>
    <x v="11"/>
    <n v="451004.44"/>
    <x v="0"/>
    <x v="0"/>
    <x v="57"/>
    <x v="89"/>
  </r>
  <r>
    <x v="11"/>
    <n v="450000"/>
    <x v="0"/>
    <x v="1"/>
    <x v="11"/>
    <x v="414"/>
  </r>
  <r>
    <x v="11"/>
    <n v="450000"/>
    <x v="1"/>
    <x v="4"/>
    <x v="8"/>
    <x v="380"/>
  </r>
  <r>
    <x v="11"/>
    <n v="436615.49"/>
    <x v="0"/>
    <x v="1"/>
    <x v="64"/>
    <x v="103"/>
  </r>
  <r>
    <x v="11"/>
    <n v="428491.13"/>
    <x v="0"/>
    <x v="1"/>
    <x v="9"/>
    <x v="378"/>
  </r>
  <r>
    <x v="11"/>
    <n v="410136.11"/>
    <x v="0"/>
    <x v="0"/>
    <x v="57"/>
    <x v="190"/>
  </r>
  <r>
    <x v="11"/>
    <n v="392536.15"/>
    <x v="1"/>
    <x v="4"/>
    <x v="28"/>
    <x v="188"/>
  </r>
  <r>
    <x v="11"/>
    <n v="392428.22"/>
    <x v="0"/>
    <x v="1"/>
    <x v="11"/>
    <x v="415"/>
  </r>
  <r>
    <x v="11"/>
    <n v="390796.95"/>
    <x v="1"/>
    <x v="4"/>
    <x v="28"/>
    <x v="193"/>
  </r>
  <r>
    <x v="11"/>
    <n v="382529.79"/>
    <x v="1"/>
    <x v="4"/>
    <x v="17"/>
    <x v="78"/>
  </r>
  <r>
    <x v="11"/>
    <n v="378534.71"/>
    <x v="1"/>
    <x v="4"/>
    <x v="17"/>
    <x v="109"/>
  </r>
  <r>
    <x v="11"/>
    <n v="364855.62"/>
    <x v="0"/>
    <x v="1"/>
    <x v="62"/>
    <x v="287"/>
  </r>
  <r>
    <x v="11"/>
    <n v="346631.47"/>
    <x v="0"/>
    <x v="1"/>
    <x v="18"/>
    <x v="229"/>
  </r>
  <r>
    <x v="11"/>
    <n v="327576.40000000002"/>
    <x v="0"/>
    <x v="1"/>
    <x v="11"/>
    <x v="177"/>
  </r>
  <r>
    <x v="11"/>
    <n v="325000"/>
    <x v="0"/>
    <x v="1"/>
    <x v="66"/>
    <x v="205"/>
  </r>
  <r>
    <x v="11"/>
    <n v="324750.84000000003"/>
    <x v="1"/>
    <x v="4"/>
    <x v="37"/>
    <x v="122"/>
  </r>
  <r>
    <x v="11"/>
    <n v="312886.65000000002"/>
    <x v="0"/>
    <x v="0"/>
    <x v="57"/>
    <x v="416"/>
  </r>
  <r>
    <x v="11"/>
    <n v="301131.98"/>
    <x v="0"/>
    <x v="1"/>
    <x v="64"/>
    <x v="240"/>
  </r>
  <r>
    <x v="11"/>
    <n v="300000"/>
    <x v="1"/>
    <x v="4"/>
    <x v="49"/>
    <x v="312"/>
  </r>
  <r>
    <x v="11"/>
    <n v="296000"/>
    <x v="0"/>
    <x v="1"/>
    <x v="29"/>
    <x v="140"/>
  </r>
  <r>
    <x v="11"/>
    <n v="285617.81"/>
    <x v="1"/>
    <x v="4"/>
    <x v="28"/>
    <x v="159"/>
  </r>
  <r>
    <x v="11"/>
    <n v="276499.98"/>
    <x v="1"/>
    <x v="4"/>
    <x v="28"/>
    <x v="185"/>
  </r>
  <r>
    <x v="11"/>
    <n v="274931.81"/>
    <x v="1"/>
    <x v="4"/>
    <x v="28"/>
    <x v="183"/>
  </r>
  <r>
    <x v="11"/>
    <n v="274462.62"/>
    <x v="0"/>
    <x v="1"/>
    <x v="64"/>
    <x v="252"/>
  </r>
  <r>
    <x v="11"/>
    <n v="244165.73"/>
    <x v="0"/>
    <x v="1"/>
    <x v="35"/>
    <x v="199"/>
  </r>
  <r>
    <x v="11"/>
    <n v="236156.46"/>
    <x v="0"/>
    <x v="1"/>
    <x v="67"/>
    <x v="417"/>
  </r>
  <r>
    <x v="11"/>
    <n v="234573.27"/>
    <x v="1"/>
    <x v="4"/>
    <x v="28"/>
    <x v="175"/>
  </r>
  <r>
    <x v="11"/>
    <n v="216457.23"/>
    <x v="0"/>
    <x v="1"/>
    <x v="64"/>
    <x v="246"/>
  </r>
  <r>
    <x v="11"/>
    <n v="215988"/>
    <x v="1"/>
    <x v="4"/>
    <x v="11"/>
    <x v="302"/>
  </r>
  <r>
    <x v="11"/>
    <n v="185756.17"/>
    <x v="0"/>
    <x v="1"/>
    <x v="30"/>
    <x v="347"/>
  </r>
  <r>
    <x v="11"/>
    <n v="183600"/>
    <x v="1"/>
    <x v="4"/>
    <x v="8"/>
    <x v="191"/>
  </r>
  <r>
    <x v="11"/>
    <n v="168590.4"/>
    <x v="1"/>
    <x v="4"/>
    <x v="11"/>
    <x v="332"/>
  </r>
  <r>
    <x v="11"/>
    <n v="168215.32"/>
    <x v="0"/>
    <x v="0"/>
    <x v="15"/>
    <x v="229"/>
  </r>
  <r>
    <x v="11"/>
    <n v="156330.69"/>
    <x v="0"/>
    <x v="0"/>
    <x v="57"/>
    <x v="69"/>
  </r>
  <r>
    <x v="11"/>
    <n v="149058.68"/>
    <x v="0"/>
    <x v="0"/>
    <x v="62"/>
    <x v="5"/>
  </r>
  <r>
    <x v="11"/>
    <n v="145034.25"/>
    <x v="1"/>
    <x v="4"/>
    <x v="15"/>
    <x v="231"/>
  </r>
  <r>
    <x v="11"/>
    <n v="141149.25"/>
    <x v="1"/>
    <x v="4"/>
    <x v="11"/>
    <x v="301"/>
  </r>
  <r>
    <x v="11"/>
    <n v="131347.76999999999"/>
    <x v="1"/>
    <x v="4"/>
    <x v="11"/>
    <x v="86"/>
  </r>
  <r>
    <x v="11"/>
    <n v="120000"/>
    <x v="1"/>
    <x v="4"/>
    <x v="49"/>
    <x v="321"/>
  </r>
  <r>
    <x v="11"/>
    <n v="110646.48"/>
    <x v="0"/>
    <x v="1"/>
    <x v="64"/>
    <x v="196"/>
  </r>
  <r>
    <x v="11"/>
    <n v="106632.2"/>
    <x v="1"/>
    <x v="4"/>
    <x v="17"/>
    <x v="136"/>
  </r>
  <r>
    <x v="11"/>
    <n v="93438.04"/>
    <x v="0"/>
    <x v="1"/>
    <x v="9"/>
    <x v="418"/>
  </r>
  <r>
    <x v="11"/>
    <n v="90283.61"/>
    <x v="0"/>
    <x v="1"/>
    <x v="17"/>
    <x v="258"/>
  </r>
  <r>
    <x v="11"/>
    <n v="85427.33"/>
    <x v="1"/>
    <x v="4"/>
    <x v="20"/>
    <x v="37"/>
  </r>
  <r>
    <x v="11"/>
    <n v="77843.25"/>
    <x v="0"/>
    <x v="1"/>
    <x v="65"/>
    <x v="132"/>
  </r>
  <r>
    <x v="11"/>
    <n v="73478"/>
    <x v="0"/>
    <x v="1"/>
    <x v="65"/>
    <x v="170"/>
  </r>
  <r>
    <x v="11"/>
    <n v="71922.45"/>
    <x v="0"/>
    <x v="1"/>
    <x v="11"/>
    <x v="200"/>
  </r>
  <r>
    <x v="11"/>
    <n v="64963.92"/>
    <x v="0"/>
    <x v="1"/>
    <x v="11"/>
    <x v="220"/>
  </r>
  <r>
    <x v="11"/>
    <n v="62496.77"/>
    <x v="0"/>
    <x v="0"/>
    <x v="57"/>
    <x v="211"/>
  </r>
  <r>
    <x v="11"/>
    <n v="59662.94"/>
    <x v="0"/>
    <x v="1"/>
    <x v="17"/>
    <x v="207"/>
  </r>
  <r>
    <x v="11"/>
    <n v="59364.87"/>
    <x v="0"/>
    <x v="0"/>
    <x v="9"/>
    <x v="378"/>
  </r>
  <r>
    <x v="11"/>
    <n v="54000"/>
    <x v="0"/>
    <x v="0"/>
    <x v="57"/>
    <x v="71"/>
  </r>
  <r>
    <x v="11"/>
    <n v="53755.040000000001"/>
    <x v="1"/>
    <x v="4"/>
    <x v="11"/>
    <x v="53"/>
  </r>
  <r>
    <x v="11"/>
    <n v="53456"/>
    <x v="1"/>
    <x v="4"/>
    <x v="17"/>
    <x v="169"/>
  </r>
  <r>
    <x v="11"/>
    <n v="53360.58"/>
    <x v="0"/>
    <x v="0"/>
    <x v="57"/>
    <x v="10"/>
  </r>
  <r>
    <x v="11"/>
    <n v="49529.120000000003"/>
    <x v="0"/>
    <x v="1"/>
    <x v="17"/>
    <x v="216"/>
  </r>
  <r>
    <x v="11"/>
    <n v="41381.33"/>
    <x v="0"/>
    <x v="1"/>
    <x v="64"/>
    <x v="86"/>
  </r>
  <r>
    <x v="11"/>
    <n v="38900"/>
    <x v="1"/>
    <x v="4"/>
    <x v="11"/>
    <x v="184"/>
  </r>
  <r>
    <x v="11"/>
    <n v="29850"/>
    <x v="0"/>
    <x v="1"/>
    <x v="11"/>
    <x v="419"/>
  </r>
  <r>
    <x v="11"/>
    <n v="21779.03"/>
    <x v="1"/>
    <x v="4"/>
    <x v="28"/>
    <x v="239"/>
  </r>
  <r>
    <x v="11"/>
    <n v="21109.9"/>
    <x v="1"/>
    <x v="4"/>
    <x v="30"/>
    <x v="276"/>
  </r>
  <r>
    <x v="11"/>
    <n v="16897.740000000002"/>
    <x v="0"/>
    <x v="1"/>
    <x v="64"/>
    <x v="53"/>
  </r>
  <r>
    <x v="11"/>
    <n v="16460.22"/>
    <x v="0"/>
    <x v="0"/>
    <x v="57"/>
    <x v="107"/>
  </r>
  <r>
    <x v="11"/>
    <n v="14234.92"/>
    <x v="0"/>
    <x v="0"/>
    <x v="57"/>
    <x v="125"/>
  </r>
  <r>
    <x v="11"/>
    <n v="13728"/>
    <x v="1"/>
    <x v="4"/>
    <x v="17"/>
    <x v="168"/>
  </r>
  <r>
    <x v="11"/>
    <n v="12959.52"/>
    <x v="1"/>
    <x v="4"/>
    <x v="17"/>
    <x v="131"/>
  </r>
  <r>
    <x v="11"/>
    <n v="12877"/>
    <x v="1"/>
    <x v="4"/>
    <x v="17"/>
    <x v="166"/>
  </r>
  <r>
    <x v="11"/>
    <n v="12194.26"/>
    <x v="0"/>
    <x v="1"/>
    <x v="62"/>
    <x v="39"/>
  </r>
  <r>
    <x v="11"/>
    <n v="10661.28"/>
    <x v="0"/>
    <x v="1"/>
    <x v="9"/>
    <x v="395"/>
  </r>
  <r>
    <x v="11"/>
    <n v="10484"/>
    <x v="1"/>
    <x v="4"/>
    <x v="28"/>
    <x v="379"/>
  </r>
  <r>
    <x v="11"/>
    <n v="9642.86"/>
    <x v="0"/>
    <x v="1"/>
    <x v="64"/>
    <x v="215"/>
  </r>
  <r>
    <x v="11"/>
    <n v="8720.91"/>
    <x v="0"/>
    <x v="0"/>
    <x v="57"/>
    <x v="420"/>
  </r>
  <r>
    <x v="11"/>
    <n v="7372.73"/>
    <x v="0"/>
    <x v="1"/>
    <x v="64"/>
    <x v="227"/>
  </r>
  <r>
    <x v="11"/>
    <n v="6866"/>
    <x v="0"/>
    <x v="1"/>
    <x v="64"/>
    <x v="177"/>
  </r>
  <r>
    <x v="11"/>
    <n v="5910"/>
    <x v="0"/>
    <x v="1"/>
    <x v="17"/>
    <x v="214"/>
  </r>
  <r>
    <x v="11"/>
    <n v="5556.97"/>
    <x v="0"/>
    <x v="1"/>
    <x v="30"/>
    <x v="339"/>
  </r>
  <r>
    <x v="11"/>
    <n v="1857.27"/>
    <x v="0"/>
    <x v="1"/>
    <x v="9"/>
    <x v="374"/>
  </r>
  <r>
    <x v="11"/>
    <n v="1432.03"/>
    <x v="0"/>
    <x v="1"/>
    <x v="11"/>
    <x v="362"/>
  </r>
  <r>
    <x v="11"/>
    <n v="1161.71"/>
    <x v="0"/>
    <x v="1"/>
    <x v="30"/>
    <x v="165"/>
  </r>
  <r>
    <x v="11"/>
    <n v="985.72"/>
    <x v="0"/>
    <x v="1"/>
    <x v="9"/>
    <x v="316"/>
  </r>
  <r>
    <x v="11"/>
    <n v="856.63"/>
    <x v="0"/>
    <x v="0"/>
    <x v="57"/>
    <x v="219"/>
  </r>
  <r>
    <x v="11"/>
    <n v="792"/>
    <x v="0"/>
    <x v="1"/>
    <x v="64"/>
    <x v="43"/>
  </r>
  <r>
    <x v="11"/>
    <n v="0"/>
    <x v="0"/>
    <x v="1"/>
    <x v="2"/>
    <x v="300"/>
  </r>
  <r>
    <x v="11"/>
    <n v="0"/>
    <x v="0"/>
    <x v="1"/>
    <x v="47"/>
    <x v="223"/>
  </r>
  <r>
    <x v="11"/>
    <n v="0"/>
    <x v="0"/>
    <x v="1"/>
    <x v="50"/>
    <x v="255"/>
  </r>
  <r>
    <x v="11"/>
    <n v="0"/>
    <x v="0"/>
    <x v="1"/>
    <x v="17"/>
    <x v="261"/>
  </r>
  <r>
    <x v="11"/>
    <n v="0"/>
    <x v="0"/>
    <x v="1"/>
    <x v="9"/>
    <x v="313"/>
  </r>
  <r>
    <x v="11"/>
    <n v="0"/>
    <x v="0"/>
    <x v="1"/>
    <x v="65"/>
    <x v="117"/>
  </r>
  <r>
    <x v="11"/>
    <n v="0"/>
    <x v="0"/>
    <x v="1"/>
    <x v="11"/>
    <x v="421"/>
  </r>
  <r>
    <x v="11"/>
    <n v="0"/>
    <x v="1"/>
    <x v="5"/>
    <x v="10"/>
    <x v="318"/>
  </r>
  <r>
    <x v="11"/>
    <n v="0"/>
    <x v="1"/>
    <x v="3"/>
    <x v="7"/>
    <x v="8"/>
  </r>
  <r>
    <x v="11"/>
    <n v="0"/>
    <x v="1"/>
    <x v="4"/>
    <x v="28"/>
    <x v="226"/>
  </r>
  <r>
    <x v="11"/>
    <n v="0"/>
    <x v="1"/>
    <x v="4"/>
    <x v="28"/>
    <x v="212"/>
  </r>
  <r>
    <x v="11"/>
    <n v="0"/>
    <x v="1"/>
    <x v="4"/>
    <x v="17"/>
    <x v="61"/>
  </r>
  <r>
    <x v="11"/>
    <n v="0"/>
    <x v="1"/>
    <x v="4"/>
    <x v="17"/>
    <x v="111"/>
  </r>
  <r>
    <x v="11"/>
    <n v="0"/>
    <x v="1"/>
    <x v="4"/>
    <x v="8"/>
    <x v="241"/>
  </r>
  <r>
    <x v="11"/>
    <n v="0"/>
    <x v="1"/>
    <x v="4"/>
    <x v="11"/>
    <x v="177"/>
  </r>
  <r>
    <x v="12"/>
    <n v="9525629334.5799999"/>
    <x v="0"/>
    <x v="1"/>
    <x v="1"/>
    <x v="284"/>
  </r>
  <r>
    <x v="12"/>
    <n v="5661026684.5"/>
    <x v="0"/>
    <x v="0"/>
    <x v="61"/>
    <x v="0"/>
  </r>
  <r>
    <x v="12"/>
    <n v="4976517156.9799995"/>
    <x v="0"/>
    <x v="0"/>
    <x v="3"/>
    <x v="3"/>
  </r>
  <r>
    <x v="12"/>
    <n v="3531019185.4699998"/>
    <x v="0"/>
    <x v="1"/>
    <x v="60"/>
    <x v="351"/>
  </r>
  <r>
    <x v="12"/>
    <n v="3338099915.1100001"/>
    <x v="0"/>
    <x v="0"/>
    <x v="3"/>
    <x v="352"/>
  </r>
  <r>
    <x v="12"/>
    <n v="3186587680.7800002"/>
    <x v="0"/>
    <x v="0"/>
    <x v="61"/>
    <x v="9"/>
  </r>
  <r>
    <x v="12"/>
    <n v="3151891502.4899998"/>
    <x v="0"/>
    <x v="0"/>
    <x v="9"/>
    <x v="313"/>
  </r>
  <r>
    <x v="12"/>
    <n v="2688444554.3600001"/>
    <x v="1"/>
    <x v="5"/>
    <x v="10"/>
    <x v="14"/>
  </r>
  <r>
    <x v="12"/>
    <n v="2524113701.3400002"/>
    <x v="0"/>
    <x v="2"/>
    <x v="4"/>
    <x v="4"/>
  </r>
  <r>
    <x v="12"/>
    <n v="2293903784.4000001"/>
    <x v="0"/>
    <x v="0"/>
    <x v="6"/>
    <x v="6"/>
  </r>
  <r>
    <x v="12"/>
    <n v="2138729677.02"/>
    <x v="0"/>
    <x v="0"/>
    <x v="61"/>
    <x v="371"/>
  </r>
  <r>
    <x v="12"/>
    <n v="1906957410.6700001"/>
    <x v="0"/>
    <x v="1"/>
    <x v="1"/>
    <x v="285"/>
  </r>
  <r>
    <x v="12"/>
    <n v="1667986628.24"/>
    <x v="0"/>
    <x v="1"/>
    <x v="2"/>
    <x v="422"/>
  </r>
  <r>
    <x v="12"/>
    <n v="1549196050.3699999"/>
    <x v="0"/>
    <x v="0"/>
    <x v="62"/>
    <x v="384"/>
  </r>
  <r>
    <x v="12"/>
    <n v="1475840929.3800001"/>
    <x v="1"/>
    <x v="4"/>
    <x v="8"/>
    <x v="12"/>
  </r>
  <r>
    <x v="12"/>
    <n v="1257174358.76"/>
    <x v="1"/>
    <x v="4"/>
    <x v="16"/>
    <x v="31"/>
  </r>
  <r>
    <x v="12"/>
    <n v="1247608597.9100001"/>
    <x v="0"/>
    <x v="1"/>
    <x v="2"/>
    <x v="2"/>
  </r>
  <r>
    <x v="12"/>
    <n v="1194186898.1199999"/>
    <x v="0"/>
    <x v="0"/>
    <x v="3"/>
    <x v="7"/>
  </r>
  <r>
    <x v="12"/>
    <n v="1111611075.9100001"/>
    <x v="1"/>
    <x v="3"/>
    <x v="14"/>
    <x v="26"/>
  </r>
  <r>
    <x v="12"/>
    <n v="1104325115.27"/>
    <x v="0"/>
    <x v="0"/>
    <x v="3"/>
    <x v="353"/>
  </r>
  <r>
    <x v="12"/>
    <n v="1011410043.61"/>
    <x v="0"/>
    <x v="0"/>
    <x v="3"/>
    <x v="11"/>
  </r>
  <r>
    <x v="12"/>
    <n v="960058999.72000003"/>
    <x v="0"/>
    <x v="0"/>
    <x v="62"/>
    <x v="385"/>
  </r>
  <r>
    <x v="12"/>
    <n v="935498123.50999999"/>
    <x v="0"/>
    <x v="1"/>
    <x v="30"/>
    <x v="266"/>
  </r>
  <r>
    <x v="12"/>
    <n v="851832219.76999998"/>
    <x v="0"/>
    <x v="1"/>
    <x v="11"/>
    <x v="327"/>
  </r>
  <r>
    <x v="12"/>
    <n v="827635477.59000003"/>
    <x v="0"/>
    <x v="1"/>
    <x v="11"/>
    <x v="17"/>
  </r>
  <r>
    <x v="12"/>
    <n v="701030564.38"/>
    <x v="0"/>
    <x v="0"/>
    <x v="9"/>
    <x v="314"/>
  </r>
  <r>
    <x v="12"/>
    <n v="598648244.32000005"/>
    <x v="0"/>
    <x v="1"/>
    <x v="17"/>
    <x v="32"/>
  </r>
  <r>
    <x v="12"/>
    <n v="586571807.90999997"/>
    <x v="0"/>
    <x v="0"/>
    <x v="6"/>
    <x v="7"/>
  </r>
  <r>
    <x v="12"/>
    <n v="564513528.53999996"/>
    <x v="0"/>
    <x v="0"/>
    <x v="19"/>
    <x v="386"/>
  </r>
  <r>
    <x v="12"/>
    <n v="546752575.03999996"/>
    <x v="0"/>
    <x v="1"/>
    <x v="13"/>
    <x v="24"/>
  </r>
  <r>
    <x v="12"/>
    <n v="487291551.73000002"/>
    <x v="0"/>
    <x v="0"/>
    <x v="12"/>
    <x v="256"/>
  </r>
  <r>
    <x v="12"/>
    <n v="477610813.07999998"/>
    <x v="0"/>
    <x v="1"/>
    <x v="20"/>
    <x v="37"/>
  </r>
  <r>
    <x v="12"/>
    <n v="439238096.63999999"/>
    <x v="0"/>
    <x v="1"/>
    <x v="18"/>
    <x v="387"/>
  </r>
  <r>
    <x v="12"/>
    <n v="413733347.94999999"/>
    <x v="1"/>
    <x v="4"/>
    <x v="8"/>
    <x v="23"/>
  </r>
  <r>
    <x v="12"/>
    <n v="413590408.49000001"/>
    <x v="0"/>
    <x v="0"/>
    <x v="3"/>
    <x v="354"/>
  </r>
  <r>
    <x v="12"/>
    <n v="344792885"/>
    <x v="0"/>
    <x v="0"/>
    <x v="3"/>
    <x v="22"/>
  </r>
  <r>
    <x v="12"/>
    <n v="340439032.56999999"/>
    <x v="0"/>
    <x v="0"/>
    <x v="3"/>
    <x v="29"/>
  </r>
  <r>
    <x v="12"/>
    <n v="332167325.41000003"/>
    <x v="0"/>
    <x v="1"/>
    <x v="18"/>
    <x v="36"/>
  </r>
  <r>
    <x v="12"/>
    <n v="270209663.88"/>
    <x v="0"/>
    <x v="0"/>
    <x v="6"/>
    <x v="11"/>
  </r>
  <r>
    <x v="12"/>
    <n v="261729351.84"/>
    <x v="0"/>
    <x v="1"/>
    <x v="11"/>
    <x v="43"/>
  </r>
  <r>
    <x v="12"/>
    <n v="233908521.31"/>
    <x v="0"/>
    <x v="2"/>
    <x v="4"/>
    <x v="38"/>
  </r>
  <r>
    <x v="12"/>
    <n v="229059836.91"/>
    <x v="0"/>
    <x v="1"/>
    <x v="19"/>
    <x v="390"/>
  </r>
  <r>
    <x v="12"/>
    <n v="220432321.91"/>
    <x v="0"/>
    <x v="0"/>
    <x v="12"/>
    <x v="21"/>
  </r>
  <r>
    <x v="12"/>
    <n v="214390707.87"/>
    <x v="0"/>
    <x v="1"/>
    <x v="27"/>
    <x v="423"/>
  </r>
  <r>
    <x v="12"/>
    <n v="197095723.62"/>
    <x v="0"/>
    <x v="0"/>
    <x v="57"/>
    <x v="229"/>
  </r>
  <r>
    <x v="12"/>
    <n v="175772633.74000001"/>
    <x v="0"/>
    <x v="0"/>
    <x v="9"/>
    <x v="316"/>
  </r>
  <r>
    <x v="12"/>
    <n v="174924260.00999999"/>
    <x v="0"/>
    <x v="1"/>
    <x v="11"/>
    <x v="315"/>
  </r>
  <r>
    <x v="12"/>
    <n v="174882571.97"/>
    <x v="0"/>
    <x v="1"/>
    <x v="1"/>
    <x v="288"/>
  </r>
  <r>
    <x v="12"/>
    <n v="157546786.77000001"/>
    <x v="0"/>
    <x v="1"/>
    <x v="11"/>
    <x v="328"/>
  </r>
  <r>
    <x v="12"/>
    <n v="133535875.70999999"/>
    <x v="0"/>
    <x v="0"/>
    <x v="3"/>
    <x v="59"/>
  </r>
  <r>
    <x v="12"/>
    <n v="131624666.5"/>
    <x v="0"/>
    <x v="1"/>
    <x v="11"/>
    <x v="60"/>
  </r>
  <r>
    <x v="12"/>
    <n v="127919868.76000001"/>
    <x v="1"/>
    <x v="5"/>
    <x v="10"/>
    <x v="19"/>
  </r>
  <r>
    <x v="12"/>
    <n v="119876860.81999999"/>
    <x v="1"/>
    <x v="3"/>
    <x v="8"/>
    <x v="273"/>
  </r>
  <r>
    <x v="12"/>
    <n v="117849771.65000001"/>
    <x v="1"/>
    <x v="4"/>
    <x v="28"/>
    <x v="70"/>
  </r>
  <r>
    <x v="12"/>
    <n v="115354468.73999999"/>
    <x v="0"/>
    <x v="1"/>
    <x v="11"/>
    <x v="45"/>
  </r>
  <r>
    <x v="12"/>
    <n v="109993536.92"/>
    <x v="0"/>
    <x v="1"/>
    <x v="11"/>
    <x v="230"/>
  </r>
  <r>
    <x v="12"/>
    <n v="107760331.91"/>
    <x v="0"/>
    <x v="1"/>
    <x v="64"/>
    <x v="40"/>
  </r>
  <r>
    <x v="12"/>
    <n v="106163072.73"/>
    <x v="0"/>
    <x v="1"/>
    <x v="17"/>
    <x v="64"/>
  </r>
  <r>
    <x v="12"/>
    <n v="104967989.36"/>
    <x v="0"/>
    <x v="1"/>
    <x v="18"/>
    <x v="391"/>
  </r>
  <r>
    <x v="12"/>
    <n v="100305117.92"/>
    <x v="0"/>
    <x v="0"/>
    <x v="9"/>
    <x v="229"/>
  </r>
  <r>
    <x v="12"/>
    <n v="95440459.900000006"/>
    <x v="0"/>
    <x v="1"/>
    <x v="11"/>
    <x v="265"/>
  </r>
  <r>
    <x v="12"/>
    <n v="95388305.090000004"/>
    <x v="0"/>
    <x v="1"/>
    <x v="11"/>
    <x v="358"/>
  </r>
  <r>
    <x v="12"/>
    <n v="95074423.230000004"/>
    <x v="0"/>
    <x v="0"/>
    <x v="3"/>
    <x v="42"/>
  </r>
  <r>
    <x v="12"/>
    <n v="94944837.989999995"/>
    <x v="0"/>
    <x v="1"/>
    <x v="11"/>
    <x v="56"/>
  </r>
  <r>
    <x v="12"/>
    <n v="89970189.629999995"/>
    <x v="1"/>
    <x v="4"/>
    <x v="8"/>
    <x v="283"/>
  </r>
  <r>
    <x v="12"/>
    <n v="88290916.159999996"/>
    <x v="0"/>
    <x v="0"/>
    <x v="67"/>
    <x v="394"/>
  </r>
  <r>
    <x v="12"/>
    <n v="88045291.769999996"/>
    <x v="0"/>
    <x v="0"/>
    <x v="6"/>
    <x v="29"/>
  </r>
  <r>
    <x v="12"/>
    <n v="87053079.060000002"/>
    <x v="1"/>
    <x v="3"/>
    <x v="7"/>
    <x v="268"/>
  </r>
  <r>
    <x v="12"/>
    <n v="87009114.099999994"/>
    <x v="0"/>
    <x v="1"/>
    <x v="18"/>
    <x v="34"/>
  </r>
  <r>
    <x v="12"/>
    <n v="85936242.359999999"/>
    <x v="0"/>
    <x v="1"/>
    <x v="11"/>
    <x v="58"/>
  </r>
  <r>
    <x v="12"/>
    <n v="83578903.709999993"/>
    <x v="1"/>
    <x v="4"/>
    <x v="8"/>
    <x v="133"/>
  </r>
  <r>
    <x v="12"/>
    <n v="82042548.689999998"/>
    <x v="0"/>
    <x v="0"/>
    <x v="6"/>
    <x v="305"/>
  </r>
  <r>
    <x v="12"/>
    <n v="81343663.939999998"/>
    <x v="0"/>
    <x v="0"/>
    <x v="9"/>
    <x v="395"/>
  </r>
  <r>
    <x v="12"/>
    <n v="80298144.390000001"/>
    <x v="0"/>
    <x v="1"/>
    <x v="65"/>
    <x v="62"/>
  </r>
  <r>
    <x v="12"/>
    <n v="79212419.650000006"/>
    <x v="0"/>
    <x v="1"/>
    <x v="19"/>
    <x v="386"/>
  </r>
  <r>
    <x v="12"/>
    <n v="78970144.150000006"/>
    <x v="1"/>
    <x v="4"/>
    <x v="11"/>
    <x v="315"/>
  </r>
  <r>
    <x v="12"/>
    <n v="73550879.319999993"/>
    <x v="0"/>
    <x v="0"/>
    <x v="6"/>
    <x v="398"/>
  </r>
  <r>
    <x v="12"/>
    <n v="73077000.5"/>
    <x v="0"/>
    <x v="1"/>
    <x v="45"/>
    <x v="396"/>
  </r>
  <r>
    <x v="12"/>
    <n v="71468796.420000002"/>
    <x v="0"/>
    <x v="1"/>
    <x v="11"/>
    <x v="330"/>
  </r>
  <r>
    <x v="12"/>
    <n v="70329111.400000006"/>
    <x v="1"/>
    <x v="4"/>
    <x v="11"/>
    <x v="103"/>
  </r>
  <r>
    <x v="12"/>
    <n v="69774042.019999996"/>
    <x v="0"/>
    <x v="1"/>
    <x v="11"/>
    <x v="49"/>
  </r>
  <r>
    <x v="12"/>
    <n v="67357089.700000003"/>
    <x v="0"/>
    <x v="0"/>
    <x v="67"/>
    <x v="397"/>
  </r>
  <r>
    <x v="12"/>
    <n v="67228996.359999999"/>
    <x v="0"/>
    <x v="0"/>
    <x v="3"/>
    <x v="72"/>
  </r>
  <r>
    <x v="12"/>
    <n v="66173295.68"/>
    <x v="0"/>
    <x v="1"/>
    <x v="11"/>
    <x v="86"/>
  </r>
  <r>
    <x v="12"/>
    <n v="66080052.780000001"/>
    <x v="0"/>
    <x v="1"/>
    <x v="22"/>
    <x v="47"/>
  </r>
  <r>
    <x v="12"/>
    <n v="65741662.740000002"/>
    <x v="0"/>
    <x v="1"/>
    <x v="11"/>
    <x v="293"/>
  </r>
  <r>
    <x v="12"/>
    <n v="65215438.5"/>
    <x v="1"/>
    <x v="4"/>
    <x v="49"/>
    <x v="298"/>
  </r>
  <r>
    <x v="12"/>
    <n v="63244909.43"/>
    <x v="1"/>
    <x v="4"/>
    <x v="28"/>
    <x v="77"/>
  </r>
  <r>
    <x v="12"/>
    <n v="62600775.479999997"/>
    <x v="0"/>
    <x v="0"/>
    <x v="42"/>
    <x v="186"/>
  </r>
  <r>
    <x v="12"/>
    <n v="62301041"/>
    <x v="0"/>
    <x v="0"/>
    <x v="3"/>
    <x v="329"/>
  </r>
  <r>
    <x v="12"/>
    <n v="57955219.469999999"/>
    <x v="0"/>
    <x v="1"/>
    <x v="11"/>
    <x v="73"/>
  </r>
  <r>
    <x v="12"/>
    <n v="57927824.899999999"/>
    <x v="1"/>
    <x v="4"/>
    <x v="11"/>
    <x v="230"/>
  </r>
  <r>
    <x v="12"/>
    <n v="57557546.950000003"/>
    <x v="0"/>
    <x v="1"/>
    <x v="11"/>
    <x v="245"/>
  </r>
  <r>
    <x v="12"/>
    <n v="55670628.119999997"/>
    <x v="0"/>
    <x v="1"/>
    <x v="11"/>
    <x v="53"/>
  </r>
  <r>
    <x v="12"/>
    <n v="53924854.82"/>
    <x v="0"/>
    <x v="1"/>
    <x v="64"/>
    <x v="118"/>
  </r>
  <r>
    <x v="12"/>
    <n v="51639797.060000002"/>
    <x v="1"/>
    <x v="4"/>
    <x v="2"/>
    <x v="422"/>
  </r>
  <r>
    <x v="12"/>
    <n v="51256308.039999999"/>
    <x v="1"/>
    <x v="5"/>
    <x v="10"/>
    <x v="393"/>
  </r>
  <r>
    <x v="12"/>
    <n v="51062174.57"/>
    <x v="0"/>
    <x v="2"/>
    <x v="34"/>
    <x v="104"/>
  </r>
  <r>
    <x v="12"/>
    <n v="50747280.25"/>
    <x v="0"/>
    <x v="1"/>
    <x v="27"/>
    <x v="424"/>
  </r>
  <r>
    <x v="12"/>
    <n v="50320354.789999999"/>
    <x v="0"/>
    <x v="0"/>
    <x v="3"/>
    <x v="320"/>
  </r>
  <r>
    <x v="12"/>
    <n v="50276158.770000003"/>
    <x v="0"/>
    <x v="1"/>
    <x v="17"/>
    <x v="46"/>
  </r>
  <r>
    <x v="12"/>
    <n v="49973856.710000001"/>
    <x v="0"/>
    <x v="1"/>
    <x v="11"/>
    <x v="82"/>
  </r>
  <r>
    <x v="12"/>
    <n v="49458518.850000001"/>
    <x v="0"/>
    <x v="0"/>
    <x v="3"/>
    <x v="243"/>
  </r>
  <r>
    <x v="12"/>
    <n v="49276785.329999998"/>
    <x v="1"/>
    <x v="4"/>
    <x v="19"/>
    <x v="390"/>
  </r>
  <r>
    <x v="12"/>
    <n v="47440151.780000001"/>
    <x v="0"/>
    <x v="1"/>
    <x v="11"/>
    <x v="307"/>
  </r>
  <r>
    <x v="12"/>
    <n v="46737566.780000001"/>
    <x v="1"/>
    <x v="4"/>
    <x v="28"/>
    <x v="79"/>
  </r>
  <r>
    <x v="12"/>
    <n v="46604537.909999996"/>
    <x v="0"/>
    <x v="1"/>
    <x v="23"/>
    <x v="360"/>
  </r>
  <r>
    <x v="12"/>
    <n v="45684440.859999999"/>
    <x v="1"/>
    <x v="3"/>
    <x v="7"/>
    <x v="263"/>
  </r>
  <r>
    <x v="12"/>
    <n v="44437578.380000003"/>
    <x v="0"/>
    <x v="1"/>
    <x v="30"/>
    <x v="276"/>
  </r>
  <r>
    <x v="12"/>
    <n v="41450262.159999996"/>
    <x v="0"/>
    <x v="1"/>
    <x v="11"/>
    <x v="103"/>
  </r>
  <r>
    <x v="12"/>
    <n v="41368000"/>
    <x v="1"/>
    <x v="3"/>
    <x v="26"/>
    <x v="425"/>
  </r>
  <r>
    <x v="12"/>
    <n v="40741151.880000003"/>
    <x v="0"/>
    <x v="0"/>
    <x v="15"/>
    <x v="389"/>
  </r>
  <r>
    <x v="12"/>
    <n v="40018913.530000001"/>
    <x v="0"/>
    <x v="1"/>
    <x v="11"/>
    <x v="96"/>
  </r>
  <r>
    <x v="12"/>
    <n v="38968520.710000001"/>
    <x v="0"/>
    <x v="1"/>
    <x v="30"/>
    <x v="267"/>
  </r>
  <r>
    <x v="12"/>
    <n v="38904646.619999997"/>
    <x v="0"/>
    <x v="0"/>
    <x v="6"/>
    <x v="80"/>
  </r>
  <r>
    <x v="12"/>
    <n v="38332725.75"/>
    <x v="0"/>
    <x v="1"/>
    <x v="17"/>
    <x v="61"/>
  </r>
  <r>
    <x v="12"/>
    <n v="37665191.149999999"/>
    <x v="0"/>
    <x v="1"/>
    <x v="17"/>
    <x v="63"/>
  </r>
  <r>
    <x v="12"/>
    <n v="37505998.990000002"/>
    <x v="0"/>
    <x v="1"/>
    <x v="15"/>
    <x v="231"/>
  </r>
  <r>
    <x v="12"/>
    <n v="37249788.18"/>
    <x v="0"/>
    <x v="1"/>
    <x v="29"/>
    <x v="76"/>
  </r>
  <r>
    <x v="12"/>
    <n v="35812888.380000003"/>
    <x v="0"/>
    <x v="0"/>
    <x v="3"/>
    <x v="91"/>
  </r>
  <r>
    <x v="12"/>
    <n v="35091521.549999997"/>
    <x v="0"/>
    <x v="0"/>
    <x v="67"/>
    <x v="5"/>
  </r>
  <r>
    <x v="12"/>
    <n v="34607603.789999999"/>
    <x v="0"/>
    <x v="1"/>
    <x v="11"/>
    <x v="359"/>
  </r>
  <r>
    <x v="12"/>
    <n v="33958669.039999999"/>
    <x v="1"/>
    <x v="5"/>
    <x v="10"/>
    <x v="426"/>
  </r>
  <r>
    <x v="12"/>
    <n v="32157512.100000001"/>
    <x v="0"/>
    <x v="1"/>
    <x v="11"/>
    <x v="83"/>
  </r>
  <r>
    <x v="12"/>
    <n v="32098761.739999998"/>
    <x v="0"/>
    <x v="1"/>
    <x v="64"/>
    <x v="73"/>
  </r>
  <r>
    <x v="12"/>
    <n v="32074598.940000001"/>
    <x v="0"/>
    <x v="1"/>
    <x v="15"/>
    <x v="392"/>
  </r>
  <r>
    <x v="12"/>
    <n v="31810430.960000001"/>
    <x v="0"/>
    <x v="1"/>
    <x v="11"/>
    <x v="361"/>
  </r>
  <r>
    <x v="12"/>
    <n v="31726770.98"/>
    <x v="0"/>
    <x v="0"/>
    <x v="3"/>
    <x v="88"/>
  </r>
  <r>
    <x v="12"/>
    <n v="29406827.100000001"/>
    <x v="0"/>
    <x v="2"/>
    <x v="4"/>
    <x v="427"/>
  </r>
  <r>
    <x v="12"/>
    <n v="28979036.73"/>
    <x v="1"/>
    <x v="4"/>
    <x v="28"/>
    <x v="106"/>
  </r>
  <r>
    <x v="12"/>
    <n v="27919207.039999999"/>
    <x v="0"/>
    <x v="1"/>
    <x v="17"/>
    <x v="311"/>
  </r>
  <r>
    <x v="12"/>
    <n v="27798559.550000001"/>
    <x v="0"/>
    <x v="1"/>
    <x v="11"/>
    <x v="301"/>
  </r>
  <r>
    <x v="12"/>
    <n v="27548765.210000001"/>
    <x v="0"/>
    <x v="0"/>
    <x v="3"/>
    <x v="15"/>
  </r>
  <r>
    <x v="12"/>
    <n v="27255846.57"/>
    <x v="0"/>
    <x v="1"/>
    <x v="2"/>
    <x v="299"/>
  </r>
  <r>
    <x v="12"/>
    <n v="27160920.379999999"/>
    <x v="0"/>
    <x v="1"/>
    <x v="30"/>
    <x v="428"/>
  </r>
  <r>
    <x v="12"/>
    <n v="26429570.190000001"/>
    <x v="0"/>
    <x v="0"/>
    <x v="3"/>
    <x v="16"/>
  </r>
  <r>
    <x v="12"/>
    <n v="26074676.940000001"/>
    <x v="1"/>
    <x v="4"/>
    <x v="11"/>
    <x v="335"/>
  </r>
  <r>
    <x v="12"/>
    <n v="25328755.399999999"/>
    <x v="0"/>
    <x v="0"/>
    <x v="3"/>
    <x v="404"/>
  </r>
  <r>
    <x v="12"/>
    <n v="25280781.27"/>
    <x v="0"/>
    <x v="0"/>
    <x v="67"/>
    <x v="400"/>
  </r>
  <r>
    <x v="12"/>
    <n v="24391190.140000001"/>
    <x v="0"/>
    <x v="1"/>
    <x v="30"/>
    <x v="429"/>
  </r>
  <r>
    <x v="12"/>
    <n v="23998779.890000001"/>
    <x v="0"/>
    <x v="0"/>
    <x v="3"/>
    <x v="121"/>
  </r>
  <r>
    <x v="12"/>
    <n v="23642532.41"/>
    <x v="1"/>
    <x v="4"/>
    <x v="28"/>
    <x v="124"/>
  </r>
  <r>
    <x v="12"/>
    <n v="23407065.66"/>
    <x v="0"/>
    <x v="1"/>
    <x v="11"/>
    <x v="229"/>
  </r>
  <r>
    <x v="12"/>
    <n v="22772544.489999998"/>
    <x v="0"/>
    <x v="0"/>
    <x v="24"/>
    <x v="194"/>
  </r>
  <r>
    <x v="12"/>
    <n v="22702782.379999999"/>
    <x v="0"/>
    <x v="0"/>
    <x v="3"/>
    <x v="297"/>
  </r>
  <r>
    <x v="12"/>
    <n v="22064492.989999998"/>
    <x v="0"/>
    <x v="1"/>
    <x v="35"/>
    <x v="430"/>
  </r>
  <r>
    <x v="12"/>
    <n v="20496415.690000001"/>
    <x v="0"/>
    <x v="1"/>
    <x v="64"/>
    <x v="94"/>
  </r>
  <r>
    <x v="12"/>
    <n v="20212990.289999999"/>
    <x v="0"/>
    <x v="1"/>
    <x v="11"/>
    <x v="296"/>
  </r>
  <r>
    <x v="12"/>
    <n v="19374875.370000001"/>
    <x v="0"/>
    <x v="0"/>
    <x v="24"/>
    <x v="57"/>
  </r>
  <r>
    <x v="12"/>
    <n v="19168136.079999998"/>
    <x v="0"/>
    <x v="1"/>
    <x v="36"/>
    <x v="116"/>
  </r>
  <r>
    <x v="12"/>
    <n v="19130399.800000001"/>
    <x v="0"/>
    <x v="0"/>
    <x v="3"/>
    <x v="120"/>
  </r>
  <r>
    <x v="12"/>
    <n v="19020688.539999999"/>
    <x v="1"/>
    <x v="4"/>
    <x v="2"/>
    <x v="2"/>
  </r>
  <r>
    <x v="12"/>
    <n v="18952344.59"/>
    <x v="0"/>
    <x v="0"/>
    <x v="6"/>
    <x v="137"/>
  </r>
  <r>
    <x v="12"/>
    <n v="18949599.260000002"/>
    <x v="1"/>
    <x v="4"/>
    <x v="8"/>
    <x v="380"/>
  </r>
  <r>
    <x v="12"/>
    <n v="18144960.719999999"/>
    <x v="0"/>
    <x v="1"/>
    <x v="66"/>
    <x v="401"/>
  </r>
  <r>
    <x v="12"/>
    <n v="17589007.530000001"/>
    <x v="0"/>
    <x v="0"/>
    <x v="3"/>
    <x v="403"/>
  </r>
  <r>
    <x v="12"/>
    <n v="17416845.640000001"/>
    <x v="0"/>
    <x v="0"/>
    <x v="15"/>
    <x v="231"/>
  </r>
  <r>
    <x v="12"/>
    <n v="17159476.870000001"/>
    <x v="0"/>
    <x v="1"/>
    <x v="11"/>
    <x v="331"/>
  </r>
  <r>
    <x v="12"/>
    <n v="16819251.75"/>
    <x v="0"/>
    <x v="1"/>
    <x v="11"/>
    <x v="304"/>
  </r>
  <r>
    <x v="12"/>
    <n v="16709679.300000001"/>
    <x v="0"/>
    <x v="1"/>
    <x v="45"/>
    <x v="402"/>
  </r>
  <r>
    <x v="12"/>
    <n v="16602673.25"/>
    <x v="0"/>
    <x v="1"/>
    <x v="11"/>
    <x v="334"/>
  </r>
  <r>
    <x v="12"/>
    <n v="16255019.539999999"/>
    <x v="0"/>
    <x v="1"/>
    <x v="17"/>
    <x v="102"/>
  </r>
  <r>
    <x v="12"/>
    <n v="16033548.720000001"/>
    <x v="0"/>
    <x v="1"/>
    <x v="30"/>
    <x v="271"/>
  </r>
  <r>
    <x v="12"/>
    <n v="15636903.720000001"/>
    <x v="0"/>
    <x v="0"/>
    <x v="9"/>
    <x v="324"/>
  </r>
  <r>
    <x v="12"/>
    <n v="15397767.109999999"/>
    <x v="0"/>
    <x v="0"/>
    <x v="48"/>
    <x v="224"/>
  </r>
  <r>
    <x v="12"/>
    <n v="15140179.67"/>
    <x v="1"/>
    <x v="4"/>
    <x v="28"/>
    <x v="208"/>
  </r>
  <r>
    <x v="12"/>
    <n v="14974560.32"/>
    <x v="0"/>
    <x v="1"/>
    <x v="17"/>
    <x v="119"/>
  </r>
  <r>
    <x v="12"/>
    <n v="14917421.390000001"/>
    <x v="1"/>
    <x v="4"/>
    <x v="28"/>
    <x v="229"/>
  </r>
  <r>
    <x v="12"/>
    <n v="14692936.640000001"/>
    <x v="0"/>
    <x v="1"/>
    <x v="11"/>
    <x v="335"/>
  </r>
  <r>
    <x v="12"/>
    <n v="14664397.18"/>
    <x v="0"/>
    <x v="0"/>
    <x v="3"/>
    <x v="157"/>
  </r>
  <r>
    <x v="12"/>
    <n v="14368402.17"/>
    <x v="0"/>
    <x v="1"/>
    <x v="11"/>
    <x v="251"/>
  </r>
  <r>
    <x v="12"/>
    <n v="13958896.220000001"/>
    <x v="0"/>
    <x v="1"/>
    <x v="17"/>
    <x v="87"/>
  </r>
  <r>
    <x v="12"/>
    <n v="13349041.59"/>
    <x v="0"/>
    <x v="1"/>
    <x v="30"/>
    <x v="84"/>
  </r>
  <r>
    <x v="12"/>
    <n v="12732920.43"/>
    <x v="0"/>
    <x v="1"/>
    <x v="64"/>
    <x v="44"/>
  </r>
  <r>
    <x v="12"/>
    <n v="12678878.52"/>
    <x v="0"/>
    <x v="0"/>
    <x v="3"/>
    <x v="110"/>
  </r>
  <r>
    <x v="12"/>
    <n v="12663785.140000001"/>
    <x v="0"/>
    <x v="1"/>
    <x v="59"/>
    <x v="130"/>
  </r>
  <r>
    <x v="12"/>
    <n v="12412576.060000001"/>
    <x v="0"/>
    <x v="1"/>
    <x v="17"/>
    <x v="115"/>
  </r>
  <r>
    <x v="12"/>
    <n v="12298030.609999999"/>
    <x v="1"/>
    <x v="3"/>
    <x v="11"/>
    <x v="362"/>
  </r>
  <r>
    <x v="12"/>
    <n v="12213477.59"/>
    <x v="1"/>
    <x v="4"/>
    <x v="49"/>
    <x v="248"/>
  </r>
  <r>
    <x v="12"/>
    <n v="12089461.43"/>
    <x v="0"/>
    <x v="0"/>
    <x v="24"/>
    <x v="80"/>
  </r>
  <r>
    <x v="12"/>
    <n v="11953000"/>
    <x v="1"/>
    <x v="3"/>
    <x v="2"/>
    <x v="300"/>
  </r>
  <r>
    <x v="12"/>
    <n v="11931512.73"/>
    <x v="0"/>
    <x v="1"/>
    <x v="11"/>
    <x v="415"/>
  </r>
  <r>
    <x v="12"/>
    <n v="11437608.43"/>
    <x v="0"/>
    <x v="1"/>
    <x v="17"/>
    <x v="113"/>
  </r>
  <r>
    <x v="12"/>
    <n v="11361657.029999999"/>
    <x v="1"/>
    <x v="4"/>
    <x v="8"/>
    <x v="164"/>
  </r>
  <r>
    <x v="12"/>
    <n v="11135858.949999999"/>
    <x v="0"/>
    <x v="1"/>
    <x v="17"/>
    <x v="229"/>
  </r>
  <r>
    <x v="12"/>
    <n v="11010525.84"/>
    <x v="0"/>
    <x v="1"/>
    <x v="23"/>
    <x v="431"/>
  </r>
  <r>
    <x v="12"/>
    <n v="10680516.41"/>
    <x v="0"/>
    <x v="1"/>
    <x v="23"/>
    <x v="364"/>
  </r>
  <r>
    <x v="12"/>
    <n v="10477281.84"/>
    <x v="0"/>
    <x v="1"/>
    <x v="26"/>
    <x v="65"/>
  </r>
  <r>
    <x v="12"/>
    <n v="10260379.16"/>
    <x v="0"/>
    <x v="1"/>
    <x v="11"/>
    <x v="93"/>
  </r>
  <r>
    <x v="12"/>
    <n v="9810923.6699999999"/>
    <x v="1"/>
    <x v="4"/>
    <x v="28"/>
    <x v="160"/>
  </r>
  <r>
    <x v="12"/>
    <n v="9704594"/>
    <x v="1"/>
    <x v="3"/>
    <x v="49"/>
    <x v="321"/>
  </r>
  <r>
    <x v="12"/>
    <n v="9652891.9000000004"/>
    <x v="0"/>
    <x v="0"/>
    <x v="6"/>
    <x v="144"/>
  </r>
  <r>
    <x v="12"/>
    <n v="9052617.6199999992"/>
    <x v="0"/>
    <x v="1"/>
    <x v="31"/>
    <x v="90"/>
  </r>
  <r>
    <x v="12"/>
    <n v="8528096.4700000007"/>
    <x v="1"/>
    <x v="3"/>
    <x v="11"/>
    <x v="319"/>
  </r>
  <r>
    <x v="12"/>
    <n v="8371267.9800000004"/>
    <x v="0"/>
    <x v="0"/>
    <x v="40"/>
    <x v="161"/>
  </r>
  <r>
    <x v="12"/>
    <n v="8320700.1900000004"/>
    <x v="0"/>
    <x v="1"/>
    <x v="17"/>
    <x v="78"/>
  </r>
  <r>
    <x v="12"/>
    <n v="8127130.4100000001"/>
    <x v="0"/>
    <x v="1"/>
    <x v="11"/>
    <x v="233"/>
  </r>
  <r>
    <x v="12"/>
    <n v="7717687.9699999997"/>
    <x v="1"/>
    <x v="4"/>
    <x v="11"/>
    <x v="361"/>
  </r>
  <r>
    <x v="12"/>
    <n v="7665377.5899999999"/>
    <x v="0"/>
    <x v="1"/>
    <x v="11"/>
    <x v="246"/>
  </r>
  <r>
    <x v="12"/>
    <n v="7271110.7400000002"/>
    <x v="0"/>
    <x v="1"/>
    <x v="11"/>
    <x v="432"/>
  </r>
  <r>
    <x v="12"/>
    <n v="7207598.96"/>
    <x v="0"/>
    <x v="1"/>
    <x v="35"/>
    <x v="433"/>
  </r>
  <r>
    <x v="12"/>
    <n v="6351480.4199999999"/>
    <x v="1"/>
    <x v="4"/>
    <x v="28"/>
    <x v="142"/>
  </r>
  <r>
    <x v="12"/>
    <n v="6334139.8499999996"/>
    <x v="1"/>
    <x v="4"/>
    <x v="11"/>
    <x v="306"/>
  </r>
  <r>
    <x v="12"/>
    <n v="6278145.7800000003"/>
    <x v="0"/>
    <x v="1"/>
    <x v="30"/>
    <x v="123"/>
  </r>
  <r>
    <x v="12"/>
    <n v="6184343.7300000004"/>
    <x v="1"/>
    <x v="3"/>
    <x v="49"/>
    <x v="248"/>
  </r>
  <r>
    <x v="12"/>
    <n v="6120448.2699999996"/>
    <x v="0"/>
    <x v="0"/>
    <x v="24"/>
    <x v="146"/>
  </r>
  <r>
    <x v="12"/>
    <n v="5974758.4000000004"/>
    <x v="0"/>
    <x v="1"/>
    <x v="64"/>
    <x v="269"/>
  </r>
  <r>
    <x v="12"/>
    <n v="5764191.8899999997"/>
    <x v="1"/>
    <x v="4"/>
    <x v="15"/>
    <x v="392"/>
  </r>
  <r>
    <x v="12"/>
    <n v="5721134.8499999996"/>
    <x v="0"/>
    <x v="1"/>
    <x v="64"/>
    <x v="138"/>
  </r>
  <r>
    <x v="12"/>
    <n v="5715799.9000000004"/>
    <x v="0"/>
    <x v="1"/>
    <x v="66"/>
    <x v="117"/>
  </r>
  <r>
    <x v="12"/>
    <n v="5492038.54"/>
    <x v="0"/>
    <x v="0"/>
    <x v="3"/>
    <x v="264"/>
  </r>
  <r>
    <x v="12"/>
    <n v="5404843.5899999999"/>
    <x v="0"/>
    <x v="0"/>
    <x v="3"/>
    <x v="158"/>
  </r>
  <r>
    <x v="12"/>
    <n v="5395383.3899999997"/>
    <x v="0"/>
    <x v="0"/>
    <x v="3"/>
    <x v="150"/>
  </r>
  <r>
    <x v="12"/>
    <n v="5302666.13"/>
    <x v="0"/>
    <x v="1"/>
    <x v="11"/>
    <x v="127"/>
  </r>
  <r>
    <x v="12"/>
    <n v="5272852.1399999997"/>
    <x v="0"/>
    <x v="1"/>
    <x v="30"/>
    <x v="346"/>
  </r>
  <r>
    <x v="12"/>
    <n v="5207863.17"/>
    <x v="0"/>
    <x v="1"/>
    <x v="66"/>
    <x v="132"/>
  </r>
  <r>
    <x v="12"/>
    <n v="5138316.25"/>
    <x v="0"/>
    <x v="1"/>
    <x v="17"/>
    <x v="109"/>
  </r>
  <r>
    <x v="12"/>
    <n v="4991412.13"/>
    <x v="0"/>
    <x v="0"/>
    <x v="43"/>
    <x v="195"/>
  </r>
  <r>
    <x v="12"/>
    <n v="4880899.38"/>
    <x v="0"/>
    <x v="0"/>
    <x v="3"/>
    <x v="41"/>
  </r>
  <r>
    <x v="12"/>
    <n v="4863922.9000000004"/>
    <x v="1"/>
    <x v="4"/>
    <x v="28"/>
    <x v="143"/>
  </r>
  <r>
    <x v="12"/>
    <n v="4562248.13"/>
    <x v="0"/>
    <x v="1"/>
    <x v="11"/>
    <x v="349"/>
  </r>
  <r>
    <x v="12"/>
    <n v="4518575.6100000003"/>
    <x v="0"/>
    <x v="1"/>
    <x v="17"/>
    <x v="168"/>
  </r>
  <r>
    <x v="12"/>
    <n v="4489479.0599999996"/>
    <x v="0"/>
    <x v="1"/>
    <x v="35"/>
    <x v="434"/>
  </r>
  <r>
    <x v="12"/>
    <n v="4446380"/>
    <x v="0"/>
    <x v="1"/>
    <x v="32"/>
    <x v="97"/>
  </r>
  <r>
    <x v="12"/>
    <n v="4441195.9800000004"/>
    <x v="0"/>
    <x v="1"/>
    <x v="23"/>
    <x v="435"/>
  </r>
  <r>
    <x v="12"/>
    <n v="4438347"/>
    <x v="0"/>
    <x v="1"/>
    <x v="23"/>
    <x v="436"/>
  </r>
  <r>
    <x v="12"/>
    <n v="4419161.78"/>
    <x v="0"/>
    <x v="1"/>
    <x v="11"/>
    <x v="370"/>
  </r>
  <r>
    <x v="12"/>
    <n v="4231748.04"/>
    <x v="0"/>
    <x v="2"/>
    <x v="4"/>
    <x v="373"/>
  </r>
  <r>
    <x v="12"/>
    <n v="4230306.42"/>
    <x v="0"/>
    <x v="0"/>
    <x v="3"/>
    <x v="410"/>
  </r>
  <r>
    <x v="12"/>
    <n v="4227717.6399999997"/>
    <x v="0"/>
    <x v="1"/>
    <x v="64"/>
    <x v="81"/>
  </r>
  <r>
    <x v="12"/>
    <n v="4027128.29"/>
    <x v="0"/>
    <x v="1"/>
    <x v="9"/>
    <x v="376"/>
  </r>
  <r>
    <x v="12"/>
    <n v="3988308.63"/>
    <x v="0"/>
    <x v="1"/>
    <x v="17"/>
    <x v="92"/>
  </r>
  <r>
    <x v="12"/>
    <n v="3867286.24"/>
    <x v="0"/>
    <x v="1"/>
    <x v="17"/>
    <x v="111"/>
  </r>
  <r>
    <x v="12"/>
    <n v="3841408.48"/>
    <x v="1"/>
    <x v="4"/>
    <x v="29"/>
    <x v="76"/>
  </r>
  <r>
    <x v="12"/>
    <n v="3796544.42"/>
    <x v="0"/>
    <x v="1"/>
    <x v="66"/>
    <x v="170"/>
  </r>
  <r>
    <x v="12"/>
    <n v="3738145.43"/>
    <x v="0"/>
    <x v="1"/>
    <x v="11"/>
    <x v="99"/>
  </r>
  <r>
    <x v="12"/>
    <n v="3680929.26"/>
    <x v="1"/>
    <x v="4"/>
    <x v="17"/>
    <x v="109"/>
  </r>
  <r>
    <x v="12"/>
    <n v="3638976.06"/>
    <x v="0"/>
    <x v="1"/>
    <x v="11"/>
    <x v="129"/>
  </r>
  <r>
    <x v="12"/>
    <n v="3623867.89"/>
    <x v="0"/>
    <x v="1"/>
    <x v="11"/>
    <x v="236"/>
  </r>
  <r>
    <x v="12"/>
    <n v="3591072.9"/>
    <x v="0"/>
    <x v="1"/>
    <x v="22"/>
    <x v="229"/>
  </r>
  <r>
    <x v="12"/>
    <n v="3524730"/>
    <x v="0"/>
    <x v="1"/>
    <x v="11"/>
    <x v="414"/>
  </r>
  <r>
    <x v="12"/>
    <n v="3476037.19"/>
    <x v="0"/>
    <x v="1"/>
    <x v="17"/>
    <x v="105"/>
  </r>
  <r>
    <x v="12"/>
    <n v="3384203.71"/>
    <x v="0"/>
    <x v="1"/>
    <x v="17"/>
    <x v="134"/>
  </r>
  <r>
    <x v="12"/>
    <n v="3232983.29"/>
    <x v="0"/>
    <x v="1"/>
    <x v="1"/>
    <x v="291"/>
  </r>
  <r>
    <x v="12"/>
    <n v="3196585.33"/>
    <x v="0"/>
    <x v="1"/>
    <x v="17"/>
    <x v="136"/>
  </r>
  <r>
    <x v="12"/>
    <n v="3150762.88"/>
    <x v="0"/>
    <x v="1"/>
    <x v="9"/>
    <x v="405"/>
  </r>
  <r>
    <x v="12"/>
    <n v="3144464.05"/>
    <x v="0"/>
    <x v="1"/>
    <x v="11"/>
    <x v="244"/>
  </r>
  <r>
    <x v="12"/>
    <n v="3125757.89"/>
    <x v="0"/>
    <x v="1"/>
    <x v="11"/>
    <x v="48"/>
  </r>
  <r>
    <x v="12"/>
    <n v="3093629.49"/>
    <x v="0"/>
    <x v="0"/>
    <x v="24"/>
    <x v="67"/>
  </r>
  <r>
    <x v="12"/>
    <n v="3061909.16"/>
    <x v="0"/>
    <x v="1"/>
    <x v="11"/>
    <x v="340"/>
  </r>
  <r>
    <x v="12"/>
    <n v="3021642.29"/>
    <x v="0"/>
    <x v="1"/>
    <x v="17"/>
    <x v="232"/>
  </r>
  <r>
    <x v="12"/>
    <n v="3009261.56"/>
    <x v="1"/>
    <x v="4"/>
    <x v="11"/>
    <x v="375"/>
  </r>
  <r>
    <x v="12"/>
    <n v="2978588.58"/>
    <x v="0"/>
    <x v="0"/>
    <x v="3"/>
    <x v="176"/>
  </r>
  <r>
    <x v="12"/>
    <n v="2963438.68"/>
    <x v="0"/>
    <x v="0"/>
    <x v="24"/>
    <x v="95"/>
  </r>
  <r>
    <x v="12"/>
    <n v="2954277"/>
    <x v="0"/>
    <x v="0"/>
    <x v="61"/>
    <x v="367"/>
  </r>
  <r>
    <x v="12"/>
    <n v="2920000"/>
    <x v="1"/>
    <x v="3"/>
    <x v="49"/>
    <x v="274"/>
  </r>
  <r>
    <x v="12"/>
    <n v="2904105.38"/>
    <x v="0"/>
    <x v="1"/>
    <x v="9"/>
    <x v="323"/>
  </r>
  <r>
    <x v="12"/>
    <n v="2903094.08"/>
    <x v="0"/>
    <x v="1"/>
    <x v="17"/>
    <x v="172"/>
  </r>
  <r>
    <x v="12"/>
    <n v="2887005.53"/>
    <x v="1"/>
    <x v="4"/>
    <x v="8"/>
    <x v="277"/>
  </r>
  <r>
    <x v="12"/>
    <n v="2827175.94"/>
    <x v="1"/>
    <x v="4"/>
    <x v="28"/>
    <x v="155"/>
  </r>
  <r>
    <x v="12"/>
    <n v="2793481.84"/>
    <x v="0"/>
    <x v="1"/>
    <x v="11"/>
    <x v="368"/>
  </r>
  <r>
    <x v="12"/>
    <n v="2752513.22"/>
    <x v="0"/>
    <x v="1"/>
    <x v="17"/>
    <x v="234"/>
  </r>
  <r>
    <x v="12"/>
    <n v="2574000"/>
    <x v="0"/>
    <x v="1"/>
    <x v="32"/>
    <x v="167"/>
  </r>
  <r>
    <x v="12"/>
    <n v="2496034.7599999998"/>
    <x v="0"/>
    <x v="1"/>
    <x v="11"/>
    <x v="375"/>
  </r>
  <r>
    <x v="12"/>
    <n v="2454655.36"/>
    <x v="0"/>
    <x v="1"/>
    <x v="35"/>
    <x v="229"/>
  </r>
  <r>
    <x v="12"/>
    <n v="2334066.0499999998"/>
    <x v="0"/>
    <x v="0"/>
    <x v="6"/>
    <x v="192"/>
  </r>
  <r>
    <x v="12"/>
    <n v="2272962.9300000002"/>
    <x v="0"/>
    <x v="1"/>
    <x v="11"/>
    <x v="98"/>
  </r>
  <r>
    <x v="12"/>
    <n v="2187167.59"/>
    <x v="0"/>
    <x v="1"/>
    <x v="17"/>
    <x v="135"/>
  </r>
  <r>
    <x v="12"/>
    <n v="2164065.2599999998"/>
    <x v="0"/>
    <x v="0"/>
    <x v="3"/>
    <x v="162"/>
  </r>
  <r>
    <x v="12"/>
    <n v="2137824.85"/>
    <x v="0"/>
    <x v="0"/>
    <x v="30"/>
    <x v="123"/>
  </r>
  <r>
    <x v="12"/>
    <n v="2094156.47"/>
    <x v="0"/>
    <x v="0"/>
    <x v="67"/>
    <x v="407"/>
  </r>
  <r>
    <x v="12"/>
    <n v="2041873.32"/>
    <x v="0"/>
    <x v="0"/>
    <x v="3"/>
    <x v="420"/>
  </r>
  <r>
    <x v="12"/>
    <n v="1910077.45"/>
    <x v="0"/>
    <x v="1"/>
    <x v="35"/>
    <x v="437"/>
  </r>
  <r>
    <x v="12"/>
    <n v="1854939.75"/>
    <x v="0"/>
    <x v="0"/>
    <x v="9"/>
    <x v="342"/>
  </r>
  <r>
    <x v="12"/>
    <n v="1836413.24"/>
    <x v="0"/>
    <x v="1"/>
    <x v="17"/>
    <x v="174"/>
  </r>
  <r>
    <x v="12"/>
    <n v="1830531.73"/>
    <x v="0"/>
    <x v="1"/>
    <x v="17"/>
    <x v="141"/>
  </r>
  <r>
    <x v="12"/>
    <n v="1825217.36"/>
    <x v="1"/>
    <x v="4"/>
    <x v="49"/>
    <x v="321"/>
  </r>
  <r>
    <x v="12"/>
    <n v="1807460.13"/>
    <x v="0"/>
    <x v="1"/>
    <x v="11"/>
    <x v="337"/>
  </r>
  <r>
    <x v="12"/>
    <n v="1650440.59"/>
    <x v="0"/>
    <x v="1"/>
    <x v="17"/>
    <x v="153"/>
  </r>
  <r>
    <x v="12"/>
    <n v="1639850.62"/>
    <x v="0"/>
    <x v="0"/>
    <x v="65"/>
    <x v="408"/>
  </r>
  <r>
    <x v="12"/>
    <n v="1630778.24"/>
    <x v="1"/>
    <x v="4"/>
    <x v="17"/>
    <x v="136"/>
  </r>
  <r>
    <x v="12"/>
    <n v="1620000"/>
    <x v="0"/>
    <x v="1"/>
    <x v="67"/>
    <x v="438"/>
  </r>
  <r>
    <x v="12"/>
    <n v="1613084.25"/>
    <x v="0"/>
    <x v="0"/>
    <x v="3"/>
    <x v="345"/>
  </r>
  <r>
    <x v="12"/>
    <n v="1612860.79"/>
    <x v="0"/>
    <x v="1"/>
    <x v="66"/>
    <x v="439"/>
  </r>
  <r>
    <x v="12"/>
    <n v="1589071.45"/>
    <x v="0"/>
    <x v="1"/>
    <x v="64"/>
    <x v="148"/>
  </r>
  <r>
    <x v="12"/>
    <n v="1540170.45"/>
    <x v="0"/>
    <x v="1"/>
    <x v="11"/>
    <x v="332"/>
  </r>
  <r>
    <x v="12"/>
    <n v="1536654.43"/>
    <x v="0"/>
    <x v="1"/>
    <x v="64"/>
    <x v="126"/>
  </r>
  <r>
    <x v="12"/>
    <n v="1511644.08"/>
    <x v="0"/>
    <x v="1"/>
    <x v="17"/>
    <x v="149"/>
  </r>
  <r>
    <x v="12"/>
    <n v="1490532"/>
    <x v="1"/>
    <x v="4"/>
    <x v="28"/>
    <x v="226"/>
  </r>
  <r>
    <x v="12"/>
    <n v="1467960.7"/>
    <x v="0"/>
    <x v="1"/>
    <x v="11"/>
    <x v="409"/>
  </r>
  <r>
    <x v="12"/>
    <n v="1443867.77"/>
    <x v="0"/>
    <x v="1"/>
    <x v="17"/>
    <x v="169"/>
  </r>
  <r>
    <x v="12"/>
    <n v="1428882.23"/>
    <x v="1"/>
    <x v="4"/>
    <x v="20"/>
    <x v="37"/>
  </r>
  <r>
    <x v="12"/>
    <n v="1386810.96"/>
    <x v="0"/>
    <x v="1"/>
    <x v="11"/>
    <x v="377"/>
  </r>
  <r>
    <x v="12"/>
    <n v="1334306.17"/>
    <x v="1"/>
    <x v="4"/>
    <x v="28"/>
    <x v="175"/>
  </r>
  <r>
    <x v="12"/>
    <n v="1327500.1000000001"/>
    <x v="1"/>
    <x v="4"/>
    <x v="28"/>
    <x v="217"/>
  </r>
  <r>
    <x v="12"/>
    <n v="1280670.42"/>
    <x v="0"/>
    <x v="1"/>
    <x v="20"/>
    <x v="229"/>
  </r>
  <r>
    <x v="12"/>
    <n v="1273335.42"/>
    <x v="0"/>
    <x v="1"/>
    <x v="69"/>
    <x v="229"/>
  </r>
  <r>
    <x v="12"/>
    <n v="1256854.3"/>
    <x v="0"/>
    <x v="1"/>
    <x v="11"/>
    <x v="151"/>
  </r>
  <r>
    <x v="12"/>
    <n v="1247760.6599999999"/>
    <x v="0"/>
    <x v="1"/>
    <x v="17"/>
    <x v="166"/>
  </r>
  <r>
    <x v="12"/>
    <n v="1208287.8600000001"/>
    <x v="0"/>
    <x v="1"/>
    <x v="11"/>
    <x v="302"/>
  </r>
  <r>
    <x v="12"/>
    <n v="1205938.26"/>
    <x v="0"/>
    <x v="1"/>
    <x v="11"/>
    <x v="421"/>
  </r>
  <r>
    <x v="12"/>
    <n v="1203897.6599999999"/>
    <x v="1"/>
    <x v="4"/>
    <x v="37"/>
    <x v="122"/>
  </r>
  <r>
    <x v="12"/>
    <n v="1195742.1100000001"/>
    <x v="0"/>
    <x v="1"/>
    <x v="9"/>
    <x v="382"/>
  </r>
  <r>
    <x v="12"/>
    <n v="1152685.57"/>
    <x v="0"/>
    <x v="1"/>
    <x v="15"/>
    <x v="389"/>
  </r>
  <r>
    <x v="12"/>
    <n v="1142157.8999999999"/>
    <x v="0"/>
    <x v="1"/>
    <x v="30"/>
    <x v="343"/>
  </r>
  <r>
    <x v="12"/>
    <n v="1129796.23"/>
    <x v="0"/>
    <x v="1"/>
    <x v="11"/>
    <x v="108"/>
  </r>
  <r>
    <x v="12"/>
    <n v="1129136.82"/>
    <x v="0"/>
    <x v="1"/>
    <x v="65"/>
    <x v="179"/>
  </r>
  <r>
    <x v="12"/>
    <n v="1114533.5"/>
    <x v="0"/>
    <x v="1"/>
    <x v="11"/>
    <x v="184"/>
  </r>
  <r>
    <x v="12"/>
    <n v="1102399.55"/>
    <x v="1"/>
    <x v="4"/>
    <x v="17"/>
    <x v="78"/>
  </r>
  <r>
    <x v="12"/>
    <n v="1095399.3600000001"/>
    <x v="0"/>
    <x v="0"/>
    <x v="3"/>
    <x v="411"/>
  </r>
  <r>
    <x v="12"/>
    <n v="1027190.31"/>
    <x v="0"/>
    <x v="1"/>
    <x v="11"/>
    <x v="253"/>
  </r>
  <r>
    <x v="12"/>
    <n v="1024915.65"/>
    <x v="0"/>
    <x v="1"/>
    <x v="9"/>
    <x v="322"/>
  </r>
  <r>
    <x v="12"/>
    <n v="991728.37"/>
    <x v="0"/>
    <x v="1"/>
    <x v="11"/>
    <x v="85"/>
  </r>
  <r>
    <x v="12"/>
    <n v="986275.55"/>
    <x v="1"/>
    <x v="4"/>
    <x v="11"/>
    <x v="301"/>
  </r>
  <r>
    <x v="12"/>
    <n v="829209.58"/>
    <x v="0"/>
    <x v="1"/>
    <x v="29"/>
    <x v="139"/>
  </r>
  <r>
    <x v="12"/>
    <n v="826235.35"/>
    <x v="1"/>
    <x v="4"/>
    <x v="8"/>
    <x v="229"/>
  </r>
  <r>
    <x v="12"/>
    <n v="814541.16"/>
    <x v="0"/>
    <x v="1"/>
    <x v="64"/>
    <x v="198"/>
  </r>
  <r>
    <x v="12"/>
    <n v="778295.71"/>
    <x v="1"/>
    <x v="4"/>
    <x v="11"/>
    <x v="245"/>
  </r>
  <r>
    <x v="12"/>
    <n v="771871.38"/>
    <x v="0"/>
    <x v="0"/>
    <x v="9"/>
    <x v="323"/>
  </r>
  <r>
    <x v="12"/>
    <n v="750000"/>
    <x v="0"/>
    <x v="1"/>
    <x v="2"/>
    <x v="440"/>
  </r>
  <r>
    <x v="12"/>
    <n v="743331.53"/>
    <x v="0"/>
    <x v="1"/>
    <x v="32"/>
    <x v="182"/>
  </r>
  <r>
    <x v="12"/>
    <n v="735836.2"/>
    <x v="0"/>
    <x v="1"/>
    <x v="30"/>
    <x v="366"/>
  </r>
  <r>
    <x v="12"/>
    <n v="692658.01"/>
    <x v="0"/>
    <x v="1"/>
    <x v="30"/>
    <x v="441"/>
  </r>
  <r>
    <x v="12"/>
    <n v="685458.83"/>
    <x v="1"/>
    <x v="4"/>
    <x v="28"/>
    <x v="159"/>
  </r>
  <r>
    <x v="12"/>
    <n v="677691.1"/>
    <x v="1"/>
    <x v="4"/>
    <x v="28"/>
    <x v="193"/>
  </r>
  <r>
    <x v="12"/>
    <n v="636266"/>
    <x v="0"/>
    <x v="1"/>
    <x v="11"/>
    <x v="344"/>
  </r>
  <r>
    <x v="12"/>
    <n v="632855.76"/>
    <x v="0"/>
    <x v="0"/>
    <x v="9"/>
    <x v="322"/>
  </r>
  <r>
    <x v="12"/>
    <n v="577849.59"/>
    <x v="0"/>
    <x v="0"/>
    <x v="3"/>
    <x v="89"/>
  </r>
  <r>
    <x v="12"/>
    <n v="568585.54"/>
    <x v="0"/>
    <x v="1"/>
    <x v="30"/>
    <x v="442"/>
  </r>
  <r>
    <x v="12"/>
    <n v="564594"/>
    <x v="1"/>
    <x v="4"/>
    <x v="28"/>
    <x v="369"/>
  </r>
  <r>
    <x v="12"/>
    <n v="531602.41"/>
    <x v="0"/>
    <x v="0"/>
    <x v="30"/>
    <x v="279"/>
  </r>
  <r>
    <x v="12"/>
    <n v="501147.98"/>
    <x v="0"/>
    <x v="1"/>
    <x v="11"/>
    <x v="306"/>
  </r>
  <r>
    <x v="12"/>
    <n v="467700.84"/>
    <x v="1"/>
    <x v="4"/>
    <x v="28"/>
    <x v="188"/>
  </r>
  <r>
    <x v="12"/>
    <n v="442795.47"/>
    <x v="0"/>
    <x v="1"/>
    <x v="30"/>
    <x v="347"/>
  </r>
  <r>
    <x v="12"/>
    <n v="433043.91"/>
    <x v="0"/>
    <x v="1"/>
    <x v="30"/>
    <x v="229"/>
  </r>
  <r>
    <x v="12"/>
    <n v="431399.99"/>
    <x v="0"/>
    <x v="0"/>
    <x v="3"/>
    <x v="416"/>
  </r>
  <r>
    <x v="12"/>
    <n v="425118.97"/>
    <x v="0"/>
    <x v="1"/>
    <x v="17"/>
    <x v="131"/>
  </r>
  <r>
    <x v="12"/>
    <n v="422511.16"/>
    <x v="0"/>
    <x v="0"/>
    <x v="3"/>
    <x v="190"/>
  </r>
  <r>
    <x v="12"/>
    <n v="419225.15"/>
    <x v="0"/>
    <x v="1"/>
    <x v="11"/>
    <x v="406"/>
  </r>
  <r>
    <x v="12"/>
    <n v="417148.13"/>
    <x v="0"/>
    <x v="1"/>
    <x v="64"/>
    <x v="246"/>
  </r>
  <r>
    <x v="12"/>
    <n v="414592.76"/>
    <x v="0"/>
    <x v="1"/>
    <x v="64"/>
    <x v="210"/>
  </r>
  <r>
    <x v="12"/>
    <n v="397742.61"/>
    <x v="1"/>
    <x v="4"/>
    <x v="28"/>
    <x v="185"/>
  </r>
  <r>
    <x v="12"/>
    <n v="385639.83"/>
    <x v="0"/>
    <x v="1"/>
    <x v="35"/>
    <x v="199"/>
  </r>
  <r>
    <x v="12"/>
    <n v="347956.9"/>
    <x v="1"/>
    <x v="4"/>
    <x v="11"/>
    <x v="86"/>
  </r>
  <r>
    <x v="12"/>
    <n v="317036.56"/>
    <x v="0"/>
    <x v="0"/>
    <x v="3"/>
    <x v="189"/>
  </r>
  <r>
    <x v="12"/>
    <n v="307246.76"/>
    <x v="1"/>
    <x v="4"/>
    <x v="49"/>
    <x v="274"/>
  </r>
  <r>
    <x v="12"/>
    <n v="300910"/>
    <x v="0"/>
    <x v="1"/>
    <x v="64"/>
    <x v="443"/>
  </r>
  <r>
    <x v="12"/>
    <n v="294722.03999999998"/>
    <x v="0"/>
    <x v="1"/>
    <x v="11"/>
    <x v="177"/>
  </r>
  <r>
    <x v="12"/>
    <n v="294154.52"/>
    <x v="0"/>
    <x v="1"/>
    <x v="18"/>
    <x v="229"/>
  </r>
  <r>
    <x v="12"/>
    <n v="250000"/>
    <x v="0"/>
    <x v="1"/>
    <x v="66"/>
    <x v="205"/>
  </r>
  <r>
    <x v="12"/>
    <n v="249600"/>
    <x v="1"/>
    <x v="4"/>
    <x v="8"/>
    <x v="191"/>
  </r>
  <r>
    <x v="12"/>
    <n v="245754.14"/>
    <x v="0"/>
    <x v="0"/>
    <x v="15"/>
    <x v="229"/>
  </r>
  <r>
    <x v="12"/>
    <n v="244932.66"/>
    <x v="0"/>
    <x v="1"/>
    <x v="67"/>
    <x v="417"/>
  </r>
  <r>
    <x v="12"/>
    <n v="239083.99"/>
    <x v="1"/>
    <x v="4"/>
    <x v="11"/>
    <x v="58"/>
  </r>
  <r>
    <x v="12"/>
    <n v="235915.95"/>
    <x v="1"/>
    <x v="4"/>
    <x v="28"/>
    <x v="379"/>
  </r>
  <r>
    <x v="12"/>
    <n v="223619.94"/>
    <x v="0"/>
    <x v="1"/>
    <x v="30"/>
    <x v="348"/>
  </r>
  <r>
    <x v="12"/>
    <n v="217553.92000000001"/>
    <x v="1"/>
    <x v="4"/>
    <x v="28"/>
    <x v="183"/>
  </r>
  <r>
    <x v="12"/>
    <n v="209882.5"/>
    <x v="0"/>
    <x v="1"/>
    <x v="37"/>
    <x v="122"/>
  </r>
  <r>
    <x v="12"/>
    <n v="202475.7"/>
    <x v="0"/>
    <x v="1"/>
    <x v="30"/>
    <x v="350"/>
  </r>
  <r>
    <x v="12"/>
    <n v="202467"/>
    <x v="1"/>
    <x v="4"/>
    <x v="17"/>
    <x v="168"/>
  </r>
  <r>
    <x v="12"/>
    <n v="195351.97"/>
    <x v="1"/>
    <x v="4"/>
    <x v="8"/>
    <x v="163"/>
  </r>
  <r>
    <x v="12"/>
    <n v="190305.13"/>
    <x v="0"/>
    <x v="1"/>
    <x v="64"/>
    <x v="240"/>
  </r>
  <r>
    <x v="12"/>
    <n v="169700.48000000001"/>
    <x v="0"/>
    <x v="1"/>
    <x v="17"/>
    <x v="258"/>
  </r>
  <r>
    <x v="12"/>
    <n v="162807.94"/>
    <x v="1"/>
    <x v="4"/>
    <x v="11"/>
    <x v="302"/>
  </r>
  <r>
    <x v="12"/>
    <n v="155671.19"/>
    <x v="0"/>
    <x v="1"/>
    <x v="64"/>
    <x v="103"/>
  </r>
  <r>
    <x v="12"/>
    <n v="135362.20000000001"/>
    <x v="0"/>
    <x v="1"/>
    <x v="32"/>
    <x v="259"/>
  </r>
  <r>
    <x v="12"/>
    <n v="135000"/>
    <x v="0"/>
    <x v="1"/>
    <x v="29"/>
    <x v="140"/>
  </r>
  <r>
    <x v="12"/>
    <n v="122537.46"/>
    <x v="0"/>
    <x v="1"/>
    <x v="65"/>
    <x v="132"/>
  </r>
  <r>
    <x v="12"/>
    <n v="118123.33"/>
    <x v="1"/>
    <x v="4"/>
    <x v="28"/>
    <x v="239"/>
  </r>
  <r>
    <x v="12"/>
    <n v="116686.81"/>
    <x v="1"/>
    <x v="4"/>
    <x v="15"/>
    <x v="231"/>
  </r>
  <r>
    <x v="12"/>
    <n v="114953.14"/>
    <x v="0"/>
    <x v="1"/>
    <x v="17"/>
    <x v="202"/>
  </r>
  <r>
    <x v="12"/>
    <n v="113608.14"/>
    <x v="1"/>
    <x v="4"/>
    <x v="17"/>
    <x v="111"/>
  </r>
  <r>
    <x v="12"/>
    <n v="109931.94"/>
    <x v="0"/>
    <x v="1"/>
    <x v="23"/>
    <x v="229"/>
  </r>
  <r>
    <x v="12"/>
    <n v="103645.36"/>
    <x v="0"/>
    <x v="0"/>
    <x v="15"/>
    <x v="392"/>
  </r>
  <r>
    <x v="12"/>
    <n v="100701.08"/>
    <x v="0"/>
    <x v="1"/>
    <x v="11"/>
    <x v="220"/>
  </r>
  <r>
    <x v="12"/>
    <n v="88268.95"/>
    <x v="0"/>
    <x v="0"/>
    <x v="9"/>
    <x v="418"/>
  </r>
  <r>
    <x v="12"/>
    <n v="86538.95"/>
    <x v="0"/>
    <x v="1"/>
    <x v="64"/>
    <x v="196"/>
  </r>
  <r>
    <x v="12"/>
    <n v="83055.27"/>
    <x v="0"/>
    <x v="1"/>
    <x v="17"/>
    <x v="204"/>
  </r>
  <r>
    <x v="12"/>
    <n v="79719.7"/>
    <x v="1"/>
    <x v="4"/>
    <x v="17"/>
    <x v="166"/>
  </r>
  <r>
    <x v="12"/>
    <n v="79385.03"/>
    <x v="0"/>
    <x v="1"/>
    <x v="23"/>
    <x v="444"/>
  </r>
  <r>
    <x v="12"/>
    <n v="75223.27"/>
    <x v="1"/>
    <x v="4"/>
    <x v="30"/>
    <x v="84"/>
  </r>
  <r>
    <x v="12"/>
    <n v="70293"/>
    <x v="1"/>
    <x v="4"/>
    <x v="28"/>
    <x v="212"/>
  </r>
  <r>
    <x v="12"/>
    <n v="60634.52"/>
    <x v="0"/>
    <x v="1"/>
    <x v="64"/>
    <x v="252"/>
  </r>
  <r>
    <x v="12"/>
    <n v="60581.48"/>
    <x v="0"/>
    <x v="1"/>
    <x v="17"/>
    <x v="203"/>
  </r>
  <r>
    <x v="12"/>
    <n v="52900.61"/>
    <x v="0"/>
    <x v="1"/>
    <x v="11"/>
    <x v="200"/>
  </r>
  <r>
    <x v="12"/>
    <n v="51842.83"/>
    <x v="0"/>
    <x v="0"/>
    <x v="3"/>
    <x v="10"/>
  </r>
  <r>
    <x v="12"/>
    <n v="50499.31"/>
    <x v="0"/>
    <x v="0"/>
    <x v="3"/>
    <x v="69"/>
  </r>
  <r>
    <x v="12"/>
    <n v="49774.32"/>
    <x v="0"/>
    <x v="1"/>
    <x v="17"/>
    <x v="207"/>
  </r>
  <r>
    <x v="12"/>
    <n v="49500.95"/>
    <x v="0"/>
    <x v="0"/>
    <x v="30"/>
    <x v="445"/>
  </r>
  <r>
    <x v="12"/>
    <n v="44836.84"/>
    <x v="1"/>
    <x v="4"/>
    <x v="19"/>
    <x v="386"/>
  </r>
  <r>
    <x v="12"/>
    <n v="41579.94"/>
    <x v="0"/>
    <x v="1"/>
    <x v="9"/>
    <x v="378"/>
  </r>
  <r>
    <x v="12"/>
    <n v="33768.879999999997"/>
    <x v="0"/>
    <x v="0"/>
    <x v="3"/>
    <x v="211"/>
  </r>
  <r>
    <x v="12"/>
    <n v="30265.53"/>
    <x v="0"/>
    <x v="1"/>
    <x v="64"/>
    <x v="86"/>
  </r>
  <r>
    <x v="12"/>
    <n v="26332.95"/>
    <x v="0"/>
    <x v="1"/>
    <x v="17"/>
    <x v="216"/>
  </r>
  <r>
    <x v="12"/>
    <n v="25296.2"/>
    <x v="0"/>
    <x v="1"/>
    <x v="66"/>
    <x v="145"/>
  </r>
  <r>
    <x v="12"/>
    <n v="21582"/>
    <x v="0"/>
    <x v="1"/>
    <x v="11"/>
    <x v="419"/>
  </r>
  <r>
    <x v="12"/>
    <n v="21168.52"/>
    <x v="0"/>
    <x v="1"/>
    <x v="9"/>
    <x v="395"/>
  </r>
  <r>
    <x v="12"/>
    <n v="18319.439999999999"/>
    <x v="0"/>
    <x v="1"/>
    <x v="64"/>
    <x v="215"/>
  </r>
  <r>
    <x v="12"/>
    <n v="18300"/>
    <x v="0"/>
    <x v="0"/>
    <x v="3"/>
    <x v="71"/>
  </r>
  <r>
    <x v="12"/>
    <n v="18125.509999999998"/>
    <x v="0"/>
    <x v="1"/>
    <x v="11"/>
    <x v="365"/>
  </r>
  <r>
    <x v="12"/>
    <n v="18019.810000000001"/>
    <x v="0"/>
    <x v="0"/>
    <x v="9"/>
    <x v="378"/>
  </r>
  <r>
    <x v="12"/>
    <n v="15563.33"/>
    <x v="0"/>
    <x v="2"/>
    <x v="34"/>
    <x v="206"/>
  </r>
  <r>
    <x v="12"/>
    <n v="13950"/>
    <x v="0"/>
    <x v="1"/>
    <x v="17"/>
    <x v="214"/>
  </r>
  <r>
    <x v="12"/>
    <n v="9009.3799999999992"/>
    <x v="0"/>
    <x v="1"/>
    <x v="70"/>
    <x v="229"/>
  </r>
  <r>
    <x v="12"/>
    <n v="7974.75"/>
    <x v="0"/>
    <x v="0"/>
    <x v="30"/>
    <x v="266"/>
  </r>
  <r>
    <x v="12"/>
    <n v="5900.63"/>
    <x v="0"/>
    <x v="1"/>
    <x v="64"/>
    <x v="53"/>
  </r>
  <r>
    <x v="12"/>
    <n v="4632.3100000000004"/>
    <x v="0"/>
    <x v="1"/>
    <x v="64"/>
    <x v="227"/>
  </r>
  <r>
    <x v="12"/>
    <n v="3851.8"/>
    <x v="0"/>
    <x v="0"/>
    <x v="3"/>
    <x v="125"/>
  </r>
  <r>
    <x v="12"/>
    <n v="2899"/>
    <x v="1"/>
    <x v="4"/>
    <x v="17"/>
    <x v="202"/>
  </r>
  <r>
    <x v="12"/>
    <n v="2672.14"/>
    <x v="1"/>
    <x v="4"/>
    <x v="30"/>
    <x v="276"/>
  </r>
  <r>
    <x v="12"/>
    <n v="2475"/>
    <x v="0"/>
    <x v="1"/>
    <x v="64"/>
    <x v="43"/>
  </r>
  <r>
    <x v="12"/>
    <n v="2348.7399999999998"/>
    <x v="0"/>
    <x v="0"/>
    <x v="3"/>
    <x v="107"/>
  </r>
  <r>
    <x v="12"/>
    <n v="2209.77"/>
    <x v="0"/>
    <x v="1"/>
    <x v="30"/>
    <x v="165"/>
  </r>
  <r>
    <x v="12"/>
    <n v="1948.94"/>
    <x v="0"/>
    <x v="1"/>
    <x v="11"/>
    <x v="362"/>
  </r>
  <r>
    <x v="12"/>
    <n v="1805"/>
    <x v="0"/>
    <x v="0"/>
    <x v="3"/>
    <x v="74"/>
  </r>
  <r>
    <x v="12"/>
    <n v="1639"/>
    <x v="0"/>
    <x v="1"/>
    <x v="64"/>
    <x v="177"/>
  </r>
  <r>
    <x v="12"/>
    <n v="595.25"/>
    <x v="0"/>
    <x v="1"/>
    <x v="9"/>
    <x v="316"/>
  </r>
  <r>
    <x v="12"/>
    <n v="396"/>
    <x v="1"/>
    <x v="4"/>
    <x v="8"/>
    <x v="241"/>
  </r>
  <r>
    <x v="12"/>
    <n v="52.63"/>
    <x v="0"/>
    <x v="0"/>
    <x v="3"/>
    <x v="219"/>
  </r>
  <r>
    <x v="12"/>
    <n v="16.12"/>
    <x v="0"/>
    <x v="1"/>
    <x v="9"/>
    <x v="313"/>
  </r>
  <r>
    <x v="12"/>
    <n v="0"/>
    <x v="0"/>
    <x v="1"/>
    <x v="70"/>
    <x v="446"/>
  </r>
  <r>
    <x v="12"/>
    <n v="0"/>
    <x v="0"/>
    <x v="1"/>
    <x v="30"/>
    <x v="221"/>
  </r>
  <r>
    <x v="12"/>
    <n v="0"/>
    <x v="0"/>
    <x v="0"/>
    <x v="30"/>
    <x v="442"/>
  </r>
  <r>
    <x v="12"/>
    <n v="0"/>
    <x v="1"/>
    <x v="5"/>
    <x v="10"/>
    <x v="388"/>
  </r>
  <r>
    <x v="12"/>
    <n v="0"/>
    <x v="1"/>
    <x v="3"/>
    <x v="26"/>
    <x v="65"/>
  </r>
  <r>
    <x v="13"/>
    <n v="9427904912.0300007"/>
    <x v="0"/>
    <x v="1"/>
    <x v="1"/>
    <x v="284"/>
  </r>
  <r>
    <x v="13"/>
    <n v="8241687523.8500004"/>
    <x v="0"/>
    <x v="0"/>
    <x v="57"/>
    <x v="3"/>
  </r>
  <r>
    <x v="13"/>
    <n v="7281155510.2200003"/>
    <x v="0"/>
    <x v="0"/>
    <x v="61"/>
    <x v="0"/>
  </r>
  <r>
    <x v="13"/>
    <n v="5130030462.6400003"/>
    <x v="0"/>
    <x v="1"/>
    <x v="60"/>
    <x v="351"/>
  </r>
  <r>
    <x v="13"/>
    <n v="4495493240.21"/>
    <x v="0"/>
    <x v="0"/>
    <x v="61"/>
    <x v="9"/>
  </r>
  <r>
    <x v="13"/>
    <n v="3273621047.3299999"/>
    <x v="0"/>
    <x v="0"/>
    <x v="9"/>
    <x v="313"/>
  </r>
  <r>
    <x v="13"/>
    <n v="3079269630.5799999"/>
    <x v="1"/>
    <x v="5"/>
    <x v="10"/>
    <x v="14"/>
  </r>
  <r>
    <x v="13"/>
    <n v="2927317979.3099999"/>
    <x v="0"/>
    <x v="0"/>
    <x v="55"/>
    <x v="6"/>
  </r>
  <r>
    <x v="13"/>
    <n v="2750163785.5100002"/>
    <x v="0"/>
    <x v="2"/>
    <x v="4"/>
    <x v="4"/>
  </r>
  <r>
    <x v="13"/>
    <n v="2156992015.9699998"/>
    <x v="0"/>
    <x v="1"/>
    <x v="1"/>
    <x v="285"/>
  </r>
  <r>
    <x v="13"/>
    <n v="1910821998.45"/>
    <x v="0"/>
    <x v="1"/>
    <x v="2"/>
    <x v="422"/>
  </r>
  <r>
    <x v="13"/>
    <n v="1865298620.29"/>
    <x v="0"/>
    <x v="1"/>
    <x v="2"/>
    <x v="2"/>
  </r>
  <r>
    <x v="13"/>
    <n v="1805599761.3"/>
    <x v="0"/>
    <x v="0"/>
    <x v="61"/>
    <x v="371"/>
  </r>
  <r>
    <x v="13"/>
    <n v="1729652577.53"/>
    <x v="0"/>
    <x v="0"/>
    <x v="57"/>
    <x v="352"/>
  </r>
  <r>
    <x v="13"/>
    <n v="1717651320.8299999"/>
    <x v="0"/>
    <x v="0"/>
    <x v="62"/>
    <x v="384"/>
  </r>
  <r>
    <x v="13"/>
    <n v="1282704377.8800001"/>
    <x v="0"/>
    <x v="0"/>
    <x v="62"/>
    <x v="385"/>
  </r>
  <r>
    <x v="13"/>
    <n v="1270257702.78"/>
    <x v="0"/>
    <x v="0"/>
    <x v="57"/>
    <x v="7"/>
  </r>
  <r>
    <x v="13"/>
    <n v="1150418971.8599999"/>
    <x v="0"/>
    <x v="0"/>
    <x v="19"/>
    <x v="386"/>
  </r>
  <r>
    <x v="13"/>
    <n v="1098212850.26"/>
    <x v="0"/>
    <x v="0"/>
    <x v="57"/>
    <x v="11"/>
  </r>
  <r>
    <x v="13"/>
    <n v="1075890344.6300001"/>
    <x v="0"/>
    <x v="1"/>
    <x v="11"/>
    <x v="327"/>
  </r>
  <r>
    <x v="13"/>
    <n v="1014754583.72"/>
    <x v="1"/>
    <x v="4"/>
    <x v="16"/>
    <x v="31"/>
  </r>
  <r>
    <x v="13"/>
    <n v="958733818"/>
    <x v="0"/>
    <x v="0"/>
    <x v="9"/>
    <x v="314"/>
  </r>
  <r>
    <x v="13"/>
    <n v="921795860.35000002"/>
    <x v="0"/>
    <x v="1"/>
    <x v="11"/>
    <x v="17"/>
  </r>
  <r>
    <x v="13"/>
    <n v="858065453.75"/>
    <x v="0"/>
    <x v="1"/>
    <x v="17"/>
    <x v="32"/>
  </r>
  <r>
    <x v="13"/>
    <n v="716886573.38999999"/>
    <x v="0"/>
    <x v="0"/>
    <x v="55"/>
    <x v="7"/>
  </r>
  <r>
    <x v="13"/>
    <n v="697176484.69000006"/>
    <x v="0"/>
    <x v="1"/>
    <x v="13"/>
    <x v="24"/>
  </r>
  <r>
    <x v="13"/>
    <n v="587869967.65999997"/>
    <x v="0"/>
    <x v="0"/>
    <x v="57"/>
    <x v="353"/>
  </r>
  <r>
    <x v="13"/>
    <n v="581452274.16999996"/>
    <x v="0"/>
    <x v="1"/>
    <x v="19"/>
    <x v="390"/>
  </r>
  <r>
    <x v="13"/>
    <n v="535316141.57999998"/>
    <x v="0"/>
    <x v="0"/>
    <x v="12"/>
    <x v="256"/>
  </r>
  <r>
    <x v="13"/>
    <n v="493350639.26999998"/>
    <x v="0"/>
    <x v="1"/>
    <x v="20"/>
    <x v="37"/>
  </r>
  <r>
    <x v="13"/>
    <n v="471808584.13999999"/>
    <x v="0"/>
    <x v="1"/>
    <x v="18"/>
    <x v="387"/>
  </r>
  <r>
    <x v="13"/>
    <n v="459470700.47000003"/>
    <x v="1"/>
    <x v="4"/>
    <x v="19"/>
    <x v="390"/>
  </r>
  <r>
    <x v="13"/>
    <n v="448334674.25"/>
    <x v="0"/>
    <x v="2"/>
    <x v="4"/>
    <x v="38"/>
  </r>
  <r>
    <x v="13"/>
    <n v="428399410.47000003"/>
    <x v="1"/>
    <x v="4"/>
    <x v="8"/>
    <x v="23"/>
  </r>
  <r>
    <x v="13"/>
    <n v="412124059.82999998"/>
    <x v="0"/>
    <x v="1"/>
    <x v="18"/>
    <x v="36"/>
  </r>
  <r>
    <x v="13"/>
    <n v="376931134.25999999"/>
    <x v="0"/>
    <x v="0"/>
    <x v="9"/>
    <x v="395"/>
  </r>
  <r>
    <x v="13"/>
    <n v="373021383.70999998"/>
    <x v="0"/>
    <x v="0"/>
    <x v="57"/>
    <x v="22"/>
  </r>
  <r>
    <x v="13"/>
    <n v="369820233.11000001"/>
    <x v="1"/>
    <x v="4"/>
    <x v="8"/>
    <x v="12"/>
  </r>
  <r>
    <x v="13"/>
    <n v="361679682.52999997"/>
    <x v="0"/>
    <x v="0"/>
    <x v="57"/>
    <x v="29"/>
  </r>
  <r>
    <x v="13"/>
    <n v="345106153.25"/>
    <x v="1"/>
    <x v="5"/>
    <x v="10"/>
    <x v="19"/>
  </r>
  <r>
    <x v="13"/>
    <n v="337480836.74000001"/>
    <x v="0"/>
    <x v="0"/>
    <x v="55"/>
    <x v="11"/>
  </r>
  <r>
    <x v="13"/>
    <n v="329418077.91000003"/>
    <x v="0"/>
    <x v="1"/>
    <x v="11"/>
    <x v="43"/>
  </r>
  <r>
    <x v="13"/>
    <n v="300542754.91000003"/>
    <x v="1"/>
    <x v="3"/>
    <x v="14"/>
    <x v="26"/>
  </r>
  <r>
    <x v="13"/>
    <n v="266939810.13"/>
    <x v="0"/>
    <x v="0"/>
    <x v="57"/>
    <x v="354"/>
  </r>
  <r>
    <x v="13"/>
    <n v="228193800.03999999"/>
    <x v="0"/>
    <x v="1"/>
    <x v="27"/>
    <x v="423"/>
  </r>
  <r>
    <x v="13"/>
    <n v="224557959.38"/>
    <x v="0"/>
    <x v="0"/>
    <x v="12"/>
    <x v="21"/>
  </r>
  <r>
    <x v="13"/>
    <n v="221650842.72"/>
    <x v="0"/>
    <x v="0"/>
    <x v="57"/>
    <x v="229"/>
  </r>
  <r>
    <x v="13"/>
    <n v="220109931.16"/>
    <x v="1"/>
    <x v="4"/>
    <x v="28"/>
    <x v="77"/>
  </r>
  <r>
    <x v="13"/>
    <n v="199627642.13"/>
    <x v="1"/>
    <x v="4"/>
    <x v="28"/>
    <x v="70"/>
  </r>
  <r>
    <x v="13"/>
    <n v="196083146.40000001"/>
    <x v="0"/>
    <x v="1"/>
    <x v="30"/>
    <x v="276"/>
  </r>
  <r>
    <x v="13"/>
    <n v="186807790.63999999"/>
    <x v="0"/>
    <x v="0"/>
    <x v="9"/>
    <x v="316"/>
  </r>
  <r>
    <x v="13"/>
    <n v="171638779.84"/>
    <x v="0"/>
    <x v="1"/>
    <x v="1"/>
    <x v="288"/>
  </r>
  <r>
    <x v="13"/>
    <n v="167165135.69999999"/>
    <x v="0"/>
    <x v="1"/>
    <x v="11"/>
    <x v="230"/>
  </r>
  <r>
    <x v="13"/>
    <n v="160373183.02000001"/>
    <x v="0"/>
    <x v="1"/>
    <x v="11"/>
    <x v="315"/>
  </r>
  <r>
    <x v="13"/>
    <n v="158112335.63999999"/>
    <x v="0"/>
    <x v="0"/>
    <x v="57"/>
    <x v="59"/>
  </r>
  <r>
    <x v="13"/>
    <n v="150600818.40000001"/>
    <x v="0"/>
    <x v="1"/>
    <x v="11"/>
    <x v="60"/>
  </r>
  <r>
    <x v="13"/>
    <n v="143058347.44999999"/>
    <x v="0"/>
    <x v="0"/>
    <x v="15"/>
    <x v="389"/>
  </r>
  <r>
    <x v="13"/>
    <n v="139462614.63999999"/>
    <x v="0"/>
    <x v="1"/>
    <x v="17"/>
    <x v="64"/>
  </r>
  <r>
    <x v="13"/>
    <n v="129257347.31"/>
    <x v="0"/>
    <x v="1"/>
    <x v="11"/>
    <x v="328"/>
  </r>
  <r>
    <x v="13"/>
    <n v="126824131.29000001"/>
    <x v="0"/>
    <x v="0"/>
    <x v="55"/>
    <x v="305"/>
  </r>
  <r>
    <x v="13"/>
    <n v="124421222.3"/>
    <x v="1"/>
    <x v="4"/>
    <x v="28"/>
    <x v="106"/>
  </r>
  <r>
    <x v="13"/>
    <n v="124009706.59"/>
    <x v="0"/>
    <x v="1"/>
    <x v="18"/>
    <x v="391"/>
  </r>
  <r>
    <x v="13"/>
    <n v="123619155.88"/>
    <x v="0"/>
    <x v="1"/>
    <x v="30"/>
    <x v="447"/>
  </r>
  <r>
    <x v="13"/>
    <n v="122507118.44"/>
    <x v="0"/>
    <x v="1"/>
    <x v="30"/>
    <x v="448"/>
  </r>
  <r>
    <x v="13"/>
    <n v="119174126.31"/>
    <x v="0"/>
    <x v="1"/>
    <x v="11"/>
    <x v="49"/>
  </r>
  <r>
    <x v="13"/>
    <n v="117454592.43000001"/>
    <x v="0"/>
    <x v="1"/>
    <x v="11"/>
    <x v="45"/>
  </r>
  <r>
    <x v="13"/>
    <n v="117299582.98999999"/>
    <x v="0"/>
    <x v="0"/>
    <x v="55"/>
    <x v="29"/>
  </r>
  <r>
    <x v="13"/>
    <n v="109885725.94"/>
    <x v="0"/>
    <x v="1"/>
    <x v="45"/>
    <x v="396"/>
  </r>
  <r>
    <x v="13"/>
    <n v="107794022.76000001"/>
    <x v="0"/>
    <x v="0"/>
    <x v="55"/>
    <x v="398"/>
  </r>
  <r>
    <x v="13"/>
    <n v="107440871.18000001"/>
    <x v="0"/>
    <x v="0"/>
    <x v="67"/>
    <x v="394"/>
  </r>
  <r>
    <x v="13"/>
    <n v="106224315.47"/>
    <x v="0"/>
    <x v="1"/>
    <x v="11"/>
    <x v="56"/>
  </r>
  <r>
    <x v="13"/>
    <n v="102302292.67"/>
    <x v="0"/>
    <x v="1"/>
    <x v="18"/>
    <x v="34"/>
  </r>
  <r>
    <x v="13"/>
    <n v="101248854.17"/>
    <x v="0"/>
    <x v="1"/>
    <x v="21"/>
    <x v="40"/>
  </r>
  <r>
    <x v="13"/>
    <n v="98252861"/>
    <x v="0"/>
    <x v="1"/>
    <x v="11"/>
    <x v="58"/>
  </r>
  <r>
    <x v="13"/>
    <n v="94851551.609999999"/>
    <x v="0"/>
    <x v="0"/>
    <x v="9"/>
    <x v="229"/>
  </r>
  <r>
    <x v="13"/>
    <n v="92375318.180000007"/>
    <x v="0"/>
    <x v="0"/>
    <x v="57"/>
    <x v="42"/>
  </r>
  <r>
    <x v="13"/>
    <n v="89387236.939999998"/>
    <x v="0"/>
    <x v="0"/>
    <x v="57"/>
    <x v="329"/>
  </r>
  <r>
    <x v="13"/>
    <n v="87023130.5"/>
    <x v="0"/>
    <x v="1"/>
    <x v="65"/>
    <x v="62"/>
  </r>
  <r>
    <x v="13"/>
    <n v="83278938.579999998"/>
    <x v="0"/>
    <x v="1"/>
    <x v="11"/>
    <x v="358"/>
  </r>
  <r>
    <x v="13"/>
    <n v="80555621.390000001"/>
    <x v="0"/>
    <x v="1"/>
    <x v="11"/>
    <x v="86"/>
  </r>
  <r>
    <x v="13"/>
    <n v="78353556.650000006"/>
    <x v="0"/>
    <x v="0"/>
    <x v="67"/>
    <x v="397"/>
  </r>
  <r>
    <x v="13"/>
    <n v="74210757.239999995"/>
    <x v="0"/>
    <x v="1"/>
    <x v="21"/>
    <x v="118"/>
  </r>
  <r>
    <x v="13"/>
    <n v="72326153.879999995"/>
    <x v="0"/>
    <x v="2"/>
    <x v="34"/>
    <x v="104"/>
  </r>
  <r>
    <x v="13"/>
    <n v="71233785.159999996"/>
    <x v="0"/>
    <x v="1"/>
    <x v="11"/>
    <x v="330"/>
  </r>
  <r>
    <x v="13"/>
    <n v="70560736.189999998"/>
    <x v="1"/>
    <x v="4"/>
    <x v="8"/>
    <x v="380"/>
  </r>
  <r>
    <x v="13"/>
    <n v="68503774.680000007"/>
    <x v="0"/>
    <x v="1"/>
    <x v="30"/>
    <x v="84"/>
  </r>
  <r>
    <x v="13"/>
    <n v="66888637.200000003"/>
    <x v="0"/>
    <x v="1"/>
    <x v="27"/>
    <x v="424"/>
  </r>
  <r>
    <x v="13"/>
    <n v="64453979.630000003"/>
    <x v="0"/>
    <x v="1"/>
    <x v="11"/>
    <x v="73"/>
  </r>
  <r>
    <x v="13"/>
    <n v="61357269.539999999"/>
    <x v="0"/>
    <x v="1"/>
    <x v="17"/>
    <x v="46"/>
  </r>
  <r>
    <x v="13"/>
    <n v="60359490.479999997"/>
    <x v="0"/>
    <x v="0"/>
    <x v="57"/>
    <x v="72"/>
  </r>
  <r>
    <x v="13"/>
    <n v="57790760.32"/>
    <x v="0"/>
    <x v="1"/>
    <x v="22"/>
    <x v="47"/>
  </r>
  <r>
    <x v="13"/>
    <n v="57167991.509999998"/>
    <x v="0"/>
    <x v="0"/>
    <x v="57"/>
    <x v="320"/>
  </r>
  <r>
    <x v="13"/>
    <n v="56759396.670000002"/>
    <x v="0"/>
    <x v="0"/>
    <x v="57"/>
    <x v="243"/>
  </r>
  <r>
    <x v="13"/>
    <n v="55263221.609999999"/>
    <x v="0"/>
    <x v="1"/>
    <x v="11"/>
    <x v="245"/>
  </r>
  <r>
    <x v="13"/>
    <n v="54962768.270000003"/>
    <x v="0"/>
    <x v="0"/>
    <x v="55"/>
    <x v="80"/>
  </r>
  <r>
    <x v="13"/>
    <n v="53739257.390000001"/>
    <x v="0"/>
    <x v="1"/>
    <x v="23"/>
    <x v="360"/>
  </r>
  <r>
    <x v="13"/>
    <n v="52512709.219999999"/>
    <x v="0"/>
    <x v="1"/>
    <x v="11"/>
    <x v="265"/>
  </r>
  <r>
    <x v="13"/>
    <n v="50593648.950000003"/>
    <x v="0"/>
    <x v="0"/>
    <x v="15"/>
    <x v="392"/>
  </r>
  <r>
    <x v="13"/>
    <n v="50544194.420000002"/>
    <x v="1"/>
    <x v="5"/>
    <x v="10"/>
    <x v="393"/>
  </r>
  <r>
    <x v="13"/>
    <n v="50363746.049999997"/>
    <x v="0"/>
    <x v="1"/>
    <x v="11"/>
    <x v="96"/>
  </r>
  <r>
    <x v="13"/>
    <n v="49552330.93"/>
    <x v="0"/>
    <x v="1"/>
    <x v="11"/>
    <x v="103"/>
  </r>
  <r>
    <x v="13"/>
    <n v="49092370.469999999"/>
    <x v="0"/>
    <x v="1"/>
    <x v="17"/>
    <x v="61"/>
  </r>
  <r>
    <x v="13"/>
    <n v="49037840.219999999"/>
    <x v="0"/>
    <x v="0"/>
    <x v="57"/>
    <x v="91"/>
  </r>
  <r>
    <x v="13"/>
    <n v="48052219.530000001"/>
    <x v="0"/>
    <x v="1"/>
    <x v="11"/>
    <x v="359"/>
  </r>
  <r>
    <x v="13"/>
    <n v="43489674.380000003"/>
    <x v="0"/>
    <x v="1"/>
    <x v="11"/>
    <x v="449"/>
  </r>
  <r>
    <x v="13"/>
    <n v="42159527.329999998"/>
    <x v="0"/>
    <x v="1"/>
    <x v="11"/>
    <x v="53"/>
  </r>
  <r>
    <x v="13"/>
    <n v="41045887.039999999"/>
    <x v="0"/>
    <x v="1"/>
    <x v="17"/>
    <x v="63"/>
  </r>
  <r>
    <x v="13"/>
    <n v="40583785.450000003"/>
    <x v="0"/>
    <x v="0"/>
    <x v="57"/>
    <x v="16"/>
  </r>
  <r>
    <x v="13"/>
    <n v="39838371.350000001"/>
    <x v="0"/>
    <x v="1"/>
    <x v="11"/>
    <x v="83"/>
  </r>
  <r>
    <x v="13"/>
    <n v="39503188.770000003"/>
    <x v="0"/>
    <x v="1"/>
    <x v="30"/>
    <x v="429"/>
  </r>
  <r>
    <x v="13"/>
    <n v="39424317.109999999"/>
    <x v="0"/>
    <x v="1"/>
    <x v="11"/>
    <x v="307"/>
  </r>
  <r>
    <x v="13"/>
    <n v="39371180.859999999"/>
    <x v="0"/>
    <x v="0"/>
    <x v="67"/>
    <x v="5"/>
  </r>
  <r>
    <x v="13"/>
    <n v="35802151.189999998"/>
    <x v="0"/>
    <x v="1"/>
    <x v="21"/>
    <x v="73"/>
  </r>
  <r>
    <x v="13"/>
    <n v="34853000"/>
    <x v="1"/>
    <x v="3"/>
    <x v="26"/>
    <x v="425"/>
  </r>
  <r>
    <x v="13"/>
    <n v="34693673.049999997"/>
    <x v="1"/>
    <x v="4"/>
    <x v="2"/>
    <x v="2"/>
  </r>
  <r>
    <x v="13"/>
    <n v="34688055.350000001"/>
    <x v="1"/>
    <x v="4"/>
    <x v="28"/>
    <x v="79"/>
  </r>
  <r>
    <x v="13"/>
    <n v="34464433.18"/>
    <x v="0"/>
    <x v="0"/>
    <x v="57"/>
    <x v="88"/>
  </r>
  <r>
    <x v="13"/>
    <n v="33948707.380000003"/>
    <x v="0"/>
    <x v="1"/>
    <x v="66"/>
    <x v="401"/>
  </r>
  <r>
    <x v="13"/>
    <n v="32933630"/>
    <x v="1"/>
    <x v="3"/>
    <x v="7"/>
    <x v="268"/>
  </r>
  <r>
    <x v="13"/>
    <n v="32837360.73"/>
    <x v="0"/>
    <x v="1"/>
    <x v="26"/>
    <x v="65"/>
  </r>
  <r>
    <x v="13"/>
    <n v="32829412.809999999"/>
    <x v="0"/>
    <x v="1"/>
    <x v="11"/>
    <x v="244"/>
  </r>
  <r>
    <x v="13"/>
    <n v="30950604.140000001"/>
    <x v="0"/>
    <x v="1"/>
    <x v="11"/>
    <x v="361"/>
  </r>
  <r>
    <x v="13"/>
    <n v="29989701.100000001"/>
    <x v="1"/>
    <x v="4"/>
    <x v="49"/>
    <x v="298"/>
  </r>
  <r>
    <x v="13"/>
    <n v="29860081.48"/>
    <x v="0"/>
    <x v="0"/>
    <x v="57"/>
    <x v="15"/>
  </r>
  <r>
    <x v="13"/>
    <n v="29427825.489999998"/>
    <x v="0"/>
    <x v="1"/>
    <x v="11"/>
    <x v="82"/>
  </r>
  <r>
    <x v="13"/>
    <n v="29257293.34"/>
    <x v="0"/>
    <x v="0"/>
    <x v="67"/>
    <x v="400"/>
  </r>
  <r>
    <x v="13"/>
    <n v="28946076.780000001"/>
    <x v="0"/>
    <x v="0"/>
    <x v="42"/>
    <x v="186"/>
  </r>
  <r>
    <x v="13"/>
    <n v="28527624.600000001"/>
    <x v="0"/>
    <x v="2"/>
    <x v="4"/>
    <x v="450"/>
  </r>
  <r>
    <x v="13"/>
    <n v="28049936.940000001"/>
    <x v="0"/>
    <x v="1"/>
    <x v="17"/>
    <x v="311"/>
  </r>
  <r>
    <x v="13"/>
    <n v="27791595.969999999"/>
    <x v="0"/>
    <x v="0"/>
    <x v="24"/>
    <x v="194"/>
  </r>
  <r>
    <x v="13"/>
    <n v="27769561.25"/>
    <x v="0"/>
    <x v="0"/>
    <x v="57"/>
    <x v="157"/>
  </r>
  <r>
    <x v="13"/>
    <n v="26896551.710000001"/>
    <x v="1"/>
    <x v="5"/>
    <x v="10"/>
    <x v="426"/>
  </r>
  <r>
    <x v="13"/>
    <n v="26660349.280000001"/>
    <x v="0"/>
    <x v="1"/>
    <x v="15"/>
    <x v="231"/>
  </r>
  <r>
    <x v="13"/>
    <n v="25466090.129999999"/>
    <x v="0"/>
    <x v="0"/>
    <x v="57"/>
    <x v="297"/>
  </r>
  <r>
    <x v="13"/>
    <n v="25303764.379999999"/>
    <x v="0"/>
    <x v="0"/>
    <x v="57"/>
    <x v="404"/>
  </r>
  <r>
    <x v="13"/>
    <n v="24280558.350000001"/>
    <x v="0"/>
    <x v="1"/>
    <x v="11"/>
    <x v="251"/>
  </r>
  <r>
    <x v="13"/>
    <n v="24179718.800000001"/>
    <x v="0"/>
    <x v="0"/>
    <x v="57"/>
    <x v="121"/>
  </r>
  <r>
    <x v="13"/>
    <n v="24027105.199999999"/>
    <x v="0"/>
    <x v="1"/>
    <x v="2"/>
    <x v="299"/>
  </r>
  <r>
    <x v="13"/>
    <n v="23238849.390000001"/>
    <x v="1"/>
    <x v="4"/>
    <x v="8"/>
    <x v="133"/>
  </r>
  <r>
    <x v="13"/>
    <n v="22932810.780000001"/>
    <x v="0"/>
    <x v="1"/>
    <x v="30"/>
    <x v="267"/>
  </r>
  <r>
    <x v="13"/>
    <n v="22834390.09"/>
    <x v="0"/>
    <x v="0"/>
    <x v="55"/>
    <x v="137"/>
  </r>
  <r>
    <x v="13"/>
    <n v="22805572.050000001"/>
    <x v="0"/>
    <x v="0"/>
    <x v="57"/>
    <x v="120"/>
  </r>
  <r>
    <x v="13"/>
    <n v="22471172.690000001"/>
    <x v="0"/>
    <x v="0"/>
    <x v="15"/>
    <x v="231"/>
  </r>
  <r>
    <x v="13"/>
    <n v="22154634.93"/>
    <x v="0"/>
    <x v="1"/>
    <x v="21"/>
    <x v="94"/>
  </r>
  <r>
    <x v="13"/>
    <n v="21859702.02"/>
    <x v="1"/>
    <x v="3"/>
    <x v="8"/>
    <x v="273"/>
  </r>
  <r>
    <x v="13"/>
    <n v="21527787.149999999"/>
    <x v="0"/>
    <x v="1"/>
    <x v="17"/>
    <x v="113"/>
  </r>
  <r>
    <x v="13"/>
    <n v="20619023.379999999"/>
    <x v="1"/>
    <x v="4"/>
    <x v="11"/>
    <x v="315"/>
  </r>
  <r>
    <x v="13"/>
    <n v="20559039.149999999"/>
    <x v="0"/>
    <x v="1"/>
    <x v="11"/>
    <x v="229"/>
  </r>
  <r>
    <x v="13"/>
    <n v="20558546.82"/>
    <x v="0"/>
    <x v="1"/>
    <x v="11"/>
    <x v="334"/>
  </r>
  <r>
    <x v="13"/>
    <n v="20508747.010000002"/>
    <x v="0"/>
    <x v="1"/>
    <x v="35"/>
    <x v="430"/>
  </r>
  <r>
    <x v="13"/>
    <n v="20448481.23"/>
    <x v="1"/>
    <x v="4"/>
    <x v="8"/>
    <x v="283"/>
  </r>
  <r>
    <x v="13"/>
    <n v="20164016.190000001"/>
    <x v="0"/>
    <x v="0"/>
    <x v="48"/>
    <x v="224"/>
  </r>
  <r>
    <x v="13"/>
    <n v="19716783.850000001"/>
    <x v="0"/>
    <x v="0"/>
    <x v="57"/>
    <x v="403"/>
  </r>
  <r>
    <x v="13"/>
    <n v="19634675.68"/>
    <x v="0"/>
    <x v="1"/>
    <x v="17"/>
    <x v="229"/>
  </r>
  <r>
    <x v="13"/>
    <n v="19080569.010000002"/>
    <x v="1"/>
    <x v="4"/>
    <x v="28"/>
    <x v="124"/>
  </r>
  <r>
    <x v="13"/>
    <n v="18979609.02"/>
    <x v="0"/>
    <x v="1"/>
    <x v="17"/>
    <x v="119"/>
  </r>
  <r>
    <x v="13"/>
    <n v="18725508.719999999"/>
    <x v="0"/>
    <x v="1"/>
    <x v="17"/>
    <x v="87"/>
  </r>
  <r>
    <x v="13"/>
    <n v="18489351.66"/>
    <x v="0"/>
    <x v="1"/>
    <x v="11"/>
    <x v="331"/>
  </r>
  <r>
    <x v="13"/>
    <n v="18390643.75"/>
    <x v="0"/>
    <x v="1"/>
    <x v="36"/>
    <x v="116"/>
  </r>
  <r>
    <x v="13"/>
    <n v="18259436.850000001"/>
    <x v="1"/>
    <x v="3"/>
    <x v="11"/>
    <x v="362"/>
  </r>
  <r>
    <x v="13"/>
    <n v="17670720.149999999"/>
    <x v="0"/>
    <x v="1"/>
    <x v="11"/>
    <x v="304"/>
  </r>
  <r>
    <x v="13"/>
    <n v="17542766.280000001"/>
    <x v="0"/>
    <x v="1"/>
    <x v="9"/>
    <x v="405"/>
  </r>
  <r>
    <x v="13"/>
    <n v="17399766.629999999"/>
    <x v="0"/>
    <x v="1"/>
    <x v="45"/>
    <x v="402"/>
  </r>
  <r>
    <x v="13"/>
    <n v="17368812.239999998"/>
    <x v="0"/>
    <x v="1"/>
    <x v="30"/>
    <x v="271"/>
  </r>
  <r>
    <x v="13"/>
    <n v="17256365.75"/>
    <x v="0"/>
    <x v="0"/>
    <x v="9"/>
    <x v="324"/>
  </r>
  <r>
    <x v="13"/>
    <n v="16991763.239999998"/>
    <x v="0"/>
    <x v="1"/>
    <x v="67"/>
    <x v="438"/>
  </r>
  <r>
    <x v="13"/>
    <n v="16824752.75"/>
    <x v="0"/>
    <x v="1"/>
    <x v="21"/>
    <x v="44"/>
  </r>
  <r>
    <x v="13"/>
    <n v="16815033.530000001"/>
    <x v="0"/>
    <x v="1"/>
    <x v="59"/>
    <x v="130"/>
  </r>
  <r>
    <x v="13"/>
    <n v="16241707.310000001"/>
    <x v="0"/>
    <x v="1"/>
    <x v="17"/>
    <x v="115"/>
  </r>
  <r>
    <x v="13"/>
    <n v="15324024.66"/>
    <x v="0"/>
    <x v="1"/>
    <x v="17"/>
    <x v="102"/>
  </r>
  <r>
    <x v="13"/>
    <n v="15160968.359999999"/>
    <x v="1"/>
    <x v="4"/>
    <x v="11"/>
    <x v="58"/>
  </r>
  <r>
    <x v="13"/>
    <n v="14961601.869999999"/>
    <x v="0"/>
    <x v="0"/>
    <x v="57"/>
    <x v="110"/>
  </r>
  <r>
    <x v="13"/>
    <n v="14818861.640000001"/>
    <x v="0"/>
    <x v="1"/>
    <x v="23"/>
    <x v="431"/>
  </r>
  <r>
    <x v="13"/>
    <n v="14513276.26"/>
    <x v="0"/>
    <x v="0"/>
    <x v="24"/>
    <x v="57"/>
  </r>
  <r>
    <x v="13"/>
    <n v="14459068.050000001"/>
    <x v="0"/>
    <x v="1"/>
    <x v="11"/>
    <x v="293"/>
  </r>
  <r>
    <x v="13"/>
    <n v="14275317.529999999"/>
    <x v="0"/>
    <x v="1"/>
    <x v="11"/>
    <x v="335"/>
  </r>
  <r>
    <x v="13"/>
    <n v="14191846.630000001"/>
    <x v="0"/>
    <x v="1"/>
    <x v="29"/>
    <x v="76"/>
  </r>
  <r>
    <x v="13"/>
    <n v="14170914.619999999"/>
    <x v="1"/>
    <x v="4"/>
    <x v="8"/>
    <x v="164"/>
  </r>
  <r>
    <x v="13"/>
    <n v="12359200.75"/>
    <x v="0"/>
    <x v="1"/>
    <x v="1"/>
    <x v="291"/>
  </r>
  <r>
    <x v="13"/>
    <n v="11954524.48"/>
    <x v="0"/>
    <x v="0"/>
    <x v="43"/>
    <x v="195"/>
  </r>
  <r>
    <x v="13"/>
    <n v="11953000"/>
    <x v="1"/>
    <x v="3"/>
    <x v="2"/>
    <x v="300"/>
  </r>
  <r>
    <x v="13"/>
    <n v="11831557.75"/>
    <x v="0"/>
    <x v="1"/>
    <x v="23"/>
    <x v="364"/>
  </r>
  <r>
    <x v="13"/>
    <n v="10726812.210000001"/>
    <x v="0"/>
    <x v="1"/>
    <x v="11"/>
    <x v="365"/>
  </r>
  <r>
    <x v="13"/>
    <n v="10617205.949999999"/>
    <x v="1"/>
    <x v="4"/>
    <x v="11"/>
    <x v="335"/>
  </r>
  <r>
    <x v="13"/>
    <n v="10245916.470000001"/>
    <x v="0"/>
    <x v="1"/>
    <x v="11"/>
    <x v="93"/>
  </r>
  <r>
    <x v="13"/>
    <n v="10243277.550000001"/>
    <x v="0"/>
    <x v="1"/>
    <x v="11"/>
    <x v="233"/>
  </r>
  <r>
    <x v="13"/>
    <n v="10038888.67"/>
    <x v="1"/>
    <x v="4"/>
    <x v="28"/>
    <x v="229"/>
  </r>
  <r>
    <x v="13"/>
    <n v="9996224.6999999993"/>
    <x v="0"/>
    <x v="2"/>
    <x v="4"/>
    <x v="373"/>
  </r>
  <r>
    <x v="13"/>
    <n v="9629624.0600000005"/>
    <x v="0"/>
    <x v="1"/>
    <x v="35"/>
    <x v="433"/>
  </r>
  <r>
    <x v="13"/>
    <n v="9284909.3599999994"/>
    <x v="0"/>
    <x v="1"/>
    <x v="11"/>
    <x v="375"/>
  </r>
  <r>
    <x v="13"/>
    <n v="9056349.5399999991"/>
    <x v="0"/>
    <x v="1"/>
    <x v="11"/>
    <x v="246"/>
  </r>
  <r>
    <x v="13"/>
    <n v="8870959.1799999997"/>
    <x v="1"/>
    <x v="4"/>
    <x v="28"/>
    <x v="142"/>
  </r>
  <r>
    <x v="13"/>
    <n v="8444557.4299999997"/>
    <x v="0"/>
    <x v="1"/>
    <x v="32"/>
    <x v="451"/>
  </r>
  <r>
    <x v="13"/>
    <n v="8423395.9199999999"/>
    <x v="0"/>
    <x v="1"/>
    <x v="30"/>
    <x v="123"/>
  </r>
  <r>
    <x v="13"/>
    <n v="8282809.46"/>
    <x v="0"/>
    <x v="1"/>
    <x v="17"/>
    <x v="78"/>
  </r>
  <r>
    <x v="13"/>
    <n v="7751581.6500000004"/>
    <x v="0"/>
    <x v="1"/>
    <x v="15"/>
    <x v="392"/>
  </r>
  <r>
    <x v="13"/>
    <n v="7705507.4299999997"/>
    <x v="0"/>
    <x v="0"/>
    <x v="67"/>
    <x v="438"/>
  </r>
  <r>
    <x v="13"/>
    <n v="7501464.2199999997"/>
    <x v="0"/>
    <x v="0"/>
    <x v="40"/>
    <x v="161"/>
  </r>
  <r>
    <x v="13"/>
    <n v="7441957.1200000001"/>
    <x v="0"/>
    <x v="1"/>
    <x v="66"/>
    <x v="117"/>
  </r>
  <r>
    <x v="13"/>
    <n v="7164214.71"/>
    <x v="1"/>
    <x v="4"/>
    <x v="28"/>
    <x v="208"/>
  </r>
  <r>
    <x v="13"/>
    <n v="6824393.3499999996"/>
    <x v="0"/>
    <x v="1"/>
    <x v="11"/>
    <x v="301"/>
  </r>
  <r>
    <x v="13"/>
    <n v="6739854.4299999997"/>
    <x v="0"/>
    <x v="1"/>
    <x v="23"/>
    <x v="435"/>
  </r>
  <r>
    <x v="13"/>
    <n v="6731039.3300000001"/>
    <x v="0"/>
    <x v="1"/>
    <x v="17"/>
    <x v="109"/>
  </r>
  <r>
    <x v="13"/>
    <n v="6497674.9299999997"/>
    <x v="0"/>
    <x v="1"/>
    <x v="11"/>
    <x v="296"/>
  </r>
  <r>
    <x v="13"/>
    <n v="6452164.0899999999"/>
    <x v="0"/>
    <x v="1"/>
    <x v="21"/>
    <x v="138"/>
  </r>
  <r>
    <x v="13"/>
    <n v="6446477.0499999998"/>
    <x v="1"/>
    <x v="4"/>
    <x v="28"/>
    <x v="183"/>
  </r>
  <r>
    <x v="13"/>
    <n v="6421327.7300000004"/>
    <x v="0"/>
    <x v="1"/>
    <x v="11"/>
    <x v="349"/>
  </r>
  <r>
    <x v="13"/>
    <n v="6420969.1200000001"/>
    <x v="0"/>
    <x v="0"/>
    <x v="57"/>
    <x v="410"/>
  </r>
  <r>
    <x v="13"/>
    <n v="6391886.1900000004"/>
    <x v="0"/>
    <x v="0"/>
    <x v="24"/>
    <x v="146"/>
  </r>
  <r>
    <x v="13"/>
    <n v="6277411.5599999996"/>
    <x v="0"/>
    <x v="1"/>
    <x v="11"/>
    <x v="421"/>
  </r>
  <r>
    <x v="13"/>
    <n v="6267129.2599999998"/>
    <x v="1"/>
    <x v="4"/>
    <x v="28"/>
    <x v="155"/>
  </r>
  <r>
    <x v="13"/>
    <n v="6224237.0800000001"/>
    <x v="0"/>
    <x v="0"/>
    <x v="55"/>
    <x v="144"/>
  </r>
  <r>
    <x v="13"/>
    <n v="6013926.5499999998"/>
    <x v="0"/>
    <x v="1"/>
    <x v="31"/>
    <x v="90"/>
  </r>
  <r>
    <x v="13"/>
    <n v="6012602.6799999997"/>
    <x v="0"/>
    <x v="1"/>
    <x v="11"/>
    <x v="370"/>
  </r>
  <r>
    <x v="13"/>
    <n v="5835885.46"/>
    <x v="0"/>
    <x v="1"/>
    <x v="11"/>
    <x v="127"/>
  </r>
  <r>
    <x v="13"/>
    <n v="5764677.7800000003"/>
    <x v="0"/>
    <x v="1"/>
    <x v="66"/>
    <x v="170"/>
  </r>
  <r>
    <x v="13"/>
    <n v="5708865.79"/>
    <x v="0"/>
    <x v="1"/>
    <x v="66"/>
    <x v="132"/>
  </r>
  <r>
    <x v="13"/>
    <n v="5558662.5499999998"/>
    <x v="0"/>
    <x v="1"/>
    <x v="17"/>
    <x v="232"/>
  </r>
  <r>
    <x v="13"/>
    <n v="5554059.3200000003"/>
    <x v="0"/>
    <x v="1"/>
    <x v="11"/>
    <x v="415"/>
  </r>
  <r>
    <x v="13"/>
    <n v="5467695.8600000003"/>
    <x v="1"/>
    <x v="4"/>
    <x v="11"/>
    <x v="306"/>
  </r>
  <r>
    <x v="13"/>
    <n v="5449668.7699999996"/>
    <x v="0"/>
    <x v="0"/>
    <x v="57"/>
    <x v="150"/>
  </r>
  <r>
    <x v="13"/>
    <n v="5423357.6200000001"/>
    <x v="0"/>
    <x v="1"/>
    <x v="22"/>
    <x v="229"/>
  </r>
  <r>
    <x v="13"/>
    <n v="5289508.17"/>
    <x v="0"/>
    <x v="0"/>
    <x v="24"/>
    <x v="80"/>
  </r>
  <r>
    <x v="13"/>
    <n v="5009506.99"/>
    <x v="0"/>
    <x v="1"/>
    <x v="17"/>
    <x v="111"/>
  </r>
  <r>
    <x v="13"/>
    <n v="4984573.43"/>
    <x v="0"/>
    <x v="0"/>
    <x v="57"/>
    <x v="264"/>
  </r>
  <r>
    <x v="13"/>
    <n v="4909259.7"/>
    <x v="0"/>
    <x v="0"/>
    <x v="57"/>
    <x v="158"/>
  </r>
  <r>
    <x v="13"/>
    <n v="4864132.9000000004"/>
    <x v="0"/>
    <x v="1"/>
    <x v="17"/>
    <x v="204"/>
  </r>
  <r>
    <x v="13"/>
    <n v="4849276.26"/>
    <x v="0"/>
    <x v="1"/>
    <x v="11"/>
    <x v="340"/>
  </r>
  <r>
    <x v="13"/>
    <n v="4787696.72"/>
    <x v="0"/>
    <x v="0"/>
    <x v="57"/>
    <x v="41"/>
  </r>
  <r>
    <x v="13"/>
    <n v="4746025.32"/>
    <x v="0"/>
    <x v="1"/>
    <x v="23"/>
    <x v="436"/>
  </r>
  <r>
    <x v="13"/>
    <n v="4733763.74"/>
    <x v="1"/>
    <x v="4"/>
    <x v="37"/>
    <x v="122"/>
  </r>
  <r>
    <x v="13"/>
    <n v="4662603.1500000004"/>
    <x v="0"/>
    <x v="1"/>
    <x v="17"/>
    <x v="134"/>
  </r>
  <r>
    <x v="13"/>
    <n v="4574637.7"/>
    <x v="1"/>
    <x v="4"/>
    <x v="11"/>
    <x v="103"/>
  </r>
  <r>
    <x v="13"/>
    <n v="4510586"/>
    <x v="1"/>
    <x v="4"/>
    <x v="28"/>
    <x v="217"/>
  </r>
  <r>
    <x v="13"/>
    <n v="4494241.1500000004"/>
    <x v="0"/>
    <x v="0"/>
    <x v="24"/>
    <x v="95"/>
  </r>
  <r>
    <x v="13"/>
    <n v="4485468.32"/>
    <x v="0"/>
    <x v="1"/>
    <x v="11"/>
    <x v="236"/>
  </r>
  <r>
    <x v="13"/>
    <n v="4346166.9800000004"/>
    <x v="0"/>
    <x v="1"/>
    <x v="17"/>
    <x v="234"/>
  </r>
  <r>
    <x v="13"/>
    <n v="4343890.88"/>
    <x v="0"/>
    <x v="1"/>
    <x v="32"/>
    <x v="97"/>
  </r>
  <r>
    <x v="13"/>
    <n v="4335568.9000000004"/>
    <x v="0"/>
    <x v="1"/>
    <x v="11"/>
    <x v="414"/>
  </r>
  <r>
    <x v="13"/>
    <n v="4142617.27"/>
    <x v="0"/>
    <x v="1"/>
    <x v="9"/>
    <x v="376"/>
  </r>
  <r>
    <x v="13"/>
    <n v="3976189.11"/>
    <x v="0"/>
    <x v="1"/>
    <x v="17"/>
    <x v="136"/>
  </r>
  <r>
    <x v="13"/>
    <n v="3788446.03"/>
    <x v="0"/>
    <x v="1"/>
    <x v="66"/>
    <x v="439"/>
  </r>
  <r>
    <x v="13"/>
    <n v="3706133.22"/>
    <x v="1"/>
    <x v="4"/>
    <x v="28"/>
    <x v="160"/>
  </r>
  <r>
    <x v="13"/>
    <n v="3663944.86"/>
    <x v="0"/>
    <x v="1"/>
    <x v="21"/>
    <x v="81"/>
  </r>
  <r>
    <x v="13"/>
    <n v="3661622.23"/>
    <x v="0"/>
    <x v="1"/>
    <x v="9"/>
    <x v="323"/>
  </r>
  <r>
    <x v="13"/>
    <n v="3658973.85"/>
    <x v="0"/>
    <x v="1"/>
    <x v="35"/>
    <x v="229"/>
  </r>
  <r>
    <x v="13"/>
    <n v="3602388.38"/>
    <x v="0"/>
    <x v="1"/>
    <x v="11"/>
    <x v="368"/>
  </r>
  <r>
    <x v="13"/>
    <n v="3486501.43"/>
    <x v="0"/>
    <x v="0"/>
    <x v="55"/>
    <x v="192"/>
  </r>
  <r>
    <x v="13"/>
    <n v="3405663.98"/>
    <x v="0"/>
    <x v="1"/>
    <x v="11"/>
    <x v="99"/>
  </r>
  <r>
    <x v="13"/>
    <n v="3405033.63"/>
    <x v="0"/>
    <x v="1"/>
    <x v="11"/>
    <x v="332"/>
  </r>
  <r>
    <x v="13"/>
    <n v="3194252.32"/>
    <x v="0"/>
    <x v="1"/>
    <x v="35"/>
    <x v="434"/>
  </r>
  <r>
    <x v="13"/>
    <n v="3040165.89"/>
    <x v="0"/>
    <x v="0"/>
    <x v="57"/>
    <x v="176"/>
  </r>
  <r>
    <x v="13"/>
    <n v="3031402.55"/>
    <x v="0"/>
    <x v="0"/>
    <x v="61"/>
    <x v="367"/>
  </r>
  <r>
    <x v="13"/>
    <n v="2916000"/>
    <x v="0"/>
    <x v="1"/>
    <x v="32"/>
    <x v="167"/>
  </r>
  <r>
    <x v="13"/>
    <n v="2912422.55"/>
    <x v="0"/>
    <x v="1"/>
    <x v="17"/>
    <x v="92"/>
  </r>
  <r>
    <x v="13"/>
    <n v="2900979.79"/>
    <x v="0"/>
    <x v="1"/>
    <x v="2"/>
    <x v="440"/>
  </r>
  <r>
    <x v="13"/>
    <n v="2846280.52"/>
    <x v="0"/>
    <x v="1"/>
    <x v="17"/>
    <x v="172"/>
  </r>
  <r>
    <x v="13"/>
    <n v="2717386.68"/>
    <x v="0"/>
    <x v="0"/>
    <x v="30"/>
    <x v="123"/>
  </r>
  <r>
    <x v="13"/>
    <n v="2633553.21"/>
    <x v="0"/>
    <x v="1"/>
    <x v="9"/>
    <x v="322"/>
  </r>
  <r>
    <x v="13"/>
    <n v="2565148.79"/>
    <x v="0"/>
    <x v="0"/>
    <x v="67"/>
    <x v="407"/>
  </r>
  <r>
    <x v="13"/>
    <n v="2560294.77"/>
    <x v="0"/>
    <x v="1"/>
    <x v="17"/>
    <x v="135"/>
  </r>
  <r>
    <x v="13"/>
    <n v="2494798.02"/>
    <x v="1"/>
    <x v="4"/>
    <x v="28"/>
    <x v="143"/>
  </r>
  <r>
    <x v="13"/>
    <n v="2484097.64"/>
    <x v="0"/>
    <x v="1"/>
    <x v="17"/>
    <x v="168"/>
  </r>
  <r>
    <x v="13"/>
    <n v="2440392.5699999998"/>
    <x v="0"/>
    <x v="1"/>
    <x v="21"/>
    <x v="337"/>
  </r>
  <r>
    <x v="13"/>
    <n v="2431607.59"/>
    <x v="0"/>
    <x v="1"/>
    <x v="30"/>
    <x v="266"/>
  </r>
  <r>
    <x v="13"/>
    <n v="2422952.65"/>
    <x v="1"/>
    <x v="5"/>
    <x v="10"/>
    <x v="452"/>
  </r>
  <r>
    <x v="13"/>
    <n v="2405514.59"/>
    <x v="0"/>
    <x v="1"/>
    <x v="17"/>
    <x v="174"/>
  </r>
  <r>
    <x v="13"/>
    <n v="2401115.94"/>
    <x v="0"/>
    <x v="1"/>
    <x v="11"/>
    <x v="306"/>
  </r>
  <r>
    <x v="13"/>
    <n v="2351463.4500000002"/>
    <x v="0"/>
    <x v="0"/>
    <x v="57"/>
    <x v="162"/>
  </r>
  <r>
    <x v="13"/>
    <n v="2291696.25"/>
    <x v="0"/>
    <x v="0"/>
    <x v="57"/>
    <x v="453"/>
  </r>
  <r>
    <x v="13"/>
    <n v="2286647.33"/>
    <x v="0"/>
    <x v="1"/>
    <x v="11"/>
    <x v="129"/>
  </r>
  <r>
    <x v="13"/>
    <n v="2203905.23"/>
    <x v="0"/>
    <x v="0"/>
    <x v="24"/>
    <x v="67"/>
  </r>
  <r>
    <x v="13"/>
    <n v="2169508.7999999998"/>
    <x v="0"/>
    <x v="1"/>
    <x v="11"/>
    <x v="302"/>
  </r>
  <r>
    <x v="13"/>
    <n v="2169446.84"/>
    <x v="0"/>
    <x v="1"/>
    <x v="17"/>
    <x v="141"/>
  </r>
  <r>
    <x v="13"/>
    <n v="2095556.45"/>
    <x v="0"/>
    <x v="1"/>
    <x v="21"/>
    <x v="229"/>
  </r>
  <r>
    <x v="13"/>
    <n v="1984565.45"/>
    <x v="0"/>
    <x v="1"/>
    <x v="11"/>
    <x v="48"/>
  </r>
  <r>
    <x v="13"/>
    <n v="1977634.69"/>
    <x v="1"/>
    <x v="4"/>
    <x v="11"/>
    <x v="361"/>
  </r>
  <r>
    <x v="13"/>
    <n v="1945051.19"/>
    <x v="0"/>
    <x v="1"/>
    <x v="35"/>
    <x v="437"/>
  </r>
  <r>
    <x v="13"/>
    <n v="1904364.02"/>
    <x v="1"/>
    <x v="4"/>
    <x v="8"/>
    <x v="277"/>
  </r>
  <r>
    <x v="13"/>
    <n v="1897808.57"/>
    <x v="0"/>
    <x v="1"/>
    <x v="11"/>
    <x v="432"/>
  </r>
  <r>
    <x v="13"/>
    <n v="1889065.94"/>
    <x v="0"/>
    <x v="1"/>
    <x v="17"/>
    <x v="166"/>
  </r>
  <r>
    <x v="13"/>
    <n v="1879242.06"/>
    <x v="0"/>
    <x v="1"/>
    <x v="11"/>
    <x v="377"/>
  </r>
  <r>
    <x v="13"/>
    <n v="1863732.63"/>
    <x v="0"/>
    <x v="1"/>
    <x v="30"/>
    <x v="441"/>
  </r>
  <r>
    <x v="13"/>
    <n v="1795032.52"/>
    <x v="0"/>
    <x v="1"/>
    <x v="21"/>
    <x v="148"/>
  </r>
  <r>
    <x v="13"/>
    <n v="1690417.5"/>
    <x v="0"/>
    <x v="1"/>
    <x v="65"/>
    <x v="179"/>
  </r>
  <r>
    <x v="13"/>
    <n v="1682391.35"/>
    <x v="1"/>
    <x v="4"/>
    <x v="30"/>
    <x v="84"/>
  </r>
  <r>
    <x v="13"/>
    <n v="1629467.78"/>
    <x v="0"/>
    <x v="0"/>
    <x v="9"/>
    <x v="342"/>
  </r>
  <r>
    <x v="13"/>
    <n v="1571064.1"/>
    <x v="0"/>
    <x v="0"/>
    <x v="57"/>
    <x v="345"/>
  </r>
  <r>
    <x v="13"/>
    <n v="1515282.56"/>
    <x v="0"/>
    <x v="0"/>
    <x v="65"/>
    <x v="408"/>
  </r>
  <r>
    <x v="13"/>
    <n v="1445342.4"/>
    <x v="0"/>
    <x v="1"/>
    <x v="11"/>
    <x v="98"/>
  </r>
  <r>
    <x v="13"/>
    <n v="1434687.68"/>
    <x v="0"/>
    <x v="1"/>
    <x v="20"/>
    <x v="229"/>
  </r>
  <r>
    <x v="13"/>
    <n v="1417244.69"/>
    <x v="0"/>
    <x v="1"/>
    <x v="11"/>
    <x v="184"/>
  </r>
  <r>
    <x v="13"/>
    <n v="1340667.67"/>
    <x v="0"/>
    <x v="1"/>
    <x v="11"/>
    <x v="337"/>
  </r>
  <r>
    <x v="13"/>
    <n v="1332798"/>
    <x v="0"/>
    <x v="1"/>
    <x v="11"/>
    <x v="454"/>
  </r>
  <r>
    <x v="13"/>
    <n v="1317818.82"/>
    <x v="1"/>
    <x v="3"/>
    <x v="7"/>
    <x v="263"/>
  </r>
  <r>
    <x v="13"/>
    <n v="1279617.07"/>
    <x v="0"/>
    <x v="1"/>
    <x v="17"/>
    <x v="169"/>
  </r>
  <r>
    <x v="13"/>
    <n v="1232495.04"/>
    <x v="0"/>
    <x v="1"/>
    <x v="11"/>
    <x v="108"/>
  </r>
  <r>
    <x v="13"/>
    <n v="1227088"/>
    <x v="0"/>
    <x v="1"/>
    <x v="11"/>
    <x v="455"/>
  </r>
  <r>
    <x v="13"/>
    <n v="1226048.52"/>
    <x v="0"/>
    <x v="1"/>
    <x v="17"/>
    <x v="153"/>
  </r>
  <r>
    <x v="13"/>
    <n v="1198954.8600000001"/>
    <x v="1"/>
    <x v="4"/>
    <x v="11"/>
    <x v="375"/>
  </r>
  <r>
    <x v="13"/>
    <n v="1190212.6499999999"/>
    <x v="0"/>
    <x v="1"/>
    <x v="11"/>
    <x v="344"/>
  </r>
  <r>
    <x v="13"/>
    <n v="1189715.95"/>
    <x v="0"/>
    <x v="1"/>
    <x v="30"/>
    <x v="343"/>
  </r>
  <r>
    <x v="13"/>
    <n v="1146404.94"/>
    <x v="0"/>
    <x v="1"/>
    <x v="11"/>
    <x v="151"/>
  </r>
  <r>
    <x v="13"/>
    <n v="1141048.17"/>
    <x v="0"/>
    <x v="1"/>
    <x v="21"/>
    <x v="210"/>
  </r>
  <r>
    <x v="13"/>
    <n v="1113488.8799999999"/>
    <x v="0"/>
    <x v="1"/>
    <x v="16"/>
    <x v="31"/>
  </r>
  <r>
    <x v="13"/>
    <n v="1053141.18"/>
    <x v="0"/>
    <x v="1"/>
    <x v="11"/>
    <x v="253"/>
  </r>
  <r>
    <x v="13"/>
    <n v="1036522.96"/>
    <x v="0"/>
    <x v="1"/>
    <x v="21"/>
    <x v="252"/>
  </r>
  <r>
    <x v="13"/>
    <n v="994592.14"/>
    <x v="0"/>
    <x v="1"/>
    <x v="17"/>
    <x v="131"/>
  </r>
  <r>
    <x v="13"/>
    <n v="988041.47"/>
    <x v="0"/>
    <x v="1"/>
    <x v="30"/>
    <x v="221"/>
  </r>
  <r>
    <x v="13"/>
    <n v="974664.39"/>
    <x v="0"/>
    <x v="1"/>
    <x v="29"/>
    <x v="139"/>
  </r>
  <r>
    <x v="13"/>
    <n v="913460.5"/>
    <x v="0"/>
    <x v="1"/>
    <x v="21"/>
    <x v="198"/>
  </r>
  <r>
    <x v="13"/>
    <n v="874919.19"/>
    <x v="0"/>
    <x v="1"/>
    <x v="11"/>
    <x v="409"/>
  </r>
  <r>
    <x v="13"/>
    <n v="869025.7"/>
    <x v="1"/>
    <x v="4"/>
    <x v="8"/>
    <x v="163"/>
  </r>
  <r>
    <x v="13"/>
    <n v="849233.68"/>
    <x v="0"/>
    <x v="1"/>
    <x v="18"/>
    <x v="229"/>
  </r>
  <r>
    <x v="13"/>
    <n v="840524.16"/>
    <x v="0"/>
    <x v="1"/>
    <x v="30"/>
    <x v="442"/>
  </r>
  <r>
    <x v="13"/>
    <n v="795579.19"/>
    <x v="0"/>
    <x v="0"/>
    <x v="30"/>
    <x v="279"/>
  </r>
  <r>
    <x v="13"/>
    <n v="776750.58"/>
    <x v="1"/>
    <x v="4"/>
    <x v="28"/>
    <x v="175"/>
  </r>
  <r>
    <x v="13"/>
    <n v="763607.33"/>
    <x v="0"/>
    <x v="1"/>
    <x v="30"/>
    <x v="346"/>
  </r>
  <r>
    <x v="13"/>
    <n v="751278.06"/>
    <x v="0"/>
    <x v="0"/>
    <x v="9"/>
    <x v="323"/>
  </r>
  <r>
    <x v="13"/>
    <n v="746509.93"/>
    <x v="0"/>
    <x v="1"/>
    <x v="32"/>
    <x v="182"/>
  </r>
  <r>
    <x v="13"/>
    <n v="738565.08"/>
    <x v="0"/>
    <x v="1"/>
    <x v="30"/>
    <x v="347"/>
  </r>
  <r>
    <x v="13"/>
    <n v="733755.68"/>
    <x v="1"/>
    <x v="4"/>
    <x v="28"/>
    <x v="159"/>
  </r>
  <r>
    <x v="13"/>
    <n v="707922.53"/>
    <x v="1"/>
    <x v="4"/>
    <x v="28"/>
    <x v="188"/>
  </r>
  <r>
    <x v="13"/>
    <n v="674471.75"/>
    <x v="0"/>
    <x v="1"/>
    <x v="30"/>
    <x v="366"/>
  </r>
  <r>
    <x v="13"/>
    <n v="638120.68999999994"/>
    <x v="0"/>
    <x v="0"/>
    <x v="57"/>
    <x v="89"/>
  </r>
  <r>
    <x v="13"/>
    <n v="630176.23"/>
    <x v="0"/>
    <x v="1"/>
    <x v="11"/>
    <x v="85"/>
  </r>
  <r>
    <x v="13"/>
    <n v="628187.31000000006"/>
    <x v="0"/>
    <x v="0"/>
    <x v="9"/>
    <x v="322"/>
  </r>
  <r>
    <x v="13"/>
    <n v="617990.80000000005"/>
    <x v="0"/>
    <x v="2"/>
    <x v="4"/>
    <x v="456"/>
  </r>
  <r>
    <x v="13"/>
    <n v="545307.78"/>
    <x v="0"/>
    <x v="1"/>
    <x v="11"/>
    <x v="177"/>
  </r>
  <r>
    <x v="13"/>
    <n v="531813.78"/>
    <x v="0"/>
    <x v="1"/>
    <x v="35"/>
    <x v="199"/>
  </r>
  <r>
    <x v="13"/>
    <n v="503344.6"/>
    <x v="0"/>
    <x v="1"/>
    <x v="11"/>
    <x v="406"/>
  </r>
  <r>
    <x v="13"/>
    <n v="496502.48"/>
    <x v="0"/>
    <x v="1"/>
    <x v="21"/>
    <x v="126"/>
  </r>
  <r>
    <x v="13"/>
    <n v="491840.75"/>
    <x v="0"/>
    <x v="1"/>
    <x v="17"/>
    <x v="105"/>
  </r>
  <r>
    <x v="13"/>
    <n v="470325.85"/>
    <x v="0"/>
    <x v="1"/>
    <x v="21"/>
    <x v="246"/>
  </r>
  <r>
    <x v="13"/>
    <n v="447808.04"/>
    <x v="0"/>
    <x v="1"/>
    <x v="11"/>
    <x v="457"/>
  </r>
  <r>
    <x v="13"/>
    <n v="441916.64"/>
    <x v="0"/>
    <x v="1"/>
    <x v="67"/>
    <x v="417"/>
  </r>
  <r>
    <x v="13"/>
    <n v="432005.06"/>
    <x v="0"/>
    <x v="0"/>
    <x v="57"/>
    <x v="190"/>
  </r>
  <r>
    <x v="13"/>
    <n v="423983.33"/>
    <x v="0"/>
    <x v="0"/>
    <x v="57"/>
    <x v="416"/>
  </r>
  <r>
    <x v="13"/>
    <n v="423683.31"/>
    <x v="0"/>
    <x v="1"/>
    <x v="21"/>
    <x v="240"/>
  </r>
  <r>
    <x v="13"/>
    <n v="410591.95"/>
    <x v="1"/>
    <x v="4"/>
    <x v="8"/>
    <x v="229"/>
  </r>
  <r>
    <x v="13"/>
    <n v="408748.15"/>
    <x v="0"/>
    <x v="1"/>
    <x v="17"/>
    <x v="258"/>
  </r>
  <r>
    <x v="13"/>
    <n v="408208.73"/>
    <x v="0"/>
    <x v="0"/>
    <x v="15"/>
    <x v="229"/>
  </r>
  <r>
    <x v="13"/>
    <n v="397474.62"/>
    <x v="1"/>
    <x v="3"/>
    <x v="49"/>
    <x v="248"/>
  </r>
  <r>
    <x v="13"/>
    <n v="377827.31"/>
    <x v="1"/>
    <x v="4"/>
    <x v="28"/>
    <x v="239"/>
  </r>
  <r>
    <x v="13"/>
    <n v="351475"/>
    <x v="1"/>
    <x v="3"/>
    <x v="11"/>
    <x v="319"/>
  </r>
  <r>
    <x v="13"/>
    <n v="347230.2"/>
    <x v="0"/>
    <x v="1"/>
    <x v="30"/>
    <x v="350"/>
  </r>
  <r>
    <x v="13"/>
    <n v="339391.82"/>
    <x v="1"/>
    <x v="4"/>
    <x v="28"/>
    <x v="193"/>
  </r>
  <r>
    <x v="13"/>
    <n v="330826.64"/>
    <x v="0"/>
    <x v="0"/>
    <x v="57"/>
    <x v="189"/>
  </r>
  <r>
    <x v="13"/>
    <n v="302486.89"/>
    <x v="1"/>
    <x v="4"/>
    <x v="28"/>
    <x v="379"/>
  </r>
  <r>
    <x v="13"/>
    <n v="290316.12"/>
    <x v="1"/>
    <x v="4"/>
    <x v="28"/>
    <x v="185"/>
  </r>
  <r>
    <x v="13"/>
    <n v="282549.7"/>
    <x v="0"/>
    <x v="1"/>
    <x v="17"/>
    <x v="149"/>
  </r>
  <r>
    <x v="13"/>
    <n v="281281.31"/>
    <x v="0"/>
    <x v="1"/>
    <x v="30"/>
    <x v="348"/>
  </r>
  <r>
    <x v="13"/>
    <n v="230112.98"/>
    <x v="0"/>
    <x v="1"/>
    <x v="37"/>
    <x v="122"/>
  </r>
  <r>
    <x v="13"/>
    <n v="225000"/>
    <x v="0"/>
    <x v="1"/>
    <x v="66"/>
    <x v="205"/>
  </r>
  <r>
    <x v="13"/>
    <n v="213658"/>
    <x v="1"/>
    <x v="4"/>
    <x v="17"/>
    <x v="78"/>
  </r>
  <r>
    <x v="13"/>
    <n v="195205.43"/>
    <x v="0"/>
    <x v="1"/>
    <x v="19"/>
    <x v="386"/>
  </r>
  <r>
    <x v="13"/>
    <n v="188956.36"/>
    <x v="0"/>
    <x v="0"/>
    <x v="19"/>
    <x v="390"/>
  </r>
  <r>
    <x v="13"/>
    <n v="173340.48"/>
    <x v="0"/>
    <x v="1"/>
    <x v="26"/>
    <x v="458"/>
  </r>
  <r>
    <x v="13"/>
    <n v="159845.37"/>
    <x v="0"/>
    <x v="0"/>
    <x v="57"/>
    <x v="411"/>
  </r>
  <r>
    <x v="13"/>
    <n v="153381.5"/>
    <x v="0"/>
    <x v="1"/>
    <x v="59"/>
    <x v="229"/>
  </r>
  <r>
    <x v="13"/>
    <n v="151736.59"/>
    <x v="0"/>
    <x v="1"/>
    <x v="9"/>
    <x v="395"/>
  </r>
  <r>
    <x v="13"/>
    <n v="145216.89000000001"/>
    <x v="0"/>
    <x v="1"/>
    <x v="21"/>
    <x v="459"/>
  </r>
  <r>
    <x v="13"/>
    <n v="144312.26999999999"/>
    <x v="0"/>
    <x v="1"/>
    <x v="17"/>
    <x v="202"/>
  </r>
  <r>
    <x v="13"/>
    <n v="134759.12"/>
    <x v="0"/>
    <x v="1"/>
    <x v="23"/>
    <x v="444"/>
  </r>
  <r>
    <x v="13"/>
    <n v="128097.9"/>
    <x v="0"/>
    <x v="1"/>
    <x v="21"/>
    <x v="103"/>
  </r>
  <r>
    <x v="13"/>
    <n v="118833.81"/>
    <x v="0"/>
    <x v="1"/>
    <x v="11"/>
    <x v="220"/>
  </r>
  <r>
    <x v="13"/>
    <n v="117260.76"/>
    <x v="0"/>
    <x v="1"/>
    <x v="65"/>
    <x v="132"/>
  </r>
  <r>
    <x v="13"/>
    <n v="101706.47"/>
    <x v="1"/>
    <x v="4"/>
    <x v="11"/>
    <x v="86"/>
  </r>
  <r>
    <x v="13"/>
    <n v="101433.59"/>
    <x v="1"/>
    <x v="4"/>
    <x v="11"/>
    <x v="421"/>
  </r>
  <r>
    <x v="13"/>
    <n v="100198"/>
    <x v="1"/>
    <x v="4"/>
    <x v="19"/>
    <x v="386"/>
  </r>
  <r>
    <x v="13"/>
    <n v="99067.62"/>
    <x v="0"/>
    <x v="1"/>
    <x v="21"/>
    <x v="196"/>
  </r>
  <r>
    <x v="13"/>
    <n v="91941.71"/>
    <x v="0"/>
    <x v="1"/>
    <x v="17"/>
    <x v="207"/>
  </r>
  <r>
    <x v="13"/>
    <n v="87768.05"/>
    <x v="1"/>
    <x v="4"/>
    <x v="30"/>
    <x v="276"/>
  </r>
  <r>
    <x v="13"/>
    <n v="82639.8"/>
    <x v="0"/>
    <x v="0"/>
    <x v="9"/>
    <x v="418"/>
  </r>
  <r>
    <x v="13"/>
    <n v="81245.210000000006"/>
    <x v="0"/>
    <x v="1"/>
    <x v="17"/>
    <x v="216"/>
  </r>
  <r>
    <x v="13"/>
    <n v="77659.360000000001"/>
    <x v="0"/>
    <x v="0"/>
    <x v="57"/>
    <x v="69"/>
  </r>
  <r>
    <x v="13"/>
    <n v="77440.77"/>
    <x v="0"/>
    <x v="1"/>
    <x v="17"/>
    <x v="203"/>
  </r>
  <r>
    <x v="13"/>
    <n v="69349.320000000007"/>
    <x v="0"/>
    <x v="1"/>
    <x v="11"/>
    <x v="200"/>
  </r>
  <r>
    <x v="13"/>
    <n v="66746.44"/>
    <x v="0"/>
    <x v="1"/>
    <x v="21"/>
    <x v="86"/>
  </r>
  <r>
    <x v="13"/>
    <n v="61963.51"/>
    <x v="1"/>
    <x v="4"/>
    <x v="15"/>
    <x v="392"/>
  </r>
  <r>
    <x v="13"/>
    <n v="60222.71"/>
    <x v="0"/>
    <x v="1"/>
    <x v="23"/>
    <x v="229"/>
  </r>
  <r>
    <x v="13"/>
    <n v="55792.46"/>
    <x v="1"/>
    <x v="4"/>
    <x v="15"/>
    <x v="231"/>
  </r>
  <r>
    <x v="13"/>
    <n v="54848.03"/>
    <x v="0"/>
    <x v="0"/>
    <x v="30"/>
    <x v="445"/>
  </r>
  <r>
    <x v="13"/>
    <n v="42680"/>
    <x v="0"/>
    <x v="1"/>
    <x v="21"/>
    <x v="443"/>
  </r>
  <r>
    <x v="13"/>
    <n v="36565.32"/>
    <x v="0"/>
    <x v="0"/>
    <x v="57"/>
    <x v="211"/>
  </r>
  <r>
    <x v="13"/>
    <n v="35855.519999999997"/>
    <x v="0"/>
    <x v="1"/>
    <x v="30"/>
    <x v="460"/>
  </r>
  <r>
    <x v="13"/>
    <n v="33567.33"/>
    <x v="1"/>
    <x v="4"/>
    <x v="8"/>
    <x v="241"/>
  </r>
  <r>
    <x v="13"/>
    <n v="33550"/>
    <x v="0"/>
    <x v="1"/>
    <x v="11"/>
    <x v="461"/>
  </r>
  <r>
    <x v="13"/>
    <n v="25000"/>
    <x v="1"/>
    <x v="4"/>
    <x v="28"/>
    <x v="212"/>
  </r>
  <r>
    <x v="13"/>
    <n v="19200"/>
    <x v="1"/>
    <x v="4"/>
    <x v="8"/>
    <x v="191"/>
  </r>
  <r>
    <x v="13"/>
    <n v="13805.98"/>
    <x v="0"/>
    <x v="1"/>
    <x v="9"/>
    <x v="378"/>
  </r>
  <r>
    <x v="13"/>
    <n v="13618.6"/>
    <x v="1"/>
    <x v="4"/>
    <x v="17"/>
    <x v="111"/>
  </r>
  <r>
    <x v="13"/>
    <n v="13200.67"/>
    <x v="0"/>
    <x v="1"/>
    <x v="70"/>
    <x v="229"/>
  </r>
  <r>
    <x v="13"/>
    <n v="13197"/>
    <x v="1"/>
    <x v="4"/>
    <x v="28"/>
    <x v="369"/>
  </r>
  <r>
    <x v="13"/>
    <n v="11253.78"/>
    <x v="0"/>
    <x v="1"/>
    <x v="21"/>
    <x v="215"/>
  </r>
  <r>
    <x v="13"/>
    <n v="10294.200000000001"/>
    <x v="0"/>
    <x v="1"/>
    <x v="17"/>
    <x v="462"/>
  </r>
  <r>
    <x v="13"/>
    <n v="9139.0400000000009"/>
    <x v="0"/>
    <x v="1"/>
    <x v="21"/>
    <x v="454"/>
  </r>
  <r>
    <x v="13"/>
    <n v="7955"/>
    <x v="1"/>
    <x v="4"/>
    <x v="17"/>
    <x v="105"/>
  </r>
  <r>
    <x v="13"/>
    <n v="7100"/>
    <x v="0"/>
    <x v="1"/>
    <x v="11"/>
    <x v="419"/>
  </r>
  <r>
    <x v="13"/>
    <n v="6390"/>
    <x v="0"/>
    <x v="1"/>
    <x v="17"/>
    <x v="214"/>
  </r>
  <r>
    <x v="13"/>
    <n v="5570.57"/>
    <x v="0"/>
    <x v="0"/>
    <x v="57"/>
    <x v="71"/>
  </r>
  <r>
    <x v="13"/>
    <n v="5015.5"/>
    <x v="1"/>
    <x v="4"/>
    <x v="17"/>
    <x v="136"/>
  </r>
  <r>
    <x v="13"/>
    <n v="4179.68"/>
    <x v="0"/>
    <x v="1"/>
    <x v="21"/>
    <x v="227"/>
  </r>
  <r>
    <x v="13"/>
    <n v="3018.7"/>
    <x v="0"/>
    <x v="0"/>
    <x v="57"/>
    <x v="10"/>
  </r>
  <r>
    <x v="13"/>
    <n v="2381.2800000000002"/>
    <x v="0"/>
    <x v="0"/>
    <x v="57"/>
    <x v="125"/>
  </r>
  <r>
    <x v="13"/>
    <n v="2380"/>
    <x v="1"/>
    <x v="4"/>
    <x v="20"/>
    <x v="37"/>
  </r>
  <r>
    <x v="13"/>
    <n v="1785.75"/>
    <x v="0"/>
    <x v="1"/>
    <x v="9"/>
    <x v="316"/>
  </r>
  <r>
    <x v="13"/>
    <n v="1583.08"/>
    <x v="0"/>
    <x v="1"/>
    <x v="50"/>
    <x v="255"/>
  </r>
  <r>
    <x v="13"/>
    <n v="1418.87"/>
    <x v="0"/>
    <x v="1"/>
    <x v="21"/>
    <x v="53"/>
  </r>
  <r>
    <x v="13"/>
    <n v="900"/>
    <x v="1"/>
    <x v="4"/>
    <x v="17"/>
    <x v="92"/>
  </r>
  <r>
    <x v="13"/>
    <n v="600"/>
    <x v="0"/>
    <x v="1"/>
    <x v="21"/>
    <x v="269"/>
  </r>
  <r>
    <x v="13"/>
    <n v="519"/>
    <x v="0"/>
    <x v="1"/>
    <x v="11"/>
    <x v="362"/>
  </r>
  <r>
    <x v="13"/>
    <n v="303.39"/>
    <x v="1"/>
    <x v="4"/>
    <x v="17"/>
    <x v="168"/>
  </r>
  <r>
    <x v="13"/>
    <n v="259.8"/>
    <x v="1"/>
    <x v="4"/>
    <x v="17"/>
    <x v="166"/>
  </r>
  <r>
    <x v="13"/>
    <n v="120"/>
    <x v="0"/>
    <x v="1"/>
    <x v="9"/>
    <x v="382"/>
  </r>
  <r>
    <x v="13"/>
    <n v="0"/>
    <x v="1"/>
    <x v="4"/>
    <x v="49"/>
    <x v="312"/>
  </r>
  <r>
    <x v="14"/>
    <n v="11350106943.1"/>
    <x v="0"/>
    <x v="0"/>
    <x v="57"/>
    <x v="3"/>
  </r>
  <r>
    <x v="14"/>
    <n v="10345216221.379999"/>
    <x v="0"/>
    <x v="1"/>
    <x v="1"/>
    <x v="284"/>
  </r>
  <r>
    <x v="14"/>
    <n v="10260813413.110001"/>
    <x v="0"/>
    <x v="0"/>
    <x v="61"/>
    <x v="0"/>
  </r>
  <r>
    <x v="14"/>
    <n v="7080086038.3900003"/>
    <x v="0"/>
    <x v="1"/>
    <x v="60"/>
    <x v="351"/>
  </r>
  <r>
    <x v="14"/>
    <n v="4822802546.6499996"/>
    <x v="0"/>
    <x v="0"/>
    <x v="61"/>
    <x v="9"/>
  </r>
  <r>
    <x v="14"/>
    <n v="3068927950.2199998"/>
    <x v="0"/>
    <x v="0"/>
    <x v="55"/>
    <x v="6"/>
  </r>
  <r>
    <x v="14"/>
    <n v="3012595905.0999999"/>
    <x v="0"/>
    <x v="0"/>
    <x v="9"/>
    <x v="313"/>
  </r>
  <r>
    <x v="14"/>
    <n v="2387117685.8400002"/>
    <x v="0"/>
    <x v="1"/>
    <x v="1"/>
    <x v="285"/>
  </r>
  <r>
    <x v="14"/>
    <n v="2385464273.6799998"/>
    <x v="0"/>
    <x v="1"/>
    <x v="2"/>
    <x v="2"/>
  </r>
  <r>
    <x v="14"/>
    <n v="2013410031.8699999"/>
    <x v="0"/>
    <x v="1"/>
    <x v="2"/>
    <x v="422"/>
  </r>
  <r>
    <x v="14"/>
    <n v="1856749191.27"/>
    <x v="0"/>
    <x v="0"/>
    <x v="62"/>
    <x v="384"/>
  </r>
  <r>
    <x v="14"/>
    <n v="1347406421.2"/>
    <x v="0"/>
    <x v="0"/>
    <x v="62"/>
    <x v="385"/>
  </r>
  <r>
    <x v="14"/>
    <n v="1273838935.5899999"/>
    <x v="0"/>
    <x v="0"/>
    <x v="57"/>
    <x v="7"/>
  </r>
  <r>
    <x v="14"/>
    <n v="1204528645.6900001"/>
    <x v="0"/>
    <x v="0"/>
    <x v="57"/>
    <x v="11"/>
  </r>
  <r>
    <x v="14"/>
    <n v="1151883657.6800001"/>
    <x v="0"/>
    <x v="1"/>
    <x v="11"/>
    <x v="327"/>
  </r>
  <r>
    <x v="14"/>
    <n v="1129237533.49"/>
    <x v="1"/>
    <x v="5"/>
    <x v="10"/>
    <x v="14"/>
  </r>
  <r>
    <x v="14"/>
    <n v="965590315.71000004"/>
    <x v="0"/>
    <x v="0"/>
    <x v="19"/>
    <x v="386"/>
  </r>
  <r>
    <x v="14"/>
    <n v="909437206.80999994"/>
    <x v="0"/>
    <x v="2"/>
    <x v="4"/>
    <x v="4"/>
  </r>
  <r>
    <x v="14"/>
    <n v="854759076.02999997"/>
    <x v="0"/>
    <x v="0"/>
    <x v="9"/>
    <x v="314"/>
  </r>
  <r>
    <x v="14"/>
    <n v="827335245.83000004"/>
    <x v="1"/>
    <x v="4"/>
    <x v="16"/>
    <x v="31"/>
  </r>
  <r>
    <x v="14"/>
    <n v="820969743.10000002"/>
    <x v="0"/>
    <x v="1"/>
    <x v="11"/>
    <x v="17"/>
  </r>
  <r>
    <x v="14"/>
    <n v="746096598.59000003"/>
    <x v="0"/>
    <x v="0"/>
    <x v="9"/>
    <x v="395"/>
  </r>
  <r>
    <x v="14"/>
    <n v="702203438.72000003"/>
    <x v="0"/>
    <x v="0"/>
    <x v="55"/>
    <x v="7"/>
  </r>
  <r>
    <x v="14"/>
    <n v="668660435.28999996"/>
    <x v="0"/>
    <x v="1"/>
    <x v="13"/>
    <x v="24"/>
  </r>
  <r>
    <x v="14"/>
    <n v="608753431.33000004"/>
    <x v="1"/>
    <x v="4"/>
    <x v="8"/>
    <x v="12"/>
  </r>
  <r>
    <x v="14"/>
    <n v="586835151.09000003"/>
    <x v="0"/>
    <x v="1"/>
    <x v="17"/>
    <x v="32"/>
  </r>
  <r>
    <x v="14"/>
    <n v="541197206.97000003"/>
    <x v="0"/>
    <x v="0"/>
    <x v="12"/>
    <x v="256"/>
  </r>
  <r>
    <x v="14"/>
    <n v="514774606.95999998"/>
    <x v="0"/>
    <x v="1"/>
    <x v="20"/>
    <x v="37"/>
  </r>
  <r>
    <x v="14"/>
    <n v="507315001.74000001"/>
    <x v="0"/>
    <x v="1"/>
    <x v="18"/>
    <x v="387"/>
  </r>
  <r>
    <x v="14"/>
    <n v="449814063.30000001"/>
    <x v="1"/>
    <x v="4"/>
    <x v="8"/>
    <x v="23"/>
  </r>
  <r>
    <x v="14"/>
    <n v="442134112.23000002"/>
    <x v="0"/>
    <x v="1"/>
    <x v="18"/>
    <x v="36"/>
  </r>
  <r>
    <x v="14"/>
    <n v="359126098.43000001"/>
    <x v="0"/>
    <x v="2"/>
    <x v="4"/>
    <x v="38"/>
  </r>
  <r>
    <x v="14"/>
    <n v="355220347.13999999"/>
    <x v="0"/>
    <x v="0"/>
    <x v="57"/>
    <x v="22"/>
  </r>
  <r>
    <x v="14"/>
    <n v="340702558.41000003"/>
    <x v="0"/>
    <x v="0"/>
    <x v="57"/>
    <x v="29"/>
  </r>
  <r>
    <x v="14"/>
    <n v="336727363.57999998"/>
    <x v="0"/>
    <x v="0"/>
    <x v="55"/>
    <x v="11"/>
  </r>
  <r>
    <x v="14"/>
    <n v="323334798.63999999"/>
    <x v="0"/>
    <x v="1"/>
    <x v="11"/>
    <x v="43"/>
  </r>
  <r>
    <x v="14"/>
    <n v="310880431.35000002"/>
    <x v="0"/>
    <x v="1"/>
    <x v="2"/>
    <x v="463"/>
  </r>
  <r>
    <x v="14"/>
    <n v="308060420.06999999"/>
    <x v="0"/>
    <x v="1"/>
    <x v="27"/>
    <x v="423"/>
  </r>
  <r>
    <x v="14"/>
    <n v="307592287"/>
    <x v="1"/>
    <x v="5"/>
    <x v="10"/>
    <x v="19"/>
  </r>
  <r>
    <x v="14"/>
    <n v="305329396.10000002"/>
    <x v="0"/>
    <x v="0"/>
    <x v="57"/>
    <x v="354"/>
  </r>
  <r>
    <x v="14"/>
    <n v="239626527.47"/>
    <x v="0"/>
    <x v="0"/>
    <x v="12"/>
    <x v="21"/>
  </r>
  <r>
    <x v="14"/>
    <n v="238163508.11000001"/>
    <x v="1"/>
    <x v="4"/>
    <x v="28"/>
    <x v="77"/>
  </r>
  <r>
    <x v="14"/>
    <n v="226720369.69999999"/>
    <x v="0"/>
    <x v="0"/>
    <x v="57"/>
    <x v="229"/>
  </r>
  <r>
    <x v="14"/>
    <n v="207457466.13999999"/>
    <x v="0"/>
    <x v="0"/>
    <x v="15"/>
    <x v="389"/>
  </r>
  <r>
    <x v="14"/>
    <n v="206111315.94"/>
    <x v="0"/>
    <x v="1"/>
    <x v="11"/>
    <x v="230"/>
  </r>
  <r>
    <x v="14"/>
    <n v="203809107.86000001"/>
    <x v="0"/>
    <x v="0"/>
    <x v="57"/>
    <x v="59"/>
  </r>
  <r>
    <x v="14"/>
    <n v="197000000"/>
    <x v="0"/>
    <x v="1"/>
    <x v="11"/>
    <x v="449"/>
  </r>
  <r>
    <x v="14"/>
    <n v="193574249.34"/>
    <x v="0"/>
    <x v="0"/>
    <x v="9"/>
    <x v="316"/>
  </r>
  <r>
    <x v="14"/>
    <n v="188414461.78"/>
    <x v="0"/>
    <x v="1"/>
    <x v="11"/>
    <x v="328"/>
  </r>
  <r>
    <x v="14"/>
    <n v="178573955.38"/>
    <x v="0"/>
    <x v="1"/>
    <x v="11"/>
    <x v="315"/>
  </r>
  <r>
    <x v="14"/>
    <n v="176725373.49000001"/>
    <x v="0"/>
    <x v="0"/>
    <x v="9"/>
    <x v="464"/>
  </r>
  <r>
    <x v="14"/>
    <n v="175565353.28"/>
    <x v="1"/>
    <x v="3"/>
    <x v="14"/>
    <x v="26"/>
  </r>
  <r>
    <x v="14"/>
    <n v="165612486.88999999"/>
    <x v="0"/>
    <x v="0"/>
    <x v="9"/>
    <x v="465"/>
  </r>
  <r>
    <x v="14"/>
    <n v="159504005.49000001"/>
    <x v="0"/>
    <x v="1"/>
    <x v="17"/>
    <x v="64"/>
  </r>
  <r>
    <x v="14"/>
    <n v="157092649.36000001"/>
    <x v="0"/>
    <x v="1"/>
    <x v="11"/>
    <x v="60"/>
  </r>
  <r>
    <x v="14"/>
    <n v="156431613.18000001"/>
    <x v="0"/>
    <x v="0"/>
    <x v="57"/>
    <x v="352"/>
  </r>
  <r>
    <x v="14"/>
    <n v="150922929.81"/>
    <x v="0"/>
    <x v="0"/>
    <x v="55"/>
    <x v="305"/>
  </r>
  <r>
    <x v="14"/>
    <n v="147773988.09999999"/>
    <x v="0"/>
    <x v="1"/>
    <x v="23"/>
    <x v="436"/>
  </r>
  <r>
    <x v="14"/>
    <n v="146537200.83000001"/>
    <x v="0"/>
    <x v="1"/>
    <x v="19"/>
    <x v="390"/>
  </r>
  <r>
    <x v="14"/>
    <n v="127868995.59999999"/>
    <x v="0"/>
    <x v="1"/>
    <x v="1"/>
    <x v="288"/>
  </r>
  <r>
    <x v="14"/>
    <n v="125739812.42"/>
    <x v="0"/>
    <x v="0"/>
    <x v="55"/>
    <x v="398"/>
  </r>
  <r>
    <x v="14"/>
    <n v="122853591.06"/>
    <x v="0"/>
    <x v="1"/>
    <x v="18"/>
    <x v="391"/>
  </r>
  <r>
    <x v="14"/>
    <n v="120371736.98999999"/>
    <x v="0"/>
    <x v="1"/>
    <x v="30"/>
    <x v="84"/>
  </r>
  <r>
    <x v="14"/>
    <n v="117751576.5"/>
    <x v="0"/>
    <x v="0"/>
    <x v="55"/>
    <x v="29"/>
  </r>
  <r>
    <x v="14"/>
    <n v="115999225.04000001"/>
    <x v="0"/>
    <x v="0"/>
    <x v="9"/>
    <x v="229"/>
  </r>
  <r>
    <x v="14"/>
    <n v="114542785.69"/>
    <x v="0"/>
    <x v="1"/>
    <x v="11"/>
    <x v="56"/>
  </r>
  <r>
    <x v="14"/>
    <n v="113548119.33"/>
    <x v="0"/>
    <x v="0"/>
    <x v="67"/>
    <x v="394"/>
  </r>
  <r>
    <x v="14"/>
    <n v="110803432.90000001"/>
    <x v="0"/>
    <x v="1"/>
    <x v="45"/>
    <x v="396"/>
  </r>
  <r>
    <x v="14"/>
    <n v="107826523.63"/>
    <x v="0"/>
    <x v="1"/>
    <x v="11"/>
    <x v="358"/>
  </r>
  <r>
    <x v="14"/>
    <n v="106876369.72"/>
    <x v="1"/>
    <x v="4"/>
    <x v="19"/>
    <x v="390"/>
  </r>
  <r>
    <x v="14"/>
    <n v="104750494.51000001"/>
    <x v="0"/>
    <x v="1"/>
    <x v="21"/>
    <x v="40"/>
  </r>
  <r>
    <x v="14"/>
    <n v="104506836.14"/>
    <x v="0"/>
    <x v="1"/>
    <x v="30"/>
    <x v="448"/>
  </r>
  <r>
    <x v="14"/>
    <n v="102415304.83"/>
    <x v="0"/>
    <x v="1"/>
    <x v="11"/>
    <x v="45"/>
  </r>
  <r>
    <x v="14"/>
    <n v="101765496.09"/>
    <x v="0"/>
    <x v="0"/>
    <x v="57"/>
    <x v="329"/>
  </r>
  <r>
    <x v="14"/>
    <n v="101181854.84"/>
    <x v="0"/>
    <x v="1"/>
    <x v="18"/>
    <x v="34"/>
  </r>
  <r>
    <x v="14"/>
    <n v="97975150.950000003"/>
    <x v="0"/>
    <x v="0"/>
    <x v="61"/>
    <x v="371"/>
  </r>
  <r>
    <x v="14"/>
    <n v="96170721.030000001"/>
    <x v="0"/>
    <x v="1"/>
    <x v="11"/>
    <x v="49"/>
  </r>
  <r>
    <x v="14"/>
    <n v="95348729.549999997"/>
    <x v="0"/>
    <x v="1"/>
    <x v="30"/>
    <x v="447"/>
  </r>
  <r>
    <x v="14"/>
    <n v="92470409.980000004"/>
    <x v="0"/>
    <x v="0"/>
    <x v="57"/>
    <x v="353"/>
  </r>
  <r>
    <x v="14"/>
    <n v="87279013.819999993"/>
    <x v="0"/>
    <x v="1"/>
    <x v="21"/>
    <x v="118"/>
  </r>
  <r>
    <x v="14"/>
    <n v="86912398.180000007"/>
    <x v="0"/>
    <x v="0"/>
    <x v="57"/>
    <x v="42"/>
  </r>
  <r>
    <x v="14"/>
    <n v="86472333.659999996"/>
    <x v="0"/>
    <x v="1"/>
    <x v="11"/>
    <x v="86"/>
  </r>
  <r>
    <x v="14"/>
    <n v="85716829.019999996"/>
    <x v="1"/>
    <x v="4"/>
    <x v="28"/>
    <x v="70"/>
  </r>
  <r>
    <x v="14"/>
    <n v="85029337.069999993"/>
    <x v="0"/>
    <x v="1"/>
    <x v="11"/>
    <x v="58"/>
  </r>
  <r>
    <x v="14"/>
    <n v="85001161.579999998"/>
    <x v="0"/>
    <x v="1"/>
    <x v="11"/>
    <x v="365"/>
  </r>
  <r>
    <x v="14"/>
    <n v="83044800.280000001"/>
    <x v="0"/>
    <x v="1"/>
    <x v="65"/>
    <x v="62"/>
  </r>
  <r>
    <x v="14"/>
    <n v="80326978.620000005"/>
    <x v="0"/>
    <x v="1"/>
    <x v="11"/>
    <x v="330"/>
  </r>
  <r>
    <x v="14"/>
    <n v="79653950.859999999"/>
    <x v="0"/>
    <x v="0"/>
    <x v="57"/>
    <x v="320"/>
  </r>
  <r>
    <x v="14"/>
    <n v="74383385.819999993"/>
    <x v="0"/>
    <x v="1"/>
    <x v="11"/>
    <x v="73"/>
  </r>
  <r>
    <x v="14"/>
    <n v="69979915.700000003"/>
    <x v="0"/>
    <x v="0"/>
    <x v="67"/>
    <x v="397"/>
  </r>
  <r>
    <x v="14"/>
    <n v="69716554.560000002"/>
    <x v="1"/>
    <x v="4"/>
    <x v="8"/>
    <x v="133"/>
  </r>
  <r>
    <x v="14"/>
    <n v="69267589.420000002"/>
    <x v="0"/>
    <x v="1"/>
    <x v="11"/>
    <x v="96"/>
  </r>
  <r>
    <x v="14"/>
    <n v="66632140.450000003"/>
    <x v="0"/>
    <x v="0"/>
    <x v="57"/>
    <x v="72"/>
  </r>
  <r>
    <x v="14"/>
    <n v="65699822.880000003"/>
    <x v="0"/>
    <x v="0"/>
    <x v="57"/>
    <x v="243"/>
  </r>
  <r>
    <x v="14"/>
    <n v="62187837.340000004"/>
    <x v="0"/>
    <x v="1"/>
    <x v="17"/>
    <x v="46"/>
  </r>
  <r>
    <x v="14"/>
    <n v="61415738.109999999"/>
    <x v="0"/>
    <x v="2"/>
    <x v="34"/>
    <x v="104"/>
  </r>
  <r>
    <x v="14"/>
    <n v="54606539.240000002"/>
    <x v="0"/>
    <x v="1"/>
    <x v="22"/>
    <x v="47"/>
  </r>
  <r>
    <x v="14"/>
    <n v="52824956.899999999"/>
    <x v="0"/>
    <x v="1"/>
    <x v="11"/>
    <x v="265"/>
  </r>
  <r>
    <x v="14"/>
    <n v="52677526.799999997"/>
    <x v="0"/>
    <x v="0"/>
    <x v="57"/>
    <x v="91"/>
  </r>
  <r>
    <x v="14"/>
    <n v="51492521.93"/>
    <x v="0"/>
    <x v="1"/>
    <x v="17"/>
    <x v="61"/>
  </r>
  <r>
    <x v="14"/>
    <n v="51100363.880000003"/>
    <x v="0"/>
    <x v="1"/>
    <x v="11"/>
    <x v="53"/>
  </r>
  <r>
    <x v="14"/>
    <n v="50993613.049999997"/>
    <x v="0"/>
    <x v="1"/>
    <x v="11"/>
    <x v="103"/>
  </r>
  <r>
    <x v="14"/>
    <n v="50860438.140000001"/>
    <x v="0"/>
    <x v="1"/>
    <x v="27"/>
    <x v="424"/>
  </r>
  <r>
    <x v="14"/>
    <n v="50796951.859999999"/>
    <x v="1"/>
    <x v="4"/>
    <x v="8"/>
    <x v="283"/>
  </r>
  <r>
    <x v="14"/>
    <n v="50055468.18"/>
    <x v="0"/>
    <x v="1"/>
    <x v="11"/>
    <x v="245"/>
  </r>
  <r>
    <x v="14"/>
    <n v="49772735.149999999"/>
    <x v="0"/>
    <x v="1"/>
    <x v="23"/>
    <x v="360"/>
  </r>
  <r>
    <x v="14"/>
    <n v="49462666.920000002"/>
    <x v="1"/>
    <x v="5"/>
    <x v="10"/>
    <x v="393"/>
  </r>
  <r>
    <x v="14"/>
    <n v="47860276.310000002"/>
    <x v="1"/>
    <x v="4"/>
    <x v="11"/>
    <x v="335"/>
  </r>
  <r>
    <x v="14"/>
    <n v="47395883.509999998"/>
    <x v="0"/>
    <x v="1"/>
    <x v="11"/>
    <x v="359"/>
  </r>
  <r>
    <x v="14"/>
    <n v="45899331.539999999"/>
    <x v="0"/>
    <x v="0"/>
    <x v="15"/>
    <x v="392"/>
  </r>
  <r>
    <x v="14"/>
    <n v="45412689.780000001"/>
    <x v="0"/>
    <x v="0"/>
    <x v="57"/>
    <x v="16"/>
  </r>
  <r>
    <x v="14"/>
    <n v="45159600"/>
    <x v="1"/>
    <x v="3"/>
    <x v="26"/>
    <x v="65"/>
  </r>
  <r>
    <x v="14"/>
    <n v="44870715.740000002"/>
    <x v="0"/>
    <x v="1"/>
    <x v="30"/>
    <x v="276"/>
  </r>
  <r>
    <x v="14"/>
    <n v="43163020.210000001"/>
    <x v="0"/>
    <x v="0"/>
    <x v="57"/>
    <x v="88"/>
  </r>
  <r>
    <x v="14"/>
    <n v="42030033"/>
    <x v="0"/>
    <x v="1"/>
    <x v="1"/>
    <x v="291"/>
  </r>
  <r>
    <x v="14"/>
    <n v="41523043.840000004"/>
    <x v="0"/>
    <x v="1"/>
    <x v="26"/>
    <x v="65"/>
  </r>
  <r>
    <x v="14"/>
    <n v="41351703.359999999"/>
    <x v="0"/>
    <x v="1"/>
    <x v="11"/>
    <x v="244"/>
  </r>
  <r>
    <x v="14"/>
    <n v="41288336.130000003"/>
    <x v="0"/>
    <x v="1"/>
    <x v="30"/>
    <x v="267"/>
  </r>
  <r>
    <x v="14"/>
    <n v="39650447.289999999"/>
    <x v="0"/>
    <x v="1"/>
    <x v="11"/>
    <x v="83"/>
  </r>
  <r>
    <x v="14"/>
    <n v="38487681.289999999"/>
    <x v="0"/>
    <x v="1"/>
    <x v="66"/>
    <x v="401"/>
  </r>
  <r>
    <x v="14"/>
    <n v="37774148.240000002"/>
    <x v="0"/>
    <x v="1"/>
    <x v="21"/>
    <x v="73"/>
  </r>
  <r>
    <x v="14"/>
    <n v="37040506.609999999"/>
    <x v="0"/>
    <x v="1"/>
    <x v="2"/>
    <x v="299"/>
  </r>
  <r>
    <x v="14"/>
    <n v="37016386.409999996"/>
    <x v="0"/>
    <x v="1"/>
    <x v="17"/>
    <x v="63"/>
  </r>
  <r>
    <x v="14"/>
    <n v="36139525.130000003"/>
    <x v="0"/>
    <x v="0"/>
    <x v="67"/>
    <x v="5"/>
  </r>
  <r>
    <x v="14"/>
    <n v="34551966.869999997"/>
    <x v="0"/>
    <x v="0"/>
    <x v="24"/>
    <x v="194"/>
  </r>
  <r>
    <x v="14"/>
    <n v="32300247.84"/>
    <x v="0"/>
    <x v="2"/>
    <x v="4"/>
    <x v="450"/>
  </r>
  <r>
    <x v="14"/>
    <n v="31133777.550000001"/>
    <x v="0"/>
    <x v="1"/>
    <x v="35"/>
    <x v="430"/>
  </r>
  <r>
    <x v="14"/>
    <n v="30250767.129999999"/>
    <x v="0"/>
    <x v="1"/>
    <x v="19"/>
    <x v="386"/>
  </r>
  <r>
    <x v="14"/>
    <n v="30162575.120000001"/>
    <x v="0"/>
    <x v="1"/>
    <x v="30"/>
    <x v="429"/>
  </r>
  <r>
    <x v="14"/>
    <n v="29733096.960000001"/>
    <x v="1"/>
    <x v="5"/>
    <x v="10"/>
    <x v="452"/>
  </r>
  <r>
    <x v="14"/>
    <n v="29653471.219999999"/>
    <x v="0"/>
    <x v="0"/>
    <x v="57"/>
    <x v="297"/>
  </r>
  <r>
    <x v="14"/>
    <n v="29617605.989999998"/>
    <x v="0"/>
    <x v="1"/>
    <x v="15"/>
    <x v="231"/>
  </r>
  <r>
    <x v="14"/>
    <n v="29104384.120000001"/>
    <x v="1"/>
    <x v="4"/>
    <x v="28"/>
    <x v="226"/>
  </r>
  <r>
    <x v="14"/>
    <n v="28725358.079999998"/>
    <x v="1"/>
    <x v="4"/>
    <x v="11"/>
    <x v="315"/>
  </r>
  <r>
    <x v="14"/>
    <n v="28533869.93"/>
    <x v="1"/>
    <x v="4"/>
    <x v="28"/>
    <x v="106"/>
  </r>
  <r>
    <x v="14"/>
    <n v="27429628.559999999"/>
    <x v="0"/>
    <x v="0"/>
    <x v="67"/>
    <x v="400"/>
  </r>
  <r>
    <x v="14"/>
    <n v="26482149.530000001"/>
    <x v="1"/>
    <x v="4"/>
    <x v="8"/>
    <x v="380"/>
  </r>
  <r>
    <x v="14"/>
    <n v="26023695.120000001"/>
    <x v="0"/>
    <x v="0"/>
    <x v="57"/>
    <x v="404"/>
  </r>
  <r>
    <x v="14"/>
    <n v="25936444.620000001"/>
    <x v="1"/>
    <x v="4"/>
    <x v="28"/>
    <x v="124"/>
  </r>
  <r>
    <x v="14"/>
    <n v="25758825.07"/>
    <x v="0"/>
    <x v="1"/>
    <x v="21"/>
    <x v="94"/>
  </r>
  <r>
    <x v="14"/>
    <n v="24839901.109999999"/>
    <x v="0"/>
    <x v="0"/>
    <x v="57"/>
    <x v="157"/>
  </r>
  <r>
    <x v="14"/>
    <n v="24796595.120000001"/>
    <x v="0"/>
    <x v="1"/>
    <x v="11"/>
    <x v="302"/>
  </r>
  <r>
    <x v="14"/>
    <n v="24689868.280000001"/>
    <x v="0"/>
    <x v="0"/>
    <x v="57"/>
    <x v="15"/>
  </r>
  <r>
    <x v="14"/>
    <n v="24438751.870000001"/>
    <x v="0"/>
    <x v="0"/>
    <x v="57"/>
    <x v="121"/>
  </r>
  <r>
    <x v="14"/>
    <n v="24352320.93"/>
    <x v="0"/>
    <x v="1"/>
    <x v="61"/>
    <x v="0"/>
  </r>
  <r>
    <x v="14"/>
    <n v="23731525.050000001"/>
    <x v="0"/>
    <x v="0"/>
    <x v="57"/>
    <x v="110"/>
  </r>
  <r>
    <x v="14"/>
    <n v="23515863.109999999"/>
    <x v="0"/>
    <x v="1"/>
    <x v="67"/>
    <x v="438"/>
  </r>
  <r>
    <x v="14"/>
    <n v="23495279.010000002"/>
    <x v="0"/>
    <x v="0"/>
    <x v="57"/>
    <x v="120"/>
  </r>
  <r>
    <x v="14"/>
    <n v="23495168.989999998"/>
    <x v="0"/>
    <x v="1"/>
    <x v="9"/>
    <x v="405"/>
  </r>
  <r>
    <x v="14"/>
    <n v="23342007.02"/>
    <x v="1"/>
    <x v="3"/>
    <x v="49"/>
    <x v="248"/>
  </r>
  <r>
    <x v="14"/>
    <n v="23134770.850000001"/>
    <x v="0"/>
    <x v="1"/>
    <x v="11"/>
    <x v="251"/>
  </r>
  <r>
    <x v="14"/>
    <n v="22709624.370000001"/>
    <x v="0"/>
    <x v="1"/>
    <x v="11"/>
    <x v="229"/>
  </r>
  <r>
    <x v="14"/>
    <n v="22684207.41"/>
    <x v="0"/>
    <x v="0"/>
    <x v="24"/>
    <x v="80"/>
  </r>
  <r>
    <x v="14"/>
    <n v="21763996.09"/>
    <x v="0"/>
    <x v="1"/>
    <x v="17"/>
    <x v="115"/>
  </r>
  <r>
    <x v="14"/>
    <n v="21722826.739999998"/>
    <x v="0"/>
    <x v="1"/>
    <x v="29"/>
    <x v="76"/>
  </r>
  <r>
    <x v="14"/>
    <n v="21522296.52"/>
    <x v="1"/>
    <x v="4"/>
    <x v="2"/>
    <x v="2"/>
  </r>
  <r>
    <x v="14"/>
    <n v="21458624.969999999"/>
    <x v="0"/>
    <x v="1"/>
    <x v="11"/>
    <x v="361"/>
  </r>
  <r>
    <x v="14"/>
    <n v="20993896.699999999"/>
    <x v="0"/>
    <x v="1"/>
    <x v="11"/>
    <x v="304"/>
  </r>
  <r>
    <x v="14"/>
    <n v="20460067.77"/>
    <x v="0"/>
    <x v="1"/>
    <x v="62"/>
    <x v="384"/>
  </r>
  <r>
    <x v="14"/>
    <n v="20288182.300000001"/>
    <x v="0"/>
    <x v="1"/>
    <x v="11"/>
    <x v="82"/>
  </r>
  <r>
    <x v="14"/>
    <n v="20112904.52"/>
    <x v="0"/>
    <x v="1"/>
    <x v="15"/>
    <x v="392"/>
  </r>
  <r>
    <x v="14"/>
    <n v="19992956.649999999"/>
    <x v="0"/>
    <x v="1"/>
    <x v="17"/>
    <x v="113"/>
  </r>
  <r>
    <x v="14"/>
    <n v="19533103.829999998"/>
    <x v="0"/>
    <x v="1"/>
    <x v="30"/>
    <x v="271"/>
  </r>
  <r>
    <x v="14"/>
    <n v="19501911.550000001"/>
    <x v="1"/>
    <x v="3"/>
    <x v="7"/>
    <x v="268"/>
  </r>
  <r>
    <x v="14"/>
    <n v="19196195.079999998"/>
    <x v="0"/>
    <x v="0"/>
    <x v="57"/>
    <x v="403"/>
  </r>
  <r>
    <x v="14"/>
    <n v="19025157.09"/>
    <x v="0"/>
    <x v="0"/>
    <x v="55"/>
    <x v="466"/>
  </r>
  <r>
    <x v="14"/>
    <n v="18780477.870000001"/>
    <x v="0"/>
    <x v="0"/>
    <x v="43"/>
    <x v="195"/>
  </r>
  <r>
    <x v="14"/>
    <n v="18618723.18"/>
    <x v="1"/>
    <x v="3"/>
    <x v="11"/>
    <x v="362"/>
  </r>
  <r>
    <x v="14"/>
    <n v="18441766.52"/>
    <x v="0"/>
    <x v="0"/>
    <x v="9"/>
    <x v="324"/>
  </r>
  <r>
    <x v="14"/>
    <n v="18436980.920000002"/>
    <x v="0"/>
    <x v="0"/>
    <x v="15"/>
    <x v="231"/>
  </r>
  <r>
    <x v="14"/>
    <n v="18235899.989999998"/>
    <x v="0"/>
    <x v="1"/>
    <x v="11"/>
    <x v="334"/>
  </r>
  <r>
    <x v="14"/>
    <n v="18034183.75"/>
    <x v="0"/>
    <x v="1"/>
    <x v="45"/>
    <x v="402"/>
  </r>
  <r>
    <x v="14"/>
    <n v="17439800.199999999"/>
    <x v="0"/>
    <x v="0"/>
    <x v="55"/>
    <x v="137"/>
  </r>
  <r>
    <x v="14"/>
    <n v="16966346.699999999"/>
    <x v="0"/>
    <x v="1"/>
    <x v="36"/>
    <x v="116"/>
  </r>
  <r>
    <x v="14"/>
    <n v="16789835.98"/>
    <x v="0"/>
    <x v="1"/>
    <x v="11"/>
    <x v="421"/>
  </r>
  <r>
    <x v="14"/>
    <n v="16763196.23"/>
    <x v="0"/>
    <x v="1"/>
    <x v="59"/>
    <x v="130"/>
  </r>
  <r>
    <x v="14"/>
    <n v="16534591.93"/>
    <x v="0"/>
    <x v="1"/>
    <x v="23"/>
    <x v="431"/>
  </r>
  <r>
    <x v="14"/>
    <n v="16441450.300000001"/>
    <x v="0"/>
    <x v="0"/>
    <x v="24"/>
    <x v="57"/>
  </r>
  <r>
    <x v="14"/>
    <n v="16316497.23"/>
    <x v="0"/>
    <x v="2"/>
    <x v="4"/>
    <x v="373"/>
  </r>
  <r>
    <x v="14"/>
    <n v="16077478.48"/>
    <x v="0"/>
    <x v="1"/>
    <x v="17"/>
    <x v="102"/>
  </r>
  <r>
    <x v="14"/>
    <n v="16053191.189999999"/>
    <x v="0"/>
    <x v="1"/>
    <x v="21"/>
    <x v="44"/>
  </r>
  <r>
    <x v="14"/>
    <n v="15868030.26"/>
    <x v="0"/>
    <x v="0"/>
    <x v="48"/>
    <x v="224"/>
  </r>
  <r>
    <x v="14"/>
    <n v="15682920.1"/>
    <x v="0"/>
    <x v="1"/>
    <x v="17"/>
    <x v="119"/>
  </r>
  <r>
    <x v="14"/>
    <n v="15096222.300000001"/>
    <x v="0"/>
    <x v="1"/>
    <x v="11"/>
    <x v="331"/>
  </r>
  <r>
    <x v="14"/>
    <n v="14889794.17"/>
    <x v="0"/>
    <x v="0"/>
    <x v="55"/>
    <x v="80"/>
  </r>
  <r>
    <x v="14"/>
    <n v="14384365.75"/>
    <x v="0"/>
    <x v="0"/>
    <x v="42"/>
    <x v="186"/>
  </r>
  <r>
    <x v="14"/>
    <n v="14072930"/>
    <x v="0"/>
    <x v="1"/>
    <x v="11"/>
    <x v="307"/>
  </r>
  <r>
    <x v="14"/>
    <n v="13959505.34"/>
    <x v="0"/>
    <x v="1"/>
    <x v="17"/>
    <x v="229"/>
  </r>
  <r>
    <x v="14"/>
    <n v="13745015.93"/>
    <x v="0"/>
    <x v="1"/>
    <x v="17"/>
    <x v="311"/>
  </r>
  <r>
    <x v="14"/>
    <n v="13640486.23"/>
    <x v="1"/>
    <x v="4"/>
    <x v="28"/>
    <x v="79"/>
  </r>
  <r>
    <x v="14"/>
    <n v="13333774.960000001"/>
    <x v="0"/>
    <x v="1"/>
    <x v="23"/>
    <x v="364"/>
  </r>
  <r>
    <x v="14"/>
    <n v="12506383.449999999"/>
    <x v="0"/>
    <x v="1"/>
    <x v="11"/>
    <x v="415"/>
  </r>
  <r>
    <x v="14"/>
    <n v="12506377.42"/>
    <x v="0"/>
    <x v="1"/>
    <x v="17"/>
    <x v="78"/>
  </r>
  <r>
    <x v="14"/>
    <n v="12294858.939999999"/>
    <x v="0"/>
    <x v="1"/>
    <x v="11"/>
    <x v="233"/>
  </r>
  <r>
    <x v="14"/>
    <n v="12058198.65"/>
    <x v="0"/>
    <x v="1"/>
    <x v="11"/>
    <x v="93"/>
  </r>
  <r>
    <x v="14"/>
    <n v="12000000"/>
    <x v="1"/>
    <x v="4"/>
    <x v="11"/>
    <x v="370"/>
  </r>
  <r>
    <x v="14"/>
    <n v="11964329.939999999"/>
    <x v="0"/>
    <x v="1"/>
    <x v="15"/>
    <x v="229"/>
  </r>
  <r>
    <x v="14"/>
    <n v="11953000"/>
    <x v="1"/>
    <x v="3"/>
    <x v="2"/>
    <x v="300"/>
  </r>
  <r>
    <x v="14"/>
    <n v="11415935.869999999"/>
    <x v="0"/>
    <x v="1"/>
    <x v="35"/>
    <x v="433"/>
  </r>
  <r>
    <x v="14"/>
    <n v="10926328.82"/>
    <x v="0"/>
    <x v="1"/>
    <x v="11"/>
    <x v="293"/>
  </r>
  <r>
    <x v="14"/>
    <n v="10437730.630000001"/>
    <x v="0"/>
    <x v="2"/>
    <x v="4"/>
    <x v="456"/>
  </r>
  <r>
    <x v="14"/>
    <n v="10120694.83"/>
    <x v="0"/>
    <x v="1"/>
    <x v="11"/>
    <x v="349"/>
  </r>
  <r>
    <x v="14"/>
    <n v="10014520.689999999"/>
    <x v="0"/>
    <x v="1"/>
    <x v="11"/>
    <x v="432"/>
  </r>
  <r>
    <x v="14"/>
    <n v="9680750.1600000001"/>
    <x v="0"/>
    <x v="1"/>
    <x v="11"/>
    <x v="246"/>
  </r>
  <r>
    <x v="14"/>
    <n v="9194494.7100000009"/>
    <x v="0"/>
    <x v="1"/>
    <x v="17"/>
    <x v="87"/>
  </r>
  <r>
    <x v="14"/>
    <n v="9047877.9800000004"/>
    <x v="0"/>
    <x v="1"/>
    <x v="66"/>
    <x v="117"/>
  </r>
  <r>
    <x v="14"/>
    <n v="8972487.5700000003"/>
    <x v="1"/>
    <x v="4"/>
    <x v="8"/>
    <x v="164"/>
  </r>
  <r>
    <x v="14"/>
    <n v="8726925.0399999991"/>
    <x v="0"/>
    <x v="1"/>
    <x v="17"/>
    <x v="109"/>
  </r>
  <r>
    <x v="14"/>
    <n v="8663897.9900000002"/>
    <x v="1"/>
    <x v="4"/>
    <x v="28"/>
    <x v="142"/>
  </r>
  <r>
    <x v="14"/>
    <n v="8643358.6899999995"/>
    <x v="1"/>
    <x v="4"/>
    <x v="49"/>
    <x v="298"/>
  </r>
  <r>
    <x v="14"/>
    <n v="8449115.0999999996"/>
    <x v="1"/>
    <x v="4"/>
    <x v="28"/>
    <x v="183"/>
  </r>
  <r>
    <x v="14"/>
    <n v="8231195.4000000004"/>
    <x v="0"/>
    <x v="1"/>
    <x v="23"/>
    <x v="435"/>
  </r>
  <r>
    <x v="14"/>
    <n v="8063661.4400000004"/>
    <x v="0"/>
    <x v="1"/>
    <x v="66"/>
    <x v="132"/>
  </r>
  <r>
    <x v="14"/>
    <n v="7718372.0300000003"/>
    <x v="1"/>
    <x v="4"/>
    <x v="11"/>
    <x v="306"/>
  </r>
  <r>
    <x v="14"/>
    <n v="7614834.9800000004"/>
    <x v="0"/>
    <x v="0"/>
    <x v="30"/>
    <x v="123"/>
  </r>
  <r>
    <x v="14"/>
    <n v="7352336.96"/>
    <x v="1"/>
    <x v="4"/>
    <x v="28"/>
    <x v="155"/>
  </r>
  <r>
    <x v="14"/>
    <n v="7346098.5599999996"/>
    <x v="0"/>
    <x v="1"/>
    <x v="17"/>
    <x v="203"/>
  </r>
  <r>
    <x v="14"/>
    <n v="7231029.7800000003"/>
    <x v="0"/>
    <x v="1"/>
    <x v="11"/>
    <x v="296"/>
  </r>
  <r>
    <x v="14"/>
    <n v="7035982.2999999998"/>
    <x v="0"/>
    <x v="1"/>
    <x v="66"/>
    <x v="170"/>
  </r>
  <r>
    <x v="14"/>
    <n v="6970007.6699999999"/>
    <x v="0"/>
    <x v="0"/>
    <x v="57"/>
    <x v="410"/>
  </r>
  <r>
    <x v="14"/>
    <n v="6914899.8399999999"/>
    <x v="0"/>
    <x v="0"/>
    <x v="24"/>
    <x v="95"/>
  </r>
  <r>
    <x v="14"/>
    <n v="6418004.54"/>
    <x v="0"/>
    <x v="1"/>
    <x v="21"/>
    <x v="138"/>
  </r>
  <r>
    <x v="14"/>
    <n v="6297856.7400000002"/>
    <x v="0"/>
    <x v="1"/>
    <x v="9"/>
    <x v="376"/>
  </r>
  <r>
    <x v="14"/>
    <n v="6256822.5"/>
    <x v="0"/>
    <x v="1"/>
    <x v="22"/>
    <x v="229"/>
  </r>
  <r>
    <x v="14"/>
    <n v="6122185.54"/>
    <x v="0"/>
    <x v="0"/>
    <x v="55"/>
    <x v="144"/>
  </r>
  <r>
    <x v="14"/>
    <n v="6099651.8799999999"/>
    <x v="0"/>
    <x v="1"/>
    <x v="32"/>
    <x v="97"/>
  </r>
  <r>
    <x v="14"/>
    <n v="5875096"/>
    <x v="0"/>
    <x v="0"/>
    <x v="40"/>
    <x v="161"/>
  </r>
  <r>
    <x v="14"/>
    <n v="5870106.54"/>
    <x v="0"/>
    <x v="1"/>
    <x v="11"/>
    <x v="337"/>
  </r>
  <r>
    <x v="14"/>
    <n v="5819302.0999999996"/>
    <x v="1"/>
    <x v="4"/>
    <x v="37"/>
    <x v="122"/>
  </r>
  <r>
    <x v="14"/>
    <n v="5781681.3700000001"/>
    <x v="0"/>
    <x v="1"/>
    <x v="11"/>
    <x v="370"/>
  </r>
  <r>
    <x v="14"/>
    <n v="5501196.29"/>
    <x v="0"/>
    <x v="1"/>
    <x v="17"/>
    <x v="111"/>
  </r>
  <r>
    <x v="14"/>
    <n v="5379529.6900000004"/>
    <x v="0"/>
    <x v="1"/>
    <x v="11"/>
    <x v="340"/>
  </r>
  <r>
    <x v="14"/>
    <n v="5358514.53"/>
    <x v="0"/>
    <x v="0"/>
    <x v="57"/>
    <x v="150"/>
  </r>
  <r>
    <x v="14"/>
    <n v="5341945.54"/>
    <x v="0"/>
    <x v="1"/>
    <x v="17"/>
    <x v="92"/>
  </r>
  <r>
    <x v="14"/>
    <n v="4960838.55"/>
    <x v="0"/>
    <x v="0"/>
    <x v="24"/>
    <x v="146"/>
  </r>
  <r>
    <x v="14"/>
    <n v="4914687.6399999997"/>
    <x v="0"/>
    <x v="1"/>
    <x v="17"/>
    <x v="136"/>
  </r>
  <r>
    <x v="14"/>
    <n v="4838289.1900000004"/>
    <x v="0"/>
    <x v="0"/>
    <x v="57"/>
    <x v="41"/>
  </r>
  <r>
    <x v="14"/>
    <n v="4783325.1399999997"/>
    <x v="0"/>
    <x v="1"/>
    <x v="11"/>
    <x v="127"/>
  </r>
  <r>
    <x v="14"/>
    <n v="4729771.91"/>
    <x v="1"/>
    <x v="4"/>
    <x v="30"/>
    <x v="84"/>
  </r>
  <r>
    <x v="14"/>
    <n v="4724157.16"/>
    <x v="0"/>
    <x v="1"/>
    <x v="11"/>
    <x v="301"/>
  </r>
  <r>
    <x v="14"/>
    <n v="4659358.07"/>
    <x v="1"/>
    <x v="4"/>
    <x v="15"/>
    <x v="392"/>
  </r>
  <r>
    <x v="14"/>
    <n v="4624215.71"/>
    <x v="0"/>
    <x v="0"/>
    <x v="57"/>
    <x v="158"/>
  </r>
  <r>
    <x v="14"/>
    <n v="4621653.57"/>
    <x v="0"/>
    <x v="1"/>
    <x v="17"/>
    <x v="168"/>
  </r>
  <r>
    <x v="14"/>
    <n v="4572364.17"/>
    <x v="0"/>
    <x v="1"/>
    <x v="11"/>
    <x v="368"/>
  </r>
  <r>
    <x v="14"/>
    <n v="4562501.78"/>
    <x v="1"/>
    <x v="4"/>
    <x v="28"/>
    <x v="229"/>
  </r>
  <r>
    <x v="14"/>
    <n v="4561923.84"/>
    <x v="0"/>
    <x v="1"/>
    <x v="17"/>
    <x v="149"/>
  </r>
  <r>
    <x v="14"/>
    <n v="4530000"/>
    <x v="0"/>
    <x v="1"/>
    <x v="32"/>
    <x v="167"/>
  </r>
  <r>
    <x v="14"/>
    <n v="4435418.87"/>
    <x v="0"/>
    <x v="0"/>
    <x v="57"/>
    <x v="264"/>
  </r>
  <r>
    <x v="14"/>
    <n v="4353070"/>
    <x v="0"/>
    <x v="1"/>
    <x v="35"/>
    <x v="229"/>
  </r>
  <r>
    <x v="14"/>
    <n v="4298790.0999999996"/>
    <x v="0"/>
    <x v="1"/>
    <x v="17"/>
    <x v="232"/>
  </r>
  <r>
    <x v="14"/>
    <n v="4216722.32"/>
    <x v="0"/>
    <x v="1"/>
    <x v="11"/>
    <x v="335"/>
  </r>
  <r>
    <x v="14"/>
    <n v="4201806.4000000004"/>
    <x v="0"/>
    <x v="1"/>
    <x v="17"/>
    <x v="204"/>
  </r>
  <r>
    <x v="14"/>
    <n v="4192186.55"/>
    <x v="0"/>
    <x v="1"/>
    <x v="21"/>
    <x v="81"/>
  </r>
  <r>
    <x v="14"/>
    <n v="4141630.7"/>
    <x v="0"/>
    <x v="1"/>
    <x v="66"/>
    <x v="439"/>
  </r>
  <r>
    <x v="14"/>
    <n v="4126598.99"/>
    <x v="0"/>
    <x v="0"/>
    <x v="55"/>
    <x v="192"/>
  </r>
  <r>
    <x v="14"/>
    <n v="4125593.1"/>
    <x v="0"/>
    <x v="1"/>
    <x v="30"/>
    <x v="123"/>
  </r>
  <r>
    <x v="14"/>
    <n v="4058713.64"/>
    <x v="0"/>
    <x v="1"/>
    <x v="17"/>
    <x v="234"/>
  </r>
  <r>
    <x v="14"/>
    <n v="3998668.31"/>
    <x v="1"/>
    <x v="4"/>
    <x v="28"/>
    <x v="143"/>
  </r>
  <r>
    <x v="14"/>
    <n v="3994151.38"/>
    <x v="0"/>
    <x v="0"/>
    <x v="65"/>
    <x v="408"/>
  </r>
  <r>
    <x v="14"/>
    <n v="3939144.27"/>
    <x v="0"/>
    <x v="1"/>
    <x v="9"/>
    <x v="323"/>
  </r>
  <r>
    <x v="14"/>
    <n v="3912305.77"/>
    <x v="1"/>
    <x v="4"/>
    <x v="11"/>
    <x v="361"/>
  </r>
  <r>
    <x v="14"/>
    <n v="3885155.46"/>
    <x v="0"/>
    <x v="1"/>
    <x v="11"/>
    <x v="332"/>
  </r>
  <r>
    <x v="14"/>
    <n v="3751922.11"/>
    <x v="0"/>
    <x v="0"/>
    <x v="24"/>
    <x v="67"/>
  </r>
  <r>
    <x v="14"/>
    <n v="3515091.16"/>
    <x v="0"/>
    <x v="1"/>
    <x v="11"/>
    <x v="236"/>
  </r>
  <r>
    <x v="14"/>
    <n v="3472524"/>
    <x v="1"/>
    <x v="4"/>
    <x v="11"/>
    <x v="58"/>
  </r>
  <r>
    <x v="14"/>
    <n v="3399316.76"/>
    <x v="0"/>
    <x v="1"/>
    <x v="17"/>
    <x v="134"/>
  </r>
  <r>
    <x v="14"/>
    <n v="3359596.27"/>
    <x v="0"/>
    <x v="0"/>
    <x v="57"/>
    <x v="176"/>
  </r>
  <r>
    <x v="14"/>
    <n v="3292634.24"/>
    <x v="0"/>
    <x v="1"/>
    <x v="9"/>
    <x v="322"/>
  </r>
  <r>
    <x v="14"/>
    <n v="3283142.51"/>
    <x v="0"/>
    <x v="1"/>
    <x v="31"/>
    <x v="90"/>
  </r>
  <r>
    <x v="14"/>
    <n v="3227692.89"/>
    <x v="1"/>
    <x v="4"/>
    <x v="28"/>
    <x v="208"/>
  </r>
  <r>
    <x v="14"/>
    <n v="3189875.36"/>
    <x v="0"/>
    <x v="0"/>
    <x v="61"/>
    <x v="367"/>
  </r>
  <r>
    <x v="14"/>
    <n v="3119477.94"/>
    <x v="1"/>
    <x v="4"/>
    <x v="8"/>
    <x v="277"/>
  </r>
  <r>
    <x v="14"/>
    <n v="3100170.47"/>
    <x v="0"/>
    <x v="1"/>
    <x v="17"/>
    <x v="172"/>
  </r>
  <r>
    <x v="14"/>
    <n v="3096756.69"/>
    <x v="1"/>
    <x v="4"/>
    <x v="8"/>
    <x v="163"/>
  </r>
  <r>
    <x v="14"/>
    <n v="3077525.35"/>
    <x v="0"/>
    <x v="1"/>
    <x v="11"/>
    <x v="98"/>
  </r>
  <r>
    <x v="14"/>
    <n v="2984908.56"/>
    <x v="0"/>
    <x v="1"/>
    <x v="17"/>
    <x v="105"/>
  </r>
  <r>
    <x v="14"/>
    <n v="2773679.64"/>
    <x v="0"/>
    <x v="1"/>
    <x v="35"/>
    <x v="434"/>
  </r>
  <r>
    <x v="14"/>
    <n v="2716151.53"/>
    <x v="0"/>
    <x v="1"/>
    <x v="21"/>
    <x v="198"/>
  </r>
  <r>
    <x v="14"/>
    <n v="2705859.07"/>
    <x v="0"/>
    <x v="1"/>
    <x v="11"/>
    <x v="306"/>
  </r>
  <r>
    <x v="14"/>
    <n v="2679155.7599999998"/>
    <x v="0"/>
    <x v="1"/>
    <x v="21"/>
    <x v="148"/>
  </r>
  <r>
    <x v="14"/>
    <n v="2629939.25"/>
    <x v="0"/>
    <x v="1"/>
    <x v="2"/>
    <x v="440"/>
  </r>
  <r>
    <x v="14"/>
    <n v="2563563.14"/>
    <x v="0"/>
    <x v="0"/>
    <x v="57"/>
    <x v="162"/>
  </r>
  <r>
    <x v="14"/>
    <n v="2419039.6800000002"/>
    <x v="0"/>
    <x v="1"/>
    <x v="17"/>
    <x v="174"/>
  </r>
  <r>
    <x v="14"/>
    <n v="2312716.38"/>
    <x v="0"/>
    <x v="0"/>
    <x v="57"/>
    <x v="453"/>
  </r>
  <r>
    <x v="14"/>
    <n v="2310965.87"/>
    <x v="0"/>
    <x v="1"/>
    <x v="11"/>
    <x v="129"/>
  </r>
  <r>
    <x v="14"/>
    <n v="2301429.92"/>
    <x v="0"/>
    <x v="1"/>
    <x v="17"/>
    <x v="135"/>
  </r>
  <r>
    <x v="14"/>
    <n v="2261411.17"/>
    <x v="0"/>
    <x v="0"/>
    <x v="67"/>
    <x v="407"/>
  </r>
  <r>
    <x v="14"/>
    <n v="2233885.7599999998"/>
    <x v="0"/>
    <x v="1"/>
    <x v="35"/>
    <x v="437"/>
  </r>
  <r>
    <x v="14"/>
    <n v="2203945.86"/>
    <x v="0"/>
    <x v="1"/>
    <x v="11"/>
    <x v="377"/>
  </r>
  <r>
    <x v="14"/>
    <n v="2019499.22"/>
    <x v="0"/>
    <x v="1"/>
    <x v="21"/>
    <x v="229"/>
  </r>
  <r>
    <x v="14"/>
    <n v="1943855.77"/>
    <x v="0"/>
    <x v="1"/>
    <x v="30"/>
    <x v="266"/>
  </r>
  <r>
    <x v="14"/>
    <n v="1941505.54"/>
    <x v="0"/>
    <x v="1"/>
    <x v="30"/>
    <x v="441"/>
  </r>
  <r>
    <x v="14"/>
    <n v="1901211.88"/>
    <x v="0"/>
    <x v="0"/>
    <x v="57"/>
    <x v="345"/>
  </r>
  <r>
    <x v="14"/>
    <n v="1852383.62"/>
    <x v="0"/>
    <x v="1"/>
    <x v="11"/>
    <x v="414"/>
  </r>
  <r>
    <x v="14"/>
    <n v="1843062.49"/>
    <x v="0"/>
    <x v="1"/>
    <x v="17"/>
    <x v="153"/>
  </r>
  <r>
    <x v="14"/>
    <n v="1828925.8"/>
    <x v="0"/>
    <x v="0"/>
    <x v="9"/>
    <x v="322"/>
  </r>
  <r>
    <x v="14"/>
    <n v="1799500"/>
    <x v="0"/>
    <x v="1"/>
    <x v="65"/>
    <x v="179"/>
  </r>
  <r>
    <x v="14"/>
    <n v="1771449.36"/>
    <x v="0"/>
    <x v="1"/>
    <x v="32"/>
    <x v="451"/>
  </r>
  <r>
    <x v="14"/>
    <n v="1732128.23"/>
    <x v="0"/>
    <x v="1"/>
    <x v="11"/>
    <x v="461"/>
  </r>
  <r>
    <x v="14"/>
    <n v="1639612.61"/>
    <x v="1"/>
    <x v="4"/>
    <x v="11"/>
    <x v="421"/>
  </r>
  <r>
    <x v="14"/>
    <n v="1631539.13"/>
    <x v="0"/>
    <x v="1"/>
    <x v="17"/>
    <x v="141"/>
  </r>
  <r>
    <x v="14"/>
    <n v="1337658.77"/>
    <x v="0"/>
    <x v="1"/>
    <x v="21"/>
    <x v="467"/>
  </r>
  <r>
    <x v="14"/>
    <n v="1261693.46"/>
    <x v="0"/>
    <x v="1"/>
    <x v="17"/>
    <x v="166"/>
  </r>
  <r>
    <x v="14"/>
    <n v="1253346.43"/>
    <x v="0"/>
    <x v="0"/>
    <x v="9"/>
    <x v="342"/>
  </r>
  <r>
    <x v="14"/>
    <n v="1238677.33"/>
    <x v="0"/>
    <x v="1"/>
    <x v="11"/>
    <x v="409"/>
  </r>
  <r>
    <x v="14"/>
    <n v="1214048.46"/>
    <x v="0"/>
    <x v="1"/>
    <x v="11"/>
    <x v="48"/>
  </r>
  <r>
    <x v="14"/>
    <n v="1176475.3600000001"/>
    <x v="0"/>
    <x v="1"/>
    <x v="11"/>
    <x v="253"/>
  </r>
  <r>
    <x v="14"/>
    <n v="1170113.31"/>
    <x v="0"/>
    <x v="1"/>
    <x v="30"/>
    <x v="343"/>
  </r>
  <r>
    <x v="14"/>
    <n v="1156698.51"/>
    <x v="0"/>
    <x v="1"/>
    <x v="32"/>
    <x v="182"/>
  </r>
  <r>
    <x v="14"/>
    <n v="1151172.1499999999"/>
    <x v="0"/>
    <x v="1"/>
    <x v="17"/>
    <x v="258"/>
  </r>
  <r>
    <x v="14"/>
    <n v="1143942.6399999999"/>
    <x v="0"/>
    <x v="1"/>
    <x v="11"/>
    <x v="99"/>
  </r>
  <r>
    <x v="14"/>
    <n v="1123008.94"/>
    <x v="0"/>
    <x v="1"/>
    <x v="20"/>
    <x v="229"/>
  </r>
  <r>
    <x v="14"/>
    <n v="1102046.3"/>
    <x v="0"/>
    <x v="1"/>
    <x v="15"/>
    <x v="468"/>
  </r>
  <r>
    <x v="14"/>
    <n v="1066795.4099999999"/>
    <x v="0"/>
    <x v="1"/>
    <x v="21"/>
    <x v="210"/>
  </r>
  <r>
    <x v="14"/>
    <n v="1064735.73"/>
    <x v="1"/>
    <x v="4"/>
    <x v="28"/>
    <x v="217"/>
  </r>
  <r>
    <x v="14"/>
    <n v="1033093.74"/>
    <x v="0"/>
    <x v="1"/>
    <x v="30"/>
    <x v="348"/>
  </r>
  <r>
    <x v="14"/>
    <n v="1010427.69"/>
    <x v="1"/>
    <x v="4"/>
    <x v="28"/>
    <x v="175"/>
  </r>
  <r>
    <x v="14"/>
    <n v="981239.45"/>
    <x v="0"/>
    <x v="1"/>
    <x v="17"/>
    <x v="131"/>
  </r>
  <r>
    <x v="14"/>
    <n v="933233.24"/>
    <x v="0"/>
    <x v="1"/>
    <x v="11"/>
    <x v="469"/>
  </r>
  <r>
    <x v="14"/>
    <n v="905498.51"/>
    <x v="1"/>
    <x v="3"/>
    <x v="11"/>
    <x v="319"/>
  </r>
  <r>
    <x v="14"/>
    <n v="886793.01"/>
    <x v="0"/>
    <x v="1"/>
    <x v="29"/>
    <x v="139"/>
  </r>
  <r>
    <x v="14"/>
    <n v="875103.16"/>
    <x v="0"/>
    <x v="1"/>
    <x v="21"/>
    <x v="252"/>
  </r>
  <r>
    <x v="14"/>
    <n v="842924.72"/>
    <x v="0"/>
    <x v="1"/>
    <x v="11"/>
    <x v="85"/>
  </r>
  <r>
    <x v="14"/>
    <n v="840524.16"/>
    <x v="0"/>
    <x v="1"/>
    <x v="30"/>
    <x v="442"/>
  </r>
  <r>
    <x v="14"/>
    <n v="791037.29"/>
    <x v="0"/>
    <x v="1"/>
    <x v="11"/>
    <x v="151"/>
  </r>
  <r>
    <x v="14"/>
    <n v="789424.4"/>
    <x v="1"/>
    <x v="4"/>
    <x v="28"/>
    <x v="188"/>
  </r>
  <r>
    <x v="14"/>
    <n v="773577.07"/>
    <x v="1"/>
    <x v="4"/>
    <x v="28"/>
    <x v="160"/>
  </r>
  <r>
    <x v="14"/>
    <n v="763731.66"/>
    <x v="0"/>
    <x v="0"/>
    <x v="15"/>
    <x v="229"/>
  </r>
  <r>
    <x v="14"/>
    <n v="709507.98"/>
    <x v="1"/>
    <x v="4"/>
    <x v="17"/>
    <x v="78"/>
  </r>
  <r>
    <x v="14"/>
    <n v="708748.14"/>
    <x v="1"/>
    <x v="4"/>
    <x v="28"/>
    <x v="193"/>
  </r>
  <r>
    <x v="14"/>
    <n v="708178.32"/>
    <x v="0"/>
    <x v="0"/>
    <x v="30"/>
    <x v="279"/>
  </r>
  <r>
    <x v="14"/>
    <n v="706812.8"/>
    <x v="0"/>
    <x v="0"/>
    <x v="57"/>
    <x v="89"/>
  </r>
  <r>
    <x v="14"/>
    <n v="695497.7"/>
    <x v="0"/>
    <x v="1"/>
    <x v="11"/>
    <x v="344"/>
  </r>
  <r>
    <x v="14"/>
    <n v="656791.82999999996"/>
    <x v="0"/>
    <x v="1"/>
    <x v="30"/>
    <x v="366"/>
  </r>
  <r>
    <x v="14"/>
    <n v="647830"/>
    <x v="0"/>
    <x v="1"/>
    <x v="11"/>
    <x v="108"/>
  </r>
  <r>
    <x v="14"/>
    <n v="642506.41"/>
    <x v="0"/>
    <x v="0"/>
    <x v="9"/>
    <x v="323"/>
  </r>
  <r>
    <x v="14"/>
    <n v="633381.39"/>
    <x v="0"/>
    <x v="1"/>
    <x v="11"/>
    <x v="177"/>
  </r>
  <r>
    <x v="14"/>
    <n v="612556.65"/>
    <x v="0"/>
    <x v="1"/>
    <x v="17"/>
    <x v="169"/>
  </r>
  <r>
    <x v="14"/>
    <n v="611162"/>
    <x v="0"/>
    <x v="1"/>
    <x v="26"/>
    <x v="458"/>
  </r>
  <r>
    <x v="14"/>
    <n v="590050.36"/>
    <x v="0"/>
    <x v="1"/>
    <x v="30"/>
    <x v="350"/>
  </r>
  <r>
    <x v="14"/>
    <n v="589471.52"/>
    <x v="0"/>
    <x v="1"/>
    <x v="21"/>
    <x v="469"/>
  </r>
  <r>
    <x v="14"/>
    <n v="502000.96"/>
    <x v="0"/>
    <x v="1"/>
    <x v="21"/>
    <x v="269"/>
  </r>
  <r>
    <x v="14"/>
    <n v="500000"/>
    <x v="0"/>
    <x v="1"/>
    <x v="30"/>
    <x v="347"/>
  </r>
  <r>
    <x v="14"/>
    <n v="485276.19"/>
    <x v="0"/>
    <x v="1"/>
    <x v="30"/>
    <x v="346"/>
  </r>
  <r>
    <x v="14"/>
    <n v="436837.93"/>
    <x v="0"/>
    <x v="1"/>
    <x v="21"/>
    <x v="459"/>
  </r>
  <r>
    <x v="14"/>
    <n v="430565.47"/>
    <x v="0"/>
    <x v="0"/>
    <x v="57"/>
    <x v="190"/>
  </r>
  <r>
    <x v="14"/>
    <n v="428347.85"/>
    <x v="0"/>
    <x v="1"/>
    <x v="18"/>
    <x v="229"/>
  </r>
  <r>
    <x v="14"/>
    <n v="421166.67"/>
    <x v="0"/>
    <x v="0"/>
    <x v="57"/>
    <x v="416"/>
  </r>
  <r>
    <x v="14"/>
    <n v="408668.49"/>
    <x v="0"/>
    <x v="1"/>
    <x v="35"/>
    <x v="199"/>
  </r>
  <r>
    <x v="14"/>
    <n v="364050.72"/>
    <x v="0"/>
    <x v="1"/>
    <x v="21"/>
    <x v="246"/>
  </r>
  <r>
    <x v="14"/>
    <n v="326150.08"/>
    <x v="0"/>
    <x v="1"/>
    <x v="67"/>
    <x v="417"/>
  </r>
  <r>
    <x v="14"/>
    <n v="321931.94"/>
    <x v="1"/>
    <x v="4"/>
    <x v="8"/>
    <x v="229"/>
  </r>
  <r>
    <x v="14"/>
    <n v="312279.86"/>
    <x v="1"/>
    <x v="4"/>
    <x v="28"/>
    <x v="185"/>
  </r>
  <r>
    <x v="14"/>
    <n v="310647.07"/>
    <x v="0"/>
    <x v="0"/>
    <x v="57"/>
    <x v="189"/>
  </r>
  <r>
    <x v="14"/>
    <n v="284820"/>
    <x v="0"/>
    <x v="1"/>
    <x v="11"/>
    <x v="457"/>
  </r>
  <r>
    <x v="14"/>
    <n v="243535.09"/>
    <x v="1"/>
    <x v="3"/>
    <x v="7"/>
    <x v="263"/>
  </r>
  <r>
    <x v="14"/>
    <n v="241027.49"/>
    <x v="0"/>
    <x v="1"/>
    <x v="9"/>
    <x v="378"/>
  </r>
  <r>
    <x v="14"/>
    <n v="232521.52"/>
    <x v="0"/>
    <x v="1"/>
    <x v="21"/>
    <x v="126"/>
  </r>
  <r>
    <x v="14"/>
    <n v="225000"/>
    <x v="0"/>
    <x v="1"/>
    <x v="66"/>
    <x v="205"/>
  </r>
  <r>
    <x v="14"/>
    <n v="224500.46"/>
    <x v="0"/>
    <x v="1"/>
    <x v="11"/>
    <x v="375"/>
  </r>
  <r>
    <x v="14"/>
    <n v="194717.31"/>
    <x v="0"/>
    <x v="1"/>
    <x v="27"/>
    <x v="229"/>
  </r>
  <r>
    <x v="14"/>
    <n v="191395.9"/>
    <x v="0"/>
    <x v="1"/>
    <x v="21"/>
    <x v="240"/>
  </r>
  <r>
    <x v="14"/>
    <n v="170573.7"/>
    <x v="0"/>
    <x v="1"/>
    <x v="17"/>
    <x v="202"/>
  </r>
  <r>
    <x v="14"/>
    <n v="164220"/>
    <x v="0"/>
    <x v="1"/>
    <x v="59"/>
    <x v="229"/>
  </r>
  <r>
    <x v="14"/>
    <n v="152215.99"/>
    <x v="1"/>
    <x v="4"/>
    <x v="28"/>
    <x v="239"/>
  </r>
  <r>
    <x v="14"/>
    <n v="144620.81"/>
    <x v="0"/>
    <x v="1"/>
    <x v="21"/>
    <x v="227"/>
  </r>
  <r>
    <x v="14"/>
    <n v="141883.12"/>
    <x v="0"/>
    <x v="1"/>
    <x v="17"/>
    <x v="470"/>
  </r>
  <r>
    <x v="14"/>
    <n v="126816.05"/>
    <x v="0"/>
    <x v="1"/>
    <x v="11"/>
    <x v="184"/>
  </r>
  <r>
    <x v="14"/>
    <n v="125057.81"/>
    <x v="0"/>
    <x v="1"/>
    <x v="65"/>
    <x v="132"/>
  </r>
  <r>
    <x v="14"/>
    <n v="121210.73"/>
    <x v="1"/>
    <x v="4"/>
    <x v="28"/>
    <x v="159"/>
  </r>
  <r>
    <x v="14"/>
    <n v="116845.59"/>
    <x v="0"/>
    <x v="1"/>
    <x v="23"/>
    <x v="229"/>
  </r>
  <r>
    <x v="14"/>
    <n v="100459.36"/>
    <x v="0"/>
    <x v="1"/>
    <x v="9"/>
    <x v="382"/>
  </r>
  <r>
    <x v="14"/>
    <n v="99590.92"/>
    <x v="0"/>
    <x v="1"/>
    <x v="11"/>
    <x v="220"/>
  </r>
  <r>
    <x v="14"/>
    <n v="97741.54"/>
    <x v="0"/>
    <x v="1"/>
    <x v="23"/>
    <x v="444"/>
  </r>
  <r>
    <x v="14"/>
    <n v="97366.51"/>
    <x v="0"/>
    <x v="1"/>
    <x v="17"/>
    <x v="207"/>
  </r>
  <r>
    <x v="14"/>
    <n v="93821.28"/>
    <x v="1"/>
    <x v="4"/>
    <x v="11"/>
    <x v="103"/>
  </r>
  <r>
    <x v="14"/>
    <n v="84975.94"/>
    <x v="0"/>
    <x v="1"/>
    <x v="21"/>
    <x v="196"/>
  </r>
  <r>
    <x v="14"/>
    <n v="83950.25"/>
    <x v="0"/>
    <x v="1"/>
    <x v="21"/>
    <x v="454"/>
  </r>
  <r>
    <x v="14"/>
    <n v="78112.08"/>
    <x v="0"/>
    <x v="0"/>
    <x v="9"/>
    <x v="418"/>
  </r>
  <r>
    <x v="14"/>
    <n v="77123.75"/>
    <x v="0"/>
    <x v="1"/>
    <x v="17"/>
    <x v="216"/>
  </r>
  <r>
    <x v="14"/>
    <n v="72557.91"/>
    <x v="0"/>
    <x v="0"/>
    <x v="57"/>
    <x v="411"/>
  </r>
  <r>
    <x v="14"/>
    <n v="66200"/>
    <x v="0"/>
    <x v="1"/>
    <x v="21"/>
    <x v="443"/>
  </r>
  <r>
    <x v="14"/>
    <n v="64700.3"/>
    <x v="0"/>
    <x v="0"/>
    <x v="57"/>
    <x v="211"/>
  </r>
  <r>
    <x v="14"/>
    <n v="60966.97"/>
    <x v="0"/>
    <x v="1"/>
    <x v="21"/>
    <x v="86"/>
  </r>
  <r>
    <x v="14"/>
    <n v="58741.68"/>
    <x v="1"/>
    <x v="4"/>
    <x v="11"/>
    <x v="375"/>
  </r>
  <r>
    <x v="14"/>
    <n v="58400"/>
    <x v="1"/>
    <x v="4"/>
    <x v="17"/>
    <x v="111"/>
  </r>
  <r>
    <x v="14"/>
    <n v="57072.15"/>
    <x v="1"/>
    <x v="4"/>
    <x v="15"/>
    <x v="231"/>
  </r>
  <r>
    <x v="14"/>
    <n v="54848.04"/>
    <x v="0"/>
    <x v="0"/>
    <x v="30"/>
    <x v="445"/>
  </r>
  <r>
    <x v="14"/>
    <n v="54663.48"/>
    <x v="0"/>
    <x v="0"/>
    <x v="51"/>
    <x v="257"/>
  </r>
  <r>
    <x v="14"/>
    <n v="48707.199999999997"/>
    <x v="0"/>
    <x v="1"/>
    <x v="11"/>
    <x v="200"/>
  </r>
  <r>
    <x v="14"/>
    <n v="48100"/>
    <x v="1"/>
    <x v="4"/>
    <x v="28"/>
    <x v="212"/>
  </r>
  <r>
    <x v="14"/>
    <n v="43202.15"/>
    <x v="0"/>
    <x v="0"/>
    <x v="57"/>
    <x v="69"/>
  </r>
  <r>
    <x v="14"/>
    <n v="33378.89"/>
    <x v="0"/>
    <x v="1"/>
    <x v="37"/>
    <x v="122"/>
  </r>
  <r>
    <x v="14"/>
    <n v="32944.17"/>
    <x v="0"/>
    <x v="1"/>
    <x v="17"/>
    <x v="214"/>
  </r>
  <r>
    <x v="14"/>
    <n v="31609.95"/>
    <x v="0"/>
    <x v="1"/>
    <x v="21"/>
    <x v="103"/>
  </r>
  <r>
    <x v="14"/>
    <n v="21168.93"/>
    <x v="0"/>
    <x v="1"/>
    <x v="30"/>
    <x v="460"/>
  </r>
  <r>
    <x v="14"/>
    <n v="17960.71"/>
    <x v="0"/>
    <x v="1"/>
    <x v="21"/>
    <x v="53"/>
  </r>
  <r>
    <x v="14"/>
    <n v="10930.82"/>
    <x v="1"/>
    <x v="4"/>
    <x v="28"/>
    <x v="379"/>
  </r>
  <r>
    <x v="14"/>
    <n v="8705.39"/>
    <x v="0"/>
    <x v="1"/>
    <x v="21"/>
    <x v="215"/>
  </r>
  <r>
    <x v="14"/>
    <n v="4208.21"/>
    <x v="0"/>
    <x v="1"/>
    <x v="11"/>
    <x v="471"/>
  </r>
  <r>
    <x v="14"/>
    <n v="3153.33"/>
    <x v="0"/>
    <x v="1"/>
    <x v="9"/>
    <x v="316"/>
  </r>
  <r>
    <x v="14"/>
    <n v="2700"/>
    <x v="0"/>
    <x v="1"/>
    <x v="11"/>
    <x v="406"/>
  </r>
  <r>
    <x v="14"/>
    <n v="2029.2"/>
    <x v="1"/>
    <x v="4"/>
    <x v="17"/>
    <x v="105"/>
  </r>
  <r>
    <x v="14"/>
    <n v="1713.36"/>
    <x v="0"/>
    <x v="1"/>
    <x v="70"/>
    <x v="229"/>
  </r>
  <r>
    <x v="14"/>
    <n v="1620"/>
    <x v="0"/>
    <x v="1"/>
    <x v="17"/>
    <x v="462"/>
  </r>
  <r>
    <x v="14"/>
    <n v="1442.49"/>
    <x v="0"/>
    <x v="1"/>
    <x v="11"/>
    <x v="362"/>
  </r>
  <r>
    <x v="14"/>
    <n v="1284"/>
    <x v="0"/>
    <x v="0"/>
    <x v="57"/>
    <x v="10"/>
  </r>
  <r>
    <x v="14"/>
    <n v="1081.68"/>
    <x v="0"/>
    <x v="0"/>
    <x v="57"/>
    <x v="125"/>
  </r>
  <r>
    <x v="14"/>
    <n v="223"/>
    <x v="1"/>
    <x v="4"/>
    <x v="17"/>
    <x v="136"/>
  </r>
  <r>
    <x v="14"/>
    <n v="1.47"/>
    <x v="1"/>
    <x v="4"/>
    <x v="30"/>
    <x v="276"/>
  </r>
  <r>
    <x v="14"/>
    <n v="0"/>
    <x v="0"/>
    <x v="2"/>
    <x v="34"/>
    <x v="206"/>
  </r>
  <r>
    <x v="14"/>
    <n v="0"/>
    <x v="0"/>
    <x v="1"/>
    <x v="21"/>
    <x v="337"/>
  </r>
  <r>
    <x v="14"/>
    <n v="0"/>
    <x v="1"/>
    <x v="4"/>
    <x v="49"/>
    <x v="248"/>
  </r>
  <r>
    <x v="14"/>
    <n v="0"/>
    <x v="1"/>
    <x v="4"/>
    <x v="19"/>
    <x v="386"/>
  </r>
  <r>
    <x v="15"/>
    <n v="12077845689.110001"/>
    <x v="0"/>
    <x v="0"/>
    <x v="57"/>
    <x v="3"/>
  </r>
  <r>
    <x v="15"/>
    <n v="11614934971.290001"/>
    <x v="0"/>
    <x v="0"/>
    <x v="61"/>
    <x v="0"/>
  </r>
  <r>
    <x v="15"/>
    <n v="11526241622.26"/>
    <x v="0"/>
    <x v="1"/>
    <x v="1"/>
    <x v="284"/>
  </r>
  <r>
    <x v="15"/>
    <n v="10307734432.68"/>
    <x v="0"/>
    <x v="1"/>
    <x v="60"/>
    <x v="351"/>
  </r>
  <r>
    <x v="15"/>
    <n v="5110910323.46"/>
    <x v="0"/>
    <x v="0"/>
    <x v="61"/>
    <x v="9"/>
  </r>
  <r>
    <x v="15"/>
    <n v="3199072687.9299998"/>
    <x v="0"/>
    <x v="0"/>
    <x v="9"/>
    <x v="313"/>
  </r>
  <r>
    <x v="15"/>
    <n v="3041486210.8000002"/>
    <x v="0"/>
    <x v="0"/>
    <x v="55"/>
    <x v="6"/>
  </r>
  <r>
    <x v="15"/>
    <n v="2514471578.29"/>
    <x v="0"/>
    <x v="1"/>
    <x v="1"/>
    <x v="285"/>
  </r>
  <r>
    <x v="15"/>
    <n v="2324128365.1900001"/>
    <x v="0"/>
    <x v="1"/>
    <x v="2"/>
    <x v="2"/>
  </r>
  <r>
    <x v="15"/>
    <n v="2279832222.9699998"/>
    <x v="0"/>
    <x v="2"/>
    <x v="4"/>
    <x v="4"/>
  </r>
  <r>
    <x v="15"/>
    <n v="2076977411.48"/>
    <x v="0"/>
    <x v="1"/>
    <x v="2"/>
    <x v="422"/>
  </r>
  <r>
    <x v="15"/>
    <n v="1938816448.29"/>
    <x v="0"/>
    <x v="0"/>
    <x v="62"/>
    <x v="384"/>
  </r>
  <r>
    <x v="15"/>
    <n v="1354275380.3199999"/>
    <x v="0"/>
    <x v="0"/>
    <x v="62"/>
    <x v="385"/>
  </r>
  <r>
    <x v="15"/>
    <n v="1294639364.3299999"/>
    <x v="0"/>
    <x v="0"/>
    <x v="57"/>
    <x v="7"/>
  </r>
  <r>
    <x v="15"/>
    <n v="1282271630.5999999"/>
    <x v="0"/>
    <x v="1"/>
    <x v="11"/>
    <x v="327"/>
  </r>
  <r>
    <x v="15"/>
    <n v="1268855115.53"/>
    <x v="0"/>
    <x v="0"/>
    <x v="57"/>
    <x v="11"/>
  </r>
  <r>
    <x v="15"/>
    <n v="1145574131.5599999"/>
    <x v="0"/>
    <x v="0"/>
    <x v="19"/>
    <x v="386"/>
  </r>
  <r>
    <x v="15"/>
    <n v="1084095670.3299999"/>
    <x v="1"/>
    <x v="5"/>
    <x v="10"/>
    <x v="14"/>
  </r>
  <r>
    <x v="15"/>
    <n v="913029795.33000004"/>
    <x v="0"/>
    <x v="0"/>
    <x v="9"/>
    <x v="314"/>
  </r>
  <r>
    <x v="15"/>
    <n v="856504695.75"/>
    <x v="0"/>
    <x v="1"/>
    <x v="11"/>
    <x v="17"/>
  </r>
  <r>
    <x v="15"/>
    <n v="794884185.89999998"/>
    <x v="0"/>
    <x v="0"/>
    <x v="9"/>
    <x v="395"/>
  </r>
  <r>
    <x v="15"/>
    <n v="732575002.15999997"/>
    <x v="0"/>
    <x v="1"/>
    <x v="13"/>
    <x v="24"/>
  </r>
  <r>
    <x v="15"/>
    <n v="714795563.29999995"/>
    <x v="1"/>
    <x v="4"/>
    <x v="28"/>
    <x v="77"/>
  </r>
  <r>
    <x v="15"/>
    <n v="658713456.52999997"/>
    <x v="0"/>
    <x v="0"/>
    <x v="55"/>
    <x v="7"/>
  </r>
  <r>
    <x v="15"/>
    <n v="579508243.24000001"/>
    <x v="0"/>
    <x v="1"/>
    <x v="18"/>
    <x v="387"/>
  </r>
  <r>
    <x v="15"/>
    <n v="573401816.08000004"/>
    <x v="0"/>
    <x v="1"/>
    <x v="20"/>
    <x v="37"/>
  </r>
  <r>
    <x v="15"/>
    <n v="552963198.57000005"/>
    <x v="1"/>
    <x v="4"/>
    <x v="8"/>
    <x v="12"/>
  </r>
  <r>
    <x v="15"/>
    <n v="548579168.35000002"/>
    <x v="1"/>
    <x v="4"/>
    <x v="16"/>
    <x v="31"/>
  </r>
  <r>
    <x v="15"/>
    <n v="485065314.29000002"/>
    <x v="1"/>
    <x v="4"/>
    <x v="28"/>
    <x v="70"/>
  </r>
  <r>
    <x v="15"/>
    <n v="470616078.32999998"/>
    <x v="0"/>
    <x v="1"/>
    <x v="18"/>
    <x v="36"/>
  </r>
  <r>
    <x v="15"/>
    <n v="450383122.67000002"/>
    <x v="0"/>
    <x v="1"/>
    <x v="27"/>
    <x v="423"/>
  </r>
  <r>
    <x v="15"/>
    <n v="435147871.07999998"/>
    <x v="0"/>
    <x v="1"/>
    <x v="17"/>
    <x v="32"/>
  </r>
  <r>
    <x v="15"/>
    <n v="419371630.47000003"/>
    <x v="1"/>
    <x v="3"/>
    <x v="14"/>
    <x v="26"/>
  </r>
  <r>
    <x v="15"/>
    <n v="415035240.67000002"/>
    <x v="0"/>
    <x v="0"/>
    <x v="57"/>
    <x v="29"/>
  </r>
  <r>
    <x v="15"/>
    <n v="409821573.88999999"/>
    <x v="0"/>
    <x v="0"/>
    <x v="57"/>
    <x v="354"/>
  </r>
  <r>
    <x v="15"/>
    <n v="387017668.12"/>
    <x v="0"/>
    <x v="2"/>
    <x v="4"/>
    <x v="38"/>
  </r>
  <r>
    <x v="15"/>
    <n v="381239509.32999998"/>
    <x v="0"/>
    <x v="1"/>
    <x v="11"/>
    <x v="43"/>
  </r>
  <r>
    <x v="15"/>
    <n v="340140075.81"/>
    <x v="0"/>
    <x v="0"/>
    <x v="55"/>
    <x v="11"/>
  </r>
  <r>
    <x v="15"/>
    <n v="339417040.48000002"/>
    <x v="1"/>
    <x v="5"/>
    <x v="10"/>
    <x v="19"/>
  </r>
  <r>
    <x v="15"/>
    <n v="313047393.51999998"/>
    <x v="0"/>
    <x v="0"/>
    <x v="57"/>
    <x v="22"/>
  </r>
  <r>
    <x v="15"/>
    <n v="288840133.61000001"/>
    <x v="0"/>
    <x v="0"/>
    <x v="12"/>
    <x v="256"/>
  </r>
  <r>
    <x v="15"/>
    <n v="282609804.87"/>
    <x v="0"/>
    <x v="1"/>
    <x v="11"/>
    <x v="328"/>
  </r>
  <r>
    <x v="15"/>
    <n v="260591958.78999999"/>
    <x v="0"/>
    <x v="0"/>
    <x v="57"/>
    <x v="229"/>
  </r>
  <r>
    <x v="15"/>
    <n v="255474567.71000001"/>
    <x v="0"/>
    <x v="0"/>
    <x v="12"/>
    <x v="21"/>
  </r>
  <r>
    <x v="15"/>
    <n v="240182020.61000001"/>
    <x v="0"/>
    <x v="1"/>
    <x v="11"/>
    <x v="315"/>
  </r>
  <r>
    <x v="15"/>
    <n v="240007618.47"/>
    <x v="0"/>
    <x v="1"/>
    <x v="11"/>
    <x v="230"/>
  </r>
  <r>
    <x v="15"/>
    <n v="237865464.72999999"/>
    <x v="1"/>
    <x v="4"/>
    <x v="8"/>
    <x v="23"/>
  </r>
  <r>
    <x v="15"/>
    <n v="225294677.31999999"/>
    <x v="0"/>
    <x v="0"/>
    <x v="15"/>
    <x v="389"/>
  </r>
  <r>
    <x v="15"/>
    <n v="213222092.96000001"/>
    <x v="0"/>
    <x v="0"/>
    <x v="57"/>
    <x v="59"/>
  </r>
  <r>
    <x v="15"/>
    <n v="202000000"/>
    <x v="0"/>
    <x v="1"/>
    <x v="11"/>
    <x v="449"/>
  </r>
  <r>
    <x v="15"/>
    <n v="190254847.63"/>
    <x v="0"/>
    <x v="0"/>
    <x v="9"/>
    <x v="465"/>
  </r>
  <r>
    <x v="15"/>
    <n v="179965592.50999999"/>
    <x v="0"/>
    <x v="0"/>
    <x v="55"/>
    <x v="305"/>
  </r>
  <r>
    <x v="15"/>
    <n v="177228679.97"/>
    <x v="0"/>
    <x v="1"/>
    <x v="11"/>
    <x v="60"/>
  </r>
  <r>
    <x v="15"/>
    <n v="169664761.88999999"/>
    <x v="0"/>
    <x v="0"/>
    <x v="9"/>
    <x v="464"/>
  </r>
  <r>
    <x v="15"/>
    <n v="160095262.40000001"/>
    <x v="0"/>
    <x v="1"/>
    <x v="23"/>
    <x v="436"/>
  </r>
  <r>
    <x v="15"/>
    <n v="155189001.49000001"/>
    <x v="0"/>
    <x v="0"/>
    <x v="57"/>
    <x v="352"/>
  </r>
  <r>
    <x v="15"/>
    <n v="145530434.41999999"/>
    <x v="0"/>
    <x v="1"/>
    <x v="19"/>
    <x v="390"/>
  </r>
  <r>
    <x v="15"/>
    <n v="143098370.38"/>
    <x v="0"/>
    <x v="1"/>
    <x v="1"/>
    <x v="288"/>
  </r>
  <r>
    <x v="15"/>
    <n v="138391706.12"/>
    <x v="0"/>
    <x v="1"/>
    <x v="17"/>
    <x v="64"/>
  </r>
  <r>
    <x v="15"/>
    <n v="132632252.73999999"/>
    <x v="1"/>
    <x v="4"/>
    <x v="28"/>
    <x v="106"/>
  </r>
  <r>
    <x v="15"/>
    <n v="129601942.43000001"/>
    <x v="0"/>
    <x v="0"/>
    <x v="55"/>
    <x v="398"/>
  </r>
  <r>
    <x v="15"/>
    <n v="129465194.31"/>
    <x v="0"/>
    <x v="1"/>
    <x v="21"/>
    <x v="40"/>
  </r>
  <r>
    <x v="15"/>
    <n v="128847549.77"/>
    <x v="0"/>
    <x v="1"/>
    <x v="11"/>
    <x v="56"/>
  </r>
  <r>
    <x v="15"/>
    <n v="127989504.38"/>
    <x v="0"/>
    <x v="0"/>
    <x v="9"/>
    <x v="316"/>
  </r>
  <r>
    <x v="15"/>
    <n v="121246974.34999999"/>
    <x v="0"/>
    <x v="1"/>
    <x v="30"/>
    <x v="84"/>
  </r>
  <r>
    <x v="15"/>
    <n v="120638708.59999999"/>
    <x v="0"/>
    <x v="1"/>
    <x v="45"/>
    <x v="396"/>
  </r>
  <r>
    <x v="15"/>
    <n v="118467973.31999999"/>
    <x v="0"/>
    <x v="0"/>
    <x v="55"/>
    <x v="29"/>
  </r>
  <r>
    <x v="15"/>
    <n v="115416336.27"/>
    <x v="0"/>
    <x v="0"/>
    <x v="24"/>
    <x v="80"/>
  </r>
  <r>
    <x v="15"/>
    <n v="115252797.11"/>
    <x v="0"/>
    <x v="1"/>
    <x v="11"/>
    <x v="96"/>
  </r>
  <r>
    <x v="15"/>
    <n v="111568040"/>
    <x v="0"/>
    <x v="1"/>
    <x v="11"/>
    <x v="45"/>
  </r>
  <r>
    <x v="15"/>
    <n v="109585882.97"/>
    <x v="0"/>
    <x v="1"/>
    <x v="18"/>
    <x v="391"/>
  </r>
  <r>
    <x v="15"/>
    <n v="108767329.63"/>
    <x v="0"/>
    <x v="0"/>
    <x v="57"/>
    <x v="329"/>
  </r>
  <r>
    <x v="15"/>
    <n v="108398660.98"/>
    <x v="0"/>
    <x v="0"/>
    <x v="67"/>
    <x v="394"/>
  </r>
  <r>
    <x v="15"/>
    <n v="105958912.84"/>
    <x v="0"/>
    <x v="1"/>
    <x v="18"/>
    <x v="34"/>
  </r>
  <r>
    <x v="15"/>
    <n v="105084630.45"/>
    <x v="0"/>
    <x v="0"/>
    <x v="61"/>
    <x v="371"/>
  </r>
  <r>
    <x v="15"/>
    <n v="104875812.23"/>
    <x v="0"/>
    <x v="1"/>
    <x v="30"/>
    <x v="448"/>
  </r>
  <r>
    <x v="15"/>
    <n v="104491425.29000001"/>
    <x v="0"/>
    <x v="0"/>
    <x v="57"/>
    <x v="320"/>
  </r>
  <r>
    <x v="15"/>
    <n v="101850002.67"/>
    <x v="0"/>
    <x v="1"/>
    <x v="11"/>
    <x v="49"/>
  </r>
  <r>
    <x v="15"/>
    <n v="101043590.81"/>
    <x v="0"/>
    <x v="1"/>
    <x v="30"/>
    <x v="447"/>
  </r>
  <r>
    <x v="15"/>
    <n v="100619142.06999999"/>
    <x v="0"/>
    <x v="1"/>
    <x v="21"/>
    <x v="118"/>
  </r>
  <r>
    <x v="15"/>
    <n v="95172441.709999993"/>
    <x v="0"/>
    <x v="1"/>
    <x v="11"/>
    <x v="86"/>
  </r>
  <r>
    <x v="15"/>
    <n v="88255797.859999999"/>
    <x v="0"/>
    <x v="0"/>
    <x v="55"/>
    <x v="466"/>
  </r>
  <r>
    <x v="15"/>
    <n v="87194528.469999999"/>
    <x v="0"/>
    <x v="1"/>
    <x v="30"/>
    <x v="267"/>
  </r>
  <r>
    <x v="15"/>
    <n v="85924315.400000006"/>
    <x v="0"/>
    <x v="2"/>
    <x v="34"/>
    <x v="104"/>
  </r>
  <r>
    <x v="15"/>
    <n v="83897593.010000005"/>
    <x v="0"/>
    <x v="0"/>
    <x v="57"/>
    <x v="42"/>
  </r>
  <r>
    <x v="15"/>
    <n v="83786838.349999994"/>
    <x v="0"/>
    <x v="1"/>
    <x v="11"/>
    <x v="58"/>
  </r>
  <r>
    <x v="15"/>
    <n v="81191047.959999993"/>
    <x v="0"/>
    <x v="0"/>
    <x v="57"/>
    <x v="353"/>
  </r>
  <r>
    <x v="15"/>
    <n v="81135666.170000002"/>
    <x v="0"/>
    <x v="0"/>
    <x v="9"/>
    <x v="229"/>
  </r>
  <r>
    <x v="15"/>
    <n v="79490518.049999997"/>
    <x v="1"/>
    <x v="4"/>
    <x v="8"/>
    <x v="133"/>
  </r>
  <r>
    <x v="15"/>
    <n v="76885756.030000001"/>
    <x v="0"/>
    <x v="1"/>
    <x v="11"/>
    <x v="73"/>
  </r>
  <r>
    <x v="15"/>
    <n v="76195579.75"/>
    <x v="0"/>
    <x v="1"/>
    <x v="65"/>
    <x v="62"/>
  </r>
  <r>
    <x v="15"/>
    <n v="74201529.640000001"/>
    <x v="0"/>
    <x v="1"/>
    <x v="30"/>
    <x v="276"/>
  </r>
  <r>
    <x v="15"/>
    <n v="70972507.430000007"/>
    <x v="1"/>
    <x v="4"/>
    <x v="8"/>
    <x v="380"/>
  </r>
  <r>
    <x v="15"/>
    <n v="70940574.319999993"/>
    <x v="0"/>
    <x v="1"/>
    <x v="11"/>
    <x v="330"/>
  </r>
  <r>
    <x v="15"/>
    <n v="70854703.609999999"/>
    <x v="0"/>
    <x v="0"/>
    <x v="40"/>
    <x v="161"/>
  </r>
  <r>
    <x v="15"/>
    <n v="68672489.459999993"/>
    <x v="1"/>
    <x v="3"/>
    <x v="49"/>
    <x v="472"/>
  </r>
  <r>
    <x v="15"/>
    <n v="68397954.049999997"/>
    <x v="0"/>
    <x v="0"/>
    <x v="67"/>
    <x v="397"/>
  </r>
  <r>
    <x v="15"/>
    <n v="67596796.310000002"/>
    <x v="0"/>
    <x v="1"/>
    <x v="11"/>
    <x v="53"/>
  </r>
  <r>
    <x v="15"/>
    <n v="65990304.380000003"/>
    <x v="0"/>
    <x v="1"/>
    <x v="17"/>
    <x v="46"/>
  </r>
  <r>
    <x v="15"/>
    <n v="65000000"/>
    <x v="1"/>
    <x v="4"/>
    <x v="49"/>
    <x v="312"/>
  </r>
  <r>
    <x v="15"/>
    <n v="64981660.539999999"/>
    <x v="0"/>
    <x v="0"/>
    <x v="57"/>
    <x v="243"/>
  </r>
  <r>
    <x v="15"/>
    <n v="63131389.020000003"/>
    <x v="0"/>
    <x v="1"/>
    <x v="11"/>
    <x v="103"/>
  </r>
  <r>
    <x v="15"/>
    <n v="61735132.340000004"/>
    <x v="0"/>
    <x v="0"/>
    <x v="57"/>
    <x v="72"/>
  </r>
  <r>
    <x v="15"/>
    <n v="61596247.950000003"/>
    <x v="1"/>
    <x v="5"/>
    <x v="10"/>
    <x v="393"/>
  </r>
  <r>
    <x v="15"/>
    <n v="61242393.82"/>
    <x v="0"/>
    <x v="1"/>
    <x v="11"/>
    <x v="365"/>
  </r>
  <r>
    <x v="15"/>
    <n v="60097094"/>
    <x v="0"/>
    <x v="1"/>
    <x v="30"/>
    <x v="473"/>
  </r>
  <r>
    <x v="15"/>
    <n v="58369115.119999997"/>
    <x v="1"/>
    <x v="4"/>
    <x v="8"/>
    <x v="283"/>
  </r>
  <r>
    <x v="15"/>
    <n v="54984307.119999997"/>
    <x v="0"/>
    <x v="1"/>
    <x v="22"/>
    <x v="47"/>
  </r>
  <r>
    <x v="15"/>
    <n v="52210169.640000001"/>
    <x v="0"/>
    <x v="0"/>
    <x v="57"/>
    <x v="91"/>
  </r>
  <r>
    <x v="15"/>
    <n v="50358755.920000002"/>
    <x v="0"/>
    <x v="1"/>
    <x v="17"/>
    <x v="61"/>
  </r>
  <r>
    <x v="15"/>
    <n v="46773205.490000002"/>
    <x v="0"/>
    <x v="1"/>
    <x v="1"/>
    <x v="291"/>
  </r>
  <r>
    <x v="15"/>
    <n v="46049029.32"/>
    <x v="0"/>
    <x v="0"/>
    <x v="57"/>
    <x v="16"/>
  </r>
  <r>
    <x v="15"/>
    <n v="45577897.920000002"/>
    <x v="0"/>
    <x v="1"/>
    <x v="11"/>
    <x v="359"/>
  </r>
  <r>
    <x v="15"/>
    <n v="45136040.789999999"/>
    <x v="0"/>
    <x v="1"/>
    <x v="11"/>
    <x v="245"/>
  </r>
  <r>
    <x v="15"/>
    <n v="42849755.369999997"/>
    <x v="0"/>
    <x v="1"/>
    <x v="11"/>
    <x v="358"/>
  </r>
  <r>
    <x v="15"/>
    <n v="41752518.100000001"/>
    <x v="0"/>
    <x v="1"/>
    <x v="66"/>
    <x v="401"/>
  </r>
  <r>
    <x v="15"/>
    <n v="41351204.039999999"/>
    <x v="1"/>
    <x v="4"/>
    <x v="19"/>
    <x v="390"/>
  </r>
  <r>
    <x v="15"/>
    <n v="41065343.159999996"/>
    <x v="0"/>
    <x v="1"/>
    <x v="11"/>
    <x v="265"/>
  </r>
  <r>
    <x v="15"/>
    <n v="39544153.009999998"/>
    <x v="0"/>
    <x v="0"/>
    <x v="57"/>
    <x v="88"/>
  </r>
  <r>
    <x v="15"/>
    <n v="39498270.060000002"/>
    <x v="0"/>
    <x v="0"/>
    <x v="15"/>
    <x v="392"/>
  </r>
  <r>
    <x v="15"/>
    <n v="38894773.969999999"/>
    <x v="0"/>
    <x v="1"/>
    <x v="11"/>
    <x v="83"/>
  </r>
  <r>
    <x v="15"/>
    <n v="38714233.82"/>
    <x v="1"/>
    <x v="4"/>
    <x v="15"/>
    <x v="392"/>
  </r>
  <r>
    <x v="15"/>
    <n v="37806734.210000001"/>
    <x v="0"/>
    <x v="1"/>
    <x v="21"/>
    <x v="73"/>
  </r>
  <r>
    <x v="15"/>
    <n v="37375926.600000001"/>
    <x v="0"/>
    <x v="0"/>
    <x v="57"/>
    <x v="297"/>
  </r>
  <r>
    <x v="15"/>
    <n v="37092993.75"/>
    <x v="0"/>
    <x v="1"/>
    <x v="11"/>
    <x v="244"/>
  </r>
  <r>
    <x v="15"/>
    <n v="37037398.939999998"/>
    <x v="0"/>
    <x v="1"/>
    <x v="2"/>
    <x v="299"/>
  </r>
  <r>
    <x v="15"/>
    <n v="36948807.030000001"/>
    <x v="0"/>
    <x v="1"/>
    <x v="17"/>
    <x v="119"/>
  </r>
  <r>
    <x v="15"/>
    <n v="36806809.200000003"/>
    <x v="0"/>
    <x v="2"/>
    <x v="4"/>
    <x v="450"/>
  </r>
  <r>
    <x v="15"/>
    <n v="36485232.340000004"/>
    <x v="0"/>
    <x v="0"/>
    <x v="24"/>
    <x v="194"/>
  </r>
  <r>
    <x v="15"/>
    <n v="33869638.439999998"/>
    <x v="0"/>
    <x v="1"/>
    <x v="17"/>
    <x v="149"/>
  </r>
  <r>
    <x v="15"/>
    <n v="33645000.060000002"/>
    <x v="1"/>
    <x v="3"/>
    <x v="26"/>
    <x v="425"/>
  </r>
  <r>
    <x v="15"/>
    <n v="32460680.890000001"/>
    <x v="0"/>
    <x v="0"/>
    <x v="67"/>
    <x v="5"/>
  </r>
  <r>
    <x v="15"/>
    <n v="32189106.120000001"/>
    <x v="1"/>
    <x v="4"/>
    <x v="28"/>
    <x v="79"/>
  </r>
  <r>
    <x v="15"/>
    <n v="30605213.359999999"/>
    <x v="0"/>
    <x v="1"/>
    <x v="17"/>
    <x v="63"/>
  </r>
  <r>
    <x v="15"/>
    <n v="30221458.559999999"/>
    <x v="1"/>
    <x v="5"/>
    <x v="10"/>
    <x v="452"/>
  </r>
  <r>
    <x v="15"/>
    <n v="30055835.780000001"/>
    <x v="0"/>
    <x v="1"/>
    <x v="11"/>
    <x v="229"/>
  </r>
  <r>
    <x v="15"/>
    <n v="29253034.870000001"/>
    <x v="0"/>
    <x v="1"/>
    <x v="35"/>
    <x v="430"/>
  </r>
  <r>
    <x v="15"/>
    <n v="29222054.43"/>
    <x v="0"/>
    <x v="0"/>
    <x v="55"/>
    <x v="80"/>
  </r>
  <r>
    <x v="15"/>
    <n v="28194130.289999999"/>
    <x v="0"/>
    <x v="0"/>
    <x v="24"/>
    <x v="57"/>
  </r>
  <r>
    <x v="15"/>
    <n v="27053662.699999999"/>
    <x v="0"/>
    <x v="0"/>
    <x v="67"/>
    <x v="400"/>
  </r>
  <r>
    <x v="15"/>
    <n v="26702582.370000001"/>
    <x v="0"/>
    <x v="0"/>
    <x v="57"/>
    <x v="404"/>
  </r>
  <r>
    <x v="15"/>
    <n v="26692845.219999999"/>
    <x v="0"/>
    <x v="1"/>
    <x v="21"/>
    <x v="94"/>
  </r>
  <r>
    <x v="15"/>
    <n v="26157942.440000001"/>
    <x v="0"/>
    <x v="0"/>
    <x v="57"/>
    <x v="15"/>
  </r>
  <r>
    <x v="15"/>
    <n v="25347883.949999999"/>
    <x v="0"/>
    <x v="1"/>
    <x v="26"/>
    <x v="65"/>
  </r>
  <r>
    <x v="15"/>
    <n v="25169361.789999999"/>
    <x v="0"/>
    <x v="0"/>
    <x v="57"/>
    <x v="121"/>
  </r>
  <r>
    <x v="15"/>
    <n v="24798395.010000002"/>
    <x v="0"/>
    <x v="0"/>
    <x v="57"/>
    <x v="120"/>
  </r>
  <r>
    <x v="15"/>
    <n v="24303532.190000001"/>
    <x v="0"/>
    <x v="1"/>
    <x v="11"/>
    <x v="307"/>
  </r>
  <r>
    <x v="15"/>
    <n v="24125253.559999999"/>
    <x v="0"/>
    <x v="0"/>
    <x v="57"/>
    <x v="157"/>
  </r>
  <r>
    <x v="15"/>
    <n v="24052615.120000001"/>
    <x v="0"/>
    <x v="1"/>
    <x v="61"/>
    <x v="0"/>
  </r>
  <r>
    <x v="15"/>
    <n v="23918969.850000001"/>
    <x v="1"/>
    <x v="4"/>
    <x v="28"/>
    <x v="155"/>
  </r>
  <r>
    <x v="15"/>
    <n v="23030129.890000001"/>
    <x v="0"/>
    <x v="1"/>
    <x v="9"/>
    <x v="405"/>
  </r>
  <r>
    <x v="15"/>
    <n v="22999999.859999999"/>
    <x v="1"/>
    <x v="4"/>
    <x v="11"/>
    <x v="370"/>
  </r>
  <r>
    <x v="15"/>
    <n v="22925596.530000001"/>
    <x v="0"/>
    <x v="1"/>
    <x v="17"/>
    <x v="102"/>
  </r>
  <r>
    <x v="15"/>
    <n v="22299145.030000001"/>
    <x v="0"/>
    <x v="1"/>
    <x v="11"/>
    <x v="304"/>
  </r>
  <r>
    <x v="15"/>
    <n v="22274428.239999998"/>
    <x v="0"/>
    <x v="0"/>
    <x v="42"/>
    <x v="186"/>
  </r>
  <r>
    <x v="15"/>
    <n v="22229028.350000001"/>
    <x v="0"/>
    <x v="1"/>
    <x v="67"/>
    <x v="438"/>
  </r>
  <r>
    <x v="15"/>
    <n v="22116844.219999999"/>
    <x v="1"/>
    <x v="4"/>
    <x v="2"/>
    <x v="2"/>
  </r>
  <r>
    <x v="15"/>
    <n v="22081498.84"/>
    <x v="0"/>
    <x v="1"/>
    <x v="11"/>
    <x v="82"/>
  </r>
  <r>
    <x v="15"/>
    <n v="22060419.289999999"/>
    <x v="0"/>
    <x v="1"/>
    <x v="29"/>
    <x v="76"/>
  </r>
  <r>
    <x v="15"/>
    <n v="21903298.25"/>
    <x v="0"/>
    <x v="1"/>
    <x v="30"/>
    <x v="271"/>
  </r>
  <r>
    <x v="15"/>
    <n v="21223607.329999998"/>
    <x v="0"/>
    <x v="0"/>
    <x v="15"/>
    <x v="231"/>
  </r>
  <r>
    <x v="15"/>
    <n v="20865710.66"/>
    <x v="0"/>
    <x v="1"/>
    <x v="62"/>
    <x v="384"/>
  </r>
  <r>
    <x v="15"/>
    <n v="20006641"/>
    <x v="0"/>
    <x v="0"/>
    <x v="9"/>
    <x v="342"/>
  </r>
  <r>
    <x v="15"/>
    <n v="19138944.41"/>
    <x v="0"/>
    <x v="1"/>
    <x v="11"/>
    <x v="251"/>
  </r>
  <r>
    <x v="15"/>
    <n v="19124943.699999999"/>
    <x v="0"/>
    <x v="1"/>
    <x v="36"/>
    <x v="116"/>
  </r>
  <r>
    <x v="15"/>
    <n v="19035543.949999999"/>
    <x v="0"/>
    <x v="0"/>
    <x v="9"/>
    <x v="324"/>
  </r>
  <r>
    <x v="15"/>
    <n v="18648847.18"/>
    <x v="0"/>
    <x v="1"/>
    <x v="11"/>
    <x v="421"/>
  </r>
  <r>
    <x v="15"/>
    <n v="18509529.93"/>
    <x v="0"/>
    <x v="1"/>
    <x v="15"/>
    <x v="468"/>
  </r>
  <r>
    <x v="15"/>
    <n v="18392075.629999999"/>
    <x v="0"/>
    <x v="1"/>
    <x v="11"/>
    <x v="334"/>
  </r>
  <r>
    <x v="15"/>
    <n v="18232096.399999999"/>
    <x v="0"/>
    <x v="1"/>
    <x v="11"/>
    <x v="361"/>
  </r>
  <r>
    <x v="15"/>
    <n v="17839231.73"/>
    <x v="0"/>
    <x v="1"/>
    <x v="17"/>
    <x v="115"/>
  </r>
  <r>
    <x v="15"/>
    <n v="17537286.940000001"/>
    <x v="0"/>
    <x v="1"/>
    <x v="21"/>
    <x v="44"/>
  </r>
  <r>
    <x v="15"/>
    <n v="17062967.949999999"/>
    <x v="0"/>
    <x v="1"/>
    <x v="30"/>
    <x v="429"/>
  </r>
  <r>
    <x v="15"/>
    <n v="16821000"/>
    <x v="1"/>
    <x v="3"/>
    <x v="11"/>
    <x v="362"/>
  </r>
  <r>
    <x v="15"/>
    <n v="16358602.85"/>
    <x v="0"/>
    <x v="1"/>
    <x v="23"/>
    <x v="431"/>
  </r>
  <r>
    <x v="15"/>
    <n v="16140201.189999999"/>
    <x v="0"/>
    <x v="0"/>
    <x v="57"/>
    <x v="403"/>
  </r>
  <r>
    <x v="15"/>
    <n v="16052784.48"/>
    <x v="1"/>
    <x v="4"/>
    <x v="30"/>
    <x v="84"/>
  </r>
  <r>
    <x v="15"/>
    <n v="15822549.109999999"/>
    <x v="0"/>
    <x v="0"/>
    <x v="55"/>
    <x v="137"/>
  </r>
  <r>
    <x v="15"/>
    <n v="15525705.23"/>
    <x v="0"/>
    <x v="1"/>
    <x v="35"/>
    <x v="433"/>
  </r>
  <r>
    <x v="15"/>
    <n v="15221936.1"/>
    <x v="1"/>
    <x v="4"/>
    <x v="28"/>
    <x v="193"/>
  </r>
  <r>
    <x v="15"/>
    <n v="14788711.970000001"/>
    <x v="0"/>
    <x v="1"/>
    <x v="30"/>
    <x v="123"/>
  </r>
  <r>
    <x v="15"/>
    <n v="14419003.060000001"/>
    <x v="1"/>
    <x v="4"/>
    <x v="11"/>
    <x v="315"/>
  </r>
  <r>
    <x v="15"/>
    <n v="14342472.9"/>
    <x v="0"/>
    <x v="0"/>
    <x v="48"/>
    <x v="224"/>
  </r>
  <r>
    <x v="15"/>
    <n v="13885903.24"/>
    <x v="0"/>
    <x v="1"/>
    <x v="17"/>
    <x v="113"/>
  </r>
  <r>
    <x v="15"/>
    <n v="13641949.390000001"/>
    <x v="0"/>
    <x v="1"/>
    <x v="23"/>
    <x v="364"/>
  </r>
  <r>
    <x v="15"/>
    <n v="13626004.76"/>
    <x v="0"/>
    <x v="0"/>
    <x v="43"/>
    <x v="195"/>
  </r>
  <r>
    <x v="15"/>
    <n v="13607612.9"/>
    <x v="0"/>
    <x v="2"/>
    <x v="4"/>
    <x v="456"/>
  </r>
  <r>
    <x v="15"/>
    <n v="13207766.82"/>
    <x v="0"/>
    <x v="1"/>
    <x v="59"/>
    <x v="130"/>
  </r>
  <r>
    <x v="15"/>
    <n v="13130825.140000001"/>
    <x v="1"/>
    <x v="4"/>
    <x v="28"/>
    <x v="217"/>
  </r>
  <r>
    <x v="15"/>
    <n v="12980608.050000001"/>
    <x v="0"/>
    <x v="1"/>
    <x v="17"/>
    <x v="87"/>
  </r>
  <r>
    <x v="15"/>
    <n v="12958592.539999999"/>
    <x v="0"/>
    <x v="1"/>
    <x v="45"/>
    <x v="402"/>
  </r>
  <r>
    <x v="15"/>
    <n v="12584476.77"/>
    <x v="0"/>
    <x v="2"/>
    <x v="4"/>
    <x v="373"/>
  </r>
  <r>
    <x v="15"/>
    <n v="12401439.82"/>
    <x v="0"/>
    <x v="1"/>
    <x v="15"/>
    <x v="231"/>
  </r>
  <r>
    <x v="15"/>
    <n v="12313564.01"/>
    <x v="1"/>
    <x v="4"/>
    <x v="28"/>
    <x v="124"/>
  </r>
  <r>
    <x v="15"/>
    <n v="12191839.9"/>
    <x v="1"/>
    <x v="4"/>
    <x v="49"/>
    <x v="298"/>
  </r>
  <r>
    <x v="15"/>
    <n v="12113170.369999999"/>
    <x v="0"/>
    <x v="1"/>
    <x v="11"/>
    <x v="93"/>
  </r>
  <r>
    <x v="15"/>
    <n v="11953000"/>
    <x v="1"/>
    <x v="3"/>
    <x v="2"/>
    <x v="300"/>
  </r>
  <r>
    <x v="15"/>
    <n v="11507101.189999999"/>
    <x v="0"/>
    <x v="1"/>
    <x v="17"/>
    <x v="203"/>
  </r>
  <r>
    <x v="15"/>
    <n v="11157030.380000001"/>
    <x v="0"/>
    <x v="1"/>
    <x v="11"/>
    <x v="296"/>
  </r>
  <r>
    <x v="15"/>
    <n v="10872545.810000001"/>
    <x v="0"/>
    <x v="1"/>
    <x v="2"/>
    <x v="463"/>
  </r>
  <r>
    <x v="15"/>
    <n v="10843476.800000001"/>
    <x v="0"/>
    <x v="1"/>
    <x v="17"/>
    <x v="229"/>
  </r>
  <r>
    <x v="15"/>
    <n v="10802271.92"/>
    <x v="0"/>
    <x v="1"/>
    <x v="17"/>
    <x v="78"/>
  </r>
  <r>
    <x v="15"/>
    <n v="10462954.52"/>
    <x v="0"/>
    <x v="1"/>
    <x v="11"/>
    <x v="233"/>
  </r>
  <r>
    <x v="15"/>
    <n v="10221156.82"/>
    <x v="0"/>
    <x v="1"/>
    <x v="11"/>
    <x v="246"/>
  </r>
  <r>
    <x v="15"/>
    <n v="10000000"/>
    <x v="1"/>
    <x v="3"/>
    <x v="7"/>
    <x v="268"/>
  </r>
  <r>
    <x v="15"/>
    <n v="9534315.8100000005"/>
    <x v="1"/>
    <x v="4"/>
    <x v="28"/>
    <x v="229"/>
  </r>
  <r>
    <x v="15"/>
    <n v="9320391.4100000001"/>
    <x v="0"/>
    <x v="1"/>
    <x v="23"/>
    <x v="435"/>
  </r>
  <r>
    <x v="15"/>
    <n v="9196689.7400000002"/>
    <x v="0"/>
    <x v="1"/>
    <x v="17"/>
    <x v="109"/>
  </r>
  <r>
    <x v="15"/>
    <n v="9188906.25"/>
    <x v="0"/>
    <x v="1"/>
    <x v="11"/>
    <x v="349"/>
  </r>
  <r>
    <x v="15"/>
    <n v="9137300.6799999997"/>
    <x v="0"/>
    <x v="1"/>
    <x v="11"/>
    <x v="415"/>
  </r>
  <r>
    <x v="15"/>
    <n v="8727696.8399999999"/>
    <x v="0"/>
    <x v="1"/>
    <x v="27"/>
    <x v="424"/>
  </r>
  <r>
    <x v="15"/>
    <n v="8433218.75"/>
    <x v="0"/>
    <x v="1"/>
    <x v="66"/>
    <x v="117"/>
  </r>
  <r>
    <x v="15"/>
    <n v="7697002.7199999997"/>
    <x v="0"/>
    <x v="0"/>
    <x v="24"/>
    <x v="95"/>
  </r>
  <r>
    <x v="15"/>
    <n v="7549942.0499999998"/>
    <x v="1"/>
    <x v="4"/>
    <x v="28"/>
    <x v="160"/>
  </r>
  <r>
    <x v="15"/>
    <n v="7398462.29"/>
    <x v="0"/>
    <x v="1"/>
    <x v="11"/>
    <x v="432"/>
  </r>
  <r>
    <x v="15"/>
    <n v="7297825.8799999999"/>
    <x v="0"/>
    <x v="0"/>
    <x v="57"/>
    <x v="110"/>
  </r>
  <r>
    <x v="15"/>
    <n v="7269165.79"/>
    <x v="0"/>
    <x v="0"/>
    <x v="55"/>
    <x v="144"/>
  </r>
  <r>
    <x v="15"/>
    <n v="7084025.7800000003"/>
    <x v="0"/>
    <x v="1"/>
    <x v="21"/>
    <x v="138"/>
  </r>
  <r>
    <x v="15"/>
    <n v="7016246.1900000004"/>
    <x v="1"/>
    <x v="4"/>
    <x v="19"/>
    <x v="386"/>
  </r>
  <r>
    <x v="15"/>
    <n v="6769018.5"/>
    <x v="0"/>
    <x v="1"/>
    <x v="66"/>
    <x v="170"/>
  </r>
  <r>
    <x v="15"/>
    <n v="6741889.8200000003"/>
    <x v="0"/>
    <x v="1"/>
    <x v="11"/>
    <x v="340"/>
  </r>
  <r>
    <x v="15"/>
    <n v="6735549.5099999998"/>
    <x v="0"/>
    <x v="0"/>
    <x v="57"/>
    <x v="410"/>
  </r>
  <r>
    <x v="15"/>
    <n v="6711621.6200000001"/>
    <x v="0"/>
    <x v="1"/>
    <x v="32"/>
    <x v="451"/>
  </r>
  <r>
    <x v="15"/>
    <n v="6536804.3300000001"/>
    <x v="0"/>
    <x v="1"/>
    <x v="11"/>
    <x v="332"/>
  </r>
  <r>
    <x v="15"/>
    <n v="6457012.9800000004"/>
    <x v="1"/>
    <x v="4"/>
    <x v="28"/>
    <x v="142"/>
  </r>
  <r>
    <x v="15"/>
    <n v="6412930.5300000003"/>
    <x v="0"/>
    <x v="1"/>
    <x v="11"/>
    <x v="337"/>
  </r>
  <r>
    <x v="15"/>
    <n v="6160775.0300000003"/>
    <x v="0"/>
    <x v="1"/>
    <x v="17"/>
    <x v="111"/>
  </r>
  <r>
    <x v="15"/>
    <n v="6044969.3099999996"/>
    <x v="0"/>
    <x v="1"/>
    <x v="21"/>
    <x v="198"/>
  </r>
  <r>
    <x v="15"/>
    <n v="5851121.2300000004"/>
    <x v="0"/>
    <x v="1"/>
    <x v="59"/>
    <x v="229"/>
  </r>
  <r>
    <x v="15"/>
    <n v="5726005.3099999996"/>
    <x v="0"/>
    <x v="1"/>
    <x v="11"/>
    <x v="474"/>
  </r>
  <r>
    <x v="15"/>
    <n v="5712063.0099999998"/>
    <x v="0"/>
    <x v="1"/>
    <x v="11"/>
    <x v="370"/>
  </r>
  <r>
    <x v="15"/>
    <n v="5623455.5499999998"/>
    <x v="0"/>
    <x v="1"/>
    <x v="17"/>
    <x v="311"/>
  </r>
  <r>
    <x v="15"/>
    <n v="5517087.8300000001"/>
    <x v="0"/>
    <x v="0"/>
    <x v="24"/>
    <x v="146"/>
  </r>
  <r>
    <x v="15"/>
    <n v="5428976.4500000002"/>
    <x v="0"/>
    <x v="1"/>
    <x v="66"/>
    <x v="132"/>
  </r>
  <r>
    <x v="15"/>
    <n v="5275361.29"/>
    <x v="0"/>
    <x v="1"/>
    <x v="9"/>
    <x v="376"/>
  </r>
  <r>
    <x v="15"/>
    <n v="5274544.25"/>
    <x v="0"/>
    <x v="1"/>
    <x v="11"/>
    <x v="293"/>
  </r>
  <r>
    <x v="15"/>
    <n v="5240131.55"/>
    <x v="1"/>
    <x v="4"/>
    <x v="11"/>
    <x v="335"/>
  </r>
  <r>
    <x v="15"/>
    <n v="5208414.97"/>
    <x v="1"/>
    <x v="4"/>
    <x v="8"/>
    <x v="164"/>
  </r>
  <r>
    <x v="15"/>
    <n v="5195989.12"/>
    <x v="0"/>
    <x v="0"/>
    <x v="57"/>
    <x v="41"/>
  </r>
  <r>
    <x v="15"/>
    <n v="5064915.4000000004"/>
    <x v="1"/>
    <x v="4"/>
    <x v="8"/>
    <x v="277"/>
  </r>
  <r>
    <x v="15"/>
    <n v="5058256.21"/>
    <x v="0"/>
    <x v="0"/>
    <x v="24"/>
    <x v="67"/>
  </r>
  <r>
    <x v="15"/>
    <n v="5051101.2300000004"/>
    <x v="0"/>
    <x v="0"/>
    <x v="57"/>
    <x v="150"/>
  </r>
  <r>
    <x v="15"/>
    <n v="4886436.8499999996"/>
    <x v="1"/>
    <x v="4"/>
    <x v="8"/>
    <x v="163"/>
  </r>
  <r>
    <x v="15"/>
    <n v="4726381.21"/>
    <x v="0"/>
    <x v="1"/>
    <x v="32"/>
    <x v="97"/>
  </r>
  <r>
    <x v="15"/>
    <n v="4718138.79"/>
    <x v="0"/>
    <x v="0"/>
    <x v="57"/>
    <x v="158"/>
  </r>
  <r>
    <x v="15"/>
    <n v="4665042"/>
    <x v="0"/>
    <x v="1"/>
    <x v="17"/>
    <x v="204"/>
  </r>
  <r>
    <x v="15"/>
    <n v="4638316.17"/>
    <x v="0"/>
    <x v="1"/>
    <x v="22"/>
    <x v="229"/>
  </r>
  <r>
    <x v="15"/>
    <n v="4488366.45"/>
    <x v="0"/>
    <x v="1"/>
    <x v="11"/>
    <x v="368"/>
  </r>
  <r>
    <x v="15"/>
    <n v="4334542.16"/>
    <x v="0"/>
    <x v="0"/>
    <x v="65"/>
    <x v="408"/>
  </r>
  <r>
    <x v="15"/>
    <n v="4333690.54"/>
    <x v="1"/>
    <x v="4"/>
    <x v="11"/>
    <x v="58"/>
  </r>
  <r>
    <x v="15"/>
    <n v="4258744.18"/>
    <x v="1"/>
    <x v="4"/>
    <x v="11"/>
    <x v="361"/>
  </r>
  <r>
    <x v="15"/>
    <n v="4162231.64"/>
    <x v="0"/>
    <x v="1"/>
    <x v="17"/>
    <x v="136"/>
  </r>
  <r>
    <x v="15"/>
    <n v="4122052.62"/>
    <x v="0"/>
    <x v="1"/>
    <x v="31"/>
    <x v="90"/>
  </r>
  <r>
    <x v="15"/>
    <n v="4090280.1"/>
    <x v="0"/>
    <x v="0"/>
    <x v="57"/>
    <x v="264"/>
  </r>
  <r>
    <x v="15"/>
    <n v="3980073.94"/>
    <x v="1"/>
    <x v="4"/>
    <x v="28"/>
    <x v="143"/>
  </r>
  <r>
    <x v="15"/>
    <n v="3943115.93"/>
    <x v="0"/>
    <x v="1"/>
    <x v="11"/>
    <x v="236"/>
  </r>
  <r>
    <x v="15"/>
    <n v="3927775.55"/>
    <x v="0"/>
    <x v="1"/>
    <x v="17"/>
    <x v="232"/>
  </r>
  <r>
    <x v="15"/>
    <n v="3848109.61"/>
    <x v="0"/>
    <x v="1"/>
    <x v="11"/>
    <x v="301"/>
  </r>
  <r>
    <x v="15"/>
    <n v="3801962.37"/>
    <x v="0"/>
    <x v="1"/>
    <x v="17"/>
    <x v="168"/>
  </r>
  <r>
    <x v="15"/>
    <n v="3753330"/>
    <x v="0"/>
    <x v="0"/>
    <x v="55"/>
    <x v="192"/>
  </r>
  <r>
    <x v="15"/>
    <n v="3458507.78"/>
    <x v="0"/>
    <x v="1"/>
    <x v="32"/>
    <x v="167"/>
  </r>
  <r>
    <x v="15"/>
    <n v="3418365.41"/>
    <x v="0"/>
    <x v="1"/>
    <x v="11"/>
    <x v="302"/>
  </r>
  <r>
    <x v="15"/>
    <n v="3402723.74"/>
    <x v="0"/>
    <x v="1"/>
    <x v="35"/>
    <x v="229"/>
  </r>
  <r>
    <x v="15"/>
    <n v="3368942.52"/>
    <x v="0"/>
    <x v="0"/>
    <x v="67"/>
    <x v="407"/>
  </r>
  <r>
    <x v="15"/>
    <n v="3358683.15"/>
    <x v="0"/>
    <x v="1"/>
    <x v="11"/>
    <x v="98"/>
  </r>
  <r>
    <x v="15"/>
    <n v="3212450.63"/>
    <x v="1"/>
    <x v="3"/>
    <x v="49"/>
    <x v="248"/>
  </r>
  <r>
    <x v="15"/>
    <n v="3155600"/>
    <x v="0"/>
    <x v="1"/>
    <x v="11"/>
    <x v="414"/>
  </r>
  <r>
    <x v="15"/>
    <n v="3146448.93"/>
    <x v="0"/>
    <x v="1"/>
    <x v="11"/>
    <x v="127"/>
  </r>
  <r>
    <x v="15"/>
    <n v="3135952.48"/>
    <x v="0"/>
    <x v="1"/>
    <x v="66"/>
    <x v="439"/>
  </r>
  <r>
    <x v="15"/>
    <n v="3133925.33"/>
    <x v="0"/>
    <x v="0"/>
    <x v="61"/>
    <x v="367"/>
  </r>
  <r>
    <x v="15"/>
    <n v="3099046.6"/>
    <x v="0"/>
    <x v="0"/>
    <x v="57"/>
    <x v="176"/>
  </r>
  <r>
    <x v="15"/>
    <n v="2894176.54"/>
    <x v="0"/>
    <x v="1"/>
    <x v="17"/>
    <x v="172"/>
  </r>
  <r>
    <x v="15"/>
    <n v="2848970.8"/>
    <x v="0"/>
    <x v="1"/>
    <x v="21"/>
    <x v="81"/>
  </r>
  <r>
    <x v="15"/>
    <n v="2843255.15"/>
    <x v="0"/>
    <x v="1"/>
    <x v="11"/>
    <x v="306"/>
  </r>
  <r>
    <x v="15"/>
    <n v="2790952.74"/>
    <x v="0"/>
    <x v="1"/>
    <x v="37"/>
    <x v="122"/>
  </r>
  <r>
    <x v="15"/>
    <n v="2790511.23"/>
    <x v="0"/>
    <x v="1"/>
    <x v="11"/>
    <x v="461"/>
  </r>
  <r>
    <x v="15"/>
    <n v="2779479.44"/>
    <x v="0"/>
    <x v="1"/>
    <x v="17"/>
    <x v="134"/>
  </r>
  <r>
    <x v="15"/>
    <n v="2759617.76"/>
    <x v="0"/>
    <x v="0"/>
    <x v="9"/>
    <x v="322"/>
  </r>
  <r>
    <x v="15"/>
    <n v="2740120.69"/>
    <x v="0"/>
    <x v="1"/>
    <x v="20"/>
    <x v="229"/>
  </r>
  <r>
    <x v="15"/>
    <n v="2726324.18"/>
    <x v="0"/>
    <x v="1"/>
    <x v="30"/>
    <x v="266"/>
  </r>
  <r>
    <x v="15"/>
    <n v="2652516.46"/>
    <x v="0"/>
    <x v="1"/>
    <x v="17"/>
    <x v="169"/>
  </r>
  <r>
    <x v="15"/>
    <n v="2610000"/>
    <x v="0"/>
    <x v="1"/>
    <x v="2"/>
    <x v="440"/>
  </r>
  <r>
    <x v="15"/>
    <n v="2500000"/>
    <x v="1"/>
    <x v="4"/>
    <x v="11"/>
    <x v="375"/>
  </r>
  <r>
    <x v="15"/>
    <n v="2491484.9"/>
    <x v="0"/>
    <x v="1"/>
    <x v="11"/>
    <x v="377"/>
  </r>
  <r>
    <x v="15"/>
    <n v="2472049.86"/>
    <x v="0"/>
    <x v="0"/>
    <x v="57"/>
    <x v="453"/>
  </r>
  <r>
    <x v="15"/>
    <n v="2441250.14"/>
    <x v="1"/>
    <x v="4"/>
    <x v="11"/>
    <x v="421"/>
  </r>
  <r>
    <x v="15"/>
    <n v="2419015.19"/>
    <x v="0"/>
    <x v="0"/>
    <x v="57"/>
    <x v="162"/>
  </r>
  <r>
    <x v="15"/>
    <n v="2355230.12"/>
    <x v="0"/>
    <x v="1"/>
    <x v="17"/>
    <x v="92"/>
  </r>
  <r>
    <x v="15"/>
    <n v="2335185.58"/>
    <x v="0"/>
    <x v="1"/>
    <x v="17"/>
    <x v="135"/>
  </r>
  <r>
    <x v="15"/>
    <n v="2290781.39"/>
    <x v="0"/>
    <x v="1"/>
    <x v="21"/>
    <x v="467"/>
  </r>
  <r>
    <x v="15"/>
    <n v="2236220.29"/>
    <x v="0"/>
    <x v="1"/>
    <x v="9"/>
    <x v="322"/>
  </r>
  <r>
    <x v="15"/>
    <n v="2174162.5"/>
    <x v="0"/>
    <x v="1"/>
    <x v="29"/>
    <x v="140"/>
  </r>
  <r>
    <x v="15"/>
    <n v="2163995.7200000002"/>
    <x v="0"/>
    <x v="1"/>
    <x v="30"/>
    <x v="441"/>
  </r>
  <r>
    <x v="15"/>
    <n v="2162197.12"/>
    <x v="0"/>
    <x v="1"/>
    <x v="17"/>
    <x v="234"/>
  </r>
  <r>
    <x v="15"/>
    <n v="2138437.08"/>
    <x v="0"/>
    <x v="1"/>
    <x v="17"/>
    <x v="166"/>
  </r>
  <r>
    <x v="15"/>
    <n v="2113755.12"/>
    <x v="0"/>
    <x v="1"/>
    <x v="35"/>
    <x v="437"/>
  </r>
  <r>
    <x v="15"/>
    <n v="2099152.37"/>
    <x v="0"/>
    <x v="1"/>
    <x v="11"/>
    <x v="331"/>
  </r>
  <r>
    <x v="15"/>
    <n v="2059853.18"/>
    <x v="0"/>
    <x v="1"/>
    <x v="35"/>
    <x v="434"/>
  </r>
  <r>
    <x v="15"/>
    <n v="2041861.74"/>
    <x v="0"/>
    <x v="1"/>
    <x v="21"/>
    <x v="148"/>
  </r>
  <r>
    <x v="15"/>
    <n v="1982998.42"/>
    <x v="0"/>
    <x v="1"/>
    <x v="19"/>
    <x v="386"/>
  </r>
  <r>
    <x v="15"/>
    <n v="1951178.6"/>
    <x v="0"/>
    <x v="1"/>
    <x v="17"/>
    <x v="105"/>
  </r>
  <r>
    <x v="15"/>
    <n v="1928941.2"/>
    <x v="0"/>
    <x v="1"/>
    <x v="21"/>
    <x v="469"/>
  </r>
  <r>
    <x v="15"/>
    <n v="1925786.13"/>
    <x v="0"/>
    <x v="1"/>
    <x v="21"/>
    <x v="229"/>
  </r>
  <r>
    <x v="15"/>
    <n v="1923964.79"/>
    <x v="0"/>
    <x v="1"/>
    <x v="17"/>
    <x v="141"/>
  </r>
  <r>
    <x v="15"/>
    <n v="1873345.86"/>
    <x v="0"/>
    <x v="1"/>
    <x v="17"/>
    <x v="174"/>
  </r>
  <r>
    <x v="15"/>
    <n v="1776266.93"/>
    <x v="0"/>
    <x v="0"/>
    <x v="57"/>
    <x v="345"/>
  </r>
  <r>
    <x v="15"/>
    <n v="1734283.88"/>
    <x v="0"/>
    <x v="1"/>
    <x v="11"/>
    <x v="129"/>
  </r>
  <r>
    <x v="15"/>
    <n v="1679151.86"/>
    <x v="0"/>
    <x v="1"/>
    <x v="17"/>
    <x v="258"/>
  </r>
  <r>
    <x v="15"/>
    <n v="1636932.38"/>
    <x v="1"/>
    <x v="4"/>
    <x v="28"/>
    <x v="185"/>
  </r>
  <r>
    <x v="15"/>
    <n v="1600187.54"/>
    <x v="0"/>
    <x v="1"/>
    <x v="15"/>
    <x v="392"/>
  </r>
  <r>
    <x v="15"/>
    <n v="1570003.13"/>
    <x v="0"/>
    <x v="1"/>
    <x v="23"/>
    <x v="360"/>
  </r>
  <r>
    <x v="15"/>
    <n v="1535374.09"/>
    <x v="0"/>
    <x v="0"/>
    <x v="15"/>
    <x v="229"/>
  </r>
  <r>
    <x v="15"/>
    <n v="1480744.84"/>
    <x v="0"/>
    <x v="1"/>
    <x v="30"/>
    <x v="348"/>
  </r>
  <r>
    <x v="15"/>
    <n v="1421529.16"/>
    <x v="0"/>
    <x v="1"/>
    <x v="65"/>
    <x v="179"/>
  </r>
  <r>
    <x v="15"/>
    <n v="1411692.24"/>
    <x v="1"/>
    <x v="4"/>
    <x v="28"/>
    <x v="208"/>
  </r>
  <r>
    <x v="15"/>
    <n v="1387712.7"/>
    <x v="0"/>
    <x v="1"/>
    <x v="30"/>
    <x v="343"/>
  </r>
  <r>
    <x v="15"/>
    <n v="1292450.97"/>
    <x v="0"/>
    <x v="1"/>
    <x v="21"/>
    <x v="210"/>
  </r>
  <r>
    <x v="15"/>
    <n v="1291984"/>
    <x v="0"/>
    <x v="1"/>
    <x v="26"/>
    <x v="458"/>
  </r>
  <r>
    <x v="15"/>
    <n v="1228484.31"/>
    <x v="0"/>
    <x v="1"/>
    <x v="11"/>
    <x v="253"/>
  </r>
  <r>
    <x v="15"/>
    <n v="1195862.29"/>
    <x v="0"/>
    <x v="1"/>
    <x v="11"/>
    <x v="341"/>
  </r>
  <r>
    <x v="15"/>
    <n v="1151381.55"/>
    <x v="0"/>
    <x v="1"/>
    <x v="11"/>
    <x v="469"/>
  </r>
  <r>
    <x v="15"/>
    <n v="1139292.0900000001"/>
    <x v="0"/>
    <x v="1"/>
    <x v="9"/>
    <x v="323"/>
  </r>
  <r>
    <x v="15"/>
    <n v="1103893.1399999999"/>
    <x v="0"/>
    <x v="1"/>
    <x v="17"/>
    <x v="153"/>
  </r>
  <r>
    <x v="15"/>
    <n v="1063890.94"/>
    <x v="0"/>
    <x v="0"/>
    <x v="51"/>
    <x v="257"/>
  </r>
  <r>
    <x v="15"/>
    <n v="1022804.73"/>
    <x v="0"/>
    <x v="1"/>
    <x v="11"/>
    <x v="108"/>
  </r>
  <r>
    <x v="15"/>
    <n v="965630.99"/>
    <x v="1"/>
    <x v="4"/>
    <x v="11"/>
    <x v="306"/>
  </r>
  <r>
    <x v="15"/>
    <n v="955413.93"/>
    <x v="1"/>
    <x v="4"/>
    <x v="28"/>
    <x v="188"/>
  </r>
  <r>
    <x v="15"/>
    <n v="954902.67"/>
    <x v="0"/>
    <x v="0"/>
    <x v="30"/>
    <x v="279"/>
  </r>
  <r>
    <x v="15"/>
    <n v="947966.06"/>
    <x v="0"/>
    <x v="1"/>
    <x v="11"/>
    <x v="85"/>
  </r>
  <r>
    <x v="15"/>
    <n v="858442.2"/>
    <x v="0"/>
    <x v="1"/>
    <x v="29"/>
    <x v="139"/>
  </r>
  <r>
    <x v="15"/>
    <n v="850586.06"/>
    <x v="0"/>
    <x v="1"/>
    <x v="21"/>
    <x v="252"/>
  </r>
  <r>
    <x v="15"/>
    <n v="840524.16"/>
    <x v="0"/>
    <x v="1"/>
    <x v="30"/>
    <x v="442"/>
  </r>
  <r>
    <x v="15"/>
    <n v="817163.15"/>
    <x v="0"/>
    <x v="1"/>
    <x v="11"/>
    <x v="48"/>
  </r>
  <r>
    <x v="15"/>
    <n v="804218.6"/>
    <x v="0"/>
    <x v="0"/>
    <x v="57"/>
    <x v="89"/>
  </r>
  <r>
    <x v="15"/>
    <n v="740838.64"/>
    <x v="0"/>
    <x v="1"/>
    <x v="11"/>
    <x v="409"/>
  </r>
  <r>
    <x v="15"/>
    <n v="718689.5"/>
    <x v="0"/>
    <x v="1"/>
    <x v="30"/>
    <x v="346"/>
  </r>
  <r>
    <x v="15"/>
    <n v="690295.68"/>
    <x v="0"/>
    <x v="1"/>
    <x v="11"/>
    <x v="151"/>
  </r>
  <r>
    <x v="15"/>
    <n v="673529.7"/>
    <x v="1"/>
    <x v="4"/>
    <x v="8"/>
    <x v="229"/>
  </r>
  <r>
    <x v="15"/>
    <n v="665493.76000000001"/>
    <x v="1"/>
    <x v="4"/>
    <x v="28"/>
    <x v="175"/>
  </r>
  <r>
    <x v="15"/>
    <n v="643120.39"/>
    <x v="0"/>
    <x v="1"/>
    <x v="11"/>
    <x v="177"/>
  </r>
  <r>
    <x v="15"/>
    <n v="641176.18000000005"/>
    <x v="0"/>
    <x v="1"/>
    <x v="17"/>
    <x v="131"/>
  </r>
  <r>
    <x v="15"/>
    <n v="639308.78"/>
    <x v="0"/>
    <x v="0"/>
    <x v="9"/>
    <x v="323"/>
  </r>
  <r>
    <x v="15"/>
    <n v="562414.42000000004"/>
    <x v="0"/>
    <x v="1"/>
    <x v="32"/>
    <x v="182"/>
  </r>
  <r>
    <x v="15"/>
    <n v="559042.31999999995"/>
    <x v="0"/>
    <x v="1"/>
    <x v="16"/>
    <x v="31"/>
  </r>
  <r>
    <x v="15"/>
    <n v="524259.28"/>
    <x v="0"/>
    <x v="0"/>
    <x v="30"/>
    <x v="123"/>
  </r>
  <r>
    <x v="15"/>
    <n v="514185.4"/>
    <x v="0"/>
    <x v="1"/>
    <x v="11"/>
    <x v="335"/>
  </r>
  <r>
    <x v="15"/>
    <n v="486194.19"/>
    <x v="0"/>
    <x v="1"/>
    <x v="11"/>
    <x v="457"/>
  </r>
  <r>
    <x v="15"/>
    <n v="454817.22"/>
    <x v="0"/>
    <x v="1"/>
    <x v="27"/>
    <x v="229"/>
  </r>
  <r>
    <x v="15"/>
    <n v="437520.3"/>
    <x v="0"/>
    <x v="1"/>
    <x v="21"/>
    <x v="246"/>
  </r>
  <r>
    <x v="15"/>
    <n v="401266.66"/>
    <x v="0"/>
    <x v="0"/>
    <x v="57"/>
    <x v="416"/>
  </r>
  <r>
    <x v="15"/>
    <n v="398564.76"/>
    <x v="0"/>
    <x v="1"/>
    <x v="30"/>
    <x v="347"/>
  </r>
  <r>
    <x v="15"/>
    <n v="380034.7"/>
    <x v="0"/>
    <x v="1"/>
    <x v="21"/>
    <x v="240"/>
  </r>
  <r>
    <x v="15"/>
    <n v="354725.55"/>
    <x v="0"/>
    <x v="1"/>
    <x v="21"/>
    <x v="459"/>
  </r>
  <r>
    <x v="15"/>
    <n v="354282.87"/>
    <x v="0"/>
    <x v="1"/>
    <x v="67"/>
    <x v="417"/>
  </r>
  <r>
    <x v="15"/>
    <n v="341057.6"/>
    <x v="0"/>
    <x v="1"/>
    <x v="18"/>
    <x v="229"/>
  </r>
  <r>
    <x v="15"/>
    <n v="335189.17"/>
    <x v="0"/>
    <x v="1"/>
    <x v="11"/>
    <x v="99"/>
  </r>
  <r>
    <x v="15"/>
    <n v="333571.93"/>
    <x v="0"/>
    <x v="0"/>
    <x v="57"/>
    <x v="190"/>
  </r>
  <r>
    <x v="15"/>
    <n v="327946.59000000003"/>
    <x v="0"/>
    <x v="1"/>
    <x v="35"/>
    <x v="199"/>
  </r>
  <r>
    <x v="15"/>
    <n v="282382.23"/>
    <x v="0"/>
    <x v="1"/>
    <x v="17"/>
    <x v="470"/>
  </r>
  <r>
    <x v="15"/>
    <n v="253023.93"/>
    <x v="0"/>
    <x v="0"/>
    <x v="57"/>
    <x v="189"/>
  </r>
  <r>
    <x v="15"/>
    <n v="230561.33"/>
    <x v="1"/>
    <x v="4"/>
    <x v="11"/>
    <x v="86"/>
  </r>
  <r>
    <x v="15"/>
    <n v="225000"/>
    <x v="0"/>
    <x v="1"/>
    <x v="66"/>
    <x v="205"/>
  </r>
  <r>
    <x v="15"/>
    <n v="220575.18"/>
    <x v="1"/>
    <x v="3"/>
    <x v="8"/>
    <x v="273"/>
  </r>
  <r>
    <x v="15"/>
    <n v="218889.59"/>
    <x v="1"/>
    <x v="4"/>
    <x v="28"/>
    <x v="183"/>
  </r>
  <r>
    <x v="15"/>
    <n v="216550.81"/>
    <x v="0"/>
    <x v="1"/>
    <x v="21"/>
    <x v="126"/>
  </r>
  <r>
    <x v="15"/>
    <n v="212182.41"/>
    <x v="0"/>
    <x v="1"/>
    <x v="30"/>
    <x v="350"/>
  </r>
  <r>
    <x v="15"/>
    <n v="201730.84"/>
    <x v="0"/>
    <x v="1"/>
    <x v="17"/>
    <x v="207"/>
  </r>
  <r>
    <x v="15"/>
    <n v="180852.87"/>
    <x v="0"/>
    <x v="1"/>
    <x v="21"/>
    <x v="454"/>
  </r>
  <r>
    <x v="15"/>
    <n v="148853.94"/>
    <x v="0"/>
    <x v="1"/>
    <x v="30"/>
    <x v="366"/>
  </r>
  <r>
    <x v="15"/>
    <n v="146683.04"/>
    <x v="1"/>
    <x v="4"/>
    <x v="17"/>
    <x v="78"/>
  </r>
  <r>
    <x v="15"/>
    <n v="146406.85"/>
    <x v="0"/>
    <x v="1"/>
    <x v="65"/>
    <x v="132"/>
  </r>
  <r>
    <x v="15"/>
    <n v="123045.89"/>
    <x v="0"/>
    <x v="1"/>
    <x v="23"/>
    <x v="444"/>
  </r>
  <r>
    <x v="15"/>
    <n v="115618"/>
    <x v="1"/>
    <x v="4"/>
    <x v="28"/>
    <x v="226"/>
  </r>
  <r>
    <x v="15"/>
    <n v="108772.79"/>
    <x v="1"/>
    <x v="4"/>
    <x v="28"/>
    <x v="159"/>
  </r>
  <r>
    <x v="15"/>
    <n v="101500"/>
    <x v="0"/>
    <x v="1"/>
    <x v="21"/>
    <x v="443"/>
  </r>
  <r>
    <x v="15"/>
    <n v="95155.1"/>
    <x v="1"/>
    <x v="3"/>
    <x v="11"/>
    <x v="319"/>
  </r>
  <r>
    <x v="15"/>
    <n v="94822.49"/>
    <x v="0"/>
    <x v="1"/>
    <x v="21"/>
    <x v="196"/>
  </r>
  <r>
    <x v="15"/>
    <n v="89785"/>
    <x v="0"/>
    <x v="1"/>
    <x v="23"/>
    <x v="229"/>
  </r>
  <r>
    <x v="15"/>
    <n v="89089.99"/>
    <x v="0"/>
    <x v="1"/>
    <x v="11"/>
    <x v="220"/>
  </r>
  <r>
    <x v="15"/>
    <n v="78453.84"/>
    <x v="0"/>
    <x v="1"/>
    <x v="11"/>
    <x v="200"/>
  </r>
  <r>
    <x v="15"/>
    <n v="77334.990000000005"/>
    <x v="0"/>
    <x v="1"/>
    <x v="17"/>
    <x v="202"/>
  </r>
  <r>
    <x v="15"/>
    <n v="77263.97"/>
    <x v="0"/>
    <x v="0"/>
    <x v="57"/>
    <x v="211"/>
  </r>
  <r>
    <x v="15"/>
    <n v="75251.95"/>
    <x v="1"/>
    <x v="4"/>
    <x v="8"/>
    <x v="241"/>
  </r>
  <r>
    <x v="15"/>
    <n v="73832.06"/>
    <x v="0"/>
    <x v="1"/>
    <x v="11"/>
    <x v="471"/>
  </r>
  <r>
    <x v="15"/>
    <n v="72819.41"/>
    <x v="0"/>
    <x v="0"/>
    <x v="9"/>
    <x v="418"/>
  </r>
  <r>
    <x v="15"/>
    <n v="66038.240000000005"/>
    <x v="0"/>
    <x v="1"/>
    <x v="11"/>
    <x v="184"/>
  </r>
  <r>
    <x v="15"/>
    <n v="57336.5"/>
    <x v="0"/>
    <x v="0"/>
    <x v="30"/>
    <x v="445"/>
  </r>
  <r>
    <x v="15"/>
    <n v="51120"/>
    <x v="0"/>
    <x v="0"/>
    <x v="57"/>
    <x v="71"/>
  </r>
  <r>
    <x v="15"/>
    <n v="41635.760000000002"/>
    <x v="1"/>
    <x v="4"/>
    <x v="15"/>
    <x v="231"/>
  </r>
  <r>
    <x v="15"/>
    <n v="38154.300000000003"/>
    <x v="0"/>
    <x v="1"/>
    <x v="11"/>
    <x v="344"/>
  </r>
  <r>
    <x v="15"/>
    <n v="38078.730000000003"/>
    <x v="0"/>
    <x v="1"/>
    <x v="9"/>
    <x v="378"/>
  </r>
  <r>
    <x v="15"/>
    <n v="32610.52"/>
    <x v="0"/>
    <x v="0"/>
    <x v="57"/>
    <x v="411"/>
  </r>
  <r>
    <x v="15"/>
    <n v="31300.21"/>
    <x v="0"/>
    <x v="1"/>
    <x v="30"/>
    <x v="460"/>
  </r>
  <r>
    <x v="15"/>
    <n v="30104"/>
    <x v="1"/>
    <x v="4"/>
    <x v="11"/>
    <x v="103"/>
  </r>
  <r>
    <x v="15"/>
    <n v="28947.55"/>
    <x v="0"/>
    <x v="1"/>
    <x v="66"/>
    <x v="145"/>
  </r>
  <r>
    <x v="15"/>
    <n v="28737.89"/>
    <x v="0"/>
    <x v="1"/>
    <x v="17"/>
    <x v="216"/>
  </r>
  <r>
    <x v="15"/>
    <n v="24455.34"/>
    <x v="0"/>
    <x v="0"/>
    <x v="57"/>
    <x v="69"/>
  </r>
  <r>
    <x v="15"/>
    <n v="22349.75"/>
    <x v="1"/>
    <x v="4"/>
    <x v="28"/>
    <x v="239"/>
  </r>
  <r>
    <x v="15"/>
    <n v="21396.92"/>
    <x v="0"/>
    <x v="1"/>
    <x v="21"/>
    <x v="53"/>
  </r>
  <r>
    <x v="15"/>
    <n v="15158.92"/>
    <x v="0"/>
    <x v="1"/>
    <x v="21"/>
    <x v="86"/>
  </r>
  <r>
    <x v="15"/>
    <n v="13831.78"/>
    <x v="0"/>
    <x v="1"/>
    <x v="21"/>
    <x v="103"/>
  </r>
  <r>
    <x v="15"/>
    <n v="12365.48"/>
    <x v="1"/>
    <x v="4"/>
    <x v="28"/>
    <x v="379"/>
  </r>
  <r>
    <x v="15"/>
    <n v="9388.9"/>
    <x v="0"/>
    <x v="1"/>
    <x v="21"/>
    <x v="215"/>
  </r>
  <r>
    <x v="15"/>
    <n v="6000"/>
    <x v="1"/>
    <x v="4"/>
    <x v="37"/>
    <x v="122"/>
  </r>
  <r>
    <x v="15"/>
    <n v="5000"/>
    <x v="1"/>
    <x v="4"/>
    <x v="20"/>
    <x v="37"/>
  </r>
  <r>
    <x v="15"/>
    <n v="4994"/>
    <x v="1"/>
    <x v="4"/>
    <x v="28"/>
    <x v="369"/>
  </r>
  <r>
    <x v="15"/>
    <n v="3000"/>
    <x v="1"/>
    <x v="3"/>
    <x v="26"/>
    <x v="65"/>
  </r>
  <r>
    <x v="15"/>
    <n v="2892.51"/>
    <x v="0"/>
    <x v="1"/>
    <x v="17"/>
    <x v="214"/>
  </r>
  <r>
    <x v="15"/>
    <n v="2640"/>
    <x v="0"/>
    <x v="1"/>
    <x v="21"/>
    <x v="227"/>
  </r>
  <r>
    <x v="15"/>
    <n v="2319.1999999999998"/>
    <x v="0"/>
    <x v="0"/>
    <x v="57"/>
    <x v="10"/>
  </r>
  <r>
    <x v="15"/>
    <n v="1224.54"/>
    <x v="0"/>
    <x v="0"/>
    <x v="57"/>
    <x v="125"/>
  </r>
  <r>
    <x v="15"/>
    <n v="1190.56"/>
    <x v="0"/>
    <x v="1"/>
    <x v="17"/>
    <x v="462"/>
  </r>
  <r>
    <x v="15"/>
    <n v="700.92"/>
    <x v="0"/>
    <x v="1"/>
    <x v="11"/>
    <x v="362"/>
  </r>
  <r>
    <x v="15"/>
    <n v="505.62"/>
    <x v="0"/>
    <x v="1"/>
    <x v="21"/>
    <x v="269"/>
  </r>
  <r>
    <x v="15"/>
    <n v="220.35"/>
    <x v="0"/>
    <x v="1"/>
    <x v="51"/>
    <x v="475"/>
  </r>
  <r>
    <x v="15"/>
    <n v="171.59"/>
    <x v="0"/>
    <x v="1"/>
    <x v="21"/>
    <x v="337"/>
  </r>
  <r>
    <x v="15"/>
    <n v="0"/>
    <x v="0"/>
    <x v="1"/>
    <x v="30"/>
    <x v="221"/>
  </r>
  <r>
    <x v="15"/>
    <n v="0"/>
    <x v="0"/>
    <x v="1"/>
    <x v="9"/>
    <x v="382"/>
  </r>
  <r>
    <x v="15"/>
    <n v="0"/>
    <x v="0"/>
    <x v="1"/>
    <x v="9"/>
    <x v="313"/>
  </r>
  <r>
    <x v="15"/>
    <n v="0"/>
    <x v="1"/>
    <x v="4"/>
    <x v="17"/>
    <x v="168"/>
  </r>
  <r>
    <x v="16"/>
    <n v="2447015547.6399999"/>
    <x v="0"/>
    <x v="1"/>
    <x v="1"/>
    <x v="284"/>
  </r>
  <r>
    <x v="16"/>
    <n v="1916182719.5599999"/>
    <x v="0"/>
    <x v="0"/>
    <x v="57"/>
    <x v="3"/>
  </r>
  <r>
    <x v="16"/>
    <n v="1743365578.1300001"/>
    <x v="0"/>
    <x v="0"/>
    <x v="61"/>
    <x v="0"/>
  </r>
  <r>
    <x v="16"/>
    <n v="1679024999.6300001"/>
    <x v="0"/>
    <x v="1"/>
    <x v="1"/>
    <x v="285"/>
  </r>
  <r>
    <x v="16"/>
    <n v="1663641703.3299999"/>
    <x v="0"/>
    <x v="1"/>
    <x v="60"/>
    <x v="351"/>
  </r>
  <r>
    <x v="16"/>
    <n v="806710994.98000002"/>
    <x v="0"/>
    <x v="0"/>
    <x v="61"/>
    <x v="9"/>
  </r>
  <r>
    <x v="16"/>
    <n v="567026648"/>
    <x v="0"/>
    <x v="1"/>
    <x v="2"/>
    <x v="422"/>
  </r>
  <r>
    <x v="16"/>
    <n v="512431147.31"/>
    <x v="0"/>
    <x v="0"/>
    <x v="55"/>
    <x v="6"/>
  </r>
  <r>
    <x v="16"/>
    <n v="489013397.08999997"/>
    <x v="0"/>
    <x v="0"/>
    <x v="9"/>
    <x v="313"/>
  </r>
  <r>
    <x v="16"/>
    <n v="307460072.54000002"/>
    <x v="0"/>
    <x v="0"/>
    <x v="62"/>
    <x v="384"/>
  </r>
  <r>
    <x v="16"/>
    <n v="287995822.52999997"/>
    <x v="0"/>
    <x v="2"/>
    <x v="4"/>
    <x v="4"/>
  </r>
  <r>
    <x v="16"/>
    <n v="216377990.09999999"/>
    <x v="0"/>
    <x v="0"/>
    <x v="57"/>
    <x v="7"/>
  </r>
  <r>
    <x v="16"/>
    <n v="211054601.03"/>
    <x v="0"/>
    <x v="0"/>
    <x v="62"/>
    <x v="385"/>
  </r>
  <r>
    <x v="16"/>
    <n v="194850097.36000001"/>
    <x v="0"/>
    <x v="0"/>
    <x v="57"/>
    <x v="29"/>
  </r>
  <r>
    <x v="16"/>
    <n v="144959389.87"/>
    <x v="0"/>
    <x v="0"/>
    <x v="9"/>
    <x v="314"/>
  </r>
  <r>
    <x v="16"/>
    <n v="116731631.29000001"/>
    <x v="0"/>
    <x v="0"/>
    <x v="19"/>
    <x v="386"/>
  </r>
  <r>
    <x v="16"/>
    <n v="115341417.81"/>
    <x v="0"/>
    <x v="0"/>
    <x v="9"/>
    <x v="395"/>
  </r>
  <r>
    <x v="16"/>
    <n v="114045749.75"/>
    <x v="1"/>
    <x v="5"/>
    <x v="10"/>
    <x v="14"/>
  </r>
  <r>
    <x v="16"/>
    <n v="107682885.52"/>
    <x v="0"/>
    <x v="0"/>
    <x v="55"/>
    <x v="7"/>
  </r>
  <r>
    <x v="16"/>
    <n v="103472088.13"/>
    <x v="0"/>
    <x v="1"/>
    <x v="11"/>
    <x v="17"/>
  </r>
  <r>
    <x v="16"/>
    <n v="83592748.519999996"/>
    <x v="0"/>
    <x v="1"/>
    <x v="18"/>
    <x v="387"/>
  </r>
  <r>
    <x v="16"/>
    <n v="79408925"/>
    <x v="0"/>
    <x v="1"/>
    <x v="27"/>
    <x v="423"/>
  </r>
  <r>
    <x v="16"/>
    <n v="64825022.82"/>
    <x v="0"/>
    <x v="0"/>
    <x v="57"/>
    <x v="354"/>
  </r>
  <r>
    <x v="16"/>
    <n v="63865974.829999998"/>
    <x v="0"/>
    <x v="1"/>
    <x v="20"/>
    <x v="476"/>
  </r>
  <r>
    <x v="16"/>
    <n v="54954547.520000003"/>
    <x v="0"/>
    <x v="0"/>
    <x v="57"/>
    <x v="22"/>
  </r>
  <r>
    <x v="16"/>
    <n v="51198482.719999999"/>
    <x v="0"/>
    <x v="1"/>
    <x v="18"/>
    <x v="36"/>
  </r>
  <r>
    <x v="16"/>
    <n v="46562469.049999997"/>
    <x v="0"/>
    <x v="0"/>
    <x v="12"/>
    <x v="21"/>
  </r>
  <r>
    <x v="16"/>
    <n v="45008262.18"/>
    <x v="0"/>
    <x v="1"/>
    <x v="19"/>
    <x v="390"/>
  </r>
  <r>
    <x v="16"/>
    <n v="42009336.880000003"/>
    <x v="0"/>
    <x v="1"/>
    <x v="11"/>
    <x v="327"/>
  </r>
  <r>
    <x v="16"/>
    <n v="41489726.439999998"/>
    <x v="0"/>
    <x v="1"/>
    <x v="2"/>
    <x v="2"/>
  </r>
  <r>
    <x v="16"/>
    <n v="39138379.979999997"/>
    <x v="0"/>
    <x v="1"/>
    <x v="1"/>
    <x v="288"/>
  </r>
  <r>
    <x v="16"/>
    <n v="37053711.729999997"/>
    <x v="0"/>
    <x v="0"/>
    <x v="57"/>
    <x v="59"/>
  </r>
  <r>
    <x v="16"/>
    <n v="36673334.109999999"/>
    <x v="0"/>
    <x v="0"/>
    <x v="57"/>
    <x v="229"/>
  </r>
  <r>
    <x v="16"/>
    <n v="36544763.439999998"/>
    <x v="0"/>
    <x v="2"/>
    <x v="4"/>
    <x v="38"/>
  </r>
  <r>
    <x v="16"/>
    <n v="32134050.199999999"/>
    <x v="0"/>
    <x v="0"/>
    <x v="55"/>
    <x v="305"/>
  </r>
  <r>
    <x v="16"/>
    <n v="28952105.260000002"/>
    <x v="0"/>
    <x v="0"/>
    <x v="9"/>
    <x v="465"/>
  </r>
  <r>
    <x v="16"/>
    <n v="27956182.059999999"/>
    <x v="0"/>
    <x v="1"/>
    <x v="30"/>
    <x v="84"/>
  </r>
  <r>
    <x v="16"/>
    <n v="26620052.670000002"/>
    <x v="0"/>
    <x v="0"/>
    <x v="67"/>
    <x v="397"/>
  </r>
  <r>
    <x v="16"/>
    <n v="26414777.140000001"/>
    <x v="0"/>
    <x v="0"/>
    <x v="9"/>
    <x v="464"/>
  </r>
  <r>
    <x v="16"/>
    <n v="23248909.850000001"/>
    <x v="0"/>
    <x v="0"/>
    <x v="57"/>
    <x v="352"/>
  </r>
  <r>
    <x v="16"/>
    <n v="22487814.449999999"/>
    <x v="0"/>
    <x v="0"/>
    <x v="55"/>
    <x v="398"/>
  </r>
  <r>
    <x v="16"/>
    <n v="21659558.760000002"/>
    <x v="1"/>
    <x v="5"/>
    <x v="10"/>
    <x v="19"/>
  </r>
  <r>
    <x v="16"/>
    <n v="18444405.829999998"/>
    <x v="0"/>
    <x v="0"/>
    <x v="57"/>
    <x v="329"/>
  </r>
  <r>
    <x v="16"/>
    <n v="18434810.25"/>
    <x v="0"/>
    <x v="0"/>
    <x v="55"/>
    <x v="29"/>
  </r>
  <r>
    <x v="16"/>
    <n v="18426657.379999999"/>
    <x v="0"/>
    <x v="0"/>
    <x v="57"/>
    <x v="320"/>
  </r>
  <r>
    <x v="16"/>
    <n v="18080694.539999999"/>
    <x v="1"/>
    <x v="4"/>
    <x v="8"/>
    <x v="12"/>
  </r>
  <r>
    <x v="16"/>
    <n v="17409648.510000002"/>
    <x v="0"/>
    <x v="1"/>
    <x v="30"/>
    <x v="448"/>
  </r>
  <r>
    <x v="16"/>
    <n v="16081471.6"/>
    <x v="0"/>
    <x v="1"/>
    <x v="21"/>
    <x v="118"/>
  </r>
  <r>
    <x v="16"/>
    <n v="15662523.890000001"/>
    <x v="0"/>
    <x v="1"/>
    <x v="11"/>
    <x v="60"/>
  </r>
  <r>
    <x v="16"/>
    <n v="15563636.789999999"/>
    <x v="0"/>
    <x v="1"/>
    <x v="13"/>
    <x v="24"/>
  </r>
  <r>
    <x v="16"/>
    <n v="15309145.84"/>
    <x v="0"/>
    <x v="1"/>
    <x v="11"/>
    <x v="265"/>
  </r>
  <r>
    <x v="16"/>
    <n v="14486776.34"/>
    <x v="0"/>
    <x v="0"/>
    <x v="9"/>
    <x v="316"/>
  </r>
  <r>
    <x v="16"/>
    <n v="14011598.6"/>
    <x v="0"/>
    <x v="0"/>
    <x v="55"/>
    <x v="466"/>
  </r>
  <r>
    <x v="16"/>
    <n v="13994278.869999999"/>
    <x v="0"/>
    <x v="0"/>
    <x v="12"/>
    <x v="256"/>
  </r>
  <r>
    <x v="16"/>
    <n v="13829261.539999999"/>
    <x v="0"/>
    <x v="1"/>
    <x v="18"/>
    <x v="391"/>
  </r>
  <r>
    <x v="16"/>
    <n v="13822985.199999999"/>
    <x v="0"/>
    <x v="0"/>
    <x v="9"/>
    <x v="229"/>
  </r>
  <r>
    <x v="16"/>
    <n v="13286234.17"/>
    <x v="0"/>
    <x v="0"/>
    <x v="57"/>
    <x v="42"/>
  </r>
  <r>
    <x v="16"/>
    <n v="12781887.279999999"/>
    <x v="0"/>
    <x v="1"/>
    <x v="30"/>
    <x v="447"/>
  </r>
  <r>
    <x v="16"/>
    <n v="12577596.33"/>
    <x v="1"/>
    <x v="3"/>
    <x v="14"/>
    <x v="477"/>
  </r>
  <r>
    <x v="16"/>
    <n v="12320000.439999999"/>
    <x v="0"/>
    <x v="1"/>
    <x v="23"/>
    <x v="436"/>
  </r>
  <r>
    <x v="16"/>
    <n v="12192362.01"/>
    <x v="0"/>
    <x v="1"/>
    <x v="18"/>
    <x v="34"/>
  </r>
  <r>
    <x v="16"/>
    <n v="11677117.779999999"/>
    <x v="0"/>
    <x v="1"/>
    <x v="1"/>
    <x v="291"/>
  </r>
  <r>
    <x v="16"/>
    <n v="11178007.17"/>
    <x v="0"/>
    <x v="1"/>
    <x v="11"/>
    <x v="49"/>
  </r>
  <r>
    <x v="16"/>
    <n v="10730391.57"/>
    <x v="0"/>
    <x v="0"/>
    <x v="57"/>
    <x v="72"/>
  </r>
  <r>
    <x v="16"/>
    <n v="10084087.289999999"/>
    <x v="0"/>
    <x v="1"/>
    <x v="21"/>
    <x v="40"/>
  </r>
  <r>
    <x v="16"/>
    <n v="10076953.93"/>
    <x v="0"/>
    <x v="0"/>
    <x v="57"/>
    <x v="243"/>
  </r>
  <r>
    <x v="16"/>
    <n v="9973099.25"/>
    <x v="0"/>
    <x v="1"/>
    <x v="71"/>
    <x v="478"/>
  </r>
  <r>
    <x v="16"/>
    <n v="9724080.8399999999"/>
    <x v="0"/>
    <x v="1"/>
    <x v="30"/>
    <x v="473"/>
  </r>
  <r>
    <x v="16"/>
    <n v="9653355.8000000007"/>
    <x v="0"/>
    <x v="1"/>
    <x v="11"/>
    <x v="56"/>
  </r>
  <r>
    <x v="16"/>
    <n v="9643521.1199999992"/>
    <x v="1"/>
    <x v="4"/>
    <x v="8"/>
    <x v="23"/>
  </r>
  <r>
    <x v="16"/>
    <n v="9525599.2699999996"/>
    <x v="0"/>
    <x v="1"/>
    <x v="11"/>
    <x v="73"/>
  </r>
  <r>
    <x v="16"/>
    <n v="9156818.4100000001"/>
    <x v="0"/>
    <x v="1"/>
    <x v="11"/>
    <x v="96"/>
  </r>
  <r>
    <x v="16"/>
    <n v="9033147.7899999991"/>
    <x v="0"/>
    <x v="0"/>
    <x v="40"/>
    <x v="161"/>
  </r>
  <r>
    <x v="16"/>
    <n v="8824164.3499999996"/>
    <x v="0"/>
    <x v="0"/>
    <x v="61"/>
    <x v="371"/>
  </r>
  <r>
    <x v="16"/>
    <n v="8563012.3699999992"/>
    <x v="0"/>
    <x v="0"/>
    <x v="57"/>
    <x v="91"/>
  </r>
  <r>
    <x v="16"/>
    <n v="8336340.7599999998"/>
    <x v="1"/>
    <x v="5"/>
    <x v="10"/>
    <x v="393"/>
  </r>
  <r>
    <x v="16"/>
    <n v="8158660.6200000001"/>
    <x v="0"/>
    <x v="1"/>
    <x v="11"/>
    <x v="330"/>
  </r>
  <r>
    <x v="16"/>
    <n v="6885561.7400000002"/>
    <x v="0"/>
    <x v="2"/>
    <x v="4"/>
    <x v="450"/>
  </r>
  <r>
    <x v="16"/>
    <n v="6880052.0800000001"/>
    <x v="0"/>
    <x v="0"/>
    <x v="57"/>
    <x v="88"/>
  </r>
  <r>
    <x v="16"/>
    <n v="6829647.7599999998"/>
    <x v="0"/>
    <x v="0"/>
    <x v="55"/>
    <x v="80"/>
  </r>
  <r>
    <x v="16"/>
    <n v="6750181"/>
    <x v="0"/>
    <x v="0"/>
    <x v="57"/>
    <x v="353"/>
  </r>
  <r>
    <x v="16"/>
    <n v="6682043.9299999997"/>
    <x v="0"/>
    <x v="1"/>
    <x v="66"/>
    <x v="401"/>
  </r>
  <r>
    <x v="16"/>
    <n v="6675684.1799999997"/>
    <x v="0"/>
    <x v="1"/>
    <x v="17"/>
    <x v="46"/>
  </r>
  <r>
    <x v="16"/>
    <n v="6320562.1900000004"/>
    <x v="0"/>
    <x v="1"/>
    <x v="71"/>
    <x v="479"/>
  </r>
  <r>
    <x v="16"/>
    <n v="6217441.2800000003"/>
    <x v="0"/>
    <x v="0"/>
    <x v="57"/>
    <x v="297"/>
  </r>
  <r>
    <x v="16"/>
    <n v="6006572.6799999997"/>
    <x v="0"/>
    <x v="0"/>
    <x v="24"/>
    <x v="57"/>
  </r>
  <r>
    <x v="16"/>
    <n v="5922907.7800000003"/>
    <x v="0"/>
    <x v="1"/>
    <x v="22"/>
    <x v="47"/>
  </r>
  <r>
    <x v="16"/>
    <n v="5671624.5999999996"/>
    <x v="0"/>
    <x v="1"/>
    <x v="30"/>
    <x v="480"/>
  </r>
  <r>
    <x v="16"/>
    <n v="5565922.2199999997"/>
    <x v="0"/>
    <x v="0"/>
    <x v="57"/>
    <x v="16"/>
  </r>
  <r>
    <x v="16"/>
    <n v="5430170.5499999998"/>
    <x v="0"/>
    <x v="0"/>
    <x v="24"/>
    <x v="194"/>
  </r>
  <r>
    <x v="16"/>
    <n v="5163826.1500000004"/>
    <x v="0"/>
    <x v="0"/>
    <x v="57"/>
    <x v="11"/>
  </r>
  <r>
    <x v="16"/>
    <n v="5077606.5599999996"/>
    <x v="1"/>
    <x v="5"/>
    <x v="10"/>
    <x v="452"/>
  </r>
  <r>
    <x v="16"/>
    <n v="4965829.97"/>
    <x v="0"/>
    <x v="0"/>
    <x v="67"/>
    <x v="5"/>
  </r>
  <r>
    <x v="16"/>
    <n v="4729510.1100000003"/>
    <x v="0"/>
    <x v="1"/>
    <x v="71"/>
    <x v="481"/>
  </r>
  <r>
    <x v="16"/>
    <n v="4639075.09"/>
    <x v="0"/>
    <x v="1"/>
    <x v="21"/>
    <x v="73"/>
  </r>
  <r>
    <x v="16"/>
    <n v="4521211.13"/>
    <x v="0"/>
    <x v="0"/>
    <x v="57"/>
    <x v="120"/>
  </r>
  <r>
    <x v="16"/>
    <n v="4489231.29"/>
    <x v="0"/>
    <x v="0"/>
    <x v="24"/>
    <x v="80"/>
  </r>
  <r>
    <x v="16"/>
    <n v="4466064.2"/>
    <x v="0"/>
    <x v="1"/>
    <x v="30"/>
    <x v="271"/>
  </r>
  <r>
    <x v="16"/>
    <n v="4450289.12"/>
    <x v="0"/>
    <x v="0"/>
    <x v="57"/>
    <x v="15"/>
  </r>
  <r>
    <x v="16"/>
    <n v="4446334.78"/>
    <x v="0"/>
    <x v="1"/>
    <x v="17"/>
    <x v="32"/>
  </r>
  <r>
    <x v="16"/>
    <n v="4412977.5999999996"/>
    <x v="0"/>
    <x v="1"/>
    <x v="11"/>
    <x v="359"/>
  </r>
  <r>
    <x v="16"/>
    <n v="4407756.53"/>
    <x v="0"/>
    <x v="1"/>
    <x v="21"/>
    <x v="94"/>
  </r>
  <r>
    <x v="16"/>
    <n v="4391398.2699999996"/>
    <x v="0"/>
    <x v="0"/>
    <x v="57"/>
    <x v="404"/>
  </r>
  <r>
    <x v="16"/>
    <n v="4328944.9400000004"/>
    <x v="0"/>
    <x v="0"/>
    <x v="57"/>
    <x v="157"/>
  </r>
  <r>
    <x v="16"/>
    <n v="4311536.6900000004"/>
    <x v="0"/>
    <x v="1"/>
    <x v="30"/>
    <x v="267"/>
  </r>
  <r>
    <x v="16"/>
    <n v="4286709.4800000004"/>
    <x v="0"/>
    <x v="1"/>
    <x v="11"/>
    <x v="244"/>
  </r>
  <r>
    <x v="16"/>
    <n v="4200905.49"/>
    <x v="0"/>
    <x v="0"/>
    <x v="57"/>
    <x v="121"/>
  </r>
  <r>
    <x v="16"/>
    <n v="4141460.44"/>
    <x v="0"/>
    <x v="1"/>
    <x v="36"/>
    <x v="116"/>
  </r>
  <r>
    <x v="16"/>
    <n v="4015995.89"/>
    <x v="0"/>
    <x v="0"/>
    <x v="67"/>
    <x v="400"/>
  </r>
  <r>
    <x v="16"/>
    <n v="3964319.21"/>
    <x v="1"/>
    <x v="4"/>
    <x v="8"/>
    <x v="283"/>
  </r>
  <r>
    <x v="16"/>
    <n v="3853192.55"/>
    <x v="0"/>
    <x v="0"/>
    <x v="55"/>
    <x v="11"/>
  </r>
  <r>
    <x v="16"/>
    <n v="3666544.52"/>
    <x v="0"/>
    <x v="1"/>
    <x v="11"/>
    <x v="53"/>
  </r>
  <r>
    <x v="16"/>
    <n v="3615202.29"/>
    <x v="0"/>
    <x v="1"/>
    <x v="61"/>
    <x v="0"/>
  </r>
  <r>
    <x v="16"/>
    <n v="3532541.65"/>
    <x v="0"/>
    <x v="1"/>
    <x v="20"/>
    <x v="37"/>
  </r>
  <r>
    <x v="16"/>
    <n v="3490983.26"/>
    <x v="0"/>
    <x v="1"/>
    <x v="9"/>
    <x v="405"/>
  </r>
  <r>
    <x v="16"/>
    <n v="3322633.9"/>
    <x v="0"/>
    <x v="1"/>
    <x v="62"/>
    <x v="384"/>
  </r>
  <r>
    <x v="16"/>
    <n v="3292346.66"/>
    <x v="0"/>
    <x v="1"/>
    <x v="67"/>
    <x v="438"/>
  </r>
  <r>
    <x v="16"/>
    <n v="3194039.49"/>
    <x v="0"/>
    <x v="0"/>
    <x v="57"/>
    <x v="403"/>
  </r>
  <r>
    <x v="16"/>
    <n v="3159461.8"/>
    <x v="0"/>
    <x v="1"/>
    <x v="11"/>
    <x v="304"/>
  </r>
  <r>
    <x v="16"/>
    <n v="3111888.84"/>
    <x v="0"/>
    <x v="1"/>
    <x v="15"/>
    <x v="231"/>
  </r>
  <r>
    <x v="16"/>
    <n v="2979643.99"/>
    <x v="0"/>
    <x v="0"/>
    <x v="9"/>
    <x v="324"/>
  </r>
  <r>
    <x v="16"/>
    <n v="2972969.06"/>
    <x v="0"/>
    <x v="1"/>
    <x v="11"/>
    <x v="43"/>
  </r>
  <r>
    <x v="16"/>
    <n v="2902872.62"/>
    <x v="1"/>
    <x v="4"/>
    <x v="8"/>
    <x v="133"/>
  </r>
  <r>
    <x v="16"/>
    <n v="2866097.98"/>
    <x v="0"/>
    <x v="1"/>
    <x v="11"/>
    <x v="86"/>
  </r>
  <r>
    <x v="16"/>
    <n v="2763259.25"/>
    <x v="0"/>
    <x v="1"/>
    <x v="11"/>
    <x v="229"/>
  </r>
  <r>
    <x v="16"/>
    <n v="2475392.6"/>
    <x v="0"/>
    <x v="2"/>
    <x v="4"/>
    <x v="456"/>
  </r>
  <r>
    <x v="16"/>
    <n v="2412140.7200000002"/>
    <x v="0"/>
    <x v="1"/>
    <x v="11"/>
    <x v="58"/>
  </r>
  <r>
    <x v="16"/>
    <n v="2311208.87"/>
    <x v="0"/>
    <x v="1"/>
    <x v="23"/>
    <x v="364"/>
  </r>
  <r>
    <x v="16"/>
    <n v="2301340.98"/>
    <x v="0"/>
    <x v="0"/>
    <x v="42"/>
    <x v="186"/>
  </r>
  <r>
    <x v="16"/>
    <n v="2181846.0299999998"/>
    <x v="0"/>
    <x v="1"/>
    <x v="23"/>
    <x v="431"/>
  </r>
  <r>
    <x v="16"/>
    <n v="2173949.41"/>
    <x v="0"/>
    <x v="1"/>
    <x v="11"/>
    <x v="103"/>
  </r>
  <r>
    <x v="16"/>
    <n v="2163975.85"/>
    <x v="0"/>
    <x v="1"/>
    <x v="11"/>
    <x v="83"/>
  </r>
  <r>
    <x v="16"/>
    <n v="2109300.31"/>
    <x v="0"/>
    <x v="2"/>
    <x v="34"/>
    <x v="104"/>
  </r>
  <r>
    <x v="16"/>
    <n v="2091140.33"/>
    <x v="0"/>
    <x v="0"/>
    <x v="9"/>
    <x v="342"/>
  </r>
  <r>
    <x v="16"/>
    <n v="2025105.32"/>
    <x v="0"/>
    <x v="0"/>
    <x v="55"/>
    <x v="137"/>
  </r>
  <r>
    <x v="16"/>
    <n v="1912650.18"/>
    <x v="0"/>
    <x v="1"/>
    <x v="35"/>
    <x v="430"/>
  </r>
  <r>
    <x v="16"/>
    <n v="1856720.61"/>
    <x v="0"/>
    <x v="1"/>
    <x v="30"/>
    <x v="123"/>
  </r>
  <r>
    <x v="16"/>
    <n v="1790749.03"/>
    <x v="0"/>
    <x v="0"/>
    <x v="15"/>
    <x v="231"/>
  </r>
  <r>
    <x v="16"/>
    <n v="1721685.79"/>
    <x v="0"/>
    <x v="1"/>
    <x v="21"/>
    <x v="138"/>
  </r>
  <r>
    <x v="16"/>
    <n v="1648296.89"/>
    <x v="0"/>
    <x v="1"/>
    <x v="17"/>
    <x v="229"/>
  </r>
  <r>
    <x v="16"/>
    <n v="1584196.11"/>
    <x v="0"/>
    <x v="0"/>
    <x v="48"/>
    <x v="224"/>
  </r>
  <r>
    <x v="16"/>
    <n v="1541099.66"/>
    <x v="1"/>
    <x v="4"/>
    <x v="11"/>
    <x v="370"/>
  </r>
  <r>
    <x v="16"/>
    <n v="1475380.01"/>
    <x v="0"/>
    <x v="1"/>
    <x v="23"/>
    <x v="435"/>
  </r>
  <r>
    <x v="16"/>
    <n v="1467209.97"/>
    <x v="1"/>
    <x v="4"/>
    <x v="49"/>
    <x v="298"/>
  </r>
  <r>
    <x v="16"/>
    <n v="1415078.93"/>
    <x v="0"/>
    <x v="1"/>
    <x v="17"/>
    <x v="64"/>
  </r>
  <r>
    <x v="16"/>
    <n v="1376071.51"/>
    <x v="0"/>
    <x v="0"/>
    <x v="24"/>
    <x v="95"/>
  </r>
  <r>
    <x v="16"/>
    <n v="1336973.71"/>
    <x v="1"/>
    <x v="4"/>
    <x v="19"/>
    <x v="390"/>
  </r>
  <r>
    <x v="16"/>
    <n v="1198505.93"/>
    <x v="0"/>
    <x v="1"/>
    <x v="11"/>
    <x v="246"/>
  </r>
  <r>
    <x v="16"/>
    <n v="1162602.24"/>
    <x v="0"/>
    <x v="1"/>
    <x v="45"/>
    <x v="402"/>
  </r>
  <r>
    <x v="16"/>
    <n v="1139203.69"/>
    <x v="0"/>
    <x v="1"/>
    <x v="71"/>
    <x v="358"/>
  </r>
  <r>
    <x v="16"/>
    <n v="1124289.23"/>
    <x v="0"/>
    <x v="0"/>
    <x v="57"/>
    <x v="410"/>
  </r>
  <r>
    <x v="16"/>
    <n v="1088648.0900000001"/>
    <x v="0"/>
    <x v="1"/>
    <x v="22"/>
    <x v="229"/>
  </r>
  <r>
    <x v="16"/>
    <n v="1081048.1499999999"/>
    <x v="0"/>
    <x v="1"/>
    <x v="21"/>
    <x v="44"/>
  </r>
  <r>
    <x v="16"/>
    <n v="1049494.6599999999"/>
    <x v="0"/>
    <x v="1"/>
    <x v="66"/>
    <x v="117"/>
  </r>
  <r>
    <x v="16"/>
    <n v="1024398.96"/>
    <x v="0"/>
    <x v="0"/>
    <x v="24"/>
    <x v="146"/>
  </r>
  <r>
    <x v="16"/>
    <n v="972852.71"/>
    <x v="0"/>
    <x v="1"/>
    <x v="45"/>
    <x v="396"/>
  </r>
  <r>
    <x v="16"/>
    <n v="898634.92"/>
    <x v="0"/>
    <x v="0"/>
    <x v="57"/>
    <x v="41"/>
  </r>
  <r>
    <x v="16"/>
    <n v="882593.06"/>
    <x v="0"/>
    <x v="1"/>
    <x v="9"/>
    <x v="376"/>
  </r>
  <r>
    <x v="16"/>
    <n v="871179.34"/>
    <x v="0"/>
    <x v="2"/>
    <x v="4"/>
    <x v="373"/>
  </r>
  <r>
    <x v="16"/>
    <n v="834548.96"/>
    <x v="0"/>
    <x v="1"/>
    <x v="11"/>
    <x v="370"/>
  </r>
  <r>
    <x v="16"/>
    <n v="810364.41"/>
    <x v="0"/>
    <x v="0"/>
    <x v="24"/>
    <x v="67"/>
  </r>
  <r>
    <x v="16"/>
    <n v="800540.03"/>
    <x v="0"/>
    <x v="1"/>
    <x v="11"/>
    <x v="474"/>
  </r>
  <r>
    <x v="16"/>
    <n v="799985.48"/>
    <x v="0"/>
    <x v="0"/>
    <x v="57"/>
    <x v="158"/>
  </r>
  <r>
    <x v="16"/>
    <n v="791025.22"/>
    <x v="0"/>
    <x v="0"/>
    <x v="55"/>
    <x v="144"/>
  </r>
  <r>
    <x v="16"/>
    <n v="776310.75"/>
    <x v="0"/>
    <x v="1"/>
    <x v="20"/>
    <x v="482"/>
  </r>
  <r>
    <x v="16"/>
    <n v="775227.37"/>
    <x v="0"/>
    <x v="1"/>
    <x v="35"/>
    <x v="229"/>
  </r>
  <r>
    <x v="16"/>
    <n v="775216.48"/>
    <x v="0"/>
    <x v="1"/>
    <x v="11"/>
    <x v="45"/>
  </r>
  <r>
    <x v="16"/>
    <n v="757408.91"/>
    <x v="0"/>
    <x v="1"/>
    <x v="66"/>
    <x v="132"/>
  </r>
  <r>
    <x v="16"/>
    <n v="756672.43"/>
    <x v="1"/>
    <x v="3"/>
    <x v="11"/>
    <x v="362"/>
  </r>
  <r>
    <x v="16"/>
    <n v="753620.91"/>
    <x v="0"/>
    <x v="0"/>
    <x v="43"/>
    <x v="195"/>
  </r>
  <r>
    <x v="16"/>
    <n v="726514.49"/>
    <x v="0"/>
    <x v="1"/>
    <x v="29"/>
    <x v="76"/>
  </r>
  <r>
    <x v="16"/>
    <n v="715264.57"/>
    <x v="1"/>
    <x v="4"/>
    <x v="71"/>
    <x v="479"/>
  </r>
  <r>
    <x v="16"/>
    <n v="713034.04"/>
    <x v="0"/>
    <x v="1"/>
    <x v="27"/>
    <x v="424"/>
  </r>
  <r>
    <x v="16"/>
    <n v="711378.7"/>
    <x v="0"/>
    <x v="1"/>
    <x v="11"/>
    <x v="334"/>
  </r>
  <r>
    <x v="16"/>
    <n v="703176.69"/>
    <x v="0"/>
    <x v="1"/>
    <x v="11"/>
    <x v="251"/>
  </r>
  <r>
    <x v="16"/>
    <n v="690197.68"/>
    <x v="0"/>
    <x v="1"/>
    <x v="30"/>
    <x v="266"/>
  </r>
  <r>
    <x v="16"/>
    <n v="685148.26"/>
    <x v="0"/>
    <x v="1"/>
    <x v="65"/>
    <x v="62"/>
  </r>
  <r>
    <x v="16"/>
    <n v="651508.31999999995"/>
    <x v="0"/>
    <x v="0"/>
    <x v="57"/>
    <x v="264"/>
  </r>
  <r>
    <x v="16"/>
    <n v="650263.21"/>
    <x v="0"/>
    <x v="1"/>
    <x v="35"/>
    <x v="433"/>
  </r>
  <r>
    <x v="16"/>
    <n v="648242.06999999995"/>
    <x v="0"/>
    <x v="1"/>
    <x v="11"/>
    <x v="307"/>
  </r>
  <r>
    <x v="16"/>
    <n v="609846.06999999995"/>
    <x v="1"/>
    <x v="3"/>
    <x v="7"/>
    <x v="268"/>
  </r>
  <r>
    <x v="16"/>
    <n v="608007.55000000005"/>
    <x v="0"/>
    <x v="0"/>
    <x v="55"/>
    <x v="192"/>
  </r>
  <r>
    <x v="16"/>
    <n v="600266.92000000004"/>
    <x v="0"/>
    <x v="1"/>
    <x v="15"/>
    <x v="468"/>
  </r>
  <r>
    <x v="16"/>
    <n v="598455.06000000006"/>
    <x v="0"/>
    <x v="0"/>
    <x v="57"/>
    <x v="150"/>
  </r>
  <r>
    <x v="16"/>
    <n v="586453.25"/>
    <x v="0"/>
    <x v="1"/>
    <x v="11"/>
    <x v="361"/>
  </r>
  <r>
    <x v="16"/>
    <n v="538193.18000000005"/>
    <x v="0"/>
    <x v="1"/>
    <x v="30"/>
    <x v="441"/>
  </r>
  <r>
    <x v="16"/>
    <n v="508816"/>
    <x v="1"/>
    <x v="4"/>
    <x v="28"/>
    <x v="217"/>
  </r>
  <r>
    <x v="16"/>
    <n v="507408.98"/>
    <x v="0"/>
    <x v="1"/>
    <x v="66"/>
    <x v="439"/>
  </r>
  <r>
    <x v="16"/>
    <n v="505212.71"/>
    <x v="0"/>
    <x v="1"/>
    <x v="11"/>
    <x v="349"/>
  </r>
  <r>
    <x v="16"/>
    <n v="499095.72"/>
    <x v="0"/>
    <x v="1"/>
    <x v="17"/>
    <x v="63"/>
  </r>
  <r>
    <x v="16"/>
    <n v="497542.22"/>
    <x v="0"/>
    <x v="0"/>
    <x v="57"/>
    <x v="176"/>
  </r>
  <r>
    <x v="16"/>
    <n v="471232.32"/>
    <x v="0"/>
    <x v="1"/>
    <x v="66"/>
    <x v="170"/>
  </r>
  <r>
    <x v="16"/>
    <n v="468414"/>
    <x v="0"/>
    <x v="0"/>
    <x v="61"/>
    <x v="367"/>
  </r>
  <r>
    <x v="16"/>
    <n v="456607.9"/>
    <x v="0"/>
    <x v="0"/>
    <x v="65"/>
    <x v="408"/>
  </r>
  <r>
    <x v="16"/>
    <n v="452158.71999999997"/>
    <x v="1"/>
    <x v="4"/>
    <x v="8"/>
    <x v="164"/>
  </r>
  <r>
    <x v="16"/>
    <n v="439484.83"/>
    <x v="0"/>
    <x v="0"/>
    <x v="57"/>
    <x v="110"/>
  </r>
  <r>
    <x v="16"/>
    <n v="421445.11"/>
    <x v="0"/>
    <x v="0"/>
    <x v="57"/>
    <x v="453"/>
  </r>
  <r>
    <x v="16"/>
    <n v="385210.72"/>
    <x v="0"/>
    <x v="0"/>
    <x v="57"/>
    <x v="162"/>
  </r>
  <r>
    <x v="16"/>
    <n v="385111.54"/>
    <x v="0"/>
    <x v="1"/>
    <x v="21"/>
    <x v="469"/>
  </r>
  <r>
    <x v="16"/>
    <n v="361593.02"/>
    <x v="0"/>
    <x v="1"/>
    <x v="17"/>
    <x v="115"/>
  </r>
  <r>
    <x v="16"/>
    <n v="358129.9"/>
    <x v="0"/>
    <x v="1"/>
    <x v="17"/>
    <x v="61"/>
  </r>
  <r>
    <x v="16"/>
    <n v="357348.73"/>
    <x v="0"/>
    <x v="1"/>
    <x v="21"/>
    <x v="229"/>
  </r>
  <r>
    <x v="16"/>
    <n v="355752.71"/>
    <x v="0"/>
    <x v="0"/>
    <x v="67"/>
    <x v="407"/>
  </r>
  <r>
    <x v="16"/>
    <n v="344701.46"/>
    <x v="0"/>
    <x v="1"/>
    <x v="20"/>
    <x v="229"/>
  </r>
  <r>
    <x v="16"/>
    <n v="334709.59000000003"/>
    <x v="0"/>
    <x v="0"/>
    <x v="9"/>
    <x v="323"/>
  </r>
  <r>
    <x v="16"/>
    <n v="307523.78999999998"/>
    <x v="0"/>
    <x v="1"/>
    <x v="11"/>
    <x v="340"/>
  </r>
  <r>
    <x v="16"/>
    <n v="302817.83"/>
    <x v="0"/>
    <x v="0"/>
    <x v="57"/>
    <x v="345"/>
  </r>
  <r>
    <x v="16"/>
    <n v="280885.81"/>
    <x v="0"/>
    <x v="1"/>
    <x v="11"/>
    <x v="127"/>
  </r>
  <r>
    <x v="16"/>
    <n v="260786.8"/>
    <x v="0"/>
    <x v="1"/>
    <x v="17"/>
    <x v="102"/>
  </r>
  <r>
    <x v="16"/>
    <n v="259105.28"/>
    <x v="1"/>
    <x v="4"/>
    <x v="11"/>
    <x v="361"/>
  </r>
  <r>
    <x v="16"/>
    <n v="244921.5"/>
    <x v="0"/>
    <x v="1"/>
    <x v="65"/>
    <x v="179"/>
  </r>
  <r>
    <x v="16"/>
    <n v="227795.02"/>
    <x v="0"/>
    <x v="1"/>
    <x v="11"/>
    <x v="93"/>
  </r>
  <r>
    <x v="16"/>
    <n v="223179.73"/>
    <x v="0"/>
    <x v="0"/>
    <x v="51"/>
    <x v="257"/>
  </r>
  <r>
    <x v="16"/>
    <n v="217500"/>
    <x v="0"/>
    <x v="1"/>
    <x v="2"/>
    <x v="440"/>
  </r>
  <r>
    <x v="16"/>
    <n v="213131.86"/>
    <x v="0"/>
    <x v="1"/>
    <x v="21"/>
    <x v="148"/>
  </r>
  <r>
    <x v="16"/>
    <n v="202971.03"/>
    <x v="0"/>
    <x v="1"/>
    <x v="17"/>
    <x v="135"/>
  </r>
  <r>
    <x v="16"/>
    <n v="200000"/>
    <x v="0"/>
    <x v="1"/>
    <x v="9"/>
    <x v="323"/>
  </r>
  <r>
    <x v="16"/>
    <n v="190753.72"/>
    <x v="0"/>
    <x v="1"/>
    <x v="26"/>
    <x v="65"/>
  </r>
  <r>
    <x v="16"/>
    <n v="190017.65"/>
    <x v="0"/>
    <x v="1"/>
    <x v="37"/>
    <x v="122"/>
  </r>
  <r>
    <x v="16"/>
    <n v="170211.94"/>
    <x v="0"/>
    <x v="1"/>
    <x v="20"/>
    <x v="483"/>
  </r>
  <r>
    <x v="16"/>
    <n v="169434.23999999999"/>
    <x v="0"/>
    <x v="1"/>
    <x v="11"/>
    <x v="236"/>
  </r>
  <r>
    <x v="16"/>
    <n v="162418"/>
    <x v="0"/>
    <x v="1"/>
    <x v="31"/>
    <x v="90"/>
  </r>
  <r>
    <x v="16"/>
    <n v="160149.03"/>
    <x v="0"/>
    <x v="1"/>
    <x v="11"/>
    <x v="296"/>
  </r>
  <r>
    <x v="16"/>
    <n v="155500"/>
    <x v="1"/>
    <x v="4"/>
    <x v="11"/>
    <x v="335"/>
  </r>
  <r>
    <x v="16"/>
    <n v="150771.78"/>
    <x v="0"/>
    <x v="1"/>
    <x v="11"/>
    <x v="461"/>
  </r>
  <r>
    <x v="16"/>
    <n v="149029.04"/>
    <x v="0"/>
    <x v="1"/>
    <x v="17"/>
    <x v="136"/>
  </r>
  <r>
    <x v="16"/>
    <n v="148400"/>
    <x v="0"/>
    <x v="1"/>
    <x v="21"/>
    <x v="198"/>
  </r>
  <r>
    <x v="16"/>
    <n v="142548"/>
    <x v="0"/>
    <x v="1"/>
    <x v="26"/>
    <x v="458"/>
  </r>
  <r>
    <x v="16"/>
    <n v="140087.35999999999"/>
    <x v="0"/>
    <x v="1"/>
    <x v="30"/>
    <x v="442"/>
  </r>
  <r>
    <x v="16"/>
    <n v="134082.41"/>
    <x v="0"/>
    <x v="0"/>
    <x v="57"/>
    <x v="89"/>
  </r>
  <r>
    <x v="16"/>
    <n v="130351.55"/>
    <x v="0"/>
    <x v="1"/>
    <x v="11"/>
    <x v="129"/>
  </r>
  <r>
    <x v="16"/>
    <n v="125548.72"/>
    <x v="0"/>
    <x v="1"/>
    <x v="11"/>
    <x v="332"/>
  </r>
  <r>
    <x v="16"/>
    <n v="124567.76"/>
    <x v="0"/>
    <x v="1"/>
    <x v="21"/>
    <x v="81"/>
  </r>
  <r>
    <x v="16"/>
    <n v="119061.97"/>
    <x v="0"/>
    <x v="1"/>
    <x v="30"/>
    <x v="343"/>
  </r>
  <r>
    <x v="16"/>
    <n v="114781.04"/>
    <x v="0"/>
    <x v="1"/>
    <x v="27"/>
    <x v="229"/>
  </r>
  <r>
    <x v="16"/>
    <n v="112427.53"/>
    <x v="0"/>
    <x v="1"/>
    <x v="17"/>
    <x v="87"/>
  </r>
  <r>
    <x v="16"/>
    <n v="107782.78"/>
    <x v="0"/>
    <x v="1"/>
    <x v="21"/>
    <x v="210"/>
  </r>
  <r>
    <x v="16"/>
    <n v="100079.23"/>
    <x v="0"/>
    <x v="1"/>
    <x v="11"/>
    <x v="377"/>
  </r>
  <r>
    <x v="16"/>
    <n v="99968"/>
    <x v="0"/>
    <x v="1"/>
    <x v="29"/>
    <x v="139"/>
  </r>
  <r>
    <x v="16"/>
    <n v="98637.2"/>
    <x v="0"/>
    <x v="1"/>
    <x v="17"/>
    <x v="172"/>
  </r>
  <r>
    <x v="16"/>
    <n v="97931.01"/>
    <x v="0"/>
    <x v="1"/>
    <x v="11"/>
    <x v="98"/>
  </r>
  <r>
    <x v="16"/>
    <n v="95033.55"/>
    <x v="0"/>
    <x v="0"/>
    <x v="30"/>
    <x v="279"/>
  </r>
  <r>
    <x v="16"/>
    <n v="90914.46"/>
    <x v="0"/>
    <x v="1"/>
    <x v="21"/>
    <x v="467"/>
  </r>
  <r>
    <x v="16"/>
    <n v="84682.27"/>
    <x v="0"/>
    <x v="1"/>
    <x v="35"/>
    <x v="434"/>
  </r>
  <r>
    <x v="16"/>
    <n v="84021.65"/>
    <x v="0"/>
    <x v="1"/>
    <x v="17"/>
    <x v="78"/>
  </r>
  <r>
    <x v="16"/>
    <n v="77512.740000000005"/>
    <x v="0"/>
    <x v="1"/>
    <x v="20"/>
    <x v="484"/>
  </r>
  <r>
    <x v="16"/>
    <n v="76626.92"/>
    <x v="0"/>
    <x v="1"/>
    <x v="11"/>
    <x v="469"/>
  </r>
  <r>
    <x v="16"/>
    <n v="70621.600000000006"/>
    <x v="1"/>
    <x v="4"/>
    <x v="28"/>
    <x v="106"/>
  </r>
  <r>
    <x v="16"/>
    <n v="67088.37"/>
    <x v="0"/>
    <x v="1"/>
    <x v="11"/>
    <x v="253"/>
  </r>
  <r>
    <x v="16"/>
    <n v="67068.44"/>
    <x v="1"/>
    <x v="4"/>
    <x v="11"/>
    <x v="86"/>
  </r>
  <r>
    <x v="16"/>
    <n v="66460"/>
    <x v="1"/>
    <x v="4"/>
    <x v="28"/>
    <x v="208"/>
  </r>
  <r>
    <x v="16"/>
    <n v="64000"/>
    <x v="0"/>
    <x v="0"/>
    <x v="57"/>
    <x v="416"/>
  </r>
  <r>
    <x v="16"/>
    <n v="59203.02"/>
    <x v="0"/>
    <x v="1"/>
    <x v="35"/>
    <x v="437"/>
  </r>
  <r>
    <x v="16"/>
    <n v="58855.94"/>
    <x v="0"/>
    <x v="1"/>
    <x v="17"/>
    <x v="166"/>
  </r>
  <r>
    <x v="16"/>
    <n v="52605.81"/>
    <x v="0"/>
    <x v="1"/>
    <x v="11"/>
    <x v="245"/>
  </r>
  <r>
    <x v="16"/>
    <n v="51120"/>
    <x v="0"/>
    <x v="0"/>
    <x v="57"/>
    <x v="71"/>
  </r>
  <r>
    <x v="16"/>
    <n v="50496.98"/>
    <x v="0"/>
    <x v="1"/>
    <x v="11"/>
    <x v="301"/>
  </r>
  <r>
    <x v="16"/>
    <n v="49184.72"/>
    <x v="0"/>
    <x v="1"/>
    <x v="21"/>
    <x v="246"/>
  </r>
  <r>
    <x v="16"/>
    <n v="48663.67"/>
    <x v="0"/>
    <x v="1"/>
    <x v="11"/>
    <x v="315"/>
  </r>
  <r>
    <x v="16"/>
    <n v="47158.85"/>
    <x v="0"/>
    <x v="1"/>
    <x v="17"/>
    <x v="232"/>
  </r>
  <r>
    <x v="16"/>
    <n v="46033.59"/>
    <x v="0"/>
    <x v="1"/>
    <x v="11"/>
    <x v="415"/>
  </r>
  <r>
    <x v="16"/>
    <n v="45804.86"/>
    <x v="1"/>
    <x v="4"/>
    <x v="28"/>
    <x v="70"/>
  </r>
  <r>
    <x v="16"/>
    <n v="43683.08"/>
    <x v="0"/>
    <x v="1"/>
    <x v="11"/>
    <x v="82"/>
  </r>
  <r>
    <x v="16"/>
    <n v="35600.720000000001"/>
    <x v="0"/>
    <x v="0"/>
    <x v="57"/>
    <x v="189"/>
  </r>
  <r>
    <x v="16"/>
    <n v="35474.46"/>
    <x v="1"/>
    <x v="4"/>
    <x v="15"/>
    <x v="231"/>
  </r>
  <r>
    <x v="16"/>
    <n v="35218.1"/>
    <x v="0"/>
    <x v="1"/>
    <x v="17"/>
    <x v="111"/>
  </r>
  <r>
    <x v="16"/>
    <n v="33631.81"/>
    <x v="0"/>
    <x v="0"/>
    <x v="57"/>
    <x v="190"/>
  </r>
  <r>
    <x v="16"/>
    <n v="28846.15"/>
    <x v="0"/>
    <x v="1"/>
    <x v="11"/>
    <x v="485"/>
  </r>
  <r>
    <x v="16"/>
    <n v="25249.93"/>
    <x v="0"/>
    <x v="1"/>
    <x v="11"/>
    <x v="151"/>
  </r>
  <r>
    <x v="16"/>
    <n v="24748.3"/>
    <x v="0"/>
    <x v="1"/>
    <x v="11"/>
    <x v="302"/>
  </r>
  <r>
    <x v="16"/>
    <n v="23560.080000000002"/>
    <x v="0"/>
    <x v="1"/>
    <x v="11"/>
    <x v="471"/>
  </r>
  <r>
    <x v="16"/>
    <n v="22187.9"/>
    <x v="0"/>
    <x v="1"/>
    <x v="17"/>
    <x v="109"/>
  </r>
  <r>
    <x v="16"/>
    <n v="21500"/>
    <x v="0"/>
    <x v="1"/>
    <x v="17"/>
    <x v="234"/>
  </r>
  <r>
    <x v="16"/>
    <n v="20731.990000000002"/>
    <x v="0"/>
    <x v="1"/>
    <x v="17"/>
    <x v="141"/>
  </r>
  <r>
    <x v="16"/>
    <n v="20528.43"/>
    <x v="0"/>
    <x v="1"/>
    <x v="30"/>
    <x v="348"/>
  </r>
  <r>
    <x v="16"/>
    <n v="20268.95"/>
    <x v="0"/>
    <x v="1"/>
    <x v="65"/>
    <x v="132"/>
  </r>
  <r>
    <x v="16"/>
    <n v="19805.099999999999"/>
    <x v="0"/>
    <x v="1"/>
    <x v="11"/>
    <x v="85"/>
  </r>
  <r>
    <x v="16"/>
    <n v="19212.5"/>
    <x v="0"/>
    <x v="1"/>
    <x v="11"/>
    <x v="108"/>
  </r>
  <r>
    <x v="16"/>
    <n v="18848.3"/>
    <x v="0"/>
    <x v="1"/>
    <x v="21"/>
    <x v="240"/>
  </r>
  <r>
    <x v="16"/>
    <n v="18699.98"/>
    <x v="0"/>
    <x v="1"/>
    <x v="11"/>
    <x v="48"/>
  </r>
  <r>
    <x v="16"/>
    <n v="18467.64"/>
    <x v="0"/>
    <x v="1"/>
    <x v="23"/>
    <x v="444"/>
  </r>
  <r>
    <x v="16"/>
    <n v="18176.740000000002"/>
    <x v="0"/>
    <x v="1"/>
    <x v="9"/>
    <x v="378"/>
  </r>
  <r>
    <x v="16"/>
    <n v="17479.23"/>
    <x v="0"/>
    <x v="1"/>
    <x v="9"/>
    <x v="395"/>
  </r>
  <r>
    <x v="16"/>
    <n v="16308.77"/>
    <x v="0"/>
    <x v="1"/>
    <x v="11"/>
    <x v="306"/>
  </r>
  <r>
    <x v="16"/>
    <n v="16205.1"/>
    <x v="0"/>
    <x v="1"/>
    <x v="17"/>
    <x v="92"/>
  </r>
  <r>
    <x v="16"/>
    <n v="15829.64"/>
    <x v="0"/>
    <x v="1"/>
    <x v="11"/>
    <x v="432"/>
  </r>
  <r>
    <x v="16"/>
    <n v="15264"/>
    <x v="0"/>
    <x v="1"/>
    <x v="67"/>
    <x v="417"/>
  </r>
  <r>
    <x v="16"/>
    <n v="14948.23"/>
    <x v="0"/>
    <x v="1"/>
    <x v="23"/>
    <x v="229"/>
  </r>
  <r>
    <x v="16"/>
    <n v="14237.2"/>
    <x v="0"/>
    <x v="1"/>
    <x v="17"/>
    <x v="119"/>
  </r>
  <r>
    <x v="16"/>
    <n v="14030.41"/>
    <x v="0"/>
    <x v="1"/>
    <x v="66"/>
    <x v="145"/>
  </r>
  <r>
    <x v="16"/>
    <n v="13943.74"/>
    <x v="0"/>
    <x v="1"/>
    <x v="17"/>
    <x v="486"/>
  </r>
  <r>
    <x v="16"/>
    <n v="13598.97"/>
    <x v="0"/>
    <x v="1"/>
    <x v="11"/>
    <x v="409"/>
  </r>
  <r>
    <x v="16"/>
    <n v="13470"/>
    <x v="1"/>
    <x v="4"/>
    <x v="28"/>
    <x v="124"/>
  </r>
  <r>
    <x v="16"/>
    <n v="13228"/>
    <x v="0"/>
    <x v="1"/>
    <x v="59"/>
    <x v="130"/>
  </r>
  <r>
    <x v="16"/>
    <n v="12948.52"/>
    <x v="0"/>
    <x v="1"/>
    <x v="30"/>
    <x v="350"/>
  </r>
  <r>
    <x v="16"/>
    <n v="12783.58"/>
    <x v="0"/>
    <x v="1"/>
    <x v="11"/>
    <x v="233"/>
  </r>
  <r>
    <x v="16"/>
    <n v="12255.75"/>
    <x v="0"/>
    <x v="1"/>
    <x v="21"/>
    <x v="126"/>
  </r>
  <r>
    <x v="16"/>
    <n v="12188.44"/>
    <x v="0"/>
    <x v="0"/>
    <x v="57"/>
    <x v="211"/>
  </r>
  <r>
    <x v="16"/>
    <n v="10774.75"/>
    <x v="0"/>
    <x v="0"/>
    <x v="9"/>
    <x v="418"/>
  </r>
  <r>
    <x v="16"/>
    <n v="10530"/>
    <x v="0"/>
    <x v="1"/>
    <x v="11"/>
    <x v="365"/>
  </r>
  <r>
    <x v="16"/>
    <n v="10473.67"/>
    <x v="0"/>
    <x v="1"/>
    <x v="18"/>
    <x v="229"/>
  </r>
  <r>
    <x v="16"/>
    <n v="10449.35"/>
    <x v="0"/>
    <x v="1"/>
    <x v="20"/>
    <x v="487"/>
  </r>
  <r>
    <x v="16"/>
    <n v="10004.68"/>
    <x v="0"/>
    <x v="0"/>
    <x v="30"/>
    <x v="445"/>
  </r>
  <r>
    <x v="16"/>
    <n v="9512.74"/>
    <x v="0"/>
    <x v="1"/>
    <x v="17"/>
    <x v="134"/>
  </r>
  <r>
    <x v="16"/>
    <n v="9200"/>
    <x v="1"/>
    <x v="4"/>
    <x v="28"/>
    <x v="142"/>
  </r>
  <r>
    <x v="16"/>
    <n v="8999.8799999999992"/>
    <x v="0"/>
    <x v="1"/>
    <x v="11"/>
    <x v="230"/>
  </r>
  <r>
    <x v="16"/>
    <n v="7999.98"/>
    <x v="1"/>
    <x v="4"/>
    <x v="28"/>
    <x v="488"/>
  </r>
  <r>
    <x v="16"/>
    <n v="7456.68"/>
    <x v="0"/>
    <x v="1"/>
    <x v="19"/>
    <x v="386"/>
  </r>
  <r>
    <x v="16"/>
    <n v="6628.26"/>
    <x v="0"/>
    <x v="1"/>
    <x v="30"/>
    <x v="489"/>
  </r>
  <r>
    <x v="16"/>
    <n v="6448.55"/>
    <x v="0"/>
    <x v="1"/>
    <x v="17"/>
    <x v="131"/>
  </r>
  <r>
    <x v="16"/>
    <n v="5606.44"/>
    <x v="0"/>
    <x v="1"/>
    <x v="11"/>
    <x v="200"/>
  </r>
  <r>
    <x v="16"/>
    <n v="5600.33"/>
    <x v="0"/>
    <x v="1"/>
    <x v="11"/>
    <x v="220"/>
  </r>
  <r>
    <x v="16"/>
    <n v="5414.57"/>
    <x v="0"/>
    <x v="1"/>
    <x v="30"/>
    <x v="460"/>
  </r>
  <r>
    <x v="16"/>
    <n v="5021.32"/>
    <x v="0"/>
    <x v="1"/>
    <x v="11"/>
    <x v="421"/>
  </r>
  <r>
    <x v="16"/>
    <n v="4121.3999999999996"/>
    <x v="0"/>
    <x v="0"/>
    <x v="57"/>
    <x v="411"/>
  </r>
  <r>
    <x v="16"/>
    <n v="4071.4"/>
    <x v="0"/>
    <x v="1"/>
    <x v="17"/>
    <x v="490"/>
  </r>
  <r>
    <x v="16"/>
    <n v="4025.1"/>
    <x v="0"/>
    <x v="0"/>
    <x v="57"/>
    <x v="69"/>
  </r>
  <r>
    <x v="16"/>
    <n v="3260"/>
    <x v="0"/>
    <x v="1"/>
    <x v="32"/>
    <x v="182"/>
  </r>
  <r>
    <x v="16"/>
    <n v="3200"/>
    <x v="0"/>
    <x v="1"/>
    <x v="32"/>
    <x v="451"/>
  </r>
  <r>
    <x v="16"/>
    <n v="3092.22"/>
    <x v="0"/>
    <x v="1"/>
    <x v="21"/>
    <x v="196"/>
  </r>
  <r>
    <x v="16"/>
    <n v="2444.4"/>
    <x v="0"/>
    <x v="1"/>
    <x v="17"/>
    <x v="470"/>
  </r>
  <r>
    <x v="16"/>
    <n v="2400"/>
    <x v="0"/>
    <x v="1"/>
    <x v="17"/>
    <x v="169"/>
  </r>
  <r>
    <x v="16"/>
    <n v="1930.71"/>
    <x v="0"/>
    <x v="1"/>
    <x v="11"/>
    <x v="184"/>
  </r>
  <r>
    <x v="16"/>
    <n v="1854.73"/>
    <x v="0"/>
    <x v="1"/>
    <x v="9"/>
    <x v="313"/>
  </r>
  <r>
    <x v="16"/>
    <n v="1197"/>
    <x v="0"/>
    <x v="1"/>
    <x v="11"/>
    <x v="368"/>
  </r>
  <r>
    <x v="16"/>
    <n v="1183.25"/>
    <x v="0"/>
    <x v="1"/>
    <x v="11"/>
    <x v="177"/>
  </r>
  <r>
    <x v="16"/>
    <n v="1153.3399999999999"/>
    <x v="1"/>
    <x v="4"/>
    <x v="28"/>
    <x v="185"/>
  </r>
  <r>
    <x v="16"/>
    <n v="519.4"/>
    <x v="0"/>
    <x v="1"/>
    <x v="17"/>
    <x v="168"/>
  </r>
  <r>
    <x v="16"/>
    <n v="454"/>
    <x v="1"/>
    <x v="4"/>
    <x v="28"/>
    <x v="188"/>
  </r>
  <r>
    <x v="16"/>
    <n v="436"/>
    <x v="1"/>
    <x v="4"/>
    <x v="28"/>
    <x v="79"/>
  </r>
  <r>
    <x v="16"/>
    <n v="414.6"/>
    <x v="0"/>
    <x v="1"/>
    <x v="11"/>
    <x v="362"/>
  </r>
  <r>
    <x v="16"/>
    <n v="400"/>
    <x v="0"/>
    <x v="1"/>
    <x v="21"/>
    <x v="443"/>
  </r>
  <r>
    <x v="16"/>
    <n v="337.96"/>
    <x v="0"/>
    <x v="1"/>
    <x v="20"/>
    <x v="491"/>
  </r>
  <r>
    <x v="16"/>
    <n v="240.64"/>
    <x v="0"/>
    <x v="0"/>
    <x v="57"/>
    <x v="125"/>
  </r>
  <r>
    <x v="16"/>
    <n v="189.72"/>
    <x v="0"/>
    <x v="1"/>
    <x v="17"/>
    <x v="202"/>
  </r>
  <r>
    <x v="16"/>
    <n v="50"/>
    <x v="0"/>
    <x v="1"/>
    <x v="21"/>
    <x v="215"/>
  </r>
  <r>
    <x v="16"/>
    <n v="0"/>
    <x v="0"/>
    <x v="1"/>
    <x v="23"/>
    <x v="360"/>
  </r>
  <r>
    <x v="16"/>
    <n v="0"/>
    <x v="0"/>
    <x v="1"/>
    <x v="17"/>
    <x v="149"/>
  </r>
  <r>
    <x v="16"/>
    <n v="0"/>
    <x v="0"/>
    <x v="1"/>
    <x v="17"/>
    <x v="258"/>
  </r>
  <r>
    <x v="16"/>
    <n v="0"/>
    <x v="0"/>
    <x v="1"/>
    <x v="17"/>
    <x v="203"/>
  </r>
  <r>
    <x v="16"/>
    <n v="0"/>
    <x v="0"/>
    <x v="1"/>
    <x v="17"/>
    <x v="153"/>
  </r>
  <r>
    <x v="16"/>
    <n v="0"/>
    <x v="0"/>
    <x v="1"/>
    <x v="17"/>
    <x v="204"/>
  </r>
  <r>
    <x v="16"/>
    <n v="0"/>
    <x v="0"/>
    <x v="1"/>
    <x v="20"/>
    <x v="492"/>
  </r>
  <r>
    <x v="16"/>
    <n v="0"/>
    <x v="0"/>
    <x v="1"/>
    <x v="21"/>
    <x v="53"/>
  </r>
  <r>
    <x v="16"/>
    <n v="0"/>
    <x v="0"/>
    <x v="1"/>
    <x v="21"/>
    <x v="103"/>
  </r>
  <r>
    <x v="16"/>
    <n v="0"/>
    <x v="0"/>
    <x v="1"/>
    <x v="11"/>
    <x v="293"/>
  </r>
  <r>
    <x v="16"/>
    <n v="0"/>
    <x v="0"/>
    <x v="1"/>
    <x v="11"/>
    <x v="358"/>
  </r>
  <r>
    <x v="16"/>
    <n v="0"/>
    <x v="0"/>
    <x v="1"/>
    <x v="11"/>
    <x v="449"/>
  </r>
  <r>
    <x v="16"/>
    <n v="0"/>
    <x v="0"/>
    <x v="1"/>
    <x v="11"/>
    <x v="493"/>
  </r>
  <r>
    <x v="16"/>
    <n v="0"/>
    <x v="0"/>
    <x v="1"/>
    <x v="11"/>
    <x v="328"/>
  </r>
  <r>
    <x v="16"/>
    <n v="0"/>
    <x v="0"/>
    <x v="1"/>
    <x v="35"/>
    <x v="199"/>
  </r>
  <r>
    <x v="16"/>
    <n v="0"/>
    <x v="0"/>
    <x v="1"/>
    <x v="71"/>
    <x v="48"/>
  </r>
  <r>
    <x v="16"/>
    <n v="0"/>
    <x v="1"/>
    <x v="3"/>
    <x v="14"/>
    <x v="494"/>
  </r>
  <r>
    <x v="16"/>
    <n v="0"/>
    <x v="1"/>
    <x v="4"/>
    <x v="28"/>
    <x v="155"/>
  </r>
  <r>
    <x v="16"/>
    <n v="0"/>
    <x v="1"/>
    <x v="4"/>
    <x v="28"/>
    <x v="175"/>
  </r>
  <r>
    <x v="16"/>
    <n v="0"/>
    <x v="1"/>
    <x v="4"/>
    <x v="28"/>
    <x v="239"/>
  </r>
  <r>
    <x v="16"/>
    <n v="0"/>
    <x v="1"/>
    <x v="4"/>
    <x v="28"/>
    <x v="183"/>
  </r>
  <r>
    <x v="16"/>
    <n v="0"/>
    <x v="1"/>
    <x v="4"/>
    <x v="28"/>
    <x v="159"/>
  </r>
  <r>
    <x v="16"/>
    <n v="0"/>
    <x v="1"/>
    <x v="4"/>
    <x v="28"/>
    <x v="77"/>
  </r>
  <r>
    <x v="16"/>
    <n v="0"/>
    <x v="1"/>
    <x v="4"/>
    <x v="8"/>
    <x v="277"/>
  </r>
  <r>
    <x v="16"/>
    <n v="0"/>
    <x v="1"/>
    <x v="4"/>
    <x v="11"/>
    <x v="31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8291">
  <r>
    <x v="0"/>
    <n v="0"/>
    <x v="0"/>
    <x v="0"/>
    <x v="0"/>
    <s v="A DEFINIR"/>
    <x v="0"/>
    <x v="0"/>
    <x v="0"/>
  </r>
  <r>
    <x v="0"/>
    <n v="61080065.799999997"/>
    <x v="1"/>
    <x v="1"/>
    <x v="1"/>
    <s v="JUROS E ENCARGOS DA DIVIDA"/>
    <x v="1"/>
    <x v="1"/>
    <x v="1"/>
  </r>
  <r>
    <x v="0"/>
    <n v="1009676829.0700001"/>
    <x v="1"/>
    <x v="1"/>
    <x v="1"/>
    <s v="JUROS E ENCARGOS DA DIVIDA"/>
    <x v="1"/>
    <x v="2"/>
    <x v="2"/>
  </r>
  <r>
    <x v="0"/>
    <n v="0"/>
    <x v="1"/>
    <x v="1"/>
    <x v="1"/>
    <s v="JUROS E ENCARGOS DA DIVIDA"/>
    <x v="1"/>
    <x v="3"/>
    <x v="3"/>
  </r>
  <r>
    <x v="0"/>
    <n v="125010.74"/>
    <x v="1"/>
    <x v="1"/>
    <x v="1"/>
    <s v="JUROS E ENCARGOS DA DIVIDA"/>
    <x v="2"/>
    <x v="4"/>
    <x v="4"/>
  </r>
  <r>
    <x v="0"/>
    <n v="6650304.4400000004"/>
    <x v="1"/>
    <x v="1"/>
    <x v="1"/>
    <s v="JUROS E ENCARGOS DA DIVIDA"/>
    <x v="2"/>
    <x v="5"/>
    <x v="5"/>
  </r>
  <r>
    <x v="0"/>
    <n v="0"/>
    <x v="1"/>
    <x v="1"/>
    <x v="1"/>
    <s v="JUROS E ENCARGOS DA DIVIDA"/>
    <x v="2"/>
    <x v="3"/>
    <x v="3"/>
  </r>
  <r>
    <x v="0"/>
    <n v="8534280.5199999996"/>
    <x v="1"/>
    <x v="2"/>
    <x v="2"/>
    <s v="TRANSFERENCIAS A UNIAO"/>
    <x v="3"/>
    <x v="6"/>
    <x v="6"/>
  </r>
  <r>
    <x v="0"/>
    <n v="0"/>
    <x v="1"/>
    <x v="2"/>
    <x v="2"/>
    <s v="TRANSFERENCIAS A UNIAO"/>
    <x v="3"/>
    <x v="3"/>
    <x v="3"/>
  </r>
  <r>
    <x v="0"/>
    <n v="124227.5"/>
    <x v="1"/>
    <x v="2"/>
    <x v="2"/>
    <s v="TRANSFERENCIAS A UNIAO"/>
    <x v="4"/>
    <x v="7"/>
    <x v="7"/>
  </r>
  <r>
    <x v="0"/>
    <n v="940184.47"/>
    <x v="1"/>
    <x v="2"/>
    <x v="2"/>
    <s v="TRANSFERENCIAS A UNIAO"/>
    <x v="4"/>
    <x v="8"/>
    <x v="8"/>
  </r>
  <r>
    <x v="0"/>
    <n v="0"/>
    <x v="1"/>
    <x v="2"/>
    <x v="2"/>
    <s v="TRANSFERENCIAS A UNIAO"/>
    <x v="4"/>
    <x v="3"/>
    <x v="3"/>
  </r>
  <r>
    <x v="0"/>
    <n v="141230834.66"/>
    <x v="1"/>
    <x v="2"/>
    <x v="3"/>
    <s v="TRANSFERENCIAS A MUNICIPIOS"/>
    <x v="3"/>
    <x v="6"/>
    <x v="6"/>
  </r>
  <r>
    <x v="0"/>
    <n v="0"/>
    <x v="1"/>
    <x v="2"/>
    <x v="3"/>
    <s v="TRANSFERENCIAS A MUNICIPIOS"/>
    <x v="3"/>
    <x v="3"/>
    <x v="3"/>
  </r>
  <r>
    <x v="0"/>
    <n v="9468765.7699999996"/>
    <x v="1"/>
    <x v="2"/>
    <x v="3"/>
    <s v="TRANSFERENCIAS A MUNICIPIOS"/>
    <x v="5"/>
    <x v="9"/>
    <x v="9"/>
  </r>
  <r>
    <x v="0"/>
    <n v="0"/>
    <x v="1"/>
    <x v="2"/>
    <x v="3"/>
    <s v="TRANSFERENCIAS A MUNICIPIOS"/>
    <x v="5"/>
    <x v="3"/>
    <x v="3"/>
  </r>
  <r>
    <x v="0"/>
    <n v="2484744282.52"/>
    <x v="1"/>
    <x v="2"/>
    <x v="3"/>
    <s v="TRANSFERENCIAS A MUNICIPIOS"/>
    <x v="6"/>
    <x v="10"/>
    <x v="10"/>
  </r>
  <r>
    <x v="0"/>
    <n v="0"/>
    <x v="1"/>
    <x v="2"/>
    <x v="3"/>
    <s v="TRANSFERENCIAS A MUNICIPIOS"/>
    <x v="6"/>
    <x v="3"/>
    <x v="3"/>
  </r>
  <r>
    <x v="0"/>
    <n v="308517.75"/>
    <x v="1"/>
    <x v="2"/>
    <x v="4"/>
    <s v="TRANSFERENCIAS A INSTITUICOES PRIVADAS SEM FINS LUCRATIVOS"/>
    <x v="3"/>
    <x v="6"/>
    <x v="6"/>
  </r>
  <r>
    <x v="0"/>
    <n v="0"/>
    <x v="1"/>
    <x v="2"/>
    <x v="4"/>
    <s v="TRANSFERENCIAS A INSTITUICOES PRIVADAS SEM FINS LUCRATIVOS"/>
    <x v="3"/>
    <x v="3"/>
    <x v="3"/>
  </r>
  <r>
    <x v="0"/>
    <n v="29100"/>
    <x v="1"/>
    <x v="2"/>
    <x v="4"/>
    <s v="TRANSFERENCIAS A INSTITUICOES PRIVADAS SEM FINS LUCRATIVOS"/>
    <x v="7"/>
    <x v="11"/>
    <x v="11"/>
  </r>
  <r>
    <x v="0"/>
    <n v="0"/>
    <x v="1"/>
    <x v="2"/>
    <x v="4"/>
    <s v="TRANSFERENCIAS A INSTITUICOES PRIVADAS SEM FINS LUCRATIVOS"/>
    <x v="7"/>
    <x v="3"/>
    <x v="3"/>
  </r>
  <r>
    <x v="0"/>
    <n v="65872"/>
    <x v="1"/>
    <x v="2"/>
    <x v="4"/>
    <s v="TRANSFERENCIAS A INSTITUICOES PRIVADAS SEM FINS LUCRATIVOS"/>
    <x v="8"/>
    <x v="12"/>
    <x v="12"/>
  </r>
  <r>
    <x v="0"/>
    <n v="0"/>
    <x v="1"/>
    <x v="2"/>
    <x v="4"/>
    <s v="TRANSFERENCIAS A INSTITUICOES PRIVADAS SEM FINS LUCRATIVOS"/>
    <x v="8"/>
    <x v="3"/>
    <x v="3"/>
  </r>
  <r>
    <x v="0"/>
    <n v="308491.16000000003"/>
    <x v="1"/>
    <x v="2"/>
    <x v="4"/>
    <s v="TRANSFERENCIAS A INSTITUICOES PRIVADAS SEM FINS LUCRATIVOS"/>
    <x v="9"/>
    <x v="13"/>
    <x v="13"/>
  </r>
  <r>
    <x v="0"/>
    <n v="364028"/>
    <x v="1"/>
    <x v="2"/>
    <x v="4"/>
    <s v="TRANSFERENCIAS A INSTITUICOES PRIVADAS SEM FINS LUCRATIVOS"/>
    <x v="9"/>
    <x v="14"/>
    <x v="14"/>
  </r>
  <r>
    <x v="0"/>
    <n v="0"/>
    <x v="1"/>
    <x v="2"/>
    <x v="4"/>
    <s v="TRANSFERENCIAS A INSTITUICOES PRIVADAS SEM FINS LUCRATIVOS"/>
    <x v="9"/>
    <x v="3"/>
    <x v="3"/>
  </r>
  <r>
    <x v="0"/>
    <n v="0"/>
    <x v="1"/>
    <x v="2"/>
    <x v="4"/>
    <s v="TRANSFERENCIAS A INSTITUICOES PRIVADAS SEM FINS LUCRATIVOS"/>
    <x v="10"/>
    <x v="3"/>
    <x v="3"/>
  </r>
  <r>
    <x v="0"/>
    <n v="111586082.47"/>
    <x v="1"/>
    <x v="2"/>
    <x v="4"/>
    <s v="TRANSFERENCIAS A INSTITUICOES PRIVADAS SEM FINS LUCRATIVOS"/>
    <x v="10"/>
    <x v="15"/>
    <x v="15"/>
  </r>
  <r>
    <x v="0"/>
    <n v="1672726828.97"/>
    <x v="1"/>
    <x v="2"/>
    <x v="5"/>
    <s v="TRANSFERENCIAS A INSTITUICOES MULTIGOVERNAMENTAIS NACIONAIS"/>
    <x v="3"/>
    <x v="6"/>
    <x v="6"/>
  </r>
  <r>
    <x v="0"/>
    <n v="0"/>
    <x v="1"/>
    <x v="2"/>
    <x v="5"/>
    <s v="TRANSFERENCIAS A INSTITUICOES MULTIGOVERNAMENTAIS NACIONAIS"/>
    <x v="3"/>
    <x v="3"/>
    <x v="3"/>
  </r>
  <r>
    <x v="0"/>
    <n v="1780000"/>
    <x v="1"/>
    <x v="2"/>
    <x v="1"/>
    <s v="APLICACOES DIRETAS"/>
    <x v="11"/>
    <x v="16"/>
    <x v="16"/>
  </r>
  <r>
    <x v="0"/>
    <n v="6482001.79"/>
    <x v="1"/>
    <x v="2"/>
    <x v="1"/>
    <s v="APLICACOES DIRETAS"/>
    <x v="11"/>
    <x v="17"/>
    <x v="17"/>
  </r>
  <r>
    <x v="0"/>
    <n v="0"/>
    <x v="1"/>
    <x v="2"/>
    <x v="1"/>
    <s v="APLICACOES DIRETAS"/>
    <x v="11"/>
    <x v="3"/>
    <x v="3"/>
  </r>
  <r>
    <x v="0"/>
    <n v="0"/>
    <x v="1"/>
    <x v="2"/>
    <x v="1"/>
    <s v="APLICACOES DIRETAS"/>
    <x v="12"/>
    <x v="3"/>
    <x v="3"/>
  </r>
  <r>
    <x v="0"/>
    <n v="19804580.859999999"/>
    <x v="1"/>
    <x v="2"/>
    <x v="1"/>
    <s v="APLICACOES DIRETAS"/>
    <x v="13"/>
    <x v="18"/>
    <x v="18"/>
  </r>
  <r>
    <x v="0"/>
    <n v="0"/>
    <x v="1"/>
    <x v="2"/>
    <x v="1"/>
    <s v="APLICACOES DIRETAS"/>
    <x v="13"/>
    <x v="3"/>
    <x v="3"/>
  </r>
  <r>
    <x v="0"/>
    <n v="71667.290000000008"/>
    <x v="1"/>
    <x v="2"/>
    <x v="1"/>
    <s v="APLICACOES DIRETAS"/>
    <x v="14"/>
    <x v="19"/>
    <x v="19"/>
  </r>
  <r>
    <x v="0"/>
    <n v="0"/>
    <x v="1"/>
    <x v="2"/>
    <x v="1"/>
    <s v="APLICACOES DIRETAS"/>
    <x v="14"/>
    <x v="3"/>
    <x v="3"/>
  </r>
  <r>
    <x v="0"/>
    <n v="9081975.4499999993"/>
    <x v="1"/>
    <x v="2"/>
    <x v="1"/>
    <s v="APLICACOES DIRETAS"/>
    <x v="15"/>
    <x v="20"/>
    <x v="20"/>
  </r>
  <r>
    <x v="0"/>
    <n v="0"/>
    <x v="1"/>
    <x v="2"/>
    <x v="1"/>
    <s v="APLICACOES DIRETAS"/>
    <x v="15"/>
    <x v="3"/>
    <x v="3"/>
  </r>
  <r>
    <x v="0"/>
    <n v="15539.63"/>
    <x v="1"/>
    <x v="2"/>
    <x v="1"/>
    <s v="APLICACOES DIRETAS"/>
    <x v="16"/>
    <x v="21"/>
    <x v="21"/>
  </r>
  <r>
    <x v="0"/>
    <n v="0"/>
    <x v="1"/>
    <x v="2"/>
    <x v="1"/>
    <s v="APLICACOES DIRETAS"/>
    <x v="16"/>
    <x v="3"/>
    <x v="3"/>
  </r>
  <r>
    <x v="0"/>
    <n v="24802780.399999999"/>
    <x v="1"/>
    <x v="2"/>
    <x v="1"/>
    <s v="APLICACOES DIRETAS"/>
    <x v="17"/>
    <x v="22"/>
    <x v="22"/>
  </r>
  <r>
    <x v="0"/>
    <n v="0"/>
    <x v="1"/>
    <x v="2"/>
    <x v="1"/>
    <s v="APLICACOES DIRETAS"/>
    <x v="17"/>
    <x v="3"/>
    <x v="3"/>
  </r>
  <r>
    <x v="0"/>
    <n v="0"/>
    <x v="1"/>
    <x v="2"/>
    <x v="1"/>
    <s v="APLICACOES DIRETAS"/>
    <x v="18"/>
    <x v="3"/>
    <x v="3"/>
  </r>
  <r>
    <x v="0"/>
    <n v="1210334.1299999999"/>
    <x v="1"/>
    <x v="2"/>
    <x v="1"/>
    <s v="APLICACOES DIRETAS"/>
    <x v="19"/>
    <x v="23"/>
    <x v="23"/>
  </r>
  <r>
    <x v="0"/>
    <n v="0"/>
    <x v="1"/>
    <x v="2"/>
    <x v="1"/>
    <s v="APLICACOES DIRETAS"/>
    <x v="19"/>
    <x v="3"/>
    <x v="3"/>
  </r>
  <r>
    <x v="0"/>
    <n v="1277.6500000000001"/>
    <x v="1"/>
    <x v="2"/>
    <x v="1"/>
    <s v="APLICACOES DIRETAS"/>
    <x v="20"/>
    <x v="24"/>
    <x v="24"/>
  </r>
  <r>
    <x v="0"/>
    <n v="0"/>
    <x v="1"/>
    <x v="2"/>
    <x v="1"/>
    <s v="APLICACOES DIRETAS"/>
    <x v="20"/>
    <x v="3"/>
    <x v="3"/>
  </r>
  <r>
    <x v="0"/>
    <n v="47239599.369999997"/>
    <x v="1"/>
    <x v="2"/>
    <x v="1"/>
    <s v="APLICACOES DIRETAS"/>
    <x v="5"/>
    <x v="9"/>
    <x v="9"/>
  </r>
  <r>
    <x v="0"/>
    <n v="0"/>
    <x v="1"/>
    <x v="2"/>
    <x v="1"/>
    <s v="APLICACOES DIRETAS"/>
    <x v="5"/>
    <x v="3"/>
    <x v="3"/>
  </r>
  <r>
    <x v="0"/>
    <n v="35034869.380000003"/>
    <x v="1"/>
    <x v="2"/>
    <x v="1"/>
    <s v="APLICACOES DIRETAS"/>
    <x v="21"/>
    <x v="25"/>
    <x v="25"/>
  </r>
  <r>
    <x v="0"/>
    <n v="0"/>
    <x v="1"/>
    <x v="2"/>
    <x v="1"/>
    <s v="APLICACOES DIRETAS"/>
    <x v="21"/>
    <x v="3"/>
    <x v="3"/>
  </r>
  <r>
    <x v="0"/>
    <n v="4137396.32"/>
    <x v="1"/>
    <x v="2"/>
    <x v="1"/>
    <s v="APLICACOES DIRETAS"/>
    <x v="22"/>
    <x v="26"/>
    <x v="26"/>
  </r>
  <r>
    <x v="0"/>
    <n v="0"/>
    <x v="1"/>
    <x v="2"/>
    <x v="1"/>
    <s v="APLICACOES DIRETAS"/>
    <x v="22"/>
    <x v="3"/>
    <x v="3"/>
  </r>
  <r>
    <x v="0"/>
    <n v="0"/>
    <x v="1"/>
    <x v="2"/>
    <x v="1"/>
    <s v="APLICACOES DIRETAS"/>
    <x v="23"/>
    <x v="3"/>
    <x v="3"/>
  </r>
  <r>
    <x v="0"/>
    <n v="1898.44"/>
    <x v="1"/>
    <x v="2"/>
    <x v="1"/>
    <s v="APLICACOES DIRETAS"/>
    <x v="24"/>
    <x v="27"/>
    <x v="27"/>
  </r>
  <r>
    <x v="0"/>
    <n v="0"/>
    <x v="1"/>
    <x v="2"/>
    <x v="1"/>
    <s v="APLICACOES DIRETAS"/>
    <x v="24"/>
    <x v="3"/>
    <x v="3"/>
  </r>
  <r>
    <x v="0"/>
    <n v="3392731.44"/>
    <x v="1"/>
    <x v="2"/>
    <x v="1"/>
    <s v="APLICACOES DIRETAS"/>
    <x v="4"/>
    <x v="7"/>
    <x v="7"/>
  </r>
  <r>
    <x v="0"/>
    <n v="0"/>
    <x v="1"/>
    <x v="2"/>
    <x v="1"/>
    <s v="APLICACOES DIRETAS"/>
    <x v="4"/>
    <x v="28"/>
    <x v="28"/>
  </r>
  <r>
    <x v="0"/>
    <n v="10325208.49"/>
    <x v="1"/>
    <x v="2"/>
    <x v="1"/>
    <s v="APLICACOES DIRETAS"/>
    <x v="4"/>
    <x v="8"/>
    <x v="8"/>
  </r>
  <r>
    <x v="0"/>
    <n v="1123315.3"/>
    <x v="1"/>
    <x v="2"/>
    <x v="1"/>
    <s v="APLICACOES DIRETAS"/>
    <x v="4"/>
    <x v="29"/>
    <x v="29"/>
  </r>
  <r>
    <x v="0"/>
    <n v="0"/>
    <x v="1"/>
    <x v="2"/>
    <x v="1"/>
    <s v="APLICACOES DIRETAS"/>
    <x v="4"/>
    <x v="3"/>
    <x v="3"/>
  </r>
  <r>
    <x v="0"/>
    <n v="72934677.670000002"/>
    <x v="1"/>
    <x v="2"/>
    <x v="1"/>
    <s v="APLICACOES DIRETAS"/>
    <x v="25"/>
    <x v="30"/>
    <x v="30"/>
  </r>
  <r>
    <x v="0"/>
    <n v="80030181.329999998"/>
    <x v="1"/>
    <x v="2"/>
    <x v="1"/>
    <s v="APLICACOES DIRETAS"/>
    <x v="25"/>
    <x v="31"/>
    <x v="31"/>
  </r>
  <r>
    <x v="0"/>
    <n v="0"/>
    <x v="1"/>
    <x v="2"/>
    <x v="1"/>
    <s v="APLICACOES DIRETAS"/>
    <x v="25"/>
    <x v="3"/>
    <x v="3"/>
  </r>
  <r>
    <x v="0"/>
    <n v="41606.050000000003"/>
    <x v="1"/>
    <x v="2"/>
    <x v="1"/>
    <s v="APLICACOES DIRETAS"/>
    <x v="7"/>
    <x v="32"/>
    <x v="32"/>
  </r>
  <r>
    <x v="0"/>
    <n v="10266674.17"/>
    <x v="1"/>
    <x v="2"/>
    <x v="1"/>
    <s v="APLICACOES DIRETAS"/>
    <x v="7"/>
    <x v="33"/>
    <x v="33"/>
  </r>
  <r>
    <x v="0"/>
    <n v="1547301.61"/>
    <x v="1"/>
    <x v="2"/>
    <x v="1"/>
    <s v="APLICACOES DIRETAS"/>
    <x v="7"/>
    <x v="34"/>
    <x v="34"/>
  </r>
  <r>
    <x v="0"/>
    <n v="4642842.59"/>
    <x v="1"/>
    <x v="2"/>
    <x v="1"/>
    <s v="APLICACOES DIRETAS"/>
    <x v="7"/>
    <x v="35"/>
    <x v="35"/>
  </r>
  <r>
    <x v="0"/>
    <n v="38761263.350000001"/>
    <x v="1"/>
    <x v="2"/>
    <x v="1"/>
    <s v="APLICACOES DIRETAS"/>
    <x v="7"/>
    <x v="36"/>
    <x v="36"/>
  </r>
  <r>
    <x v="0"/>
    <n v="2530759.29"/>
    <x v="1"/>
    <x v="2"/>
    <x v="1"/>
    <s v="APLICACOES DIRETAS"/>
    <x v="7"/>
    <x v="37"/>
    <x v="37"/>
  </r>
  <r>
    <x v="0"/>
    <n v="1188796.23"/>
    <x v="1"/>
    <x v="2"/>
    <x v="1"/>
    <s v="APLICACOES DIRETAS"/>
    <x v="7"/>
    <x v="38"/>
    <x v="38"/>
  </r>
  <r>
    <x v="0"/>
    <n v="1261985.58"/>
    <x v="1"/>
    <x v="2"/>
    <x v="1"/>
    <s v="APLICACOES DIRETAS"/>
    <x v="7"/>
    <x v="39"/>
    <x v="39"/>
  </r>
  <r>
    <x v="0"/>
    <n v="171276.41"/>
    <x v="1"/>
    <x v="2"/>
    <x v="1"/>
    <s v="APLICACOES DIRETAS"/>
    <x v="7"/>
    <x v="40"/>
    <x v="40"/>
  </r>
  <r>
    <x v="0"/>
    <n v="26019497.600000001"/>
    <x v="1"/>
    <x v="2"/>
    <x v="1"/>
    <s v="APLICACOES DIRETAS"/>
    <x v="7"/>
    <x v="41"/>
    <x v="41"/>
  </r>
  <r>
    <x v="0"/>
    <n v="3285419.52"/>
    <x v="1"/>
    <x v="2"/>
    <x v="1"/>
    <s v="APLICACOES DIRETAS"/>
    <x v="7"/>
    <x v="42"/>
    <x v="42"/>
  </r>
  <r>
    <x v="0"/>
    <n v="82408.11"/>
    <x v="1"/>
    <x v="2"/>
    <x v="1"/>
    <s v="APLICACOES DIRETAS"/>
    <x v="7"/>
    <x v="43"/>
    <x v="43"/>
  </r>
  <r>
    <x v="0"/>
    <n v="29446.43"/>
    <x v="1"/>
    <x v="2"/>
    <x v="1"/>
    <s v="APLICACOES DIRETAS"/>
    <x v="7"/>
    <x v="44"/>
    <x v="44"/>
  </r>
  <r>
    <x v="0"/>
    <n v="157357.07"/>
    <x v="1"/>
    <x v="2"/>
    <x v="1"/>
    <s v="APLICACOES DIRETAS"/>
    <x v="7"/>
    <x v="45"/>
    <x v="45"/>
  </r>
  <r>
    <x v="0"/>
    <n v="16804754.530000001"/>
    <x v="1"/>
    <x v="2"/>
    <x v="1"/>
    <s v="APLICACOES DIRETAS"/>
    <x v="7"/>
    <x v="46"/>
    <x v="46"/>
  </r>
  <r>
    <x v="0"/>
    <n v="5787756.0499999998"/>
    <x v="1"/>
    <x v="2"/>
    <x v="1"/>
    <s v="APLICACOES DIRETAS"/>
    <x v="7"/>
    <x v="47"/>
    <x v="47"/>
  </r>
  <r>
    <x v="0"/>
    <n v="2673331.36"/>
    <x v="1"/>
    <x v="2"/>
    <x v="1"/>
    <s v="APLICACOES DIRETAS"/>
    <x v="7"/>
    <x v="48"/>
    <x v="48"/>
  </r>
  <r>
    <x v="0"/>
    <n v="1156034.3900000001"/>
    <x v="1"/>
    <x v="2"/>
    <x v="1"/>
    <s v="APLICACOES DIRETAS"/>
    <x v="7"/>
    <x v="49"/>
    <x v="49"/>
  </r>
  <r>
    <x v="0"/>
    <n v="10051491.23"/>
    <x v="1"/>
    <x v="2"/>
    <x v="1"/>
    <s v="APLICACOES DIRETAS"/>
    <x v="7"/>
    <x v="50"/>
    <x v="50"/>
  </r>
  <r>
    <x v="0"/>
    <n v="27039435.649999999"/>
    <x v="1"/>
    <x v="2"/>
    <x v="1"/>
    <s v="APLICACOES DIRETAS"/>
    <x v="7"/>
    <x v="51"/>
    <x v="51"/>
  </r>
  <r>
    <x v="0"/>
    <n v="1537585.11"/>
    <x v="1"/>
    <x v="2"/>
    <x v="1"/>
    <s v="APLICACOES DIRETAS"/>
    <x v="7"/>
    <x v="52"/>
    <x v="52"/>
  </r>
  <r>
    <x v="0"/>
    <n v="7635966.3200000003"/>
    <x v="1"/>
    <x v="2"/>
    <x v="1"/>
    <s v="APLICACOES DIRETAS"/>
    <x v="7"/>
    <x v="53"/>
    <x v="53"/>
  </r>
  <r>
    <x v="0"/>
    <n v="11020486.539999999"/>
    <x v="1"/>
    <x v="2"/>
    <x v="1"/>
    <s v="APLICACOES DIRETAS"/>
    <x v="7"/>
    <x v="54"/>
    <x v="54"/>
  </r>
  <r>
    <x v="0"/>
    <n v="1062390.78"/>
    <x v="1"/>
    <x v="2"/>
    <x v="1"/>
    <s v="APLICACOES DIRETAS"/>
    <x v="7"/>
    <x v="55"/>
    <x v="55"/>
  </r>
  <r>
    <x v="0"/>
    <n v="5284290.6900000004"/>
    <x v="1"/>
    <x v="2"/>
    <x v="1"/>
    <s v="APLICACOES DIRETAS"/>
    <x v="7"/>
    <x v="56"/>
    <x v="56"/>
  </r>
  <r>
    <x v="0"/>
    <n v="2230839.7599999998"/>
    <x v="1"/>
    <x v="2"/>
    <x v="1"/>
    <s v="APLICACOES DIRETAS"/>
    <x v="7"/>
    <x v="57"/>
    <x v="57"/>
  </r>
  <r>
    <x v="0"/>
    <n v="10556066.65"/>
    <x v="1"/>
    <x v="2"/>
    <x v="1"/>
    <s v="APLICACOES DIRETAS"/>
    <x v="7"/>
    <x v="58"/>
    <x v="58"/>
  </r>
  <r>
    <x v="0"/>
    <n v="112935839.20999999"/>
    <x v="1"/>
    <x v="2"/>
    <x v="1"/>
    <s v="APLICACOES DIRETAS"/>
    <x v="7"/>
    <x v="59"/>
    <x v="59"/>
  </r>
  <r>
    <x v="0"/>
    <n v="3512545.58"/>
    <x v="1"/>
    <x v="2"/>
    <x v="1"/>
    <s v="APLICACOES DIRETAS"/>
    <x v="7"/>
    <x v="11"/>
    <x v="11"/>
  </r>
  <r>
    <x v="0"/>
    <n v="5851162.29"/>
    <x v="1"/>
    <x v="2"/>
    <x v="1"/>
    <s v="APLICACOES DIRETAS"/>
    <x v="7"/>
    <x v="60"/>
    <x v="60"/>
  </r>
  <r>
    <x v="0"/>
    <n v="22988669.66"/>
    <x v="1"/>
    <x v="2"/>
    <x v="1"/>
    <s v="APLICACOES DIRETAS"/>
    <x v="7"/>
    <x v="61"/>
    <x v="61"/>
  </r>
  <r>
    <x v="0"/>
    <n v="156334.87"/>
    <x v="1"/>
    <x v="2"/>
    <x v="1"/>
    <s v="APLICACOES DIRETAS"/>
    <x v="7"/>
    <x v="62"/>
    <x v="62"/>
  </r>
  <r>
    <x v="0"/>
    <n v="0"/>
    <x v="1"/>
    <x v="2"/>
    <x v="1"/>
    <s v="APLICACOES DIRETAS"/>
    <x v="7"/>
    <x v="3"/>
    <x v="3"/>
  </r>
  <r>
    <x v="0"/>
    <n v="944143.23"/>
    <x v="1"/>
    <x v="2"/>
    <x v="1"/>
    <s v="APLICACOES DIRETAS"/>
    <x v="7"/>
    <x v="63"/>
    <x v="63"/>
  </r>
  <r>
    <x v="0"/>
    <n v="3055947.97"/>
    <x v="1"/>
    <x v="2"/>
    <x v="1"/>
    <s v="APLICACOES DIRETAS"/>
    <x v="26"/>
    <x v="64"/>
    <x v="64"/>
  </r>
  <r>
    <x v="0"/>
    <n v="0"/>
    <x v="1"/>
    <x v="2"/>
    <x v="1"/>
    <s v="APLICACOES DIRETAS"/>
    <x v="26"/>
    <x v="3"/>
    <x v="3"/>
  </r>
  <r>
    <x v="0"/>
    <n v="82361540.599999994"/>
    <x v="1"/>
    <x v="2"/>
    <x v="1"/>
    <s v="APLICACOES DIRETAS"/>
    <x v="27"/>
    <x v="65"/>
    <x v="65"/>
  </r>
  <r>
    <x v="0"/>
    <n v="0"/>
    <x v="1"/>
    <x v="2"/>
    <x v="1"/>
    <s v="APLICACOES DIRETAS"/>
    <x v="27"/>
    <x v="3"/>
    <x v="3"/>
  </r>
  <r>
    <x v="0"/>
    <n v="145179074.99000001"/>
    <x v="1"/>
    <x v="2"/>
    <x v="1"/>
    <s v="APLICACOES DIRETAS"/>
    <x v="28"/>
    <x v="66"/>
    <x v="66"/>
  </r>
  <r>
    <x v="0"/>
    <n v="0"/>
    <x v="1"/>
    <x v="2"/>
    <x v="1"/>
    <s v="APLICACOES DIRETAS"/>
    <x v="28"/>
    <x v="3"/>
    <x v="3"/>
  </r>
  <r>
    <x v="0"/>
    <n v="19925500.399999999"/>
    <x v="1"/>
    <x v="2"/>
    <x v="1"/>
    <s v="APLICACOES DIRETAS"/>
    <x v="29"/>
    <x v="67"/>
    <x v="67"/>
  </r>
  <r>
    <x v="0"/>
    <n v="0"/>
    <x v="1"/>
    <x v="2"/>
    <x v="1"/>
    <s v="APLICACOES DIRETAS"/>
    <x v="29"/>
    <x v="3"/>
    <x v="3"/>
  </r>
  <r>
    <x v="0"/>
    <n v="6710625.3100000005"/>
    <x v="1"/>
    <x v="2"/>
    <x v="1"/>
    <s v="APLICACOES DIRETAS"/>
    <x v="30"/>
    <x v="68"/>
    <x v="68"/>
  </r>
  <r>
    <x v="0"/>
    <n v="1885466.36"/>
    <x v="1"/>
    <x v="2"/>
    <x v="1"/>
    <s v="APLICACOES DIRETAS"/>
    <x v="30"/>
    <x v="69"/>
    <x v="69"/>
  </r>
  <r>
    <x v="0"/>
    <n v="3935460.56"/>
    <x v="1"/>
    <x v="2"/>
    <x v="1"/>
    <s v="APLICACOES DIRETAS"/>
    <x v="30"/>
    <x v="70"/>
    <x v="70"/>
  </r>
  <r>
    <x v="0"/>
    <n v="3187917.09"/>
    <x v="1"/>
    <x v="2"/>
    <x v="1"/>
    <s v="APLICACOES DIRETAS"/>
    <x v="30"/>
    <x v="71"/>
    <x v="71"/>
  </r>
  <r>
    <x v="0"/>
    <n v="133140.68"/>
    <x v="1"/>
    <x v="2"/>
    <x v="1"/>
    <s v="APLICACOES DIRETAS"/>
    <x v="30"/>
    <x v="72"/>
    <x v="72"/>
  </r>
  <r>
    <x v="0"/>
    <n v="0"/>
    <x v="1"/>
    <x v="2"/>
    <x v="1"/>
    <s v="APLICACOES DIRETAS"/>
    <x v="30"/>
    <x v="3"/>
    <x v="3"/>
  </r>
  <r>
    <x v="0"/>
    <n v="257390.6"/>
    <x v="1"/>
    <x v="2"/>
    <x v="1"/>
    <s v="APLICACOES DIRETAS"/>
    <x v="31"/>
    <x v="73"/>
    <x v="73"/>
  </r>
  <r>
    <x v="0"/>
    <n v="0"/>
    <x v="1"/>
    <x v="2"/>
    <x v="1"/>
    <s v="APLICACOES DIRETAS"/>
    <x v="31"/>
    <x v="3"/>
    <x v="3"/>
  </r>
  <r>
    <x v="0"/>
    <n v="38254.770000000004"/>
    <x v="1"/>
    <x v="2"/>
    <x v="1"/>
    <s v="APLICACOES DIRETAS"/>
    <x v="32"/>
    <x v="69"/>
    <x v="69"/>
  </r>
  <r>
    <x v="0"/>
    <n v="1255064.17"/>
    <x v="1"/>
    <x v="2"/>
    <x v="1"/>
    <s v="APLICACOES DIRETAS"/>
    <x v="32"/>
    <x v="70"/>
    <x v="70"/>
  </r>
  <r>
    <x v="0"/>
    <n v="969434.93"/>
    <x v="1"/>
    <x v="2"/>
    <x v="1"/>
    <s v="APLICACOES DIRETAS"/>
    <x v="32"/>
    <x v="74"/>
    <x v="74"/>
  </r>
  <r>
    <x v="0"/>
    <n v="757508.46"/>
    <x v="1"/>
    <x v="2"/>
    <x v="1"/>
    <s v="APLICACOES DIRETAS"/>
    <x v="32"/>
    <x v="75"/>
    <x v="75"/>
  </r>
  <r>
    <x v="0"/>
    <n v="267279.39"/>
    <x v="1"/>
    <x v="2"/>
    <x v="1"/>
    <s v="APLICACOES DIRETAS"/>
    <x v="32"/>
    <x v="71"/>
    <x v="71"/>
  </r>
  <r>
    <x v="0"/>
    <n v="22349995.079999998"/>
    <x v="1"/>
    <x v="2"/>
    <x v="1"/>
    <s v="APLICACOES DIRETAS"/>
    <x v="32"/>
    <x v="76"/>
    <x v="76"/>
  </r>
  <r>
    <x v="0"/>
    <n v="515000"/>
    <x v="1"/>
    <x v="2"/>
    <x v="1"/>
    <s v="APLICACOES DIRETAS"/>
    <x v="32"/>
    <x v="77"/>
    <x v="77"/>
  </r>
  <r>
    <x v="0"/>
    <n v="0"/>
    <x v="1"/>
    <x v="2"/>
    <x v="1"/>
    <s v="APLICACOES DIRETAS"/>
    <x v="32"/>
    <x v="3"/>
    <x v="3"/>
  </r>
  <r>
    <x v="0"/>
    <n v="10404.73"/>
    <x v="1"/>
    <x v="2"/>
    <x v="1"/>
    <s v="APLICACOES DIRETAS"/>
    <x v="8"/>
    <x v="78"/>
    <x v="78"/>
  </r>
  <r>
    <x v="0"/>
    <n v="40162197.229999997"/>
    <x v="1"/>
    <x v="2"/>
    <x v="1"/>
    <s v="APLICACOES DIRETAS"/>
    <x v="8"/>
    <x v="79"/>
    <x v="79"/>
  </r>
  <r>
    <x v="0"/>
    <n v="2094748.51"/>
    <x v="1"/>
    <x v="2"/>
    <x v="1"/>
    <s v="APLICACOES DIRETAS"/>
    <x v="8"/>
    <x v="80"/>
    <x v="80"/>
  </r>
  <r>
    <x v="0"/>
    <n v="67556.67"/>
    <x v="1"/>
    <x v="2"/>
    <x v="1"/>
    <s v="APLICACOES DIRETAS"/>
    <x v="8"/>
    <x v="81"/>
    <x v="81"/>
  </r>
  <r>
    <x v="0"/>
    <n v="3594.77"/>
    <x v="1"/>
    <x v="2"/>
    <x v="1"/>
    <s v="APLICACOES DIRETAS"/>
    <x v="8"/>
    <x v="82"/>
    <x v="82"/>
  </r>
  <r>
    <x v="0"/>
    <n v="4148613.65"/>
    <x v="1"/>
    <x v="2"/>
    <x v="1"/>
    <s v="APLICACOES DIRETAS"/>
    <x v="8"/>
    <x v="83"/>
    <x v="83"/>
  </r>
  <r>
    <x v="0"/>
    <n v="268399.78999999998"/>
    <x v="1"/>
    <x v="2"/>
    <x v="1"/>
    <s v="APLICACOES DIRETAS"/>
    <x v="8"/>
    <x v="84"/>
    <x v="84"/>
  </r>
  <r>
    <x v="0"/>
    <n v="2245179.25"/>
    <x v="1"/>
    <x v="2"/>
    <x v="1"/>
    <s v="APLICACOES DIRETAS"/>
    <x v="8"/>
    <x v="85"/>
    <x v="85"/>
  </r>
  <r>
    <x v="0"/>
    <n v="6972205.3300000001"/>
    <x v="1"/>
    <x v="2"/>
    <x v="1"/>
    <s v="APLICACOES DIRETAS"/>
    <x v="8"/>
    <x v="86"/>
    <x v="86"/>
  </r>
  <r>
    <x v="0"/>
    <n v="17274919.210000001"/>
    <x v="1"/>
    <x v="2"/>
    <x v="1"/>
    <s v="APLICACOES DIRETAS"/>
    <x v="8"/>
    <x v="87"/>
    <x v="87"/>
  </r>
  <r>
    <x v="0"/>
    <n v="50500969.340000004"/>
    <x v="1"/>
    <x v="2"/>
    <x v="1"/>
    <s v="APLICACOES DIRETAS"/>
    <x v="8"/>
    <x v="88"/>
    <x v="88"/>
  </r>
  <r>
    <x v="0"/>
    <n v="8495371.4600000009"/>
    <x v="1"/>
    <x v="2"/>
    <x v="1"/>
    <s v="APLICACOES DIRETAS"/>
    <x v="8"/>
    <x v="89"/>
    <x v="89"/>
  </r>
  <r>
    <x v="0"/>
    <n v="280984.82"/>
    <x v="1"/>
    <x v="2"/>
    <x v="1"/>
    <s v="APLICACOES DIRETAS"/>
    <x v="8"/>
    <x v="90"/>
    <x v="90"/>
  </r>
  <r>
    <x v="0"/>
    <n v="3298362.82"/>
    <x v="1"/>
    <x v="2"/>
    <x v="1"/>
    <s v="APLICACOES DIRETAS"/>
    <x v="8"/>
    <x v="12"/>
    <x v="12"/>
  </r>
  <r>
    <x v="0"/>
    <n v="0"/>
    <x v="1"/>
    <x v="2"/>
    <x v="1"/>
    <s v="APLICACOES DIRETAS"/>
    <x v="8"/>
    <x v="91"/>
    <x v="91"/>
  </r>
  <r>
    <x v="0"/>
    <n v="30317.599999999999"/>
    <x v="1"/>
    <x v="2"/>
    <x v="1"/>
    <s v="APLICACOES DIRETAS"/>
    <x v="8"/>
    <x v="92"/>
    <x v="92"/>
  </r>
  <r>
    <x v="0"/>
    <n v="132780.58000000002"/>
    <x v="1"/>
    <x v="2"/>
    <x v="1"/>
    <s v="APLICACOES DIRETAS"/>
    <x v="8"/>
    <x v="93"/>
    <x v="93"/>
  </r>
  <r>
    <x v="0"/>
    <n v="86225.9"/>
    <x v="1"/>
    <x v="2"/>
    <x v="1"/>
    <s v="APLICACOES DIRETAS"/>
    <x v="8"/>
    <x v="94"/>
    <x v="94"/>
  </r>
  <r>
    <x v="0"/>
    <n v="1872562.94"/>
    <x v="1"/>
    <x v="2"/>
    <x v="1"/>
    <s v="APLICACOES DIRETAS"/>
    <x v="8"/>
    <x v="95"/>
    <x v="95"/>
  </r>
  <r>
    <x v="0"/>
    <n v="0"/>
    <x v="1"/>
    <x v="2"/>
    <x v="1"/>
    <s v="APLICACOES DIRETAS"/>
    <x v="8"/>
    <x v="3"/>
    <x v="3"/>
  </r>
  <r>
    <x v="0"/>
    <n v="3406890.13"/>
    <x v="1"/>
    <x v="2"/>
    <x v="1"/>
    <s v="APLICACOES DIRETAS"/>
    <x v="9"/>
    <x v="96"/>
    <x v="96"/>
  </r>
  <r>
    <x v="0"/>
    <n v="1773147.1"/>
    <x v="1"/>
    <x v="2"/>
    <x v="1"/>
    <s v="APLICACOES DIRETAS"/>
    <x v="9"/>
    <x v="78"/>
    <x v="78"/>
  </r>
  <r>
    <x v="0"/>
    <n v="17209690"/>
    <x v="1"/>
    <x v="2"/>
    <x v="1"/>
    <s v="APLICACOES DIRETAS"/>
    <x v="9"/>
    <x v="13"/>
    <x v="13"/>
  </r>
  <r>
    <x v="0"/>
    <n v="35335153.270000003"/>
    <x v="1"/>
    <x v="2"/>
    <x v="1"/>
    <s v="APLICACOES DIRETAS"/>
    <x v="9"/>
    <x v="82"/>
    <x v="82"/>
  </r>
  <r>
    <x v="0"/>
    <n v="515420.47"/>
    <x v="1"/>
    <x v="2"/>
    <x v="1"/>
    <s v="APLICACOES DIRETAS"/>
    <x v="9"/>
    <x v="97"/>
    <x v="97"/>
  </r>
  <r>
    <x v="0"/>
    <n v="43878254.530000001"/>
    <x v="1"/>
    <x v="2"/>
    <x v="1"/>
    <s v="APLICACOES DIRETAS"/>
    <x v="9"/>
    <x v="85"/>
    <x v="85"/>
  </r>
  <r>
    <x v="0"/>
    <n v="5637779.3799999999"/>
    <x v="1"/>
    <x v="2"/>
    <x v="1"/>
    <s v="APLICACOES DIRETAS"/>
    <x v="9"/>
    <x v="98"/>
    <x v="98"/>
  </r>
  <r>
    <x v="0"/>
    <n v="17225877.989999998"/>
    <x v="1"/>
    <x v="2"/>
    <x v="1"/>
    <s v="APLICACOES DIRETAS"/>
    <x v="9"/>
    <x v="86"/>
    <x v="86"/>
  </r>
  <r>
    <x v="0"/>
    <n v="13980121.210000001"/>
    <x v="1"/>
    <x v="2"/>
    <x v="1"/>
    <s v="APLICACOES DIRETAS"/>
    <x v="9"/>
    <x v="99"/>
    <x v="99"/>
  </r>
  <r>
    <x v="0"/>
    <n v="14375015.369999999"/>
    <x v="1"/>
    <x v="2"/>
    <x v="1"/>
    <s v="APLICACOES DIRETAS"/>
    <x v="9"/>
    <x v="100"/>
    <x v="100"/>
  </r>
  <r>
    <x v="0"/>
    <n v="89219392.909999996"/>
    <x v="1"/>
    <x v="2"/>
    <x v="1"/>
    <s v="APLICACOES DIRETAS"/>
    <x v="9"/>
    <x v="14"/>
    <x v="14"/>
  </r>
  <r>
    <x v="0"/>
    <n v="22054.82"/>
    <x v="1"/>
    <x v="2"/>
    <x v="1"/>
    <s v="APLICACOES DIRETAS"/>
    <x v="9"/>
    <x v="101"/>
    <x v="101"/>
  </r>
  <r>
    <x v="0"/>
    <n v="8715318.9199999999"/>
    <x v="1"/>
    <x v="2"/>
    <x v="1"/>
    <s v="APLICACOES DIRETAS"/>
    <x v="9"/>
    <x v="102"/>
    <x v="102"/>
  </r>
  <r>
    <x v="0"/>
    <n v="234785.17"/>
    <x v="1"/>
    <x v="2"/>
    <x v="1"/>
    <s v="APLICACOES DIRETAS"/>
    <x v="9"/>
    <x v="103"/>
    <x v="103"/>
  </r>
  <r>
    <x v="0"/>
    <n v="24256718.670000002"/>
    <x v="1"/>
    <x v="2"/>
    <x v="1"/>
    <s v="APLICACOES DIRETAS"/>
    <x v="9"/>
    <x v="104"/>
    <x v="104"/>
  </r>
  <r>
    <x v="0"/>
    <n v="3278623.97"/>
    <x v="1"/>
    <x v="2"/>
    <x v="1"/>
    <s v="APLICACOES DIRETAS"/>
    <x v="9"/>
    <x v="105"/>
    <x v="105"/>
  </r>
  <r>
    <x v="0"/>
    <n v="7088670.4500000002"/>
    <x v="1"/>
    <x v="2"/>
    <x v="1"/>
    <s v="APLICACOES DIRETAS"/>
    <x v="9"/>
    <x v="106"/>
    <x v="106"/>
  </r>
  <r>
    <x v="0"/>
    <n v="42037257.310000002"/>
    <x v="1"/>
    <x v="2"/>
    <x v="1"/>
    <s v="APLICACOES DIRETAS"/>
    <x v="9"/>
    <x v="107"/>
    <x v="107"/>
  </r>
  <r>
    <x v="0"/>
    <n v="1775216.38"/>
    <x v="1"/>
    <x v="2"/>
    <x v="1"/>
    <s v="APLICACOES DIRETAS"/>
    <x v="9"/>
    <x v="108"/>
    <x v="108"/>
  </r>
  <r>
    <x v="0"/>
    <n v="8209208.0599999996"/>
    <x v="1"/>
    <x v="2"/>
    <x v="1"/>
    <s v="APLICACOES DIRETAS"/>
    <x v="9"/>
    <x v="93"/>
    <x v="93"/>
  </r>
  <r>
    <x v="0"/>
    <n v="12208930.09"/>
    <x v="1"/>
    <x v="2"/>
    <x v="1"/>
    <s v="APLICACOES DIRETAS"/>
    <x v="9"/>
    <x v="94"/>
    <x v="94"/>
  </r>
  <r>
    <x v="0"/>
    <n v="9813822.9600000009"/>
    <x v="1"/>
    <x v="2"/>
    <x v="1"/>
    <s v="APLICACOES DIRETAS"/>
    <x v="9"/>
    <x v="109"/>
    <x v="109"/>
  </r>
  <r>
    <x v="0"/>
    <n v="0"/>
    <x v="1"/>
    <x v="2"/>
    <x v="1"/>
    <s v="APLICACOES DIRETAS"/>
    <x v="9"/>
    <x v="3"/>
    <x v="3"/>
  </r>
  <r>
    <x v="0"/>
    <n v="36736658.390000001"/>
    <x v="1"/>
    <x v="2"/>
    <x v="1"/>
    <s v="APLICACOES DIRETAS"/>
    <x v="9"/>
    <x v="110"/>
    <x v="110"/>
  </r>
  <r>
    <x v="0"/>
    <n v="27665643.879999999"/>
    <x v="1"/>
    <x v="2"/>
    <x v="1"/>
    <s v="APLICACOES DIRETAS"/>
    <x v="9"/>
    <x v="111"/>
    <x v="111"/>
  </r>
  <r>
    <x v="0"/>
    <n v="110064120.61"/>
    <x v="1"/>
    <x v="2"/>
    <x v="1"/>
    <s v="APLICACOES DIRETAS"/>
    <x v="9"/>
    <x v="112"/>
    <x v="112"/>
  </r>
  <r>
    <x v="0"/>
    <n v="233935702.41"/>
    <x v="1"/>
    <x v="2"/>
    <x v="1"/>
    <s v="APLICACOES DIRETAS"/>
    <x v="9"/>
    <x v="113"/>
    <x v="113"/>
  </r>
  <r>
    <x v="0"/>
    <n v="185950043.34"/>
    <x v="1"/>
    <x v="2"/>
    <x v="1"/>
    <s v="APLICACOES DIRETAS"/>
    <x v="9"/>
    <x v="114"/>
    <x v="114"/>
  </r>
  <r>
    <x v="0"/>
    <n v="24469356.43"/>
    <x v="1"/>
    <x v="2"/>
    <x v="1"/>
    <s v="APLICACOES DIRETAS"/>
    <x v="9"/>
    <x v="115"/>
    <x v="115"/>
  </r>
  <r>
    <x v="0"/>
    <n v="33142684.579999998"/>
    <x v="1"/>
    <x v="2"/>
    <x v="1"/>
    <s v="APLICACOES DIRETAS"/>
    <x v="9"/>
    <x v="116"/>
    <x v="116"/>
  </r>
  <r>
    <x v="0"/>
    <n v="27586945.050000001"/>
    <x v="1"/>
    <x v="2"/>
    <x v="1"/>
    <s v="APLICACOES DIRETAS"/>
    <x v="9"/>
    <x v="117"/>
    <x v="117"/>
  </r>
  <r>
    <x v="0"/>
    <n v="800585.51"/>
    <x v="1"/>
    <x v="2"/>
    <x v="1"/>
    <s v="APLICACOES DIRETAS"/>
    <x v="9"/>
    <x v="118"/>
    <x v="118"/>
  </r>
  <r>
    <x v="0"/>
    <n v="7115475.2800000003"/>
    <x v="1"/>
    <x v="2"/>
    <x v="1"/>
    <s v="APLICACOES DIRETAS"/>
    <x v="9"/>
    <x v="119"/>
    <x v="119"/>
  </r>
  <r>
    <x v="0"/>
    <n v="7344660.1799999997"/>
    <x v="1"/>
    <x v="2"/>
    <x v="1"/>
    <s v="APLICACOES DIRETAS"/>
    <x v="9"/>
    <x v="120"/>
    <x v="120"/>
  </r>
  <r>
    <x v="0"/>
    <n v="860235.62"/>
    <x v="1"/>
    <x v="2"/>
    <x v="1"/>
    <s v="APLICACOES DIRETAS"/>
    <x v="33"/>
    <x v="121"/>
    <x v="121"/>
  </r>
  <r>
    <x v="0"/>
    <n v="288005.17"/>
    <x v="1"/>
    <x v="2"/>
    <x v="1"/>
    <s v="APLICACOES DIRETAS"/>
    <x v="33"/>
    <x v="122"/>
    <x v="122"/>
  </r>
  <r>
    <x v="0"/>
    <n v="5065887.03"/>
    <x v="1"/>
    <x v="2"/>
    <x v="1"/>
    <s v="APLICACOES DIRETAS"/>
    <x v="33"/>
    <x v="123"/>
    <x v="123"/>
  </r>
  <r>
    <x v="0"/>
    <n v="0"/>
    <x v="1"/>
    <x v="2"/>
    <x v="1"/>
    <s v="APLICACOES DIRETAS"/>
    <x v="33"/>
    <x v="3"/>
    <x v="3"/>
  </r>
  <r>
    <x v="0"/>
    <n v="5534790.4500000002"/>
    <x v="1"/>
    <x v="2"/>
    <x v="1"/>
    <s v="APLICACOES DIRETAS"/>
    <x v="34"/>
    <x v="124"/>
    <x v="124"/>
  </r>
  <r>
    <x v="0"/>
    <n v="728765282.85000002"/>
    <x v="1"/>
    <x v="2"/>
    <x v="1"/>
    <s v="APLICACOES DIRETAS"/>
    <x v="34"/>
    <x v="125"/>
    <x v="125"/>
  </r>
  <r>
    <x v="0"/>
    <n v="0"/>
    <x v="1"/>
    <x v="2"/>
    <x v="1"/>
    <s v="APLICACOES DIRETAS"/>
    <x v="34"/>
    <x v="3"/>
    <x v="3"/>
  </r>
  <r>
    <x v="0"/>
    <n v="1175500"/>
    <x v="1"/>
    <x v="2"/>
    <x v="1"/>
    <s v="APLICACOES DIRETAS"/>
    <x v="35"/>
    <x v="126"/>
    <x v="126"/>
  </r>
  <r>
    <x v="0"/>
    <n v="621564.22"/>
    <x v="1"/>
    <x v="2"/>
    <x v="1"/>
    <s v="APLICACOES DIRETAS"/>
    <x v="35"/>
    <x v="127"/>
    <x v="127"/>
  </r>
  <r>
    <x v="0"/>
    <n v="9092875.5199999996"/>
    <x v="1"/>
    <x v="2"/>
    <x v="1"/>
    <s v="APLICACOES DIRETAS"/>
    <x v="35"/>
    <x v="128"/>
    <x v="128"/>
  </r>
  <r>
    <x v="0"/>
    <n v="0"/>
    <x v="1"/>
    <x v="2"/>
    <x v="1"/>
    <s v="APLICACOES DIRETAS"/>
    <x v="35"/>
    <x v="3"/>
    <x v="3"/>
  </r>
  <r>
    <x v="0"/>
    <n v="0"/>
    <x v="1"/>
    <x v="2"/>
    <x v="1"/>
    <s v="APLICACOES DIRETAS"/>
    <x v="36"/>
    <x v="3"/>
    <x v="3"/>
  </r>
  <r>
    <x v="0"/>
    <n v="289821.34000000003"/>
    <x v="1"/>
    <x v="2"/>
    <x v="1"/>
    <s v="APLICACOES DIRETAS"/>
    <x v="37"/>
    <x v="129"/>
    <x v="129"/>
  </r>
  <r>
    <x v="0"/>
    <n v="0"/>
    <x v="1"/>
    <x v="2"/>
    <x v="1"/>
    <s v="APLICACOES DIRETAS"/>
    <x v="37"/>
    <x v="3"/>
    <x v="3"/>
  </r>
  <r>
    <x v="0"/>
    <n v="8.4"/>
    <x v="1"/>
    <x v="2"/>
    <x v="1"/>
    <s v="APLICACOES DIRETAS"/>
    <x v="38"/>
    <x v="130"/>
    <x v="130"/>
  </r>
  <r>
    <x v="0"/>
    <n v="0"/>
    <x v="1"/>
    <x v="2"/>
    <x v="1"/>
    <s v="APLICACOES DIRETAS"/>
    <x v="38"/>
    <x v="3"/>
    <x v="3"/>
  </r>
  <r>
    <x v="0"/>
    <n v="0"/>
    <x v="1"/>
    <x v="2"/>
    <x v="1"/>
    <s v="APLICACOES DIRETAS"/>
    <x v="39"/>
    <x v="3"/>
    <x v="3"/>
  </r>
  <r>
    <x v="0"/>
    <n v="106931196.08"/>
    <x v="1"/>
    <x v="2"/>
    <x v="1"/>
    <s v="APLICACOES DIRETAS"/>
    <x v="39"/>
    <x v="131"/>
    <x v="131"/>
  </r>
  <r>
    <x v="0"/>
    <n v="0"/>
    <x v="1"/>
    <x v="2"/>
    <x v="1"/>
    <s v="APLICACOES DIRETAS"/>
    <x v="40"/>
    <x v="3"/>
    <x v="3"/>
  </r>
  <r>
    <x v="0"/>
    <n v="2047723.52"/>
    <x v="1"/>
    <x v="2"/>
    <x v="1"/>
    <s v="APLICACOES DIRETAS"/>
    <x v="40"/>
    <x v="132"/>
    <x v="132"/>
  </r>
  <r>
    <x v="0"/>
    <n v="2261967.98"/>
    <x v="1"/>
    <x v="2"/>
    <x v="1"/>
    <s v="APLICACOES DIRETAS"/>
    <x v="40"/>
    <x v="133"/>
    <x v="133"/>
  </r>
  <r>
    <x v="0"/>
    <n v="15303023.99"/>
    <x v="1"/>
    <x v="2"/>
    <x v="1"/>
    <s v="APLICACOES DIRETAS"/>
    <x v="40"/>
    <x v="134"/>
    <x v="134"/>
  </r>
  <r>
    <x v="0"/>
    <n v="96382198.730000004"/>
    <x v="1"/>
    <x v="3"/>
    <x v="1"/>
    <s v="APLICACOES DIRETAS"/>
    <x v="11"/>
    <x v="135"/>
    <x v="135"/>
  </r>
  <r>
    <x v="0"/>
    <n v="107039806"/>
    <x v="1"/>
    <x v="3"/>
    <x v="1"/>
    <s v="APLICACOES DIRETAS"/>
    <x v="11"/>
    <x v="136"/>
    <x v="136"/>
  </r>
  <r>
    <x v="0"/>
    <n v="2806871455.6300001"/>
    <x v="1"/>
    <x v="3"/>
    <x v="1"/>
    <s v="APLICACOES DIRETAS"/>
    <x v="11"/>
    <x v="17"/>
    <x v="17"/>
  </r>
  <r>
    <x v="0"/>
    <n v="406484893.86000001"/>
    <x v="1"/>
    <x v="3"/>
    <x v="1"/>
    <s v="APLICACOES DIRETAS"/>
    <x v="11"/>
    <x v="137"/>
    <x v="137"/>
  </r>
  <r>
    <x v="0"/>
    <n v="0"/>
    <x v="1"/>
    <x v="3"/>
    <x v="1"/>
    <s v="APLICACOES DIRETAS"/>
    <x v="11"/>
    <x v="3"/>
    <x v="3"/>
  </r>
  <r>
    <x v="0"/>
    <n v="2388162.86"/>
    <x v="1"/>
    <x v="3"/>
    <x v="1"/>
    <s v="APLICACOES DIRETAS"/>
    <x v="13"/>
    <x v="18"/>
    <x v="18"/>
  </r>
  <r>
    <x v="0"/>
    <n v="0"/>
    <x v="1"/>
    <x v="3"/>
    <x v="1"/>
    <s v="APLICACOES DIRETAS"/>
    <x v="13"/>
    <x v="3"/>
    <x v="3"/>
  </r>
  <r>
    <x v="0"/>
    <n v="3879953.96"/>
    <x v="1"/>
    <x v="3"/>
    <x v="1"/>
    <s v="APLICACOES DIRETAS"/>
    <x v="17"/>
    <x v="22"/>
    <x v="22"/>
  </r>
  <r>
    <x v="0"/>
    <n v="0"/>
    <x v="1"/>
    <x v="3"/>
    <x v="1"/>
    <s v="APLICACOES DIRETAS"/>
    <x v="17"/>
    <x v="3"/>
    <x v="3"/>
  </r>
  <r>
    <x v="0"/>
    <n v="0"/>
    <x v="1"/>
    <x v="3"/>
    <x v="1"/>
    <s v="APLICACOES DIRETAS"/>
    <x v="19"/>
    <x v="3"/>
    <x v="3"/>
  </r>
  <r>
    <x v="0"/>
    <n v="0"/>
    <x v="1"/>
    <x v="3"/>
    <x v="1"/>
    <s v="APLICACOES DIRETAS"/>
    <x v="20"/>
    <x v="3"/>
    <x v="3"/>
  </r>
  <r>
    <x v="0"/>
    <n v="77256604.829999998"/>
    <x v="1"/>
    <x v="3"/>
    <x v="1"/>
    <s v="APLICACOES DIRETAS"/>
    <x v="5"/>
    <x v="9"/>
    <x v="9"/>
  </r>
  <r>
    <x v="0"/>
    <n v="0"/>
    <x v="1"/>
    <x v="3"/>
    <x v="1"/>
    <s v="APLICACOES DIRETAS"/>
    <x v="5"/>
    <x v="3"/>
    <x v="3"/>
  </r>
  <r>
    <x v="0"/>
    <n v="489835.65"/>
    <x v="1"/>
    <x v="3"/>
    <x v="1"/>
    <s v="APLICACOES DIRETAS"/>
    <x v="41"/>
    <x v="138"/>
    <x v="138"/>
  </r>
  <r>
    <x v="0"/>
    <n v="0"/>
    <x v="1"/>
    <x v="3"/>
    <x v="1"/>
    <s v="APLICACOES DIRETAS"/>
    <x v="41"/>
    <x v="3"/>
    <x v="3"/>
  </r>
  <r>
    <x v="0"/>
    <n v="251953827.81"/>
    <x v="1"/>
    <x v="3"/>
    <x v="1"/>
    <s v="APLICACOES DIRETAS"/>
    <x v="42"/>
    <x v="139"/>
    <x v="139"/>
  </r>
  <r>
    <x v="0"/>
    <n v="169395381.62"/>
    <x v="1"/>
    <x v="3"/>
    <x v="1"/>
    <s v="APLICACOES DIRETAS"/>
    <x v="42"/>
    <x v="140"/>
    <x v="140"/>
  </r>
  <r>
    <x v="0"/>
    <n v="0"/>
    <x v="1"/>
    <x v="3"/>
    <x v="1"/>
    <s v="APLICACOES DIRETAS"/>
    <x v="42"/>
    <x v="3"/>
    <x v="3"/>
  </r>
  <r>
    <x v="0"/>
    <n v="18731927.550000001"/>
    <x v="1"/>
    <x v="3"/>
    <x v="1"/>
    <s v="APLICACOES DIRETAS"/>
    <x v="43"/>
    <x v="141"/>
    <x v="141"/>
  </r>
  <r>
    <x v="0"/>
    <n v="12606756.789999999"/>
    <x v="1"/>
    <x v="3"/>
    <x v="1"/>
    <s v="APLICACOES DIRETAS"/>
    <x v="43"/>
    <x v="142"/>
    <x v="142"/>
  </r>
  <r>
    <x v="0"/>
    <n v="319582.74"/>
    <x v="1"/>
    <x v="3"/>
    <x v="1"/>
    <s v="APLICACOES DIRETAS"/>
    <x v="43"/>
    <x v="143"/>
    <x v="143"/>
  </r>
  <r>
    <x v="0"/>
    <n v="8349697.8300000001"/>
    <x v="1"/>
    <x v="3"/>
    <x v="1"/>
    <s v="APLICACOES DIRETAS"/>
    <x v="43"/>
    <x v="144"/>
    <x v="144"/>
  </r>
  <r>
    <x v="0"/>
    <n v="0"/>
    <x v="1"/>
    <x v="3"/>
    <x v="1"/>
    <s v="APLICACOES DIRETAS"/>
    <x v="43"/>
    <x v="3"/>
    <x v="3"/>
  </r>
  <r>
    <x v="0"/>
    <n v="23282067.91"/>
    <x v="1"/>
    <x v="3"/>
    <x v="1"/>
    <s v="APLICACOES DIRETAS"/>
    <x v="43"/>
    <x v="145"/>
    <x v="145"/>
  </r>
  <r>
    <x v="0"/>
    <n v="1735841.34"/>
    <x v="1"/>
    <x v="3"/>
    <x v="1"/>
    <s v="APLICACOES DIRETAS"/>
    <x v="43"/>
    <x v="146"/>
    <x v="146"/>
  </r>
  <r>
    <x v="0"/>
    <n v="861.25"/>
    <x v="1"/>
    <x v="3"/>
    <x v="1"/>
    <s v="APLICACOES DIRETAS"/>
    <x v="44"/>
    <x v="147"/>
    <x v="147"/>
  </r>
  <r>
    <x v="0"/>
    <n v="0"/>
    <x v="1"/>
    <x v="3"/>
    <x v="1"/>
    <s v="APLICACOES DIRETAS"/>
    <x v="44"/>
    <x v="3"/>
    <x v="3"/>
  </r>
  <r>
    <x v="0"/>
    <n v="51498015.090000004"/>
    <x v="1"/>
    <x v="3"/>
    <x v="1"/>
    <s v="APLICACOES DIRETAS"/>
    <x v="34"/>
    <x v="124"/>
    <x v="124"/>
  </r>
  <r>
    <x v="0"/>
    <n v="27301738.640000001"/>
    <x v="1"/>
    <x v="3"/>
    <x v="1"/>
    <s v="APLICACOES DIRETAS"/>
    <x v="34"/>
    <x v="148"/>
    <x v="148"/>
  </r>
  <r>
    <x v="0"/>
    <n v="18136078.66"/>
    <x v="1"/>
    <x v="3"/>
    <x v="1"/>
    <s v="APLICACOES DIRETAS"/>
    <x v="34"/>
    <x v="149"/>
    <x v="149"/>
  </r>
  <r>
    <x v="0"/>
    <n v="3326139.24"/>
    <x v="1"/>
    <x v="3"/>
    <x v="1"/>
    <s v="APLICACOES DIRETAS"/>
    <x v="34"/>
    <x v="125"/>
    <x v="125"/>
  </r>
  <r>
    <x v="0"/>
    <n v="0"/>
    <x v="1"/>
    <x v="3"/>
    <x v="1"/>
    <s v="APLICACOES DIRETAS"/>
    <x v="34"/>
    <x v="3"/>
    <x v="3"/>
  </r>
  <r>
    <x v="0"/>
    <n v="0"/>
    <x v="1"/>
    <x v="3"/>
    <x v="1"/>
    <s v="APLICACOES DIRETAS"/>
    <x v="37"/>
    <x v="3"/>
    <x v="3"/>
  </r>
  <r>
    <x v="0"/>
    <n v="934387.98"/>
    <x v="1"/>
    <x v="3"/>
    <x v="1"/>
    <s v="APLICACOES DIRETAS"/>
    <x v="38"/>
    <x v="130"/>
    <x v="130"/>
  </r>
  <r>
    <x v="0"/>
    <n v="0"/>
    <x v="1"/>
    <x v="3"/>
    <x v="1"/>
    <s v="APLICACOES DIRETAS"/>
    <x v="38"/>
    <x v="3"/>
    <x v="3"/>
  </r>
  <r>
    <x v="0"/>
    <n v="0"/>
    <x v="1"/>
    <x v="3"/>
    <x v="1"/>
    <s v="APLICACOES DIRETAS"/>
    <x v="39"/>
    <x v="3"/>
    <x v="3"/>
  </r>
  <r>
    <x v="0"/>
    <n v="102068212.59"/>
    <x v="1"/>
    <x v="3"/>
    <x v="1"/>
    <s v="APLICACOES DIRETAS"/>
    <x v="39"/>
    <x v="131"/>
    <x v="131"/>
  </r>
  <r>
    <x v="0"/>
    <n v="97533997.870000005"/>
    <x v="1"/>
    <x v="3"/>
    <x v="1"/>
    <s v="APLICACOES DIRETAS"/>
    <x v="45"/>
    <x v="150"/>
    <x v="150"/>
  </r>
  <r>
    <x v="0"/>
    <n v="6918354.2599999998"/>
    <x v="1"/>
    <x v="3"/>
    <x v="1"/>
    <s v="APLICACOES DIRETAS"/>
    <x v="45"/>
    <x v="151"/>
    <x v="151"/>
  </r>
  <r>
    <x v="0"/>
    <n v="1313829.1200000001"/>
    <x v="1"/>
    <x v="3"/>
    <x v="1"/>
    <s v="APLICACOES DIRETAS"/>
    <x v="45"/>
    <x v="152"/>
    <x v="152"/>
  </r>
  <r>
    <x v="0"/>
    <n v="596501239.75999999"/>
    <x v="1"/>
    <x v="3"/>
    <x v="1"/>
    <s v="APLICACOES DIRETAS"/>
    <x v="45"/>
    <x v="153"/>
    <x v="153"/>
  </r>
  <r>
    <x v="0"/>
    <n v="218907118.78"/>
    <x v="1"/>
    <x v="3"/>
    <x v="1"/>
    <s v="APLICACOES DIRETAS"/>
    <x v="45"/>
    <x v="154"/>
    <x v="154"/>
  </r>
  <r>
    <x v="0"/>
    <n v="1175280.23"/>
    <x v="1"/>
    <x v="3"/>
    <x v="1"/>
    <s v="APLICACOES DIRETAS"/>
    <x v="45"/>
    <x v="155"/>
    <x v="155"/>
  </r>
  <r>
    <x v="0"/>
    <n v="1458291.82"/>
    <x v="1"/>
    <x v="3"/>
    <x v="1"/>
    <s v="APLICACOES DIRETAS"/>
    <x v="45"/>
    <x v="156"/>
    <x v="156"/>
  </r>
  <r>
    <x v="0"/>
    <n v="22898405.32"/>
    <x v="1"/>
    <x v="3"/>
    <x v="1"/>
    <s v="APLICACOES DIRETAS"/>
    <x v="45"/>
    <x v="157"/>
    <x v="157"/>
  </r>
  <r>
    <x v="0"/>
    <n v="740390.96"/>
    <x v="1"/>
    <x v="3"/>
    <x v="1"/>
    <s v="APLICACOES DIRETAS"/>
    <x v="45"/>
    <x v="158"/>
    <x v="158"/>
  </r>
  <r>
    <x v="0"/>
    <n v="375130.68"/>
    <x v="1"/>
    <x v="3"/>
    <x v="1"/>
    <s v="APLICACOES DIRETAS"/>
    <x v="45"/>
    <x v="159"/>
    <x v="159"/>
  </r>
  <r>
    <x v="0"/>
    <n v="48183223.090000004"/>
    <x v="1"/>
    <x v="3"/>
    <x v="1"/>
    <s v="APLICACOES DIRETAS"/>
    <x v="45"/>
    <x v="160"/>
    <x v="160"/>
  </r>
  <r>
    <x v="0"/>
    <n v="3216920.47"/>
    <x v="1"/>
    <x v="3"/>
    <x v="1"/>
    <s v="APLICACOES DIRETAS"/>
    <x v="45"/>
    <x v="161"/>
    <x v="161"/>
  </r>
  <r>
    <x v="0"/>
    <n v="124958059.22"/>
    <x v="1"/>
    <x v="3"/>
    <x v="1"/>
    <s v="APLICACOES DIRETAS"/>
    <x v="45"/>
    <x v="162"/>
    <x v="162"/>
  </r>
  <r>
    <x v="0"/>
    <n v="589.41"/>
    <x v="1"/>
    <x v="3"/>
    <x v="1"/>
    <s v="APLICACOES DIRETAS"/>
    <x v="45"/>
    <x v="163"/>
    <x v="163"/>
  </r>
  <r>
    <x v="0"/>
    <n v="55231.14"/>
    <x v="1"/>
    <x v="3"/>
    <x v="1"/>
    <s v="APLICACOES DIRETAS"/>
    <x v="45"/>
    <x v="164"/>
    <x v="164"/>
  </r>
  <r>
    <x v="0"/>
    <n v="10344535.51"/>
    <x v="1"/>
    <x v="3"/>
    <x v="1"/>
    <s v="APLICACOES DIRETAS"/>
    <x v="45"/>
    <x v="165"/>
    <x v="165"/>
  </r>
  <r>
    <x v="0"/>
    <n v="802765.31"/>
    <x v="1"/>
    <x v="3"/>
    <x v="1"/>
    <s v="APLICACOES DIRETAS"/>
    <x v="45"/>
    <x v="166"/>
    <x v="166"/>
  </r>
  <r>
    <x v="0"/>
    <n v="225961273.41"/>
    <x v="1"/>
    <x v="3"/>
    <x v="1"/>
    <s v="APLICACOES DIRETAS"/>
    <x v="45"/>
    <x v="167"/>
    <x v="167"/>
  </r>
  <r>
    <x v="0"/>
    <n v="17194628.059999999"/>
    <x v="1"/>
    <x v="3"/>
    <x v="1"/>
    <s v="APLICACOES DIRETAS"/>
    <x v="45"/>
    <x v="168"/>
    <x v="168"/>
  </r>
  <r>
    <x v="0"/>
    <n v="368871.26"/>
    <x v="1"/>
    <x v="3"/>
    <x v="1"/>
    <s v="APLICACOES DIRETAS"/>
    <x v="45"/>
    <x v="169"/>
    <x v="169"/>
  </r>
  <r>
    <x v="0"/>
    <n v="289556012.45999998"/>
    <x v="1"/>
    <x v="3"/>
    <x v="1"/>
    <s v="APLICACOES DIRETAS"/>
    <x v="45"/>
    <x v="170"/>
    <x v="170"/>
  </r>
  <r>
    <x v="0"/>
    <n v="1480657.25"/>
    <x v="1"/>
    <x v="3"/>
    <x v="1"/>
    <s v="APLICACOES DIRETAS"/>
    <x v="45"/>
    <x v="171"/>
    <x v="171"/>
  </r>
  <r>
    <x v="0"/>
    <n v="20625.2"/>
    <x v="1"/>
    <x v="3"/>
    <x v="1"/>
    <s v="APLICACOES DIRETAS"/>
    <x v="45"/>
    <x v="172"/>
    <x v="172"/>
  </r>
  <r>
    <x v="0"/>
    <n v="5861201.2599999998"/>
    <x v="1"/>
    <x v="3"/>
    <x v="1"/>
    <s v="APLICACOES DIRETAS"/>
    <x v="45"/>
    <x v="173"/>
    <x v="173"/>
  </r>
  <r>
    <x v="0"/>
    <n v="24806918.59"/>
    <x v="1"/>
    <x v="3"/>
    <x v="1"/>
    <s v="APLICACOES DIRETAS"/>
    <x v="45"/>
    <x v="174"/>
    <x v="174"/>
  </r>
  <r>
    <x v="0"/>
    <n v="8896414.0199999996"/>
    <x v="1"/>
    <x v="3"/>
    <x v="1"/>
    <s v="APLICACOES DIRETAS"/>
    <x v="45"/>
    <x v="175"/>
    <x v="175"/>
  </r>
  <r>
    <x v="0"/>
    <n v="3580094.14"/>
    <x v="1"/>
    <x v="3"/>
    <x v="1"/>
    <s v="APLICACOES DIRETAS"/>
    <x v="45"/>
    <x v="176"/>
    <x v="176"/>
  </r>
  <r>
    <x v="0"/>
    <n v="14985651.15"/>
    <x v="1"/>
    <x v="3"/>
    <x v="1"/>
    <s v="APLICACOES DIRETAS"/>
    <x v="45"/>
    <x v="177"/>
    <x v="177"/>
  </r>
  <r>
    <x v="0"/>
    <n v="1301773.06"/>
    <x v="1"/>
    <x v="3"/>
    <x v="1"/>
    <s v="APLICACOES DIRETAS"/>
    <x v="45"/>
    <x v="178"/>
    <x v="178"/>
  </r>
  <r>
    <x v="0"/>
    <n v="17931480.09"/>
    <x v="1"/>
    <x v="3"/>
    <x v="1"/>
    <s v="APLICACOES DIRETAS"/>
    <x v="45"/>
    <x v="179"/>
    <x v="179"/>
  </r>
  <r>
    <x v="0"/>
    <n v="169251.67"/>
    <x v="1"/>
    <x v="3"/>
    <x v="1"/>
    <s v="APLICACOES DIRETAS"/>
    <x v="45"/>
    <x v="180"/>
    <x v="180"/>
  </r>
  <r>
    <x v="0"/>
    <n v="3652358.34"/>
    <x v="1"/>
    <x v="3"/>
    <x v="1"/>
    <s v="APLICACOES DIRETAS"/>
    <x v="45"/>
    <x v="181"/>
    <x v="181"/>
  </r>
  <r>
    <x v="0"/>
    <n v="3182355.14"/>
    <x v="1"/>
    <x v="3"/>
    <x v="1"/>
    <s v="APLICACOES DIRETAS"/>
    <x v="45"/>
    <x v="182"/>
    <x v="182"/>
  </r>
  <r>
    <x v="0"/>
    <n v="10363833.560000001"/>
    <x v="1"/>
    <x v="3"/>
    <x v="1"/>
    <s v="APLICACOES DIRETAS"/>
    <x v="45"/>
    <x v="183"/>
    <x v="183"/>
  </r>
  <r>
    <x v="0"/>
    <n v="5281270.75"/>
    <x v="1"/>
    <x v="3"/>
    <x v="1"/>
    <s v="APLICACOES DIRETAS"/>
    <x v="45"/>
    <x v="184"/>
    <x v="184"/>
  </r>
  <r>
    <x v="0"/>
    <n v="312936993.22000003"/>
    <x v="1"/>
    <x v="3"/>
    <x v="1"/>
    <s v="APLICACOES DIRETAS"/>
    <x v="45"/>
    <x v="185"/>
    <x v="185"/>
  </r>
  <r>
    <x v="0"/>
    <n v="0"/>
    <x v="1"/>
    <x v="3"/>
    <x v="1"/>
    <s v="APLICACOES DIRETAS"/>
    <x v="45"/>
    <x v="3"/>
    <x v="3"/>
  </r>
  <r>
    <x v="0"/>
    <n v="15244842.07"/>
    <x v="1"/>
    <x v="3"/>
    <x v="1"/>
    <s v="APLICACOES DIRETAS"/>
    <x v="45"/>
    <x v="186"/>
    <x v="186"/>
  </r>
  <r>
    <x v="0"/>
    <n v="39154149.509999998"/>
    <x v="1"/>
    <x v="3"/>
    <x v="1"/>
    <s v="APLICACOES DIRETAS"/>
    <x v="45"/>
    <x v="187"/>
    <x v="187"/>
  </r>
  <r>
    <x v="0"/>
    <n v="1753817152.79"/>
    <x v="1"/>
    <x v="3"/>
    <x v="1"/>
    <s v="APLICACOES DIRETAS"/>
    <x v="45"/>
    <x v="188"/>
    <x v="188"/>
  </r>
  <r>
    <x v="0"/>
    <n v="17648924.870000001"/>
    <x v="1"/>
    <x v="3"/>
    <x v="1"/>
    <s v="APLICACOES DIRETAS"/>
    <x v="45"/>
    <x v="189"/>
    <x v="189"/>
  </r>
  <r>
    <x v="0"/>
    <n v="21945596.32"/>
    <x v="1"/>
    <x v="3"/>
    <x v="1"/>
    <s v="APLICACOES DIRETAS"/>
    <x v="46"/>
    <x v="150"/>
    <x v="150"/>
  </r>
  <r>
    <x v="0"/>
    <n v="159546441.88"/>
    <x v="1"/>
    <x v="3"/>
    <x v="1"/>
    <s v="APLICACOES DIRETAS"/>
    <x v="46"/>
    <x v="153"/>
    <x v="153"/>
  </r>
  <r>
    <x v="0"/>
    <n v="1100"/>
    <x v="1"/>
    <x v="3"/>
    <x v="1"/>
    <s v="APLICACOES DIRETAS"/>
    <x v="46"/>
    <x v="142"/>
    <x v="142"/>
  </r>
  <r>
    <x v="0"/>
    <n v="65515759.829999998"/>
    <x v="1"/>
    <x v="3"/>
    <x v="1"/>
    <s v="APLICACOES DIRETAS"/>
    <x v="46"/>
    <x v="170"/>
    <x v="170"/>
  </r>
  <r>
    <x v="0"/>
    <n v="360830.31"/>
    <x v="1"/>
    <x v="3"/>
    <x v="1"/>
    <s v="APLICACOES DIRETAS"/>
    <x v="46"/>
    <x v="190"/>
    <x v="190"/>
  </r>
  <r>
    <x v="0"/>
    <n v="1919786.51"/>
    <x v="1"/>
    <x v="3"/>
    <x v="1"/>
    <s v="APLICACOES DIRETAS"/>
    <x v="46"/>
    <x v="191"/>
    <x v="191"/>
  </r>
  <r>
    <x v="0"/>
    <n v="626034383.42999995"/>
    <x v="1"/>
    <x v="3"/>
    <x v="1"/>
    <s v="APLICACOES DIRETAS"/>
    <x v="46"/>
    <x v="192"/>
    <x v="192"/>
  </r>
  <r>
    <x v="0"/>
    <n v="0"/>
    <x v="1"/>
    <x v="3"/>
    <x v="1"/>
    <s v="APLICACOES DIRETAS"/>
    <x v="46"/>
    <x v="3"/>
    <x v="3"/>
  </r>
  <r>
    <x v="0"/>
    <n v="2309322.37"/>
    <x v="1"/>
    <x v="3"/>
    <x v="1"/>
    <s v="APLICACOES DIRETAS"/>
    <x v="46"/>
    <x v="193"/>
    <x v="193"/>
  </r>
  <r>
    <x v="0"/>
    <n v="0"/>
    <x v="2"/>
    <x v="4"/>
    <x v="1"/>
    <s v="APLICACOES DIRETAS"/>
    <x v="47"/>
    <x v="3"/>
    <x v="3"/>
  </r>
  <r>
    <x v="0"/>
    <n v="172632981.78999999"/>
    <x v="2"/>
    <x v="4"/>
    <x v="1"/>
    <s v="APLICACOES DIRETAS"/>
    <x v="48"/>
    <x v="194"/>
    <x v="194"/>
  </r>
  <r>
    <x v="0"/>
    <n v="259064181.78"/>
    <x v="2"/>
    <x v="4"/>
    <x v="1"/>
    <s v="APLICACOES DIRETAS"/>
    <x v="48"/>
    <x v="195"/>
    <x v="195"/>
  </r>
  <r>
    <x v="0"/>
    <n v="0"/>
    <x v="2"/>
    <x v="4"/>
    <x v="1"/>
    <s v="APLICACOES DIRETAS"/>
    <x v="48"/>
    <x v="3"/>
    <x v="3"/>
  </r>
  <r>
    <x v="0"/>
    <n v="0"/>
    <x v="2"/>
    <x v="5"/>
    <x v="4"/>
    <s v="TRANSFERENCIAS A INSTITUICOES PRIVADAS SEM FINS LUCRATIVOS"/>
    <x v="49"/>
    <x v="3"/>
    <x v="3"/>
  </r>
  <r>
    <x v="0"/>
    <n v="0"/>
    <x v="2"/>
    <x v="5"/>
    <x v="1"/>
    <s v="APLICACOES DIRETAS"/>
    <x v="50"/>
    <x v="3"/>
    <x v="3"/>
  </r>
  <r>
    <x v="0"/>
    <n v="0"/>
    <x v="2"/>
    <x v="5"/>
    <x v="1"/>
    <s v="APLICACOES DIRETAS"/>
    <x v="51"/>
    <x v="3"/>
    <x v="3"/>
  </r>
  <r>
    <x v="0"/>
    <n v="0"/>
    <x v="2"/>
    <x v="5"/>
    <x v="1"/>
    <s v="APLICACOES DIRETAS"/>
    <x v="52"/>
    <x v="3"/>
    <x v="3"/>
  </r>
  <r>
    <x v="0"/>
    <n v="1424503.57"/>
    <x v="2"/>
    <x v="5"/>
    <x v="1"/>
    <s v="APLICACOES DIRETAS"/>
    <x v="53"/>
    <x v="196"/>
    <x v="196"/>
  </r>
  <r>
    <x v="0"/>
    <n v="0"/>
    <x v="2"/>
    <x v="5"/>
    <x v="1"/>
    <s v="APLICACOES DIRETAS"/>
    <x v="53"/>
    <x v="3"/>
    <x v="3"/>
  </r>
  <r>
    <x v="0"/>
    <n v="531305198.92000002"/>
    <x v="2"/>
    <x v="5"/>
    <x v="1"/>
    <s v="APLICACOES DIRETAS"/>
    <x v="54"/>
    <x v="197"/>
    <x v="197"/>
  </r>
  <r>
    <x v="0"/>
    <n v="0"/>
    <x v="2"/>
    <x v="5"/>
    <x v="1"/>
    <s v="APLICACOES DIRETAS"/>
    <x v="54"/>
    <x v="3"/>
    <x v="3"/>
  </r>
  <r>
    <x v="0"/>
    <n v="109004502.7"/>
    <x v="2"/>
    <x v="5"/>
    <x v="1"/>
    <s v="APLICACOES DIRETAS"/>
    <x v="55"/>
    <x v="198"/>
    <x v="198"/>
  </r>
  <r>
    <x v="0"/>
    <n v="0"/>
    <x v="2"/>
    <x v="5"/>
    <x v="1"/>
    <s v="APLICACOES DIRETAS"/>
    <x v="55"/>
    <x v="3"/>
    <x v="3"/>
  </r>
  <r>
    <x v="0"/>
    <n v="0"/>
    <x v="2"/>
    <x v="5"/>
    <x v="1"/>
    <s v="APLICACOES DIRETAS"/>
    <x v="5"/>
    <x v="3"/>
    <x v="3"/>
  </r>
  <r>
    <x v="0"/>
    <n v="5100000"/>
    <x v="2"/>
    <x v="5"/>
    <x v="1"/>
    <s v="APLICACOES DIRETAS"/>
    <x v="4"/>
    <x v="8"/>
    <x v="8"/>
  </r>
  <r>
    <x v="0"/>
    <n v="0"/>
    <x v="2"/>
    <x v="5"/>
    <x v="1"/>
    <s v="APLICACOES DIRETAS"/>
    <x v="4"/>
    <x v="3"/>
    <x v="3"/>
  </r>
  <r>
    <x v="0"/>
    <n v="11739464.810000001"/>
    <x v="2"/>
    <x v="6"/>
    <x v="2"/>
    <s v="TRANSFERENCIAS A UNIAO"/>
    <x v="49"/>
    <x v="199"/>
    <x v="199"/>
  </r>
  <r>
    <x v="0"/>
    <n v="0"/>
    <x v="2"/>
    <x v="6"/>
    <x v="2"/>
    <s v="TRANSFERENCIAS A UNIAO"/>
    <x v="49"/>
    <x v="3"/>
    <x v="3"/>
  </r>
  <r>
    <x v="0"/>
    <n v="0"/>
    <x v="2"/>
    <x v="6"/>
    <x v="2"/>
    <s v="TRANSFERENCIAS A UNIAO"/>
    <x v="4"/>
    <x v="3"/>
    <x v="3"/>
  </r>
  <r>
    <x v="0"/>
    <n v="52839636.030000001"/>
    <x v="2"/>
    <x v="6"/>
    <x v="3"/>
    <s v="TRANSFERENCIAS A MUNICIPIOS"/>
    <x v="49"/>
    <x v="199"/>
    <x v="199"/>
  </r>
  <r>
    <x v="0"/>
    <n v="0"/>
    <x v="2"/>
    <x v="6"/>
    <x v="3"/>
    <s v="TRANSFERENCIAS A MUNICIPIOS"/>
    <x v="49"/>
    <x v="3"/>
    <x v="3"/>
  </r>
  <r>
    <x v="0"/>
    <n v="0"/>
    <x v="2"/>
    <x v="6"/>
    <x v="3"/>
    <s v="TRANSFERENCIAS A MUNICIPIOS"/>
    <x v="3"/>
    <x v="3"/>
    <x v="3"/>
  </r>
  <r>
    <x v="0"/>
    <n v="32609405.440000001"/>
    <x v="2"/>
    <x v="6"/>
    <x v="4"/>
    <s v="TRANSFERENCIAS A INSTITUICOES PRIVADAS SEM FINS LUCRATIVOS"/>
    <x v="49"/>
    <x v="199"/>
    <x v="199"/>
  </r>
  <r>
    <x v="0"/>
    <n v="0"/>
    <x v="2"/>
    <x v="6"/>
    <x v="4"/>
    <s v="TRANSFERENCIAS A INSTITUICOES PRIVADAS SEM FINS LUCRATIVOS"/>
    <x v="49"/>
    <x v="3"/>
    <x v="3"/>
  </r>
  <r>
    <x v="0"/>
    <n v="103960"/>
    <x v="2"/>
    <x v="6"/>
    <x v="4"/>
    <s v="TRANSFERENCIAS A INSTITUICOES PRIVADAS SEM FINS LUCRATIVOS"/>
    <x v="3"/>
    <x v="6"/>
    <x v="6"/>
  </r>
  <r>
    <x v="0"/>
    <n v="0"/>
    <x v="2"/>
    <x v="6"/>
    <x v="4"/>
    <s v="TRANSFERENCIAS A INSTITUICOES PRIVADAS SEM FINS LUCRATIVOS"/>
    <x v="3"/>
    <x v="3"/>
    <x v="3"/>
  </r>
  <r>
    <x v="0"/>
    <n v="0"/>
    <x v="2"/>
    <x v="6"/>
    <x v="6"/>
    <s v="TRANSFERENCIAS A INSTITUICOES PRIVADAS COM FINS LUCRATIVOS"/>
    <x v="54"/>
    <x v="3"/>
    <x v="3"/>
  </r>
  <r>
    <x v="0"/>
    <n v="0"/>
    <x v="2"/>
    <x v="6"/>
    <x v="1"/>
    <s v="APLICACOES DIRETAS"/>
    <x v="50"/>
    <x v="3"/>
    <x v="3"/>
  </r>
  <r>
    <x v="0"/>
    <n v="3722565.37"/>
    <x v="2"/>
    <x v="6"/>
    <x v="1"/>
    <s v="APLICACOES DIRETAS"/>
    <x v="16"/>
    <x v="21"/>
    <x v="21"/>
  </r>
  <r>
    <x v="0"/>
    <n v="0"/>
    <x v="2"/>
    <x v="6"/>
    <x v="1"/>
    <s v="APLICACOES DIRETAS"/>
    <x v="16"/>
    <x v="3"/>
    <x v="3"/>
  </r>
  <r>
    <x v="0"/>
    <n v="50653960.289999999"/>
    <x v="2"/>
    <x v="6"/>
    <x v="1"/>
    <s v="APLICACOES DIRETAS"/>
    <x v="5"/>
    <x v="9"/>
    <x v="9"/>
  </r>
  <r>
    <x v="0"/>
    <n v="0"/>
    <x v="2"/>
    <x v="6"/>
    <x v="1"/>
    <s v="APLICACOES DIRETAS"/>
    <x v="5"/>
    <x v="3"/>
    <x v="3"/>
  </r>
  <r>
    <x v="0"/>
    <n v="276.45"/>
    <x v="2"/>
    <x v="6"/>
    <x v="1"/>
    <s v="APLICACOES DIRETAS"/>
    <x v="56"/>
    <x v="200"/>
    <x v="200"/>
  </r>
  <r>
    <x v="0"/>
    <n v="23930"/>
    <x v="2"/>
    <x v="6"/>
    <x v="1"/>
    <s v="APLICACOES DIRETAS"/>
    <x v="56"/>
    <x v="201"/>
    <x v="201"/>
  </r>
  <r>
    <x v="0"/>
    <n v="1378336.67"/>
    <x v="2"/>
    <x v="6"/>
    <x v="1"/>
    <s v="APLICACOES DIRETAS"/>
    <x v="56"/>
    <x v="202"/>
    <x v="202"/>
  </r>
  <r>
    <x v="0"/>
    <n v="577952.02"/>
    <x v="2"/>
    <x v="6"/>
    <x v="1"/>
    <s v="APLICACOES DIRETAS"/>
    <x v="56"/>
    <x v="203"/>
    <x v="203"/>
  </r>
  <r>
    <x v="0"/>
    <n v="42251"/>
    <x v="2"/>
    <x v="6"/>
    <x v="1"/>
    <s v="APLICACOES DIRETAS"/>
    <x v="56"/>
    <x v="204"/>
    <x v="204"/>
  </r>
  <r>
    <x v="0"/>
    <n v="5107868.41"/>
    <x v="2"/>
    <x v="6"/>
    <x v="1"/>
    <s v="APLICACOES DIRETAS"/>
    <x v="56"/>
    <x v="205"/>
    <x v="205"/>
  </r>
  <r>
    <x v="0"/>
    <n v="25653451.210000001"/>
    <x v="2"/>
    <x v="6"/>
    <x v="1"/>
    <s v="APLICACOES DIRETAS"/>
    <x v="56"/>
    <x v="206"/>
    <x v="206"/>
  </r>
  <r>
    <x v="0"/>
    <n v="130100.92"/>
    <x v="2"/>
    <x v="6"/>
    <x v="1"/>
    <s v="APLICACOES DIRETAS"/>
    <x v="56"/>
    <x v="207"/>
    <x v="207"/>
  </r>
  <r>
    <x v="0"/>
    <n v="1899498.2000000002"/>
    <x v="2"/>
    <x v="6"/>
    <x v="1"/>
    <s v="APLICACOES DIRETAS"/>
    <x v="56"/>
    <x v="208"/>
    <x v="208"/>
  </r>
  <r>
    <x v="0"/>
    <n v="35669558.689999998"/>
    <x v="2"/>
    <x v="6"/>
    <x v="1"/>
    <s v="APLICACOES DIRETAS"/>
    <x v="56"/>
    <x v="209"/>
    <x v="209"/>
  </r>
  <r>
    <x v="0"/>
    <n v="500127.25"/>
    <x v="2"/>
    <x v="6"/>
    <x v="1"/>
    <s v="APLICACOES DIRETAS"/>
    <x v="56"/>
    <x v="210"/>
    <x v="210"/>
  </r>
  <r>
    <x v="0"/>
    <n v="1191481.8900000001"/>
    <x v="2"/>
    <x v="6"/>
    <x v="1"/>
    <s v="APLICACOES DIRETAS"/>
    <x v="56"/>
    <x v="211"/>
    <x v="211"/>
  </r>
  <r>
    <x v="0"/>
    <n v="350717.8"/>
    <x v="2"/>
    <x v="6"/>
    <x v="1"/>
    <s v="APLICACOES DIRETAS"/>
    <x v="56"/>
    <x v="212"/>
    <x v="212"/>
  </r>
  <r>
    <x v="0"/>
    <n v="2453004.52"/>
    <x v="2"/>
    <x v="6"/>
    <x v="1"/>
    <s v="APLICACOES DIRETAS"/>
    <x v="56"/>
    <x v="213"/>
    <x v="213"/>
  </r>
  <r>
    <x v="0"/>
    <n v="3092002.48"/>
    <x v="2"/>
    <x v="6"/>
    <x v="1"/>
    <s v="APLICACOES DIRETAS"/>
    <x v="56"/>
    <x v="214"/>
    <x v="214"/>
  </r>
  <r>
    <x v="0"/>
    <n v="556429.80000000005"/>
    <x v="2"/>
    <x v="6"/>
    <x v="1"/>
    <s v="APLICACOES DIRETAS"/>
    <x v="56"/>
    <x v="215"/>
    <x v="215"/>
  </r>
  <r>
    <x v="0"/>
    <n v="10286107.369999999"/>
    <x v="2"/>
    <x v="6"/>
    <x v="1"/>
    <s v="APLICACOES DIRETAS"/>
    <x v="56"/>
    <x v="216"/>
    <x v="216"/>
  </r>
  <r>
    <x v="0"/>
    <n v="41894.910000000003"/>
    <x v="2"/>
    <x v="6"/>
    <x v="1"/>
    <s v="APLICACOES DIRETAS"/>
    <x v="56"/>
    <x v="217"/>
    <x v="217"/>
  </r>
  <r>
    <x v="0"/>
    <n v="3742173.68"/>
    <x v="2"/>
    <x v="6"/>
    <x v="1"/>
    <s v="APLICACOES DIRETAS"/>
    <x v="56"/>
    <x v="218"/>
    <x v="218"/>
  </r>
  <r>
    <x v="0"/>
    <n v="0"/>
    <x v="2"/>
    <x v="6"/>
    <x v="1"/>
    <s v="APLICACOES DIRETAS"/>
    <x v="56"/>
    <x v="3"/>
    <x v="3"/>
  </r>
  <r>
    <x v="0"/>
    <n v="130578.14"/>
    <x v="2"/>
    <x v="6"/>
    <x v="1"/>
    <s v="APLICACOES DIRETAS"/>
    <x v="56"/>
    <x v="219"/>
    <x v="219"/>
  </r>
  <r>
    <x v="0"/>
    <n v="18532622.16"/>
    <x v="2"/>
    <x v="6"/>
    <x v="1"/>
    <s v="APLICACOES DIRETAS"/>
    <x v="56"/>
    <x v="220"/>
    <x v="220"/>
  </r>
  <r>
    <x v="0"/>
    <n v="45985.73"/>
    <x v="2"/>
    <x v="6"/>
    <x v="1"/>
    <s v="APLICACOES DIRETAS"/>
    <x v="4"/>
    <x v="7"/>
    <x v="7"/>
  </r>
  <r>
    <x v="0"/>
    <n v="3846.96"/>
    <x v="2"/>
    <x v="6"/>
    <x v="1"/>
    <s v="APLICACOES DIRETAS"/>
    <x v="4"/>
    <x v="28"/>
    <x v="28"/>
  </r>
  <r>
    <x v="0"/>
    <n v="107178.43"/>
    <x v="2"/>
    <x v="6"/>
    <x v="1"/>
    <s v="APLICACOES DIRETAS"/>
    <x v="4"/>
    <x v="8"/>
    <x v="8"/>
  </r>
  <r>
    <x v="0"/>
    <n v="298764.44"/>
    <x v="2"/>
    <x v="6"/>
    <x v="1"/>
    <s v="APLICACOES DIRETAS"/>
    <x v="4"/>
    <x v="29"/>
    <x v="29"/>
  </r>
  <r>
    <x v="0"/>
    <n v="0"/>
    <x v="2"/>
    <x v="6"/>
    <x v="1"/>
    <s v="APLICACOES DIRETAS"/>
    <x v="4"/>
    <x v="3"/>
    <x v="3"/>
  </r>
  <r>
    <x v="0"/>
    <n v="1343184.08"/>
    <x v="2"/>
    <x v="6"/>
    <x v="1"/>
    <s v="APLICACOES DIRETAS"/>
    <x v="57"/>
    <x v="221"/>
    <x v="221"/>
  </r>
  <r>
    <x v="0"/>
    <n v="873521.03"/>
    <x v="2"/>
    <x v="6"/>
    <x v="1"/>
    <s v="APLICACOES DIRETAS"/>
    <x v="57"/>
    <x v="222"/>
    <x v="222"/>
  </r>
  <r>
    <x v="0"/>
    <n v="3056831.48"/>
    <x v="2"/>
    <x v="6"/>
    <x v="1"/>
    <s v="APLICACOES DIRETAS"/>
    <x v="57"/>
    <x v="223"/>
    <x v="223"/>
  </r>
  <r>
    <x v="0"/>
    <n v="1460784.44"/>
    <x v="2"/>
    <x v="6"/>
    <x v="1"/>
    <s v="APLICACOES DIRETAS"/>
    <x v="57"/>
    <x v="224"/>
    <x v="224"/>
  </r>
  <r>
    <x v="0"/>
    <n v="313943296.08999997"/>
    <x v="2"/>
    <x v="6"/>
    <x v="1"/>
    <s v="APLICACOES DIRETAS"/>
    <x v="57"/>
    <x v="225"/>
    <x v="225"/>
  </r>
  <r>
    <x v="0"/>
    <n v="147477519.16999999"/>
    <x v="2"/>
    <x v="6"/>
    <x v="1"/>
    <s v="APLICACOES DIRETAS"/>
    <x v="57"/>
    <x v="226"/>
    <x v="226"/>
  </r>
  <r>
    <x v="0"/>
    <n v="34920185.649999999"/>
    <x v="2"/>
    <x v="6"/>
    <x v="1"/>
    <s v="APLICACOES DIRETAS"/>
    <x v="57"/>
    <x v="227"/>
    <x v="227"/>
  </r>
  <r>
    <x v="0"/>
    <n v="432428.79999999999"/>
    <x v="2"/>
    <x v="6"/>
    <x v="1"/>
    <s v="APLICACOES DIRETAS"/>
    <x v="57"/>
    <x v="228"/>
    <x v="228"/>
  </r>
  <r>
    <x v="0"/>
    <n v="2949811.02"/>
    <x v="2"/>
    <x v="6"/>
    <x v="1"/>
    <s v="APLICACOES DIRETAS"/>
    <x v="57"/>
    <x v="229"/>
    <x v="229"/>
  </r>
  <r>
    <x v="0"/>
    <n v="0"/>
    <x v="2"/>
    <x v="6"/>
    <x v="1"/>
    <s v="APLICACOES DIRETAS"/>
    <x v="57"/>
    <x v="3"/>
    <x v="3"/>
  </r>
  <r>
    <x v="0"/>
    <n v="0"/>
    <x v="2"/>
    <x v="6"/>
    <x v="1"/>
    <s v="APLICACOES DIRETAS"/>
    <x v="9"/>
    <x v="3"/>
    <x v="3"/>
  </r>
  <r>
    <x v="0"/>
    <n v="0"/>
    <x v="2"/>
    <x v="6"/>
    <x v="1"/>
    <s v="APLICACOES DIRETAS"/>
    <x v="9"/>
    <x v="112"/>
    <x v="112"/>
  </r>
  <r>
    <x v="0"/>
    <n v="0"/>
    <x v="2"/>
    <x v="6"/>
    <x v="1"/>
    <s v="APLICACOES DIRETAS"/>
    <x v="39"/>
    <x v="3"/>
    <x v="3"/>
  </r>
  <r>
    <x v="0"/>
    <n v="5494030.6399999997"/>
    <x v="2"/>
    <x v="6"/>
    <x v="1"/>
    <s v="APLICACOES DIRETAS"/>
    <x v="39"/>
    <x v="131"/>
    <x v="131"/>
  </r>
  <r>
    <x v="1"/>
    <n v="0"/>
    <x v="0"/>
    <x v="0"/>
    <x v="0"/>
    <s v="A DEFINIR"/>
    <x v="58"/>
    <x v="3"/>
    <x v="3"/>
  </r>
  <r>
    <x v="1"/>
    <n v="56491715.5"/>
    <x v="1"/>
    <x v="1"/>
    <x v="1"/>
    <s v="APLICACOES DIRETAS"/>
    <x v="1"/>
    <x v="1"/>
    <x v="1"/>
  </r>
  <r>
    <x v="1"/>
    <n v="1130863207.03"/>
    <x v="1"/>
    <x v="1"/>
    <x v="1"/>
    <s v="APLICACOES DIRETAS"/>
    <x v="1"/>
    <x v="2"/>
    <x v="2"/>
  </r>
  <r>
    <x v="1"/>
    <n v="40144.14"/>
    <x v="1"/>
    <x v="1"/>
    <x v="1"/>
    <s v="APLICACOES DIRETAS"/>
    <x v="2"/>
    <x v="4"/>
    <x v="4"/>
  </r>
  <r>
    <x v="1"/>
    <n v="5392190.6299999999"/>
    <x v="1"/>
    <x v="1"/>
    <x v="1"/>
    <s v="APLICACOES DIRETAS"/>
    <x v="2"/>
    <x v="5"/>
    <x v="5"/>
  </r>
  <r>
    <x v="1"/>
    <n v="0"/>
    <x v="1"/>
    <x v="1"/>
    <x v="1"/>
    <s v="APLICACOES DIRETAS"/>
    <x v="58"/>
    <x v="3"/>
    <x v="3"/>
  </r>
  <r>
    <x v="1"/>
    <n v="5036429.68"/>
    <x v="1"/>
    <x v="2"/>
    <x v="2"/>
    <s v="TRANSFERENCIAS A UNIAO"/>
    <x v="3"/>
    <x v="6"/>
    <x v="6"/>
  </r>
  <r>
    <x v="1"/>
    <n v="48711.48"/>
    <x v="1"/>
    <x v="2"/>
    <x v="2"/>
    <s v="TRANSFERENCIAS A UNIAO"/>
    <x v="4"/>
    <x v="8"/>
    <x v="8"/>
  </r>
  <r>
    <x v="1"/>
    <n v="0"/>
    <x v="1"/>
    <x v="2"/>
    <x v="2"/>
    <s v="TRANSFERENCIAS A UNIAO"/>
    <x v="58"/>
    <x v="3"/>
    <x v="3"/>
  </r>
  <r>
    <x v="1"/>
    <n v="206531557.09"/>
    <x v="1"/>
    <x v="2"/>
    <x v="3"/>
    <s v="TRANSFERENCIAS A MUNICIPIOS"/>
    <x v="3"/>
    <x v="6"/>
    <x v="6"/>
  </r>
  <r>
    <x v="1"/>
    <n v="15329.76"/>
    <x v="1"/>
    <x v="2"/>
    <x v="3"/>
    <s v="TRANSFERENCIAS A MUNICIPIOS"/>
    <x v="5"/>
    <x v="9"/>
    <x v="9"/>
  </r>
  <r>
    <x v="1"/>
    <n v="2816422648.6700001"/>
    <x v="1"/>
    <x v="2"/>
    <x v="3"/>
    <s v="TRANSFERENCIAS A MUNICIPIOS"/>
    <x v="6"/>
    <x v="10"/>
    <x v="10"/>
  </r>
  <r>
    <x v="1"/>
    <n v="0"/>
    <x v="1"/>
    <x v="2"/>
    <x v="3"/>
    <s v="TRANSFERENCIAS A MUNICIPIOS"/>
    <x v="58"/>
    <x v="3"/>
    <x v="3"/>
  </r>
  <r>
    <x v="1"/>
    <n v="216447.17"/>
    <x v="1"/>
    <x v="2"/>
    <x v="4"/>
    <s v="TRANSFERENCIAS A INSTITUICOES PRIVADAS SEM FINS LUCRATIVOS"/>
    <x v="3"/>
    <x v="6"/>
    <x v="6"/>
  </r>
  <r>
    <x v="1"/>
    <n v="0"/>
    <x v="1"/>
    <x v="2"/>
    <x v="4"/>
    <s v="TRANSFERENCIAS A INSTITUICOES PRIVADAS SEM FINS LUCRATIVOS"/>
    <x v="7"/>
    <x v="11"/>
    <x v="11"/>
  </r>
  <r>
    <x v="1"/>
    <n v="45303"/>
    <x v="1"/>
    <x v="2"/>
    <x v="4"/>
    <s v="TRANSFERENCIAS A INSTITUICOES PRIVADAS SEM FINS LUCRATIVOS"/>
    <x v="8"/>
    <x v="12"/>
    <x v="12"/>
  </r>
  <r>
    <x v="1"/>
    <n v="7000"/>
    <x v="1"/>
    <x v="2"/>
    <x v="4"/>
    <s v="TRANSFERENCIAS A INSTITUICOES PRIVADAS SEM FINS LUCRATIVOS"/>
    <x v="9"/>
    <x v="13"/>
    <x v="13"/>
  </r>
  <r>
    <x v="1"/>
    <n v="865277"/>
    <x v="1"/>
    <x v="2"/>
    <x v="4"/>
    <s v="TRANSFERENCIAS A INSTITUICOES PRIVADAS SEM FINS LUCRATIVOS"/>
    <x v="9"/>
    <x v="14"/>
    <x v="14"/>
  </r>
  <r>
    <x v="1"/>
    <n v="55092"/>
    <x v="1"/>
    <x v="2"/>
    <x v="4"/>
    <s v="TRANSFERENCIAS A INSTITUICOES PRIVADAS SEM FINS LUCRATIVOS"/>
    <x v="9"/>
    <x v="104"/>
    <x v="104"/>
  </r>
  <r>
    <x v="1"/>
    <n v="0"/>
    <x v="1"/>
    <x v="2"/>
    <x v="4"/>
    <s v="TRANSFERENCIAS A INSTITUICOES PRIVADAS SEM FINS LUCRATIVOS"/>
    <x v="58"/>
    <x v="3"/>
    <x v="3"/>
  </r>
  <r>
    <x v="1"/>
    <n v="111596334.52"/>
    <x v="1"/>
    <x v="2"/>
    <x v="4"/>
    <s v="TRANSFERENCIAS A INSTITUICOES PRIVADAS SEM FINS LUCRATIVOS"/>
    <x v="10"/>
    <x v="15"/>
    <x v="15"/>
  </r>
  <r>
    <x v="1"/>
    <n v="1900454713.3800001"/>
    <x v="1"/>
    <x v="2"/>
    <x v="5"/>
    <s v="TRANSFERENCIAS A INSTITUICOES MULTIGOVERNAMENTAIS"/>
    <x v="3"/>
    <x v="6"/>
    <x v="6"/>
  </r>
  <r>
    <x v="1"/>
    <n v="0"/>
    <x v="1"/>
    <x v="2"/>
    <x v="5"/>
    <s v="TRANSFERENCIAS A INSTITUICOES MULTIGOVERNAMENTAIS"/>
    <x v="58"/>
    <x v="3"/>
    <x v="3"/>
  </r>
  <r>
    <x v="1"/>
    <n v="1810736.82"/>
    <x v="1"/>
    <x v="2"/>
    <x v="1"/>
    <s v="APLICACOES DIRETAS"/>
    <x v="11"/>
    <x v="16"/>
    <x v="16"/>
  </r>
  <r>
    <x v="1"/>
    <n v="10273174.15"/>
    <x v="1"/>
    <x v="2"/>
    <x v="1"/>
    <s v="APLICACOES DIRETAS"/>
    <x v="11"/>
    <x v="17"/>
    <x v="17"/>
  </r>
  <r>
    <x v="1"/>
    <n v="23246182.120000001"/>
    <x v="1"/>
    <x v="2"/>
    <x v="1"/>
    <s v="APLICACOES DIRETAS"/>
    <x v="13"/>
    <x v="18"/>
    <x v="18"/>
  </r>
  <r>
    <x v="1"/>
    <n v="100899.03"/>
    <x v="1"/>
    <x v="2"/>
    <x v="1"/>
    <s v="APLICACOES DIRETAS"/>
    <x v="14"/>
    <x v="19"/>
    <x v="19"/>
  </r>
  <r>
    <x v="1"/>
    <n v="7439842.6399999997"/>
    <x v="1"/>
    <x v="2"/>
    <x v="1"/>
    <s v="APLICACOES DIRETAS"/>
    <x v="15"/>
    <x v="20"/>
    <x v="20"/>
  </r>
  <r>
    <x v="1"/>
    <n v="39803.480000000003"/>
    <x v="1"/>
    <x v="2"/>
    <x v="1"/>
    <s v="APLICACOES DIRETAS"/>
    <x v="16"/>
    <x v="21"/>
    <x v="21"/>
  </r>
  <r>
    <x v="1"/>
    <n v="27452748.780000001"/>
    <x v="1"/>
    <x v="2"/>
    <x v="1"/>
    <s v="APLICACOES DIRETAS"/>
    <x v="17"/>
    <x v="22"/>
    <x v="22"/>
  </r>
  <r>
    <x v="1"/>
    <n v="621844.62"/>
    <x v="1"/>
    <x v="2"/>
    <x v="1"/>
    <s v="APLICACOES DIRETAS"/>
    <x v="19"/>
    <x v="23"/>
    <x v="23"/>
  </r>
  <r>
    <x v="1"/>
    <n v="200"/>
    <x v="1"/>
    <x v="2"/>
    <x v="1"/>
    <s v="APLICACOES DIRETAS"/>
    <x v="20"/>
    <x v="24"/>
    <x v="24"/>
  </r>
  <r>
    <x v="1"/>
    <n v="10591588.380000001"/>
    <x v="1"/>
    <x v="2"/>
    <x v="1"/>
    <s v="APLICACOES DIRETAS"/>
    <x v="5"/>
    <x v="9"/>
    <x v="9"/>
  </r>
  <r>
    <x v="1"/>
    <n v="30713160.32"/>
    <x v="1"/>
    <x v="2"/>
    <x v="1"/>
    <s v="APLICACOES DIRETAS"/>
    <x v="21"/>
    <x v="25"/>
    <x v="25"/>
  </r>
  <r>
    <x v="1"/>
    <n v="1202109.8999999999"/>
    <x v="1"/>
    <x v="2"/>
    <x v="1"/>
    <s v="APLICACOES DIRETAS"/>
    <x v="21"/>
    <x v="3"/>
    <x v="25"/>
  </r>
  <r>
    <x v="1"/>
    <n v="2965616.94"/>
    <x v="1"/>
    <x v="2"/>
    <x v="1"/>
    <s v="APLICACOES DIRETAS"/>
    <x v="22"/>
    <x v="26"/>
    <x v="26"/>
  </r>
  <r>
    <x v="1"/>
    <n v="5131994.99"/>
    <x v="1"/>
    <x v="2"/>
    <x v="1"/>
    <s v="APLICACOES DIRETAS"/>
    <x v="4"/>
    <x v="7"/>
    <x v="7"/>
  </r>
  <r>
    <x v="1"/>
    <n v="4832794.47"/>
    <x v="1"/>
    <x v="2"/>
    <x v="1"/>
    <s v="APLICACOES DIRETAS"/>
    <x v="4"/>
    <x v="8"/>
    <x v="8"/>
  </r>
  <r>
    <x v="1"/>
    <n v="93068931.450000003"/>
    <x v="1"/>
    <x v="2"/>
    <x v="1"/>
    <s v="APLICACOES DIRETAS"/>
    <x v="25"/>
    <x v="30"/>
    <x v="30"/>
  </r>
  <r>
    <x v="1"/>
    <n v="93363649.310000002"/>
    <x v="1"/>
    <x v="2"/>
    <x v="1"/>
    <s v="APLICACOES DIRETAS"/>
    <x v="25"/>
    <x v="31"/>
    <x v="31"/>
  </r>
  <r>
    <x v="1"/>
    <n v="240550.47"/>
    <x v="1"/>
    <x v="2"/>
    <x v="1"/>
    <s v="APLICACOES DIRETAS"/>
    <x v="25"/>
    <x v="3"/>
    <x v="230"/>
  </r>
  <r>
    <x v="1"/>
    <n v="13641"/>
    <x v="1"/>
    <x v="2"/>
    <x v="1"/>
    <s v="APLICACOES DIRETAS"/>
    <x v="7"/>
    <x v="32"/>
    <x v="32"/>
  </r>
  <r>
    <x v="1"/>
    <n v="7299777.71"/>
    <x v="1"/>
    <x v="2"/>
    <x v="1"/>
    <s v="APLICACOES DIRETAS"/>
    <x v="7"/>
    <x v="33"/>
    <x v="33"/>
  </r>
  <r>
    <x v="1"/>
    <n v="694919.74"/>
    <x v="1"/>
    <x v="2"/>
    <x v="1"/>
    <s v="APLICACOES DIRETAS"/>
    <x v="7"/>
    <x v="34"/>
    <x v="34"/>
  </r>
  <r>
    <x v="1"/>
    <n v="4423467.43"/>
    <x v="1"/>
    <x v="2"/>
    <x v="1"/>
    <s v="APLICACOES DIRETAS"/>
    <x v="7"/>
    <x v="35"/>
    <x v="35"/>
  </r>
  <r>
    <x v="1"/>
    <n v="2457323.16"/>
    <x v="1"/>
    <x v="2"/>
    <x v="1"/>
    <s v="APLICACOES DIRETAS"/>
    <x v="7"/>
    <x v="230"/>
    <x v="231"/>
  </r>
  <r>
    <x v="1"/>
    <n v="44917758.920000002"/>
    <x v="1"/>
    <x v="2"/>
    <x v="1"/>
    <s v="APLICACOES DIRETAS"/>
    <x v="7"/>
    <x v="36"/>
    <x v="36"/>
  </r>
  <r>
    <x v="1"/>
    <n v="3532859.65"/>
    <x v="1"/>
    <x v="2"/>
    <x v="1"/>
    <s v="APLICACOES DIRETAS"/>
    <x v="7"/>
    <x v="37"/>
    <x v="37"/>
  </r>
  <r>
    <x v="1"/>
    <n v="917301.76000000001"/>
    <x v="1"/>
    <x v="2"/>
    <x v="1"/>
    <s v="APLICACOES DIRETAS"/>
    <x v="7"/>
    <x v="38"/>
    <x v="38"/>
  </r>
  <r>
    <x v="1"/>
    <n v="1318452.9100000001"/>
    <x v="1"/>
    <x v="2"/>
    <x v="1"/>
    <s v="APLICACOES DIRETAS"/>
    <x v="7"/>
    <x v="39"/>
    <x v="39"/>
  </r>
  <r>
    <x v="1"/>
    <n v="140167.73000000001"/>
    <x v="1"/>
    <x v="2"/>
    <x v="1"/>
    <s v="APLICACOES DIRETAS"/>
    <x v="7"/>
    <x v="40"/>
    <x v="40"/>
  </r>
  <r>
    <x v="1"/>
    <n v="28078064.109999999"/>
    <x v="1"/>
    <x v="2"/>
    <x v="1"/>
    <s v="APLICACOES DIRETAS"/>
    <x v="7"/>
    <x v="41"/>
    <x v="41"/>
  </r>
  <r>
    <x v="1"/>
    <n v="3721201.71"/>
    <x v="1"/>
    <x v="2"/>
    <x v="1"/>
    <s v="APLICACOES DIRETAS"/>
    <x v="7"/>
    <x v="42"/>
    <x v="42"/>
  </r>
  <r>
    <x v="1"/>
    <n v="61942.53"/>
    <x v="1"/>
    <x v="2"/>
    <x v="1"/>
    <s v="APLICACOES DIRETAS"/>
    <x v="7"/>
    <x v="43"/>
    <x v="43"/>
  </r>
  <r>
    <x v="1"/>
    <n v="13609.68"/>
    <x v="1"/>
    <x v="2"/>
    <x v="1"/>
    <s v="APLICACOES DIRETAS"/>
    <x v="7"/>
    <x v="44"/>
    <x v="44"/>
  </r>
  <r>
    <x v="1"/>
    <n v="324314.21000000002"/>
    <x v="1"/>
    <x v="2"/>
    <x v="1"/>
    <s v="APLICACOES DIRETAS"/>
    <x v="7"/>
    <x v="45"/>
    <x v="45"/>
  </r>
  <r>
    <x v="1"/>
    <n v="12145011.15"/>
    <x v="1"/>
    <x v="2"/>
    <x v="1"/>
    <s v="APLICACOES DIRETAS"/>
    <x v="7"/>
    <x v="46"/>
    <x v="46"/>
  </r>
  <r>
    <x v="1"/>
    <n v="8505986.0500000007"/>
    <x v="1"/>
    <x v="2"/>
    <x v="1"/>
    <s v="APLICACOES DIRETAS"/>
    <x v="7"/>
    <x v="47"/>
    <x v="47"/>
  </r>
  <r>
    <x v="1"/>
    <n v="2103744.9"/>
    <x v="1"/>
    <x v="2"/>
    <x v="1"/>
    <s v="APLICACOES DIRETAS"/>
    <x v="7"/>
    <x v="48"/>
    <x v="48"/>
  </r>
  <r>
    <x v="1"/>
    <n v="793831.19"/>
    <x v="1"/>
    <x v="2"/>
    <x v="1"/>
    <s v="APLICACOES DIRETAS"/>
    <x v="7"/>
    <x v="49"/>
    <x v="49"/>
  </r>
  <r>
    <x v="1"/>
    <n v="5845819.7199999997"/>
    <x v="1"/>
    <x v="2"/>
    <x v="1"/>
    <s v="APLICACOES DIRETAS"/>
    <x v="7"/>
    <x v="50"/>
    <x v="50"/>
  </r>
  <r>
    <x v="1"/>
    <n v="29127702.760000002"/>
    <x v="1"/>
    <x v="2"/>
    <x v="1"/>
    <s v="APLICACOES DIRETAS"/>
    <x v="7"/>
    <x v="51"/>
    <x v="51"/>
  </r>
  <r>
    <x v="1"/>
    <n v="767969.98"/>
    <x v="1"/>
    <x v="2"/>
    <x v="1"/>
    <s v="APLICACOES DIRETAS"/>
    <x v="7"/>
    <x v="52"/>
    <x v="52"/>
  </r>
  <r>
    <x v="1"/>
    <n v="6478248.1799999997"/>
    <x v="1"/>
    <x v="2"/>
    <x v="1"/>
    <s v="APLICACOES DIRETAS"/>
    <x v="7"/>
    <x v="53"/>
    <x v="53"/>
  </r>
  <r>
    <x v="1"/>
    <n v="12451256.99"/>
    <x v="1"/>
    <x v="2"/>
    <x v="1"/>
    <s v="APLICACOES DIRETAS"/>
    <x v="7"/>
    <x v="54"/>
    <x v="54"/>
  </r>
  <r>
    <x v="1"/>
    <n v="620117.21"/>
    <x v="1"/>
    <x v="2"/>
    <x v="1"/>
    <s v="APLICACOES DIRETAS"/>
    <x v="7"/>
    <x v="55"/>
    <x v="55"/>
  </r>
  <r>
    <x v="1"/>
    <n v="4326155.3"/>
    <x v="1"/>
    <x v="2"/>
    <x v="1"/>
    <s v="APLICACOES DIRETAS"/>
    <x v="7"/>
    <x v="56"/>
    <x v="56"/>
  </r>
  <r>
    <x v="1"/>
    <n v="1711467.7000000002"/>
    <x v="1"/>
    <x v="2"/>
    <x v="1"/>
    <s v="APLICACOES DIRETAS"/>
    <x v="7"/>
    <x v="57"/>
    <x v="57"/>
  </r>
  <r>
    <x v="1"/>
    <n v="10712054.949999999"/>
    <x v="1"/>
    <x v="2"/>
    <x v="1"/>
    <s v="APLICACOES DIRETAS"/>
    <x v="7"/>
    <x v="58"/>
    <x v="58"/>
  </r>
  <r>
    <x v="1"/>
    <n v="131494172.73"/>
    <x v="1"/>
    <x v="2"/>
    <x v="1"/>
    <s v="APLICACOES DIRETAS"/>
    <x v="7"/>
    <x v="59"/>
    <x v="59"/>
  </r>
  <r>
    <x v="1"/>
    <n v="1511897.9"/>
    <x v="1"/>
    <x v="2"/>
    <x v="1"/>
    <s v="APLICACOES DIRETAS"/>
    <x v="7"/>
    <x v="11"/>
    <x v="11"/>
  </r>
  <r>
    <x v="1"/>
    <n v="1763819.91"/>
    <x v="1"/>
    <x v="2"/>
    <x v="1"/>
    <s v="APLICACOES DIRETAS"/>
    <x v="7"/>
    <x v="231"/>
    <x v="232"/>
  </r>
  <r>
    <x v="1"/>
    <n v="5496458.9100000001"/>
    <x v="1"/>
    <x v="2"/>
    <x v="1"/>
    <s v="APLICACOES DIRETAS"/>
    <x v="7"/>
    <x v="60"/>
    <x v="60"/>
  </r>
  <r>
    <x v="1"/>
    <n v="15416536.01"/>
    <x v="1"/>
    <x v="2"/>
    <x v="1"/>
    <s v="APLICACOES DIRETAS"/>
    <x v="7"/>
    <x v="61"/>
    <x v="61"/>
  </r>
  <r>
    <x v="1"/>
    <n v="86249.3"/>
    <x v="1"/>
    <x v="2"/>
    <x v="1"/>
    <s v="APLICACOES DIRETAS"/>
    <x v="7"/>
    <x v="62"/>
    <x v="62"/>
  </r>
  <r>
    <x v="1"/>
    <n v="4999111.97"/>
    <x v="1"/>
    <x v="2"/>
    <x v="1"/>
    <s v="APLICACOES DIRETAS"/>
    <x v="7"/>
    <x v="3"/>
    <x v="233"/>
  </r>
  <r>
    <x v="1"/>
    <n v="847932.84"/>
    <x v="1"/>
    <x v="2"/>
    <x v="1"/>
    <s v="APLICACOES DIRETAS"/>
    <x v="7"/>
    <x v="63"/>
    <x v="63"/>
  </r>
  <r>
    <x v="1"/>
    <n v="2758862.77"/>
    <x v="1"/>
    <x v="2"/>
    <x v="1"/>
    <s v="APLICACOES DIRETAS"/>
    <x v="26"/>
    <x v="64"/>
    <x v="64"/>
  </r>
  <r>
    <x v="1"/>
    <n v="133099448.77"/>
    <x v="1"/>
    <x v="2"/>
    <x v="1"/>
    <s v="APLICACOES DIRETAS"/>
    <x v="27"/>
    <x v="65"/>
    <x v="65"/>
  </r>
  <r>
    <x v="1"/>
    <n v="631410.88"/>
    <x v="1"/>
    <x v="2"/>
    <x v="1"/>
    <s v="APLICACOES DIRETAS"/>
    <x v="27"/>
    <x v="3"/>
    <x v="65"/>
  </r>
  <r>
    <x v="1"/>
    <n v="164067081.44999999"/>
    <x v="1"/>
    <x v="2"/>
    <x v="1"/>
    <s v="APLICACOES DIRETAS"/>
    <x v="28"/>
    <x v="66"/>
    <x v="66"/>
  </r>
  <r>
    <x v="1"/>
    <n v="19479083.07"/>
    <x v="1"/>
    <x v="2"/>
    <x v="1"/>
    <s v="APLICACOES DIRETAS"/>
    <x v="29"/>
    <x v="67"/>
    <x v="67"/>
  </r>
  <r>
    <x v="1"/>
    <n v="6372337.0599999996"/>
    <x v="1"/>
    <x v="2"/>
    <x v="1"/>
    <s v="APLICACOES DIRETAS"/>
    <x v="30"/>
    <x v="68"/>
    <x v="68"/>
  </r>
  <r>
    <x v="1"/>
    <n v="1691383.04"/>
    <x v="1"/>
    <x v="2"/>
    <x v="1"/>
    <s v="APLICACOES DIRETAS"/>
    <x v="30"/>
    <x v="69"/>
    <x v="69"/>
  </r>
  <r>
    <x v="1"/>
    <n v="3775412.04"/>
    <x v="1"/>
    <x v="2"/>
    <x v="1"/>
    <s v="APLICACOES DIRETAS"/>
    <x v="30"/>
    <x v="70"/>
    <x v="70"/>
  </r>
  <r>
    <x v="1"/>
    <n v="110000"/>
    <x v="1"/>
    <x v="2"/>
    <x v="1"/>
    <s v="APLICACOES DIRETAS"/>
    <x v="30"/>
    <x v="74"/>
    <x v="74"/>
  </r>
  <r>
    <x v="1"/>
    <n v="3129627.78"/>
    <x v="1"/>
    <x v="2"/>
    <x v="1"/>
    <s v="APLICACOES DIRETAS"/>
    <x v="30"/>
    <x v="71"/>
    <x v="71"/>
  </r>
  <r>
    <x v="1"/>
    <n v="168200"/>
    <x v="1"/>
    <x v="2"/>
    <x v="1"/>
    <s v="APLICACOES DIRETAS"/>
    <x v="30"/>
    <x v="72"/>
    <x v="72"/>
  </r>
  <r>
    <x v="1"/>
    <n v="13126.74"/>
    <x v="1"/>
    <x v="2"/>
    <x v="1"/>
    <s v="APLICACOES DIRETAS"/>
    <x v="32"/>
    <x v="69"/>
    <x v="69"/>
  </r>
  <r>
    <x v="1"/>
    <n v="561426.27"/>
    <x v="1"/>
    <x v="2"/>
    <x v="1"/>
    <s v="APLICACOES DIRETAS"/>
    <x v="32"/>
    <x v="70"/>
    <x v="70"/>
  </r>
  <r>
    <x v="1"/>
    <n v="561670"/>
    <x v="1"/>
    <x v="2"/>
    <x v="1"/>
    <s v="APLICACOES DIRETAS"/>
    <x v="32"/>
    <x v="74"/>
    <x v="74"/>
  </r>
  <r>
    <x v="1"/>
    <n v="401079.34"/>
    <x v="1"/>
    <x v="2"/>
    <x v="1"/>
    <s v="APLICACOES DIRETAS"/>
    <x v="32"/>
    <x v="75"/>
    <x v="75"/>
  </r>
  <r>
    <x v="1"/>
    <n v="246052.43"/>
    <x v="1"/>
    <x v="2"/>
    <x v="1"/>
    <s v="APLICACOES DIRETAS"/>
    <x v="32"/>
    <x v="71"/>
    <x v="71"/>
  </r>
  <r>
    <x v="1"/>
    <n v="20943222.57"/>
    <x v="1"/>
    <x v="2"/>
    <x v="1"/>
    <s v="APLICACOES DIRETAS"/>
    <x v="32"/>
    <x v="76"/>
    <x v="76"/>
  </r>
  <r>
    <x v="1"/>
    <n v="31886.66"/>
    <x v="1"/>
    <x v="2"/>
    <x v="1"/>
    <s v="APLICACOES DIRETAS"/>
    <x v="32"/>
    <x v="77"/>
    <x v="77"/>
  </r>
  <r>
    <x v="1"/>
    <n v="14460"/>
    <x v="1"/>
    <x v="2"/>
    <x v="1"/>
    <s v="APLICACOES DIRETAS"/>
    <x v="8"/>
    <x v="78"/>
    <x v="78"/>
  </r>
  <r>
    <x v="1"/>
    <n v="34538.99"/>
    <x v="1"/>
    <x v="2"/>
    <x v="1"/>
    <s v="APLICACOES DIRETAS"/>
    <x v="8"/>
    <x v="232"/>
    <x v="234"/>
  </r>
  <r>
    <x v="1"/>
    <n v="28048219.850000001"/>
    <x v="1"/>
    <x v="2"/>
    <x v="1"/>
    <s v="APLICACOES DIRETAS"/>
    <x v="8"/>
    <x v="79"/>
    <x v="79"/>
  </r>
  <r>
    <x v="1"/>
    <n v="2150190.39"/>
    <x v="1"/>
    <x v="2"/>
    <x v="1"/>
    <s v="APLICACOES DIRETAS"/>
    <x v="8"/>
    <x v="80"/>
    <x v="80"/>
  </r>
  <r>
    <x v="1"/>
    <n v="62223.17"/>
    <x v="1"/>
    <x v="2"/>
    <x v="1"/>
    <s v="APLICACOES DIRETAS"/>
    <x v="8"/>
    <x v="81"/>
    <x v="81"/>
  </r>
  <r>
    <x v="1"/>
    <n v="12331.05"/>
    <x v="1"/>
    <x v="2"/>
    <x v="1"/>
    <s v="APLICACOES DIRETAS"/>
    <x v="8"/>
    <x v="82"/>
    <x v="82"/>
  </r>
  <r>
    <x v="1"/>
    <n v="3951519.1"/>
    <x v="1"/>
    <x v="2"/>
    <x v="1"/>
    <s v="APLICACOES DIRETAS"/>
    <x v="8"/>
    <x v="83"/>
    <x v="83"/>
  </r>
  <r>
    <x v="1"/>
    <n v="223828.08"/>
    <x v="1"/>
    <x v="2"/>
    <x v="1"/>
    <s v="APLICACOES DIRETAS"/>
    <x v="8"/>
    <x v="84"/>
    <x v="84"/>
  </r>
  <r>
    <x v="1"/>
    <n v="1162789.58"/>
    <x v="1"/>
    <x v="2"/>
    <x v="1"/>
    <s v="APLICACOES DIRETAS"/>
    <x v="8"/>
    <x v="85"/>
    <x v="85"/>
  </r>
  <r>
    <x v="1"/>
    <n v="7598626.9299999997"/>
    <x v="1"/>
    <x v="2"/>
    <x v="1"/>
    <s v="APLICACOES DIRETAS"/>
    <x v="8"/>
    <x v="86"/>
    <x v="86"/>
  </r>
  <r>
    <x v="1"/>
    <n v="46194997.659999996"/>
    <x v="1"/>
    <x v="2"/>
    <x v="1"/>
    <s v="APLICACOES DIRETAS"/>
    <x v="8"/>
    <x v="87"/>
    <x v="87"/>
  </r>
  <r>
    <x v="1"/>
    <n v="46929614.969999999"/>
    <x v="1"/>
    <x v="2"/>
    <x v="1"/>
    <s v="APLICACOES DIRETAS"/>
    <x v="8"/>
    <x v="88"/>
    <x v="88"/>
  </r>
  <r>
    <x v="1"/>
    <n v="8641561.3900000006"/>
    <x v="1"/>
    <x v="2"/>
    <x v="1"/>
    <s v="APLICACOES DIRETAS"/>
    <x v="8"/>
    <x v="89"/>
    <x v="89"/>
  </r>
  <r>
    <x v="1"/>
    <n v="731214.42"/>
    <x v="1"/>
    <x v="2"/>
    <x v="1"/>
    <s v="APLICACOES DIRETAS"/>
    <x v="8"/>
    <x v="90"/>
    <x v="90"/>
  </r>
  <r>
    <x v="1"/>
    <n v="3803003.92"/>
    <x v="1"/>
    <x v="2"/>
    <x v="1"/>
    <s v="APLICACOES DIRETAS"/>
    <x v="8"/>
    <x v="12"/>
    <x v="12"/>
  </r>
  <r>
    <x v="1"/>
    <n v="10509.05"/>
    <x v="1"/>
    <x v="2"/>
    <x v="1"/>
    <s v="APLICACOES DIRETAS"/>
    <x v="8"/>
    <x v="91"/>
    <x v="91"/>
  </r>
  <r>
    <x v="1"/>
    <n v="48447.17"/>
    <x v="1"/>
    <x v="2"/>
    <x v="1"/>
    <s v="APLICACOES DIRETAS"/>
    <x v="8"/>
    <x v="92"/>
    <x v="92"/>
  </r>
  <r>
    <x v="1"/>
    <n v="89652.71"/>
    <x v="1"/>
    <x v="2"/>
    <x v="1"/>
    <s v="APLICACOES DIRETAS"/>
    <x v="8"/>
    <x v="94"/>
    <x v="94"/>
  </r>
  <r>
    <x v="1"/>
    <n v="111160.86"/>
    <x v="1"/>
    <x v="2"/>
    <x v="1"/>
    <s v="APLICACOES DIRETAS"/>
    <x v="8"/>
    <x v="233"/>
    <x v="93"/>
  </r>
  <r>
    <x v="1"/>
    <n v="2026102.62"/>
    <x v="1"/>
    <x v="2"/>
    <x v="1"/>
    <s v="APLICACOES DIRETAS"/>
    <x v="8"/>
    <x v="95"/>
    <x v="95"/>
  </r>
  <r>
    <x v="1"/>
    <n v="870069.54"/>
    <x v="1"/>
    <x v="2"/>
    <x v="1"/>
    <s v="APLICACOES DIRETAS"/>
    <x v="8"/>
    <x v="3"/>
    <x v="235"/>
  </r>
  <r>
    <x v="1"/>
    <n v="2964376.16"/>
    <x v="1"/>
    <x v="2"/>
    <x v="1"/>
    <s v="APLICACOES DIRETAS"/>
    <x v="9"/>
    <x v="96"/>
    <x v="96"/>
  </r>
  <r>
    <x v="1"/>
    <n v="1002433.09"/>
    <x v="1"/>
    <x v="2"/>
    <x v="1"/>
    <s v="APLICACOES DIRETAS"/>
    <x v="9"/>
    <x v="78"/>
    <x v="78"/>
  </r>
  <r>
    <x v="1"/>
    <n v="9226491.8599999994"/>
    <x v="1"/>
    <x v="2"/>
    <x v="1"/>
    <s v="APLICACOES DIRETAS"/>
    <x v="9"/>
    <x v="13"/>
    <x v="13"/>
  </r>
  <r>
    <x v="1"/>
    <n v="44463200.960000001"/>
    <x v="1"/>
    <x v="2"/>
    <x v="1"/>
    <s v="APLICACOES DIRETAS"/>
    <x v="9"/>
    <x v="82"/>
    <x v="82"/>
  </r>
  <r>
    <x v="1"/>
    <n v="206892.63"/>
    <x v="1"/>
    <x v="2"/>
    <x v="1"/>
    <s v="APLICACOES DIRETAS"/>
    <x v="9"/>
    <x v="97"/>
    <x v="97"/>
  </r>
  <r>
    <x v="1"/>
    <n v="53631490.950000003"/>
    <x v="1"/>
    <x v="2"/>
    <x v="1"/>
    <s v="APLICACOES DIRETAS"/>
    <x v="9"/>
    <x v="85"/>
    <x v="85"/>
  </r>
  <r>
    <x v="1"/>
    <n v="4978973.71"/>
    <x v="1"/>
    <x v="2"/>
    <x v="1"/>
    <s v="APLICACOES DIRETAS"/>
    <x v="9"/>
    <x v="98"/>
    <x v="98"/>
  </r>
  <r>
    <x v="1"/>
    <n v="16061217.65"/>
    <x v="1"/>
    <x v="2"/>
    <x v="1"/>
    <s v="APLICACOES DIRETAS"/>
    <x v="9"/>
    <x v="86"/>
    <x v="86"/>
  </r>
  <r>
    <x v="1"/>
    <n v="14446259.789999999"/>
    <x v="1"/>
    <x v="2"/>
    <x v="1"/>
    <s v="APLICACOES DIRETAS"/>
    <x v="9"/>
    <x v="99"/>
    <x v="99"/>
  </r>
  <r>
    <x v="1"/>
    <n v="15355630.84"/>
    <x v="1"/>
    <x v="2"/>
    <x v="1"/>
    <s v="APLICACOES DIRETAS"/>
    <x v="9"/>
    <x v="100"/>
    <x v="100"/>
  </r>
  <r>
    <x v="1"/>
    <n v="116666798.02"/>
    <x v="1"/>
    <x v="2"/>
    <x v="1"/>
    <s v="APLICACOES DIRETAS"/>
    <x v="9"/>
    <x v="14"/>
    <x v="14"/>
  </r>
  <r>
    <x v="1"/>
    <n v="13317"/>
    <x v="1"/>
    <x v="2"/>
    <x v="1"/>
    <s v="APLICACOES DIRETAS"/>
    <x v="9"/>
    <x v="101"/>
    <x v="101"/>
  </r>
  <r>
    <x v="1"/>
    <n v="7232717.6500000004"/>
    <x v="1"/>
    <x v="2"/>
    <x v="1"/>
    <s v="APLICACOES DIRETAS"/>
    <x v="9"/>
    <x v="102"/>
    <x v="102"/>
  </r>
  <r>
    <x v="1"/>
    <n v="125254.25"/>
    <x v="1"/>
    <x v="2"/>
    <x v="1"/>
    <s v="APLICACOES DIRETAS"/>
    <x v="9"/>
    <x v="103"/>
    <x v="103"/>
  </r>
  <r>
    <x v="1"/>
    <n v="22214885.98"/>
    <x v="1"/>
    <x v="2"/>
    <x v="1"/>
    <s v="APLICACOES DIRETAS"/>
    <x v="9"/>
    <x v="104"/>
    <x v="104"/>
  </r>
  <r>
    <x v="1"/>
    <n v="1871693.88"/>
    <x v="1"/>
    <x v="2"/>
    <x v="1"/>
    <s v="APLICACOES DIRETAS"/>
    <x v="9"/>
    <x v="105"/>
    <x v="105"/>
  </r>
  <r>
    <x v="1"/>
    <n v="7288922.4000000004"/>
    <x v="1"/>
    <x v="2"/>
    <x v="1"/>
    <s v="APLICACOES DIRETAS"/>
    <x v="9"/>
    <x v="106"/>
    <x v="106"/>
  </r>
  <r>
    <x v="1"/>
    <n v="28839769.010000002"/>
    <x v="1"/>
    <x v="2"/>
    <x v="1"/>
    <s v="APLICACOES DIRETAS"/>
    <x v="9"/>
    <x v="107"/>
    <x v="107"/>
  </r>
  <r>
    <x v="1"/>
    <n v="939721.04"/>
    <x v="1"/>
    <x v="2"/>
    <x v="1"/>
    <s v="APLICACOES DIRETAS"/>
    <x v="9"/>
    <x v="108"/>
    <x v="108"/>
  </r>
  <r>
    <x v="1"/>
    <n v="1838423.19"/>
    <x v="1"/>
    <x v="2"/>
    <x v="1"/>
    <s v="APLICACOES DIRETAS"/>
    <x v="9"/>
    <x v="234"/>
    <x v="236"/>
  </r>
  <r>
    <x v="1"/>
    <n v="7107330.3099999996"/>
    <x v="1"/>
    <x v="2"/>
    <x v="1"/>
    <s v="APLICACOES DIRETAS"/>
    <x v="9"/>
    <x v="93"/>
    <x v="93"/>
  </r>
  <r>
    <x v="1"/>
    <n v="12352712.73"/>
    <x v="1"/>
    <x v="2"/>
    <x v="1"/>
    <s v="APLICACOES DIRETAS"/>
    <x v="9"/>
    <x v="94"/>
    <x v="94"/>
  </r>
  <r>
    <x v="1"/>
    <n v="7954016.2800000003"/>
    <x v="1"/>
    <x v="2"/>
    <x v="1"/>
    <s v="APLICACOES DIRETAS"/>
    <x v="9"/>
    <x v="109"/>
    <x v="109"/>
  </r>
  <r>
    <x v="1"/>
    <n v="1301504.44"/>
    <x v="1"/>
    <x v="2"/>
    <x v="1"/>
    <s v="APLICACOES DIRETAS"/>
    <x v="9"/>
    <x v="235"/>
    <x v="237"/>
  </r>
  <r>
    <x v="1"/>
    <n v="9306693.1600000001"/>
    <x v="1"/>
    <x v="2"/>
    <x v="1"/>
    <s v="APLICACOES DIRETAS"/>
    <x v="9"/>
    <x v="3"/>
    <x v="238"/>
  </r>
  <r>
    <x v="1"/>
    <n v="37863573.270000003"/>
    <x v="1"/>
    <x v="2"/>
    <x v="1"/>
    <s v="APLICACOES DIRETAS"/>
    <x v="9"/>
    <x v="110"/>
    <x v="110"/>
  </r>
  <r>
    <x v="1"/>
    <n v="32014112.710000001"/>
    <x v="1"/>
    <x v="2"/>
    <x v="1"/>
    <s v="APLICACOES DIRETAS"/>
    <x v="9"/>
    <x v="111"/>
    <x v="111"/>
  </r>
  <r>
    <x v="1"/>
    <n v="51224204.850000001"/>
    <x v="1"/>
    <x v="2"/>
    <x v="1"/>
    <s v="APLICACOES DIRETAS"/>
    <x v="9"/>
    <x v="112"/>
    <x v="112"/>
  </r>
  <r>
    <x v="1"/>
    <n v="35597774.130000003"/>
    <x v="1"/>
    <x v="2"/>
    <x v="1"/>
    <s v="APLICACOES DIRETAS"/>
    <x v="9"/>
    <x v="236"/>
    <x v="239"/>
  </r>
  <r>
    <x v="1"/>
    <n v="255914194.25"/>
    <x v="1"/>
    <x v="2"/>
    <x v="1"/>
    <s v="APLICACOES DIRETAS"/>
    <x v="9"/>
    <x v="113"/>
    <x v="113"/>
  </r>
  <r>
    <x v="1"/>
    <n v="199660857.97"/>
    <x v="1"/>
    <x v="2"/>
    <x v="1"/>
    <s v="APLICACOES DIRETAS"/>
    <x v="9"/>
    <x v="114"/>
    <x v="114"/>
  </r>
  <r>
    <x v="1"/>
    <n v="31192509.280000001"/>
    <x v="1"/>
    <x v="2"/>
    <x v="1"/>
    <s v="APLICACOES DIRETAS"/>
    <x v="9"/>
    <x v="115"/>
    <x v="115"/>
  </r>
  <r>
    <x v="1"/>
    <n v="43306203.57"/>
    <x v="1"/>
    <x v="2"/>
    <x v="1"/>
    <s v="APLICACOES DIRETAS"/>
    <x v="9"/>
    <x v="116"/>
    <x v="116"/>
  </r>
  <r>
    <x v="1"/>
    <n v="28003354.18"/>
    <x v="1"/>
    <x v="2"/>
    <x v="1"/>
    <s v="APLICACOES DIRETAS"/>
    <x v="9"/>
    <x v="117"/>
    <x v="117"/>
  </r>
  <r>
    <x v="1"/>
    <n v="1196910.73"/>
    <x v="1"/>
    <x v="2"/>
    <x v="1"/>
    <s v="APLICACOES DIRETAS"/>
    <x v="9"/>
    <x v="118"/>
    <x v="118"/>
  </r>
  <r>
    <x v="1"/>
    <n v="7378319.75"/>
    <x v="1"/>
    <x v="2"/>
    <x v="1"/>
    <s v="APLICACOES DIRETAS"/>
    <x v="9"/>
    <x v="119"/>
    <x v="119"/>
  </r>
  <r>
    <x v="1"/>
    <n v="7756138.5700000003"/>
    <x v="1"/>
    <x v="2"/>
    <x v="1"/>
    <s v="APLICACOES DIRETAS"/>
    <x v="9"/>
    <x v="120"/>
    <x v="120"/>
  </r>
  <r>
    <x v="1"/>
    <n v="893383.94"/>
    <x v="1"/>
    <x v="2"/>
    <x v="1"/>
    <s v="APLICACOES DIRETAS"/>
    <x v="33"/>
    <x v="121"/>
    <x v="121"/>
  </r>
  <r>
    <x v="1"/>
    <n v="420215.15"/>
    <x v="1"/>
    <x v="2"/>
    <x v="1"/>
    <s v="APLICACOES DIRETAS"/>
    <x v="33"/>
    <x v="122"/>
    <x v="122"/>
  </r>
  <r>
    <x v="1"/>
    <n v="5209609.99"/>
    <x v="1"/>
    <x v="2"/>
    <x v="1"/>
    <s v="APLICACOES DIRETAS"/>
    <x v="33"/>
    <x v="123"/>
    <x v="123"/>
  </r>
  <r>
    <x v="1"/>
    <n v="115430.89"/>
    <x v="1"/>
    <x v="2"/>
    <x v="1"/>
    <s v="APLICACOES DIRETAS"/>
    <x v="33"/>
    <x v="3"/>
    <x v="240"/>
  </r>
  <r>
    <x v="1"/>
    <n v="5628535.0700000003"/>
    <x v="1"/>
    <x v="2"/>
    <x v="1"/>
    <s v="APLICACOES DIRETAS"/>
    <x v="34"/>
    <x v="124"/>
    <x v="124"/>
  </r>
  <r>
    <x v="1"/>
    <n v="757183661.72000003"/>
    <x v="1"/>
    <x v="2"/>
    <x v="1"/>
    <s v="APLICACOES DIRETAS"/>
    <x v="34"/>
    <x v="125"/>
    <x v="125"/>
  </r>
  <r>
    <x v="1"/>
    <n v="1346780.22"/>
    <x v="1"/>
    <x v="2"/>
    <x v="1"/>
    <s v="APLICACOES DIRETAS"/>
    <x v="35"/>
    <x v="126"/>
    <x v="126"/>
  </r>
  <r>
    <x v="1"/>
    <n v="123252.33"/>
    <x v="1"/>
    <x v="2"/>
    <x v="1"/>
    <s v="APLICACOES DIRETAS"/>
    <x v="35"/>
    <x v="127"/>
    <x v="127"/>
  </r>
  <r>
    <x v="1"/>
    <n v="10092181.710000001"/>
    <x v="1"/>
    <x v="2"/>
    <x v="1"/>
    <s v="APLICACOES DIRETAS"/>
    <x v="35"/>
    <x v="128"/>
    <x v="128"/>
  </r>
  <r>
    <x v="1"/>
    <n v="348130.46"/>
    <x v="1"/>
    <x v="2"/>
    <x v="1"/>
    <s v="APLICACOES DIRETAS"/>
    <x v="37"/>
    <x v="129"/>
    <x v="129"/>
  </r>
  <r>
    <x v="1"/>
    <n v="0"/>
    <x v="1"/>
    <x v="2"/>
    <x v="1"/>
    <s v="APLICACOES DIRETAS"/>
    <x v="58"/>
    <x v="3"/>
    <x v="3"/>
  </r>
  <r>
    <x v="1"/>
    <n v="655830.38"/>
    <x v="1"/>
    <x v="2"/>
    <x v="1"/>
    <s v="APLICACOES DIRETAS"/>
    <x v="39"/>
    <x v="237"/>
    <x v="241"/>
  </r>
  <r>
    <x v="1"/>
    <n v="27751593.84"/>
    <x v="1"/>
    <x v="2"/>
    <x v="1"/>
    <s v="APLICACOES DIRETAS"/>
    <x v="39"/>
    <x v="238"/>
    <x v="242"/>
  </r>
  <r>
    <x v="1"/>
    <n v="67333361.310000002"/>
    <x v="1"/>
    <x v="2"/>
    <x v="1"/>
    <s v="APLICACOES DIRETAS"/>
    <x v="39"/>
    <x v="131"/>
    <x v="131"/>
  </r>
  <r>
    <x v="1"/>
    <n v="72170.3"/>
    <x v="1"/>
    <x v="2"/>
    <x v="1"/>
    <s v="APLICACOES DIRETAS"/>
    <x v="40"/>
    <x v="3"/>
    <x v="243"/>
  </r>
  <r>
    <x v="1"/>
    <n v="11178900"/>
    <x v="1"/>
    <x v="2"/>
    <x v="1"/>
    <s v="APLICACOES DIRETAS"/>
    <x v="40"/>
    <x v="132"/>
    <x v="132"/>
  </r>
  <r>
    <x v="1"/>
    <n v="1483921.89"/>
    <x v="1"/>
    <x v="2"/>
    <x v="1"/>
    <s v="APLICACOES DIRETAS"/>
    <x v="40"/>
    <x v="133"/>
    <x v="133"/>
  </r>
  <r>
    <x v="1"/>
    <n v="13051033.93"/>
    <x v="1"/>
    <x v="2"/>
    <x v="1"/>
    <s v="APLICACOES DIRETAS"/>
    <x v="40"/>
    <x v="134"/>
    <x v="134"/>
  </r>
  <r>
    <x v="1"/>
    <n v="0"/>
    <x v="1"/>
    <x v="2"/>
    <x v="0"/>
    <s v="A DEFINIR"/>
    <x v="58"/>
    <x v="3"/>
    <x v="3"/>
  </r>
  <r>
    <x v="1"/>
    <n v="91596171.459999993"/>
    <x v="1"/>
    <x v="3"/>
    <x v="1"/>
    <s v="APLICACOES DIRETAS"/>
    <x v="11"/>
    <x v="135"/>
    <x v="135"/>
  </r>
  <r>
    <x v="1"/>
    <n v="72767238.609999999"/>
    <x v="1"/>
    <x v="3"/>
    <x v="1"/>
    <s v="APLICACOES DIRETAS"/>
    <x v="11"/>
    <x v="136"/>
    <x v="136"/>
  </r>
  <r>
    <x v="1"/>
    <n v="2738233332.4899998"/>
    <x v="1"/>
    <x v="3"/>
    <x v="1"/>
    <s v="APLICACOES DIRETAS"/>
    <x v="11"/>
    <x v="17"/>
    <x v="17"/>
  </r>
  <r>
    <x v="1"/>
    <n v="500170966.52999997"/>
    <x v="1"/>
    <x v="3"/>
    <x v="1"/>
    <s v="APLICACOES DIRETAS"/>
    <x v="11"/>
    <x v="137"/>
    <x v="137"/>
  </r>
  <r>
    <x v="1"/>
    <n v="67198464.280000001"/>
    <x v="1"/>
    <x v="3"/>
    <x v="1"/>
    <s v="APLICACOES DIRETAS"/>
    <x v="5"/>
    <x v="9"/>
    <x v="9"/>
  </r>
  <r>
    <x v="1"/>
    <n v="1780029.65"/>
    <x v="1"/>
    <x v="3"/>
    <x v="1"/>
    <s v="APLICACOES DIRETAS"/>
    <x v="41"/>
    <x v="138"/>
    <x v="138"/>
  </r>
  <r>
    <x v="1"/>
    <n v="338479344.97000003"/>
    <x v="1"/>
    <x v="3"/>
    <x v="1"/>
    <s v="APLICACOES DIRETAS"/>
    <x v="42"/>
    <x v="139"/>
    <x v="139"/>
  </r>
  <r>
    <x v="1"/>
    <n v="218753743.58000001"/>
    <x v="1"/>
    <x v="3"/>
    <x v="1"/>
    <s v="APLICACOES DIRETAS"/>
    <x v="42"/>
    <x v="140"/>
    <x v="140"/>
  </r>
  <r>
    <x v="1"/>
    <n v="22622777.550000001"/>
    <x v="1"/>
    <x v="3"/>
    <x v="1"/>
    <s v="APLICACOES DIRETAS"/>
    <x v="42"/>
    <x v="3"/>
    <x v="244"/>
  </r>
  <r>
    <x v="1"/>
    <n v="19455039.050000001"/>
    <x v="1"/>
    <x v="3"/>
    <x v="1"/>
    <s v="APLICACOES DIRETAS"/>
    <x v="43"/>
    <x v="141"/>
    <x v="141"/>
  </r>
  <r>
    <x v="1"/>
    <n v="18449390.800000001"/>
    <x v="1"/>
    <x v="3"/>
    <x v="1"/>
    <s v="APLICACOES DIRETAS"/>
    <x v="43"/>
    <x v="142"/>
    <x v="142"/>
  </r>
  <r>
    <x v="1"/>
    <n v="2119874.35"/>
    <x v="1"/>
    <x v="3"/>
    <x v="1"/>
    <s v="APLICACOES DIRETAS"/>
    <x v="43"/>
    <x v="144"/>
    <x v="144"/>
  </r>
  <r>
    <x v="1"/>
    <n v="15896523.880000001"/>
    <x v="1"/>
    <x v="3"/>
    <x v="1"/>
    <s v="APLICACOES DIRETAS"/>
    <x v="43"/>
    <x v="145"/>
    <x v="145"/>
  </r>
  <r>
    <x v="1"/>
    <n v="1374060.12"/>
    <x v="1"/>
    <x v="3"/>
    <x v="1"/>
    <s v="APLICACOES DIRETAS"/>
    <x v="43"/>
    <x v="146"/>
    <x v="146"/>
  </r>
  <r>
    <x v="1"/>
    <n v="77800.100000000006"/>
    <x v="1"/>
    <x v="3"/>
    <x v="1"/>
    <s v="APLICACOES DIRETAS"/>
    <x v="44"/>
    <x v="147"/>
    <x v="147"/>
  </r>
  <r>
    <x v="1"/>
    <n v="72126534.370000005"/>
    <x v="1"/>
    <x v="3"/>
    <x v="1"/>
    <s v="APLICACOES DIRETAS"/>
    <x v="34"/>
    <x v="124"/>
    <x v="124"/>
  </r>
  <r>
    <x v="1"/>
    <n v="25010465.289999999"/>
    <x v="1"/>
    <x v="3"/>
    <x v="1"/>
    <s v="APLICACOES DIRETAS"/>
    <x v="34"/>
    <x v="148"/>
    <x v="148"/>
  </r>
  <r>
    <x v="1"/>
    <n v="26243430.859999999"/>
    <x v="1"/>
    <x v="3"/>
    <x v="1"/>
    <s v="APLICACOES DIRETAS"/>
    <x v="34"/>
    <x v="149"/>
    <x v="149"/>
  </r>
  <r>
    <x v="1"/>
    <n v="4097696.8"/>
    <x v="1"/>
    <x v="3"/>
    <x v="1"/>
    <s v="APLICACOES DIRETAS"/>
    <x v="34"/>
    <x v="125"/>
    <x v="125"/>
  </r>
  <r>
    <x v="1"/>
    <n v="1459495.01"/>
    <x v="1"/>
    <x v="3"/>
    <x v="1"/>
    <s v="APLICACOES DIRETAS"/>
    <x v="38"/>
    <x v="130"/>
    <x v="130"/>
  </r>
  <r>
    <x v="1"/>
    <n v="0"/>
    <x v="1"/>
    <x v="3"/>
    <x v="1"/>
    <s v="APLICACOES DIRETAS"/>
    <x v="58"/>
    <x v="3"/>
    <x v="3"/>
  </r>
  <r>
    <x v="1"/>
    <n v="3312082.92"/>
    <x v="1"/>
    <x v="3"/>
    <x v="1"/>
    <s v="APLICACOES DIRETAS"/>
    <x v="39"/>
    <x v="237"/>
    <x v="241"/>
  </r>
  <r>
    <x v="1"/>
    <n v="70829007.170000002"/>
    <x v="1"/>
    <x v="3"/>
    <x v="1"/>
    <s v="APLICACOES DIRETAS"/>
    <x v="39"/>
    <x v="238"/>
    <x v="242"/>
  </r>
  <r>
    <x v="1"/>
    <n v="3734823.54"/>
    <x v="1"/>
    <x v="3"/>
    <x v="1"/>
    <s v="APLICACOES DIRETAS"/>
    <x v="39"/>
    <x v="131"/>
    <x v="131"/>
  </r>
  <r>
    <x v="1"/>
    <n v="103434688.84"/>
    <x v="1"/>
    <x v="3"/>
    <x v="1"/>
    <s v="APLICACOES DIRETAS"/>
    <x v="45"/>
    <x v="150"/>
    <x v="150"/>
  </r>
  <r>
    <x v="1"/>
    <n v="6892798.3899999997"/>
    <x v="1"/>
    <x v="3"/>
    <x v="1"/>
    <s v="APLICACOES DIRETAS"/>
    <x v="45"/>
    <x v="151"/>
    <x v="151"/>
  </r>
  <r>
    <x v="1"/>
    <n v="1153515.1100000001"/>
    <x v="1"/>
    <x v="3"/>
    <x v="1"/>
    <s v="APLICACOES DIRETAS"/>
    <x v="45"/>
    <x v="152"/>
    <x v="152"/>
  </r>
  <r>
    <x v="1"/>
    <n v="647644607.95000005"/>
    <x v="1"/>
    <x v="3"/>
    <x v="1"/>
    <s v="APLICACOES DIRETAS"/>
    <x v="45"/>
    <x v="153"/>
    <x v="153"/>
  </r>
  <r>
    <x v="1"/>
    <n v="183022840.08000001"/>
    <x v="1"/>
    <x v="3"/>
    <x v="1"/>
    <s v="APLICACOES DIRETAS"/>
    <x v="45"/>
    <x v="154"/>
    <x v="154"/>
  </r>
  <r>
    <x v="1"/>
    <n v="1153028.95"/>
    <x v="1"/>
    <x v="3"/>
    <x v="1"/>
    <s v="APLICACOES DIRETAS"/>
    <x v="45"/>
    <x v="155"/>
    <x v="155"/>
  </r>
  <r>
    <x v="1"/>
    <n v="2473099.56"/>
    <x v="1"/>
    <x v="3"/>
    <x v="1"/>
    <s v="APLICACOES DIRETAS"/>
    <x v="45"/>
    <x v="156"/>
    <x v="156"/>
  </r>
  <r>
    <x v="1"/>
    <n v="39472999.659999996"/>
    <x v="1"/>
    <x v="3"/>
    <x v="1"/>
    <s v="APLICACOES DIRETAS"/>
    <x v="45"/>
    <x v="157"/>
    <x v="157"/>
  </r>
  <r>
    <x v="1"/>
    <n v="31193.37"/>
    <x v="1"/>
    <x v="3"/>
    <x v="1"/>
    <s v="APLICACOES DIRETAS"/>
    <x v="45"/>
    <x v="158"/>
    <x v="158"/>
  </r>
  <r>
    <x v="1"/>
    <n v="344708.76"/>
    <x v="1"/>
    <x v="3"/>
    <x v="1"/>
    <s v="APLICACOES DIRETAS"/>
    <x v="45"/>
    <x v="159"/>
    <x v="159"/>
  </r>
  <r>
    <x v="1"/>
    <n v="44772772.810000002"/>
    <x v="1"/>
    <x v="3"/>
    <x v="1"/>
    <s v="APLICACOES DIRETAS"/>
    <x v="45"/>
    <x v="160"/>
    <x v="160"/>
  </r>
  <r>
    <x v="1"/>
    <n v="3175220.23"/>
    <x v="1"/>
    <x v="3"/>
    <x v="1"/>
    <s v="APLICACOES DIRETAS"/>
    <x v="45"/>
    <x v="161"/>
    <x v="161"/>
  </r>
  <r>
    <x v="1"/>
    <n v="132629371.84999999"/>
    <x v="1"/>
    <x v="3"/>
    <x v="1"/>
    <s v="APLICACOES DIRETAS"/>
    <x v="45"/>
    <x v="162"/>
    <x v="162"/>
  </r>
  <r>
    <x v="1"/>
    <n v="118890.12"/>
    <x v="1"/>
    <x v="3"/>
    <x v="1"/>
    <s v="APLICACOES DIRETAS"/>
    <x v="45"/>
    <x v="164"/>
    <x v="164"/>
  </r>
  <r>
    <x v="1"/>
    <n v="10566818.65"/>
    <x v="1"/>
    <x v="3"/>
    <x v="1"/>
    <s v="APLICACOES DIRETAS"/>
    <x v="45"/>
    <x v="165"/>
    <x v="165"/>
  </r>
  <r>
    <x v="1"/>
    <n v="921495.22"/>
    <x v="1"/>
    <x v="3"/>
    <x v="1"/>
    <s v="APLICACOES DIRETAS"/>
    <x v="45"/>
    <x v="166"/>
    <x v="166"/>
  </r>
  <r>
    <x v="1"/>
    <n v="232723766.38999999"/>
    <x v="1"/>
    <x v="3"/>
    <x v="1"/>
    <s v="APLICACOES DIRETAS"/>
    <x v="45"/>
    <x v="167"/>
    <x v="167"/>
  </r>
  <r>
    <x v="1"/>
    <n v="15697332.65"/>
    <x v="1"/>
    <x v="3"/>
    <x v="1"/>
    <s v="APLICACOES DIRETAS"/>
    <x v="45"/>
    <x v="168"/>
    <x v="168"/>
  </r>
  <r>
    <x v="1"/>
    <n v="447373.26"/>
    <x v="1"/>
    <x v="3"/>
    <x v="1"/>
    <s v="APLICACOES DIRETAS"/>
    <x v="45"/>
    <x v="169"/>
    <x v="169"/>
  </r>
  <r>
    <x v="1"/>
    <n v="301574709.01999998"/>
    <x v="1"/>
    <x v="3"/>
    <x v="1"/>
    <s v="APLICACOES DIRETAS"/>
    <x v="45"/>
    <x v="170"/>
    <x v="170"/>
  </r>
  <r>
    <x v="1"/>
    <n v="1214528.27"/>
    <x v="1"/>
    <x v="3"/>
    <x v="1"/>
    <s v="APLICACOES DIRETAS"/>
    <x v="45"/>
    <x v="171"/>
    <x v="171"/>
  </r>
  <r>
    <x v="1"/>
    <n v="17062.59"/>
    <x v="1"/>
    <x v="3"/>
    <x v="1"/>
    <s v="APLICACOES DIRETAS"/>
    <x v="45"/>
    <x v="172"/>
    <x v="172"/>
  </r>
  <r>
    <x v="1"/>
    <n v="38477990.719999999"/>
    <x v="1"/>
    <x v="3"/>
    <x v="1"/>
    <s v="APLICACOES DIRETAS"/>
    <x v="45"/>
    <x v="174"/>
    <x v="174"/>
  </r>
  <r>
    <x v="1"/>
    <n v="8992507.0199999996"/>
    <x v="1"/>
    <x v="3"/>
    <x v="1"/>
    <s v="APLICACOES DIRETAS"/>
    <x v="45"/>
    <x v="175"/>
    <x v="175"/>
  </r>
  <r>
    <x v="1"/>
    <n v="1422515.34"/>
    <x v="1"/>
    <x v="3"/>
    <x v="1"/>
    <s v="APLICACOES DIRETAS"/>
    <x v="45"/>
    <x v="176"/>
    <x v="176"/>
  </r>
  <r>
    <x v="1"/>
    <n v="14998250.58"/>
    <x v="1"/>
    <x v="3"/>
    <x v="1"/>
    <s v="APLICACOES DIRETAS"/>
    <x v="45"/>
    <x v="177"/>
    <x v="177"/>
  </r>
  <r>
    <x v="1"/>
    <n v="1330840.2"/>
    <x v="1"/>
    <x v="3"/>
    <x v="1"/>
    <s v="APLICACOES DIRETAS"/>
    <x v="45"/>
    <x v="178"/>
    <x v="178"/>
  </r>
  <r>
    <x v="1"/>
    <n v="18633826.52"/>
    <x v="1"/>
    <x v="3"/>
    <x v="1"/>
    <s v="APLICACOES DIRETAS"/>
    <x v="45"/>
    <x v="179"/>
    <x v="179"/>
  </r>
  <r>
    <x v="1"/>
    <n v="184257.81"/>
    <x v="1"/>
    <x v="3"/>
    <x v="1"/>
    <s v="APLICACOES DIRETAS"/>
    <x v="45"/>
    <x v="180"/>
    <x v="180"/>
  </r>
  <r>
    <x v="1"/>
    <n v="3473787.67"/>
    <x v="1"/>
    <x v="3"/>
    <x v="1"/>
    <s v="APLICACOES DIRETAS"/>
    <x v="45"/>
    <x v="181"/>
    <x v="181"/>
  </r>
  <r>
    <x v="1"/>
    <n v="3353826.41"/>
    <x v="1"/>
    <x v="3"/>
    <x v="1"/>
    <s v="APLICACOES DIRETAS"/>
    <x v="45"/>
    <x v="182"/>
    <x v="182"/>
  </r>
  <r>
    <x v="1"/>
    <n v="9210988"/>
    <x v="1"/>
    <x v="3"/>
    <x v="1"/>
    <s v="APLICACOES DIRETAS"/>
    <x v="45"/>
    <x v="183"/>
    <x v="183"/>
  </r>
  <r>
    <x v="1"/>
    <n v="21150645.98"/>
    <x v="1"/>
    <x v="3"/>
    <x v="1"/>
    <s v="APLICACOES DIRETAS"/>
    <x v="45"/>
    <x v="184"/>
    <x v="184"/>
  </r>
  <r>
    <x v="1"/>
    <n v="316472956.18000001"/>
    <x v="1"/>
    <x v="3"/>
    <x v="1"/>
    <s v="APLICACOES DIRETAS"/>
    <x v="45"/>
    <x v="185"/>
    <x v="185"/>
  </r>
  <r>
    <x v="1"/>
    <n v="45610176.890000001"/>
    <x v="1"/>
    <x v="3"/>
    <x v="1"/>
    <s v="APLICACOES DIRETAS"/>
    <x v="45"/>
    <x v="3"/>
    <x v="245"/>
  </r>
  <r>
    <x v="1"/>
    <n v="23642362.699999999"/>
    <x v="1"/>
    <x v="3"/>
    <x v="1"/>
    <s v="APLICACOES DIRETAS"/>
    <x v="45"/>
    <x v="186"/>
    <x v="186"/>
  </r>
  <r>
    <x v="1"/>
    <n v="54025171.490000002"/>
    <x v="1"/>
    <x v="3"/>
    <x v="1"/>
    <s v="APLICACOES DIRETAS"/>
    <x v="45"/>
    <x v="187"/>
    <x v="187"/>
  </r>
  <r>
    <x v="1"/>
    <n v="1855597640.01"/>
    <x v="1"/>
    <x v="3"/>
    <x v="1"/>
    <s v="APLICACOES DIRETAS"/>
    <x v="45"/>
    <x v="188"/>
    <x v="188"/>
  </r>
  <r>
    <x v="1"/>
    <n v="10950964.16"/>
    <x v="1"/>
    <x v="3"/>
    <x v="1"/>
    <s v="APLICACOES DIRETAS"/>
    <x v="45"/>
    <x v="189"/>
    <x v="189"/>
  </r>
  <r>
    <x v="1"/>
    <n v="22077717.379999999"/>
    <x v="1"/>
    <x v="3"/>
    <x v="1"/>
    <s v="APLICACOES DIRETAS"/>
    <x v="46"/>
    <x v="150"/>
    <x v="150"/>
  </r>
  <r>
    <x v="1"/>
    <n v="168475941.16999999"/>
    <x v="1"/>
    <x v="3"/>
    <x v="1"/>
    <s v="APLICACOES DIRETAS"/>
    <x v="46"/>
    <x v="153"/>
    <x v="153"/>
  </r>
  <r>
    <x v="1"/>
    <n v="302031.38"/>
    <x v="1"/>
    <x v="3"/>
    <x v="1"/>
    <s v="APLICACOES DIRETAS"/>
    <x v="46"/>
    <x v="142"/>
    <x v="142"/>
  </r>
  <r>
    <x v="1"/>
    <n v="55818145.119999997"/>
    <x v="1"/>
    <x v="3"/>
    <x v="1"/>
    <s v="APLICACOES DIRETAS"/>
    <x v="46"/>
    <x v="170"/>
    <x v="170"/>
  </r>
  <r>
    <x v="1"/>
    <n v="122268.59"/>
    <x v="1"/>
    <x v="3"/>
    <x v="1"/>
    <s v="APLICACOES DIRETAS"/>
    <x v="46"/>
    <x v="190"/>
    <x v="190"/>
  </r>
  <r>
    <x v="1"/>
    <n v="3078825.66"/>
    <x v="1"/>
    <x v="3"/>
    <x v="1"/>
    <s v="APLICACOES DIRETAS"/>
    <x v="46"/>
    <x v="191"/>
    <x v="191"/>
  </r>
  <r>
    <x v="1"/>
    <n v="643405696.82000005"/>
    <x v="1"/>
    <x v="3"/>
    <x v="1"/>
    <s v="APLICACOES DIRETAS"/>
    <x v="46"/>
    <x v="192"/>
    <x v="192"/>
  </r>
  <r>
    <x v="1"/>
    <n v="2443881.31"/>
    <x v="1"/>
    <x v="3"/>
    <x v="1"/>
    <s v="APLICACOES DIRETAS"/>
    <x v="46"/>
    <x v="193"/>
    <x v="193"/>
  </r>
  <r>
    <x v="1"/>
    <n v="0"/>
    <x v="1"/>
    <x v="3"/>
    <x v="0"/>
    <s v="A DEFINIR"/>
    <x v="58"/>
    <x v="3"/>
    <x v="3"/>
  </r>
  <r>
    <x v="1"/>
    <n v="192520779.36000001"/>
    <x v="2"/>
    <x v="4"/>
    <x v="1"/>
    <s v="APLICACOES DIRETAS"/>
    <x v="48"/>
    <x v="194"/>
    <x v="194"/>
  </r>
  <r>
    <x v="1"/>
    <n v="233503848.18000001"/>
    <x v="2"/>
    <x v="4"/>
    <x v="1"/>
    <s v="APLICACOES DIRETAS"/>
    <x v="48"/>
    <x v="195"/>
    <x v="195"/>
  </r>
  <r>
    <x v="1"/>
    <n v="0"/>
    <x v="2"/>
    <x v="4"/>
    <x v="1"/>
    <s v="APLICACOES DIRETAS"/>
    <x v="58"/>
    <x v="3"/>
    <x v="3"/>
  </r>
  <r>
    <x v="1"/>
    <n v="417115.17"/>
    <x v="2"/>
    <x v="5"/>
    <x v="1"/>
    <s v="APLICACOES DIRETAS"/>
    <x v="50"/>
    <x v="239"/>
    <x v="246"/>
  </r>
  <r>
    <x v="1"/>
    <n v="1540000"/>
    <x v="2"/>
    <x v="5"/>
    <x v="1"/>
    <s v="APLICACOES DIRETAS"/>
    <x v="50"/>
    <x v="240"/>
    <x v="247"/>
  </r>
  <r>
    <x v="1"/>
    <n v="334575863.77999997"/>
    <x v="2"/>
    <x v="5"/>
    <x v="1"/>
    <s v="APLICACOES DIRETAS"/>
    <x v="54"/>
    <x v="197"/>
    <x v="197"/>
  </r>
  <r>
    <x v="1"/>
    <n v="89970458.75"/>
    <x v="2"/>
    <x v="5"/>
    <x v="1"/>
    <s v="APLICACOES DIRETAS"/>
    <x v="55"/>
    <x v="198"/>
    <x v="198"/>
  </r>
  <r>
    <x v="1"/>
    <n v="7020763.8799999999"/>
    <x v="2"/>
    <x v="5"/>
    <x v="1"/>
    <s v="APLICACOES DIRETAS"/>
    <x v="4"/>
    <x v="8"/>
    <x v="8"/>
  </r>
  <r>
    <x v="1"/>
    <n v="0"/>
    <x v="2"/>
    <x v="5"/>
    <x v="1"/>
    <s v="APLICACOES DIRETAS"/>
    <x v="58"/>
    <x v="3"/>
    <x v="3"/>
  </r>
  <r>
    <x v="1"/>
    <n v="0"/>
    <x v="2"/>
    <x v="5"/>
    <x v="0"/>
    <s v="A DEFINIR"/>
    <x v="58"/>
    <x v="3"/>
    <x v="3"/>
  </r>
  <r>
    <x v="1"/>
    <n v="10125230.6"/>
    <x v="2"/>
    <x v="6"/>
    <x v="2"/>
    <s v="TRANSFERENCIAS A UNIAO"/>
    <x v="49"/>
    <x v="199"/>
    <x v="199"/>
  </r>
  <r>
    <x v="1"/>
    <n v="0"/>
    <x v="2"/>
    <x v="6"/>
    <x v="2"/>
    <s v="TRANSFERENCIAS A UNIAO"/>
    <x v="58"/>
    <x v="3"/>
    <x v="3"/>
  </r>
  <r>
    <x v="1"/>
    <n v="35142900.799999997"/>
    <x v="2"/>
    <x v="6"/>
    <x v="3"/>
    <s v="TRANSFERENCIAS A MUNICIPIOS"/>
    <x v="49"/>
    <x v="199"/>
    <x v="199"/>
  </r>
  <r>
    <x v="1"/>
    <n v="0"/>
    <x v="2"/>
    <x v="6"/>
    <x v="3"/>
    <s v="TRANSFERENCIAS A MUNICIPIOS"/>
    <x v="58"/>
    <x v="3"/>
    <x v="3"/>
  </r>
  <r>
    <x v="1"/>
    <n v="51003743.07"/>
    <x v="2"/>
    <x v="6"/>
    <x v="4"/>
    <s v="TRANSFERENCIAS A INSTITUICOES PRIVADAS SEM FINS LUCRATIVOS"/>
    <x v="49"/>
    <x v="199"/>
    <x v="199"/>
  </r>
  <r>
    <x v="1"/>
    <n v="0"/>
    <x v="2"/>
    <x v="6"/>
    <x v="4"/>
    <s v="TRANSFERENCIAS A INSTITUICOES PRIVADAS SEM FINS LUCRATIVOS"/>
    <x v="58"/>
    <x v="3"/>
    <x v="3"/>
  </r>
  <r>
    <x v="1"/>
    <n v="1298213.8799999999"/>
    <x v="2"/>
    <x v="6"/>
    <x v="1"/>
    <s v="APLICACOES DIRETAS"/>
    <x v="16"/>
    <x v="21"/>
    <x v="21"/>
  </r>
  <r>
    <x v="1"/>
    <n v="2603972.9300000002"/>
    <x v="2"/>
    <x v="6"/>
    <x v="1"/>
    <s v="APLICACOES DIRETAS"/>
    <x v="5"/>
    <x v="9"/>
    <x v="9"/>
  </r>
  <r>
    <x v="1"/>
    <n v="10269.290000000001"/>
    <x v="2"/>
    <x v="6"/>
    <x v="1"/>
    <s v="APLICACOES DIRETAS"/>
    <x v="56"/>
    <x v="200"/>
    <x v="200"/>
  </r>
  <r>
    <x v="1"/>
    <n v="48238.1"/>
    <x v="2"/>
    <x v="6"/>
    <x v="1"/>
    <s v="APLICACOES DIRETAS"/>
    <x v="56"/>
    <x v="201"/>
    <x v="201"/>
  </r>
  <r>
    <x v="1"/>
    <n v="1556621.88"/>
    <x v="2"/>
    <x v="6"/>
    <x v="1"/>
    <s v="APLICACOES DIRETAS"/>
    <x v="56"/>
    <x v="202"/>
    <x v="202"/>
  </r>
  <r>
    <x v="1"/>
    <n v="119509.65"/>
    <x v="2"/>
    <x v="6"/>
    <x v="1"/>
    <s v="APLICACOES DIRETAS"/>
    <x v="56"/>
    <x v="203"/>
    <x v="203"/>
  </r>
  <r>
    <x v="1"/>
    <n v="8998"/>
    <x v="2"/>
    <x v="6"/>
    <x v="1"/>
    <s v="APLICACOES DIRETAS"/>
    <x v="56"/>
    <x v="204"/>
    <x v="204"/>
  </r>
  <r>
    <x v="1"/>
    <n v="2837203.5"/>
    <x v="2"/>
    <x v="6"/>
    <x v="1"/>
    <s v="APLICACOES DIRETAS"/>
    <x v="56"/>
    <x v="205"/>
    <x v="205"/>
  </r>
  <r>
    <x v="1"/>
    <n v="13249103.189999999"/>
    <x v="2"/>
    <x v="6"/>
    <x v="1"/>
    <s v="APLICACOES DIRETAS"/>
    <x v="56"/>
    <x v="206"/>
    <x v="206"/>
  </r>
  <r>
    <x v="1"/>
    <n v="235338.75"/>
    <x v="2"/>
    <x v="6"/>
    <x v="1"/>
    <s v="APLICACOES DIRETAS"/>
    <x v="56"/>
    <x v="207"/>
    <x v="207"/>
  </r>
  <r>
    <x v="1"/>
    <n v="1384690.78"/>
    <x v="2"/>
    <x v="6"/>
    <x v="1"/>
    <s v="APLICACOES DIRETAS"/>
    <x v="56"/>
    <x v="208"/>
    <x v="208"/>
  </r>
  <r>
    <x v="1"/>
    <n v="44413416.530000001"/>
    <x v="2"/>
    <x v="6"/>
    <x v="1"/>
    <s v="APLICACOES DIRETAS"/>
    <x v="56"/>
    <x v="209"/>
    <x v="209"/>
  </r>
  <r>
    <x v="1"/>
    <n v="810778.36"/>
    <x v="2"/>
    <x v="6"/>
    <x v="1"/>
    <s v="APLICACOES DIRETAS"/>
    <x v="56"/>
    <x v="210"/>
    <x v="210"/>
  </r>
  <r>
    <x v="1"/>
    <n v="430042.75"/>
    <x v="2"/>
    <x v="6"/>
    <x v="1"/>
    <s v="APLICACOES DIRETAS"/>
    <x v="56"/>
    <x v="211"/>
    <x v="211"/>
  </r>
  <r>
    <x v="1"/>
    <n v="5672.36"/>
    <x v="2"/>
    <x v="6"/>
    <x v="1"/>
    <s v="APLICACOES DIRETAS"/>
    <x v="56"/>
    <x v="212"/>
    <x v="212"/>
  </r>
  <r>
    <x v="1"/>
    <n v="2527818.98"/>
    <x v="2"/>
    <x v="6"/>
    <x v="1"/>
    <s v="APLICACOES DIRETAS"/>
    <x v="56"/>
    <x v="213"/>
    <x v="213"/>
  </r>
  <r>
    <x v="1"/>
    <n v="6046064.9500000002"/>
    <x v="2"/>
    <x v="6"/>
    <x v="1"/>
    <s v="APLICACOES DIRETAS"/>
    <x v="56"/>
    <x v="214"/>
    <x v="214"/>
  </r>
  <r>
    <x v="1"/>
    <n v="97900.84"/>
    <x v="2"/>
    <x v="6"/>
    <x v="1"/>
    <s v="APLICACOES DIRETAS"/>
    <x v="56"/>
    <x v="241"/>
    <x v="248"/>
  </r>
  <r>
    <x v="1"/>
    <n v="73712.55"/>
    <x v="2"/>
    <x v="6"/>
    <x v="1"/>
    <s v="APLICACOES DIRETAS"/>
    <x v="56"/>
    <x v="215"/>
    <x v="215"/>
  </r>
  <r>
    <x v="1"/>
    <n v="4010456.72"/>
    <x v="2"/>
    <x v="6"/>
    <x v="1"/>
    <s v="APLICACOES DIRETAS"/>
    <x v="56"/>
    <x v="216"/>
    <x v="216"/>
  </r>
  <r>
    <x v="1"/>
    <n v="6031.66"/>
    <x v="2"/>
    <x v="6"/>
    <x v="1"/>
    <s v="APLICACOES DIRETAS"/>
    <x v="56"/>
    <x v="217"/>
    <x v="217"/>
  </r>
  <r>
    <x v="1"/>
    <n v="1156349.1000000001"/>
    <x v="2"/>
    <x v="6"/>
    <x v="1"/>
    <s v="APLICACOES DIRETAS"/>
    <x v="56"/>
    <x v="218"/>
    <x v="218"/>
  </r>
  <r>
    <x v="1"/>
    <n v="144722.61000000002"/>
    <x v="2"/>
    <x v="6"/>
    <x v="1"/>
    <s v="APLICACOES DIRETAS"/>
    <x v="56"/>
    <x v="3"/>
    <x v="249"/>
  </r>
  <r>
    <x v="1"/>
    <n v="40143.129999999997"/>
    <x v="2"/>
    <x v="6"/>
    <x v="1"/>
    <s v="APLICACOES DIRETAS"/>
    <x v="56"/>
    <x v="219"/>
    <x v="219"/>
  </r>
  <r>
    <x v="1"/>
    <n v="68596960.980000004"/>
    <x v="2"/>
    <x v="6"/>
    <x v="1"/>
    <s v="APLICACOES DIRETAS"/>
    <x v="56"/>
    <x v="220"/>
    <x v="220"/>
  </r>
  <r>
    <x v="1"/>
    <n v="84943"/>
    <x v="2"/>
    <x v="6"/>
    <x v="1"/>
    <s v="APLICACOES DIRETAS"/>
    <x v="4"/>
    <x v="7"/>
    <x v="7"/>
  </r>
  <r>
    <x v="1"/>
    <n v="109917.27"/>
    <x v="2"/>
    <x v="6"/>
    <x v="1"/>
    <s v="APLICACOES DIRETAS"/>
    <x v="4"/>
    <x v="8"/>
    <x v="8"/>
  </r>
  <r>
    <x v="1"/>
    <n v="354.42"/>
    <x v="2"/>
    <x v="6"/>
    <x v="1"/>
    <s v="APLICACOES DIRETAS"/>
    <x v="4"/>
    <x v="29"/>
    <x v="29"/>
  </r>
  <r>
    <x v="1"/>
    <n v="4684.9000000000005"/>
    <x v="2"/>
    <x v="6"/>
    <x v="1"/>
    <s v="APLICACOES DIRETAS"/>
    <x v="57"/>
    <x v="221"/>
    <x v="221"/>
  </r>
  <r>
    <x v="1"/>
    <n v="59525.55"/>
    <x v="2"/>
    <x v="6"/>
    <x v="1"/>
    <s v="APLICACOES DIRETAS"/>
    <x v="57"/>
    <x v="222"/>
    <x v="222"/>
  </r>
  <r>
    <x v="1"/>
    <n v="1718928.24"/>
    <x v="2"/>
    <x v="6"/>
    <x v="1"/>
    <s v="APLICACOES DIRETAS"/>
    <x v="57"/>
    <x v="223"/>
    <x v="223"/>
  </r>
  <r>
    <x v="1"/>
    <n v="1105291.2"/>
    <x v="2"/>
    <x v="6"/>
    <x v="1"/>
    <s v="APLICACOES DIRETAS"/>
    <x v="57"/>
    <x v="224"/>
    <x v="224"/>
  </r>
  <r>
    <x v="1"/>
    <n v="218520537.84"/>
    <x v="2"/>
    <x v="6"/>
    <x v="1"/>
    <s v="APLICACOES DIRETAS"/>
    <x v="57"/>
    <x v="225"/>
    <x v="225"/>
  </r>
  <r>
    <x v="1"/>
    <n v="86176319.680000007"/>
    <x v="2"/>
    <x v="6"/>
    <x v="1"/>
    <s v="APLICACOES DIRETAS"/>
    <x v="57"/>
    <x v="226"/>
    <x v="226"/>
  </r>
  <r>
    <x v="1"/>
    <n v="31081290.530000001"/>
    <x v="2"/>
    <x v="6"/>
    <x v="1"/>
    <s v="APLICACOES DIRETAS"/>
    <x v="57"/>
    <x v="227"/>
    <x v="227"/>
  </r>
  <r>
    <x v="1"/>
    <n v="79672.62"/>
    <x v="2"/>
    <x v="6"/>
    <x v="1"/>
    <s v="APLICACOES DIRETAS"/>
    <x v="57"/>
    <x v="228"/>
    <x v="228"/>
  </r>
  <r>
    <x v="1"/>
    <n v="673295.22"/>
    <x v="2"/>
    <x v="6"/>
    <x v="1"/>
    <s v="APLICACOES DIRETAS"/>
    <x v="57"/>
    <x v="229"/>
    <x v="229"/>
  </r>
  <r>
    <x v="1"/>
    <n v="3000000"/>
    <x v="2"/>
    <x v="6"/>
    <x v="1"/>
    <s v="APLICACOES DIRETAS"/>
    <x v="9"/>
    <x v="104"/>
    <x v="104"/>
  </r>
  <r>
    <x v="1"/>
    <n v="0"/>
    <x v="2"/>
    <x v="6"/>
    <x v="1"/>
    <s v="APLICACOES DIRETAS"/>
    <x v="58"/>
    <x v="3"/>
    <x v="3"/>
  </r>
  <r>
    <x v="1"/>
    <n v="5831.03"/>
    <x v="2"/>
    <x v="6"/>
    <x v="1"/>
    <s v="APLICACOES DIRETAS"/>
    <x v="39"/>
    <x v="237"/>
    <x v="241"/>
  </r>
  <r>
    <x v="1"/>
    <n v="10340030.99"/>
    <x v="2"/>
    <x v="6"/>
    <x v="1"/>
    <s v="APLICACOES DIRETAS"/>
    <x v="39"/>
    <x v="238"/>
    <x v="242"/>
  </r>
  <r>
    <x v="1"/>
    <n v="0"/>
    <x v="2"/>
    <x v="6"/>
    <x v="0"/>
    <s v="A DEFINIR"/>
    <x v="58"/>
    <x v="3"/>
    <x v="3"/>
  </r>
  <r>
    <x v="2"/>
    <n v="0"/>
    <x v="0"/>
    <x v="0"/>
    <x v="0"/>
    <s v="A DEFINIR"/>
    <x v="58"/>
    <x v="3"/>
    <x v="3"/>
  </r>
  <r>
    <x v="2"/>
    <n v="47043442.380000003"/>
    <x v="1"/>
    <x v="1"/>
    <x v="1"/>
    <s v="APLICACOES DIRETAS"/>
    <x v="1"/>
    <x v="1"/>
    <x v="1"/>
  </r>
  <r>
    <x v="2"/>
    <n v="1319675063.6600001"/>
    <x v="1"/>
    <x v="1"/>
    <x v="1"/>
    <s v="APLICACOES DIRETAS"/>
    <x v="1"/>
    <x v="2"/>
    <x v="2"/>
  </r>
  <r>
    <x v="2"/>
    <n v="0"/>
    <x v="1"/>
    <x v="1"/>
    <x v="1"/>
    <s v="APLICACOES DIRETAS"/>
    <x v="1"/>
    <x v="3"/>
    <x v="3"/>
  </r>
  <r>
    <x v="2"/>
    <n v="4723.7300000000005"/>
    <x v="1"/>
    <x v="1"/>
    <x v="1"/>
    <s v="APLICACOES DIRETAS"/>
    <x v="2"/>
    <x v="4"/>
    <x v="4"/>
  </r>
  <r>
    <x v="2"/>
    <n v="5228032.24"/>
    <x v="1"/>
    <x v="1"/>
    <x v="1"/>
    <s v="APLICACOES DIRETAS"/>
    <x v="2"/>
    <x v="5"/>
    <x v="5"/>
  </r>
  <r>
    <x v="2"/>
    <n v="0"/>
    <x v="1"/>
    <x v="1"/>
    <x v="1"/>
    <s v="APLICACOES DIRETAS"/>
    <x v="58"/>
    <x v="3"/>
    <x v="3"/>
  </r>
  <r>
    <x v="2"/>
    <n v="6003949.4100000001"/>
    <x v="1"/>
    <x v="2"/>
    <x v="2"/>
    <s v="TRANSFERENCIAS A UNIAO"/>
    <x v="3"/>
    <x v="6"/>
    <x v="6"/>
  </r>
  <r>
    <x v="2"/>
    <n v="0"/>
    <x v="1"/>
    <x v="2"/>
    <x v="2"/>
    <s v="TRANSFERENCIAS A UNIAO"/>
    <x v="3"/>
    <x v="3"/>
    <x v="3"/>
  </r>
  <r>
    <x v="2"/>
    <n v="58934.76"/>
    <x v="1"/>
    <x v="2"/>
    <x v="2"/>
    <s v="TRANSFERENCIAS A UNIAO"/>
    <x v="4"/>
    <x v="7"/>
    <x v="7"/>
  </r>
  <r>
    <x v="2"/>
    <n v="334351.84000000003"/>
    <x v="1"/>
    <x v="2"/>
    <x v="2"/>
    <s v="TRANSFERENCIAS A UNIAO"/>
    <x v="4"/>
    <x v="8"/>
    <x v="8"/>
  </r>
  <r>
    <x v="2"/>
    <n v="0"/>
    <x v="1"/>
    <x v="2"/>
    <x v="2"/>
    <s v="TRANSFERENCIAS A UNIAO"/>
    <x v="4"/>
    <x v="3"/>
    <x v="3"/>
  </r>
  <r>
    <x v="2"/>
    <n v="0"/>
    <x v="1"/>
    <x v="2"/>
    <x v="2"/>
    <s v="TRANSFERENCIAS A UNIAO"/>
    <x v="58"/>
    <x v="3"/>
    <x v="3"/>
  </r>
  <r>
    <x v="2"/>
    <n v="203978170.81"/>
    <x v="1"/>
    <x v="2"/>
    <x v="3"/>
    <s v="TRANSFERENCIAS A MUNICIPIOS"/>
    <x v="3"/>
    <x v="6"/>
    <x v="6"/>
  </r>
  <r>
    <x v="2"/>
    <n v="0"/>
    <x v="1"/>
    <x v="2"/>
    <x v="3"/>
    <s v="TRANSFERENCIAS A MUNICIPIOS"/>
    <x v="3"/>
    <x v="3"/>
    <x v="3"/>
  </r>
  <r>
    <x v="2"/>
    <n v="3925570485.1399999"/>
    <x v="1"/>
    <x v="2"/>
    <x v="3"/>
    <s v="TRANSFERENCIAS A MUNICIPIOS"/>
    <x v="6"/>
    <x v="10"/>
    <x v="10"/>
  </r>
  <r>
    <x v="2"/>
    <n v="0"/>
    <x v="1"/>
    <x v="2"/>
    <x v="3"/>
    <s v="TRANSFERENCIAS A MUNICIPIOS"/>
    <x v="6"/>
    <x v="3"/>
    <x v="3"/>
  </r>
  <r>
    <x v="2"/>
    <n v="0"/>
    <x v="1"/>
    <x v="2"/>
    <x v="3"/>
    <s v="TRANSFERENCIAS A MUNICIPIOS"/>
    <x v="58"/>
    <x v="3"/>
    <x v="3"/>
  </r>
  <r>
    <x v="2"/>
    <n v="37000"/>
    <x v="1"/>
    <x v="2"/>
    <x v="4"/>
    <s v="TRANSFERENCIAS A INSTITUICOES PRIVADAS SEM FINS LUCRATIVOS"/>
    <x v="3"/>
    <x v="6"/>
    <x v="6"/>
  </r>
  <r>
    <x v="2"/>
    <n v="0"/>
    <x v="1"/>
    <x v="2"/>
    <x v="4"/>
    <s v="TRANSFERENCIAS A INSTITUICOES PRIVADAS SEM FINS LUCRATIVOS"/>
    <x v="3"/>
    <x v="3"/>
    <x v="3"/>
  </r>
  <r>
    <x v="2"/>
    <n v="0"/>
    <x v="1"/>
    <x v="2"/>
    <x v="4"/>
    <s v="TRANSFERENCIAS A INSTITUICOES PRIVADAS SEM FINS LUCRATIVOS"/>
    <x v="7"/>
    <x v="3"/>
    <x v="3"/>
  </r>
  <r>
    <x v="2"/>
    <n v="38760"/>
    <x v="1"/>
    <x v="2"/>
    <x v="4"/>
    <s v="TRANSFERENCIAS A INSTITUICOES PRIVADAS SEM FINS LUCRATIVOS"/>
    <x v="8"/>
    <x v="12"/>
    <x v="12"/>
  </r>
  <r>
    <x v="2"/>
    <n v="0"/>
    <x v="1"/>
    <x v="2"/>
    <x v="4"/>
    <s v="TRANSFERENCIAS A INSTITUICOES PRIVADAS SEM FINS LUCRATIVOS"/>
    <x v="8"/>
    <x v="3"/>
    <x v="3"/>
  </r>
  <r>
    <x v="2"/>
    <n v="928330"/>
    <x v="1"/>
    <x v="2"/>
    <x v="4"/>
    <s v="TRANSFERENCIAS A INSTITUICOES PRIVADAS SEM FINS LUCRATIVOS"/>
    <x v="9"/>
    <x v="14"/>
    <x v="14"/>
  </r>
  <r>
    <x v="2"/>
    <n v="274300"/>
    <x v="1"/>
    <x v="2"/>
    <x v="4"/>
    <s v="TRANSFERENCIAS A INSTITUICOES PRIVADAS SEM FINS LUCRATIVOS"/>
    <x v="9"/>
    <x v="104"/>
    <x v="104"/>
  </r>
  <r>
    <x v="2"/>
    <n v="0"/>
    <x v="1"/>
    <x v="2"/>
    <x v="4"/>
    <s v="TRANSFERENCIAS A INSTITUICOES PRIVADAS SEM FINS LUCRATIVOS"/>
    <x v="9"/>
    <x v="3"/>
    <x v="3"/>
  </r>
  <r>
    <x v="2"/>
    <n v="0"/>
    <x v="1"/>
    <x v="2"/>
    <x v="4"/>
    <s v="TRANSFERENCIAS A INSTITUICOES PRIVADAS SEM FINS LUCRATIVOS"/>
    <x v="58"/>
    <x v="3"/>
    <x v="3"/>
  </r>
  <r>
    <x v="2"/>
    <n v="0"/>
    <x v="1"/>
    <x v="2"/>
    <x v="4"/>
    <s v="TRANSFERENCIAS A INSTITUICOES PRIVADAS SEM FINS LUCRATIVOS"/>
    <x v="10"/>
    <x v="3"/>
    <x v="3"/>
  </r>
  <r>
    <x v="2"/>
    <n v="137742242.87"/>
    <x v="1"/>
    <x v="2"/>
    <x v="4"/>
    <s v="TRANSFERENCIAS A INSTITUICOES PRIVADAS SEM FINS LUCRATIVOS"/>
    <x v="10"/>
    <x v="15"/>
    <x v="15"/>
  </r>
  <r>
    <x v="2"/>
    <n v="2338278"/>
    <x v="1"/>
    <x v="2"/>
    <x v="5"/>
    <s v="TRANSFERENCIAS A INSTITUICOES MULTIGOVERNAMENTAIS"/>
    <x v="3"/>
    <x v="6"/>
    <x v="6"/>
  </r>
  <r>
    <x v="2"/>
    <n v="0"/>
    <x v="1"/>
    <x v="2"/>
    <x v="5"/>
    <s v="TRANSFERENCIAS A INSTITUICOES MULTIGOVERNAMENTAIS"/>
    <x v="3"/>
    <x v="3"/>
    <x v="3"/>
  </r>
  <r>
    <x v="2"/>
    <n v="0"/>
    <x v="1"/>
    <x v="2"/>
    <x v="5"/>
    <s v="TRANSFERENCIAS A INSTITUICOES MULTIGOVERNAMENTAIS"/>
    <x v="58"/>
    <x v="3"/>
    <x v="3"/>
  </r>
  <r>
    <x v="2"/>
    <n v="0"/>
    <x v="1"/>
    <x v="2"/>
    <x v="1"/>
    <s v="APLICACOES DIRETAS"/>
    <x v="0"/>
    <x v="3"/>
    <x v="3"/>
  </r>
  <r>
    <x v="2"/>
    <n v="1970034.8"/>
    <x v="1"/>
    <x v="2"/>
    <x v="1"/>
    <s v="APLICACOES DIRETAS"/>
    <x v="11"/>
    <x v="16"/>
    <x v="16"/>
  </r>
  <r>
    <x v="2"/>
    <n v="10389173.35"/>
    <x v="1"/>
    <x v="2"/>
    <x v="1"/>
    <s v="APLICACOES DIRETAS"/>
    <x v="11"/>
    <x v="17"/>
    <x v="17"/>
  </r>
  <r>
    <x v="2"/>
    <n v="0"/>
    <x v="1"/>
    <x v="2"/>
    <x v="1"/>
    <s v="APLICACOES DIRETAS"/>
    <x v="11"/>
    <x v="3"/>
    <x v="3"/>
  </r>
  <r>
    <x v="2"/>
    <n v="0"/>
    <x v="1"/>
    <x v="2"/>
    <x v="1"/>
    <s v="APLICACOES DIRETAS"/>
    <x v="12"/>
    <x v="3"/>
    <x v="3"/>
  </r>
  <r>
    <x v="2"/>
    <n v="29257438.07"/>
    <x v="1"/>
    <x v="2"/>
    <x v="1"/>
    <s v="APLICACOES DIRETAS"/>
    <x v="13"/>
    <x v="18"/>
    <x v="18"/>
  </r>
  <r>
    <x v="2"/>
    <n v="0"/>
    <x v="1"/>
    <x v="2"/>
    <x v="1"/>
    <s v="APLICACOES DIRETAS"/>
    <x v="13"/>
    <x v="3"/>
    <x v="3"/>
  </r>
  <r>
    <x v="2"/>
    <n v="109089.06"/>
    <x v="1"/>
    <x v="2"/>
    <x v="1"/>
    <s v="APLICACOES DIRETAS"/>
    <x v="14"/>
    <x v="19"/>
    <x v="19"/>
  </r>
  <r>
    <x v="2"/>
    <n v="836.42"/>
    <x v="1"/>
    <x v="2"/>
    <x v="1"/>
    <s v="APLICACOES DIRETAS"/>
    <x v="14"/>
    <x v="242"/>
    <x v="250"/>
  </r>
  <r>
    <x v="2"/>
    <n v="0"/>
    <x v="1"/>
    <x v="2"/>
    <x v="1"/>
    <s v="APLICACOES DIRETAS"/>
    <x v="14"/>
    <x v="3"/>
    <x v="3"/>
  </r>
  <r>
    <x v="2"/>
    <n v="6043430.5099999998"/>
    <x v="1"/>
    <x v="2"/>
    <x v="1"/>
    <s v="APLICACOES DIRETAS"/>
    <x v="15"/>
    <x v="20"/>
    <x v="20"/>
  </r>
  <r>
    <x v="2"/>
    <n v="0"/>
    <x v="1"/>
    <x v="2"/>
    <x v="1"/>
    <s v="APLICACOES DIRETAS"/>
    <x v="15"/>
    <x v="3"/>
    <x v="3"/>
  </r>
  <r>
    <x v="2"/>
    <n v="12883.7"/>
    <x v="1"/>
    <x v="2"/>
    <x v="1"/>
    <s v="APLICACOES DIRETAS"/>
    <x v="16"/>
    <x v="21"/>
    <x v="21"/>
  </r>
  <r>
    <x v="2"/>
    <n v="0"/>
    <x v="1"/>
    <x v="2"/>
    <x v="1"/>
    <s v="APLICACOES DIRETAS"/>
    <x v="16"/>
    <x v="3"/>
    <x v="3"/>
  </r>
  <r>
    <x v="2"/>
    <n v="27611704.239999998"/>
    <x v="1"/>
    <x v="2"/>
    <x v="1"/>
    <s v="APLICACOES DIRETAS"/>
    <x v="17"/>
    <x v="22"/>
    <x v="22"/>
  </r>
  <r>
    <x v="2"/>
    <n v="83840.38"/>
    <x v="1"/>
    <x v="2"/>
    <x v="1"/>
    <s v="APLICACOES DIRETAS"/>
    <x v="17"/>
    <x v="3"/>
    <x v="251"/>
  </r>
  <r>
    <x v="2"/>
    <n v="0"/>
    <x v="1"/>
    <x v="2"/>
    <x v="1"/>
    <s v="APLICACOES DIRETAS"/>
    <x v="18"/>
    <x v="3"/>
    <x v="3"/>
  </r>
  <r>
    <x v="2"/>
    <n v="315548.41000000003"/>
    <x v="1"/>
    <x v="2"/>
    <x v="1"/>
    <s v="APLICACOES DIRETAS"/>
    <x v="19"/>
    <x v="23"/>
    <x v="23"/>
  </r>
  <r>
    <x v="2"/>
    <n v="0"/>
    <x v="1"/>
    <x v="2"/>
    <x v="1"/>
    <s v="APLICACOES DIRETAS"/>
    <x v="19"/>
    <x v="3"/>
    <x v="3"/>
  </r>
  <r>
    <x v="2"/>
    <n v="6145358.9900000002"/>
    <x v="1"/>
    <x v="2"/>
    <x v="1"/>
    <s v="APLICACOES DIRETAS"/>
    <x v="5"/>
    <x v="9"/>
    <x v="9"/>
  </r>
  <r>
    <x v="2"/>
    <n v="0"/>
    <x v="1"/>
    <x v="2"/>
    <x v="1"/>
    <s v="APLICACOES DIRETAS"/>
    <x v="5"/>
    <x v="3"/>
    <x v="3"/>
  </r>
  <r>
    <x v="2"/>
    <n v="38330158"/>
    <x v="1"/>
    <x v="2"/>
    <x v="1"/>
    <s v="APLICACOES DIRETAS"/>
    <x v="21"/>
    <x v="25"/>
    <x v="25"/>
  </r>
  <r>
    <x v="2"/>
    <n v="1369775.56"/>
    <x v="1"/>
    <x v="2"/>
    <x v="1"/>
    <s v="APLICACOES DIRETAS"/>
    <x v="21"/>
    <x v="3"/>
    <x v="25"/>
  </r>
  <r>
    <x v="2"/>
    <n v="3603069.05"/>
    <x v="1"/>
    <x v="2"/>
    <x v="1"/>
    <s v="APLICACOES DIRETAS"/>
    <x v="22"/>
    <x v="26"/>
    <x v="26"/>
  </r>
  <r>
    <x v="2"/>
    <n v="0"/>
    <x v="1"/>
    <x v="2"/>
    <x v="1"/>
    <s v="APLICACOES DIRETAS"/>
    <x v="22"/>
    <x v="3"/>
    <x v="3"/>
  </r>
  <r>
    <x v="2"/>
    <n v="446.4"/>
    <x v="1"/>
    <x v="2"/>
    <x v="1"/>
    <s v="APLICACOES DIRETAS"/>
    <x v="23"/>
    <x v="243"/>
    <x v="252"/>
  </r>
  <r>
    <x v="2"/>
    <n v="0"/>
    <x v="1"/>
    <x v="2"/>
    <x v="1"/>
    <s v="APLICACOES DIRETAS"/>
    <x v="23"/>
    <x v="3"/>
    <x v="3"/>
  </r>
  <r>
    <x v="2"/>
    <n v="3244131.08"/>
    <x v="1"/>
    <x v="2"/>
    <x v="1"/>
    <s v="APLICACOES DIRETAS"/>
    <x v="4"/>
    <x v="7"/>
    <x v="7"/>
  </r>
  <r>
    <x v="2"/>
    <n v="11750438.52"/>
    <x v="1"/>
    <x v="2"/>
    <x v="1"/>
    <s v="APLICACOES DIRETAS"/>
    <x v="4"/>
    <x v="8"/>
    <x v="8"/>
  </r>
  <r>
    <x v="2"/>
    <n v="687.15"/>
    <x v="1"/>
    <x v="2"/>
    <x v="1"/>
    <s v="APLICACOES DIRETAS"/>
    <x v="4"/>
    <x v="29"/>
    <x v="29"/>
  </r>
  <r>
    <x v="2"/>
    <n v="0"/>
    <x v="1"/>
    <x v="2"/>
    <x v="1"/>
    <s v="APLICACOES DIRETAS"/>
    <x v="4"/>
    <x v="3"/>
    <x v="3"/>
  </r>
  <r>
    <x v="2"/>
    <n v="118322878.73999999"/>
    <x v="1"/>
    <x v="2"/>
    <x v="1"/>
    <s v="APLICACOES DIRETAS"/>
    <x v="25"/>
    <x v="30"/>
    <x v="30"/>
  </r>
  <r>
    <x v="2"/>
    <n v="87121148.959999993"/>
    <x v="1"/>
    <x v="2"/>
    <x v="1"/>
    <s v="APLICACOES DIRETAS"/>
    <x v="25"/>
    <x v="31"/>
    <x v="31"/>
  </r>
  <r>
    <x v="2"/>
    <n v="0"/>
    <x v="1"/>
    <x v="2"/>
    <x v="1"/>
    <s v="APLICACOES DIRETAS"/>
    <x v="25"/>
    <x v="3"/>
    <x v="3"/>
  </r>
  <r>
    <x v="2"/>
    <n v="2740"/>
    <x v="1"/>
    <x v="2"/>
    <x v="1"/>
    <s v="APLICACOES DIRETAS"/>
    <x v="7"/>
    <x v="32"/>
    <x v="32"/>
  </r>
  <r>
    <x v="2"/>
    <n v="5897124.1399999997"/>
    <x v="1"/>
    <x v="2"/>
    <x v="1"/>
    <s v="APLICACOES DIRETAS"/>
    <x v="7"/>
    <x v="33"/>
    <x v="33"/>
  </r>
  <r>
    <x v="2"/>
    <n v="1916578.77"/>
    <x v="1"/>
    <x v="2"/>
    <x v="1"/>
    <s v="APLICACOES DIRETAS"/>
    <x v="7"/>
    <x v="34"/>
    <x v="34"/>
  </r>
  <r>
    <x v="2"/>
    <n v="4928464.8100000005"/>
    <x v="1"/>
    <x v="2"/>
    <x v="1"/>
    <s v="APLICACOES DIRETAS"/>
    <x v="7"/>
    <x v="35"/>
    <x v="35"/>
  </r>
  <r>
    <x v="2"/>
    <n v="1787378.7000000002"/>
    <x v="1"/>
    <x v="2"/>
    <x v="1"/>
    <s v="APLICACOES DIRETAS"/>
    <x v="7"/>
    <x v="230"/>
    <x v="231"/>
  </r>
  <r>
    <x v="2"/>
    <n v="40414421.200000003"/>
    <x v="1"/>
    <x v="2"/>
    <x v="1"/>
    <s v="APLICACOES DIRETAS"/>
    <x v="7"/>
    <x v="36"/>
    <x v="36"/>
  </r>
  <r>
    <x v="2"/>
    <n v="3189309.22"/>
    <x v="1"/>
    <x v="2"/>
    <x v="1"/>
    <s v="APLICACOES DIRETAS"/>
    <x v="7"/>
    <x v="37"/>
    <x v="37"/>
  </r>
  <r>
    <x v="2"/>
    <n v="1166269.5900000001"/>
    <x v="1"/>
    <x v="2"/>
    <x v="1"/>
    <s v="APLICACOES DIRETAS"/>
    <x v="7"/>
    <x v="38"/>
    <x v="38"/>
  </r>
  <r>
    <x v="2"/>
    <n v="1367074.05"/>
    <x v="1"/>
    <x v="2"/>
    <x v="1"/>
    <s v="APLICACOES DIRETAS"/>
    <x v="7"/>
    <x v="39"/>
    <x v="39"/>
  </r>
  <r>
    <x v="2"/>
    <n v="968371.16"/>
    <x v="1"/>
    <x v="2"/>
    <x v="1"/>
    <s v="APLICACOES DIRETAS"/>
    <x v="7"/>
    <x v="244"/>
    <x v="253"/>
  </r>
  <r>
    <x v="2"/>
    <n v="105290.64"/>
    <x v="1"/>
    <x v="2"/>
    <x v="1"/>
    <s v="APLICACOES DIRETAS"/>
    <x v="7"/>
    <x v="40"/>
    <x v="40"/>
  </r>
  <r>
    <x v="2"/>
    <n v="28660030.329999998"/>
    <x v="1"/>
    <x v="2"/>
    <x v="1"/>
    <s v="APLICACOES DIRETAS"/>
    <x v="7"/>
    <x v="41"/>
    <x v="41"/>
  </r>
  <r>
    <x v="2"/>
    <n v="6074557.0199999996"/>
    <x v="1"/>
    <x v="2"/>
    <x v="1"/>
    <s v="APLICACOES DIRETAS"/>
    <x v="7"/>
    <x v="42"/>
    <x v="42"/>
  </r>
  <r>
    <x v="2"/>
    <n v="37453.69"/>
    <x v="1"/>
    <x v="2"/>
    <x v="1"/>
    <s v="APLICACOES DIRETAS"/>
    <x v="7"/>
    <x v="43"/>
    <x v="43"/>
  </r>
  <r>
    <x v="2"/>
    <n v="68582.990000000005"/>
    <x v="1"/>
    <x v="2"/>
    <x v="1"/>
    <s v="APLICACOES DIRETAS"/>
    <x v="7"/>
    <x v="44"/>
    <x v="44"/>
  </r>
  <r>
    <x v="2"/>
    <n v="10250201.32"/>
    <x v="1"/>
    <x v="2"/>
    <x v="1"/>
    <s v="APLICACOES DIRETAS"/>
    <x v="7"/>
    <x v="45"/>
    <x v="45"/>
  </r>
  <r>
    <x v="2"/>
    <n v="15750035.98"/>
    <x v="1"/>
    <x v="2"/>
    <x v="1"/>
    <s v="APLICACOES DIRETAS"/>
    <x v="7"/>
    <x v="46"/>
    <x v="46"/>
  </r>
  <r>
    <x v="2"/>
    <n v="7810324.8200000003"/>
    <x v="1"/>
    <x v="2"/>
    <x v="1"/>
    <s v="APLICACOES DIRETAS"/>
    <x v="7"/>
    <x v="47"/>
    <x v="47"/>
  </r>
  <r>
    <x v="2"/>
    <n v="1815576.36"/>
    <x v="1"/>
    <x v="2"/>
    <x v="1"/>
    <s v="APLICACOES DIRETAS"/>
    <x v="7"/>
    <x v="48"/>
    <x v="48"/>
  </r>
  <r>
    <x v="2"/>
    <n v="1411640.16"/>
    <x v="1"/>
    <x v="2"/>
    <x v="1"/>
    <s v="APLICACOES DIRETAS"/>
    <x v="7"/>
    <x v="49"/>
    <x v="49"/>
  </r>
  <r>
    <x v="2"/>
    <n v="8745778.0899999999"/>
    <x v="1"/>
    <x v="2"/>
    <x v="1"/>
    <s v="APLICACOES DIRETAS"/>
    <x v="7"/>
    <x v="50"/>
    <x v="50"/>
  </r>
  <r>
    <x v="2"/>
    <n v="41446748.490000002"/>
    <x v="1"/>
    <x v="2"/>
    <x v="1"/>
    <s v="APLICACOES DIRETAS"/>
    <x v="7"/>
    <x v="51"/>
    <x v="51"/>
  </r>
  <r>
    <x v="2"/>
    <n v="1109258.8700000001"/>
    <x v="1"/>
    <x v="2"/>
    <x v="1"/>
    <s v="APLICACOES DIRETAS"/>
    <x v="7"/>
    <x v="52"/>
    <x v="52"/>
  </r>
  <r>
    <x v="2"/>
    <n v="7206218.8099999996"/>
    <x v="1"/>
    <x v="2"/>
    <x v="1"/>
    <s v="APLICACOES DIRETAS"/>
    <x v="7"/>
    <x v="53"/>
    <x v="53"/>
  </r>
  <r>
    <x v="2"/>
    <n v="14643508.48"/>
    <x v="1"/>
    <x v="2"/>
    <x v="1"/>
    <s v="APLICACOES DIRETAS"/>
    <x v="7"/>
    <x v="54"/>
    <x v="54"/>
  </r>
  <r>
    <x v="2"/>
    <n v="1499816.79"/>
    <x v="1"/>
    <x v="2"/>
    <x v="1"/>
    <s v="APLICACOES DIRETAS"/>
    <x v="7"/>
    <x v="55"/>
    <x v="55"/>
  </r>
  <r>
    <x v="2"/>
    <n v="4004159.84"/>
    <x v="1"/>
    <x v="2"/>
    <x v="1"/>
    <s v="APLICACOES DIRETAS"/>
    <x v="7"/>
    <x v="56"/>
    <x v="56"/>
  </r>
  <r>
    <x v="2"/>
    <n v="2213839"/>
    <x v="1"/>
    <x v="2"/>
    <x v="1"/>
    <s v="APLICACOES DIRETAS"/>
    <x v="7"/>
    <x v="57"/>
    <x v="57"/>
  </r>
  <r>
    <x v="2"/>
    <n v="9987321.0800000001"/>
    <x v="1"/>
    <x v="2"/>
    <x v="1"/>
    <s v="APLICACOES DIRETAS"/>
    <x v="7"/>
    <x v="58"/>
    <x v="58"/>
  </r>
  <r>
    <x v="2"/>
    <n v="278077361.25"/>
    <x v="1"/>
    <x v="2"/>
    <x v="1"/>
    <s v="APLICACOES DIRETAS"/>
    <x v="7"/>
    <x v="59"/>
    <x v="59"/>
  </r>
  <r>
    <x v="2"/>
    <n v="1904454.54"/>
    <x v="1"/>
    <x v="2"/>
    <x v="1"/>
    <s v="APLICACOES DIRETAS"/>
    <x v="7"/>
    <x v="11"/>
    <x v="11"/>
  </r>
  <r>
    <x v="2"/>
    <n v="1452379.2"/>
    <x v="1"/>
    <x v="2"/>
    <x v="1"/>
    <s v="APLICACOES DIRETAS"/>
    <x v="7"/>
    <x v="231"/>
    <x v="232"/>
  </r>
  <r>
    <x v="2"/>
    <n v="4863952.17"/>
    <x v="1"/>
    <x v="2"/>
    <x v="1"/>
    <s v="APLICACOES DIRETAS"/>
    <x v="7"/>
    <x v="60"/>
    <x v="60"/>
  </r>
  <r>
    <x v="2"/>
    <n v="38234565.780000001"/>
    <x v="1"/>
    <x v="2"/>
    <x v="1"/>
    <s v="APLICACOES DIRETAS"/>
    <x v="7"/>
    <x v="61"/>
    <x v="61"/>
  </r>
  <r>
    <x v="2"/>
    <n v="60716.89"/>
    <x v="1"/>
    <x v="2"/>
    <x v="1"/>
    <s v="APLICACOES DIRETAS"/>
    <x v="7"/>
    <x v="62"/>
    <x v="62"/>
  </r>
  <r>
    <x v="2"/>
    <n v="8131858.04"/>
    <x v="1"/>
    <x v="2"/>
    <x v="1"/>
    <s v="APLICACOES DIRETAS"/>
    <x v="7"/>
    <x v="3"/>
    <x v="233"/>
  </r>
  <r>
    <x v="2"/>
    <n v="1085361.77"/>
    <x v="1"/>
    <x v="2"/>
    <x v="1"/>
    <s v="APLICACOES DIRETAS"/>
    <x v="7"/>
    <x v="63"/>
    <x v="63"/>
  </r>
  <r>
    <x v="2"/>
    <n v="1630152.92"/>
    <x v="1"/>
    <x v="2"/>
    <x v="1"/>
    <s v="APLICACOES DIRETAS"/>
    <x v="26"/>
    <x v="64"/>
    <x v="64"/>
  </r>
  <r>
    <x v="2"/>
    <n v="0"/>
    <x v="1"/>
    <x v="2"/>
    <x v="1"/>
    <s v="APLICACOES DIRETAS"/>
    <x v="26"/>
    <x v="3"/>
    <x v="3"/>
  </r>
  <r>
    <x v="2"/>
    <n v="154027604.16999999"/>
    <x v="1"/>
    <x v="2"/>
    <x v="1"/>
    <s v="APLICACOES DIRETAS"/>
    <x v="27"/>
    <x v="65"/>
    <x v="65"/>
  </r>
  <r>
    <x v="2"/>
    <n v="564817.36"/>
    <x v="1"/>
    <x v="2"/>
    <x v="1"/>
    <s v="APLICACOES DIRETAS"/>
    <x v="27"/>
    <x v="3"/>
    <x v="65"/>
  </r>
  <r>
    <x v="2"/>
    <n v="198410404.44"/>
    <x v="1"/>
    <x v="2"/>
    <x v="1"/>
    <s v="APLICACOES DIRETAS"/>
    <x v="28"/>
    <x v="66"/>
    <x v="66"/>
  </r>
  <r>
    <x v="2"/>
    <n v="0"/>
    <x v="1"/>
    <x v="2"/>
    <x v="1"/>
    <s v="APLICACOES DIRETAS"/>
    <x v="28"/>
    <x v="3"/>
    <x v="3"/>
  </r>
  <r>
    <x v="2"/>
    <n v="16861669.25"/>
    <x v="1"/>
    <x v="2"/>
    <x v="1"/>
    <s v="APLICACOES DIRETAS"/>
    <x v="29"/>
    <x v="67"/>
    <x v="67"/>
  </r>
  <r>
    <x v="2"/>
    <n v="0"/>
    <x v="1"/>
    <x v="2"/>
    <x v="1"/>
    <s v="APLICACOES DIRETAS"/>
    <x v="29"/>
    <x v="3"/>
    <x v="3"/>
  </r>
  <r>
    <x v="2"/>
    <n v="6467109.1699999999"/>
    <x v="1"/>
    <x v="2"/>
    <x v="1"/>
    <s v="APLICACOES DIRETAS"/>
    <x v="30"/>
    <x v="68"/>
    <x v="68"/>
  </r>
  <r>
    <x v="2"/>
    <n v="296361.71000000002"/>
    <x v="1"/>
    <x v="2"/>
    <x v="1"/>
    <s v="APLICACOES DIRETAS"/>
    <x v="30"/>
    <x v="69"/>
    <x v="69"/>
  </r>
  <r>
    <x v="2"/>
    <n v="1847057.11"/>
    <x v="1"/>
    <x v="2"/>
    <x v="1"/>
    <s v="APLICACOES DIRETAS"/>
    <x v="30"/>
    <x v="70"/>
    <x v="70"/>
  </r>
  <r>
    <x v="2"/>
    <n v="273701.97000000003"/>
    <x v="1"/>
    <x v="2"/>
    <x v="1"/>
    <s v="APLICACOES DIRETAS"/>
    <x v="30"/>
    <x v="74"/>
    <x v="74"/>
  </r>
  <r>
    <x v="2"/>
    <n v="4562062.9800000004"/>
    <x v="1"/>
    <x v="2"/>
    <x v="1"/>
    <s v="APLICACOES DIRETAS"/>
    <x v="30"/>
    <x v="71"/>
    <x v="71"/>
  </r>
  <r>
    <x v="2"/>
    <n v="125000"/>
    <x v="1"/>
    <x v="2"/>
    <x v="1"/>
    <s v="APLICACOES DIRETAS"/>
    <x v="30"/>
    <x v="72"/>
    <x v="72"/>
  </r>
  <r>
    <x v="2"/>
    <n v="0"/>
    <x v="1"/>
    <x v="2"/>
    <x v="1"/>
    <s v="APLICACOES DIRETAS"/>
    <x v="30"/>
    <x v="3"/>
    <x v="3"/>
  </r>
  <r>
    <x v="2"/>
    <n v="0"/>
    <x v="1"/>
    <x v="2"/>
    <x v="1"/>
    <s v="APLICACOES DIRETAS"/>
    <x v="31"/>
    <x v="3"/>
    <x v="3"/>
  </r>
  <r>
    <x v="2"/>
    <n v="2000"/>
    <x v="1"/>
    <x v="2"/>
    <x v="1"/>
    <s v="APLICACOES DIRETAS"/>
    <x v="32"/>
    <x v="69"/>
    <x v="69"/>
  </r>
  <r>
    <x v="2"/>
    <n v="631773.97"/>
    <x v="1"/>
    <x v="2"/>
    <x v="1"/>
    <s v="APLICACOES DIRETAS"/>
    <x v="32"/>
    <x v="70"/>
    <x v="70"/>
  </r>
  <r>
    <x v="2"/>
    <n v="533380"/>
    <x v="1"/>
    <x v="2"/>
    <x v="1"/>
    <s v="APLICACOES DIRETAS"/>
    <x v="32"/>
    <x v="74"/>
    <x v="74"/>
  </r>
  <r>
    <x v="2"/>
    <n v="243930.58"/>
    <x v="1"/>
    <x v="2"/>
    <x v="1"/>
    <s v="APLICACOES DIRETAS"/>
    <x v="32"/>
    <x v="75"/>
    <x v="75"/>
  </r>
  <r>
    <x v="2"/>
    <n v="56489.68"/>
    <x v="1"/>
    <x v="2"/>
    <x v="1"/>
    <s v="APLICACOES DIRETAS"/>
    <x v="32"/>
    <x v="71"/>
    <x v="71"/>
  </r>
  <r>
    <x v="2"/>
    <n v="24386371.399999999"/>
    <x v="1"/>
    <x v="2"/>
    <x v="1"/>
    <s v="APLICACOES DIRETAS"/>
    <x v="32"/>
    <x v="76"/>
    <x v="76"/>
  </r>
  <r>
    <x v="2"/>
    <n v="40000"/>
    <x v="1"/>
    <x v="2"/>
    <x v="1"/>
    <s v="APLICACOES DIRETAS"/>
    <x v="32"/>
    <x v="77"/>
    <x v="77"/>
  </r>
  <r>
    <x v="2"/>
    <n v="0"/>
    <x v="1"/>
    <x v="2"/>
    <x v="1"/>
    <s v="APLICACOES DIRETAS"/>
    <x v="32"/>
    <x v="3"/>
    <x v="3"/>
  </r>
  <r>
    <x v="2"/>
    <n v="8165.68"/>
    <x v="1"/>
    <x v="2"/>
    <x v="1"/>
    <s v="APLICACOES DIRETAS"/>
    <x v="8"/>
    <x v="78"/>
    <x v="78"/>
  </r>
  <r>
    <x v="2"/>
    <n v="62513.68"/>
    <x v="1"/>
    <x v="2"/>
    <x v="1"/>
    <s v="APLICACOES DIRETAS"/>
    <x v="8"/>
    <x v="232"/>
    <x v="234"/>
  </r>
  <r>
    <x v="2"/>
    <n v="16588675.4"/>
    <x v="1"/>
    <x v="2"/>
    <x v="1"/>
    <s v="APLICACOES DIRETAS"/>
    <x v="8"/>
    <x v="79"/>
    <x v="79"/>
  </r>
  <r>
    <x v="2"/>
    <n v="2813176.77"/>
    <x v="1"/>
    <x v="2"/>
    <x v="1"/>
    <s v="APLICACOES DIRETAS"/>
    <x v="8"/>
    <x v="80"/>
    <x v="80"/>
  </r>
  <r>
    <x v="2"/>
    <n v="83657.88"/>
    <x v="1"/>
    <x v="2"/>
    <x v="1"/>
    <s v="APLICACOES DIRETAS"/>
    <x v="8"/>
    <x v="81"/>
    <x v="81"/>
  </r>
  <r>
    <x v="2"/>
    <n v="14843.95"/>
    <x v="1"/>
    <x v="2"/>
    <x v="1"/>
    <s v="APLICACOES DIRETAS"/>
    <x v="8"/>
    <x v="82"/>
    <x v="82"/>
  </r>
  <r>
    <x v="2"/>
    <n v="4085686.79"/>
    <x v="1"/>
    <x v="2"/>
    <x v="1"/>
    <s v="APLICACOES DIRETAS"/>
    <x v="8"/>
    <x v="83"/>
    <x v="83"/>
  </r>
  <r>
    <x v="2"/>
    <n v="222827.79"/>
    <x v="1"/>
    <x v="2"/>
    <x v="1"/>
    <s v="APLICACOES DIRETAS"/>
    <x v="8"/>
    <x v="84"/>
    <x v="84"/>
  </r>
  <r>
    <x v="2"/>
    <n v="699559.46"/>
    <x v="1"/>
    <x v="2"/>
    <x v="1"/>
    <s v="APLICACOES DIRETAS"/>
    <x v="8"/>
    <x v="85"/>
    <x v="85"/>
  </r>
  <r>
    <x v="2"/>
    <n v="115527.44"/>
    <x v="1"/>
    <x v="2"/>
    <x v="1"/>
    <s v="APLICACOES DIRETAS"/>
    <x v="8"/>
    <x v="245"/>
    <x v="254"/>
  </r>
  <r>
    <x v="2"/>
    <n v="8708041.2200000007"/>
    <x v="1"/>
    <x v="2"/>
    <x v="1"/>
    <s v="APLICACOES DIRETAS"/>
    <x v="8"/>
    <x v="86"/>
    <x v="86"/>
  </r>
  <r>
    <x v="2"/>
    <n v="46541767.899999999"/>
    <x v="1"/>
    <x v="2"/>
    <x v="1"/>
    <s v="APLICACOES DIRETAS"/>
    <x v="8"/>
    <x v="87"/>
    <x v="87"/>
  </r>
  <r>
    <x v="2"/>
    <n v="44956263.729999997"/>
    <x v="1"/>
    <x v="2"/>
    <x v="1"/>
    <s v="APLICACOES DIRETAS"/>
    <x v="8"/>
    <x v="88"/>
    <x v="88"/>
  </r>
  <r>
    <x v="2"/>
    <n v="4471790.4000000004"/>
    <x v="1"/>
    <x v="2"/>
    <x v="1"/>
    <s v="APLICACOES DIRETAS"/>
    <x v="8"/>
    <x v="89"/>
    <x v="89"/>
  </r>
  <r>
    <x v="2"/>
    <n v="316046.69"/>
    <x v="1"/>
    <x v="2"/>
    <x v="1"/>
    <s v="APLICACOES DIRETAS"/>
    <x v="8"/>
    <x v="90"/>
    <x v="90"/>
  </r>
  <r>
    <x v="2"/>
    <n v="2208111.92"/>
    <x v="1"/>
    <x v="2"/>
    <x v="1"/>
    <s v="APLICACOES DIRETAS"/>
    <x v="8"/>
    <x v="12"/>
    <x v="12"/>
  </r>
  <r>
    <x v="2"/>
    <n v="44844.82"/>
    <x v="1"/>
    <x v="2"/>
    <x v="1"/>
    <s v="APLICACOES DIRETAS"/>
    <x v="8"/>
    <x v="92"/>
    <x v="92"/>
  </r>
  <r>
    <x v="2"/>
    <n v="189969.08"/>
    <x v="1"/>
    <x v="2"/>
    <x v="1"/>
    <s v="APLICACOES DIRETAS"/>
    <x v="8"/>
    <x v="93"/>
    <x v="93"/>
  </r>
  <r>
    <x v="2"/>
    <n v="64980.82"/>
    <x v="1"/>
    <x v="2"/>
    <x v="1"/>
    <s v="APLICACOES DIRETAS"/>
    <x v="8"/>
    <x v="94"/>
    <x v="94"/>
  </r>
  <r>
    <x v="2"/>
    <n v="2548147.69"/>
    <x v="1"/>
    <x v="2"/>
    <x v="1"/>
    <s v="APLICACOES DIRETAS"/>
    <x v="8"/>
    <x v="95"/>
    <x v="95"/>
  </r>
  <r>
    <x v="2"/>
    <n v="964571.75"/>
    <x v="1"/>
    <x v="2"/>
    <x v="1"/>
    <s v="APLICACOES DIRETAS"/>
    <x v="8"/>
    <x v="3"/>
    <x v="235"/>
  </r>
  <r>
    <x v="2"/>
    <n v="80883.03"/>
    <x v="1"/>
    <x v="2"/>
    <x v="1"/>
    <s v="APLICACOES DIRETAS"/>
    <x v="9"/>
    <x v="246"/>
    <x v="255"/>
  </r>
  <r>
    <x v="2"/>
    <n v="2895983.87"/>
    <x v="1"/>
    <x v="2"/>
    <x v="1"/>
    <s v="APLICACOES DIRETAS"/>
    <x v="9"/>
    <x v="96"/>
    <x v="96"/>
  </r>
  <r>
    <x v="2"/>
    <n v="626523.79"/>
    <x v="1"/>
    <x v="2"/>
    <x v="1"/>
    <s v="APLICACOES DIRETAS"/>
    <x v="9"/>
    <x v="78"/>
    <x v="78"/>
  </r>
  <r>
    <x v="2"/>
    <n v="10844669.17"/>
    <x v="1"/>
    <x v="2"/>
    <x v="1"/>
    <s v="APLICACOES DIRETAS"/>
    <x v="9"/>
    <x v="13"/>
    <x v="13"/>
  </r>
  <r>
    <x v="2"/>
    <n v="20342108.82"/>
    <x v="1"/>
    <x v="2"/>
    <x v="1"/>
    <s v="APLICACOES DIRETAS"/>
    <x v="9"/>
    <x v="82"/>
    <x v="82"/>
  </r>
  <r>
    <x v="2"/>
    <n v="709015.2"/>
    <x v="1"/>
    <x v="2"/>
    <x v="1"/>
    <s v="APLICACOES DIRETAS"/>
    <x v="9"/>
    <x v="97"/>
    <x v="97"/>
  </r>
  <r>
    <x v="2"/>
    <n v="65012108.740000002"/>
    <x v="1"/>
    <x v="2"/>
    <x v="1"/>
    <s v="APLICACOES DIRETAS"/>
    <x v="9"/>
    <x v="85"/>
    <x v="85"/>
  </r>
  <r>
    <x v="2"/>
    <n v="5403764.9199999999"/>
    <x v="1"/>
    <x v="2"/>
    <x v="1"/>
    <s v="APLICACOES DIRETAS"/>
    <x v="9"/>
    <x v="98"/>
    <x v="98"/>
  </r>
  <r>
    <x v="2"/>
    <n v="22212556.379999999"/>
    <x v="1"/>
    <x v="2"/>
    <x v="1"/>
    <s v="APLICACOES DIRETAS"/>
    <x v="9"/>
    <x v="86"/>
    <x v="86"/>
  </r>
  <r>
    <x v="2"/>
    <n v="17038205.309999999"/>
    <x v="1"/>
    <x v="2"/>
    <x v="1"/>
    <s v="APLICACOES DIRETAS"/>
    <x v="9"/>
    <x v="99"/>
    <x v="99"/>
  </r>
  <r>
    <x v="2"/>
    <n v="11366995.27"/>
    <x v="1"/>
    <x v="2"/>
    <x v="1"/>
    <s v="APLICACOES DIRETAS"/>
    <x v="9"/>
    <x v="100"/>
    <x v="100"/>
  </r>
  <r>
    <x v="2"/>
    <n v="138862482.41999999"/>
    <x v="1"/>
    <x v="2"/>
    <x v="1"/>
    <s v="APLICACOES DIRETAS"/>
    <x v="9"/>
    <x v="14"/>
    <x v="14"/>
  </r>
  <r>
    <x v="2"/>
    <n v="25616.799999999999"/>
    <x v="1"/>
    <x v="2"/>
    <x v="1"/>
    <s v="APLICACOES DIRETAS"/>
    <x v="9"/>
    <x v="101"/>
    <x v="101"/>
  </r>
  <r>
    <x v="2"/>
    <n v="8712057.2300000004"/>
    <x v="1"/>
    <x v="2"/>
    <x v="1"/>
    <s v="APLICACOES DIRETAS"/>
    <x v="9"/>
    <x v="102"/>
    <x v="102"/>
  </r>
  <r>
    <x v="2"/>
    <n v="206874.9"/>
    <x v="1"/>
    <x v="2"/>
    <x v="1"/>
    <s v="APLICACOES DIRETAS"/>
    <x v="9"/>
    <x v="103"/>
    <x v="103"/>
  </r>
  <r>
    <x v="2"/>
    <n v="14604386.83"/>
    <x v="1"/>
    <x v="2"/>
    <x v="1"/>
    <s v="APLICACOES DIRETAS"/>
    <x v="9"/>
    <x v="104"/>
    <x v="104"/>
  </r>
  <r>
    <x v="2"/>
    <n v="2157588.48"/>
    <x v="1"/>
    <x v="2"/>
    <x v="1"/>
    <s v="APLICACOES DIRETAS"/>
    <x v="9"/>
    <x v="105"/>
    <x v="105"/>
  </r>
  <r>
    <x v="2"/>
    <n v="1256131.17"/>
    <x v="1"/>
    <x v="2"/>
    <x v="1"/>
    <s v="APLICACOES DIRETAS"/>
    <x v="9"/>
    <x v="106"/>
    <x v="106"/>
  </r>
  <r>
    <x v="2"/>
    <n v="57839624.850000001"/>
    <x v="1"/>
    <x v="2"/>
    <x v="1"/>
    <s v="APLICACOES DIRETAS"/>
    <x v="9"/>
    <x v="107"/>
    <x v="107"/>
  </r>
  <r>
    <x v="2"/>
    <n v="1297992.8900000001"/>
    <x v="1"/>
    <x v="2"/>
    <x v="1"/>
    <s v="APLICACOES DIRETAS"/>
    <x v="9"/>
    <x v="108"/>
    <x v="108"/>
  </r>
  <r>
    <x v="2"/>
    <n v="2812576.03"/>
    <x v="1"/>
    <x v="2"/>
    <x v="1"/>
    <s v="APLICACOES DIRETAS"/>
    <x v="9"/>
    <x v="234"/>
    <x v="236"/>
  </r>
  <r>
    <x v="2"/>
    <n v="5169399.0999999996"/>
    <x v="1"/>
    <x v="2"/>
    <x v="1"/>
    <s v="APLICACOES DIRETAS"/>
    <x v="9"/>
    <x v="93"/>
    <x v="93"/>
  </r>
  <r>
    <x v="2"/>
    <n v="11924570.65"/>
    <x v="1"/>
    <x v="2"/>
    <x v="1"/>
    <s v="APLICACOES DIRETAS"/>
    <x v="9"/>
    <x v="94"/>
    <x v="94"/>
  </r>
  <r>
    <x v="2"/>
    <n v="7025471.3600000003"/>
    <x v="1"/>
    <x v="2"/>
    <x v="1"/>
    <s v="APLICACOES DIRETAS"/>
    <x v="9"/>
    <x v="109"/>
    <x v="109"/>
  </r>
  <r>
    <x v="2"/>
    <n v="1452197.44"/>
    <x v="1"/>
    <x v="2"/>
    <x v="1"/>
    <s v="APLICACOES DIRETAS"/>
    <x v="9"/>
    <x v="235"/>
    <x v="237"/>
  </r>
  <r>
    <x v="2"/>
    <n v="9456425.6400000006"/>
    <x v="1"/>
    <x v="2"/>
    <x v="1"/>
    <s v="APLICACOES DIRETAS"/>
    <x v="9"/>
    <x v="3"/>
    <x v="238"/>
  </r>
  <r>
    <x v="2"/>
    <n v="182689.7"/>
    <x v="1"/>
    <x v="2"/>
    <x v="1"/>
    <s v="APLICACOES DIRETAS"/>
    <x v="9"/>
    <x v="247"/>
    <x v="256"/>
  </r>
  <r>
    <x v="2"/>
    <n v="39864123.840000004"/>
    <x v="1"/>
    <x v="2"/>
    <x v="1"/>
    <s v="APLICACOES DIRETAS"/>
    <x v="9"/>
    <x v="110"/>
    <x v="110"/>
  </r>
  <r>
    <x v="2"/>
    <n v="37948007.130000003"/>
    <x v="1"/>
    <x v="2"/>
    <x v="1"/>
    <s v="APLICACOES DIRETAS"/>
    <x v="9"/>
    <x v="111"/>
    <x v="111"/>
  </r>
  <r>
    <x v="2"/>
    <n v="395466.93"/>
    <x v="1"/>
    <x v="2"/>
    <x v="1"/>
    <s v="APLICACOES DIRETAS"/>
    <x v="9"/>
    <x v="248"/>
    <x v="257"/>
  </r>
  <r>
    <x v="2"/>
    <n v="36254813.32"/>
    <x v="1"/>
    <x v="2"/>
    <x v="1"/>
    <s v="APLICACOES DIRETAS"/>
    <x v="9"/>
    <x v="112"/>
    <x v="112"/>
  </r>
  <r>
    <x v="2"/>
    <n v="74968884.420000002"/>
    <x v="1"/>
    <x v="2"/>
    <x v="1"/>
    <s v="APLICACOES DIRETAS"/>
    <x v="9"/>
    <x v="236"/>
    <x v="239"/>
  </r>
  <r>
    <x v="2"/>
    <n v="9277232.3399999999"/>
    <x v="1"/>
    <x v="2"/>
    <x v="1"/>
    <s v="APLICACOES DIRETAS"/>
    <x v="9"/>
    <x v="249"/>
    <x v="258"/>
  </r>
  <r>
    <x v="2"/>
    <n v="285063479.62"/>
    <x v="1"/>
    <x v="2"/>
    <x v="1"/>
    <s v="APLICACOES DIRETAS"/>
    <x v="9"/>
    <x v="113"/>
    <x v="113"/>
  </r>
  <r>
    <x v="2"/>
    <n v="3988085.42"/>
    <x v="1"/>
    <x v="2"/>
    <x v="1"/>
    <s v="APLICACOES DIRETAS"/>
    <x v="9"/>
    <x v="250"/>
    <x v="259"/>
  </r>
  <r>
    <x v="2"/>
    <n v="8320626.21"/>
    <x v="1"/>
    <x v="2"/>
    <x v="1"/>
    <s v="APLICACOES DIRETAS"/>
    <x v="9"/>
    <x v="251"/>
    <x v="260"/>
  </r>
  <r>
    <x v="2"/>
    <n v="207721212.16999999"/>
    <x v="1"/>
    <x v="2"/>
    <x v="1"/>
    <s v="APLICACOES DIRETAS"/>
    <x v="9"/>
    <x v="114"/>
    <x v="114"/>
  </r>
  <r>
    <x v="2"/>
    <n v="38310674.670000002"/>
    <x v="1"/>
    <x v="2"/>
    <x v="1"/>
    <s v="APLICACOES DIRETAS"/>
    <x v="9"/>
    <x v="115"/>
    <x v="115"/>
  </r>
  <r>
    <x v="2"/>
    <n v="54080421.369999997"/>
    <x v="1"/>
    <x v="2"/>
    <x v="1"/>
    <s v="APLICACOES DIRETAS"/>
    <x v="9"/>
    <x v="116"/>
    <x v="116"/>
  </r>
  <r>
    <x v="2"/>
    <n v="811270.72"/>
    <x v="1"/>
    <x v="2"/>
    <x v="1"/>
    <s v="APLICACOES DIRETAS"/>
    <x v="9"/>
    <x v="117"/>
    <x v="117"/>
  </r>
  <r>
    <x v="2"/>
    <n v="1559188.92"/>
    <x v="1"/>
    <x v="2"/>
    <x v="1"/>
    <s v="APLICACOES DIRETAS"/>
    <x v="9"/>
    <x v="252"/>
    <x v="261"/>
  </r>
  <r>
    <x v="2"/>
    <n v="3528980.78"/>
    <x v="1"/>
    <x v="2"/>
    <x v="1"/>
    <s v="APLICACOES DIRETAS"/>
    <x v="9"/>
    <x v="118"/>
    <x v="118"/>
  </r>
  <r>
    <x v="2"/>
    <n v="5436545.04"/>
    <x v="1"/>
    <x v="2"/>
    <x v="1"/>
    <s v="APLICACOES DIRETAS"/>
    <x v="9"/>
    <x v="119"/>
    <x v="119"/>
  </r>
  <r>
    <x v="2"/>
    <n v="6492876.0300000003"/>
    <x v="1"/>
    <x v="2"/>
    <x v="1"/>
    <s v="APLICACOES DIRETAS"/>
    <x v="9"/>
    <x v="120"/>
    <x v="120"/>
  </r>
  <r>
    <x v="2"/>
    <n v="1094553.77"/>
    <x v="1"/>
    <x v="2"/>
    <x v="1"/>
    <s v="APLICACOES DIRETAS"/>
    <x v="33"/>
    <x v="121"/>
    <x v="121"/>
  </r>
  <r>
    <x v="2"/>
    <n v="359651.24"/>
    <x v="1"/>
    <x v="2"/>
    <x v="1"/>
    <s v="APLICACOES DIRETAS"/>
    <x v="33"/>
    <x v="122"/>
    <x v="122"/>
  </r>
  <r>
    <x v="2"/>
    <n v="8013594.7800000003"/>
    <x v="1"/>
    <x v="2"/>
    <x v="1"/>
    <s v="APLICACOES DIRETAS"/>
    <x v="33"/>
    <x v="123"/>
    <x v="123"/>
  </r>
  <r>
    <x v="2"/>
    <n v="144908.26999999999"/>
    <x v="1"/>
    <x v="2"/>
    <x v="1"/>
    <s v="APLICACOES DIRETAS"/>
    <x v="33"/>
    <x v="3"/>
    <x v="240"/>
  </r>
  <r>
    <x v="2"/>
    <n v="5225803.29"/>
    <x v="1"/>
    <x v="2"/>
    <x v="1"/>
    <s v="APLICACOES DIRETAS"/>
    <x v="34"/>
    <x v="124"/>
    <x v="124"/>
  </r>
  <r>
    <x v="2"/>
    <n v="796799345.45000005"/>
    <x v="1"/>
    <x v="2"/>
    <x v="1"/>
    <s v="APLICACOES DIRETAS"/>
    <x v="34"/>
    <x v="125"/>
    <x v="125"/>
  </r>
  <r>
    <x v="2"/>
    <n v="0"/>
    <x v="1"/>
    <x v="2"/>
    <x v="1"/>
    <s v="APLICACOES DIRETAS"/>
    <x v="34"/>
    <x v="3"/>
    <x v="3"/>
  </r>
  <r>
    <x v="2"/>
    <n v="565400.86"/>
    <x v="1"/>
    <x v="2"/>
    <x v="1"/>
    <s v="APLICACOES DIRETAS"/>
    <x v="35"/>
    <x v="126"/>
    <x v="126"/>
  </r>
  <r>
    <x v="2"/>
    <n v="189461.54"/>
    <x v="1"/>
    <x v="2"/>
    <x v="1"/>
    <s v="APLICACOES DIRETAS"/>
    <x v="35"/>
    <x v="127"/>
    <x v="127"/>
  </r>
  <r>
    <x v="2"/>
    <n v="12141049.74"/>
    <x v="1"/>
    <x v="2"/>
    <x v="1"/>
    <s v="APLICACOES DIRETAS"/>
    <x v="35"/>
    <x v="128"/>
    <x v="128"/>
  </r>
  <r>
    <x v="2"/>
    <n v="0"/>
    <x v="1"/>
    <x v="2"/>
    <x v="1"/>
    <s v="APLICACOES DIRETAS"/>
    <x v="35"/>
    <x v="3"/>
    <x v="3"/>
  </r>
  <r>
    <x v="2"/>
    <n v="0"/>
    <x v="1"/>
    <x v="2"/>
    <x v="1"/>
    <s v="APLICACOES DIRETAS"/>
    <x v="36"/>
    <x v="3"/>
    <x v="3"/>
  </r>
  <r>
    <x v="2"/>
    <n v="2832112.56"/>
    <x v="1"/>
    <x v="2"/>
    <x v="1"/>
    <s v="APLICACOES DIRETAS"/>
    <x v="37"/>
    <x v="129"/>
    <x v="129"/>
  </r>
  <r>
    <x v="2"/>
    <n v="273664"/>
    <x v="1"/>
    <x v="2"/>
    <x v="1"/>
    <s v="APLICACOES DIRETAS"/>
    <x v="37"/>
    <x v="3"/>
    <x v="129"/>
  </r>
  <r>
    <x v="2"/>
    <n v="0"/>
    <x v="1"/>
    <x v="2"/>
    <x v="1"/>
    <s v="APLICACOES DIRETAS"/>
    <x v="58"/>
    <x v="3"/>
    <x v="3"/>
  </r>
  <r>
    <x v="2"/>
    <n v="4867324.62"/>
    <x v="1"/>
    <x v="2"/>
    <x v="1"/>
    <s v="APLICACOES DIRETAS"/>
    <x v="39"/>
    <x v="237"/>
    <x v="241"/>
  </r>
  <r>
    <x v="2"/>
    <n v="116950269.06"/>
    <x v="1"/>
    <x v="2"/>
    <x v="1"/>
    <s v="APLICACOES DIRETAS"/>
    <x v="39"/>
    <x v="238"/>
    <x v="242"/>
  </r>
  <r>
    <x v="2"/>
    <n v="50000"/>
    <x v="1"/>
    <x v="2"/>
    <x v="1"/>
    <s v="APLICACOES DIRETAS"/>
    <x v="39"/>
    <x v="3"/>
    <x v="131"/>
  </r>
  <r>
    <x v="2"/>
    <n v="128510.93"/>
    <x v="1"/>
    <x v="2"/>
    <x v="1"/>
    <s v="APLICACOES DIRETAS"/>
    <x v="40"/>
    <x v="3"/>
    <x v="243"/>
  </r>
  <r>
    <x v="2"/>
    <n v="29620704.870000001"/>
    <x v="1"/>
    <x v="2"/>
    <x v="1"/>
    <s v="APLICACOES DIRETAS"/>
    <x v="40"/>
    <x v="132"/>
    <x v="132"/>
  </r>
  <r>
    <x v="2"/>
    <n v="2101284.44"/>
    <x v="1"/>
    <x v="2"/>
    <x v="1"/>
    <s v="APLICACOES DIRETAS"/>
    <x v="40"/>
    <x v="133"/>
    <x v="133"/>
  </r>
  <r>
    <x v="2"/>
    <n v="12895095.130000001"/>
    <x v="1"/>
    <x v="2"/>
    <x v="1"/>
    <s v="APLICACOES DIRETAS"/>
    <x v="40"/>
    <x v="134"/>
    <x v="134"/>
  </r>
  <r>
    <x v="2"/>
    <n v="0"/>
    <x v="1"/>
    <x v="2"/>
    <x v="0"/>
    <s v="A DEFINIR"/>
    <x v="58"/>
    <x v="3"/>
    <x v="3"/>
  </r>
  <r>
    <x v="2"/>
    <n v="3740.92"/>
    <x v="1"/>
    <x v="3"/>
    <x v="1"/>
    <s v="APLICACOES DIRETAS"/>
    <x v="11"/>
    <x v="16"/>
    <x v="16"/>
  </r>
  <r>
    <x v="2"/>
    <n v="96627973.870000005"/>
    <x v="1"/>
    <x v="3"/>
    <x v="1"/>
    <s v="APLICACOES DIRETAS"/>
    <x v="11"/>
    <x v="135"/>
    <x v="135"/>
  </r>
  <r>
    <x v="2"/>
    <n v="124282767.01000001"/>
    <x v="1"/>
    <x v="3"/>
    <x v="1"/>
    <s v="APLICACOES DIRETAS"/>
    <x v="11"/>
    <x v="136"/>
    <x v="136"/>
  </r>
  <r>
    <x v="2"/>
    <n v="2702383800.4299998"/>
    <x v="1"/>
    <x v="3"/>
    <x v="1"/>
    <s v="APLICACOES DIRETAS"/>
    <x v="11"/>
    <x v="17"/>
    <x v="17"/>
  </r>
  <r>
    <x v="2"/>
    <n v="629266344.85000002"/>
    <x v="1"/>
    <x v="3"/>
    <x v="1"/>
    <s v="APLICACOES DIRETAS"/>
    <x v="11"/>
    <x v="137"/>
    <x v="137"/>
  </r>
  <r>
    <x v="2"/>
    <n v="0"/>
    <x v="1"/>
    <x v="3"/>
    <x v="1"/>
    <s v="APLICACOES DIRETAS"/>
    <x v="11"/>
    <x v="3"/>
    <x v="3"/>
  </r>
  <r>
    <x v="2"/>
    <n v="634257.78"/>
    <x v="1"/>
    <x v="3"/>
    <x v="1"/>
    <s v="APLICACOES DIRETAS"/>
    <x v="19"/>
    <x v="3"/>
    <x v="23"/>
  </r>
  <r>
    <x v="2"/>
    <n v="179387053.13"/>
    <x v="1"/>
    <x v="3"/>
    <x v="1"/>
    <s v="APLICACOES DIRETAS"/>
    <x v="5"/>
    <x v="9"/>
    <x v="9"/>
  </r>
  <r>
    <x v="2"/>
    <n v="0"/>
    <x v="1"/>
    <x v="3"/>
    <x v="1"/>
    <s v="APLICACOES DIRETAS"/>
    <x v="5"/>
    <x v="3"/>
    <x v="3"/>
  </r>
  <r>
    <x v="2"/>
    <n v="15101075.34"/>
    <x v="1"/>
    <x v="3"/>
    <x v="1"/>
    <s v="APLICACOES DIRETAS"/>
    <x v="41"/>
    <x v="138"/>
    <x v="138"/>
  </r>
  <r>
    <x v="2"/>
    <n v="0"/>
    <x v="1"/>
    <x v="3"/>
    <x v="1"/>
    <s v="APLICACOES DIRETAS"/>
    <x v="41"/>
    <x v="3"/>
    <x v="3"/>
  </r>
  <r>
    <x v="2"/>
    <n v="598195474.88"/>
    <x v="1"/>
    <x v="3"/>
    <x v="1"/>
    <s v="APLICACOES DIRETAS"/>
    <x v="42"/>
    <x v="139"/>
    <x v="139"/>
  </r>
  <r>
    <x v="2"/>
    <n v="185191101.40000001"/>
    <x v="1"/>
    <x v="3"/>
    <x v="1"/>
    <s v="APLICACOES DIRETAS"/>
    <x v="42"/>
    <x v="140"/>
    <x v="140"/>
  </r>
  <r>
    <x v="2"/>
    <n v="26854664.07"/>
    <x v="1"/>
    <x v="3"/>
    <x v="1"/>
    <s v="APLICACOES DIRETAS"/>
    <x v="42"/>
    <x v="3"/>
    <x v="244"/>
  </r>
  <r>
    <x v="2"/>
    <n v="21911511.309999999"/>
    <x v="1"/>
    <x v="3"/>
    <x v="1"/>
    <s v="APLICACOES DIRETAS"/>
    <x v="43"/>
    <x v="141"/>
    <x v="141"/>
  </r>
  <r>
    <x v="2"/>
    <n v="11818512.710000001"/>
    <x v="1"/>
    <x v="3"/>
    <x v="1"/>
    <s v="APLICACOES DIRETAS"/>
    <x v="43"/>
    <x v="142"/>
    <x v="142"/>
  </r>
  <r>
    <x v="2"/>
    <n v="5220"/>
    <x v="1"/>
    <x v="3"/>
    <x v="1"/>
    <s v="APLICACOES DIRETAS"/>
    <x v="43"/>
    <x v="143"/>
    <x v="143"/>
  </r>
  <r>
    <x v="2"/>
    <n v="0"/>
    <x v="1"/>
    <x v="3"/>
    <x v="1"/>
    <s v="APLICACOES DIRETAS"/>
    <x v="43"/>
    <x v="3"/>
    <x v="3"/>
  </r>
  <r>
    <x v="2"/>
    <n v="15179321.039999999"/>
    <x v="1"/>
    <x v="3"/>
    <x v="1"/>
    <s v="APLICACOES DIRETAS"/>
    <x v="43"/>
    <x v="145"/>
    <x v="145"/>
  </r>
  <r>
    <x v="2"/>
    <n v="2083962.43"/>
    <x v="1"/>
    <x v="3"/>
    <x v="1"/>
    <s v="APLICACOES DIRETAS"/>
    <x v="43"/>
    <x v="146"/>
    <x v="146"/>
  </r>
  <r>
    <x v="2"/>
    <n v="2666618.94"/>
    <x v="1"/>
    <x v="3"/>
    <x v="1"/>
    <s v="APLICACOES DIRETAS"/>
    <x v="44"/>
    <x v="147"/>
    <x v="147"/>
  </r>
  <r>
    <x v="2"/>
    <n v="0"/>
    <x v="1"/>
    <x v="3"/>
    <x v="1"/>
    <s v="APLICACOES DIRETAS"/>
    <x v="44"/>
    <x v="3"/>
    <x v="3"/>
  </r>
  <r>
    <x v="2"/>
    <n v="403843.94"/>
    <x v="1"/>
    <x v="3"/>
    <x v="1"/>
    <s v="APLICACOES DIRETAS"/>
    <x v="34"/>
    <x v="253"/>
    <x v="262"/>
  </r>
  <r>
    <x v="2"/>
    <n v="77330061.140000001"/>
    <x v="1"/>
    <x v="3"/>
    <x v="1"/>
    <s v="APLICACOES DIRETAS"/>
    <x v="34"/>
    <x v="124"/>
    <x v="124"/>
  </r>
  <r>
    <x v="2"/>
    <n v="27820358.609999999"/>
    <x v="1"/>
    <x v="3"/>
    <x v="1"/>
    <s v="APLICACOES DIRETAS"/>
    <x v="34"/>
    <x v="148"/>
    <x v="148"/>
  </r>
  <r>
    <x v="2"/>
    <n v="27718954.640000001"/>
    <x v="1"/>
    <x v="3"/>
    <x v="1"/>
    <s v="APLICACOES DIRETAS"/>
    <x v="34"/>
    <x v="149"/>
    <x v="149"/>
  </r>
  <r>
    <x v="2"/>
    <n v="4187167.31"/>
    <x v="1"/>
    <x v="3"/>
    <x v="1"/>
    <s v="APLICACOES DIRETAS"/>
    <x v="34"/>
    <x v="125"/>
    <x v="125"/>
  </r>
  <r>
    <x v="2"/>
    <n v="0"/>
    <x v="1"/>
    <x v="3"/>
    <x v="1"/>
    <s v="APLICACOES DIRETAS"/>
    <x v="34"/>
    <x v="3"/>
    <x v="3"/>
  </r>
  <r>
    <x v="2"/>
    <n v="9075256.3200000003"/>
    <x v="1"/>
    <x v="3"/>
    <x v="1"/>
    <s v="APLICACOES DIRETAS"/>
    <x v="38"/>
    <x v="130"/>
    <x v="130"/>
  </r>
  <r>
    <x v="2"/>
    <n v="0"/>
    <x v="1"/>
    <x v="3"/>
    <x v="1"/>
    <s v="APLICACOES DIRETAS"/>
    <x v="38"/>
    <x v="3"/>
    <x v="3"/>
  </r>
  <r>
    <x v="2"/>
    <n v="0"/>
    <x v="1"/>
    <x v="3"/>
    <x v="1"/>
    <s v="APLICACOES DIRETAS"/>
    <x v="58"/>
    <x v="3"/>
    <x v="3"/>
  </r>
  <r>
    <x v="2"/>
    <n v="6510314.4299999997"/>
    <x v="1"/>
    <x v="3"/>
    <x v="1"/>
    <s v="APLICACOES DIRETAS"/>
    <x v="39"/>
    <x v="237"/>
    <x v="241"/>
  </r>
  <r>
    <x v="2"/>
    <n v="359277415.27999997"/>
    <x v="1"/>
    <x v="3"/>
    <x v="1"/>
    <s v="APLICACOES DIRETAS"/>
    <x v="39"/>
    <x v="238"/>
    <x v="242"/>
  </r>
  <r>
    <x v="2"/>
    <n v="221312"/>
    <x v="1"/>
    <x v="3"/>
    <x v="1"/>
    <s v="APLICACOES DIRETAS"/>
    <x v="39"/>
    <x v="3"/>
    <x v="131"/>
  </r>
  <r>
    <x v="2"/>
    <n v="98001896.049999997"/>
    <x v="1"/>
    <x v="3"/>
    <x v="1"/>
    <s v="APLICACOES DIRETAS"/>
    <x v="45"/>
    <x v="150"/>
    <x v="150"/>
  </r>
  <r>
    <x v="2"/>
    <n v="8470200.8900000006"/>
    <x v="1"/>
    <x v="3"/>
    <x v="1"/>
    <s v="APLICACOES DIRETAS"/>
    <x v="45"/>
    <x v="254"/>
    <x v="263"/>
  </r>
  <r>
    <x v="2"/>
    <n v="7226515.6500000004"/>
    <x v="1"/>
    <x v="3"/>
    <x v="1"/>
    <s v="APLICACOES DIRETAS"/>
    <x v="45"/>
    <x v="151"/>
    <x v="151"/>
  </r>
  <r>
    <x v="2"/>
    <n v="646125440.28999996"/>
    <x v="1"/>
    <x v="3"/>
    <x v="1"/>
    <s v="APLICACOES DIRETAS"/>
    <x v="45"/>
    <x v="153"/>
    <x v="153"/>
  </r>
  <r>
    <x v="2"/>
    <n v="203410085.52000001"/>
    <x v="1"/>
    <x v="3"/>
    <x v="1"/>
    <s v="APLICACOES DIRETAS"/>
    <x v="45"/>
    <x v="154"/>
    <x v="154"/>
  </r>
  <r>
    <x v="2"/>
    <n v="1107763.07"/>
    <x v="1"/>
    <x v="3"/>
    <x v="1"/>
    <s v="APLICACOES DIRETAS"/>
    <x v="45"/>
    <x v="155"/>
    <x v="155"/>
  </r>
  <r>
    <x v="2"/>
    <n v="4349428.2300000004"/>
    <x v="1"/>
    <x v="3"/>
    <x v="1"/>
    <s v="APLICACOES DIRETAS"/>
    <x v="45"/>
    <x v="156"/>
    <x v="156"/>
  </r>
  <r>
    <x v="2"/>
    <n v="39740794.359999999"/>
    <x v="1"/>
    <x v="3"/>
    <x v="1"/>
    <s v="APLICACOES DIRETAS"/>
    <x v="45"/>
    <x v="157"/>
    <x v="157"/>
  </r>
  <r>
    <x v="2"/>
    <n v="24965.16"/>
    <x v="1"/>
    <x v="3"/>
    <x v="1"/>
    <s v="APLICACOES DIRETAS"/>
    <x v="45"/>
    <x v="158"/>
    <x v="158"/>
  </r>
  <r>
    <x v="2"/>
    <n v="341623.39"/>
    <x v="1"/>
    <x v="3"/>
    <x v="1"/>
    <s v="APLICACOES DIRETAS"/>
    <x v="45"/>
    <x v="159"/>
    <x v="159"/>
  </r>
  <r>
    <x v="2"/>
    <n v="27370614.010000002"/>
    <x v="1"/>
    <x v="3"/>
    <x v="1"/>
    <s v="APLICACOES DIRETAS"/>
    <x v="45"/>
    <x v="160"/>
    <x v="160"/>
  </r>
  <r>
    <x v="2"/>
    <n v="3354777.4"/>
    <x v="1"/>
    <x v="3"/>
    <x v="1"/>
    <s v="APLICACOES DIRETAS"/>
    <x v="45"/>
    <x v="161"/>
    <x v="161"/>
  </r>
  <r>
    <x v="2"/>
    <n v="126735681.86"/>
    <x v="1"/>
    <x v="3"/>
    <x v="1"/>
    <s v="APLICACOES DIRETAS"/>
    <x v="45"/>
    <x v="162"/>
    <x v="162"/>
  </r>
  <r>
    <x v="2"/>
    <n v="63107.15"/>
    <x v="1"/>
    <x v="3"/>
    <x v="1"/>
    <s v="APLICACOES DIRETAS"/>
    <x v="45"/>
    <x v="164"/>
    <x v="164"/>
  </r>
  <r>
    <x v="2"/>
    <n v="12682801.26"/>
    <x v="1"/>
    <x v="3"/>
    <x v="1"/>
    <s v="APLICACOES DIRETAS"/>
    <x v="45"/>
    <x v="165"/>
    <x v="165"/>
  </r>
  <r>
    <x v="2"/>
    <n v="945489.4"/>
    <x v="1"/>
    <x v="3"/>
    <x v="1"/>
    <s v="APLICACOES DIRETAS"/>
    <x v="45"/>
    <x v="166"/>
    <x v="166"/>
  </r>
  <r>
    <x v="2"/>
    <n v="239600603.87"/>
    <x v="1"/>
    <x v="3"/>
    <x v="1"/>
    <s v="APLICACOES DIRETAS"/>
    <x v="45"/>
    <x v="167"/>
    <x v="167"/>
  </r>
  <r>
    <x v="2"/>
    <n v="18147747.210000001"/>
    <x v="1"/>
    <x v="3"/>
    <x v="1"/>
    <s v="APLICACOES DIRETAS"/>
    <x v="45"/>
    <x v="168"/>
    <x v="168"/>
  </r>
  <r>
    <x v="2"/>
    <n v="451616.32"/>
    <x v="1"/>
    <x v="3"/>
    <x v="1"/>
    <s v="APLICACOES DIRETAS"/>
    <x v="45"/>
    <x v="169"/>
    <x v="169"/>
  </r>
  <r>
    <x v="2"/>
    <n v="312525717.58999997"/>
    <x v="1"/>
    <x v="3"/>
    <x v="1"/>
    <s v="APLICACOES DIRETAS"/>
    <x v="45"/>
    <x v="170"/>
    <x v="170"/>
  </r>
  <r>
    <x v="2"/>
    <n v="1114399.92"/>
    <x v="1"/>
    <x v="3"/>
    <x v="1"/>
    <s v="APLICACOES DIRETAS"/>
    <x v="45"/>
    <x v="171"/>
    <x v="171"/>
  </r>
  <r>
    <x v="2"/>
    <n v="17552.010000000002"/>
    <x v="1"/>
    <x v="3"/>
    <x v="1"/>
    <s v="APLICACOES DIRETAS"/>
    <x v="45"/>
    <x v="172"/>
    <x v="172"/>
  </r>
  <r>
    <x v="2"/>
    <n v="40238645.200000003"/>
    <x v="1"/>
    <x v="3"/>
    <x v="1"/>
    <s v="APLICACOES DIRETAS"/>
    <x v="45"/>
    <x v="174"/>
    <x v="174"/>
  </r>
  <r>
    <x v="2"/>
    <n v="9076932.9100000001"/>
    <x v="1"/>
    <x v="3"/>
    <x v="1"/>
    <s v="APLICACOES DIRETAS"/>
    <x v="45"/>
    <x v="175"/>
    <x v="175"/>
  </r>
  <r>
    <x v="2"/>
    <n v="845687.46"/>
    <x v="1"/>
    <x v="3"/>
    <x v="1"/>
    <s v="APLICACOES DIRETAS"/>
    <x v="45"/>
    <x v="176"/>
    <x v="176"/>
  </r>
  <r>
    <x v="2"/>
    <n v="14888706.880000001"/>
    <x v="1"/>
    <x v="3"/>
    <x v="1"/>
    <s v="APLICACOES DIRETAS"/>
    <x v="45"/>
    <x v="177"/>
    <x v="177"/>
  </r>
  <r>
    <x v="2"/>
    <n v="1245583.2"/>
    <x v="1"/>
    <x v="3"/>
    <x v="1"/>
    <s v="APLICACOES DIRETAS"/>
    <x v="45"/>
    <x v="178"/>
    <x v="178"/>
  </r>
  <r>
    <x v="2"/>
    <n v="19845527.719999999"/>
    <x v="1"/>
    <x v="3"/>
    <x v="1"/>
    <s v="APLICACOES DIRETAS"/>
    <x v="45"/>
    <x v="179"/>
    <x v="179"/>
  </r>
  <r>
    <x v="2"/>
    <n v="213491.77"/>
    <x v="1"/>
    <x v="3"/>
    <x v="1"/>
    <s v="APLICACOES DIRETAS"/>
    <x v="45"/>
    <x v="180"/>
    <x v="180"/>
  </r>
  <r>
    <x v="2"/>
    <n v="3717080.89"/>
    <x v="1"/>
    <x v="3"/>
    <x v="1"/>
    <s v="APLICACOES DIRETAS"/>
    <x v="45"/>
    <x v="181"/>
    <x v="181"/>
  </r>
  <r>
    <x v="2"/>
    <n v="3439606.81"/>
    <x v="1"/>
    <x v="3"/>
    <x v="1"/>
    <s v="APLICACOES DIRETAS"/>
    <x v="45"/>
    <x v="182"/>
    <x v="182"/>
  </r>
  <r>
    <x v="2"/>
    <n v="11262301.59"/>
    <x v="1"/>
    <x v="3"/>
    <x v="1"/>
    <s v="APLICACOES DIRETAS"/>
    <x v="45"/>
    <x v="183"/>
    <x v="183"/>
  </r>
  <r>
    <x v="2"/>
    <n v="25735792.989999998"/>
    <x v="1"/>
    <x v="3"/>
    <x v="1"/>
    <s v="APLICACOES DIRETAS"/>
    <x v="45"/>
    <x v="184"/>
    <x v="184"/>
  </r>
  <r>
    <x v="2"/>
    <n v="334391161.31"/>
    <x v="1"/>
    <x v="3"/>
    <x v="1"/>
    <s v="APLICACOES DIRETAS"/>
    <x v="45"/>
    <x v="185"/>
    <x v="185"/>
  </r>
  <r>
    <x v="2"/>
    <n v="57543439.799999997"/>
    <x v="1"/>
    <x v="3"/>
    <x v="1"/>
    <s v="APLICACOES DIRETAS"/>
    <x v="45"/>
    <x v="3"/>
    <x v="245"/>
  </r>
  <r>
    <x v="2"/>
    <n v="1079658.3400000001"/>
    <x v="1"/>
    <x v="3"/>
    <x v="1"/>
    <s v="APLICACOES DIRETAS"/>
    <x v="45"/>
    <x v="249"/>
    <x v="152"/>
  </r>
  <r>
    <x v="2"/>
    <n v="26016354.100000001"/>
    <x v="1"/>
    <x v="3"/>
    <x v="1"/>
    <s v="APLICACOES DIRETAS"/>
    <x v="45"/>
    <x v="186"/>
    <x v="186"/>
  </r>
  <r>
    <x v="2"/>
    <n v="142784483.19"/>
    <x v="1"/>
    <x v="3"/>
    <x v="1"/>
    <s v="APLICACOES DIRETAS"/>
    <x v="45"/>
    <x v="187"/>
    <x v="187"/>
  </r>
  <r>
    <x v="2"/>
    <n v="1907844194.5699999"/>
    <x v="1"/>
    <x v="3"/>
    <x v="1"/>
    <s v="APLICACOES DIRETAS"/>
    <x v="45"/>
    <x v="188"/>
    <x v="188"/>
  </r>
  <r>
    <x v="2"/>
    <n v="8586105.0800000001"/>
    <x v="1"/>
    <x v="3"/>
    <x v="1"/>
    <s v="APLICACOES DIRETAS"/>
    <x v="45"/>
    <x v="189"/>
    <x v="189"/>
  </r>
  <r>
    <x v="2"/>
    <n v="23404257.34"/>
    <x v="1"/>
    <x v="3"/>
    <x v="1"/>
    <s v="APLICACOES DIRETAS"/>
    <x v="46"/>
    <x v="150"/>
    <x v="150"/>
  </r>
  <r>
    <x v="2"/>
    <n v="184096812.91"/>
    <x v="1"/>
    <x v="3"/>
    <x v="1"/>
    <s v="APLICACOES DIRETAS"/>
    <x v="46"/>
    <x v="153"/>
    <x v="153"/>
  </r>
  <r>
    <x v="2"/>
    <n v="1154269.3"/>
    <x v="1"/>
    <x v="3"/>
    <x v="1"/>
    <s v="APLICACOES DIRETAS"/>
    <x v="46"/>
    <x v="142"/>
    <x v="142"/>
  </r>
  <r>
    <x v="2"/>
    <n v="73530117.409999996"/>
    <x v="1"/>
    <x v="3"/>
    <x v="1"/>
    <s v="APLICACOES DIRETAS"/>
    <x v="46"/>
    <x v="170"/>
    <x v="170"/>
  </r>
  <r>
    <x v="2"/>
    <n v="176340.91"/>
    <x v="1"/>
    <x v="3"/>
    <x v="1"/>
    <s v="APLICACOES DIRETAS"/>
    <x v="46"/>
    <x v="190"/>
    <x v="190"/>
  </r>
  <r>
    <x v="2"/>
    <n v="747774.45"/>
    <x v="1"/>
    <x v="3"/>
    <x v="1"/>
    <s v="APLICACOES DIRETAS"/>
    <x v="46"/>
    <x v="191"/>
    <x v="191"/>
  </r>
  <r>
    <x v="2"/>
    <n v="668328536.57000005"/>
    <x v="1"/>
    <x v="3"/>
    <x v="1"/>
    <s v="APLICACOES DIRETAS"/>
    <x v="46"/>
    <x v="192"/>
    <x v="192"/>
  </r>
  <r>
    <x v="2"/>
    <n v="0"/>
    <x v="1"/>
    <x v="3"/>
    <x v="1"/>
    <s v="APLICACOES DIRETAS"/>
    <x v="46"/>
    <x v="3"/>
    <x v="3"/>
  </r>
  <r>
    <x v="2"/>
    <n v="3144254.82"/>
    <x v="1"/>
    <x v="3"/>
    <x v="1"/>
    <s v="APLICACOES DIRETAS"/>
    <x v="46"/>
    <x v="193"/>
    <x v="193"/>
  </r>
  <r>
    <x v="2"/>
    <n v="176950578.24000001"/>
    <x v="2"/>
    <x v="4"/>
    <x v="1"/>
    <s v="APLICACOES DIRETAS"/>
    <x v="48"/>
    <x v="194"/>
    <x v="194"/>
  </r>
  <r>
    <x v="2"/>
    <n v="255437581.25"/>
    <x v="2"/>
    <x v="4"/>
    <x v="1"/>
    <s v="APLICACOES DIRETAS"/>
    <x v="48"/>
    <x v="195"/>
    <x v="195"/>
  </r>
  <r>
    <x v="2"/>
    <n v="0"/>
    <x v="2"/>
    <x v="4"/>
    <x v="1"/>
    <s v="APLICACOES DIRETAS"/>
    <x v="48"/>
    <x v="3"/>
    <x v="3"/>
  </r>
  <r>
    <x v="2"/>
    <n v="0"/>
    <x v="2"/>
    <x v="4"/>
    <x v="1"/>
    <s v="APLICACOES DIRETAS"/>
    <x v="58"/>
    <x v="3"/>
    <x v="3"/>
  </r>
  <r>
    <x v="2"/>
    <n v="0"/>
    <x v="2"/>
    <x v="5"/>
    <x v="3"/>
    <s v="TRANSFERENCIAS A MUNICIPIOS"/>
    <x v="58"/>
    <x v="3"/>
    <x v="3"/>
  </r>
  <r>
    <x v="2"/>
    <n v="850503.67"/>
    <x v="2"/>
    <x v="5"/>
    <x v="1"/>
    <s v="APLICACOES DIRETAS"/>
    <x v="50"/>
    <x v="240"/>
    <x v="247"/>
  </r>
  <r>
    <x v="2"/>
    <n v="0"/>
    <x v="2"/>
    <x v="5"/>
    <x v="1"/>
    <s v="APLICACOES DIRETAS"/>
    <x v="50"/>
    <x v="3"/>
    <x v="3"/>
  </r>
  <r>
    <x v="2"/>
    <n v="120000"/>
    <x v="2"/>
    <x v="5"/>
    <x v="1"/>
    <s v="APLICACOES DIRETAS"/>
    <x v="50"/>
    <x v="255"/>
    <x v="264"/>
  </r>
  <r>
    <x v="2"/>
    <n v="0"/>
    <x v="2"/>
    <x v="5"/>
    <x v="1"/>
    <s v="APLICACOES DIRETAS"/>
    <x v="52"/>
    <x v="3"/>
    <x v="3"/>
  </r>
  <r>
    <x v="2"/>
    <n v="249133151.11000001"/>
    <x v="2"/>
    <x v="5"/>
    <x v="1"/>
    <s v="APLICACOES DIRETAS"/>
    <x v="54"/>
    <x v="197"/>
    <x v="197"/>
  </r>
  <r>
    <x v="2"/>
    <n v="0"/>
    <x v="2"/>
    <x v="5"/>
    <x v="1"/>
    <s v="APLICACOES DIRETAS"/>
    <x v="54"/>
    <x v="3"/>
    <x v="3"/>
  </r>
  <r>
    <x v="2"/>
    <n v="157766902.88999999"/>
    <x v="2"/>
    <x v="5"/>
    <x v="1"/>
    <s v="APLICACOES DIRETAS"/>
    <x v="55"/>
    <x v="198"/>
    <x v="198"/>
  </r>
  <r>
    <x v="2"/>
    <n v="0"/>
    <x v="2"/>
    <x v="5"/>
    <x v="1"/>
    <s v="APLICACOES DIRETAS"/>
    <x v="55"/>
    <x v="3"/>
    <x v="3"/>
  </r>
  <r>
    <x v="2"/>
    <n v="9712679.1600000001"/>
    <x v="2"/>
    <x v="5"/>
    <x v="1"/>
    <s v="APLICACOES DIRETAS"/>
    <x v="4"/>
    <x v="8"/>
    <x v="8"/>
  </r>
  <r>
    <x v="2"/>
    <n v="0"/>
    <x v="2"/>
    <x v="5"/>
    <x v="1"/>
    <s v="APLICACOES DIRETAS"/>
    <x v="58"/>
    <x v="3"/>
    <x v="3"/>
  </r>
  <r>
    <x v="2"/>
    <n v="0"/>
    <x v="2"/>
    <x v="5"/>
    <x v="0"/>
    <s v="A DEFINIR"/>
    <x v="58"/>
    <x v="3"/>
    <x v="3"/>
  </r>
  <r>
    <x v="2"/>
    <n v="26739026.34"/>
    <x v="2"/>
    <x v="6"/>
    <x v="2"/>
    <s v="TRANSFERENCIAS A UNIAO"/>
    <x v="49"/>
    <x v="199"/>
    <x v="199"/>
  </r>
  <r>
    <x v="2"/>
    <n v="0"/>
    <x v="2"/>
    <x v="6"/>
    <x v="2"/>
    <s v="TRANSFERENCIAS A UNIAO"/>
    <x v="49"/>
    <x v="3"/>
    <x v="3"/>
  </r>
  <r>
    <x v="2"/>
    <n v="0"/>
    <x v="2"/>
    <x v="6"/>
    <x v="2"/>
    <s v="TRANSFERENCIAS A UNIAO"/>
    <x v="58"/>
    <x v="3"/>
    <x v="3"/>
  </r>
  <r>
    <x v="2"/>
    <n v="67164550.219999999"/>
    <x v="2"/>
    <x v="6"/>
    <x v="3"/>
    <s v="TRANSFERENCIAS A MUNICIPIOS"/>
    <x v="49"/>
    <x v="199"/>
    <x v="199"/>
  </r>
  <r>
    <x v="2"/>
    <n v="0"/>
    <x v="2"/>
    <x v="6"/>
    <x v="3"/>
    <s v="TRANSFERENCIAS A MUNICIPIOS"/>
    <x v="49"/>
    <x v="3"/>
    <x v="3"/>
  </r>
  <r>
    <x v="2"/>
    <n v="0"/>
    <x v="2"/>
    <x v="6"/>
    <x v="3"/>
    <s v="TRANSFERENCIAS A MUNICIPIOS"/>
    <x v="58"/>
    <x v="3"/>
    <x v="3"/>
  </r>
  <r>
    <x v="2"/>
    <n v="96593146.939999998"/>
    <x v="2"/>
    <x v="6"/>
    <x v="4"/>
    <s v="TRANSFERENCIAS A INSTITUICOES PRIVADAS SEM FINS LUCRATIVOS"/>
    <x v="49"/>
    <x v="199"/>
    <x v="199"/>
  </r>
  <r>
    <x v="2"/>
    <n v="0"/>
    <x v="2"/>
    <x v="6"/>
    <x v="4"/>
    <s v="TRANSFERENCIAS A INSTITUICOES PRIVADAS SEM FINS LUCRATIVOS"/>
    <x v="49"/>
    <x v="3"/>
    <x v="3"/>
  </r>
  <r>
    <x v="2"/>
    <n v="0"/>
    <x v="2"/>
    <x v="6"/>
    <x v="4"/>
    <s v="TRANSFERENCIAS A INSTITUICOES PRIVADAS SEM FINS LUCRATIVOS"/>
    <x v="3"/>
    <x v="6"/>
    <x v="6"/>
  </r>
  <r>
    <x v="2"/>
    <n v="0"/>
    <x v="2"/>
    <x v="6"/>
    <x v="4"/>
    <s v="TRANSFERENCIAS A INSTITUICOES PRIVADAS SEM FINS LUCRATIVOS"/>
    <x v="3"/>
    <x v="3"/>
    <x v="3"/>
  </r>
  <r>
    <x v="2"/>
    <n v="0"/>
    <x v="2"/>
    <x v="6"/>
    <x v="4"/>
    <s v="TRANSFERENCIAS A INSTITUICOES PRIVADAS SEM FINS LUCRATIVOS"/>
    <x v="58"/>
    <x v="3"/>
    <x v="3"/>
  </r>
  <r>
    <x v="2"/>
    <n v="0"/>
    <x v="2"/>
    <x v="6"/>
    <x v="1"/>
    <s v="APLICACOES DIRETAS"/>
    <x v="50"/>
    <x v="3"/>
    <x v="3"/>
  </r>
  <r>
    <x v="2"/>
    <n v="431174"/>
    <x v="2"/>
    <x v="6"/>
    <x v="1"/>
    <s v="APLICACOES DIRETAS"/>
    <x v="50"/>
    <x v="255"/>
    <x v="264"/>
  </r>
  <r>
    <x v="2"/>
    <n v="6705864.6600000001"/>
    <x v="2"/>
    <x v="6"/>
    <x v="1"/>
    <s v="APLICACOES DIRETAS"/>
    <x v="16"/>
    <x v="21"/>
    <x v="21"/>
  </r>
  <r>
    <x v="2"/>
    <n v="0"/>
    <x v="2"/>
    <x v="6"/>
    <x v="1"/>
    <s v="APLICACOES DIRETAS"/>
    <x v="16"/>
    <x v="3"/>
    <x v="3"/>
  </r>
  <r>
    <x v="2"/>
    <n v="43425.03"/>
    <x v="2"/>
    <x v="6"/>
    <x v="1"/>
    <s v="APLICACOES DIRETAS"/>
    <x v="5"/>
    <x v="9"/>
    <x v="9"/>
  </r>
  <r>
    <x v="2"/>
    <n v="0"/>
    <x v="2"/>
    <x v="6"/>
    <x v="1"/>
    <s v="APLICACOES DIRETAS"/>
    <x v="5"/>
    <x v="3"/>
    <x v="3"/>
  </r>
  <r>
    <x v="2"/>
    <n v="0"/>
    <x v="2"/>
    <x v="6"/>
    <x v="1"/>
    <s v="APLICACOES DIRETAS"/>
    <x v="56"/>
    <x v="200"/>
    <x v="200"/>
  </r>
  <r>
    <x v="2"/>
    <n v="3225217.42"/>
    <x v="2"/>
    <x v="6"/>
    <x v="1"/>
    <s v="APLICACOES DIRETAS"/>
    <x v="56"/>
    <x v="202"/>
    <x v="202"/>
  </r>
  <r>
    <x v="2"/>
    <n v="375837.05"/>
    <x v="2"/>
    <x v="6"/>
    <x v="1"/>
    <s v="APLICACOES DIRETAS"/>
    <x v="56"/>
    <x v="203"/>
    <x v="203"/>
  </r>
  <r>
    <x v="2"/>
    <n v="90260"/>
    <x v="2"/>
    <x v="6"/>
    <x v="1"/>
    <s v="APLICACOES DIRETAS"/>
    <x v="56"/>
    <x v="204"/>
    <x v="204"/>
  </r>
  <r>
    <x v="2"/>
    <n v="19725004.68"/>
    <x v="2"/>
    <x v="6"/>
    <x v="1"/>
    <s v="APLICACOES DIRETAS"/>
    <x v="56"/>
    <x v="205"/>
    <x v="205"/>
  </r>
  <r>
    <x v="2"/>
    <n v="45623518.140000001"/>
    <x v="2"/>
    <x v="6"/>
    <x v="1"/>
    <s v="APLICACOES DIRETAS"/>
    <x v="56"/>
    <x v="206"/>
    <x v="206"/>
  </r>
  <r>
    <x v="2"/>
    <n v="450799.85"/>
    <x v="2"/>
    <x v="6"/>
    <x v="1"/>
    <s v="APLICACOES DIRETAS"/>
    <x v="56"/>
    <x v="207"/>
    <x v="207"/>
  </r>
  <r>
    <x v="2"/>
    <n v="2958347.2"/>
    <x v="2"/>
    <x v="6"/>
    <x v="1"/>
    <s v="APLICACOES DIRETAS"/>
    <x v="56"/>
    <x v="208"/>
    <x v="208"/>
  </r>
  <r>
    <x v="2"/>
    <n v="14032540.720000001"/>
    <x v="2"/>
    <x v="6"/>
    <x v="1"/>
    <s v="APLICACOES DIRETAS"/>
    <x v="56"/>
    <x v="209"/>
    <x v="209"/>
  </r>
  <r>
    <x v="2"/>
    <n v="438819.57"/>
    <x v="2"/>
    <x v="6"/>
    <x v="1"/>
    <s v="APLICACOES DIRETAS"/>
    <x v="56"/>
    <x v="210"/>
    <x v="210"/>
  </r>
  <r>
    <x v="2"/>
    <n v="441241.51"/>
    <x v="2"/>
    <x v="6"/>
    <x v="1"/>
    <s v="APLICACOES DIRETAS"/>
    <x v="56"/>
    <x v="211"/>
    <x v="211"/>
  </r>
  <r>
    <x v="2"/>
    <n v="535939.31000000006"/>
    <x v="2"/>
    <x v="6"/>
    <x v="1"/>
    <s v="APLICACOES DIRETAS"/>
    <x v="56"/>
    <x v="212"/>
    <x v="212"/>
  </r>
  <r>
    <x v="2"/>
    <n v="14235271.939999999"/>
    <x v="2"/>
    <x v="6"/>
    <x v="1"/>
    <s v="APLICACOES DIRETAS"/>
    <x v="56"/>
    <x v="213"/>
    <x v="213"/>
  </r>
  <r>
    <x v="2"/>
    <n v="2314840.85"/>
    <x v="2"/>
    <x v="6"/>
    <x v="1"/>
    <s v="APLICACOES DIRETAS"/>
    <x v="56"/>
    <x v="214"/>
    <x v="214"/>
  </r>
  <r>
    <x v="2"/>
    <n v="36813"/>
    <x v="2"/>
    <x v="6"/>
    <x v="1"/>
    <s v="APLICACOES DIRETAS"/>
    <x v="56"/>
    <x v="241"/>
    <x v="248"/>
  </r>
  <r>
    <x v="2"/>
    <n v="11558"/>
    <x v="2"/>
    <x v="6"/>
    <x v="1"/>
    <s v="APLICACOES DIRETAS"/>
    <x v="56"/>
    <x v="215"/>
    <x v="215"/>
  </r>
  <r>
    <x v="2"/>
    <n v="9330847.8000000007"/>
    <x v="2"/>
    <x v="6"/>
    <x v="1"/>
    <s v="APLICACOES DIRETAS"/>
    <x v="56"/>
    <x v="216"/>
    <x v="216"/>
  </r>
  <r>
    <x v="2"/>
    <n v="28084"/>
    <x v="2"/>
    <x v="6"/>
    <x v="1"/>
    <s v="APLICACOES DIRETAS"/>
    <x v="56"/>
    <x v="217"/>
    <x v="217"/>
  </r>
  <r>
    <x v="2"/>
    <n v="2336691.77"/>
    <x v="2"/>
    <x v="6"/>
    <x v="1"/>
    <s v="APLICACOES DIRETAS"/>
    <x v="56"/>
    <x v="218"/>
    <x v="218"/>
  </r>
  <r>
    <x v="2"/>
    <n v="3085561.81"/>
    <x v="2"/>
    <x v="6"/>
    <x v="1"/>
    <s v="APLICACOES DIRETAS"/>
    <x v="56"/>
    <x v="3"/>
    <x v="249"/>
  </r>
  <r>
    <x v="2"/>
    <n v="88765.38"/>
    <x v="2"/>
    <x v="6"/>
    <x v="1"/>
    <s v="APLICACOES DIRETAS"/>
    <x v="56"/>
    <x v="219"/>
    <x v="219"/>
  </r>
  <r>
    <x v="2"/>
    <n v="59920936.670000002"/>
    <x v="2"/>
    <x v="6"/>
    <x v="1"/>
    <s v="APLICACOES DIRETAS"/>
    <x v="56"/>
    <x v="220"/>
    <x v="220"/>
  </r>
  <r>
    <x v="2"/>
    <n v="7364710.4500000002"/>
    <x v="2"/>
    <x v="6"/>
    <x v="1"/>
    <s v="APLICACOES DIRETAS"/>
    <x v="4"/>
    <x v="8"/>
    <x v="8"/>
  </r>
  <r>
    <x v="2"/>
    <n v="0"/>
    <x v="2"/>
    <x v="6"/>
    <x v="1"/>
    <s v="APLICACOES DIRETAS"/>
    <x v="4"/>
    <x v="3"/>
    <x v="3"/>
  </r>
  <r>
    <x v="2"/>
    <n v="1361076.47"/>
    <x v="2"/>
    <x v="6"/>
    <x v="1"/>
    <s v="APLICACOES DIRETAS"/>
    <x v="57"/>
    <x v="221"/>
    <x v="221"/>
  </r>
  <r>
    <x v="2"/>
    <n v="23546764.309999999"/>
    <x v="2"/>
    <x v="6"/>
    <x v="1"/>
    <s v="APLICACOES DIRETAS"/>
    <x v="57"/>
    <x v="223"/>
    <x v="223"/>
  </r>
  <r>
    <x v="2"/>
    <n v="3587778.98"/>
    <x v="2"/>
    <x v="6"/>
    <x v="1"/>
    <s v="APLICACOES DIRETAS"/>
    <x v="57"/>
    <x v="224"/>
    <x v="224"/>
  </r>
  <r>
    <x v="2"/>
    <n v="277353042.50999999"/>
    <x v="2"/>
    <x v="6"/>
    <x v="1"/>
    <s v="APLICACOES DIRETAS"/>
    <x v="57"/>
    <x v="225"/>
    <x v="225"/>
  </r>
  <r>
    <x v="2"/>
    <n v="79662821.569999993"/>
    <x v="2"/>
    <x v="6"/>
    <x v="1"/>
    <s v="APLICACOES DIRETAS"/>
    <x v="57"/>
    <x v="226"/>
    <x v="226"/>
  </r>
  <r>
    <x v="2"/>
    <n v="39391316.479999997"/>
    <x v="2"/>
    <x v="6"/>
    <x v="1"/>
    <s v="APLICACOES DIRETAS"/>
    <x v="57"/>
    <x v="227"/>
    <x v="227"/>
  </r>
  <r>
    <x v="2"/>
    <n v="297085.37"/>
    <x v="2"/>
    <x v="6"/>
    <x v="1"/>
    <s v="APLICACOES DIRETAS"/>
    <x v="57"/>
    <x v="228"/>
    <x v="228"/>
  </r>
  <r>
    <x v="2"/>
    <n v="2888790.51"/>
    <x v="2"/>
    <x v="6"/>
    <x v="1"/>
    <s v="APLICACOES DIRETAS"/>
    <x v="57"/>
    <x v="229"/>
    <x v="229"/>
  </r>
  <r>
    <x v="2"/>
    <n v="103825754.8"/>
    <x v="2"/>
    <x v="6"/>
    <x v="1"/>
    <s v="APLICACOES DIRETAS"/>
    <x v="57"/>
    <x v="256"/>
    <x v="265"/>
  </r>
  <r>
    <x v="2"/>
    <n v="0"/>
    <x v="2"/>
    <x v="6"/>
    <x v="1"/>
    <s v="APLICACOES DIRETAS"/>
    <x v="57"/>
    <x v="3"/>
    <x v="3"/>
  </r>
  <r>
    <x v="2"/>
    <n v="74555409.959999993"/>
    <x v="2"/>
    <x v="6"/>
    <x v="1"/>
    <s v="APLICACOES DIRETAS"/>
    <x v="9"/>
    <x v="14"/>
    <x v="14"/>
  </r>
  <r>
    <x v="2"/>
    <n v="100240661"/>
    <x v="2"/>
    <x v="6"/>
    <x v="1"/>
    <s v="APLICACOES DIRETAS"/>
    <x v="9"/>
    <x v="104"/>
    <x v="104"/>
  </r>
  <r>
    <x v="2"/>
    <n v="0"/>
    <x v="2"/>
    <x v="6"/>
    <x v="1"/>
    <s v="APLICACOES DIRETAS"/>
    <x v="9"/>
    <x v="3"/>
    <x v="3"/>
  </r>
  <r>
    <x v="2"/>
    <n v="0"/>
    <x v="2"/>
    <x v="6"/>
    <x v="1"/>
    <s v="APLICACOES DIRETAS"/>
    <x v="58"/>
    <x v="3"/>
    <x v="3"/>
  </r>
  <r>
    <x v="2"/>
    <n v="0"/>
    <x v="2"/>
    <x v="6"/>
    <x v="1"/>
    <s v="APLICACOES DIRETAS"/>
    <x v="39"/>
    <x v="237"/>
    <x v="241"/>
  </r>
  <r>
    <x v="2"/>
    <n v="18623941.239999998"/>
    <x v="2"/>
    <x v="6"/>
    <x v="1"/>
    <s v="APLICACOES DIRETAS"/>
    <x v="39"/>
    <x v="238"/>
    <x v="242"/>
  </r>
  <r>
    <x v="2"/>
    <n v="0"/>
    <x v="2"/>
    <x v="6"/>
    <x v="1"/>
    <s v="APLICACOES DIRETAS"/>
    <x v="39"/>
    <x v="3"/>
    <x v="3"/>
  </r>
  <r>
    <x v="2"/>
    <n v="0"/>
    <x v="2"/>
    <x v="6"/>
    <x v="0"/>
    <s v="A DEFINIR"/>
    <x v="58"/>
    <x v="3"/>
    <x v="3"/>
  </r>
  <r>
    <x v="3"/>
    <n v="0"/>
    <x v="0"/>
    <x v="0"/>
    <x v="0"/>
    <s v="A DEFINIR"/>
    <x v="58"/>
    <x v="3"/>
    <x v="3"/>
  </r>
  <r>
    <x v="3"/>
    <n v="30747768.350000001"/>
    <x v="1"/>
    <x v="1"/>
    <x v="1"/>
    <s v="APLICACOES DIRETAS"/>
    <x v="1"/>
    <x v="1"/>
    <x v="1"/>
  </r>
  <r>
    <x v="3"/>
    <n v="1608818163.8699999"/>
    <x v="1"/>
    <x v="1"/>
    <x v="1"/>
    <s v="APLICACOES DIRETAS"/>
    <x v="1"/>
    <x v="2"/>
    <x v="2"/>
  </r>
  <r>
    <x v="3"/>
    <n v="0"/>
    <x v="1"/>
    <x v="1"/>
    <x v="1"/>
    <s v="APLICACOES DIRETAS"/>
    <x v="1"/>
    <x v="3"/>
    <x v="3"/>
  </r>
  <r>
    <x v="3"/>
    <n v="24998.5"/>
    <x v="1"/>
    <x v="1"/>
    <x v="1"/>
    <s v="APLICACOES DIRETAS"/>
    <x v="2"/>
    <x v="4"/>
    <x v="4"/>
  </r>
  <r>
    <x v="3"/>
    <n v="4004245.97"/>
    <x v="1"/>
    <x v="1"/>
    <x v="1"/>
    <s v="APLICACOES DIRETAS"/>
    <x v="2"/>
    <x v="5"/>
    <x v="5"/>
  </r>
  <r>
    <x v="3"/>
    <n v="0"/>
    <x v="1"/>
    <x v="1"/>
    <x v="1"/>
    <s v="APLICACOES DIRETAS"/>
    <x v="58"/>
    <x v="3"/>
    <x v="3"/>
  </r>
  <r>
    <x v="3"/>
    <n v="2706371.5"/>
    <x v="1"/>
    <x v="2"/>
    <x v="2"/>
    <s v="TRANSFERENCIAS A UNIAO"/>
    <x v="3"/>
    <x v="6"/>
    <x v="6"/>
  </r>
  <r>
    <x v="3"/>
    <n v="0"/>
    <x v="1"/>
    <x v="2"/>
    <x v="2"/>
    <s v="TRANSFERENCIAS A UNIAO"/>
    <x v="3"/>
    <x v="3"/>
    <x v="3"/>
  </r>
  <r>
    <x v="3"/>
    <n v="66097.48"/>
    <x v="1"/>
    <x v="2"/>
    <x v="2"/>
    <s v="TRANSFERENCIAS A UNIAO"/>
    <x v="4"/>
    <x v="8"/>
    <x v="8"/>
  </r>
  <r>
    <x v="3"/>
    <n v="0"/>
    <x v="1"/>
    <x v="2"/>
    <x v="2"/>
    <s v="TRANSFERENCIAS A UNIAO"/>
    <x v="4"/>
    <x v="3"/>
    <x v="3"/>
  </r>
  <r>
    <x v="3"/>
    <n v="0"/>
    <x v="1"/>
    <x v="2"/>
    <x v="2"/>
    <s v="TRANSFERENCIAS A UNIAO"/>
    <x v="58"/>
    <x v="3"/>
    <x v="3"/>
  </r>
  <r>
    <x v="3"/>
    <n v="140327082.28999999"/>
    <x v="1"/>
    <x v="2"/>
    <x v="3"/>
    <s v="TRANSFERENCIAS A MUNICIPIOS"/>
    <x v="3"/>
    <x v="6"/>
    <x v="6"/>
  </r>
  <r>
    <x v="3"/>
    <n v="0"/>
    <x v="1"/>
    <x v="2"/>
    <x v="3"/>
    <s v="TRANSFERENCIAS A MUNICIPIOS"/>
    <x v="3"/>
    <x v="3"/>
    <x v="3"/>
  </r>
  <r>
    <x v="3"/>
    <n v="9703.68"/>
    <x v="1"/>
    <x v="2"/>
    <x v="3"/>
    <s v="TRANSFERENCIAS A MUNICIPIOS"/>
    <x v="5"/>
    <x v="9"/>
    <x v="9"/>
  </r>
  <r>
    <x v="3"/>
    <n v="0"/>
    <x v="1"/>
    <x v="2"/>
    <x v="3"/>
    <s v="TRANSFERENCIAS A MUNICIPIOS"/>
    <x v="5"/>
    <x v="3"/>
    <x v="3"/>
  </r>
  <r>
    <x v="3"/>
    <n v="4599423657.54"/>
    <x v="1"/>
    <x v="2"/>
    <x v="3"/>
    <s v="TRANSFERENCIAS A MUNICIPIOS"/>
    <x v="6"/>
    <x v="10"/>
    <x v="10"/>
  </r>
  <r>
    <x v="3"/>
    <n v="0"/>
    <x v="1"/>
    <x v="2"/>
    <x v="3"/>
    <s v="TRANSFERENCIAS A MUNICIPIOS"/>
    <x v="6"/>
    <x v="3"/>
    <x v="3"/>
  </r>
  <r>
    <x v="3"/>
    <n v="2436.02"/>
    <x v="1"/>
    <x v="2"/>
    <x v="3"/>
    <s v="TRANSFERENCIAS A MUNICIPIOS"/>
    <x v="4"/>
    <x v="7"/>
    <x v="7"/>
  </r>
  <r>
    <x v="3"/>
    <n v="302610.60000000003"/>
    <x v="1"/>
    <x v="2"/>
    <x v="3"/>
    <s v="TRANSFERENCIAS A MUNICIPIOS"/>
    <x v="4"/>
    <x v="8"/>
    <x v="8"/>
  </r>
  <r>
    <x v="3"/>
    <n v="0"/>
    <x v="1"/>
    <x v="2"/>
    <x v="3"/>
    <s v="TRANSFERENCIAS A MUNICIPIOS"/>
    <x v="4"/>
    <x v="3"/>
    <x v="3"/>
  </r>
  <r>
    <x v="3"/>
    <n v="0"/>
    <x v="1"/>
    <x v="2"/>
    <x v="3"/>
    <s v="TRANSFERENCIAS A MUNICIPIOS"/>
    <x v="58"/>
    <x v="3"/>
    <x v="3"/>
  </r>
  <r>
    <x v="3"/>
    <n v="2144238.5699999998"/>
    <x v="1"/>
    <x v="2"/>
    <x v="4"/>
    <s v="TRANSFERENCIAS A INSTITUICOES PRIVADAS SEM FINS LUCRATIVOS"/>
    <x v="3"/>
    <x v="6"/>
    <x v="6"/>
  </r>
  <r>
    <x v="3"/>
    <n v="0"/>
    <x v="1"/>
    <x v="2"/>
    <x v="4"/>
    <s v="TRANSFERENCIAS A INSTITUICOES PRIVADAS SEM FINS LUCRATIVOS"/>
    <x v="3"/>
    <x v="3"/>
    <x v="3"/>
  </r>
  <r>
    <x v="3"/>
    <n v="42.4"/>
    <x v="1"/>
    <x v="2"/>
    <x v="4"/>
    <s v="TRANSFERENCIAS A INSTITUICOES PRIVADAS SEM FINS LUCRATIVOS"/>
    <x v="5"/>
    <x v="9"/>
    <x v="9"/>
  </r>
  <r>
    <x v="3"/>
    <n v="0"/>
    <x v="1"/>
    <x v="2"/>
    <x v="4"/>
    <s v="TRANSFERENCIAS A INSTITUICOES PRIVADAS SEM FINS LUCRATIVOS"/>
    <x v="5"/>
    <x v="3"/>
    <x v="3"/>
  </r>
  <r>
    <x v="3"/>
    <n v="0"/>
    <x v="1"/>
    <x v="2"/>
    <x v="4"/>
    <s v="TRANSFERENCIAS A INSTITUICOES PRIVADAS SEM FINS LUCRATIVOS"/>
    <x v="7"/>
    <x v="3"/>
    <x v="3"/>
  </r>
  <r>
    <x v="3"/>
    <n v="0"/>
    <x v="1"/>
    <x v="2"/>
    <x v="4"/>
    <s v="TRANSFERENCIAS A INSTITUICOES PRIVADAS SEM FINS LUCRATIVOS"/>
    <x v="8"/>
    <x v="3"/>
    <x v="3"/>
  </r>
  <r>
    <x v="3"/>
    <n v="780000"/>
    <x v="1"/>
    <x v="2"/>
    <x v="4"/>
    <s v="TRANSFERENCIAS A INSTITUICOES PRIVADAS SEM FINS LUCRATIVOS"/>
    <x v="9"/>
    <x v="14"/>
    <x v="14"/>
  </r>
  <r>
    <x v="3"/>
    <n v="2391000"/>
    <x v="1"/>
    <x v="2"/>
    <x v="4"/>
    <s v="TRANSFERENCIAS A INSTITUICOES PRIVADAS SEM FINS LUCRATIVOS"/>
    <x v="9"/>
    <x v="104"/>
    <x v="104"/>
  </r>
  <r>
    <x v="3"/>
    <n v="0"/>
    <x v="1"/>
    <x v="2"/>
    <x v="4"/>
    <s v="TRANSFERENCIAS A INSTITUICOES PRIVADAS SEM FINS LUCRATIVOS"/>
    <x v="9"/>
    <x v="3"/>
    <x v="3"/>
  </r>
  <r>
    <x v="3"/>
    <n v="0"/>
    <x v="1"/>
    <x v="2"/>
    <x v="4"/>
    <s v="TRANSFERENCIAS A INSTITUICOES PRIVADAS SEM FINS LUCRATIVOS"/>
    <x v="9"/>
    <x v="119"/>
    <x v="119"/>
  </r>
  <r>
    <x v="3"/>
    <n v="2700000"/>
    <x v="1"/>
    <x v="2"/>
    <x v="4"/>
    <s v="TRANSFERENCIAS A INSTITUICOES PRIVADAS SEM FINS LUCRATIVOS"/>
    <x v="9"/>
    <x v="120"/>
    <x v="120"/>
  </r>
  <r>
    <x v="3"/>
    <n v="0"/>
    <x v="1"/>
    <x v="2"/>
    <x v="4"/>
    <s v="TRANSFERENCIAS A INSTITUICOES PRIVADAS SEM FINS LUCRATIVOS"/>
    <x v="58"/>
    <x v="3"/>
    <x v="3"/>
  </r>
  <r>
    <x v="3"/>
    <n v="0"/>
    <x v="1"/>
    <x v="2"/>
    <x v="4"/>
    <s v="TRANSFERENCIAS A INSTITUICOES PRIVADAS SEM FINS LUCRATIVOS"/>
    <x v="10"/>
    <x v="3"/>
    <x v="3"/>
  </r>
  <r>
    <x v="3"/>
    <n v="141113527.12"/>
    <x v="1"/>
    <x v="2"/>
    <x v="4"/>
    <s v="TRANSFERENCIAS A INSTITUICOES PRIVADAS SEM FINS LUCRATIVOS"/>
    <x v="10"/>
    <x v="15"/>
    <x v="15"/>
  </r>
  <r>
    <x v="3"/>
    <n v="2631746.4"/>
    <x v="1"/>
    <x v="2"/>
    <x v="5"/>
    <s v="TRANSFERENCIAS A INSTITUICOES MULTIGOVERNAMENTAIS"/>
    <x v="3"/>
    <x v="6"/>
    <x v="6"/>
  </r>
  <r>
    <x v="3"/>
    <n v="0"/>
    <x v="1"/>
    <x v="2"/>
    <x v="5"/>
    <s v="TRANSFERENCIAS A INSTITUICOES MULTIGOVERNAMENTAIS"/>
    <x v="3"/>
    <x v="3"/>
    <x v="3"/>
  </r>
  <r>
    <x v="3"/>
    <n v="0"/>
    <x v="1"/>
    <x v="2"/>
    <x v="5"/>
    <s v="TRANSFERENCIAS A INSTITUICOES MULTIGOVERNAMENTAIS"/>
    <x v="58"/>
    <x v="3"/>
    <x v="3"/>
  </r>
  <r>
    <x v="3"/>
    <n v="453295"/>
    <x v="1"/>
    <x v="2"/>
    <x v="7"/>
    <s v="TRANSFERENCIAS AO EXTERIOR"/>
    <x v="3"/>
    <x v="6"/>
    <x v="6"/>
  </r>
  <r>
    <x v="3"/>
    <n v="0"/>
    <x v="1"/>
    <x v="2"/>
    <x v="7"/>
    <s v="TRANSFERENCIAS AO EXTERIOR"/>
    <x v="3"/>
    <x v="3"/>
    <x v="3"/>
  </r>
  <r>
    <x v="3"/>
    <n v="0"/>
    <x v="1"/>
    <x v="2"/>
    <x v="7"/>
    <s v="TRANSFERENCIAS AO EXTERIOR"/>
    <x v="58"/>
    <x v="3"/>
    <x v="3"/>
  </r>
  <r>
    <x v="3"/>
    <n v="0"/>
    <x v="1"/>
    <x v="2"/>
    <x v="1"/>
    <s v="APLICACOES DIRETAS"/>
    <x v="0"/>
    <x v="3"/>
    <x v="3"/>
  </r>
  <r>
    <x v="3"/>
    <n v="2052000"/>
    <x v="1"/>
    <x v="2"/>
    <x v="1"/>
    <s v="APLICACOES DIRETAS"/>
    <x v="11"/>
    <x v="16"/>
    <x v="16"/>
  </r>
  <r>
    <x v="3"/>
    <n v="10637442.130000001"/>
    <x v="1"/>
    <x v="2"/>
    <x v="1"/>
    <s v="APLICACOES DIRETAS"/>
    <x v="11"/>
    <x v="17"/>
    <x v="17"/>
  </r>
  <r>
    <x v="3"/>
    <n v="0"/>
    <x v="1"/>
    <x v="2"/>
    <x v="1"/>
    <s v="APLICACOES DIRETAS"/>
    <x v="11"/>
    <x v="3"/>
    <x v="3"/>
  </r>
  <r>
    <x v="3"/>
    <n v="0"/>
    <x v="1"/>
    <x v="2"/>
    <x v="1"/>
    <s v="APLICACOES DIRETAS"/>
    <x v="12"/>
    <x v="3"/>
    <x v="3"/>
  </r>
  <r>
    <x v="3"/>
    <n v="45435648.509999998"/>
    <x v="1"/>
    <x v="2"/>
    <x v="1"/>
    <s v="APLICACOES DIRETAS"/>
    <x v="13"/>
    <x v="18"/>
    <x v="18"/>
  </r>
  <r>
    <x v="3"/>
    <n v="0"/>
    <x v="1"/>
    <x v="2"/>
    <x v="1"/>
    <s v="APLICACOES DIRETAS"/>
    <x v="13"/>
    <x v="3"/>
    <x v="3"/>
  </r>
  <r>
    <x v="3"/>
    <n v="70882.900000000009"/>
    <x v="1"/>
    <x v="2"/>
    <x v="1"/>
    <s v="APLICACOES DIRETAS"/>
    <x v="14"/>
    <x v="19"/>
    <x v="19"/>
  </r>
  <r>
    <x v="3"/>
    <n v="210.5"/>
    <x v="1"/>
    <x v="2"/>
    <x v="1"/>
    <s v="APLICACOES DIRETAS"/>
    <x v="14"/>
    <x v="242"/>
    <x v="250"/>
  </r>
  <r>
    <x v="3"/>
    <n v="0"/>
    <x v="1"/>
    <x v="2"/>
    <x v="1"/>
    <s v="APLICACOES DIRETAS"/>
    <x v="14"/>
    <x v="3"/>
    <x v="3"/>
  </r>
  <r>
    <x v="3"/>
    <n v="2217547.2200000002"/>
    <x v="1"/>
    <x v="2"/>
    <x v="1"/>
    <s v="APLICACOES DIRETAS"/>
    <x v="15"/>
    <x v="20"/>
    <x v="20"/>
  </r>
  <r>
    <x v="3"/>
    <n v="0"/>
    <x v="1"/>
    <x v="2"/>
    <x v="1"/>
    <s v="APLICACOES DIRETAS"/>
    <x v="15"/>
    <x v="3"/>
    <x v="3"/>
  </r>
  <r>
    <x v="3"/>
    <n v="1992392.56"/>
    <x v="1"/>
    <x v="2"/>
    <x v="1"/>
    <s v="APLICACOES DIRETAS"/>
    <x v="16"/>
    <x v="21"/>
    <x v="21"/>
  </r>
  <r>
    <x v="3"/>
    <n v="0"/>
    <x v="1"/>
    <x v="2"/>
    <x v="1"/>
    <s v="APLICACOES DIRETAS"/>
    <x v="16"/>
    <x v="3"/>
    <x v="3"/>
  </r>
  <r>
    <x v="3"/>
    <n v="28428976.370000001"/>
    <x v="1"/>
    <x v="2"/>
    <x v="1"/>
    <s v="APLICACOES DIRETAS"/>
    <x v="17"/>
    <x v="22"/>
    <x v="22"/>
  </r>
  <r>
    <x v="3"/>
    <n v="0"/>
    <x v="1"/>
    <x v="2"/>
    <x v="1"/>
    <s v="APLICACOES DIRETAS"/>
    <x v="17"/>
    <x v="3"/>
    <x v="3"/>
  </r>
  <r>
    <x v="3"/>
    <n v="314010.99"/>
    <x v="1"/>
    <x v="2"/>
    <x v="1"/>
    <s v="APLICACOES DIRETAS"/>
    <x v="19"/>
    <x v="23"/>
    <x v="23"/>
  </r>
  <r>
    <x v="3"/>
    <n v="0"/>
    <x v="1"/>
    <x v="2"/>
    <x v="1"/>
    <s v="APLICACOES DIRETAS"/>
    <x v="19"/>
    <x v="3"/>
    <x v="3"/>
  </r>
  <r>
    <x v="3"/>
    <n v="1475864.71"/>
    <x v="1"/>
    <x v="2"/>
    <x v="1"/>
    <s v="APLICACOES DIRETAS"/>
    <x v="59"/>
    <x v="257"/>
    <x v="266"/>
  </r>
  <r>
    <x v="3"/>
    <n v="0"/>
    <x v="1"/>
    <x v="2"/>
    <x v="1"/>
    <s v="APLICACOES DIRETAS"/>
    <x v="59"/>
    <x v="3"/>
    <x v="3"/>
  </r>
  <r>
    <x v="3"/>
    <n v="235835.63"/>
    <x v="1"/>
    <x v="2"/>
    <x v="1"/>
    <s v="APLICACOES DIRETAS"/>
    <x v="20"/>
    <x v="24"/>
    <x v="24"/>
  </r>
  <r>
    <x v="3"/>
    <n v="0"/>
    <x v="1"/>
    <x v="2"/>
    <x v="1"/>
    <s v="APLICACOES DIRETAS"/>
    <x v="20"/>
    <x v="3"/>
    <x v="3"/>
  </r>
  <r>
    <x v="3"/>
    <n v="7337423.4100000001"/>
    <x v="1"/>
    <x v="2"/>
    <x v="1"/>
    <s v="APLICACOES DIRETAS"/>
    <x v="5"/>
    <x v="9"/>
    <x v="9"/>
  </r>
  <r>
    <x v="3"/>
    <n v="0"/>
    <x v="1"/>
    <x v="2"/>
    <x v="1"/>
    <s v="APLICACOES DIRETAS"/>
    <x v="5"/>
    <x v="3"/>
    <x v="3"/>
  </r>
  <r>
    <x v="3"/>
    <n v="49258175.829999998"/>
    <x v="1"/>
    <x v="2"/>
    <x v="1"/>
    <s v="APLICACOES DIRETAS"/>
    <x v="21"/>
    <x v="25"/>
    <x v="25"/>
  </r>
  <r>
    <x v="3"/>
    <n v="1585728.27"/>
    <x v="1"/>
    <x v="2"/>
    <x v="1"/>
    <s v="APLICACOES DIRETAS"/>
    <x v="21"/>
    <x v="3"/>
    <x v="25"/>
  </r>
  <r>
    <x v="3"/>
    <n v="5037063.99"/>
    <x v="1"/>
    <x v="2"/>
    <x v="1"/>
    <s v="APLICACOES DIRETAS"/>
    <x v="22"/>
    <x v="26"/>
    <x v="26"/>
  </r>
  <r>
    <x v="3"/>
    <n v="0"/>
    <x v="1"/>
    <x v="2"/>
    <x v="1"/>
    <s v="APLICACOES DIRETAS"/>
    <x v="22"/>
    <x v="3"/>
    <x v="3"/>
  </r>
  <r>
    <x v="3"/>
    <n v="0"/>
    <x v="1"/>
    <x v="2"/>
    <x v="1"/>
    <s v="APLICACOES DIRETAS"/>
    <x v="23"/>
    <x v="3"/>
    <x v="3"/>
  </r>
  <r>
    <x v="3"/>
    <n v="6429433.8499999996"/>
    <x v="1"/>
    <x v="2"/>
    <x v="1"/>
    <s v="APLICACOES DIRETAS"/>
    <x v="4"/>
    <x v="7"/>
    <x v="7"/>
  </r>
  <r>
    <x v="3"/>
    <n v="660"/>
    <x v="1"/>
    <x v="2"/>
    <x v="1"/>
    <s v="APLICACOES DIRETAS"/>
    <x v="4"/>
    <x v="28"/>
    <x v="28"/>
  </r>
  <r>
    <x v="3"/>
    <n v="2300"/>
    <x v="1"/>
    <x v="2"/>
    <x v="1"/>
    <s v="APLICACOES DIRETAS"/>
    <x v="4"/>
    <x v="258"/>
    <x v="267"/>
  </r>
  <r>
    <x v="3"/>
    <n v="26339079.43"/>
    <x v="1"/>
    <x v="2"/>
    <x v="1"/>
    <s v="APLICACOES DIRETAS"/>
    <x v="4"/>
    <x v="8"/>
    <x v="8"/>
  </r>
  <r>
    <x v="3"/>
    <n v="2983.35"/>
    <x v="1"/>
    <x v="2"/>
    <x v="1"/>
    <s v="APLICACOES DIRETAS"/>
    <x v="4"/>
    <x v="29"/>
    <x v="29"/>
  </r>
  <r>
    <x v="3"/>
    <n v="0"/>
    <x v="1"/>
    <x v="2"/>
    <x v="1"/>
    <s v="APLICACOES DIRETAS"/>
    <x v="4"/>
    <x v="3"/>
    <x v="3"/>
  </r>
  <r>
    <x v="3"/>
    <n v="171439565.94999999"/>
    <x v="1"/>
    <x v="2"/>
    <x v="1"/>
    <s v="APLICACOES DIRETAS"/>
    <x v="25"/>
    <x v="30"/>
    <x v="30"/>
  </r>
  <r>
    <x v="3"/>
    <n v="97217950.810000002"/>
    <x v="1"/>
    <x v="2"/>
    <x v="1"/>
    <s v="APLICACOES DIRETAS"/>
    <x v="25"/>
    <x v="31"/>
    <x v="31"/>
  </r>
  <r>
    <x v="3"/>
    <n v="0"/>
    <x v="1"/>
    <x v="2"/>
    <x v="1"/>
    <s v="APLICACOES DIRETAS"/>
    <x v="25"/>
    <x v="3"/>
    <x v="3"/>
  </r>
  <r>
    <x v="3"/>
    <n v="2130.5"/>
    <x v="1"/>
    <x v="2"/>
    <x v="1"/>
    <s v="APLICACOES DIRETAS"/>
    <x v="7"/>
    <x v="32"/>
    <x v="32"/>
  </r>
  <r>
    <x v="3"/>
    <n v="7003646.5800000001"/>
    <x v="1"/>
    <x v="2"/>
    <x v="1"/>
    <s v="APLICACOES DIRETAS"/>
    <x v="7"/>
    <x v="33"/>
    <x v="33"/>
  </r>
  <r>
    <x v="3"/>
    <n v="1681252.7000000002"/>
    <x v="1"/>
    <x v="2"/>
    <x v="1"/>
    <s v="APLICACOES DIRETAS"/>
    <x v="7"/>
    <x v="34"/>
    <x v="34"/>
  </r>
  <r>
    <x v="3"/>
    <n v="4644833.7300000004"/>
    <x v="1"/>
    <x v="2"/>
    <x v="1"/>
    <s v="APLICACOES DIRETAS"/>
    <x v="7"/>
    <x v="35"/>
    <x v="35"/>
  </r>
  <r>
    <x v="3"/>
    <n v="3606125.29"/>
    <x v="1"/>
    <x v="2"/>
    <x v="1"/>
    <s v="APLICACOES DIRETAS"/>
    <x v="7"/>
    <x v="230"/>
    <x v="231"/>
  </r>
  <r>
    <x v="3"/>
    <n v="47278503.140000001"/>
    <x v="1"/>
    <x v="2"/>
    <x v="1"/>
    <s v="APLICACOES DIRETAS"/>
    <x v="7"/>
    <x v="36"/>
    <x v="36"/>
  </r>
  <r>
    <x v="3"/>
    <n v="3367466.76"/>
    <x v="1"/>
    <x v="2"/>
    <x v="1"/>
    <s v="APLICACOES DIRETAS"/>
    <x v="7"/>
    <x v="37"/>
    <x v="37"/>
  </r>
  <r>
    <x v="3"/>
    <n v="1944984.31"/>
    <x v="1"/>
    <x v="2"/>
    <x v="1"/>
    <s v="APLICACOES DIRETAS"/>
    <x v="7"/>
    <x v="38"/>
    <x v="38"/>
  </r>
  <r>
    <x v="3"/>
    <n v="1491776.61"/>
    <x v="1"/>
    <x v="2"/>
    <x v="1"/>
    <s v="APLICACOES DIRETAS"/>
    <x v="7"/>
    <x v="39"/>
    <x v="39"/>
  </r>
  <r>
    <x v="3"/>
    <n v="899928.67"/>
    <x v="1"/>
    <x v="2"/>
    <x v="1"/>
    <s v="APLICACOES DIRETAS"/>
    <x v="7"/>
    <x v="244"/>
    <x v="253"/>
  </r>
  <r>
    <x v="3"/>
    <n v="252003.75"/>
    <x v="1"/>
    <x v="2"/>
    <x v="1"/>
    <s v="APLICACOES DIRETAS"/>
    <x v="7"/>
    <x v="40"/>
    <x v="40"/>
  </r>
  <r>
    <x v="3"/>
    <n v="25483731.5"/>
    <x v="1"/>
    <x v="2"/>
    <x v="1"/>
    <s v="APLICACOES DIRETAS"/>
    <x v="7"/>
    <x v="41"/>
    <x v="41"/>
  </r>
  <r>
    <x v="3"/>
    <n v="4966212.8499999996"/>
    <x v="1"/>
    <x v="2"/>
    <x v="1"/>
    <s v="APLICACOES DIRETAS"/>
    <x v="7"/>
    <x v="42"/>
    <x v="42"/>
  </r>
  <r>
    <x v="3"/>
    <n v="227932"/>
    <x v="1"/>
    <x v="2"/>
    <x v="1"/>
    <s v="APLICACOES DIRETAS"/>
    <x v="7"/>
    <x v="259"/>
    <x v="268"/>
  </r>
  <r>
    <x v="3"/>
    <n v="52779.1"/>
    <x v="1"/>
    <x v="2"/>
    <x v="1"/>
    <s v="APLICACOES DIRETAS"/>
    <x v="7"/>
    <x v="43"/>
    <x v="43"/>
  </r>
  <r>
    <x v="3"/>
    <n v="57890.26"/>
    <x v="1"/>
    <x v="2"/>
    <x v="1"/>
    <s v="APLICACOES DIRETAS"/>
    <x v="7"/>
    <x v="44"/>
    <x v="44"/>
  </r>
  <r>
    <x v="3"/>
    <n v="11320131.42"/>
    <x v="1"/>
    <x v="2"/>
    <x v="1"/>
    <s v="APLICACOES DIRETAS"/>
    <x v="7"/>
    <x v="45"/>
    <x v="45"/>
  </r>
  <r>
    <x v="3"/>
    <n v="16613641.52"/>
    <x v="1"/>
    <x v="2"/>
    <x v="1"/>
    <s v="APLICACOES DIRETAS"/>
    <x v="7"/>
    <x v="46"/>
    <x v="46"/>
  </r>
  <r>
    <x v="3"/>
    <n v="15548238.42"/>
    <x v="1"/>
    <x v="2"/>
    <x v="1"/>
    <s v="APLICACOES DIRETAS"/>
    <x v="7"/>
    <x v="47"/>
    <x v="47"/>
  </r>
  <r>
    <x v="3"/>
    <n v="3470642.09"/>
    <x v="1"/>
    <x v="2"/>
    <x v="1"/>
    <s v="APLICACOES DIRETAS"/>
    <x v="7"/>
    <x v="48"/>
    <x v="48"/>
  </r>
  <r>
    <x v="3"/>
    <n v="1782976.05"/>
    <x v="1"/>
    <x v="2"/>
    <x v="1"/>
    <s v="APLICACOES DIRETAS"/>
    <x v="7"/>
    <x v="49"/>
    <x v="49"/>
  </r>
  <r>
    <x v="3"/>
    <n v="11454226.68"/>
    <x v="1"/>
    <x v="2"/>
    <x v="1"/>
    <s v="APLICACOES DIRETAS"/>
    <x v="7"/>
    <x v="50"/>
    <x v="50"/>
  </r>
  <r>
    <x v="3"/>
    <n v="41596966.969999999"/>
    <x v="1"/>
    <x v="2"/>
    <x v="1"/>
    <s v="APLICACOES DIRETAS"/>
    <x v="7"/>
    <x v="51"/>
    <x v="51"/>
  </r>
  <r>
    <x v="3"/>
    <n v="1443942.25"/>
    <x v="1"/>
    <x v="2"/>
    <x v="1"/>
    <s v="APLICACOES DIRETAS"/>
    <x v="7"/>
    <x v="52"/>
    <x v="52"/>
  </r>
  <r>
    <x v="3"/>
    <n v="7744482.1100000003"/>
    <x v="1"/>
    <x v="2"/>
    <x v="1"/>
    <s v="APLICACOES DIRETAS"/>
    <x v="7"/>
    <x v="53"/>
    <x v="53"/>
  </r>
  <r>
    <x v="3"/>
    <n v="15923569.18"/>
    <x v="1"/>
    <x v="2"/>
    <x v="1"/>
    <s v="APLICACOES DIRETAS"/>
    <x v="7"/>
    <x v="54"/>
    <x v="54"/>
  </r>
  <r>
    <x v="3"/>
    <n v="1298726.6299999999"/>
    <x v="1"/>
    <x v="2"/>
    <x v="1"/>
    <s v="APLICACOES DIRETAS"/>
    <x v="7"/>
    <x v="55"/>
    <x v="55"/>
  </r>
  <r>
    <x v="3"/>
    <n v="5403906.75"/>
    <x v="1"/>
    <x v="2"/>
    <x v="1"/>
    <s v="APLICACOES DIRETAS"/>
    <x v="7"/>
    <x v="56"/>
    <x v="56"/>
  </r>
  <r>
    <x v="3"/>
    <n v="2249949.0099999998"/>
    <x v="1"/>
    <x v="2"/>
    <x v="1"/>
    <s v="APLICACOES DIRETAS"/>
    <x v="7"/>
    <x v="57"/>
    <x v="57"/>
  </r>
  <r>
    <x v="3"/>
    <n v="5875861.0999999996"/>
    <x v="1"/>
    <x v="2"/>
    <x v="1"/>
    <s v="APLICACOES DIRETAS"/>
    <x v="7"/>
    <x v="58"/>
    <x v="58"/>
  </r>
  <r>
    <x v="3"/>
    <n v="238665768.97"/>
    <x v="1"/>
    <x v="2"/>
    <x v="1"/>
    <s v="APLICACOES DIRETAS"/>
    <x v="7"/>
    <x v="59"/>
    <x v="59"/>
  </r>
  <r>
    <x v="3"/>
    <n v="7415.24"/>
    <x v="1"/>
    <x v="2"/>
    <x v="1"/>
    <s v="APLICACOES DIRETAS"/>
    <x v="7"/>
    <x v="260"/>
    <x v="269"/>
  </r>
  <r>
    <x v="3"/>
    <n v="2700419.89"/>
    <x v="1"/>
    <x v="2"/>
    <x v="1"/>
    <s v="APLICACOES DIRETAS"/>
    <x v="7"/>
    <x v="11"/>
    <x v="11"/>
  </r>
  <r>
    <x v="3"/>
    <n v="3104977.6"/>
    <x v="1"/>
    <x v="2"/>
    <x v="1"/>
    <s v="APLICACOES DIRETAS"/>
    <x v="7"/>
    <x v="231"/>
    <x v="232"/>
  </r>
  <r>
    <x v="3"/>
    <n v="6760257.2699999996"/>
    <x v="1"/>
    <x v="2"/>
    <x v="1"/>
    <s v="APLICACOES DIRETAS"/>
    <x v="7"/>
    <x v="60"/>
    <x v="60"/>
  </r>
  <r>
    <x v="3"/>
    <n v="60132749.829999998"/>
    <x v="1"/>
    <x v="2"/>
    <x v="1"/>
    <s v="APLICACOES DIRETAS"/>
    <x v="7"/>
    <x v="61"/>
    <x v="61"/>
  </r>
  <r>
    <x v="3"/>
    <n v="194076.15"/>
    <x v="1"/>
    <x v="2"/>
    <x v="1"/>
    <s v="APLICACOES DIRETAS"/>
    <x v="7"/>
    <x v="62"/>
    <x v="62"/>
  </r>
  <r>
    <x v="3"/>
    <n v="13674638.859999999"/>
    <x v="1"/>
    <x v="2"/>
    <x v="1"/>
    <s v="APLICACOES DIRETAS"/>
    <x v="7"/>
    <x v="3"/>
    <x v="233"/>
  </r>
  <r>
    <x v="3"/>
    <n v="2431111.2800000003"/>
    <x v="1"/>
    <x v="2"/>
    <x v="1"/>
    <s v="APLICACOES DIRETAS"/>
    <x v="7"/>
    <x v="63"/>
    <x v="63"/>
  </r>
  <r>
    <x v="3"/>
    <n v="1819588.96"/>
    <x v="1"/>
    <x v="2"/>
    <x v="1"/>
    <s v="APLICACOES DIRETAS"/>
    <x v="26"/>
    <x v="64"/>
    <x v="64"/>
  </r>
  <r>
    <x v="3"/>
    <n v="0"/>
    <x v="1"/>
    <x v="2"/>
    <x v="1"/>
    <s v="APLICACOES DIRETAS"/>
    <x v="26"/>
    <x v="3"/>
    <x v="3"/>
  </r>
  <r>
    <x v="3"/>
    <n v="197132678.75999999"/>
    <x v="1"/>
    <x v="2"/>
    <x v="1"/>
    <s v="APLICACOES DIRETAS"/>
    <x v="27"/>
    <x v="65"/>
    <x v="65"/>
  </r>
  <r>
    <x v="3"/>
    <n v="869420.3"/>
    <x v="1"/>
    <x v="2"/>
    <x v="1"/>
    <s v="APLICACOES DIRETAS"/>
    <x v="27"/>
    <x v="3"/>
    <x v="65"/>
  </r>
  <r>
    <x v="3"/>
    <n v="61286676.090000004"/>
    <x v="1"/>
    <x v="2"/>
    <x v="1"/>
    <s v="APLICACOES DIRETAS"/>
    <x v="28"/>
    <x v="261"/>
    <x v="270"/>
  </r>
  <r>
    <x v="3"/>
    <n v="160377028.80000001"/>
    <x v="1"/>
    <x v="2"/>
    <x v="1"/>
    <s v="APLICACOES DIRETAS"/>
    <x v="28"/>
    <x v="66"/>
    <x v="66"/>
  </r>
  <r>
    <x v="3"/>
    <n v="0"/>
    <x v="1"/>
    <x v="2"/>
    <x v="1"/>
    <s v="APLICACOES DIRETAS"/>
    <x v="28"/>
    <x v="3"/>
    <x v="3"/>
  </r>
  <r>
    <x v="3"/>
    <n v="15286173.01"/>
    <x v="1"/>
    <x v="2"/>
    <x v="1"/>
    <s v="APLICACOES DIRETAS"/>
    <x v="29"/>
    <x v="67"/>
    <x v="67"/>
  </r>
  <r>
    <x v="3"/>
    <n v="0"/>
    <x v="1"/>
    <x v="2"/>
    <x v="1"/>
    <s v="APLICACOES DIRETAS"/>
    <x v="29"/>
    <x v="3"/>
    <x v="3"/>
  </r>
  <r>
    <x v="3"/>
    <n v="6824967.0999999996"/>
    <x v="1"/>
    <x v="2"/>
    <x v="1"/>
    <s v="APLICACOES DIRETAS"/>
    <x v="30"/>
    <x v="68"/>
    <x v="68"/>
  </r>
  <r>
    <x v="3"/>
    <n v="127832.9"/>
    <x v="1"/>
    <x v="2"/>
    <x v="1"/>
    <s v="APLICACOES DIRETAS"/>
    <x v="30"/>
    <x v="69"/>
    <x v="69"/>
  </r>
  <r>
    <x v="3"/>
    <n v="1839945.61"/>
    <x v="1"/>
    <x v="2"/>
    <x v="1"/>
    <s v="APLICACOES DIRETAS"/>
    <x v="30"/>
    <x v="70"/>
    <x v="70"/>
  </r>
  <r>
    <x v="3"/>
    <n v="165000"/>
    <x v="1"/>
    <x v="2"/>
    <x v="1"/>
    <s v="APLICACOES DIRETAS"/>
    <x v="30"/>
    <x v="74"/>
    <x v="74"/>
  </r>
  <r>
    <x v="3"/>
    <n v="4947382.82"/>
    <x v="1"/>
    <x v="2"/>
    <x v="1"/>
    <s v="APLICACOES DIRETAS"/>
    <x v="30"/>
    <x v="71"/>
    <x v="71"/>
  </r>
  <r>
    <x v="3"/>
    <n v="322000"/>
    <x v="1"/>
    <x v="2"/>
    <x v="1"/>
    <s v="APLICACOES DIRETAS"/>
    <x v="30"/>
    <x v="72"/>
    <x v="72"/>
  </r>
  <r>
    <x v="3"/>
    <n v="0"/>
    <x v="1"/>
    <x v="2"/>
    <x v="1"/>
    <s v="APLICACOES DIRETAS"/>
    <x v="30"/>
    <x v="3"/>
    <x v="3"/>
  </r>
  <r>
    <x v="3"/>
    <n v="0"/>
    <x v="1"/>
    <x v="2"/>
    <x v="1"/>
    <s v="APLICACOES DIRETAS"/>
    <x v="31"/>
    <x v="3"/>
    <x v="3"/>
  </r>
  <r>
    <x v="3"/>
    <n v="634696.89"/>
    <x v="1"/>
    <x v="2"/>
    <x v="1"/>
    <s v="APLICACOES DIRETAS"/>
    <x v="32"/>
    <x v="70"/>
    <x v="70"/>
  </r>
  <r>
    <x v="3"/>
    <n v="597260"/>
    <x v="1"/>
    <x v="2"/>
    <x v="1"/>
    <s v="APLICACOES DIRETAS"/>
    <x v="32"/>
    <x v="74"/>
    <x v="74"/>
  </r>
  <r>
    <x v="3"/>
    <n v="256924.32"/>
    <x v="1"/>
    <x v="2"/>
    <x v="1"/>
    <s v="APLICACOES DIRETAS"/>
    <x v="32"/>
    <x v="75"/>
    <x v="75"/>
  </r>
  <r>
    <x v="3"/>
    <n v="141015.54"/>
    <x v="1"/>
    <x v="2"/>
    <x v="1"/>
    <s v="APLICACOES DIRETAS"/>
    <x v="32"/>
    <x v="71"/>
    <x v="71"/>
  </r>
  <r>
    <x v="3"/>
    <n v="26580962.329999998"/>
    <x v="1"/>
    <x v="2"/>
    <x v="1"/>
    <s v="APLICACOES DIRETAS"/>
    <x v="32"/>
    <x v="76"/>
    <x v="76"/>
  </r>
  <r>
    <x v="3"/>
    <n v="0"/>
    <x v="1"/>
    <x v="2"/>
    <x v="1"/>
    <s v="APLICACOES DIRETAS"/>
    <x v="32"/>
    <x v="77"/>
    <x v="77"/>
  </r>
  <r>
    <x v="3"/>
    <n v="0"/>
    <x v="1"/>
    <x v="2"/>
    <x v="1"/>
    <s v="APLICACOES DIRETAS"/>
    <x v="32"/>
    <x v="3"/>
    <x v="3"/>
  </r>
  <r>
    <x v="3"/>
    <n v="9104.2000000000007"/>
    <x v="1"/>
    <x v="2"/>
    <x v="1"/>
    <s v="APLICACOES DIRETAS"/>
    <x v="8"/>
    <x v="78"/>
    <x v="78"/>
  </r>
  <r>
    <x v="3"/>
    <n v="65782.100000000006"/>
    <x v="1"/>
    <x v="2"/>
    <x v="1"/>
    <s v="APLICACOES DIRETAS"/>
    <x v="8"/>
    <x v="232"/>
    <x v="234"/>
  </r>
  <r>
    <x v="3"/>
    <n v="22578642.949999999"/>
    <x v="1"/>
    <x v="2"/>
    <x v="1"/>
    <s v="APLICACOES DIRETAS"/>
    <x v="8"/>
    <x v="79"/>
    <x v="79"/>
  </r>
  <r>
    <x v="3"/>
    <n v="3667699.66"/>
    <x v="1"/>
    <x v="2"/>
    <x v="1"/>
    <s v="APLICACOES DIRETAS"/>
    <x v="8"/>
    <x v="80"/>
    <x v="80"/>
  </r>
  <r>
    <x v="3"/>
    <n v="180297.75"/>
    <x v="1"/>
    <x v="2"/>
    <x v="1"/>
    <s v="APLICACOES DIRETAS"/>
    <x v="8"/>
    <x v="81"/>
    <x v="81"/>
  </r>
  <r>
    <x v="3"/>
    <n v="4307.72"/>
    <x v="1"/>
    <x v="2"/>
    <x v="1"/>
    <s v="APLICACOES DIRETAS"/>
    <x v="8"/>
    <x v="82"/>
    <x v="82"/>
  </r>
  <r>
    <x v="3"/>
    <n v="12856449.08"/>
    <x v="1"/>
    <x v="2"/>
    <x v="1"/>
    <s v="APLICACOES DIRETAS"/>
    <x v="8"/>
    <x v="83"/>
    <x v="83"/>
  </r>
  <r>
    <x v="3"/>
    <n v="217550.58"/>
    <x v="1"/>
    <x v="2"/>
    <x v="1"/>
    <s v="APLICACOES DIRETAS"/>
    <x v="8"/>
    <x v="84"/>
    <x v="84"/>
  </r>
  <r>
    <x v="3"/>
    <n v="212659.31"/>
    <x v="1"/>
    <x v="2"/>
    <x v="1"/>
    <s v="APLICACOES DIRETAS"/>
    <x v="8"/>
    <x v="85"/>
    <x v="85"/>
  </r>
  <r>
    <x v="3"/>
    <n v="127307.62000000001"/>
    <x v="1"/>
    <x v="2"/>
    <x v="1"/>
    <s v="APLICACOES DIRETAS"/>
    <x v="8"/>
    <x v="245"/>
    <x v="254"/>
  </r>
  <r>
    <x v="3"/>
    <n v="9392108.7200000007"/>
    <x v="1"/>
    <x v="2"/>
    <x v="1"/>
    <s v="APLICACOES DIRETAS"/>
    <x v="8"/>
    <x v="86"/>
    <x v="86"/>
  </r>
  <r>
    <x v="3"/>
    <n v="12961723.279999999"/>
    <x v="1"/>
    <x v="2"/>
    <x v="1"/>
    <s v="APLICACOES DIRETAS"/>
    <x v="8"/>
    <x v="87"/>
    <x v="87"/>
  </r>
  <r>
    <x v="3"/>
    <n v="47954225.850000001"/>
    <x v="1"/>
    <x v="2"/>
    <x v="1"/>
    <s v="APLICACOES DIRETAS"/>
    <x v="8"/>
    <x v="88"/>
    <x v="88"/>
  </r>
  <r>
    <x v="3"/>
    <n v="7807645.7599999998"/>
    <x v="1"/>
    <x v="2"/>
    <x v="1"/>
    <s v="APLICACOES DIRETAS"/>
    <x v="8"/>
    <x v="89"/>
    <x v="89"/>
  </r>
  <r>
    <x v="3"/>
    <n v="586076.35"/>
    <x v="1"/>
    <x v="2"/>
    <x v="1"/>
    <s v="APLICACOES DIRETAS"/>
    <x v="8"/>
    <x v="90"/>
    <x v="90"/>
  </r>
  <r>
    <x v="3"/>
    <n v="1364695.13"/>
    <x v="1"/>
    <x v="2"/>
    <x v="1"/>
    <s v="APLICACOES DIRETAS"/>
    <x v="8"/>
    <x v="12"/>
    <x v="12"/>
  </r>
  <r>
    <x v="3"/>
    <n v="19754.420000000002"/>
    <x v="1"/>
    <x v="2"/>
    <x v="1"/>
    <s v="APLICACOES DIRETAS"/>
    <x v="8"/>
    <x v="91"/>
    <x v="91"/>
  </r>
  <r>
    <x v="3"/>
    <n v="65441.39"/>
    <x v="1"/>
    <x v="2"/>
    <x v="1"/>
    <s v="APLICACOES DIRETAS"/>
    <x v="8"/>
    <x v="92"/>
    <x v="92"/>
  </r>
  <r>
    <x v="3"/>
    <n v="199729.32"/>
    <x v="1"/>
    <x v="2"/>
    <x v="1"/>
    <s v="APLICACOES DIRETAS"/>
    <x v="8"/>
    <x v="93"/>
    <x v="93"/>
  </r>
  <r>
    <x v="3"/>
    <n v="84708.3"/>
    <x v="1"/>
    <x v="2"/>
    <x v="1"/>
    <s v="APLICACOES DIRETAS"/>
    <x v="8"/>
    <x v="94"/>
    <x v="94"/>
  </r>
  <r>
    <x v="3"/>
    <n v="2564437.2400000002"/>
    <x v="1"/>
    <x v="2"/>
    <x v="1"/>
    <s v="APLICACOES DIRETAS"/>
    <x v="8"/>
    <x v="95"/>
    <x v="95"/>
  </r>
  <r>
    <x v="3"/>
    <n v="773940.2"/>
    <x v="1"/>
    <x v="2"/>
    <x v="1"/>
    <s v="APLICACOES DIRETAS"/>
    <x v="8"/>
    <x v="3"/>
    <x v="235"/>
  </r>
  <r>
    <x v="3"/>
    <n v="228626.45"/>
    <x v="1"/>
    <x v="2"/>
    <x v="1"/>
    <s v="APLICACOES DIRETAS"/>
    <x v="9"/>
    <x v="246"/>
    <x v="255"/>
  </r>
  <r>
    <x v="3"/>
    <n v="3453341.07"/>
    <x v="1"/>
    <x v="2"/>
    <x v="1"/>
    <s v="APLICACOES DIRETAS"/>
    <x v="9"/>
    <x v="96"/>
    <x v="96"/>
  </r>
  <r>
    <x v="3"/>
    <n v="1216838.6599999999"/>
    <x v="1"/>
    <x v="2"/>
    <x v="1"/>
    <s v="APLICACOES DIRETAS"/>
    <x v="9"/>
    <x v="78"/>
    <x v="78"/>
  </r>
  <r>
    <x v="3"/>
    <n v="9685557.0600000005"/>
    <x v="1"/>
    <x v="2"/>
    <x v="1"/>
    <s v="APLICACOES DIRETAS"/>
    <x v="9"/>
    <x v="13"/>
    <x v="13"/>
  </r>
  <r>
    <x v="3"/>
    <n v="17202583.710000001"/>
    <x v="1"/>
    <x v="2"/>
    <x v="1"/>
    <s v="APLICACOES DIRETAS"/>
    <x v="9"/>
    <x v="82"/>
    <x v="82"/>
  </r>
  <r>
    <x v="3"/>
    <n v="954545.55"/>
    <x v="1"/>
    <x v="2"/>
    <x v="1"/>
    <s v="APLICACOES DIRETAS"/>
    <x v="9"/>
    <x v="97"/>
    <x v="97"/>
  </r>
  <r>
    <x v="3"/>
    <n v="68896341.989999995"/>
    <x v="1"/>
    <x v="2"/>
    <x v="1"/>
    <s v="APLICACOES DIRETAS"/>
    <x v="9"/>
    <x v="85"/>
    <x v="85"/>
  </r>
  <r>
    <x v="3"/>
    <n v="5036535.8499999996"/>
    <x v="1"/>
    <x v="2"/>
    <x v="1"/>
    <s v="APLICACOES DIRETAS"/>
    <x v="9"/>
    <x v="98"/>
    <x v="98"/>
  </r>
  <r>
    <x v="3"/>
    <n v="23702400.379999999"/>
    <x v="1"/>
    <x v="2"/>
    <x v="1"/>
    <s v="APLICACOES DIRETAS"/>
    <x v="9"/>
    <x v="86"/>
    <x v="86"/>
  </r>
  <r>
    <x v="3"/>
    <n v="17374057.699999999"/>
    <x v="1"/>
    <x v="2"/>
    <x v="1"/>
    <s v="APLICACOES DIRETAS"/>
    <x v="9"/>
    <x v="99"/>
    <x v="99"/>
  </r>
  <r>
    <x v="3"/>
    <n v="6166212.3799999999"/>
    <x v="1"/>
    <x v="2"/>
    <x v="1"/>
    <s v="APLICACOES DIRETAS"/>
    <x v="9"/>
    <x v="100"/>
    <x v="100"/>
  </r>
  <r>
    <x v="3"/>
    <n v="168510640.97999999"/>
    <x v="1"/>
    <x v="2"/>
    <x v="1"/>
    <s v="APLICACOES DIRETAS"/>
    <x v="9"/>
    <x v="14"/>
    <x v="14"/>
  </r>
  <r>
    <x v="3"/>
    <n v="37198.53"/>
    <x v="1"/>
    <x v="2"/>
    <x v="1"/>
    <s v="APLICACOES DIRETAS"/>
    <x v="9"/>
    <x v="101"/>
    <x v="101"/>
  </r>
  <r>
    <x v="3"/>
    <n v="8995054.6699999999"/>
    <x v="1"/>
    <x v="2"/>
    <x v="1"/>
    <s v="APLICACOES DIRETAS"/>
    <x v="9"/>
    <x v="102"/>
    <x v="102"/>
  </r>
  <r>
    <x v="3"/>
    <n v="68633.77"/>
    <x v="1"/>
    <x v="2"/>
    <x v="1"/>
    <s v="APLICACOES DIRETAS"/>
    <x v="9"/>
    <x v="103"/>
    <x v="103"/>
  </r>
  <r>
    <x v="3"/>
    <n v="2186917.16"/>
    <x v="1"/>
    <x v="2"/>
    <x v="1"/>
    <s v="APLICACOES DIRETAS"/>
    <x v="9"/>
    <x v="104"/>
    <x v="104"/>
  </r>
  <r>
    <x v="3"/>
    <n v="2086414.58"/>
    <x v="1"/>
    <x v="2"/>
    <x v="1"/>
    <s v="APLICACOES DIRETAS"/>
    <x v="9"/>
    <x v="105"/>
    <x v="105"/>
  </r>
  <r>
    <x v="3"/>
    <n v="523985.97"/>
    <x v="1"/>
    <x v="2"/>
    <x v="1"/>
    <s v="APLICACOES DIRETAS"/>
    <x v="9"/>
    <x v="106"/>
    <x v="106"/>
  </r>
  <r>
    <x v="3"/>
    <n v="81763088.049999997"/>
    <x v="1"/>
    <x v="2"/>
    <x v="1"/>
    <s v="APLICACOES DIRETAS"/>
    <x v="9"/>
    <x v="107"/>
    <x v="107"/>
  </r>
  <r>
    <x v="3"/>
    <n v="1067970.2"/>
    <x v="1"/>
    <x v="2"/>
    <x v="1"/>
    <s v="APLICACOES DIRETAS"/>
    <x v="9"/>
    <x v="108"/>
    <x v="108"/>
  </r>
  <r>
    <x v="3"/>
    <n v="7256300.6699999999"/>
    <x v="1"/>
    <x v="2"/>
    <x v="1"/>
    <s v="APLICACOES DIRETAS"/>
    <x v="9"/>
    <x v="234"/>
    <x v="236"/>
  </r>
  <r>
    <x v="3"/>
    <n v="9551420.0899999999"/>
    <x v="1"/>
    <x v="2"/>
    <x v="1"/>
    <s v="APLICACOES DIRETAS"/>
    <x v="9"/>
    <x v="93"/>
    <x v="93"/>
  </r>
  <r>
    <x v="3"/>
    <n v="15311710.9"/>
    <x v="1"/>
    <x v="2"/>
    <x v="1"/>
    <s v="APLICACOES DIRETAS"/>
    <x v="9"/>
    <x v="94"/>
    <x v="94"/>
  </r>
  <r>
    <x v="3"/>
    <n v="9738656.1699999999"/>
    <x v="1"/>
    <x v="2"/>
    <x v="1"/>
    <s v="APLICACOES DIRETAS"/>
    <x v="9"/>
    <x v="109"/>
    <x v="109"/>
  </r>
  <r>
    <x v="3"/>
    <n v="1416564.63"/>
    <x v="1"/>
    <x v="2"/>
    <x v="1"/>
    <s v="APLICACOES DIRETAS"/>
    <x v="9"/>
    <x v="235"/>
    <x v="237"/>
  </r>
  <r>
    <x v="3"/>
    <n v="19881217.489999998"/>
    <x v="1"/>
    <x v="2"/>
    <x v="1"/>
    <s v="APLICACOES DIRETAS"/>
    <x v="9"/>
    <x v="3"/>
    <x v="238"/>
  </r>
  <r>
    <x v="3"/>
    <n v="903944.85"/>
    <x v="1"/>
    <x v="2"/>
    <x v="1"/>
    <s v="APLICACOES DIRETAS"/>
    <x v="9"/>
    <x v="247"/>
    <x v="256"/>
  </r>
  <r>
    <x v="3"/>
    <n v="16000"/>
    <x v="1"/>
    <x v="2"/>
    <x v="1"/>
    <s v="APLICACOES DIRETAS"/>
    <x v="9"/>
    <x v="262"/>
    <x v="271"/>
  </r>
  <r>
    <x v="3"/>
    <n v="40294458.25"/>
    <x v="1"/>
    <x v="2"/>
    <x v="1"/>
    <s v="APLICACOES DIRETAS"/>
    <x v="9"/>
    <x v="110"/>
    <x v="110"/>
  </r>
  <r>
    <x v="3"/>
    <n v="48025739.740000002"/>
    <x v="1"/>
    <x v="2"/>
    <x v="1"/>
    <s v="APLICACOES DIRETAS"/>
    <x v="9"/>
    <x v="111"/>
    <x v="111"/>
  </r>
  <r>
    <x v="3"/>
    <n v="1276417.29"/>
    <x v="1"/>
    <x v="2"/>
    <x v="1"/>
    <s v="APLICACOES DIRETAS"/>
    <x v="9"/>
    <x v="248"/>
    <x v="257"/>
  </r>
  <r>
    <x v="3"/>
    <n v="35751489.350000001"/>
    <x v="1"/>
    <x v="2"/>
    <x v="1"/>
    <s v="APLICACOES DIRETAS"/>
    <x v="9"/>
    <x v="112"/>
    <x v="112"/>
  </r>
  <r>
    <x v="3"/>
    <n v="74959721.840000004"/>
    <x v="1"/>
    <x v="2"/>
    <x v="1"/>
    <s v="APLICACOES DIRETAS"/>
    <x v="9"/>
    <x v="236"/>
    <x v="239"/>
  </r>
  <r>
    <x v="3"/>
    <n v="15140281.369999999"/>
    <x v="1"/>
    <x v="2"/>
    <x v="1"/>
    <s v="APLICACOES DIRETAS"/>
    <x v="9"/>
    <x v="249"/>
    <x v="258"/>
  </r>
  <r>
    <x v="3"/>
    <n v="455700285.31"/>
    <x v="1"/>
    <x v="2"/>
    <x v="1"/>
    <s v="APLICACOES DIRETAS"/>
    <x v="9"/>
    <x v="113"/>
    <x v="113"/>
  </r>
  <r>
    <x v="3"/>
    <n v="13190223.93"/>
    <x v="1"/>
    <x v="2"/>
    <x v="1"/>
    <s v="APLICACOES DIRETAS"/>
    <x v="9"/>
    <x v="250"/>
    <x v="259"/>
  </r>
  <r>
    <x v="3"/>
    <n v="15501415"/>
    <x v="1"/>
    <x v="2"/>
    <x v="1"/>
    <s v="APLICACOES DIRETAS"/>
    <x v="9"/>
    <x v="251"/>
    <x v="260"/>
  </r>
  <r>
    <x v="3"/>
    <n v="240740563.09999999"/>
    <x v="1"/>
    <x v="2"/>
    <x v="1"/>
    <s v="APLICACOES DIRETAS"/>
    <x v="9"/>
    <x v="114"/>
    <x v="114"/>
  </r>
  <r>
    <x v="3"/>
    <n v="52302713.740000002"/>
    <x v="1"/>
    <x v="2"/>
    <x v="1"/>
    <s v="APLICACOES DIRETAS"/>
    <x v="9"/>
    <x v="115"/>
    <x v="115"/>
  </r>
  <r>
    <x v="3"/>
    <n v="67159316.560000002"/>
    <x v="1"/>
    <x v="2"/>
    <x v="1"/>
    <s v="APLICACOES DIRETAS"/>
    <x v="9"/>
    <x v="116"/>
    <x v="116"/>
  </r>
  <r>
    <x v="3"/>
    <n v="1253706.06"/>
    <x v="1"/>
    <x v="2"/>
    <x v="1"/>
    <s v="APLICACOES DIRETAS"/>
    <x v="9"/>
    <x v="117"/>
    <x v="117"/>
  </r>
  <r>
    <x v="3"/>
    <n v="3015343.68"/>
    <x v="1"/>
    <x v="2"/>
    <x v="1"/>
    <s v="APLICACOES DIRETAS"/>
    <x v="9"/>
    <x v="252"/>
    <x v="261"/>
  </r>
  <r>
    <x v="3"/>
    <n v="4114859.46"/>
    <x v="1"/>
    <x v="2"/>
    <x v="1"/>
    <s v="APLICACOES DIRETAS"/>
    <x v="9"/>
    <x v="118"/>
    <x v="118"/>
  </r>
  <r>
    <x v="3"/>
    <n v="13458801.609999999"/>
    <x v="1"/>
    <x v="2"/>
    <x v="1"/>
    <s v="APLICACOES DIRETAS"/>
    <x v="9"/>
    <x v="119"/>
    <x v="119"/>
  </r>
  <r>
    <x v="3"/>
    <n v="5371416.9000000004"/>
    <x v="1"/>
    <x v="2"/>
    <x v="1"/>
    <s v="APLICACOES DIRETAS"/>
    <x v="9"/>
    <x v="120"/>
    <x v="120"/>
  </r>
  <r>
    <x v="3"/>
    <n v="1574424.36"/>
    <x v="1"/>
    <x v="2"/>
    <x v="1"/>
    <s v="APLICACOES DIRETAS"/>
    <x v="33"/>
    <x v="121"/>
    <x v="121"/>
  </r>
  <r>
    <x v="3"/>
    <n v="464045.79"/>
    <x v="1"/>
    <x v="2"/>
    <x v="1"/>
    <s v="APLICACOES DIRETAS"/>
    <x v="33"/>
    <x v="122"/>
    <x v="122"/>
  </r>
  <r>
    <x v="3"/>
    <n v="7693964.29"/>
    <x v="1"/>
    <x v="2"/>
    <x v="1"/>
    <s v="APLICACOES DIRETAS"/>
    <x v="33"/>
    <x v="123"/>
    <x v="123"/>
  </r>
  <r>
    <x v="3"/>
    <n v="584546.68000000005"/>
    <x v="1"/>
    <x v="2"/>
    <x v="1"/>
    <s v="APLICACOES DIRETAS"/>
    <x v="33"/>
    <x v="3"/>
    <x v="240"/>
  </r>
  <r>
    <x v="3"/>
    <n v="5113358.9800000004"/>
    <x v="1"/>
    <x v="2"/>
    <x v="1"/>
    <s v="APLICACOES DIRETAS"/>
    <x v="34"/>
    <x v="124"/>
    <x v="124"/>
  </r>
  <r>
    <x v="3"/>
    <n v="866989182.13"/>
    <x v="1"/>
    <x v="2"/>
    <x v="1"/>
    <s v="APLICACOES DIRETAS"/>
    <x v="34"/>
    <x v="125"/>
    <x v="125"/>
  </r>
  <r>
    <x v="3"/>
    <n v="0"/>
    <x v="1"/>
    <x v="2"/>
    <x v="1"/>
    <s v="APLICACOES DIRETAS"/>
    <x v="34"/>
    <x v="3"/>
    <x v="3"/>
  </r>
  <r>
    <x v="3"/>
    <n v="901612.85"/>
    <x v="1"/>
    <x v="2"/>
    <x v="1"/>
    <s v="APLICACOES DIRETAS"/>
    <x v="35"/>
    <x v="126"/>
    <x v="126"/>
  </r>
  <r>
    <x v="3"/>
    <n v="222992.86"/>
    <x v="1"/>
    <x v="2"/>
    <x v="1"/>
    <s v="APLICACOES DIRETAS"/>
    <x v="35"/>
    <x v="263"/>
    <x v="272"/>
  </r>
  <r>
    <x v="3"/>
    <n v="436607.37"/>
    <x v="1"/>
    <x v="2"/>
    <x v="1"/>
    <s v="APLICACOES DIRETAS"/>
    <x v="35"/>
    <x v="127"/>
    <x v="127"/>
  </r>
  <r>
    <x v="3"/>
    <n v="13584204.85"/>
    <x v="1"/>
    <x v="2"/>
    <x v="1"/>
    <s v="APLICACOES DIRETAS"/>
    <x v="35"/>
    <x v="128"/>
    <x v="128"/>
  </r>
  <r>
    <x v="3"/>
    <n v="0"/>
    <x v="1"/>
    <x v="2"/>
    <x v="1"/>
    <s v="APLICACOES DIRETAS"/>
    <x v="35"/>
    <x v="3"/>
    <x v="3"/>
  </r>
  <r>
    <x v="3"/>
    <n v="3332060.56"/>
    <x v="1"/>
    <x v="2"/>
    <x v="1"/>
    <s v="APLICACOES DIRETAS"/>
    <x v="37"/>
    <x v="129"/>
    <x v="129"/>
  </r>
  <r>
    <x v="3"/>
    <n v="0"/>
    <x v="1"/>
    <x v="2"/>
    <x v="1"/>
    <s v="APLICACOES DIRETAS"/>
    <x v="37"/>
    <x v="3"/>
    <x v="3"/>
  </r>
  <r>
    <x v="3"/>
    <n v="0"/>
    <x v="1"/>
    <x v="2"/>
    <x v="1"/>
    <s v="APLICACOES DIRETAS"/>
    <x v="58"/>
    <x v="3"/>
    <x v="3"/>
  </r>
  <r>
    <x v="3"/>
    <n v="8946955.6600000001"/>
    <x v="1"/>
    <x v="2"/>
    <x v="1"/>
    <s v="APLICACOES DIRETAS"/>
    <x v="39"/>
    <x v="237"/>
    <x v="241"/>
  </r>
  <r>
    <x v="3"/>
    <n v="117102795.59999999"/>
    <x v="1"/>
    <x v="2"/>
    <x v="1"/>
    <s v="APLICACOES DIRETAS"/>
    <x v="39"/>
    <x v="238"/>
    <x v="242"/>
  </r>
  <r>
    <x v="3"/>
    <n v="0"/>
    <x v="1"/>
    <x v="2"/>
    <x v="1"/>
    <s v="APLICACOES DIRETAS"/>
    <x v="39"/>
    <x v="3"/>
    <x v="3"/>
  </r>
  <r>
    <x v="3"/>
    <n v="198564.51"/>
    <x v="1"/>
    <x v="2"/>
    <x v="1"/>
    <s v="APLICACOES DIRETAS"/>
    <x v="40"/>
    <x v="3"/>
    <x v="243"/>
  </r>
  <r>
    <x v="3"/>
    <n v="12287736.800000001"/>
    <x v="1"/>
    <x v="2"/>
    <x v="1"/>
    <s v="APLICACOES DIRETAS"/>
    <x v="40"/>
    <x v="132"/>
    <x v="132"/>
  </r>
  <r>
    <x v="3"/>
    <n v="5684269.25"/>
    <x v="1"/>
    <x v="2"/>
    <x v="1"/>
    <s v="APLICACOES DIRETAS"/>
    <x v="40"/>
    <x v="133"/>
    <x v="133"/>
  </r>
  <r>
    <x v="3"/>
    <n v="22682684.98"/>
    <x v="1"/>
    <x v="2"/>
    <x v="1"/>
    <s v="APLICACOES DIRETAS"/>
    <x v="40"/>
    <x v="134"/>
    <x v="134"/>
  </r>
  <r>
    <x v="3"/>
    <n v="0"/>
    <x v="1"/>
    <x v="2"/>
    <x v="0"/>
    <s v="A DEFINIR"/>
    <x v="58"/>
    <x v="3"/>
    <x v="3"/>
  </r>
  <r>
    <x v="3"/>
    <n v="40561750.140000001"/>
    <x v="1"/>
    <x v="3"/>
    <x v="1"/>
    <s v="APLICACOES DIRETAS"/>
    <x v="11"/>
    <x v="135"/>
    <x v="135"/>
  </r>
  <r>
    <x v="3"/>
    <n v="146112241.05000001"/>
    <x v="1"/>
    <x v="3"/>
    <x v="1"/>
    <s v="APLICACOES DIRETAS"/>
    <x v="11"/>
    <x v="136"/>
    <x v="136"/>
  </r>
  <r>
    <x v="3"/>
    <n v="2816145057.1199999"/>
    <x v="1"/>
    <x v="3"/>
    <x v="1"/>
    <s v="APLICACOES DIRETAS"/>
    <x v="11"/>
    <x v="17"/>
    <x v="17"/>
  </r>
  <r>
    <x v="3"/>
    <n v="747952614.42999995"/>
    <x v="1"/>
    <x v="3"/>
    <x v="1"/>
    <s v="APLICACOES DIRETAS"/>
    <x v="11"/>
    <x v="137"/>
    <x v="137"/>
  </r>
  <r>
    <x v="3"/>
    <n v="0"/>
    <x v="1"/>
    <x v="3"/>
    <x v="1"/>
    <s v="APLICACOES DIRETAS"/>
    <x v="11"/>
    <x v="3"/>
    <x v="3"/>
  </r>
  <r>
    <x v="3"/>
    <n v="246727835.38"/>
    <x v="1"/>
    <x v="3"/>
    <x v="1"/>
    <s v="APLICACOES DIRETAS"/>
    <x v="5"/>
    <x v="9"/>
    <x v="9"/>
  </r>
  <r>
    <x v="3"/>
    <n v="0"/>
    <x v="1"/>
    <x v="3"/>
    <x v="1"/>
    <s v="APLICACOES DIRETAS"/>
    <x v="5"/>
    <x v="3"/>
    <x v="3"/>
  </r>
  <r>
    <x v="3"/>
    <n v="39547162.240000002"/>
    <x v="1"/>
    <x v="3"/>
    <x v="1"/>
    <s v="APLICACOES DIRETAS"/>
    <x v="41"/>
    <x v="138"/>
    <x v="138"/>
  </r>
  <r>
    <x v="3"/>
    <n v="0"/>
    <x v="1"/>
    <x v="3"/>
    <x v="1"/>
    <s v="APLICACOES DIRETAS"/>
    <x v="41"/>
    <x v="3"/>
    <x v="3"/>
  </r>
  <r>
    <x v="3"/>
    <n v="650625129.46000004"/>
    <x v="1"/>
    <x v="3"/>
    <x v="1"/>
    <s v="APLICACOES DIRETAS"/>
    <x v="42"/>
    <x v="139"/>
    <x v="139"/>
  </r>
  <r>
    <x v="3"/>
    <n v="217337905.03999999"/>
    <x v="1"/>
    <x v="3"/>
    <x v="1"/>
    <s v="APLICACOES DIRETAS"/>
    <x v="42"/>
    <x v="140"/>
    <x v="140"/>
  </r>
  <r>
    <x v="3"/>
    <n v="39648487.75"/>
    <x v="1"/>
    <x v="3"/>
    <x v="1"/>
    <s v="APLICACOES DIRETAS"/>
    <x v="42"/>
    <x v="3"/>
    <x v="244"/>
  </r>
  <r>
    <x v="3"/>
    <n v="33797552.869999997"/>
    <x v="1"/>
    <x v="3"/>
    <x v="1"/>
    <s v="APLICACOES DIRETAS"/>
    <x v="43"/>
    <x v="141"/>
    <x v="141"/>
  </r>
  <r>
    <x v="3"/>
    <n v="9149775.4499999993"/>
    <x v="1"/>
    <x v="3"/>
    <x v="1"/>
    <s v="APLICACOES DIRETAS"/>
    <x v="43"/>
    <x v="142"/>
    <x v="142"/>
  </r>
  <r>
    <x v="3"/>
    <n v="4950"/>
    <x v="1"/>
    <x v="3"/>
    <x v="1"/>
    <s v="APLICACOES DIRETAS"/>
    <x v="43"/>
    <x v="143"/>
    <x v="143"/>
  </r>
  <r>
    <x v="3"/>
    <n v="0"/>
    <x v="1"/>
    <x v="3"/>
    <x v="1"/>
    <s v="APLICACOES DIRETAS"/>
    <x v="43"/>
    <x v="3"/>
    <x v="3"/>
  </r>
  <r>
    <x v="3"/>
    <n v="18725577.609999999"/>
    <x v="1"/>
    <x v="3"/>
    <x v="1"/>
    <s v="APLICACOES DIRETAS"/>
    <x v="43"/>
    <x v="145"/>
    <x v="145"/>
  </r>
  <r>
    <x v="3"/>
    <n v="1602150.98"/>
    <x v="1"/>
    <x v="3"/>
    <x v="1"/>
    <s v="APLICACOES DIRETAS"/>
    <x v="43"/>
    <x v="146"/>
    <x v="146"/>
  </r>
  <r>
    <x v="3"/>
    <n v="3543374.13"/>
    <x v="1"/>
    <x v="3"/>
    <x v="1"/>
    <s v="APLICACOES DIRETAS"/>
    <x v="44"/>
    <x v="147"/>
    <x v="147"/>
  </r>
  <r>
    <x v="3"/>
    <n v="0"/>
    <x v="1"/>
    <x v="3"/>
    <x v="1"/>
    <s v="APLICACOES DIRETAS"/>
    <x v="44"/>
    <x v="3"/>
    <x v="3"/>
  </r>
  <r>
    <x v="3"/>
    <n v="37728.58"/>
    <x v="1"/>
    <x v="3"/>
    <x v="1"/>
    <s v="APLICACOES DIRETAS"/>
    <x v="34"/>
    <x v="253"/>
    <x v="262"/>
  </r>
  <r>
    <x v="3"/>
    <n v="32833685.91"/>
    <x v="1"/>
    <x v="3"/>
    <x v="1"/>
    <s v="APLICACOES DIRETAS"/>
    <x v="34"/>
    <x v="124"/>
    <x v="124"/>
  </r>
  <r>
    <x v="3"/>
    <n v="39419876.119999997"/>
    <x v="1"/>
    <x v="3"/>
    <x v="1"/>
    <s v="APLICACOES DIRETAS"/>
    <x v="34"/>
    <x v="148"/>
    <x v="148"/>
  </r>
  <r>
    <x v="3"/>
    <n v="23937525.100000001"/>
    <x v="1"/>
    <x v="3"/>
    <x v="1"/>
    <s v="APLICACOES DIRETAS"/>
    <x v="34"/>
    <x v="149"/>
    <x v="149"/>
  </r>
  <r>
    <x v="3"/>
    <n v="37572295.079999998"/>
    <x v="1"/>
    <x v="3"/>
    <x v="1"/>
    <s v="APLICACOES DIRETAS"/>
    <x v="34"/>
    <x v="125"/>
    <x v="125"/>
  </r>
  <r>
    <x v="3"/>
    <n v="0"/>
    <x v="1"/>
    <x v="3"/>
    <x v="1"/>
    <s v="APLICACOES DIRETAS"/>
    <x v="34"/>
    <x v="3"/>
    <x v="3"/>
  </r>
  <r>
    <x v="3"/>
    <n v="2175733.39"/>
    <x v="1"/>
    <x v="3"/>
    <x v="1"/>
    <s v="APLICACOES DIRETAS"/>
    <x v="38"/>
    <x v="130"/>
    <x v="130"/>
  </r>
  <r>
    <x v="3"/>
    <n v="0"/>
    <x v="1"/>
    <x v="3"/>
    <x v="1"/>
    <s v="APLICACOES DIRETAS"/>
    <x v="38"/>
    <x v="3"/>
    <x v="3"/>
  </r>
  <r>
    <x v="3"/>
    <n v="0"/>
    <x v="1"/>
    <x v="3"/>
    <x v="1"/>
    <s v="APLICACOES DIRETAS"/>
    <x v="58"/>
    <x v="3"/>
    <x v="3"/>
  </r>
  <r>
    <x v="3"/>
    <n v="6256432.1900000004"/>
    <x v="1"/>
    <x v="3"/>
    <x v="1"/>
    <s v="APLICACOES DIRETAS"/>
    <x v="39"/>
    <x v="237"/>
    <x v="241"/>
  </r>
  <r>
    <x v="3"/>
    <n v="245587550.06"/>
    <x v="1"/>
    <x v="3"/>
    <x v="1"/>
    <s v="APLICACOES DIRETAS"/>
    <x v="39"/>
    <x v="238"/>
    <x v="242"/>
  </r>
  <r>
    <x v="3"/>
    <n v="777398.24"/>
    <x v="1"/>
    <x v="3"/>
    <x v="1"/>
    <s v="APLICACOES DIRETAS"/>
    <x v="39"/>
    <x v="3"/>
    <x v="131"/>
  </r>
  <r>
    <x v="3"/>
    <n v="106983083.87"/>
    <x v="1"/>
    <x v="3"/>
    <x v="1"/>
    <s v="APLICACOES DIRETAS"/>
    <x v="45"/>
    <x v="150"/>
    <x v="150"/>
  </r>
  <r>
    <x v="3"/>
    <n v="16952572.41"/>
    <x v="1"/>
    <x v="3"/>
    <x v="1"/>
    <s v="APLICACOES DIRETAS"/>
    <x v="45"/>
    <x v="254"/>
    <x v="263"/>
  </r>
  <r>
    <x v="3"/>
    <n v="8587875.6099999994"/>
    <x v="1"/>
    <x v="3"/>
    <x v="1"/>
    <s v="APLICACOES DIRETAS"/>
    <x v="45"/>
    <x v="151"/>
    <x v="151"/>
  </r>
  <r>
    <x v="3"/>
    <n v="710626996.05999994"/>
    <x v="1"/>
    <x v="3"/>
    <x v="1"/>
    <s v="APLICACOES DIRETAS"/>
    <x v="45"/>
    <x v="153"/>
    <x v="153"/>
  </r>
  <r>
    <x v="3"/>
    <n v="239587764.53999999"/>
    <x v="1"/>
    <x v="3"/>
    <x v="1"/>
    <s v="APLICACOES DIRETAS"/>
    <x v="45"/>
    <x v="154"/>
    <x v="154"/>
  </r>
  <r>
    <x v="3"/>
    <n v="1073896.82"/>
    <x v="1"/>
    <x v="3"/>
    <x v="1"/>
    <s v="APLICACOES DIRETAS"/>
    <x v="45"/>
    <x v="155"/>
    <x v="155"/>
  </r>
  <r>
    <x v="3"/>
    <n v="9924375"/>
    <x v="1"/>
    <x v="3"/>
    <x v="1"/>
    <s v="APLICACOES DIRETAS"/>
    <x v="45"/>
    <x v="156"/>
    <x v="156"/>
  </r>
  <r>
    <x v="3"/>
    <n v="43929572.299999997"/>
    <x v="1"/>
    <x v="3"/>
    <x v="1"/>
    <s v="APLICACOES DIRETAS"/>
    <x v="45"/>
    <x v="157"/>
    <x v="157"/>
  </r>
  <r>
    <x v="3"/>
    <n v="39497.65"/>
    <x v="1"/>
    <x v="3"/>
    <x v="1"/>
    <s v="APLICACOES DIRETAS"/>
    <x v="45"/>
    <x v="158"/>
    <x v="158"/>
  </r>
  <r>
    <x v="3"/>
    <n v="369738.34"/>
    <x v="1"/>
    <x v="3"/>
    <x v="1"/>
    <s v="APLICACOES DIRETAS"/>
    <x v="45"/>
    <x v="159"/>
    <x v="159"/>
  </r>
  <r>
    <x v="3"/>
    <n v="29594741.010000002"/>
    <x v="1"/>
    <x v="3"/>
    <x v="1"/>
    <s v="APLICACOES DIRETAS"/>
    <x v="45"/>
    <x v="160"/>
    <x v="160"/>
  </r>
  <r>
    <x v="3"/>
    <n v="3557323.85"/>
    <x v="1"/>
    <x v="3"/>
    <x v="1"/>
    <s v="APLICACOES DIRETAS"/>
    <x v="45"/>
    <x v="161"/>
    <x v="161"/>
  </r>
  <r>
    <x v="3"/>
    <n v="135996356.69999999"/>
    <x v="1"/>
    <x v="3"/>
    <x v="1"/>
    <s v="APLICACOES DIRETAS"/>
    <x v="45"/>
    <x v="162"/>
    <x v="162"/>
  </r>
  <r>
    <x v="3"/>
    <n v="70494.03"/>
    <x v="1"/>
    <x v="3"/>
    <x v="1"/>
    <s v="APLICACOES DIRETAS"/>
    <x v="45"/>
    <x v="164"/>
    <x v="164"/>
  </r>
  <r>
    <x v="3"/>
    <n v="14799886.539999999"/>
    <x v="1"/>
    <x v="3"/>
    <x v="1"/>
    <s v="APLICACOES DIRETAS"/>
    <x v="45"/>
    <x v="165"/>
    <x v="165"/>
  </r>
  <r>
    <x v="3"/>
    <n v="1014922.9"/>
    <x v="1"/>
    <x v="3"/>
    <x v="1"/>
    <s v="APLICACOES DIRETAS"/>
    <x v="45"/>
    <x v="166"/>
    <x v="166"/>
  </r>
  <r>
    <x v="3"/>
    <n v="267930921.13999999"/>
    <x v="1"/>
    <x v="3"/>
    <x v="1"/>
    <s v="APLICACOES DIRETAS"/>
    <x v="45"/>
    <x v="167"/>
    <x v="167"/>
  </r>
  <r>
    <x v="3"/>
    <n v="24594477.98"/>
    <x v="1"/>
    <x v="3"/>
    <x v="1"/>
    <s v="APLICACOES DIRETAS"/>
    <x v="45"/>
    <x v="168"/>
    <x v="168"/>
  </r>
  <r>
    <x v="3"/>
    <n v="390586.9"/>
    <x v="1"/>
    <x v="3"/>
    <x v="1"/>
    <s v="APLICACOES DIRETAS"/>
    <x v="45"/>
    <x v="169"/>
    <x v="169"/>
  </r>
  <r>
    <x v="3"/>
    <n v="355969364.31999999"/>
    <x v="1"/>
    <x v="3"/>
    <x v="1"/>
    <s v="APLICACOES DIRETAS"/>
    <x v="45"/>
    <x v="170"/>
    <x v="170"/>
  </r>
  <r>
    <x v="3"/>
    <n v="1110829.98"/>
    <x v="1"/>
    <x v="3"/>
    <x v="1"/>
    <s v="APLICACOES DIRETAS"/>
    <x v="45"/>
    <x v="171"/>
    <x v="171"/>
  </r>
  <r>
    <x v="3"/>
    <n v="360281.49"/>
    <x v="1"/>
    <x v="3"/>
    <x v="1"/>
    <s v="APLICACOES DIRETAS"/>
    <x v="45"/>
    <x v="172"/>
    <x v="172"/>
  </r>
  <r>
    <x v="3"/>
    <n v="45435645.009999998"/>
    <x v="1"/>
    <x v="3"/>
    <x v="1"/>
    <s v="APLICACOES DIRETAS"/>
    <x v="45"/>
    <x v="174"/>
    <x v="174"/>
  </r>
  <r>
    <x v="3"/>
    <n v="10566876.82"/>
    <x v="1"/>
    <x v="3"/>
    <x v="1"/>
    <s v="APLICACOES DIRETAS"/>
    <x v="45"/>
    <x v="175"/>
    <x v="175"/>
  </r>
  <r>
    <x v="3"/>
    <n v="1087915.21"/>
    <x v="1"/>
    <x v="3"/>
    <x v="1"/>
    <s v="APLICACOES DIRETAS"/>
    <x v="45"/>
    <x v="176"/>
    <x v="176"/>
  </r>
  <r>
    <x v="3"/>
    <n v="11064005.92"/>
    <x v="1"/>
    <x v="3"/>
    <x v="1"/>
    <s v="APLICACOES DIRETAS"/>
    <x v="45"/>
    <x v="177"/>
    <x v="177"/>
  </r>
  <r>
    <x v="3"/>
    <n v="1214276.6299999999"/>
    <x v="1"/>
    <x v="3"/>
    <x v="1"/>
    <s v="APLICACOES DIRETAS"/>
    <x v="45"/>
    <x v="178"/>
    <x v="178"/>
  </r>
  <r>
    <x v="3"/>
    <n v="23611310.440000001"/>
    <x v="1"/>
    <x v="3"/>
    <x v="1"/>
    <s v="APLICACOES DIRETAS"/>
    <x v="45"/>
    <x v="179"/>
    <x v="179"/>
  </r>
  <r>
    <x v="3"/>
    <n v="223833.21"/>
    <x v="1"/>
    <x v="3"/>
    <x v="1"/>
    <s v="APLICACOES DIRETAS"/>
    <x v="45"/>
    <x v="180"/>
    <x v="180"/>
  </r>
  <r>
    <x v="3"/>
    <n v="4397447.57"/>
    <x v="1"/>
    <x v="3"/>
    <x v="1"/>
    <s v="APLICACOES DIRETAS"/>
    <x v="45"/>
    <x v="181"/>
    <x v="181"/>
  </r>
  <r>
    <x v="3"/>
    <n v="3358450.21"/>
    <x v="1"/>
    <x v="3"/>
    <x v="1"/>
    <s v="APLICACOES DIRETAS"/>
    <x v="45"/>
    <x v="182"/>
    <x v="182"/>
  </r>
  <r>
    <x v="3"/>
    <n v="11813781.73"/>
    <x v="1"/>
    <x v="3"/>
    <x v="1"/>
    <s v="APLICACOES DIRETAS"/>
    <x v="45"/>
    <x v="183"/>
    <x v="183"/>
  </r>
  <r>
    <x v="3"/>
    <n v="27913560.359999999"/>
    <x v="1"/>
    <x v="3"/>
    <x v="1"/>
    <s v="APLICACOES DIRETAS"/>
    <x v="45"/>
    <x v="184"/>
    <x v="184"/>
  </r>
  <r>
    <x v="3"/>
    <n v="298967226.66000003"/>
    <x v="1"/>
    <x v="3"/>
    <x v="1"/>
    <s v="APLICACOES DIRETAS"/>
    <x v="45"/>
    <x v="185"/>
    <x v="185"/>
  </r>
  <r>
    <x v="3"/>
    <n v="69371108.959999993"/>
    <x v="1"/>
    <x v="3"/>
    <x v="1"/>
    <s v="APLICACOES DIRETAS"/>
    <x v="45"/>
    <x v="3"/>
    <x v="245"/>
  </r>
  <r>
    <x v="3"/>
    <n v="1002553.98"/>
    <x v="1"/>
    <x v="3"/>
    <x v="1"/>
    <s v="APLICACOES DIRETAS"/>
    <x v="45"/>
    <x v="249"/>
    <x v="152"/>
  </r>
  <r>
    <x v="3"/>
    <n v="32808031.25"/>
    <x v="1"/>
    <x v="3"/>
    <x v="1"/>
    <s v="APLICACOES DIRETAS"/>
    <x v="45"/>
    <x v="186"/>
    <x v="186"/>
  </r>
  <r>
    <x v="3"/>
    <n v="144266851.36000001"/>
    <x v="1"/>
    <x v="3"/>
    <x v="1"/>
    <s v="APLICACOES DIRETAS"/>
    <x v="45"/>
    <x v="187"/>
    <x v="187"/>
  </r>
  <r>
    <x v="3"/>
    <n v="2142377110.4000001"/>
    <x v="1"/>
    <x v="3"/>
    <x v="1"/>
    <s v="APLICACOES DIRETAS"/>
    <x v="45"/>
    <x v="188"/>
    <x v="188"/>
  </r>
  <r>
    <x v="3"/>
    <n v="10005049.59"/>
    <x v="1"/>
    <x v="3"/>
    <x v="1"/>
    <s v="APLICACOES DIRETAS"/>
    <x v="45"/>
    <x v="189"/>
    <x v="189"/>
  </r>
  <r>
    <x v="3"/>
    <n v="28436967.079999998"/>
    <x v="1"/>
    <x v="3"/>
    <x v="1"/>
    <s v="APLICACOES DIRETAS"/>
    <x v="46"/>
    <x v="150"/>
    <x v="150"/>
  </r>
  <r>
    <x v="3"/>
    <n v="219831279.47"/>
    <x v="1"/>
    <x v="3"/>
    <x v="1"/>
    <s v="APLICACOES DIRETAS"/>
    <x v="46"/>
    <x v="153"/>
    <x v="153"/>
  </r>
  <r>
    <x v="3"/>
    <n v="497321.78"/>
    <x v="1"/>
    <x v="3"/>
    <x v="1"/>
    <s v="APLICACOES DIRETAS"/>
    <x v="46"/>
    <x v="142"/>
    <x v="142"/>
  </r>
  <r>
    <x v="3"/>
    <n v="86715913.25"/>
    <x v="1"/>
    <x v="3"/>
    <x v="1"/>
    <s v="APLICACOES DIRETAS"/>
    <x v="46"/>
    <x v="170"/>
    <x v="170"/>
  </r>
  <r>
    <x v="3"/>
    <n v="155702.42000000001"/>
    <x v="1"/>
    <x v="3"/>
    <x v="1"/>
    <s v="APLICACOES DIRETAS"/>
    <x v="46"/>
    <x v="190"/>
    <x v="190"/>
  </r>
  <r>
    <x v="3"/>
    <n v="1535004.29"/>
    <x v="1"/>
    <x v="3"/>
    <x v="1"/>
    <s v="APLICACOES DIRETAS"/>
    <x v="46"/>
    <x v="191"/>
    <x v="191"/>
  </r>
  <r>
    <x v="3"/>
    <n v="782316595.50999999"/>
    <x v="1"/>
    <x v="3"/>
    <x v="1"/>
    <s v="APLICACOES DIRETAS"/>
    <x v="46"/>
    <x v="192"/>
    <x v="192"/>
  </r>
  <r>
    <x v="3"/>
    <n v="0"/>
    <x v="1"/>
    <x v="3"/>
    <x v="1"/>
    <s v="APLICACOES DIRETAS"/>
    <x v="46"/>
    <x v="3"/>
    <x v="3"/>
  </r>
  <r>
    <x v="3"/>
    <n v="3978294.07"/>
    <x v="1"/>
    <x v="3"/>
    <x v="1"/>
    <s v="APLICACOES DIRETAS"/>
    <x v="46"/>
    <x v="193"/>
    <x v="193"/>
  </r>
  <r>
    <x v="3"/>
    <n v="153167245.69"/>
    <x v="2"/>
    <x v="4"/>
    <x v="1"/>
    <s v="APLICACOES DIRETAS"/>
    <x v="48"/>
    <x v="194"/>
    <x v="194"/>
  </r>
  <r>
    <x v="3"/>
    <n v="258278945.59999999"/>
    <x v="2"/>
    <x v="4"/>
    <x v="1"/>
    <s v="APLICACOES DIRETAS"/>
    <x v="48"/>
    <x v="195"/>
    <x v="195"/>
  </r>
  <r>
    <x v="3"/>
    <n v="0"/>
    <x v="2"/>
    <x v="4"/>
    <x v="1"/>
    <s v="APLICACOES DIRETAS"/>
    <x v="48"/>
    <x v="3"/>
    <x v="3"/>
  </r>
  <r>
    <x v="3"/>
    <n v="0"/>
    <x v="2"/>
    <x v="4"/>
    <x v="1"/>
    <s v="APLICACOES DIRETAS"/>
    <x v="58"/>
    <x v="3"/>
    <x v="3"/>
  </r>
  <r>
    <x v="3"/>
    <n v="1115211.44"/>
    <x v="2"/>
    <x v="5"/>
    <x v="1"/>
    <s v="APLICACOES DIRETAS"/>
    <x v="50"/>
    <x v="240"/>
    <x v="247"/>
  </r>
  <r>
    <x v="3"/>
    <n v="0"/>
    <x v="2"/>
    <x v="5"/>
    <x v="1"/>
    <s v="APLICACOES DIRETAS"/>
    <x v="50"/>
    <x v="3"/>
    <x v="3"/>
  </r>
  <r>
    <x v="3"/>
    <n v="76600"/>
    <x v="2"/>
    <x v="5"/>
    <x v="1"/>
    <s v="APLICACOES DIRETAS"/>
    <x v="50"/>
    <x v="255"/>
    <x v="264"/>
  </r>
  <r>
    <x v="3"/>
    <n v="6344912.3799999999"/>
    <x v="2"/>
    <x v="5"/>
    <x v="1"/>
    <s v="APLICACOES DIRETAS"/>
    <x v="53"/>
    <x v="196"/>
    <x v="196"/>
  </r>
  <r>
    <x v="3"/>
    <n v="0"/>
    <x v="2"/>
    <x v="5"/>
    <x v="1"/>
    <s v="APLICACOES DIRETAS"/>
    <x v="53"/>
    <x v="3"/>
    <x v="3"/>
  </r>
  <r>
    <x v="3"/>
    <n v="599551151.22000003"/>
    <x v="2"/>
    <x v="5"/>
    <x v="1"/>
    <s v="APLICACOES DIRETAS"/>
    <x v="54"/>
    <x v="197"/>
    <x v="197"/>
  </r>
  <r>
    <x v="3"/>
    <n v="0"/>
    <x v="2"/>
    <x v="5"/>
    <x v="1"/>
    <s v="APLICACOES DIRETAS"/>
    <x v="54"/>
    <x v="3"/>
    <x v="3"/>
  </r>
  <r>
    <x v="3"/>
    <n v="86755809.939999998"/>
    <x v="2"/>
    <x v="5"/>
    <x v="1"/>
    <s v="APLICACOES DIRETAS"/>
    <x v="55"/>
    <x v="198"/>
    <x v="198"/>
  </r>
  <r>
    <x v="3"/>
    <n v="0"/>
    <x v="2"/>
    <x v="5"/>
    <x v="1"/>
    <s v="APLICACOES DIRETAS"/>
    <x v="55"/>
    <x v="3"/>
    <x v="3"/>
  </r>
  <r>
    <x v="3"/>
    <n v="16001000"/>
    <x v="2"/>
    <x v="5"/>
    <x v="1"/>
    <s v="APLICACOES DIRETAS"/>
    <x v="4"/>
    <x v="8"/>
    <x v="8"/>
  </r>
  <r>
    <x v="3"/>
    <n v="0"/>
    <x v="2"/>
    <x v="5"/>
    <x v="1"/>
    <s v="APLICACOES DIRETAS"/>
    <x v="4"/>
    <x v="3"/>
    <x v="3"/>
  </r>
  <r>
    <x v="3"/>
    <n v="0"/>
    <x v="2"/>
    <x v="5"/>
    <x v="1"/>
    <s v="APLICACOES DIRETAS"/>
    <x v="58"/>
    <x v="3"/>
    <x v="3"/>
  </r>
  <r>
    <x v="3"/>
    <n v="43349760.310000002"/>
    <x v="2"/>
    <x v="6"/>
    <x v="2"/>
    <s v="TRANSFERENCIAS A UNIAO"/>
    <x v="49"/>
    <x v="199"/>
    <x v="199"/>
  </r>
  <r>
    <x v="3"/>
    <n v="0"/>
    <x v="2"/>
    <x v="6"/>
    <x v="2"/>
    <s v="TRANSFERENCIAS A UNIAO"/>
    <x v="49"/>
    <x v="3"/>
    <x v="3"/>
  </r>
  <r>
    <x v="3"/>
    <n v="0"/>
    <x v="2"/>
    <x v="6"/>
    <x v="2"/>
    <s v="TRANSFERENCIAS A UNIAO"/>
    <x v="58"/>
    <x v="3"/>
    <x v="3"/>
  </r>
  <r>
    <x v="3"/>
    <n v="291327554.81"/>
    <x v="2"/>
    <x v="6"/>
    <x v="3"/>
    <s v="TRANSFERENCIAS A MUNICIPIOS"/>
    <x v="49"/>
    <x v="199"/>
    <x v="199"/>
  </r>
  <r>
    <x v="3"/>
    <n v="0"/>
    <x v="2"/>
    <x v="6"/>
    <x v="3"/>
    <s v="TRANSFERENCIAS A MUNICIPIOS"/>
    <x v="49"/>
    <x v="3"/>
    <x v="3"/>
  </r>
  <r>
    <x v="3"/>
    <n v="1004964.25"/>
    <x v="2"/>
    <x v="6"/>
    <x v="3"/>
    <s v="TRANSFERENCIAS A MUNICIPIOS"/>
    <x v="3"/>
    <x v="6"/>
    <x v="6"/>
  </r>
  <r>
    <x v="3"/>
    <n v="0"/>
    <x v="2"/>
    <x v="6"/>
    <x v="3"/>
    <s v="TRANSFERENCIAS A MUNICIPIOS"/>
    <x v="3"/>
    <x v="3"/>
    <x v="3"/>
  </r>
  <r>
    <x v="3"/>
    <n v="0"/>
    <x v="2"/>
    <x v="6"/>
    <x v="3"/>
    <s v="TRANSFERENCIAS A MUNICIPIOS"/>
    <x v="58"/>
    <x v="3"/>
    <x v="3"/>
  </r>
  <r>
    <x v="3"/>
    <n v="216624543.19"/>
    <x v="2"/>
    <x v="6"/>
    <x v="4"/>
    <s v="TRANSFERENCIAS A INSTITUICOES PRIVADAS SEM FINS LUCRATIVOS"/>
    <x v="49"/>
    <x v="199"/>
    <x v="199"/>
  </r>
  <r>
    <x v="3"/>
    <n v="0"/>
    <x v="2"/>
    <x v="6"/>
    <x v="4"/>
    <s v="TRANSFERENCIAS A INSTITUICOES PRIVADAS SEM FINS LUCRATIVOS"/>
    <x v="49"/>
    <x v="3"/>
    <x v="3"/>
  </r>
  <r>
    <x v="3"/>
    <n v="44580.19"/>
    <x v="2"/>
    <x v="6"/>
    <x v="4"/>
    <s v="TRANSFERENCIAS A INSTITUICOES PRIVADAS SEM FINS LUCRATIVOS"/>
    <x v="3"/>
    <x v="6"/>
    <x v="6"/>
  </r>
  <r>
    <x v="3"/>
    <n v="0"/>
    <x v="2"/>
    <x v="6"/>
    <x v="4"/>
    <s v="TRANSFERENCIAS A INSTITUICOES PRIVADAS SEM FINS LUCRATIVOS"/>
    <x v="3"/>
    <x v="3"/>
    <x v="3"/>
  </r>
  <r>
    <x v="3"/>
    <n v="0"/>
    <x v="2"/>
    <x v="6"/>
    <x v="4"/>
    <s v="TRANSFERENCIAS A INSTITUICOES PRIVADAS SEM FINS LUCRATIVOS"/>
    <x v="58"/>
    <x v="3"/>
    <x v="3"/>
  </r>
  <r>
    <x v="3"/>
    <n v="17000"/>
    <x v="2"/>
    <x v="6"/>
    <x v="7"/>
    <s v="TRANSFERENCIAS AO EXTERIOR"/>
    <x v="3"/>
    <x v="6"/>
    <x v="6"/>
  </r>
  <r>
    <x v="3"/>
    <n v="0"/>
    <x v="2"/>
    <x v="6"/>
    <x v="7"/>
    <s v="TRANSFERENCIAS AO EXTERIOR"/>
    <x v="3"/>
    <x v="3"/>
    <x v="3"/>
  </r>
  <r>
    <x v="3"/>
    <n v="0"/>
    <x v="2"/>
    <x v="6"/>
    <x v="7"/>
    <s v="TRANSFERENCIAS AO EXTERIOR"/>
    <x v="58"/>
    <x v="3"/>
    <x v="3"/>
  </r>
  <r>
    <x v="3"/>
    <n v="0"/>
    <x v="2"/>
    <x v="6"/>
    <x v="1"/>
    <s v="APLICACOES DIRETAS"/>
    <x v="50"/>
    <x v="3"/>
    <x v="3"/>
  </r>
  <r>
    <x v="3"/>
    <n v="63169.35"/>
    <x v="2"/>
    <x v="6"/>
    <x v="1"/>
    <s v="APLICACOES DIRETAS"/>
    <x v="50"/>
    <x v="255"/>
    <x v="264"/>
  </r>
  <r>
    <x v="3"/>
    <n v="9616671.9299999997"/>
    <x v="2"/>
    <x v="6"/>
    <x v="1"/>
    <s v="APLICACOES DIRETAS"/>
    <x v="16"/>
    <x v="21"/>
    <x v="21"/>
  </r>
  <r>
    <x v="3"/>
    <n v="0"/>
    <x v="2"/>
    <x v="6"/>
    <x v="1"/>
    <s v="APLICACOES DIRETAS"/>
    <x v="16"/>
    <x v="3"/>
    <x v="3"/>
  </r>
  <r>
    <x v="3"/>
    <n v="784989.38"/>
    <x v="2"/>
    <x v="6"/>
    <x v="1"/>
    <s v="APLICACOES DIRETAS"/>
    <x v="5"/>
    <x v="9"/>
    <x v="9"/>
  </r>
  <r>
    <x v="3"/>
    <n v="0"/>
    <x v="2"/>
    <x v="6"/>
    <x v="1"/>
    <s v="APLICACOES DIRETAS"/>
    <x v="5"/>
    <x v="3"/>
    <x v="3"/>
  </r>
  <r>
    <x v="3"/>
    <n v="4860273.82"/>
    <x v="2"/>
    <x v="6"/>
    <x v="1"/>
    <s v="APLICACOES DIRETAS"/>
    <x v="56"/>
    <x v="200"/>
    <x v="200"/>
  </r>
  <r>
    <x v="3"/>
    <n v="0"/>
    <x v="2"/>
    <x v="6"/>
    <x v="1"/>
    <s v="APLICACOES DIRETAS"/>
    <x v="56"/>
    <x v="201"/>
    <x v="201"/>
  </r>
  <r>
    <x v="3"/>
    <n v="7005658.0099999998"/>
    <x v="2"/>
    <x v="6"/>
    <x v="1"/>
    <s v="APLICACOES DIRETAS"/>
    <x v="56"/>
    <x v="202"/>
    <x v="202"/>
  </r>
  <r>
    <x v="3"/>
    <n v="402351.74"/>
    <x v="2"/>
    <x v="6"/>
    <x v="1"/>
    <s v="APLICACOES DIRETAS"/>
    <x v="56"/>
    <x v="203"/>
    <x v="203"/>
  </r>
  <r>
    <x v="3"/>
    <n v="261980"/>
    <x v="2"/>
    <x v="6"/>
    <x v="1"/>
    <s v="APLICACOES DIRETAS"/>
    <x v="56"/>
    <x v="204"/>
    <x v="204"/>
  </r>
  <r>
    <x v="3"/>
    <n v="20546861.859999999"/>
    <x v="2"/>
    <x v="6"/>
    <x v="1"/>
    <s v="APLICACOES DIRETAS"/>
    <x v="56"/>
    <x v="205"/>
    <x v="205"/>
  </r>
  <r>
    <x v="3"/>
    <n v="76106172.390000001"/>
    <x v="2"/>
    <x v="6"/>
    <x v="1"/>
    <s v="APLICACOES DIRETAS"/>
    <x v="56"/>
    <x v="206"/>
    <x v="206"/>
  </r>
  <r>
    <x v="3"/>
    <n v="948915.01"/>
    <x v="2"/>
    <x v="6"/>
    <x v="1"/>
    <s v="APLICACOES DIRETAS"/>
    <x v="56"/>
    <x v="207"/>
    <x v="207"/>
  </r>
  <r>
    <x v="3"/>
    <n v="4039914.2"/>
    <x v="2"/>
    <x v="6"/>
    <x v="1"/>
    <s v="APLICACOES DIRETAS"/>
    <x v="56"/>
    <x v="208"/>
    <x v="208"/>
  </r>
  <r>
    <x v="3"/>
    <n v="21201693.449999999"/>
    <x v="2"/>
    <x v="6"/>
    <x v="1"/>
    <s v="APLICACOES DIRETAS"/>
    <x v="56"/>
    <x v="209"/>
    <x v="209"/>
  </r>
  <r>
    <x v="3"/>
    <n v="1865734.51"/>
    <x v="2"/>
    <x v="6"/>
    <x v="1"/>
    <s v="APLICACOES DIRETAS"/>
    <x v="56"/>
    <x v="210"/>
    <x v="210"/>
  </r>
  <r>
    <x v="3"/>
    <n v="402058.11"/>
    <x v="2"/>
    <x v="6"/>
    <x v="1"/>
    <s v="APLICACOES DIRETAS"/>
    <x v="56"/>
    <x v="211"/>
    <x v="211"/>
  </r>
  <r>
    <x v="3"/>
    <n v="1871794.37"/>
    <x v="2"/>
    <x v="6"/>
    <x v="1"/>
    <s v="APLICACOES DIRETAS"/>
    <x v="56"/>
    <x v="212"/>
    <x v="212"/>
  </r>
  <r>
    <x v="3"/>
    <n v="23780919.09"/>
    <x v="2"/>
    <x v="6"/>
    <x v="1"/>
    <s v="APLICACOES DIRETAS"/>
    <x v="56"/>
    <x v="213"/>
    <x v="213"/>
  </r>
  <r>
    <x v="3"/>
    <n v="5298631.91"/>
    <x v="2"/>
    <x v="6"/>
    <x v="1"/>
    <s v="APLICACOES DIRETAS"/>
    <x v="56"/>
    <x v="214"/>
    <x v="214"/>
  </r>
  <r>
    <x v="3"/>
    <n v="26380.37"/>
    <x v="2"/>
    <x v="6"/>
    <x v="1"/>
    <s v="APLICACOES DIRETAS"/>
    <x v="56"/>
    <x v="241"/>
    <x v="248"/>
  </r>
  <r>
    <x v="3"/>
    <n v="314229.34000000003"/>
    <x v="2"/>
    <x v="6"/>
    <x v="1"/>
    <s v="APLICACOES DIRETAS"/>
    <x v="56"/>
    <x v="215"/>
    <x v="215"/>
  </r>
  <r>
    <x v="3"/>
    <n v="20068025.960000001"/>
    <x v="2"/>
    <x v="6"/>
    <x v="1"/>
    <s v="APLICACOES DIRETAS"/>
    <x v="56"/>
    <x v="216"/>
    <x v="216"/>
  </r>
  <r>
    <x v="3"/>
    <n v="17800"/>
    <x v="2"/>
    <x v="6"/>
    <x v="1"/>
    <s v="APLICACOES DIRETAS"/>
    <x v="56"/>
    <x v="217"/>
    <x v="217"/>
  </r>
  <r>
    <x v="3"/>
    <n v="5360864.5999999996"/>
    <x v="2"/>
    <x v="6"/>
    <x v="1"/>
    <s v="APLICACOES DIRETAS"/>
    <x v="56"/>
    <x v="218"/>
    <x v="218"/>
  </r>
  <r>
    <x v="3"/>
    <n v="6125973.9299999997"/>
    <x v="2"/>
    <x v="6"/>
    <x v="1"/>
    <s v="APLICACOES DIRETAS"/>
    <x v="56"/>
    <x v="3"/>
    <x v="249"/>
  </r>
  <r>
    <x v="3"/>
    <n v="72006252.159999996"/>
    <x v="2"/>
    <x v="6"/>
    <x v="1"/>
    <s v="APLICACOES DIRETAS"/>
    <x v="56"/>
    <x v="219"/>
    <x v="219"/>
  </r>
  <r>
    <x v="3"/>
    <n v="164847088.43000001"/>
    <x v="2"/>
    <x v="6"/>
    <x v="1"/>
    <s v="APLICACOES DIRETAS"/>
    <x v="56"/>
    <x v="220"/>
    <x v="220"/>
  </r>
  <r>
    <x v="3"/>
    <n v="169812.22"/>
    <x v="2"/>
    <x v="6"/>
    <x v="1"/>
    <s v="APLICACOES DIRETAS"/>
    <x v="4"/>
    <x v="8"/>
    <x v="8"/>
  </r>
  <r>
    <x v="3"/>
    <n v="0"/>
    <x v="2"/>
    <x v="6"/>
    <x v="1"/>
    <s v="APLICACOES DIRETAS"/>
    <x v="4"/>
    <x v="3"/>
    <x v="3"/>
  </r>
  <r>
    <x v="3"/>
    <n v="26209326.859999999"/>
    <x v="2"/>
    <x v="6"/>
    <x v="1"/>
    <s v="APLICACOES DIRETAS"/>
    <x v="57"/>
    <x v="221"/>
    <x v="221"/>
  </r>
  <r>
    <x v="3"/>
    <n v="3080514.62"/>
    <x v="2"/>
    <x v="6"/>
    <x v="1"/>
    <s v="APLICACOES DIRETAS"/>
    <x v="57"/>
    <x v="222"/>
    <x v="222"/>
  </r>
  <r>
    <x v="3"/>
    <n v="15904114.99"/>
    <x v="2"/>
    <x v="6"/>
    <x v="1"/>
    <s v="APLICACOES DIRETAS"/>
    <x v="57"/>
    <x v="223"/>
    <x v="223"/>
  </r>
  <r>
    <x v="3"/>
    <n v="8315040.8899999997"/>
    <x v="2"/>
    <x v="6"/>
    <x v="1"/>
    <s v="APLICACOES DIRETAS"/>
    <x v="57"/>
    <x v="224"/>
    <x v="224"/>
  </r>
  <r>
    <x v="3"/>
    <n v="624839961.26999998"/>
    <x v="2"/>
    <x v="6"/>
    <x v="1"/>
    <s v="APLICACOES DIRETAS"/>
    <x v="57"/>
    <x v="225"/>
    <x v="225"/>
  </r>
  <r>
    <x v="3"/>
    <n v="227505946.90000001"/>
    <x v="2"/>
    <x v="6"/>
    <x v="1"/>
    <s v="APLICACOES DIRETAS"/>
    <x v="57"/>
    <x v="226"/>
    <x v="226"/>
  </r>
  <r>
    <x v="3"/>
    <n v="4734178.72"/>
    <x v="2"/>
    <x v="6"/>
    <x v="1"/>
    <s v="APLICACOES DIRETAS"/>
    <x v="57"/>
    <x v="227"/>
    <x v="227"/>
  </r>
  <r>
    <x v="3"/>
    <n v="3057093.71"/>
    <x v="2"/>
    <x v="6"/>
    <x v="1"/>
    <s v="APLICACOES DIRETAS"/>
    <x v="57"/>
    <x v="228"/>
    <x v="228"/>
  </r>
  <r>
    <x v="3"/>
    <n v="3033894.95"/>
    <x v="2"/>
    <x v="6"/>
    <x v="1"/>
    <s v="APLICACOES DIRETAS"/>
    <x v="57"/>
    <x v="229"/>
    <x v="229"/>
  </r>
  <r>
    <x v="3"/>
    <n v="68776312.209999993"/>
    <x v="2"/>
    <x v="6"/>
    <x v="1"/>
    <s v="APLICACOES DIRETAS"/>
    <x v="57"/>
    <x v="256"/>
    <x v="265"/>
  </r>
  <r>
    <x v="3"/>
    <n v="46505"/>
    <x v="2"/>
    <x v="6"/>
    <x v="1"/>
    <s v="APLICACOES DIRETAS"/>
    <x v="57"/>
    <x v="3"/>
    <x v="273"/>
  </r>
  <r>
    <x v="3"/>
    <n v="1856.97"/>
    <x v="2"/>
    <x v="6"/>
    <x v="1"/>
    <s v="APLICACOES DIRETAS"/>
    <x v="9"/>
    <x v="82"/>
    <x v="82"/>
  </r>
  <r>
    <x v="3"/>
    <n v="8469359"/>
    <x v="2"/>
    <x v="6"/>
    <x v="1"/>
    <s v="APLICACOES DIRETAS"/>
    <x v="9"/>
    <x v="14"/>
    <x v="14"/>
  </r>
  <r>
    <x v="3"/>
    <n v="14203302"/>
    <x v="2"/>
    <x v="6"/>
    <x v="1"/>
    <s v="APLICACOES DIRETAS"/>
    <x v="9"/>
    <x v="104"/>
    <x v="104"/>
  </r>
  <r>
    <x v="3"/>
    <n v="0"/>
    <x v="2"/>
    <x v="6"/>
    <x v="1"/>
    <s v="APLICACOES DIRETAS"/>
    <x v="9"/>
    <x v="3"/>
    <x v="3"/>
  </r>
  <r>
    <x v="3"/>
    <n v="599"/>
    <x v="2"/>
    <x v="6"/>
    <x v="1"/>
    <s v="APLICACOES DIRETAS"/>
    <x v="9"/>
    <x v="112"/>
    <x v="112"/>
  </r>
  <r>
    <x v="3"/>
    <n v="0"/>
    <x v="2"/>
    <x v="6"/>
    <x v="1"/>
    <s v="APLICACOES DIRETAS"/>
    <x v="58"/>
    <x v="3"/>
    <x v="3"/>
  </r>
  <r>
    <x v="3"/>
    <n v="16029476.460000001"/>
    <x v="2"/>
    <x v="6"/>
    <x v="1"/>
    <s v="APLICACOES DIRETAS"/>
    <x v="39"/>
    <x v="238"/>
    <x v="242"/>
  </r>
  <r>
    <x v="3"/>
    <n v="0"/>
    <x v="2"/>
    <x v="6"/>
    <x v="1"/>
    <s v="APLICACOES DIRETAS"/>
    <x v="39"/>
    <x v="3"/>
    <x v="3"/>
  </r>
  <r>
    <x v="3"/>
    <n v="0"/>
    <x v="2"/>
    <x v="6"/>
    <x v="0"/>
    <s v="A DEFINIR"/>
    <x v="58"/>
    <x v="3"/>
    <x v="3"/>
  </r>
  <r>
    <x v="4"/>
    <n v="0"/>
    <x v="0"/>
    <x v="0"/>
    <x v="0"/>
    <s v="A DEFINIR"/>
    <x v="58"/>
    <x v="3"/>
    <x v="3"/>
  </r>
  <r>
    <x v="4"/>
    <n v="25826352.260000002"/>
    <x v="1"/>
    <x v="1"/>
    <x v="1"/>
    <s v="APLICACOES DIRETAS"/>
    <x v="1"/>
    <x v="1"/>
    <x v="1"/>
  </r>
  <r>
    <x v="4"/>
    <n v="1885027713.05"/>
    <x v="1"/>
    <x v="1"/>
    <x v="1"/>
    <s v="APLICACOES DIRETAS"/>
    <x v="1"/>
    <x v="2"/>
    <x v="2"/>
  </r>
  <r>
    <x v="4"/>
    <n v="1335747.49"/>
    <x v="1"/>
    <x v="1"/>
    <x v="1"/>
    <s v="APLICACOES DIRETAS"/>
    <x v="2"/>
    <x v="4"/>
    <x v="4"/>
  </r>
  <r>
    <x v="4"/>
    <n v="4317470.76"/>
    <x v="1"/>
    <x v="1"/>
    <x v="1"/>
    <s v="APLICACOES DIRETAS"/>
    <x v="2"/>
    <x v="5"/>
    <x v="5"/>
  </r>
  <r>
    <x v="4"/>
    <n v="0"/>
    <x v="1"/>
    <x v="1"/>
    <x v="1"/>
    <s v="APLICACOES DIRETAS"/>
    <x v="58"/>
    <x v="3"/>
    <x v="3"/>
  </r>
  <r>
    <x v="4"/>
    <n v="1728697.81"/>
    <x v="1"/>
    <x v="2"/>
    <x v="2"/>
    <s v="TRANSFERENCIAS A UNIAO"/>
    <x v="3"/>
    <x v="6"/>
    <x v="6"/>
  </r>
  <r>
    <x v="4"/>
    <n v="0"/>
    <x v="1"/>
    <x v="2"/>
    <x v="2"/>
    <s v="TRANSFERENCIAS A UNIAO"/>
    <x v="3"/>
    <x v="3"/>
    <x v="3"/>
  </r>
  <r>
    <x v="4"/>
    <n v="4603.59"/>
    <x v="1"/>
    <x v="2"/>
    <x v="2"/>
    <s v="TRANSFERENCIAS A UNIAO"/>
    <x v="4"/>
    <x v="8"/>
    <x v="8"/>
  </r>
  <r>
    <x v="4"/>
    <n v="0"/>
    <x v="1"/>
    <x v="2"/>
    <x v="2"/>
    <s v="TRANSFERENCIAS A UNIAO"/>
    <x v="4"/>
    <x v="3"/>
    <x v="3"/>
  </r>
  <r>
    <x v="4"/>
    <n v="0"/>
    <x v="1"/>
    <x v="2"/>
    <x v="2"/>
    <s v="TRANSFERENCIAS A UNIAO"/>
    <x v="58"/>
    <x v="3"/>
    <x v="3"/>
  </r>
  <r>
    <x v="4"/>
    <n v="195207409.46000001"/>
    <x v="1"/>
    <x v="2"/>
    <x v="3"/>
    <s v="TRANSFERENCIAS A MUNICIPIOS"/>
    <x v="3"/>
    <x v="6"/>
    <x v="6"/>
  </r>
  <r>
    <x v="4"/>
    <n v="0"/>
    <x v="1"/>
    <x v="2"/>
    <x v="3"/>
    <s v="TRANSFERENCIAS A MUNICIPIOS"/>
    <x v="3"/>
    <x v="3"/>
    <x v="3"/>
  </r>
  <r>
    <x v="4"/>
    <n v="5081936788.8000002"/>
    <x v="1"/>
    <x v="2"/>
    <x v="3"/>
    <s v="TRANSFERENCIAS A MUNICIPIOS"/>
    <x v="6"/>
    <x v="10"/>
    <x v="10"/>
  </r>
  <r>
    <x v="4"/>
    <n v="0"/>
    <x v="1"/>
    <x v="2"/>
    <x v="3"/>
    <s v="TRANSFERENCIAS A MUNICIPIOS"/>
    <x v="6"/>
    <x v="3"/>
    <x v="3"/>
  </r>
  <r>
    <x v="4"/>
    <n v="362715.78"/>
    <x v="1"/>
    <x v="2"/>
    <x v="3"/>
    <s v="TRANSFERENCIAS A MUNICIPIOS"/>
    <x v="4"/>
    <x v="8"/>
    <x v="8"/>
  </r>
  <r>
    <x v="4"/>
    <n v="0"/>
    <x v="1"/>
    <x v="2"/>
    <x v="3"/>
    <s v="TRANSFERENCIAS A MUNICIPIOS"/>
    <x v="4"/>
    <x v="3"/>
    <x v="3"/>
  </r>
  <r>
    <x v="4"/>
    <n v="0"/>
    <x v="1"/>
    <x v="2"/>
    <x v="3"/>
    <s v="TRANSFERENCIAS A MUNICIPIOS"/>
    <x v="58"/>
    <x v="3"/>
    <x v="3"/>
  </r>
  <r>
    <x v="4"/>
    <n v="1002080"/>
    <x v="1"/>
    <x v="2"/>
    <x v="4"/>
    <s v="TRANSFERENCIAS A INSTITUICOES PRIVADAS SEM FINS LUCRATIVOS"/>
    <x v="15"/>
    <x v="20"/>
    <x v="20"/>
  </r>
  <r>
    <x v="4"/>
    <n v="0"/>
    <x v="1"/>
    <x v="2"/>
    <x v="4"/>
    <s v="TRANSFERENCIAS A INSTITUICOES PRIVADAS SEM FINS LUCRATIVOS"/>
    <x v="15"/>
    <x v="3"/>
    <x v="3"/>
  </r>
  <r>
    <x v="4"/>
    <n v="6491518.4500000002"/>
    <x v="1"/>
    <x v="2"/>
    <x v="4"/>
    <s v="TRANSFERENCIAS A INSTITUICOES PRIVADAS SEM FINS LUCRATIVOS"/>
    <x v="3"/>
    <x v="6"/>
    <x v="6"/>
  </r>
  <r>
    <x v="4"/>
    <n v="0"/>
    <x v="1"/>
    <x v="2"/>
    <x v="4"/>
    <s v="TRANSFERENCIAS A INSTITUICOES PRIVADAS SEM FINS LUCRATIVOS"/>
    <x v="3"/>
    <x v="3"/>
    <x v="3"/>
  </r>
  <r>
    <x v="4"/>
    <n v="41400"/>
    <x v="1"/>
    <x v="2"/>
    <x v="4"/>
    <s v="TRANSFERENCIAS A INSTITUICOES PRIVADAS SEM FINS LUCRATIVOS"/>
    <x v="7"/>
    <x v="11"/>
    <x v="11"/>
  </r>
  <r>
    <x v="4"/>
    <n v="0"/>
    <x v="1"/>
    <x v="2"/>
    <x v="4"/>
    <s v="TRANSFERENCIAS A INSTITUICOES PRIVADAS SEM FINS LUCRATIVOS"/>
    <x v="7"/>
    <x v="3"/>
    <x v="3"/>
  </r>
  <r>
    <x v="4"/>
    <n v="330000"/>
    <x v="1"/>
    <x v="2"/>
    <x v="4"/>
    <s v="TRANSFERENCIAS A INSTITUICOES PRIVADAS SEM FINS LUCRATIVOS"/>
    <x v="8"/>
    <x v="90"/>
    <x v="90"/>
  </r>
  <r>
    <x v="4"/>
    <n v="28000"/>
    <x v="1"/>
    <x v="2"/>
    <x v="4"/>
    <s v="TRANSFERENCIAS A INSTITUICOES PRIVADAS SEM FINS LUCRATIVOS"/>
    <x v="8"/>
    <x v="12"/>
    <x v="12"/>
  </r>
  <r>
    <x v="4"/>
    <n v="0"/>
    <x v="1"/>
    <x v="2"/>
    <x v="4"/>
    <s v="TRANSFERENCIAS A INSTITUICOES PRIVADAS SEM FINS LUCRATIVOS"/>
    <x v="8"/>
    <x v="3"/>
    <x v="3"/>
  </r>
  <r>
    <x v="4"/>
    <n v="5609847.2999999998"/>
    <x v="1"/>
    <x v="2"/>
    <x v="4"/>
    <s v="TRANSFERENCIAS A INSTITUICOES PRIVADAS SEM FINS LUCRATIVOS"/>
    <x v="9"/>
    <x v="14"/>
    <x v="14"/>
  </r>
  <r>
    <x v="4"/>
    <n v="9344805.1300000008"/>
    <x v="1"/>
    <x v="2"/>
    <x v="4"/>
    <s v="TRANSFERENCIAS A INSTITUICOES PRIVADAS SEM FINS LUCRATIVOS"/>
    <x v="9"/>
    <x v="104"/>
    <x v="104"/>
  </r>
  <r>
    <x v="4"/>
    <n v="0"/>
    <x v="1"/>
    <x v="2"/>
    <x v="4"/>
    <s v="TRANSFERENCIAS A INSTITUICOES PRIVADAS SEM FINS LUCRATIVOS"/>
    <x v="9"/>
    <x v="3"/>
    <x v="3"/>
  </r>
  <r>
    <x v="4"/>
    <n v="10128101.220000001"/>
    <x v="1"/>
    <x v="2"/>
    <x v="4"/>
    <s v="TRANSFERENCIAS A INSTITUICOES PRIVADAS SEM FINS LUCRATIVOS"/>
    <x v="9"/>
    <x v="264"/>
    <x v="274"/>
  </r>
  <r>
    <x v="4"/>
    <n v="380325"/>
    <x v="1"/>
    <x v="2"/>
    <x v="4"/>
    <s v="TRANSFERENCIAS A INSTITUICOES PRIVADAS SEM FINS LUCRATIVOS"/>
    <x v="9"/>
    <x v="120"/>
    <x v="120"/>
  </r>
  <r>
    <x v="4"/>
    <n v="0"/>
    <x v="1"/>
    <x v="2"/>
    <x v="4"/>
    <s v="TRANSFERENCIAS A INSTITUICOES PRIVADAS SEM FINS LUCRATIVOS"/>
    <x v="58"/>
    <x v="3"/>
    <x v="3"/>
  </r>
  <r>
    <x v="4"/>
    <n v="0"/>
    <x v="1"/>
    <x v="2"/>
    <x v="4"/>
    <s v="TRANSFERENCIAS A INSTITUICOES PRIVADAS SEM FINS LUCRATIVOS"/>
    <x v="10"/>
    <x v="3"/>
    <x v="3"/>
  </r>
  <r>
    <x v="4"/>
    <n v="245702223.96000001"/>
    <x v="1"/>
    <x v="2"/>
    <x v="4"/>
    <s v="TRANSFERENCIAS A INSTITUICOES PRIVADAS SEM FINS LUCRATIVOS"/>
    <x v="10"/>
    <x v="15"/>
    <x v="15"/>
  </r>
  <r>
    <x v="4"/>
    <n v="0"/>
    <x v="1"/>
    <x v="2"/>
    <x v="6"/>
    <s v="TRANSFERENCIAS A INSTITUICOES PRIVADAS COM FINS LUCRATIVOS"/>
    <x v="58"/>
    <x v="3"/>
    <x v="3"/>
  </r>
  <r>
    <x v="4"/>
    <n v="3094697.44"/>
    <x v="1"/>
    <x v="2"/>
    <x v="5"/>
    <s v="TRANSFERENCIAS A INSTITUICOES MULTIGOVERNAMENTAIS"/>
    <x v="3"/>
    <x v="6"/>
    <x v="6"/>
  </r>
  <r>
    <x v="4"/>
    <n v="0"/>
    <x v="1"/>
    <x v="2"/>
    <x v="5"/>
    <s v="TRANSFERENCIAS A INSTITUICOES MULTIGOVERNAMENTAIS"/>
    <x v="3"/>
    <x v="3"/>
    <x v="3"/>
  </r>
  <r>
    <x v="4"/>
    <n v="0"/>
    <x v="1"/>
    <x v="2"/>
    <x v="5"/>
    <s v="TRANSFERENCIAS A INSTITUICOES MULTIGOVERNAMENTAIS"/>
    <x v="58"/>
    <x v="3"/>
    <x v="3"/>
  </r>
  <r>
    <x v="4"/>
    <n v="0"/>
    <x v="1"/>
    <x v="2"/>
    <x v="8"/>
    <s v="TRANSFERENCIAS A CONSORCIOS PUBLICOS"/>
    <x v="58"/>
    <x v="3"/>
    <x v="3"/>
  </r>
  <r>
    <x v="4"/>
    <n v="808751.89"/>
    <x v="1"/>
    <x v="2"/>
    <x v="7"/>
    <s v="TRANSFERENCIAS AO EXTERIOR"/>
    <x v="3"/>
    <x v="6"/>
    <x v="6"/>
  </r>
  <r>
    <x v="4"/>
    <n v="0"/>
    <x v="1"/>
    <x v="2"/>
    <x v="7"/>
    <s v="TRANSFERENCIAS AO EXTERIOR"/>
    <x v="3"/>
    <x v="3"/>
    <x v="3"/>
  </r>
  <r>
    <x v="4"/>
    <n v="0"/>
    <x v="1"/>
    <x v="2"/>
    <x v="7"/>
    <s v="TRANSFERENCIAS AO EXTERIOR"/>
    <x v="58"/>
    <x v="3"/>
    <x v="3"/>
  </r>
  <r>
    <x v="4"/>
    <n v="0"/>
    <x v="1"/>
    <x v="2"/>
    <x v="1"/>
    <s v="APLICACOES DIRETAS"/>
    <x v="0"/>
    <x v="3"/>
    <x v="3"/>
  </r>
  <r>
    <x v="4"/>
    <n v="2255479.67"/>
    <x v="1"/>
    <x v="2"/>
    <x v="1"/>
    <s v="APLICACOES DIRETAS"/>
    <x v="11"/>
    <x v="16"/>
    <x v="16"/>
  </r>
  <r>
    <x v="4"/>
    <n v="0"/>
    <x v="1"/>
    <x v="2"/>
    <x v="1"/>
    <s v="APLICACOES DIRETAS"/>
    <x v="11"/>
    <x v="135"/>
    <x v="135"/>
  </r>
  <r>
    <x v="4"/>
    <n v="10424989.25"/>
    <x v="1"/>
    <x v="2"/>
    <x v="1"/>
    <s v="APLICACOES DIRETAS"/>
    <x v="11"/>
    <x v="17"/>
    <x v="17"/>
  </r>
  <r>
    <x v="4"/>
    <n v="0"/>
    <x v="1"/>
    <x v="2"/>
    <x v="1"/>
    <s v="APLICACOES DIRETAS"/>
    <x v="11"/>
    <x v="3"/>
    <x v="3"/>
  </r>
  <r>
    <x v="4"/>
    <n v="0"/>
    <x v="1"/>
    <x v="2"/>
    <x v="1"/>
    <s v="APLICACOES DIRETAS"/>
    <x v="12"/>
    <x v="3"/>
    <x v="3"/>
  </r>
  <r>
    <x v="4"/>
    <n v="65122669.729999997"/>
    <x v="1"/>
    <x v="2"/>
    <x v="1"/>
    <s v="APLICACOES DIRETAS"/>
    <x v="13"/>
    <x v="18"/>
    <x v="18"/>
  </r>
  <r>
    <x v="4"/>
    <n v="0"/>
    <x v="1"/>
    <x v="2"/>
    <x v="1"/>
    <s v="APLICACOES DIRETAS"/>
    <x v="13"/>
    <x v="3"/>
    <x v="3"/>
  </r>
  <r>
    <x v="4"/>
    <n v="25991.74"/>
    <x v="1"/>
    <x v="2"/>
    <x v="1"/>
    <s v="APLICACOES DIRETAS"/>
    <x v="14"/>
    <x v="19"/>
    <x v="19"/>
  </r>
  <r>
    <x v="4"/>
    <n v="32227011.98"/>
    <x v="1"/>
    <x v="2"/>
    <x v="1"/>
    <s v="APLICACOES DIRETAS"/>
    <x v="14"/>
    <x v="242"/>
    <x v="250"/>
  </r>
  <r>
    <x v="4"/>
    <n v="0"/>
    <x v="1"/>
    <x v="2"/>
    <x v="1"/>
    <s v="APLICACOES DIRETAS"/>
    <x v="14"/>
    <x v="3"/>
    <x v="3"/>
  </r>
  <r>
    <x v="4"/>
    <n v="3284967.76"/>
    <x v="1"/>
    <x v="2"/>
    <x v="1"/>
    <s v="APLICACOES DIRETAS"/>
    <x v="15"/>
    <x v="20"/>
    <x v="20"/>
  </r>
  <r>
    <x v="4"/>
    <n v="0"/>
    <x v="1"/>
    <x v="2"/>
    <x v="1"/>
    <s v="APLICACOES DIRETAS"/>
    <x v="15"/>
    <x v="3"/>
    <x v="3"/>
  </r>
  <r>
    <x v="4"/>
    <n v="1056308.75"/>
    <x v="1"/>
    <x v="2"/>
    <x v="1"/>
    <s v="APLICACOES DIRETAS"/>
    <x v="16"/>
    <x v="21"/>
    <x v="21"/>
  </r>
  <r>
    <x v="4"/>
    <n v="0"/>
    <x v="1"/>
    <x v="2"/>
    <x v="1"/>
    <s v="APLICACOES DIRETAS"/>
    <x v="16"/>
    <x v="3"/>
    <x v="3"/>
  </r>
  <r>
    <x v="4"/>
    <n v="28786301.25"/>
    <x v="1"/>
    <x v="2"/>
    <x v="1"/>
    <s v="APLICACOES DIRETAS"/>
    <x v="17"/>
    <x v="22"/>
    <x v="22"/>
  </r>
  <r>
    <x v="4"/>
    <n v="0"/>
    <x v="1"/>
    <x v="2"/>
    <x v="1"/>
    <s v="APLICACOES DIRETAS"/>
    <x v="17"/>
    <x v="3"/>
    <x v="3"/>
  </r>
  <r>
    <x v="4"/>
    <n v="393599.75"/>
    <x v="1"/>
    <x v="2"/>
    <x v="1"/>
    <s v="APLICACOES DIRETAS"/>
    <x v="19"/>
    <x v="23"/>
    <x v="23"/>
  </r>
  <r>
    <x v="4"/>
    <n v="0"/>
    <x v="1"/>
    <x v="2"/>
    <x v="1"/>
    <s v="APLICACOES DIRETAS"/>
    <x v="19"/>
    <x v="3"/>
    <x v="3"/>
  </r>
  <r>
    <x v="4"/>
    <n v="1394173.45"/>
    <x v="1"/>
    <x v="2"/>
    <x v="1"/>
    <s v="APLICACOES DIRETAS"/>
    <x v="59"/>
    <x v="257"/>
    <x v="266"/>
  </r>
  <r>
    <x v="4"/>
    <n v="0"/>
    <x v="1"/>
    <x v="2"/>
    <x v="1"/>
    <s v="APLICACOES DIRETAS"/>
    <x v="59"/>
    <x v="3"/>
    <x v="3"/>
  </r>
  <r>
    <x v="4"/>
    <n v="0"/>
    <x v="1"/>
    <x v="2"/>
    <x v="1"/>
    <s v="APLICACOES DIRETAS"/>
    <x v="20"/>
    <x v="24"/>
    <x v="24"/>
  </r>
  <r>
    <x v="4"/>
    <n v="0"/>
    <x v="1"/>
    <x v="2"/>
    <x v="1"/>
    <s v="APLICACOES DIRETAS"/>
    <x v="20"/>
    <x v="3"/>
    <x v="3"/>
  </r>
  <r>
    <x v="4"/>
    <n v="8129557.6100000003"/>
    <x v="1"/>
    <x v="2"/>
    <x v="1"/>
    <s v="APLICACOES DIRETAS"/>
    <x v="5"/>
    <x v="9"/>
    <x v="9"/>
  </r>
  <r>
    <x v="4"/>
    <n v="0"/>
    <x v="1"/>
    <x v="2"/>
    <x v="1"/>
    <s v="APLICACOES DIRETAS"/>
    <x v="5"/>
    <x v="3"/>
    <x v="3"/>
  </r>
  <r>
    <x v="4"/>
    <n v="57549832.939999998"/>
    <x v="1"/>
    <x v="2"/>
    <x v="1"/>
    <s v="APLICACOES DIRETAS"/>
    <x v="21"/>
    <x v="25"/>
    <x v="25"/>
  </r>
  <r>
    <x v="4"/>
    <n v="2969858.19"/>
    <x v="1"/>
    <x v="2"/>
    <x v="1"/>
    <s v="APLICACOES DIRETAS"/>
    <x v="21"/>
    <x v="3"/>
    <x v="25"/>
  </r>
  <r>
    <x v="4"/>
    <n v="8869256.6099999994"/>
    <x v="1"/>
    <x v="2"/>
    <x v="1"/>
    <s v="APLICACOES DIRETAS"/>
    <x v="22"/>
    <x v="26"/>
    <x v="26"/>
  </r>
  <r>
    <x v="4"/>
    <n v="0"/>
    <x v="1"/>
    <x v="2"/>
    <x v="1"/>
    <s v="APLICACOES DIRETAS"/>
    <x v="22"/>
    <x v="3"/>
    <x v="3"/>
  </r>
  <r>
    <x v="4"/>
    <n v="0"/>
    <x v="1"/>
    <x v="2"/>
    <x v="1"/>
    <s v="APLICACOES DIRETAS"/>
    <x v="60"/>
    <x v="3"/>
    <x v="3"/>
  </r>
  <r>
    <x v="4"/>
    <n v="6653956.8700000001"/>
    <x v="1"/>
    <x v="2"/>
    <x v="1"/>
    <s v="APLICACOES DIRETAS"/>
    <x v="4"/>
    <x v="7"/>
    <x v="7"/>
  </r>
  <r>
    <x v="4"/>
    <n v="1969661"/>
    <x v="1"/>
    <x v="2"/>
    <x v="1"/>
    <s v="APLICACOES DIRETAS"/>
    <x v="4"/>
    <x v="265"/>
    <x v="275"/>
  </r>
  <r>
    <x v="4"/>
    <n v="20481.12"/>
    <x v="1"/>
    <x v="2"/>
    <x v="1"/>
    <s v="APLICACOES DIRETAS"/>
    <x v="4"/>
    <x v="258"/>
    <x v="267"/>
  </r>
  <r>
    <x v="4"/>
    <n v="34000388.109999999"/>
    <x v="1"/>
    <x v="2"/>
    <x v="1"/>
    <s v="APLICACOES DIRETAS"/>
    <x v="4"/>
    <x v="8"/>
    <x v="8"/>
  </r>
  <r>
    <x v="4"/>
    <n v="20077.560000000001"/>
    <x v="1"/>
    <x v="2"/>
    <x v="1"/>
    <s v="APLICACOES DIRETAS"/>
    <x v="4"/>
    <x v="29"/>
    <x v="29"/>
  </r>
  <r>
    <x v="4"/>
    <n v="0"/>
    <x v="1"/>
    <x v="2"/>
    <x v="1"/>
    <s v="APLICACOES DIRETAS"/>
    <x v="4"/>
    <x v="3"/>
    <x v="3"/>
  </r>
  <r>
    <x v="4"/>
    <n v="229974214.88999999"/>
    <x v="1"/>
    <x v="2"/>
    <x v="1"/>
    <s v="APLICACOES DIRETAS"/>
    <x v="25"/>
    <x v="30"/>
    <x v="30"/>
  </r>
  <r>
    <x v="4"/>
    <n v="102938626.65000001"/>
    <x v="1"/>
    <x v="2"/>
    <x v="1"/>
    <s v="APLICACOES DIRETAS"/>
    <x v="25"/>
    <x v="31"/>
    <x v="31"/>
  </r>
  <r>
    <x v="4"/>
    <n v="0"/>
    <x v="1"/>
    <x v="2"/>
    <x v="1"/>
    <s v="APLICACOES DIRETAS"/>
    <x v="25"/>
    <x v="3"/>
    <x v="3"/>
  </r>
  <r>
    <x v="4"/>
    <n v="31960"/>
    <x v="1"/>
    <x v="2"/>
    <x v="1"/>
    <s v="APLICACOES DIRETAS"/>
    <x v="7"/>
    <x v="32"/>
    <x v="32"/>
  </r>
  <r>
    <x v="4"/>
    <n v="4126572.07"/>
    <x v="1"/>
    <x v="2"/>
    <x v="1"/>
    <s v="APLICACOES DIRETAS"/>
    <x v="7"/>
    <x v="33"/>
    <x v="33"/>
  </r>
  <r>
    <x v="4"/>
    <n v="2500147.2200000002"/>
    <x v="1"/>
    <x v="2"/>
    <x v="1"/>
    <s v="APLICACOES DIRETAS"/>
    <x v="7"/>
    <x v="34"/>
    <x v="34"/>
  </r>
  <r>
    <x v="4"/>
    <n v="5112846.79"/>
    <x v="1"/>
    <x v="2"/>
    <x v="1"/>
    <s v="APLICACOES DIRETAS"/>
    <x v="7"/>
    <x v="35"/>
    <x v="35"/>
  </r>
  <r>
    <x v="4"/>
    <n v="3888974.17"/>
    <x v="1"/>
    <x v="2"/>
    <x v="1"/>
    <s v="APLICACOES DIRETAS"/>
    <x v="7"/>
    <x v="230"/>
    <x v="231"/>
  </r>
  <r>
    <x v="4"/>
    <n v="56777441.5"/>
    <x v="1"/>
    <x v="2"/>
    <x v="1"/>
    <s v="APLICACOES DIRETAS"/>
    <x v="7"/>
    <x v="36"/>
    <x v="36"/>
  </r>
  <r>
    <x v="4"/>
    <n v="2747389.45"/>
    <x v="1"/>
    <x v="2"/>
    <x v="1"/>
    <s v="APLICACOES DIRETAS"/>
    <x v="7"/>
    <x v="37"/>
    <x v="37"/>
  </r>
  <r>
    <x v="4"/>
    <n v="1625797.32"/>
    <x v="1"/>
    <x v="2"/>
    <x v="1"/>
    <s v="APLICACOES DIRETAS"/>
    <x v="7"/>
    <x v="38"/>
    <x v="38"/>
  </r>
  <r>
    <x v="4"/>
    <n v="1609620.71"/>
    <x v="1"/>
    <x v="2"/>
    <x v="1"/>
    <s v="APLICACOES DIRETAS"/>
    <x v="7"/>
    <x v="39"/>
    <x v="39"/>
  </r>
  <r>
    <x v="4"/>
    <n v="1364551.97"/>
    <x v="1"/>
    <x v="2"/>
    <x v="1"/>
    <s v="APLICACOES DIRETAS"/>
    <x v="7"/>
    <x v="244"/>
    <x v="253"/>
  </r>
  <r>
    <x v="4"/>
    <n v="249975.73"/>
    <x v="1"/>
    <x v="2"/>
    <x v="1"/>
    <s v="APLICACOES DIRETAS"/>
    <x v="7"/>
    <x v="40"/>
    <x v="40"/>
  </r>
  <r>
    <x v="4"/>
    <n v="25992263.27"/>
    <x v="1"/>
    <x v="2"/>
    <x v="1"/>
    <s v="APLICACOES DIRETAS"/>
    <x v="7"/>
    <x v="41"/>
    <x v="41"/>
  </r>
  <r>
    <x v="4"/>
    <n v="5717444.3499999996"/>
    <x v="1"/>
    <x v="2"/>
    <x v="1"/>
    <s v="APLICACOES DIRETAS"/>
    <x v="7"/>
    <x v="42"/>
    <x v="42"/>
  </r>
  <r>
    <x v="4"/>
    <n v="1951923.5"/>
    <x v="1"/>
    <x v="2"/>
    <x v="1"/>
    <s v="APLICACOES DIRETAS"/>
    <x v="7"/>
    <x v="259"/>
    <x v="268"/>
  </r>
  <r>
    <x v="4"/>
    <n v="230377.35"/>
    <x v="1"/>
    <x v="2"/>
    <x v="1"/>
    <s v="APLICACOES DIRETAS"/>
    <x v="7"/>
    <x v="43"/>
    <x v="43"/>
  </r>
  <r>
    <x v="4"/>
    <n v="35351.910000000003"/>
    <x v="1"/>
    <x v="2"/>
    <x v="1"/>
    <s v="APLICACOES DIRETAS"/>
    <x v="7"/>
    <x v="44"/>
    <x v="44"/>
  </r>
  <r>
    <x v="4"/>
    <n v="31128580.030000001"/>
    <x v="1"/>
    <x v="2"/>
    <x v="1"/>
    <s v="APLICACOES DIRETAS"/>
    <x v="7"/>
    <x v="45"/>
    <x v="45"/>
  </r>
  <r>
    <x v="4"/>
    <n v="17575760.399999999"/>
    <x v="1"/>
    <x v="2"/>
    <x v="1"/>
    <s v="APLICACOES DIRETAS"/>
    <x v="7"/>
    <x v="46"/>
    <x v="46"/>
  </r>
  <r>
    <x v="4"/>
    <n v="13692020.15"/>
    <x v="1"/>
    <x v="2"/>
    <x v="1"/>
    <s v="APLICACOES DIRETAS"/>
    <x v="7"/>
    <x v="47"/>
    <x v="47"/>
  </r>
  <r>
    <x v="4"/>
    <n v="2790932.32"/>
    <x v="1"/>
    <x v="2"/>
    <x v="1"/>
    <s v="APLICACOES DIRETAS"/>
    <x v="7"/>
    <x v="48"/>
    <x v="48"/>
  </r>
  <r>
    <x v="4"/>
    <n v="1343158.78"/>
    <x v="1"/>
    <x v="2"/>
    <x v="1"/>
    <s v="APLICACOES DIRETAS"/>
    <x v="7"/>
    <x v="49"/>
    <x v="49"/>
  </r>
  <r>
    <x v="4"/>
    <n v="7997496.9900000002"/>
    <x v="1"/>
    <x v="2"/>
    <x v="1"/>
    <s v="APLICACOES DIRETAS"/>
    <x v="7"/>
    <x v="50"/>
    <x v="50"/>
  </r>
  <r>
    <x v="4"/>
    <n v="31965775.960000001"/>
    <x v="1"/>
    <x v="2"/>
    <x v="1"/>
    <s v="APLICACOES DIRETAS"/>
    <x v="7"/>
    <x v="51"/>
    <x v="51"/>
  </r>
  <r>
    <x v="4"/>
    <n v="880076.24"/>
    <x v="1"/>
    <x v="2"/>
    <x v="1"/>
    <s v="APLICACOES DIRETAS"/>
    <x v="7"/>
    <x v="52"/>
    <x v="52"/>
  </r>
  <r>
    <x v="4"/>
    <n v="9373959.1799999997"/>
    <x v="1"/>
    <x v="2"/>
    <x v="1"/>
    <s v="APLICACOES DIRETAS"/>
    <x v="7"/>
    <x v="53"/>
    <x v="53"/>
  </r>
  <r>
    <x v="4"/>
    <n v="13714950.75"/>
    <x v="1"/>
    <x v="2"/>
    <x v="1"/>
    <s v="APLICACOES DIRETAS"/>
    <x v="7"/>
    <x v="54"/>
    <x v="54"/>
  </r>
  <r>
    <x v="4"/>
    <n v="1263900.04"/>
    <x v="1"/>
    <x v="2"/>
    <x v="1"/>
    <s v="APLICACOES DIRETAS"/>
    <x v="7"/>
    <x v="55"/>
    <x v="55"/>
  </r>
  <r>
    <x v="4"/>
    <n v="5270874.45"/>
    <x v="1"/>
    <x v="2"/>
    <x v="1"/>
    <s v="APLICACOES DIRETAS"/>
    <x v="7"/>
    <x v="56"/>
    <x v="56"/>
  </r>
  <r>
    <x v="4"/>
    <n v="1827797.39"/>
    <x v="1"/>
    <x v="2"/>
    <x v="1"/>
    <s v="APLICACOES DIRETAS"/>
    <x v="7"/>
    <x v="57"/>
    <x v="57"/>
  </r>
  <r>
    <x v="4"/>
    <n v="11501199.34"/>
    <x v="1"/>
    <x v="2"/>
    <x v="1"/>
    <s v="APLICACOES DIRETAS"/>
    <x v="7"/>
    <x v="58"/>
    <x v="58"/>
  </r>
  <r>
    <x v="4"/>
    <n v="232693806.97"/>
    <x v="1"/>
    <x v="2"/>
    <x v="1"/>
    <s v="APLICACOES DIRETAS"/>
    <x v="7"/>
    <x v="59"/>
    <x v="59"/>
  </r>
  <r>
    <x v="4"/>
    <n v="5882082.9900000002"/>
    <x v="1"/>
    <x v="2"/>
    <x v="1"/>
    <s v="APLICACOES DIRETAS"/>
    <x v="7"/>
    <x v="260"/>
    <x v="269"/>
  </r>
  <r>
    <x v="4"/>
    <n v="582226.82000000007"/>
    <x v="1"/>
    <x v="2"/>
    <x v="1"/>
    <s v="APLICACOES DIRETAS"/>
    <x v="7"/>
    <x v="11"/>
    <x v="11"/>
  </r>
  <r>
    <x v="4"/>
    <n v="1928037.7000000002"/>
    <x v="1"/>
    <x v="2"/>
    <x v="1"/>
    <s v="APLICACOES DIRETAS"/>
    <x v="7"/>
    <x v="231"/>
    <x v="232"/>
  </r>
  <r>
    <x v="4"/>
    <n v="8939348.9299999997"/>
    <x v="1"/>
    <x v="2"/>
    <x v="1"/>
    <s v="APLICACOES DIRETAS"/>
    <x v="7"/>
    <x v="60"/>
    <x v="60"/>
  </r>
  <r>
    <x v="4"/>
    <n v="67998273.659999996"/>
    <x v="1"/>
    <x v="2"/>
    <x v="1"/>
    <s v="APLICACOES DIRETAS"/>
    <x v="7"/>
    <x v="61"/>
    <x v="61"/>
  </r>
  <r>
    <x v="4"/>
    <n v="1330807.04"/>
    <x v="1"/>
    <x v="2"/>
    <x v="1"/>
    <s v="APLICACOES DIRETAS"/>
    <x v="7"/>
    <x v="62"/>
    <x v="62"/>
  </r>
  <r>
    <x v="4"/>
    <n v="23914523.829999998"/>
    <x v="1"/>
    <x v="2"/>
    <x v="1"/>
    <s v="APLICACOES DIRETAS"/>
    <x v="7"/>
    <x v="3"/>
    <x v="233"/>
  </r>
  <r>
    <x v="4"/>
    <n v="1862292.61"/>
    <x v="1"/>
    <x v="2"/>
    <x v="1"/>
    <s v="APLICACOES DIRETAS"/>
    <x v="7"/>
    <x v="63"/>
    <x v="63"/>
  </r>
  <r>
    <x v="4"/>
    <n v="4681507.82"/>
    <x v="1"/>
    <x v="2"/>
    <x v="1"/>
    <s v="APLICACOES DIRETAS"/>
    <x v="26"/>
    <x v="64"/>
    <x v="64"/>
  </r>
  <r>
    <x v="4"/>
    <n v="0"/>
    <x v="1"/>
    <x v="2"/>
    <x v="1"/>
    <s v="APLICACOES DIRETAS"/>
    <x v="26"/>
    <x v="3"/>
    <x v="3"/>
  </r>
  <r>
    <x v="4"/>
    <n v="202515830.5"/>
    <x v="1"/>
    <x v="2"/>
    <x v="1"/>
    <s v="APLICACOES DIRETAS"/>
    <x v="27"/>
    <x v="65"/>
    <x v="65"/>
  </r>
  <r>
    <x v="4"/>
    <n v="986592.3"/>
    <x v="1"/>
    <x v="2"/>
    <x v="1"/>
    <s v="APLICACOES DIRETAS"/>
    <x v="27"/>
    <x v="3"/>
    <x v="65"/>
  </r>
  <r>
    <x v="4"/>
    <n v="91894293.909999996"/>
    <x v="1"/>
    <x v="2"/>
    <x v="1"/>
    <s v="APLICACOES DIRETAS"/>
    <x v="28"/>
    <x v="261"/>
    <x v="270"/>
  </r>
  <r>
    <x v="4"/>
    <n v="212823511.58000001"/>
    <x v="1"/>
    <x v="2"/>
    <x v="1"/>
    <s v="APLICACOES DIRETAS"/>
    <x v="28"/>
    <x v="66"/>
    <x v="66"/>
  </r>
  <r>
    <x v="4"/>
    <n v="0"/>
    <x v="1"/>
    <x v="2"/>
    <x v="1"/>
    <s v="APLICACOES DIRETAS"/>
    <x v="28"/>
    <x v="3"/>
    <x v="3"/>
  </r>
  <r>
    <x v="4"/>
    <n v="10316009.800000001"/>
    <x v="1"/>
    <x v="2"/>
    <x v="1"/>
    <s v="APLICACOES DIRETAS"/>
    <x v="29"/>
    <x v="67"/>
    <x v="67"/>
  </r>
  <r>
    <x v="4"/>
    <n v="0"/>
    <x v="1"/>
    <x v="2"/>
    <x v="1"/>
    <s v="APLICACOES DIRETAS"/>
    <x v="29"/>
    <x v="3"/>
    <x v="3"/>
  </r>
  <r>
    <x v="4"/>
    <n v="6736311.0800000001"/>
    <x v="1"/>
    <x v="2"/>
    <x v="1"/>
    <s v="APLICACOES DIRETAS"/>
    <x v="30"/>
    <x v="68"/>
    <x v="68"/>
  </r>
  <r>
    <x v="4"/>
    <n v="538639.52"/>
    <x v="1"/>
    <x v="2"/>
    <x v="1"/>
    <s v="APLICACOES DIRETAS"/>
    <x v="30"/>
    <x v="69"/>
    <x v="69"/>
  </r>
  <r>
    <x v="4"/>
    <n v="1642693.96"/>
    <x v="1"/>
    <x v="2"/>
    <x v="1"/>
    <s v="APLICACOES DIRETAS"/>
    <x v="30"/>
    <x v="70"/>
    <x v="70"/>
  </r>
  <r>
    <x v="4"/>
    <n v="198100"/>
    <x v="1"/>
    <x v="2"/>
    <x v="1"/>
    <s v="APLICACOES DIRETAS"/>
    <x v="30"/>
    <x v="74"/>
    <x v="74"/>
  </r>
  <r>
    <x v="4"/>
    <n v="5751386.3600000003"/>
    <x v="1"/>
    <x v="2"/>
    <x v="1"/>
    <s v="APLICACOES DIRETAS"/>
    <x v="30"/>
    <x v="71"/>
    <x v="71"/>
  </r>
  <r>
    <x v="4"/>
    <n v="300000"/>
    <x v="1"/>
    <x v="2"/>
    <x v="1"/>
    <s v="APLICACOES DIRETAS"/>
    <x v="30"/>
    <x v="72"/>
    <x v="72"/>
  </r>
  <r>
    <x v="4"/>
    <n v="0"/>
    <x v="1"/>
    <x v="2"/>
    <x v="1"/>
    <s v="APLICACOES DIRETAS"/>
    <x v="30"/>
    <x v="3"/>
    <x v="3"/>
  </r>
  <r>
    <x v="4"/>
    <n v="0"/>
    <x v="1"/>
    <x v="2"/>
    <x v="1"/>
    <s v="APLICACOES DIRETAS"/>
    <x v="31"/>
    <x v="3"/>
    <x v="3"/>
  </r>
  <r>
    <x v="4"/>
    <n v="735075.64"/>
    <x v="1"/>
    <x v="2"/>
    <x v="1"/>
    <s v="APLICACOES DIRETAS"/>
    <x v="32"/>
    <x v="70"/>
    <x v="70"/>
  </r>
  <r>
    <x v="4"/>
    <n v="662257"/>
    <x v="1"/>
    <x v="2"/>
    <x v="1"/>
    <s v="APLICACOES DIRETAS"/>
    <x v="32"/>
    <x v="74"/>
    <x v="74"/>
  </r>
  <r>
    <x v="4"/>
    <n v="298699.95"/>
    <x v="1"/>
    <x v="2"/>
    <x v="1"/>
    <s v="APLICACOES DIRETAS"/>
    <x v="32"/>
    <x v="75"/>
    <x v="75"/>
  </r>
  <r>
    <x v="4"/>
    <n v="47677.919999999998"/>
    <x v="1"/>
    <x v="2"/>
    <x v="1"/>
    <s v="APLICACOES DIRETAS"/>
    <x v="32"/>
    <x v="71"/>
    <x v="71"/>
  </r>
  <r>
    <x v="4"/>
    <n v="28777335.870000001"/>
    <x v="1"/>
    <x v="2"/>
    <x v="1"/>
    <s v="APLICACOES DIRETAS"/>
    <x v="32"/>
    <x v="76"/>
    <x v="76"/>
  </r>
  <r>
    <x v="4"/>
    <n v="1705.41"/>
    <x v="1"/>
    <x v="2"/>
    <x v="1"/>
    <s v="APLICACOES DIRETAS"/>
    <x v="32"/>
    <x v="77"/>
    <x v="77"/>
  </r>
  <r>
    <x v="4"/>
    <n v="0"/>
    <x v="1"/>
    <x v="2"/>
    <x v="1"/>
    <s v="APLICACOES DIRETAS"/>
    <x v="32"/>
    <x v="3"/>
    <x v="3"/>
  </r>
  <r>
    <x v="4"/>
    <n v="999641.97"/>
    <x v="1"/>
    <x v="2"/>
    <x v="1"/>
    <s v="APLICACOES DIRETAS"/>
    <x v="8"/>
    <x v="266"/>
    <x v="276"/>
  </r>
  <r>
    <x v="4"/>
    <n v="12932.1"/>
    <x v="1"/>
    <x v="2"/>
    <x v="1"/>
    <s v="APLICACOES DIRETAS"/>
    <x v="8"/>
    <x v="78"/>
    <x v="78"/>
  </r>
  <r>
    <x v="4"/>
    <n v="41748.85"/>
    <x v="1"/>
    <x v="2"/>
    <x v="1"/>
    <s v="APLICACOES DIRETAS"/>
    <x v="8"/>
    <x v="232"/>
    <x v="234"/>
  </r>
  <r>
    <x v="4"/>
    <n v="23245708.379999999"/>
    <x v="1"/>
    <x v="2"/>
    <x v="1"/>
    <s v="APLICACOES DIRETAS"/>
    <x v="8"/>
    <x v="79"/>
    <x v="79"/>
  </r>
  <r>
    <x v="4"/>
    <n v="4515185.01"/>
    <x v="1"/>
    <x v="2"/>
    <x v="1"/>
    <s v="APLICACOES DIRETAS"/>
    <x v="8"/>
    <x v="80"/>
    <x v="80"/>
  </r>
  <r>
    <x v="4"/>
    <n v="321253.33"/>
    <x v="1"/>
    <x v="2"/>
    <x v="1"/>
    <s v="APLICACOES DIRETAS"/>
    <x v="8"/>
    <x v="81"/>
    <x v="81"/>
  </r>
  <r>
    <x v="4"/>
    <n v="23103.19"/>
    <x v="1"/>
    <x v="2"/>
    <x v="1"/>
    <s v="APLICACOES DIRETAS"/>
    <x v="8"/>
    <x v="82"/>
    <x v="82"/>
  </r>
  <r>
    <x v="4"/>
    <n v="13326362.220000001"/>
    <x v="1"/>
    <x v="2"/>
    <x v="1"/>
    <s v="APLICACOES DIRETAS"/>
    <x v="8"/>
    <x v="83"/>
    <x v="83"/>
  </r>
  <r>
    <x v="4"/>
    <n v="198866.46"/>
    <x v="1"/>
    <x v="2"/>
    <x v="1"/>
    <s v="APLICACOES DIRETAS"/>
    <x v="8"/>
    <x v="84"/>
    <x v="84"/>
  </r>
  <r>
    <x v="4"/>
    <n v="134705.47"/>
    <x v="1"/>
    <x v="2"/>
    <x v="1"/>
    <s v="APLICACOES DIRETAS"/>
    <x v="8"/>
    <x v="85"/>
    <x v="85"/>
  </r>
  <r>
    <x v="4"/>
    <n v="115933.09"/>
    <x v="1"/>
    <x v="2"/>
    <x v="1"/>
    <s v="APLICACOES DIRETAS"/>
    <x v="8"/>
    <x v="245"/>
    <x v="254"/>
  </r>
  <r>
    <x v="4"/>
    <n v="10562039.289999999"/>
    <x v="1"/>
    <x v="2"/>
    <x v="1"/>
    <s v="APLICACOES DIRETAS"/>
    <x v="8"/>
    <x v="86"/>
    <x v="86"/>
  </r>
  <r>
    <x v="4"/>
    <n v="15936259.42"/>
    <x v="1"/>
    <x v="2"/>
    <x v="1"/>
    <s v="APLICACOES DIRETAS"/>
    <x v="8"/>
    <x v="87"/>
    <x v="87"/>
  </r>
  <r>
    <x v="4"/>
    <n v="56235072.5"/>
    <x v="1"/>
    <x v="2"/>
    <x v="1"/>
    <s v="APLICACOES DIRETAS"/>
    <x v="8"/>
    <x v="88"/>
    <x v="88"/>
  </r>
  <r>
    <x v="4"/>
    <n v="9371031.2599999998"/>
    <x v="1"/>
    <x v="2"/>
    <x v="1"/>
    <s v="APLICACOES DIRETAS"/>
    <x v="8"/>
    <x v="89"/>
    <x v="89"/>
  </r>
  <r>
    <x v="4"/>
    <n v="880588.29"/>
    <x v="1"/>
    <x v="2"/>
    <x v="1"/>
    <s v="APLICACOES DIRETAS"/>
    <x v="8"/>
    <x v="90"/>
    <x v="90"/>
  </r>
  <r>
    <x v="4"/>
    <n v="1577871.07"/>
    <x v="1"/>
    <x v="2"/>
    <x v="1"/>
    <s v="APLICACOES DIRETAS"/>
    <x v="8"/>
    <x v="12"/>
    <x v="12"/>
  </r>
  <r>
    <x v="4"/>
    <n v="207042.46"/>
    <x v="1"/>
    <x v="2"/>
    <x v="1"/>
    <s v="APLICACOES DIRETAS"/>
    <x v="8"/>
    <x v="91"/>
    <x v="91"/>
  </r>
  <r>
    <x v="4"/>
    <n v="14188.58"/>
    <x v="1"/>
    <x v="2"/>
    <x v="1"/>
    <s v="APLICACOES DIRETAS"/>
    <x v="8"/>
    <x v="92"/>
    <x v="92"/>
  </r>
  <r>
    <x v="4"/>
    <n v="191152.33"/>
    <x v="1"/>
    <x v="2"/>
    <x v="1"/>
    <s v="APLICACOES DIRETAS"/>
    <x v="8"/>
    <x v="93"/>
    <x v="93"/>
  </r>
  <r>
    <x v="4"/>
    <n v="38590.639999999999"/>
    <x v="1"/>
    <x v="2"/>
    <x v="1"/>
    <s v="APLICACOES DIRETAS"/>
    <x v="8"/>
    <x v="94"/>
    <x v="94"/>
  </r>
  <r>
    <x v="4"/>
    <n v="2610610.27"/>
    <x v="1"/>
    <x v="2"/>
    <x v="1"/>
    <s v="APLICACOES DIRETAS"/>
    <x v="8"/>
    <x v="95"/>
    <x v="95"/>
  </r>
  <r>
    <x v="4"/>
    <n v="1034388.49"/>
    <x v="1"/>
    <x v="2"/>
    <x v="1"/>
    <s v="APLICACOES DIRETAS"/>
    <x v="8"/>
    <x v="3"/>
    <x v="235"/>
  </r>
  <r>
    <x v="4"/>
    <n v="261298.08"/>
    <x v="1"/>
    <x v="2"/>
    <x v="1"/>
    <s v="APLICACOES DIRETAS"/>
    <x v="9"/>
    <x v="246"/>
    <x v="255"/>
  </r>
  <r>
    <x v="4"/>
    <n v="3435167.84"/>
    <x v="1"/>
    <x v="2"/>
    <x v="1"/>
    <s v="APLICACOES DIRETAS"/>
    <x v="9"/>
    <x v="96"/>
    <x v="96"/>
  </r>
  <r>
    <x v="4"/>
    <n v="777821.48"/>
    <x v="1"/>
    <x v="2"/>
    <x v="1"/>
    <s v="APLICACOES DIRETAS"/>
    <x v="9"/>
    <x v="78"/>
    <x v="78"/>
  </r>
  <r>
    <x v="4"/>
    <n v="10181329.869999999"/>
    <x v="1"/>
    <x v="2"/>
    <x v="1"/>
    <s v="APLICACOES DIRETAS"/>
    <x v="9"/>
    <x v="13"/>
    <x v="13"/>
  </r>
  <r>
    <x v="4"/>
    <n v="24637735.809999999"/>
    <x v="1"/>
    <x v="2"/>
    <x v="1"/>
    <s v="APLICACOES DIRETAS"/>
    <x v="9"/>
    <x v="82"/>
    <x v="82"/>
  </r>
  <r>
    <x v="4"/>
    <n v="292469.23"/>
    <x v="1"/>
    <x v="2"/>
    <x v="1"/>
    <s v="APLICACOES DIRETAS"/>
    <x v="9"/>
    <x v="97"/>
    <x v="97"/>
  </r>
  <r>
    <x v="4"/>
    <n v="80683967.480000004"/>
    <x v="1"/>
    <x v="2"/>
    <x v="1"/>
    <s v="APLICACOES DIRETAS"/>
    <x v="9"/>
    <x v="85"/>
    <x v="85"/>
  </r>
  <r>
    <x v="4"/>
    <n v="4964744.67"/>
    <x v="1"/>
    <x v="2"/>
    <x v="1"/>
    <s v="APLICACOES DIRETAS"/>
    <x v="9"/>
    <x v="98"/>
    <x v="98"/>
  </r>
  <r>
    <x v="4"/>
    <n v="26697991.870000001"/>
    <x v="1"/>
    <x v="2"/>
    <x v="1"/>
    <s v="APLICACOES DIRETAS"/>
    <x v="9"/>
    <x v="86"/>
    <x v="86"/>
  </r>
  <r>
    <x v="4"/>
    <n v="17462413.359999999"/>
    <x v="1"/>
    <x v="2"/>
    <x v="1"/>
    <s v="APLICACOES DIRETAS"/>
    <x v="9"/>
    <x v="99"/>
    <x v="99"/>
  </r>
  <r>
    <x v="4"/>
    <n v="5215987.2699999996"/>
    <x v="1"/>
    <x v="2"/>
    <x v="1"/>
    <s v="APLICACOES DIRETAS"/>
    <x v="9"/>
    <x v="100"/>
    <x v="100"/>
  </r>
  <r>
    <x v="4"/>
    <n v="229149124.41"/>
    <x v="1"/>
    <x v="2"/>
    <x v="1"/>
    <s v="APLICACOES DIRETAS"/>
    <x v="9"/>
    <x v="14"/>
    <x v="14"/>
  </r>
  <r>
    <x v="4"/>
    <n v="86749.13"/>
    <x v="1"/>
    <x v="2"/>
    <x v="1"/>
    <s v="APLICACOES DIRETAS"/>
    <x v="9"/>
    <x v="101"/>
    <x v="101"/>
  </r>
  <r>
    <x v="4"/>
    <n v="10681597.67"/>
    <x v="1"/>
    <x v="2"/>
    <x v="1"/>
    <s v="APLICACOES DIRETAS"/>
    <x v="9"/>
    <x v="102"/>
    <x v="102"/>
  </r>
  <r>
    <x v="4"/>
    <n v="165326.56"/>
    <x v="1"/>
    <x v="2"/>
    <x v="1"/>
    <s v="APLICACOES DIRETAS"/>
    <x v="9"/>
    <x v="103"/>
    <x v="103"/>
  </r>
  <r>
    <x v="4"/>
    <n v="1890708.04"/>
    <x v="1"/>
    <x v="2"/>
    <x v="1"/>
    <s v="APLICACOES DIRETAS"/>
    <x v="9"/>
    <x v="104"/>
    <x v="104"/>
  </r>
  <r>
    <x v="4"/>
    <n v="7825558.0899999999"/>
    <x v="1"/>
    <x v="2"/>
    <x v="1"/>
    <s v="APLICACOES DIRETAS"/>
    <x v="9"/>
    <x v="105"/>
    <x v="105"/>
  </r>
  <r>
    <x v="4"/>
    <n v="455901.24"/>
    <x v="1"/>
    <x v="2"/>
    <x v="1"/>
    <s v="APLICACOES DIRETAS"/>
    <x v="9"/>
    <x v="106"/>
    <x v="106"/>
  </r>
  <r>
    <x v="4"/>
    <n v="58976224.130000003"/>
    <x v="1"/>
    <x v="2"/>
    <x v="1"/>
    <s v="APLICACOES DIRETAS"/>
    <x v="9"/>
    <x v="107"/>
    <x v="107"/>
  </r>
  <r>
    <x v="4"/>
    <n v="1318201.8900000001"/>
    <x v="1"/>
    <x v="2"/>
    <x v="1"/>
    <s v="APLICACOES DIRETAS"/>
    <x v="9"/>
    <x v="108"/>
    <x v="108"/>
  </r>
  <r>
    <x v="4"/>
    <n v="3807605.45"/>
    <x v="1"/>
    <x v="2"/>
    <x v="1"/>
    <s v="APLICACOES DIRETAS"/>
    <x v="9"/>
    <x v="234"/>
    <x v="236"/>
  </r>
  <r>
    <x v="4"/>
    <n v="21417866.940000001"/>
    <x v="1"/>
    <x v="2"/>
    <x v="1"/>
    <s v="APLICACOES DIRETAS"/>
    <x v="9"/>
    <x v="93"/>
    <x v="93"/>
  </r>
  <r>
    <x v="4"/>
    <n v="17460615.75"/>
    <x v="1"/>
    <x v="2"/>
    <x v="1"/>
    <s v="APLICACOES DIRETAS"/>
    <x v="9"/>
    <x v="94"/>
    <x v="94"/>
  </r>
  <r>
    <x v="4"/>
    <n v="10327045.41"/>
    <x v="1"/>
    <x v="2"/>
    <x v="1"/>
    <s v="APLICACOES DIRETAS"/>
    <x v="9"/>
    <x v="109"/>
    <x v="109"/>
  </r>
  <r>
    <x v="4"/>
    <n v="1271697.3400000001"/>
    <x v="1"/>
    <x v="2"/>
    <x v="1"/>
    <s v="APLICACOES DIRETAS"/>
    <x v="9"/>
    <x v="235"/>
    <x v="237"/>
  </r>
  <r>
    <x v="4"/>
    <n v="22399094.559999999"/>
    <x v="1"/>
    <x v="2"/>
    <x v="1"/>
    <s v="APLICACOES DIRETAS"/>
    <x v="9"/>
    <x v="3"/>
    <x v="238"/>
  </r>
  <r>
    <x v="4"/>
    <n v="2296506.5699999998"/>
    <x v="1"/>
    <x v="2"/>
    <x v="1"/>
    <s v="APLICACOES DIRETAS"/>
    <x v="9"/>
    <x v="247"/>
    <x v="256"/>
  </r>
  <r>
    <x v="4"/>
    <n v="2852.3"/>
    <x v="1"/>
    <x v="2"/>
    <x v="1"/>
    <s v="APLICACOES DIRETAS"/>
    <x v="9"/>
    <x v="262"/>
    <x v="271"/>
  </r>
  <r>
    <x v="4"/>
    <n v="38188119.479999997"/>
    <x v="1"/>
    <x v="2"/>
    <x v="1"/>
    <s v="APLICACOES DIRETAS"/>
    <x v="9"/>
    <x v="110"/>
    <x v="110"/>
  </r>
  <r>
    <x v="4"/>
    <n v="56263473.729999997"/>
    <x v="1"/>
    <x v="2"/>
    <x v="1"/>
    <s v="APLICACOES DIRETAS"/>
    <x v="9"/>
    <x v="111"/>
    <x v="111"/>
  </r>
  <r>
    <x v="4"/>
    <n v="1602637.1"/>
    <x v="1"/>
    <x v="2"/>
    <x v="1"/>
    <s v="APLICACOES DIRETAS"/>
    <x v="9"/>
    <x v="248"/>
    <x v="257"/>
  </r>
  <r>
    <x v="4"/>
    <n v="53676100.530000001"/>
    <x v="1"/>
    <x v="2"/>
    <x v="1"/>
    <s v="APLICACOES DIRETAS"/>
    <x v="9"/>
    <x v="112"/>
    <x v="112"/>
  </r>
  <r>
    <x v="4"/>
    <n v="95423476.739999995"/>
    <x v="1"/>
    <x v="2"/>
    <x v="1"/>
    <s v="APLICACOES DIRETAS"/>
    <x v="9"/>
    <x v="236"/>
    <x v="239"/>
  </r>
  <r>
    <x v="4"/>
    <n v="21424928.190000001"/>
    <x v="1"/>
    <x v="2"/>
    <x v="1"/>
    <s v="APLICACOES DIRETAS"/>
    <x v="9"/>
    <x v="249"/>
    <x v="258"/>
  </r>
  <r>
    <x v="4"/>
    <n v="458496925.69999999"/>
    <x v="1"/>
    <x v="2"/>
    <x v="1"/>
    <s v="APLICACOES DIRETAS"/>
    <x v="9"/>
    <x v="113"/>
    <x v="113"/>
  </r>
  <r>
    <x v="4"/>
    <n v="23388004.760000002"/>
    <x v="1"/>
    <x v="2"/>
    <x v="1"/>
    <s v="APLICACOES DIRETAS"/>
    <x v="9"/>
    <x v="250"/>
    <x v="259"/>
  </r>
  <r>
    <x v="4"/>
    <n v="20720632.800000001"/>
    <x v="1"/>
    <x v="2"/>
    <x v="1"/>
    <s v="APLICACOES DIRETAS"/>
    <x v="9"/>
    <x v="251"/>
    <x v="260"/>
  </r>
  <r>
    <x v="4"/>
    <n v="252615140"/>
    <x v="1"/>
    <x v="2"/>
    <x v="1"/>
    <s v="APLICACOES DIRETAS"/>
    <x v="9"/>
    <x v="114"/>
    <x v="114"/>
  </r>
  <r>
    <x v="4"/>
    <n v="61710003.520000003"/>
    <x v="1"/>
    <x v="2"/>
    <x v="1"/>
    <s v="APLICACOES DIRETAS"/>
    <x v="9"/>
    <x v="115"/>
    <x v="115"/>
  </r>
  <r>
    <x v="4"/>
    <n v="76164340.659999996"/>
    <x v="1"/>
    <x v="2"/>
    <x v="1"/>
    <s v="APLICACOES DIRETAS"/>
    <x v="9"/>
    <x v="116"/>
    <x v="116"/>
  </r>
  <r>
    <x v="4"/>
    <n v="2276083.4"/>
    <x v="1"/>
    <x v="2"/>
    <x v="1"/>
    <s v="APLICACOES DIRETAS"/>
    <x v="9"/>
    <x v="117"/>
    <x v="117"/>
  </r>
  <r>
    <x v="4"/>
    <n v="4878186.3"/>
    <x v="1"/>
    <x v="2"/>
    <x v="1"/>
    <s v="APLICACOES DIRETAS"/>
    <x v="9"/>
    <x v="252"/>
    <x v="261"/>
  </r>
  <r>
    <x v="4"/>
    <n v="3797481.38"/>
    <x v="1"/>
    <x v="2"/>
    <x v="1"/>
    <s v="APLICACOES DIRETAS"/>
    <x v="9"/>
    <x v="264"/>
    <x v="274"/>
  </r>
  <r>
    <x v="4"/>
    <n v="4571829.3600000003"/>
    <x v="1"/>
    <x v="2"/>
    <x v="1"/>
    <s v="APLICACOES DIRETAS"/>
    <x v="9"/>
    <x v="118"/>
    <x v="118"/>
  </r>
  <r>
    <x v="4"/>
    <n v="33923731.630000003"/>
    <x v="1"/>
    <x v="2"/>
    <x v="1"/>
    <s v="APLICACOES DIRETAS"/>
    <x v="9"/>
    <x v="119"/>
    <x v="119"/>
  </r>
  <r>
    <x v="4"/>
    <n v="7078788.5"/>
    <x v="1"/>
    <x v="2"/>
    <x v="1"/>
    <s v="APLICACOES DIRETAS"/>
    <x v="9"/>
    <x v="120"/>
    <x v="120"/>
  </r>
  <r>
    <x v="4"/>
    <n v="1859083.74"/>
    <x v="1"/>
    <x v="2"/>
    <x v="1"/>
    <s v="APLICACOES DIRETAS"/>
    <x v="33"/>
    <x v="121"/>
    <x v="121"/>
  </r>
  <r>
    <x v="4"/>
    <n v="443572.97"/>
    <x v="1"/>
    <x v="2"/>
    <x v="1"/>
    <s v="APLICACOES DIRETAS"/>
    <x v="33"/>
    <x v="122"/>
    <x v="122"/>
  </r>
  <r>
    <x v="4"/>
    <n v="7842934.3799999999"/>
    <x v="1"/>
    <x v="2"/>
    <x v="1"/>
    <s v="APLICACOES DIRETAS"/>
    <x v="33"/>
    <x v="123"/>
    <x v="123"/>
  </r>
  <r>
    <x v="4"/>
    <n v="366673.18"/>
    <x v="1"/>
    <x v="2"/>
    <x v="1"/>
    <s v="APLICACOES DIRETAS"/>
    <x v="33"/>
    <x v="3"/>
    <x v="240"/>
  </r>
  <r>
    <x v="4"/>
    <n v="5745278.5600000005"/>
    <x v="1"/>
    <x v="2"/>
    <x v="1"/>
    <s v="APLICACOES DIRETAS"/>
    <x v="34"/>
    <x v="124"/>
    <x v="124"/>
  </r>
  <r>
    <x v="4"/>
    <n v="134198875.03"/>
    <x v="1"/>
    <x v="2"/>
    <x v="1"/>
    <s v="APLICACOES DIRETAS"/>
    <x v="34"/>
    <x v="148"/>
    <x v="148"/>
  </r>
  <r>
    <x v="4"/>
    <n v="839287631.46000004"/>
    <x v="1"/>
    <x v="2"/>
    <x v="1"/>
    <s v="APLICACOES DIRETAS"/>
    <x v="34"/>
    <x v="125"/>
    <x v="125"/>
  </r>
  <r>
    <x v="4"/>
    <n v="0"/>
    <x v="1"/>
    <x v="2"/>
    <x v="1"/>
    <s v="APLICACOES DIRETAS"/>
    <x v="34"/>
    <x v="3"/>
    <x v="3"/>
  </r>
  <r>
    <x v="4"/>
    <n v="957441.64"/>
    <x v="1"/>
    <x v="2"/>
    <x v="1"/>
    <s v="APLICACOES DIRETAS"/>
    <x v="35"/>
    <x v="126"/>
    <x v="126"/>
  </r>
  <r>
    <x v="4"/>
    <n v="400504"/>
    <x v="1"/>
    <x v="2"/>
    <x v="1"/>
    <s v="APLICACOES DIRETAS"/>
    <x v="35"/>
    <x v="263"/>
    <x v="272"/>
  </r>
  <r>
    <x v="4"/>
    <n v="452976.21"/>
    <x v="1"/>
    <x v="2"/>
    <x v="1"/>
    <s v="APLICACOES DIRETAS"/>
    <x v="35"/>
    <x v="127"/>
    <x v="127"/>
  </r>
  <r>
    <x v="4"/>
    <n v="12336022.67"/>
    <x v="1"/>
    <x v="2"/>
    <x v="1"/>
    <s v="APLICACOES DIRETAS"/>
    <x v="35"/>
    <x v="128"/>
    <x v="128"/>
  </r>
  <r>
    <x v="4"/>
    <n v="5966.4"/>
    <x v="1"/>
    <x v="2"/>
    <x v="1"/>
    <s v="APLICACOES DIRETAS"/>
    <x v="35"/>
    <x v="3"/>
    <x v="277"/>
  </r>
  <r>
    <x v="4"/>
    <n v="4196240.8899999997"/>
    <x v="1"/>
    <x v="2"/>
    <x v="1"/>
    <s v="APLICACOES DIRETAS"/>
    <x v="37"/>
    <x v="129"/>
    <x v="129"/>
  </r>
  <r>
    <x v="4"/>
    <n v="0"/>
    <x v="1"/>
    <x v="2"/>
    <x v="1"/>
    <s v="APLICACOES DIRETAS"/>
    <x v="37"/>
    <x v="3"/>
    <x v="3"/>
  </r>
  <r>
    <x v="4"/>
    <n v="0"/>
    <x v="1"/>
    <x v="2"/>
    <x v="1"/>
    <s v="APLICACOES DIRETAS"/>
    <x v="58"/>
    <x v="3"/>
    <x v="3"/>
  </r>
  <r>
    <x v="4"/>
    <n v="10242832.449999999"/>
    <x v="1"/>
    <x v="2"/>
    <x v="1"/>
    <s v="APLICACOES DIRETAS"/>
    <x v="39"/>
    <x v="237"/>
    <x v="241"/>
  </r>
  <r>
    <x v="4"/>
    <n v="75525256.030000001"/>
    <x v="1"/>
    <x v="2"/>
    <x v="1"/>
    <s v="APLICACOES DIRETAS"/>
    <x v="39"/>
    <x v="238"/>
    <x v="242"/>
  </r>
  <r>
    <x v="4"/>
    <n v="0"/>
    <x v="1"/>
    <x v="2"/>
    <x v="1"/>
    <s v="APLICACOES DIRETAS"/>
    <x v="39"/>
    <x v="3"/>
    <x v="3"/>
  </r>
  <r>
    <x v="4"/>
    <n v="30484.61"/>
    <x v="1"/>
    <x v="2"/>
    <x v="1"/>
    <s v="APLICACOES DIRETAS"/>
    <x v="40"/>
    <x v="3"/>
    <x v="243"/>
  </r>
  <r>
    <x v="4"/>
    <n v="228000"/>
    <x v="1"/>
    <x v="2"/>
    <x v="1"/>
    <s v="APLICACOES DIRETAS"/>
    <x v="40"/>
    <x v="132"/>
    <x v="132"/>
  </r>
  <r>
    <x v="4"/>
    <n v="4140744.87"/>
    <x v="1"/>
    <x v="2"/>
    <x v="1"/>
    <s v="APLICACOES DIRETAS"/>
    <x v="40"/>
    <x v="133"/>
    <x v="133"/>
  </r>
  <r>
    <x v="4"/>
    <n v="39355928.719999999"/>
    <x v="1"/>
    <x v="2"/>
    <x v="1"/>
    <s v="APLICACOES DIRETAS"/>
    <x v="40"/>
    <x v="134"/>
    <x v="134"/>
  </r>
  <r>
    <x v="4"/>
    <n v="188133"/>
    <x v="1"/>
    <x v="2"/>
    <x v="0"/>
    <s v="A DEFINIR"/>
    <x v="0"/>
    <x v="3"/>
    <x v="0"/>
  </r>
  <r>
    <x v="4"/>
    <n v="0"/>
    <x v="1"/>
    <x v="2"/>
    <x v="0"/>
    <s v="A DEFINIR"/>
    <x v="58"/>
    <x v="3"/>
    <x v="3"/>
  </r>
  <r>
    <x v="4"/>
    <n v="5116.5"/>
    <x v="1"/>
    <x v="3"/>
    <x v="1"/>
    <s v="APLICACOES DIRETAS"/>
    <x v="11"/>
    <x v="16"/>
    <x v="16"/>
  </r>
  <r>
    <x v="4"/>
    <n v="47529292.789999999"/>
    <x v="1"/>
    <x v="3"/>
    <x v="1"/>
    <s v="APLICACOES DIRETAS"/>
    <x v="11"/>
    <x v="135"/>
    <x v="135"/>
  </r>
  <r>
    <x v="4"/>
    <n v="168059483.47"/>
    <x v="1"/>
    <x v="3"/>
    <x v="1"/>
    <s v="APLICACOES DIRETAS"/>
    <x v="11"/>
    <x v="136"/>
    <x v="136"/>
  </r>
  <r>
    <x v="4"/>
    <n v="3154513233.1100001"/>
    <x v="1"/>
    <x v="3"/>
    <x v="1"/>
    <s v="APLICACOES DIRETAS"/>
    <x v="11"/>
    <x v="17"/>
    <x v="17"/>
  </r>
  <r>
    <x v="4"/>
    <n v="866667009.74000001"/>
    <x v="1"/>
    <x v="3"/>
    <x v="1"/>
    <s v="APLICACOES DIRETAS"/>
    <x v="11"/>
    <x v="137"/>
    <x v="137"/>
  </r>
  <r>
    <x v="4"/>
    <n v="0"/>
    <x v="1"/>
    <x v="3"/>
    <x v="1"/>
    <s v="APLICACOES DIRETAS"/>
    <x v="11"/>
    <x v="3"/>
    <x v="3"/>
  </r>
  <r>
    <x v="4"/>
    <n v="295411867.31"/>
    <x v="1"/>
    <x v="3"/>
    <x v="1"/>
    <s v="APLICACOES DIRETAS"/>
    <x v="5"/>
    <x v="9"/>
    <x v="9"/>
  </r>
  <r>
    <x v="4"/>
    <n v="0"/>
    <x v="1"/>
    <x v="3"/>
    <x v="1"/>
    <s v="APLICACOES DIRETAS"/>
    <x v="5"/>
    <x v="3"/>
    <x v="3"/>
  </r>
  <r>
    <x v="4"/>
    <n v="234856.98"/>
    <x v="1"/>
    <x v="3"/>
    <x v="1"/>
    <s v="APLICACOES DIRETAS"/>
    <x v="4"/>
    <x v="7"/>
    <x v="7"/>
  </r>
  <r>
    <x v="4"/>
    <n v="109684.81"/>
    <x v="1"/>
    <x v="3"/>
    <x v="1"/>
    <s v="APLICACOES DIRETAS"/>
    <x v="4"/>
    <x v="8"/>
    <x v="8"/>
  </r>
  <r>
    <x v="4"/>
    <n v="0"/>
    <x v="1"/>
    <x v="3"/>
    <x v="1"/>
    <s v="APLICACOES DIRETAS"/>
    <x v="4"/>
    <x v="3"/>
    <x v="3"/>
  </r>
  <r>
    <x v="4"/>
    <n v="25466383.16"/>
    <x v="1"/>
    <x v="3"/>
    <x v="1"/>
    <s v="APLICACOES DIRETAS"/>
    <x v="41"/>
    <x v="138"/>
    <x v="138"/>
  </r>
  <r>
    <x v="4"/>
    <n v="0"/>
    <x v="1"/>
    <x v="3"/>
    <x v="1"/>
    <s v="APLICACOES DIRETAS"/>
    <x v="41"/>
    <x v="3"/>
    <x v="3"/>
  </r>
  <r>
    <x v="4"/>
    <n v="781626032.80999994"/>
    <x v="1"/>
    <x v="3"/>
    <x v="1"/>
    <s v="APLICACOES DIRETAS"/>
    <x v="42"/>
    <x v="139"/>
    <x v="139"/>
  </r>
  <r>
    <x v="4"/>
    <n v="249100290.38"/>
    <x v="1"/>
    <x v="3"/>
    <x v="1"/>
    <s v="APLICACOES DIRETAS"/>
    <x v="42"/>
    <x v="140"/>
    <x v="140"/>
  </r>
  <r>
    <x v="4"/>
    <n v="42784562.210000001"/>
    <x v="1"/>
    <x v="3"/>
    <x v="1"/>
    <s v="APLICACOES DIRETAS"/>
    <x v="42"/>
    <x v="3"/>
    <x v="244"/>
  </r>
  <r>
    <x v="4"/>
    <n v="47842340.57"/>
    <x v="1"/>
    <x v="3"/>
    <x v="1"/>
    <s v="APLICACOES DIRETAS"/>
    <x v="43"/>
    <x v="141"/>
    <x v="141"/>
  </r>
  <r>
    <x v="4"/>
    <n v="7994186.4100000001"/>
    <x v="1"/>
    <x v="3"/>
    <x v="1"/>
    <s v="APLICACOES DIRETAS"/>
    <x v="43"/>
    <x v="142"/>
    <x v="142"/>
  </r>
  <r>
    <x v="4"/>
    <n v="10047310.6"/>
    <x v="1"/>
    <x v="3"/>
    <x v="1"/>
    <s v="APLICACOES DIRETAS"/>
    <x v="43"/>
    <x v="267"/>
    <x v="278"/>
  </r>
  <r>
    <x v="4"/>
    <n v="0"/>
    <x v="1"/>
    <x v="3"/>
    <x v="1"/>
    <s v="APLICACOES DIRETAS"/>
    <x v="43"/>
    <x v="3"/>
    <x v="3"/>
  </r>
  <r>
    <x v="4"/>
    <n v="20571174.129999999"/>
    <x v="1"/>
    <x v="3"/>
    <x v="1"/>
    <s v="APLICACOES DIRETAS"/>
    <x v="43"/>
    <x v="145"/>
    <x v="145"/>
  </r>
  <r>
    <x v="4"/>
    <n v="2646334.62"/>
    <x v="1"/>
    <x v="3"/>
    <x v="1"/>
    <s v="APLICACOES DIRETAS"/>
    <x v="43"/>
    <x v="146"/>
    <x v="146"/>
  </r>
  <r>
    <x v="4"/>
    <n v="5193730.4400000004"/>
    <x v="1"/>
    <x v="3"/>
    <x v="1"/>
    <s v="APLICACOES DIRETAS"/>
    <x v="44"/>
    <x v="147"/>
    <x v="147"/>
  </r>
  <r>
    <x v="4"/>
    <n v="0"/>
    <x v="1"/>
    <x v="3"/>
    <x v="1"/>
    <s v="APLICACOES DIRETAS"/>
    <x v="44"/>
    <x v="3"/>
    <x v="3"/>
  </r>
  <r>
    <x v="4"/>
    <n v="546120"/>
    <x v="1"/>
    <x v="3"/>
    <x v="1"/>
    <s v="APLICACOES DIRETAS"/>
    <x v="34"/>
    <x v="253"/>
    <x v="262"/>
  </r>
  <r>
    <x v="4"/>
    <n v="28032573.77"/>
    <x v="1"/>
    <x v="3"/>
    <x v="1"/>
    <s v="APLICACOES DIRETAS"/>
    <x v="34"/>
    <x v="124"/>
    <x v="124"/>
  </r>
  <r>
    <x v="4"/>
    <n v="46222970.119999997"/>
    <x v="1"/>
    <x v="3"/>
    <x v="1"/>
    <s v="APLICACOES DIRETAS"/>
    <x v="34"/>
    <x v="148"/>
    <x v="148"/>
  </r>
  <r>
    <x v="4"/>
    <n v="25326990.879999999"/>
    <x v="1"/>
    <x v="3"/>
    <x v="1"/>
    <s v="APLICACOES DIRETAS"/>
    <x v="34"/>
    <x v="149"/>
    <x v="149"/>
  </r>
  <r>
    <x v="4"/>
    <n v="49388820.890000001"/>
    <x v="1"/>
    <x v="3"/>
    <x v="1"/>
    <s v="APLICACOES DIRETAS"/>
    <x v="34"/>
    <x v="125"/>
    <x v="125"/>
  </r>
  <r>
    <x v="4"/>
    <n v="0"/>
    <x v="1"/>
    <x v="3"/>
    <x v="1"/>
    <s v="APLICACOES DIRETAS"/>
    <x v="34"/>
    <x v="3"/>
    <x v="3"/>
  </r>
  <r>
    <x v="4"/>
    <n v="2490817.96"/>
    <x v="1"/>
    <x v="3"/>
    <x v="1"/>
    <s v="APLICACOES DIRETAS"/>
    <x v="38"/>
    <x v="130"/>
    <x v="130"/>
  </r>
  <r>
    <x v="4"/>
    <n v="0"/>
    <x v="1"/>
    <x v="3"/>
    <x v="1"/>
    <s v="APLICACOES DIRETAS"/>
    <x v="38"/>
    <x v="3"/>
    <x v="3"/>
  </r>
  <r>
    <x v="4"/>
    <n v="0"/>
    <x v="1"/>
    <x v="3"/>
    <x v="1"/>
    <s v="APLICACOES DIRETAS"/>
    <x v="58"/>
    <x v="3"/>
    <x v="3"/>
  </r>
  <r>
    <x v="4"/>
    <n v="13918476.119999999"/>
    <x v="1"/>
    <x v="3"/>
    <x v="1"/>
    <s v="APLICACOES DIRETAS"/>
    <x v="39"/>
    <x v="237"/>
    <x v="241"/>
  </r>
  <r>
    <x v="4"/>
    <n v="56197974.649999999"/>
    <x v="1"/>
    <x v="3"/>
    <x v="1"/>
    <s v="APLICACOES DIRETAS"/>
    <x v="39"/>
    <x v="238"/>
    <x v="242"/>
  </r>
  <r>
    <x v="4"/>
    <n v="17612315.170000002"/>
    <x v="1"/>
    <x v="3"/>
    <x v="1"/>
    <s v="APLICACOES DIRETAS"/>
    <x v="39"/>
    <x v="3"/>
    <x v="131"/>
  </r>
  <r>
    <x v="4"/>
    <n v="137659768.69"/>
    <x v="1"/>
    <x v="3"/>
    <x v="1"/>
    <s v="APLICACOES DIRETAS"/>
    <x v="45"/>
    <x v="150"/>
    <x v="150"/>
  </r>
  <r>
    <x v="4"/>
    <n v="19947510.140000001"/>
    <x v="1"/>
    <x v="3"/>
    <x v="1"/>
    <s v="APLICACOES DIRETAS"/>
    <x v="45"/>
    <x v="254"/>
    <x v="263"/>
  </r>
  <r>
    <x v="4"/>
    <n v="4157113.68"/>
    <x v="1"/>
    <x v="3"/>
    <x v="1"/>
    <s v="APLICACOES DIRETAS"/>
    <x v="45"/>
    <x v="151"/>
    <x v="151"/>
  </r>
  <r>
    <x v="4"/>
    <n v="832025590.07000005"/>
    <x v="1"/>
    <x v="3"/>
    <x v="1"/>
    <s v="APLICACOES DIRETAS"/>
    <x v="45"/>
    <x v="153"/>
    <x v="153"/>
  </r>
  <r>
    <x v="4"/>
    <n v="290532523.08999997"/>
    <x v="1"/>
    <x v="3"/>
    <x v="1"/>
    <s v="APLICACOES DIRETAS"/>
    <x v="45"/>
    <x v="154"/>
    <x v="154"/>
  </r>
  <r>
    <x v="4"/>
    <n v="876296.24"/>
    <x v="1"/>
    <x v="3"/>
    <x v="1"/>
    <s v="APLICACOES DIRETAS"/>
    <x v="45"/>
    <x v="155"/>
    <x v="155"/>
  </r>
  <r>
    <x v="4"/>
    <n v="4776418.28"/>
    <x v="1"/>
    <x v="3"/>
    <x v="1"/>
    <s v="APLICACOES DIRETAS"/>
    <x v="45"/>
    <x v="156"/>
    <x v="156"/>
  </r>
  <r>
    <x v="4"/>
    <n v="48884655.780000001"/>
    <x v="1"/>
    <x v="3"/>
    <x v="1"/>
    <s v="APLICACOES DIRETAS"/>
    <x v="45"/>
    <x v="157"/>
    <x v="157"/>
  </r>
  <r>
    <x v="4"/>
    <n v="42634.9"/>
    <x v="1"/>
    <x v="3"/>
    <x v="1"/>
    <s v="APLICACOES DIRETAS"/>
    <x v="45"/>
    <x v="158"/>
    <x v="158"/>
  </r>
  <r>
    <x v="4"/>
    <n v="498606.11"/>
    <x v="1"/>
    <x v="3"/>
    <x v="1"/>
    <s v="APLICACOES DIRETAS"/>
    <x v="45"/>
    <x v="159"/>
    <x v="159"/>
  </r>
  <r>
    <x v="4"/>
    <n v="33103215.699999999"/>
    <x v="1"/>
    <x v="3"/>
    <x v="1"/>
    <s v="APLICACOES DIRETAS"/>
    <x v="45"/>
    <x v="160"/>
    <x v="160"/>
  </r>
  <r>
    <x v="4"/>
    <n v="5326962.54"/>
    <x v="1"/>
    <x v="3"/>
    <x v="1"/>
    <s v="APLICACOES DIRETAS"/>
    <x v="45"/>
    <x v="161"/>
    <x v="161"/>
  </r>
  <r>
    <x v="4"/>
    <n v="100936950"/>
    <x v="1"/>
    <x v="3"/>
    <x v="1"/>
    <s v="APLICACOES DIRETAS"/>
    <x v="45"/>
    <x v="162"/>
    <x v="162"/>
  </r>
  <r>
    <x v="4"/>
    <n v="40807.89"/>
    <x v="1"/>
    <x v="3"/>
    <x v="1"/>
    <s v="APLICACOES DIRETAS"/>
    <x v="45"/>
    <x v="164"/>
    <x v="164"/>
  </r>
  <r>
    <x v="4"/>
    <n v="17850813.469999999"/>
    <x v="1"/>
    <x v="3"/>
    <x v="1"/>
    <s v="APLICACOES DIRETAS"/>
    <x v="45"/>
    <x v="165"/>
    <x v="165"/>
  </r>
  <r>
    <x v="4"/>
    <n v="946291.46"/>
    <x v="1"/>
    <x v="3"/>
    <x v="1"/>
    <s v="APLICACOES DIRETAS"/>
    <x v="45"/>
    <x v="166"/>
    <x v="166"/>
  </r>
  <r>
    <x v="4"/>
    <n v="349207179.56999999"/>
    <x v="1"/>
    <x v="3"/>
    <x v="1"/>
    <s v="APLICACOES DIRETAS"/>
    <x v="45"/>
    <x v="167"/>
    <x v="167"/>
  </r>
  <r>
    <x v="4"/>
    <n v="24345063.920000002"/>
    <x v="1"/>
    <x v="3"/>
    <x v="1"/>
    <s v="APLICACOES DIRETAS"/>
    <x v="45"/>
    <x v="168"/>
    <x v="168"/>
  </r>
  <r>
    <x v="4"/>
    <n v="380189.74"/>
    <x v="1"/>
    <x v="3"/>
    <x v="1"/>
    <s v="APLICACOES DIRETAS"/>
    <x v="45"/>
    <x v="169"/>
    <x v="169"/>
  </r>
  <r>
    <x v="4"/>
    <n v="414401641.36000001"/>
    <x v="1"/>
    <x v="3"/>
    <x v="1"/>
    <s v="APLICACOES DIRETAS"/>
    <x v="45"/>
    <x v="170"/>
    <x v="170"/>
  </r>
  <r>
    <x v="4"/>
    <n v="2107594.77"/>
    <x v="1"/>
    <x v="3"/>
    <x v="1"/>
    <s v="APLICACOES DIRETAS"/>
    <x v="45"/>
    <x v="171"/>
    <x v="171"/>
  </r>
  <r>
    <x v="4"/>
    <n v="34403.53"/>
    <x v="1"/>
    <x v="3"/>
    <x v="1"/>
    <s v="APLICACOES DIRETAS"/>
    <x v="45"/>
    <x v="172"/>
    <x v="172"/>
  </r>
  <r>
    <x v="4"/>
    <n v="15846301.59"/>
    <x v="1"/>
    <x v="3"/>
    <x v="1"/>
    <s v="APLICACOES DIRETAS"/>
    <x v="45"/>
    <x v="174"/>
    <x v="174"/>
  </r>
  <r>
    <x v="4"/>
    <n v="12533540.550000001"/>
    <x v="1"/>
    <x v="3"/>
    <x v="1"/>
    <s v="APLICACOES DIRETAS"/>
    <x v="45"/>
    <x v="175"/>
    <x v="175"/>
  </r>
  <r>
    <x v="4"/>
    <n v="1585771.14"/>
    <x v="1"/>
    <x v="3"/>
    <x v="1"/>
    <s v="APLICACOES DIRETAS"/>
    <x v="45"/>
    <x v="176"/>
    <x v="176"/>
  </r>
  <r>
    <x v="4"/>
    <n v="2223261.06"/>
    <x v="1"/>
    <x v="3"/>
    <x v="1"/>
    <s v="APLICACOES DIRETAS"/>
    <x v="45"/>
    <x v="178"/>
    <x v="178"/>
  </r>
  <r>
    <x v="4"/>
    <n v="29369222.960000001"/>
    <x v="1"/>
    <x v="3"/>
    <x v="1"/>
    <s v="APLICACOES DIRETAS"/>
    <x v="45"/>
    <x v="179"/>
    <x v="179"/>
  </r>
  <r>
    <x v="4"/>
    <n v="214142.76"/>
    <x v="1"/>
    <x v="3"/>
    <x v="1"/>
    <s v="APLICACOES DIRETAS"/>
    <x v="45"/>
    <x v="180"/>
    <x v="180"/>
  </r>
  <r>
    <x v="4"/>
    <n v="5354120.5999999996"/>
    <x v="1"/>
    <x v="3"/>
    <x v="1"/>
    <s v="APLICACOES DIRETAS"/>
    <x v="45"/>
    <x v="181"/>
    <x v="181"/>
  </r>
  <r>
    <x v="4"/>
    <n v="3281247.21"/>
    <x v="1"/>
    <x v="3"/>
    <x v="1"/>
    <s v="APLICACOES DIRETAS"/>
    <x v="45"/>
    <x v="182"/>
    <x v="182"/>
  </r>
  <r>
    <x v="4"/>
    <n v="13695632.289999999"/>
    <x v="1"/>
    <x v="3"/>
    <x v="1"/>
    <s v="APLICACOES DIRETAS"/>
    <x v="45"/>
    <x v="183"/>
    <x v="183"/>
  </r>
  <r>
    <x v="4"/>
    <n v="17856570.289999999"/>
    <x v="1"/>
    <x v="3"/>
    <x v="1"/>
    <s v="APLICACOES DIRETAS"/>
    <x v="45"/>
    <x v="184"/>
    <x v="184"/>
  </r>
  <r>
    <x v="4"/>
    <n v="19391628.420000002"/>
    <x v="1"/>
    <x v="3"/>
    <x v="1"/>
    <s v="APLICACOES DIRETAS"/>
    <x v="45"/>
    <x v="185"/>
    <x v="185"/>
  </r>
  <r>
    <x v="4"/>
    <n v="75316600.650000006"/>
    <x v="1"/>
    <x v="3"/>
    <x v="1"/>
    <s v="APLICACOES DIRETAS"/>
    <x v="45"/>
    <x v="3"/>
    <x v="245"/>
  </r>
  <r>
    <x v="4"/>
    <n v="1734252.44"/>
    <x v="1"/>
    <x v="3"/>
    <x v="1"/>
    <s v="APLICACOES DIRETAS"/>
    <x v="45"/>
    <x v="249"/>
    <x v="152"/>
  </r>
  <r>
    <x v="4"/>
    <n v="29501025.719999999"/>
    <x v="1"/>
    <x v="3"/>
    <x v="1"/>
    <s v="APLICACOES DIRETAS"/>
    <x v="45"/>
    <x v="186"/>
    <x v="186"/>
  </r>
  <r>
    <x v="4"/>
    <n v="152611183.87"/>
    <x v="1"/>
    <x v="3"/>
    <x v="1"/>
    <s v="APLICACOES DIRETAS"/>
    <x v="45"/>
    <x v="187"/>
    <x v="187"/>
  </r>
  <r>
    <x v="4"/>
    <n v="199839664.30000001"/>
    <x v="1"/>
    <x v="3"/>
    <x v="1"/>
    <s v="APLICACOES DIRETAS"/>
    <x v="45"/>
    <x v="268"/>
    <x v="279"/>
  </r>
  <r>
    <x v="4"/>
    <n v="2654289119.9299998"/>
    <x v="1"/>
    <x v="3"/>
    <x v="1"/>
    <s v="APLICACOES DIRETAS"/>
    <x v="45"/>
    <x v="188"/>
    <x v="188"/>
  </r>
  <r>
    <x v="4"/>
    <n v="6621723.4800000004"/>
    <x v="1"/>
    <x v="3"/>
    <x v="1"/>
    <s v="APLICACOES DIRETAS"/>
    <x v="45"/>
    <x v="189"/>
    <x v="189"/>
  </r>
  <r>
    <x v="4"/>
    <n v="32080578.170000002"/>
    <x v="1"/>
    <x v="3"/>
    <x v="1"/>
    <s v="APLICACOES DIRETAS"/>
    <x v="46"/>
    <x v="150"/>
    <x v="150"/>
  </r>
  <r>
    <x v="4"/>
    <n v="253425119.84999999"/>
    <x v="1"/>
    <x v="3"/>
    <x v="1"/>
    <s v="APLICACOES DIRETAS"/>
    <x v="46"/>
    <x v="153"/>
    <x v="153"/>
  </r>
  <r>
    <x v="4"/>
    <n v="95925.96"/>
    <x v="1"/>
    <x v="3"/>
    <x v="1"/>
    <s v="APLICACOES DIRETAS"/>
    <x v="46"/>
    <x v="142"/>
    <x v="142"/>
  </r>
  <r>
    <x v="4"/>
    <n v="98292837.719999999"/>
    <x v="1"/>
    <x v="3"/>
    <x v="1"/>
    <s v="APLICACOES DIRETAS"/>
    <x v="46"/>
    <x v="170"/>
    <x v="170"/>
  </r>
  <r>
    <x v="4"/>
    <n v="628024.78"/>
    <x v="1"/>
    <x v="3"/>
    <x v="1"/>
    <s v="APLICACOES DIRETAS"/>
    <x v="46"/>
    <x v="190"/>
    <x v="190"/>
  </r>
  <r>
    <x v="4"/>
    <n v="1025175.81"/>
    <x v="1"/>
    <x v="3"/>
    <x v="1"/>
    <s v="APLICACOES DIRETAS"/>
    <x v="46"/>
    <x v="191"/>
    <x v="191"/>
  </r>
  <r>
    <x v="4"/>
    <n v="895082098.12"/>
    <x v="1"/>
    <x v="3"/>
    <x v="1"/>
    <s v="APLICACOES DIRETAS"/>
    <x v="46"/>
    <x v="192"/>
    <x v="192"/>
  </r>
  <r>
    <x v="4"/>
    <n v="0"/>
    <x v="1"/>
    <x v="3"/>
    <x v="1"/>
    <s v="APLICACOES DIRETAS"/>
    <x v="46"/>
    <x v="3"/>
    <x v="3"/>
  </r>
  <r>
    <x v="4"/>
    <n v="4937961.49"/>
    <x v="1"/>
    <x v="3"/>
    <x v="1"/>
    <s v="APLICACOES DIRETAS"/>
    <x v="46"/>
    <x v="193"/>
    <x v="193"/>
  </r>
  <r>
    <x v="4"/>
    <n v="129040748.3"/>
    <x v="2"/>
    <x v="4"/>
    <x v="1"/>
    <s v="APLICACOES DIRETAS"/>
    <x v="48"/>
    <x v="194"/>
    <x v="194"/>
  </r>
  <r>
    <x v="4"/>
    <n v="369922482.51999998"/>
    <x v="2"/>
    <x v="4"/>
    <x v="1"/>
    <s v="APLICACOES DIRETAS"/>
    <x v="48"/>
    <x v="195"/>
    <x v="195"/>
  </r>
  <r>
    <x v="4"/>
    <n v="0"/>
    <x v="2"/>
    <x v="4"/>
    <x v="1"/>
    <s v="APLICACOES DIRETAS"/>
    <x v="58"/>
    <x v="3"/>
    <x v="3"/>
  </r>
  <r>
    <x v="4"/>
    <n v="30068337.890000001"/>
    <x v="2"/>
    <x v="5"/>
    <x v="1"/>
    <s v="APLICACOES DIRETAS"/>
    <x v="50"/>
    <x v="239"/>
    <x v="246"/>
  </r>
  <r>
    <x v="4"/>
    <n v="0"/>
    <x v="2"/>
    <x v="5"/>
    <x v="1"/>
    <s v="APLICACOES DIRETAS"/>
    <x v="50"/>
    <x v="3"/>
    <x v="3"/>
  </r>
  <r>
    <x v="4"/>
    <n v="7854274.8499999996"/>
    <x v="2"/>
    <x v="5"/>
    <x v="1"/>
    <s v="APLICACOES DIRETAS"/>
    <x v="50"/>
    <x v="255"/>
    <x v="264"/>
  </r>
  <r>
    <x v="4"/>
    <n v="510262451.74000001"/>
    <x v="2"/>
    <x v="5"/>
    <x v="1"/>
    <s v="APLICACOES DIRETAS"/>
    <x v="54"/>
    <x v="269"/>
    <x v="280"/>
  </r>
  <r>
    <x v="4"/>
    <n v="100400038.39"/>
    <x v="2"/>
    <x v="5"/>
    <x v="1"/>
    <s v="APLICACOES DIRETAS"/>
    <x v="54"/>
    <x v="197"/>
    <x v="197"/>
  </r>
  <r>
    <x v="4"/>
    <n v="1398439.98"/>
    <x v="2"/>
    <x v="5"/>
    <x v="1"/>
    <s v="APLICACOES DIRETAS"/>
    <x v="54"/>
    <x v="270"/>
    <x v="281"/>
  </r>
  <r>
    <x v="4"/>
    <n v="0"/>
    <x v="2"/>
    <x v="5"/>
    <x v="1"/>
    <s v="APLICACOES DIRETAS"/>
    <x v="54"/>
    <x v="3"/>
    <x v="3"/>
  </r>
  <r>
    <x v="4"/>
    <n v="51659331.119999997"/>
    <x v="2"/>
    <x v="5"/>
    <x v="1"/>
    <s v="APLICACOES DIRETAS"/>
    <x v="55"/>
    <x v="198"/>
    <x v="198"/>
  </r>
  <r>
    <x v="4"/>
    <n v="0"/>
    <x v="2"/>
    <x v="5"/>
    <x v="1"/>
    <s v="APLICACOES DIRETAS"/>
    <x v="55"/>
    <x v="3"/>
    <x v="3"/>
  </r>
  <r>
    <x v="4"/>
    <n v="9953000"/>
    <x v="2"/>
    <x v="5"/>
    <x v="1"/>
    <s v="APLICACOES DIRETAS"/>
    <x v="4"/>
    <x v="8"/>
    <x v="8"/>
  </r>
  <r>
    <x v="4"/>
    <n v="0"/>
    <x v="2"/>
    <x v="5"/>
    <x v="1"/>
    <s v="APLICACOES DIRETAS"/>
    <x v="58"/>
    <x v="3"/>
    <x v="3"/>
  </r>
  <r>
    <x v="4"/>
    <n v="50342741.799999997"/>
    <x v="2"/>
    <x v="6"/>
    <x v="2"/>
    <s v="TRANSFERENCIAS A UNIAO"/>
    <x v="49"/>
    <x v="199"/>
    <x v="199"/>
  </r>
  <r>
    <x v="4"/>
    <n v="0"/>
    <x v="2"/>
    <x v="6"/>
    <x v="2"/>
    <s v="TRANSFERENCIAS A UNIAO"/>
    <x v="49"/>
    <x v="3"/>
    <x v="3"/>
  </r>
  <r>
    <x v="4"/>
    <n v="0"/>
    <x v="2"/>
    <x v="6"/>
    <x v="2"/>
    <s v="TRANSFERENCIAS A UNIAO"/>
    <x v="58"/>
    <x v="3"/>
    <x v="3"/>
  </r>
  <r>
    <x v="4"/>
    <n v="327026828.38"/>
    <x v="2"/>
    <x v="6"/>
    <x v="3"/>
    <s v="TRANSFERENCIAS A MUNICIPIOS"/>
    <x v="49"/>
    <x v="199"/>
    <x v="199"/>
  </r>
  <r>
    <x v="4"/>
    <n v="0"/>
    <x v="2"/>
    <x v="6"/>
    <x v="3"/>
    <s v="TRANSFERENCIAS A MUNICIPIOS"/>
    <x v="49"/>
    <x v="3"/>
    <x v="3"/>
  </r>
  <r>
    <x v="4"/>
    <n v="2376227.5"/>
    <x v="2"/>
    <x v="6"/>
    <x v="3"/>
    <s v="TRANSFERENCIAS A MUNICIPIOS"/>
    <x v="3"/>
    <x v="6"/>
    <x v="6"/>
  </r>
  <r>
    <x v="4"/>
    <n v="0"/>
    <x v="2"/>
    <x v="6"/>
    <x v="3"/>
    <s v="TRANSFERENCIAS A MUNICIPIOS"/>
    <x v="3"/>
    <x v="3"/>
    <x v="3"/>
  </r>
  <r>
    <x v="4"/>
    <n v="0"/>
    <x v="2"/>
    <x v="6"/>
    <x v="3"/>
    <s v="TRANSFERENCIAS A MUNICIPIOS"/>
    <x v="58"/>
    <x v="3"/>
    <x v="3"/>
  </r>
  <r>
    <x v="4"/>
    <n v="238992237.44999999"/>
    <x v="2"/>
    <x v="6"/>
    <x v="4"/>
    <s v="TRANSFERENCIAS A INSTITUICOES PRIVADAS SEM FINS LUCRATIVOS"/>
    <x v="49"/>
    <x v="199"/>
    <x v="199"/>
  </r>
  <r>
    <x v="4"/>
    <n v="0"/>
    <x v="2"/>
    <x v="6"/>
    <x v="4"/>
    <s v="TRANSFERENCIAS A INSTITUICOES PRIVADAS SEM FINS LUCRATIVOS"/>
    <x v="49"/>
    <x v="3"/>
    <x v="3"/>
  </r>
  <r>
    <x v="4"/>
    <n v="4199090.51"/>
    <x v="2"/>
    <x v="6"/>
    <x v="4"/>
    <s v="TRANSFERENCIAS A INSTITUICOES PRIVADAS SEM FINS LUCRATIVOS"/>
    <x v="3"/>
    <x v="6"/>
    <x v="6"/>
  </r>
  <r>
    <x v="4"/>
    <n v="0"/>
    <x v="2"/>
    <x v="6"/>
    <x v="4"/>
    <s v="TRANSFERENCIAS A INSTITUICOES PRIVADAS SEM FINS LUCRATIVOS"/>
    <x v="3"/>
    <x v="3"/>
    <x v="3"/>
  </r>
  <r>
    <x v="4"/>
    <n v="0"/>
    <x v="2"/>
    <x v="6"/>
    <x v="4"/>
    <s v="TRANSFERENCIAS A INSTITUICOES PRIVADAS SEM FINS LUCRATIVOS"/>
    <x v="58"/>
    <x v="3"/>
    <x v="3"/>
  </r>
  <r>
    <x v="4"/>
    <n v="0"/>
    <x v="2"/>
    <x v="6"/>
    <x v="6"/>
    <s v="TRANSFERENCIAS A INSTITUICOES PRIVADAS COM FINS LUCRATIVOS"/>
    <x v="58"/>
    <x v="3"/>
    <x v="3"/>
  </r>
  <r>
    <x v="4"/>
    <n v="0"/>
    <x v="2"/>
    <x v="6"/>
    <x v="8"/>
    <s v="TRANSFERENCIAS A CONSORCIOS PUBLICOS"/>
    <x v="58"/>
    <x v="3"/>
    <x v="3"/>
  </r>
  <r>
    <x v="4"/>
    <n v="177805.91"/>
    <x v="2"/>
    <x v="6"/>
    <x v="1"/>
    <s v="APLICACOES DIRETAS"/>
    <x v="50"/>
    <x v="239"/>
    <x v="246"/>
  </r>
  <r>
    <x v="4"/>
    <n v="0"/>
    <x v="2"/>
    <x v="6"/>
    <x v="1"/>
    <s v="APLICACOES DIRETAS"/>
    <x v="50"/>
    <x v="3"/>
    <x v="3"/>
  </r>
  <r>
    <x v="4"/>
    <n v="607707.95000000007"/>
    <x v="2"/>
    <x v="6"/>
    <x v="1"/>
    <s v="APLICACOES DIRETAS"/>
    <x v="50"/>
    <x v="255"/>
    <x v="264"/>
  </r>
  <r>
    <x v="4"/>
    <n v="16057878.060000001"/>
    <x v="2"/>
    <x v="6"/>
    <x v="1"/>
    <s v="APLICACOES DIRETAS"/>
    <x v="16"/>
    <x v="21"/>
    <x v="21"/>
  </r>
  <r>
    <x v="4"/>
    <n v="0"/>
    <x v="2"/>
    <x v="6"/>
    <x v="1"/>
    <s v="APLICACOES DIRETAS"/>
    <x v="16"/>
    <x v="3"/>
    <x v="3"/>
  </r>
  <r>
    <x v="4"/>
    <n v="375356.72"/>
    <x v="2"/>
    <x v="6"/>
    <x v="1"/>
    <s v="APLICACOES DIRETAS"/>
    <x v="5"/>
    <x v="9"/>
    <x v="9"/>
  </r>
  <r>
    <x v="4"/>
    <n v="0"/>
    <x v="2"/>
    <x v="6"/>
    <x v="1"/>
    <s v="APLICACOES DIRETAS"/>
    <x v="5"/>
    <x v="3"/>
    <x v="3"/>
  </r>
  <r>
    <x v="4"/>
    <n v="0"/>
    <x v="2"/>
    <x v="6"/>
    <x v="1"/>
    <s v="APLICACOES DIRETAS"/>
    <x v="56"/>
    <x v="200"/>
    <x v="200"/>
  </r>
  <r>
    <x v="4"/>
    <n v="0"/>
    <x v="2"/>
    <x v="6"/>
    <x v="1"/>
    <s v="APLICACOES DIRETAS"/>
    <x v="56"/>
    <x v="201"/>
    <x v="201"/>
  </r>
  <r>
    <x v="4"/>
    <n v="16480095.5"/>
    <x v="2"/>
    <x v="6"/>
    <x v="1"/>
    <s v="APLICACOES DIRETAS"/>
    <x v="56"/>
    <x v="202"/>
    <x v="202"/>
  </r>
  <r>
    <x v="4"/>
    <n v="2733466.52"/>
    <x v="2"/>
    <x v="6"/>
    <x v="1"/>
    <s v="APLICACOES DIRETAS"/>
    <x v="56"/>
    <x v="203"/>
    <x v="203"/>
  </r>
  <r>
    <x v="4"/>
    <n v="700893.12"/>
    <x v="2"/>
    <x v="6"/>
    <x v="1"/>
    <s v="APLICACOES DIRETAS"/>
    <x v="56"/>
    <x v="204"/>
    <x v="204"/>
  </r>
  <r>
    <x v="4"/>
    <n v="14617021.130000001"/>
    <x v="2"/>
    <x v="6"/>
    <x v="1"/>
    <s v="APLICACOES DIRETAS"/>
    <x v="56"/>
    <x v="205"/>
    <x v="205"/>
  </r>
  <r>
    <x v="4"/>
    <n v="75172230.219999999"/>
    <x v="2"/>
    <x v="6"/>
    <x v="1"/>
    <s v="APLICACOES DIRETAS"/>
    <x v="56"/>
    <x v="206"/>
    <x v="206"/>
  </r>
  <r>
    <x v="4"/>
    <n v="564561.04"/>
    <x v="2"/>
    <x v="6"/>
    <x v="1"/>
    <s v="APLICACOES DIRETAS"/>
    <x v="56"/>
    <x v="207"/>
    <x v="207"/>
  </r>
  <r>
    <x v="4"/>
    <n v="4317641.62"/>
    <x v="2"/>
    <x v="6"/>
    <x v="1"/>
    <s v="APLICACOES DIRETAS"/>
    <x v="56"/>
    <x v="208"/>
    <x v="208"/>
  </r>
  <r>
    <x v="4"/>
    <n v="16240538.84"/>
    <x v="2"/>
    <x v="6"/>
    <x v="1"/>
    <s v="APLICACOES DIRETAS"/>
    <x v="56"/>
    <x v="209"/>
    <x v="209"/>
  </r>
  <r>
    <x v="4"/>
    <n v="1389331.81"/>
    <x v="2"/>
    <x v="6"/>
    <x v="1"/>
    <s v="APLICACOES DIRETAS"/>
    <x v="56"/>
    <x v="210"/>
    <x v="210"/>
  </r>
  <r>
    <x v="4"/>
    <n v="1789653.73"/>
    <x v="2"/>
    <x v="6"/>
    <x v="1"/>
    <s v="APLICACOES DIRETAS"/>
    <x v="56"/>
    <x v="211"/>
    <x v="211"/>
  </r>
  <r>
    <x v="4"/>
    <n v="710040.22"/>
    <x v="2"/>
    <x v="6"/>
    <x v="1"/>
    <s v="APLICACOES DIRETAS"/>
    <x v="56"/>
    <x v="212"/>
    <x v="212"/>
  </r>
  <r>
    <x v="4"/>
    <n v="9076428.6999999993"/>
    <x v="2"/>
    <x v="6"/>
    <x v="1"/>
    <s v="APLICACOES DIRETAS"/>
    <x v="56"/>
    <x v="213"/>
    <x v="213"/>
  </r>
  <r>
    <x v="4"/>
    <n v="5821755.9400000004"/>
    <x v="2"/>
    <x v="6"/>
    <x v="1"/>
    <s v="APLICACOES DIRETAS"/>
    <x v="56"/>
    <x v="214"/>
    <x v="214"/>
  </r>
  <r>
    <x v="4"/>
    <n v="148612.76"/>
    <x v="2"/>
    <x v="6"/>
    <x v="1"/>
    <s v="APLICACOES DIRETAS"/>
    <x v="56"/>
    <x v="241"/>
    <x v="248"/>
  </r>
  <r>
    <x v="4"/>
    <n v="151655.43"/>
    <x v="2"/>
    <x v="6"/>
    <x v="1"/>
    <s v="APLICACOES DIRETAS"/>
    <x v="56"/>
    <x v="215"/>
    <x v="215"/>
  </r>
  <r>
    <x v="4"/>
    <n v="28643363.98"/>
    <x v="2"/>
    <x v="6"/>
    <x v="1"/>
    <s v="APLICACOES DIRETAS"/>
    <x v="56"/>
    <x v="216"/>
    <x v="216"/>
  </r>
  <r>
    <x v="4"/>
    <n v="4100"/>
    <x v="2"/>
    <x v="6"/>
    <x v="1"/>
    <s v="APLICACOES DIRETAS"/>
    <x v="56"/>
    <x v="217"/>
    <x v="217"/>
  </r>
  <r>
    <x v="4"/>
    <n v="5079087.49"/>
    <x v="2"/>
    <x v="6"/>
    <x v="1"/>
    <s v="APLICACOES DIRETAS"/>
    <x v="56"/>
    <x v="218"/>
    <x v="218"/>
  </r>
  <r>
    <x v="4"/>
    <n v="9310507.9499999993"/>
    <x v="2"/>
    <x v="6"/>
    <x v="1"/>
    <s v="APLICACOES DIRETAS"/>
    <x v="56"/>
    <x v="3"/>
    <x v="249"/>
  </r>
  <r>
    <x v="4"/>
    <n v="64010741.380000003"/>
    <x v="2"/>
    <x v="6"/>
    <x v="1"/>
    <s v="APLICACOES DIRETAS"/>
    <x v="56"/>
    <x v="219"/>
    <x v="219"/>
  </r>
  <r>
    <x v="4"/>
    <n v="198145246.83000001"/>
    <x v="2"/>
    <x v="6"/>
    <x v="1"/>
    <s v="APLICACOES DIRETAS"/>
    <x v="56"/>
    <x v="220"/>
    <x v="220"/>
  </r>
  <r>
    <x v="4"/>
    <n v="387256.65"/>
    <x v="2"/>
    <x v="6"/>
    <x v="1"/>
    <s v="APLICACOES DIRETAS"/>
    <x v="4"/>
    <x v="7"/>
    <x v="7"/>
  </r>
  <r>
    <x v="4"/>
    <n v="171662.1"/>
    <x v="2"/>
    <x v="6"/>
    <x v="1"/>
    <s v="APLICACOES DIRETAS"/>
    <x v="4"/>
    <x v="8"/>
    <x v="8"/>
  </r>
  <r>
    <x v="4"/>
    <n v="0"/>
    <x v="2"/>
    <x v="6"/>
    <x v="1"/>
    <s v="APLICACOES DIRETAS"/>
    <x v="4"/>
    <x v="3"/>
    <x v="3"/>
  </r>
  <r>
    <x v="4"/>
    <n v="24427998.800000001"/>
    <x v="2"/>
    <x v="6"/>
    <x v="1"/>
    <s v="APLICACOES DIRETAS"/>
    <x v="57"/>
    <x v="221"/>
    <x v="221"/>
  </r>
  <r>
    <x v="4"/>
    <n v="18575329.030000001"/>
    <x v="2"/>
    <x v="6"/>
    <x v="1"/>
    <s v="APLICACOES DIRETAS"/>
    <x v="57"/>
    <x v="222"/>
    <x v="222"/>
  </r>
  <r>
    <x v="4"/>
    <n v="18369975.420000002"/>
    <x v="2"/>
    <x v="6"/>
    <x v="1"/>
    <s v="APLICACOES DIRETAS"/>
    <x v="57"/>
    <x v="223"/>
    <x v="223"/>
  </r>
  <r>
    <x v="4"/>
    <n v="22808403.219999999"/>
    <x v="2"/>
    <x v="6"/>
    <x v="1"/>
    <s v="APLICACOES DIRETAS"/>
    <x v="57"/>
    <x v="224"/>
    <x v="224"/>
  </r>
  <r>
    <x v="4"/>
    <n v="907164944.55999994"/>
    <x v="2"/>
    <x v="6"/>
    <x v="1"/>
    <s v="APLICACOES DIRETAS"/>
    <x v="57"/>
    <x v="225"/>
    <x v="225"/>
  </r>
  <r>
    <x v="4"/>
    <n v="456169474.81999999"/>
    <x v="2"/>
    <x v="6"/>
    <x v="1"/>
    <s v="APLICACOES DIRETAS"/>
    <x v="57"/>
    <x v="226"/>
    <x v="226"/>
  </r>
  <r>
    <x v="4"/>
    <n v="2346722.33"/>
    <x v="2"/>
    <x v="6"/>
    <x v="1"/>
    <s v="APLICACOES DIRETAS"/>
    <x v="57"/>
    <x v="227"/>
    <x v="227"/>
  </r>
  <r>
    <x v="4"/>
    <n v="1571726.92"/>
    <x v="2"/>
    <x v="6"/>
    <x v="1"/>
    <s v="APLICACOES DIRETAS"/>
    <x v="57"/>
    <x v="228"/>
    <x v="228"/>
  </r>
  <r>
    <x v="4"/>
    <n v="7693582.8499999996"/>
    <x v="2"/>
    <x v="6"/>
    <x v="1"/>
    <s v="APLICACOES DIRETAS"/>
    <x v="57"/>
    <x v="229"/>
    <x v="229"/>
  </r>
  <r>
    <x v="4"/>
    <n v="140328123.88999999"/>
    <x v="2"/>
    <x v="6"/>
    <x v="1"/>
    <s v="APLICACOES DIRETAS"/>
    <x v="57"/>
    <x v="256"/>
    <x v="265"/>
  </r>
  <r>
    <x v="4"/>
    <n v="49936.99"/>
    <x v="2"/>
    <x v="6"/>
    <x v="1"/>
    <s v="APLICACOES DIRETAS"/>
    <x v="57"/>
    <x v="3"/>
    <x v="273"/>
  </r>
  <r>
    <x v="4"/>
    <n v="432.47"/>
    <x v="2"/>
    <x v="6"/>
    <x v="1"/>
    <s v="APLICACOES DIRETAS"/>
    <x v="9"/>
    <x v="82"/>
    <x v="82"/>
  </r>
  <r>
    <x v="4"/>
    <n v="8610667.4000000004"/>
    <x v="2"/>
    <x v="6"/>
    <x v="1"/>
    <s v="APLICACOES DIRETAS"/>
    <x v="9"/>
    <x v="14"/>
    <x v="14"/>
  </r>
  <r>
    <x v="4"/>
    <n v="5129898"/>
    <x v="2"/>
    <x v="6"/>
    <x v="1"/>
    <s v="APLICACOES DIRETAS"/>
    <x v="9"/>
    <x v="104"/>
    <x v="104"/>
  </r>
  <r>
    <x v="4"/>
    <n v="0"/>
    <x v="2"/>
    <x v="6"/>
    <x v="1"/>
    <s v="APLICACOES DIRETAS"/>
    <x v="9"/>
    <x v="3"/>
    <x v="3"/>
  </r>
  <r>
    <x v="4"/>
    <n v="11200"/>
    <x v="2"/>
    <x v="6"/>
    <x v="1"/>
    <s v="APLICACOES DIRETAS"/>
    <x v="9"/>
    <x v="120"/>
    <x v="120"/>
  </r>
  <r>
    <x v="4"/>
    <n v="0"/>
    <x v="2"/>
    <x v="6"/>
    <x v="1"/>
    <s v="APLICACOES DIRETAS"/>
    <x v="58"/>
    <x v="3"/>
    <x v="3"/>
  </r>
  <r>
    <x v="4"/>
    <n v="52967.35"/>
    <x v="2"/>
    <x v="6"/>
    <x v="1"/>
    <s v="APLICACOES DIRETAS"/>
    <x v="39"/>
    <x v="237"/>
    <x v="241"/>
  </r>
  <r>
    <x v="4"/>
    <n v="3794855.97"/>
    <x v="2"/>
    <x v="6"/>
    <x v="1"/>
    <s v="APLICACOES DIRETAS"/>
    <x v="39"/>
    <x v="238"/>
    <x v="242"/>
  </r>
  <r>
    <x v="4"/>
    <n v="0"/>
    <x v="2"/>
    <x v="6"/>
    <x v="0"/>
    <s v="A DEFINIR"/>
    <x v="58"/>
    <x v="3"/>
    <x v="3"/>
  </r>
  <r>
    <x v="5"/>
    <n v="0"/>
    <x v="0"/>
    <x v="0"/>
    <x v="0"/>
    <s v="A DEFINIR"/>
    <x v="58"/>
    <x v="3"/>
    <x v="3"/>
  </r>
  <r>
    <x v="5"/>
    <n v="30031020.760000002"/>
    <x v="1"/>
    <x v="1"/>
    <x v="1"/>
    <s v="APLICACOES DIRETAS"/>
    <x v="1"/>
    <x v="1"/>
    <x v="1"/>
  </r>
  <r>
    <x v="5"/>
    <n v="2101587919.97"/>
    <x v="1"/>
    <x v="1"/>
    <x v="1"/>
    <s v="APLICACOES DIRETAS"/>
    <x v="1"/>
    <x v="2"/>
    <x v="2"/>
  </r>
  <r>
    <x v="5"/>
    <n v="856891.41"/>
    <x v="1"/>
    <x v="1"/>
    <x v="1"/>
    <s v="APLICACOES DIRETAS"/>
    <x v="2"/>
    <x v="4"/>
    <x v="4"/>
  </r>
  <r>
    <x v="5"/>
    <n v="3794479.3"/>
    <x v="1"/>
    <x v="1"/>
    <x v="1"/>
    <s v="APLICACOES DIRETAS"/>
    <x v="2"/>
    <x v="5"/>
    <x v="5"/>
  </r>
  <r>
    <x v="5"/>
    <n v="0"/>
    <x v="1"/>
    <x v="1"/>
    <x v="1"/>
    <s v="APLICACOES DIRETAS"/>
    <x v="58"/>
    <x v="3"/>
    <x v="3"/>
  </r>
  <r>
    <x v="5"/>
    <n v="3502878.69"/>
    <x v="1"/>
    <x v="2"/>
    <x v="2"/>
    <s v="TRANSFERENCIAS A UNIAO"/>
    <x v="3"/>
    <x v="6"/>
    <x v="6"/>
  </r>
  <r>
    <x v="5"/>
    <n v="0"/>
    <x v="1"/>
    <x v="2"/>
    <x v="2"/>
    <s v="TRANSFERENCIAS A UNIAO"/>
    <x v="3"/>
    <x v="3"/>
    <x v="3"/>
  </r>
  <r>
    <x v="5"/>
    <n v="200630.45"/>
    <x v="1"/>
    <x v="2"/>
    <x v="2"/>
    <s v="TRANSFERENCIAS A UNIAO"/>
    <x v="4"/>
    <x v="8"/>
    <x v="8"/>
  </r>
  <r>
    <x v="5"/>
    <n v="0"/>
    <x v="1"/>
    <x v="2"/>
    <x v="2"/>
    <s v="TRANSFERENCIAS A UNIAO"/>
    <x v="4"/>
    <x v="3"/>
    <x v="3"/>
  </r>
  <r>
    <x v="5"/>
    <n v="0"/>
    <x v="1"/>
    <x v="2"/>
    <x v="2"/>
    <s v="TRANSFERENCIAS A UNIAO"/>
    <x v="58"/>
    <x v="3"/>
    <x v="3"/>
  </r>
  <r>
    <x v="5"/>
    <n v="213109436.53"/>
    <x v="1"/>
    <x v="2"/>
    <x v="3"/>
    <s v="TRANSFERENCIAS A MUNICIPIOS"/>
    <x v="3"/>
    <x v="6"/>
    <x v="6"/>
  </r>
  <r>
    <x v="5"/>
    <n v="0"/>
    <x v="1"/>
    <x v="2"/>
    <x v="3"/>
    <s v="TRANSFERENCIAS A MUNICIPIOS"/>
    <x v="3"/>
    <x v="3"/>
    <x v="3"/>
  </r>
  <r>
    <x v="5"/>
    <n v="46444055.719999999"/>
    <x v="1"/>
    <x v="2"/>
    <x v="3"/>
    <s v="TRANSFERENCIAS A MUNICIPIOS"/>
    <x v="5"/>
    <x v="9"/>
    <x v="9"/>
  </r>
  <r>
    <x v="5"/>
    <n v="5796717778.8900003"/>
    <x v="1"/>
    <x v="2"/>
    <x v="3"/>
    <s v="TRANSFERENCIAS A MUNICIPIOS"/>
    <x v="6"/>
    <x v="10"/>
    <x v="10"/>
  </r>
  <r>
    <x v="5"/>
    <n v="0"/>
    <x v="1"/>
    <x v="2"/>
    <x v="3"/>
    <s v="TRANSFERENCIAS A MUNICIPIOS"/>
    <x v="6"/>
    <x v="3"/>
    <x v="3"/>
  </r>
  <r>
    <x v="5"/>
    <n v="3875"/>
    <x v="1"/>
    <x v="2"/>
    <x v="3"/>
    <s v="TRANSFERENCIAS A MUNICIPIOS"/>
    <x v="4"/>
    <x v="7"/>
    <x v="7"/>
  </r>
  <r>
    <x v="5"/>
    <n v="348408.61"/>
    <x v="1"/>
    <x v="2"/>
    <x v="3"/>
    <s v="TRANSFERENCIAS A MUNICIPIOS"/>
    <x v="4"/>
    <x v="8"/>
    <x v="8"/>
  </r>
  <r>
    <x v="5"/>
    <n v="0"/>
    <x v="1"/>
    <x v="2"/>
    <x v="3"/>
    <s v="TRANSFERENCIAS A MUNICIPIOS"/>
    <x v="4"/>
    <x v="3"/>
    <x v="3"/>
  </r>
  <r>
    <x v="5"/>
    <n v="0"/>
    <x v="1"/>
    <x v="2"/>
    <x v="3"/>
    <s v="TRANSFERENCIAS A MUNICIPIOS"/>
    <x v="58"/>
    <x v="3"/>
    <x v="3"/>
  </r>
  <r>
    <x v="5"/>
    <n v="13908223.369999999"/>
    <x v="1"/>
    <x v="2"/>
    <x v="4"/>
    <s v="TRANSFERENCIAS A INSTITUICOES PRIVADAS SEM FINS LUCRATIVOS"/>
    <x v="3"/>
    <x v="6"/>
    <x v="6"/>
  </r>
  <r>
    <x v="5"/>
    <n v="0"/>
    <x v="1"/>
    <x v="2"/>
    <x v="4"/>
    <s v="TRANSFERENCIAS A INSTITUICOES PRIVADAS SEM FINS LUCRATIVOS"/>
    <x v="3"/>
    <x v="3"/>
    <x v="3"/>
  </r>
  <r>
    <x v="5"/>
    <n v="0"/>
    <x v="1"/>
    <x v="2"/>
    <x v="4"/>
    <s v="TRANSFERENCIAS A INSTITUICOES PRIVADAS SEM FINS LUCRATIVOS"/>
    <x v="5"/>
    <x v="3"/>
    <x v="3"/>
  </r>
  <r>
    <x v="5"/>
    <n v="2902"/>
    <x v="1"/>
    <x v="2"/>
    <x v="4"/>
    <s v="TRANSFERENCIAS A INSTITUICOES PRIVADAS SEM FINS LUCRATIVOS"/>
    <x v="7"/>
    <x v="11"/>
    <x v="11"/>
  </r>
  <r>
    <x v="5"/>
    <n v="0"/>
    <x v="1"/>
    <x v="2"/>
    <x v="4"/>
    <s v="TRANSFERENCIAS A INSTITUICOES PRIVADAS SEM FINS LUCRATIVOS"/>
    <x v="7"/>
    <x v="3"/>
    <x v="3"/>
  </r>
  <r>
    <x v="5"/>
    <n v="295387"/>
    <x v="1"/>
    <x v="2"/>
    <x v="4"/>
    <s v="TRANSFERENCIAS A INSTITUICOES PRIVADAS SEM FINS LUCRATIVOS"/>
    <x v="8"/>
    <x v="12"/>
    <x v="12"/>
  </r>
  <r>
    <x v="5"/>
    <n v="0"/>
    <x v="1"/>
    <x v="2"/>
    <x v="4"/>
    <s v="TRANSFERENCIAS A INSTITUICOES PRIVADAS SEM FINS LUCRATIVOS"/>
    <x v="8"/>
    <x v="3"/>
    <x v="3"/>
  </r>
  <r>
    <x v="5"/>
    <n v="2704691.61"/>
    <x v="1"/>
    <x v="2"/>
    <x v="4"/>
    <s v="TRANSFERENCIAS A INSTITUICOES PRIVADAS SEM FINS LUCRATIVOS"/>
    <x v="9"/>
    <x v="14"/>
    <x v="14"/>
  </r>
  <r>
    <x v="5"/>
    <n v="293143.23"/>
    <x v="1"/>
    <x v="2"/>
    <x v="4"/>
    <s v="TRANSFERENCIAS A INSTITUICOES PRIVADAS SEM FINS LUCRATIVOS"/>
    <x v="9"/>
    <x v="104"/>
    <x v="104"/>
  </r>
  <r>
    <x v="5"/>
    <n v="0"/>
    <x v="1"/>
    <x v="2"/>
    <x v="4"/>
    <s v="TRANSFERENCIAS A INSTITUICOES PRIVADAS SEM FINS LUCRATIVOS"/>
    <x v="9"/>
    <x v="3"/>
    <x v="3"/>
  </r>
  <r>
    <x v="5"/>
    <n v="235000"/>
    <x v="1"/>
    <x v="2"/>
    <x v="4"/>
    <s v="TRANSFERENCIAS A INSTITUICOES PRIVADAS SEM FINS LUCRATIVOS"/>
    <x v="9"/>
    <x v="250"/>
    <x v="259"/>
  </r>
  <r>
    <x v="5"/>
    <n v="29200749.949999999"/>
    <x v="1"/>
    <x v="2"/>
    <x v="4"/>
    <s v="TRANSFERENCIAS A INSTITUICOES PRIVADAS SEM FINS LUCRATIVOS"/>
    <x v="9"/>
    <x v="264"/>
    <x v="274"/>
  </r>
  <r>
    <x v="5"/>
    <n v="98045"/>
    <x v="1"/>
    <x v="2"/>
    <x v="4"/>
    <s v="TRANSFERENCIAS A INSTITUICOES PRIVADAS SEM FINS LUCRATIVOS"/>
    <x v="9"/>
    <x v="120"/>
    <x v="120"/>
  </r>
  <r>
    <x v="5"/>
    <n v="0"/>
    <x v="1"/>
    <x v="2"/>
    <x v="4"/>
    <s v="TRANSFERENCIAS A INSTITUICOES PRIVADAS SEM FINS LUCRATIVOS"/>
    <x v="58"/>
    <x v="3"/>
    <x v="3"/>
  </r>
  <r>
    <x v="5"/>
    <n v="0"/>
    <x v="1"/>
    <x v="2"/>
    <x v="4"/>
    <s v="TRANSFERENCIAS A INSTITUICOES PRIVADAS SEM FINS LUCRATIVOS"/>
    <x v="10"/>
    <x v="3"/>
    <x v="3"/>
  </r>
  <r>
    <x v="5"/>
    <n v="259657513.61000001"/>
    <x v="1"/>
    <x v="2"/>
    <x v="4"/>
    <s v="TRANSFERENCIAS A INSTITUICOES PRIVADAS SEM FINS LUCRATIVOS"/>
    <x v="10"/>
    <x v="15"/>
    <x v="15"/>
  </r>
  <r>
    <x v="5"/>
    <n v="0"/>
    <x v="1"/>
    <x v="2"/>
    <x v="6"/>
    <s v="TRANSFERENCIAS A INSTITUICOES PRIVADAS COM FINS LUCRATIVOS"/>
    <x v="58"/>
    <x v="3"/>
    <x v="3"/>
  </r>
  <r>
    <x v="5"/>
    <n v="2322151"/>
    <x v="1"/>
    <x v="2"/>
    <x v="5"/>
    <s v="TRANSFERENCIAS A INSTITUICOES MULTIGOVERNAMENTAIS"/>
    <x v="3"/>
    <x v="6"/>
    <x v="6"/>
  </r>
  <r>
    <x v="5"/>
    <n v="0"/>
    <x v="1"/>
    <x v="2"/>
    <x v="5"/>
    <s v="TRANSFERENCIAS A INSTITUICOES MULTIGOVERNAMENTAIS"/>
    <x v="3"/>
    <x v="3"/>
    <x v="3"/>
  </r>
  <r>
    <x v="5"/>
    <n v="0"/>
    <x v="1"/>
    <x v="2"/>
    <x v="5"/>
    <s v="TRANSFERENCIAS A INSTITUICOES MULTIGOVERNAMENTAIS"/>
    <x v="58"/>
    <x v="3"/>
    <x v="3"/>
  </r>
  <r>
    <x v="5"/>
    <n v="550900"/>
    <x v="1"/>
    <x v="2"/>
    <x v="8"/>
    <s v="TRANSFERENCIAS A CONSORCIOS PUBLICOS"/>
    <x v="3"/>
    <x v="6"/>
    <x v="6"/>
  </r>
  <r>
    <x v="5"/>
    <n v="0"/>
    <x v="1"/>
    <x v="2"/>
    <x v="8"/>
    <s v="TRANSFERENCIAS A CONSORCIOS PUBLICOS"/>
    <x v="3"/>
    <x v="3"/>
    <x v="3"/>
  </r>
  <r>
    <x v="5"/>
    <n v="0"/>
    <x v="1"/>
    <x v="2"/>
    <x v="8"/>
    <s v="TRANSFERENCIAS A CONSORCIOS PUBLICOS"/>
    <x v="58"/>
    <x v="3"/>
    <x v="3"/>
  </r>
  <r>
    <x v="5"/>
    <n v="0"/>
    <x v="1"/>
    <x v="2"/>
    <x v="8"/>
    <s v="TRANSFERENCIAS A CONSORCIOS PUBLICOS"/>
    <x v="10"/>
    <x v="3"/>
    <x v="3"/>
  </r>
  <r>
    <x v="5"/>
    <n v="406224"/>
    <x v="1"/>
    <x v="2"/>
    <x v="8"/>
    <s v="TRANSFERENCIAS A CONSORCIOS PUBLICOS"/>
    <x v="10"/>
    <x v="15"/>
    <x v="15"/>
  </r>
  <r>
    <x v="5"/>
    <n v="706073.14"/>
    <x v="1"/>
    <x v="2"/>
    <x v="7"/>
    <s v="TRANSFERENCIAS AO EXTERIOR"/>
    <x v="3"/>
    <x v="6"/>
    <x v="6"/>
  </r>
  <r>
    <x v="5"/>
    <n v="0"/>
    <x v="1"/>
    <x v="2"/>
    <x v="7"/>
    <s v="TRANSFERENCIAS AO EXTERIOR"/>
    <x v="3"/>
    <x v="3"/>
    <x v="3"/>
  </r>
  <r>
    <x v="5"/>
    <n v="0"/>
    <x v="1"/>
    <x v="2"/>
    <x v="7"/>
    <s v="TRANSFERENCIAS AO EXTERIOR"/>
    <x v="58"/>
    <x v="3"/>
    <x v="3"/>
  </r>
  <r>
    <x v="5"/>
    <n v="0"/>
    <x v="1"/>
    <x v="2"/>
    <x v="1"/>
    <s v="APLICACOES DIRETAS"/>
    <x v="0"/>
    <x v="3"/>
    <x v="3"/>
  </r>
  <r>
    <x v="5"/>
    <n v="2368770.48"/>
    <x v="1"/>
    <x v="2"/>
    <x v="1"/>
    <s v="APLICACOES DIRETAS"/>
    <x v="11"/>
    <x v="16"/>
    <x v="16"/>
  </r>
  <r>
    <x v="5"/>
    <n v="13099804.16"/>
    <x v="1"/>
    <x v="2"/>
    <x v="1"/>
    <s v="APLICACOES DIRETAS"/>
    <x v="11"/>
    <x v="17"/>
    <x v="17"/>
  </r>
  <r>
    <x v="5"/>
    <n v="0"/>
    <x v="1"/>
    <x v="2"/>
    <x v="1"/>
    <s v="APLICACOES DIRETAS"/>
    <x v="11"/>
    <x v="3"/>
    <x v="3"/>
  </r>
  <r>
    <x v="5"/>
    <n v="0"/>
    <x v="1"/>
    <x v="2"/>
    <x v="1"/>
    <s v="APLICACOES DIRETAS"/>
    <x v="12"/>
    <x v="3"/>
    <x v="3"/>
  </r>
  <r>
    <x v="5"/>
    <n v="76371697.640000001"/>
    <x v="1"/>
    <x v="2"/>
    <x v="1"/>
    <s v="APLICACOES DIRETAS"/>
    <x v="13"/>
    <x v="18"/>
    <x v="18"/>
  </r>
  <r>
    <x v="5"/>
    <n v="0"/>
    <x v="1"/>
    <x v="2"/>
    <x v="1"/>
    <s v="APLICACOES DIRETAS"/>
    <x v="13"/>
    <x v="3"/>
    <x v="3"/>
  </r>
  <r>
    <x v="5"/>
    <n v="35179337.82"/>
    <x v="1"/>
    <x v="2"/>
    <x v="1"/>
    <s v="APLICACOES DIRETAS"/>
    <x v="14"/>
    <x v="242"/>
    <x v="250"/>
  </r>
  <r>
    <x v="5"/>
    <n v="0"/>
    <x v="1"/>
    <x v="2"/>
    <x v="1"/>
    <s v="APLICACOES DIRETAS"/>
    <x v="14"/>
    <x v="3"/>
    <x v="3"/>
  </r>
  <r>
    <x v="5"/>
    <n v="11116670.560000001"/>
    <x v="1"/>
    <x v="2"/>
    <x v="1"/>
    <s v="APLICACOES DIRETAS"/>
    <x v="15"/>
    <x v="20"/>
    <x v="20"/>
  </r>
  <r>
    <x v="5"/>
    <n v="0"/>
    <x v="1"/>
    <x v="2"/>
    <x v="1"/>
    <s v="APLICACOES DIRETAS"/>
    <x v="15"/>
    <x v="3"/>
    <x v="3"/>
  </r>
  <r>
    <x v="5"/>
    <n v="229776.9"/>
    <x v="1"/>
    <x v="2"/>
    <x v="1"/>
    <s v="APLICACOES DIRETAS"/>
    <x v="16"/>
    <x v="21"/>
    <x v="21"/>
  </r>
  <r>
    <x v="5"/>
    <n v="0"/>
    <x v="1"/>
    <x v="2"/>
    <x v="1"/>
    <s v="APLICACOES DIRETAS"/>
    <x v="16"/>
    <x v="3"/>
    <x v="3"/>
  </r>
  <r>
    <x v="5"/>
    <n v="31699319.190000001"/>
    <x v="1"/>
    <x v="2"/>
    <x v="1"/>
    <s v="APLICACOES DIRETAS"/>
    <x v="17"/>
    <x v="22"/>
    <x v="22"/>
  </r>
  <r>
    <x v="5"/>
    <n v="0"/>
    <x v="1"/>
    <x v="2"/>
    <x v="1"/>
    <s v="APLICACOES DIRETAS"/>
    <x v="17"/>
    <x v="3"/>
    <x v="3"/>
  </r>
  <r>
    <x v="5"/>
    <n v="0"/>
    <x v="1"/>
    <x v="2"/>
    <x v="1"/>
    <s v="APLICACOES DIRETAS"/>
    <x v="18"/>
    <x v="3"/>
    <x v="3"/>
  </r>
  <r>
    <x v="5"/>
    <n v="802547.39"/>
    <x v="1"/>
    <x v="2"/>
    <x v="1"/>
    <s v="APLICACOES DIRETAS"/>
    <x v="19"/>
    <x v="23"/>
    <x v="23"/>
  </r>
  <r>
    <x v="5"/>
    <n v="0"/>
    <x v="1"/>
    <x v="2"/>
    <x v="1"/>
    <s v="APLICACOES DIRETAS"/>
    <x v="19"/>
    <x v="3"/>
    <x v="3"/>
  </r>
  <r>
    <x v="5"/>
    <n v="201045"/>
    <x v="1"/>
    <x v="2"/>
    <x v="1"/>
    <s v="APLICACOES DIRETAS"/>
    <x v="59"/>
    <x v="257"/>
    <x v="266"/>
  </r>
  <r>
    <x v="5"/>
    <n v="0"/>
    <x v="1"/>
    <x v="2"/>
    <x v="1"/>
    <s v="APLICACOES DIRETAS"/>
    <x v="59"/>
    <x v="3"/>
    <x v="3"/>
  </r>
  <r>
    <x v="5"/>
    <n v="1065550"/>
    <x v="1"/>
    <x v="2"/>
    <x v="1"/>
    <s v="APLICACOES DIRETAS"/>
    <x v="3"/>
    <x v="6"/>
    <x v="6"/>
  </r>
  <r>
    <x v="5"/>
    <n v="0"/>
    <x v="1"/>
    <x v="2"/>
    <x v="1"/>
    <s v="APLICACOES DIRETAS"/>
    <x v="3"/>
    <x v="3"/>
    <x v="3"/>
  </r>
  <r>
    <x v="5"/>
    <n v="17810456.530000001"/>
    <x v="1"/>
    <x v="2"/>
    <x v="1"/>
    <s v="APLICACOES DIRETAS"/>
    <x v="5"/>
    <x v="9"/>
    <x v="9"/>
  </r>
  <r>
    <x v="5"/>
    <n v="0"/>
    <x v="1"/>
    <x v="2"/>
    <x v="1"/>
    <s v="APLICACOES DIRETAS"/>
    <x v="5"/>
    <x v="3"/>
    <x v="3"/>
  </r>
  <r>
    <x v="5"/>
    <n v="60491692.25"/>
    <x v="1"/>
    <x v="2"/>
    <x v="1"/>
    <s v="APLICACOES DIRETAS"/>
    <x v="21"/>
    <x v="25"/>
    <x v="25"/>
  </r>
  <r>
    <x v="5"/>
    <n v="3255131.33"/>
    <x v="1"/>
    <x v="2"/>
    <x v="1"/>
    <s v="APLICACOES DIRETAS"/>
    <x v="21"/>
    <x v="3"/>
    <x v="25"/>
  </r>
  <r>
    <x v="5"/>
    <n v="9660674.3100000005"/>
    <x v="1"/>
    <x v="2"/>
    <x v="1"/>
    <s v="APLICACOES DIRETAS"/>
    <x v="22"/>
    <x v="26"/>
    <x v="26"/>
  </r>
  <r>
    <x v="5"/>
    <n v="0"/>
    <x v="1"/>
    <x v="2"/>
    <x v="1"/>
    <s v="APLICACOES DIRETAS"/>
    <x v="22"/>
    <x v="3"/>
    <x v="3"/>
  </r>
  <r>
    <x v="5"/>
    <n v="0"/>
    <x v="1"/>
    <x v="2"/>
    <x v="1"/>
    <s v="APLICACOES DIRETAS"/>
    <x v="23"/>
    <x v="3"/>
    <x v="3"/>
  </r>
  <r>
    <x v="5"/>
    <n v="159946"/>
    <x v="1"/>
    <x v="2"/>
    <x v="1"/>
    <s v="APLICACOES DIRETAS"/>
    <x v="60"/>
    <x v="271"/>
    <x v="282"/>
  </r>
  <r>
    <x v="5"/>
    <n v="0"/>
    <x v="1"/>
    <x v="2"/>
    <x v="1"/>
    <s v="APLICACOES DIRETAS"/>
    <x v="60"/>
    <x v="3"/>
    <x v="3"/>
  </r>
  <r>
    <x v="5"/>
    <n v="14149873.449999999"/>
    <x v="1"/>
    <x v="2"/>
    <x v="1"/>
    <s v="APLICACOES DIRETAS"/>
    <x v="4"/>
    <x v="7"/>
    <x v="7"/>
  </r>
  <r>
    <x v="5"/>
    <n v="0"/>
    <x v="1"/>
    <x v="2"/>
    <x v="1"/>
    <s v="APLICACOES DIRETAS"/>
    <x v="4"/>
    <x v="28"/>
    <x v="28"/>
  </r>
  <r>
    <x v="5"/>
    <n v="5364932.96"/>
    <x v="1"/>
    <x v="2"/>
    <x v="1"/>
    <s v="APLICACOES DIRETAS"/>
    <x v="4"/>
    <x v="265"/>
    <x v="275"/>
  </r>
  <r>
    <x v="5"/>
    <n v="1495.72"/>
    <x v="1"/>
    <x v="2"/>
    <x v="1"/>
    <s v="APLICACOES DIRETAS"/>
    <x v="4"/>
    <x v="258"/>
    <x v="267"/>
  </r>
  <r>
    <x v="5"/>
    <n v="159296710.77000001"/>
    <x v="1"/>
    <x v="2"/>
    <x v="1"/>
    <s v="APLICACOES DIRETAS"/>
    <x v="4"/>
    <x v="8"/>
    <x v="8"/>
  </r>
  <r>
    <x v="5"/>
    <n v="7486.27"/>
    <x v="1"/>
    <x v="2"/>
    <x v="1"/>
    <s v="APLICACOES DIRETAS"/>
    <x v="4"/>
    <x v="29"/>
    <x v="29"/>
  </r>
  <r>
    <x v="5"/>
    <n v="14687.29"/>
    <x v="1"/>
    <x v="2"/>
    <x v="1"/>
    <s v="APLICACOES DIRETAS"/>
    <x v="4"/>
    <x v="272"/>
    <x v="283"/>
  </r>
  <r>
    <x v="5"/>
    <n v="244495.1"/>
    <x v="1"/>
    <x v="2"/>
    <x v="1"/>
    <s v="APLICACOES DIRETAS"/>
    <x v="4"/>
    <x v="273"/>
    <x v="284"/>
  </r>
  <r>
    <x v="5"/>
    <n v="0"/>
    <x v="1"/>
    <x v="2"/>
    <x v="1"/>
    <s v="APLICACOES DIRETAS"/>
    <x v="4"/>
    <x v="3"/>
    <x v="3"/>
  </r>
  <r>
    <x v="5"/>
    <n v="259016829.31999999"/>
    <x v="1"/>
    <x v="2"/>
    <x v="1"/>
    <s v="APLICACOES DIRETAS"/>
    <x v="25"/>
    <x v="30"/>
    <x v="30"/>
  </r>
  <r>
    <x v="5"/>
    <n v="107549727.75"/>
    <x v="1"/>
    <x v="2"/>
    <x v="1"/>
    <s v="APLICACOES DIRETAS"/>
    <x v="25"/>
    <x v="31"/>
    <x v="31"/>
  </r>
  <r>
    <x v="5"/>
    <n v="0"/>
    <x v="1"/>
    <x v="2"/>
    <x v="1"/>
    <s v="APLICACOES DIRETAS"/>
    <x v="25"/>
    <x v="3"/>
    <x v="3"/>
  </r>
  <r>
    <x v="5"/>
    <n v="129830"/>
    <x v="1"/>
    <x v="2"/>
    <x v="1"/>
    <s v="APLICACOES DIRETAS"/>
    <x v="7"/>
    <x v="32"/>
    <x v="32"/>
  </r>
  <r>
    <x v="5"/>
    <n v="10264129.92"/>
    <x v="1"/>
    <x v="2"/>
    <x v="1"/>
    <s v="APLICACOES DIRETAS"/>
    <x v="7"/>
    <x v="33"/>
    <x v="33"/>
  </r>
  <r>
    <x v="5"/>
    <n v="2787551.29"/>
    <x v="1"/>
    <x v="2"/>
    <x v="1"/>
    <s v="APLICACOES DIRETAS"/>
    <x v="7"/>
    <x v="34"/>
    <x v="34"/>
  </r>
  <r>
    <x v="5"/>
    <n v="6829456.79"/>
    <x v="1"/>
    <x v="2"/>
    <x v="1"/>
    <s v="APLICACOES DIRETAS"/>
    <x v="7"/>
    <x v="35"/>
    <x v="35"/>
  </r>
  <r>
    <x v="5"/>
    <n v="3514020.39"/>
    <x v="1"/>
    <x v="2"/>
    <x v="1"/>
    <s v="APLICACOES DIRETAS"/>
    <x v="7"/>
    <x v="230"/>
    <x v="231"/>
  </r>
  <r>
    <x v="5"/>
    <n v="54202492.390000001"/>
    <x v="1"/>
    <x v="2"/>
    <x v="1"/>
    <s v="APLICACOES DIRETAS"/>
    <x v="7"/>
    <x v="36"/>
    <x v="36"/>
  </r>
  <r>
    <x v="5"/>
    <n v="2612962.7400000002"/>
    <x v="1"/>
    <x v="2"/>
    <x v="1"/>
    <s v="APLICACOES DIRETAS"/>
    <x v="7"/>
    <x v="37"/>
    <x v="37"/>
  </r>
  <r>
    <x v="5"/>
    <n v="1610242.77"/>
    <x v="1"/>
    <x v="2"/>
    <x v="1"/>
    <s v="APLICACOES DIRETAS"/>
    <x v="7"/>
    <x v="38"/>
    <x v="38"/>
  </r>
  <r>
    <x v="5"/>
    <n v="1888248.58"/>
    <x v="1"/>
    <x v="2"/>
    <x v="1"/>
    <s v="APLICACOES DIRETAS"/>
    <x v="7"/>
    <x v="39"/>
    <x v="39"/>
  </r>
  <r>
    <x v="5"/>
    <n v="1172401.97"/>
    <x v="1"/>
    <x v="2"/>
    <x v="1"/>
    <s v="APLICACOES DIRETAS"/>
    <x v="7"/>
    <x v="244"/>
    <x v="253"/>
  </r>
  <r>
    <x v="5"/>
    <n v="278252.86"/>
    <x v="1"/>
    <x v="2"/>
    <x v="1"/>
    <s v="APLICACOES DIRETAS"/>
    <x v="7"/>
    <x v="40"/>
    <x v="40"/>
  </r>
  <r>
    <x v="5"/>
    <n v="22706021.870000001"/>
    <x v="1"/>
    <x v="2"/>
    <x v="1"/>
    <s v="APLICACOES DIRETAS"/>
    <x v="7"/>
    <x v="41"/>
    <x v="41"/>
  </r>
  <r>
    <x v="5"/>
    <n v="7273024.1799999997"/>
    <x v="1"/>
    <x v="2"/>
    <x v="1"/>
    <s v="APLICACOES DIRETAS"/>
    <x v="7"/>
    <x v="42"/>
    <x v="42"/>
  </r>
  <r>
    <x v="5"/>
    <n v="199122.04"/>
    <x v="1"/>
    <x v="2"/>
    <x v="1"/>
    <s v="APLICACOES DIRETAS"/>
    <x v="7"/>
    <x v="259"/>
    <x v="268"/>
  </r>
  <r>
    <x v="5"/>
    <n v="71084.070000000007"/>
    <x v="1"/>
    <x v="2"/>
    <x v="1"/>
    <s v="APLICACOES DIRETAS"/>
    <x v="7"/>
    <x v="43"/>
    <x v="43"/>
  </r>
  <r>
    <x v="5"/>
    <n v="90535.82"/>
    <x v="1"/>
    <x v="2"/>
    <x v="1"/>
    <s v="APLICACOES DIRETAS"/>
    <x v="7"/>
    <x v="44"/>
    <x v="44"/>
  </r>
  <r>
    <x v="5"/>
    <n v="22247041.829999998"/>
    <x v="1"/>
    <x v="2"/>
    <x v="1"/>
    <s v="APLICACOES DIRETAS"/>
    <x v="7"/>
    <x v="45"/>
    <x v="45"/>
  </r>
  <r>
    <x v="5"/>
    <n v="16856668.879999999"/>
    <x v="1"/>
    <x v="2"/>
    <x v="1"/>
    <s v="APLICACOES DIRETAS"/>
    <x v="7"/>
    <x v="46"/>
    <x v="46"/>
  </r>
  <r>
    <x v="5"/>
    <n v="12542526.08"/>
    <x v="1"/>
    <x v="2"/>
    <x v="1"/>
    <s v="APLICACOES DIRETAS"/>
    <x v="7"/>
    <x v="47"/>
    <x v="47"/>
  </r>
  <r>
    <x v="5"/>
    <n v="2828297.52"/>
    <x v="1"/>
    <x v="2"/>
    <x v="1"/>
    <s v="APLICACOES DIRETAS"/>
    <x v="7"/>
    <x v="48"/>
    <x v="48"/>
  </r>
  <r>
    <x v="5"/>
    <n v="936169.2"/>
    <x v="1"/>
    <x v="2"/>
    <x v="1"/>
    <s v="APLICACOES DIRETAS"/>
    <x v="7"/>
    <x v="49"/>
    <x v="49"/>
  </r>
  <r>
    <x v="5"/>
    <n v="9293228.75"/>
    <x v="1"/>
    <x v="2"/>
    <x v="1"/>
    <s v="APLICACOES DIRETAS"/>
    <x v="7"/>
    <x v="50"/>
    <x v="50"/>
  </r>
  <r>
    <x v="5"/>
    <n v="40739018.289999999"/>
    <x v="1"/>
    <x v="2"/>
    <x v="1"/>
    <s v="APLICACOES DIRETAS"/>
    <x v="7"/>
    <x v="51"/>
    <x v="51"/>
  </r>
  <r>
    <x v="5"/>
    <n v="1172736.1100000001"/>
    <x v="1"/>
    <x v="2"/>
    <x v="1"/>
    <s v="APLICACOES DIRETAS"/>
    <x v="7"/>
    <x v="52"/>
    <x v="52"/>
  </r>
  <r>
    <x v="5"/>
    <n v="10323210.32"/>
    <x v="1"/>
    <x v="2"/>
    <x v="1"/>
    <s v="APLICACOES DIRETAS"/>
    <x v="7"/>
    <x v="53"/>
    <x v="53"/>
  </r>
  <r>
    <x v="5"/>
    <n v="13665946.560000001"/>
    <x v="1"/>
    <x v="2"/>
    <x v="1"/>
    <s v="APLICACOES DIRETAS"/>
    <x v="7"/>
    <x v="54"/>
    <x v="54"/>
  </r>
  <r>
    <x v="5"/>
    <n v="2761649.67"/>
    <x v="1"/>
    <x v="2"/>
    <x v="1"/>
    <s v="APLICACOES DIRETAS"/>
    <x v="7"/>
    <x v="55"/>
    <x v="55"/>
  </r>
  <r>
    <x v="5"/>
    <n v="5175743.9000000004"/>
    <x v="1"/>
    <x v="2"/>
    <x v="1"/>
    <s v="APLICACOES DIRETAS"/>
    <x v="7"/>
    <x v="56"/>
    <x v="56"/>
  </r>
  <r>
    <x v="5"/>
    <n v="1726488"/>
    <x v="1"/>
    <x v="2"/>
    <x v="1"/>
    <s v="APLICACOES DIRETAS"/>
    <x v="7"/>
    <x v="57"/>
    <x v="57"/>
  </r>
  <r>
    <x v="5"/>
    <n v="14432337.09"/>
    <x v="1"/>
    <x v="2"/>
    <x v="1"/>
    <s v="APLICACOES DIRETAS"/>
    <x v="7"/>
    <x v="58"/>
    <x v="58"/>
  </r>
  <r>
    <x v="5"/>
    <n v="289402950.41000003"/>
    <x v="1"/>
    <x v="2"/>
    <x v="1"/>
    <s v="APLICACOES DIRETAS"/>
    <x v="7"/>
    <x v="59"/>
    <x v="59"/>
  </r>
  <r>
    <x v="5"/>
    <n v="1954415.05"/>
    <x v="1"/>
    <x v="2"/>
    <x v="1"/>
    <s v="APLICACOES DIRETAS"/>
    <x v="7"/>
    <x v="260"/>
    <x v="269"/>
  </r>
  <r>
    <x v="5"/>
    <n v="1085076.03"/>
    <x v="1"/>
    <x v="2"/>
    <x v="1"/>
    <s v="APLICACOES DIRETAS"/>
    <x v="7"/>
    <x v="11"/>
    <x v="11"/>
  </r>
  <r>
    <x v="5"/>
    <n v="1838467.7000000002"/>
    <x v="1"/>
    <x v="2"/>
    <x v="1"/>
    <s v="APLICACOES DIRETAS"/>
    <x v="7"/>
    <x v="231"/>
    <x v="232"/>
  </r>
  <r>
    <x v="5"/>
    <n v="7357150.0099999998"/>
    <x v="1"/>
    <x v="2"/>
    <x v="1"/>
    <s v="APLICACOES DIRETAS"/>
    <x v="7"/>
    <x v="60"/>
    <x v="60"/>
  </r>
  <r>
    <x v="5"/>
    <n v="67844937.140000001"/>
    <x v="1"/>
    <x v="2"/>
    <x v="1"/>
    <s v="APLICACOES DIRETAS"/>
    <x v="7"/>
    <x v="61"/>
    <x v="61"/>
  </r>
  <r>
    <x v="5"/>
    <n v="1731431.42"/>
    <x v="1"/>
    <x v="2"/>
    <x v="1"/>
    <s v="APLICACOES DIRETAS"/>
    <x v="7"/>
    <x v="62"/>
    <x v="62"/>
  </r>
  <r>
    <x v="5"/>
    <n v="22332172.710000001"/>
    <x v="1"/>
    <x v="2"/>
    <x v="1"/>
    <s v="APLICACOES DIRETAS"/>
    <x v="7"/>
    <x v="3"/>
    <x v="233"/>
  </r>
  <r>
    <x v="5"/>
    <n v="1664302.38"/>
    <x v="1"/>
    <x v="2"/>
    <x v="1"/>
    <s v="APLICACOES DIRETAS"/>
    <x v="7"/>
    <x v="63"/>
    <x v="63"/>
  </r>
  <r>
    <x v="5"/>
    <n v="7384796.4199999999"/>
    <x v="1"/>
    <x v="2"/>
    <x v="1"/>
    <s v="APLICACOES DIRETAS"/>
    <x v="26"/>
    <x v="64"/>
    <x v="64"/>
  </r>
  <r>
    <x v="5"/>
    <n v="0"/>
    <x v="1"/>
    <x v="2"/>
    <x v="1"/>
    <s v="APLICACOES DIRETAS"/>
    <x v="26"/>
    <x v="3"/>
    <x v="3"/>
  </r>
  <r>
    <x v="5"/>
    <n v="240925679.77000001"/>
    <x v="1"/>
    <x v="2"/>
    <x v="1"/>
    <s v="APLICACOES DIRETAS"/>
    <x v="27"/>
    <x v="65"/>
    <x v="65"/>
  </r>
  <r>
    <x v="5"/>
    <n v="982905.95"/>
    <x v="1"/>
    <x v="2"/>
    <x v="1"/>
    <s v="APLICACOES DIRETAS"/>
    <x v="27"/>
    <x v="3"/>
    <x v="65"/>
  </r>
  <r>
    <x v="5"/>
    <n v="137044746.36000001"/>
    <x v="1"/>
    <x v="2"/>
    <x v="1"/>
    <s v="APLICACOES DIRETAS"/>
    <x v="28"/>
    <x v="261"/>
    <x v="270"/>
  </r>
  <r>
    <x v="5"/>
    <n v="197934559.91"/>
    <x v="1"/>
    <x v="2"/>
    <x v="1"/>
    <s v="APLICACOES DIRETAS"/>
    <x v="28"/>
    <x v="66"/>
    <x v="66"/>
  </r>
  <r>
    <x v="5"/>
    <n v="0"/>
    <x v="1"/>
    <x v="2"/>
    <x v="1"/>
    <s v="APLICACOES DIRETAS"/>
    <x v="28"/>
    <x v="3"/>
    <x v="3"/>
  </r>
  <r>
    <x v="5"/>
    <n v="10886067.27"/>
    <x v="1"/>
    <x v="2"/>
    <x v="1"/>
    <s v="APLICACOES DIRETAS"/>
    <x v="29"/>
    <x v="67"/>
    <x v="67"/>
  </r>
  <r>
    <x v="5"/>
    <n v="0"/>
    <x v="1"/>
    <x v="2"/>
    <x v="1"/>
    <s v="APLICACOES DIRETAS"/>
    <x v="29"/>
    <x v="3"/>
    <x v="3"/>
  </r>
  <r>
    <x v="5"/>
    <n v="7189445.2699999996"/>
    <x v="1"/>
    <x v="2"/>
    <x v="1"/>
    <s v="APLICACOES DIRETAS"/>
    <x v="30"/>
    <x v="68"/>
    <x v="68"/>
  </r>
  <r>
    <x v="5"/>
    <n v="79601.17"/>
    <x v="1"/>
    <x v="2"/>
    <x v="1"/>
    <s v="APLICACOES DIRETAS"/>
    <x v="30"/>
    <x v="69"/>
    <x v="69"/>
  </r>
  <r>
    <x v="5"/>
    <n v="2161994.2200000002"/>
    <x v="1"/>
    <x v="2"/>
    <x v="1"/>
    <s v="APLICACOES DIRETAS"/>
    <x v="30"/>
    <x v="70"/>
    <x v="70"/>
  </r>
  <r>
    <x v="5"/>
    <n v="198600"/>
    <x v="1"/>
    <x v="2"/>
    <x v="1"/>
    <s v="APLICACOES DIRETAS"/>
    <x v="30"/>
    <x v="74"/>
    <x v="74"/>
  </r>
  <r>
    <x v="5"/>
    <n v="5063576.5999999996"/>
    <x v="1"/>
    <x v="2"/>
    <x v="1"/>
    <s v="APLICACOES DIRETAS"/>
    <x v="30"/>
    <x v="71"/>
    <x v="71"/>
  </r>
  <r>
    <x v="5"/>
    <n v="125000"/>
    <x v="1"/>
    <x v="2"/>
    <x v="1"/>
    <s v="APLICACOES DIRETAS"/>
    <x v="30"/>
    <x v="72"/>
    <x v="72"/>
  </r>
  <r>
    <x v="5"/>
    <n v="0"/>
    <x v="1"/>
    <x v="2"/>
    <x v="1"/>
    <s v="APLICACOES DIRETAS"/>
    <x v="30"/>
    <x v="3"/>
    <x v="3"/>
  </r>
  <r>
    <x v="5"/>
    <n v="0"/>
    <x v="1"/>
    <x v="2"/>
    <x v="1"/>
    <s v="APLICACOES DIRETAS"/>
    <x v="31"/>
    <x v="3"/>
    <x v="3"/>
  </r>
  <r>
    <x v="5"/>
    <n v="12384.84"/>
    <x v="1"/>
    <x v="2"/>
    <x v="1"/>
    <s v="APLICACOES DIRETAS"/>
    <x v="32"/>
    <x v="69"/>
    <x v="69"/>
  </r>
  <r>
    <x v="5"/>
    <n v="788124.69"/>
    <x v="1"/>
    <x v="2"/>
    <x v="1"/>
    <s v="APLICACOES DIRETAS"/>
    <x v="32"/>
    <x v="70"/>
    <x v="70"/>
  </r>
  <r>
    <x v="5"/>
    <n v="671981.6"/>
    <x v="1"/>
    <x v="2"/>
    <x v="1"/>
    <s v="APLICACOES DIRETAS"/>
    <x v="32"/>
    <x v="74"/>
    <x v="74"/>
  </r>
  <r>
    <x v="5"/>
    <n v="348442.58"/>
    <x v="1"/>
    <x v="2"/>
    <x v="1"/>
    <s v="APLICACOES DIRETAS"/>
    <x v="32"/>
    <x v="75"/>
    <x v="75"/>
  </r>
  <r>
    <x v="5"/>
    <n v="52851.360000000001"/>
    <x v="1"/>
    <x v="2"/>
    <x v="1"/>
    <s v="APLICACOES DIRETAS"/>
    <x v="32"/>
    <x v="71"/>
    <x v="71"/>
  </r>
  <r>
    <x v="5"/>
    <n v="31181096.309999999"/>
    <x v="1"/>
    <x v="2"/>
    <x v="1"/>
    <s v="APLICACOES DIRETAS"/>
    <x v="32"/>
    <x v="76"/>
    <x v="76"/>
  </r>
  <r>
    <x v="5"/>
    <n v="20000"/>
    <x v="1"/>
    <x v="2"/>
    <x v="1"/>
    <s v="APLICACOES DIRETAS"/>
    <x v="32"/>
    <x v="77"/>
    <x v="77"/>
  </r>
  <r>
    <x v="5"/>
    <n v="0"/>
    <x v="1"/>
    <x v="2"/>
    <x v="1"/>
    <s v="APLICACOES DIRETAS"/>
    <x v="32"/>
    <x v="3"/>
    <x v="3"/>
  </r>
  <r>
    <x v="5"/>
    <n v="1022178.25"/>
    <x v="1"/>
    <x v="2"/>
    <x v="1"/>
    <s v="APLICACOES DIRETAS"/>
    <x v="8"/>
    <x v="266"/>
    <x v="276"/>
  </r>
  <r>
    <x v="5"/>
    <n v="6104.5"/>
    <x v="1"/>
    <x v="2"/>
    <x v="1"/>
    <s v="APLICACOES DIRETAS"/>
    <x v="8"/>
    <x v="78"/>
    <x v="78"/>
  </r>
  <r>
    <x v="5"/>
    <n v="74454.8"/>
    <x v="1"/>
    <x v="2"/>
    <x v="1"/>
    <s v="APLICACOES DIRETAS"/>
    <x v="8"/>
    <x v="232"/>
    <x v="234"/>
  </r>
  <r>
    <x v="5"/>
    <n v="11613819.689999999"/>
    <x v="1"/>
    <x v="2"/>
    <x v="1"/>
    <s v="APLICACOES DIRETAS"/>
    <x v="8"/>
    <x v="79"/>
    <x v="79"/>
  </r>
  <r>
    <x v="5"/>
    <n v="4081616.93"/>
    <x v="1"/>
    <x v="2"/>
    <x v="1"/>
    <s v="APLICACOES DIRETAS"/>
    <x v="8"/>
    <x v="80"/>
    <x v="80"/>
  </r>
  <r>
    <x v="5"/>
    <n v="560254.95000000007"/>
    <x v="1"/>
    <x v="2"/>
    <x v="1"/>
    <s v="APLICACOES DIRETAS"/>
    <x v="8"/>
    <x v="81"/>
    <x v="81"/>
  </r>
  <r>
    <x v="5"/>
    <n v="14443.82"/>
    <x v="1"/>
    <x v="2"/>
    <x v="1"/>
    <s v="APLICACOES DIRETAS"/>
    <x v="8"/>
    <x v="82"/>
    <x v="82"/>
  </r>
  <r>
    <x v="5"/>
    <n v="16252012.08"/>
    <x v="1"/>
    <x v="2"/>
    <x v="1"/>
    <s v="APLICACOES DIRETAS"/>
    <x v="8"/>
    <x v="83"/>
    <x v="83"/>
  </r>
  <r>
    <x v="5"/>
    <n v="238917.22"/>
    <x v="1"/>
    <x v="2"/>
    <x v="1"/>
    <s v="APLICACOES DIRETAS"/>
    <x v="8"/>
    <x v="84"/>
    <x v="84"/>
  </r>
  <r>
    <x v="5"/>
    <n v="31672.530000000002"/>
    <x v="1"/>
    <x v="2"/>
    <x v="1"/>
    <s v="APLICACOES DIRETAS"/>
    <x v="8"/>
    <x v="85"/>
    <x v="85"/>
  </r>
  <r>
    <x v="5"/>
    <n v="196646.97"/>
    <x v="1"/>
    <x v="2"/>
    <x v="1"/>
    <s v="APLICACOES DIRETAS"/>
    <x v="8"/>
    <x v="245"/>
    <x v="254"/>
  </r>
  <r>
    <x v="5"/>
    <n v="11989457.92"/>
    <x v="1"/>
    <x v="2"/>
    <x v="1"/>
    <s v="APLICACOES DIRETAS"/>
    <x v="8"/>
    <x v="86"/>
    <x v="86"/>
  </r>
  <r>
    <x v="5"/>
    <n v="16296648.630000001"/>
    <x v="1"/>
    <x v="2"/>
    <x v="1"/>
    <s v="APLICACOES DIRETAS"/>
    <x v="8"/>
    <x v="87"/>
    <x v="87"/>
  </r>
  <r>
    <x v="5"/>
    <n v="49334061.509999998"/>
    <x v="1"/>
    <x v="2"/>
    <x v="1"/>
    <s v="APLICACOES DIRETAS"/>
    <x v="8"/>
    <x v="88"/>
    <x v="88"/>
  </r>
  <r>
    <x v="5"/>
    <n v="12651206.109999999"/>
    <x v="1"/>
    <x v="2"/>
    <x v="1"/>
    <s v="APLICACOES DIRETAS"/>
    <x v="8"/>
    <x v="89"/>
    <x v="89"/>
  </r>
  <r>
    <x v="5"/>
    <n v="914620.38"/>
    <x v="1"/>
    <x v="2"/>
    <x v="1"/>
    <s v="APLICACOES DIRETAS"/>
    <x v="8"/>
    <x v="90"/>
    <x v="90"/>
  </r>
  <r>
    <x v="5"/>
    <n v="1690042.91"/>
    <x v="1"/>
    <x v="2"/>
    <x v="1"/>
    <s v="APLICACOES DIRETAS"/>
    <x v="8"/>
    <x v="12"/>
    <x v="12"/>
  </r>
  <r>
    <x v="5"/>
    <n v="926320.47"/>
    <x v="1"/>
    <x v="2"/>
    <x v="1"/>
    <s v="APLICACOES DIRETAS"/>
    <x v="8"/>
    <x v="91"/>
    <x v="91"/>
  </r>
  <r>
    <x v="5"/>
    <n v="12250.91"/>
    <x v="1"/>
    <x v="2"/>
    <x v="1"/>
    <s v="APLICACOES DIRETAS"/>
    <x v="8"/>
    <x v="92"/>
    <x v="92"/>
  </r>
  <r>
    <x v="5"/>
    <n v="148161.78"/>
    <x v="1"/>
    <x v="2"/>
    <x v="1"/>
    <s v="APLICACOES DIRETAS"/>
    <x v="8"/>
    <x v="93"/>
    <x v="93"/>
  </r>
  <r>
    <x v="5"/>
    <n v="61843.43"/>
    <x v="1"/>
    <x v="2"/>
    <x v="1"/>
    <s v="APLICACOES DIRETAS"/>
    <x v="8"/>
    <x v="94"/>
    <x v="94"/>
  </r>
  <r>
    <x v="5"/>
    <n v="1452208.43"/>
    <x v="1"/>
    <x v="2"/>
    <x v="1"/>
    <s v="APLICACOES DIRETAS"/>
    <x v="8"/>
    <x v="95"/>
    <x v="95"/>
  </r>
  <r>
    <x v="5"/>
    <n v="871376.63"/>
    <x v="1"/>
    <x v="2"/>
    <x v="1"/>
    <s v="APLICACOES DIRETAS"/>
    <x v="8"/>
    <x v="3"/>
    <x v="235"/>
  </r>
  <r>
    <x v="5"/>
    <n v="354522.84"/>
    <x v="1"/>
    <x v="2"/>
    <x v="1"/>
    <s v="APLICACOES DIRETAS"/>
    <x v="9"/>
    <x v="246"/>
    <x v="255"/>
  </r>
  <r>
    <x v="5"/>
    <n v="3584879.6"/>
    <x v="1"/>
    <x v="2"/>
    <x v="1"/>
    <s v="APLICACOES DIRETAS"/>
    <x v="9"/>
    <x v="96"/>
    <x v="96"/>
  </r>
  <r>
    <x v="5"/>
    <n v="721200.94"/>
    <x v="1"/>
    <x v="2"/>
    <x v="1"/>
    <s v="APLICACOES DIRETAS"/>
    <x v="9"/>
    <x v="78"/>
    <x v="78"/>
  </r>
  <r>
    <x v="5"/>
    <n v="11513682.15"/>
    <x v="1"/>
    <x v="2"/>
    <x v="1"/>
    <s v="APLICACOES DIRETAS"/>
    <x v="9"/>
    <x v="13"/>
    <x v="13"/>
  </r>
  <r>
    <x v="5"/>
    <n v="19427503.57"/>
    <x v="1"/>
    <x v="2"/>
    <x v="1"/>
    <s v="APLICACOES DIRETAS"/>
    <x v="9"/>
    <x v="82"/>
    <x v="82"/>
  </r>
  <r>
    <x v="5"/>
    <n v="391719.45"/>
    <x v="1"/>
    <x v="2"/>
    <x v="1"/>
    <s v="APLICACOES DIRETAS"/>
    <x v="9"/>
    <x v="97"/>
    <x v="97"/>
  </r>
  <r>
    <x v="5"/>
    <n v="102629547.11"/>
    <x v="1"/>
    <x v="2"/>
    <x v="1"/>
    <s v="APLICACOES DIRETAS"/>
    <x v="9"/>
    <x v="85"/>
    <x v="85"/>
  </r>
  <r>
    <x v="5"/>
    <n v="17162475.43"/>
    <x v="1"/>
    <x v="2"/>
    <x v="1"/>
    <s v="APLICACOES DIRETAS"/>
    <x v="9"/>
    <x v="98"/>
    <x v="98"/>
  </r>
  <r>
    <x v="5"/>
    <n v="30908967.82"/>
    <x v="1"/>
    <x v="2"/>
    <x v="1"/>
    <s v="APLICACOES DIRETAS"/>
    <x v="9"/>
    <x v="86"/>
    <x v="86"/>
  </r>
  <r>
    <x v="5"/>
    <n v="18657531.829999998"/>
    <x v="1"/>
    <x v="2"/>
    <x v="1"/>
    <s v="APLICACOES DIRETAS"/>
    <x v="9"/>
    <x v="99"/>
    <x v="99"/>
  </r>
  <r>
    <x v="5"/>
    <n v="4499895.7300000004"/>
    <x v="1"/>
    <x v="2"/>
    <x v="1"/>
    <s v="APLICACOES DIRETAS"/>
    <x v="9"/>
    <x v="100"/>
    <x v="100"/>
  </r>
  <r>
    <x v="5"/>
    <n v="227362323.69999999"/>
    <x v="1"/>
    <x v="2"/>
    <x v="1"/>
    <s v="APLICACOES DIRETAS"/>
    <x v="9"/>
    <x v="14"/>
    <x v="14"/>
  </r>
  <r>
    <x v="5"/>
    <n v="93535.28"/>
    <x v="1"/>
    <x v="2"/>
    <x v="1"/>
    <s v="APLICACOES DIRETAS"/>
    <x v="9"/>
    <x v="101"/>
    <x v="101"/>
  </r>
  <r>
    <x v="5"/>
    <n v="14824587.75"/>
    <x v="1"/>
    <x v="2"/>
    <x v="1"/>
    <s v="APLICACOES DIRETAS"/>
    <x v="9"/>
    <x v="102"/>
    <x v="102"/>
  </r>
  <r>
    <x v="5"/>
    <n v="146831.97"/>
    <x v="1"/>
    <x v="2"/>
    <x v="1"/>
    <s v="APLICACOES DIRETAS"/>
    <x v="9"/>
    <x v="103"/>
    <x v="103"/>
  </r>
  <r>
    <x v="5"/>
    <n v="6331829.5899999999"/>
    <x v="1"/>
    <x v="2"/>
    <x v="1"/>
    <s v="APLICACOES DIRETAS"/>
    <x v="9"/>
    <x v="104"/>
    <x v="104"/>
  </r>
  <r>
    <x v="5"/>
    <n v="3893971.21"/>
    <x v="1"/>
    <x v="2"/>
    <x v="1"/>
    <s v="APLICACOES DIRETAS"/>
    <x v="9"/>
    <x v="105"/>
    <x v="105"/>
  </r>
  <r>
    <x v="5"/>
    <n v="624050.19000000006"/>
    <x v="1"/>
    <x v="2"/>
    <x v="1"/>
    <s v="APLICACOES DIRETAS"/>
    <x v="9"/>
    <x v="106"/>
    <x v="106"/>
  </r>
  <r>
    <x v="5"/>
    <n v="94753461.170000002"/>
    <x v="1"/>
    <x v="2"/>
    <x v="1"/>
    <s v="APLICACOES DIRETAS"/>
    <x v="9"/>
    <x v="107"/>
    <x v="107"/>
  </r>
  <r>
    <x v="5"/>
    <n v="1232777.04"/>
    <x v="1"/>
    <x v="2"/>
    <x v="1"/>
    <s v="APLICACOES DIRETAS"/>
    <x v="9"/>
    <x v="108"/>
    <x v="108"/>
  </r>
  <r>
    <x v="5"/>
    <n v="4915834.7300000004"/>
    <x v="1"/>
    <x v="2"/>
    <x v="1"/>
    <s v="APLICACOES DIRETAS"/>
    <x v="9"/>
    <x v="234"/>
    <x v="236"/>
  </r>
  <r>
    <x v="5"/>
    <n v="24103693.899999999"/>
    <x v="1"/>
    <x v="2"/>
    <x v="1"/>
    <s v="APLICACOES DIRETAS"/>
    <x v="9"/>
    <x v="93"/>
    <x v="93"/>
  </r>
  <r>
    <x v="5"/>
    <n v="16892349.41"/>
    <x v="1"/>
    <x v="2"/>
    <x v="1"/>
    <s v="APLICACOES DIRETAS"/>
    <x v="9"/>
    <x v="94"/>
    <x v="94"/>
  </r>
  <r>
    <x v="5"/>
    <n v="11760921.23"/>
    <x v="1"/>
    <x v="2"/>
    <x v="1"/>
    <s v="APLICACOES DIRETAS"/>
    <x v="9"/>
    <x v="109"/>
    <x v="109"/>
  </r>
  <r>
    <x v="5"/>
    <n v="1572077.1"/>
    <x v="1"/>
    <x v="2"/>
    <x v="1"/>
    <s v="APLICACOES DIRETAS"/>
    <x v="9"/>
    <x v="235"/>
    <x v="237"/>
  </r>
  <r>
    <x v="5"/>
    <n v="16878791.859999999"/>
    <x v="1"/>
    <x v="2"/>
    <x v="1"/>
    <s v="APLICACOES DIRETAS"/>
    <x v="9"/>
    <x v="3"/>
    <x v="238"/>
  </r>
  <r>
    <x v="5"/>
    <n v="2631012.14"/>
    <x v="1"/>
    <x v="2"/>
    <x v="1"/>
    <s v="APLICACOES DIRETAS"/>
    <x v="9"/>
    <x v="247"/>
    <x v="256"/>
  </r>
  <r>
    <x v="5"/>
    <n v="38105293.920000002"/>
    <x v="1"/>
    <x v="2"/>
    <x v="1"/>
    <s v="APLICACOES DIRETAS"/>
    <x v="9"/>
    <x v="110"/>
    <x v="110"/>
  </r>
  <r>
    <x v="5"/>
    <n v="59525045.100000001"/>
    <x v="1"/>
    <x v="2"/>
    <x v="1"/>
    <s v="APLICACOES DIRETAS"/>
    <x v="9"/>
    <x v="111"/>
    <x v="111"/>
  </r>
  <r>
    <x v="5"/>
    <n v="1986089.03"/>
    <x v="1"/>
    <x v="2"/>
    <x v="1"/>
    <s v="APLICACOES DIRETAS"/>
    <x v="9"/>
    <x v="248"/>
    <x v="257"/>
  </r>
  <r>
    <x v="5"/>
    <n v="85817184.299999997"/>
    <x v="1"/>
    <x v="2"/>
    <x v="1"/>
    <s v="APLICACOES DIRETAS"/>
    <x v="9"/>
    <x v="112"/>
    <x v="112"/>
  </r>
  <r>
    <x v="5"/>
    <n v="103344008.39"/>
    <x v="1"/>
    <x v="2"/>
    <x v="1"/>
    <s v="APLICACOES DIRETAS"/>
    <x v="9"/>
    <x v="236"/>
    <x v="239"/>
  </r>
  <r>
    <x v="5"/>
    <n v="21135073.100000001"/>
    <x v="1"/>
    <x v="2"/>
    <x v="1"/>
    <s v="APLICACOES DIRETAS"/>
    <x v="9"/>
    <x v="249"/>
    <x v="258"/>
  </r>
  <r>
    <x v="5"/>
    <n v="520252372.49000001"/>
    <x v="1"/>
    <x v="2"/>
    <x v="1"/>
    <s v="APLICACOES DIRETAS"/>
    <x v="9"/>
    <x v="113"/>
    <x v="113"/>
  </r>
  <r>
    <x v="5"/>
    <n v="29610872.120000001"/>
    <x v="1"/>
    <x v="2"/>
    <x v="1"/>
    <s v="APLICACOES DIRETAS"/>
    <x v="9"/>
    <x v="250"/>
    <x v="259"/>
  </r>
  <r>
    <x v="5"/>
    <n v="25300"/>
    <x v="1"/>
    <x v="2"/>
    <x v="1"/>
    <s v="APLICACOES DIRETAS"/>
    <x v="9"/>
    <x v="274"/>
    <x v="285"/>
  </r>
  <r>
    <x v="5"/>
    <n v="24290114.359999999"/>
    <x v="1"/>
    <x v="2"/>
    <x v="1"/>
    <s v="APLICACOES DIRETAS"/>
    <x v="9"/>
    <x v="251"/>
    <x v="260"/>
  </r>
  <r>
    <x v="5"/>
    <n v="307082291.19"/>
    <x v="1"/>
    <x v="2"/>
    <x v="1"/>
    <s v="APLICACOES DIRETAS"/>
    <x v="9"/>
    <x v="114"/>
    <x v="114"/>
  </r>
  <r>
    <x v="5"/>
    <n v="71593697.170000002"/>
    <x v="1"/>
    <x v="2"/>
    <x v="1"/>
    <s v="APLICACOES DIRETAS"/>
    <x v="9"/>
    <x v="115"/>
    <x v="115"/>
  </r>
  <r>
    <x v="5"/>
    <n v="87644061.599999994"/>
    <x v="1"/>
    <x v="2"/>
    <x v="1"/>
    <s v="APLICACOES DIRETAS"/>
    <x v="9"/>
    <x v="116"/>
    <x v="116"/>
  </r>
  <r>
    <x v="5"/>
    <n v="3418805.4"/>
    <x v="1"/>
    <x v="2"/>
    <x v="1"/>
    <s v="APLICACOES DIRETAS"/>
    <x v="9"/>
    <x v="117"/>
    <x v="117"/>
  </r>
  <r>
    <x v="5"/>
    <n v="2109245.2599999998"/>
    <x v="1"/>
    <x v="2"/>
    <x v="1"/>
    <s v="APLICACOES DIRETAS"/>
    <x v="9"/>
    <x v="275"/>
    <x v="286"/>
  </r>
  <r>
    <x v="5"/>
    <n v="5841932.1900000004"/>
    <x v="1"/>
    <x v="2"/>
    <x v="1"/>
    <s v="APLICACOES DIRETAS"/>
    <x v="9"/>
    <x v="252"/>
    <x v="261"/>
  </r>
  <r>
    <x v="5"/>
    <n v="9519692.8399999999"/>
    <x v="1"/>
    <x v="2"/>
    <x v="1"/>
    <s v="APLICACOES DIRETAS"/>
    <x v="9"/>
    <x v="264"/>
    <x v="274"/>
  </r>
  <r>
    <x v="5"/>
    <n v="4308702.49"/>
    <x v="1"/>
    <x v="2"/>
    <x v="1"/>
    <s v="APLICACOES DIRETAS"/>
    <x v="9"/>
    <x v="118"/>
    <x v="118"/>
  </r>
  <r>
    <x v="5"/>
    <n v="55781992.770000003"/>
    <x v="1"/>
    <x v="2"/>
    <x v="1"/>
    <s v="APLICACOES DIRETAS"/>
    <x v="9"/>
    <x v="119"/>
    <x v="119"/>
  </r>
  <r>
    <x v="5"/>
    <n v="7510097.8300000001"/>
    <x v="1"/>
    <x v="2"/>
    <x v="1"/>
    <s v="APLICACOES DIRETAS"/>
    <x v="9"/>
    <x v="120"/>
    <x v="120"/>
  </r>
  <r>
    <x v="5"/>
    <n v="1816113.06"/>
    <x v="1"/>
    <x v="2"/>
    <x v="1"/>
    <s v="APLICACOES DIRETAS"/>
    <x v="33"/>
    <x v="121"/>
    <x v="121"/>
  </r>
  <r>
    <x v="5"/>
    <n v="495998.1"/>
    <x v="1"/>
    <x v="2"/>
    <x v="1"/>
    <s v="APLICACOES DIRETAS"/>
    <x v="33"/>
    <x v="122"/>
    <x v="122"/>
  </r>
  <r>
    <x v="5"/>
    <n v="7160673.3799999999"/>
    <x v="1"/>
    <x v="2"/>
    <x v="1"/>
    <s v="APLICACOES DIRETAS"/>
    <x v="33"/>
    <x v="123"/>
    <x v="123"/>
  </r>
  <r>
    <x v="5"/>
    <n v="433718.45"/>
    <x v="1"/>
    <x v="2"/>
    <x v="1"/>
    <s v="APLICACOES DIRETAS"/>
    <x v="33"/>
    <x v="3"/>
    <x v="240"/>
  </r>
  <r>
    <x v="5"/>
    <n v="6329387.3600000003"/>
    <x v="1"/>
    <x v="2"/>
    <x v="1"/>
    <s v="APLICACOES DIRETAS"/>
    <x v="34"/>
    <x v="124"/>
    <x v="124"/>
  </r>
  <r>
    <x v="5"/>
    <n v="1084957991.05"/>
    <x v="1"/>
    <x v="2"/>
    <x v="1"/>
    <s v="APLICACOES DIRETAS"/>
    <x v="34"/>
    <x v="125"/>
    <x v="125"/>
  </r>
  <r>
    <x v="5"/>
    <n v="0"/>
    <x v="1"/>
    <x v="2"/>
    <x v="1"/>
    <s v="APLICACOES DIRETAS"/>
    <x v="34"/>
    <x v="3"/>
    <x v="3"/>
  </r>
  <r>
    <x v="5"/>
    <n v="680011.8"/>
    <x v="1"/>
    <x v="2"/>
    <x v="1"/>
    <s v="APLICACOES DIRETAS"/>
    <x v="35"/>
    <x v="126"/>
    <x v="126"/>
  </r>
  <r>
    <x v="5"/>
    <n v="444326.5"/>
    <x v="1"/>
    <x v="2"/>
    <x v="1"/>
    <s v="APLICACOES DIRETAS"/>
    <x v="35"/>
    <x v="263"/>
    <x v="272"/>
  </r>
  <r>
    <x v="5"/>
    <n v="606417.38"/>
    <x v="1"/>
    <x v="2"/>
    <x v="1"/>
    <s v="APLICACOES DIRETAS"/>
    <x v="35"/>
    <x v="127"/>
    <x v="127"/>
  </r>
  <r>
    <x v="5"/>
    <n v="10444395.279999999"/>
    <x v="1"/>
    <x v="2"/>
    <x v="1"/>
    <s v="APLICACOES DIRETAS"/>
    <x v="35"/>
    <x v="128"/>
    <x v="128"/>
  </r>
  <r>
    <x v="5"/>
    <n v="0"/>
    <x v="1"/>
    <x v="2"/>
    <x v="1"/>
    <s v="APLICACOES DIRETAS"/>
    <x v="35"/>
    <x v="3"/>
    <x v="3"/>
  </r>
  <r>
    <x v="5"/>
    <n v="0"/>
    <x v="1"/>
    <x v="2"/>
    <x v="1"/>
    <s v="APLICACOES DIRETAS"/>
    <x v="36"/>
    <x v="3"/>
    <x v="3"/>
  </r>
  <r>
    <x v="5"/>
    <n v="1085015.1200000001"/>
    <x v="1"/>
    <x v="2"/>
    <x v="1"/>
    <s v="APLICACOES DIRETAS"/>
    <x v="37"/>
    <x v="129"/>
    <x v="129"/>
  </r>
  <r>
    <x v="5"/>
    <n v="0"/>
    <x v="1"/>
    <x v="2"/>
    <x v="1"/>
    <s v="APLICACOES DIRETAS"/>
    <x v="37"/>
    <x v="3"/>
    <x v="3"/>
  </r>
  <r>
    <x v="5"/>
    <n v="0"/>
    <x v="1"/>
    <x v="2"/>
    <x v="1"/>
    <s v="APLICACOES DIRETAS"/>
    <x v="58"/>
    <x v="3"/>
    <x v="3"/>
  </r>
  <r>
    <x v="5"/>
    <n v="12283287.33"/>
    <x v="1"/>
    <x v="2"/>
    <x v="1"/>
    <s v="APLICACOES DIRETAS"/>
    <x v="39"/>
    <x v="237"/>
    <x v="241"/>
  </r>
  <r>
    <x v="5"/>
    <n v="77379277.040000007"/>
    <x v="1"/>
    <x v="2"/>
    <x v="1"/>
    <s v="APLICACOES DIRETAS"/>
    <x v="39"/>
    <x v="238"/>
    <x v="242"/>
  </r>
  <r>
    <x v="5"/>
    <n v="0"/>
    <x v="1"/>
    <x v="2"/>
    <x v="1"/>
    <s v="APLICACOES DIRETAS"/>
    <x v="39"/>
    <x v="3"/>
    <x v="3"/>
  </r>
  <r>
    <x v="5"/>
    <n v="9371.44"/>
    <x v="1"/>
    <x v="2"/>
    <x v="1"/>
    <s v="APLICACOES DIRETAS"/>
    <x v="40"/>
    <x v="3"/>
    <x v="243"/>
  </r>
  <r>
    <x v="5"/>
    <n v="3941336.01"/>
    <x v="1"/>
    <x v="2"/>
    <x v="1"/>
    <s v="APLICACOES DIRETAS"/>
    <x v="40"/>
    <x v="133"/>
    <x v="133"/>
  </r>
  <r>
    <x v="5"/>
    <n v="18882916.890000001"/>
    <x v="1"/>
    <x v="2"/>
    <x v="1"/>
    <s v="APLICACOES DIRETAS"/>
    <x v="40"/>
    <x v="134"/>
    <x v="134"/>
  </r>
  <r>
    <x v="5"/>
    <n v="0"/>
    <x v="1"/>
    <x v="2"/>
    <x v="0"/>
    <s v="A DEFINIR"/>
    <x v="58"/>
    <x v="3"/>
    <x v="3"/>
  </r>
  <r>
    <x v="5"/>
    <n v="51936777.93"/>
    <x v="1"/>
    <x v="3"/>
    <x v="1"/>
    <s v="APLICACOES DIRETAS"/>
    <x v="11"/>
    <x v="135"/>
    <x v="135"/>
  </r>
  <r>
    <x v="5"/>
    <n v="178892038.84999999"/>
    <x v="1"/>
    <x v="3"/>
    <x v="1"/>
    <s v="APLICACOES DIRETAS"/>
    <x v="11"/>
    <x v="136"/>
    <x v="136"/>
  </r>
  <r>
    <x v="5"/>
    <n v="3436860371.6999998"/>
    <x v="1"/>
    <x v="3"/>
    <x v="1"/>
    <s v="APLICACOES DIRETAS"/>
    <x v="11"/>
    <x v="17"/>
    <x v="17"/>
  </r>
  <r>
    <x v="5"/>
    <n v="936375849.21000004"/>
    <x v="1"/>
    <x v="3"/>
    <x v="1"/>
    <s v="APLICACOES DIRETAS"/>
    <x v="11"/>
    <x v="137"/>
    <x v="137"/>
  </r>
  <r>
    <x v="5"/>
    <n v="0"/>
    <x v="1"/>
    <x v="3"/>
    <x v="1"/>
    <s v="APLICACOES DIRETAS"/>
    <x v="11"/>
    <x v="3"/>
    <x v="3"/>
  </r>
  <r>
    <x v="5"/>
    <n v="273987180.20999998"/>
    <x v="1"/>
    <x v="3"/>
    <x v="1"/>
    <s v="APLICACOES DIRETAS"/>
    <x v="5"/>
    <x v="9"/>
    <x v="9"/>
  </r>
  <r>
    <x v="5"/>
    <n v="0"/>
    <x v="1"/>
    <x v="3"/>
    <x v="1"/>
    <s v="APLICACOES DIRETAS"/>
    <x v="5"/>
    <x v="3"/>
    <x v="3"/>
  </r>
  <r>
    <x v="5"/>
    <n v="379496.93"/>
    <x v="1"/>
    <x v="3"/>
    <x v="1"/>
    <s v="APLICACOES DIRETAS"/>
    <x v="4"/>
    <x v="7"/>
    <x v="7"/>
  </r>
  <r>
    <x v="5"/>
    <n v="17399313.23"/>
    <x v="1"/>
    <x v="3"/>
    <x v="1"/>
    <s v="APLICACOES DIRETAS"/>
    <x v="4"/>
    <x v="276"/>
    <x v="287"/>
  </r>
  <r>
    <x v="5"/>
    <n v="277372.12"/>
    <x v="1"/>
    <x v="3"/>
    <x v="1"/>
    <s v="APLICACOES DIRETAS"/>
    <x v="4"/>
    <x v="8"/>
    <x v="8"/>
  </r>
  <r>
    <x v="5"/>
    <n v="0"/>
    <x v="1"/>
    <x v="3"/>
    <x v="1"/>
    <s v="APLICACOES DIRETAS"/>
    <x v="4"/>
    <x v="3"/>
    <x v="3"/>
  </r>
  <r>
    <x v="5"/>
    <n v="27593218.170000002"/>
    <x v="1"/>
    <x v="3"/>
    <x v="1"/>
    <s v="APLICACOES DIRETAS"/>
    <x v="41"/>
    <x v="138"/>
    <x v="138"/>
  </r>
  <r>
    <x v="5"/>
    <n v="0"/>
    <x v="1"/>
    <x v="3"/>
    <x v="1"/>
    <s v="APLICACOES DIRETAS"/>
    <x v="41"/>
    <x v="3"/>
    <x v="3"/>
  </r>
  <r>
    <x v="5"/>
    <n v="895174961.88"/>
    <x v="1"/>
    <x v="3"/>
    <x v="1"/>
    <s v="APLICACOES DIRETAS"/>
    <x v="42"/>
    <x v="139"/>
    <x v="139"/>
  </r>
  <r>
    <x v="5"/>
    <n v="271731233.23000002"/>
    <x v="1"/>
    <x v="3"/>
    <x v="1"/>
    <s v="APLICACOES DIRETAS"/>
    <x v="42"/>
    <x v="140"/>
    <x v="140"/>
  </r>
  <r>
    <x v="5"/>
    <n v="41064639.57"/>
    <x v="1"/>
    <x v="3"/>
    <x v="1"/>
    <s v="APLICACOES DIRETAS"/>
    <x v="42"/>
    <x v="3"/>
    <x v="244"/>
  </r>
  <r>
    <x v="5"/>
    <n v="56530806.740000002"/>
    <x v="1"/>
    <x v="3"/>
    <x v="1"/>
    <s v="APLICACOES DIRETAS"/>
    <x v="43"/>
    <x v="141"/>
    <x v="141"/>
  </r>
  <r>
    <x v="5"/>
    <n v="17512997.41"/>
    <x v="1"/>
    <x v="3"/>
    <x v="1"/>
    <s v="APLICACOES DIRETAS"/>
    <x v="43"/>
    <x v="142"/>
    <x v="142"/>
  </r>
  <r>
    <x v="5"/>
    <n v="3363772.76"/>
    <x v="1"/>
    <x v="3"/>
    <x v="1"/>
    <s v="APLICACOES DIRETAS"/>
    <x v="43"/>
    <x v="143"/>
    <x v="143"/>
  </r>
  <r>
    <x v="5"/>
    <n v="71529171.040000007"/>
    <x v="1"/>
    <x v="3"/>
    <x v="1"/>
    <s v="APLICACOES DIRETAS"/>
    <x v="43"/>
    <x v="267"/>
    <x v="278"/>
  </r>
  <r>
    <x v="5"/>
    <n v="0"/>
    <x v="1"/>
    <x v="3"/>
    <x v="1"/>
    <s v="APLICACOES DIRETAS"/>
    <x v="43"/>
    <x v="3"/>
    <x v="3"/>
  </r>
  <r>
    <x v="5"/>
    <n v="23511114.890000001"/>
    <x v="1"/>
    <x v="3"/>
    <x v="1"/>
    <s v="APLICACOES DIRETAS"/>
    <x v="43"/>
    <x v="145"/>
    <x v="145"/>
  </r>
  <r>
    <x v="5"/>
    <n v="2723627.72"/>
    <x v="1"/>
    <x v="3"/>
    <x v="1"/>
    <s v="APLICACOES DIRETAS"/>
    <x v="43"/>
    <x v="146"/>
    <x v="146"/>
  </r>
  <r>
    <x v="5"/>
    <n v="7616642.1200000001"/>
    <x v="1"/>
    <x v="3"/>
    <x v="1"/>
    <s v="APLICACOES DIRETAS"/>
    <x v="44"/>
    <x v="147"/>
    <x v="147"/>
  </r>
  <r>
    <x v="5"/>
    <n v="0"/>
    <x v="1"/>
    <x v="3"/>
    <x v="1"/>
    <s v="APLICACOES DIRETAS"/>
    <x v="44"/>
    <x v="3"/>
    <x v="3"/>
  </r>
  <r>
    <x v="5"/>
    <n v="463989.67"/>
    <x v="1"/>
    <x v="3"/>
    <x v="1"/>
    <s v="APLICACOES DIRETAS"/>
    <x v="34"/>
    <x v="253"/>
    <x v="262"/>
  </r>
  <r>
    <x v="5"/>
    <n v="28304390.649999999"/>
    <x v="1"/>
    <x v="3"/>
    <x v="1"/>
    <s v="APLICACOES DIRETAS"/>
    <x v="34"/>
    <x v="124"/>
    <x v="124"/>
  </r>
  <r>
    <x v="5"/>
    <n v="50368969.229999997"/>
    <x v="1"/>
    <x v="3"/>
    <x v="1"/>
    <s v="APLICACOES DIRETAS"/>
    <x v="34"/>
    <x v="148"/>
    <x v="148"/>
  </r>
  <r>
    <x v="5"/>
    <n v="28461738.82"/>
    <x v="1"/>
    <x v="3"/>
    <x v="1"/>
    <s v="APLICACOES DIRETAS"/>
    <x v="34"/>
    <x v="149"/>
    <x v="149"/>
  </r>
  <r>
    <x v="5"/>
    <n v="48187460.090000004"/>
    <x v="1"/>
    <x v="3"/>
    <x v="1"/>
    <s v="APLICACOES DIRETAS"/>
    <x v="34"/>
    <x v="125"/>
    <x v="125"/>
  </r>
  <r>
    <x v="5"/>
    <n v="0"/>
    <x v="1"/>
    <x v="3"/>
    <x v="1"/>
    <s v="APLICACOES DIRETAS"/>
    <x v="34"/>
    <x v="3"/>
    <x v="3"/>
  </r>
  <r>
    <x v="5"/>
    <n v="2434329.02"/>
    <x v="1"/>
    <x v="3"/>
    <x v="1"/>
    <s v="APLICACOES DIRETAS"/>
    <x v="37"/>
    <x v="129"/>
    <x v="129"/>
  </r>
  <r>
    <x v="5"/>
    <n v="0"/>
    <x v="1"/>
    <x v="3"/>
    <x v="1"/>
    <s v="APLICACOES DIRETAS"/>
    <x v="37"/>
    <x v="3"/>
    <x v="3"/>
  </r>
  <r>
    <x v="5"/>
    <n v="2860786.11"/>
    <x v="1"/>
    <x v="3"/>
    <x v="1"/>
    <s v="APLICACOES DIRETAS"/>
    <x v="38"/>
    <x v="130"/>
    <x v="130"/>
  </r>
  <r>
    <x v="5"/>
    <n v="0"/>
    <x v="1"/>
    <x v="3"/>
    <x v="1"/>
    <s v="APLICACOES DIRETAS"/>
    <x v="38"/>
    <x v="3"/>
    <x v="3"/>
  </r>
  <r>
    <x v="5"/>
    <n v="0"/>
    <x v="1"/>
    <x v="3"/>
    <x v="1"/>
    <s v="APLICACOES DIRETAS"/>
    <x v="58"/>
    <x v="3"/>
    <x v="3"/>
  </r>
  <r>
    <x v="5"/>
    <n v="46168.67"/>
    <x v="1"/>
    <x v="3"/>
    <x v="1"/>
    <s v="APLICACOES DIRETAS"/>
    <x v="39"/>
    <x v="277"/>
    <x v="288"/>
  </r>
  <r>
    <x v="5"/>
    <n v="23039510.960000001"/>
    <x v="1"/>
    <x v="3"/>
    <x v="1"/>
    <s v="APLICACOES DIRETAS"/>
    <x v="39"/>
    <x v="237"/>
    <x v="241"/>
  </r>
  <r>
    <x v="5"/>
    <n v="127572030.56"/>
    <x v="1"/>
    <x v="3"/>
    <x v="1"/>
    <s v="APLICACOES DIRETAS"/>
    <x v="39"/>
    <x v="238"/>
    <x v="242"/>
  </r>
  <r>
    <x v="5"/>
    <n v="3508716.77"/>
    <x v="1"/>
    <x v="3"/>
    <x v="1"/>
    <s v="APLICACOES DIRETAS"/>
    <x v="39"/>
    <x v="3"/>
    <x v="131"/>
  </r>
  <r>
    <x v="5"/>
    <n v="139890465.52000001"/>
    <x v="1"/>
    <x v="3"/>
    <x v="1"/>
    <s v="APLICACOES DIRETAS"/>
    <x v="45"/>
    <x v="150"/>
    <x v="150"/>
  </r>
  <r>
    <x v="5"/>
    <n v="22431289.02"/>
    <x v="1"/>
    <x v="3"/>
    <x v="1"/>
    <s v="APLICACOES DIRETAS"/>
    <x v="45"/>
    <x v="254"/>
    <x v="263"/>
  </r>
  <r>
    <x v="5"/>
    <n v="32.5"/>
    <x v="1"/>
    <x v="3"/>
    <x v="1"/>
    <s v="APLICACOES DIRETAS"/>
    <x v="45"/>
    <x v="151"/>
    <x v="151"/>
  </r>
  <r>
    <x v="5"/>
    <n v="917576866.98000002"/>
    <x v="1"/>
    <x v="3"/>
    <x v="1"/>
    <s v="APLICACOES DIRETAS"/>
    <x v="45"/>
    <x v="153"/>
    <x v="153"/>
  </r>
  <r>
    <x v="5"/>
    <n v="342686188.55000001"/>
    <x v="1"/>
    <x v="3"/>
    <x v="1"/>
    <s v="APLICACOES DIRETAS"/>
    <x v="45"/>
    <x v="154"/>
    <x v="154"/>
  </r>
  <r>
    <x v="5"/>
    <n v="1314142.73"/>
    <x v="1"/>
    <x v="3"/>
    <x v="1"/>
    <s v="APLICACOES DIRETAS"/>
    <x v="45"/>
    <x v="155"/>
    <x v="155"/>
  </r>
  <r>
    <x v="5"/>
    <n v="31942805.420000002"/>
    <x v="1"/>
    <x v="3"/>
    <x v="1"/>
    <s v="APLICACOES DIRETAS"/>
    <x v="45"/>
    <x v="157"/>
    <x v="157"/>
  </r>
  <r>
    <x v="5"/>
    <n v="3923.07"/>
    <x v="1"/>
    <x v="3"/>
    <x v="1"/>
    <s v="APLICACOES DIRETAS"/>
    <x v="45"/>
    <x v="158"/>
    <x v="158"/>
  </r>
  <r>
    <x v="5"/>
    <n v="623696.67000000004"/>
    <x v="1"/>
    <x v="3"/>
    <x v="1"/>
    <s v="APLICACOES DIRETAS"/>
    <x v="45"/>
    <x v="159"/>
    <x v="159"/>
  </r>
  <r>
    <x v="5"/>
    <n v="34536519.289999999"/>
    <x v="1"/>
    <x v="3"/>
    <x v="1"/>
    <s v="APLICACOES DIRETAS"/>
    <x v="45"/>
    <x v="160"/>
    <x v="160"/>
  </r>
  <r>
    <x v="5"/>
    <n v="6898789.9199999999"/>
    <x v="1"/>
    <x v="3"/>
    <x v="1"/>
    <s v="APLICACOES DIRETAS"/>
    <x v="45"/>
    <x v="161"/>
    <x v="161"/>
  </r>
  <r>
    <x v="5"/>
    <n v="86389727.739999995"/>
    <x v="1"/>
    <x v="3"/>
    <x v="1"/>
    <s v="APLICACOES DIRETAS"/>
    <x v="45"/>
    <x v="162"/>
    <x v="162"/>
  </r>
  <r>
    <x v="5"/>
    <n v="435612.7"/>
    <x v="1"/>
    <x v="3"/>
    <x v="1"/>
    <s v="APLICACOES DIRETAS"/>
    <x v="45"/>
    <x v="164"/>
    <x v="164"/>
  </r>
  <r>
    <x v="5"/>
    <n v="20379207.300000001"/>
    <x v="1"/>
    <x v="3"/>
    <x v="1"/>
    <s v="APLICACOES DIRETAS"/>
    <x v="45"/>
    <x v="165"/>
    <x v="165"/>
  </r>
  <r>
    <x v="5"/>
    <n v="1269717.18"/>
    <x v="1"/>
    <x v="3"/>
    <x v="1"/>
    <s v="APLICACOES DIRETAS"/>
    <x v="45"/>
    <x v="166"/>
    <x v="166"/>
  </r>
  <r>
    <x v="5"/>
    <n v="407286968.73000002"/>
    <x v="1"/>
    <x v="3"/>
    <x v="1"/>
    <s v="APLICACOES DIRETAS"/>
    <x v="45"/>
    <x v="167"/>
    <x v="167"/>
  </r>
  <r>
    <x v="5"/>
    <n v="27704658.170000002"/>
    <x v="1"/>
    <x v="3"/>
    <x v="1"/>
    <s v="APLICACOES DIRETAS"/>
    <x v="45"/>
    <x v="168"/>
    <x v="168"/>
  </r>
  <r>
    <x v="5"/>
    <n v="341000.62"/>
    <x v="1"/>
    <x v="3"/>
    <x v="1"/>
    <s v="APLICACOES DIRETAS"/>
    <x v="45"/>
    <x v="169"/>
    <x v="169"/>
  </r>
  <r>
    <x v="5"/>
    <n v="470397798.51999998"/>
    <x v="1"/>
    <x v="3"/>
    <x v="1"/>
    <s v="APLICACOES DIRETAS"/>
    <x v="45"/>
    <x v="170"/>
    <x v="170"/>
  </r>
  <r>
    <x v="5"/>
    <n v="23.49"/>
    <x v="1"/>
    <x v="3"/>
    <x v="1"/>
    <s v="APLICACOES DIRETAS"/>
    <x v="45"/>
    <x v="278"/>
    <x v="289"/>
  </r>
  <r>
    <x v="5"/>
    <n v="3895558.39"/>
    <x v="1"/>
    <x v="3"/>
    <x v="1"/>
    <s v="APLICACOES DIRETAS"/>
    <x v="45"/>
    <x v="171"/>
    <x v="171"/>
  </r>
  <r>
    <x v="5"/>
    <n v="37897.300000000003"/>
    <x v="1"/>
    <x v="3"/>
    <x v="1"/>
    <s v="APLICACOES DIRETAS"/>
    <x v="45"/>
    <x v="172"/>
    <x v="172"/>
  </r>
  <r>
    <x v="5"/>
    <n v="14970219.779999999"/>
    <x v="1"/>
    <x v="3"/>
    <x v="1"/>
    <s v="APLICACOES DIRETAS"/>
    <x v="45"/>
    <x v="175"/>
    <x v="175"/>
  </r>
  <r>
    <x v="5"/>
    <n v="1850407.94"/>
    <x v="1"/>
    <x v="3"/>
    <x v="1"/>
    <s v="APLICACOES DIRETAS"/>
    <x v="45"/>
    <x v="176"/>
    <x v="176"/>
  </r>
  <r>
    <x v="5"/>
    <n v="5974285.4900000002"/>
    <x v="1"/>
    <x v="3"/>
    <x v="1"/>
    <s v="APLICACOES DIRETAS"/>
    <x v="45"/>
    <x v="177"/>
    <x v="177"/>
  </r>
  <r>
    <x v="5"/>
    <n v="2622311.98"/>
    <x v="1"/>
    <x v="3"/>
    <x v="1"/>
    <s v="APLICACOES DIRETAS"/>
    <x v="45"/>
    <x v="178"/>
    <x v="178"/>
  </r>
  <r>
    <x v="5"/>
    <n v="30299297.489999998"/>
    <x v="1"/>
    <x v="3"/>
    <x v="1"/>
    <s v="APLICACOES DIRETAS"/>
    <x v="45"/>
    <x v="179"/>
    <x v="179"/>
  </r>
  <r>
    <x v="5"/>
    <n v="87368.54"/>
    <x v="1"/>
    <x v="3"/>
    <x v="1"/>
    <s v="APLICACOES DIRETAS"/>
    <x v="45"/>
    <x v="180"/>
    <x v="180"/>
  </r>
  <r>
    <x v="5"/>
    <n v="5391631.4500000002"/>
    <x v="1"/>
    <x v="3"/>
    <x v="1"/>
    <s v="APLICACOES DIRETAS"/>
    <x v="45"/>
    <x v="181"/>
    <x v="181"/>
  </r>
  <r>
    <x v="5"/>
    <n v="767633.42"/>
    <x v="1"/>
    <x v="3"/>
    <x v="1"/>
    <s v="APLICACOES DIRETAS"/>
    <x v="45"/>
    <x v="182"/>
    <x v="182"/>
  </r>
  <r>
    <x v="5"/>
    <n v="15604510.460000001"/>
    <x v="1"/>
    <x v="3"/>
    <x v="1"/>
    <s v="APLICACOES DIRETAS"/>
    <x v="45"/>
    <x v="183"/>
    <x v="183"/>
  </r>
  <r>
    <x v="5"/>
    <n v="5583811.5499999998"/>
    <x v="1"/>
    <x v="3"/>
    <x v="1"/>
    <s v="APLICACOES DIRETAS"/>
    <x v="45"/>
    <x v="184"/>
    <x v="184"/>
  </r>
  <r>
    <x v="5"/>
    <n v="2256817.35"/>
    <x v="1"/>
    <x v="3"/>
    <x v="1"/>
    <s v="APLICACOES DIRETAS"/>
    <x v="45"/>
    <x v="185"/>
    <x v="185"/>
  </r>
  <r>
    <x v="5"/>
    <n v="94795983.739999995"/>
    <x v="1"/>
    <x v="3"/>
    <x v="1"/>
    <s v="APLICACOES DIRETAS"/>
    <x v="45"/>
    <x v="3"/>
    <x v="245"/>
  </r>
  <r>
    <x v="5"/>
    <n v="1898497.35"/>
    <x v="1"/>
    <x v="3"/>
    <x v="1"/>
    <s v="APLICACOES DIRETAS"/>
    <x v="45"/>
    <x v="249"/>
    <x v="152"/>
  </r>
  <r>
    <x v="5"/>
    <n v="10304001.92"/>
    <x v="1"/>
    <x v="3"/>
    <x v="1"/>
    <s v="APLICACOES DIRETAS"/>
    <x v="45"/>
    <x v="186"/>
    <x v="186"/>
  </r>
  <r>
    <x v="5"/>
    <n v="154111920.66999999"/>
    <x v="1"/>
    <x v="3"/>
    <x v="1"/>
    <s v="APLICACOES DIRETAS"/>
    <x v="45"/>
    <x v="187"/>
    <x v="187"/>
  </r>
  <r>
    <x v="5"/>
    <n v="221676376.63"/>
    <x v="1"/>
    <x v="3"/>
    <x v="1"/>
    <s v="APLICACOES DIRETAS"/>
    <x v="45"/>
    <x v="268"/>
    <x v="279"/>
  </r>
  <r>
    <x v="5"/>
    <n v="3147634926.6300001"/>
    <x v="1"/>
    <x v="3"/>
    <x v="1"/>
    <s v="APLICACOES DIRETAS"/>
    <x v="45"/>
    <x v="188"/>
    <x v="188"/>
  </r>
  <r>
    <x v="5"/>
    <n v="137804.75"/>
    <x v="1"/>
    <x v="3"/>
    <x v="1"/>
    <s v="APLICACOES DIRETAS"/>
    <x v="45"/>
    <x v="189"/>
    <x v="189"/>
  </r>
  <r>
    <x v="5"/>
    <n v="34643383.399999999"/>
    <x v="1"/>
    <x v="3"/>
    <x v="1"/>
    <s v="APLICACOES DIRETAS"/>
    <x v="46"/>
    <x v="150"/>
    <x v="150"/>
  </r>
  <r>
    <x v="5"/>
    <n v="276178627.66000003"/>
    <x v="1"/>
    <x v="3"/>
    <x v="1"/>
    <s v="APLICACOES DIRETAS"/>
    <x v="46"/>
    <x v="153"/>
    <x v="153"/>
  </r>
  <r>
    <x v="5"/>
    <n v="37384.14"/>
    <x v="1"/>
    <x v="3"/>
    <x v="1"/>
    <s v="APLICACOES DIRETAS"/>
    <x v="46"/>
    <x v="142"/>
    <x v="142"/>
  </r>
  <r>
    <x v="5"/>
    <n v="113919137.42"/>
    <x v="1"/>
    <x v="3"/>
    <x v="1"/>
    <s v="APLICACOES DIRETAS"/>
    <x v="46"/>
    <x v="170"/>
    <x v="170"/>
  </r>
  <r>
    <x v="5"/>
    <n v="1069653.58"/>
    <x v="1"/>
    <x v="3"/>
    <x v="1"/>
    <s v="APLICACOES DIRETAS"/>
    <x v="46"/>
    <x v="190"/>
    <x v="190"/>
  </r>
  <r>
    <x v="5"/>
    <n v="1730754.62"/>
    <x v="1"/>
    <x v="3"/>
    <x v="1"/>
    <s v="APLICACOES DIRETAS"/>
    <x v="46"/>
    <x v="191"/>
    <x v="191"/>
  </r>
  <r>
    <x v="5"/>
    <n v="971155269.62"/>
    <x v="1"/>
    <x v="3"/>
    <x v="1"/>
    <s v="APLICACOES DIRETAS"/>
    <x v="46"/>
    <x v="192"/>
    <x v="192"/>
  </r>
  <r>
    <x v="5"/>
    <n v="0"/>
    <x v="1"/>
    <x v="3"/>
    <x v="1"/>
    <s v="APLICACOES DIRETAS"/>
    <x v="46"/>
    <x v="3"/>
    <x v="3"/>
  </r>
  <r>
    <x v="5"/>
    <n v="7901207.3600000003"/>
    <x v="1"/>
    <x v="3"/>
    <x v="1"/>
    <s v="APLICACOES DIRETAS"/>
    <x v="46"/>
    <x v="193"/>
    <x v="193"/>
  </r>
  <r>
    <x v="5"/>
    <n v="115386540.14"/>
    <x v="2"/>
    <x v="4"/>
    <x v="1"/>
    <s v="APLICACOES DIRETAS"/>
    <x v="48"/>
    <x v="194"/>
    <x v="194"/>
  </r>
  <r>
    <x v="5"/>
    <n v="350450022.39999998"/>
    <x v="2"/>
    <x v="4"/>
    <x v="1"/>
    <s v="APLICACOES DIRETAS"/>
    <x v="48"/>
    <x v="195"/>
    <x v="195"/>
  </r>
  <r>
    <x v="5"/>
    <n v="0"/>
    <x v="2"/>
    <x v="4"/>
    <x v="1"/>
    <s v="APLICACOES DIRETAS"/>
    <x v="58"/>
    <x v="3"/>
    <x v="3"/>
  </r>
  <r>
    <x v="5"/>
    <n v="1806913.6"/>
    <x v="2"/>
    <x v="5"/>
    <x v="3"/>
    <s v="TRANSFERENCIAS A MUNICIPIOS"/>
    <x v="49"/>
    <x v="199"/>
    <x v="199"/>
  </r>
  <r>
    <x v="5"/>
    <n v="0"/>
    <x v="2"/>
    <x v="5"/>
    <x v="3"/>
    <s v="TRANSFERENCIAS A MUNICIPIOS"/>
    <x v="49"/>
    <x v="3"/>
    <x v="3"/>
  </r>
  <r>
    <x v="5"/>
    <n v="0"/>
    <x v="2"/>
    <x v="5"/>
    <x v="3"/>
    <s v="TRANSFERENCIAS A MUNICIPIOS"/>
    <x v="58"/>
    <x v="3"/>
    <x v="3"/>
  </r>
  <r>
    <x v="5"/>
    <n v="0"/>
    <x v="2"/>
    <x v="5"/>
    <x v="4"/>
    <s v="TRANSFERENCIAS A INSTITUICOES PRIVADAS SEM FINS LUCRATIVOS"/>
    <x v="58"/>
    <x v="3"/>
    <x v="3"/>
  </r>
  <r>
    <x v="5"/>
    <n v="950000"/>
    <x v="2"/>
    <x v="5"/>
    <x v="1"/>
    <s v="APLICACOES DIRETAS"/>
    <x v="50"/>
    <x v="279"/>
    <x v="290"/>
  </r>
  <r>
    <x v="5"/>
    <n v="1987666.01"/>
    <x v="2"/>
    <x v="5"/>
    <x v="1"/>
    <s v="APLICACOES DIRETAS"/>
    <x v="50"/>
    <x v="239"/>
    <x v="246"/>
  </r>
  <r>
    <x v="5"/>
    <n v="1263000"/>
    <x v="2"/>
    <x v="5"/>
    <x v="1"/>
    <s v="APLICACOES DIRETAS"/>
    <x v="50"/>
    <x v="240"/>
    <x v="247"/>
  </r>
  <r>
    <x v="5"/>
    <n v="0"/>
    <x v="2"/>
    <x v="5"/>
    <x v="1"/>
    <s v="APLICACOES DIRETAS"/>
    <x v="50"/>
    <x v="3"/>
    <x v="3"/>
  </r>
  <r>
    <x v="5"/>
    <n v="63713047.810000002"/>
    <x v="2"/>
    <x v="5"/>
    <x v="1"/>
    <s v="APLICACOES DIRETAS"/>
    <x v="50"/>
    <x v="255"/>
    <x v="264"/>
  </r>
  <r>
    <x v="5"/>
    <n v="26210000"/>
    <x v="2"/>
    <x v="5"/>
    <x v="1"/>
    <s v="APLICACOES DIRETAS"/>
    <x v="52"/>
    <x v="280"/>
    <x v="291"/>
  </r>
  <r>
    <x v="5"/>
    <n v="0"/>
    <x v="2"/>
    <x v="5"/>
    <x v="1"/>
    <s v="APLICACOES DIRETAS"/>
    <x v="52"/>
    <x v="3"/>
    <x v="3"/>
  </r>
  <r>
    <x v="5"/>
    <n v="566170803.61000001"/>
    <x v="2"/>
    <x v="5"/>
    <x v="1"/>
    <s v="APLICACOES DIRETAS"/>
    <x v="54"/>
    <x v="269"/>
    <x v="280"/>
  </r>
  <r>
    <x v="5"/>
    <n v="811206.73"/>
    <x v="2"/>
    <x v="5"/>
    <x v="1"/>
    <s v="APLICACOES DIRETAS"/>
    <x v="54"/>
    <x v="197"/>
    <x v="197"/>
  </r>
  <r>
    <x v="5"/>
    <n v="40053600.149999999"/>
    <x v="2"/>
    <x v="5"/>
    <x v="1"/>
    <s v="APLICACOES DIRETAS"/>
    <x v="54"/>
    <x v="270"/>
    <x v="281"/>
  </r>
  <r>
    <x v="5"/>
    <n v="0"/>
    <x v="2"/>
    <x v="5"/>
    <x v="1"/>
    <s v="APLICACOES DIRETAS"/>
    <x v="54"/>
    <x v="3"/>
    <x v="3"/>
  </r>
  <r>
    <x v="5"/>
    <n v="64624467.240000002"/>
    <x v="2"/>
    <x v="5"/>
    <x v="1"/>
    <s v="APLICACOES DIRETAS"/>
    <x v="55"/>
    <x v="198"/>
    <x v="198"/>
  </r>
  <r>
    <x v="5"/>
    <n v="0"/>
    <x v="2"/>
    <x v="5"/>
    <x v="1"/>
    <s v="APLICACOES DIRETAS"/>
    <x v="55"/>
    <x v="3"/>
    <x v="3"/>
  </r>
  <r>
    <x v="5"/>
    <n v="0"/>
    <x v="2"/>
    <x v="5"/>
    <x v="1"/>
    <s v="APLICACOES DIRETAS"/>
    <x v="56"/>
    <x v="3"/>
    <x v="3"/>
  </r>
  <r>
    <x v="5"/>
    <n v="856409.49"/>
    <x v="2"/>
    <x v="5"/>
    <x v="1"/>
    <s v="APLICACOES DIRETAS"/>
    <x v="56"/>
    <x v="220"/>
    <x v="220"/>
  </r>
  <r>
    <x v="5"/>
    <n v="9953000"/>
    <x v="2"/>
    <x v="5"/>
    <x v="1"/>
    <s v="APLICACOES DIRETAS"/>
    <x v="4"/>
    <x v="8"/>
    <x v="8"/>
  </r>
  <r>
    <x v="5"/>
    <n v="50959420.890000001"/>
    <x v="2"/>
    <x v="5"/>
    <x v="1"/>
    <s v="APLICACOES DIRETAS"/>
    <x v="57"/>
    <x v="281"/>
    <x v="292"/>
  </r>
  <r>
    <x v="5"/>
    <n v="0"/>
    <x v="2"/>
    <x v="5"/>
    <x v="1"/>
    <s v="APLICACOES DIRETAS"/>
    <x v="57"/>
    <x v="3"/>
    <x v="3"/>
  </r>
  <r>
    <x v="5"/>
    <n v="0"/>
    <x v="2"/>
    <x v="5"/>
    <x v="1"/>
    <s v="APLICACOES DIRETAS"/>
    <x v="58"/>
    <x v="3"/>
    <x v="3"/>
  </r>
  <r>
    <x v="5"/>
    <n v="0"/>
    <x v="2"/>
    <x v="5"/>
    <x v="0"/>
    <s v="A DEFINIR"/>
    <x v="58"/>
    <x v="3"/>
    <x v="3"/>
  </r>
  <r>
    <x v="5"/>
    <n v="15079686.960000001"/>
    <x v="2"/>
    <x v="6"/>
    <x v="2"/>
    <s v="TRANSFERENCIAS A UNIAO"/>
    <x v="49"/>
    <x v="199"/>
    <x v="199"/>
  </r>
  <r>
    <x v="5"/>
    <n v="0"/>
    <x v="2"/>
    <x v="6"/>
    <x v="2"/>
    <s v="TRANSFERENCIAS A UNIAO"/>
    <x v="49"/>
    <x v="3"/>
    <x v="3"/>
  </r>
  <r>
    <x v="5"/>
    <n v="24298"/>
    <x v="2"/>
    <x v="6"/>
    <x v="2"/>
    <s v="TRANSFERENCIAS A UNIAO"/>
    <x v="4"/>
    <x v="8"/>
    <x v="8"/>
  </r>
  <r>
    <x v="5"/>
    <n v="0"/>
    <x v="2"/>
    <x v="6"/>
    <x v="2"/>
    <s v="TRANSFERENCIAS A UNIAO"/>
    <x v="4"/>
    <x v="3"/>
    <x v="3"/>
  </r>
  <r>
    <x v="5"/>
    <n v="0"/>
    <x v="2"/>
    <x v="6"/>
    <x v="2"/>
    <s v="TRANSFERENCIAS A UNIAO"/>
    <x v="58"/>
    <x v="3"/>
    <x v="3"/>
  </r>
  <r>
    <x v="5"/>
    <n v="318980084.18000001"/>
    <x v="2"/>
    <x v="6"/>
    <x v="3"/>
    <s v="TRANSFERENCIAS A MUNICIPIOS"/>
    <x v="49"/>
    <x v="199"/>
    <x v="199"/>
  </r>
  <r>
    <x v="5"/>
    <n v="0"/>
    <x v="2"/>
    <x v="6"/>
    <x v="3"/>
    <s v="TRANSFERENCIAS A MUNICIPIOS"/>
    <x v="49"/>
    <x v="3"/>
    <x v="3"/>
  </r>
  <r>
    <x v="5"/>
    <n v="5671210.8499999996"/>
    <x v="2"/>
    <x v="6"/>
    <x v="3"/>
    <s v="TRANSFERENCIAS A MUNICIPIOS"/>
    <x v="3"/>
    <x v="6"/>
    <x v="6"/>
  </r>
  <r>
    <x v="5"/>
    <n v="0"/>
    <x v="2"/>
    <x v="6"/>
    <x v="3"/>
    <s v="TRANSFERENCIAS A MUNICIPIOS"/>
    <x v="3"/>
    <x v="3"/>
    <x v="3"/>
  </r>
  <r>
    <x v="5"/>
    <n v="0"/>
    <x v="2"/>
    <x v="6"/>
    <x v="3"/>
    <s v="TRANSFERENCIAS A MUNICIPIOS"/>
    <x v="58"/>
    <x v="3"/>
    <x v="3"/>
  </r>
  <r>
    <x v="5"/>
    <n v="547318894.63"/>
    <x v="2"/>
    <x v="6"/>
    <x v="4"/>
    <s v="TRANSFERENCIAS A INSTITUICOES PRIVADAS SEM FINS LUCRATIVOS"/>
    <x v="49"/>
    <x v="199"/>
    <x v="199"/>
  </r>
  <r>
    <x v="5"/>
    <n v="0"/>
    <x v="2"/>
    <x v="6"/>
    <x v="4"/>
    <s v="TRANSFERENCIAS A INSTITUICOES PRIVADAS SEM FINS LUCRATIVOS"/>
    <x v="49"/>
    <x v="3"/>
    <x v="3"/>
  </r>
  <r>
    <x v="5"/>
    <n v="3539939.45"/>
    <x v="2"/>
    <x v="6"/>
    <x v="4"/>
    <s v="TRANSFERENCIAS A INSTITUICOES PRIVADAS SEM FINS LUCRATIVOS"/>
    <x v="3"/>
    <x v="6"/>
    <x v="6"/>
  </r>
  <r>
    <x v="5"/>
    <n v="0"/>
    <x v="2"/>
    <x v="6"/>
    <x v="4"/>
    <s v="TRANSFERENCIAS A INSTITUICOES PRIVADAS SEM FINS LUCRATIVOS"/>
    <x v="3"/>
    <x v="3"/>
    <x v="3"/>
  </r>
  <r>
    <x v="5"/>
    <n v="430000"/>
    <x v="2"/>
    <x v="6"/>
    <x v="4"/>
    <s v="TRANSFERENCIAS A INSTITUICOES PRIVADAS SEM FINS LUCRATIVOS"/>
    <x v="56"/>
    <x v="206"/>
    <x v="206"/>
  </r>
  <r>
    <x v="5"/>
    <n v="0"/>
    <x v="2"/>
    <x v="6"/>
    <x v="4"/>
    <s v="TRANSFERENCIAS A INSTITUICOES PRIVADAS SEM FINS LUCRATIVOS"/>
    <x v="56"/>
    <x v="3"/>
    <x v="3"/>
  </r>
  <r>
    <x v="5"/>
    <n v="200000"/>
    <x v="2"/>
    <x v="6"/>
    <x v="4"/>
    <s v="TRANSFERENCIAS A INSTITUICOES PRIVADAS SEM FINS LUCRATIVOS"/>
    <x v="57"/>
    <x v="228"/>
    <x v="228"/>
  </r>
  <r>
    <x v="5"/>
    <n v="0"/>
    <x v="2"/>
    <x v="6"/>
    <x v="4"/>
    <s v="TRANSFERENCIAS A INSTITUICOES PRIVADAS SEM FINS LUCRATIVOS"/>
    <x v="57"/>
    <x v="3"/>
    <x v="3"/>
  </r>
  <r>
    <x v="5"/>
    <n v="0"/>
    <x v="2"/>
    <x v="6"/>
    <x v="4"/>
    <s v="TRANSFERENCIAS A INSTITUICOES PRIVADAS SEM FINS LUCRATIVOS"/>
    <x v="9"/>
    <x v="3"/>
    <x v="3"/>
  </r>
  <r>
    <x v="5"/>
    <n v="32930"/>
    <x v="2"/>
    <x v="6"/>
    <x v="4"/>
    <s v="TRANSFERENCIAS A INSTITUICOES PRIVADAS SEM FINS LUCRATIVOS"/>
    <x v="9"/>
    <x v="264"/>
    <x v="274"/>
  </r>
  <r>
    <x v="5"/>
    <n v="0"/>
    <x v="2"/>
    <x v="6"/>
    <x v="4"/>
    <s v="TRANSFERENCIAS A INSTITUICOES PRIVADAS SEM FINS LUCRATIVOS"/>
    <x v="58"/>
    <x v="3"/>
    <x v="3"/>
  </r>
  <r>
    <x v="5"/>
    <n v="0"/>
    <x v="2"/>
    <x v="6"/>
    <x v="6"/>
    <s v="TRANSFERENCIAS A INSTITUICOES PRIVADAS COM FINS LUCRATIVOS"/>
    <x v="58"/>
    <x v="3"/>
    <x v="3"/>
  </r>
  <r>
    <x v="5"/>
    <n v="3828127.02"/>
    <x v="2"/>
    <x v="6"/>
    <x v="8"/>
    <s v="TRANSFERENCIAS A CONSORCIOS PUBLICOS"/>
    <x v="49"/>
    <x v="199"/>
    <x v="199"/>
  </r>
  <r>
    <x v="5"/>
    <n v="0"/>
    <x v="2"/>
    <x v="6"/>
    <x v="8"/>
    <s v="TRANSFERENCIAS A CONSORCIOS PUBLICOS"/>
    <x v="49"/>
    <x v="3"/>
    <x v="3"/>
  </r>
  <r>
    <x v="5"/>
    <n v="483000"/>
    <x v="2"/>
    <x v="6"/>
    <x v="8"/>
    <s v="TRANSFERENCIAS A CONSORCIOS PUBLICOS"/>
    <x v="3"/>
    <x v="6"/>
    <x v="6"/>
  </r>
  <r>
    <x v="5"/>
    <n v="0"/>
    <x v="2"/>
    <x v="6"/>
    <x v="8"/>
    <s v="TRANSFERENCIAS A CONSORCIOS PUBLICOS"/>
    <x v="3"/>
    <x v="3"/>
    <x v="3"/>
  </r>
  <r>
    <x v="5"/>
    <n v="0"/>
    <x v="2"/>
    <x v="6"/>
    <x v="8"/>
    <s v="TRANSFERENCIAS A CONSORCIOS PUBLICOS"/>
    <x v="58"/>
    <x v="3"/>
    <x v="3"/>
  </r>
  <r>
    <x v="5"/>
    <n v="2908372.5"/>
    <x v="2"/>
    <x v="6"/>
    <x v="1"/>
    <s v="APLICACOES DIRETAS"/>
    <x v="50"/>
    <x v="279"/>
    <x v="290"/>
  </r>
  <r>
    <x v="5"/>
    <n v="0"/>
    <x v="2"/>
    <x v="6"/>
    <x v="1"/>
    <s v="APLICACOES DIRETAS"/>
    <x v="50"/>
    <x v="3"/>
    <x v="3"/>
  </r>
  <r>
    <x v="5"/>
    <n v="1566355.08"/>
    <x v="2"/>
    <x v="6"/>
    <x v="1"/>
    <s v="APLICACOES DIRETAS"/>
    <x v="50"/>
    <x v="255"/>
    <x v="264"/>
  </r>
  <r>
    <x v="5"/>
    <n v="5757378.0199999996"/>
    <x v="2"/>
    <x v="6"/>
    <x v="1"/>
    <s v="APLICACOES DIRETAS"/>
    <x v="16"/>
    <x v="21"/>
    <x v="21"/>
  </r>
  <r>
    <x v="5"/>
    <n v="0"/>
    <x v="2"/>
    <x v="6"/>
    <x v="1"/>
    <s v="APLICACOES DIRETAS"/>
    <x v="16"/>
    <x v="3"/>
    <x v="3"/>
  </r>
  <r>
    <x v="5"/>
    <n v="172521.16"/>
    <x v="2"/>
    <x v="6"/>
    <x v="1"/>
    <s v="APLICACOES DIRETAS"/>
    <x v="3"/>
    <x v="6"/>
    <x v="6"/>
  </r>
  <r>
    <x v="5"/>
    <n v="0"/>
    <x v="2"/>
    <x v="6"/>
    <x v="1"/>
    <s v="APLICACOES DIRETAS"/>
    <x v="3"/>
    <x v="3"/>
    <x v="3"/>
  </r>
  <r>
    <x v="5"/>
    <n v="447812.46"/>
    <x v="2"/>
    <x v="6"/>
    <x v="1"/>
    <s v="APLICACOES DIRETAS"/>
    <x v="5"/>
    <x v="9"/>
    <x v="9"/>
  </r>
  <r>
    <x v="5"/>
    <n v="0"/>
    <x v="2"/>
    <x v="6"/>
    <x v="1"/>
    <s v="APLICACOES DIRETAS"/>
    <x v="5"/>
    <x v="3"/>
    <x v="3"/>
  </r>
  <r>
    <x v="5"/>
    <n v="16330817.67"/>
    <x v="2"/>
    <x v="6"/>
    <x v="1"/>
    <s v="APLICACOES DIRETAS"/>
    <x v="56"/>
    <x v="200"/>
    <x v="200"/>
  </r>
  <r>
    <x v="5"/>
    <n v="8391697.5899999999"/>
    <x v="2"/>
    <x v="6"/>
    <x v="1"/>
    <s v="APLICACOES DIRETAS"/>
    <x v="56"/>
    <x v="202"/>
    <x v="202"/>
  </r>
  <r>
    <x v="5"/>
    <n v="297895.24"/>
    <x v="2"/>
    <x v="6"/>
    <x v="1"/>
    <s v="APLICACOES DIRETAS"/>
    <x v="56"/>
    <x v="203"/>
    <x v="203"/>
  </r>
  <r>
    <x v="5"/>
    <n v="391800.58"/>
    <x v="2"/>
    <x v="6"/>
    <x v="1"/>
    <s v="APLICACOES DIRETAS"/>
    <x v="56"/>
    <x v="204"/>
    <x v="204"/>
  </r>
  <r>
    <x v="5"/>
    <n v="14179385.15"/>
    <x v="2"/>
    <x v="6"/>
    <x v="1"/>
    <s v="APLICACOES DIRETAS"/>
    <x v="56"/>
    <x v="205"/>
    <x v="205"/>
  </r>
  <r>
    <x v="5"/>
    <n v="74698556.269999996"/>
    <x v="2"/>
    <x v="6"/>
    <x v="1"/>
    <s v="APLICACOES DIRETAS"/>
    <x v="56"/>
    <x v="206"/>
    <x v="206"/>
  </r>
  <r>
    <x v="5"/>
    <n v="590073.30000000005"/>
    <x v="2"/>
    <x v="6"/>
    <x v="1"/>
    <s v="APLICACOES DIRETAS"/>
    <x v="56"/>
    <x v="207"/>
    <x v="207"/>
  </r>
  <r>
    <x v="5"/>
    <n v="2956313.9"/>
    <x v="2"/>
    <x v="6"/>
    <x v="1"/>
    <s v="APLICACOES DIRETAS"/>
    <x v="56"/>
    <x v="208"/>
    <x v="208"/>
  </r>
  <r>
    <x v="5"/>
    <n v="17933955.289999999"/>
    <x v="2"/>
    <x v="6"/>
    <x v="1"/>
    <s v="APLICACOES DIRETAS"/>
    <x v="56"/>
    <x v="209"/>
    <x v="209"/>
  </r>
  <r>
    <x v="5"/>
    <n v="1158173.8500000001"/>
    <x v="2"/>
    <x v="6"/>
    <x v="1"/>
    <s v="APLICACOES DIRETAS"/>
    <x v="56"/>
    <x v="210"/>
    <x v="210"/>
  </r>
  <r>
    <x v="5"/>
    <n v="1231121.1200000001"/>
    <x v="2"/>
    <x v="6"/>
    <x v="1"/>
    <s v="APLICACOES DIRETAS"/>
    <x v="56"/>
    <x v="211"/>
    <x v="211"/>
  </r>
  <r>
    <x v="5"/>
    <n v="2906414.32"/>
    <x v="2"/>
    <x v="6"/>
    <x v="1"/>
    <s v="APLICACOES DIRETAS"/>
    <x v="56"/>
    <x v="212"/>
    <x v="212"/>
  </r>
  <r>
    <x v="5"/>
    <n v="6775701.54"/>
    <x v="2"/>
    <x v="6"/>
    <x v="1"/>
    <s v="APLICACOES DIRETAS"/>
    <x v="56"/>
    <x v="213"/>
    <x v="213"/>
  </r>
  <r>
    <x v="5"/>
    <n v="5208015.25"/>
    <x v="2"/>
    <x v="6"/>
    <x v="1"/>
    <s v="APLICACOES DIRETAS"/>
    <x v="56"/>
    <x v="214"/>
    <x v="214"/>
  </r>
  <r>
    <x v="5"/>
    <n v="35979.14"/>
    <x v="2"/>
    <x v="6"/>
    <x v="1"/>
    <s v="APLICACOES DIRETAS"/>
    <x v="56"/>
    <x v="241"/>
    <x v="248"/>
  </r>
  <r>
    <x v="5"/>
    <n v="191419.59"/>
    <x v="2"/>
    <x v="6"/>
    <x v="1"/>
    <s v="APLICACOES DIRETAS"/>
    <x v="56"/>
    <x v="215"/>
    <x v="215"/>
  </r>
  <r>
    <x v="5"/>
    <n v="30292746.75"/>
    <x v="2"/>
    <x v="6"/>
    <x v="1"/>
    <s v="APLICACOES DIRETAS"/>
    <x v="56"/>
    <x v="216"/>
    <x v="216"/>
  </r>
  <r>
    <x v="5"/>
    <n v="3530382.59"/>
    <x v="2"/>
    <x v="6"/>
    <x v="1"/>
    <s v="APLICACOES DIRETAS"/>
    <x v="56"/>
    <x v="218"/>
    <x v="218"/>
  </r>
  <r>
    <x v="5"/>
    <n v="5910455.6100000003"/>
    <x v="2"/>
    <x v="6"/>
    <x v="1"/>
    <s v="APLICACOES DIRETAS"/>
    <x v="56"/>
    <x v="3"/>
    <x v="249"/>
  </r>
  <r>
    <x v="5"/>
    <n v="540155.86"/>
    <x v="2"/>
    <x v="6"/>
    <x v="1"/>
    <s v="APLICACOES DIRETAS"/>
    <x v="56"/>
    <x v="219"/>
    <x v="219"/>
  </r>
  <r>
    <x v="5"/>
    <n v="123334313.48999999"/>
    <x v="2"/>
    <x v="6"/>
    <x v="1"/>
    <s v="APLICACOES DIRETAS"/>
    <x v="56"/>
    <x v="220"/>
    <x v="220"/>
  </r>
  <r>
    <x v="5"/>
    <n v="125904.65"/>
    <x v="2"/>
    <x v="6"/>
    <x v="1"/>
    <s v="APLICACOES DIRETAS"/>
    <x v="4"/>
    <x v="7"/>
    <x v="7"/>
  </r>
  <r>
    <x v="5"/>
    <n v="712683.89"/>
    <x v="2"/>
    <x v="6"/>
    <x v="1"/>
    <s v="APLICACOES DIRETAS"/>
    <x v="4"/>
    <x v="8"/>
    <x v="8"/>
  </r>
  <r>
    <x v="5"/>
    <n v="26451.93"/>
    <x v="2"/>
    <x v="6"/>
    <x v="1"/>
    <s v="APLICACOES DIRETAS"/>
    <x v="4"/>
    <x v="273"/>
    <x v="284"/>
  </r>
  <r>
    <x v="5"/>
    <n v="0"/>
    <x v="2"/>
    <x v="6"/>
    <x v="1"/>
    <s v="APLICACOES DIRETAS"/>
    <x v="4"/>
    <x v="3"/>
    <x v="3"/>
  </r>
  <r>
    <x v="5"/>
    <n v="16211087.1"/>
    <x v="2"/>
    <x v="6"/>
    <x v="1"/>
    <s v="APLICACOES DIRETAS"/>
    <x v="57"/>
    <x v="221"/>
    <x v="221"/>
  </r>
  <r>
    <x v="5"/>
    <n v="211042.89"/>
    <x v="2"/>
    <x v="6"/>
    <x v="1"/>
    <s v="APLICACOES DIRETAS"/>
    <x v="57"/>
    <x v="222"/>
    <x v="222"/>
  </r>
  <r>
    <x v="5"/>
    <n v="37375577.950000003"/>
    <x v="2"/>
    <x v="6"/>
    <x v="1"/>
    <s v="APLICACOES DIRETAS"/>
    <x v="57"/>
    <x v="223"/>
    <x v="223"/>
  </r>
  <r>
    <x v="5"/>
    <n v="28868111.91"/>
    <x v="2"/>
    <x v="6"/>
    <x v="1"/>
    <s v="APLICACOES DIRETAS"/>
    <x v="57"/>
    <x v="224"/>
    <x v="224"/>
  </r>
  <r>
    <x v="5"/>
    <n v="949135385.15999997"/>
    <x v="2"/>
    <x v="6"/>
    <x v="1"/>
    <s v="APLICACOES DIRETAS"/>
    <x v="57"/>
    <x v="225"/>
    <x v="225"/>
  </r>
  <r>
    <x v="5"/>
    <n v="271072301.13999999"/>
    <x v="2"/>
    <x v="6"/>
    <x v="1"/>
    <s v="APLICACOES DIRETAS"/>
    <x v="57"/>
    <x v="226"/>
    <x v="226"/>
  </r>
  <r>
    <x v="5"/>
    <n v="1144905.04"/>
    <x v="2"/>
    <x v="6"/>
    <x v="1"/>
    <s v="APLICACOES DIRETAS"/>
    <x v="57"/>
    <x v="227"/>
    <x v="227"/>
  </r>
  <r>
    <x v="5"/>
    <n v="363248.57"/>
    <x v="2"/>
    <x v="6"/>
    <x v="1"/>
    <s v="APLICACOES DIRETAS"/>
    <x v="57"/>
    <x v="228"/>
    <x v="228"/>
  </r>
  <r>
    <x v="5"/>
    <n v="104261.25"/>
    <x v="2"/>
    <x v="6"/>
    <x v="1"/>
    <s v="APLICACOES DIRETAS"/>
    <x v="57"/>
    <x v="282"/>
    <x v="293"/>
  </r>
  <r>
    <x v="5"/>
    <n v="3062700.6"/>
    <x v="2"/>
    <x v="6"/>
    <x v="1"/>
    <s v="APLICACOES DIRETAS"/>
    <x v="57"/>
    <x v="229"/>
    <x v="229"/>
  </r>
  <r>
    <x v="5"/>
    <n v="1576502.1"/>
    <x v="2"/>
    <x v="6"/>
    <x v="1"/>
    <s v="APLICACOES DIRETAS"/>
    <x v="57"/>
    <x v="283"/>
    <x v="294"/>
  </r>
  <r>
    <x v="5"/>
    <n v="141788750.41"/>
    <x v="2"/>
    <x v="6"/>
    <x v="1"/>
    <s v="APLICACOES DIRETAS"/>
    <x v="57"/>
    <x v="284"/>
    <x v="265"/>
  </r>
  <r>
    <x v="5"/>
    <n v="839254.47"/>
    <x v="2"/>
    <x v="6"/>
    <x v="1"/>
    <s v="APLICACOES DIRETAS"/>
    <x v="57"/>
    <x v="3"/>
    <x v="273"/>
  </r>
  <r>
    <x v="5"/>
    <n v="10004155.560000001"/>
    <x v="2"/>
    <x v="6"/>
    <x v="1"/>
    <s v="APLICACOES DIRETAS"/>
    <x v="9"/>
    <x v="14"/>
    <x v="14"/>
  </r>
  <r>
    <x v="5"/>
    <n v="24740667.68"/>
    <x v="2"/>
    <x v="6"/>
    <x v="1"/>
    <s v="APLICACOES DIRETAS"/>
    <x v="9"/>
    <x v="104"/>
    <x v="104"/>
  </r>
  <r>
    <x v="5"/>
    <n v="0"/>
    <x v="2"/>
    <x v="6"/>
    <x v="1"/>
    <s v="APLICACOES DIRETAS"/>
    <x v="9"/>
    <x v="3"/>
    <x v="3"/>
  </r>
  <r>
    <x v="5"/>
    <n v="102475"/>
    <x v="2"/>
    <x v="6"/>
    <x v="1"/>
    <s v="APLICACOES DIRETAS"/>
    <x v="9"/>
    <x v="264"/>
    <x v="274"/>
  </r>
  <r>
    <x v="5"/>
    <n v="18665388.760000002"/>
    <x v="2"/>
    <x v="6"/>
    <x v="1"/>
    <s v="APLICACOES DIRETAS"/>
    <x v="9"/>
    <x v="118"/>
    <x v="118"/>
  </r>
  <r>
    <x v="5"/>
    <n v="150000"/>
    <x v="2"/>
    <x v="6"/>
    <x v="1"/>
    <s v="APLICACOES DIRETAS"/>
    <x v="9"/>
    <x v="120"/>
    <x v="120"/>
  </r>
  <r>
    <x v="5"/>
    <n v="0"/>
    <x v="2"/>
    <x v="6"/>
    <x v="1"/>
    <s v="APLICACOES DIRETAS"/>
    <x v="58"/>
    <x v="3"/>
    <x v="3"/>
  </r>
  <r>
    <x v="5"/>
    <n v="47988.98"/>
    <x v="2"/>
    <x v="6"/>
    <x v="1"/>
    <s v="APLICACOES DIRETAS"/>
    <x v="39"/>
    <x v="237"/>
    <x v="241"/>
  </r>
  <r>
    <x v="5"/>
    <n v="91049944.109999999"/>
    <x v="2"/>
    <x v="6"/>
    <x v="1"/>
    <s v="APLICACOES DIRETAS"/>
    <x v="39"/>
    <x v="238"/>
    <x v="242"/>
  </r>
  <r>
    <x v="5"/>
    <n v="0"/>
    <x v="2"/>
    <x v="6"/>
    <x v="0"/>
    <s v="A DEFINIR"/>
    <x v="58"/>
    <x v="3"/>
    <x v="3"/>
  </r>
  <r>
    <x v="6"/>
    <n v="0"/>
    <x v="0"/>
    <x v="0"/>
    <x v="0"/>
    <s v="A DEFINIR"/>
    <x v="58"/>
    <x v="3"/>
    <x v="3"/>
  </r>
  <r>
    <x v="6"/>
    <n v="43788363.130000003"/>
    <x v="1"/>
    <x v="1"/>
    <x v="1"/>
    <s v="APLICACOES DIRETAS"/>
    <x v="1"/>
    <x v="285"/>
    <x v="295"/>
  </r>
  <r>
    <x v="6"/>
    <n v="26093963.690000001"/>
    <x v="1"/>
    <x v="1"/>
    <x v="1"/>
    <s v="APLICACOES DIRETAS"/>
    <x v="1"/>
    <x v="1"/>
    <x v="1"/>
  </r>
  <r>
    <x v="6"/>
    <n v="2469297524.6799998"/>
    <x v="1"/>
    <x v="1"/>
    <x v="1"/>
    <s v="APLICACOES DIRETAS"/>
    <x v="1"/>
    <x v="2"/>
    <x v="2"/>
  </r>
  <r>
    <x v="6"/>
    <n v="152532.76"/>
    <x v="1"/>
    <x v="1"/>
    <x v="1"/>
    <s v="APLICACOES DIRETAS"/>
    <x v="2"/>
    <x v="4"/>
    <x v="4"/>
  </r>
  <r>
    <x v="6"/>
    <n v="4686403.0999999996"/>
    <x v="1"/>
    <x v="1"/>
    <x v="1"/>
    <s v="APLICACOES DIRETAS"/>
    <x v="2"/>
    <x v="5"/>
    <x v="5"/>
  </r>
  <r>
    <x v="6"/>
    <n v="0"/>
    <x v="1"/>
    <x v="1"/>
    <x v="1"/>
    <s v="APLICACOES DIRETAS"/>
    <x v="58"/>
    <x v="3"/>
    <x v="3"/>
  </r>
  <r>
    <x v="6"/>
    <n v="1931263"/>
    <x v="1"/>
    <x v="2"/>
    <x v="2"/>
    <s v="TRANSFERENCIAS A UNIAO"/>
    <x v="3"/>
    <x v="6"/>
    <x v="6"/>
  </r>
  <r>
    <x v="6"/>
    <n v="0"/>
    <x v="1"/>
    <x v="2"/>
    <x v="2"/>
    <s v="TRANSFERENCIAS A UNIAO"/>
    <x v="3"/>
    <x v="3"/>
    <x v="3"/>
  </r>
  <r>
    <x v="6"/>
    <n v="19078.16"/>
    <x v="1"/>
    <x v="2"/>
    <x v="2"/>
    <s v="TRANSFERENCIAS A UNIAO"/>
    <x v="4"/>
    <x v="7"/>
    <x v="7"/>
  </r>
  <r>
    <x v="6"/>
    <n v="5964.58"/>
    <x v="1"/>
    <x v="2"/>
    <x v="2"/>
    <s v="TRANSFERENCIAS A UNIAO"/>
    <x v="4"/>
    <x v="265"/>
    <x v="275"/>
  </r>
  <r>
    <x v="6"/>
    <n v="56067.94"/>
    <x v="1"/>
    <x v="2"/>
    <x v="2"/>
    <s v="TRANSFERENCIAS A UNIAO"/>
    <x v="4"/>
    <x v="8"/>
    <x v="8"/>
  </r>
  <r>
    <x v="6"/>
    <n v="554182.66"/>
    <x v="1"/>
    <x v="2"/>
    <x v="2"/>
    <s v="TRANSFERENCIAS A UNIAO"/>
    <x v="4"/>
    <x v="273"/>
    <x v="284"/>
  </r>
  <r>
    <x v="6"/>
    <n v="0"/>
    <x v="1"/>
    <x v="2"/>
    <x v="2"/>
    <s v="TRANSFERENCIAS A UNIAO"/>
    <x v="4"/>
    <x v="3"/>
    <x v="3"/>
  </r>
  <r>
    <x v="6"/>
    <n v="0"/>
    <x v="1"/>
    <x v="2"/>
    <x v="2"/>
    <s v="TRANSFERENCIAS A UNIAO"/>
    <x v="58"/>
    <x v="3"/>
    <x v="3"/>
  </r>
  <r>
    <x v="6"/>
    <n v="261656439.56999999"/>
    <x v="1"/>
    <x v="2"/>
    <x v="3"/>
    <s v="TRANSFERENCIAS A MUNICIPIOS"/>
    <x v="3"/>
    <x v="6"/>
    <x v="6"/>
  </r>
  <r>
    <x v="6"/>
    <n v="0"/>
    <x v="1"/>
    <x v="2"/>
    <x v="3"/>
    <s v="TRANSFERENCIAS A MUNICIPIOS"/>
    <x v="3"/>
    <x v="3"/>
    <x v="3"/>
  </r>
  <r>
    <x v="6"/>
    <n v="43954207.409999996"/>
    <x v="1"/>
    <x v="2"/>
    <x v="3"/>
    <s v="TRANSFERENCIAS A MUNICIPIOS"/>
    <x v="6"/>
    <x v="286"/>
    <x v="296"/>
  </r>
  <r>
    <x v="6"/>
    <n v="5846354014"/>
    <x v="1"/>
    <x v="2"/>
    <x v="3"/>
    <s v="TRANSFERENCIAS A MUNICIPIOS"/>
    <x v="6"/>
    <x v="287"/>
    <x v="297"/>
  </r>
  <r>
    <x v="6"/>
    <n v="107836413.34"/>
    <x v="1"/>
    <x v="2"/>
    <x v="3"/>
    <s v="TRANSFERENCIAS A MUNICIPIOS"/>
    <x v="6"/>
    <x v="288"/>
    <x v="298"/>
  </r>
  <r>
    <x v="6"/>
    <n v="947964255.82000005"/>
    <x v="1"/>
    <x v="2"/>
    <x v="3"/>
    <s v="TRANSFERENCIAS A MUNICIPIOS"/>
    <x v="6"/>
    <x v="289"/>
    <x v="299"/>
  </r>
  <r>
    <x v="6"/>
    <n v="0"/>
    <x v="1"/>
    <x v="2"/>
    <x v="3"/>
    <s v="TRANSFERENCIAS A MUNICIPIOS"/>
    <x v="6"/>
    <x v="3"/>
    <x v="3"/>
  </r>
  <r>
    <x v="6"/>
    <n v="281581.15000000002"/>
    <x v="1"/>
    <x v="2"/>
    <x v="3"/>
    <s v="TRANSFERENCIAS A MUNICIPIOS"/>
    <x v="4"/>
    <x v="8"/>
    <x v="8"/>
  </r>
  <r>
    <x v="6"/>
    <n v="0"/>
    <x v="1"/>
    <x v="2"/>
    <x v="3"/>
    <s v="TRANSFERENCIAS A MUNICIPIOS"/>
    <x v="4"/>
    <x v="3"/>
    <x v="3"/>
  </r>
  <r>
    <x v="6"/>
    <n v="0"/>
    <x v="1"/>
    <x v="2"/>
    <x v="3"/>
    <s v="TRANSFERENCIAS A MUNICIPIOS"/>
    <x v="58"/>
    <x v="3"/>
    <x v="3"/>
  </r>
  <r>
    <x v="6"/>
    <n v="36719356.539999999"/>
    <x v="1"/>
    <x v="2"/>
    <x v="4"/>
    <s v="TRANSFERENCIAS A INSTITUICOES PRIVADAS SEM FINS LUCRATIVOS"/>
    <x v="3"/>
    <x v="6"/>
    <x v="6"/>
  </r>
  <r>
    <x v="6"/>
    <n v="0"/>
    <x v="1"/>
    <x v="2"/>
    <x v="4"/>
    <s v="TRANSFERENCIAS A INSTITUICOES PRIVADAS SEM FINS LUCRATIVOS"/>
    <x v="3"/>
    <x v="3"/>
    <x v="3"/>
  </r>
  <r>
    <x v="6"/>
    <n v="47953.11"/>
    <x v="1"/>
    <x v="2"/>
    <x v="4"/>
    <s v="TRANSFERENCIAS A INSTITUICOES PRIVADAS SEM FINS LUCRATIVOS"/>
    <x v="7"/>
    <x v="11"/>
    <x v="11"/>
  </r>
  <r>
    <x v="6"/>
    <n v="0"/>
    <x v="1"/>
    <x v="2"/>
    <x v="4"/>
    <s v="TRANSFERENCIAS A INSTITUICOES PRIVADAS SEM FINS LUCRATIVOS"/>
    <x v="7"/>
    <x v="3"/>
    <x v="3"/>
  </r>
  <r>
    <x v="6"/>
    <n v="365232.46"/>
    <x v="1"/>
    <x v="2"/>
    <x v="4"/>
    <s v="TRANSFERENCIAS A INSTITUICOES PRIVADAS SEM FINS LUCRATIVOS"/>
    <x v="9"/>
    <x v="290"/>
    <x v="300"/>
  </r>
  <r>
    <x v="6"/>
    <n v="1750000"/>
    <x v="1"/>
    <x v="2"/>
    <x v="4"/>
    <s v="TRANSFERENCIAS A INSTITUICOES PRIVADAS SEM FINS LUCRATIVOS"/>
    <x v="9"/>
    <x v="14"/>
    <x v="14"/>
  </r>
  <r>
    <x v="6"/>
    <n v="0"/>
    <x v="1"/>
    <x v="2"/>
    <x v="4"/>
    <s v="TRANSFERENCIAS A INSTITUICOES PRIVADAS SEM FINS LUCRATIVOS"/>
    <x v="9"/>
    <x v="3"/>
    <x v="3"/>
  </r>
  <r>
    <x v="6"/>
    <n v="37671865.939999998"/>
    <x v="1"/>
    <x v="2"/>
    <x v="4"/>
    <s v="TRANSFERENCIAS A INSTITUICOES PRIVADAS SEM FINS LUCRATIVOS"/>
    <x v="9"/>
    <x v="264"/>
    <x v="274"/>
  </r>
  <r>
    <x v="6"/>
    <n v="382533"/>
    <x v="1"/>
    <x v="2"/>
    <x v="4"/>
    <s v="TRANSFERENCIAS A INSTITUICOES PRIVADAS SEM FINS LUCRATIVOS"/>
    <x v="9"/>
    <x v="120"/>
    <x v="120"/>
  </r>
  <r>
    <x v="6"/>
    <n v="0"/>
    <x v="1"/>
    <x v="2"/>
    <x v="4"/>
    <s v="TRANSFERENCIAS A INSTITUICOES PRIVADAS SEM FINS LUCRATIVOS"/>
    <x v="58"/>
    <x v="3"/>
    <x v="3"/>
  </r>
  <r>
    <x v="6"/>
    <n v="0"/>
    <x v="1"/>
    <x v="2"/>
    <x v="4"/>
    <s v="TRANSFERENCIAS A INSTITUICOES PRIVADAS SEM FINS LUCRATIVOS"/>
    <x v="10"/>
    <x v="3"/>
    <x v="3"/>
  </r>
  <r>
    <x v="6"/>
    <n v="336015241.31"/>
    <x v="1"/>
    <x v="2"/>
    <x v="4"/>
    <s v="TRANSFERENCIAS A INSTITUICOES PRIVADAS SEM FINS LUCRATIVOS"/>
    <x v="10"/>
    <x v="15"/>
    <x v="15"/>
  </r>
  <r>
    <x v="6"/>
    <n v="600000"/>
    <x v="1"/>
    <x v="2"/>
    <x v="6"/>
    <s v="TRANSFERENCIAS A INSTITUICOES PRIVADAS COM FINS LUCRATIVOS"/>
    <x v="3"/>
    <x v="6"/>
    <x v="6"/>
  </r>
  <r>
    <x v="6"/>
    <n v="0"/>
    <x v="1"/>
    <x v="2"/>
    <x v="6"/>
    <s v="TRANSFERENCIAS A INSTITUICOES PRIVADAS COM FINS LUCRATIVOS"/>
    <x v="3"/>
    <x v="3"/>
    <x v="3"/>
  </r>
  <r>
    <x v="6"/>
    <n v="4786131"/>
    <x v="1"/>
    <x v="2"/>
    <x v="6"/>
    <s v="TRANSFERENCIAS A INSTITUICOES PRIVADAS COM FINS LUCRATIVOS"/>
    <x v="9"/>
    <x v="291"/>
    <x v="301"/>
  </r>
  <r>
    <x v="6"/>
    <n v="3847782"/>
    <x v="1"/>
    <x v="2"/>
    <x v="6"/>
    <s v="TRANSFERENCIAS A INSTITUICOES PRIVADAS COM FINS LUCRATIVOS"/>
    <x v="9"/>
    <x v="105"/>
    <x v="105"/>
  </r>
  <r>
    <x v="6"/>
    <n v="0"/>
    <x v="1"/>
    <x v="2"/>
    <x v="6"/>
    <s v="TRANSFERENCIAS A INSTITUICOES PRIVADAS COM FINS LUCRATIVOS"/>
    <x v="9"/>
    <x v="3"/>
    <x v="3"/>
  </r>
  <r>
    <x v="6"/>
    <n v="0"/>
    <x v="1"/>
    <x v="2"/>
    <x v="6"/>
    <s v="TRANSFERENCIAS A INSTITUICOES PRIVADAS COM FINS LUCRATIVOS"/>
    <x v="58"/>
    <x v="3"/>
    <x v="3"/>
  </r>
  <r>
    <x v="6"/>
    <n v="2601825"/>
    <x v="1"/>
    <x v="2"/>
    <x v="5"/>
    <s v="TRANSFERENCIAS A INSTITUICOES MULTIGOVERNAMENTAIS"/>
    <x v="3"/>
    <x v="6"/>
    <x v="6"/>
  </r>
  <r>
    <x v="6"/>
    <n v="0"/>
    <x v="1"/>
    <x v="2"/>
    <x v="5"/>
    <s v="TRANSFERENCIAS A INSTITUICOES MULTIGOVERNAMENTAIS"/>
    <x v="3"/>
    <x v="3"/>
    <x v="3"/>
  </r>
  <r>
    <x v="6"/>
    <n v="0"/>
    <x v="1"/>
    <x v="2"/>
    <x v="5"/>
    <s v="TRANSFERENCIAS A INSTITUICOES MULTIGOVERNAMENTAIS"/>
    <x v="58"/>
    <x v="3"/>
    <x v="3"/>
  </r>
  <r>
    <x v="6"/>
    <n v="572254.4"/>
    <x v="1"/>
    <x v="2"/>
    <x v="8"/>
    <s v="TRANSFERENCIAS A CONSORCIOS PUBLICOS"/>
    <x v="9"/>
    <x v="104"/>
    <x v="104"/>
  </r>
  <r>
    <x v="6"/>
    <n v="0"/>
    <x v="1"/>
    <x v="2"/>
    <x v="8"/>
    <s v="TRANSFERENCIAS A CONSORCIOS PUBLICOS"/>
    <x v="9"/>
    <x v="3"/>
    <x v="3"/>
  </r>
  <r>
    <x v="6"/>
    <n v="0"/>
    <x v="1"/>
    <x v="2"/>
    <x v="8"/>
    <s v="TRANSFERENCIAS A CONSORCIOS PUBLICOS"/>
    <x v="58"/>
    <x v="3"/>
    <x v="3"/>
  </r>
  <r>
    <x v="6"/>
    <n v="0"/>
    <x v="1"/>
    <x v="2"/>
    <x v="8"/>
    <s v="TRANSFERENCIAS A CONSORCIOS PUBLICOS"/>
    <x v="10"/>
    <x v="3"/>
    <x v="3"/>
  </r>
  <r>
    <x v="6"/>
    <n v="3748268.5"/>
    <x v="1"/>
    <x v="2"/>
    <x v="8"/>
    <s v="TRANSFERENCIAS A CONSORCIOS PUBLICOS"/>
    <x v="10"/>
    <x v="15"/>
    <x v="15"/>
  </r>
  <r>
    <x v="6"/>
    <n v="600000"/>
    <x v="1"/>
    <x v="2"/>
    <x v="7"/>
    <s v="TRANSFERENCIAS AO EXTERIOR"/>
    <x v="3"/>
    <x v="6"/>
    <x v="6"/>
  </r>
  <r>
    <x v="6"/>
    <n v="0"/>
    <x v="1"/>
    <x v="2"/>
    <x v="7"/>
    <s v="TRANSFERENCIAS AO EXTERIOR"/>
    <x v="3"/>
    <x v="3"/>
    <x v="3"/>
  </r>
  <r>
    <x v="6"/>
    <n v="0"/>
    <x v="1"/>
    <x v="2"/>
    <x v="7"/>
    <s v="TRANSFERENCIAS AO EXTERIOR"/>
    <x v="58"/>
    <x v="3"/>
    <x v="3"/>
  </r>
  <r>
    <x v="6"/>
    <n v="0"/>
    <x v="1"/>
    <x v="2"/>
    <x v="1"/>
    <s v="APLICACOES DIRETAS"/>
    <x v="0"/>
    <x v="3"/>
    <x v="3"/>
  </r>
  <r>
    <x v="6"/>
    <n v="2450463.2599999998"/>
    <x v="1"/>
    <x v="2"/>
    <x v="1"/>
    <s v="APLICACOES DIRETAS"/>
    <x v="11"/>
    <x v="16"/>
    <x v="16"/>
  </r>
  <r>
    <x v="6"/>
    <n v="13199043.210000001"/>
    <x v="1"/>
    <x v="2"/>
    <x v="1"/>
    <s v="APLICACOES DIRETAS"/>
    <x v="11"/>
    <x v="17"/>
    <x v="17"/>
  </r>
  <r>
    <x v="6"/>
    <n v="0"/>
    <x v="1"/>
    <x v="2"/>
    <x v="1"/>
    <s v="APLICACOES DIRETAS"/>
    <x v="11"/>
    <x v="3"/>
    <x v="3"/>
  </r>
  <r>
    <x v="6"/>
    <n v="0"/>
    <x v="1"/>
    <x v="2"/>
    <x v="1"/>
    <s v="APLICACOES DIRETAS"/>
    <x v="12"/>
    <x v="3"/>
    <x v="3"/>
  </r>
  <r>
    <x v="6"/>
    <n v="89964982.120000005"/>
    <x v="1"/>
    <x v="2"/>
    <x v="1"/>
    <s v="APLICACOES DIRETAS"/>
    <x v="13"/>
    <x v="18"/>
    <x v="18"/>
  </r>
  <r>
    <x v="6"/>
    <n v="0"/>
    <x v="1"/>
    <x v="2"/>
    <x v="1"/>
    <s v="APLICACOES DIRETAS"/>
    <x v="13"/>
    <x v="3"/>
    <x v="3"/>
  </r>
  <r>
    <x v="6"/>
    <n v="41499924.990000002"/>
    <x v="1"/>
    <x v="2"/>
    <x v="1"/>
    <s v="APLICACOES DIRETAS"/>
    <x v="14"/>
    <x v="242"/>
    <x v="250"/>
  </r>
  <r>
    <x v="6"/>
    <n v="0"/>
    <x v="1"/>
    <x v="2"/>
    <x v="1"/>
    <s v="APLICACOES DIRETAS"/>
    <x v="14"/>
    <x v="3"/>
    <x v="3"/>
  </r>
  <r>
    <x v="6"/>
    <n v="7917201.4800000004"/>
    <x v="1"/>
    <x v="2"/>
    <x v="1"/>
    <s v="APLICACOES DIRETAS"/>
    <x v="15"/>
    <x v="20"/>
    <x v="20"/>
  </r>
  <r>
    <x v="6"/>
    <n v="0"/>
    <x v="1"/>
    <x v="2"/>
    <x v="1"/>
    <s v="APLICACOES DIRETAS"/>
    <x v="15"/>
    <x v="3"/>
    <x v="3"/>
  </r>
  <r>
    <x v="6"/>
    <n v="754066.18"/>
    <x v="1"/>
    <x v="2"/>
    <x v="1"/>
    <s v="APLICACOES DIRETAS"/>
    <x v="16"/>
    <x v="21"/>
    <x v="21"/>
  </r>
  <r>
    <x v="6"/>
    <n v="0"/>
    <x v="1"/>
    <x v="2"/>
    <x v="1"/>
    <s v="APLICACOES DIRETAS"/>
    <x v="16"/>
    <x v="3"/>
    <x v="3"/>
  </r>
  <r>
    <x v="6"/>
    <n v="33599643.899999999"/>
    <x v="1"/>
    <x v="2"/>
    <x v="1"/>
    <s v="APLICACOES DIRETAS"/>
    <x v="17"/>
    <x v="22"/>
    <x v="22"/>
  </r>
  <r>
    <x v="6"/>
    <n v="0"/>
    <x v="1"/>
    <x v="2"/>
    <x v="1"/>
    <s v="APLICACOES DIRETAS"/>
    <x v="17"/>
    <x v="3"/>
    <x v="3"/>
  </r>
  <r>
    <x v="6"/>
    <n v="618654.74"/>
    <x v="1"/>
    <x v="2"/>
    <x v="1"/>
    <s v="APLICACOES DIRETAS"/>
    <x v="19"/>
    <x v="23"/>
    <x v="23"/>
  </r>
  <r>
    <x v="6"/>
    <n v="0"/>
    <x v="1"/>
    <x v="2"/>
    <x v="1"/>
    <s v="APLICACOES DIRETAS"/>
    <x v="19"/>
    <x v="3"/>
    <x v="3"/>
  </r>
  <r>
    <x v="6"/>
    <n v="1115533.03"/>
    <x v="1"/>
    <x v="2"/>
    <x v="1"/>
    <s v="APLICACOES DIRETAS"/>
    <x v="59"/>
    <x v="257"/>
    <x v="266"/>
  </r>
  <r>
    <x v="6"/>
    <n v="0"/>
    <x v="1"/>
    <x v="2"/>
    <x v="1"/>
    <s v="APLICACOES DIRETAS"/>
    <x v="59"/>
    <x v="3"/>
    <x v="3"/>
  </r>
  <r>
    <x v="6"/>
    <n v="7515833"/>
    <x v="1"/>
    <x v="2"/>
    <x v="1"/>
    <s v="APLICACOES DIRETAS"/>
    <x v="3"/>
    <x v="6"/>
    <x v="6"/>
  </r>
  <r>
    <x v="6"/>
    <n v="0"/>
    <x v="1"/>
    <x v="2"/>
    <x v="1"/>
    <s v="APLICACOES DIRETAS"/>
    <x v="3"/>
    <x v="3"/>
    <x v="3"/>
  </r>
  <r>
    <x v="6"/>
    <n v="10276308.1"/>
    <x v="1"/>
    <x v="2"/>
    <x v="1"/>
    <s v="APLICACOES DIRETAS"/>
    <x v="3"/>
    <x v="292"/>
    <x v="302"/>
  </r>
  <r>
    <x v="6"/>
    <n v="47493.93"/>
    <x v="1"/>
    <x v="2"/>
    <x v="1"/>
    <s v="APLICACOES DIRETAS"/>
    <x v="20"/>
    <x v="24"/>
    <x v="24"/>
  </r>
  <r>
    <x v="6"/>
    <n v="0"/>
    <x v="1"/>
    <x v="2"/>
    <x v="1"/>
    <s v="APLICACOES DIRETAS"/>
    <x v="20"/>
    <x v="3"/>
    <x v="3"/>
  </r>
  <r>
    <x v="6"/>
    <n v="24872947.66"/>
    <x v="1"/>
    <x v="2"/>
    <x v="1"/>
    <s v="APLICACOES DIRETAS"/>
    <x v="5"/>
    <x v="9"/>
    <x v="9"/>
  </r>
  <r>
    <x v="6"/>
    <n v="0"/>
    <x v="1"/>
    <x v="2"/>
    <x v="1"/>
    <s v="APLICACOES DIRETAS"/>
    <x v="5"/>
    <x v="3"/>
    <x v="3"/>
  </r>
  <r>
    <x v="6"/>
    <n v="75400483.909999996"/>
    <x v="1"/>
    <x v="2"/>
    <x v="1"/>
    <s v="APLICACOES DIRETAS"/>
    <x v="21"/>
    <x v="25"/>
    <x v="25"/>
  </r>
  <r>
    <x v="6"/>
    <n v="4008293.27"/>
    <x v="1"/>
    <x v="2"/>
    <x v="1"/>
    <s v="APLICACOES DIRETAS"/>
    <x v="21"/>
    <x v="3"/>
    <x v="25"/>
  </r>
  <r>
    <x v="6"/>
    <n v="11131656.970000001"/>
    <x v="1"/>
    <x v="2"/>
    <x v="1"/>
    <s v="APLICACOES DIRETAS"/>
    <x v="22"/>
    <x v="26"/>
    <x v="26"/>
  </r>
  <r>
    <x v="6"/>
    <n v="0"/>
    <x v="1"/>
    <x v="2"/>
    <x v="1"/>
    <s v="APLICACOES DIRETAS"/>
    <x v="22"/>
    <x v="3"/>
    <x v="3"/>
  </r>
  <r>
    <x v="6"/>
    <n v="0"/>
    <x v="1"/>
    <x v="2"/>
    <x v="1"/>
    <s v="APLICACOES DIRETAS"/>
    <x v="23"/>
    <x v="243"/>
    <x v="252"/>
  </r>
  <r>
    <x v="6"/>
    <n v="0"/>
    <x v="1"/>
    <x v="2"/>
    <x v="1"/>
    <s v="APLICACOES DIRETAS"/>
    <x v="23"/>
    <x v="3"/>
    <x v="3"/>
  </r>
  <r>
    <x v="6"/>
    <n v="11056040.01"/>
    <x v="1"/>
    <x v="2"/>
    <x v="1"/>
    <s v="APLICACOES DIRETAS"/>
    <x v="4"/>
    <x v="7"/>
    <x v="7"/>
  </r>
  <r>
    <x v="6"/>
    <n v="396.88"/>
    <x v="1"/>
    <x v="2"/>
    <x v="1"/>
    <s v="APLICACOES DIRETAS"/>
    <x v="4"/>
    <x v="28"/>
    <x v="28"/>
  </r>
  <r>
    <x v="6"/>
    <n v="5510047.7800000003"/>
    <x v="1"/>
    <x v="2"/>
    <x v="1"/>
    <s v="APLICACOES DIRETAS"/>
    <x v="4"/>
    <x v="265"/>
    <x v="275"/>
  </r>
  <r>
    <x v="6"/>
    <n v="140505131.27000001"/>
    <x v="1"/>
    <x v="2"/>
    <x v="1"/>
    <s v="APLICACOES DIRETAS"/>
    <x v="4"/>
    <x v="8"/>
    <x v="8"/>
  </r>
  <r>
    <x v="6"/>
    <n v="1118.27"/>
    <x v="1"/>
    <x v="2"/>
    <x v="1"/>
    <s v="APLICACOES DIRETAS"/>
    <x v="4"/>
    <x v="29"/>
    <x v="29"/>
  </r>
  <r>
    <x v="6"/>
    <n v="7294.47"/>
    <x v="1"/>
    <x v="2"/>
    <x v="1"/>
    <s v="APLICACOES DIRETAS"/>
    <x v="4"/>
    <x v="272"/>
    <x v="283"/>
  </r>
  <r>
    <x v="6"/>
    <n v="3150806.78"/>
    <x v="1"/>
    <x v="2"/>
    <x v="1"/>
    <s v="APLICACOES DIRETAS"/>
    <x v="4"/>
    <x v="273"/>
    <x v="284"/>
  </r>
  <r>
    <x v="6"/>
    <n v="0"/>
    <x v="1"/>
    <x v="2"/>
    <x v="1"/>
    <s v="APLICACOES DIRETAS"/>
    <x v="4"/>
    <x v="3"/>
    <x v="3"/>
  </r>
  <r>
    <x v="6"/>
    <n v="294123026.56999999"/>
    <x v="1"/>
    <x v="2"/>
    <x v="1"/>
    <s v="APLICACOES DIRETAS"/>
    <x v="25"/>
    <x v="30"/>
    <x v="30"/>
  </r>
  <r>
    <x v="6"/>
    <n v="115641976.56"/>
    <x v="1"/>
    <x v="2"/>
    <x v="1"/>
    <s v="APLICACOES DIRETAS"/>
    <x v="25"/>
    <x v="31"/>
    <x v="31"/>
  </r>
  <r>
    <x v="6"/>
    <n v="4378"/>
    <x v="1"/>
    <x v="2"/>
    <x v="1"/>
    <s v="APLICACOES DIRETAS"/>
    <x v="25"/>
    <x v="3"/>
    <x v="230"/>
  </r>
  <r>
    <x v="6"/>
    <n v="379975.65"/>
    <x v="1"/>
    <x v="2"/>
    <x v="1"/>
    <s v="APLICACOES DIRETAS"/>
    <x v="7"/>
    <x v="32"/>
    <x v="32"/>
  </r>
  <r>
    <x v="6"/>
    <n v="9092908.9900000002"/>
    <x v="1"/>
    <x v="2"/>
    <x v="1"/>
    <s v="APLICACOES DIRETAS"/>
    <x v="7"/>
    <x v="33"/>
    <x v="33"/>
  </r>
  <r>
    <x v="6"/>
    <n v="1123009.4099999999"/>
    <x v="1"/>
    <x v="2"/>
    <x v="1"/>
    <s v="APLICACOES DIRETAS"/>
    <x v="7"/>
    <x v="34"/>
    <x v="34"/>
  </r>
  <r>
    <x v="6"/>
    <n v="7106708.3300000001"/>
    <x v="1"/>
    <x v="2"/>
    <x v="1"/>
    <s v="APLICACOES DIRETAS"/>
    <x v="7"/>
    <x v="35"/>
    <x v="35"/>
  </r>
  <r>
    <x v="6"/>
    <n v="3903333.65"/>
    <x v="1"/>
    <x v="2"/>
    <x v="1"/>
    <s v="APLICACOES DIRETAS"/>
    <x v="7"/>
    <x v="230"/>
    <x v="231"/>
  </r>
  <r>
    <x v="6"/>
    <n v="59320190.5"/>
    <x v="1"/>
    <x v="2"/>
    <x v="1"/>
    <s v="APLICACOES DIRETAS"/>
    <x v="7"/>
    <x v="36"/>
    <x v="36"/>
  </r>
  <r>
    <x v="6"/>
    <n v="3033172.44"/>
    <x v="1"/>
    <x v="2"/>
    <x v="1"/>
    <s v="APLICACOES DIRETAS"/>
    <x v="7"/>
    <x v="37"/>
    <x v="37"/>
  </r>
  <r>
    <x v="6"/>
    <n v="2540290.9"/>
    <x v="1"/>
    <x v="2"/>
    <x v="1"/>
    <s v="APLICACOES DIRETAS"/>
    <x v="7"/>
    <x v="38"/>
    <x v="38"/>
  </r>
  <r>
    <x v="6"/>
    <n v="2485886.8199999998"/>
    <x v="1"/>
    <x v="2"/>
    <x v="1"/>
    <s v="APLICACOES DIRETAS"/>
    <x v="7"/>
    <x v="39"/>
    <x v="39"/>
  </r>
  <r>
    <x v="6"/>
    <n v="1235094.3"/>
    <x v="1"/>
    <x v="2"/>
    <x v="1"/>
    <s v="APLICACOES DIRETAS"/>
    <x v="7"/>
    <x v="244"/>
    <x v="253"/>
  </r>
  <r>
    <x v="6"/>
    <n v="140"/>
    <x v="1"/>
    <x v="2"/>
    <x v="1"/>
    <s v="APLICACOES DIRETAS"/>
    <x v="7"/>
    <x v="293"/>
    <x v="303"/>
  </r>
  <r>
    <x v="6"/>
    <n v="495519.81"/>
    <x v="1"/>
    <x v="2"/>
    <x v="1"/>
    <s v="APLICACOES DIRETAS"/>
    <x v="7"/>
    <x v="40"/>
    <x v="40"/>
  </r>
  <r>
    <x v="6"/>
    <n v="29922044.629999999"/>
    <x v="1"/>
    <x v="2"/>
    <x v="1"/>
    <s v="APLICACOES DIRETAS"/>
    <x v="7"/>
    <x v="41"/>
    <x v="41"/>
  </r>
  <r>
    <x v="6"/>
    <n v="5063857.58"/>
    <x v="1"/>
    <x v="2"/>
    <x v="1"/>
    <s v="APLICACOES DIRETAS"/>
    <x v="7"/>
    <x v="42"/>
    <x v="42"/>
  </r>
  <r>
    <x v="6"/>
    <n v="215709.11"/>
    <x v="1"/>
    <x v="2"/>
    <x v="1"/>
    <s v="APLICACOES DIRETAS"/>
    <x v="7"/>
    <x v="259"/>
    <x v="268"/>
  </r>
  <r>
    <x v="6"/>
    <n v="103692.99"/>
    <x v="1"/>
    <x v="2"/>
    <x v="1"/>
    <s v="APLICACOES DIRETAS"/>
    <x v="7"/>
    <x v="43"/>
    <x v="43"/>
  </r>
  <r>
    <x v="6"/>
    <n v="45809.94"/>
    <x v="1"/>
    <x v="2"/>
    <x v="1"/>
    <s v="APLICACOES DIRETAS"/>
    <x v="7"/>
    <x v="44"/>
    <x v="44"/>
  </r>
  <r>
    <x v="6"/>
    <n v="6515779.4000000004"/>
    <x v="1"/>
    <x v="2"/>
    <x v="1"/>
    <s v="APLICACOES DIRETAS"/>
    <x v="7"/>
    <x v="45"/>
    <x v="45"/>
  </r>
  <r>
    <x v="6"/>
    <n v="16690511.439999999"/>
    <x v="1"/>
    <x v="2"/>
    <x v="1"/>
    <s v="APLICACOES DIRETAS"/>
    <x v="7"/>
    <x v="46"/>
    <x v="46"/>
  </r>
  <r>
    <x v="6"/>
    <n v="33870749.850000001"/>
    <x v="1"/>
    <x v="2"/>
    <x v="1"/>
    <s v="APLICACOES DIRETAS"/>
    <x v="7"/>
    <x v="47"/>
    <x v="47"/>
  </r>
  <r>
    <x v="6"/>
    <n v="2785869.59"/>
    <x v="1"/>
    <x v="2"/>
    <x v="1"/>
    <s v="APLICACOES DIRETAS"/>
    <x v="7"/>
    <x v="48"/>
    <x v="48"/>
  </r>
  <r>
    <x v="6"/>
    <n v="961373"/>
    <x v="1"/>
    <x v="2"/>
    <x v="1"/>
    <s v="APLICACOES DIRETAS"/>
    <x v="7"/>
    <x v="49"/>
    <x v="49"/>
  </r>
  <r>
    <x v="6"/>
    <n v="7776841.2599999998"/>
    <x v="1"/>
    <x v="2"/>
    <x v="1"/>
    <s v="APLICACOES DIRETAS"/>
    <x v="7"/>
    <x v="50"/>
    <x v="50"/>
  </r>
  <r>
    <x v="6"/>
    <n v="49473308.020000003"/>
    <x v="1"/>
    <x v="2"/>
    <x v="1"/>
    <s v="APLICACOES DIRETAS"/>
    <x v="7"/>
    <x v="51"/>
    <x v="51"/>
  </r>
  <r>
    <x v="6"/>
    <n v="1439255.6"/>
    <x v="1"/>
    <x v="2"/>
    <x v="1"/>
    <s v="APLICACOES DIRETAS"/>
    <x v="7"/>
    <x v="52"/>
    <x v="52"/>
  </r>
  <r>
    <x v="6"/>
    <n v="9729247.8100000005"/>
    <x v="1"/>
    <x v="2"/>
    <x v="1"/>
    <s v="APLICACOES DIRETAS"/>
    <x v="7"/>
    <x v="53"/>
    <x v="53"/>
  </r>
  <r>
    <x v="6"/>
    <n v="16910691.25"/>
    <x v="1"/>
    <x v="2"/>
    <x v="1"/>
    <s v="APLICACOES DIRETAS"/>
    <x v="7"/>
    <x v="54"/>
    <x v="54"/>
  </r>
  <r>
    <x v="6"/>
    <n v="7630795.0700000003"/>
    <x v="1"/>
    <x v="2"/>
    <x v="1"/>
    <s v="APLICACOES DIRETAS"/>
    <x v="7"/>
    <x v="55"/>
    <x v="55"/>
  </r>
  <r>
    <x v="6"/>
    <n v="6967248.7800000003"/>
    <x v="1"/>
    <x v="2"/>
    <x v="1"/>
    <s v="APLICACOES DIRETAS"/>
    <x v="7"/>
    <x v="56"/>
    <x v="56"/>
  </r>
  <r>
    <x v="6"/>
    <n v="1926246.29"/>
    <x v="1"/>
    <x v="2"/>
    <x v="1"/>
    <s v="APLICACOES DIRETAS"/>
    <x v="7"/>
    <x v="57"/>
    <x v="57"/>
  </r>
  <r>
    <x v="6"/>
    <n v="4382015.4800000004"/>
    <x v="1"/>
    <x v="2"/>
    <x v="1"/>
    <s v="APLICACOES DIRETAS"/>
    <x v="7"/>
    <x v="58"/>
    <x v="58"/>
  </r>
  <r>
    <x v="6"/>
    <n v="414271330.24000001"/>
    <x v="1"/>
    <x v="2"/>
    <x v="1"/>
    <s v="APLICACOES DIRETAS"/>
    <x v="7"/>
    <x v="59"/>
    <x v="59"/>
  </r>
  <r>
    <x v="6"/>
    <n v="0"/>
    <x v="1"/>
    <x v="2"/>
    <x v="1"/>
    <s v="APLICACOES DIRETAS"/>
    <x v="7"/>
    <x v="260"/>
    <x v="269"/>
  </r>
  <r>
    <x v="6"/>
    <n v="753461.2"/>
    <x v="1"/>
    <x v="2"/>
    <x v="1"/>
    <s v="APLICACOES DIRETAS"/>
    <x v="7"/>
    <x v="11"/>
    <x v="11"/>
  </r>
  <r>
    <x v="6"/>
    <n v="1803647.04"/>
    <x v="1"/>
    <x v="2"/>
    <x v="1"/>
    <s v="APLICACOES DIRETAS"/>
    <x v="7"/>
    <x v="231"/>
    <x v="232"/>
  </r>
  <r>
    <x v="6"/>
    <n v="7909247.46"/>
    <x v="1"/>
    <x v="2"/>
    <x v="1"/>
    <s v="APLICACOES DIRETAS"/>
    <x v="7"/>
    <x v="60"/>
    <x v="60"/>
  </r>
  <r>
    <x v="6"/>
    <n v="69947007.560000002"/>
    <x v="1"/>
    <x v="2"/>
    <x v="1"/>
    <s v="APLICACOES DIRETAS"/>
    <x v="7"/>
    <x v="61"/>
    <x v="61"/>
  </r>
  <r>
    <x v="6"/>
    <n v="1780794.25"/>
    <x v="1"/>
    <x v="2"/>
    <x v="1"/>
    <s v="APLICACOES DIRETAS"/>
    <x v="7"/>
    <x v="62"/>
    <x v="62"/>
  </r>
  <r>
    <x v="6"/>
    <n v="27431114.41"/>
    <x v="1"/>
    <x v="2"/>
    <x v="1"/>
    <s v="APLICACOES DIRETAS"/>
    <x v="7"/>
    <x v="3"/>
    <x v="233"/>
  </r>
  <r>
    <x v="6"/>
    <n v="1750042.23"/>
    <x v="1"/>
    <x v="2"/>
    <x v="1"/>
    <s v="APLICACOES DIRETAS"/>
    <x v="7"/>
    <x v="63"/>
    <x v="63"/>
  </r>
  <r>
    <x v="6"/>
    <n v="10463596.58"/>
    <x v="1"/>
    <x v="2"/>
    <x v="1"/>
    <s v="APLICACOES DIRETAS"/>
    <x v="26"/>
    <x v="64"/>
    <x v="64"/>
  </r>
  <r>
    <x v="6"/>
    <n v="0"/>
    <x v="1"/>
    <x v="2"/>
    <x v="1"/>
    <s v="APLICACOES DIRETAS"/>
    <x v="26"/>
    <x v="3"/>
    <x v="3"/>
  </r>
  <r>
    <x v="6"/>
    <n v="282840739.38"/>
    <x v="1"/>
    <x v="2"/>
    <x v="1"/>
    <s v="APLICACOES DIRETAS"/>
    <x v="27"/>
    <x v="65"/>
    <x v="65"/>
  </r>
  <r>
    <x v="6"/>
    <n v="337381.91"/>
    <x v="1"/>
    <x v="2"/>
    <x v="1"/>
    <s v="APLICACOES DIRETAS"/>
    <x v="27"/>
    <x v="3"/>
    <x v="65"/>
  </r>
  <r>
    <x v="6"/>
    <n v="192609669.22999999"/>
    <x v="1"/>
    <x v="2"/>
    <x v="1"/>
    <s v="APLICACOES DIRETAS"/>
    <x v="28"/>
    <x v="261"/>
    <x v="270"/>
  </r>
  <r>
    <x v="6"/>
    <n v="185175845.77000001"/>
    <x v="1"/>
    <x v="2"/>
    <x v="1"/>
    <s v="APLICACOES DIRETAS"/>
    <x v="28"/>
    <x v="66"/>
    <x v="66"/>
  </r>
  <r>
    <x v="6"/>
    <n v="0"/>
    <x v="1"/>
    <x v="2"/>
    <x v="1"/>
    <s v="APLICACOES DIRETAS"/>
    <x v="28"/>
    <x v="3"/>
    <x v="3"/>
  </r>
  <r>
    <x v="6"/>
    <n v="4962024.1900000004"/>
    <x v="1"/>
    <x v="2"/>
    <x v="1"/>
    <s v="APLICACOES DIRETAS"/>
    <x v="29"/>
    <x v="67"/>
    <x v="67"/>
  </r>
  <r>
    <x v="6"/>
    <n v="0"/>
    <x v="1"/>
    <x v="2"/>
    <x v="1"/>
    <s v="APLICACOES DIRETAS"/>
    <x v="29"/>
    <x v="3"/>
    <x v="3"/>
  </r>
  <r>
    <x v="6"/>
    <n v="8415649.5899999999"/>
    <x v="1"/>
    <x v="2"/>
    <x v="1"/>
    <s v="APLICACOES DIRETAS"/>
    <x v="30"/>
    <x v="68"/>
    <x v="68"/>
  </r>
  <r>
    <x v="6"/>
    <n v="5289.46"/>
    <x v="1"/>
    <x v="2"/>
    <x v="1"/>
    <s v="APLICACOES DIRETAS"/>
    <x v="30"/>
    <x v="69"/>
    <x v="69"/>
  </r>
  <r>
    <x v="6"/>
    <n v="2167031.31"/>
    <x v="1"/>
    <x v="2"/>
    <x v="1"/>
    <s v="APLICACOES DIRETAS"/>
    <x v="30"/>
    <x v="70"/>
    <x v="70"/>
  </r>
  <r>
    <x v="6"/>
    <n v="180916.24"/>
    <x v="1"/>
    <x v="2"/>
    <x v="1"/>
    <s v="APLICACOES DIRETAS"/>
    <x v="30"/>
    <x v="74"/>
    <x v="74"/>
  </r>
  <r>
    <x v="6"/>
    <n v="5748855.4199999999"/>
    <x v="1"/>
    <x v="2"/>
    <x v="1"/>
    <s v="APLICACOES DIRETAS"/>
    <x v="30"/>
    <x v="71"/>
    <x v="71"/>
  </r>
  <r>
    <x v="6"/>
    <n v="350000"/>
    <x v="1"/>
    <x v="2"/>
    <x v="1"/>
    <s v="APLICACOES DIRETAS"/>
    <x v="30"/>
    <x v="72"/>
    <x v="72"/>
  </r>
  <r>
    <x v="6"/>
    <n v="0"/>
    <x v="1"/>
    <x v="2"/>
    <x v="1"/>
    <s v="APLICACOES DIRETAS"/>
    <x v="30"/>
    <x v="3"/>
    <x v="3"/>
  </r>
  <r>
    <x v="6"/>
    <n v="0"/>
    <x v="1"/>
    <x v="2"/>
    <x v="1"/>
    <s v="APLICACOES DIRETAS"/>
    <x v="31"/>
    <x v="3"/>
    <x v="3"/>
  </r>
  <r>
    <x v="6"/>
    <n v="16282.86"/>
    <x v="1"/>
    <x v="2"/>
    <x v="1"/>
    <s v="APLICACOES DIRETAS"/>
    <x v="32"/>
    <x v="69"/>
    <x v="69"/>
  </r>
  <r>
    <x v="6"/>
    <n v="853686.37"/>
    <x v="1"/>
    <x v="2"/>
    <x v="1"/>
    <s v="APLICACOES DIRETAS"/>
    <x v="32"/>
    <x v="70"/>
    <x v="70"/>
  </r>
  <r>
    <x v="6"/>
    <n v="848150"/>
    <x v="1"/>
    <x v="2"/>
    <x v="1"/>
    <s v="APLICACOES DIRETAS"/>
    <x v="32"/>
    <x v="74"/>
    <x v="74"/>
  </r>
  <r>
    <x v="6"/>
    <n v="431810"/>
    <x v="1"/>
    <x v="2"/>
    <x v="1"/>
    <s v="APLICACOES DIRETAS"/>
    <x v="32"/>
    <x v="75"/>
    <x v="75"/>
  </r>
  <r>
    <x v="6"/>
    <n v="134468.06"/>
    <x v="1"/>
    <x v="2"/>
    <x v="1"/>
    <s v="APLICACOES DIRETAS"/>
    <x v="32"/>
    <x v="71"/>
    <x v="71"/>
  </r>
  <r>
    <x v="6"/>
    <n v="34062314.32"/>
    <x v="1"/>
    <x v="2"/>
    <x v="1"/>
    <s v="APLICACOES DIRETAS"/>
    <x v="32"/>
    <x v="76"/>
    <x v="76"/>
  </r>
  <r>
    <x v="6"/>
    <n v="0"/>
    <x v="1"/>
    <x v="2"/>
    <x v="1"/>
    <s v="APLICACOES DIRETAS"/>
    <x v="32"/>
    <x v="3"/>
    <x v="3"/>
  </r>
  <r>
    <x v="6"/>
    <n v="499755.5"/>
    <x v="1"/>
    <x v="2"/>
    <x v="1"/>
    <s v="APLICACOES DIRETAS"/>
    <x v="8"/>
    <x v="266"/>
    <x v="276"/>
  </r>
  <r>
    <x v="6"/>
    <n v="12377"/>
    <x v="1"/>
    <x v="2"/>
    <x v="1"/>
    <s v="APLICACOES DIRETAS"/>
    <x v="8"/>
    <x v="78"/>
    <x v="78"/>
  </r>
  <r>
    <x v="6"/>
    <n v="120041.69"/>
    <x v="1"/>
    <x v="2"/>
    <x v="1"/>
    <s v="APLICACOES DIRETAS"/>
    <x v="8"/>
    <x v="232"/>
    <x v="234"/>
  </r>
  <r>
    <x v="6"/>
    <n v="10632663.310000001"/>
    <x v="1"/>
    <x v="2"/>
    <x v="1"/>
    <s v="APLICACOES DIRETAS"/>
    <x v="8"/>
    <x v="79"/>
    <x v="79"/>
  </r>
  <r>
    <x v="6"/>
    <n v="4300971.7699999996"/>
    <x v="1"/>
    <x v="2"/>
    <x v="1"/>
    <s v="APLICACOES DIRETAS"/>
    <x v="8"/>
    <x v="80"/>
    <x v="80"/>
  </r>
  <r>
    <x v="6"/>
    <n v="893689.37"/>
    <x v="1"/>
    <x v="2"/>
    <x v="1"/>
    <s v="APLICACOES DIRETAS"/>
    <x v="8"/>
    <x v="81"/>
    <x v="81"/>
  </r>
  <r>
    <x v="6"/>
    <n v="0"/>
    <x v="1"/>
    <x v="2"/>
    <x v="1"/>
    <s v="APLICACOES DIRETAS"/>
    <x v="8"/>
    <x v="82"/>
    <x v="82"/>
  </r>
  <r>
    <x v="6"/>
    <n v="20281808.93"/>
    <x v="1"/>
    <x v="2"/>
    <x v="1"/>
    <s v="APLICACOES DIRETAS"/>
    <x v="8"/>
    <x v="83"/>
    <x v="83"/>
  </r>
  <r>
    <x v="6"/>
    <n v="216322.11"/>
    <x v="1"/>
    <x v="2"/>
    <x v="1"/>
    <s v="APLICACOES DIRETAS"/>
    <x v="8"/>
    <x v="84"/>
    <x v="84"/>
  </r>
  <r>
    <x v="6"/>
    <n v="36328.42"/>
    <x v="1"/>
    <x v="2"/>
    <x v="1"/>
    <s v="APLICACOES DIRETAS"/>
    <x v="8"/>
    <x v="85"/>
    <x v="85"/>
  </r>
  <r>
    <x v="6"/>
    <n v="204173.87"/>
    <x v="1"/>
    <x v="2"/>
    <x v="1"/>
    <s v="APLICACOES DIRETAS"/>
    <x v="8"/>
    <x v="245"/>
    <x v="254"/>
  </r>
  <r>
    <x v="6"/>
    <n v="14055744.59"/>
    <x v="1"/>
    <x v="2"/>
    <x v="1"/>
    <s v="APLICACOES DIRETAS"/>
    <x v="8"/>
    <x v="86"/>
    <x v="86"/>
  </r>
  <r>
    <x v="6"/>
    <n v="22169891.239999998"/>
    <x v="1"/>
    <x v="2"/>
    <x v="1"/>
    <s v="APLICACOES DIRETAS"/>
    <x v="8"/>
    <x v="87"/>
    <x v="87"/>
  </r>
  <r>
    <x v="6"/>
    <n v="40285388.210000001"/>
    <x v="1"/>
    <x v="2"/>
    <x v="1"/>
    <s v="APLICACOES DIRETAS"/>
    <x v="8"/>
    <x v="88"/>
    <x v="88"/>
  </r>
  <r>
    <x v="6"/>
    <n v="13845305.939999999"/>
    <x v="1"/>
    <x v="2"/>
    <x v="1"/>
    <s v="APLICACOES DIRETAS"/>
    <x v="8"/>
    <x v="89"/>
    <x v="89"/>
  </r>
  <r>
    <x v="6"/>
    <n v="256085.55"/>
    <x v="1"/>
    <x v="2"/>
    <x v="1"/>
    <s v="APLICACOES DIRETAS"/>
    <x v="8"/>
    <x v="90"/>
    <x v="90"/>
  </r>
  <r>
    <x v="6"/>
    <n v="1089363.3999999999"/>
    <x v="1"/>
    <x v="2"/>
    <x v="1"/>
    <s v="APLICACOES DIRETAS"/>
    <x v="8"/>
    <x v="12"/>
    <x v="12"/>
  </r>
  <r>
    <x v="6"/>
    <n v="1079281.31"/>
    <x v="1"/>
    <x v="2"/>
    <x v="1"/>
    <s v="APLICACOES DIRETAS"/>
    <x v="8"/>
    <x v="91"/>
    <x v="91"/>
  </r>
  <r>
    <x v="6"/>
    <n v="12466.41"/>
    <x v="1"/>
    <x v="2"/>
    <x v="1"/>
    <s v="APLICACOES DIRETAS"/>
    <x v="8"/>
    <x v="92"/>
    <x v="92"/>
  </r>
  <r>
    <x v="6"/>
    <n v="415804.3"/>
    <x v="1"/>
    <x v="2"/>
    <x v="1"/>
    <s v="APLICACOES DIRETAS"/>
    <x v="8"/>
    <x v="93"/>
    <x v="93"/>
  </r>
  <r>
    <x v="6"/>
    <n v="105287.12"/>
    <x v="1"/>
    <x v="2"/>
    <x v="1"/>
    <s v="APLICACOES DIRETAS"/>
    <x v="8"/>
    <x v="94"/>
    <x v="94"/>
  </r>
  <r>
    <x v="6"/>
    <n v="1122951.46"/>
    <x v="1"/>
    <x v="2"/>
    <x v="1"/>
    <s v="APLICACOES DIRETAS"/>
    <x v="8"/>
    <x v="95"/>
    <x v="95"/>
  </r>
  <r>
    <x v="6"/>
    <n v="533710.39"/>
    <x v="1"/>
    <x v="2"/>
    <x v="1"/>
    <s v="APLICACOES DIRETAS"/>
    <x v="8"/>
    <x v="3"/>
    <x v="235"/>
  </r>
  <r>
    <x v="6"/>
    <n v="488471.14"/>
    <x v="1"/>
    <x v="2"/>
    <x v="1"/>
    <s v="APLICACOES DIRETAS"/>
    <x v="9"/>
    <x v="246"/>
    <x v="255"/>
  </r>
  <r>
    <x v="6"/>
    <n v="3579557.7"/>
    <x v="1"/>
    <x v="2"/>
    <x v="1"/>
    <s v="APLICACOES DIRETAS"/>
    <x v="9"/>
    <x v="96"/>
    <x v="96"/>
  </r>
  <r>
    <x v="6"/>
    <n v="871164.95"/>
    <x v="1"/>
    <x v="2"/>
    <x v="1"/>
    <s v="APLICACOES DIRETAS"/>
    <x v="9"/>
    <x v="78"/>
    <x v="78"/>
  </r>
  <r>
    <x v="6"/>
    <n v="4098030.58"/>
    <x v="1"/>
    <x v="2"/>
    <x v="1"/>
    <s v="APLICACOES DIRETAS"/>
    <x v="9"/>
    <x v="290"/>
    <x v="300"/>
  </r>
  <r>
    <x v="6"/>
    <n v="0"/>
    <x v="1"/>
    <x v="2"/>
    <x v="1"/>
    <s v="APLICACOES DIRETAS"/>
    <x v="9"/>
    <x v="291"/>
    <x v="301"/>
  </r>
  <r>
    <x v="6"/>
    <n v="5591488.4500000002"/>
    <x v="1"/>
    <x v="2"/>
    <x v="1"/>
    <s v="APLICACOES DIRETAS"/>
    <x v="9"/>
    <x v="294"/>
    <x v="304"/>
  </r>
  <r>
    <x v="6"/>
    <n v="22023813.949999999"/>
    <x v="1"/>
    <x v="2"/>
    <x v="1"/>
    <s v="APLICACOES DIRETAS"/>
    <x v="9"/>
    <x v="295"/>
    <x v="305"/>
  </r>
  <r>
    <x v="6"/>
    <n v="7650360.8499999996"/>
    <x v="1"/>
    <x v="2"/>
    <x v="1"/>
    <s v="APLICACOES DIRETAS"/>
    <x v="9"/>
    <x v="296"/>
    <x v="306"/>
  </r>
  <r>
    <x v="6"/>
    <n v="5857026.1799999997"/>
    <x v="1"/>
    <x v="2"/>
    <x v="1"/>
    <s v="APLICACOES DIRETAS"/>
    <x v="9"/>
    <x v="13"/>
    <x v="13"/>
  </r>
  <r>
    <x v="6"/>
    <n v="17600263.489999998"/>
    <x v="1"/>
    <x v="2"/>
    <x v="1"/>
    <s v="APLICACOES DIRETAS"/>
    <x v="9"/>
    <x v="82"/>
    <x v="82"/>
  </r>
  <r>
    <x v="6"/>
    <n v="356617.61"/>
    <x v="1"/>
    <x v="2"/>
    <x v="1"/>
    <s v="APLICACOES DIRETAS"/>
    <x v="9"/>
    <x v="97"/>
    <x v="97"/>
  </r>
  <r>
    <x v="6"/>
    <n v="592630"/>
    <x v="1"/>
    <x v="2"/>
    <x v="1"/>
    <s v="APLICACOES DIRETAS"/>
    <x v="9"/>
    <x v="297"/>
    <x v="307"/>
  </r>
  <r>
    <x v="6"/>
    <n v="123216412.12"/>
    <x v="1"/>
    <x v="2"/>
    <x v="1"/>
    <s v="APLICACOES DIRETAS"/>
    <x v="9"/>
    <x v="85"/>
    <x v="85"/>
  </r>
  <r>
    <x v="6"/>
    <n v="15457683.9"/>
    <x v="1"/>
    <x v="2"/>
    <x v="1"/>
    <s v="APLICACOES DIRETAS"/>
    <x v="9"/>
    <x v="98"/>
    <x v="98"/>
  </r>
  <r>
    <x v="6"/>
    <n v="36339016.299999997"/>
    <x v="1"/>
    <x v="2"/>
    <x v="1"/>
    <s v="APLICACOES DIRETAS"/>
    <x v="9"/>
    <x v="86"/>
    <x v="86"/>
  </r>
  <r>
    <x v="6"/>
    <n v="23524625.210000001"/>
    <x v="1"/>
    <x v="2"/>
    <x v="1"/>
    <s v="APLICACOES DIRETAS"/>
    <x v="9"/>
    <x v="99"/>
    <x v="99"/>
  </r>
  <r>
    <x v="6"/>
    <n v="6580612.8600000003"/>
    <x v="1"/>
    <x v="2"/>
    <x v="1"/>
    <s v="APLICACOES DIRETAS"/>
    <x v="9"/>
    <x v="100"/>
    <x v="100"/>
  </r>
  <r>
    <x v="6"/>
    <n v="307023269.88999999"/>
    <x v="1"/>
    <x v="2"/>
    <x v="1"/>
    <s v="APLICACOES DIRETAS"/>
    <x v="9"/>
    <x v="14"/>
    <x v="14"/>
  </r>
  <r>
    <x v="6"/>
    <n v="103250.28"/>
    <x v="1"/>
    <x v="2"/>
    <x v="1"/>
    <s v="APLICACOES DIRETAS"/>
    <x v="9"/>
    <x v="101"/>
    <x v="101"/>
  </r>
  <r>
    <x v="6"/>
    <n v="17498824.710000001"/>
    <x v="1"/>
    <x v="2"/>
    <x v="1"/>
    <s v="APLICACOES DIRETAS"/>
    <x v="9"/>
    <x v="102"/>
    <x v="102"/>
  </r>
  <r>
    <x v="6"/>
    <n v="157178.11000000002"/>
    <x v="1"/>
    <x v="2"/>
    <x v="1"/>
    <s v="APLICACOES DIRETAS"/>
    <x v="9"/>
    <x v="103"/>
    <x v="103"/>
  </r>
  <r>
    <x v="6"/>
    <n v="6809816.9800000004"/>
    <x v="1"/>
    <x v="2"/>
    <x v="1"/>
    <s v="APLICACOES DIRETAS"/>
    <x v="9"/>
    <x v="104"/>
    <x v="104"/>
  </r>
  <r>
    <x v="6"/>
    <n v="2862955.21"/>
    <x v="1"/>
    <x v="2"/>
    <x v="1"/>
    <s v="APLICACOES DIRETAS"/>
    <x v="9"/>
    <x v="105"/>
    <x v="105"/>
  </r>
  <r>
    <x v="6"/>
    <n v="623771.05000000005"/>
    <x v="1"/>
    <x v="2"/>
    <x v="1"/>
    <s v="APLICACOES DIRETAS"/>
    <x v="9"/>
    <x v="106"/>
    <x v="106"/>
  </r>
  <r>
    <x v="6"/>
    <n v="109306813.62"/>
    <x v="1"/>
    <x v="2"/>
    <x v="1"/>
    <s v="APLICACOES DIRETAS"/>
    <x v="9"/>
    <x v="107"/>
    <x v="107"/>
  </r>
  <r>
    <x v="6"/>
    <n v="1400287.38"/>
    <x v="1"/>
    <x v="2"/>
    <x v="1"/>
    <s v="APLICACOES DIRETAS"/>
    <x v="9"/>
    <x v="108"/>
    <x v="108"/>
  </r>
  <r>
    <x v="6"/>
    <n v="7202552.2599999998"/>
    <x v="1"/>
    <x v="2"/>
    <x v="1"/>
    <s v="APLICACOES DIRETAS"/>
    <x v="9"/>
    <x v="234"/>
    <x v="236"/>
  </r>
  <r>
    <x v="6"/>
    <n v="36005142.140000001"/>
    <x v="1"/>
    <x v="2"/>
    <x v="1"/>
    <s v="APLICACOES DIRETAS"/>
    <x v="9"/>
    <x v="93"/>
    <x v="93"/>
  </r>
  <r>
    <x v="6"/>
    <n v="22766664.050000001"/>
    <x v="1"/>
    <x v="2"/>
    <x v="1"/>
    <s v="APLICACOES DIRETAS"/>
    <x v="9"/>
    <x v="94"/>
    <x v="94"/>
  </r>
  <r>
    <x v="6"/>
    <n v="15191791.07"/>
    <x v="1"/>
    <x v="2"/>
    <x v="1"/>
    <s v="APLICACOES DIRETAS"/>
    <x v="9"/>
    <x v="109"/>
    <x v="109"/>
  </r>
  <r>
    <x v="6"/>
    <n v="2561971.39"/>
    <x v="1"/>
    <x v="2"/>
    <x v="1"/>
    <s v="APLICACOES DIRETAS"/>
    <x v="9"/>
    <x v="235"/>
    <x v="237"/>
  </r>
  <r>
    <x v="6"/>
    <n v="18768790.140000001"/>
    <x v="1"/>
    <x v="2"/>
    <x v="1"/>
    <s v="APLICACOES DIRETAS"/>
    <x v="9"/>
    <x v="3"/>
    <x v="238"/>
  </r>
  <r>
    <x v="6"/>
    <n v="3481370.54"/>
    <x v="1"/>
    <x v="2"/>
    <x v="1"/>
    <s v="APLICACOES DIRETAS"/>
    <x v="9"/>
    <x v="247"/>
    <x v="256"/>
  </r>
  <r>
    <x v="6"/>
    <n v="1100"/>
    <x v="1"/>
    <x v="2"/>
    <x v="1"/>
    <s v="APLICACOES DIRETAS"/>
    <x v="9"/>
    <x v="262"/>
    <x v="271"/>
  </r>
  <r>
    <x v="6"/>
    <n v="33566547.340000004"/>
    <x v="1"/>
    <x v="2"/>
    <x v="1"/>
    <s v="APLICACOES DIRETAS"/>
    <x v="9"/>
    <x v="110"/>
    <x v="110"/>
  </r>
  <r>
    <x v="6"/>
    <n v="62586741.68"/>
    <x v="1"/>
    <x v="2"/>
    <x v="1"/>
    <s v="APLICACOES DIRETAS"/>
    <x v="9"/>
    <x v="111"/>
    <x v="111"/>
  </r>
  <r>
    <x v="6"/>
    <n v="11791355.15"/>
    <x v="1"/>
    <x v="2"/>
    <x v="1"/>
    <s v="APLICACOES DIRETAS"/>
    <x v="9"/>
    <x v="298"/>
    <x v="308"/>
  </r>
  <r>
    <x v="6"/>
    <n v="12980"/>
    <x v="1"/>
    <x v="2"/>
    <x v="1"/>
    <s v="APLICACOES DIRETAS"/>
    <x v="9"/>
    <x v="299"/>
    <x v="309"/>
  </r>
  <r>
    <x v="6"/>
    <n v="448232.94"/>
    <x v="1"/>
    <x v="2"/>
    <x v="1"/>
    <s v="APLICACOES DIRETAS"/>
    <x v="9"/>
    <x v="248"/>
    <x v="257"/>
  </r>
  <r>
    <x v="6"/>
    <n v="130559494.54000001"/>
    <x v="1"/>
    <x v="2"/>
    <x v="1"/>
    <s v="APLICACOES DIRETAS"/>
    <x v="9"/>
    <x v="112"/>
    <x v="112"/>
  </r>
  <r>
    <x v="6"/>
    <n v="123645634.45999999"/>
    <x v="1"/>
    <x v="2"/>
    <x v="1"/>
    <s v="APLICACOES DIRETAS"/>
    <x v="9"/>
    <x v="236"/>
    <x v="239"/>
  </r>
  <r>
    <x v="6"/>
    <n v="300000"/>
    <x v="1"/>
    <x v="2"/>
    <x v="1"/>
    <s v="APLICACOES DIRETAS"/>
    <x v="9"/>
    <x v="300"/>
    <x v="310"/>
  </r>
  <r>
    <x v="6"/>
    <n v="25807938.859999999"/>
    <x v="1"/>
    <x v="2"/>
    <x v="1"/>
    <s v="APLICACOES DIRETAS"/>
    <x v="9"/>
    <x v="249"/>
    <x v="258"/>
  </r>
  <r>
    <x v="6"/>
    <n v="683010688.86000001"/>
    <x v="1"/>
    <x v="2"/>
    <x v="1"/>
    <s v="APLICACOES DIRETAS"/>
    <x v="9"/>
    <x v="113"/>
    <x v="113"/>
  </r>
  <r>
    <x v="6"/>
    <n v="45026470.479999997"/>
    <x v="1"/>
    <x v="2"/>
    <x v="1"/>
    <s v="APLICACOES DIRETAS"/>
    <x v="9"/>
    <x v="250"/>
    <x v="259"/>
  </r>
  <r>
    <x v="6"/>
    <n v="412533.13"/>
    <x v="1"/>
    <x v="2"/>
    <x v="1"/>
    <s v="APLICACOES DIRETAS"/>
    <x v="9"/>
    <x v="274"/>
    <x v="285"/>
  </r>
  <r>
    <x v="6"/>
    <n v="23214133.82"/>
    <x v="1"/>
    <x v="2"/>
    <x v="1"/>
    <s v="APLICACOES DIRETAS"/>
    <x v="9"/>
    <x v="251"/>
    <x v="260"/>
  </r>
  <r>
    <x v="6"/>
    <n v="393677613.45999998"/>
    <x v="1"/>
    <x v="2"/>
    <x v="1"/>
    <s v="APLICACOES DIRETAS"/>
    <x v="9"/>
    <x v="114"/>
    <x v="114"/>
  </r>
  <r>
    <x v="6"/>
    <n v="83425630.030000001"/>
    <x v="1"/>
    <x v="2"/>
    <x v="1"/>
    <s v="APLICACOES DIRETAS"/>
    <x v="9"/>
    <x v="115"/>
    <x v="115"/>
  </r>
  <r>
    <x v="6"/>
    <n v="91805651.909999996"/>
    <x v="1"/>
    <x v="2"/>
    <x v="1"/>
    <s v="APLICACOES DIRETAS"/>
    <x v="9"/>
    <x v="116"/>
    <x v="116"/>
  </r>
  <r>
    <x v="6"/>
    <n v="4874168.72"/>
    <x v="1"/>
    <x v="2"/>
    <x v="1"/>
    <s v="APLICACOES DIRETAS"/>
    <x v="9"/>
    <x v="117"/>
    <x v="117"/>
  </r>
  <r>
    <x v="6"/>
    <n v="2502587.71"/>
    <x v="1"/>
    <x v="2"/>
    <x v="1"/>
    <s v="APLICACOES DIRETAS"/>
    <x v="9"/>
    <x v="301"/>
    <x v="286"/>
  </r>
  <r>
    <x v="6"/>
    <n v="6511079.6699999999"/>
    <x v="1"/>
    <x v="2"/>
    <x v="1"/>
    <s v="APLICACOES DIRETAS"/>
    <x v="9"/>
    <x v="252"/>
    <x v="261"/>
  </r>
  <r>
    <x v="6"/>
    <n v="21291366.850000001"/>
    <x v="1"/>
    <x v="2"/>
    <x v="1"/>
    <s v="APLICACOES DIRETAS"/>
    <x v="9"/>
    <x v="264"/>
    <x v="274"/>
  </r>
  <r>
    <x v="6"/>
    <n v="7785419.3300000001"/>
    <x v="1"/>
    <x v="2"/>
    <x v="1"/>
    <s v="APLICACOES DIRETAS"/>
    <x v="9"/>
    <x v="118"/>
    <x v="118"/>
  </r>
  <r>
    <x v="6"/>
    <n v="63830868.079999998"/>
    <x v="1"/>
    <x v="2"/>
    <x v="1"/>
    <s v="APLICACOES DIRETAS"/>
    <x v="9"/>
    <x v="119"/>
    <x v="119"/>
  </r>
  <r>
    <x v="6"/>
    <n v="7403353.2000000002"/>
    <x v="1"/>
    <x v="2"/>
    <x v="1"/>
    <s v="APLICACOES DIRETAS"/>
    <x v="9"/>
    <x v="120"/>
    <x v="120"/>
  </r>
  <r>
    <x v="6"/>
    <n v="2016673.82"/>
    <x v="1"/>
    <x v="2"/>
    <x v="1"/>
    <s v="APLICACOES DIRETAS"/>
    <x v="33"/>
    <x v="121"/>
    <x v="121"/>
  </r>
  <r>
    <x v="6"/>
    <n v="497137.39"/>
    <x v="1"/>
    <x v="2"/>
    <x v="1"/>
    <s v="APLICACOES DIRETAS"/>
    <x v="33"/>
    <x v="122"/>
    <x v="122"/>
  </r>
  <r>
    <x v="6"/>
    <n v="7396901.2999999998"/>
    <x v="1"/>
    <x v="2"/>
    <x v="1"/>
    <s v="APLICACOES DIRETAS"/>
    <x v="33"/>
    <x v="123"/>
    <x v="123"/>
  </r>
  <r>
    <x v="6"/>
    <n v="603095.5"/>
    <x v="1"/>
    <x v="2"/>
    <x v="1"/>
    <s v="APLICACOES DIRETAS"/>
    <x v="33"/>
    <x v="3"/>
    <x v="240"/>
  </r>
  <r>
    <x v="6"/>
    <n v="6927984.9500000002"/>
    <x v="1"/>
    <x v="2"/>
    <x v="1"/>
    <s v="APLICACOES DIRETAS"/>
    <x v="34"/>
    <x v="124"/>
    <x v="124"/>
  </r>
  <r>
    <x v="6"/>
    <n v="1141486433.9200001"/>
    <x v="1"/>
    <x v="2"/>
    <x v="1"/>
    <s v="APLICACOES DIRETAS"/>
    <x v="34"/>
    <x v="125"/>
    <x v="125"/>
  </r>
  <r>
    <x v="6"/>
    <n v="128810366.28"/>
    <x v="1"/>
    <x v="2"/>
    <x v="1"/>
    <s v="APLICACOES DIRETAS"/>
    <x v="34"/>
    <x v="302"/>
    <x v="311"/>
  </r>
  <r>
    <x v="6"/>
    <n v="0"/>
    <x v="1"/>
    <x v="2"/>
    <x v="1"/>
    <s v="APLICACOES DIRETAS"/>
    <x v="34"/>
    <x v="3"/>
    <x v="3"/>
  </r>
  <r>
    <x v="6"/>
    <n v="937487.4"/>
    <x v="1"/>
    <x v="2"/>
    <x v="1"/>
    <s v="APLICACOES DIRETAS"/>
    <x v="35"/>
    <x v="126"/>
    <x v="126"/>
  </r>
  <r>
    <x v="6"/>
    <n v="911032.01"/>
    <x v="1"/>
    <x v="2"/>
    <x v="1"/>
    <s v="APLICACOES DIRETAS"/>
    <x v="35"/>
    <x v="263"/>
    <x v="312"/>
  </r>
  <r>
    <x v="6"/>
    <n v="1306036.1299999999"/>
    <x v="1"/>
    <x v="2"/>
    <x v="1"/>
    <s v="APLICACOES DIRETAS"/>
    <x v="35"/>
    <x v="127"/>
    <x v="127"/>
  </r>
  <r>
    <x v="6"/>
    <n v="12187558.5"/>
    <x v="1"/>
    <x v="2"/>
    <x v="1"/>
    <s v="APLICACOES DIRETAS"/>
    <x v="35"/>
    <x v="128"/>
    <x v="128"/>
  </r>
  <r>
    <x v="6"/>
    <n v="0"/>
    <x v="1"/>
    <x v="2"/>
    <x v="1"/>
    <s v="APLICACOES DIRETAS"/>
    <x v="35"/>
    <x v="3"/>
    <x v="3"/>
  </r>
  <r>
    <x v="6"/>
    <n v="144835.24"/>
    <x v="1"/>
    <x v="2"/>
    <x v="1"/>
    <s v="APLICACOES DIRETAS"/>
    <x v="37"/>
    <x v="129"/>
    <x v="129"/>
  </r>
  <r>
    <x v="6"/>
    <n v="0"/>
    <x v="1"/>
    <x v="2"/>
    <x v="1"/>
    <s v="APLICACOES DIRETAS"/>
    <x v="37"/>
    <x v="3"/>
    <x v="3"/>
  </r>
  <r>
    <x v="6"/>
    <n v="0"/>
    <x v="1"/>
    <x v="2"/>
    <x v="1"/>
    <s v="APLICACOES DIRETAS"/>
    <x v="58"/>
    <x v="3"/>
    <x v="3"/>
  </r>
  <r>
    <x v="6"/>
    <n v="376.45"/>
    <x v="1"/>
    <x v="2"/>
    <x v="1"/>
    <s v="APLICACOES DIRETAS"/>
    <x v="39"/>
    <x v="303"/>
    <x v="313"/>
  </r>
  <r>
    <x v="6"/>
    <n v="14729681.539999999"/>
    <x v="1"/>
    <x v="2"/>
    <x v="1"/>
    <s v="APLICACOES DIRETAS"/>
    <x v="39"/>
    <x v="237"/>
    <x v="241"/>
  </r>
  <r>
    <x v="6"/>
    <n v="152441237.84"/>
    <x v="1"/>
    <x v="2"/>
    <x v="1"/>
    <s v="APLICACOES DIRETAS"/>
    <x v="39"/>
    <x v="238"/>
    <x v="242"/>
  </r>
  <r>
    <x v="6"/>
    <n v="0"/>
    <x v="1"/>
    <x v="2"/>
    <x v="1"/>
    <s v="APLICACOES DIRETAS"/>
    <x v="39"/>
    <x v="3"/>
    <x v="3"/>
  </r>
  <r>
    <x v="6"/>
    <n v="7831"/>
    <x v="1"/>
    <x v="2"/>
    <x v="1"/>
    <s v="APLICACOES DIRETAS"/>
    <x v="40"/>
    <x v="3"/>
    <x v="243"/>
  </r>
  <r>
    <x v="6"/>
    <n v="3534733.57"/>
    <x v="1"/>
    <x v="2"/>
    <x v="1"/>
    <s v="APLICACOES DIRETAS"/>
    <x v="40"/>
    <x v="133"/>
    <x v="133"/>
  </r>
  <r>
    <x v="6"/>
    <n v="44743524.57"/>
    <x v="1"/>
    <x v="2"/>
    <x v="1"/>
    <s v="APLICACOES DIRETAS"/>
    <x v="40"/>
    <x v="134"/>
    <x v="134"/>
  </r>
  <r>
    <x v="6"/>
    <n v="0"/>
    <x v="1"/>
    <x v="2"/>
    <x v="0"/>
    <s v="A DEFINIR"/>
    <x v="58"/>
    <x v="3"/>
    <x v="3"/>
  </r>
  <r>
    <x v="6"/>
    <n v="14511897.050000001"/>
    <x v="1"/>
    <x v="3"/>
    <x v="1"/>
    <s v="APLICACOES DIRETAS"/>
    <x v="11"/>
    <x v="135"/>
    <x v="135"/>
  </r>
  <r>
    <x v="6"/>
    <n v="8489207.8100000005"/>
    <x v="1"/>
    <x v="3"/>
    <x v="1"/>
    <s v="APLICACOES DIRETAS"/>
    <x v="11"/>
    <x v="136"/>
    <x v="136"/>
  </r>
  <r>
    <x v="6"/>
    <n v="44608203.979999997"/>
    <x v="1"/>
    <x v="3"/>
    <x v="1"/>
    <s v="APLICACOES DIRETAS"/>
    <x v="11"/>
    <x v="304"/>
    <x v="314"/>
  </r>
  <r>
    <x v="6"/>
    <n v="3902646285.8000002"/>
    <x v="1"/>
    <x v="3"/>
    <x v="1"/>
    <s v="APLICACOES DIRETAS"/>
    <x v="11"/>
    <x v="17"/>
    <x v="17"/>
  </r>
  <r>
    <x v="6"/>
    <n v="1118710645.1400001"/>
    <x v="1"/>
    <x v="3"/>
    <x v="1"/>
    <s v="APLICACOES DIRETAS"/>
    <x v="11"/>
    <x v="137"/>
    <x v="137"/>
  </r>
  <r>
    <x v="6"/>
    <n v="0"/>
    <x v="1"/>
    <x v="3"/>
    <x v="1"/>
    <s v="APLICACOES DIRETAS"/>
    <x v="11"/>
    <x v="3"/>
    <x v="3"/>
  </r>
  <r>
    <x v="6"/>
    <n v="506097551.70999998"/>
    <x v="1"/>
    <x v="3"/>
    <x v="1"/>
    <s v="APLICACOES DIRETAS"/>
    <x v="5"/>
    <x v="9"/>
    <x v="9"/>
  </r>
  <r>
    <x v="6"/>
    <n v="0"/>
    <x v="1"/>
    <x v="3"/>
    <x v="1"/>
    <s v="APLICACOES DIRETAS"/>
    <x v="5"/>
    <x v="3"/>
    <x v="3"/>
  </r>
  <r>
    <x v="6"/>
    <n v="2385138.35"/>
    <x v="1"/>
    <x v="3"/>
    <x v="1"/>
    <s v="APLICACOES DIRETAS"/>
    <x v="4"/>
    <x v="7"/>
    <x v="7"/>
  </r>
  <r>
    <x v="6"/>
    <n v="18551538.190000001"/>
    <x v="1"/>
    <x v="3"/>
    <x v="1"/>
    <s v="APLICACOES DIRETAS"/>
    <x v="4"/>
    <x v="276"/>
    <x v="287"/>
  </r>
  <r>
    <x v="6"/>
    <n v="352381.98"/>
    <x v="1"/>
    <x v="3"/>
    <x v="1"/>
    <s v="APLICACOES DIRETAS"/>
    <x v="4"/>
    <x v="272"/>
    <x v="283"/>
  </r>
  <r>
    <x v="6"/>
    <n v="0"/>
    <x v="1"/>
    <x v="3"/>
    <x v="1"/>
    <s v="APLICACOES DIRETAS"/>
    <x v="4"/>
    <x v="3"/>
    <x v="3"/>
  </r>
  <r>
    <x v="6"/>
    <n v="29597664.16"/>
    <x v="1"/>
    <x v="3"/>
    <x v="1"/>
    <s v="APLICACOES DIRETAS"/>
    <x v="41"/>
    <x v="138"/>
    <x v="138"/>
  </r>
  <r>
    <x v="6"/>
    <n v="0"/>
    <x v="1"/>
    <x v="3"/>
    <x v="1"/>
    <s v="APLICACOES DIRETAS"/>
    <x v="41"/>
    <x v="3"/>
    <x v="3"/>
  </r>
  <r>
    <x v="6"/>
    <n v="98766919.299999997"/>
    <x v="1"/>
    <x v="3"/>
    <x v="1"/>
    <s v="APLICACOES DIRETAS"/>
    <x v="42"/>
    <x v="305"/>
    <x v="315"/>
  </r>
  <r>
    <x v="6"/>
    <n v="841188059.58000004"/>
    <x v="1"/>
    <x v="3"/>
    <x v="1"/>
    <s v="APLICACOES DIRETAS"/>
    <x v="42"/>
    <x v="139"/>
    <x v="139"/>
  </r>
  <r>
    <x v="6"/>
    <n v="34950520.899999999"/>
    <x v="1"/>
    <x v="3"/>
    <x v="1"/>
    <s v="APLICACOES DIRETAS"/>
    <x v="42"/>
    <x v="140"/>
    <x v="140"/>
  </r>
  <r>
    <x v="6"/>
    <n v="50189047.799999997"/>
    <x v="1"/>
    <x v="3"/>
    <x v="1"/>
    <s v="APLICACOES DIRETAS"/>
    <x v="42"/>
    <x v="3"/>
    <x v="244"/>
  </r>
  <r>
    <x v="6"/>
    <n v="0"/>
    <x v="1"/>
    <x v="3"/>
    <x v="1"/>
    <s v="APLICACOES DIRETAS"/>
    <x v="28"/>
    <x v="3"/>
    <x v="3"/>
  </r>
  <r>
    <x v="6"/>
    <n v="69645468.549999997"/>
    <x v="1"/>
    <x v="3"/>
    <x v="1"/>
    <s v="APLICACOES DIRETAS"/>
    <x v="43"/>
    <x v="141"/>
    <x v="141"/>
  </r>
  <r>
    <x v="6"/>
    <n v="10899162.18"/>
    <x v="1"/>
    <x v="3"/>
    <x v="1"/>
    <s v="APLICACOES DIRETAS"/>
    <x v="43"/>
    <x v="142"/>
    <x v="142"/>
  </r>
  <r>
    <x v="6"/>
    <n v="18858476.879999999"/>
    <x v="1"/>
    <x v="3"/>
    <x v="1"/>
    <s v="APLICACOES DIRETAS"/>
    <x v="43"/>
    <x v="143"/>
    <x v="143"/>
  </r>
  <r>
    <x v="6"/>
    <n v="4198861.82"/>
    <x v="1"/>
    <x v="3"/>
    <x v="1"/>
    <s v="APLICACOES DIRETAS"/>
    <x v="43"/>
    <x v="144"/>
    <x v="144"/>
  </r>
  <r>
    <x v="6"/>
    <n v="473107048.06"/>
    <x v="1"/>
    <x v="3"/>
    <x v="1"/>
    <s v="APLICACOES DIRETAS"/>
    <x v="43"/>
    <x v="267"/>
    <x v="278"/>
  </r>
  <r>
    <x v="6"/>
    <n v="0"/>
    <x v="1"/>
    <x v="3"/>
    <x v="1"/>
    <s v="APLICACOES DIRETAS"/>
    <x v="43"/>
    <x v="3"/>
    <x v="3"/>
  </r>
  <r>
    <x v="6"/>
    <n v="18994143.530000001"/>
    <x v="1"/>
    <x v="3"/>
    <x v="1"/>
    <s v="APLICACOES DIRETAS"/>
    <x v="43"/>
    <x v="145"/>
    <x v="145"/>
  </r>
  <r>
    <x v="6"/>
    <n v="3523505.2"/>
    <x v="1"/>
    <x v="3"/>
    <x v="1"/>
    <s v="APLICACOES DIRETAS"/>
    <x v="43"/>
    <x v="146"/>
    <x v="146"/>
  </r>
  <r>
    <x v="6"/>
    <n v="11335940.25"/>
    <x v="1"/>
    <x v="3"/>
    <x v="1"/>
    <s v="APLICACOES DIRETAS"/>
    <x v="44"/>
    <x v="147"/>
    <x v="147"/>
  </r>
  <r>
    <x v="6"/>
    <n v="164287971.5"/>
    <x v="1"/>
    <x v="3"/>
    <x v="1"/>
    <s v="APLICACOES DIRETAS"/>
    <x v="44"/>
    <x v="306"/>
    <x v="316"/>
  </r>
  <r>
    <x v="6"/>
    <n v="0"/>
    <x v="1"/>
    <x v="3"/>
    <x v="1"/>
    <s v="APLICACOES DIRETAS"/>
    <x v="44"/>
    <x v="3"/>
    <x v="3"/>
  </r>
  <r>
    <x v="6"/>
    <n v="81192.600000000006"/>
    <x v="1"/>
    <x v="3"/>
    <x v="1"/>
    <s v="APLICACOES DIRETAS"/>
    <x v="34"/>
    <x v="253"/>
    <x v="262"/>
  </r>
  <r>
    <x v="6"/>
    <n v="26462683.25"/>
    <x v="1"/>
    <x v="3"/>
    <x v="1"/>
    <s v="APLICACOES DIRETAS"/>
    <x v="34"/>
    <x v="124"/>
    <x v="124"/>
  </r>
  <r>
    <x v="6"/>
    <n v="54815292.060000002"/>
    <x v="1"/>
    <x v="3"/>
    <x v="1"/>
    <s v="APLICACOES DIRETAS"/>
    <x v="34"/>
    <x v="148"/>
    <x v="148"/>
  </r>
  <r>
    <x v="6"/>
    <n v="34243862.579999998"/>
    <x v="1"/>
    <x v="3"/>
    <x v="1"/>
    <s v="APLICACOES DIRETAS"/>
    <x v="34"/>
    <x v="149"/>
    <x v="149"/>
  </r>
  <r>
    <x v="6"/>
    <n v="43174906.810000002"/>
    <x v="1"/>
    <x v="3"/>
    <x v="1"/>
    <s v="APLICACOES DIRETAS"/>
    <x v="34"/>
    <x v="125"/>
    <x v="125"/>
  </r>
  <r>
    <x v="6"/>
    <n v="0"/>
    <x v="1"/>
    <x v="3"/>
    <x v="1"/>
    <s v="APLICACOES DIRETAS"/>
    <x v="34"/>
    <x v="3"/>
    <x v="3"/>
  </r>
  <r>
    <x v="6"/>
    <n v="5582169.7800000003"/>
    <x v="1"/>
    <x v="3"/>
    <x v="1"/>
    <s v="APLICACOES DIRETAS"/>
    <x v="37"/>
    <x v="129"/>
    <x v="129"/>
  </r>
  <r>
    <x v="6"/>
    <n v="0"/>
    <x v="1"/>
    <x v="3"/>
    <x v="1"/>
    <s v="APLICACOES DIRETAS"/>
    <x v="37"/>
    <x v="3"/>
    <x v="3"/>
  </r>
  <r>
    <x v="6"/>
    <n v="412568.22"/>
    <x v="1"/>
    <x v="3"/>
    <x v="1"/>
    <s v="APLICACOES DIRETAS"/>
    <x v="38"/>
    <x v="130"/>
    <x v="130"/>
  </r>
  <r>
    <x v="6"/>
    <n v="0"/>
    <x v="1"/>
    <x v="3"/>
    <x v="1"/>
    <s v="APLICACOES DIRETAS"/>
    <x v="38"/>
    <x v="3"/>
    <x v="3"/>
  </r>
  <r>
    <x v="6"/>
    <n v="0"/>
    <x v="1"/>
    <x v="3"/>
    <x v="1"/>
    <s v="APLICACOES DIRETAS"/>
    <x v="58"/>
    <x v="3"/>
    <x v="3"/>
  </r>
  <r>
    <x v="6"/>
    <n v="126890.87000000001"/>
    <x v="1"/>
    <x v="3"/>
    <x v="1"/>
    <s v="APLICACOES DIRETAS"/>
    <x v="39"/>
    <x v="303"/>
    <x v="313"/>
  </r>
  <r>
    <x v="6"/>
    <n v="304209.32"/>
    <x v="1"/>
    <x v="3"/>
    <x v="1"/>
    <s v="APLICACOES DIRETAS"/>
    <x v="39"/>
    <x v="307"/>
    <x v="317"/>
  </r>
  <r>
    <x v="6"/>
    <n v="43839862.600000001"/>
    <x v="1"/>
    <x v="3"/>
    <x v="1"/>
    <s v="APLICACOES DIRETAS"/>
    <x v="39"/>
    <x v="237"/>
    <x v="241"/>
  </r>
  <r>
    <x v="6"/>
    <n v="257701026.49000001"/>
    <x v="1"/>
    <x v="3"/>
    <x v="1"/>
    <s v="APLICACOES DIRETAS"/>
    <x v="39"/>
    <x v="238"/>
    <x v="242"/>
  </r>
  <r>
    <x v="6"/>
    <n v="20810.34"/>
    <x v="1"/>
    <x v="3"/>
    <x v="1"/>
    <s v="APLICACOES DIRETAS"/>
    <x v="39"/>
    <x v="3"/>
    <x v="131"/>
  </r>
  <r>
    <x v="6"/>
    <n v="189675361.78999999"/>
    <x v="1"/>
    <x v="3"/>
    <x v="1"/>
    <s v="APLICACOES DIRETAS"/>
    <x v="45"/>
    <x v="150"/>
    <x v="150"/>
  </r>
  <r>
    <x v="6"/>
    <n v="25529412.280000001"/>
    <x v="1"/>
    <x v="3"/>
    <x v="1"/>
    <s v="APLICACOES DIRETAS"/>
    <x v="45"/>
    <x v="254"/>
    <x v="263"/>
  </r>
  <r>
    <x v="6"/>
    <n v="1018216285.6799999"/>
    <x v="1"/>
    <x v="3"/>
    <x v="1"/>
    <s v="APLICACOES DIRETAS"/>
    <x v="45"/>
    <x v="153"/>
    <x v="153"/>
  </r>
  <r>
    <x v="6"/>
    <n v="82687220.989999995"/>
    <x v="1"/>
    <x v="3"/>
    <x v="1"/>
    <s v="APLICACOES DIRETAS"/>
    <x v="45"/>
    <x v="154"/>
    <x v="154"/>
  </r>
  <r>
    <x v="6"/>
    <n v="1893694.78"/>
    <x v="1"/>
    <x v="3"/>
    <x v="1"/>
    <s v="APLICACOES DIRETAS"/>
    <x v="45"/>
    <x v="155"/>
    <x v="155"/>
  </r>
  <r>
    <x v="6"/>
    <n v="29302620.73"/>
    <x v="1"/>
    <x v="3"/>
    <x v="1"/>
    <s v="APLICACOES DIRETAS"/>
    <x v="45"/>
    <x v="157"/>
    <x v="157"/>
  </r>
  <r>
    <x v="6"/>
    <n v="594523.82999999996"/>
    <x v="1"/>
    <x v="3"/>
    <x v="1"/>
    <s v="APLICACOES DIRETAS"/>
    <x v="45"/>
    <x v="159"/>
    <x v="159"/>
  </r>
  <r>
    <x v="6"/>
    <n v="37302809.259999998"/>
    <x v="1"/>
    <x v="3"/>
    <x v="1"/>
    <s v="APLICACOES DIRETAS"/>
    <x v="45"/>
    <x v="160"/>
    <x v="160"/>
  </r>
  <r>
    <x v="6"/>
    <n v="11510177.279999999"/>
    <x v="1"/>
    <x v="3"/>
    <x v="1"/>
    <s v="APLICACOES DIRETAS"/>
    <x v="45"/>
    <x v="308"/>
    <x v="318"/>
  </r>
  <r>
    <x v="6"/>
    <n v="6907698.1799999997"/>
    <x v="1"/>
    <x v="3"/>
    <x v="1"/>
    <s v="APLICACOES DIRETAS"/>
    <x v="45"/>
    <x v="161"/>
    <x v="161"/>
  </r>
  <r>
    <x v="6"/>
    <n v="127185018.62"/>
    <x v="1"/>
    <x v="3"/>
    <x v="1"/>
    <s v="APLICACOES DIRETAS"/>
    <x v="45"/>
    <x v="162"/>
    <x v="162"/>
  </r>
  <r>
    <x v="6"/>
    <n v="42244.2"/>
    <x v="1"/>
    <x v="3"/>
    <x v="1"/>
    <s v="APLICACOES DIRETAS"/>
    <x v="45"/>
    <x v="164"/>
    <x v="164"/>
  </r>
  <r>
    <x v="6"/>
    <n v="21829848.559999999"/>
    <x v="1"/>
    <x v="3"/>
    <x v="1"/>
    <s v="APLICACOES DIRETAS"/>
    <x v="45"/>
    <x v="165"/>
    <x v="165"/>
  </r>
  <r>
    <x v="6"/>
    <n v="1892482.6"/>
    <x v="1"/>
    <x v="3"/>
    <x v="1"/>
    <s v="APLICACOES DIRETAS"/>
    <x v="45"/>
    <x v="166"/>
    <x v="166"/>
  </r>
  <r>
    <x v="6"/>
    <n v="437152084.82999998"/>
    <x v="1"/>
    <x v="3"/>
    <x v="1"/>
    <s v="APLICACOES DIRETAS"/>
    <x v="45"/>
    <x v="167"/>
    <x v="167"/>
  </r>
  <r>
    <x v="6"/>
    <n v="31089369.789999999"/>
    <x v="1"/>
    <x v="3"/>
    <x v="1"/>
    <s v="APLICACOES DIRETAS"/>
    <x v="45"/>
    <x v="168"/>
    <x v="168"/>
  </r>
  <r>
    <x v="6"/>
    <n v="349777.09"/>
    <x v="1"/>
    <x v="3"/>
    <x v="1"/>
    <s v="APLICACOES DIRETAS"/>
    <x v="45"/>
    <x v="169"/>
    <x v="169"/>
  </r>
  <r>
    <x v="6"/>
    <n v="525771564.07999998"/>
    <x v="1"/>
    <x v="3"/>
    <x v="1"/>
    <s v="APLICACOES DIRETAS"/>
    <x v="45"/>
    <x v="170"/>
    <x v="170"/>
  </r>
  <r>
    <x v="6"/>
    <n v="4244952.83"/>
    <x v="1"/>
    <x v="3"/>
    <x v="1"/>
    <s v="APLICACOES DIRETAS"/>
    <x v="45"/>
    <x v="171"/>
    <x v="171"/>
  </r>
  <r>
    <x v="6"/>
    <n v="30323.94"/>
    <x v="1"/>
    <x v="3"/>
    <x v="1"/>
    <s v="APLICACOES DIRETAS"/>
    <x v="45"/>
    <x v="172"/>
    <x v="172"/>
  </r>
  <r>
    <x v="6"/>
    <n v="17211516.699999999"/>
    <x v="1"/>
    <x v="3"/>
    <x v="1"/>
    <s v="APLICACOES DIRETAS"/>
    <x v="45"/>
    <x v="175"/>
    <x v="175"/>
  </r>
  <r>
    <x v="6"/>
    <n v="2070095.41"/>
    <x v="1"/>
    <x v="3"/>
    <x v="1"/>
    <s v="APLICACOES DIRETAS"/>
    <x v="45"/>
    <x v="176"/>
    <x v="176"/>
  </r>
  <r>
    <x v="6"/>
    <n v="160"/>
    <x v="1"/>
    <x v="3"/>
    <x v="1"/>
    <s v="APLICACOES DIRETAS"/>
    <x v="45"/>
    <x v="177"/>
    <x v="177"/>
  </r>
  <r>
    <x v="6"/>
    <n v="2708347.64"/>
    <x v="1"/>
    <x v="3"/>
    <x v="1"/>
    <s v="APLICACOES DIRETAS"/>
    <x v="45"/>
    <x v="178"/>
    <x v="178"/>
  </r>
  <r>
    <x v="6"/>
    <n v="34273690.700000003"/>
    <x v="1"/>
    <x v="3"/>
    <x v="1"/>
    <s v="APLICACOES DIRETAS"/>
    <x v="45"/>
    <x v="179"/>
    <x v="179"/>
  </r>
  <r>
    <x v="6"/>
    <n v="2550.02"/>
    <x v="1"/>
    <x v="3"/>
    <x v="1"/>
    <s v="APLICACOES DIRETAS"/>
    <x v="45"/>
    <x v="180"/>
    <x v="180"/>
  </r>
  <r>
    <x v="6"/>
    <n v="6068907.8499999996"/>
    <x v="1"/>
    <x v="3"/>
    <x v="1"/>
    <s v="APLICACOES DIRETAS"/>
    <x v="45"/>
    <x v="181"/>
    <x v="181"/>
  </r>
  <r>
    <x v="6"/>
    <n v="19391421.370000001"/>
    <x v="1"/>
    <x v="3"/>
    <x v="1"/>
    <s v="APLICACOES DIRETAS"/>
    <x v="45"/>
    <x v="182"/>
    <x v="182"/>
  </r>
  <r>
    <x v="6"/>
    <n v="14021259.689999999"/>
    <x v="1"/>
    <x v="3"/>
    <x v="1"/>
    <s v="APLICACOES DIRETAS"/>
    <x v="45"/>
    <x v="183"/>
    <x v="183"/>
  </r>
  <r>
    <x v="6"/>
    <n v="6304803.96"/>
    <x v="1"/>
    <x v="3"/>
    <x v="1"/>
    <s v="APLICACOES DIRETAS"/>
    <x v="45"/>
    <x v="184"/>
    <x v="184"/>
  </r>
  <r>
    <x v="6"/>
    <n v="2348802.08"/>
    <x v="1"/>
    <x v="3"/>
    <x v="1"/>
    <s v="APLICACOES DIRETAS"/>
    <x v="45"/>
    <x v="185"/>
    <x v="185"/>
  </r>
  <r>
    <x v="6"/>
    <n v="117959054.98"/>
    <x v="1"/>
    <x v="3"/>
    <x v="1"/>
    <s v="APLICACOES DIRETAS"/>
    <x v="45"/>
    <x v="3"/>
    <x v="245"/>
  </r>
  <r>
    <x v="6"/>
    <n v="2276221.4500000002"/>
    <x v="1"/>
    <x v="3"/>
    <x v="1"/>
    <s v="APLICACOES DIRETAS"/>
    <x v="45"/>
    <x v="249"/>
    <x v="152"/>
  </r>
  <r>
    <x v="6"/>
    <n v="6317685"/>
    <x v="1"/>
    <x v="3"/>
    <x v="1"/>
    <s v="APLICACOES DIRETAS"/>
    <x v="45"/>
    <x v="186"/>
    <x v="186"/>
  </r>
  <r>
    <x v="6"/>
    <n v="16941882.120000001"/>
    <x v="1"/>
    <x v="3"/>
    <x v="1"/>
    <s v="APLICACOES DIRETAS"/>
    <x v="45"/>
    <x v="301"/>
    <x v="319"/>
  </r>
  <r>
    <x v="6"/>
    <n v="156332183.09"/>
    <x v="1"/>
    <x v="3"/>
    <x v="1"/>
    <s v="APLICACOES DIRETAS"/>
    <x v="45"/>
    <x v="187"/>
    <x v="187"/>
  </r>
  <r>
    <x v="6"/>
    <n v="210110229.25999999"/>
    <x v="1"/>
    <x v="3"/>
    <x v="1"/>
    <s v="APLICACOES DIRETAS"/>
    <x v="45"/>
    <x v="268"/>
    <x v="279"/>
  </r>
  <r>
    <x v="6"/>
    <n v="3959591625.3899999"/>
    <x v="1"/>
    <x v="3"/>
    <x v="1"/>
    <s v="APLICACOES DIRETAS"/>
    <x v="45"/>
    <x v="188"/>
    <x v="188"/>
  </r>
  <r>
    <x v="6"/>
    <n v="18868.240000000002"/>
    <x v="1"/>
    <x v="3"/>
    <x v="1"/>
    <s v="APLICACOES DIRETAS"/>
    <x v="45"/>
    <x v="189"/>
    <x v="189"/>
  </r>
  <r>
    <x v="6"/>
    <n v="40000917.109999999"/>
    <x v="1"/>
    <x v="3"/>
    <x v="1"/>
    <s v="APLICACOES DIRETAS"/>
    <x v="46"/>
    <x v="150"/>
    <x v="150"/>
  </r>
  <r>
    <x v="6"/>
    <n v="3784317.51"/>
    <x v="1"/>
    <x v="3"/>
    <x v="1"/>
    <s v="APLICACOES DIRETAS"/>
    <x v="46"/>
    <x v="309"/>
    <x v="320"/>
  </r>
  <r>
    <x v="6"/>
    <n v="315704594.77999997"/>
    <x v="1"/>
    <x v="3"/>
    <x v="1"/>
    <s v="APLICACOES DIRETAS"/>
    <x v="46"/>
    <x v="153"/>
    <x v="153"/>
  </r>
  <r>
    <x v="6"/>
    <n v="330034.07"/>
    <x v="1"/>
    <x v="3"/>
    <x v="1"/>
    <s v="APLICACOES DIRETAS"/>
    <x v="46"/>
    <x v="142"/>
    <x v="142"/>
  </r>
  <r>
    <x v="6"/>
    <n v="129810599.81999999"/>
    <x v="1"/>
    <x v="3"/>
    <x v="1"/>
    <s v="APLICACOES DIRETAS"/>
    <x v="46"/>
    <x v="170"/>
    <x v="170"/>
  </r>
  <r>
    <x v="6"/>
    <n v="808326.79"/>
    <x v="1"/>
    <x v="3"/>
    <x v="1"/>
    <s v="APLICACOES DIRETAS"/>
    <x v="46"/>
    <x v="190"/>
    <x v="190"/>
  </r>
  <r>
    <x v="6"/>
    <n v="13673596.07"/>
    <x v="1"/>
    <x v="3"/>
    <x v="1"/>
    <s v="APLICACOES DIRETAS"/>
    <x v="46"/>
    <x v="191"/>
    <x v="191"/>
  </r>
  <r>
    <x v="6"/>
    <n v="1120411451.3599999"/>
    <x v="1"/>
    <x v="3"/>
    <x v="1"/>
    <s v="APLICACOES DIRETAS"/>
    <x v="46"/>
    <x v="192"/>
    <x v="192"/>
  </r>
  <r>
    <x v="6"/>
    <n v="0"/>
    <x v="1"/>
    <x v="3"/>
    <x v="1"/>
    <s v="APLICACOES DIRETAS"/>
    <x v="46"/>
    <x v="3"/>
    <x v="3"/>
  </r>
  <r>
    <x v="6"/>
    <n v="10217427.640000001"/>
    <x v="1"/>
    <x v="3"/>
    <x v="1"/>
    <s v="APLICACOES DIRETAS"/>
    <x v="46"/>
    <x v="193"/>
    <x v="193"/>
  </r>
  <r>
    <x v="6"/>
    <n v="0"/>
    <x v="1"/>
    <x v="3"/>
    <x v="0"/>
    <s v="A DEFINIR"/>
    <x v="58"/>
    <x v="3"/>
    <x v="3"/>
  </r>
  <r>
    <x v="6"/>
    <n v="13932988.57"/>
    <x v="2"/>
    <x v="4"/>
    <x v="1"/>
    <s v="APLICACOES DIRETAS"/>
    <x v="48"/>
    <x v="310"/>
    <x v="321"/>
  </r>
  <r>
    <x v="6"/>
    <n v="91887370.469999999"/>
    <x v="2"/>
    <x v="4"/>
    <x v="1"/>
    <s v="APLICACOES DIRETAS"/>
    <x v="48"/>
    <x v="194"/>
    <x v="194"/>
  </r>
  <r>
    <x v="6"/>
    <n v="423724489.88"/>
    <x v="2"/>
    <x v="4"/>
    <x v="1"/>
    <s v="APLICACOES DIRETAS"/>
    <x v="48"/>
    <x v="195"/>
    <x v="195"/>
  </r>
  <r>
    <x v="6"/>
    <n v="0"/>
    <x v="2"/>
    <x v="4"/>
    <x v="1"/>
    <s v="APLICACOES DIRETAS"/>
    <x v="58"/>
    <x v="3"/>
    <x v="3"/>
  </r>
  <r>
    <x v="6"/>
    <n v="3031223.61"/>
    <x v="2"/>
    <x v="5"/>
    <x v="1"/>
    <s v="APLICACOES DIRETAS"/>
    <x v="50"/>
    <x v="279"/>
    <x v="290"/>
  </r>
  <r>
    <x v="6"/>
    <n v="386069.61"/>
    <x v="2"/>
    <x v="5"/>
    <x v="1"/>
    <s v="APLICACOES DIRETAS"/>
    <x v="50"/>
    <x v="311"/>
    <x v="322"/>
  </r>
  <r>
    <x v="6"/>
    <n v="24547005.25"/>
    <x v="2"/>
    <x v="5"/>
    <x v="1"/>
    <s v="APLICACOES DIRETAS"/>
    <x v="50"/>
    <x v="240"/>
    <x v="247"/>
  </r>
  <r>
    <x v="6"/>
    <n v="0"/>
    <x v="2"/>
    <x v="5"/>
    <x v="1"/>
    <s v="APLICACOES DIRETAS"/>
    <x v="50"/>
    <x v="3"/>
    <x v="3"/>
  </r>
  <r>
    <x v="6"/>
    <n v="62260410.509999998"/>
    <x v="2"/>
    <x v="5"/>
    <x v="1"/>
    <s v="APLICACOES DIRETAS"/>
    <x v="50"/>
    <x v="255"/>
    <x v="264"/>
  </r>
  <r>
    <x v="6"/>
    <n v="107210000"/>
    <x v="2"/>
    <x v="5"/>
    <x v="1"/>
    <s v="APLICACOES DIRETAS"/>
    <x v="52"/>
    <x v="280"/>
    <x v="291"/>
  </r>
  <r>
    <x v="6"/>
    <n v="0"/>
    <x v="2"/>
    <x v="5"/>
    <x v="1"/>
    <s v="APLICACOES DIRETAS"/>
    <x v="52"/>
    <x v="3"/>
    <x v="3"/>
  </r>
  <r>
    <x v="6"/>
    <n v="557003364.22000003"/>
    <x v="2"/>
    <x v="5"/>
    <x v="1"/>
    <s v="APLICACOES DIRETAS"/>
    <x v="54"/>
    <x v="269"/>
    <x v="280"/>
  </r>
  <r>
    <x v="6"/>
    <n v="470279.71"/>
    <x v="2"/>
    <x v="5"/>
    <x v="1"/>
    <s v="APLICACOES DIRETAS"/>
    <x v="54"/>
    <x v="197"/>
    <x v="197"/>
  </r>
  <r>
    <x v="6"/>
    <n v="503660070.57999998"/>
    <x v="2"/>
    <x v="5"/>
    <x v="1"/>
    <s v="APLICACOES DIRETAS"/>
    <x v="54"/>
    <x v="270"/>
    <x v="281"/>
  </r>
  <r>
    <x v="6"/>
    <n v="0"/>
    <x v="2"/>
    <x v="5"/>
    <x v="1"/>
    <s v="APLICACOES DIRETAS"/>
    <x v="54"/>
    <x v="3"/>
    <x v="3"/>
  </r>
  <r>
    <x v="6"/>
    <n v="83080012.120000005"/>
    <x v="2"/>
    <x v="5"/>
    <x v="1"/>
    <s v="APLICACOES DIRETAS"/>
    <x v="55"/>
    <x v="198"/>
    <x v="198"/>
  </r>
  <r>
    <x v="6"/>
    <n v="0"/>
    <x v="2"/>
    <x v="5"/>
    <x v="1"/>
    <s v="APLICACOES DIRETAS"/>
    <x v="55"/>
    <x v="3"/>
    <x v="3"/>
  </r>
  <r>
    <x v="6"/>
    <n v="9953000"/>
    <x v="2"/>
    <x v="5"/>
    <x v="1"/>
    <s v="APLICACOES DIRETAS"/>
    <x v="3"/>
    <x v="312"/>
    <x v="323"/>
  </r>
  <r>
    <x v="6"/>
    <n v="0"/>
    <x v="2"/>
    <x v="5"/>
    <x v="1"/>
    <s v="APLICACOES DIRETAS"/>
    <x v="4"/>
    <x v="8"/>
    <x v="8"/>
  </r>
  <r>
    <x v="6"/>
    <n v="76089287.359999999"/>
    <x v="2"/>
    <x v="5"/>
    <x v="1"/>
    <s v="APLICACOES DIRETAS"/>
    <x v="57"/>
    <x v="281"/>
    <x v="292"/>
  </r>
  <r>
    <x v="6"/>
    <n v="0"/>
    <x v="2"/>
    <x v="5"/>
    <x v="1"/>
    <s v="APLICACOES DIRETAS"/>
    <x v="57"/>
    <x v="3"/>
    <x v="3"/>
  </r>
  <r>
    <x v="6"/>
    <n v="12785510.130000001"/>
    <x v="2"/>
    <x v="5"/>
    <x v="1"/>
    <s v="APLICACOES DIRETAS"/>
    <x v="29"/>
    <x v="67"/>
    <x v="67"/>
  </r>
  <r>
    <x v="6"/>
    <n v="0"/>
    <x v="2"/>
    <x v="5"/>
    <x v="1"/>
    <s v="APLICACOES DIRETAS"/>
    <x v="29"/>
    <x v="3"/>
    <x v="3"/>
  </r>
  <r>
    <x v="6"/>
    <n v="0"/>
    <x v="2"/>
    <x v="5"/>
    <x v="1"/>
    <s v="APLICACOES DIRETAS"/>
    <x v="9"/>
    <x v="3"/>
    <x v="3"/>
  </r>
  <r>
    <x v="6"/>
    <n v="2089293.25"/>
    <x v="2"/>
    <x v="5"/>
    <x v="1"/>
    <s v="APLICACOES DIRETAS"/>
    <x v="9"/>
    <x v="299"/>
    <x v="309"/>
  </r>
  <r>
    <x v="6"/>
    <n v="0"/>
    <x v="2"/>
    <x v="5"/>
    <x v="1"/>
    <s v="APLICACOES DIRETAS"/>
    <x v="58"/>
    <x v="3"/>
    <x v="3"/>
  </r>
  <r>
    <x v="6"/>
    <n v="40705402.869999997"/>
    <x v="2"/>
    <x v="6"/>
    <x v="2"/>
    <s v="TRANSFERENCIAS A UNIAO"/>
    <x v="49"/>
    <x v="199"/>
    <x v="199"/>
  </r>
  <r>
    <x v="6"/>
    <n v="0"/>
    <x v="2"/>
    <x v="6"/>
    <x v="2"/>
    <s v="TRANSFERENCIAS A UNIAO"/>
    <x v="49"/>
    <x v="3"/>
    <x v="3"/>
  </r>
  <r>
    <x v="6"/>
    <n v="0"/>
    <x v="2"/>
    <x v="6"/>
    <x v="2"/>
    <s v="TRANSFERENCIAS A UNIAO"/>
    <x v="58"/>
    <x v="3"/>
    <x v="3"/>
  </r>
  <r>
    <x v="6"/>
    <n v="533168672.08999997"/>
    <x v="2"/>
    <x v="6"/>
    <x v="3"/>
    <s v="TRANSFERENCIAS A MUNICIPIOS"/>
    <x v="49"/>
    <x v="199"/>
    <x v="199"/>
  </r>
  <r>
    <x v="6"/>
    <n v="0"/>
    <x v="2"/>
    <x v="6"/>
    <x v="3"/>
    <s v="TRANSFERENCIAS A MUNICIPIOS"/>
    <x v="49"/>
    <x v="3"/>
    <x v="3"/>
  </r>
  <r>
    <x v="6"/>
    <n v="13080163.73"/>
    <x v="2"/>
    <x v="6"/>
    <x v="3"/>
    <s v="TRANSFERENCIAS A MUNICIPIOS"/>
    <x v="3"/>
    <x v="6"/>
    <x v="6"/>
  </r>
  <r>
    <x v="6"/>
    <n v="0"/>
    <x v="2"/>
    <x v="6"/>
    <x v="3"/>
    <s v="TRANSFERENCIAS A MUNICIPIOS"/>
    <x v="3"/>
    <x v="3"/>
    <x v="3"/>
  </r>
  <r>
    <x v="6"/>
    <n v="0"/>
    <x v="2"/>
    <x v="6"/>
    <x v="3"/>
    <s v="TRANSFERENCIAS A MUNICIPIOS"/>
    <x v="56"/>
    <x v="3"/>
    <x v="3"/>
  </r>
  <r>
    <x v="6"/>
    <n v="214263"/>
    <x v="2"/>
    <x v="6"/>
    <x v="3"/>
    <s v="TRANSFERENCIAS A MUNICIPIOS"/>
    <x v="4"/>
    <x v="8"/>
    <x v="8"/>
  </r>
  <r>
    <x v="6"/>
    <n v="0"/>
    <x v="2"/>
    <x v="6"/>
    <x v="3"/>
    <s v="TRANSFERENCIAS A MUNICIPIOS"/>
    <x v="58"/>
    <x v="3"/>
    <x v="324"/>
  </r>
  <r>
    <x v="6"/>
    <n v="516840093.13"/>
    <x v="2"/>
    <x v="6"/>
    <x v="4"/>
    <s v="TRANSFERENCIAS A INSTITUICOES PRIVADAS SEM FINS LUCRATIVOS"/>
    <x v="49"/>
    <x v="199"/>
    <x v="199"/>
  </r>
  <r>
    <x v="6"/>
    <n v="0"/>
    <x v="2"/>
    <x v="6"/>
    <x v="4"/>
    <s v="TRANSFERENCIAS A INSTITUICOES PRIVADAS SEM FINS LUCRATIVOS"/>
    <x v="49"/>
    <x v="3"/>
    <x v="3"/>
  </r>
  <r>
    <x v="6"/>
    <n v="8926304.4299999997"/>
    <x v="2"/>
    <x v="6"/>
    <x v="4"/>
    <s v="TRANSFERENCIAS A INSTITUICOES PRIVADAS SEM FINS LUCRATIVOS"/>
    <x v="3"/>
    <x v="6"/>
    <x v="6"/>
  </r>
  <r>
    <x v="6"/>
    <n v="0"/>
    <x v="2"/>
    <x v="6"/>
    <x v="4"/>
    <s v="TRANSFERENCIAS A INSTITUICOES PRIVADAS SEM FINS LUCRATIVOS"/>
    <x v="3"/>
    <x v="3"/>
    <x v="3"/>
  </r>
  <r>
    <x v="6"/>
    <n v="93600"/>
    <x v="2"/>
    <x v="6"/>
    <x v="4"/>
    <s v="TRANSFERENCIAS A INSTITUICOES PRIVADAS SEM FINS LUCRATIVOS"/>
    <x v="56"/>
    <x v="206"/>
    <x v="206"/>
  </r>
  <r>
    <x v="6"/>
    <n v="40000"/>
    <x v="2"/>
    <x v="6"/>
    <x v="4"/>
    <s v="TRANSFERENCIAS A INSTITUICOES PRIVADAS SEM FINS LUCRATIVOS"/>
    <x v="56"/>
    <x v="218"/>
    <x v="218"/>
  </r>
  <r>
    <x v="6"/>
    <n v="0"/>
    <x v="2"/>
    <x v="6"/>
    <x v="4"/>
    <s v="TRANSFERENCIAS A INSTITUICOES PRIVADAS SEM FINS LUCRATIVOS"/>
    <x v="56"/>
    <x v="3"/>
    <x v="3"/>
  </r>
  <r>
    <x v="6"/>
    <n v="0"/>
    <x v="2"/>
    <x v="6"/>
    <x v="4"/>
    <s v="TRANSFERENCIAS A INSTITUICOES PRIVADAS SEM FINS LUCRATIVOS"/>
    <x v="9"/>
    <x v="3"/>
    <x v="3"/>
  </r>
  <r>
    <x v="6"/>
    <n v="60000"/>
    <x v="2"/>
    <x v="6"/>
    <x v="4"/>
    <s v="TRANSFERENCIAS A INSTITUICOES PRIVADAS SEM FINS LUCRATIVOS"/>
    <x v="9"/>
    <x v="264"/>
    <x v="274"/>
  </r>
  <r>
    <x v="6"/>
    <n v="0"/>
    <x v="2"/>
    <x v="6"/>
    <x v="4"/>
    <s v="TRANSFERENCIAS A INSTITUICOES PRIVADAS SEM FINS LUCRATIVOS"/>
    <x v="58"/>
    <x v="3"/>
    <x v="3"/>
  </r>
  <r>
    <x v="6"/>
    <n v="11651454.880000001"/>
    <x v="2"/>
    <x v="6"/>
    <x v="8"/>
    <s v="TRANSFERENCIAS A CONSORCIOS PUBLICOS"/>
    <x v="49"/>
    <x v="199"/>
    <x v="199"/>
  </r>
  <r>
    <x v="6"/>
    <n v="0"/>
    <x v="2"/>
    <x v="6"/>
    <x v="8"/>
    <s v="TRANSFERENCIAS A CONSORCIOS PUBLICOS"/>
    <x v="49"/>
    <x v="3"/>
    <x v="3"/>
  </r>
  <r>
    <x v="6"/>
    <n v="108000"/>
    <x v="2"/>
    <x v="6"/>
    <x v="8"/>
    <s v="TRANSFERENCIAS A CONSORCIOS PUBLICOS"/>
    <x v="3"/>
    <x v="6"/>
    <x v="6"/>
  </r>
  <r>
    <x v="6"/>
    <n v="0"/>
    <x v="2"/>
    <x v="6"/>
    <x v="8"/>
    <s v="TRANSFERENCIAS A CONSORCIOS PUBLICOS"/>
    <x v="3"/>
    <x v="3"/>
    <x v="3"/>
  </r>
  <r>
    <x v="6"/>
    <n v="17000"/>
    <x v="2"/>
    <x v="6"/>
    <x v="8"/>
    <s v="TRANSFERENCIAS A CONSORCIOS PUBLICOS"/>
    <x v="56"/>
    <x v="218"/>
    <x v="218"/>
  </r>
  <r>
    <x v="6"/>
    <n v="0"/>
    <x v="2"/>
    <x v="6"/>
    <x v="8"/>
    <s v="TRANSFERENCIAS A CONSORCIOS PUBLICOS"/>
    <x v="56"/>
    <x v="3"/>
    <x v="3"/>
  </r>
  <r>
    <x v="6"/>
    <n v="0"/>
    <x v="2"/>
    <x v="6"/>
    <x v="8"/>
    <s v="TRANSFERENCIAS A CONSORCIOS PUBLICOS"/>
    <x v="58"/>
    <x v="3"/>
    <x v="3"/>
  </r>
  <r>
    <x v="6"/>
    <n v="2092180.5"/>
    <x v="2"/>
    <x v="6"/>
    <x v="1"/>
    <s v="APLICACOES DIRETAS"/>
    <x v="50"/>
    <x v="279"/>
    <x v="290"/>
  </r>
  <r>
    <x v="6"/>
    <n v="11434461.119999999"/>
    <x v="2"/>
    <x v="6"/>
    <x v="1"/>
    <s v="APLICACOES DIRETAS"/>
    <x v="50"/>
    <x v="311"/>
    <x v="322"/>
  </r>
  <r>
    <x v="6"/>
    <n v="0"/>
    <x v="2"/>
    <x v="6"/>
    <x v="1"/>
    <s v="APLICACOES DIRETAS"/>
    <x v="50"/>
    <x v="313"/>
    <x v="325"/>
  </r>
  <r>
    <x v="6"/>
    <n v="2050000"/>
    <x v="2"/>
    <x v="6"/>
    <x v="1"/>
    <s v="APLICACOES DIRETAS"/>
    <x v="50"/>
    <x v="240"/>
    <x v="247"/>
  </r>
  <r>
    <x v="6"/>
    <n v="0"/>
    <x v="2"/>
    <x v="6"/>
    <x v="1"/>
    <s v="APLICACOES DIRETAS"/>
    <x v="50"/>
    <x v="3"/>
    <x v="3"/>
  </r>
  <r>
    <x v="6"/>
    <n v="8052507.8899999997"/>
    <x v="2"/>
    <x v="6"/>
    <x v="1"/>
    <s v="APLICACOES DIRETAS"/>
    <x v="50"/>
    <x v="255"/>
    <x v="264"/>
  </r>
  <r>
    <x v="6"/>
    <n v="6392820.9800000004"/>
    <x v="2"/>
    <x v="6"/>
    <x v="1"/>
    <s v="APLICACOES DIRETAS"/>
    <x v="16"/>
    <x v="21"/>
    <x v="21"/>
  </r>
  <r>
    <x v="6"/>
    <n v="0"/>
    <x v="2"/>
    <x v="6"/>
    <x v="1"/>
    <s v="APLICACOES DIRETAS"/>
    <x v="16"/>
    <x v="3"/>
    <x v="3"/>
  </r>
  <r>
    <x v="6"/>
    <n v="10316407.609999999"/>
    <x v="2"/>
    <x v="6"/>
    <x v="1"/>
    <s v="APLICACOES DIRETAS"/>
    <x v="55"/>
    <x v="198"/>
    <x v="198"/>
  </r>
  <r>
    <x v="6"/>
    <n v="0"/>
    <x v="2"/>
    <x v="6"/>
    <x v="1"/>
    <s v="APLICACOES DIRETAS"/>
    <x v="55"/>
    <x v="3"/>
    <x v="3"/>
  </r>
  <r>
    <x v="6"/>
    <n v="5221693.84"/>
    <x v="2"/>
    <x v="6"/>
    <x v="1"/>
    <s v="APLICACOES DIRETAS"/>
    <x v="3"/>
    <x v="6"/>
    <x v="6"/>
  </r>
  <r>
    <x v="6"/>
    <n v="0"/>
    <x v="2"/>
    <x v="6"/>
    <x v="1"/>
    <s v="APLICACOES DIRETAS"/>
    <x v="3"/>
    <x v="3"/>
    <x v="3"/>
  </r>
  <r>
    <x v="6"/>
    <n v="474613.23"/>
    <x v="2"/>
    <x v="6"/>
    <x v="1"/>
    <s v="APLICACOES DIRETAS"/>
    <x v="5"/>
    <x v="9"/>
    <x v="9"/>
  </r>
  <r>
    <x v="6"/>
    <n v="0"/>
    <x v="2"/>
    <x v="6"/>
    <x v="1"/>
    <s v="APLICACOES DIRETAS"/>
    <x v="5"/>
    <x v="3"/>
    <x v="3"/>
  </r>
  <r>
    <x v="6"/>
    <n v="23873601"/>
    <x v="2"/>
    <x v="6"/>
    <x v="1"/>
    <s v="APLICACOES DIRETAS"/>
    <x v="56"/>
    <x v="200"/>
    <x v="200"/>
  </r>
  <r>
    <x v="6"/>
    <n v="187666.34"/>
    <x v="2"/>
    <x v="6"/>
    <x v="1"/>
    <s v="APLICACOES DIRETAS"/>
    <x v="56"/>
    <x v="201"/>
    <x v="201"/>
  </r>
  <r>
    <x v="6"/>
    <n v="21627516.510000002"/>
    <x v="2"/>
    <x v="6"/>
    <x v="1"/>
    <s v="APLICACOES DIRETAS"/>
    <x v="56"/>
    <x v="202"/>
    <x v="202"/>
  </r>
  <r>
    <x v="6"/>
    <n v="355639.28"/>
    <x v="2"/>
    <x v="6"/>
    <x v="1"/>
    <s v="APLICACOES DIRETAS"/>
    <x v="56"/>
    <x v="203"/>
    <x v="203"/>
  </r>
  <r>
    <x v="6"/>
    <n v="1183795.42"/>
    <x v="2"/>
    <x v="6"/>
    <x v="1"/>
    <s v="APLICACOES DIRETAS"/>
    <x v="56"/>
    <x v="204"/>
    <x v="204"/>
  </r>
  <r>
    <x v="6"/>
    <n v="43535073.619999997"/>
    <x v="2"/>
    <x v="6"/>
    <x v="1"/>
    <s v="APLICACOES DIRETAS"/>
    <x v="56"/>
    <x v="205"/>
    <x v="205"/>
  </r>
  <r>
    <x v="6"/>
    <n v="91520251.819999993"/>
    <x v="2"/>
    <x v="6"/>
    <x v="1"/>
    <s v="APLICACOES DIRETAS"/>
    <x v="56"/>
    <x v="206"/>
    <x v="206"/>
  </r>
  <r>
    <x v="6"/>
    <n v="1074700.67"/>
    <x v="2"/>
    <x v="6"/>
    <x v="1"/>
    <s v="APLICACOES DIRETAS"/>
    <x v="56"/>
    <x v="207"/>
    <x v="207"/>
  </r>
  <r>
    <x v="6"/>
    <n v="6449163.2699999996"/>
    <x v="2"/>
    <x v="6"/>
    <x v="1"/>
    <s v="APLICACOES DIRETAS"/>
    <x v="56"/>
    <x v="208"/>
    <x v="208"/>
  </r>
  <r>
    <x v="6"/>
    <n v="73581666.590000004"/>
    <x v="2"/>
    <x v="6"/>
    <x v="1"/>
    <s v="APLICACOES DIRETAS"/>
    <x v="56"/>
    <x v="209"/>
    <x v="209"/>
  </r>
  <r>
    <x v="6"/>
    <n v="1102197.07"/>
    <x v="2"/>
    <x v="6"/>
    <x v="1"/>
    <s v="APLICACOES DIRETAS"/>
    <x v="56"/>
    <x v="210"/>
    <x v="210"/>
  </r>
  <r>
    <x v="6"/>
    <n v="1331585.3500000001"/>
    <x v="2"/>
    <x v="6"/>
    <x v="1"/>
    <s v="APLICACOES DIRETAS"/>
    <x v="56"/>
    <x v="211"/>
    <x v="211"/>
  </r>
  <r>
    <x v="6"/>
    <n v="1842767.88"/>
    <x v="2"/>
    <x v="6"/>
    <x v="1"/>
    <s v="APLICACOES DIRETAS"/>
    <x v="56"/>
    <x v="212"/>
    <x v="212"/>
  </r>
  <r>
    <x v="6"/>
    <n v="7330487.2300000004"/>
    <x v="2"/>
    <x v="6"/>
    <x v="1"/>
    <s v="APLICACOES DIRETAS"/>
    <x v="56"/>
    <x v="213"/>
    <x v="213"/>
  </r>
  <r>
    <x v="6"/>
    <n v="7273457.5"/>
    <x v="2"/>
    <x v="6"/>
    <x v="1"/>
    <s v="APLICACOES DIRETAS"/>
    <x v="56"/>
    <x v="214"/>
    <x v="214"/>
  </r>
  <r>
    <x v="6"/>
    <n v="184716.15"/>
    <x v="2"/>
    <x v="6"/>
    <x v="1"/>
    <s v="APLICACOES DIRETAS"/>
    <x v="56"/>
    <x v="241"/>
    <x v="248"/>
  </r>
  <r>
    <x v="6"/>
    <n v="267487.14"/>
    <x v="2"/>
    <x v="6"/>
    <x v="1"/>
    <s v="APLICACOES DIRETAS"/>
    <x v="56"/>
    <x v="215"/>
    <x v="215"/>
  </r>
  <r>
    <x v="6"/>
    <n v="42746173.75"/>
    <x v="2"/>
    <x v="6"/>
    <x v="1"/>
    <s v="APLICACOES DIRETAS"/>
    <x v="56"/>
    <x v="216"/>
    <x v="216"/>
  </r>
  <r>
    <x v="6"/>
    <n v="6657.09"/>
    <x v="2"/>
    <x v="6"/>
    <x v="1"/>
    <s v="APLICACOES DIRETAS"/>
    <x v="56"/>
    <x v="217"/>
    <x v="326"/>
  </r>
  <r>
    <x v="6"/>
    <n v="649322.69000000006"/>
    <x v="2"/>
    <x v="6"/>
    <x v="1"/>
    <s v="APLICACOES DIRETAS"/>
    <x v="56"/>
    <x v="218"/>
    <x v="218"/>
  </r>
  <r>
    <x v="6"/>
    <n v="16709820.41"/>
    <x v="2"/>
    <x v="6"/>
    <x v="1"/>
    <s v="APLICACOES DIRETAS"/>
    <x v="56"/>
    <x v="3"/>
    <x v="249"/>
  </r>
  <r>
    <x v="6"/>
    <n v="9297770.6999999993"/>
    <x v="2"/>
    <x v="6"/>
    <x v="1"/>
    <s v="APLICACOES DIRETAS"/>
    <x v="56"/>
    <x v="219"/>
    <x v="219"/>
  </r>
  <r>
    <x v="6"/>
    <n v="229478130.91999999"/>
    <x v="2"/>
    <x v="6"/>
    <x v="1"/>
    <s v="APLICACOES DIRETAS"/>
    <x v="56"/>
    <x v="220"/>
    <x v="220"/>
  </r>
  <r>
    <x v="6"/>
    <n v="6335859.6200000001"/>
    <x v="2"/>
    <x v="6"/>
    <x v="1"/>
    <s v="APLICACOES DIRETAS"/>
    <x v="4"/>
    <x v="8"/>
    <x v="8"/>
  </r>
  <r>
    <x v="6"/>
    <n v="956017.16"/>
    <x v="2"/>
    <x v="6"/>
    <x v="1"/>
    <s v="APLICACOES DIRETAS"/>
    <x v="4"/>
    <x v="273"/>
    <x v="284"/>
  </r>
  <r>
    <x v="6"/>
    <n v="0"/>
    <x v="2"/>
    <x v="6"/>
    <x v="1"/>
    <s v="APLICACOES DIRETAS"/>
    <x v="4"/>
    <x v="3"/>
    <x v="3"/>
  </r>
  <r>
    <x v="6"/>
    <n v="79677.38"/>
    <x v="2"/>
    <x v="6"/>
    <x v="1"/>
    <s v="APLICACOES DIRETAS"/>
    <x v="57"/>
    <x v="221"/>
    <x v="221"/>
  </r>
  <r>
    <x v="6"/>
    <n v="64266045.619999997"/>
    <x v="2"/>
    <x v="6"/>
    <x v="1"/>
    <s v="APLICACOES DIRETAS"/>
    <x v="57"/>
    <x v="223"/>
    <x v="223"/>
  </r>
  <r>
    <x v="6"/>
    <n v="20870864.91"/>
    <x v="2"/>
    <x v="6"/>
    <x v="1"/>
    <s v="APLICACOES DIRETAS"/>
    <x v="57"/>
    <x v="224"/>
    <x v="224"/>
  </r>
  <r>
    <x v="6"/>
    <n v="1246034108.6800001"/>
    <x v="2"/>
    <x v="6"/>
    <x v="1"/>
    <s v="APLICACOES DIRETAS"/>
    <x v="57"/>
    <x v="225"/>
    <x v="225"/>
  </r>
  <r>
    <x v="6"/>
    <n v="399801151.76999998"/>
    <x v="2"/>
    <x v="6"/>
    <x v="1"/>
    <s v="APLICACOES DIRETAS"/>
    <x v="57"/>
    <x v="226"/>
    <x v="226"/>
  </r>
  <r>
    <x v="6"/>
    <n v="311159.41000000003"/>
    <x v="2"/>
    <x v="6"/>
    <x v="1"/>
    <s v="APLICACOES DIRETAS"/>
    <x v="57"/>
    <x v="228"/>
    <x v="228"/>
  </r>
  <r>
    <x v="6"/>
    <n v="1726725.85"/>
    <x v="2"/>
    <x v="6"/>
    <x v="1"/>
    <s v="APLICACOES DIRETAS"/>
    <x v="57"/>
    <x v="282"/>
    <x v="293"/>
  </r>
  <r>
    <x v="6"/>
    <n v="2751455.33"/>
    <x v="2"/>
    <x v="6"/>
    <x v="1"/>
    <s v="APLICACOES DIRETAS"/>
    <x v="57"/>
    <x v="229"/>
    <x v="229"/>
  </r>
  <r>
    <x v="6"/>
    <n v="136473458.59999999"/>
    <x v="2"/>
    <x v="6"/>
    <x v="1"/>
    <s v="APLICACOES DIRETAS"/>
    <x v="57"/>
    <x v="283"/>
    <x v="294"/>
  </r>
  <r>
    <x v="6"/>
    <n v="623859.32000000007"/>
    <x v="2"/>
    <x v="6"/>
    <x v="1"/>
    <s v="APLICACOES DIRETAS"/>
    <x v="57"/>
    <x v="284"/>
    <x v="265"/>
  </r>
  <r>
    <x v="6"/>
    <n v="684356.18"/>
    <x v="2"/>
    <x v="6"/>
    <x v="1"/>
    <s v="APLICACOES DIRETAS"/>
    <x v="57"/>
    <x v="3"/>
    <x v="273"/>
  </r>
  <r>
    <x v="6"/>
    <n v="877853.29"/>
    <x v="2"/>
    <x v="6"/>
    <x v="1"/>
    <s v="APLICACOES DIRETAS"/>
    <x v="9"/>
    <x v="82"/>
    <x v="82"/>
  </r>
  <r>
    <x v="6"/>
    <n v="14638019"/>
    <x v="2"/>
    <x v="6"/>
    <x v="1"/>
    <s v="APLICACOES DIRETAS"/>
    <x v="9"/>
    <x v="14"/>
    <x v="14"/>
  </r>
  <r>
    <x v="6"/>
    <n v="25252312.190000001"/>
    <x v="2"/>
    <x v="6"/>
    <x v="1"/>
    <s v="APLICACOES DIRETAS"/>
    <x v="9"/>
    <x v="104"/>
    <x v="104"/>
  </r>
  <r>
    <x v="6"/>
    <n v="111877"/>
    <x v="2"/>
    <x v="6"/>
    <x v="1"/>
    <s v="APLICACOES DIRETAS"/>
    <x v="9"/>
    <x v="94"/>
    <x v="94"/>
  </r>
  <r>
    <x v="6"/>
    <n v="0"/>
    <x v="2"/>
    <x v="6"/>
    <x v="1"/>
    <s v="APLICACOES DIRETAS"/>
    <x v="9"/>
    <x v="3"/>
    <x v="3"/>
  </r>
  <r>
    <x v="6"/>
    <n v="3624987.15"/>
    <x v="2"/>
    <x v="6"/>
    <x v="1"/>
    <s v="APLICACOES DIRETAS"/>
    <x v="9"/>
    <x v="299"/>
    <x v="309"/>
  </r>
  <r>
    <x v="6"/>
    <n v="78260"/>
    <x v="2"/>
    <x v="6"/>
    <x v="1"/>
    <s v="APLICACOES DIRETAS"/>
    <x v="9"/>
    <x v="264"/>
    <x v="274"/>
  </r>
  <r>
    <x v="6"/>
    <n v="16450905.35"/>
    <x v="2"/>
    <x v="6"/>
    <x v="1"/>
    <s v="APLICACOES DIRETAS"/>
    <x v="9"/>
    <x v="118"/>
    <x v="118"/>
  </r>
  <r>
    <x v="6"/>
    <n v="0"/>
    <x v="2"/>
    <x v="6"/>
    <x v="1"/>
    <s v="APLICACOES DIRETAS"/>
    <x v="58"/>
    <x v="3"/>
    <x v="324"/>
  </r>
  <r>
    <x v="6"/>
    <n v="123661.43"/>
    <x v="2"/>
    <x v="6"/>
    <x v="1"/>
    <s v="APLICACOES DIRETAS"/>
    <x v="39"/>
    <x v="237"/>
    <x v="241"/>
  </r>
  <r>
    <x v="6"/>
    <n v="31044184.800000001"/>
    <x v="2"/>
    <x v="6"/>
    <x v="1"/>
    <s v="APLICACOES DIRETAS"/>
    <x v="39"/>
    <x v="238"/>
    <x v="242"/>
  </r>
  <r>
    <x v="6"/>
    <n v="0"/>
    <x v="2"/>
    <x v="6"/>
    <x v="0"/>
    <s v="A DEFINIR"/>
    <x v="58"/>
    <x v="3"/>
    <x v="3"/>
  </r>
  <r>
    <x v="7"/>
    <n v="0"/>
    <x v="0"/>
    <x v="0"/>
    <x v="0"/>
    <s v="A DEFINIR"/>
    <x v="58"/>
    <x v="3"/>
    <x v="324"/>
  </r>
  <r>
    <x v="7"/>
    <n v="36592335.700000003"/>
    <x v="1"/>
    <x v="1"/>
    <x v="1"/>
    <s v="APLICACOES DIRETAS"/>
    <x v="1"/>
    <x v="285"/>
    <x v="295"/>
  </r>
  <r>
    <x v="7"/>
    <n v="39157127.329999998"/>
    <x v="1"/>
    <x v="1"/>
    <x v="1"/>
    <s v="APLICACOES DIRETAS"/>
    <x v="1"/>
    <x v="1"/>
    <x v="1"/>
  </r>
  <r>
    <x v="7"/>
    <n v="2115181310.1800001"/>
    <x v="1"/>
    <x v="1"/>
    <x v="1"/>
    <s v="APLICACOES DIRETAS"/>
    <x v="1"/>
    <x v="2"/>
    <x v="2"/>
  </r>
  <r>
    <x v="7"/>
    <n v="252961.36"/>
    <x v="1"/>
    <x v="1"/>
    <x v="1"/>
    <s v="APLICACOES DIRETAS"/>
    <x v="2"/>
    <x v="4"/>
    <x v="4"/>
  </r>
  <r>
    <x v="7"/>
    <n v="5832165.25"/>
    <x v="1"/>
    <x v="1"/>
    <x v="1"/>
    <s v="APLICACOES DIRETAS"/>
    <x v="2"/>
    <x v="5"/>
    <x v="5"/>
  </r>
  <r>
    <x v="7"/>
    <n v="0"/>
    <x v="1"/>
    <x v="1"/>
    <x v="1"/>
    <s v="APLICACOES DIRETAS"/>
    <x v="58"/>
    <x v="3"/>
    <x v="324"/>
  </r>
  <r>
    <x v="7"/>
    <n v="3431796.97"/>
    <x v="1"/>
    <x v="2"/>
    <x v="2"/>
    <s v="TRANSFERENCIAS A UNIAO"/>
    <x v="3"/>
    <x v="6"/>
    <x v="6"/>
  </r>
  <r>
    <x v="7"/>
    <n v="0"/>
    <x v="1"/>
    <x v="2"/>
    <x v="2"/>
    <s v="TRANSFERENCIAS A UNIAO"/>
    <x v="3"/>
    <x v="3"/>
    <x v="6"/>
  </r>
  <r>
    <x v="7"/>
    <n v="0"/>
    <x v="1"/>
    <x v="2"/>
    <x v="2"/>
    <s v="TRANSFERENCIAS A UNIAO"/>
    <x v="4"/>
    <x v="7"/>
    <x v="7"/>
  </r>
  <r>
    <x v="7"/>
    <n v="407167.29"/>
    <x v="1"/>
    <x v="2"/>
    <x v="2"/>
    <s v="TRANSFERENCIAS A UNIAO"/>
    <x v="4"/>
    <x v="8"/>
    <x v="8"/>
  </r>
  <r>
    <x v="7"/>
    <n v="7849614.8899999997"/>
    <x v="1"/>
    <x v="2"/>
    <x v="2"/>
    <s v="TRANSFERENCIAS A UNIAO"/>
    <x v="4"/>
    <x v="273"/>
    <x v="284"/>
  </r>
  <r>
    <x v="7"/>
    <n v="0"/>
    <x v="1"/>
    <x v="2"/>
    <x v="2"/>
    <s v="TRANSFERENCIAS A UNIAO"/>
    <x v="4"/>
    <x v="3"/>
    <x v="327"/>
  </r>
  <r>
    <x v="7"/>
    <n v="0"/>
    <x v="1"/>
    <x v="2"/>
    <x v="2"/>
    <s v="TRANSFERENCIAS A UNIAO"/>
    <x v="58"/>
    <x v="3"/>
    <x v="324"/>
  </r>
  <r>
    <x v="7"/>
    <n v="327338434.70999998"/>
    <x v="1"/>
    <x v="2"/>
    <x v="3"/>
    <s v="TRANSFERENCIAS A MUNICIPIOS"/>
    <x v="3"/>
    <x v="6"/>
    <x v="6"/>
  </r>
  <r>
    <x v="7"/>
    <n v="0"/>
    <x v="1"/>
    <x v="2"/>
    <x v="3"/>
    <s v="TRANSFERENCIAS A MUNICIPIOS"/>
    <x v="3"/>
    <x v="3"/>
    <x v="6"/>
  </r>
  <r>
    <x v="7"/>
    <n v="5000"/>
    <x v="1"/>
    <x v="2"/>
    <x v="3"/>
    <s v="TRANSFERENCIAS A MUNICIPIOS"/>
    <x v="5"/>
    <x v="9"/>
    <x v="9"/>
  </r>
  <r>
    <x v="7"/>
    <n v="0"/>
    <x v="1"/>
    <x v="2"/>
    <x v="3"/>
    <s v="TRANSFERENCIAS A MUNICIPIOS"/>
    <x v="5"/>
    <x v="3"/>
    <x v="9"/>
  </r>
  <r>
    <x v="7"/>
    <n v="26698397.41"/>
    <x v="1"/>
    <x v="2"/>
    <x v="3"/>
    <s v="TRANSFERENCIAS A MUNICIPIOS"/>
    <x v="6"/>
    <x v="286"/>
    <x v="296"/>
  </r>
  <r>
    <x v="7"/>
    <n v="5601167368"/>
    <x v="1"/>
    <x v="2"/>
    <x v="3"/>
    <s v="TRANSFERENCIAS A MUNICIPIOS"/>
    <x v="6"/>
    <x v="287"/>
    <x v="297"/>
  </r>
  <r>
    <x v="7"/>
    <n v="85048518.920000002"/>
    <x v="1"/>
    <x v="2"/>
    <x v="3"/>
    <s v="TRANSFERENCIAS A MUNICIPIOS"/>
    <x v="6"/>
    <x v="288"/>
    <x v="298"/>
  </r>
  <r>
    <x v="7"/>
    <n v="1076408216.1600001"/>
    <x v="1"/>
    <x v="2"/>
    <x v="3"/>
    <s v="TRANSFERENCIAS A MUNICIPIOS"/>
    <x v="6"/>
    <x v="289"/>
    <x v="299"/>
  </r>
  <r>
    <x v="7"/>
    <n v="0"/>
    <x v="1"/>
    <x v="2"/>
    <x v="3"/>
    <s v="TRANSFERENCIAS A MUNICIPIOS"/>
    <x v="6"/>
    <x v="3"/>
    <x v="10"/>
  </r>
  <r>
    <x v="7"/>
    <n v="17612"/>
    <x v="1"/>
    <x v="2"/>
    <x v="3"/>
    <s v="TRANSFERENCIAS A MUNICIPIOS"/>
    <x v="4"/>
    <x v="7"/>
    <x v="7"/>
  </r>
  <r>
    <x v="7"/>
    <n v="319372.53999999998"/>
    <x v="1"/>
    <x v="2"/>
    <x v="3"/>
    <s v="TRANSFERENCIAS A MUNICIPIOS"/>
    <x v="4"/>
    <x v="8"/>
    <x v="8"/>
  </r>
  <r>
    <x v="7"/>
    <n v="228.49"/>
    <x v="1"/>
    <x v="2"/>
    <x v="3"/>
    <s v="TRANSFERENCIAS A MUNICIPIOS"/>
    <x v="4"/>
    <x v="273"/>
    <x v="284"/>
  </r>
  <r>
    <x v="7"/>
    <n v="0"/>
    <x v="1"/>
    <x v="2"/>
    <x v="3"/>
    <s v="TRANSFERENCIAS A MUNICIPIOS"/>
    <x v="4"/>
    <x v="3"/>
    <x v="327"/>
  </r>
  <r>
    <x v="7"/>
    <n v="0"/>
    <x v="1"/>
    <x v="2"/>
    <x v="3"/>
    <s v="TRANSFERENCIAS A MUNICIPIOS"/>
    <x v="58"/>
    <x v="3"/>
    <x v="324"/>
  </r>
  <r>
    <x v="7"/>
    <n v="40005517.189999998"/>
    <x v="1"/>
    <x v="2"/>
    <x v="4"/>
    <s v="TRANSFERENCIAS A INSTITUICOES PRIVADAS SEM FINS LUCRATIVOS"/>
    <x v="3"/>
    <x v="6"/>
    <x v="6"/>
  </r>
  <r>
    <x v="7"/>
    <n v="0"/>
    <x v="1"/>
    <x v="2"/>
    <x v="4"/>
    <s v="TRANSFERENCIAS A INSTITUICOES PRIVADAS SEM FINS LUCRATIVOS"/>
    <x v="3"/>
    <x v="3"/>
    <x v="6"/>
  </r>
  <r>
    <x v="7"/>
    <n v="354234.96"/>
    <x v="1"/>
    <x v="2"/>
    <x v="4"/>
    <s v="TRANSFERENCIAS A INSTITUICOES PRIVADAS SEM FINS LUCRATIVOS"/>
    <x v="9"/>
    <x v="290"/>
    <x v="300"/>
  </r>
  <r>
    <x v="7"/>
    <n v="12169.26"/>
    <x v="1"/>
    <x v="2"/>
    <x v="4"/>
    <s v="TRANSFERENCIAS A INSTITUICOES PRIVADAS SEM FINS LUCRATIVOS"/>
    <x v="9"/>
    <x v="294"/>
    <x v="304"/>
  </r>
  <r>
    <x v="7"/>
    <n v="6410987.4299999997"/>
    <x v="1"/>
    <x v="2"/>
    <x v="4"/>
    <s v="TRANSFERENCIAS A INSTITUICOES PRIVADAS SEM FINS LUCRATIVOS"/>
    <x v="9"/>
    <x v="295"/>
    <x v="305"/>
  </r>
  <r>
    <x v="7"/>
    <n v="1350000"/>
    <x v="1"/>
    <x v="2"/>
    <x v="4"/>
    <s v="TRANSFERENCIAS A INSTITUICOES PRIVADAS SEM FINS LUCRATIVOS"/>
    <x v="9"/>
    <x v="14"/>
    <x v="14"/>
  </r>
  <r>
    <x v="7"/>
    <n v="540"/>
    <x v="1"/>
    <x v="2"/>
    <x v="4"/>
    <s v="TRANSFERENCIAS A INSTITUICOES PRIVADAS SEM FINS LUCRATIVOS"/>
    <x v="9"/>
    <x v="104"/>
    <x v="104"/>
  </r>
  <r>
    <x v="7"/>
    <n v="0"/>
    <x v="1"/>
    <x v="2"/>
    <x v="4"/>
    <s v="TRANSFERENCIAS A INSTITUICOES PRIVADAS SEM FINS LUCRATIVOS"/>
    <x v="9"/>
    <x v="3"/>
    <x v="238"/>
  </r>
  <r>
    <x v="7"/>
    <n v="84445040.819999993"/>
    <x v="1"/>
    <x v="2"/>
    <x v="4"/>
    <s v="TRANSFERENCIAS A INSTITUICOES PRIVADAS SEM FINS LUCRATIVOS"/>
    <x v="9"/>
    <x v="264"/>
    <x v="274"/>
  </r>
  <r>
    <x v="7"/>
    <n v="358131.23"/>
    <x v="1"/>
    <x v="2"/>
    <x v="4"/>
    <s v="TRANSFERENCIAS A INSTITUICOES PRIVADAS SEM FINS LUCRATIVOS"/>
    <x v="9"/>
    <x v="120"/>
    <x v="120"/>
  </r>
  <r>
    <x v="7"/>
    <n v="0"/>
    <x v="1"/>
    <x v="2"/>
    <x v="4"/>
    <s v="TRANSFERENCIAS A INSTITUICOES PRIVADAS SEM FINS LUCRATIVOS"/>
    <x v="58"/>
    <x v="3"/>
    <x v="324"/>
  </r>
  <r>
    <x v="7"/>
    <n v="0"/>
    <x v="1"/>
    <x v="2"/>
    <x v="4"/>
    <s v="TRANSFERENCIAS A INSTITUICOES PRIVADAS SEM FINS LUCRATIVOS"/>
    <x v="10"/>
    <x v="3"/>
    <x v="15"/>
  </r>
  <r>
    <x v="7"/>
    <n v="400152658.66000003"/>
    <x v="1"/>
    <x v="2"/>
    <x v="4"/>
    <s v="TRANSFERENCIAS A INSTITUICOES PRIVADAS SEM FINS LUCRATIVOS"/>
    <x v="10"/>
    <x v="15"/>
    <x v="15"/>
  </r>
  <r>
    <x v="7"/>
    <n v="0"/>
    <x v="1"/>
    <x v="2"/>
    <x v="6"/>
    <s v="TRANSFERENCIAS A INSTITUICOES PRIVADAS COM FINS LUCRATIVOS"/>
    <x v="3"/>
    <x v="6"/>
    <x v="6"/>
  </r>
  <r>
    <x v="7"/>
    <n v="0"/>
    <x v="1"/>
    <x v="2"/>
    <x v="6"/>
    <s v="TRANSFERENCIAS A INSTITUICOES PRIVADAS COM FINS LUCRATIVOS"/>
    <x v="3"/>
    <x v="3"/>
    <x v="6"/>
  </r>
  <r>
    <x v="7"/>
    <n v="9355346.1799999997"/>
    <x v="1"/>
    <x v="2"/>
    <x v="6"/>
    <s v="TRANSFERENCIAS A INSTITUICOES PRIVADAS COM FINS LUCRATIVOS"/>
    <x v="9"/>
    <x v="291"/>
    <x v="301"/>
  </r>
  <r>
    <x v="7"/>
    <n v="1684787.23"/>
    <x v="1"/>
    <x v="2"/>
    <x v="6"/>
    <s v="TRANSFERENCIAS A INSTITUICOES PRIVADAS COM FINS LUCRATIVOS"/>
    <x v="9"/>
    <x v="105"/>
    <x v="105"/>
  </r>
  <r>
    <x v="7"/>
    <n v="0"/>
    <x v="1"/>
    <x v="2"/>
    <x v="6"/>
    <s v="TRANSFERENCIAS A INSTITUICOES PRIVADAS COM FINS LUCRATIVOS"/>
    <x v="9"/>
    <x v="3"/>
    <x v="238"/>
  </r>
  <r>
    <x v="7"/>
    <n v="0"/>
    <x v="1"/>
    <x v="2"/>
    <x v="6"/>
    <s v="TRANSFERENCIAS A INSTITUICOES PRIVADAS COM FINS LUCRATIVOS"/>
    <x v="58"/>
    <x v="3"/>
    <x v="324"/>
  </r>
  <r>
    <x v="7"/>
    <n v="1993234.09"/>
    <x v="1"/>
    <x v="2"/>
    <x v="5"/>
    <s v="TRANSFERENCIAS A INSTITUICOES MULTIGOVERNAMENTAIS"/>
    <x v="3"/>
    <x v="6"/>
    <x v="6"/>
  </r>
  <r>
    <x v="7"/>
    <n v="0"/>
    <x v="1"/>
    <x v="2"/>
    <x v="5"/>
    <s v="TRANSFERENCIAS A INSTITUICOES MULTIGOVERNAMENTAIS"/>
    <x v="3"/>
    <x v="3"/>
    <x v="6"/>
  </r>
  <r>
    <x v="7"/>
    <n v="0"/>
    <x v="1"/>
    <x v="2"/>
    <x v="5"/>
    <s v="TRANSFERENCIAS A INSTITUICOES MULTIGOVERNAMENTAIS"/>
    <x v="58"/>
    <x v="3"/>
    <x v="324"/>
  </r>
  <r>
    <x v="7"/>
    <n v="410920.6"/>
    <x v="1"/>
    <x v="2"/>
    <x v="8"/>
    <s v="TRANSFERENCIAS A CONSORCIOS PUBLICOS"/>
    <x v="9"/>
    <x v="104"/>
    <x v="104"/>
  </r>
  <r>
    <x v="7"/>
    <n v="0"/>
    <x v="1"/>
    <x v="2"/>
    <x v="8"/>
    <s v="TRANSFERENCIAS A CONSORCIOS PUBLICOS"/>
    <x v="9"/>
    <x v="3"/>
    <x v="238"/>
  </r>
  <r>
    <x v="7"/>
    <n v="0"/>
    <x v="1"/>
    <x v="2"/>
    <x v="8"/>
    <s v="TRANSFERENCIAS A CONSORCIOS PUBLICOS"/>
    <x v="58"/>
    <x v="3"/>
    <x v="324"/>
  </r>
  <r>
    <x v="7"/>
    <n v="0"/>
    <x v="1"/>
    <x v="2"/>
    <x v="8"/>
    <s v="TRANSFERENCIAS A CONSORCIOS PUBLICOS"/>
    <x v="10"/>
    <x v="3"/>
    <x v="15"/>
  </r>
  <r>
    <x v="7"/>
    <n v="23423252.940000001"/>
    <x v="1"/>
    <x v="2"/>
    <x v="8"/>
    <s v="TRANSFERENCIAS A CONSORCIOS PUBLICOS"/>
    <x v="10"/>
    <x v="15"/>
    <x v="15"/>
  </r>
  <r>
    <x v="7"/>
    <n v="300000"/>
    <x v="1"/>
    <x v="2"/>
    <x v="7"/>
    <s v="TRANSFERENCIAS AO EXTERIOR"/>
    <x v="3"/>
    <x v="6"/>
    <x v="6"/>
  </r>
  <r>
    <x v="7"/>
    <n v="0"/>
    <x v="1"/>
    <x v="2"/>
    <x v="7"/>
    <s v="TRANSFERENCIAS AO EXTERIOR"/>
    <x v="3"/>
    <x v="3"/>
    <x v="6"/>
  </r>
  <r>
    <x v="7"/>
    <n v="0"/>
    <x v="1"/>
    <x v="2"/>
    <x v="7"/>
    <s v="TRANSFERENCIAS AO EXTERIOR"/>
    <x v="58"/>
    <x v="3"/>
    <x v="324"/>
  </r>
  <r>
    <x v="7"/>
    <n v="0"/>
    <x v="1"/>
    <x v="2"/>
    <x v="1"/>
    <s v="APLICACOES DIRETAS"/>
    <x v="0"/>
    <x v="3"/>
    <x v="0"/>
  </r>
  <r>
    <x v="7"/>
    <n v="2625723.29"/>
    <x v="1"/>
    <x v="2"/>
    <x v="1"/>
    <s v="APLICACOES DIRETAS"/>
    <x v="11"/>
    <x v="16"/>
    <x v="16"/>
  </r>
  <r>
    <x v="7"/>
    <n v="12823754.83"/>
    <x v="1"/>
    <x v="2"/>
    <x v="1"/>
    <s v="APLICACOES DIRETAS"/>
    <x v="11"/>
    <x v="17"/>
    <x v="17"/>
  </r>
  <r>
    <x v="7"/>
    <n v="0"/>
    <x v="1"/>
    <x v="2"/>
    <x v="1"/>
    <s v="APLICACOES DIRETAS"/>
    <x v="11"/>
    <x v="3"/>
    <x v="328"/>
  </r>
  <r>
    <x v="7"/>
    <n v="0"/>
    <x v="1"/>
    <x v="2"/>
    <x v="1"/>
    <s v="APLICACOES DIRETAS"/>
    <x v="12"/>
    <x v="3"/>
    <x v="329"/>
  </r>
  <r>
    <x v="7"/>
    <n v="93428030.670000002"/>
    <x v="1"/>
    <x v="2"/>
    <x v="1"/>
    <s v="APLICACOES DIRETAS"/>
    <x v="13"/>
    <x v="18"/>
    <x v="18"/>
  </r>
  <r>
    <x v="7"/>
    <n v="0"/>
    <x v="1"/>
    <x v="2"/>
    <x v="1"/>
    <s v="APLICACOES DIRETAS"/>
    <x v="13"/>
    <x v="3"/>
    <x v="330"/>
  </r>
  <r>
    <x v="7"/>
    <n v="49255561.32"/>
    <x v="1"/>
    <x v="2"/>
    <x v="1"/>
    <s v="APLICACOES DIRETAS"/>
    <x v="14"/>
    <x v="242"/>
    <x v="250"/>
  </r>
  <r>
    <x v="7"/>
    <n v="0"/>
    <x v="1"/>
    <x v="2"/>
    <x v="1"/>
    <s v="APLICACOES DIRETAS"/>
    <x v="14"/>
    <x v="3"/>
    <x v="250"/>
  </r>
  <r>
    <x v="7"/>
    <n v="10141272.279999999"/>
    <x v="1"/>
    <x v="2"/>
    <x v="1"/>
    <s v="APLICACOES DIRETAS"/>
    <x v="15"/>
    <x v="20"/>
    <x v="20"/>
  </r>
  <r>
    <x v="7"/>
    <n v="0"/>
    <x v="1"/>
    <x v="2"/>
    <x v="1"/>
    <s v="APLICACOES DIRETAS"/>
    <x v="15"/>
    <x v="3"/>
    <x v="20"/>
  </r>
  <r>
    <x v="7"/>
    <n v="435390.7"/>
    <x v="1"/>
    <x v="2"/>
    <x v="1"/>
    <s v="APLICACOES DIRETAS"/>
    <x v="16"/>
    <x v="21"/>
    <x v="21"/>
  </r>
  <r>
    <x v="7"/>
    <n v="0"/>
    <x v="1"/>
    <x v="2"/>
    <x v="1"/>
    <s v="APLICACOES DIRETAS"/>
    <x v="16"/>
    <x v="3"/>
    <x v="21"/>
  </r>
  <r>
    <x v="7"/>
    <n v="36358332.380000003"/>
    <x v="1"/>
    <x v="2"/>
    <x v="1"/>
    <s v="APLICACOES DIRETAS"/>
    <x v="17"/>
    <x v="22"/>
    <x v="22"/>
  </r>
  <r>
    <x v="7"/>
    <n v="0"/>
    <x v="1"/>
    <x v="2"/>
    <x v="1"/>
    <s v="APLICACOES DIRETAS"/>
    <x v="17"/>
    <x v="3"/>
    <x v="251"/>
  </r>
  <r>
    <x v="7"/>
    <n v="0"/>
    <x v="1"/>
    <x v="2"/>
    <x v="1"/>
    <s v="APLICACOES DIRETAS"/>
    <x v="18"/>
    <x v="3"/>
    <x v="331"/>
  </r>
  <r>
    <x v="7"/>
    <n v="167569.11000000002"/>
    <x v="1"/>
    <x v="2"/>
    <x v="1"/>
    <s v="APLICACOES DIRETAS"/>
    <x v="19"/>
    <x v="23"/>
    <x v="23"/>
  </r>
  <r>
    <x v="7"/>
    <n v="0"/>
    <x v="1"/>
    <x v="2"/>
    <x v="1"/>
    <s v="APLICACOES DIRETAS"/>
    <x v="19"/>
    <x v="3"/>
    <x v="23"/>
  </r>
  <r>
    <x v="7"/>
    <n v="1183000"/>
    <x v="1"/>
    <x v="2"/>
    <x v="1"/>
    <s v="APLICACOES DIRETAS"/>
    <x v="59"/>
    <x v="257"/>
    <x v="266"/>
  </r>
  <r>
    <x v="7"/>
    <n v="0"/>
    <x v="1"/>
    <x v="2"/>
    <x v="1"/>
    <s v="APLICACOES DIRETAS"/>
    <x v="59"/>
    <x v="3"/>
    <x v="266"/>
  </r>
  <r>
    <x v="7"/>
    <n v="3484796.44"/>
    <x v="1"/>
    <x v="2"/>
    <x v="1"/>
    <s v="APLICACOES DIRETAS"/>
    <x v="3"/>
    <x v="6"/>
    <x v="6"/>
  </r>
  <r>
    <x v="7"/>
    <n v="0"/>
    <x v="1"/>
    <x v="2"/>
    <x v="1"/>
    <s v="APLICACOES DIRETAS"/>
    <x v="3"/>
    <x v="3"/>
    <x v="6"/>
  </r>
  <r>
    <x v="7"/>
    <n v="12659911.66"/>
    <x v="1"/>
    <x v="2"/>
    <x v="1"/>
    <s v="APLICACOES DIRETAS"/>
    <x v="3"/>
    <x v="292"/>
    <x v="302"/>
  </r>
  <r>
    <x v="7"/>
    <n v="21818242.379999999"/>
    <x v="1"/>
    <x v="2"/>
    <x v="1"/>
    <s v="APLICACOES DIRETAS"/>
    <x v="5"/>
    <x v="9"/>
    <x v="9"/>
  </r>
  <r>
    <x v="7"/>
    <n v="0"/>
    <x v="1"/>
    <x v="2"/>
    <x v="1"/>
    <s v="APLICACOES DIRETAS"/>
    <x v="5"/>
    <x v="3"/>
    <x v="9"/>
  </r>
  <r>
    <x v="7"/>
    <n v="63267554.82"/>
    <x v="1"/>
    <x v="2"/>
    <x v="1"/>
    <s v="APLICACOES DIRETAS"/>
    <x v="21"/>
    <x v="25"/>
    <x v="25"/>
  </r>
  <r>
    <x v="7"/>
    <n v="2821377.74"/>
    <x v="1"/>
    <x v="2"/>
    <x v="1"/>
    <s v="APLICACOES DIRETAS"/>
    <x v="21"/>
    <x v="3"/>
    <x v="25"/>
  </r>
  <r>
    <x v="7"/>
    <n v="13320781.539999999"/>
    <x v="1"/>
    <x v="2"/>
    <x v="1"/>
    <s v="APLICACOES DIRETAS"/>
    <x v="22"/>
    <x v="26"/>
    <x v="26"/>
  </r>
  <r>
    <x v="7"/>
    <n v="0"/>
    <x v="1"/>
    <x v="2"/>
    <x v="1"/>
    <s v="APLICACOES DIRETAS"/>
    <x v="22"/>
    <x v="3"/>
    <x v="26"/>
  </r>
  <r>
    <x v="7"/>
    <n v="0"/>
    <x v="1"/>
    <x v="2"/>
    <x v="1"/>
    <s v="APLICACOES DIRETAS"/>
    <x v="23"/>
    <x v="3"/>
    <x v="252"/>
  </r>
  <r>
    <x v="7"/>
    <n v="0"/>
    <x v="1"/>
    <x v="2"/>
    <x v="1"/>
    <s v="APLICACOES DIRETAS"/>
    <x v="24"/>
    <x v="3"/>
    <x v="27"/>
  </r>
  <r>
    <x v="7"/>
    <n v="30000"/>
    <x v="1"/>
    <x v="2"/>
    <x v="1"/>
    <s v="APLICACOES DIRETAS"/>
    <x v="60"/>
    <x v="271"/>
    <x v="282"/>
  </r>
  <r>
    <x v="7"/>
    <n v="0"/>
    <x v="1"/>
    <x v="2"/>
    <x v="1"/>
    <s v="APLICACOES DIRETAS"/>
    <x v="60"/>
    <x v="3"/>
    <x v="282"/>
  </r>
  <r>
    <x v="7"/>
    <n v="11257135.689999999"/>
    <x v="1"/>
    <x v="2"/>
    <x v="1"/>
    <s v="APLICACOES DIRETAS"/>
    <x v="4"/>
    <x v="7"/>
    <x v="7"/>
  </r>
  <r>
    <x v="7"/>
    <n v="0"/>
    <x v="1"/>
    <x v="2"/>
    <x v="1"/>
    <s v="APLICACOES DIRETAS"/>
    <x v="4"/>
    <x v="28"/>
    <x v="28"/>
  </r>
  <r>
    <x v="7"/>
    <n v="10849064.32"/>
    <x v="1"/>
    <x v="2"/>
    <x v="1"/>
    <s v="APLICACOES DIRETAS"/>
    <x v="4"/>
    <x v="265"/>
    <x v="275"/>
  </r>
  <r>
    <x v="7"/>
    <n v="64458587.530000001"/>
    <x v="1"/>
    <x v="2"/>
    <x v="1"/>
    <s v="APLICACOES DIRETAS"/>
    <x v="4"/>
    <x v="8"/>
    <x v="8"/>
  </r>
  <r>
    <x v="7"/>
    <n v="58.4"/>
    <x v="1"/>
    <x v="2"/>
    <x v="1"/>
    <s v="APLICACOES DIRETAS"/>
    <x v="4"/>
    <x v="29"/>
    <x v="29"/>
  </r>
  <r>
    <x v="7"/>
    <n v="312321441.25"/>
    <x v="1"/>
    <x v="2"/>
    <x v="1"/>
    <s v="APLICACOES DIRETAS"/>
    <x v="4"/>
    <x v="267"/>
    <x v="278"/>
  </r>
  <r>
    <x v="7"/>
    <n v="40003.31"/>
    <x v="1"/>
    <x v="2"/>
    <x v="1"/>
    <s v="APLICACOES DIRETAS"/>
    <x v="4"/>
    <x v="272"/>
    <x v="283"/>
  </r>
  <r>
    <x v="7"/>
    <n v="6394266.7599999998"/>
    <x v="1"/>
    <x v="2"/>
    <x v="1"/>
    <s v="APLICACOES DIRETAS"/>
    <x v="4"/>
    <x v="273"/>
    <x v="284"/>
  </r>
  <r>
    <x v="7"/>
    <n v="0"/>
    <x v="1"/>
    <x v="2"/>
    <x v="1"/>
    <s v="APLICACOES DIRETAS"/>
    <x v="4"/>
    <x v="3"/>
    <x v="327"/>
  </r>
  <r>
    <x v="7"/>
    <n v="350946596.95999998"/>
    <x v="1"/>
    <x v="2"/>
    <x v="1"/>
    <s v="APLICACOES DIRETAS"/>
    <x v="25"/>
    <x v="30"/>
    <x v="30"/>
  </r>
  <r>
    <x v="7"/>
    <n v="123210450.15000001"/>
    <x v="1"/>
    <x v="2"/>
    <x v="1"/>
    <s v="APLICACOES DIRETAS"/>
    <x v="25"/>
    <x v="31"/>
    <x v="31"/>
  </r>
  <r>
    <x v="7"/>
    <n v="0"/>
    <x v="1"/>
    <x v="2"/>
    <x v="1"/>
    <s v="APLICACOES DIRETAS"/>
    <x v="25"/>
    <x v="3"/>
    <x v="230"/>
  </r>
  <r>
    <x v="7"/>
    <n v="33712.800000000003"/>
    <x v="1"/>
    <x v="2"/>
    <x v="1"/>
    <s v="APLICACOES DIRETAS"/>
    <x v="7"/>
    <x v="32"/>
    <x v="32"/>
  </r>
  <r>
    <x v="7"/>
    <n v="5948000.04"/>
    <x v="1"/>
    <x v="2"/>
    <x v="1"/>
    <s v="APLICACOES DIRETAS"/>
    <x v="7"/>
    <x v="33"/>
    <x v="33"/>
  </r>
  <r>
    <x v="7"/>
    <n v="2334568.08"/>
    <x v="1"/>
    <x v="2"/>
    <x v="1"/>
    <s v="APLICACOES DIRETAS"/>
    <x v="7"/>
    <x v="34"/>
    <x v="34"/>
  </r>
  <r>
    <x v="7"/>
    <n v="9271236.1199999992"/>
    <x v="1"/>
    <x v="2"/>
    <x v="1"/>
    <s v="APLICACOES DIRETAS"/>
    <x v="7"/>
    <x v="35"/>
    <x v="35"/>
  </r>
  <r>
    <x v="7"/>
    <n v="3449232.35"/>
    <x v="1"/>
    <x v="2"/>
    <x v="1"/>
    <s v="APLICACOES DIRETAS"/>
    <x v="7"/>
    <x v="230"/>
    <x v="231"/>
  </r>
  <r>
    <x v="7"/>
    <n v="58189552.719999999"/>
    <x v="1"/>
    <x v="2"/>
    <x v="1"/>
    <s v="APLICACOES DIRETAS"/>
    <x v="7"/>
    <x v="36"/>
    <x v="36"/>
  </r>
  <r>
    <x v="7"/>
    <n v="2422645.79"/>
    <x v="1"/>
    <x v="2"/>
    <x v="1"/>
    <s v="APLICACOES DIRETAS"/>
    <x v="7"/>
    <x v="37"/>
    <x v="37"/>
  </r>
  <r>
    <x v="7"/>
    <n v="1758355.02"/>
    <x v="1"/>
    <x v="2"/>
    <x v="1"/>
    <s v="APLICACOES DIRETAS"/>
    <x v="7"/>
    <x v="38"/>
    <x v="38"/>
  </r>
  <r>
    <x v="7"/>
    <n v="1748623.4300000002"/>
    <x v="1"/>
    <x v="2"/>
    <x v="1"/>
    <s v="APLICACOES DIRETAS"/>
    <x v="7"/>
    <x v="39"/>
    <x v="39"/>
  </r>
  <r>
    <x v="7"/>
    <n v="1091223.6599999999"/>
    <x v="1"/>
    <x v="2"/>
    <x v="1"/>
    <s v="APLICACOES DIRETAS"/>
    <x v="7"/>
    <x v="244"/>
    <x v="253"/>
  </r>
  <r>
    <x v="7"/>
    <n v="0"/>
    <x v="1"/>
    <x v="2"/>
    <x v="1"/>
    <s v="APLICACOES DIRETAS"/>
    <x v="7"/>
    <x v="293"/>
    <x v="303"/>
  </r>
  <r>
    <x v="7"/>
    <n v="213831.58"/>
    <x v="1"/>
    <x v="2"/>
    <x v="1"/>
    <s v="APLICACOES DIRETAS"/>
    <x v="7"/>
    <x v="40"/>
    <x v="40"/>
  </r>
  <r>
    <x v="7"/>
    <n v="40082398.770000003"/>
    <x v="1"/>
    <x v="2"/>
    <x v="1"/>
    <s v="APLICACOES DIRETAS"/>
    <x v="7"/>
    <x v="41"/>
    <x v="41"/>
  </r>
  <r>
    <x v="7"/>
    <n v="2485938.44"/>
    <x v="1"/>
    <x v="2"/>
    <x v="1"/>
    <s v="APLICACOES DIRETAS"/>
    <x v="7"/>
    <x v="42"/>
    <x v="42"/>
  </r>
  <r>
    <x v="7"/>
    <n v="160543.32"/>
    <x v="1"/>
    <x v="2"/>
    <x v="1"/>
    <s v="APLICACOES DIRETAS"/>
    <x v="7"/>
    <x v="259"/>
    <x v="268"/>
  </r>
  <r>
    <x v="7"/>
    <n v="55950.41"/>
    <x v="1"/>
    <x v="2"/>
    <x v="1"/>
    <s v="APLICACOES DIRETAS"/>
    <x v="7"/>
    <x v="43"/>
    <x v="43"/>
  </r>
  <r>
    <x v="7"/>
    <n v="64590.27"/>
    <x v="1"/>
    <x v="2"/>
    <x v="1"/>
    <s v="APLICACOES DIRETAS"/>
    <x v="7"/>
    <x v="44"/>
    <x v="44"/>
  </r>
  <r>
    <x v="7"/>
    <n v="4784023.24"/>
    <x v="1"/>
    <x v="2"/>
    <x v="1"/>
    <s v="APLICACOES DIRETAS"/>
    <x v="7"/>
    <x v="45"/>
    <x v="45"/>
  </r>
  <r>
    <x v="7"/>
    <n v="15052042.710000001"/>
    <x v="1"/>
    <x v="2"/>
    <x v="1"/>
    <s v="APLICACOES DIRETAS"/>
    <x v="7"/>
    <x v="46"/>
    <x v="46"/>
  </r>
  <r>
    <x v="7"/>
    <n v="15541433.83"/>
    <x v="1"/>
    <x v="2"/>
    <x v="1"/>
    <s v="APLICACOES DIRETAS"/>
    <x v="7"/>
    <x v="47"/>
    <x v="47"/>
  </r>
  <r>
    <x v="7"/>
    <n v="2894900.04"/>
    <x v="1"/>
    <x v="2"/>
    <x v="1"/>
    <s v="APLICACOES DIRETAS"/>
    <x v="7"/>
    <x v="48"/>
    <x v="48"/>
  </r>
  <r>
    <x v="7"/>
    <n v="728744.63"/>
    <x v="1"/>
    <x v="2"/>
    <x v="1"/>
    <s v="APLICACOES DIRETAS"/>
    <x v="7"/>
    <x v="49"/>
    <x v="49"/>
  </r>
  <r>
    <x v="7"/>
    <n v="7182955.71"/>
    <x v="1"/>
    <x v="2"/>
    <x v="1"/>
    <s v="APLICACOES DIRETAS"/>
    <x v="7"/>
    <x v="50"/>
    <x v="50"/>
  </r>
  <r>
    <x v="7"/>
    <n v="60917729.43"/>
    <x v="1"/>
    <x v="2"/>
    <x v="1"/>
    <s v="APLICACOES DIRETAS"/>
    <x v="7"/>
    <x v="51"/>
    <x v="51"/>
  </r>
  <r>
    <x v="7"/>
    <n v="1415959.58"/>
    <x v="1"/>
    <x v="2"/>
    <x v="1"/>
    <s v="APLICACOES DIRETAS"/>
    <x v="7"/>
    <x v="52"/>
    <x v="52"/>
  </r>
  <r>
    <x v="7"/>
    <n v="10473962.59"/>
    <x v="1"/>
    <x v="2"/>
    <x v="1"/>
    <s v="APLICACOES DIRETAS"/>
    <x v="7"/>
    <x v="53"/>
    <x v="53"/>
  </r>
  <r>
    <x v="7"/>
    <n v="14213240.199999999"/>
    <x v="1"/>
    <x v="2"/>
    <x v="1"/>
    <s v="APLICACOES DIRETAS"/>
    <x v="7"/>
    <x v="54"/>
    <x v="54"/>
  </r>
  <r>
    <x v="7"/>
    <n v="8405902.1899999995"/>
    <x v="1"/>
    <x v="2"/>
    <x v="1"/>
    <s v="APLICACOES DIRETAS"/>
    <x v="7"/>
    <x v="55"/>
    <x v="55"/>
  </r>
  <r>
    <x v="7"/>
    <n v="6857592.6200000001"/>
    <x v="1"/>
    <x v="2"/>
    <x v="1"/>
    <s v="APLICACOES DIRETAS"/>
    <x v="7"/>
    <x v="56"/>
    <x v="56"/>
  </r>
  <r>
    <x v="7"/>
    <n v="1202925.81"/>
    <x v="1"/>
    <x v="2"/>
    <x v="1"/>
    <s v="APLICACOES DIRETAS"/>
    <x v="7"/>
    <x v="57"/>
    <x v="57"/>
  </r>
  <r>
    <x v="7"/>
    <n v="2181725.0099999998"/>
    <x v="1"/>
    <x v="2"/>
    <x v="1"/>
    <s v="APLICACOES DIRETAS"/>
    <x v="7"/>
    <x v="58"/>
    <x v="58"/>
  </r>
  <r>
    <x v="7"/>
    <n v="472566266.16000003"/>
    <x v="1"/>
    <x v="2"/>
    <x v="1"/>
    <s v="APLICACOES DIRETAS"/>
    <x v="7"/>
    <x v="59"/>
    <x v="59"/>
  </r>
  <r>
    <x v="7"/>
    <n v="0"/>
    <x v="1"/>
    <x v="2"/>
    <x v="1"/>
    <s v="APLICACOES DIRETAS"/>
    <x v="7"/>
    <x v="260"/>
    <x v="269"/>
  </r>
  <r>
    <x v="7"/>
    <n v="3507043.29"/>
    <x v="1"/>
    <x v="2"/>
    <x v="1"/>
    <s v="APLICACOES DIRETAS"/>
    <x v="7"/>
    <x v="11"/>
    <x v="11"/>
  </r>
  <r>
    <x v="7"/>
    <n v="2247814.7000000002"/>
    <x v="1"/>
    <x v="2"/>
    <x v="1"/>
    <s v="APLICACOES DIRETAS"/>
    <x v="7"/>
    <x v="231"/>
    <x v="232"/>
  </r>
  <r>
    <x v="7"/>
    <n v="7989374.4400000004"/>
    <x v="1"/>
    <x v="2"/>
    <x v="1"/>
    <s v="APLICACOES DIRETAS"/>
    <x v="7"/>
    <x v="60"/>
    <x v="60"/>
  </r>
  <r>
    <x v="7"/>
    <n v="55668419.079999998"/>
    <x v="1"/>
    <x v="2"/>
    <x v="1"/>
    <s v="APLICACOES DIRETAS"/>
    <x v="7"/>
    <x v="61"/>
    <x v="61"/>
  </r>
  <r>
    <x v="7"/>
    <n v="2620722.0499999998"/>
    <x v="1"/>
    <x v="2"/>
    <x v="1"/>
    <s v="APLICACOES DIRETAS"/>
    <x v="7"/>
    <x v="62"/>
    <x v="62"/>
  </r>
  <r>
    <x v="7"/>
    <n v="28152606.399999999"/>
    <x v="1"/>
    <x v="2"/>
    <x v="1"/>
    <s v="APLICACOES DIRETAS"/>
    <x v="7"/>
    <x v="3"/>
    <x v="233"/>
  </r>
  <r>
    <x v="7"/>
    <n v="1562383.73"/>
    <x v="1"/>
    <x v="2"/>
    <x v="1"/>
    <s v="APLICACOES DIRETAS"/>
    <x v="7"/>
    <x v="63"/>
    <x v="63"/>
  </r>
  <r>
    <x v="7"/>
    <n v="3669520.95"/>
    <x v="1"/>
    <x v="2"/>
    <x v="1"/>
    <s v="APLICACOES DIRETAS"/>
    <x v="26"/>
    <x v="64"/>
    <x v="64"/>
  </r>
  <r>
    <x v="7"/>
    <n v="10500"/>
    <x v="1"/>
    <x v="2"/>
    <x v="1"/>
    <s v="APLICACOES DIRETAS"/>
    <x v="26"/>
    <x v="3"/>
    <x v="64"/>
  </r>
  <r>
    <x v="7"/>
    <n v="152809860.90000001"/>
    <x v="1"/>
    <x v="2"/>
    <x v="1"/>
    <s v="APLICACOES DIRETAS"/>
    <x v="27"/>
    <x v="65"/>
    <x v="65"/>
  </r>
  <r>
    <x v="7"/>
    <n v="324682.28000000003"/>
    <x v="1"/>
    <x v="2"/>
    <x v="1"/>
    <s v="APLICACOES DIRETAS"/>
    <x v="27"/>
    <x v="3"/>
    <x v="65"/>
  </r>
  <r>
    <x v="7"/>
    <n v="4651097.62"/>
    <x v="1"/>
    <x v="2"/>
    <x v="1"/>
    <s v="APLICACOES DIRETAS"/>
    <x v="29"/>
    <x v="67"/>
    <x v="67"/>
  </r>
  <r>
    <x v="7"/>
    <n v="0"/>
    <x v="1"/>
    <x v="2"/>
    <x v="1"/>
    <s v="APLICACOES DIRETAS"/>
    <x v="29"/>
    <x v="3"/>
    <x v="67"/>
  </r>
  <r>
    <x v="7"/>
    <n v="9600538.4000000004"/>
    <x v="1"/>
    <x v="2"/>
    <x v="1"/>
    <s v="APLICACOES DIRETAS"/>
    <x v="30"/>
    <x v="68"/>
    <x v="68"/>
  </r>
  <r>
    <x v="7"/>
    <n v="0"/>
    <x v="1"/>
    <x v="2"/>
    <x v="1"/>
    <s v="APLICACOES DIRETAS"/>
    <x v="30"/>
    <x v="69"/>
    <x v="69"/>
  </r>
  <r>
    <x v="7"/>
    <n v="2336442.85"/>
    <x v="1"/>
    <x v="2"/>
    <x v="1"/>
    <s v="APLICACOES DIRETAS"/>
    <x v="30"/>
    <x v="70"/>
    <x v="70"/>
  </r>
  <r>
    <x v="7"/>
    <n v="211161.25"/>
    <x v="1"/>
    <x v="2"/>
    <x v="1"/>
    <s v="APLICACOES DIRETAS"/>
    <x v="30"/>
    <x v="74"/>
    <x v="74"/>
  </r>
  <r>
    <x v="7"/>
    <n v="5675691.0700000003"/>
    <x v="1"/>
    <x v="2"/>
    <x v="1"/>
    <s v="APLICACOES DIRETAS"/>
    <x v="30"/>
    <x v="71"/>
    <x v="71"/>
  </r>
  <r>
    <x v="7"/>
    <n v="748936"/>
    <x v="1"/>
    <x v="2"/>
    <x v="1"/>
    <s v="APLICACOES DIRETAS"/>
    <x v="30"/>
    <x v="72"/>
    <x v="72"/>
  </r>
  <r>
    <x v="7"/>
    <n v="0"/>
    <x v="1"/>
    <x v="2"/>
    <x v="1"/>
    <s v="APLICACOES DIRETAS"/>
    <x v="30"/>
    <x v="3"/>
    <x v="332"/>
  </r>
  <r>
    <x v="7"/>
    <n v="17763.12"/>
    <x v="1"/>
    <x v="2"/>
    <x v="1"/>
    <s v="APLICACOES DIRETAS"/>
    <x v="32"/>
    <x v="69"/>
    <x v="69"/>
  </r>
  <r>
    <x v="7"/>
    <n v="991517.42"/>
    <x v="1"/>
    <x v="2"/>
    <x v="1"/>
    <s v="APLICACOES DIRETAS"/>
    <x v="32"/>
    <x v="70"/>
    <x v="70"/>
  </r>
  <r>
    <x v="7"/>
    <n v="1058135"/>
    <x v="1"/>
    <x v="2"/>
    <x v="1"/>
    <s v="APLICACOES DIRETAS"/>
    <x v="32"/>
    <x v="74"/>
    <x v="74"/>
  </r>
  <r>
    <x v="7"/>
    <n v="652608.02"/>
    <x v="1"/>
    <x v="2"/>
    <x v="1"/>
    <s v="APLICACOES DIRETAS"/>
    <x v="32"/>
    <x v="75"/>
    <x v="75"/>
  </r>
  <r>
    <x v="7"/>
    <n v="131884.58000000002"/>
    <x v="1"/>
    <x v="2"/>
    <x v="1"/>
    <s v="APLICACOES DIRETAS"/>
    <x v="32"/>
    <x v="71"/>
    <x v="71"/>
  </r>
  <r>
    <x v="7"/>
    <n v="34220991.060000002"/>
    <x v="1"/>
    <x v="2"/>
    <x v="1"/>
    <s v="APLICACOES DIRETAS"/>
    <x v="32"/>
    <x v="76"/>
    <x v="76"/>
  </r>
  <r>
    <x v="7"/>
    <n v="0"/>
    <x v="1"/>
    <x v="2"/>
    <x v="1"/>
    <s v="APLICACOES DIRETAS"/>
    <x v="32"/>
    <x v="3"/>
    <x v="333"/>
  </r>
  <r>
    <x v="7"/>
    <n v="551196.69999999995"/>
    <x v="1"/>
    <x v="2"/>
    <x v="1"/>
    <s v="APLICACOES DIRETAS"/>
    <x v="8"/>
    <x v="266"/>
    <x v="276"/>
  </r>
  <r>
    <x v="7"/>
    <n v="10905.5"/>
    <x v="1"/>
    <x v="2"/>
    <x v="1"/>
    <s v="APLICACOES DIRETAS"/>
    <x v="8"/>
    <x v="78"/>
    <x v="78"/>
  </r>
  <r>
    <x v="7"/>
    <n v="115957.54"/>
    <x v="1"/>
    <x v="2"/>
    <x v="1"/>
    <s v="APLICACOES DIRETAS"/>
    <x v="8"/>
    <x v="232"/>
    <x v="234"/>
  </r>
  <r>
    <x v="7"/>
    <n v="12157146.51"/>
    <x v="1"/>
    <x v="2"/>
    <x v="1"/>
    <s v="APLICACOES DIRETAS"/>
    <x v="8"/>
    <x v="79"/>
    <x v="79"/>
  </r>
  <r>
    <x v="7"/>
    <n v="5049877.0199999996"/>
    <x v="1"/>
    <x v="2"/>
    <x v="1"/>
    <s v="APLICACOES DIRETAS"/>
    <x v="8"/>
    <x v="80"/>
    <x v="80"/>
  </r>
  <r>
    <x v="7"/>
    <n v="867907.29"/>
    <x v="1"/>
    <x v="2"/>
    <x v="1"/>
    <s v="APLICACOES DIRETAS"/>
    <x v="8"/>
    <x v="81"/>
    <x v="81"/>
  </r>
  <r>
    <x v="7"/>
    <n v="13514.79"/>
    <x v="1"/>
    <x v="2"/>
    <x v="1"/>
    <s v="APLICACOES DIRETAS"/>
    <x v="8"/>
    <x v="82"/>
    <x v="82"/>
  </r>
  <r>
    <x v="7"/>
    <n v="22313363.239999998"/>
    <x v="1"/>
    <x v="2"/>
    <x v="1"/>
    <s v="APLICACOES DIRETAS"/>
    <x v="8"/>
    <x v="83"/>
    <x v="83"/>
  </r>
  <r>
    <x v="7"/>
    <n v="223053.51"/>
    <x v="1"/>
    <x v="2"/>
    <x v="1"/>
    <s v="APLICACOES DIRETAS"/>
    <x v="8"/>
    <x v="84"/>
    <x v="84"/>
  </r>
  <r>
    <x v="7"/>
    <n v="11399.86"/>
    <x v="1"/>
    <x v="2"/>
    <x v="1"/>
    <s v="APLICACOES DIRETAS"/>
    <x v="8"/>
    <x v="85"/>
    <x v="85"/>
  </r>
  <r>
    <x v="7"/>
    <n v="268969.74"/>
    <x v="1"/>
    <x v="2"/>
    <x v="1"/>
    <s v="APLICACOES DIRETAS"/>
    <x v="8"/>
    <x v="245"/>
    <x v="254"/>
  </r>
  <r>
    <x v="7"/>
    <n v="17618272.640000001"/>
    <x v="1"/>
    <x v="2"/>
    <x v="1"/>
    <s v="APLICACOES DIRETAS"/>
    <x v="8"/>
    <x v="86"/>
    <x v="86"/>
  </r>
  <r>
    <x v="7"/>
    <n v="16658355.76"/>
    <x v="1"/>
    <x v="2"/>
    <x v="1"/>
    <s v="APLICACOES DIRETAS"/>
    <x v="8"/>
    <x v="87"/>
    <x v="87"/>
  </r>
  <r>
    <x v="7"/>
    <n v="55629882.350000001"/>
    <x v="1"/>
    <x v="2"/>
    <x v="1"/>
    <s v="APLICACOES DIRETAS"/>
    <x v="8"/>
    <x v="88"/>
    <x v="88"/>
  </r>
  <r>
    <x v="7"/>
    <n v="14408052.609999999"/>
    <x v="1"/>
    <x v="2"/>
    <x v="1"/>
    <s v="APLICACOES DIRETAS"/>
    <x v="8"/>
    <x v="89"/>
    <x v="89"/>
  </r>
  <r>
    <x v="7"/>
    <n v="743652.83"/>
    <x v="1"/>
    <x v="2"/>
    <x v="1"/>
    <s v="APLICACOES DIRETAS"/>
    <x v="8"/>
    <x v="90"/>
    <x v="90"/>
  </r>
  <r>
    <x v="7"/>
    <n v="665022.65"/>
    <x v="1"/>
    <x v="2"/>
    <x v="1"/>
    <s v="APLICACOES DIRETAS"/>
    <x v="8"/>
    <x v="12"/>
    <x v="12"/>
  </r>
  <r>
    <x v="7"/>
    <n v="47082"/>
    <x v="1"/>
    <x v="2"/>
    <x v="1"/>
    <s v="APLICACOES DIRETAS"/>
    <x v="8"/>
    <x v="91"/>
    <x v="91"/>
  </r>
  <r>
    <x v="7"/>
    <n v="15411.04"/>
    <x v="1"/>
    <x v="2"/>
    <x v="1"/>
    <s v="APLICACOES DIRETAS"/>
    <x v="8"/>
    <x v="92"/>
    <x v="92"/>
  </r>
  <r>
    <x v="7"/>
    <n v="248366.13"/>
    <x v="1"/>
    <x v="2"/>
    <x v="1"/>
    <s v="APLICACOES DIRETAS"/>
    <x v="8"/>
    <x v="93"/>
    <x v="93"/>
  </r>
  <r>
    <x v="7"/>
    <n v="91513.41"/>
    <x v="1"/>
    <x v="2"/>
    <x v="1"/>
    <s v="APLICACOES DIRETAS"/>
    <x v="8"/>
    <x v="94"/>
    <x v="94"/>
  </r>
  <r>
    <x v="7"/>
    <n v="1015654.25"/>
    <x v="1"/>
    <x v="2"/>
    <x v="1"/>
    <s v="APLICACOES DIRETAS"/>
    <x v="8"/>
    <x v="95"/>
    <x v="95"/>
  </r>
  <r>
    <x v="7"/>
    <n v="668566.96"/>
    <x v="1"/>
    <x v="2"/>
    <x v="1"/>
    <s v="APLICACOES DIRETAS"/>
    <x v="8"/>
    <x v="3"/>
    <x v="235"/>
  </r>
  <r>
    <x v="7"/>
    <n v="63165.55"/>
    <x v="1"/>
    <x v="2"/>
    <x v="1"/>
    <s v="APLICACOES DIRETAS"/>
    <x v="9"/>
    <x v="314"/>
    <x v="334"/>
  </r>
  <r>
    <x v="7"/>
    <n v="580770.47"/>
    <x v="1"/>
    <x v="2"/>
    <x v="1"/>
    <s v="APLICACOES DIRETAS"/>
    <x v="9"/>
    <x v="246"/>
    <x v="255"/>
  </r>
  <r>
    <x v="7"/>
    <n v="2818309.67"/>
    <x v="1"/>
    <x v="2"/>
    <x v="1"/>
    <s v="APLICACOES DIRETAS"/>
    <x v="9"/>
    <x v="96"/>
    <x v="96"/>
  </r>
  <r>
    <x v="7"/>
    <n v="1830900.69"/>
    <x v="1"/>
    <x v="2"/>
    <x v="1"/>
    <s v="APLICACOES DIRETAS"/>
    <x v="9"/>
    <x v="315"/>
    <x v="335"/>
  </r>
  <r>
    <x v="7"/>
    <n v="1042200.88"/>
    <x v="1"/>
    <x v="2"/>
    <x v="1"/>
    <s v="APLICACOES DIRETAS"/>
    <x v="9"/>
    <x v="78"/>
    <x v="78"/>
  </r>
  <r>
    <x v="7"/>
    <n v="7147800.1699999999"/>
    <x v="1"/>
    <x v="2"/>
    <x v="1"/>
    <s v="APLICACOES DIRETAS"/>
    <x v="9"/>
    <x v="290"/>
    <x v="300"/>
  </r>
  <r>
    <x v="7"/>
    <n v="0"/>
    <x v="1"/>
    <x v="2"/>
    <x v="1"/>
    <s v="APLICACOES DIRETAS"/>
    <x v="9"/>
    <x v="291"/>
    <x v="301"/>
  </r>
  <r>
    <x v="7"/>
    <n v="4803833.04"/>
    <x v="1"/>
    <x v="2"/>
    <x v="1"/>
    <s v="APLICACOES DIRETAS"/>
    <x v="9"/>
    <x v="294"/>
    <x v="304"/>
  </r>
  <r>
    <x v="7"/>
    <n v="84406344.920000002"/>
    <x v="1"/>
    <x v="2"/>
    <x v="1"/>
    <s v="APLICACOES DIRETAS"/>
    <x v="9"/>
    <x v="295"/>
    <x v="305"/>
  </r>
  <r>
    <x v="7"/>
    <n v="19502331.309999999"/>
    <x v="1"/>
    <x v="2"/>
    <x v="1"/>
    <s v="APLICACOES DIRETAS"/>
    <x v="9"/>
    <x v="296"/>
    <x v="306"/>
  </r>
  <r>
    <x v="7"/>
    <n v="2264551.67"/>
    <x v="1"/>
    <x v="2"/>
    <x v="1"/>
    <s v="APLICACOES DIRETAS"/>
    <x v="9"/>
    <x v="13"/>
    <x v="13"/>
  </r>
  <r>
    <x v="7"/>
    <n v="18750308.07"/>
    <x v="1"/>
    <x v="2"/>
    <x v="1"/>
    <s v="APLICACOES DIRETAS"/>
    <x v="9"/>
    <x v="82"/>
    <x v="82"/>
  </r>
  <r>
    <x v="7"/>
    <n v="581324.65"/>
    <x v="1"/>
    <x v="2"/>
    <x v="1"/>
    <s v="APLICACOES DIRETAS"/>
    <x v="9"/>
    <x v="97"/>
    <x v="97"/>
  </r>
  <r>
    <x v="7"/>
    <n v="7638115.71"/>
    <x v="1"/>
    <x v="2"/>
    <x v="1"/>
    <s v="APLICACOES DIRETAS"/>
    <x v="9"/>
    <x v="297"/>
    <x v="307"/>
  </r>
  <r>
    <x v="7"/>
    <n v="148372432.59"/>
    <x v="1"/>
    <x v="2"/>
    <x v="1"/>
    <s v="APLICACOES DIRETAS"/>
    <x v="9"/>
    <x v="85"/>
    <x v="85"/>
  </r>
  <r>
    <x v="7"/>
    <n v="10006044.74"/>
    <x v="1"/>
    <x v="2"/>
    <x v="1"/>
    <s v="APLICACOES DIRETAS"/>
    <x v="9"/>
    <x v="98"/>
    <x v="98"/>
  </r>
  <r>
    <x v="7"/>
    <n v="47074699.780000001"/>
    <x v="1"/>
    <x v="2"/>
    <x v="1"/>
    <s v="APLICACOES DIRETAS"/>
    <x v="9"/>
    <x v="86"/>
    <x v="86"/>
  </r>
  <r>
    <x v="7"/>
    <n v="24730492.690000001"/>
    <x v="1"/>
    <x v="2"/>
    <x v="1"/>
    <s v="APLICACOES DIRETAS"/>
    <x v="9"/>
    <x v="99"/>
    <x v="99"/>
  </r>
  <r>
    <x v="7"/>
    <n v="7436323.2400000002"/>
    <x v="1"/>
    <x v="2"/>
    <x v="1"/>
    <s v="APLICACOES DIRETAS"/>
    <x v="9"/>
    <x v="100"/>
    <x v="100"/>
  </r>
  <r>
    <x v="7"/>
    <n v="289220126.19"/>
    <x v="1"/>
    <x v="2"/>
    <x v="1"/>
    <s v="APLICACOES DIRETAS"/>
    <x v="9"/>
    <x v="14"/>
    <x v="14"/>
  </r>
  <r>
    <x v="7"/>
    <n v="107890.91"/>
    <x v="1"/>
    <x v="2"/>
    <x v="1"/>
    <s v="APLICACOES DIRETAS"/>
    <x v="9"/>
    <x v="101"/>
    <x v="101"/>
  </r>
  <r>
    <x v="7"/>
    <n v="13205390.42"/>
    <x v="1"/>
    <x v="2"/>
    <x v="1"/>
    <s v="APLICACOES DIRETAS"/>
    <x v="9"/>
    <x v="102"/>
    <x v="102"/>
  </r>
  <r>
    <x v="7"/>
    <n v="136480"/>
    <x v="1"/>
    <x v="2"/>
    <x v="1"/>
    <s v="APLICACOES DIRETAS"/>
    <x v="9"/>
    <x v="103"/>
    <x v="103"/>
  </r>
  <r>
    <x v="7"/>
    <n v="1418047.5"/>
    <x v="1"/>
    <x v="2"/>
    <x v="1"/>
    <s v="APLICACOES DIRETAS"/>
    <x v="9"/>
    <x v="104"/>
    <x v="104"/>
  </r>
  <r>
    <x v="7"/>
    <n v="3858706.39"/>
    <x v="1"/>
    <x v="2"/>
    <x v="1"/>
    <s v="APLICACOES DIRETAS"/>
    <x v="9"/>
    <x v="105"/>
    <x v="105"/>
  </r>
  <r>
    <x v="7"/>
    <n v="540150.57999999996"/>
    <x v="1"/>
    <x v="2"/>
    <x v="1"/>
    <s v="APLICACOES DIRETAS"/>
    <x v="9"/>
    <x v="106"/>
    <x v="106"/>
  </r>
  <r>
    <x v="7"/>
    <n v="105780512.20999999"/>
    <x v="1"/>
    <x v="2"/>
    <x v="1"/>
    <s v="APLICACOES DIRETAS"/>
    <x v="9"/>
    <x v="107"/>
    <x v="107"/>
  </r>
  <r>
    <x v="7"/>
    <n v="1645094.07"/>
    <x v="1"/>
    <x v="2"/>
    <x v="1"/>
    <s v="APLICACOES DIRETAS"/>
    <x v="9"/>
    <x v="108"/>
    <x v="108"/>
  </r>
  <r>
    <x v="7"/>
    <n v="7024659.8399999999"/>
    <x v="1"/>
    <x v="2"/>
    <x v="1"/>
    <s v="APLICACOES DIRETAS"/>
    <x v="9"/>
    <x v="234"/>
    <x v="236"/>
  </r>
  <r>
    <x v="7"/>
    <n v="27248808.010000002"/>
    <x v="1"/>
    <x v="2"/>
    <x v="1"/>
    <s v="APLICACOES DIRETAS"/>
    <x v="9"/>
    <x v="93"/>
    <x v="93"/>
  </r>
  <r>
    <x v="7"/>
    <n v="24939400.149999999"/>
    <x v="1"/>
    <x v="2"/>
    <x v="1"/>
    <s v="APLICACOES DIRETAS"/>
    <x v="9"/>
    <x v="94"/>
    <x v="94"/>
  </r>
  <r>
    <x v="7"/>
    <n v="15755731.720000001"/>
    <x v="1"/>
    <x v="2"/>
    <x v="1"/>
    <s v="APLICACOES DIRETAS"/>
    <x v="9"/>
    <x v="109"/>
    <x v="109"/>
  </r>
  <r>
    <x v="7"/>
    <n v="2934911.22"/>
    <x v="1"/>
    <x v="2"/>
    <x v="1"/>
    <s v="APLICACOES DIRETAS"/>
    <x v="9"/>
    <x v="235"/>
    <x v="237"/>
  </r>
  <r>
    <x v="7"/>
    <n v="22746439.100000001"/>
    <x v="1"/>
    <x v="2"/>
    <x v="1"/>
    <s v="APLICACOES DIRETAS"/>
    <x v="9"/>
    <x v="3"/>
    <x v="238"/>
  </r>
  <r>
    <x v="7"/>
    <n v="6736605.3600000003"/>
    <x v="1"/>
    <x v="2"/>
    <x v="1"/>
    <s v="APLICACOES DIRETAS"/>
    <x v="9"/>
    <x v="247"/>
    <x v="256"/>
  </r>
  <r>
    <x v="7"/>
    <n v="23211215.309999999"/>
    <x v="1"/>
    <x v="2"/>
    <x v="1"/>
    <s v="APLICACOES DIRETAS"/>
    <x v="9"/>
    <x v="110"/>
    <x v="110"/>
  </r>
  <r>
    <x v="7"/>
    <n v="73382780.200000003"/>
    <x v="1"/>
    <x v="2"/>
    <x v="1"/>
    <s v="APLICACOES DIRETAS"/>
    <x v="9"/>
    <x v="111"/>
    <x v="111"/>
  </r>
  <r>
    <x v="7"/>
    <n v="16558215.960000001"/>
    <x v="1"/>
    <x v="2"/>
    <x v="1"/>
    <s v="APLICACOES DIRETAS"/>
    <x v="9"/>
    <x v="316"/>
    <x v="308"/>
  </r>
  <r>
    <x v="7"/>
    <n v="1698926.66"/>
    <x v="1"/>
    <x v="2"/>
    <x v="1"/>
    <s v="APLICACOES DIRETAS"/>
    <x v="9"/>
    <x v="299"/>
    <x v="309"/>
  </r>
  <r>
    <x v="7"/>
    <n v="817691.75"/>
    <x v="1"/>
    <x v="2"/>
    <x v="1"/>
    <s v="APLICACOES DIRETAS"/>
    <x v="9"/>
    <x v="248"/>
    <x v="257"/>
  </r>
  <r>
    <x v="7"/>
    <n v="134197231.94"/>
    <x v="1"/>
    <x v="2"/>
    <x v="1"/>
    <s v="APLICACOES DIRETAS"/>
    <x v="9"/>
    <x v="236"/>
    <x v="239"/>
  </r>
  <r>
    <x v="7"/>
    <n v="600110.39"/>
    <x v="1"/>
    <x v="2"/>
    <x v="1"/>
    <s v="APLICACOES DIRETAS"/>
    <x v="9"/>
    <x v="300"/>
    <x v="310"/>
  </r>
  <r>
    <x v="7"/>
    <n v="23727633.850000001"/>
    <x v="1"/>
    <x v="2"/>
    <x v="1"/>
    <s v="APLICACOES DIRETAS"/>
    <x v="9"/>
    <x v="249"/>
    <x v="258"/>
  </r>
  <r>
    <x v="7"/>
    <n v="794797954.41999996"/>
    <x v="1"/>
    <x v="2"/>
    <x v="1"/>
    <s v="APLICACOES DIRETAS"/>
    <x v="9"/>
    <x v="113"/>
    <x v="113"/>
  </r>
  <r>
    <x v="7"/>
    <n v="109369243.25"/>
    <x v="1"/>
    <x v="2"/>
    <x v="1"/>
    <s v="APLICACOES DIRETAS"/>
    <x v="9"/>
    <x v="317"/>
    <x v="336"/>
  </r>
  <r>
    <x v="7"/>
    <n v="68032382.780000001"/>
    <x v="1"/>
    <x v="2"/>
    <x v="1"/>
    <s v="APLICACOES DIRETAS"/>
    <x v="9"/>
    <x v="250"/>
    <x v="259"/>
  </r>
  <r>
    <x v="7"/>
    <n v="2378430.5300000003"/>
    <x v="1"/>
    <x v="2"/>
    <x v="1"/>
    <s v="APLICACOES DIRETAS"/>
    <x v="9"/>
    <x v="274"/>
    <x v="285"/>
  </r>
  <r>
    <x v="7"/>
    <n v="23312289.300000001"/>
    <x v="1"/>
    <x v="2"/>
    <x v="1"/>
    <s v="APLICACOES DIRETAS"/>
    <x v="9"/>
    <x v="251"/>
    <x v="260"/>
  </r>
  <r>
    <x v="7"/>
    <n v="460435399.52999997"/>
    <x v="1"/>
    <x v="2"/>
    <x v="1"/>
    <s v="APLICACOES DIRETAS"/>
    <x v="9"/>
    <x v="114"/>
    <x v="114"/>
  </r>
  <r>
    <x v="7"/>
    <n v="87145838.959999993"/>
    <x v="1"/>
    <x v="2"/>
    <x v="1"/>
    <s v="APLICACOES DIRETAS"/>
    <x v="9"/>
    <x v="115"/>
    <x v="115"/>
  </r>
  <r>
    <x v="7"/>
    <n v="88196760.219999999"/>
    <x v="1"/>
    <x v="2"/>
    <x v="1"/>
    <s v="APLICACOES DIRETAS"/>
    <x v="9"/>
    <x v="116"/>
    <x v="116"/>
  </r>
  <r>
    <x v="7"/>
    <n v="6082524.6200000001"/>
    <x v="1"/>
    <x v="2"/>
    <x v="1"/>
    <s v="APLICACOES DIRETAS"/>
    <x v="9"/>
    <x v="117"/>
    <x v="117"/>
  </r>
  <r>
    <x v="7"/>
    <n v="3517449.44"/>
    <x v="1"/>
    <x v="2"/>
    <x v="1"/>
    <s v="APLICACOES DIRETAS"/>
    <x v="9"/>
    <x v="301"/>
    <x v="286"/>
  </r>
  <r>
    <x v="7"/>
    <n v="6879432.1799999997"/>
    <x v="1"/>
    <x v="2"/>
    <x v="1"/>
    <s v="APLICACOES DIRETAS"/>
    <x v="9"/>
    <x v="252"/>
    <x v="261"/>
  </r>
  <r>
    <x v="7"/>
    <n v="395000"/>
    <x v="1"/>
    <x v="2"/>
    <x v="1"/>
    <s v="APLICACOES DIRETAS"/>
    <x v="9"/>
    <x v="264"/>
    <x v="274"/>
  </r>
  <r>
    <x v="7"/>
    <n v="9222657.3900000006"/>
    <x v="1"/>
    <x v="2"/>
    <x v="1"/>
    <s v="APLICACOES DIRETAS"/>
    <x v="9"/>
    <x v="118"/>
    <x v="118"/>
  </r>
  <r>
    <x v="7"/>
    <n v="50231479.899999999"/>
    <x v="1"/>
    <x v="2"/>
    <x v="1"/>
    <s v="APLICACOES DIRETAS"/>
    <x v="9"/>
    <x v="119"/>
    <x v="119"/>
  </r>
  <r>
    <x v="7"/>
    <n v="7203220.7300000004"/>
    <x v="1"/>
    <x v="2"/>
    <x v="1"/>
    <s v="APLICACOES DIRETAS"/>
    <x v="9"/>
    <x v="120"/>
    <x v="120"/>
  </r>
  <r>
    <x v="7"/>
    <n v="2093829.33"/>
    <x v="1"/>
    <x v="2"/>
    <x v="1"/>
    <s v="APLICACOES DIRETAS"/>
    <x v="33"/>
    <x v="121"/>
    <x v="121"/>
  </r>
  <r>
    <x v="7"/>
    <n v="379172.77"/>
    <x v="1"/>
    <x v="2"/>
    <x v="1"/>
    <s v="APLICACOES DIRETAS"/>
    <x v="33"/>
    <x v="122"/>
    <x v="122"/>
  </r>
  <r>
    <x v="7"/>
    <n v="6105414.3399999999"/>
    <x v="1"/>
    <x v="2"/>
    <x v="1"/>
    <s v="APLICACOES DIRETAS"/>
    <x v="33"/>
    <x v="123"/>
    <x v="123"/>
  </r>
  <r>
    <x v="7"/>
    <n v="485077.32"/>
    <x v="1"/>
    <x v="2"/>
    <x v="1"/>
    <s v="APLICACOES DIRETAS"/>
    <x v="33"/>
    <x v="3"/>
    <x v="240"/>
  </r>
  <r>
    <x v="7"/>
    <n v="5751369.46"/>
    <x v="1"/>
    <x v="2"/>
    <x v="1"/>
    <s v="APLICACOES DIRETAS"/>
    <x v="34"/>
    <x v="124"/>
    <x v="124"/>
  </r>
  <r>
    <x v="7"/>
    <n v="1388004602.0599999"/>
    <x v="1"/>
    <x v="2"/>
    <x v="1"/>
    <s v="APLICACOES DIRETAS"/>
    <x v="34"/>
    <x v="125"/>
    <x v="125"/>
  </r>
  <r>
    <x v="7"/>
    <n v="2843947.42"/>
    <x v="1"/>
    <x v="2"/>
    <x v="1"/>
    <s v="APLICACOES DIRETAS"/>
    <x v="34"/>
    <x v="302"/>
    <x v="311"/>
  </r>
  <r>
    <x v="7"/>
    <n v="0"/>
    <x v="1"/>
    <x v="2"/>
    <x v="1"/>
    <s v="APLICACOES DIRETAS"/>
    <x v="34"/>
    <x v="3"/>
    <x v="337"/>
  </r>
  <r>
    <x v="7"/>
    <n v="394550.76"/>
    <x v="1"/>
    <x v="2"/>
    <x v="1"/>
    <s v="APLICACOES DIRETAS"/>
    <x v="35"/>
    <x v="126"/>
    <x v="126"/>
  </r>
  <r>
    <x v="7"/>
    <n v="1053064.26"/>
    <x v="1"/>
    <x v="2"/>
    <x v="1"/>
    <s v="APLICACOES DIRETAS"/>
    <x v="35"/>
    <x v="263"/>
    <x v="312"/>
  </r>
  <r>
    <x v="7"/>
    <n v="1151122.74"/>
    <x v="1"/>
    <x v="2"/>
    <x v="1"/>
    <s v="APLICACOES DIRETAS"/>
    <x v="35"/>
    <x v="127"/>
    <x v="127"/>
  </r>
  <r>
    <x v="7"/>
    <n v="9822026.8300000001"/>
    <x v="1"/>
    <x v="2"/>
    <x v="1"/>
    <s v="APLICACOES DIRETAS"/>
    <x v="35"/>
    <x v="128"/>
    <x v="128"/>
  </r>
  <r>
    <x v="7"/>
    <n v="0"/>
    <x v="1"/>
    <x v="2"/>
    <x v="1"/>
    <s v="APLICACOES DIRETAS"/>
    <x v="35"/>
    <x v="3"/>
    <x v="277"/>
  </r>
  <r>
    <x v="7"/>
    <n v="0"/>
    <x v="1"/>
    <x v="2"/>
    <x v="1"/>
    <s v="APLICACOES DIRETAS"/>
    <x v="58"/>
    <x v="3"/>
    <x v="324"/>
  </r>
  <r>
    <x v="7"/>
    <n v="55738438.520000003"/>
    <x v="1"/>
    <x v="2"/>
    <x v="1"/>
    <s v="APLICACOES DIRETAS"/>
    <x v="39"/>
    <x v="237"/>
    <x v="241"/>
  </r>
  <r>
    <x v="7"/>
    <n v="3573467.64"/>
    <x v="1"/>
    <x v="2"/>
    <x v="1"/>
    <s v="APLICACOES DIRETAS"/>
    <x v="39"/>
    <x v="238"/>
    <x v="242"/>
  </r>
  <r>
    <x v="7"/>
    <n v="0"/>
    <x v="1"/>
    <x v="2"/>
    <x v="1"/>
    <s v="APLICACOES DIRETAS"/>
    <x v="39"/>
    <x v="3"/>
    <x v="131"/>
  </r>
  <r>
    <x v="7"/>
    <n v="12316.56"/>
    <x v="1"/>
    <x v="2"/>
    <x v="1"/>
    <s v="APLICACOES DIRETAS"/>
    <x v="40"/>
    <x v="3"/>
    <x v="243"/>
  </r>
  <r>
    <x v="7"/>
    <n v="3777249.48"/>
    <x v="1"/>
    <x v="2"/>
    <x v="1"/>
    <s v="APLICACOES DIRETAS"/>
    <x v="40"/>
    <x v="133"/>
    <x v="133"/>
  </r>
  <r>
    <x v="7"/>
    <n v="46503797.270000003"/>
    <x v="1"/>
    <x v="2"/>
    <x v="1"/>
    <s v="APLICACOES DIRETAS"/>
    <x v="40"/>
    <x v="134"/>
    <x v="134"/>
  </r>
  <r>
    <x v="7"/>
    <n v="0"/>
    <x v="1"/>
    <x v="2"/>
    <x v="0"/>
    <s v="A DEFINIR"/>
    <x v="58"/>
    <x v="3"/>
    <x v="324"/>
  </r>
  <r>
    <x v="7"/>
    <n v="3928734430.3000002"/>
    <x v="1"/>
    <x v="3"/>
    <x v="1"/>
    <s v="APLICACOES DIRETAS"/>
    <x v="11"/>
    <x v="17"/>
    <x v="17"/>
  </r>
  <r>
    <x v="7"/>
    <n v="1161646781.8299999"/>
    <x v="1"/>
    <x v="3"/>
    <x v="1"/>
    <s v="APLICACOES DIRETAS"/>
    <x v="11"/>
    <x v="137"/>
    <x v="137"/>
  </r>
  <r>
    <x v="7"/>
    <n v="0"/>
    <x v="1"/>
    <x v="3"/>
    <x v="1"/>
    <s v="APLICACOES DIRETAS"/>
    <x v="11"/>
    <x v="3"/>
    <x v="328"/>
  </r>
  <r>
    <x v="7"/>
    <n v="457027846.10000002"/>
    <x v="1"/>
    <x v="3"/>
    <x v="1"/>
    <s v="APLICACOES DIRETAS"/>
    <x v="5"/>
    <x v="9"/>
    <x v="9"/>
  </r>
  <r>
    <x v="7"/>
    <n v="0"/>
    <x v="1"/>
    <x v="3"/>
    <x v="1"/>
    <s v="APLICACOES DIRETAS"/>
    <x v="5"/>
    <x v="3"/>
    <x v="9"/>
  </r>
  <r>
    <x v="7"/>
    <n v="2412334.14"/>
    <x v="1"/>
    <x v="3"/>
    <x v="1"/>
    <s v="APLICACOES DIRETAS"/>
    <x v="4"/>
    <x v="7"/>
    <x v="7"/>
  </r>
  <r>
    <x v="7"/>
    <n v="17368345.219999999"/>
    <x v="1"/>
    <x v="3"/>
    <x v="1"/>
    <s v="APLICACOES DIRETAS"/>
    <x v="4"/>
    <x v="276"/>
    <x v="287"/>
  </r>
  <r>
    <x v="7"/>
    <n v="41838.57"/>
    <x v="1"/>
    <x v="3"/>
    <x v="1"/>
    <s v="APLICACOES DIRETAS"/>
    <x v="4"/>
    <x v="267"/>
    <x v="278"/>
  </r>
  <r>
    <x v="7"/>
    <n v="410973.35"/>
    <x v="1"/>
    <x v="3"/>
    <x v="1"/>
    <s v="APLICACOES DIRETAS"/>
    <x v="4"/>
    <x v="272"/>
    <x v="283"/>
  </r>
  <r>
    <x v="7"/>
    <n v="0"/>
    <x v="1"/>
    <x v="3"/>
    <x v="1"/>
    <s v="APLICACOES DIRETAS"/>
    <x v="4"/>
    <x v="3"/>
    <x v="327"/>
  </r>
  <r>
    <x v="7"/>
    <n v="35326281.390000001"/>
    <x v="1"/>
    <x v="3"/>
    <x v="1"/>
    <s v="APLICACOES DIRETAS"/>
    <x v="41"/>
    <x v="138"/>
    <x v="138"/>
  </r>
  <r>
    <x v="7"/>
    <n v="0"/>
    <x v="1"/>
    <x v="3"/>
    <x v="1"/>
    <s v="APLICACOES DIRETAS"/>
    <x v="41"/>
    <x v="3"/>
    <x v="138"/>
  </r>
  <r>
    <x v="7"/>
    <n v="46946020.990000002"/>
    <x v="1"/>
    <x v="3"/>
    <x v="1"/>
    <s v="APLICACOES DIRETAS"/>
    <x v="42"/>
    <x v="305"/>
    <x v="315"/>
  </r>
  <r>
    <x v="7"/>
    <n v="76126723.010000005"/>
    <x v="1"/>
    <x v="3"/>
    <x v="1"/>
    <s v="APLICACOES DIRETAS"/>
    <x v="42"/>
    <x v="318"/>
    <x v="338"/>
  </r>
  <r>
    <x v="7"/>
    <n v="59281.78"/>
    <x v="1"/>
    <x v="3"/>
    <x v="1"/>
    <s v="APLICACOES DIRETAS"/>
    <x v="42"/>
    <x v="319"/>
    <x v="339"/>
  </r>
  <r>
    <x v="7"/>
    <n v="99485203.650000006"/>
    <x v="1"/>
    <x v="3"/>
    <x v="1"/>
    <s v="APLICACOES DIRETAS"/>
    <x v="42"/>
    <x v="320"/>
    <x v="340"/>
  </r>
  <r>
    <x v="7"/>
    <n v="5969.66"/>
    <x v="1"/>
    <x v="3"/>
    <x v="1"/>
    <s v="APLICACOES DIRETAS"/>
    <x v="42"/>
    <x v="321"/>
    <x v="341"/>
  </r>
  <r>
    <x v="7"/>
    <n v="403459.94"/>
    <x v="1"/>
    <x v="3"/>
    <x v="1"/>
    <s v="APLICACOES DIRETAS"/>
    <x v="42"/>
    <x v="322"/>
    <x v="342"/>
  </r>
  <r>
    <x v="7"/>
    <n v="59292653.5"/>
    <x v="1"/>
    <x v="3"/>
    <x v="1"/>
    <s v="APLICACOES DIRETAS"/>
    <x v="42"/>
    <x v="3"/>
    <x v="244"/>
  </r>
  <r>
    <x v="7"/>
    <n v="201796179.09"/>
    <x v="1"/>
    <x v="3"/>
    <x v="1"/>
    <s v="APLICACOES DIRETAS"/>
    <x v="28"/>
    <x v="261"/>
    <x v="270"/>
  </r>
  <r>
    <x v="7"/>
    <n v="145720311.86000001"/>
    <x v="1"/>
    <x v="3"/>
    <x v="1"/>
    <s v="APLICACOES DIRETAS"/>
    <x v="28"/>
    <x v="66"/>
    <x v="66"/>
  </r>
  <r>
    <x v="7"/>
    <n v="0"/>
    <x v="1"/>
    <x v="3"/>
    <x v="1"/>
    <s v="APLICACOES DIRETAS"/>
    <x v="28"/>
    <x v="3"/>
    <x v="343"/>
  </r>
  <r>
    <x v="7"/>
    <n v="93921150.129999995"/>
    <x v="1"/>
    <x v="3"/>
    <x v="1"/>
    <s v="APLICACOES DIRETAS"/>
    <x v="43"/>
    <x v="141"/>
    <x v="141"/>
  </r>
  <r>
    <x v="7"/>
    <n v="9859247.6799999997"/>
    <x v="1"/>
    <x v="3"/>
    <x v="1"/>
    <s v="APLICACOES DIRETAS"/>
    <x v="43"/>
    <x v="142"/>
    <x v="142"/>
  </r>
  <r>
    <x v="7"/>
    <n v="26494956.989999998"/>
    <x v="1"/>
    <x v="3"/>
    <x v="1"/>
    <s v="APLICACOES DIRETAS"/>
    <x v="43"/>
    <x v="143"/>
    <x v="143"/>
  </r>
  <r>
    <x v="7"/>
    <n v="6507328.7599999998"/>
    <x v="1"/>
    <x v="3"/>
    <x v="1"/>
    <s v="APLICACOES DIRETAS"/>
    <x v="43"/>
    <x v="144"/>
    <x v="144"/>
  </r>
  <r>
    <x v="7"/>
    <n v="1585972.65"/>
    <x v="1"/>
    <x v="3"/>
    <x v="1"/>
    <s v="APLICACOES DIRETAS"/>
    <x v="43"/>
    <x v="267"/>
    <x v="278"/>
  </r>
  <r>
    <x v="7"/>
    <n v="0"/>
    <x v="1"/>
    <x v="3"/>
    <x v="1"/>
    <s v="APLICACOES DIRETAS"/>
    <x v="43"/>
    <x v="3"/>
    <x v="344"/>
  </r>
  <r>
    <x v="7"/>
    <n v="15059065.800000001"/>
    <x v="1"/>
    <x v="3"/>
    <x v="1"/>
    <s v="APLICACOES DIRETAS"/>
    <x v="43"/>
    <x v="145"/>
    <x v="145"/>
  </r>
  <r>
    <x v="7"/>
    <n v="4393673.75"/>
    <x v="1"/>
    <x v="3"/>
    <x v="1"/>
    <s v="APLICACOES DIRETAS"/>
    <x v="43"/>
    <x v="146"/>
    <x v="146"/>
  </r>
  <r>
    <x v="7"/>
    <n v="13118903.76"/>
    <x v="1"/>
    <x v="3"/>
    <x v="1"/>
    <s v="APLICACOES DIRETAS"/>
    <x v="44"/>
    <x v="147"/>
    <x v="147"/>
  </r>
  <r>
    <x v="7"/>
    <n v="139927.39000000001"/>
    <x v="1"/>
    <x v="3"/>
    <x v="1"/>
    <s v="APLICACOES DIRETAS"/>
    <x v="44"/>
    <x v="306"/>
    <x v="316"/>
  </r>
  <r>
    <x v="7"/>
    <n v="0"/>
    <x v="1"/>
    <x v="3"/>
    <x v="1"/>
    <s v="APLICACOES DIRETAS"/>
    <x v="44"/>
    <x v="3"/>
    <x v="147"/>
  </r>
  <r>
    <x v="7"/>
    <n v="24166476.719999999"/>
    <x v="1"/>
    <x v="3"/>
    <x v="1"/>
    <s v="APLICACOES DIRETAS"/>
    <x v="34"/>
    <x v="124"/>
    <x v="124"/>
  </r>
  <r>
    <x v="7"/>
    <n v="59643244.530000001"/>
    <x v="1"/>
    <x v="3"/>
    <x v="1"/>
    <s v="APLICACOES DIRETAS"/>
    <x v="34"/>
    <x v="148"/>
    <x v="148"/>
  </r>
  <r>
    <x v="7"/>
    <n v="37537723.780000001"/>
    <x v="1"/>
    <x v="3"/>
    <x v="1"/>
    <s v="APLICACOES DIRETAS"/>
    <x v="34"/>
    <x v="149"/>
    <x v="149"/>
  </r>
  <r>
    <x v="7"/>
    <n v="40623356.369999997"/>
    <x v="1"/>
    <x v="3"/>
    <x v="1"/>
    <s v="APLICACOES DIRETAS"/>
    <x v="34"/>
    <x v="125"/>
    <x v="125"/>
  </r>
  <r>
    <x v="7"/>
    <n v="0"/>
    <x v="1"/>
    <x v="3"/>
    <x v="1"/>
    <s v="APLICACOES DIRETAS"/>
    <x v="34"/>
    <x v="3"/>
    <x v="337"/>
  </r>
  <r>
    <x v="7"/>
    <n v="4553270.4000000004"/>
    <x v="1"/>
    <x v="3"/>
    <x v="1"/>
    <s v="APLICACOES DIRETAS"/>
    <x v="37"/>
    <x v="129"/>
    <x v="129"/>
  </r>
  <r>
    <x v="7"/>
    <n v="697535.33"/>
    <x v="1"/>
    <x v="3"/>
    <x v="1"/>
    <s v="APLICACOES DIRETAS"/>
    <x v="38"/>
    <x v="130"/>
    <x v="130"/>
  </r>
  <r>
    <x v="7"/>
    <n v="0"/>
    <x v="1"/>
    <x v="3"/>
    <x v="1"/>
    <s v="APLICACOES DIRETAS"/>
    <x v="38"/>
    <x v="3"/>
    <x v="345"/>
  </r>
  <r>
    <x v="7"/>
    <n v="0"/>
    <x v="1"/>
    <x v="3"/>
    <x v="1"/>
    <s v="APLICACOES DIRETAS"/>
    <x v="58"/>
    <x v="3"/>
    <x v="324"/>
  </r>
  <r>
    <x v="7"/>
    <n v="82450195.700000003"/>
    <x v="1"/>
    <x v="3"/>
    <x v="1"/>
    <s v="APLICACOES DIRETAS"/>
    <x v="39"/>
    <x v="237"/>
    <x v="241"/>
  </r>
  <r>
    <x v="7"/>
    <n v="18205225.66"/>
    <x v="1"/>
    <x v="3"/>
    <x v="1"/>
    <s v="APLICACOES DIRETAS"/>
    <x v="39"/>
    <x v="238"/>
    <x v="242"/>
  </r>
  <r>
    <x v="7"/>
    <n v="199397.72"/>
    <x v="1"/>
    <x v="3"/>
    <x v="1"/>
    <s v="APLICACOES DIRETAS"/>
    <x v="39"/>
    <x v="3"/>
    <x v="131"/>
  </r>
  <r>
    <x v="7"/>
    <n v="185826594.38999999"/>
    <x v="1"/>
    <x v="3"/>
    <x v="1"/>
    <s v="APLICACOES DIRETAS"/>
    <x v="45"/>
    <x v="150"/>
    <x v="150"/>
  </r>
  <r>
    <x v="7"/>
    <n v="28030362.469999999"/>
    <x v="1"/>
    <x v="3"/>
    <x v="1"/>
    <s v="APLICACOES DIRETAS"/>
    <x v="45"/>
    <x v="254"/>
    <x v="263"/>
  </r>
  <r>
    <x v="7"/>
    <n v="1380205.81"/>
    <x v="1"/>
    <x v="3"/>
    <x v="1"/>
    <s v="APLICACOES DIRETAS"/>
    <x v="45"/>
    <x v="323"/>
    <x v="346"/>
  </r>
  <r>
    <x v="7"/>
    <n v="1068178193.62"/>
    <x v="1"/>
    <x v="3"/>
    <x v="1"/>
    <s v="APLICACOES DIRETAS"/>
    <x v="45"/>
    <x v="153"/>
    <x v="153"/>
  </r>
  <r>
    <x v="7"/>
    <n v="119625793.45"/>
    <x v="1"/>
    <x v="3"/>
    <x v="1"/>
    <s v="APLICACOES DIRETAS"/>
    <x v="45"/>
    <x v="154"/>
    <x v="154"/>
  </r>
  <r>
    <x v="7"/>
    <n v="1875876.46"/>
    <x v="1"/>
    <x v="3"/>
    <x v="1"/>
    <s v="APLICACOES DIRETAS"/>
    <x v="45"/>
    <x v="155"/>
    <x v="155"/>
  </r>
  <r>
    <x v="7"/>
    <n v="35725326.130000003"/>
    <x v="1"/>
    <x v="3"/>
    <x v="1"/>
    <s v="APLICACOES DIRETAS"/>
    <x v="45"/>
    <x v="157"/>
    <x v="157"/>
  </r>
  <r>
    <x v="7"/>
    <n v="504253.18"/>
    <x v="1"/>
    <x v="3"/>
    <x v="1"/>
    <s v="APLICACOES DIRETAS"/>
    <x v="45"/>
    <x v="159"/>
    <x v="159"/>
  </r>
  <r>
    <x v="7"/>
    <n v="37811861.909999996"/>
    <x v="1"/>
    <x v="3"/>
    <x v="1"/>
    <s v="APLICACOES DIRETAS"/>
    <x v="45"/>
    <x v="160"/>
    <x v="160"/>
  </r>
  <r>
    <x v="7"/>
    <n v="2369104.16"/>
    <x v="1"/>
    <x v="3"/>
    <x v="1"/>
    <s v="APLICACOES DIRETAS"/>
    <x v="45"/>
    <x v="308"/>
    <x v="318"/>
  </r>
  <r>
    <x v="7"/>
    <n v="7597435.04"/>
    <x v="1"/>
    <x v="3"/>
    <x v="1"/>
    <s v="APLICACOES DIRETAS"/>
    <x v="45"/>
    <x v="161"/>
    <x v="161"/>
  </r>
  <r>
    <x v="7"/>
    <n v="157556986.52000001"/>
    <x v="1"/>
    <x v="3"/>
    <x v="1"/>
    <s v="APLICACOES DIRETAS"/>
    <x v="45"/>
    <x v="162"/>
    <x v="162"/>
  </r>
  <r>
    <x v="7"/>
    <n v="42244.2"/>
    <x v="1"/>
    <x v="3"/>
    <x v="1"/>
    <s v="APLICACOES DIRETAS"/>
    <x v="45"/>
    <x v="164"/>
    <x v="164"/>
  </r>
  <r>
    <x v="7"/>
    <n v="21917830.149999999"/>
    <x v="1"/>
    <x v="3"/>
    <x v="1"/>
    <s v="APLICACOES DIRETAS"/>
    <x v="45"/>
    <x v="165"/>
    <x v="165"/>
  </r>
  <r>
    <x v="7"/>
    <n v="2266445.96"/>
    <x v="1"/>
    <x v="3"/>
    <x v="1"/>
    <s v="APLICACOES DIRETAS"/>
    <x v="45"/>
    <x v="166"/>
    <x v="166"/>
  </r>
  <r>
    <x v="7"/>
    <n v="447354781.68000001"/>
    <x v="1"/>
    <x v="3"/>
    <x v="1"/>
    <s v="APLICACOES DIRETAS"/>
    <x v="45"/>
    <x v="167"/>
    <x v="167"/>
  </r>
  <r>
    <x v="7"/>
    <n v="37016169.530000001"/>
    <x v="1"/>
    <x v="3"/>
    <x v="1"/>
    <s v="APLICACOES DIRETAS"/>
    <x v="45"/>
    <x v="168"/>
    <x v="168"/>
  </r>
  <r>
    <x v="7"/>
    <n v="333409.17"/>
    <x v="1"/>
    <x v="3"/>
    <x v="1"/>
    <s v="APLICACOES DIRETAS"/>
    <x v="45"/>
    <x v="169"/>
    <x v="169"/>
  </r>
  <r>
    <x v="7"/>
    <n v="554040865.15999997"/>
    <x v="1"/>
    <x v="3"/>
    <x v="1"/>
    <s v="APLICACOES DIRETAS"/>
    <x v="45"/>
    <x v="170"/>
    <x v="170"/>
  </r>
  <r>
    <x v="7"/>
    <n v="4385312.95"/>
    <x v="1"/>
    <x v="3"/>
    <x v="1"/>
    <s v="APLICACOES DIRETAS"/>
    <x v="45"/>
    <x v="171"/>
    <x v="171"/>
  </r>
  <r>
    <x v="7"/>
    <n v="38571.450000000004"/>
    <x v="1"/>
    <x v="3"/>
    <x v="1"/>
    <s v="APLICACOES DIRETAS"/>
    <x v="45"/>
    <x v="172"/>
    <x v="172"/>
  </r>
  <r>
    <x v="7"/>
    <n v="18056554.25"/>
    <x v="1"/>
    <x v="3"/>
    <x v="1"/>
    <s v="APLICACOES DIRETAS"/>
    <x v="45"/>
    <x v="175"/>
    <x v="175"/>
  </r>
  <r>
    <x v="7"/>
    <n v="2416820.39"/>
    <x v="1"/>
    <x v="3"/>
    <x v="1"/>
    <s v="APLICACOES DIRETAS"/>
    <x v="45"/>
    <x v="176"/>
    <x v="176"/>
  </r>
  <r>
    <x v="7"/>
    <n v="3467333.41"/>
    <x v="1"/>
    <x v="3"/>
    <x v="1"/>
    <s v="APLICACOES DIRETAS"/>
    <x v="45"/>
    <x v="178"/>
    <x v="178"/>
  </r>
  <r>
    <x v="7"/>
    <n v="33346731.190000001"/>
    <x v="1"/>
    <x v="3"/>
    <x v="1"/>
    <s v="APLICACOES DIRETAS"/>
    <x v="45"/>
    <x v="179"/>
    <x v="179"/>
  </r>
  <r>
    <x v="7"/>
    <n v="231.82"/>
    <x v="1"/>
    <x v="3"/>
    <x v="1"/>
    <s v="APLICACOES DIRETAS"/>
    <x v="45"/>
    <x v="180"/>
    <x v="180"/>
  </r>
  <r>
    <x v="7"/>
    <n v="6971707.6600000001"/>
    <x v="1"/>
    <x v="3"/>
    <x v="1"/>
    <s v="APLICACOES DIRETAS"/>
    <x v="45"/>
    <x v="181"/>
    <x v="181"/>
  </r>
  <r>
    <x v="7"/>
    <n v="25373928.280000001"/>
    <x v="1"/>
    <x v="3"/>
    <x v="1"/>
    <s v="APLICACOES DIRETAS"/>
    <x v="45"/>
    <x v="182"/>
    <x v="182"/>
  </r>
  <r>
    <x v="7"/>
    <n v="16118240.310000001"/>
    <x v="1"/>
    <x v="3"/>
    <x v="1"/>
    <s v="APLICACOES DIRETAS"/>
    <x v="45"/>
    <x v="183"/>
    <x v="183"/>
  </r>
  <r>
    <x v="7"/>
    <n v="7535045.8700000001"/>
    <x v="1"/>
    <x v="3"/>
    <x v="1"/>
    <s v="APLICACOES DIRETAS"/>
    <x v="45"/>
    <x v="184"/>
    <x v="184"/>
  </r>
  <r>
    <x v="7"/>
    <n v="2467160.4700000002"/>
    <x v="1"/>
    <x v="3"/>
    <x v="1"/>
    <s v="APLICACOES DIRETAS"/>
    <x v="45"/>
    <x v="185"/>
    <x v="185"/>
  </r>
  <r>
    <x v="7"/>
    <n v="143185266.13"/>
    <x v="1"/>
    <x v="3"/>
    <x v="1"/>
    <s v="APLICACOES DIRETAS"/>
    <x v="45"/>
    <x v="3"/>
    <x v="245"/>
  </r>
  <r>
    <x v="7"/>
    <n v="7916488.1500000004"/>
    <x v="1"/>
    <x v="3"/>
    <x v="1"/>
    <s v="APLICACOES DIRETAS"/>
    <x v="45"/>
    <x v="249"/>
    <x v="152"/>
  </r>
  <r>
    <x v="7"/>
    <n v="6272373"/>
    <x v="1"/>
    <x v="3"/>
    <x v="1"/>
    <s v="APLICACOES DIRETAS"/>
    <x v="45"/>
    <x v="186"/>
    <x v="186"/>
  </r>
  <r>
    <x v="7"/>
    <n v="44059603.460000001"/>
    <x v="1"/>
    <x v="3"/>
    <x v="1"/>
    <s v="APLICACOES DIRETAS"/>
    <x v="45"/>
    <x v="301"/>
    <x v="319"/>
  </r>
  <r>
    <x v="7"/>
    <n v="148728439.83000001"/>
    <x v="1"/>
    <x v="3"/>
    <x v="1"/>
    <s v="APLICACOES DIRETAS"/>
    <x v="45"/>
    <x v="187"/>
    <x v="187"/>
  </r>
  <r>
    <x v="7"/>
    <n v="211170797.03999999"/>
    <x v="1"/>
    <x v="3"/>
    <x v="1"/>
    <s v="APLICACOES DIRETAS"/>
    <x v="45"/>
    <x v="268"/>
    <x v="279"/>
  </r>
  <r>
    <x v="7"/>
    <n v="4141860224.6500001"/>
    <x v="1"/>
    <x v="3"/>
    <x v="1"/>
    <s v="APLICACOES DIRETAS"/>
    <x v="45"/>
    <x v="188"/>
    <x v="188"/>
  </r>
  <r>
    <x v="7"/>
    <n v="27947.759999999998"/>
    <x v="1"/>
    <x v="3"/>
    <x v="1"/>
    <s v="APLICACOES DIRETAS"/>
    <x v="45"/>
    <x v="189"/>
    <x v="189"/>
  </r>
  <r>
    <x v="7"/>
    <n v="45425524.640000001"/>
    <x v="1"/>
    <x v="3"/>
    <x v="1"/>
    <s v="APLICACOES DIRETAS"/>
    <x v="46"/>
    <x v="150"/>
    <x v="150"/>
  </r>
  <r>
    <x v="7"/>
    <n v="7858436.2699999996"/>
    <x v="1"/>
    <x v="3"/>
    <x v="1"/>
    <s v="APLICACOES DIRETAS"/>
    <x v="46"/>
    <x v="309"/>
    <x v="320"/>
  </r>
  <r>
    <x v="7"/>
    <n v="348989514.39999998"/>
    <x v="1"/>
    <x v="3"/>
    <x v="1"/>
    <s v="APLICACOES DIRETAS"/>
    <x v="46"/>
    <x v="153"/>
    <x v="153"/>
  </r>
  <r>
    <x v="7"/>
    <n v="51146.35"/>
    <x v="1"/>
    <x v="3"/>
    <x v="1"/>
    <s v="APLICACOES DIRETAS"/>
    <x v="46"/>
    <x v="142"/>
    <x v="142"/>
  </r>
  <r>
    <x v="7"/>
    <n v="150883740.56"/>
    <x v="1"/>
    <x v="3"/>
    <x v="1"/>
    <s v="APLICACOES DIRETAS"/>
    <x v="46"/>
    <x v="170"/>
    <x v="170"/>
  </r>
  <r>
    <x v="7"/>
    <n v="931814.14"/>
    <x v="1"/>
    <x v="3"/>
    <x v="1"/>
    <s v="APLICACOES DIRETAS"/>
    <x v="46"/>
    <x v="190"/>
    <x v="190"/>
  </r>
  <r>
    <x v="7"/>
    <n v="4013537.29"/>
    <x v="1"/>
    <x v="3"/>
    <x v="1"/>
    <s v="APLICACOES DIRETAS"/>
    <x v="46"/>
    <x v="191"/>
    <x v="191"/>
  </r>
  <r>
    <x v="7"/>
    <n v="1285950997.99"/>
    <x v="1"/>
    <x v="3"/>
    <x v="1"/>
    <s v="APLICACOES DIRETAS"/>
    <x v="46"/>
    <x v="192"/>
    <x v="192"/>
  </r>
  <r>
    <x v="7"/>
    <n v="0"/>
    <x v="1"/>
    <x v="3"/>
    <x v="1"/>
    <s v="APLICACOES DIRETAS"/>
    <x v="46"/>
    <x v="3"/>
    <x v="347"/>
  </r>
  <r>
    <x v="7"/>
    <n v="10045548.25"/>
    <x v="1"/>
    <x v="3"/>
    <x v="1"/>
    <s v="APLICACOES DIRETAS"/>
    <x v="46"/>
    <x v="193"/>
    <x v="193"/>
  </r>
  <r>
    <x v="7"/>
    <n v="19317.39"/>
    <x v="1"/>
    <x v="3"/>
    <x v="9"/>
    <s v="APLICACAO DIRETA DECORRENTE DE OPERACOES ENTRE ORGAOS, FUNDOS E ENTIDA"/>
    <x v="42"/>
    <x v="324"/>
    <x v="348"/>
  </r>
  <r>
    <x v="7"/>
    <n v="3.18"/>
    <x v="1"/>
    <x v="3"/>
    <x v="9"/>
    <s v="APLICACAO DIRETA DECORRENTE DE OPERACOES ENTRE ORGAOS, FUNDOS E ENTIDA"/>
    <x v="42"/>
    <x v="305"/>
    <x v="315"/>
  </r>
  <r>
    <x v="7"/>
    <n v="3741342.14"/>
    <x v="1"/>
    <x v="3"/>
    <x v="9"/>
    <s v="APLICACAO DIRETA DECORRENTE DE OPERACOES ENTRE ORGAOS, FUNDOS E ENTIDA"/>
    <x v="42"/>
    <x v="318"/>
    <x v="338"/>
  </r>
  <r>
    <x v="7"/>
    <n v="79954.960000000006"/>
    <x v="1"/>
    <x v="3"/>
    <x v="9"/>
    <s v="APLICACAO DIRETA DECORRENTE DE OPERACOES ENTRE ORGAOS, FUNDOS E ENTIDA"/>
    <x v="42"/>
    <x v="319"/>
    <x v="339"/>
  </r>
  <r>
    <x v="7"/>
    <n v="106960.99"/>
    <x v="1"/>
    <x v="3"/>
    <x v="9"/>
    <s v="APLICACAO DIRETA DECORRENTE DE OPERACOES ENTRE ORGAOS, FUNDOS E ENTIDA"/>
    <x v="42"/>
    <x v="325"/>
    <x v="349"/>
  </r>
  <r>
    <x v="7"/>
    <n v="1220760105.1900001"/>
    <x v="1"/>
    <x v="3"/>
    <x v="9"/>
    <s v="APLICACAO DIRETA DECORRENTE DE OPERACOES ENTRE ORGAOS, FUNDOS E ENTIDA"/>
    <x v="42"/>
    <x v="320"/>
    <x v="340"/>
  </r>
  <r>
    <x v="7"/>
    <n v="292647237.83999997"/>
    <x v="1"/>
    <x v="3"/>
    <x v="9"/>
    <s v="APLICACAO DIRETA DECORRENTE DE OPERACOES ENTRE ORGAOS, FUNDOS E ENTIDA"/>
    <x v="42"/>
    <x v="321"/>
    <x v="341"/>
  </r>
  <r>
    <x v="7"/>
    <n v="238939.14"/>
    <x v="1"/>
    <x v="3"/>
    <x v="9"/>
    <s v="APLICACAO DIRETA DECORRENTE DE OPERACOES ENTRE ORGAOS, FUNDOS E ENTIDA"/>
    <x v="42"/>
    <x v="322"/>
    <x v="342"/>
  </r>
  <r>
    <x v="7"/>
    <n v="0"/>
    <x v="1"/>
    <x v="3"/>
    <x v="9"/>
    <s v="APLICACAO DIRETA DECORRENTE DE OPERACOES ENTRE ORGAOS, FUNDOS E ENTIDA"/>
    <x v="42"/>
    <x v="3"/>
    <x v="244"/>
  </r>
  <r>
    <x v="7"/>
    <n v="0"/>
    <x v="1"/>
    <x v="3"/>
    <x v="9"/>
    <s v="APLICACAO DIRETA DECORRENTE DE OPERACOES ENTRE ORGAOS, FUNDOS E ENTIDA"/>
    <x v="58"/>
    <x v="3"/>
    <x v="324"/>
  </r>
  <r>
    <x v="7"/>
    <n v="42898873.439999998"/>
    <x v="2"/>
    <x v="4"/>
    <x v="1"/>
    <s v="APLICACOES DIRETAS"/>
    <x v="48"/>
    <x v="194"/>
    <x v="194"/>
  </r>
  <r>
    <x v="7"/>
    <n v="1042520987.98"/>
    <x v="2"/>
    <x v="4"/>
    <x v="1"/>
    <s v="APLICACOES DIRETAS"/>
    <x v="48"/>
    <x v="195"/>
    <x v="195"/>
  </r>
  <r>
    <x v="7"/>
    <n v="12600704.939999999"/>
    <x v="2"/>
    <x v="4"/>
    <x v="1"/>
    <s v="APLICACOES DIRETAS"/>
    <x v="48"/>
    <x v="326"/>
    <x v="350"/>
  </r>
  <r>
    <x v="7"/>
    <n v="0"/>
    <x v="2"/>
    <x v="4"/>
    <x v="1"/>
    <s v="APLICACOES DIRETAS"/>
    <x v="58"/>
    <x v="3"/>
    <x v="324"/>
  </r>
  <r>
    <x v="7"/>
    <n v="0"/>
    <x v="2"/>
    <x v="5"/>
    <x v="4"/>
    <s v="TRANSFERENCIAS A INSTITUICOES PRIVADAS SEM FINS LUCRATIVOS"/>
    <x v="58"/>
    <x v="3"/>
    <x v="324"/>
  </r>
  <r>
    <x v="7"/>
    <n v="70762607.689999998"/>
    <x v="2"/>
    <x v="5"/>
    <x v="1"/>
    <s v="APLICACOES DIRETAS"/>
    <x v="50"/>
    <x v="279"/>
    <x v="290"/>
  </r>
  <r>
    <x v="7"/>
    <n v="207967"/>
    <x v="2"/>
    <x v="5"/>
    <x v="1"/>
    <s v="APLICACOES DIRETAS"/>
    <x v="50"/>
    <x v="311"/>
    <x v="322"/>
  </r>
  <r>
    <x v="7"/>
    <n v="0"/>
    <x v="2"/>
    <x v="5"/>
    <x v="1"/>
    <s v="APLICACOES DIRETAS"/>
    <x v="50"/>
    <x v="3"/>
    <x v="351"/>
  </r>
  <r>
    <x v="7"/>
    <n v="5592810.9400000004"/>
    <x v="2"/>
    <x v="5"/>
    <x v="1"/>
    <s v="APLICACOES DIRETAS"/>
    <x v="50"/>
    <x v="255"/>
    <x v="264"/>
  </r>
  <r>
    <x v="7"/>
    <n v="6820000"/>
    <x v="2"/>
    <x v="5"/>
    <x v="1"/>
    <s v="APLICACOES DIRETAS"/>
    <x v="52"/>
    <x v="280"/>
    <x v="291"/>
  </r>
  <r>
    <x v="7"/>
    <n v="0"/>
    <x v="2"/>
    <x v="5"/>
    <x v="1"/>
    <s v="APLICACOES DIRETAS"/>
    <x v="52"/>
    <x v="3"/>
    <x v="291"/>
  </r>
  <r>
    <x v="7"/>
    <n v="0"/>
    <x v="2"/>
    <x v="5"/>
    <x v="1"/>
    <s v="APLICACOES DIRETAS"/>
    <x v="53"/>
    <x v="3"/>
    <x v="196"/>
  </r>
  <r>
    <x v="7"/>
    <n v="446818753.82999998"/>
    <x v="2"/>
    <x v="5"/>
    <x v="1"/>
    <s v="APLICACOES DIRETAS"/>
    <x v="54"/>
    <x v="269"/>
    <x v="280"/>
  </r>
  <r>
    <x v="7"/>
    <n v="1118927.6499999999"/>
    <x v="2"/>
    <x v="5"/>
    <x v="1"/>
    <s v="APLICACOES DIRETAS"/>
    <x v="54"/>
    <x v="197"/>
    <x v="197"/>
  </r>
  <r>
    <x v="7"/>
    <n v="6373921.4800000004"/>
    <x v="2"/>
    <x v="5"/>
    <x v="1"/>
    <s v="APLICACOES DIRETAS"/>
    <x v="54"/>
    <x v="270"/>
    <x v="281"/>
  </r>
  <r>
    <x v="7"/>
    <n v="0"/>
    <x v="2"/>
    <x v="5"/>
    <x v="1"/>
    <s v="APLICACOES DIRETAS"/>
    <x v="54"/>
    <x v="3"/>
    <x v="197"/>
  </r>
  <r>
    <x v="7"/>
    <n v="606007749.53999996"/>
    <x v="2"/>
    <x v="5"/>
    <x v="1"/>
    <s v="APLICACOES DIRETAS"/>
    <x v="55"/>
    <x v="198"/>
    <x v="198"/>
  </r>
  <r>
    <x v="7"/>
    <n v="0"/>
    <x v="2"/>
    <x v="5"/>
    <x v="1"/>
    <s v="APLICACOES DIRETAS"/>
    <x v="55"/>
    <x v="3"/>
    <x v="198"/>
  </r>
  <r>
    <x v="7"/>
    <n v="11953000"/>
    <x v="2"/>
    <x v="5"/>
    <x v="1"/>
    <s v="APLICACOES DIRETAS"/>
    <x v="3"/>
    <x v="312"/>
    <x v="323"/>
  </r>
  <r>
    <x v="7"/>
    <n v="90634992.670000002"/>
    <x v="2"/>
    <x v="5"/>
    <x v="1"/>
    <s v="APLICACOES DIRETAS"/>
    <x v="57"/>
    <x v="281"/>
    <x v="292"/>
  </r>
  <r>
    <x v="7"/>
    <n v="0"/>
    <x v="2"/>
    <x v="5"/>
    <x v="1"/>
    <s v="APLICACOES DIRETAS"/>
    <x v="57"/>
    <x v="3"/>
    <x v="273"/>
  </r>
  <r>
    <x v="7"/>
    <n v="0"/>
    <x v="2"/>
    <x v="5"/>
    <x v="1"/>
    <s v="APLICACOES DIRETAS"/>
    <x v="9"/>
    <x v="246"/>
    <x v="255"/>
  </r>
  <r>
    <x v="7"/>
    <n v="0"/>
    <x v="2"/>
    <x v="5"/>
    <x v="1"/>
    <s v="APLICACOES DIRETAS"/>
    <x v="9"/>
    <x v="3"/>
    <x v="238"/>
  </r>
  <r>
    <x v="7"/>
    <n v="4525667.47"/>
    <x v="2"/>
    <x v="5"/>
    <x v="1"/>
    <s v="APLICACOES DIRETAS"/>
    <x v="9"/>
    <x v="299"/>
    <x v="309"/>
  </r>
  <r>
    <x v="7"/>
    <n v="0"/>
    <x v="2"/>
    <x v="5"/>
    <x v="1"/>
    <s v="APLICACOES DIRETAS"/>
    <x v="58"/>
    <x v="3"/>
    <x v="324"/>
  </r>
  <r>
    <x v="7"/>
    <n v="0"/>
    <x v="2"/>
    <x v="5"/>
    <x v="0"/>
    <s v="A DEFINIR"/>
    <x v="58"/>
    <x v="3"/>
    <x v="324"/>
  </r>
  <r>
    <x v="7"/>
    <n v="3086775.37"/>
    <x v="2"/>
    <x v="6"/>
    <x v="2"/>
    <s v="TRANSFERENCIAS A UNIAO"/>
    <x v="49"/>
    <x v="199"/>
    <x v="199"/>
  </r>
  <r>
    <x v="7"/>
    <n v="0"/>
    <x v="2"/>
    <x v="6"/>
    <x v="2"/>
    <s v="TRANSFERENCIAS A UNIAO"/>
    <x v="49"/>
    <x v="3"/>
    <x v="199"/>
  </r>
  <r>
    <x v="7"/>
    <n v="0"/>
    <x v="2"/>
    <x v="6"/>
    <x v="2"/>
    <s v="TRANSFERENCIAS A UNIAO"/>
    <x v="58"/>
    <x v="3"/>
    <x v="324"/>
  </r>
  <r>
    <x v="7"/>
    <n v="521792564.86000001"/>
    <x v="2"/>
    <x v="6"/>
    <x v="3"/>
    <s v="TRANSFERENCIAS A MUNICIPIOS"/>
    <x v="49"/>
    <x v="199"/>
    <x v="199"/>
  </r>
  <r>
    <x v="7"/>
    <n v="0"/>
    <x v="2"/>
    <x v="6"/>
    <x v="3"/>
    <s v="TRANSFERENCIAS A MUNICIPIOS"/>
    <x v="49"/>
    <x v="3"/>
    <x v="199"/>
  </r>
  <r>
    <x v="7"/>
    <n v="42881905.920000002"/>
    <x v="2"/>
    <x v="6"/>
    <x v="3"/>
    <s v="TRANSFERENCIAS A MUNICIPIOS"/>
    <x v="3"/>
    <x v="6"/>
    <x v="6"/>
  </r>
  <r>
    <x v="7"/>
    <n v="0"/>
    <x v="2"/>
    <x v="6"/>
    <x v="3"/>
    <s v="TRANSFERENCIAS A MUNICIPIOS"/>
    <x v="3"/>
    <x v="3"/>
    <x v="6"/>
  </r>
  <r>
    <x v="7"/>
    <n v="0"/>
    <x v="2"/>
    <x v="6"/>
    <x v="3"/>
    <s v="TRANSFERENCIAS A MUNICIPIOS"/>
    <x v="58"/>
    <x v="3"/>
    <x v="324"/>
  </r>
  <r>
    <x v="7"/>
    <n v="401751748.13"/>
    <x v="2"/>
    <x v="6"/>
    <x v="4"/>
    <s v="TRANSFERENCIAS A INSTITUICOES PRIVADAS SEM FINS LUCRATIVOS"/>
    <x v="49"/>
    <x v="199"/>
    <x v="199"/>
  </r>
  <r>
    <x v="7"/>
    <n v="0"/>
    <x v="2"/>
    <x v="6"/>
    <x v="4"/>
    <s v="TRANSFERENCIAS A INSTITUICOES PRIVADAS SEM FINS LUCRATIVOS"/>
    <x v="49"/>
    <x v="3"/>
    <x v="199"/>
  </r>
  <r>
    <x v="7"/>
    <n v="30250235.34"/>
    <x v="2"/>
    <x v="6"/>
    <x v="4"/>
    <s v="TRANSFERENCIAS A INSTITUICOES PRIVADAS SEM FINS LUCRATIVOS"/>
    <x v="3"/>
    <x v="6"/>
    <x v="6"/>
  </r>
  <r>
    <x v="7"/>
    <n v="0"/>
    <x v="2"/>
    <x v="6"/>
    <x v="4"/>
    <s v="TRANSFERENCIAS A INSTITUICOES PRIVADAS SEM FINS LUCRATIVOS"/>
    <x v="3"/>
    <x v="3"/>
    <x v="6"/>
  </r>
  <r>
    <x v="7"/>
    <n v="150000"/>
    <x v="2"/>
    <x v="6"/>
    <x v="4"/>
    <s v="TRANSFERENCIAS A INSTITUICOES PRIVADAS SEM FINS LUCRATIVOS"/>
    <x v="56"/>
    <x v="218"/>
    <x v="218"/>
  </r>
  <r>
    <x v="7"/>
    <n v="0"/>
    <x v="2"/>
    <x v="6"/>
    <x v="4"/>
    <s v="TRANSFERENCIAS A INSTITUICOES PRIVADAS SEM FINS LUCRATIVOS"/>
    <x v="56"/>
    <x v="3"/>
    <x v="249"/>
  </r>
  <r>
    <x v="7"/>
    <n v="0"/>
    <x v="2"/>
    <x v="6"/>
    <x v="4"/>
    <s v="TRANSFERENCIAS A INSTITUICOES PRIVADAS SEM FINS LUCRATIVOS"/>
    <x v="9"/>
    <x v="3"/>
    <x v="238"/>
  </r>
  <r>
    <x v="7"/>
    <n v="53200"/>
    <x v="2"/>
    <x v="6"/>
    <x v="4"/>
    <s v="TRANSFERENCIAS A INSTITUICOES PRIVADAS SEM FINS LUCRATIVOS"/>
    <x v="9"/>
    <x v="264"/>
    <x v="274"/>
  </r>
  <r>
    <x v="7"/>
    <n v="0"/>
    <x v="2"/>
    <x v="6"/>
    <x v="4"/>
    <s v="TRANSFERENCIAS A INSTITUICOES PRIVADAS SEM FINS LUCRATIVOS"/>
    <x v="58"/>
    <x v="3"/>
    <x v="324"/>
  </r>
  <r>
    <x v="7"/>
    <n v="16826354.609999999"/>
    <x v="2"/>
    <x v="6"/>
    <x v="8"/>
    <s v="TRANSFERENCIAS A CONSORCIOS PUBLICOS"/>
    <x v="49"/>
    <x v="199"/>
    <x v="199"/>
  </r>
  <r>
    <x v="7"/>
    <n v="0"/>
    <x v="2"/>
    <x v="6"/>
    <x v="8"/>
    <s v="TRANSFERENCIAS A CONSORCIOS PUBLICOS"/>
    <x v="49"/>
    <x v="3"/>
    <x v="199"/>
  </r>
  <r>
    <x v="7"/>
    <n v="0"/>
    <x v="2"/>
    <x v="6"/>
    <x v="8"/>
    <s v="TRANSFERENCIAS A CONSORCIOS PUBLICOS"/>
    <x v="58"/>
    <x v="3"/>
    <x v="324"/>
  </r>
  <r>
    <x v="7"/>
    <n v="0"/>
    <x v="2"/>
    <x v="6"/>
    <x v="1"/>
    <s v="APLICACOES DIRETAS"/>
    <x v="0"/>
    <x v="3"/>
    <x v="0"/>
  </r>
  <r>
    <x v="7"/>
    <n v="78962.680000000008"/>
    <x v="2"/>
    <x v="6"/>
    <x v="1"/>
    <s v="APLICACOES DIRETAS"/>
    <x v="50"/>
    <x v="279"/>
    <x v="290"/>
  </r>
  <r>
    <x v="7"/>
    <n v="1002930"/>
    <x v="2"/>
    <x v="6"/>
    <x v="1"/>
    <s v="APLICACOES DIRETAS"/>
    <x v="50"/>
    <x v="327"/>
    <x v="352"/>
  </r>
  <r>
    <x v="7"/>
    <n v="33944083.310000002"/>
    <x v="2"/>
    <x v="6"/>
    <x v="1"/>
    <s v="APLICACOES DIRETAS"/>
    <x v="50"/>
    <x v="311"/>
    <x v="322"/>
  </r>
  <r>
    <x v="7"/>
    <n v="1759299.4500000002"/>
    <x v="2"/>
    <x v="6"/>
    <x v="1"/>
    <s v="APLICACOES DIRETAS"/>
    <x v="50"/>
    <x v="313"/>
    <x v="325"/>
  </r>
  <r>
    <x v="7"/>
    <n v="0"/>
    <x v="2"/>
    <x v="6"/>
    <x v="1"/>
    <s v="APLICACOES DIRETAS"/>
    <x v="50"/>
    <x v="3"/>
    <x v="351"/>
  </r>
  <r>
    <x v="7"/>
    <n v="1366480.78"/>
    <x v="2"/>
    <x v="6"/>
    <x v="1"/>
    <s v="APLICACOES DIRETAS"/>
    <x v="50"/>
    <x v="255"/>
    <x v="264"/>
  </r>
  <r>
    <x v="7"/>
    <n v="451514"/>
    <x v="2"/>
    <x v="6"/>
    <x v="1"/>
    <s v="APLICACOES DIRETAS"/>
    <x v="16"/>
    <x v="21"/>
    <x v="21"/>
  </r>
  <r>
    <x v="7"/>
    <n v="0"/>
    <x v="2"/>
    <x v="6"/>
    <x v="1"/>
    <s v="APLICACOES DIRETAS"/>
    <x v="16"/>
    <x v="3"/>
    <x v="21"/>
  </r>
  <r>
    <x v="7"/>
    <n v="24658889.309999999"/>
    <x v="2"/>
    <x v="6"/>
    <x v="1"/>
    <s v="APLICACOES DIRETAS"/>
    <x v="3"/>
    <x v="6"/>
    <x v="6"/>
  </r>
  <r>
    <x v="7"/>
    <n v="0"/>
    <x v="2"/>
    <x v="6"/>
    <x v="1"/>
    <s v="APLICACOES DIRETAS"/>
    <x v="3"/>
    <x v="3"/>
    <x v="6"/>
  </r>
  <r>
    <x v="7"/>
    <n v="3925182.28"/>
    <x v="2"/>
    <x v="6"/>
    <x v="1"/>
    <s v="APLICACOES DIRETAS"/>
    <x v="5"/>
    <x v="9"/>
    <x v="9"/>
  </r>
  <r>
    <x v="7"/>
    <n v="0"/>
    <x v="2"/>
    <x v="6"/>
    <x v="1"/>
    <s v="APLICACOES DIRETAS"/>
    <x v="5"/>
    <x v="3"/>
    <x v="9"/>
  </r>
  <r>
    <x v="7"/>
    <n v="2853510"/>
    <x v="2"/>
    <x v="6"/>
    <x v="1"/>
    <s v="APLICACOES DIRETAS"/>
    <x v="56"/>
    <x v="200"/>
    <x v="200"/>
  </r>
  <r>
    <x v="7"/>
    <n v="0"/>
    <x v="2"/>
    <x v="6"/>
    <x v="1"/>
    <s v="APLICACOES DIRETAS"/>
    <x v="56"/>
    <x v="201"/>
    <x v="201"/>
  </r>
  <r>
    <x v="7"/>
    <n v="6891190.7199999997"/>
    <x v="2"/>
    <x v="6"/>
    <x v="1"/>
    <s v="APLICACOES DIRETAS"/>
    <x v="56"/>
    <x v="202"/>
    <x v="202"/>
  </r>
  <r>
    <x v="7"/>
    <n v="148460.93"/>
    <x v="2"/>
    <x v="6"/>
    <x v="1"/>
    <s v="APLICACOES DIRETAS"/>
    <x v="56"/>
    <x v="203"/>
    <x v="203"/>
  </r>
  <r>
    <x v="7"/>
    <n v="205829.35"/>
    <x v="2"/>
    <x v="6"/>
    <x v="1"/>
    <s v="APLICACOES DIRETAS"/>
    <x v="56"/>
    <x v="204"/>
    <x v="204"/>
  </r>
  <r>
    <x v="7"/>
    <n v="11816151.029999999"/>
    <x v="2"/>
    <x v="6"/>
    <x v="1"/>
    <s v="APLICACOES DIRETAS"/>
    <x v="56"/>
    <x v="205"/>
    <x v="205"/>
  </r>
  <r>
    <x v="7"/>
    <n v="38937472.869999997"/>
    <x v="2"/>
    <x v="6"/>
    <x v="1"/>
    <s v="APLICACOES DIRETAS"/>
    <x v="56"/>
    <x v="206"/>
    <x v="206"/>
  </r>
  <r>
    <x v="7"/>
    <n v="1148335.3"/>
    <x v="2"/>
    <x v="6"/>
    <x v="1"/>
    <s v="APLICACOES DIRETAS"/>
    <x v="56"/>
    <x v="207"/>
    <x v="207"/>
  </r>
  <r>
    <x v="7"/>
    <n v="5844519.4699999997"/>
    <x v="2"/>
    <x v="6"/>
    <x v="1"/>
    <s v="APLICACOES DIRETAS"/>
    <x v="56"/>
    <x v="208"/>
    <x v="208"/>
  </r>
  <r>
    <x v="7"/>
    <n v="39856383"/>
    <x v="2"/>
    <x v="6"/>
    <x v="1"/>
    <s v="APLICACOES DIRETAS"/>
    <x v="56"/>
    <x v="209"/>
    <x v="209"/>
  </r>
  <r>
    <x v="7"/>
    <n v="944760.72"/>
    <x v="2"/>
    <x v="6"/>
    <x v="1"/>
    <s v="APLICACOES DIRETAS"/>
    <x v="56"/>
    <x v="210"/>
    <x v="210"/>
  </r>
  <r>
    <x v="7"/>
    <n v="1743053.86"/>
    <x v="2"/>
    <x v="6"/>
    <x v="1"/>
    <s v="APLICACOES DIRETAS"/>
    <x v="56"/>
    <x v="211"/>
    <x v="211"/>
  </r>
  <r>
    <x v="7"/>
    <n v="556055.43000000005"/>
    <x v="2"/>
    <x v="6"/>
    <x v="1"/>
    <s v="APLICACOES DIRETAS"/>
    <x v="56"/>
    <x v="212"/>
    <x v="212"/>
  </r>
  <r>
    <x v="7"/>
    <n v="7046767.4900000002"/>
    <x v="2"/>
    <x v="6"/>
    <x v="1"/>
    <s v="APLICACOES DIRETAS"/>
    <x v="56"/>
    <x v="213"/>
    <x v="213"/>
  </r>
  <r>
    <x v="7"/>
    <n v="8510203.1699999999"/>
    <x v="2"/>
    <x v="6"/>
    <x v="1"/>
    <s v="APLICACOES DIRETAS"/>
    <x v="56"/>
    <x v="214"/>
    <x v="214"/>
  </r>
  <r>
    <x v="7"/>
    <n v="1247359.45"/>
    <x v="2"/>
    <x v="6"/>
    <x v="1"/>
    <s v="APLICACOES DIRETAS"/>
    <x v="56"/>
    <x v="241"/>
    <x v="248"/>
  </r>
  <r>
    <x v="7"/>
    <n v="303094.83"/>
    <x v="2"/>
    <x v="6"/>
    <x v="1"/>
    <s v="APLICACOES DIRETAS"/>
    <x v="56"/>
    <x v="215"/>
    <x v="215"/>
  </r>
  <r>
    <x v="7"/>
    <n v="61787409.240000002"/>
    <x v="2"/>
    <x v="6"/>
    <x v="1"/>
    <s v="APLICACOES DIRETAS"/>
    <x v="56"/>
    <x v="216"/>
    <x v="216"/>
  </r>
  <r>
    <x v="7"/>
    <n v="22730"/>
    <x v="2"/>
    <x v="6"/>
    <x v="1"/>
    <s v="APLICACOES DIRETAS"/>
    <x v="56"/>
    <x v="217"/>
    <x v="326"/>
  </r>
  <r>
    <x v="7"/>
    <n v="6283792.9699999997"/>
    <x v="2"/>
    <x v="6"/>
    <x v="1"/>
    <s v="APLICACOES DIRETAS"/>
    <x v="56"/>
    <x v="218"/>
    <x v="218"/>
  </r>
  <r>
    <x v="7"/>
    <n v="16636567.66"/>
    <x v="2"/>
    <x v="6"/>
    <x v="1"/>
    <s v="APLICACOES DIRETAS"/>
    <x v="56"/>
    <x v="3"/>
    <x v="249"/>
  </r>
  <r>
    <x v="7"/>
    <n v="7443369"/>
    <x v="2"/>
    <x v="6"/>
    <x v="1"/>
    <s v="APLICACOES DIRETAS"/>
    <x v="56"/>
    <x v="219"/>
    <x v="219"/>
  </r>
  <r>
    <x v="7"/>
    <n v="140730431.22999999"/>
    <x v="2"/>
    <x v="6"/>
    <x v="1"/>
    <s v="APLICACOES DIRETAS"/>
    <x v="56"/>
    <x v="220"/>
    <x v="220"/>
  </r>
  <r>
    <x v="7"/>
    <n v="0"/>
    <x v="2"/>
    <x v="6"/>
    <x v="1"/>
    <s v="APLICACOES DIRETAS"/>
    <x v="4"/>
    <x v="273"/>
    <x v="284"/>
  </r>
  <r>
    <x v="7"/>
    <n v="0"/>
    <x v="2"/>
    <x v="6"/>
    <x v="1"/>
    <s v="APLICACOES DIRETAS"/>
    <x v="4"/>
    <x v="3"/>
    <x v="327"/>
  </r>
  <r>
    <x v="7"/>
    <n v="52927398.25"/>
    <x v="2"/>
    <x v="6"/>
    <x v="1"/>
    <s v="APLICACOES DIRETAS"/>
    <x v="57"/>
    <x v="223"/>
    <x v="223"/>
  </r>
  <r>
    <x v="7"/>
    <n v="10041461.76"/>
    <x v="2"/>
    <x v="6"/>
    <x v="1"/>
    <s v="APLICACOES DIRETAS"/>
    <x v="57"/>
    <x v="224"/>
    <x v="224"/>
  </r>
  <r>
    <x v="7"/>
    <n v="1650587474.21"/>
    <x v="2"/>
    <x v="6"/>
    <x v="1"/>
    <s v="APLICACOES DIRETAS"/>
    <x v="57"/>
    <x v="225"/>
    <x v="225"/>
  </r>
  <r>
    <x v="7"/>
    <n v="248261095.08000001"/>
    <x v="2"/>
    <x v="6"/>
    <x v="1"/>
    <s v="APLICACOES DIRETAS"/>
    <x v="57"/>
    <x v="226"/>
    <x v="226"/>
  </r>
  <r>
    <x v="7"/>
    <n v="3611575.45"/>
    <x v="2"/>
    <x v="6"/>
    <x v="1"/>
    <s v="APLICACOES DIRETAS"/>
    <x v="57"/>
    <x v="228"/>
    <x v="228"/>
  </r>
  <r>
    <x v="7"/>
    <n v="1473916.69"/>
    <x v="2"/>
    <x v="6"/>
    <x v="1"/>
    <s v="APLICACOES DIRETAS"/>
    <x v="57"/>
    <x v="282"/>
    <x v="293"/>
  </r>
  <r>
    <x v="7"/>
    <n v="118380331.95999999"/>
    <x v="2"/>
    <x v="6"/>
    <x v="1"/>
    <s v="APLICACOES DIRETAS"/>
    <x v="57"/>
    <x v="283"/>
    <x v="294"/>
  </r>
  <r>
    <x v="7"/>
    <n v="100356.67"/>
    <x v="2"/>
    <x v="6"/>
    <x v="1"/>
    <s v="APLICACOES DIRETAS"/>
    <x v="57"/>
    <x v="284"/>
    <x v="265"/>
  </r>
  <r>
    <x v="7"/>
    <n v="20000"/>
    <x v="2"/>
    <x v="6"/>
    <x v="1"/>
    <s v="APLICACOES DIRETAS"/>
    <x v="57"/>
    <x v="3"/>
    <x v="273"/>
  </r>
  <r>
    <x v="7"/>
    <n v="82892.180000000008"/>
    <x v="2"/>
    <x v="6"/>
    <x v="1"/>
    <s v="APLICACOES DIRETAS"/>
    <x v="9"/>
    <x v="82"/>
    <x v="82"/>
  </r>
  <r>
    <x v="7"/>
    <n v="4781920"/>
    <x v="2"/>
    <x v="6"/>
    <x v="1"/>
    <s v="APLICACOES DIRETAS"/>
    <x v="9"/>
    <x v="14"/>
    <x v="14"/>
  </r>
  <r>
    <x v="7"/>
    <n v="5863150.4800000004"/>
    <x v="2"/>
    <x v="6"/>
    <x v="1"/>
    <s v="APLICACOES DIRETAS"/>
    <x v="9"/>
    <x v="104"/>
    <x v="104"/>
  </r>
  <r>
    <x v="7"/>
    <n v="0"/>
    <x v="2"/>
    <x v="6"/>
    <x v="1"/>
    <s v="APLICACOES DIRETAS"/>
    <x v="9"/>
    <x v="3"/>
    <x v="238"/>
  </r>
  <r>
    <x v="7"/>
    <n v="8544403.4600000009"/>
    <x v="2"/>
    <x v="6"/>
    <x v="1"/>
    <s v="APLICACOES DIRETAS"/>
    <x v="9"/>
    <x v="299"/>
    <x v="309"/>
  </r>
  <r>
    <x v="7"/>
    <n v="3184538.8"/>
    <x v="2"/>
    <x v="6"/>
    <x v="1"/>
    <s v="APLICACOES DIRETAS"/>
    <x v="9"/>
    <x v="236"/>
    <x v="239"/>
  </r>
  <r>
    <x v="7"/>
    <n v="14067677.970000001"/>
    <x v="2"/>
    <x v="6"/>
    <x v="1"/>
    <s v="APLICACOES DIRETAS"/>
    <x v="9"/>
    <x v="118"/>
    <x v="118"/>
  </r>
  <r>
    <x v="7"/>
    <n v="0"/>
    <x v="2"/>
    <x v="6"/>
    <x v="1"/>
    <s v="APLICACOES DIRETAS"/>
    <x v="58"/>
    <x v="3"/>
    <x v="324"/>
  </r>
  <r>
    <x v="7"/>
    <n v="64432.23"/>
    <x v="2"/>
    <x v="6"/>
    <x v="1"/>
    <s v="APLICACOES DIRETAS"/>
    <x v="39"/>
    <x v="237"/>
    <x v="241"/>
  </r>
  <r>
    <x v="7"/>
    <n v="18457630.210000001"/>
    <x v="2"/>
    <x v="6"/>
    <x v="1"/>
    <s v="APLICACOES DIRETAS"/>
    <x v="39"/>
    <x v="238"/>
    <x v="242"/>
  </r>
  <r>
    <x v="7"/>
    <n v="0"/>
    <x v="2"/>
    <x v="6"/>
    <x v="0"/>
    <s v="A DEFINIR"/>
    <x v="58"/>
    <x v="3"/>
    <x v="324"/>
  </r>
  <r>
    <x v="8"/>
    <n v="0"/>
    <x v="0"/>
    <x v="0"/>
    <x v="0"/>
    <s v="A DEFINIR"/>
    <x v="58"/>
    <x v="3"/>
    <x v="324"/>
  </r>
  <r>
    <x v="8"/>
    <n v="54871605.789999999"/>
    <x v="1"/>
    <x v="1"/>
    <x v="1"/>
    <s v="APLICACOES DIRETAS"/>
    <x v="1"/>
    <x v="285"/>
    <x v="295"/>
  </r>
  <r>
    <x v="8"/>
    <n v="16771538.710000001"/>
    <x v="1"/>
    <x v="1"/>
    <x v="1"/>
    <s v="APLICACOES DIRETAS"/>
    <x v="1"/>
    <x v="1"/>
    <x v="1"/>
  </r>
  <r>
    <x v="8"/>
    <n v="2165514918.1900001"/>
    <x v="1"/>
    <x v="1"/>
    <x v="1"/>
    <s v="APLICACOES DIRETAS"/>
    <x v="1"/>
    <x v="2"/>
    <x v="2"/>
  </r>
  <r>
    <x v="8"/>
    <n v="97985.07"/>
    <x v="1"/>
    <x v="1"/>
    <x v="1"/>
    <s v="APLICACOES DIRETAS"/>
    <x v="2"/>
    <x v="4"/>
    <x v="4"/>
  </r>
  <r>
    <x v="8"/>
    <n v="5476609.7699999996"/>
    <x v="1"/>
    <x v="1"/>
    <x v="1"/>
    <s v="APLICACOES DIRETAS"/>
    <x v="2"/>
    <x v="5"/>
    <x v="5"/>
  </r>
  <r>
    <x v="8"/>
    <n v="0"/>
    <x v="1"/>
    <x v="1"/>
    <x v="1"/>
    <s v="APLICACOES DIRETAS"/>
    <x v="58"/>
    <x v="3"/>
    <x v="324"/>
  </r>
  <r>
    <x v="8"/>
    <n v="6096660"/>
    <x v="1"/>
    <x v="2"/>
    <x v="2"/>
    <s v="TRANSFERENCIAS A UNIAO"/>
    <x v="3"/>
    <x v="6"/>
    <x v="6"/>
  </r>
  <r>
    <x v="8"/>
    <n v="0"/>
    <x v="1"/>
    <x v="2"/>
    <x v="2"/>
    <s v="TRANSFERENCIAS A UNIAO"/>
    <x v="3"/>
    <x v="3"/>
    <x v="6"/>
  </r>
  <r>
    <x v="8"/>
    <n v="8026.29"/>
    <x v="1"/>
    <x v="2"/>
    <x v="2"/>
    <s v="TRANSFERENCIAS A UNIAO"/>
    <x v="4"/>
    <x v="7"/>
    <x v="7"/>
  </r>
  <r>
    <x v="8"/>
    <n v="788216.86"/>
    <x v="1"/>
    <x v="2"/>
    <x v="2"/>
    <s v="TRANSFERENCIAS A UNIAO"/>
    <x v="4"/>
    <x v="8"/>
    <x v="8"/>
  </r>
  <r>
    <x v="8"/>
    <n v="0"/>
    <x v="1"/>
    <x v="2"/>
    <x v="2"/>
    <s v="TRANSFERENCIAS A UNIAO"/>
    <x v="4"/>
    <x v="328"/>
    <x v="353"/>
  </r>
  <r>
    <x v="8"/>
    <n v="10450263.130000001"/>
    <x v="1"/>
    <x v="2"/>
    <x v="2"/>
    <s v="TRANSFERENCIAS A UNIAO"/>
    <x v="4"/>
    <x v="273"/>
    <x v="284"/>
  </r>
  <r>
    <x v="8"/>
    <n v="0"/>
    <x v="1"/>
    <x v="2"/>
    <x v="2"/>
    <s v="TRANSFERENCIAS A UNIAO"/>
    <x v="4"/>
    <x v="3"/>
    <x v="327"/>
  </r>
  <r>
    <x v="8"/>
    <n v="0"/>
    <x v="1"/>
    <x v="2"/>
    <x v="2"/>
    <s v="TRANSFERENCIAS A UNIAO"/>
    <x v="58"/>
    <x v="3"/>
    <x v="324"/>
  </r>
  <r>
    <x v="8"/>
    <n v="405646778.26999998"/>
    <x v="1"/>
    <x v="2"/>
    <x v="3"/>
    <s v="TRANSFERENCIAS A MUNICIPIOS"/>
    <x v="3"/>
    <x v="6"/>
    <x v="6"/>
  </r>
  <r>
    <x v="8"/>
    <n v="0"/>
    <x v="1"/>
    <x v="2"/>
    <x v="3"/>
    <s v="TRANSFERENCIAS A MUNICIPIOS"/>
    <x v="3"/>
    <x v="3"/>
    <x v="6"/>
  </r>
  <r>
    <x v="8"/>
    <n v="49320473.670000002"/>
    <x v="1"/>
    <x v="2"/>
    <x v="3"/>
    <s v="TRANSFERENCIAS A MUNICIPIOS"/>
    <x v="6"/>
    <x v="286"/>
    <x v="296"/>
  </r>
  <r>
    <x v="8"/>
    <n v="6797760939.2399998"/>
    <x v="1"/>
    <x v="2"/>
    <x v="3"/>
    <s v="TRANSFERENCIAS A MUNICIPIOS"/>
    <x v="6"/>
    <x v="287"/>
    <x v="297"/>
  </r>
  <r>
    <x v="8"/>
    <n v="121930793.73"/>
    <x v="1"/>
    <x v="2"/>
    <x v="3"/>
    <s v="TRANSFERENCIAS A MUNICIPIOS"/>
    <x v="6"/>
    <x v="288"/>
    <x v="298"/>
  </r>
  <r>
    <x v="8"/>
    <n v="1189429199.02"/>
    <x v="1"/>
    <x v="2"/>
    <x v="3"/>
    <s v="TRANSFERENCIAS A MUNICIPIOS"/>
    <x v="6"/>
    <x v="289"/>
    <x v="299"/>
  </r>
  <r>
    <x v="8"/>
    <n v="4119973.05"/>
    <x v="1"/>
    <x v="2"/>
    <x v="3"/>
    <s v="TRANSFERENCIAS A MUNICIPIOS"/>
    <x v="6"/>
    <x v="329"/>
    <x v="354"/>
  </r>
  <r>
    <x v="8"/>
    <n v="0"/>
    <x v="1"/>
    <x v="2"/>
    <x v="3"/>
    <s v="TRANSFERENCIAS A MUNICIPIOS"/>
    <x v="6"/>
    <x v="3"/>
    <x v="10"/>
  </r>
  <r>
    <x v="8"/>
    <n v="228599.66"/>
    <x v="1"/>
    <x v="2"/>
    <x v="3"/>
    <s v="TRANSFERENCIAS A MUNICIPIOS"/>
    <x v="4"/>
    <x v="330"/>
    <x v="355"/>
  </r>
  <r>
    <x v="8"/>
    <n v="127613.09"/>
    <x v="1"/>
    <x v="2"/>
    <x v="3"/>
    <s v="TRANSFERENCIAS A MUNICIPIOS"/>
    <x v="4"/>
    <x v="8"/>
    <x v="8"/>
  </r>
  <r>
    <x v="8"/>
    <n v="0"/>
    <x v="1"/>
    <x v="2"/>
    <x v="3"/>
    <s v="TRANSFERENCIAS A MUNICIPIOS"/>
    <x v="4"/>
    <x v="3"/>
    <x v="327"/>
  </r>
  <r>
    <x v="8"/>
    <n v="0"/>
    <x v="1"/>
    <x v="2"/>
    <x v="3"/>
    <s v="TRANSFERENCIAS A MUNICIPIOS"/>
    <x v="58"/>
    <x v="3"/>
    <x v="324"/>
  </r>
  <r>
    <x v="8"/>
    <n v="33276106.07"/>
    <x v="1"/>
    <x v="2"/>
    <x v="4"/>
    <s v="TRANSFERENCIAS A INSTITUICOES PRIVADAS SEM FINS LUCRATIVOS"/>
    <x v="3"/>
    <x v="6"/>
    <x v="6"/>
  </r>
  <r>
    <x v="8"/>
    <n v="0"/>
    <x v="1"/>
    <x v="2"/>
    <x v="4"/>
    <s v="TRANSFERENCIAS A INSTITUICOES PRIVADAS SEM FINS LUCRATIVOS"/>
    <x v="3"/>
    <x v="3"/>
    <x v="6"/>
  </r>
  <r>
    <x v="8"/>
    <n v="0"/>
    <x v="1"/>
    <x v="2"/>
    <x v="4"/>
    <s v="TRANSFERENCIAS A INSTITUICOES PRIVADAS SEM FINS LUCRATIVOS"/>
    <x v="9"/>
    <x v="290"/>
    <x v="300"/>
  </r>
  <r>
    <x v="8"/>
    <n v="7585900"/>
    <x v="1"/>
    <x v="2"/>
    <x v="4"/>
    <s v="TRANSFERENCIAS A INSTITUICOES PRIVADAS SEM FINS LUCRATIVOS"/>
    <x v="9"/>
    <x v="295"/>
    <x v="305"/>
  </r>
  <r>
    <x v="8"/>
    <n v="36594.57"/>
    <x v="1"/>
    <x v="2"/>
    <x v="4"/>
    <s v="TRANSFERENCIAS A INSTITUICOES PRIVADAS SEM FINS LUCRATIVOS"/>
    <x v="9"/>
    <x v="13"/>
    <x v="13"/>
  </r>
  <r>
    <x v="8"/>
    <n v="0"/>
    <x v="1"/>
    <x v="2"/>
    <x v="4"/>
    <s v="TRANSFERENCIAS A INSTITUICOES PRIVADAS SEM FINS LUCRATIVOS"/>
    <x v="9"/>
    <x v="3"/>
    <x v="238"/>
  </r>
  <r>
    <x v="8"/>
    <n v="0"/>
    <x v="1"/>
    <x v="2"/>
    <x v="4"/>
    <s v="TRANSFERENCIAS A INSTITUICOES PRIVADAS SEM FINS LUCRATIVOS"/>
    <x v="9"/>
    <x v="236"/>
    <x v="239"/>
  </r>
  <r>
    <x v="8"/>
    <n v="105423271.66"/>
    <x v="1"/>
    <x v="2"/>
    <x v="4"/>
    <s v="TRANSFERENCIAS A INSTITUICOES PRIVADAS SEM FINS LUCRATIVOS"/>
    <x v="9"/>
    <x v="264"/>
    <x v="274"/>
  </r>
  <r>
    <x v="8"/>
    <n v="563859.88"/>
    <x v="1"/>
    <x v="2"/>
    <x v="4"/>
    <s v="TRANSFERENCIAS A INSTITUICOES PRIVADAS SEM FINS LUCRATIVOS"/>
    <x v="9"/>
    <x v="120"/>
    <x v="120"/>
  </r>
  <r>
    <x v="8"/>
    <n v="0"/>
    <x v="1"/>
    <x v="2"/>
    <x v="4"/>
    <s v="TRANSFERENCIAS A INSTITUICOES PRIVADAS SEM FINS LUCRATIVOS"/>
    <x v="58"/>
    <x v="3"/>
    <x v="324"/>
  </r>
  <r>
    <x v="8"/>
    <n v="0"/>
    <x v="1"/>
    <x v="2"/>
    <x v="4"/>
    <s v="TRANSFERENCIAS A INSTITUICOES PRIVADAS SEM FINS LUCRATIVOS"/>
    <x v="10"/>
    <x v="3"/>
    <x v="15"/>
  </r>
  <r>
    <x v="8"/>
    <n v="444638673.02999997"/>
    <x v="1"/>
    <x v="2"/>
    <x v="4"/>
    <s v="TRANSFERENCIAS A INSTITUICOES PRIVADAS SEM FINS LUCRATIVOS"/>
    <x v="10"/>
    <x v="15"/>
    <x v="15"/>
  </r>
  <r>
    <x v="8"/>
    <n v="8617658.5800000001"/>
    <x v="1"/>
    <x v="2"/>
    <x v="6"/>
    <s v="TRANSFERENCIAS A INSTITUICOES PRIVADAS COM FINS LUCRATIVOS"/>
    <x v="9"/>
    <x v="291"/>
    <x v="301"/>
  </r>
  <r>
    <x v="8"/>
    <n v="1105375.95"/>
    <x v="1"/>
    <x v="2"/>
    <x v="6"/>
    <s v="TRANSFERENCIAS A INSTITUICOES PRIVADAS COM FINS LUCRATIVOS"/>
    <x v="9"/>
    <x v="105"/>
    <x v="105"/>
  </r>
  <r>
    <x v="8"/>
    <n v="0"/>
    <x v="1"/>
    <x v="2"/>
    <x v="6"/>
    <s v="TRANSFERENCIAS A INSTITUICOES PRIVADAS COM FINS LUCRATIVOS"/>
    <x v="9"/>
    <x v="3"/>
    <x v="238"/>
  </r>
  <r>
    <x v="8"/>
    <n v="0"/>
    <x v="1"/>
    <x v="2"/>
    <x v="6"/>
    <s v="TRANSFERENCIAS A INSTITUICOES PRIVADAS COM FINS LUCRATIVOS"/>
    <x v="58"/>
    <x v="3"/>
    <x v="324"/>
  </r>
  <r>
    <x v="8"/>
    <n v="2427782.7800000003"/>
    <x v="1"/>
    <x v="2"/>
    <x v="5"/>
    <s v="TRANSFERENCIAS A INSTITUICOES MULTIGOVERNAMENTAIS"/>
    <x v="3"/>
    <x v="6"/>
    <x v="6"/>
  </r>
  <r>
    <x v="8"/>
    <n v="0"/>
    <x v="1"/>
    <x v="2"/>
    <x v="5"/>
    <s v="TRANSFERENCIAS A INSTITUICOES MULTIGOVERNAMENTAIS"/>
    <x v="3"/>
    <x v="3"/>
    <x v="6"/>
  </r>
  <r>
    <x v="8"/>
    <n v="1545"/>
    <x v="1"/>
    <x v="2"/>
    <x v="5"/>
    <s v="TRANSFERENCIAS A INSTITUICOES MULTIGOVERNAMENTAIS"/>
    <x v="4"/>
    <x v="7"/>
    <x v="7"/>
  </r>
  <r>
    <x v="8"/>
    <n v="0"/>
    <x v="1"/>
    <x v="2"/>
    <x v="5"/>
    <s v="TRANSFERENCIAS A INSTITUICOES MULTIGOVERNAMENTAIS"/>
    <x v="4"/>
    <x v="3"/>
    <x v="327"/>
  </r>
  <r>
    <x v="8"/>
    <n v="0"/>
    <x v="1"/>
    <x v="2"/>
    <x v="5"/>
    <s v="TRANSFERENCIAS A INSTITUICOES MULTIGOVERNAMENTAIS"/>
    <x v="58"/>
    <x v="3"/>
    <x v="324"/>
  </r>
  <r>
    <x v="8"/>
    <n v="0"/>
    <x v="1"/>
    <x v="2"/>
    <x v="8"/>
    <s v="TRANSFERENCIAS A CONSORCIOS PUBLICOS"/>
    <x v="58"/>
    <x v="3"/>
    <x v="324"/>
  </r>
  <r>
    <x v="8"/>
    <n v="0"/>
    <x v="1"/>
    <x v="2"/>
    <x v="8"/>
    <s v="TRANSFERENCIAS A CONSORCIOS PUBLICOS"/>
    <x v="10"/>
    <x v="3"/>
    <x v="15"/>
  </r>
  <r>
    <x v="8"/>
    <n v="7202975.7300000004"/>
    <x v="1"/>
    <x v="2"/>
    <x v="8"/>
    <s v="TRANSFERENCIAS A CONSORCIOS PUBLICOS"/>
    <x v="10"/>
    <x v="15"/>
    <x v="15"/>
  </r>
  <r>
    <x v="8"/>
    <n v="0"/>
    <x v="1"/>
    <x v="2"/>
    <x v="1"/>
    <s v="APLICACOES DIRETAS"/>
    <x v="0"/>
    <x v="3"/>
    <x v="0"/>
  </r>
  <r>
    <x v="8"/>
    <n v="2753927.46"/>
    <x v="1"/>
    <x v="2"/>
    <x v="1"/>
    <s v="APLICACOES DIRETAS"/>
    <x v="11"/>
    <x v="16"/>
    <x v="16"/>
  </r>
  <r>
    <x v="8"/>
    <n v="12806378"/>
    <x v="1"/>
    <x v="2"/>
    <x v="1"/>
    <s v="APLICACOES DIRETAS"/>
    <x v="11"/>
    <x v="17"/>
    <x v="17"/>
  </r>
  <r>
    <x v="8"/>
    <n v="0"/>
    <x v="1"/>
    <x v="2"/>
    <x v="1"/>
    <s v="APLICACOES DIRETAS"/>
    <x v="11"/>
    <x v="3"/>
    <x v="328"/>
  </r>
  <r>
    <x v="8"/>
    <n v="0"/>
    <x v="1"/>
    <x v="2"/>
    <x v="1"/>
    <s v="APLICACOES DIRETAS"/>
    <x v="12"/>
    <x v="3"/>
    <x v="329"/>
  </r>
  <r>
    <x v="8"/>
    <n v="97670103.709999993"/>
    <x v="1"/>
    <x v="2"/>
    <x v="1"/>
    <s v="APLICACOES DIRETAS"/>
    <x v="13"/>
    <x v="18"/>
    <x v="18"/>
  </r>
  <r>
    <x v="8"/>
    <n v="0"/>
    <x v="1"/>
    <x v="2"/>
    <x v="1"/>
    <s v="APLICACOES DIRETAS"/>
    <x v="13"/>
    <x v="3"/>
    <x v="330"/>
  </r>
  <r>
    <x v="8"/>
    <n v="57526777.399999999"/>
    <x v="1"/>
    <x v="2"/>
    <x v="1"/>
    <s v="APLICACOES DIRETAS"/>
    <x v="14"/>
    <x v="242"/>
    <x v="250"/>
  </r>
  <r>
    <x v="8"/>
    <n v="0"/>
    <x v="1"/>
    <x v="2"/>
    <x v="1"/>
    <s v="APLICACOES DIRETAS"/>
    <x v="14"/>
    <x v="3"/>
    <x v="250"/>
  </r>
  <r>
    <x v="8"/>
    <n v="13232497.699999999"/>
    <x v="1"/>
    <x v="2"/>
    <x v="1"/>
    <s v="APLICACOES DIRETAS"/>
    <x v="15"/>
    <x v="20"/>
    <x v="20"/>
  </r>
  <r>
    <x v="8"/>
    <n v="0"/>
    <x v="1"/>
    <x v="2"/>
    <x v="1"/>
    <s v="APLICACOES DIRETAS"/>
    <x v="15"/>
    <x v="3"/>
    <x v="20"/>
  </r>
  <r>
    <x v="8"/>
    <n v="548701.76"/>
    <x v="1"/>
    <x v="2"/>
    <x v="1"/>
    <s v="APLICACOES DIRETAS"/>
    <x v="16"/>
    <x v="21"/>
    <x v="21"/>
  </r>
  <r>
    <x v="8"/>
    <n v="0"/>
    <x v="1"/>
    <x v="2"/>
    <x v="1"/>
    <s v="APLICACOES DIRETAS"/>
    <x v="16"/>
    <x v="3"/>
    <x v="21"/>
  </r>
  <r>
    <x v="8"/>
    <n v="29608777.600000001"/>
    <x v="1"/>
    <x v="2"/>
    <x v="1"/>
    <s v="APLICACOES DIRETAS"/>
    <x v="17"/>
    <x v="22"/>
    <x v="22"/>
  </r>
  <r>
    <x v="8"/>
    <n v="6595738.6900000004"/>
    <x v="1"/>
    <x v="2"/>
    <x v="1"/>
    <s v="APLICACOES DIRETAS"/>
    <x v="17"/>
    <x v="331"/>
    <x v="356"/>
  </r>
  <r>
    <x v="8"/>
    <n v="12596383.58"/>
    <x v="1"/>
    <x v="2"/>
    <x v="1"/>
    <s v="APLICACOES DIRETAS"/>
    <x v="17"/>
    <x v="332"/>
    <x v="357"/>
  </r>
  <r>
    <x v="8"/>
    <n v="0"/>
    <x v="1"/>
    <x v="2"/>
    <x v="1"/>
    <s v="APLICACOES DIRETAS"/>
    <x v="17"/>
    <x v="3"/>
    <x v="251"/>
  </r>
  <r>
    <x v="8"/>
    <n v="9.2000000000000011"/>
    <x v="1"/>
    <x v="2"/>
    <x v="1"/>
    <s v="APLICACOES DIRETAS"/>
    <x v="19"/>
    <x v="23"/>
    <x v="23"/>
  </r>
  <r>
    <x v="8"/>
    <n v="0"/>
    <x v="1"/>
    <x v="2"/>
    <x v="1"/>
    <s v="APLICACOES DIRETAS"/>
    <x v="19"/>
    <x v="3"/>
    <x v="23"/>
  </r>
  <r>
    <x v="8"/>
    <n v="1305259.04"/>
    <x v="1"/>
    <x v="2"/>
    <x v="1"/>
    <s v="APLICACOES DIRETAS"/>
    <x v="59"/>
    <x v="257"/>
    <x v="266"/>
  </r>
  <r>
    <x v="8"/>
    <n v="0"/>
    <x v="1"/>
    <x v="2"/>
    <x v="1"/>
    <s v="APLICACOES DIRETAS"/>
    <x v="59"/>
    <x v="3"/>
    <x v="266"/>
  </r>
  <r>
    <x v="8"/>
    <n v="2369594.12"/>
    <x v="1"/>
    <x v="2"/>
    <x v="1"/>
    <s v="APLICACOES DIRETAS"/>
    <x v="3"/>
    <x v="6"/>
    <x v="6"/>
  </r>
  <r>
    <x v="8"/>
    <n v="0"/>
    <x v="1"/>
    <x v="2"/>
    <x v="1"/>
    <s v="APLICACOES DIRETAS"/>
    <x v="3"/>
    <x v="3"/>
    <x v="6"/>
  </r>
  <r>
    <x v="8"/>
    <n v="15542780.02"/>
    <x v="1"/>
    <x v="2"/>
    <x v="1"/>
    <s v="APLICACOES DIRETAS"/>
    <x v="3"/>
    <x v="292"/>
    <x v="302"/>
  </r>
  <r>
    <x v="8"/>
    <n v="19492.170000000002"/>
    <x v="1"/>
    <x v="2"/>
    <x v="1"/>
    <s v="APLICACOES DIRETAS"/>
    <x v="20"/>
    <x v="24"/>
    <x v="24"/>
  </r>
  <r>
    <x v="8"/>
    <n v="0"/>
    <x v="1"/>
    <x v="2"/>
    <x v="1"/>
    <s v="APLICACOES DIRETAS"/>
    <x v="20"/>
    <x v="3"/>
    <x v="24"/>
  </r>
  <r>
    <x v="8"/>
    <n v="42410042.82"/>
    <x v="1"/>
    <x v="2"/>
    <x v="1"/>
    <s v="APLICACOES DIRETAS"/>
    <x v="5"/>
    <x v="9"/>
    <x v="9"/>
  </r>
  <r>
    <x v="8"/>
    <n v="0"/>
    <x v="1"/>
    <x v="2"/>
    <x v="1"/>
    <s v="APLICACOES DIRETAS"/>
    <x v="5"/>
    <x v="3"/>
    <x v="9"/>
  </r>
  <r>
    <x v="8"/>
    <n v="54615880.93"/>
    <x v="1"/>
    <x v="2"/>
    <x v="1"/>
    <s v="APLICACOES DIRETAS"/>
    <x v="21"/>
    <x v="25"/>
    <x v="25"/>
  </r>
  <r>
    <x v="8"/>
    <n v="1949892.92"/>
    <x v="1"/>
    <x v="2"/>
    <x v="1"/>
    <s v="APLICACOES DIRETAS"/>
    <x v="21"/>
    <x v="3"/>
    <x v="25"/>
  </r>
  <r>
    <x v="8"/>
    <n v="13063740.210000001"/>
    <x v="1"/>
    <x v="2"/>
    <x v="1"/>
    <s v="APLICACOES DIRETAS"/>
    <x v="22"/>
    <x v="26"/>
    <x v="26"/>
  </r>
  <r>
    <x v="8"/>
    <n v="0"/>
    <x v="1"/>
    <x v="2"/>
    <x v="1"/>
    <s v="APLICACOES DIRETAS"/>
    <x v="22"/>
    <x v="3"/>
    <x v="26"/>
  </r>
  <r>
    <x v="8"/>
    <n v="11500"/>
    <x v="1"/>
    <x v="2"/>
    <x v="1"/>
    <s v="APLICACOES DIRETAS"/>
    <x v="23"/>
    <x v="243"/>
    <x v="252"/>
  </r>
  <r>
    <x v="8"/>
    <n v="0"/>
    <x v="1"/>
    <x v="2"/>
    <x v="1"/>
    <s v="APLICACOES DIRETAS"/>
    <x v="23"/>
    <x v="3"/>
    <x v="252"/>
  </r>
  <r>
    <x v="8"/>
    <n v="0"/>
    <x v="1"/>
    <x v="2"/>
    <x v="1"/>
    <s v="APLICACOES DIRETAS"/>
    <x v="24"/>
    <x v="3"/>
    <x v="27"/>
  </r>
  <r>
    <x v="8"/>
    <n v="12676902.789999999"/>
    <x v="1"/>
    <x v="2"/>
    <x v="1"/>
    <s v="APLICACOES DIRETAS"/>
    <x v="4"/>
    <x v="7"/>
    <x v="7"/>
  </r>
  <r>
    <x v="8"/>
    <n v="3538.09"/>
    <x v="1"/>
    <x v="2"/>
    <x v="1"/>
    <s v="APLICACOES DIRETAS"/>
    <x v="4"/>
    <x v="28"/>
    <x v="28"/>
  </r>
  <r>
    <x v="8"/>
    <n v="14902830.029999999"/>
    <x v="1"/>
    <x v="2"/>
    <x v="1"/>
    <s v="APLICACOES DIRETAS"/>
    <x v="4"/>
    <x v="276"/>
    <x v="287"/>
  </r>
  <r>
    <x v="8"/>
    <n v="6402701.4199999999"/>
    <x v="1"/>
    <x v="2"/>
    <x v="1"/>
    <s v="APLICACOES DIRETAS"/>
    <x v="4"/>
    <x v="265"/>
    <x v="275"/>
  </r>
  <r>
    <x v="8"/>
    <n v="4014431"/>
    <x v="1"/>
    <x v="2"/>
    <x v="1"/>
    <s v="APLICACOES DIRETAS"/>
    <x v="4"/>
    <x v="333"/>
    <x v="358"/>
  </r>
  <r>
    <x v="8"/>
    <n v="217146.83"/>
    <x v="1"/>
    <x v="2"/>
    <x v="1"/>
    <s v="APLICACOES DIRETAS"/>
    <x v="4"/>
    <x v="334"/>
    <x v="359"/>
  </r>
  <r>
    <x v="8"/>
    <n v="287424.87"/>
    <x v="1"/>
    <x v="2"/>
    <x v="1"/>
    <s v="APLICACOES DIRETAS"/>
    <x v="4"/>
    <x v="335"/>
    <x v="360"/>
  </r>
  <r>
    <x v="8"/>
    <n v="19100884.510000002"/>
    <x v="1"/>
    <x v="2"/>
    <x v="1"/>
    <s v="APLICACOES DIRETAS"/>
    <x v="4"/>
    <x v="8"/>
    <x v="8"/>
  </r>
  <r>
    <x v="8"/>
    <n v="1505.17"/>
    <x v="1"/>
    <x v="2"/>
    <x v="1"/>
    <s v="APLICACOES DIRETAS"/>
    <x v="4"/>
    <x v="29"/>
    <x v="29"/>
  </r>
  <r>
    <x v="8"/>
    <n v="480424588.70999998"/>
    <x v="1"/>
    <x v="2"/>
    <x v="1"/>
    <s v="APLICACOES DIRETAS"/>
    <x v="4"/>
    <x v="267"/>
    <x v="278"/>
  </r>
  <r>
    <x v="8"/>
    <n v="765925.52"/>
    <x v="1"/>
    <x v="2"/>
    <x v="1"/>
    <s v="APLICACOES DIRETAS"/>
    <x v="4"/>
    <x v="336"/>
    <x v="361"/>
  </r>
  <r>
    <x v="8"/>
    <n v="42806.75"/>
    <x v="1"/>
    <x v="2"/>
    <x v="1"/>
    <s v="APLICACOES DIRETAS"/>
    <x v="4"/>
    <x v="272"/>
    <x v="283"/>
  </r>
  <r>
    <x v="8"/>
    <n v="100352.89"/>
    <x v="1"/>
    <x v="2"/>
    <x v="1"/>
    <s v="APLICACOES DIRETAS"/>
    <x v="4"/>
    <x v="328"/>
    <x v="353"/>
  </r>
  <r>
    <x v="8"/>
    <n v="8052217.4400000004"/>
    <x v="1"/>
    <x v="2"/>
    <x v="1"/>
    <s v="APLICACOES DIRETAS"/>
    <x v="4"/>
    <x v="273"/>
    <x v="284"/>
  </r>
  <r>
    <x v="8"/>
    <n v="0"/>
    <x v="1"/>
    <x v="2"/>
    <x v="1"/>
    <s v="APLICACOES DIRETAS"/>
    <x v="4"/>
    <x v="3"/>
    <x v="327"/>
  </r>
  <r>
    <x v="8"/>
    <n v="447248403.13"/>
    <x v="1"/>
    <x v="2"/>
    <x v="1"/>
    <s v="APLICACOES DIRETAS"/>
    <x v="25"/>
    <x v="30"/>
    <x v="30"/>
  </r>
  <r>
    <x v="8"/>
    <n v="142909492.09"/>
    <x v="1"/>
    <x v="2"/>
    <x v="1"/>
    <s v="APLICACOES DIRETAS"/>
    <x v="25"/>
    <x v="31"/>
    <x v="31"/>
  </r>
  <r>
    <x v="8"/>
    <n v="0"/>
    <x v="1"/>
    <x v="2"/>
    <x v="1"/>
    <s v="APLICACOES DIRETAS"/>
    <x v="25"/>
    <x v="3"/>
    <x v="230"/>
  </r>
  <r>
    <x v="8"/>
    <n v="18526.2"/>
    <x v="1"/>
    <x v="2"/>
    <x v="1"/>
    <s v="APLICACOES DIRETAS"/>
    <x v="7"/>
    <x v="32"/>
    <x v="32"/>
  </r>
  <r>
    <x v="8"/>
    <n v="12601632.869999999"/>
    <x v="1"/>
    <x v="2"/>
    <x v="1"/>
    <s v="APLICACOES DIRETAS"/>
    <x v="7"/>
    <x v="33"/>
    <x v="33"/>
  </r>
  <r>
    <x v="8"/>
    <n v="545625.72"/>
    <x v="1"/>
    <x v="2"/>
    <x v="1"/>
    <s v="APLICACOES DIRETAS"/>
    <x v="7"/>
    <x v="34"/>
    <x v="34"/>
  </r>
  <r>
    <x v="8"/>
    <n v="9531406.2100000009"/>
    <x v="1"/>
    <x v="2"/>
    <x v="1"/>
    <s v="APLICACOES DIRETAS"/>
    <x v="7"/>
    <x v="35"/>
    <x v="35"/>
  </r>
  <r>
    <x v="8"/>
    <n v="2975198.3"/>
    <x v="1"/>
    <x v="2"/>
    <x v="1"/>
    <s v="APLICACOES DIRETAS"/>
    <x v="7"/>
    <x v="230"/>
    <x v="231"/>
  </r>
  <r>
    <x v="8"/>
    <n v="54595419.960000001"/>
    <x v="1"/>
    <x v="2"/>
    <x v="1"/>
    <s v="APLICACOES DIRETAS"/>
    <x v="7"/>
    <x v="36"/>
    <x v="36"/>
  </r>
  <r>
    <x v="8"/>
    <n v="2413419.9"/>
    <x v="1"/>
    <x v="2"/>
    <x v="1"/>
    <s v="APLICACOES DIRETAS"/>
    <x v="7"/>
    <x v="37"/>
    <x v="37"/>
  </r>
  <r>
    <x v="8"/>
    <n v="1224525.8600000001"/>
    <x v="1"/>
    <x v="2"/>
    <x v="1"/>
    <s v="APLICACOES DIRETAS"/>
    <x v="7"/>
    <x v="38"/>
    <x v="38"/>
  </r>
  <r>
    <x v="8"/>
    <n v="1910198.77"/>
    <x v="1"/>
    <x v="2"/>
    <x v="1"/>
    <s v="APLICACOES DIRETAS"/>
    <x v="7"/>
    <x v="39"/>
    <x v="39"/>
  </r>
  <r>
    <x v="8"/>
    <n v="491799.13"/>
    <x v="1"/>
    <x v="2"/>
    <x v="1"/>
    <s v="APLICACOES DIRETAS"/>
    <x v="7"/>
    <x v="244"/>
    <x v="253"/>
  </r>
  <r>
    <x v="8"/>
    <n v="29945835.66"/>
    <x v="1"/>
    <x v="2"/>
    <x v="1"/>
    <s v="APLICACOES DIRETAS"/>
    <x v="7"/>
    <x v="293"/>
    <x v="303"/>
  </r>
  <r>
    <x v="8"/>
    <n v="270742.13"/>
    <x v="1"/>
    <x v="2"/>
    <x v="1"/>
    <s v="APLICACOES DIRETAS"/>
    <x v="7"/>
    <x v="40"/>
    <x v="40"/>
  </r>
  <r>
    <x v="8"/>
    <n v="31031866.870000001"/>
    <x v="1"/>
    <x v="2"/>
    <x v="1"/>
    <s v="APLICACOES DIRETAS"/>
    <x v="7"/>
    <x v="41"/>
    <x v="41"/>
  </r>
  <r>
    <x v="8"/>
    <n v="3843203.7"/>
    <x v="1"/>
    <x v="2"/>
    <x v="1"/>
    <s v="APLICACOES DIRETAS"/>
    <x v="7"/>
    <x v="42"/>
    <x v="42"/>
  </r>
  <r>
    <x v="8"/>
    <n v="34463.72"/>
    <x v="1"/>
    <x v="2"/>
    <x v="1"/>
    <s v="APLICACOES DIRETAS"/>
    <x v="7"/>
    <x v="259"/>
    <x v="268"/>
  </r>
  <r>
    <x v="8"/>
    <n v="132030.73000000001"/>
    <x v="1"/>
    <x v="2"/>
    <x v="1"/>
    <s v="APLICACOES DIRETAS"/>
    <x v="7"/>
    <x v="43"/>
    <x v="43"/>
  </r>
  <r>
    <x v="8"/>
    <n v="54827.25"/>
    <x v="1"/>
    <x v="2"/>
    <x v="1"/>
    <s v="APLICACOES DIRETAS"/>
    <x v="7"/>
    <x v="44"/>
    <x v="44"/>
  </r>
  <r>
    <x v="8"/>
    <n v="883529.32"/>
    <x v="1"/>
    <x v="2"/>
    <x v="1"/>
    <s v="APLICACOES DIRETAS"/>
    <x v="7"/>
    <x v="45"/>
    <x v="45"/>
  </r>
  <r>
    <x v="8"/>
    <n v="12903941.060000001"/>
    <x v="1"/>
    <x v="2"/>
    <x v="1"/>
    <s v="APLICACOES DIRETAS"/>
    <x v="7"/>
    <x v="46"/>
    <x v="46"/>
  </r>
  <r>
    <x v="8"/>
    <n v="11898423.6"/>
    <x v="1"/>
    <x v="2"/>
    <x v="1"/>
    <s v="APLICACOES DIRETAS"/>
    <x v="7"/>
    <x v="47"/>
    <x v="47"/>
  </r>
  <r>
    <x v="8"/>
    <n v="1830331.8"/>
    <x v="1"/>
    <x v="2"/>
    <x v="1"/>
    <s v="APLICACOES DIRETAS"/>
    <x v="7"/>
    <x v="48"/>
    <x v="48"/>
  </r>
  <r>
    <x v="8"/>
    <n v="439516.32"/>
    <x v="1"/>
    <x v="2"/>
    <x v="1"/>
    <s v="APLICACOES DIRETAS"/>
    <x v="7"/>
    <x v="49"/>
    <x v="49"/>
  </r>
  <r>
    <x v="8"/>
    <n v="6000605.4900000002"/>
    <x v="1"/>
    <x v="2"/>
    <x v="1"/>
    <s v="APLICACOES DIRETAS"/>
    <x v="7"/>
    <x v="50"/>
    <x v="50"/>
  </r>
  <r>
    <x v="8"/>
    <n v="61263704.850000001"/>
    <x v="1"/>
    <x v="2"/>
    <x v="1"/>
    <s v="APLICACOES DIRETAS"/>
    <x v="7"/>
    <x v="51"/>
    <x v="51"/>
  </r>
  <r>
    <x v="8"/>
    <n v="1368503.01"/>
    <x v="1"/>
    <x v="2"/>
    <x v="1"/>
    <s v="APLICACOES DIRETAS"/>
    <x v="7"/>
    <x v="52"/>
    <x v="52"/>
  </r>
  <r>
    <x v="8"/>
    <n v="9873823.9600000009"/>
    <x v="1"/>
    <x v="2"/>
    <x v="1"/>
    <s v="APLICACOES DIRETAS"/>
    <x v="7"/>
    <x v="53"/>
    <x v="53"/>
  </r>
  <r>
    <x v="8"/>
    <n v="17252553.550000001"/>
    <x v="1"/>
    <x v="2"/>
    <x v="1"/>
    <s v="APLICACOES DIRETAS"/>
    <x v="7"/>
    <x v="54"/>
    <x v="54"/>
  </r>
  <r>
    <x v="8"/>
    <n v="686386.05"/>
    <x v="1"/>
    <x v="2"/>
    <x v="1"/>
    <s v="APLICACOES DIRETAS"/>
    <x v="7"/>
    <x v="55"/>
    <x v="55"/>
  </r>
  <r>
    <x v="8"/>
    <n v="14497159.800000001"/>
    <x v="1"/>
    <x v="2"/>
    <x v="1"/>
    <s v="APLICACOES DIRETAS"/>
    <x v="7"/>
    <x v="56"/>
    <x v="56"/>
  </r>
  <r>
    <x v="8"/>
    <n v="1048178.66"/>
    <x v="1"/>
    <x v="2"/>
    <x v="1"/>
    <s v="APLICACOES DIRETAS"/>
    <x v="7"/>
    <x v="57"/>
    <x v="57"/>
  </r>
  <r>
    <x v="8"/>
    <n v="8870226.7699999996"/>
    <x v="1"/>
    <x v="2"/>
    <x v="1"/>
    <s v="APLICACOES DIRETAS"/>
    <x v="7"/>
    <x v="58"/>
    <x v="58"/>
  </r>
  <r>
    <x v="8"/>
    <n v="461704779.68000001"/>
    <x v="1"/>
    <x v="2"/>
    <x v="1"/>
    <s v="APLICACOES DIRETAS"/>
    <x v="7"/>
    <x v="59"/>
    <x v="59"/>
  </r>
  <r>
    <x v="8"/>
    <n v="2214944.6"/>
    <x v="1"/>
    <x v="2"/>
    <x v="1"/>
    <s v="APLICACOES DIRETAS"/>
    <x v="7"/>
    <x v="11"/>
    <x v="11"/>
  </r>
  <r>
    <x v="8"/>
    <n v="1508929.85"/>
    <x v="1"/>
    <x v="2"/>
    <x v="1"/>
    <s v="APLICACOES DIRETAS"/>
    <x v="7"/>
    <x v="231"/>
    <x v="232"/>
  </r>
  <r>
    <x v="8"/>
    <n v="5385045.0700000003"/>
    <x v="1"/>
    <x v="2"/>
    <x v="1"/>
    <s v="APLICACOES DIRETAS"/>
    <x v="7"/>
    <x v="60"/>
    <x v="60"/>
  </r>
  <r>
    <x v="8"/>
    <n v="50823100.82"/>
    <x v="1"/>
    <x v="2"/>
    <x v="1"/>
    <s v="APLICACOES DIRETAS"/>
    <x v="7"/>
    <x v="61"/>
    <x v="61"/>
  </r>
  <r>
    <x v="8"/>
    <n v="1264037.73"/>
    <x v="1"/>
    <x v="2"/>
    <x v="1"/>
    <s v="APLICACOES DIRETAS"/>
    <x v="7"/>
    <x v="62"/>
    <x v="62"/>
  </r>
  <r>
    <x v="8"/>
    <n v="13723554.6"/>
    <x v="1"/>
    <x v="2"/>
    <x v="1"/>
    <s v="APLICACOES DIRETAS"/>
    <x v="7"/>
    <x v="3"/>
    <x v="233"/>
  </r>
  <r>
    <x v="8"/>
    <n v="1480178.18"/>
    <x v="1"/>
    <x v="2"/>
    <x v="1"/>
    <s v="APLICACOES DIRETAS"/>
    <x v="7"/>
    <x v="63"/>
    <x v="63"/>
  </r>
  <r>
    <x v="8"/>
    <n v="6857032.7999999998"/>
    <x v="1"/>
    <x v="2"/>
    <x v="1"/>
    <s v="APLICACOES DIRETAS"/>
    <x v="26"/>
    <x v="64"/>
    <x v="64"/>
  </r>
  <r>
    <x v="8"/>
    <n v="0"/>
    <x v="1"/>
    <x v="2"/>
    <x v="1"/>
    <s v="APLICACOES DIRETAS"/>
    <x v="26"/>
    <x v="3"/>
    <x v="64"/>
  </r>
  <r>
    <x v="8"/>
    <n v="331010.65000000002"/>
    <x v="1"/>
    <x v="2"/>
    <x v="1"/>
    <s v="APLICACOES DIRETAS"/>
    <x v="42"/>
    <x v="305"/>
    <x v="315"/>
  </r>
  <r>
    <x v="8"/>
    <n v="0"/>
    <x v="1"/>
    <x v="2"/>
    <x v="1"/>
    <s v="APLICACOES DIRETAS"/>
    <x v="42"/>
    <x v="337"/>
    <x v="362"/>
  </r>
  <r>
    <x v="8"/>
    <n v="32670"/>
    <x v="1"/>
    <x v="2"/>
    <x v="1"/>
    <s v="APLICACOES DIRETAS"/>
    <x v="42"/>
    <x v="322"/>
    <x v="342"/>
  </r>
  <r>
    <x v="8"/>
    <n v="0"/>
    <x v="1"/>
    <x v="2"/>
    <x v="1"/>
    <s v="APLICACOES DIRETAS"/>
    <x v="42"/>
    <x v="3"/>
    <x v="244"/>
  </r>
  <r>
    <x v="8"/>
    <n v="210182642.22999999"/>
    <x v="1"/>
    <x v="2"/>
    <x v="1"/>
    <s v="APLICACOES DIRETAS"/>
    <x v="27"/>
    <x v="65"/>
    <x v="65"/>
  </r>
  <r>
    <x v="8"/>
    <n v="253032.85"/>
    <x v="1"/>
    <x v="2"/>
    <x v="1"/>
    <s v="APLICACOES DIRETAS"/>
    <x v="27"/>
    <x v="3"/>
    <x v="65"/>
  </r>
  <r>
    <x v="8"/>
    <n v="7594992.6600000001"/>
    <x v="1"/>
    <x v="2"/>
    <x v="1"/>
    <s v="APLICACOES DIRETAS"/>
    <x v="29"/>
    <x v="67"/>
    <x v="67"/>
  </r>
  <r>
    <x v="8"/>
    <n v="0"/>
    <x v="1"/>
    <x v="2"/>
    <x v="1"/>
    <s v="APLICACOES DIRETAS"/>
    <x v="29"/>
    <x v="3"/>
    <x v="67"/>
  </r>
  <r>
    <x v="8"/>
    <n v="10542663.98"/>
    <x v="1"/>
    <x v="2"/>
    <x v="1"/>
    <s v="APLICACOES DIRETAS"/>
    <x v="30"/>
    <x v="68"/>
    <x v="68"/>
  </r>
  <r>
    <x v="8"/>
    <n v="2838182.7"/>
    <x v="1"/>
    <x v="2"/>
    <x v="1"/>
    <s v="APLICACOES DIRETAS"/>
    <x v="30"/>
    <x v="70"/>
    <x v="70"/>
  </r>
  <r>
    <x v="8"/>
    <n v="177000"/>
    <x v="1"/>
    <x v="2"/>
    <x v="1"/>
    <s v="APLICACOES DIRETAS"/>
    <x v="30"/>
    <x v="74"/>
    <x v="74"/>
  </r>
  <r>
    <x v="8"/>
    <n v="5431189.3700000001"/>
    <x v="1"/>
    <x v="2"/>
    <x v="1"/>
    <s v="APLICACOES DIRETAS"/>
    <x v="30"/>
    <x v="71"/>
    <x v="71"/>
  </r>
  <r>
    <x v="8"/>
    <n v="375000"/>
    <x v="1"/>
    <x v="2"/>
    <x v="1"/>
    <s v="APLICACOES DIRETAS"/>
    <x v="30"/>
    <x v="72"/>
    <x v="72"/>
  </r>
  <r>
    <x v="8"/>
    <n v="0"/>
    <x v="1"/>
    <x v="2"/>
    <x v="1"/>
    <s v="APLICACOES DIRETAS"/>
    <x v="30"/>
    <x v="3"/>
    <x v="332"/>
  </r>
  <r>
    <x v="8"/>
    <n v="0"/>
    <x v="1"/>
    <x v="2"/>
    <x v="1"/>
    <s v="APLICACOES DIRETAS"/>
    <x v="31"/>
    <x v="3"/>
    <x v="73"/>
  </r>
  <r>
    <x v="8"/>
    <n v="16282.86"/>
    <x v="1"/>
    <x v="2"/>
    <x v="1"/>
    <s v="APLICACOES DIRETAS"/>
    <x v="32"/>
    <x v="69"/>
    <x v="69"/>
  </r>
  <r>
    <x v="8"/>
    <n v="1164043.1400000001"/>
    <x v="1"/>
    <x v="2"/>
    <x v="1"/>
    <s v="APLICACOES DIRETAS"/>
    <x v="32"/>
    <x v="70"/>
    <x v="70"/>
  </r>
  <r>
    <x v="8"/>
    <n v="1352636"/>
    <x v="1"/>
    <x v="2"/>
    <x v="1"/>
    <s v="APLICACOES DIRETAS"/>
    <x v="32"/>
    <x v="74"/>
    <x v="74"/>
  </r>
  <r>
    <x v="8"/>
    <n v="675335.09"/>
    <x v="1"/>
    <x v="2"/>
    <x v="1"/>
    <s v="APLICACOES DIRETAS"/>
    <x v="32"/>
    <x v="75"/>
    <x v="75"/>
  </r>
  <r>
    <x v="8"/>
    <n v="89131.58"/>
    <x v="1"/>
    <x v="2"/>
    <x v="1"/>
    <s v="APLICACOES DIRETAS"/>
    <x v="32"/>
    <x v="71"/>
    <x v="71"/>
  </r>
  <r>
    <x v="8"/>
    <n v="36200404.479999997"/>
    <x v="1"/>
    <x v="2"/>
    <x v="1"/>
    <s v="APLICACOES DIRETAS"/>
    <x v="32"/>
    <x v="76"/>
    <x v="76"/>
  </r>
  <r>
    <x v="8"/>
    <n v="0"/>
    <x v="1"/>
    <x v="2"/>
    <x v="1"/>
    <s v="APLICACOES DIRETAS"/>
    <x v="32"/>
    <x v="3"/>
    <x v="333"/>
  </r>
  <r>
    <x v="8"/>
    <n v="18035"/>
    <x v="1"/>
    <x v="2"/>
    <x v="1"/>
    <s v="APLICACOES DIRETAS"/>
    <x v="8"/>
    <x v="266"/>
    <x v="276"/>
  </r>
  <r>
    <x v="8"/>
    <n v="3700"/>
    <x v="1"/>
    <x v="2"/>
    <x v="1"/>
    <s v="APLICACOES DIRETAS"/>
    <x v="8"/>
    <x v="78"/>
    <x v="78"/>
  </r>
  <r>
    <x v="8"/>
    <n v="82812.47"/>
    <x v="1"/>
    <x v="2"/>
    <x v="1"/>
    <s v="APLICACOES DIRETAS"/>
    <x v="8"/>
    <x v="232"/>
    <x v="234"/>
  </r>
  <r>
    <x v="8"/>
    <n v="13951306.140000001"/>
    <x v="1"/>
    <x v="2"/>
    <x v="1"/>
    <s v="APLICACOES DIRETAS"/>
    <x v="8"/>
    <x v="79"/>
    <x v="79"/>
  </r>
  <r>
    <x v="8"/>
    <n v="5012254.7300000004"/>
    <x v="1"/>
    <x v="2"/>
    <x v="1"/>
    <s v="APLICACOES DIRETAS"/>
    <x v="8"/>
    <x v="80"/>
    <x v="80"/>
  </r>
  <r>
    <x v="8"/>
    <n v="1011287.39"/>
    <x v="1"/>
    <x v="2"/>
    <x v="1"/>
    <s v="APLICACOES DIRETAS"/>
    <x v="8"/>
    <x v="81"/>
    <x v="81"/>
  </r>
  <r>
    <x v="8"/>
    <n v="311.81"/>
    <x v="1"/>
    <x v="2"/>
    <x v="1"/>
    <s v="APLICACOES DIRETAS"/>
    <x v="8"/>
    <x v="82"/>
    <x v="82"/>
  </r>
  <r>
    <x v="8"/>
    <n v="26035310.309999999"/>
    <x v="1"/>
    <x v="2"/>
    <x v="1"/>
    <s v="APLICACOES DIRETAS"/>
    <x v="8"/>
    <x v="83"/>
    <x v="83"/>
  </r>
  <r>
    <x v="8"/>
    <n v="195846.51"/>
    <x v="1"/>
    <x v="2"/>
    <x v="1"/>
    <s v="APLICACOES DIRETAS"/>
    <x v="8"/>
    <x v="84"/>
    <x v="84"/>
  </r>
  <r>
    <x v="8"/>
    <n v="2798"/>
    <x v="1"/>
    <x v="2"/>
    <x v="1"/>
    <s v="APLICACOES DIRETAS"/>
    <x v="8"/>
    <x v="85"/>
    <x v="85"/>
  </r>
  <r>
    <x v="8"/>
    <n v="210503.29"/>
    <x v="1"/>
    <x v="2"/>
    <x v="1"/>
    <s v="APLICACOES DIRETAS"/>
    <x v="8"/>
    <x v="245"/>
    <x v="254"/>
  </r>
  <r>
    <x v="8"/>
    <n v="20114780.850000001"/>
    <x v="1"/>
    <x v="2"/>
    <x v="1"/>
    <s v="APLICACOES DIRETAS"/>
    <x v="8"/>
    <x v="86"/>
    <x v="86"/>
  </r>
  <r>
    <x v="8"/>
    <n v="11518015.310000001"/>
    <x v="1"/>
    <x v="2"/>
    <x v="1"/>
    <s v="APLICACOES DIRETAS"/>
    <x v="8"/>
    <x v="87"/>
    <x v="87"/>
  </r>
  <r>
    <x v="8"/>
    <n v="76174209.290000007"/>
    <x v="1"/>
    <x v="2"/>
    <x v="1"/>
    <s v="APLICACOES DIRETAS"/>
    <x v="8"/>
    <x v="88"/>
    <x v="88"/>
  </r>
  <r>
    <x v="8"/>
    <n v="15072803.66"/>
    <x v="1"/>
    <x v="2"/>
    <x v="1"/>
    <s v="APLICACOES DIRETAS"/>
    <x v="8"/>
    <x v="89"/>
    <x v="89"/>
  </r>
  <r>
    <x v="8"/>
    <n v="485078.46"/>
    <x v="1"/>
    <x v="2"/>
    <x v="1"/>
    <s v="APLICACOES DIRETAS"/>
    <x v="8"/>
    <x v="90"/>
    <x v="90"/>
  </r>
  <r>
    <x v="8"/>
    <n v="987710.23"/>
    <x v="1"/>
    <x v="2"/>
    <x v="1"/>
    <s v="APLICACOES DIRETAS"/>
    <x v="8"/>
    <x v="12"/>
    <x v="12"/>
  </r>
  <r>
    <x v="8"/>
    <n v="4780"/>
    <x v="1"/>
    <x v="2"/>
    <x v="1"/>
    <s v="APLICACOES DIRETAS"/>
    <x v="8"/>
    <x v="91"/>
    <x v="91"/>
  </r>
  <r>
    <x v="8"/>
    <n v="29081.9"/>
    <x v="1"/>
    <x v="2"/>
    <x v="1"/>
    <s v="APLICACOES DIRETAS"/>
    <x v="8"/>
    <x v="92"/>
    <x v="92"/>
  </r>
  <r>
    <x v="8"/>
    <n v="281829.15000000002"/>
    <x v="1"/>
    <x v="2"/>
    <x v="1"/>
    <s v="APLICACOES DIRETAS"/>
    <x v="8"/>
    <x v="93"/>
    <x v="93"/>
  </r>
  <r>
    <x v="8"/>
    <n v="25733.59"/>
    <x v="1"/>
    <x v="2"/>
    <x v="1"/>
    <s v="APLICACOES DIRETAS"/>
    <x v="8"/>
    <x v="94"/>
    <x v="94"/>
  </r>
  <r>
    <x v="8"/>
    <n v="1039003.18"/>
    <x v="1"/>
    <x v="2"/>
    <x v="1"/>
    <s v="APLICACOES DIRETAS"/>
    <x v="8"/>
    <x v="95"/>
    <x v="95"/>
  </r>
  <r>
    <x v="8"/>
    <n v="498130.66"/>
    <x v="1"/>
    <x v="2"/>
    <x v="1"/>
    <s v="APLICACOES DIRETAS"/>
    <x v="8"/>
    <x v="3"/>
    <x v="235"/>
  </r>
  <r>
    <x v="8"/>
    <n v="6822.14"/>
    <x v="1"/>
    <x v="2"/>
    <x v="1"/>
    <s v="APLICACOES DIRETAS"/>
    <x v="8"/>
    <x v="252"/>
    <x v="261"/>
  </r>
  <r>
    <x v="8"/>
    <n v="2516562.1"/>
    <x v="1"/>
    <x v="2"/>
    <x v="1"/>
    <s v="APLICACOES DIRETAS"/>
    <x v="9"/>
    <x v="314"/>
    <x v="334"/>
  </r>
  <r>
    <x v="8"/>
    <n v="1684978.97"/>
    <x v="1"/>
    <x v="2"/>
    <x v="1"/>
    <s v="APLICACOES DIRETAS"/>
    <x v="9"/>
    <x v="338"/>
    <x v="363"/>
  </r>
  <r>
    <x v="8"/>
    <n v="579986.66"/>
    <x v="1"/>
    <x v="2"/>
    <x v="1"/>
    <s v="APLICACOES DIRETAS"/>
    <x v="9"/>
    <x v="246"/>
    <x v="255"/>
  </r>
  <r>
    <x v="8"/>
    <n v="2954456.85"/>
    <x v="1"/>
    <x v="2"/>
    <x v="1"/>
    <s v="APLICACOES DIRETAS"/>
    <x v="9"/>
    <x v="96"/>
    <x v="96"/>
  </r>
  <r>
    <x v="8"/>
    <n v="539757.01"/>
    <x v="1"/>
    <x v="2"/>
    <x v="1"/>
    <s v="APLICACOES DIRETAS"/>
    <x v="9"/>
    <x v="78"/>
    <x v="78"/>
  </r>
  <r>
    <x v="8"/>
    <n v="12631955.279999999"/>
    <x v="1"/>
    <x v="2"/>
    <x v="1"/>
    <s v="APLICACOES DIRETAS"/>
    <x v="9"/>
    <x v="290"/>
    <x v="300"/>
  </r>
  <r>
    <x v="8"/>
    <n v="7914377"/>
    <x v="1"/>
    <x v="2"/>
    <x v="1"/>
    <s v="APLICACOES DIRETAS"/>
    <x v="9"/>
    <x v="339"/>
    <x v="364"/>
  </r>
  <r>
    <x v="8"/>
    <n v="3544793.33"/>
    <x v="1"/>
    <x v="2"/>
    <x v="1"/>
    <s v="APLICACOES DIRETAS"/>
    <x v="9"/>
    <x v="294"/>
    <x v="304"/>
  </r>
  <r>
    <x v="8"/>
    <n v="130145188.86"/>
    <x v="1"/>
    <x v="2"/>
    <x v="1"/>
    <s v="APLICACOES DIRETAS"/>
    <x v="9"/>
    <x v="295"/>
    <x v="305"/>
  </r>
  <r>
    <x v="8"/>
    <n v="29886260.640000001"/>
    <x v="1"/>
    <x v="2"/>
    <x v="1"/>
    <s v="APLICACOES DIRETAS"/>
    <x v="9"/>
    <x v="296"/>
    <x v="306"/>
  </r>
  <r>
    <x v="8"/>
    <n v="2918610"/>
    <x v="1"/>
    <x v="2"/>
    <x v="1"/>
    <s v="APLICACOES DIRETAS"/>
    <x v="9"/>
    <x v="13"/>
    <x v="13"/>
  </r>
  <r>
    <x v="8"/>
    <n v="19487101.329999998"/>
    <x v="1"/>
    <x v="2"/>
    <x v="1"/>
    <s v="APLICACOES DIRETAS"/>
    <x v="9"/>
    <x v="82"/>
    <x v="82"/>
  </r>
  <r>
    <x v="8"/>
    <n v="558557.19999999995"/>
    <x v="1"/>
    <x v="2"/>
    <x v="1"/>
    <s v="APLICACOES DIRETAS"/>
    <x v="9"/>
    <x v="97"/>
    <x v="97"/>
  </r>
  <r>
    <x v="8"/>
    <n v="28439952.050000001"/>
    <x v="1"/>
    <x v="2"/>
    <x v="1"/>
    <s v="APLICACOES DIRETAS"/>
    <x v="9"/>
    <x v="297"/>
    <x v="307"/>
  </r>
  <r>
    <x v="8"/>
    <n v="161578389.28999999"/>
    <x v="1"/>
    <x v="2"/>
    <x v="1"/>
    <s v="APLICACOES DIRETAS"/>
    <x v="9"/>
    <x v="85"/>
    <x v="85"/>
  </r>
  <r>
    <x v="8"/>
    <n v="327.28000000000003"/>
    <x v="1"/>
    <x v="2"/>
    <x v="1"/>
    <s v="APLICACOES DIRETAS"/>
    <x v="9"/>
    <x v="98"/>
    <x v="98"/>
  </r>
  <r>
    <x v="8"/>
    <n v="41195441.350000001"/>
    <x v="1"/>
    <x v="2"/>
    <x v="1"/>
    <s v="APLICACOES DIRETAS"/>
    <x v="9"/>
    <x v="86"/>
    <x v="86"/>
  </r>
  <r>
    <x v="8"/>
    <n v="26573073.23"/>
    <x v="1"/>
    <x v="2"/>
    <x v="1"/>
    <s v="APLICACOES DIRETAS"/>
    <x v="9"/>
    <x v="99"/>
    <x v="99"/>
  </r>
  <r>
    <x v="8"/>
    <n v="18578184.079999998"/>
    <x v="1"/>
    <x v="2"/>
    <x v="1"/>
    <s v="APLICACOES DIRETAS"/>
    <x v="9"/>
    <x v="100"/>
    <x v="100"/>
  </r>
  <r>
    <x v="8"/>
    <n v="196307.55"/>
    <x v="1"/>
    <x v="2"/>
    <x v="1"/>
    <s v="APLICACOES DIRETAS"/>
    <x v="9"/>
    <x v="101"/>
    <x v="101"/>
  </r>
  <r>
    <x v="8"/>
    <n v="14272008.359999999"/>
    <x v="1"/>
    <x v="2"/>
    <x v="1"/>
    <s v="APLICACOES DIRETAS"/>
    <x v="9"/>
    <x v="102"/>
    <x v="102"/>
  </r>
  <r>
    <x v="8"/>
    <n v="123442.28"/>
    <x v="1"/>
    <x v="2"/>
    <x v="1"/>
    <s v="APLICACOES DIRETAS"/>
    <x v="9"/>
    <x v="103"/>
    <x v="103"/>
  </r>
  <r>
    <x v="8"/>
    <n v="82861944.719999999"/>
    <x v="1"/>
    <x v="2"/>
    <x v="1"/>
    <s v="APLICACOES DIRETAS"/>
    <x v="9"/>
    <x v="104"/>
    <x v="104"/>
  </r>
  <r>
    <x v="8"/>
    <n v="5114661.16"/>
    <x v="1"/>
    <x v="2"/>
    <x v="1"/>
    <s v="APLICACOES DIRETAS"/>
    <x v="9"/>
    <x v="105"/>
    <x v="105"/>
  </r>
  <r>
    <x v="8"/>
    <n v="419635.95"/>
    <x v="1"/>
    <x v="2"/>
    <x v="1"/>
    <s v="APLICACOES DIRETAS"/>
    <x v="9"/>
    <x v="106"/>
    <x v="106"/>
  </r>
  <r>
    <x v="8"/>
    <n v="86708779.920000002"/>
    <x v="1"/>
    <x v="2"/>
    <x v="1"/>
    <s v="APLICACOES DIRETAS"/>
    <x v="9"/>
    <x v="107"/>
    <x v="107"/>
  </r>
  <r>
    <x v="8"/>
    <n v="2201984.84"/>
    <x v="1"/>
    <x v="2"/>
    <x v="1"/>
    <s v="APLICACOES DIRETAS"/>
    <x v="9"/>
    <x v="108"/>
    <x v="108"/>
  </r>
  <r>
    <x v="8"/>
    <n v="6846772.1399999997"/>
    <x v="1"/>
    <x v="2"/>
    <x v="1"/>
    <s v="APLICACOES DIRETAS"/>
    <x v="9"/>
    <x v="234"/>
    <x v="236"/>
  </r>
  <r>
    <x v="8"/>
    <n v="34575659.880000003"/>
    <x v="1"/>
    <x v="2"/>
    <x v="1"/>
    <s v="APLICACOES DIRETAS"/>
    <x v="9"/>
    <x v="93"/>
    <x v="93"/>
  </r>
  <r>
    <x v="8"/>
    <n v="31672930.989999998"/>
    <x v="1"/>
    <x v="2"/>
    <x v="1"/>
    <s v="APLICACOES DIRETAS"/>
    <x v="9"/>
    <x v="94"/>
    <x v="94"/>
  </r>
  <r>
    <x v="8"/>
    <n v="15566360.710000001"/>
    <x v="1"/>
    <x v="2"/>
    <x v="1"/>
    <s v="APLICACOES DIRETAS"/>
    <x v="9"/>
    <x v="109"/>
    <x v="109"/>
  </r>
  <r>
    <x v="8"/>
    <n v="2264188.14"/>
    <x v="1"/>
    <x v="2"/>
    <x v="1"/>
    <s v="APLICACOES DIRETAS"/>
    <x v="9"/>
    <x v="235"/>
    <x v="237"/>
  </r>
  <r>
    <x v="8"/>
    <n v="25835247.359999999"/>
    <x v="1"/>
    <x v="2"/>
    <x v="1"/>
    <s v="APLICACOES DIRETAS"/>
    <x v="9"/>
    <x v="3"/>
    <x v="238"/>
  </r>
  <r>
    <x v="8"/>
    <n v="23299152.710000001"/>
    <x v="1"/>
    <x v="2"/>
    <x v="1"/>
    <s v="APLICACOES DIRETAS"/>
    <x v="9"/>
    <x v="247"/>
    <x v="256"/>
  </r>
  <r>
    <x v="8"/>
    <n v="18039295.640000001"/>
    <x v="1"/>
    <x v="2"/>
    <x v="1"/>
    <s v="APLICACOES DIRETAS"/>
    <x v="9"/>
    <x v="110"/>
    <x v="110"/>
  </r>
  <r>
    <x v="8"/>
    <n v="82281101.049999997"/>
    <x v="1"/>
    <x v="2"/>
    <x v="1"/>
    <s v="APLICACOES DIRETAS"/>
    <x v="9"/>
    <x v="111"/>
    <x v="111"/>
  </r>
  <r>
    <x v="8"/>
    <n v="5150000"/>
    <x v="1"/>
    <x v="2"/>
    <x v="1"/>
    <s v="APLICACOES DIRETAS"/>
    <x v="9"/>
    <x v="340"/>
    <x v="365"/>
  </r>
  <r>
    <x v="8"/>
    <n v="17314143.719999999"/>
    <x v="1"/>
    <x v="2"/>
    <x v="1"/>
    <s v="APLICACOES DIRETAS"/>
    <x v="9"/>
    <x v="298"/>
    <x v="308"/>
  </r>
  <r>
    <x v="8"/>
    <n v="49608173.460000001"/>
    <x v="1"/>
    <x v="2"/>
    <x v="1"/>
    <s v="APLICACOES DIRETAS"/>
    <x v="9"/>
    <x v="341"/>
    <x v="366"/>
  </r>
  <r>
    <x v="8"/>
    <n v="9208409"/>
    <x v="1"/>
    <x v="2"/>
    <x v="1"/>
    <s v="APLICACOES DIRETAS"/>
    <x v="9"/>
    <x v="342"/>
    <x v="367"/>
  </r>
  <r>
    <x v="8"/>
    <n v="27345468.219999999"/>
    <x v="1"/>
    <x v="2"/>
    <x v="1"/>
    <s v="APLICACOES DIRETAS"/>
    <x v="9"/>
    <x v="299"/>
    <x v="309"/>
  </r>
  <r>
    <x v="8"/>
    <n v="721943.15"/>
    <x v="1"/>
    <x v="2"/>
    <x v="1"/>
    <s v="APLICACOES DIRETAS"/>
    <x v="9"/>
    <x v="343"/>
    <x v="257"/>
  </r>
  <r>
    <x v="8"/>
    <n v="131972872.31999999"/>
    <x v="1"/>
    <x v="2"/>
    <x v="1"/>
    <s v="APLICACOES DIRETAS"/>
    <x v="9"/>
    <x v="236"/>
    <x v="239"/>
  </r>
  <r>
    <x v="8"/>
    <n v="22976635.050000001"/>
    <x v="1"/>
    <x v="2"/>
    <x v="1"/>
    <s v="APLICACOES DIRETAS"/>
    <x v="9"/>
    <x v="344"/>
    <x v="368"/>
  </r>
  <r>
    <x v="8"/>
    <n v="2393212.33"/>
    <x v="1"/>
    <x v="2"/>
    <x v="1"/>
    <s v="APLICACOES DIRETAS"/>
    <x v="9"/>
    <x v="300"/>
    <x v="310"/>
  </r>
  <r>
    <x v="8"/>
    <n v="115680721.23999999"/>
    <x v="1"/>
    <x v="2"/>
    <x v="1"/>
    <s v="APLICACOES DIRETAS"/>
    <x v="9"/>
    <x v="345"/>
    <x v="369"/>
  </r>
  <r>
    <x v="8"/>
    <n v="29694656.010000002"/>
    <x v="1"/>
    <x v="2"/>
    <x v="1"/>
    <s v="APLICACOES DIRETAS"/>
    <x v="9"/>
    <x v="346"/>
    <x v="258"/>
  </r>
  <r>
    <x v="8"/>
    <n v="848492367.86000001"/>
    <x v="1"/>
    <x v="2"/>
    <x v="1"/>
    <s v="APLICACOES DIRETAS"/>
    <x v="9"/>
    <x v="113"/>
    <x v="113"/>
  </r>
  <r>
    <x v="8"/>
    <n v="550712182"/>
    <x v="1"/>
    <x v="2"/>
    <x v="1"/>
    <s v="APLICACOES DIRETAS"/>
    <x v="9"/>
    <x v="347"/>
    <x v="370"/>
  </r>
  <r>
    <x v="8"/>
    <n v="146768014.74000001"/>
    <x v="1"/>
    <x v="2"/>
    <x v="1"/>
    <s v="APLICACOES DIRETAS"/>
    <x v="9"/>
    <x v="317"/>
    <x v="336"/>
  </r>
  <r>
    <x v="8"/>
    <n v="97861341.159999996"/>
    <x v="1"/>
    <x v="2"/>
    <x v="1"/>
    <s v="APLICACOES DIRETAS"/>
    <x v="9"/>
    <x v="250"/>
    <x v="259"/>
  </r>
  <r>
    <x v="8"/>
    <n v="6513766.5800000001"/>
    <x v="1"/>
    <x v="2"/>
    <x v="1"/>
    <s v="APLICACOES DIRETAS"/>
    <x v="9"/>
    <x v="274"/>
    <x v="285"/>
  </r>
  <r>
    <x v="8"/>
    <n v="216811.28"/>
    <x v="1"/>
    <x v="2"/>
    <x v="1"/>
    <s v="APLICACOES DIRETAS"/>
    <x v="9"/>
    <x v="348"/>
    <x v="371"/>
  </r>
  <r>
    <x v="8"/>
    <n v="23649929.699999999"/>
    <x v="1"/>
    <x v="2"/>
    <x v="1"/>
    <s v="APLICACOES DIRETAS"/>
    <x v="9"/>
    <x v="251"/>
    <x v="260"/>
  </r>
  <r>
    <x v="8"/>
    <n v="2721225.82"/>
    <x v="1"/>
    <x v="2"/>
    <x v="1"/>
    <s v="APLICACOES DIRETAS"/>
    <x v="9"/>
    <x v="349"/>
    <x v="372"/>
  </r>
  <r>
    <x v="8"/>
    <n v="96014964.920000002"/>
    <x v="1"/>
    <x v="2"/>
    <x v="1"/>
    <s v="APLICACOES DIRETAS"/>
    <x v="9"/>
    <x v="115"/>
    <x v="115"/>
  </r>
  <r>
    <x v="8"/>
    <n v="91665506.200000003"/>
    <x v="1"/>
    <x v="2"/>
    <x v="1"/>
    <s v="APLICACOES DIRETAS"/>
    <x v="9"/>
    <x v="116"/>
    <x v="116"/>
  </r>
  <r>
    <x v="8"/>
    <n v="1923050.07"/>
    <x v="1"/>
    <x v="2"/>
    <x v="1"/>
    <s v="APLICACOES DIRETAS"/>
    <x v="9"/>
    <x v="117"/>
    <x v="117"/>
  </r>
  <r>
    <x v="8"/>
    <n v="358.41"/>
    <x v="1"/>
    <x v="2"/>
    <x v="1"/>
    <s v="APLICACOES DIRETAS"/>
    <x v="9"/>
    <x v="301"/>
    <x v="286"/>
  </r>
  <r>
    <x v="8"/>
    <n v="6121559.7599999998"/>
    <x v="1"/>
    <x v="2"/>
    <x v="1"/>
    <s v="APLICACOES DIRETAS"/>
    <x v="9"/>
    <x v="252"/>
    <x v="261"/>
  </r>
  <r>
    <x v="8"/>
    <n v="0"/>
    <x v="1"/>
    <x v="2"/>
    <x v="1"/>
    <s v="APLICACOES DIRETAS"/>
    <x v="9"/>
    <x v="264"/>
    <x v="274"/>
  </r>
  <r>
    <x v="8"/>
    <n v="12130147.82"/>
    <x v="1"/>
    <x v="2"/>
    <x v="1"/>
    <s v="APLICACOES DIRETAS"/>
    <x v="9"/>
    <x v="118"/>
    <x v="118"/>
  </r>
  <r>
    <x v="8"/>
    <n v="45446787.789999999"/>
    <x v="1"/>
    <x v="2"/>
    <x v="1"/>
    <s v="APLICACOES DIRETAS"/>
    <x v="9"/>
    <x v="119"/>
    <x v="119"/>
  </r>
  <r>
    <x v="8"/>
    <n v="8201609.0700000003"/>
    <x v="1"/>
    <x v="2"/>
    <x v="1"/>
    <s v="APLICACOES DIRETAS"/>
    <x v="9"/>
    <x v="120"/>
    <x v="120"/>
  </r>
  <r>
    <x v="8"/>
    <n v="2147148.46"/>
    <x v="1"/>
    <x v="2"/>
    <x v="1"/>
    <s v="APLICACOES DIRETAS"/>
    <x v="33"/>
    <x v="121"/>
    <x v="121"/>
  </r>
  <r>
    <x v="8"/>
    <n v="504114.63"/>
    <x v="1"/>
    <x v="2"/>
    <x v="1"/>
    <s v="APLICACOES DIRETAS"/>
    <x v="33"/>
    <x v="122"/>
    <x v="122"/>
  </r>
  <r>
    <x v="8"/>
    <n v="5569332.7800000003"/>
    <x v="1"/>
    <x v="2"/>
    <x v="1"/>
    <s v="APLICACOES DIRETAS"/>
    <x v="33"/>
    <x v="123"/>
    <x v="123"/>
  </r>
  <r>
    <x v="8"/>
    <n v="366258.94"/>
    <x v="1"/>
    <x v="2"/>
    <x v="1"/>
    <s v="APLICACOES DIRETAS"/>
    <x v="33"/>
    <x v="3"/>
    <x v="240"/>
  </r>
  <r>
    <x v="8"/>
    <n v="6268069.25"/>
    <x v="1"/>
    <x v="2"/>
    <x v="1"/>
    <s v="APLICACOES DIRETAS"/>
    <x v="34"/>
    <x v="124"/>
    <x v="124"/>
  </r>
  <r>
    <x v="8"/>
    <n v="424990900.10000002"/>
    <x v="1"/>
    <x v="2"/>
    <x v="1"/>
    <s v="APLICACOES DIRETAS"/>
    <x v="34"/>
    <x v="148"/>
    <x v="148"/>
  </r>
  <r>
    <x v="8"/>
    <n v="1214770502.0999999"/>
    <x v="1"/>
    <x v="2"/>
    <x v="1"/>
    <s v="APLICACOES DIRETAS"/>
    <x v="34"/>
    <x v="125"/>
    <x v="125"/>
  </r>
  <r>
    <x v="8"/>
    <n v="4142487.82"/>
    <x v="1"/>
    <x v="2"/>
    <x v="1"/>
    <s v="APLICACOES DIRETAS"/>
    <x v="34"/>
    <x v="302"/>
    <x v="311"/>
  </r>
  <r>
    <x v="8"/>
    <n v="0"/>
    <x v="1"/>
    <x v="2"/>
    <x v="1"/>
    <s v="APLICACOES DIRETAS"/>
    <x v="34"/>
    <x v="3"/>
    <x v="337"/>
  </r>
  <r>
    <x v="8"/>
    <n v="4599607.01"/>
    <x v="1"/>
    <x v="2"/>
    <x v="1"/>
    <s v="APLICACOES DIRETAS"/>
    <x v="35"/>
    <x v="126"/>
    <x v="126"/>
  </r>
  <r>
    <x v="8"/>
    <n v="588841.55000000005"/>
    <x v="1"/>
    <x v="2"/>
    <x v="1"/>
    <s v="APLICACOES DIRETAS"/>
    <x v="35"/>
    <x v="263"/>
    <x v="312"/>
  </r>
  <r>
    <x v="8"/>
    <n v="1258000.78"/>
    <x v="1"/>
    <x v="2"/>
    <x v="1"/>
    <s v="APLICACOES DIRETAS"/>
    <x v="35"/>
    <x v="127"/>
    <x v="127"/>
  </r>
  <r>
    <x v="8"/>
    <n v="8809732.6799999997"/>
    <x v="1"/>
    <x v="2"/>
    <x v="1"/>
    <s v="APLICACOES DIRETAS"/>
    <x v="35"/>
    <x v="128"/>
    <x v="128"/>
  </r>
  <r>
    <x v="8"/>
    <n v="0"/>
    <x v="1"/>
    <x v="2"/>
    <x v="1"/>
    <s v="APLICACOES DIRETAS"/>
    <x v="35"/>
    <x v="3"/>
    <x v="277"/>
  </r>
  <r>
    <x v="8"/>
    <n v="0"/>
    <x v="1"/>
    <x v="2"/>
    <x v="1"/>
    <s v="APLICACOES DIRETAS"/>
    <x v="38"/>
    <x v="3"/>
    <x v="345"/>
  </r>
  <r>
    <x v="8"/>
    <n v="0"/>
    <x v="1"/>
    <x v="2"/>
    <x v="1"/>
    <s v="APLICACOES DIRETAS"/>
    <x v="58"/>
    <x v="3"/>
    <x v="324"/>
  </r>
  <r>
    <x v="8"/>
    <n v="59524555.810000002"/>
    <x v="1"/>
    <x v="2"/>
    <x v="1"/>
    <s v="APLICACOES DIRETAS"/>
    <x v="39"/>
    <x v="237"/>
    <x v="241"/>
  </r>
  <r>
    <x v="8"/>
    <n v="3029474.58"/>
    <x v="1"/>
    <x v="2"/>
    <x v="1"/>
    <s v="APLICACOES DIRETAS"/>
    <x v="39"/>
    <x v="238"/>
    <x v="242"/>
  </r>
  <r>
    <x v="8"/>
    <n v="0"/>
    <x v="1"/>
    <x v="2"/>
    <x v="1"/>
    <s v="APLICACOES DIRETAS"/>
    <x v="39"/>
    <x v="3"/>
    <x v="131"/>
  </r>
  <r>
    <x v="8"/>
    <n v="1123.5899999999999"/>
    <x v="1"/>
    <x v="2"/>
    <x v="1"/>
    <s v="APLICACOES DIRETAS"/>
    <x v="40"/>
    <x v="3"/>
    <x v="243"/>
  </r>
  <r>
    <x v="8"/>
    <n v="48981.16"/>
    <x v="1"/>
    <x v="2"/>
    <x v="1"/>
    <s v="APLICACOES DIRETAS"/>
    <x v="40"/>
    <x v="132"/>
    <x v="132"/>
  </r>
  <r>
    <x v="8"/>
    <n v="3122972.92"/>
    <x v="1"/>
    <x v="2"/>
    <x v="1"/>
    <s v="APLICACOES DIRETAS"/>
    <x v="40"/>
    <x v="133"/>
    <x v="133"/>
  </r>
  <r>
    <x v="8"/>
    <n v="73088925.700000003"/>
    <x v="1"/>
    <x v="2"/>
    <x v="1"/>
    <s v="APLICACOES DIRETAS"/>
    <x v="40"/>
    <x v="134"/>
    <x v="134"/>
  </r>
  <r>
    <x v="8"/>
    <n v="0"/>
    <x v="1"/>
    <x v="2"/>
    <x v="0"/>
    <s v="A DEFINIR"/>
    <x v="58"/>
    <x v="3"/>
    <x v="324"/>
  </r>
  <r>
    <x v="8"/>
    <n v="4696139726.5200005"/>
    <x v="1"/>
    <x v="3"/>
    <x v="1"/>
    <s v="APLICACOES DIRETAS"/>
    <x v="11"/>
    <x v="17"/>
    <x v="17"/>
  </r>
  <r>
    <x v="8"/>
    <n v="1615474238.6300001"/>
    <x v="1"/>
    <x v="3"/>
    <x v="1"/>
    <s v="APLICACOES DIRETAS"/>
    <x v="11"/>
    <x v="137"/>
    <x v="137"/>
  </r>
  <r>
    <x v="8"/>
    <n v="0"/>
    <x v="1"/>
    <x v="3"/>
    <x v="1"/>
    <s v="APLICACOES DIRETAS"/>
    <x v="11"/>
    <x v="3"/>
    <x v="328"/>
  </r>
  <r>
    <x v="8"/>
    <n v="3740544.86"/>
    <x v="1"/>
    <x v="3"/>
    <x v="1"/>
    <s v="APLICACOES DIRETAS"/>
    <x v="19"/>
    <x v="23"/>
    <x v="23"/>
  </r>
  <r>
    <x v="8"/>
    <n v="0"/>
    <x v="1"/>
    <x v="3"/>
    <x v="1"/>
    <s v="APLICACOES DIRETAS"/>
    <x v="19"/>
    <x v="3"/>
    <x v="23"/>
  </r>
  <r>
    <x v="8"/>
    <n v="602357913.11000001"/>
    <x v="1"/>
    <x v="3"/>
    <x v="1"/>
    <s v="APLICACOES DIRETAS"/>
    <x v="5"/>
    <x v="9"/>
    <x v="9"/>
  </r>
  <r>
    <x v="8"/>
    <n v="0"/>
    <x v="1"/>
    <x v="3"/>
    <x v="1"/>
    <s v="APLICACOES DIRETAS"/>
    <x v="5"/>
    <x v="3"/>
    <x v="9"/>
  </r>
  <r>
    <x v="8"/>
    <n v="2399964.92"/>
    <x v="1"/>
    <x v="3"/>
    <x v="1"/>
    <s v="APLICACOES DIRETAS"/>
    <x v="4"/>
    <x v="7"/>
    <x v="7"/>
  </r>
  <r>
    <x v="8"/>
    <n v="0"/>
    <x v="1"/>
    <x v="3"/>
    <x v="1"/>
    <s v="APLICACOES DIRETAS"/>
    <x v="4"/>
    <x v="276"/>
    <x v="287"/>
  </r>
  <r>
    <x v="8"/>
    <n v="169853.34"/>
    <x v="1"/>
    <x v="3"/>
    <x v="1"/>
    <s v="APLICACOES DIRETAS"/>
    <x v="4"/>
    <x v="267"/>
    <x v="278"/>
  </r>
  <r>
    <x v="8"/>
    <n v="549283.93000000005"/>
    <x v="1"/>
    <x v="3"/>
    <x v="1"/>
    <s v="APLICACOES DIRETAS"/>
    <x v="4"/>
    <x v="272"/>
    <x v="283"/>
  </r>
  <r>
    <x v="8"/>
    <n v="0"/>
    <x v="1"/>
    <x v="3"/>
    <x v="1"/>
    <s v="APLICACOES DIRETAS"/>
    <x v="4"/>
    <x v="3"/>
    <x v="327"/>
  </r>
  <r>
    <x v="8"/>
    <n v="40445984.950000003"/>
    <x v="1"/>
    <x v="3"/>
    <x v="1"/>
    <s v="APLICACOES DIRETAS"/>
    <x v="41"/>
    <x v="138"/>
    <x v="138"/>
  </r>
  <r>
    <x v="8"/>
    <n v="0"/>
    <x v="1"/>
    <x v="3"/>
    <x v="1"/>
    <s v="APLICACOES DIRETAS"/>
    <x v="41"/>
    <x v="3"/>
    <x v="138"/>
  </r>
  <r>
    <x v="8"/>
    <n v="55311023.590000004"/>
    <x v="1"/>
    <x v="3"/>
    <x v="1"/>
    <s v="APLICACOES DIRETAS"/>
    <x v="42"/>
    <x v="305"/>
    <x v="315"/>
  </r>
  <r>
    <x v="8"/>
    <n v="98477582.040000007"/>
    <x v="1"/>
    <x v="3"/>
    <x v="1"/>
    <s v="APLICACOES DIRETAS"/>
    <x v="42"/>
    <x v="318"/>
    <x v="338"/>
  </r>
  <r>
    <x v="8"/>
    <n v="1096185.8899999999"/>
    <x v="1"/>
    <x v="3"/>
    <x v="1"/>
    <s v="APLICACOES DIRETAS"/>
    <x v="42"/>
    <x v="337"/>
    <x v="362"/>
  </r>
  <r>
    <x v="8"/>
    <n v="42858.52"/>
    <x v="1"/>
    <x v="3"/>
    <x v="1"/>
    <s v="APLICACOES DIRETAS"/>
    <x v="42"/>
    <x v="319"/>
    <x v="339"/>
  </r>
  <r>
    <x v="8"/>
    <n v="159247134.16"/>
    <x v="1"/>
    <x v="3"/>
    <x v="1"/>
    <s v="APLICACOES DIRETAS"/>
    <x v="42"/>
    <x v="320"/>
    <x v="340"/>
  </r>
  <r>
    <x v="8"/>
    <n v="49919.81"/>
    <x v="1"/>
    <x v="3"/>
    <x v="1"/>
    <s v="APLICACOES DIRETAS"/>
    <x v="42"/>
    <x v="322"/>
    <x v="342"/>
  </r>
  <r>
    <x v="8"/>
    <n v="76061160.969999999"/>
    <x v="1"/>
    <x v="3"/>
    <x v="1"/>
    <s v="APLICACOES DIRETAS"/>
    <x v="42"/>
    <x v="3"/>
    <x v="244"/>
  </r>
  <r>
    <x v="8"/>
    <n v="231855923.75999999"/>
    <x v="1"/>
    <x v="3"/>
    <x v="1"/>
    <s v="APLICACOES DIRETAS"/>
    <x v="28"/>
    <x v="261"/>
    <x v="270"/>
  </r>
  <r>
    <x v="8"/>
    <n v="178755907.47"/>
    <x v="1"/>
    <x v="3"/>
    <x v="1"/>
    <s v="APLICACOES DIRETAS"/>
    <x v="28"/>
    <x v="66"/>
    <x v="66"/>
  </r>
  <r>
    <x v="8"/>
    <n v="0"/>
    <x v="1"/>
    <x v="3"/>
    <x v="1"/>
    <s v="APLICACOES DIRETAS"/>
    <x v="28"/>
    <x v="3"/>
    <x v="343"/>
  </r>
  <r>
    <x v="8"/>
    <n v="87427723.120000005"/>
    <x v="1"/>
    <x v="3"/>
    <x v="1"/>
    <s v="APLICACOES DIRETAS"/>
    <x v="43"/>
    <x v="141"/>
    <x v="141"/>
  </r>
  <r>
    <x v="8"/>
    <n v="9317483.6799999997"/>
    <x v="1"/>
    <x v="3"/>
    <x v="1"/>
    <s v="APLICACOES DIRETAS"/>
    <x v="43"/>
    <x v="142"/>
    <x v="142"/>
  </r>
  <r>
    <x v="8"/>
    <n v="9164081.2200000007"/>
    <x v="1"/>
    <x v="3"/>
    <x v="1"/>
    <s v="APLICACOES DIRETAS"/>
    <x v="43"/>
    <x v="143"/>
    <x v="143"/>
  </r>
  <r>
    <x v="8"/>
    <n v="6543805.5300000003"/>
    <x v="1"/>
    <x v="3"/>
    <x v="1"/>
    <s v="APLICACOES DIRETAS"/>
    <x v="43"/>
    <x v="144"/>
    <x v="144"/>
  </r>
  <r>
    <x v="8"/>
    <n v="413246.27"/>
    <x v="1"/>
    <x v="3"/>
    <x v="1"/>
    <s v="APLICACOES DIRETAS"/>
    <x v="43"/>
    <x v="267"/>
    <x v="278"/>
  </r>
  <r>
    <x v="8"/>
    <n v="0"/>
    <x v="1"/>
    <x v="3"/>
    <x v="1"/>
    <s v="APLICACOES DIRETAS"/>
    <x v="43"/>
    <x v="3"/>
    <x v="344"/>
  </r>
  <r>
    <x v="8"/>
    <n v="10088064.99"/>
    <x v="1"/>
    <x v="3"/>
    <x v="1"/>
    <s v="APLICACOES DIRETAS"/>
    <x v="43"/>
    <x v="145"/>
    <x v="145"/>
  </r>
  <r>
    <x v="8"/>
    <n v="4782914.21"/>
    <x v="1"/>
    <x v="3"/>
    <x v="1"/>
    <s v="APLICACOES DIRETAS"/>
    <x v="43"/>
    <x v="146"/>
    <x v="146"/>
  </r>
  <r>
    <x v="8"/>
    <n v="12654011.48"/>
    <x v="1"/>
    <x v="3"/>
    <x v="1"/>
    <s v="APLICACOES DIRETAS"/>
    <x v="44"/>
    <x v="147"/>
    <x v="147"/>
  </r>
  <r>
    <x v="8"/>
    <n v="0"/>
    <x v="1"/>
    <x v="3"/>
    <x v="1"/>
    <s v="APLICACOES DIRETAS"/>
    <x v="44"/>
    <x v="3"/>
    <x v="147"/>
  </r>
  <r>
    <x v="8"/>
    <n v="24249556.920000002"/>
    <x v="1"/>
    <x v="3"/>
    <x v="1"/>
    <s v="APLICACOES DIRETAS"/>
    <x v="34"/>
    <x v="124"/>
    <x v="124"/>
  </r>
  <r>
    <x v="8"/>
    <n v="52262864.990000002"/>
    <x v="1"/>
    <x v="3"/>
    <x v="1"/>
    <s v="APLICACOES DIRETAS"/>
    <x v="34"/>
    <x v="148"/>
    <x v="148"/>
  </r>
  <r>
    <x v="8"/>
    <n v="41778279.859999999"/>
    <x v="1"/>
    <x v="3"/>
    <x v="1"/>
    <s v="APLICACOES DIRETAS"/>
    <x v="34"/>
    <x v="149"/>
    <x v="149"/>
  </r>
  <r>
    <x v="8"/>
    <n v="41598278.549999997"/>
    <x v="1"/>
    <x v="3"/>
    <x v="1"/>
    <s v="APLICACOES DIRETAS"/>
    <x v="34"/>
    <x v="125"/>
    <x v="125"/>
  </r>
  <r>
    <x v="8"/>
    <n v="0"/>
    <x v="1"/>
    <x v="3"/>
    <x v="1"/>
    <s v="APLICACOES DIRETAS"/>
    <x v="34"/>
    <x v="3"/>
    <x v="337"/>
  </r>
  <r>
    <x v="8"/>
    <n v="4954351.16"/>
    <x v="1"/>
    <x v="3"/>
    <x v="1"/>
    <s v="APLICACOES DIRETAS"/>
    <x v="37"/>
    <x v="129"/>
    <x v="129"/>
  </r>
  <r>
    <x v="8"/>
    <n v="0"/>
    <x v="1"/>
    <x v="3"/>
    <x v="1"/>
    <s v="APLICACOES DIRETAS"/>
    <x v="37"/>
    <x v="3"/>
    <x v="129"/>
  </r>
  <r>
    <x v="8"/>
    <n v="1249322.46"/>
    <x v="1"/>
    <x v="3"/>
    <x v="1"/>
    <s v="APLICACOES DIRETAS"/>
    <x v="38"/>
    <x v="130"/>
    <x v="130"/>
  </r>
  <r>
    <x v="8"/>
    <n v="0"/>
    <x v="1"/>
    <x v="3"/>
    <x v="1"/>
    <s v="APLICACOES DIRETAS"/>
    <x v="38"/>
    <x v="3"/>
    <x v="345"/>
  </r>
  <r>
    <x v="8"/>
    <n v="0"/>
    <x v="1"/>
    <x v="3"/>
    <x v="1"/>
    <s v="APLICACOES DIRETAS"/>
    <x v="58"/>
    <x v="3"/>
    <x v="324"/>
  </r>
  <r>
    <x v="8"/>
    <n v="18830273.77"/>
    <x v="1"/>
    <x v="3"/>
    <x v="1"/>
    <s v="APLICACOES DIRETAS"/>
    <x v="39"/>
    <x v="237"/>
    <x v="241"/>
  </r>
  <r>
    <x v="8"/>
    <n v="63772129.969999999"/>
    <x v="1"/>
    <x v="3"/>
    <x v="1"/>
    <s v="APLICACOES DIRETAS"/>
    <x v="39"/>
    <x v="238"/>
    <x v="242"/>
  </r>
  <r>
    <x v="8"/>
    <n v="64959.34"/>
    <x v="1"/>
    <x v="3"/>
    <x v="1"/>
    <s v="APLICACOES DIRETAS"/>
    <x v="39"/>
    <x v="3"/>
    <x v="131"/>
  </r>
  <r>
    <x v="8"/>
    <n v="209756959.28999999"/>
    <x v="1"/>
    <x v="3"/>
    <x v="1"/>
    <s v="APLICACOES DIRETAS"/>
    <x v="45"/>
    <x v="150"/>
    <x v="150"/>
  </r>
  <r>
    <x v="8"/>
    <n v="31211580.75"/>
    <x v="1"/>
    <x v="3"/>
    <x v="1"/>
    <s v="APLICACOES DIRETAS"/>
    <x v="45"/>
    <x v="254"/>
    <x v="263"/>
  </r>
  <r>
    <x v="8"/>
    <n v="1915.75"/>
    <x v="1"/>
    <x v="3"/>
    <x v="1"/>
    <s v="APLICACOES DIRETAS"/>
    <x v="45"/>
    <x v="151"/>
    <x v="151"/>
  </r>
  <r>
    <x v="8"/>
    <n v="5672266.1900000004"/>
    <x v="1"/>
    <x v="3"/>
    <x v="1"/>
    <s v="APLICACOES DIRETAS"/>
    <x v="45"/>
    <x v="323"/>
    <x v="346"/>
  </r>
  <r>
    <x v="8"/>
    <n v="8852466.9600000009"/>
    <x v="1"/>
    <x v="3"/>
    <x v="1"/>
    <s v="APLICACOES DIRETAS"/>
    <x v="45"/>
    <x v="152"/>
    <x v="152"/>
  </r>
  <r>
    <x v="8"/>
    <n v="1217763483.29"/>
    <x v="1"/>
    <x v="3"/>
    <x v="1"/>
    <s v="APLICACOES DIRETAS"/>
    <x v="45"/>
    <x v="153"/>
    <x v="153"/>
  </r>
  <r>
    <x v="8"/>
    <n v="189534830"/>
    <x v="1"/>
    <x v="3"/>
    <x v="1"/>
    <s v="APLICACOES DIRETAS"/>
    <x v="45"/>
    <x v="154"/>
    <x v="154"/>
  </r>
  <r>
    <x v="8"/>
    <n v="303801.37"/>
    <x v="1"/>
    <x v="3"/>
    <x v="1"/>
    <s v="APLICACOES DIRETAS"/>
    <x v="45"/>
    <x v="350"/>
    <x v="373"/>
  </r>
  <r>
    <x v="8"/>
    <n v="1738454.17"/>
    <x v="1"/>
    <x v="3"/>
    <x v="1"/>
    <s v="APLICACOES DIRETAS"/>
    <x v="45"/>
    <x v="155"/>
    <x v="155"/>
  </r>
  <r>
    <x v="8"/>
    <n v="371.15"/>
    <x v="1"/>
    <x v="3"/>
    <x v="1"/>
    <s v="APLICACOES DIRETAS"/>
    <x v="45"/>
    <x v="156"/>
    <x v="156"/>
  </r>
  <r>
    <x v="8"/>
    <n v="42841326.460000001"/>
    <x v="1"/>
    <x v="3"/>
    <x v="1"/>
    <s v="APLICACOES DIRETAS"/>
    <x v="45"/>
    <x v="157"/>
    <x v="157"/>
  </r>
  <r>
    <x v="8"/>
    <n v="451743.39"/>
    <x v="1"/>
    <x v="3"/>
    <x v="1"/>
    <s v="APLICACOES DIRETAS"/>
    <x v="45"/>
    <x v="159"/>
    <x v="159"/>
  </r>
  <r>
    <x v="8"/>
    <n v="41319542.490000002"/>
    <x v="1"/>
    <x v="3"/>
    <x v="1"/>
    <s v="APLICACOES DIRETAS"/>
    <x v="45"/>
    <x v="160"/>
    <x v="160"/>
  </r>
  <r>
    <x v="8"/>
    <n v="2678946.14"/>
    <x v="1"/>
    <x v="3"/>
    <x v="1"/>
    <s v="APLICACOES DIRETAS"/>
    <x v="45"/>
    <x v="308"/>
    <x v="318"/>
  </r>
  <r>
    <x v="8"/>
    <n v="8000592.25"/>
    <x v="1"/>
    <x v="3"/>
    <x v="1"/>
    <s v="APLICACOES DIRETAS"/>
    <x v="45"/>
    <x v="161"/>
    <x v="161"/>
  </r>
  <r>
    <x v="8"/>
    <n v="49989615.770000003"/>
    <x v="1"/>
    <x v="3"/>
    <x v="1"/>
    <s v="APLICACOES DIRETAS"/>
    <x v="45"/>
    <x v="351"/>
    <x v="319"/>
  </r>
  <r>
    <x v="8"/>
    <n v="213629733.91999999"/>
    <x v="1"/>
    <x v="3"/>
    <x v="1"/>
    <s v="APLICACOES DIRETAS"/>
    <x v="45"/>
    <x v="162"/>
    <x v="162"/>
  </r>
  <r>
    <x v="8"/>
    <n v="44089.01"/>
    <x v="1"/>
    <x v="3"/>
    <x v="1"/>
    <s v="APLICACOES DIRETAS"/>
    <x v="45"/>
    <x v="164"/>
    <x v="164"/>
  </r>
  <r>
    <x v="8"/>
    <n v="23905634.600000001"/>
    <x v="1"/>
    <x v="3"/>
    <x v="1"/>
    <s v="APLICACOES DIRETAS"/>
    <x v="45"/>
    <x v="165"/>
    <x v="165"/>
  </r>
  <r>
    <x v="8"/>
    <n v="2546474.27"/>
    <x v="1"/>
    <x v="3"/>
    <x v="1"/>
    <s v="APLICACOES DIRETAS"/>
    <x v="45"/>
    <x v="166"/>
    <x v="166"/>
  </r>
  <r>
    <x v="8"/>
    <n v="489166299.85000002"/>
    <x v="1"/>
    <x v="3"/>
    <x v="1"/>
    <s v="APLICACOES DIRETAS"/>
    <x v="45"/>
    <x v="167"/>
    <x v="167"/>
  </r>
  <r>
    <x v="8"/>
    <n v="44731673.479999997"/>
    <x v="1"/>
    <x v="3"/>
    <x v="1"/>
    <s v="APLICACOES DIRETAS"/>
    <x v="45"/>
    <x v="168"/>
    <x v="168"/>
  </r>
  <r>
    <x v="8"/>
    <n v="324761.64"/>
    <x v="1"/>
    <x v="3"/>
    <x v="1"/>
    <s v="APLICACOES DIRETAS"/>
    <x v="45"/>
    <x v="169"/>
    <x v="169"/>
  </r>
  <r>
    <x v="8"/>
    <n v="655376482.19000006"/>
    <x v="1"/>
    <x v="3"/>
    <x v="1"/>
    <s v="APLICACOES DIRETAS"/>
    <x v="45"/>
    <x v="170"/>
    <x v="170"/>
  </r>
  <r>
    <x v="8"/>
    <n v="4810643.74"/>
    <x v="1"/>
    <x v="3"/>
    <x v="1"/>
    <s v="APLICACOES DIRETAS"/>
    <x v="45"/>
    <x v="171"/>
    <x v="171"/>
  </r>
  <r>
    <x v="8"/>
    <n v="29606.76"/>
    <x v="1"/>
    <x v="3"/>
    <x v="1"/>
    <s v="APLICACOES DIRETAS"/>
    <x v="45"/>
    <x v="172"/>
    <x v="172"/>
  </r>
  <r>
    <x v="8"/>
    <n v="8923.51"/>
    <x v="1"/>
    <x v="3"/>
    <x v="1"/>
    <s v="APLICACOES DIRETAS"/>
    <x v="45"/>
    <x v="173"/>
    <x v="173"/>
  </r>
  <r>
    <x v="8"/>
    <n v="21671142.210000001"/>
    <x v="1"/>
    <x v="3"/>
    <x v="1"/>
    <s v="APLICACOES DIRETAS"/>
    <x v="45"/>
    <x v="175"/>
    <x v="175"/>
  </r>
  <r>
    <x v="8"/>
    <n v="3372853.77"/>
    <x v="1"/>
    <x v="3"/>
    <x v="1"/>
    <s v="APLICACOES DIRETAS"/>
    <x v="45"/>
    <x v="176"/>
    <x v="176"/>
  </r>
  <r>
    <x v="8"/>
    <n v="4358054.22"/>
    <x v="1"/>
    <x v="3"/>
    <x v="1"/>
    <s v="APLICACOES DIRETAS"/>
    <x v="45"/>
    <x v="178"/>
    <x v="178"/>
  </r>
  <r>
    <x v="8"/>
    <n v="35010165.280000001"/>
    <x v="1"/>
    <x v="3"/>
    <x v="1"/>
    <s v="APLICACOES DIRETAS"/>
    <x v="45"/>
    <x v="179"/>
    <x v="179"/>
  </r>
  <r>
    <x v="8"/>
    <n v="8026081.1799999997"/>
    <x v="1"/>
    <x v="3"/>
    <x v="1"/>
    <s v="APLICACOES DIRETAS"/>
    <x v="45"/>
    <x v="181"/>
    <x v="181"/>
  </r>
  <r>
    <x v="8"/>
    <n v="25445655.199999999"/>
    <x v="1"/>
    <x v="3"/>
    <x v="1"/>
    <s v="APLICACOES DIRETAS"/>
    <x v="45"/>
    <x v="182"/>
    <x v="182"/>
  </r>
  <r>
    <x v="8"/>
    <n v="21248703.120000001"/>
    <x v="1"/>
    <x v="3"/>
    <x v="1"/>
    <s v="APLICACOES DIRETAS"/>
    <x v="45"/>
    <x v="183"/>
    <x v="183"/>
  </r>
  <r>
    <x v="8"/>
    <n v="6942499.79"/>
    <x v="1"/>
    <x v="3"/>
    <x v="1"/>
    <s v="APLICACOES DIRETAS"/>
    <x v="45"/>
    <x v="184"/>
    <x v="184"/>
  </r>
  <r>
    <x v="8"/>
    <n v="2273009.36"/>
    <x v="1"/>
    <x v="3"/>
    <x v="1"/>
    <s v="APLICACOES DIRETAS"/>
    <x v="45"/>
    <x v="185"/>
    <x v="185"/>
  </r>
  <r>
    <x v="8"/>
    <n v="152408589.61000001"/>
    <x v="1"/>
    <x v="3"/>
    <x v="1"/>
    <s v="APLICACOES DIRETAS"/>
    <x v="45"/>
    <x v="3"/>
    <x v="245"/>
  </r>
  <r>
    <x v="8"/>
    <n v="5936536.7999999998"/>
    <x v="1"/>
    <x v="3"/>
    <x v="1"/>
    <s v="APLICACOES DIRETAS"/>
    <x v="45"/>
    <x v="186"/>
    <x v="186"/>
  </r>
  <r>
    <x v="8"/>
    <n v="146282496.08000001"/>
    <x v="1"/>
    <x v="3"/>
    <x v="1"/>
    <s v="APLICACOES DIRETAS"/>
    <x v="45"/>
    <x v="187"/>
    <x v="187"/>
  </r>
  <r>
    <x v="8"/>
    <n v="199024169.40000001"/>
    <x v="1"/>
    <x v="3"/>
    <x v="1"/>
    <s v="APLICACOES DIRETAS"/>
    <x v="45"/>
    <x v="268"/>
    <x v="279"/>
  </r>
  <r>
    <x v="8"/>
    <n v="4709641295.0200005"/>
    <x v="1"/>
    <x v="3"/>
    <x v="1"/>
    <s v="APLICACOES DIRETAS"/>
    <x v="45"/>
    <x v="188"/>
    <x v="188"/>
  </r>
  <r>
    <x v="8"/>
    <n v="277438.67"/>
    <x v="1"/>
    <x v="3"/>
    <x v="1"/>
    <s v="APLICACOES DIRETAS"/>
    <x v="45"/>
    <x v="189"/>
    <x v="189"/>
  </r>
  <r>
    <x v="8"/>
    <n v="55615762.420000002"/>
    <x v="1"/>
    <x v="3"/>
    <x v="1"/>
    <s v="APLICACOES DIRETAS"/>
    <x v="61"/>
    <x v="150"/>
    <x v="150"/>
  </r>
  <r>
    <x v="8"/>
    <n v="14637499.65"/>
    <x v="1"/>
    <x v="3"/>
    <x v="1"/>
    <s v="APLICACOES DIRETAS"/>
    <x v="61"/>
    <x v="309"/>
    <x v="320"/>
  </r>
  <r>
    <x v="8"/>
    <n v="396256080.61000001"/>
    <x v="1"/>
    <x v="3"/>
    <x v="1"/>
    <s v="APLICACOES DIRETAS"/>
    <x v="61"/>
    <x v="153"/>
    <x v="153"/>
  </r>
  <r>
    <x v="8"/>
    <n v="24475.66"/>
    <x v="1"/>
    <x v="3"/>
    <x v="1"/>
    <s v="APLICACOES DIRETAS"/>
    <x v="61"/>
    <x v="142"/>
    <x v="142"/>
  </r>
  <r>
    <x v="8"/>
    <n v="170758702.58000001"/>
    <x v="1"/>
    <x v="3"/>
    <x v="1"/>
    <s v="APLICACOES DIRETAS"/>
    <x v="61"/>
    <x v="170"/>
    <x v="170"/>
  </r>
  <r>
    <x v="8"/>
    <n v="853106.43"/>
    <x v="1"/>
    <x v="3"/>
    <x v="1"/>
    <s v="APLICACOES DIRETAS"/>
    <x v="61"/>
    <x v="190"/>
    <x v="190"/>
  </r>
  <r>
    <x v="8"/>
    <n v="5503647.4299999997"/>
    <x v="1"/>
    <x v="3"/>
    <x v="1"/>
    <s v="APLICACOES DIRETAS"/>
    <x v="61"/>
    <x v="191"/>
    <x v="191"/>
  </r>
  <r>
    <x v="8"/>
    <n v="1525408221.03"/>
    <x v="1"/>
    <x v="3"/>
    <x v="1"/>
    <s v="APLICACOES DIRETAS"/>
    <x v="61"/>
    <x v="192"/>
    <x v="192"/>
  </r>
  <r>
    <x v="8"/>
    <n v="13489107.51"/>
    <x v="1"/>
    <x v="3"/>
    <x v="1"/>
    <s v="APLICACOES DIRETAS"/>
    <x v="61"/>
    <x v="193"/>
    <x v="193"/>
  </r>
  <r>
    <x v="8"/>
    <n v="0"/>
    <x v="1"/>
    <x v="3"/>
    <x v="1"/>
    <s v="APLICACOES DIRETAS"/>
    <x v="62"/>
    <x v="3"/>
    <x v="374"/>
  </r>
  <r>
    <x v="8"/>
    <n v="115.03"/>
    <x v="1"/>
    <x v="3"/>
    <x v="9"/>
    <s v="APLICACAO DIRETA DECORRENTE DE OPERACOES ENTRE ORGAOS, FUNDOS E ENTIDA"/>
    <x v="42"/>
    <x v="305"/>
    <x v="315"/>
  </r>
  <r>
    <x v="8"/>
    <n v="4353569.4800000004"/>
    <x v="1"/>
    <x v="3"/>
    <x v="9"/>
    <s v="APLICACAO DIRETA DECORRENTE DE OPERACOES ENTRE ORGAOS, FUNDOS E ENTIDA"/>
    <x v="42"/>
    <x v="318"/>
    <x v="338"/>
  </r>
  <r>
    <x v="8"/>
    <n v="7594.31"/>
    <x v="1"/>
    <x v="3"/>
    <x v="9"/>
    <s v="APLICACAO DIRETA DECORRENTE DE OPERACOES ENTRE ORGAOS, FUNDOS E ENTIDA"/>
    <x v="42"/>
    <x v="337"/>
    <x v="362"/>
  </r>
  <r>
    <x v="8"/>
    <n v="73004.11"/>
    <x v="1"/>
    <x v="3"/>
    <x v="9"/>
    <s v="APLICACAO DIRETA DECORRENTE DE OPERACOES ENTRE ORGAOS, FUNDOS E ENTIDA"/>
    <x v="42"/>
    <x v="319"/>
    <x v="339"/>
  </r>
  <r>
    <x v="8"/>
    <n v="115486.93"/>
    <x v="1"/>
    <x v="3"/>
    <x v="9"/>
    <s v="APLICACAO DIRETA DECORRENTE DE OPERACOES ENTRE ORGAOS, FUNDOS E ENTIDA"/>
    <x v="42"/>
    <x v="325"/>
    <x v="349"/>
  </r>
  <r>
    <x v="8"/>
    <n v="1369451110.71"/>
    <x v="1"/>
    <x v="3"/>
    <x v="9"/>
    <s v="APLICACAO DIRETA DECORRENTE DE OPERACOES ENTRE ORGAOS, FUNDOS E ENTIDA"/>
    <x v="42"/>
    <x v="320"/>
    <x v="340"/>
  </r>
  <r>
    <x v="8"/>
    <n v="356059295.55000001"/>
    <x v="1"/>
    <x v="3"/>
    <x v="9"/>
    <s v="APLICACAO DIRETA DECORRENTE DE OPERACOES ENTRE ORGAOS, FUNDOS E ENTIDA"/>
    <x v="42"/>
    <x v="321"/>
    <x v="341"/>
  </r>
  <r>
    <x v="8"/>
    <n v="1147.31"/>
    <x v="1"/>
    <x v="3"/>
    <x v="9"/>
    <s v="APLICACAO DIRETA DECORRENTE DE OPERACOES ENTRE ORGAOS, FUNDOS E ENTIDA"/>
    <x v="42"/>
    <x v="322"/>
    <x v="342"/>
  </r>
  <r>
    <x v="8"/>
    <n v="0"/>
    <x v="1"/>
    <x v="3"/>
    <x v="9"/>
    <s v="APLICACAO DIRETA DECORRENTE DE OPERACOES ENTRE ORGAOS, FUNDOS E ENTIDA"/>
    <x v="42"/>
    <x v="3"/>
    <x v="244"/>
  </r>
  <r>
    <x v="8"/>
    <n v="0"/>
    <x v="1"/>
    <x v="3"/>
    <x v="9"/>
    <s v="APLICACAO DIRETA DECORRENTE DE OPERACOES ENTRE ORGAOS, FUNDOS E ENTIDA"/>
    <x v="58"/>
    <x v="3"/>
    <x v="324"/>
  </r>
  <r>
    <x v="8"/>
    <n v="38576600.359999999"/>
    <x v="2"/>
    <x v="4"/>
    <x v="1"/>
    <s v="APLICACOES DIRETAS"/>
    <x v="48"/>
    <x v="194"/>
    <x v="194"/>
  </r>
  <r>
    <x v="8"/>
    <n v="1152906195.0899999"/>
    <x v="2"/>
    <x v="4"/>
    <x v="1"/>
    <s v="APLICACOES DIRETAS"/>
    <x v="48"/>
    <x v="195"/>
    <x v="195"/>
  </r>
  <r>
    <x v="8"/>
    <n v="45835862.369999997"/>
    <x v="2"/>
    <x v="4"/>
    <x v="1"/>
    <s v="APLICACOES DIRETAS"/>
    <x v="48"/>
    <x v="326"/>
    <x v="350"/>
  </r>
  <r>
    <x v="8"/>
    <n v="0"/>
    <x v="2"/>
    <x v="4"/>
    <x v="1"/>
    <s v="APLICACOES DIRETAS"/>
    <x v="58"/>
    <x v="3"/>
    <x v="324"/>
  </r>
  <r>
    <x v="8"/>
    <n v="0"/>
    <x v="2"/>
    <x v="5"/>
    <x v="3"/>
    <s v="TRANSFERENCIAS A MUNICIPIOS"/>
    <x v="3"/>
    <x v="6"/>
    <x v="6"/>
  </r>
  <r>
    <x v="8"/>
    <n v="0"/>
    <x v="2"/>
    <x v="5"/>
    <x v="3"/>
    <s v="TRANSFERENCIAS A MUNICIPIOS"/>
    <x v="3"/>
    <x v="3"/>
    <x v="6"/>
  </r>
  <r>
    <x v="8"/>
    <n v="0"/>
    <x v="2"/>
    <x v="5"/>
    <x v="3"/>
    <s v="TRANSFERENCIAS A MUNICIPIOS"/>
    <x v="58"/>
    <x v="3"/>
    <x v="324"/>
  </r>
  <r>
    <x v="8"/>
    <n v="0"/>
    <x v="2"/>
    <x v="5"/>
    <x v="4"/>
    <s v="TRANSFERENCIAS A INSTITUICOES PRIVADAS SEM FINS LUCRATIVOS"/>
    <x v="49"/>
    <x v="199"/>
    <x v="199"/>
  </r>
  <r>
    <x v="8"/>
    <n v="0"/>
    <x v="2"/>
    <x v="5"/>
    <x v="4"/>
    <s v="TRANSFERENCIAS A INSTITUICOES PRIVADAS SEM FINS LUCRATIVOS"/>
    <x v="49"/>
    <x v="3"/>
    <x v="199"/>
  </r>
  <r>
    <x v="8"/>
    <n v="0"/>
    <x v="2"/>
    <x v="5"/>
    <x v="4"/>
    <s v="TRANSFERENCIAS A INSTITUICOES PRIVADAS SEM FINS LUCRATIVOS"/>
    <x v="58"/>
    <x v="3"/>
    <x v="324"/>
  </r>
  <r>
    <x v="8"/>
    <n v="1160000"/>
    <x v="2"/>
    <x v="5"/>
    <x v="1"/>
    <s v="APLICACOES DIRETAS"/>
    <x v="50"/>
    <x v="279"/>
    <x v="290"/>
  </r>
  <r>
    <x v="8"/>
    <n v="0"/>
    <x v="2"/>
    <x v="5"/>
    <x v="1"/>
    <s v="APLICACOES DIRETAS"/>
    <x v="50"/>
    <x v="3"/>
    <x v="351"/>
  </r>
  <r>
    <x v="8"/>
    <n v="3842527.98"/>
    <x v="2"/>
    <x v="5"/>
    <x v="1"/>
    <s v="APLICACOES DIRETAS"/>
    <x v="50"/>
    <x v="255"/>
    <x v="264"/>
  </r>
  <r>
    <x v="8"/>
    <n v="434232587.22000003"/>
    <x v="2"/>
    <x v="5"/>
    <x v="1"/>
    <s v="APLICACOES DIRETAS"/>
    <x v="54"/>
    <x v="269"/>
    <x v="280"/>
  </r>
  <r>
    <x v="8"/>
    <n v="10136126.83"/>
    <x v="2"/>
    <x v="5"/>
    <x v="1"/>
    <s v="APLICACOES DIRETAS"/>
    <x v="54"/>
    <x v="270"/>
    <x v="281"/>
  </r>
  <r>
    <x v="8"/>
    <n v="0"/>
    <x v="2"/>
    <x v="5"/>
    <x v="1"/>
    <s v="APLICACOES DIRETAS"/>
    <x v="54"/>
    <x v="3"/>
    <x v="197"/>
  </r>
  <r>
    <x v="8"/>
    <n v="255837083.96000001"/>
    <x v="2"/>
    <x v="5"/>
    <x v="1"/>
    <s v="APLICACOES DIRETAS"/>
    <x v="55"/>
    <x v="198"/>
    <x v="198"/>
  </r>
  <r>
    <x v="8"/>
    <n v="0"/>
    <x v="2"/>
    <x v="5"/>
    <x v="1"/>
    <s v="APLICACOES DIRETAS"/>
    <x v="55"/>
    <x v="3"/>
    <x v="198"/>
  </r>
  <r>
    <x v="8"/>
    <n v="13953000"/>
    <x v="2"/>
    <x v="5"/>
    <x v="1"/>
    <s v="APLICACOES DIRETAS"/>
    <x v="3"/>
    <x v="312"/>
    <x v="323"/>
  </r>
  <r>
    <x v="8"/>
    <n v="91321177.530000001"/>
    <x v="2"/>
    <x v="5"/>
    <x v="1"/>
    <s v="APLICACOES DIRETAS"/>
    <x v="57"/>
    <x v="281"/>
    <x v="292"/>
  </r>
  <r>
    <x v="8"/>
    <n v="0"/>
    <x v="2"/>
    <x v="5"/>
    <x v="1"/>
    <s v="APLICACOES DIRETAS"/>
    <x v="57"/>
    <x v="3"/>
    <x v="273"/>
  </r>
  <r>
    <x v="8"/>
    <n v="19337000"/>
    <x v="2"/>
    <x v="5"/>
    <x v="1"/>
    <s v="APLICACOES DIRETAS"/>
    <x v="29"/>
    <x v="67"/>
    <x v="67"/>
  </r>
  <r>
    <x v="8"/>
    <n v="0"/>
    <x v="2"/>
    <x v="5"/>
    <x v="1"/>
    <s v="APLICACOES DIRETAS"/>
    <x v="29"/>
    <x v="3"/>
    <x v="67"/>
  </r>
  <r>
    <x v="8"/>
    <n v="6612260.2599999998"/>
    <x v="2"/>
    <x v="5"/>
    <x v="1"/>
    <s v="APLICACOES DIRETAS"/>
    <x v="9"/>
    <x v="315"/>
    <x v="335"/>
  </r>
  <r>
    <x v="8"/>
    <n v="0"/>
    <x v="2"/>
    <x v="5"/>
    <x v="1"/>
    <s v="APLICACOES DIRETAS"/>
    <x v="9"/>
    <x v="3"/>
    <x v="238"/>
  </r>
  <r>
    <x v="8"/>
    <n v="9251351.5399999991"/>
    <x v="2"/>
    <x v="5"/>
    <x v="1"/>
    <s v="APLICACOES DIRETAS"/>
    <x v="9"/>
    <x v="301"/>
    <x v="286"/>
  </r>
  <r>
    <x v="8"/>
    <n v="0"/>
    <x v="2"/>
    <x v="5"/>
    <x v="1"/>
    <s v="APLICACOES DIRETAS"/>
    <x v="58"/>
    <x v="3"/>
    <x v="324"/>
  </r>
  <r>
    <x v="8"/>
    <n v="4270081.7"/>
    <x v="2"/>
    <x v="6"/>
    <x v="2"/>
    <s v="TRANSFERENCIAS A UNIAO"/>
    <x v="49"/>
    <x v="199"/>
    <x v="199"/>
  </r>
  <r>
    <x v="8"/>
    <n v="0"/>
    <x v="2"/>
    <x v="6"/>
    <x v="2"/>
    <s v="TRANSFERENCIAS A UNIAO"/>
    <x v="49"/>
    <x v="3"/>
    <x v="199"/>
  </r>
  <r>
    <x v="8"/>
    <n v="0"/>
    <x v="2"/>
    <x v="6"/>
    <x v="2"/>
    <s v="TRANSFERENCIAS A UNIAO"/>
    <x v="58"/>
    <x v="3"/>
    <x v="324"/>
  </r>
  <r>
    <x v="8"/>
    <n v="1048154571.36"/>
    <x v="2"/>
    <x v="6"/>
    <x v="3"/>
    <s v="TRANSFERENCIAS A MUNICIPIOS"/>
    <x v="49"/>
    <x v="199"/>
    <x v="199"/>
  </r>
  <r>
    <x v="8"/>
    <n v="0"/>
    <x v="2"/>
    <x v="6"/>
    <x v="3"/>
    <s v="TRANSFERENCIAS A MUNICIPIOS"/>
    <x v="49"/>
    <x v="3"/>
    <x v="199"/>
  </r>
  <r>
    <x v="8"/>
    <n v="42259171.780000001"/>
    <x v="2"/>
    <x v="6"/>
    <x v="3"/>
    <s v="TRANSFERENCIAS A MUNICIPIOS"/>
    <x v="3"/>
    <x v="6"/>
    <x v="6"/>
  </r>
  <r>
    <x v="8"/>
    <n v="0"/>
    <x v="2"/>
    <x v="6"/>
    <x v="3"/>
    <s v="TRANSFERENCIAS A MUNICIPIOS"/>
    <x v="3"/>
    <x v="3"/>
    <x v="6"/>
  </r>
  <r>
    <x v="8"/>
    <n v="0"/>
    <x v="2"/>
    <x v="6"/>
    <x v="3"/>
    <s v="TRANSFERENCIAS A MUNICIPIOS"/>
    <x v="58"/>
    <x v="3"/>
    <x v="324"/>
  </r>
  <r>
    <x v="8"/>
    <n v="586631468.16999996"/>
    <x v="2"/>
    <x v="6"/>
    <x v="4"/>
    <s v="TRANSFERENCIAS A INSTITUICOES PRIVADAS SEM FINS LUCRATIVOS"/>
    <x v="49"/>
    <x v="199"/>
    <x v="199"/>
  </r>
  <r>
    <x v="8"/>
    <n v="0"/>
    <x v="2"/>
    <x v="6"/>
    <x v="4"/>
    <s v="TRANSFERENCIAS A INSTITUICOES PRIVADAS SEM FINS LUCRATIVOS"/>
    <x v="49"/>
    <x v="3"/>
    <x v="199"/>
  </r>
  <r>
    <x v="8"/>
    <n v="4799088.21"/>
    <x v="2"/>
    <x v="6"/>
    <x v="4"/>
    <s v="TRANSFERENCIAS A INSTITUICOES PRIVADAS SEM FINS LUCRATIVOS"/>
    <x v="3"/>
    <x v="6"/>
    <x v="6"/>
  </r>
  <r>
    <x v="8"/>
    <n v="0"/>
    <x v="2"/>
    <x v="6"/>
    <x v="4"/>
    <s v="TRANSFERENCIAS A INSTITUICOES PRIVADAS SEM FINS LUCRATIVOS"/>
    <x v="3"/>
    <x v="3"/>
    <x v="6"/>
  </r>
  <r>
    <x v="8"/>
    <n v="0"/>
    <x v="2"/>
    <x v="6"/>
    <x v="4"/>
    <s v="TRANSFERENCIAS A INSTITUICOES PRIVADAS SEM FINS LUCRATIVOS"/>
    <x v="9"/>
    <x v="3"/>
    <x v="238"/>
  </r>
  <r>
    <x v="8"/>
    <n v="0"/>
    <x v="2"/>
    <x v="6"/>
    <x v="4"/>
    <s v="TRANSFERENCIAS A INSTITUICOES PRIVADAS SEM FINS LUCRATIVOS"/>
    <x v="9"/>
    <x v="120"/>
    <x v="120"/>
  </r>
  <r>
    <x v="8"/>
    <n v="0"/>
    <x v="2"/>
    <x v="6"/>
    <x v="4"/>
    <s v="TRANSFERENCIAS A INSTITUICOES PRIVADAS SEM FINS LUCRATIVOS"/>
    <x v="58"/>
    <x v="3"/>
    <x v="324"/>
  </r>
  <r>
    <x v="8"/>
    <n v="7422208.5899999999"/>
    <x v="2"/>
    <x v="6"/>
    <x v="8"/>
    <s v="TRANSFERENCIAS A CONSORCIOS PUBLICOS"/>
    <x v="49"/>
    <x v="199"/>
    <x v="199"/>
  </r>
  <r>
    <x v="8"/>
    <n v="0"/>
    <x v="2"/>
    <x v="6"/>
    <x v="8"/>
    <s v="TRANSFERENCIAS A CONSORCIOS PUBLICOS"/>
    <x v="49"/>
    <x v="3"/>
    <x v="199"/>
  </r>
  <r>
    <x v="8"/>
    <n v="0"/>
    <x v="2"/>
    <x v="6"/>
    <x v="8"/>
    <s v="TRANSFERENCIAS A CONSORCIOS PUBLICOS"/>
    <x v="58"/>
    <x v="3"/>
    <x v="324"/>
  </r>
  <r>
    <x v="8"/>
    <n v="735468.28"/>
    <x v="2"/>
    <x v="6"/>
    <x v="1"/>
    <s v="APLICACOES DIRETAS"/>
    <x v="50"/>
    <x v="279"/>
    <x v="290"/>
  </r>
  <r>
    <x v="8"/>
    <n v="1529735.91"/>
    <x v="2"/>
    <x v="6"/>
    <x v="1"/>
    <s v="APLICACOES DIRETAS"/>
    <x v="50"/>
    <x v="327"/>
    <x v="352"/>
  </r>
  <r>
    <x v="8"/>
    <n v="38459033.649999999"/>
    <x v="2"/>
    <x v="6"/>
    <x v="1"/>
    <s v="APLICACOES DIRETAS"/>
    <x v="50"/>
    <x v="311"/>
    <x v="322"/>
  </r>
  <r>
    <x v="8"/>
    <n v="17790.900000000001"/>
    <x v="2"/>
    <x v="6"/>
    <x v="1"/>
    <s v="APLICACOES DIRETAS"/>
    <x v="50"/>
    <x v="313"/>
    <x v="325"/>
  </r>
  <r>
    <x v="8"/>
    <n v="0"/>
    <x v="2"/>
    <x v="6"/>
    <x v="1"/>
    <s v="APLICACOES DIRETAS"/>
    <x v="50"/>
    <x v="3"/>
    <x v="351"/>
  </r>
  <r>
    <x v="8"/>
    <n v="12322159.16"/>
    <x v="2"/>
    <x v="6"/>
    <x v="1"/>
    <s v="APLICACOES DIRETAS"/>
    <x v="50"/>
    <x v="255"/>
    <x v="264"/>
  </r>
  <r>
    <x v="8"/>
    <n v="380358.28"/>
    <x v="2"/>
    <x v="6"/>
    <x v="1"/>
    <s v="APLICACOES DIRETAS"/>
    <x v="16"/>
    <x v="21"/>
    <x v="21"/>
  </r>
  <r>
    <x v="8"/>
    <n v="0"/>
    <x v="2"/>
    <x v="6"/>
    <x v="1"/>
    <s v="APLICACOES DIRETAS"/>
    <x v="16"/>
    <x v="3"/>
    <x v="21"/>
  </r>
  <r>
    <x v="8"/>
    <n v="47771707.219999999"/>
    <x v="2"/>
    <x v="6"/>
    <x v="1"/>
    <s v="APLICACOES DIRETAS"/>
    <x v="3"/>
    <x v="6"/>
    <x v="6"/>
  </r>
  <r>
    <x v="8"/>
    <n v="0"/>
    <x v="2"/>
    <x v="6"/>
    <x v="1"/>
    <s v="APLICACOES DIRETAS"/>
    <x v="3"/>
    <x v="3"/>
    <x v="6"/>
  </r>
  <r>
    <x v="8"/>
    <n v="315844.52"/>
    <x v="2"/>
    <x v="6"/>
    <x v="1"/>
    <s v="APLICACOES DIRETAS"/>
    <x v="5"/>
    <x v="9"/>
    <x v="9"/>
  </r>
  <r>
    <x v="8"/>
    <n v="0"/>
    <x v="2"/>
    <x v="6"/>
    <x v="1"/>
    <s v="APLICACOES DIRETAS"/>
    <x v="5"/>
    <x v="3"/>
    <x v="9"/>
  </r>
  <r>
    <x v="8"/>
    <n v="0"/>
    <x v="2"/>
    <x v="6"/>
    <x v="1"/>
    <s v="APLICACOES DIRETAS"/>
    <x v="56"/>
    <x v="200"/>
    <x v="200"/>
  </r>
  <r>
    <x v="8"/>
    <n v="3538343.4"/>
    <x v="2"/>
    <x v="6"/>
    <x v="1"/>
    <s v="APLICACOES DIRETAS"/>
    <x v="56"/>
    <x v="202"/>
    <x v="202"/>
  </r>
  <r>
    <x v="8"/>
    <n v="296749.36"/>
    <x v="2"/>
    <x v="6"/>
    <x v="1"/>
    <s v="APLICACOES DIRETAS"/>
    <x v="56"/>
    <x v="203"/>
    <x v="203"/>
  </r>
  <r>
    <x v="8"/>
    <n v="318070"/>
    <x v="2"/>
    <x v="6"/>
    <x v="1"/>
    <s v="APLICACOES DIRETAS"/>
    <x v="56"/>
    <x v="204"/>
    <x v="204"/>
  </r>
  <r>
    <x v="8"/>
    <n v="4107263.89"/>
    <x v="2"/>
    <x v="6"/>
    <x v="1"/>
    <s v="APLICACOES DIRETAS"/>
    <x v="56"/>
    <x v="205"/>
    <x v="205"/>
  </r>
  <r>
    <x v="8"/>
    <n v="54463872.090000004"/>
    <x v="2"/>
    <x v="6"/>
    <x v="1"/>
    <s v="APLICACOES DIRETAS"/>
    <x v="56"/>
    <x v="206"/>
    <x v="206"/>
  </r>
  <r>
    <x v="8"/>
    <n v="2812632.33"/>
    <x v="2"/>
    <x v="6"/>
    <x v="1"/>
    <s v="APLICACOES DIRETAS"/>
    <x v="56"/>
    <x v="207"/>
    <x v="207"/>
  </r>
  <r>
    <x v="8"/>
    <n v="5583022.6799999997"/>
    <x v="2"/>
    <x v="6"/>
    <x v="1"/>
    <s v="APLICACOES DIRETAS"/>
    <x v="56"/>
    <x v="208"/>
    <x v="208"/>
  </r>
  <r>
    <x v="8"/>
    <n v="26620352.5"/>
    <x v="2"/>
    <x v="6"/>
    <x v="1"/>
    <s v="APLICACOES DIRETAS"/>
    <x v="56"/>
    <x v="209"/>
    <x v="209"/>
  </r>
  <r>
    <x v="8"/>
    <n v="546975.53"/>
    <x v="2"/>
    <x v="6"/>
    <x v="1"/>
    <s v="APLICACOES DIRETAS"/>
    <x v="56"/>
    <x v="210"/>
    <x v="210"/>
  </r>
  <r>
    <x v="8"/>
    <n v="547289.92000000004"/>
    <x v="2"/>
    <x v="6"/>
    <x v="1"/>
    <s v="APLICACOES DIRETAS"/>
    <x v="56"/>
    <x v="211"/>
    <x v="211"/>
  </r>
  <r>
    <x v="8"/>
    <n v="10739.5"/>
    <x v="2"/>
    <x v="6"/>
    <x v="1"/>
    <s v="APLICACOES DIRETAS"/>
    <x v="56"/>
    <x v="212"/>
    <x v="212"/>
  </r>
  <r>
    <x v="8"/>
    <n v="15042378.01"/>
    <x v="2"/>
    <x v="6"/>
    <x v="1"/>
    <s v="APLICACOES DIRETAS"/>
    <x v="56"/>
    <x v="213"/>
    <x v="213"/>
  </r>
  <r>
    <x v="8"/>
    <n v="5163693.6900000004"/>
    <x v="2"/>
    <x v="6"/>
    <x v="1"/>
    <s v="APLICACOES DIRETAS"/>
    <x v="56"/>
    <x v="214"/>
    <x v="214"/>
  </r>
  <r>
    <x v="8"/>
    <n v="158856.79"/>
    <x v="2"/>
    <x v="6"/>
    <x v="1"/>
    <s v="APLICACOES DIRETAS"/>
    <x v="56"/>
    <x v="241"/>
    <x v="248"/>
  </r>
  <r>
    <x v="8"/>
    <n v="170525.8"/>
    <x v="2"/>
    <x v="6"/>
    <x v="1"/>
    <s v="APLICACOES DIRETAS"/>
    <x v="56"/>
    <x v="215"/>
    <x v="215"/>
  </r>
  <r>
    <x v="8"/>
    <n v="66847689.850000001"/>
    <x v="2"/>
    <x v="6"/>
    <x v="1"/>
    <s v="APLICACOES DIRETAS"/>
    <x v="56"/>
    <x v="216"/>
    <x v="216"/>
  </r>
  <r>
    <x v="8"/>
    <n v="2012659.35"/>
    <x v="2"/>
    <x v="6"/>
    <x v="1"/>
    <s v="APLICACOES DIRETAS"/>
    <x v="56"/>
    <x v="218"/>
    <x v="218"/>
  </r>
  <r>
    <x v="8"/>
    <n v="5242244.26"/>
    <x v="2"/>
    <x v="6"/>
    <x v="1"/>
    <s v="APLICACOES DIRETAS"/>
    <x v="56"/>
    <x v="3"/>
    <x v="249"/>
  </r>
  <r>
    <x v="8"/>
    <n v="13051165.109999999"/>
    <x v="2"/>
    <x v="6"/>
    <x v="1"/>
    <s v="APLICACOES DIRETAS"/>
    <x v="56"/>
    <x v="219"/>
    <x v="219"/>
  </r>
  <r>
    <x v="8"/>
    <n v="61621516.219999999"/>
    <x v="2"/>
    <x v="6"/>
    <x v="1"/>
    <s v="APLICACOES DIRETAS"/>
    <x v="56"/>
    <x v="220"/>
    <x v="220"/>
  </r>
  <r>
    <x v="8"/>
    <n v="78945093.739999995"/>
    <x v="2"/>
    <x v="6"/>
    <x v="1"/>
    <s v="APLICACOES DIRETAS"/>
    <x v="57"/>
    <x v="223"/>
    <x v="223"/>
  </r>
  <r>
    <x v="8"/>
    <n v="3813745.38"/>
    <x v="2"/>
    <x v="6"/>
    <x v="1"/>
    <s v="APLICACOES DIRETAS"/>
    <x v="57"/>
    <x v="224"/>
    <x v="224"/>
  </r>
  <r>
    <x v="8"/>
    <n v="1344072236.0799999"/>
    <x v="2"/>
    <x v="6"/>
    <x v="1"/>
    <s v="APLICACOES DIRETAS"/>
    <x v="57"/>
    <x v="225"/>
    <x v="225"/>
  </r>
  <r>
    <x v="8"/>
    <n v="366855959.05000001"/>
    <x v="2"/>
    <x v="6"/>
    <x v="1"/>
    <s v="APLICACOES DIRETAS"/>
    <x v="57"/>
    <x v="226"/>
    <x v="226"/>
  </r>
  <r>
    <x v="8"/>
    <n v="5441693.0099999998"/>
    <x v="2"/>
    <x v="6"/>
    <x v="1"/>
    <s v="APLICACOES DIRETAS"/>
    <x v="57"/>
    <x v="228"/>
    <x v="228"/>
  </r>
  <r>
    <x v="8"/>
    <n v="2155431.08"/>
    <x v="2"/>
    <x v="6"/>
    <x v="1"/>
    <s v="APLICACOES DIRETAS"/>
    <x v="57"/>
    <x v="282"/>
    <x v="293"/>
  </r>
  <r>
    <x v="8"/>
    <n v="270596.09999999998"/>
    <x v="2"/>
    <x v="6"/>
    <x v="1"/>
    <s v="APLICACOES DIRETAS"/>
    <x v="57"/>
    <x v="229"/>
    <x v="229"/>
  </r>
  <r>
    <x v="8"/>
    <n v="94568316.739999995"/>
    <x v="2"/>
    <x v="6"/>
    <x v="1"/>
    <s v="APLICACOES DIRETAS"/>
    <x v="57"/>
    <x v="283"/>
    <x v="294"/>
  </r>
  <r>
    <x v="8"/>
    <n v="228417.18"/>
    <x v="2"/>
    <x v="6"/>
    <x v="1"/>
    <s v="APLICACOES DIRETAS"/>
    <x v="57"/>
    <x v="284"/>
    <x v="265"/>
  </r>
  <r>
    <x v="8"/>
    <n v="175179.57"/>
    <x v="2"/>
    <x v="6"/>
    <x v="1"/>
    <s v="APLICACOES DIRETAS"/>
    <x v="57"/>
    <x v="3"/>
    <x v="273"/>
  </r>
  <r>
    <x v="8"/>
    <n v="20561.510000000002"/>
    <x v="2"/>
    <x v="6"/>
    <x v="1"/>
    <s v="APLICACOES DIRETAS"/>
    <x v="9"/>
    <x v="82"/>
    <x v="82"/>
  </r>
  <r>
    <x v="8"/>
    <n v="2831697"/>
    <x v="2"/>
    <x v="6"/>
    <x v="1"/>
    <s v="APLICACOES DIRETAS"/>
    <x v="9"/>
    <x v="104"/>
    <x v="104"/>
  </r>
  <r>
    <x v="8"/>
    <n v="0"/>
    <x v="2"/>
    <x v="6"/>
    <x v="1"/>
    <s v="APLICACOES DIRETAS"/>
    <x v="9"/>
    <x v="3"/>
    <x v="238"/>
  </r>
  <r>
    <x v="8"/>
    <n v="9232708.2100000009"/>
    <x v="2"/>
    <x v="6"/>
    <x v="1"/>
    <s v="APLICACOES DIRETAS"/>
    <x v="9"/>
    <x v="299"/>
    <x v="309"/>
  </r>
  <r>
    <x v="8"/>
    <n v="214505.01"/>
    <x v="2"/>
    <x v="6"/>
    <x v="1"/>
    <s v="APLICACOES DIRETAS"/>
    <x v="9"/>
    <x v="236"/>
    <x v="239"/>
  </r>
  <r>
    <x v="8"/>
    <n v="10518104.4"/>
    <x v="2"/>
    <x v="6"/>
    <x v="1"/>
    <s v="APLICACOES DIRETAS"/>
    <x v="9"/>
    <x v="118"/>
    <x v="118"/>
  </r>
  <r>
    <x v="8"/>
    <n v="0"/>
    <x v="2"/>
    <x v="6"/>
    <x v="1"/>
    <s v="APLICACOES DIRETAS"/>
    <x v="58"/>
    <x v="3"/>
    <x v="324"/>
  </r>
  <r>
    <x v="8"/>
    <n v="51208.08"/>
    <x v="2"/>
    <x v="6"/>
    <x v="1"/>
    <s v="APLICACOES DIRETAS"/>
    <x v="39"/>
    <x v="237"/>
    <x v="241"/>
  </r>
  <r>
    <x v="8"/>
    <n v="10946306.93"/>
    <x v="2"/>
    <x v="6"/>
    <x v="1"/>
    <s v="APLICACOES DIRETAS"/>
    <x v="39"/>
    <x v="238"/>
    <x v="242"/>
  </r>
  <r>
    <x v="8"/>
    <n v="0"/>
    <x v="2"/>
    <x v="6"/>
    <x v="0"/>
    <s v="A DEFINIR"/>
    <x v="58"/>
    <x v="3"/>
    <x v="324"/>
  </r>
  <r>
    <x v="9"/>
    <n v="0"/>
    <x v="0"/>
    <x v="0"/>
    <x v="0"/>
    <s v="A DEFINIR"/>
    <x v="58"/>
    <x v="3"/>
    <x v="324"/>
  </r>
  <r>
    <x v="9"/>
    <n v="31444133.960000001"/>
    <x v="1"/>
    <x v="1"/>
    <x v="1"/>
    <s v="APLICACOES DIRETAS"/>
    <x v="1"/>
    <x v="285"/>
    <x v="295"/>
  </r>
  <r>
    <x v="9"/>
    <n v="27020800.789999999"/>
    <x v="1"/>
    <x v="1"/>
    <x v="1"/>
    <s v="APLICACOES DIRETAS"/>
    <x v="1"/>
    <x v="1"/>
    <x v="1"/>
  </r>
  <r>
    <x v="9"/>
    <n v="2503540839.6599998"/>
    <x v="1"/>
    <x v="1"/>
    <x v="1"/>
    <s v="APLICACOES DIRETAS"/>
    <x v="1"/>
    <x v="2"/>
    <x v="2"/>
  </r>
  <r>
    <x v="9"/>
    <n v="211425.8"/>
    <x v="1"/>
    <x v="1"/>
    <x v="1"/>
    <s v="APLICACOES DIRETAS"/>
    <x v="2"/>
    <x v="4"/>
    <x v="4"/>
  </r>
  <r>
    <x v="9"/>
    <n v="6083306.79"/>
    <x v="1"/>
    <x v="1"/>
    <x v="1"/>
    <s v="APLICACOES DIRETAS"/>
    <x v="2"/>
    <x v="5"/>
    <x v="5"/>
  </r>
  <r>
    <x v="9"/>
    <n v="0"/>
    <x v="1"/>
    <x v="1"/>
    <x v="1"/>
    <s v="APLICACOES DIRETAS"/>
    <x v="58"/>
    <x v="3"/>
    <x v="324"/>
  </r>
  <r>
    <x v="9"/>
    <n v="7378253.21"/>
    <x v="1"/>
    <x v="2"/>
    <x v="2"/>
    <s v="TRANSFERENCIAS A UNIAO"/>
    <x v="3"/>
    <x v="6"/>
    <x v="6"/>
  </r>
  <r>
    <x v="9"/>
    <n v="0"/>
    <x v="1"/>
    <x v="2"/>
    <x v="2"/>
    <s v="TRANSFERENCIAS A UNIAO"/>
    <x v="3"/>
    <x v="3"/>
    <x v="6"/>
  </r>
  <r>
    <x v="9"/>
    <n v="1974851.57"/>
    <x v="1"/>
    <x v="2"/>
    <x v="2"/>
    <s v="TRANSFERENCIAS A UNIAO"/>
    <x v="4"/>
    <x v="8"/>
    <x v="8"/>
  </r>
  <r>
    <x v="9"/>
    <n v="13892347.9"/>
    <x v="1"/>
    <x v="2"/>
    <x v="2"/>
    <s v="TRANSFERENCIAS A UNIAO"/>
    <x v="4"/>
    <x v="273"/>
    <x v="284"/>
  </r>
  <r>
    <x v="9"/>
    <n v="0"/>
    <x v="1"/>
    <x v="2"/>
    <x v="2"/>
    <s v="TRANSFERENCIAS A UNIAO"/>
    <x v="4"/>
    <x v="3"/>
    <x v="327"/>
  </r>
  <r>
    <x v="9"/>
    <n v="0"/>
    <x v="1"/>
    <x v="2"/>
    <x v="2"/>
    <s v="TRANSFERENCIAS A UNIAO"/>
    <x v="58"/>
    <x v="3"/>
    <x v="324"/>
  </r>
  <r>
    <x v="9"/>
    <n v="514511236.63999999"/>
    <x v="1"/>
    <x v="2"/>
    <x v="3"/>
    <s v="TRANSFERENCIAS A MUNICIPIOS"/>
    <x v="3"/>
    <x v="6"/>
    <x v="6"/>
  </r>
  <r>
    <x v="9"/>
    <n v="0"/>
    <x v="1"/>
    <x v="2"/>
    <x v="3"/>
    <s v="TRANSFERENCIAS A MUNICIPIOS"/>
    <x v="3"/>
    <x v="3"/>
    <x v="6"/>
  </r>
  <r>
    <x v="9"/>
    <n v="59186481.609999999"/>
    <x v="1"/>
    <x v="2"/>
    <x v="3"/>
    <s v="TRANSFERENCIAS A MUNICIPIOS"/>
    <x v="6"/>
    <x v="286"/>
    <x v="296"/>
  </r>
  <r>
    <x v="9"/>
    <n v="7350322710.4799995"/>
    <x v="1"/>
    <x v="2"/>
    <x v="3"/>
    <s v="TRANSFERENCIAS A MUNICIPIOS"/>
    <x v="6"/>
    <x v="287"/>
    <x v="297"/>
  </r>
  <r>
    <x v="9"/>
    <n v="145551753.22"/>
    <x v="1"/>
    <x v="2"/>
    <x v="3"/>
    <s v="TRANSFERENCIAS A MUNICIPIOS"/>
    <x v="6"/>
    <x v="288"/>
    <x v="298"/>
  </r>
  <r>
    <x v="9"/>
    <n v="1375888063.3"/>
    <x v="1"/>
    <x v="2"/>
    <x v="3"/>
    <s v="TRANSFERENCIAS A MUNICIPIOS"/>
    <x v="6"/>
    <x v="289"/>
    <x v="299"/>
  </r>
  <r>
    <x v="9"/>
    <n v="5955607.3300000001"/>
    <x v="1"/>
    <x v="2"/>
    <x v="3"/>
    <s v="TRANSFERENCIAS A MUNICIPIOS"/>
    <x v="6"/>
    <x v="329"/>
    <x v="354"/>
  </r>
  <r>
    <x v="9"/>
    <n v="0"/>
    <x v="1"/>
    <x v="2"/>
    <x v="3"/>
    <s v="TRANSFERENCIAS A MUNICIPIOS"/>
    <x v="6"/>
    <x v="3"/>
    <x v="10"/>
  </r>
  <r>
    <x v="9"/>
    <n v="268882.66000000003"/>
    <x v="1"/>
    <x v="2"/>
    <x v="3"/>
    <s v="TRANSFERENCIAS A MUNICIPIOS"/>
    <x v="4"/>
    <x v="330"/>
    <x v="355"/>
  </r>
  <r>
    <x v="9"/>
    <n v="14216.33"/>
    <x v="1"/>
    <x v="2"/>
    <x v="3"/>
    <s v="TRANSFERENCIAS A MUNICIPIOS"/>
    <x v="4"/>
    <x v="273"/>
    <x v="284"/>
  </r>
  <r>
    <x v="9"/>
    <n v="0"/>
    <x v="1"/>
    <x v="2"/>
    <x v="3"/>
    <s v="TRANSFERENCIAS A MUNICIPIOS"/>
    <x v="4"/>
    <x v="3"/>
    <x v="327"/>
  </r>
  <r>
    <x v="9"/>
    <n v="0"/>
    <x v="1"/>
    <x v="2"/>
    <x v="3"/>
    <s v="TRANSFERENCIAS A MUNICIPIOS"/>
    <x v="58"/>
    <x v="3"/>
    <x v="324"/>
  </r>
  <r>
    <x v="9"/>
    <n v="37324088.979999997"/>
    <x v="1"/>
    <x v="2"/>
    <x v="4"/>
    <s v="TRANSFERENCIAS A INSTITUICOES PRIVADAS SEM FINS LUCRATIVOS"/>
    <x v="3"/>
    <x v="6"/>
    <x v="6"/>
  </r>
  <r>
    <x v="9"/>
    <n v="0"/>
    <x v="1"/>
    <x v="2"/>
    <x v="4"/>
    <s v="TRANSFERENCIAS A INSTITUICOES PRIVADAS SEM FINS LUCRATIVOS"/>
    <x v="3"/>
    <x v="3"/>
    <x v="6"/>
  </r>
  <r>
    <x v="9"/>
    <n v="908186.39"/>
    <x v="1"/>
    <x v="2"/>
    <x v="4"/>
    <s v="TRANSFERENCIAS A INSTITUICOES PRIVADAS SEM FINS LUCRATIVOS"/>
    <x v="9"/>
    <x v="295"/>
    <x v="305"/>
  </r>
  <r>
    <x v="9"/>
    <n v="4275735.2699999996"/>
    <x v="1"/>
    <x v="2"/>
    <x v="4"/>
    <s v="TRANSFERENCIAS A INSTITUICOES PRIVADAS SEM FINS LUCRATIVOS"/>
    <x v="9"/>
    <x v="104"/>
    <x v="104"/>
  </r>
  <r>
    <x v="9"/>
    <n v="0"/>
    <x v="1"/>
    <x v="2"/>
    <x v="4"/>
    <s v="TRANSFERENCIAS A INSTITUICOES PRIVADAS SEM FINS LUCRATIVOS"/>
    <x v="9"/>
    <x v="3"/>
    <x v="238"/>
  </r>
  <r>
    <x v="9"/>
    <n v="90000287.810000002"/>
    <x v="1"/>
    <x v="2"/>
    <x v="4"/>
    <s v="TRANSFERENCIAS A INSTITUICOES PRIVADAS SEM FINS LUCRATIVOS"/>
    <x v="9"/>
    <x v="264"/>
    <x v="274"/>
  </r>
  <r>
    <x v="9"/>
    <n v="279000"/>
    <x v="1"/>
    <x v="2"/>
    <x v="4"/>
    <s v="TRANSFERENCIAS A INSTITUICOES PRIVADAS SEM FINS LUCRATIVOS"/>
    <x v="9"/>
    <x v="120"/>
    <x v="120"/>
  </r>
  <r>
    <x v="9"/>
    <n v="0"/>
    <x v="1"/>
    <x v="2"/>
    <x v="4"/>
    <s v="TRANSFERENCIAS A INSTITUICOES PRIVADAS SEM FINS LUCRATIVOS"/>
    <x v="58"/>
    <x v="3"/>
    <x v="324"/>
  </r>
  <r>
    <x v="9"/>
    <n v="0"/>
    <x v="1"/>
    <x v="2"/>
    <x v="4"/>
    <s v="TRANSFERENCIAS A INSTITUICOES PRIVADAS SEM FINS LUCRATIVOS"/>
    <x v="10"/>
    <x v="3"/>
    <x v="15"/>
  </r>
  <r>
    <x v="9"/>
    <n v="543927317.52999997"/>
    <x v="1"/>
    <x v="2"/>
    <x v="4"/>
    <s v="TRANSFERENCIAS A INSTITUICOES PRIVADAS SEM FINS LUCRATIVOS"/>
    <x v="10"/>
    <x v="15"/>
    <x v="15"/>
  </r>
  <r>
    <x v="9"/>
    <n v="17440"/>
    <x v="1"/>
    <x v="2"/>
    <x v="6"/>
    <s v="TRANSFERENCIAS A INSTITUICOES PRIVADAS COM FINS LUCRATIVOS"/>
    <x v="3"/>
    <x v="6"/>
    <x v="6"/>
  </r>
  <r>
    <x v="9"/>
    <n v="9950000"/>
    <x v="1"/>
    <x v="2"/>
    <x v="6"/>
    <s v="TRANSFERENCIAS A INSTITUICOES PRIVADAS COM FINS LUCRATIVOS"/>
    <x v="9"/>
    <x v="291"/>
    <x v="301"/>
  </r>
  <r>
    <x v="9"/>
    <n v="1220364.9099999999"/>
    <x v="1"/>
    <x v="2"/>
    <x v="6"/>
    <s v="TRANSFERENCIAS A INSTITUICOES PRIVADAS COM FINS LUCRATIVOS"/>
    <x v="9"/>
    <x v="105"/>
    <x v="105"/>
  </r>
  <r>
    <x v="9"/>
    <n v="0"/>
    <x v="1"/>
    <x v="2"/>
    <x v="6"/>
    <s v="TRANSFERENCIAS A INSTITUICOES PRIVADAS COM FINS LUCRATIVOS"/>
    <x v="58"/>
    <x v="3"/>
    <x v="324"/>
  </r>
  <r>
    <x v="9"/>
    <n v="2911269.4"/>
    <x v="1"/>
    <x v="2"/>
    <x v="5"/>
    <s v="TRANSFERENCIAS A INSTITUICOES MULTIGOVERNAMENTAIS"/>
    <x v="3"/>
    <x v="6"/>
    <x v="6"/>
  </r>
  <r>
    <x v="9"/>
    <n v="0"/>
    <x v="1"/>
    <x v="2"/>
    <x v="5"/>
    <s v="TRANSFERENCIAS A INSTITUICOES MULTIGOVERNAMENTAIS"/>
    <x v="3"/>
    <x v="3"/>
    <x v="6"/>
  </r>
  <r>
    <x v="9"/>
    <n v="0"/>
    <x v="1"/>
    <x v="2"/>
    <x v="5"/>
    <s v="TRANSFERENCIAS A INSTITUICOES MULTIGOVERNAMENTAIS"/>
    <x v="58"/>
    <x v="3"/>
    <x v="324"/>
  </r>
  <r>
    <x v="9"/>
    <n v="0"/>
    <x v="1"/>
    <x v="2"/>
    <x v="8"/>
    <s v="TRANSFERENCIAS A CONSORCIOS PUBLICOS"/>
    <x v="58"/>
    <x v="3"/>
    <x v="324"/>
  </r>
  <r>
    <x v="9"/>
    <n v="0"/>
    <x v="1"/>
    <x v="2"/>
    <x v="8"/>
    <s v="TRANSFERENCIAS A CONSORCIOS PUBLICOS"/>
    <x v="10"/>
    <x v="3"/>
    <x v="15"/>
  </r>
  <r>
    <x v="9"/>
    <n v="7087472.8600000003"/>
    <x v="1"/>
    <x v="2"/>
    <x v="8"/>
    <s v="TRANSFERENCIAS A CONSORCIOS PUBLICOS"/>
    <x v="10"/>
    <x v="15"/>
    <x v="15"/>
  </r>
  <r>
    <x v="9"/>
    <n v="0"/>
    <x v="1"/>
    <x v="2"/>
    <x v="1"/>
    <s v="APLICACOES DIRETAS"/>
    <x v="0"/>
    <x v="3"/>
    <x v="0"/>
  </r>
  <r>
    <x v="9"/>
    <n v="1165579.27"/>
    <x v="1"/>
    <x v="2"/>
    <x v="1"/>
    <s v="APLICACOES DIRETAS"/>
    <x v="63"/>
    <x v="352"/>
    <x v="375"/>
  </r>
  <r>
    <x v="9"/>
    <n v="0"/>
    <x v="1"/>
    <x v="2"/>
    <x v="1"/>
    <s v="APLICACOES DIRETAS"/>
    <x v="63"/>
    <x v="3"/>
    <x v="376"/>
  </r>
  <r>
    <x v="9"/>
    <n v="2753387.57"/>
    <x v="1"/>
    <x v="2"/>
    <x v="1"/>
    <s v="APLICACOES DIRETAS"/>
    <x v="64"/>
    <x v="353"/>
    <x v="377"/>
  </r>
  <r>
    <x v="9"/>
    <n v="21328096.73"/>
    <x v="1"/>
    <x v="2"/>
    <x v="1"/>
    <s v="APLICACOES DIRETAS"/>
    <x v="64"/>
    <x v="17"/>
    <x v="17"/>
  </r>
  <r>
    <x v="9"/>
    <n v="0"/>
    <x v="1"/>
    <x v="2"/>
    <x v="1"/>
    <s v="APLICACOES DIRETAS"/>
    <x v="64"/>
    <x v="3"/>
    <x v="378"/>
  </r>
  <r>
    <x v="9"/>
    <n v="0"/>
    <x v="1"/>
    <x v="2"/>
    <x v="1"/>
    <s v="APLICACOES DIRETAS"/>
    <x v="12"/>
    <x v="3"/>
    <x v="329"/>
  </r>
  <r>
    <x v="9"/>
    <n v="97739388.5"/>
    <x v="1"/>
    <x v="2"/>
    <x v="1"/>
    <s v="APLICACOES DIRETAS"/>
    <x v="13"/>
    <x v="354"/>
    <x v="330"/>
  </r>
  <r>
    <x v="9"/>
    <n v="0"/>
    <x v="1"/>
    <x v="2"/>
    <x v="1"/>
    <s v="APLICACOES DIRETAS"/>
    <x v="13"/>
    <x v="3"/>
    <x v="330"/>
  </r>
  <r>
    <x v="9"/>
    <n v="64711789.630000003"/>
    <x v="1"/>
    <x v="2"/>
    <x v="1"/>
    <s v="APLICACOES DIRETAS"/>
    <x v="14"/>
    <x v="242"/>
    <x v="250"/>
  </r>
  <r>
    <x v="9"/>
    <n v="0"/>
    <x v="1"/>
    <x v="2"/>
    <x v="1"/>
    <s v="APLICACOES DIRETAS"/>
    <x v="14"/>
    <x v="3"/>
    <x v="250"/>
  </r>
  <r>
    <x v="9"/>
    <n v="9972397.7799999993"/>
    <x v="1"/>
    <x v="2"/>
    <x v="1"/>
    <s v="APLICACOES DIRETAS"/>
    <x v="15"/>
    <x v="20"/>
    <x v="20"/>
  </r>
  <r>
    <x v="9"/>
    <n v="0"/>
    <x v="1"/>
    <x v="2"/>
    <x v="1"/>
    <s v="APLICACOES DIRETAS"/>
    <x v="15"/>
    <x v="3"/>
    <x v="20"/>
  </r>
  <r>
    <x v="9"/>
    <n v="569576.35"/>
    <x v="1"/>
    <x v="2"/>
    <x v="1"/>
    <s v="APLICACOES DIRETAS"/>
    <x v="16"/>
    <x v="21"/>
    <x v="21"/>
  </r>
  <r>
    <x v="9"/>
    <n v="0"/>
    <x v="1"/>
    <x v="2"/>
    <x v="1"/>
    <s v="APLICACOES DIRETAS"/>
    <x v="16"/>
    <x v="3"/>
    <x v="21"/>
  </r>
  <r>
    <x v="9"/>
    <n v="8958944.6099999994"/>
    <x v="1"/>
    <x v="2"/>
    <x v="1"/>
    <s v="APLICACOES DIRETAS"/>
    <x v="17"/>
    <x v="355"/>
    <x v="251"/>
  </r>
  <r>
    <x v="9"/>
    <n v="7832399.0800000001"/>
    <x v="1"/>
    <x v="2"/>
    <x v="1"/>
    <s v="APLICACOES DIRETAS"/>
    <x v="17"/>
    <x v="356"/>
    <x v="379"/>
  </r>
  <r>
    <x v="9"/>
    <n v="21107669.629999999"/>
    <x v="1"/>
    <x v="2"/>
    <x v="1"/>
    <s v="APLICACOES DIRETAS"/>
    <x v="17"/>
    <x v="357"/>
    <x v="357"/>
  </r>
  <r>
    <x v="9"/>
    <n v="0"/>
    <x v="1"/>
    <x v="2"/>
    <x v="1"/>
    <s v="APLICACOES DIRETAS"/>
    <x v="17"/>
    <x v="3"/>
    <x v="251"/>
  </r>
  <r>
    <x v="9"/>
    <n v="1018900"/>
    <x v="1"/>
    <x v="2"/>
    <x v="1"/>
    <s v="APLICACOES DIRETAS"/>
    <x v="59"/>
    <x v="257"/>
    <x v="266"/>
  </r>
  <r>
    <x v="9"/>
    <n v="0"/>
    <x v="1"/>
    <x v="2"/>
    <x v="1"/>
    <s v="APLICACOES DIRETAS"/>
    <x v="59"/>
    <x v="3"/>
    <x v="266"/>
  </r>
  <r>
    <x v="9"/>
    <n v="2443739.89"/>
    <x v="1"/>
    <x v="2"/>
    <x v="1"/>
    <s v="APLICACOES DIRETAS"/>
    <x v="3"/>
    <x v="6"/>
    <x v="6"/>
  </r>
  <r>
    <x v="9"/>
    <n v="0"/>
    <x v="1"/>
    <x v="2"/>
    <x v="1"/>
    <s v="APLICACOES DIRETAS"/>
    <x v="3"/>
    <x v="3"/>
    <x v="6"/>
  </r>
  <r>
    <x v="9"/>
    <n v="11410000"/>
    <x v="1"/>
    <x v="2"/>
    <x v="1"/>
    <s v="APLICACOES DIRETAS"/>
    <x v="3"/>
    <x v="292"/>
    <x v="302"/>
  </r>
  <r>
    <x v="9"/>
    <n v="4682.5"/>
    <x v="1"/>
    <x v="2"/>
    <x v="1"/>
    <s v="APLICACOES DIRETAS"/>
    <x v="20"/>
    <x v="24"/>
    <x v="24"/>
  </r>
  <r>
    <x v="9"/>
    <n v="0"/>
    <x v="1"/>
    <x v="2"/>
    <x v="1"/>
    <s v="APLICACOES DIRETAS"/>
    <x v="20"/>
    <x v="3"/>
    <x v="24"/>
  </r>
  <r>
    <x v="9"/>
    <n v="64015319.539999999"/>
    <x v="1"/>
    <x v="2"/>
    <x v="1"/>
    <s v="APLICACOES DIRETAS"/>
    <x v="5"/>
    <x v="9"/>
    <x v="9"/>
  </r>
  <r>
    <x v="9"/>
    <n v="0"/>
    <x v="1"/>
    <x v="2"/>
    <x v="1"/>
    <s v="APLICACOES DIRETAS"/>
    <x v="5"/>
    <x v="3"/>
    <x v="9"/>
  </r>
  <r>
    <x v="9"/>
    <n v="65836092.399999999"/>
    <x v="1"/>
    <x v="2"/>
    <x v="1"/>
    <s v="APLICACOES DIRETAS"/>
    <x v="21"/>
    <x v="25"/>
    <x v="25"/>
  </r>
  <r>
    <x v="9"/>
    <n v="2636975.7599999998"/>
    <x v="1"/>
    <x v="2"/>
    <x v="1"/>
    <s v="APLICACOES DIRETAS"/>
    <x v="21"/>
    <x v="3"/>
    <x v="25"/>
  </r>
  <r>
    <x v="9"/>
    <n v="13129498.560000001"/>
    <x v="1"/>
    <x v="2"/>
    <x v="1"/>
    <s v="APLICACOES DIRETAS"/>
    <x v="22"/>
    <x v="26"/>
    <x v="26"/>
  </r>
  <r>
    <x v="9"/>
    <n v="0"/>
    <x v="1"/>
    <x v="2"/>
    <x v="1"/>
    <s v="APLICACOES DIRETAS"/>
    <x v="22"/>
    <x v="3"/>
    <x v="26"/>
  </r>
  <r>
    <x v="9"/>
    <n v="4668.3900000000003"/>
    <x v="1"/>
    <x v="2"/>
    <x v="1"/>
    <s v="APLICACOES DIRETAS"/>
    <x v="23"/>
    <x v="243"/>
    <x v="252"/>
  </r>
  <r>
    <x v="9"/>
    <n v="0"/>
    <x v="1"/>
    <x v="2"/>
    <x v="1"/>
    <s v="APLICACOES DIRETAS"/>
    <x v="23"/>
    <x v="3"/>
    <x v="252"/>
  </r>
  <r>
    <x v="9"/>
    <n v="0"/>
    <x v="1"/>
    <x v="2"/>
    <x v="1"/>
    <s v="APLICACOES DIRETAS"/>
    <x v="24"/>
    <x v="3"/>
    <x v="27"/>
  </r>
  <r>
    <x v="9"/>
    <n v="0"/>
    <x v="1"/>
    <x v="2"/>
    <x v="1"/>
    <s v="APLICACOES DIRETAS"/>
    <x v="60"/>
    <x v="3"/>
    <x v="282"/>
  </r>
  <r>
    <x v="9"/>
    <n v="17292752.219999999"/>
    <x v="1"/>
    <x v="2"/>
    <x v="1"/>
    <s v="APLICACOES DIRETAS"/>
    <x v="4"/>
    <x v="7"/>
    <x v="7"/>
  </r>
  <r>
    <x v="9"/>
    <n v="16120000"/>
    <x v="1"/>
    <x v="2"/>
    <x v="1"/>
    <s v="APLICACOES DIRETAS"/>
    <x v="4"/>
    <x v="276"/>
    <x v="287"/>
  </r>
  <r>
    <x v="9"/>
    <n v="10833553.58"/>
    <x v="1"/>
    <x v="2"/>
    <x v="1"/>
    <s v="APLICACOES DIRETAS"/>
    <x v="4"/>
    <x v="265"/>
    <x v="275"/>
  </r>
  <r>
    <x v="9"/>
    <n v="0"/>
    <x v="1"/>
    <x v="2"/>
    <x v="1"/>
    <s v="APLICACOES DIRETAS"/>
    <x v="4"/>
    <x v="333"/>
    <x v="358"/>
  </r>
  <r>
    <x v="9"/>
    <n v="362053.75"/>
    <x v="1"/>
    <x v="2"/>
    <x v="1"/>
    <s v="APLICACOES DIRETAS"/>
    <x v="4"/>
    <x v="334"/>
    <x v="359"/>
  </r>
  <r>
    <x v="9"/>
    <n v="202405.67"/>
    <x v="1"/>
    <x v="2"/>
    <x v="1"/>
    <s v="APLICACOES DIRETAS"/>
    <x v="4"/>
    <x v="335"/>
    <x v="360"/>
  </r>
  <r>
    <x v="9"/>
    <n v="3185429.51"/>
    <x v="1"/>
    <x v="2"/>
    <x v="1"/>
    <s v="APLICACOES DIRETAS"/>
    <x v="4"/>
    <x v="358"/>
    <x v="380"/>
  </r>
  <r>
    <x v="9"/>
    <n v="3390337.05"/>
    <x v="1"/>
    <x v="2"/>
    <x v="1"/>
    <s v="APLICACOES DIRETAS"/>
    <x v="4"/>
    <x v="8"/>
    <x v="8"/>
  </r>
  <r>
    <x v="9"/>
    <n v="115041.24"/>
    <x v="1"/>
    <x v="2"/>
    <x v="1"/>
    <s v="APLICACOES DIRETAS"/>
    <x v="4"/>
    <x v="29"/>
    <x v="29"/>
  </r>
  <r>
    <x v="9"/>
    <n v="531593226.92000002"/>
    <x v="1"/>
    <x v="2"/>
    <x v="1"/>
    <s v="APLICACOES DIRETAS"/>
    <x v="4"/>
    <x v="267"/>
    <x v="278"/>
  </r>
  <r>
    <x v="9"/>
    <n v="839258.07"/>
    <x v="1"/>
    <x v="2"/>
    <x v="1"/>
    <s v="APLICACOES DIRETAS"/>
    <x v="4"/>
    <x v="336"/>
    <x v="361"/>
  </r>
  <r>
    <x v="9"/>
    <n v="382452.96"/>
    <x v="1"/>
    <x v="2"/>
    <x v="1"/>
    <s v="APLICACOES DIRETAS"/>
    <x v="4"/>
    <x v="328"/>
    <x v="353"/>
  </r>
  <r>
    <x v="9"/>
    <n v="11919596.960000001"/>
    <x v="1"/>
    <x v="2"/>
    <x v="1"/>
    <s v="APLICACOES DIRETAS"/>
    <x v="4"/>
    <x v="273"/>
    <x v="284"/>
  </r>
  <r>
    <x v="9"/>
    <n v="0"/>
    <x v="1"/>
    <x v="2"/>
    <x v="1"/>
    <s v="APLICACOES DIRETAS"/>
    <x v="4"/>
    <x v="3"/>
    <x v="327"/>
  </r>
  <r>
    <x v="9"/>
    <n v="544295617.42999995"/>
    <x v="1"/>
    <x v="2"/>
    <x v="1"/>
    <s v="APLICACOES DIRETAS"/>
    <x v="25"/>
    <x v="30"/>
    <x v="30"/>
  </r>
  <r>
    <x v="9"/>
    <n v="162555425.69"/>
    <x v="1"/>
    <x v="2"/>
    <x v="1"/>
    <s v="APLICACOES DIRETAS"/>
    <x v="25"/>
    <x v="31"/>
    <x v="31"/>
  </r>
  <r>
    <x v="9"/>
    <n v="0"/>
    <x v="1"/>
    <x v="2"/>
    <x v="1"/>
    <s v="APLICACOES DIRETAS"/>
    <x v="25"/>
    <x v="3"/>
    <x v="230"/>
  </r>
  <r>
    <x v="9"/>
    <n v="11346578.970000001"/>
    <x v="1"/>
    <x v="2"/>
    <x v="1"/>
    <s v="APLICACOES DIRETAS"/>
    <x v="65"/>
    <x v="64"/>
    <x v="64"/>
  </r>
  <r>
    <x v="9"/>
    <n v="0"/>
    <x v="1"/>
    <x v="2"/>
    <x v="1"/>
    <s v="APLICACOES DIRETAS"/>
    <x v="65"/>
    <x v="3"/>
    <x v="381"/>
  </r>
  <r>
    <x v="9"/>
    <n v="4813.51"/>
    <x v="1"/>
    <x v="2"/>
    <x v="1"/>
    <s v="APLICACOES DIRETAS"/>
    <x v="7"/>
    <x v="32"/>
    <x v="32"/>
  </r>
  <r>
    <x v="9"/>
    <n v="11664346.640000001"/>
    <x v="1"/>
    <x v="2"/>
    <x v="1"/>
    <s v="APLICACOES DIRETAS"/>
    <x v="7"/>
    <x v="33"/>
    <x v="33"/>
  </r>
  <r>
    <x v="9"/>
    <n v="2867522.57"/>
    <x v="1"/>
    <x v="2"/>
    <x v="1"/>
    <s v="APLICACOES DIRETAS"/>
    <x v="7"/>
    <x v="34"/>
    <x v="34"/>
  </r>
  <r>
    <x v="9"/>
    <n v="9239205.75"/>
    <x v="1"/>
    <x v="2"/>
    <x v="1"/>
    <s v="APLICACOES DIRETAS"/>
    <x v="7"/>
    <x v="35"/>
    <x v="35"/>
  </r>
  <r>
    <x v="9"/>
    <n v="3179734.69"/>
    <x v="1"/>
    <x v="2"/>
    <x v="1"/>
    <s v="APLICACOES DIRETAS"/>
    <x v="7"/>
    <x v="230"/>
    <x v="231"/>
  </r>
  <r>
    <x v="9"/>
    <n v="56410967.280000001"/>
    <x v="1"/>
    <x v="2"/>
    <x v="1"/>
    <s v="APLICACOES DIRETAS"/>
    <x v="7"/>
    <x v="36"/>
    <x v="36"/>
  </r>
  <r>
    <x v="9"/>
    <n v="2244210.34"/>
    <x v="1"/>
    <x v="2"/>
    <x v="1"/>
    <s v="APLICACOES DIRETAS"/>
    <x v="7"/>
    <x v="37"/>
    <x v="37"/>
  </r>
  <r>
    <x v="9"/>
    <n v="1377534.8"/>
    <x v="1"/>
    <x v="2"/>
    <x v="1"/>
    <s v="APLICACOES DIRETAS"/>
    <x v="7"/>
    <x v="38"/>
    <x v="38"/>
  </r>
  <r>
    <x v="9"/>
    <n v="1857849.07"/>
    <x v="1"/>
    <x v="2"/>
    <x v="1"/>
    <s v="APLICACOES DIRETAS"/>
    <x v="7"/>
    <x v="39"/>
    <x v="39"/>
  </r>
  <r>
    <x v="9"/>
    <n v="40386478.649999999"/>
    <x v="1"/>
    <x v="2"/>
    <x v="1"/>
    <s v="APLICACOES DIRETAS"/>
    <x v="7"/>
    <x v="293"/>
    <x v="303"/>
  </r>
  <r>
    <x v="9"/>
    <n v="233075.25"/>
    <x v="1"/>
    <x v="2"/>
    <x v="1"/>
    <s v="APLICACOES DIRETAS"/>
    <x v="7"/>
    <x v="40"/>
    <x v="40"/>
  </r>
  <r>
    <x v="9"/>
    <n v="28500147.170000002"/>
    <x v="1"/>
    <x v="2"/>
    <x v="1"/>
    <s v="APLICACOES DIRETAS"/>
    <x v="7"/>
    <x v="41"/>
    <x v="41"/>
  </r>
  <r>
    <x v="9"/>
    <n v="3112519.83"/>
    <x v="1"/>
    <x v="2"/>
    <x v="1"/>
    <s v="APLICACOES DIRETAS"/>
    <x v="7"/>
    <x v="42"/>
    <x v="42"/>
  </r>
  <r>
    <x v="9"/>
    <n v="118407.19"/>
    <x v="1"/>
    <x v="2"/>
    <x v="1"/>
    <s v="APLICACOES DIRETAS"/>
    <x v="7"/>
    <x v="259"/>
    <x v="268"/>
  </r>
  <r>
    <x v="9"/>
    <n v="153454.16"/>
    <x v="1"/>
    <x v="2"/>
    <x v="1"/>
    <s v="APLICACOES DIRETAS"/>
    <x v="7"/>
    <x v="43"/>
    <x v="43"/>
  </r>
  <r>
    <x v="9"/>
    <n v="36524.82"/>
    <x v="1"/>
    <x v="2"/>
    <x v="1"/>
    <s v="APLICACOES DIRETAS"/>
    <x v="7"/>
    <x v="44"/>
    <x v="44"/>
  </r>
  <r>
    <x v="9"/>
    <n v="1212302.3799999999"/>
    <x v="1"/>
    <x v="2"/>
    <x v="1"/>
    <s v="APLICACOES DIRETAS"/>
    <x v="7"/>
    <x v="45"/>
    <x v="45"/>
  </r>
  <r>
    <x v="9"/>
    <n v="12965769.119999999"/>
    <x v="1"/>
    <x v="2"/>
    <x v="1"/>
    <s v="APLICACOES DIRETAS"/>
    <x v="7"/>
    <x v="46"/>
    <x v="46"/>
  </r>
  <r>
    <x v="9"/>
    <n v="7773116.7599999998"/>
    <x v="1"/>
    <x v="2"/>
    <x v="1"/>
    <s v="APLICACOES DIRETAS"/>
    <x v="7"/>
    <x v="47"/>
    <x v="47"/>
  </r>
  <r>
    <x v="9"/>
    <n v="2353659.87"/>
    <x v="1"/>
    <x v="2"/>
    <x v="1"/>
    <s v="APLICACOES DIRETAS"/>
    <x v="7"/>
    <x v="48"/>
    <x v="48"/>
  </r>
  <r>
    <x v="9"/>
    <n v="634643.24"/>
    <x v="1"/>
    <x v="2"/>
    <x v="1"/>
    <s v="APLICACOES DIRETAS"/>
    <x v="7"/>
    <x v="49"/>
    <x v="49"/>
  </r>
  <r>
    <x v="9"/>
    <n v="6493757.2599999998"/>
    <x v="1"/>
    <x v="2"/>
    <x v="1"/>
    <s v="APLICACOES DIRETAS"/>
    <x v="7"/>
    <x v="50"/>
    <x v="50"/>
  </r>
  <r>
    <x v="9"/>
    <n v="66695175.590000004"/>
    <x v="1"/>
    <x v="2"/>
    <x v="1"/>
    <s v="APLICACOES DIRETAS"/>
    <x v="7"/>
    <x v="51"/>
    <x v="51"/>
  </r>
  <r>
    <x v="9"/>
    <n v="795883.67"/>
    <x v="1"/>
    <x v="2"/>
    <x v="1"/>
    <s v="APLICACOES DIRETAS"/>
    <x v="7"/>
    <x v="52"/>
    <x v="52"/>
  </r>
  <r>
    <x v="9"/>
    <n v="11979326.57"/>
    <x v="1"/>
    <x v="2"/>
    <x v="1"/>
    <s v="APLICACOES DIRETAS"/>
    <x v="7"/>
    <x v="53"/>
    <x v="53"/>
  </r>
  <r>
    <x v="9"/>
    <n v="16791727.289999999"/>
    <x v="1"/>
    <x v="2"/>
    <x v="1"/>
    <s v="APLICACOES DIRETAS"/>
    <x v="7"/>
    <x v="54"/>
    <x v="54"/>
  </r>
  <r>
    <x v="9"/>
    <n v="1386579.03"/>
    <x v="1"/>
    <x v="2"/>
    <x v="1"/>
    <s v="APLICACOES DIRETAS"/>
    <x v="7"/>
    <x v="55"/>
    <x v="55"/>
  </r>
  <r>
    <x v="9"/>
    <n v="7102113.79"/>
    <x v="1"/>
    <x v="2"/>
    <x v="1"/>
    <s v="APLICACOES DIRETAS"/>
    <x v="7"/>
    <x v="56"/>
    <x v="56"/>
  </r>
  <r>
    <x v="9"/>
    <n v="1085267.02"/>
    <x v="1"/>
    <x v="2"/>
    <x v="1"/>
    <s v="APLICACOES DIRETAS"/>
    <x v="7"/>
    <x v="57"/>
    <x v="57"/>
  </r>
  <r>
    <x v="9"/>
    <n v="6641401.6399999997"/>
    <x v="1"/>
    <x v="2"/>
    <x v="1"/>
    <s v="APLICACOES DIRETAS"/>
    <x v="7"/>
    <x v="58"/>
    <x v="58"/>
  </r>
  <r>
    <x v="9"/>
    <n v="426105931.56999999"/>
    <x v="1"/>
    <x v="2"/>
    <x v="1"/>
    <s v="APLICACOES DIRETAS"/>
    <x v="7"/>
    <x v="59"/>
    <x v="59"/>
  </r>
  <r>
    <x v="9"/>
    <n v="0"/>
    <x v="1"/>
    <x v="2"/>
    <x v="1"/>
    <s v="APLICACOES DIRETAS"/>
    <x v="7"/>
    <x v="260"/>
    <x v="269"/>
  </r>
  <r>
    <x v="9"/>
    <n v="3655689.66"/>
    <x v="1"/>
    <x v="2"/>
    <x v="1"/>
    <s v="APLICACOES DIRETAS"/>
    <x v="7"/>
    <x v="11"/>
    <x v="11"/>
  </r>
  <r>
    <x v="9"/>
    <n v="2398719.83"/>
    <x v="1"/>
    <x v="2"/>
    <x v="1"/>
    <s v="APLICACOES DIRETAS"/>
    <x v="7"/>
    <x v="231"/>
    <x v="232"/>
  </r>
  <r>
    <x v="9"/>
    <n v="6736220.4000000004"/>
    <x v="1"/>
    <x v="2"/>
    <x v="1"/>
    <s v="APLICACOES DIRETAS"/>
    <x v="7"/>
    <x v="60"/>
    <x v="60"/>
  </r>
  <r>
    <x v="9"/>
    <n v="46873068.93"/>
    <x v="1"/>
    <x v="2"/>
    <x v="1"/>
    <s v="APLICACOES DIRETAS"/>
    <x v="7"/>
    <x v="61"/>
    <x v="61"/>
  </r>
  <r>
    <x v="9"/>
    <n v="1040909.83"/>
    <x v="1"/>
    <x v="2"/>
    <x v="1"/>
    <s v="APLICACOES DIRETAS"/>
    <x v="7"/>
    <x v="62"/>
    <x v="62"/>
  </r>
  <r>
    <x v="9"/>
    <n v="15854942.34"/>
    <x v="1"/>
    <x v="2"/>
    <x v="1"/>
    <s v="APLICACOES DIRETAS"/>
    <x v="7"/>
    <x v="3"/>
    <x v="233"/>
  </r>
  <r>
    <x v="9"/>
    <n v="1602354.35"/>
    <x v="1"/>
    <x v="2"/>
    <x v="1"/>
    <s v="APLICACOES DIRETAS"/>
    <x v="7"/>
    <x v="63"/>
    <x v="63"/>
  </r>
  <r>
    <x v="9"/>
    <n v="238401.58"/>
    <x v="1"/>
    <x v="2"/>
    <x v="1"/>
    <s v="APLICACOES DIRETAS"/>
    <x v="42"/>
    <x v="305"/>
    <x v="315"/>
  </r>
  <r>
    <x v="9"/>
    <n v="19812.63"/>
    <x v="1"/>
    <x v="2"/>
    <x v="1"/>
    <s v="APLICACOES DIRETAS"/>
    <x v="42"/>
    <x v="319"/>
    <x v="339"/>
  </r>
  <r>
    <x v="9"/>
    <n v="131442.28"/>
    <x v="1"/>
    <x v="2"/>
    <x v="1"/>
    <s v="APLICACOES DIRETAS"/>
    <x v="42"/>
    <x v="322"/>
    <x v="342"/>
  </r>
  <r>
    <x v="9"/>
    <n v="0"/>
    <x v="1"/>
    <x v="2"/>
    <x v="1"/>
    <s v="APLICACOES DIRETAS"/>
    <x v="42"/>
    <x v="3"/>
    <x v="244"/>
  </r>
  <r>
    <x v="9"/>
    <n v="355336286.12"/>
    <x v="1"/>
    <x v="2"/>
    <x v="1"/>
    <s v="APLICACOES DIRETAS"/>
    <x v="27"/>
    <x v="65"/>
    <x v="65"/>
  </r>
  <r>
    <x v="9"/>
    <n v="214609.96"/>
    <x v="1"/>
    <x v="2"/>
    <x v="1"/>
    <s v="APLICACOES DIRETAS"/>
    <x v="27"/>
    <x v="3"/>
    <x v="65"/>
  </r>
  <r>
    <x v="9"/>
    <n v="10986850.91"/>
    <x v="1"/>
    <x v="2"/>
    <x v="1"/>
    <s v="APLICACOES DIRETAS"/>
    <x v="29"/>
    <x v="67"/>
    <x v="67"/>
  </r>
  <r>
    <x v="9"/>
    <n v="0"/>
    <x v="1"/>
    <x v="2"/>
    <x v="1"/>
    <s v="APLICACOES DIRETAS"/>
    <x v="29"/>
    <x v="3"/>
    <x v="67"/>
  </r>
  <r>
    <x v="9"/>
    <n v="11519035.119999999"/>
    <x v="1"/>
    <x v="2"/>
    <x v="1"/>
    <s v="APLICACOES DIRETAS"/>
    <x v="30"/>
    <x v="68"/>
    <x v="68"/>
  </r>
  <r>
    <x v="9"/>
    <n v="2772700.12"/>
    <x v="1"/>
    <x v="2"/>
    <x v="1"/>
    <s v="APLICACOES DIRETAS"/>
    <x v="30"/>
    <x v="70"/>
    <x v="70"/>
  </r>
  <r>
    <x v="9"/>
    <n v="88378.2"/>
    <x v="1"/>
    <x v="2"/>
    <x v="1"/>
    <s v="APLICACOES DIRETAS"/>
    <x v="30"/>
    <x v="74"/>
    <x v="74"/>
  </r>
  <r>
    <x v="9"/>
    <n v="6475953.6100000003"/>
    <x v="1"/>
    <x v="2"/>
    <x v="1"/>
    <s v="APLICACOES DIRETAS"/>
    <x v="30"/>
    <x v="71"/>
    <x v="71"/>
  </r>
  <r>
    <x v="9"/>
    <n v="484499.99"/>
    <x v="1"/>
    <x v="2"/>
    <x v="1"/>
    <s v="APLICACOES DIRETAS"/>
    <x v="30"/>
    <x v="72"/>
    <x v="72"/>
  </r>
  <r>
    <x v="9"/>
    <n v="0"/>
    <x v="1"/>
    <x v="2"/>
    <x v="1"/>
    <s v="APLICACOES DIRETAS"/>
    <x v="30"/>
    <x v="3"/>
    <x v="332"/>
  </r>
  <r>
    <x v="9"/>
    <n v="0"/>
    <x v="1"/>
    <x v="2"/>
    <x v="1"/>
    <s v="APLICACOES DIRETAS"/>
    <x v="31"/>
    <x v="3"/>
    <x v="73"/>
  </r>
  <r>
    <x v="9"/>
    <n v="16282.86"/>
    <x v="1"/>
    <x v="2"/>
    <x v="1"/>
    <s v="APLICACOES DIRETAS"/>
    <x v="32"/>
    <x v="69"/>
    <x v="69"/>
  </r>
  <r>
    <x v="9"/>
    <n v="1360293.56"/>
    <x v="1"/>
    <x v="2"/>
    <x v="1"/>
    <s v="APLICACOES DIRETAS"/>
    <x v="32"/>
    <x v="70"/>
    <x v="70"/>
  </r>
  <r>
    <x v="9"/>
    <n v="1463111"/>
    <x v="1"/>
    <x v="2"/>
    <x v="1"/>
    <s v="APLICACOES DIRETAS"/>
    <x v="32"/>
    <x v="74"/>
    <x v="74"/>
  </r>
  <r>
    <x v="9"/>
    <n v="500586.61"/>
    <x v="1"/>
    <x v="2"/>
    <x v="1"/>
    <s v="APLICACOES DIRETAS"/>
    <x v="32"/>
    <x v="75"/>
    <x v="75"/>
  </r>
  <r>
    <x v="9"/>
    <n v="96461.82"/>
    <x v="1"/>
    <x v="2"/>
    <x v="1"/>
    <s v="APLICACOES DIRETAS"/>
    <x v="32"/>
    <x v="71"/>
    <x v="71"/>
  </r>
  <r>
    <x v="9"/>
    <n v="52058439.119999997"/>
    <x v="1"/>
    <x v="2"/>
    <x v="1"/>
    <s v="APLICACOES DIRETAS"/>
    <x v="32"/>
    <x v="76"/>
    <x v="76"/>
  </r>
  <r>
    <x v="9"/>
    <n v="0"/>
    <x v="1"/>
    <x v="2"/>
    <x v="1"/>
    <s v="APLICACOES DIRETAS"/>
    <x v="32"/>
    <x v="3"/>
    <x v="333"/>
  </r>
  <r>
    <x v="9"/>
    <n v="38644"/>
    <x v="1"/>
    <x v="2"/>
    <x v="1"/>
    <s v="APLICACOES DIRETAS"/>
    <x v="8"/>
    <x v="78"/>
    <x v="78"/>
  </r>
  <r>
    <x v="9"/>
    <n v="157893.6"/>
    <x v="1"/>
    <x v="2"/>
    <x v="1"/>
    <s v="APLICACOES DIRETAS"/>
    <x v="8"/>
    <x v="232"/>
    <x v="234"/>
  </r>
  <r>
    <x v="9"/>
    <n v="16688280.539999999"/>
    <x v="1"/>
    <x v="2"/>
    <x v="1"/>
    <s v="APLICACOES DIRETAS"/>
    <x v="8"/>
    <x v="79"/>
    <x v="79"/>
  </r>
  <r>
    <x v="9"/>
    <n v="5632318.0600000005"/>
    <x v="1"/>
    <x v="2"/>
    <x v="1"/>
    <s v="APLICACOES DIRETAS"/>
    <x v="8"/>
    <x v="80"/>
    <x v="80"/>
  </r>
  <r>
    <x v="9"/>
    <n v="1472185.77"/>
    <x v="1"/>
    <x v="2"/>
    <x v="1"/>
    <s v="APLICACOES DIRETAS"/>
    <x v="8"/>
    <x v="81"/>
    <x v="81"/>
  </r>
  <r>
    <x v="9"/>
    <n v="1699.71"/>
    <x v="1"/>
    <x v="2"/>
    <x v="1"/>
    <s v="APLICACOES DIRETAS"/>
    <x v="8"/>
    <x v="82"/>
    <x v="82"/>
  </r>
  <r>
    <x v="9"/>
    <n v="36338709.289999999"/>
    <x v="1"/>
    <x v="2"/>
    <x v="1"/>
    <s v="APLICACOES DIRETAS"/>
    <x v="8"/>
    <x v="83"/>
    <x v="83"/>
  </r>
  <r>
    <x v="9"/>
    <n v="166779.54"/>
    <x v="1"/>
    <x v="2"/>
    <x v="1"/>
    <s v="APLICACOES DIRETAS"/>
    <x v="8"/>
    <x v="84"/>
    <x v="84"/>
  </r>
  <r>
    <x v="9"/>
    <n v="6607.8"/>
    <x v="1"/>
    <x v="2"/>
    <x v="1"/>
    <s v="APLICACOES DIRETAS"/>
    <x v="8"/>
    <x v="85"/>
    <x v="85"/>
  </r>
  <r>
    <x v="9"/>
    <n v="315264.32"/>
    <x v="1"/>
    <x v="2"/>
    <x v="1"/>
    <s v="APLICACOES DIRETAS"/>
    <x v="8"/>
    <x v="245"/>
    <x v="254"/>
  </r>
  <r>
    <x v="9"/>
    <n v="22755818.66"/>
    <x v="1"/>
    <x v="2"/>
    <x v="1"/>
    <s v="APLICACOES DIRETAS"/>
    <x v="8"/>
    <x v="86"/>
    <x v="86"/>
  </r>
  <r>
    <x v="9"/>
    <n v="6638307.3600000003"/>
    <x v="1"/>
    <x v="2"/>
    <x v="1"/>
    <s v="APLICACOES DIRETAS"/>
    <x v="8"/>
    <x v="87"/>
    <x v="87"/>
  </r>
  <r>
    <x v="9"/>
    <n v="92601890.150000006"/>
    <x v="1"/>
    <x v="2"/>
    <x v="1"/>
    <s v="APLICACOES DIRETAS"/>
    <x v="8"/>
    <x v="88"/>
    <x v="88"/>
  </r>
  <r>
    <x v="9"/>
    <n v="19465405.370000001"/>
    <x v="1"/>
    <x v="2"/>
    <x v="1"/>
    <s v="APLICACOES DIRETAS"/>
    <x v="8"/>
    <x v="89"/>
    <x v="89"/>
  </r>
  <r>
    <x v="9"/>
    <n v="244285.61"/>
    <x v="1"/>
    <x v="2"/>
    <x v="1"/>
    <s v="APLICACOES DIRETAS"/>
    <x v="8"/>
    <x v="90"/>
    <x v="90"/>
  </r>
  <r>
    <x v="9"/>
    <n v="985821.99"/>
    <x v="1"/>
    <x v="2"/>
    <x v="1"/>
    <s v="APLICACOES DIRETAS"/>
    <x v="8"/>
    <x v="12"/>
    <x v="12"/>
  </r>
  <r>
    <x v="9"/>
    <n v="3634.14"/>
    <x v="1"/>
    <x v="2"/>
    <x v="1"/>
    <s v="APLICACOES DIRETAS"/>
    <x v="8"/>
    <x v="91"/>
    <x v="91"/>
  </r>
  <r>
    <x v="9"/>
    <n v="19286.57"/>
    <x v="1"/>
    <x v="2"/>
    <x v="1"/>
    <s v="APLICACOES DIRETAS"/>
    <x v="8"/>
    <x v="92"/>
    <x v="92"/>
  </r>
  <r>
    <x v="9"/>
    <n v="183142.55"/>
    <x v="1"/>
    <x v="2"/>
    <x v="1"/>
    <s v="APLICACOES DIRETAS"/>
    <x v="8"/>
    <x v="93"/>
    <x v="93"/>
  </r>
  <r>
    <x v="9"/>
    <n v="12398.8"/>
    <x v="1"/>
    <x v="2"/>
    <x v="1"/>
    <s v="APLICACOES DIRETAS"/>
    <x v="8"/>
    <x v="94"/>
    <x v="94"/>
  </r>
  <r>
    <x v="9"/>
    <n v="1105571.8500000001"/>
    <x v="1"/>
    <x v="2"/>
    <x v="1"/>
    <s v="APLICACOES DIRETAS"/>
    <x v="8"/>
    <x v="95"/>
    <x v="95"/>
  </r>
  <r>
    <x v="9"/>
    <n v="769335.41"/>
    <x v="1"/>
    <x v="2"/>
    <x v="1"/>
    <s v="APLICACOES DIRETAS"/>
    <x v="8"/>
    <x v="3"/>
    <x v="235"/>
  </r>
  <r>
    <x v="9"/>
    <n v="67051.62"/>
    <x v="1"/>
    <x v="2"/>
    <x v="1"/>
    <s v="APLICACOES DIRETAS"/>
    <x v="8"/>
    <x v="252"/>
    <x v="261"/>
  </r>
  <r>
    <x v="9"/>
    <n v="68999489.319999993"/>
    <x v="1"/>
    <x v="2"/>
    <x v="1"/>
    <s v="APLICACOES DIRETAS"/>
    <x v="9"/>
    <x v="314"/>
    <x v="334"/>
  </r>
  <r>
    <x v="9"/>
    <n v="577974.92000000004"/>
    <x v="1"/>
    <x v="2"/>
    <x v="1"/>
    <s v="APLICACOES DIRETAS"/>
    <x v="9"/>
    <x v="246"/>
    <x v="255"/>
  </r>
  <r>
    <x v="9"/>
    <n v="2168035.67"/>
    <x v="1"/>
    <x v="2"/>
    <x v="1"/>
    <s v="APLICACOES DIRETAS"/>
    <x v="9"/>
    <x v="96"/>
    <x v="96"/>
  </r>
  <r>
    <x v="9"/>
    <n v="294174.25"/>
    <x v="1"/>
    <x v="2"/>
    <x v="1"/>
    <s v="APLICACOES DIRETAS"/>
    <x v="9"/>
    <x v="78"/>
    <x v="78"/>
  </r>
  <r>
    <x v="9"/>
    <n v="13074696.66"/>
    <x v="1"/>
    <x v="2"/>
    <x v="1"/>
    <s v="APLICACOES DIRETAS"/>
    <x v="9"/>
    <x v="290"/>
    <x v="300"/>
  </r>
  <r>
    <x v="9"/>
    <n v="190446"/>
    <x v="1"/>
    <x v="2"/>
    <x v="1"/>
    <s v="APLICACOES DIRETAS"/>
    <x v="9"/>
    <x v="339"/>
    <x v="364"/>
  </r>
  <r>
    <x v="9"/>
    <n v="2632322.9900000002"/>
    <x v="1"/>
    <x v="2"/>
    <x v="1"/>
    <s v="APLICACOES DIRETAS"/>
    <x v="9"/>
    <x v="291"/>
    <x v="301"/>
  </r>
  <r>
    <x v="9"/>
    <n v="25518539.039999999"/>
    <x v="1"/>
    <x v="2"/>
    <x v="1"/>
    <s v="APLICACOES DIRETAS"/>
    <x v="9"/>
    <x v="359"/>
    <x v="382"/>
  </r>
  <r>
    <x v="9"/>
    <n v="2379064.36"/>
    <x v="1"/>
    <x v="2"/>
    <x v="1"/>
    <s v="APLICACOES DIRETAS"/>
    <x v="9"/>
    <x v="294"/>
    <x v="304"/>
  </r>
  <r>
    <x v="9"/>
    <n v="116156342.8"/>
    <x v="1"/>
    <x v="2"/>
    <x v="1"/>
    <s v="APLICACOES DIRETAS"/>
    <x v="9"/>
    <x v="295"/>
    <x v="305"/>
  </r>
  <r>
    <x v="9"/>
    <n v="24947394.010000002"/>
    <x v="1"/>
    <x v="2"/>
    <x v="1"/>
    <s v="APLICACOES DIRETAS"/>
    <x v="9"/>
    <x v="296"/>
    <x v="306"/>
  </r>
  <r>
    <x v="9"/>
    <n v="2692657.68"/>
    <x v="1"/>
    <x v="2"/>
    <x v="1"/>
    <s v="APLICACOES DIRETAS"/>
    <x v="9"/>
    <x v="13"/>
    <x v="13"/>
  </r>
  <r>
    <x v="9"/>
    <n v="29619790.66"/>
    <x v="1"/>
    <x v="2"/>
    <x v="1"/>
    <s v="APLICACOES DIRETAS"/>
    <x v="9"/>
    <x v="82"/>
    <x v="82"/>
  </r>
  <r>
    <x v="9"/>
    <n v="533744.22"/>
    <x v="1"/>
    <x v="2"/>
    <x v="1"/>
    <s v="APLICACOES DIRETAS"/>
    <x v="9"/>
    <x v="97"/>
    <x v="97"/>
  </r>
  <r>
    <x v="9"/>
    <n v="23034464.32"/>
    <x v="1"/>
    <x v="2"/>
    <x v="1"/>
    <s v="APLICACOES DIRETAS"/>
    <x v="9"/>
    <x v="297"/>
    <x v="307"/>
  </r>
  <r>
    <x v="9"/>
    <n v="180080028.91"/>
    <x v="1"/>
    <x v="2"/>
    <x v="1"/>
    <s v="APLICACOES DIRETAS"/>
    <x v="9"/>
    <x v="85"/>
    <x v="85"/>
  </r>
  <r>
    <x v="9"/>
    <n v="37795952.789999999"/>
    <x v="1"/>
    <x v="2"/>
    <x v="1"/>
    <s v="APLICACOES DIRETAS"/>
    <x v="9"/>
    <x v="86"/>
    <x v="86"/>
  </r>
  <r>
    <x v="9"/>
    <n v="22034795.34"/>
    <x v="1"/>
    <x v="2"/>
    <x v="1"/>
    <s v="APLICACOES DIRETAS"/>
    <x v="9"/>
    <x v="99"/>
    <x v="99"/>
  </r>
  <r>
    <x v="9"/>
    <n v="18100017.670000002"/>
    <x v="1"/>
    <x v="2"/>
    <x v="1"/>
    <s v="APLICACOES DIRETAS"/>
    <x v="9"/>
    <x v="100"/>
    <x v="100"/>
  </r>
  <r>
    <x v="9"/>
    <n v="99931.3"/>
    <x v="1"/>
    <x v="2"/>
    <x v="1"/>
    <s v="APLICACOES DIRETAS"/>
    <x v="9"/>
    <x v="101"/>
    <x v="101"/>
  </r>
  <r>
    <x v="9"/>
    <n v="16067275.310000001"/>
    <x v="1"/>
    <x v="2"/>
    <x v="1"/>
    <s v="APLICACOES DIRETAS"/>
    <x v="9"/>
    <x v="102"/>
    <x v="102"/>
  </r>
  <r>
    <x v="9"/>
    <n v="139785.47"/>
    <x v="1"/>
    <x v="2"/>
    <x v="1"/>
    <s v="APLICACOES DIRETAS"/>
    <x v="9"/>
    <x v="103"/>
    <x v="103"/>
  </r>
  <r>
    <x v="9"/>
    <n v="103710945.45999999"/>
    <x v="1"/>
    <x v="2"/>
    <x v="1"/>
    <s v="APLICACOES DIRETAS"/>
    <x v="9"/>
    <x v="104"/>
    <x v="104"/>
  </r>
  <r>
    <x v="9"/>
    <n v="4389528.41"/>
    <x v="1"/>
    <x v="2"/>
    <x v="1"/>
    <s v="APLICACOES DIRETAS"/>
    <x v="9"/>
    <x v="105"/>
    <x v="105"/>
  </r>
  <r>
    <x v="9"/>
    <n v="772471.19"/>
    <x v="1"/>
    <x v="2"/>
    <x v="1"/>
    <s v="APLICACOES DIRETAS"/>
    <x v="9"/>
    <x v="106"/>
    <x v="106"/>
  </r>
  <r>
    <x v="9"/>
    <n v="106116505.67"/>
    <x v="1"/>
    <x v="2"/>
    <x v="1"/>
    <s v="APLICACOES DIRETAS"/>
    <x v="9"/>
    <x v="107"/>
    <x v="107"/>
  </r>
  <r>
    <x v="9"/>
    <n v="1944555.97"/>
    <x v="1"/>
    <x v="2"/>
    <x v="1"/>
    <s v="APLICACOES DIRETAS"/>
    <x v="9"/>
    <x v="108"/>
    <x v="108"/>
  </r>
  <r>
    <x v="9"/>
    <n v="25570110.91"/>
    <x v="1"/>
    <x v="2"/>
    <x v="1"/>
    <s v="APLICACOES DIRETAS"/>
    <x v="9"/>
    <x v="360"/>
    <x v="383"/>
  </r>
  <r>
    <x v="9"/>
    <n v="9909475.9700000007"/>
    <x v="1"/>
    <x v="2"/>
    <x v="1"/>
    <s v="APLICACOES DIRETAS"/>
    <x v="9"/>
    <x v="234"/>
    <x v="236"/>
  </r>
  <r>
    <x v="9"/>
    <n v="36781384.359999999"/>
    <x v="1"/>
    <x v="2"/>
    <x v="1"/>
    <s v="APLICACOES DIRETAS"/>
    <x v="9"/>
    <x v="93"/>
    <x v="93"/>
  </r>
  <r>
    <x v="9"/>
    <n v="37445431.840000004"/>
    <x v="1"/>
    <x v="2"/>
    <x v="1"/>
    <s v="APLICACOES DIRETAS"/>
    <x v="9"/>
    <x v="94"/>
    <x v="94"/>
  </r>
  <r>
    <x v="9"/>
    <n v="16274942.289999999"/>
    <x v="1"/>
    <x v="2"/>
    <x v="1"/>
    <s v="APLICACOES DIRETAS"/>
    <x v="9"/>
    <x v="109"/>
    <x v="109"/>
  </r>
  <r>
    <x v="9"/>
    <n v="2573892.7400000002"/>
    <x v="1"/>
    <x v="2"/>
    <x v="1"/>
    <s v="APLICACOES DIRETAS"/>
    <x v="9"/>
    <x v="235"/>
    <x v="237"/>
  </r>
  <r>
    <x v="9"/>
    <n v="25461998.440000001"/>
    <x v="1"/>
    <x v="2"/>
    <x v="1"/>
    <s v="APLICACOES DIRETAS"/>
    <x v="9"/>
    <x v="3"/>
    <x v="238"/>
  </r>
  <r>
    <x v="9"/>
    <n v="31458123.5"/>
    <x v="1"/>
    <x v="2"/>
    <x v="1"/>
    <s v="APLICACOES DIRETAS"/>
    <x v="9"/>
    <x v="247"/>
    <x v="256"/>
  </r>
  <r>
    <x v="9"/>
    <n v="435816.17"/>
    <x v="1"/>
    <x v="2"/>
    <x v="1"/>
    <s v="APLICACOES DIRETAS"/>
    <x v="9"/>
    <x v="361"/>
    <x v="384"/>
  </r>
  <r>
    <x v="9"/>
    <n v="10560286.85"/>
    <x v="1"/>
    <x v="2"/>
    <x v="1"/>
    <s v="APLICACOES DIRETAS"/>
    <x v="9"/>
    <x v="110"/>
    <x v="110"/>
  </r>
  <r>
    <x v="9"/>
    <n v="76934701.819999993"/>
    <x v="1"/>
    <x v="2"/>
    <x v="1"/>
    <s v="APLICACOES DIRETAS"/>
    <x v="9"/>
    <x v="111"/>
    <x v="111"/>
  </r>
  <r>
    <x v="9"/>
    <n v="2224000"/>
    <x v="1"/>
    <x v="2"/>
    <x v="1"/>
    <s v="APLICACOES DIRETAS"/>
    <x v="9"/>
    <x v="340"/>
    <x v="365"/>
  </r>
  <r>
    <x v="9"/>
    <n v="16656594.42"/>
    <x v="1"/>
    <x v="2"/>
    <x v="1"/>
    <s v="APLICACOES DIRETAS"/>
    <x v="9"/>
    <x v="298"/>
    <x v="308"/>
  </r>
  <r>
    <x v="9"/>
    <n v="58156924.43"/>
    <x v="1"/>
    <x v="2"/>
    <x v="1"/>
    <s v="APLICACOES DIRETAS"/>
    <x v="9"/>
    <x v="341"/>
    <x v="366"/>
  </r>
  <r>
    <x v="9"/>
    <n v="10474631.58"/>
    <x v="1"/>
    <x v="2"/>
    <x v="1"/>
    <s v="APLICACOES DIRETAS"/>
    <x v="9"/>
    <x v="342"/>
    <x v="367"/>
  </r>
  <r>
    <x v="9"/>
    <n v="7633955.3799999999"/>
    <x v="1"/>
    <x v="2"/>
    <x v="1"/>
    <s v="APLICACOES DIRETAS"/>
    <x v="9"/>
    <x v="299"/>
    <x v="309"/>
  </r>
  <r>
    <x v="9"/>
    <n v="769856.53"/>
    <x v="1"/>
    <x v="2"/>
    <x v="1"/>
    <s v="APLICACOES DIRETAS"/>
    <x v="9"/>
    <x v="343"/>
    <x v="257"/>
  </r>
  <r>
    <x v="9"/>
    <n v="143117146.53999999"/>
    <x v="1"/>
    <x v="2"/>
    <x v="1"/>
    <s v="APLICACOES DIRETAS"/>
    <x v="9"/>
    <x v="236"/>
    <x v="239"/>
  </r>
  <r>
    <x v="9"/>
    <n v="9245488.5999999996"/>
    <x v="1"/>
    <x v="2"/>
    <x v="1"/>
    <s v="APLICACOES DIRETAS"/>
    <x v="9"/>
    <x v="344"/>
    <x v="368"/>
  </r>
  <r>
    <x v="9"/>
    <n v="3515751.21"/>
    <x v="1"/>
    <x v="2"/>
    <x v="1"/>
    <s v="APLICACOES DIRETAS"/>
    <x v="9"/>
    <x v="300"/>
    <x v="310"/>
  </r>
  <r>
    <x v="9"/>
    <n v="223413256.94"/>
    <x v="1"/>
    <x v="2"/>
    <x v="1"/>
    <s v="APLICACOES DIRETAS"/>
    <x v="9"/>
    <x v="345"/>
    <x v="369"/>
  </r>
  <r>
    <x v="9"/>
    <n v="10088340.060000001"/>
    <x v="1"/>
    <x v="2"/>
    <x v="1"/>
    <s v="APLICACOES DIRETAS"/>
    <x v="9"/>
    <x v="346"/>
    <x v="258"/>
  </r>
  <r>
    <x v="9"/>
    <n v="734791569.22000003"/>
    <x v="1"/>
    <x v="2"/>
    <x v="1"/>
    <s v="APLICACOES DIRETAS"/>
    <x v="9"/>
    <x v="113"/>
    <x v="113"/>
  </r>
  <r>
    <x v="9"/>
    <n v="664289291.12"/>
    <x v="1"/>
    <x v="2"/>
    <x v="1"/>
    <s v="APLICACOES DIRETAS"/>
    <x v="9"/>
    <x v="347"/>
    <x v="370"/>
  </r>
  <r>
    <x v="9"/>
    <n v="154742785.56"/>
    <x v="1"/>
    <x v="2"/>
    <x v="1"/>
    <s v="APLICACOES DIRETAS"/>
    <x v="9"/>
    <x v="317"/>
    <x v="336"/>
  </r>
  <r>
    <x v="9"/>
    <n v="106392051.90000001"/>
    <x v="1"/>
    <x v="2"/>
    <x v="1"/>
    <s v="APLICACOES DIRETAS"/>
    <x v="9"/>
    <x v="250"/>
    <x v="259"/>
  </r>
  <r>
    <x v="9"/>
    <n v="10756396.640000001"/>
    <x v="1"/>
    <x v="2"/>
    <x v="1"/>
    <s v="APLICACOES DIRETAS"/>
    <x v="9"/>
    <x v="274"/>
    <x v="285"/>
  </r>
  <r>
    <x v="9"/>
    <n v="513905.78"/>
    <x v="1"/>
    <x v="2"/>
    <x v="1"/>
    <s v="APLICACOES DIRETAS"/>
    <x v="9"/>
    <x v="348"/>
    <x v="371"/>
  </r>
  <r>
    <x v="9"/>
    <n v="27160217.760000002"/>
    <x v="1"/>
    <x v="2"/>
    <x v="1"/>
    <s v="APLICACOES DIRETAS"/>
    <x v="9"/>
    <x v="251"/>
    <x v="260"/>
  </r>
  <r>
    <x v="9"/>
    <n v="2820493.26"/>
    <x v="1"/>
    <x v="2"/>
    <x v="1"/>
    <s v="APLICACOES DIRETAS"/>
    <x v="9"/>
    <x v="349"/>
    <x v="372"/>
  </r>
  <r>
    <x v="9"/>
    <n v="2080"/>
    <x v="1"/>
    <x v="2"/>
    <x v="1"/>
    <s v="APLICACOES DIRETAS"/>
    <x v="9"/>
    <x v="362"/>
    <x v="385"/>
  </r>
  <r>
    <x v="9"/>
    <n v="105304692.14"/>
    <x v="1"/>
    <x v="2"/>
    <x v="1"/>
    <s v="APLICACOES DIRETAS"/>
    <x v="9"/>
    <x v="115"/>
    <x v="115"/>
  </r>
  <r>
    <x v="9"/>
    <n v="71837994.519999996"/>
    <x v="1"/>
    <x v="2"/>
    <x v="1"/>
    <s v="APLICACOES DIRETAS"/>
    <x v="9"/>
    <x v="116"/>
    <x v="116"/>
  </r>
  <r>
    <x v="9"/>
    <n v="5588526.0300000003"/>
    <x v="1"/>
    <x v="2"/>
    <x v="1"/>
    <s v="APLICACOES DIRETAS"/>
    <x v="9"/>
    <x v="363"/>
    <x v="386"/>
  </r>
  <r>
    <x v="9"/>
    <n v="450"/>
    <x v="1"/>
    <x v="2"/>
    <x v="1"/>
    <s v="APLICACOES DIRETAS"/>
    <x v="9"/>
    <x v="364"/>
    <x v="286"/>
  </r>
  <r>
    <x v="9"/>
    <n v="6253398.6799999997"/>
    <x v="1"/>
    <x v="2"/>
    <x v="1"/>
    <s v="APLICACOES DIRETAS"/>
    <x v="9"/>
    <x v="252"/>
    <x v="261"/>
  </r>
  <r>
    <x v="9"/>
    <n v="0"/>
    <x v="1"/>
    <x v="2"/>
    <x v="1"/>
    <s v="APLICACOES DIRETAS"/>
    <x v="9"/>
    <x v="264"/>
    <x v="274"/>
  </r>
  <r>
    <x v="9"/>
    <n v="14708795.279999999"/>
    <x v="1"/>
    <x v="2"/>
    <x v="1"/>
    <s v="APLICACOES DIRETAS"/>
    <x v="9"/>
    <x v="365"/>
    <x v="387"/>
  </r>
  <r>
    <x v="9"/>
    <n v="44500684.729999997"/>
    <x v="1"/>
    <x v="2"/>
    <x v="1"/>
    <s v="APLICACOES DIRETAS"/>
    <x v="9"/>
    <x v="119"/>
    <x v="119"/>
  </r>
  <r>
    <x v="9"/>
    <n v="8306823.4900000002"/>
    <x v="1"/>
    <x v="2"/>
    <x v="1"/>
    <s v="APLICACOES DIRETAS"/>
    <x v="9"/>
    <x v="120"/>
    <x v="120"/>
  </r>
  <r>
    <x v="9"/>
    <n v="2078725.79"/>
    <x v="1"/>
    <x v="2"/>
    <x v="1"/>
    <s v="APLICACOES DIRETAS"/>
    <x v="33"/>
    <x v="121"/>
    <x v="121"/>
  </r>
  <r>
    <x v="9"/>
    <n v="658569.73"/>
    <x v="1"/>
    <x v="2"/>
    <x v="1"/>
    <s v="APLICACOES DIRETAS"/>
    <x v="33"/>
    <x v="122"/>
    <x v="122"/>
  </r>
  <r>
    <x v="9"/>
    <n v="4237801.45"/>
    <x v="1"/>
    <x v="2"/>
    <x v="1"/>
    <s v="APLICACOES DIRETAS"/>
    <x v="33"/>
    <x v="123"/>
    <x v="123"/>
  </r>
  <r>
    <x v="9"/>
    <n v="216279.47"/>
    <x v="1"/>
    <x v="2"/>
    <x v="1"/>
    <s v="APLICACOES DIRETAS"/>
    <x v="33"/>
    <x v="3"/>
    <x v="240"/>
  </r>
  <r>
    <x v="9"/>
    <n v="6083300.2199999997"/>
    <x v="1"/>
    <x v="2"/>
    <x v="1"/>
    <s v="APLICACOES DIRETAS"/>
    <x v="34"/>
    <x v="124"/>
    <x v="124"/>
  </r>
  <r>
    <x v="9"/>
    <n v="8598.7199999999993"/>
    <x v="1"/>
    <x v="2"/>
    <x v="1"/>
    <s v="APLICACOES DIRETAS"/>
    <x v="34"/>
    <x v="366"/>
    <x v="388"/>
  </r>
  <r>
    <x v="9"/>
    <n v="1703838787.45"/>
    <x v="1"/>
    <x v="2"/>
    <x v="1"/>
    <s v="APLICACOES DIRETAS"/>
    <x v="34"/>
    <x v="125"/>
    <x v="125"/>
  </r>
  <r>
    <x v="9"/>
    <n v="78965617"/>
    <x v="1"/>
    <x v="2"/>
    <x v="1"/>
    <s v="APLICACOES DIRETAS"/>
    <x v="34"/>
    <x v="302"/>
    <x v="311"/>
  </r>
  <r>
    <x v="9"/>
    <n v="0"/>
    <x v="1"/>
    <x v="2"/>
    <x v="1"/>
    <s v="APLICACOES DIRETAS"/>
    <x v="34"/>
    <x v="3"/>
    <x v="337"/>
  </r>
  <r>
    <x v="9"/>
    <n v="3727000"/>
    <x v="1"/>
    <x v="2"/>
    <x v="1"/>
    <s v="APLICACOES DIRETAS"/>
    <x v="35"/>
    <x v="126"/>
    <x v="126"/>
  </r>
  <r>
    <x v="9"/>
    <n v="1950184.05"/>
    <x v="1"/>
    <x v="2"/>
    <x v="1"/>
    <s v="APLICACOES DIRETAS"/>
    <x v="35"/>
    <x v="263"/>
    <x v="312"/>
  </r>
  <r>
    <x v="9"/>
    <n v="1593984.24"/>
    <x v="1"/>
    <x v="2"/>
    <x v="1"/>
    <s v="APLICACOES DIRETAS"/>
    <x v="35"/>
    <x v="127"/>
    <x v="127"/>
  </r>
  <r>
    <x v="9"/>
    <n v="4297674"/>
    <x v="1"/>
    <x v="2"/>
    <x v="1"/>
    <s v="APLICACOES DIRETAS"/>
    <x v="35"/>
    <x v="128"/>
    <x v="128"/>
  </r>
  <r>
    <x v="9"/>
    <n v="0"/>
    <x v="1"/>
    <x v="2"/>
    <x v="1"/>
    <s v="APLICACOES DIRETAS"/>
    <x v="35"/>
    <x v="3"/>
    <x v="277"/>
  </r>
  <r>
    <x v="9"/>
    <n v="0"/>
    <x v="1"/>
    <x v="2"/>
    <x v="1"/>
    <s v="APLICACOES DIRETAS"/>
    <x v="38"/>
    <x v="3"/>
    <x v="345"/>
  </r>
  <r>
    <x v="9"/>
    <n v="0"/>
    <x v="1"/>
    <x v="2"/>
    <x v="1"/>
    <s v="APLICACOES DIRETAS"/>
    <x v="58"/>
    <x v="3"/>
    <x v="324"/>
  </r>
  <r>
    <x v="9"/>
    <n v="42653483.409999996"/>
    <x v="1"/>
    <x v="2"/>
    <x v="1"/>
    <s v="APLICACOES DIRETAS"/>
    <x v="39"/>
    <x v="237"/>
    <x v="241"/>
  </r>
  <r>
    <x v="9"/>
    <n v="50452629.649999999"/>
    <x v="1"/>
    <x v="2"/>
    <x v="1"/>
    <s v="APLICACOES DIRETAS"/>
    <x v="39"/>
    <x v="238"/>
    <x v="242"/>
  </r>
  <r>
    <x v="9"/>
    <n v="109253.17"/>
    <x v="1"/>
    <x v="2"/>
    <x v="1"/>
    <s v="APLICACOES DIRETAS"/>
    <x v="39"/>
    <x v="3"/>
    <x v="131"/>
  </r>
  <r>
    <x v="9"/>
    <n v="15027.08"/>
    <x v="1"/>
    <x v="2"/>
    <x v="1"/>
    <s v="APLICACOES DIRETAS"/>
    <x v="40"/>
    <x v="3"/>
    <x v="243"/>
  </r>
  <r>
    <x v="9"/>
    <n v="27199.39"/>
    <x v="1"/>
    <x v="2"/>
    <x v="1"/>
    <s v="APLICACOES DIRETAS"/>
    <x v="40"/>
    <x v="132"/>
    <x v="132"/>
  </r>
  <r>
    <x v="9"/>
    <n v="2353888.54"/>
    <x v="1"/>
    <x v="2"/>
    <x v="1"/>
    <s v="APLICACOES DIRETAS"/>
    <x v="40"/>
    <x v="133"/>
    <x v="133"/>
  </r>
  <r>
    <x v="9"/>
    <n v="37169141.960000001"/>
    <x v="1"/>
    <x v="2"/>
    <x v="1"/>
    <s v="APLICACOES DIRETAS"/>
    <x v="40"/>
    <x v="134"/>
    <x v="134"/>
  </r>
  <r>
    <x v="9"/>
    <n v="3874497125.3200002"/>
    <x v="1"/>
    <x v="2"/>
    <x v="9"/>
    <s v="APLICACAO DIRETA DECORRENTE DE OPERACOES ENTRE ORGAOS, FUNDOS E ENTIDA"/>
    <x v="63"/>
    <x v="352"/>
    <x v="375"/>
  </r>
  <r>
    <x v="9"/>
    <n v="0"/>
    <x v="1"/>
    <x v="2"/>
    <x v="9"/>
    <s v="APLICACAO DIRETA DECORRENTE DE OPERACOES ENTRE ORGAOS, FUNDOS E ENTIDA"/>
    <x v="63"/>
    <x v="3"/>
    <x v="376"/>
  </r>
  <r>
    <x v="9"/>
    <n v="0"/>
    <x v="1"/>
    <x v="2"/>
    <x v="9"/>
    <s v="APLICACAO DIRETA DECORRENTE DE OPERACOES ENTRE ORGAOS, FUNDOS E ENTIDA"/>
    <x v="58"/>
    <x v="3"/>
    <x v="324"/>
  </r>
  <r>
    <x v="9"/>
    <n v="0"/>
    <x v="1"/>
    <x v="2"/>
    <x v="0"/>
    <s v="A DEFINIR"/>
    <x v="58"/>
    <x v="3"/>
    <x v="324"/>
  </r>
  <r>
    <x v="9"/>
    <n v="5361444606.04"/>
    <x v="1"/>
    <x v="3"/>
    <x v="1"/>
    <s v="APLICACOES DIRETAS"/>
    <x v="64"/>
    <x v="17"/>
    <x v="17"/>
  </r>
  <r>
    <x v="9"/>
    <n v="1862705006.1400001"/>
    <x v="1"/>
    <x v="3"/>
    <x v="1"/>
    <s v="APLICACOES DIRETAS"/>
    <x v="64"/>
    <x v="137"/>
    <x v="137"/>
  </r>
  <r>
    <x v="9"/>
    <n v="0"/>
    <x v="1"/>
    <x v="3"/>
    <x v="1"/>
    <s v="APLICACOES DIRETAS"/>
    <x v="64"/>
    <x v="3"/>
    <x v="378"/>
  </r>
  <r>
    <x v="9"/>
    <n v="9738389.8599999994"/>
    <x v="1"/>
    <x v="3"/>
    <x v="1"/>
    <s v="APLICACOES DIRETAS"/>
    <x v="19"/>
    <x v="23"/>
    <x v="23"/>
  </r>
  <r>
    <x v="9"/>
    <n v="0"/>
    <x v="1"/>
    <x v="3"/>
    <x v="1"/>
    <s v="APLICACOES DIRETAS"/>
    <x v="19"/>
    <x v="3"/>
    <x v="23"/>
  </r>
  <r>
    <x v="9"/>
    <n v="656560668.55999994"/>
    <x v="1"/>
    <x v="3"/>
    <x v="1"/>
    <s v="APLICACOES DIRETAS"/>
    <x v="5"/>
    <x v="9"/>
    <x v="9"/>
  </r>
  <r>
    <x v="9"/>
    <n v="0"/>
    <x v="1"/>
    <x v="3"/>
    <x v="1"/>
    <s v="APLICACOES DIRETAS"/>
    <x v="5"/>
    <x v="3"/>
    <x v="9"/>
  </r>
  <r>
    <x v="9"/>
    <n v="3677358.4"/>
    <x v="1"/>
    <x v="3"/>
    <x v="1"/>
    <s v="APLICACOES DIRETAS"/>
    <x v="4"/>
    <x v="7"/>
    <x v="7"/>
  </r>
  <r>
    <x v="9"/>
    <n v="2094.98"/>
    <x v="1"/>
    <x v="3"/>
    <x v="1"/>
    <s v="APLICACOES DIRETAS"/>
    <x v="4"/>
    <x v="267"/>
    <x v="278"/>
  </r>
  <r>
    <x v="9"/>
    <n v="353092.85"/>
    <x v="1"/>
    <x v="3"/>
    <x v="1"/>
    <s v="APLICACOES DIRETAS"/>
    <x v="4"/>
    <x v="272"/>
    <x v="283"/>
  </r>
  <r>
    <x v="9"/>
    <n v="0"/>
    <x v="1"/>
    <x v="3"/>
    <x v="1"/>
    <s v="APLICACOES DIRETAS"/>
    <x v="4"/>
    <x v="3"/>
    <x v="327"/>
  </r>
  <r>
    <x v="9"/>
    <n v="44188034.170000002"/>
    <x v="1"/>
    <x v="3"/>
    <x v="1"/>
    <s v="APLICACOES DIRETAS"/>
    <x v="41"/>
    <x v="138"/>
    <x v="138"/>
  </r>
  <r>
    <x v="9"/>
    <n v="0"/>
    <x v="1"/>
    <x v="3"/>
    <x v="1"/>
    <s v="APLICACOES DIRETAS"/>
    <x v="41"/>
    <x v="3"/>
    <x v="138"/>
  </r>
  <r>
    <x v="9"/>
    <n v="55248441.350000001"/>
    <x v="1"/>
    <x v="3"/>
    <x v="1"/>
    <s v="APLICACOES DIRETAS"/>
    <x v="42"/>
    <x v="305"/>
    <x v="315"/>
  </r>
  <r>
    <x v="9"/>
    <n v="106171639.81"/>
    <x v="1"/>
    <x v="3"/>
    <x v="1"/>
    <s v="APLICACOES DIRETAS"/>
    <x v="42"/>
    <x v="318"/>
    <x v="338"/>
  </r>
  <r>
    <x v="9"/>
    <n v="2229032.9700000002"/>
    <x v="1"/>
    <x v="3"/>
    <x v="1"/>
    <s v="APLICACOES DIRETAS"/>
    <x v="42"/>
    <x v="337"/>
    <x v="362"/>
  </r>
  <r>
    <x v="9"/>
    <n v="1021161.16"/>
    <x v="1"/>
    <x v="3"/>
    <x v="1"/>
    <s v="APLICACOES DIRETAS"/>
    <x v="42"/>
    <x v="319"/>
    <x v="339"/>
  </r>
  <r>
    <x v="9"/>
    <n v="258707940.75"/>
    <x v="1"/>
    <x v="3"/>
    <x v="1"/>
    <s v="APLICACOES DIRETAS"/>
    <x v="42"/>
    <x v="320"/>
    <x v="340"/>
  </r>
  <r>
    <x v="9"/>
    <n v="96249.66"/>
    <x v="1"/>
    <x v="3"/>
    <x v="1"/>
    <s v="APLICACOES DIRETAS"/>
    <x v="42"/>
    <x v="322"/>
    <x v="342"/>
  </r>
  <r>
    <x v="9"/>
    <n v="75095178.700000003"/>
    <x v="1"/>
    <x v="3"/>
    <x v="1"/>
    <s v="APLICACOES DIRETAS"/>
    <x v="42"/>
    <x v="3"/>
    <x v="244"/>
  </r>
  <r>
    <x v="9"/>
    <n v="280626908.14999998"/>
    <x v="1"/>
    <x v="3"/>
    <x v="1"/>
    <s v="APLICACOES DIRETAS"/>
    <x v="28"/>
    <x v="261"/>
    <x v="270"/>
  </r>
  <r>
    <x v="9"/>
    <n v="189204391.63"/>
    <x v="1"/>
    <x v="3"/>
    <x v="1"/>
    <s v="APLICACOES DIRETAS"/>
    <x v="28"/>
    <x v="66"/>
    <x v="66"/>
  </r>
  <r>
    <x v="9"/>
    <n v="0"/>
    <x v="1"/>
    <x v="3"/>
    <x v="1"/>
    <s v="APLICACOES DIRETAS"/>
    <x v="28"/>
    <x v="3"/>
    <x v="343"/>
  </r>
  <r>
    <x v="9"/>
    <n v="53657889.200000003"/>
    <x v="1"/>
    <x v="3"/>
    <x v="1"/>
    <s v="APLICACOES DIRETAS"/>
    <x v="43"/>
    <x v="141"/>
    <x v="141"/>
  </r>
  <r>
    <x v="9"/>
    <n v="13177936.210000001"/>
    <x v="1"/>
    <x v="3"/>
    <x v="1"/>
    <s v="APLICACOES DIRETAS"/>
    <x v="43"/>
    <x v="142"/>
    <x v="142"/>
  </r>
  <r>
    <x v="9"/>
    <n v="12502824.390000001"/>
    <x v="1"/>
    <x v="3"/>
    <x v="1"/>
    <s v="APLICACOES DIRETAS"/>
    <x v="43"/>
    <x v="143"/>
    <x v="143"/>
  </r>
  <r>
    <x v="9"/>
    <n v="6707931.5899999999"/>
    <x v="1"/>
    <x v="3"/>
    <x v="1"/>
    <s v="APLICACOES DIRETAS"/>
    <x v="43"/>
    <x v="144"/>
    <x v="144"/>
  </r>
  <r>
    <x v="9"/>
    <n v="0"/>
    <x v="1"/>
    <x v="3"/>
    <x v="1"/>
    <s v="APLICACOES DIRETAS"/>
    <x v="43"/>
    <x v="3"/>
    <x v="344"/>
  </r>
  <r>
    <x v="9"/>
    <n v="14997826.92"/>
    <x v="1"/>
    <x v="3"/>
    <x v="1"/>
    <s v="APLICACOES DIRETAS"/>
    <x v="43"/>
    <x v="145"/>
    <x v="145"/>
  </r>
  <r>
    <x v="9"/>
    <n v="5336407"/>
    <x v="1"/>
    <x v="3"/>
    <x v="1"/>
    <s v="APLICACOES DIRETAS"/>
    <x v="43"/>
    <x v="146"/>
    <x v="146"/>
  </r>
  <r>
    <x v="9"/>
    <n v="12914702.369999999"/>
    <x v="1"/>
    <x v="3"/>
    <x v="1"/>
    <s v="APLICACOES DIRETAS"/>
    <x v="44"/>
    <x v="147"/>
    <x v="147"/>
  </r>
  <r>
    <x v="9"/>
    <n v="0"/>
    <x v="1"/>
    <x v="3"/>
    <x v="1"/>
    <s v="APLICACOES DIRETAS"/>
    <x v="44"/>
    <x v="3"/>
    <x v="147"/>
  </r>
  <r>
    <x v="9"/>
    <n v="24187050.57"/>
    <x v="1"/>
    <x v="3"/>
    <x v="1"/>
    <s v="APLICACOES DIRETAS"/>
    <x v="34"/>
    <x v="124"/>
    <x v="124"/>
  </r>
  <r>
    <x v="9"/>
    <n v="69799235.719999999"/>
    <x v="1"/>
    <x v="3"/>
    <x v="1"/>
    <s v="APLICACOES DIRETAS"/>
    <x v="34"/>
    <x v="366"/>
    <x v="388"/>
  </r>
  <r>
    <x v="9"/>
    <n v="43375612.07"/>
    <x v="1"/>
    <x v="3"/>
    <x v="1"/>
    <s v="APLICACOES DIRETAS"/>
    <x v="34"/>
    <x v="367"/>
    <x v="389"/>
  </r>
  <r>
    <x v="9"/>
    <n v="36514067.369999997"/>
    <x v="1"/>
    <x v="3"/>
    <x v="1"/>
    <s v="APLICACOES DIRETAS"/>
    <x v="34"/>
    <x v="125"/>
    <x v="125"/>
  </r>
  <r>
    <x v="9"/>
    <n v="0"/>
    <x v="1"/>
    <x v="3"/>
    <x v="1"/>
    <s v="APLICACOES DIRETAS"/>
    <x v="34"/>
    <x v="3"/>
    <x v="337"/>
  </r>
  <r>
    <x v="9"/>
    <n v="6591736.3100000005"/>
    <x v="1"/>
    <x v="3"/>
    <x v="1"/>
    <s v="APLICACOES DIRETAS"/>
    <x v="37"/>
    <x v="129"/>
    <x v="129"/>
  </r>
  <r>
    <x v="9"/>
    <n v="0"/>
    <x v="1"/>
    <x v="3"/>
    <x v="1"/>
    <s v="APLICACOES DIRETAS"/>
    <x v="37"/>
    <x v="3"/>
    <x v="129"/>
  </r>
  <r>
    <x v="9"/>
    <n v="1189773.73"/>
    <x v="1"/>
    <x v="3"/>
    <x v="1"/>
    <s v="APLICACOES DIRETAS"/>
    <x v="38"/>
    <x v="130"/>
    <x v="130"/>
  </r>
  <r>
    <x v="9"/>
    <n v="0"/>
    <x v="1"/>
    <x v="3"/>
    <x v="1"/>
    <s v="APLICACOES DIRETAS"/>
    <x v="38"/>
    <x v="3"/>
    <x v="345"/>
  </r>
  <r>
    <x v="9"/>
    <n v="0"/>
    <x v="1"/>
    <x v="3"/>
    <x v="1"/>
    <s v="APLICACOES DIRETAS"/>
    <x v="58"/>
    <x v="3"/>
    <x v="324"/>
  </r>
  <r>
    <x v="9"/>
    <n v="31360715.640000001"/>
    <x v="1"/>
    <x v="3"/>
    <x v="1"/>
    <s v="APLICACOES DIRETAS"/>
    <x v="39"/>
    <x v="237"/>
    <x v="241"/>
  </r>
  <r>
    <x v="9"/>
    <n v="82590776.019999996"/>
    <x v="1"/>
    <x v="3"/>
    <x v="1"/>
    <s v="APLICACOES DIRETAS"/>
    <x v="39"/>
    <x v="238"/>
    <x v="242"/>
  </r>
  <r>
    <x v="9"/>
    <n v="260529.79"/>
    <x v="1"/>
    <x v="3"/>
    <x v="1"/>
    <s v="APLICACOES DIRETAS"/>
    <x v="39"/>
    <x v="3"/>
    <x v="131"/>
  </r>
  <r>
    <x v="9"/>
    <n v="247620580.00999999"/>
    <x v="1"/>
    <x v="3"/>
    <x v="1"/>
    <s v="APLICACOES DIRETAS"/>
    <x v="66"/>
    <x v="150"/>
    <x v="150"/>
  </r>
  <r>
    <x v="9"/>
    <n v="34527783.049999997"/>
    <x v="1"/>
    <x v="3"/>
    <x v="1"/>
    <s v="APLICACOES DIRETAS"/>
    <x v="66"/>
    <x v="254"/>
    <x v="263"/>
  </r>
  <r>
    <x v="9"/>
    <n v="18495533.75"/>
    <x v="1"/>
    <x v="3"/>
    <x v="1"/>
    <s v="APLICACOES DIRETAS"/>
    <x v="66"/>
    <x v="323"/>
    <x v="346"/>
  </r>
  <r>
    <x v="9"/>
    <n v="9374055.1199999992"/>
    <x v="1"/>
    <x v="3"/>
    <x v="1"/>
    <s v="APLICACOES DIRETAS"/>
    <x v="66"/>
    <x v="152"/>
    <x v="152"/>
  </r>
  <r>
    <x v="9"/>
    <n v="1045170723.71"/>
    <x v="1"/>
    <x v="3"/>
    <x v="1"/>
    <s v="APLICACOES DIRETAS"/>
    <x v="66"/>
    <x v="153"/>
    <x v="153"/>
  </r>
  <r>
    <x v="9"/>
    <n v="62472401.140000001"/>
    <x v="1"/>
    <x v="3"/>
    <x v="1"/>
    <s v="APLICACOES DIRETAS"/>
    <x v="66"/>
    <x v="154"/>
    <x v="154"/>
  </r>
  <r>
    <x v="9"/>
    <n v="557331.39"/>
    <x v="1"/>
    <x v="3"/>
    <x v="1"/>
    <s v="APLICACOES DIRETAS"/>
    <x v="66"/>
    <x v="350"/>
    <x v="373"/>
  </r>
  <r>
    <x v="9"/>
    <n v="1735926.06"/>
    <x v="1"/>
    <x v="3"/>
    <x v="1"/>
    <s v="APLICACOES DIRETAS"/>
    <x v="66"/>
    <x v="155"/>
    <x v="155"/>
  </r>
  <r>
    <x v="9"/>
    <n v="95624967.930000007"/>
    <x v="1"/>
    <x v="3"/>
    <x v="1"/>
    <s v="APLICACOES DIRETAS"/>
    <x v="66"/>
    <x v="157"/>
    <x v="157"/>
  </r>
  <r>
    <x v="9"/>
    <n v="166731.15"/>
    <x v="1"/>
    <x v="3"/>
    <x v="1"/>
    <s v="APLICACOES DIRETAS"/>
    <x v="66"/>
    <x v="159"/>
    <x v="159"/>
  </r>
  <r>
    <x v="9"/>
    <n v="26474725.969999999"/>
    <x v="1"/>
    <x v="3"/>
    <x v="1"/>
    <s v="APLICACOES DIRETAS"/>
    <x v="66"/>
    <x v="160"/>
    <x v="160"/>
  </r>
  <r>
    <x v="9"/>
    <n v="3574588.97"/>
    <x v="1"/>
    <x v="3"/>
    <x v="1"/>
    <s v="APLICACOES DIRETAS"/>
    <x v="66"/>
    <x v="308"/>
    <x v="318"/>
  </r>
  <r>
    <x v="9"/>
    <n v="1566304.12"/>
    <x v="1"/>
    <x v="3"/>
    <x v="1"/>
    <s v="APLICACOES DIRETAS"/>
    <x v="66"/>
    <x v="161"/>
    <x v="161"/>
  </r>
  <r>
    <x v="9"/>
    <n v="52417744.829999998"/>
    <x v="1"/>
    <x v="3"/>
    <x v="1"/>
    <s v="APLICACOES DIRETAS"/>
    <x v="66"/>
    <x v="351"/>
    <x v="319"/>
  </r>
  <r>
    <x v="9"/>
    <n v="252861658.63999999"/>
    <x v="1"/>
    <x v="3"/>
    <x v="1"/>
    <s v="APLICACOES DIRETAS"/>
    <x v="66"/>
    <x v="162"/>
    <x v="162"/>
  </r>
  <r>
    <x v="9"/>
    <n v="162391.67000000001"/>
    <x v="1"/>
    <x v="3"/>
    <x v="1"/>
    <s v="APLICACOES DIRETAS"/>
    <x v="66"/>
    <x v="164"/>
    <x v="164"/>
  </r>
  <r>
    <x v="9"/>
    <n v="5760501.8600000003"/>
    <x v="1"/>
    <x v="3"/>
    <x v="1"/>
    <s v="APLICACOES DIRETAS"/>
    <x v="66"/>
    <x v="165"/>
    <x v="165"/>
  </r>
  <r>
    <x v="9"/>
    <n v="2956943.27"/>
    <x v="1"/>
    <x v="3"/>
    <x v="1"/>
    <s v="APLICACOES DIRETAS"/>
    <x v="66"/>
    <x v="166"/>
    <x v="166"/>
  </r>
  <r>
    <x v="9"/>
    <n v="163566050.09999999"/>
    <x v="1"/>
    <x v="3"/>
    <x v="1"/>
    <s v="APLICACOES DIRETAS"/>
    <x v="66"/>
    <x v="167"/>
    <x v="167"/>
  </r>
  <r>
    <x v="9"/>
    <n v="48392363.43"/>
    <x v="1"/>
    <x v="3"/>
    <x v="1"/>
    <s v="APLICACOES DIRETAS"/>
    <x v="66"/>
    <x v="168"/>
    <x v="168"/>
  </r>
  <r>
    <x v="9"/>
    <n v="329367.67999999999"/>
    <x v="1"/>
    <x v="3"/>
    <x v="1"/>
    <s v="APLICACOES DIRETAS"/>
    <x v="66"/>
    <x v="169"/>
    <x v="169"/>
  </r>
  <r>
    <x v="9"/>
    <n v="756456996.17999995"/>
    <x v="1"/>
    <x v="3"/>
    <x v="1"/>
    <s v="APLICACOES DIRETAS"/>
    <x v="66"/>
    <x v="170"/>
    <x v="170"/>
  </r>
  <r>
    <x v="9"/>
    <n v="5452411.4400000004"/>
    <x v="1"/>
    <x v="3"/>
    <x v="1"/>
    <s v="APLICACOES DIRETAS"/>
    <x v="66"/>
    <x v="171"/>
    <x v="171"/>
  </r>
  <r>
    <x v="9"/>
    <n v="27174.240000000002"/>
    <x v="1"/>
    <x v="3"/>
    <x v="1"/>
    <s v="APLICACOES DIRETAS"/>
    <x v="66"/>
    <x v="172"/>
    <x v="172"/>
  </r>
  <r>
    <x v="9"/>
    <n v="14470.56"/>
    <x v="1"/>
    <x v="3"/>
    <x v="1"/>
    <s v="APLICACOES DIRETAS"/>
    <x v="66"/>
    <x v="173"/>
    <x v="173"/>
  </r>
  <r>
    <x v="9"/>
    <n v="23051047.52"/>
    <x v="1"/>
    <x v="3"/>
    <x v="1"/>
    <s v="APLICACOES DIRETAS"/>
    <x v="66"/>
    <x v="175"/>
    <x v="175"/>
  </r>
  <r>
    <x v="9"/>
    <n v="6193923.2400000002"/>
    <x v="1"/>
    <x v="3"/>
    <x v="1"/>
    <s v="APLICACOES DIRETAS"/>
    <x v="66"/>
    <x v="176"/>
    <x v="176"/>
  </r>
  <r>
    <x v="9"/>
    <n v="4508885.58"/>
    <x v="1"/>
    <x v="3"/>
    <x v="1"/>
    <s v="APLICACOES DIRETAS"/>
    <x v="66"/>
    <x v="178"/>
    <x v="178"/>
  </r>
  <r>
    <x v="9"/>
    <n v="8602271.9600000009"/>
    <x v="1"/>
    <x v="3"/>
    <x v="1"/>
    <s v="APLICACOES DIRETAS"/>
    <x v="66"/>
    <x v="179"/>
    <x v="179"/>
  </r>
  <r>
    <x v="9"/>
    <n v="9584316.0299999993"/>
    <x v="1"/>
    <x v="3"/>
    <x v="1"/>
    <s v="APLICACOES DIRETAS"/>
    <x v="66"/>
    <x v="181"/>
    <x v="181"/>
  </r>
  <r>
    <x v="9"/>
    <n v="17818982.109999999"/>
    <x v="1"/>
    <x v="3"/>
    <x v="1"/>
    <s v="APLICACOES DIRETAS"/>
    <x v="66"/>
    <x v="182"/>
    <x v="182"/>
  </r>
  <r>
    <x v="9"/>
    <n v="22854341.789999999"/>
    <x v="1"/>
    <x v="3"/>
    <x v="1"/>
    <s v="APLICACOES DIRETAS"/>
    <x v="66"/>
    <x v="183"/>
    <x v="183"/>
  </r>
  <r>
    <x v="9"/>
    <n v="10857395.210000001"/>
    <x v="1"/>
    <x v="3"/>
    <x v="1"/>
    <s v="APLICACOES DIRETAS"/>
    <x v="66"/>
    <x v="184"/>
    <x v="184"/>
  </r>
  <r>
    <x v="9"/>
    <n v="350790.62"/>
    <x v="1"/>
    <x v="3"/>
    <x v="1"/>
    <s v="APLICACOES DIRETAS"/>
    <x v="66"/>
    <x v="185"/>
    <x v="185"/>
  </r>
  <r>
    <x v="9"/>
    <n v="164329480.28"/>
    <x v="1"/>
    <x v="3"/>
    <x v="1"/>
    <s v="APLICACOES DIRETAS"/>
    <x v="66"/>
    <x v="3"/>
    <x v="390"/>
  </r>
  <r>
    <x v="9"/>
    <n v="143298721.91999999"/>
    <x v="1"/>
    <x v="3"/>
    <x v="1"/>
    <s v="APLICACOES DIRETAS"/>
    <x v="66"/>
    <x v="368"/>
    <x v="391"/>
  </r>
  <r>
    <x v="9"/>
    <n v="700966827.90999997"/>
    <x v="1"/>
    <x v="3"/>
    <x v="1"/>
    <s v="APLICACOES DIRETAS"/>
    <x v="66"/>
    <x v="369"/>
    <x v="392"/>
  </r>
  <r>
    <x v="9"/>
    <n v="1777086075.5799999"/>
    <x v="1"/>
    <x v="3"/>
    <x v="1"/>
    <s v="APLICACOES DIRETAS"/>
    <x v="66"/>
    <x v="370"/>
    <x v="393"/>
  </r>
  <r>
    <x v="9"/>
    <n v="2878648.92"/>
    <x v="1"/>
    <x v="3"/>
    <x v="1"/>
    <s v="APLICACOES DIRETAS"/>
    <x v="66"/>
    <x v="186"/>
    <x v="186"/>
  </r>
  <r>
    <x v="9"/>
    <n v="120909078.97"/>
    <x v="1"/>
    <x v="3"/>
    <x v="1"/>
    <s v="APLICACOES DIRETAS"/>
    <x v="66"/>
    <x v="187"/>
    <x v="187"/>
  </r>
  <r>
    <x v="9"/>
    <n v="38969097.140000001"/>
    <x v="1"/>
    <x v="3"/>
    <x v="1"/>
    <s v="APLICACOES DIRETAS"/>
    <x v="66"/>
    <x v="268"/>
    <x v="279"/>
  </r>
  <r>
    <x v="9"/>
    <n v="4316091176.1400003"/>
    <x v="1"/>
    <x v="3"/>
    <x v="1"/>
    <s v="APLICACOES DIRETAS"/>
    <x v="66"/>
    <x v="188"/>
    <x v="188"/>
  </r>
  <r>
    <x v="9"/>
    <n v="89627.46"/>
    <x v="1"/>
    <x v="3"/>
    <x v="1"/>
    <s v="APLICACOES DIRETAS"/>
    <x v="66"/>
    <x v="189"/>
    <x v="189"/>
  </r>
  <r>
    <x v="9"/>
    <n v="58956872.729999997"/>
    <x v="1"/>
    <x v="3"/>
    <x v="1"/>
    <s v="APLICACOES DIRETAS"/>
    <x v="61"/>
    <x v="150"/>
    <x v="150"/>
  </r>
  <r>
    <x v="9"/>
    <n v="23445313.899999999"/>
    <x v="1"/>
    <x v="3"/>
    <x v="1"/>
    <s v="APLICACOES DIRETAS"/>
    <x v="61"/>
    <x v="309"/>
    <x v="320"/>
  </r>
  <r>
    <x v="9"/>
    <n v="408599249.55000001"/>
    <x v="1"/>
    <x v="3"/>
    <x v="1"/>
    <s v="APLICACOES DIRETAS"/>
    <x v="61"/>
    <x v="153"/>
    <x v="153"/>
  </r>
  <r>
    <x v="9"/>
    <n v="86376.44"/>
    <x v="1"/>
    <x v="3"/>
    <x v="1"/>
    <s v="APLICACOES DIRETAS"/>
    <x v="61"/>
    <x v="142"/>
    <x v="142"/>
  </r>
  <r>
    <x v="9"/>
    <n v="186881728.81"/>
    <x v="1"/>
    <x v="3"/>
    <x v="1"/>
    <s v="APLICACOES DIRETAS"/>
    <x v="61"/>
    <x v="170"/>
    <x v="170"/>
  </r>
  <r>
    <x v="9"/>
    <n v="810161.43"/>
    <x v="1"/>
    <x v="3"/>
    <x v="1"/>
    <s v="APLICACOES DIRETAS"/>
    <x v="61"/>
    <x v="190"/>
    <x v="190"/>
  </r>
  <r>
    <x v="9"/>
    <n v="3070404.72"/>
    <x v="1"/>
    <x v="3"/>
    <x v="1"/>
    <s v="APLICACOES DIRETAS"/>
    <x v="61"/>
    <x v="191"/>
    <x v="191"/>
  </r>
  <r>
    <x v="9"/>
    <n v="1648128478.23"/>
    <x v="1"/>
    <x v="3"/>
    <x v="1"/>
    <s v="APLICACOES DIRETAS"/>
    <x v="61"/>
    <x v="192"/>
    <x v="192"/>
  </r>
  <r>
    <x v="9"/>
    <n v="18580135.59"/>
    <x v="1"/>
    <x v="3"/>
    <x v="1"/>
    <s v="APLICACOES DIRETAS"/>
    <x v="61"/>
    <x v="193"/>
    <x v="193"/>
  </r>
  <r>
    <x v="9"/>
    <n v="0"/>
    <x v="1"/>
    <x v="3"/>
    <x v="1"/>
    <s v="APLICACOES DIRETAS"/>
    <x v="62"/>
    <x v="3"/>
    <x v="374"/>
  </r>
  <r>
    <x v="9"/>
    <n v="11.82"/>
    <x v="1"/>
    <x v="3"/>
    <x v="9"/>
    <s v="APLICACAO DIRETA DECORRENTE DE OPERACOES ENTRE ORGAOS, FUNDOS E ENTIDA"/>
    <x v="42"/>
    <x v="305"/>
    <x v="315"/>
  </r>
  <r>
    <x v="9"/>
    <n v="5221971.9000000004"/>
    <x v="1"/>
    <x v="3"/>
    <x v="9"/>
    <s v="APLICACAO DIRETA DECORRENTE DE OPERACOES ENTRE ORGAOS, FUNDOS E ENTIDA"/>
    <x v="42"/>
    <x v="318"/>
    <x v="338"/>
  </r>
  <r>
    <x v="9"/>
    <n v="28332.39"/>
    <x v="1"/>
    <x v="3"/>
    <x v="9"/>
    <s v="APLICACAO DIRETA DECORRENTE DE OPERACOES ENTRE ORGAOS, FUNDOS E ENTIDA"/>
    <x v="42"/>
    <x v="337"/>
    <x v="362"/>
  </r>
  <r>
    <x v="9"/>
    <n v="67633.490000000005"/>
    <x v="1"/>
    <x v="3"/>
    <x v="9"/>
    <s v="APLICACAO DIRETA DECORRENTE DE OPERACOES ENTRE ORGAOS, FUNDOS E ENTIDA"/>
    <x v="42"/>
    <x v="319"/>
    <x v="339"/>
  </r>
  <r>
    <x v="9"/>
    <n v="620500.45000000007"/>
    <x v="1"/>
    <x v="3"/>
    <x v="9"/>
    <s v="APLICACAO DIRETA DECORRENTE DE OPERACOES ENTRE ORGAOS, FUNDOS E ENTIDA"/>
    <x v="42"/>
    <x v="325"/>
    <x v="349"/>
  </r>
  <r>
    <x v="9"/>
    <n v="1536928043.03"/>
    <x v="1"/>
    <x v="3"/>
    <x v="9"/>
    <s v="APLICACAO DIRETA DECORRENTE DE OPERACOES ENTRE ORGAOS, FUNDOS E ENTIDA"/>
    <x v="42"/>
    <x v="320"/>
    <x v="340"/>
  </r>
  <r>
    <x v="9"/>
    <n v="403953914.95999998"/>
    <x v="1"/>
    <x v="3"/>
    <x v="9"/>
    <s v="APLICACAO DIRETA DECORRENTE DE OPERACOES ENTRE ORGAOS, FUNDOS E ENTIDA"/>
    <x v="42"/>
    <x v="321"/>
    <x v="341"/>
  </r>
  <r>
    <x v="9"/>
    <n v="0"/>
    <x v="1"/>
    <x v="3"/>
    <x v="9"/>
    <s v="APLICACAO DIRETA DECORRENTE DE OPERACOES ENTRE ORGAOS, FUNDOS E ENTIDA"/>
    <x v="42"/>
    <x v="3"/>
    <x v="244"/>
  </r>
  <r>
    <x v="9"/>
    <n v="0"/>
    <x v="1"/>
    <x v="3"/>
    <x v="9"/>
    <s v="APLICACAO DIRETA DECORRENTE DE OPERACOES ENTRE ORGAOS, FUNDOS E ENTIDA"/>
    <x v="58"/>
    <x v="3"/>
    <x v="324"/>
  </r>
  <r>
    <x v="9"/>
    <n v="53880927.039999999"/>
    <x v="2"/>
    <x v="4"/>
    <x v="1"/>
    <s v="APLICACOES DIRETAS"/>
    <x v="48"/>
    <x v="194"/>
    <x v="194"/>
  </r>
  <r>
    <x v="9"/>
    <n v="1370220525.9200001"/>
    <x v="2"/>
    <x v="4"/>
    <x v="1"/>
    <s v="APLICACOES DIRETAS"/>
    <x v="48"/>
    <x v="195"/>
    <x v="195"/>
  </r>
  <r>
    <x v="9"/>
    <n v="208000000"/>
    <x v="2"/>
    <x v="4"/>
    <x v="1"/>
    <s v="APLICACOES DIRETAS"/>
    <x v="48"/>
    <x v="326"/>
    <x v="350"/>
  </r>
  <r>
    <x v="9"/>
    <n v="0"/>
    <x v="2"/>
    <x v="4"/>
    <x v="1"/>
    <s v="APLICACOES DIRETAS"/>
    <x v="58"/>
    <x v="3"/>
    <x v="324"/>
  </r>
  <r>
    <x v="9"/>
    <n v="0"/>
    <x v="2"/>
    <x v="5"/>
    <x v="4"/>
    <s v="TRANSFERENCIAS A INSTITUICOES PRIVADAS SEM FINS LUCRATIVOS"/>
    <x v="58"/>
    <x v="3"/>
    <x v="324"/>
  </r>
  <r>
    <x v="9"/>
    <n v="19614250"/>
    <x v="2"/>
    <x v="5"/>
    <x v="1"/>
    <s v="APLICACOES DIRETAS"/>
    <x v="50"/>
    <x v="279"/>
    <x v="290"/>
  </r>
  <r>
    <x v="9"/>
    <n v="0"/>
    <x v="2"/>
    <x v="5"/>
    <x v="1"/>
    <s v="APLICACOES DIRETAS"/>
    <x v="50"/>
    <x v="3"/>
    <x v="351"/>
  </r>
  <r>
    <x v="9"/>
    <n v="8000000"/>
    <x v="2"/>
    <x v="5"/>
    <x v="1"/>
    <s v="APLICACOES DIRETAS"/>
    <x v="50"/>
    <x v="255"/>
    <x v="264"/>
  </r>
  <r>
    <x v="9"/>
    <n v="281630964.17000002"/>
    <x v="2"/>
    <x v="5"/>
    <x v="1"/>
    <s v="APLICACOES DIRETAS"/>
    <x v="54"/>
    <x v="269"/>
    <x v="280"/>
  </r>
  <r>
    <x v="9"/>
    <n v="15216832.27"/>
    <x v="2"/>
    <x v="5"/>
    <x v="1"/>
    <s v="APLICACOES DIRETAS"/>
    <x v="54"/>
    <x v="270"/>
    <x v="281"/>
  </r>
  <r>
    <x v="9"/>
    <n v="0"/>
    <x v="2"/>
    <x v="5"/>
    <x v="1"/>
    <s v="APLICACOES DIRETAS"/>
    <x v="54"/>
    <x v="3"/>
    <x v="197"/>
  </r>
  <r>
    <x v="9"/>
    <n v="195666671.59"/>
    <x v="2"/>
    <x v="5"/>
    <x v="1"/>
    <s v="APLICACOES DIRETAS"/>
    <x v="55"/>
    <x v="198"/>
    <x v="198"/>
  </r>
  <r>
    <x v="9"/>
    <n v="0"/>
    <x v="2"/>
    <x v="5"/>
    <x v="1"/>
    <s v="APLICACOES DIRETAS"/>
    <x v="55"/>
    <x v="3"/>
    <x v="198"/>
  </r>
  <r>
    <x v="9"/>
    <n v="11953000"/>
    <x v="2"/>
    <x v="5"/>
    <x v="1"/>
    <s v="APLICACOES DIRETAS"/>
    <x v="3"/>
    <x v="312"/>
    <x v="323"/>
  </r>
  <r>
    <x v="9"/>
    <n v="121155691.3"/>
    <x v="2"/>
    <x v="5"/>
    <x v="1"/>
    <s v="APLICACOES DIRETAS"/>
    <x v="57"/>
    <x v="281"/>
    <x v="292"/>
  </r>
  <r>
    <x v="9"/>
    <n v="0"/>
    <x v="2"/>
    <x v="5"/>
    <x v="1"/>
    <s v="APLICACOES DIRETAS"/>
    <x v="57"/>
    <x v="3"/>
    <x v="273"/>
  </r>
  <r>
    <x v="9"/>
    <n v="22964000"/>
    <x v="2"/>
    <x v="5"/>
    <x v="1"/>
    <s v="APLICACOES DIRETAS"/>
    <x v="29"/>
    <x v="67"/>
    <x v="67"/>
  </r>
  <r>
    <x v="9"/>
    <n v="0"/>
    <x v="2"/>
    <x v="5"/>
    <x v="1"/>
    <s v="APLICACOES DIRETAS"/>
    <x v="29"/>
    <x v="3"/>
    <x v="67"/>
  </r>
  <r>
    <x v="9"/>
    <n v="7306847.9400000004"/>
    <x v="2"/>
    <x v="5"/>
    <x v="1"/>
    <s v="APLICACOES DIRETAS"/>
    <x v="9"/>
    <x v="315"/>
    <x v="335"/>
  </r>
  <r>
    <x v="9"/>
    <n v="0"/>
    <x v="2"/>
    <x v="5"/>
    <x v="1"/>
    <s v="APLICACOES DIRETAS"/>
    <x v="9"/>
    <x v="3"/>
    <x v="238"/>
  </r>
  <r>
    <x v="9"/>
    <n v="9015949.2699999996"/>
    <x v="2"/>
    <x v="5"/>
    <x v="1"/>
    <s v="APLICACOES DIRETAS"/>
    <x v="9"/>
    <x v="364"/>
    <x v="286"/>
  </r>
  <r>
    <x v="9"/>
    <n v="0"/>
    <x v="2"/>
    <x v="5"/>
    <x v="1"/>
    <s v="APLICACOES DIRETAS"/>
    <x v="58"/>
    <x v="3"/>
    <x v="324"/>
  </r>
  <r>
    <x v="9"/>
    <n v="0"/>
    <x v="2"/>
    <x v="5"/>
    <x v="0"/>
    <s v="A DEFINIR"/>
    <x v="58"/>
    <x v="3"/>
    <x v="324"/>
  </r>
  <r>
    <x v="9"/>
    <n v="3172269.77"/>
    <x v="2"/>
    <x v="6"/>
    <x v="2"/>
    <s v="TRANSFERENCIAS A UNIAO"/>
    <x v="49"/>
    <x v="199"/>
    <x v="199"/>
  </r>
  <r>
    <x v="9"/>
    <n v="0"/>
    <x v="2"/>
    <x v="6"/>
    <x v="2"/>
    <s v="TRANSFERENCIAS A UNIAO"/>
    <x v="49"/>
    <x v="3"/>
    <x v="199"/>
  </r>
  <r>
    <x v="9"/>
    <n v="0"/>
    <x v="2"/>
    <x v="6"/>
    <x v="2"/>
    <s v="TRANSFERENCIAS A UNIAO"/>
    <x v="58"/>
    <x v="3"/>
    <x v="324"/>
  </r>
  <r>
    <x v="9"/>
    <n v="473429346.26999998"/>
    <x v="2"/>
    <x v="6"/>
    <x v="3"/>
    <s v="TRANSFERENCIAS A MUNICIPIOS"/>
    <x v="49"/>
    <x v="199"/>
    <x v="199"/>
  </r>
  <r>
    <x v="9"/>
    <n v="0"/>
    <x v="2"/>
    <x v="6"/>
    <x v="3"/>
    <s v="TRANSFERENCIAS A MUNICIPIOS"/>
    <x v="49"/>
    <x v="3"/>
    <x v="199"/>
  </r>
  <r>
    <x v="9"/>
    <n v="23714610.530000001"/>
    <x v="2"/>
    <x v="6"/>
    <x v="3"/>
    <s v="TRANSFERENCIAS A MUNICIPIOS"/>
    <x v="3"/>
    <x v="6"/>
    <x v="6"/>
  </r>
  <r>
    <x v="9"/>
    <n v="0"/>
    <x v="2"/>
    <x v="6"/>
    <x v="3"/>
    <s v="TRANSFERENCIAS A MUNICIPIOS"/>
    <x v="3"/>
    <x v="3"/>
    <x v="6"/>
  </r>
  <r>
    <x v="9"/>
    <n v="0"/>
    <x v="2"/>
    <x v="6"/>
    <x v="3"/>
    <s v="TRANSFERENCIAS A MUNICIPIOS"/>
    <x v="58"/>
    <x v="3"/>
    <x v="324"/>
  </r>
  <r>
    <x v="9"/>
    <n v="681574584.85000002"/>
    <x v="2"/>
    <x v="6"/>
    <x v="4"/>
    <s v="TRANSFERENCIAS A INSTITUICOES PRIVADAS SEM FINS LUCRATIVOS"/>
    <x v="49"/>
    <x v="199"/>
    <x v="199"/>
  </r>
  <r>
    <x v="9"/>
    <n v="0"/>
    <x v="2"/>
    <x v="6"/>
    <x v="4"/>
    <s v="TRANSFERENCIAS A INSTITUICOES PRIVADAS SEM FINS LUCRATIVOS"/>
    <x v="49"/>
    <x v="3"/>
    <x v="199"/>
  </r>
  <r>
    <x v="9"/>
    <n v="7327844.1299999999"/>
    <x v="2"/>
    <x v="6"/>
    <x v="4"/>
    <s v="TRANSFERENCIAS A INSTITUICOES PRIVADAS SEM FINS LUCRATIVOS"/>
    <x v="3"/>
    <x v="6"/>
    <x v="6"/>
  </r>
  <r>
    <x v="9"/>
    <n v="0"/>
    <x v="2"/>
    <x v="6"/>
    <x v="4"/>
    <s v="TRANSFERENCIAS A INSTITUICOES PRIVADAS SEM FINS LUCRATIVOS"/>
    <x v="3"/>
    <x v="3"/>
    <x v="6"/>
  </r>
  <r>
    <x v="9"/>
    <n v="0"/>
    <x v="2"/>
    <x v="6"/>
    <x v="4"/>
    <s v="TRANSFERENCIAS A INSTITUICOES PRIVADAS SEM FINS LUCRATIVOS"/>
    <x v="58"/>
    <x v="3"/>
    <x v="324"/>
  </r>
  <r>
    <x v="9"/>
    <n v="7227168.8300000001"/>
    <x v="2"/>
    <x v="6"/>
    <x v="8"/>
    <s v="TRANSFERENCIAS A CONSORCIOS PUBLICOS"/>
    <x v="49"/>
    <x v="199"/>
    <x v="199"/>
  </r>
  <r>
    <x v="9"/>
    <n v="0"/>
    <x v="2"/>
    <x v="6"/>
    <x v="8"/>
    <s v="TRANSFERENCIAS A CONSORCIOS PUBLICOS"/>
    <x v="49"/>
    <x v="3"/>
    <x v="199"/>
  </r>
  <r>
    <x v="9"/>
    <n v="0"/>
    <x v="2"/>
    <x v="6"/>
    <x v="8"/>
    <s v="TRANSFERENCIAS A CONSORCIOS PUBLICOS"/>
    <x v="58"/>
    <x v="3"/>
    <x v="324"/>
  </r>
  <r>
    <x v="9"/>
    <n v="0"/>
    <x v="2"/>
    <x v="6"/>
    <x v="1"/>
    <s v="APLICACOES DIRETAS"/>
    <x v="0"/>
    <x v="3"/>
    <x v="0"/>
  </r>
  <r>
    <x v="9"/>
    <n v="4174094.87"/>
    <x v="2"/>
    <x v="6"/>
    <x v="1"/>
    <s v="APLICACOES DIRETAS"/>
    <x v="50"/>
    <x v="279"/>
    <x v="290"/>
  </r>
  <r>
    <x v="9"/>
    <n v="58047.12"/>
    <x v="2"/>
    <x v="6"/>
    <x v="1"/>
    <s v="APLICACOES DIRETAS"/>
    <x v="50"/>
    <x v="327"/>
    <x v="352"/>
  </r>
  <r>
    <x v="9"/>
    <n v="49800548.840000004"/>
    <x v="2"/>
    <x v="6"/>
    <x v="1"/>
    <s v="APLICACOES DIRETAS"/>
    <x v="50"/>
    <x v="311"/>
    <x v="322"/>
  </r>
  <r>
    <x v="9"/>
    <n v="10299633.35"/>
    <x v="2"/>
    <x v="6"/>
    <x v="1"/>
    <s v="APLICACOES DIRETAS"/>
    <x v="50"/>
    <x v="313"/>
    <x v="325"/>
  </r>
  <r>
    <x v="9"/>
    <n v="0"/>
    <x v="2"/>
    <x v="6"/>
    <x v="1"/>
    <s v="APLICACOES DIRETAS"/>
    <x v="50"/>
    <x v="3"/>
    <x v="351"/>
  </r>
  <r>
    <x v="9"/>
    <n v="263909.28999999998"/>
    <x v="2"/>
    <x v="6"/>
    <x v="1"/>
    <s v="APLICACOES DIRETAS"/>
    <x v="50"/>
    <x v="255"/>
    <x v="264"/>
  </r>
  <r>
    <x v="9"/>
    <n v="452514.03"/>
    <x v="2"/>
    <x v="6"/>
    <x v="1"/>
    <s v="APLICACOES DIRETAS"/>
    <x v="16"/>
    <x v="21"/>
    <x v="21"/>
  </r>
  <r>
    <x v="9"/>
    <n v="0"/>
    <x v="2"/>
    <x v="6"/>
    <x v="1"/>
    <s v="APLICACOES DIRETAS"/>
    <x v="16"/>
    <x v="3"/>
    <x v="21"/>
  </r>
  <r>
    <x v="9"/>
    <n v="71739417.019999996"/>
    <x v="2"/>
    <x v="6"/>
    <x v="1"/>
    <s v="APLICACOES DIRETAS"/>
    <x v="3"/>
    <x v="6"/>
    <x v="6"/>
  </r>
  <r>
    <x v="9"/>
    <n v="0"/>
    <x v="2"/>
    <x v="6"/>
    <x v="1"/>
    <s v="APLICACOES DIRETAS"/>
    <x v="3"/>
    <x v="3"/>
    <x v="6"/>
  </r>
  <r>
    <x v="9"/>
    <n v="7682267.9000000004"/>
    <x v="2"/>
    <x v="6"/>
    <x v="1"/>
    <s v="APLICACOES DIRETAS"/>
    <x v="5"/>
    <x v="9"/>
    <x v="9"/>
  </r>
  <r>
    <x v="9"/>
    <n v="0"/>
    <x v="2"/>
    <x v="6"/>
    <x v="1"/>
    <s v="APLICACOES DIRETAS"/>
    <x v="5"/>
    <x v="3"/>
    <x v="9"/>
  </r>
  <r>
    <x v="9"/>
    <n v="6036287.1799999997"/>
    <x v="2"/>
    <x v="6"/>
    <x v="1"/>
    <s v="APLICACOES DIRETAS"/>
    <x v="56"/>
    <x v="200"/>
    <x v="200"/>
  </r>
  <r>
    <x v="9"/>
    <n v="767954.59"/>
    <x v="2"/>
    <x v="6"/>
    <x v="1"/>
    <s v="APLICACOES DIRETAS"/>
    <x v="56"/>
    <x v="202"/>
    <x v="202"/>
  </r>
  <r>
    <x v="9"/>
    <n v="208176.58"/>
    <x v="2"/>
    <x v="6"/>
    <x v="1"/>
    <s v="APLICACOES DIRETAS"/>
    <x v="56"/>
    <x v="203"/>
    <x v="203"/>
  </r>
  <r>
    <x v="9"/>
    <n v="249070"/>
    <x v="2"/>
    <x v="6"/>
    <x v="1"/>
    <s v="APLICACOES DIRETAS"/>
    <x v="56"/>
    <x v="204"/>
    <x v="204"/>
  </r>
  <r>
    <x v="9"/>
    <n v="10622439.460000001"/>
    <x v="2"/>
    <x v="6"/>
    <x v="1"/>
    <s v="APLICACOES DIRETAS"/>
    <x v="56"/>
    <x v="205"/>
    <x v="205"/>
  </r>
  <r>
    <x v="9"/>
    <n v="58112639.579999998"/>
    <x v="2"/>
    <x v="6"/>
    <x v="1"/>
    <s v="APLICACOES DIRETAS"/>
    <x v="56"/>
    <x v="206"/>
    <x v="206"/>
  </r>
  <r>
    <x v="9"/>
    <n v="1198353.21"/>
    <x v="2"/>
    <x v="6"/>
    <x v="1"/>
    <s v="APLICACOES DIRETAS"/>
    <x v="56"/>
    <x v="207"/>
    <x v="207"/>
  </r>
  <r>
    <x v="9"/>
    <n v="10186744.789999999"/>
    <x v="2"/>
    <x v="6"/>
    <x v="1"/>
    <s v="APLICACOES DIRETAS"/>
    <x v="56"/>
    <x v="208"/>
    <x v="208"/>
  </r>
  <r>
    <x v="9"/>
    <n v="19277445.609999999"/>
    <x v="2"/>
    <x v="6"/>
    <x v="1"/>
    <s v="APLICACOES DIRETAS"/>
    <x v="56"/>
    <x v="209"/>
    <x v="209"/>
  </r>
  <r>
    <x v="9"/>
    <n v="1631309.9"/>
    <x v="2"/>
    <x v="6"/>
    <x v="1"/>
    <s v="APLICACOES DIRETAS"/>
    <x v="56"/>
    <x v="210"/>
    <x v="210"/>
  </r>
  <r>
    <x v="9"/>
    <n v="789047.99"/>
    <x v="2"/>
    <x v="6"/>
    <x v="1"/>
    <s v="APLICACOES DIRETAS"/>
    <x v="56"/>
    <x v="211"/>
    <x v="211"/>
  </r>
  <r>
    <x v="9"/>
    <n v="481052.67"/>
    <x v="2"/>
    <x v="6"/>
    <x v="1"/>
    <s v="APLICACOES DIRETAS"/>
    <x v="56"/>
    <x v="212"/>
    <x v="212"/>
  </r>
  <r>
    <x v="9"/>
    <n v="6915688.0700000003"/>
    <x v="2"/>
    <x v="6"/>
    <x v="1"/>
    <s v="APLICACOES DIRETAS"/>
    <x v="56"/>
    <x v="213"/>
    <x v="213"/>
  </r>
  <r>
    <x v="9"/>
    <n v="6436621.7400000002"/>
    <x v="2"/>
    <x v="6"/>
    <x v="1"/>
    <s v="APLICACOES DIRETAS"/>
    <x v="56"/>
    <x v="214"/>
    <x v="214"/>
  </r>
  <r>
    <x v="9"/>
    <n v="4466.9000000000005"/>
    <x v="2"/>
    <x v="6"/>
    <x v="1"/>
    <s v="APLICACOES DIRETAS"/>
    <x v="56"/>
    <x v="241"/>
    <x v="248"/>
  </r>
  <r>
    <x v="9"/>
    <n v="54483.13"/>
    <x v="2"/>
    <x v="6"/>
    <x v="1"/>
    <s v="APLICACOES DIRETAS"/>
    <x v="56"/>
    <x v="215"/>
    <x v="215"/>
  </r>
  <r>
    <x v="9"/>
    <n v="27012797.640000001"/>
    <x v="2"/>
    <x v="6"/>
    <x v="1"/>
    <s v="APLICACOES DIRETAS"/>
    <x v="56"/>
    <x v="216"/>
    <x v="216"/>
  </r>
  <r>
    <x v="9"/>
    <n v="41100"/>
    <x v="2"/>
    <x v="6"/>
    <x v="1"/>
    <s v="APLICACOES DIRETAS"/>
    <x v="56"/>
    <x v="371"/>
    <x v="394"/>
  </r>
  <r>
    <x v="9"/>
    <n v="737492.58"/>
    <x v="2"/>
    <x v="6"/>
    <x v="1"/>
    <s v="APLICACOES DIRETAS"/>
    <x v="56"/>
    <x v="218"/>
    <x v="218"/>
  </r>
  <r>
    <x v="9"/>
    <n v="3218831.78"/>
    <x v="2"/>
    <x v="6"/>
    <x v="1"/>
    <s v="APLICACOES DIRETAS"/>
    <x v="56"/>
    <x v="3"/>
    <x v="249"/>
  </r>
  <r>
    <x v="9"/>
    <n v="5241048.71"/>
    <x v="2"/>
    <x v="6"/>
    <x v="1"/>
    <s v="APLICACOES DIRETAS"/>
    <x v="56"/>
    <x v="219"/>
    <x v="219"/>
  </r>
  <r>
    <x v="9"/>
    <n v="83240228.819999993"/>
    <x v="2"/>
    <x v="6"/>
    <x v="1"/>
    <s v="APLICACOES DIRETAS"/>
    <x v="56"/>
    <x v="220"/>
    <x v="220"/>
  </r>
  <r>
    <x v="9"/>
    <n v="75767527.299999997"/>
    <x v="2"/>
    <x v="6"/>
    <x v="1"/>
    <s v="APLICACOES DIRETAS"/>
    <x v="57"/>
    <x v="223"/>
    <x v="223"/>
  </r>
  <r>
    <x v="9"/>
    <n v="1684948.31"/>
    <x v="2"/>
    <x v="6"/>
    <x v="1"/>
    <s v="APLICACOES DIRETAS"/>
    <x v="57"/>
    <x v="224"/>
    <x v="224"/>
  </r>
  <r>
    <x v="9"/>
    <n v="1114238055.8099999"/>
    <x v="2"/>
    <x v="6"/>
    <x v="1"/>
    <s v="APLICACOES DIRETAS"/>
    <x v="57"/>
    <x v="225"/>
    <x v="225"/>
  </r>
  <r>
    <x v="9"/>
    <n v="415021136.39999998"/>
    <x v="2"/>
    <x v="6"/>
    <x v="1"/>
    <s v="APLICACOES DIRETAS"/>
    <x v="57"/>
    <x v="226"/>
    <x v="226"/>
  </r>
  <r>
    <x v="9"/>
    <n v="178000"/>
    <x v="2"/>
    <x v="6"/>
    <x v="1"/>
    <s v="APLICACOES DIRETAS"/>
    <x v="57"/>
    <x v="227"/>
    <x v="227"/>
  </r>
  <r>
    <x v="9"/>
    <n v="3640681.43"/>
    <x v="2"/>
    <x v="6"/>
    <x v="1"/>
    <s v="APLICACOES DIRETAS"/>
    <x v="57"/>
    <x v="228"/>
    <x v="228"/>
  </r>
  <r>
    <x v="9"/>
    <n v="2345530.4300000002"/>
    <x v="2"/>
    <x v="6"/>
    <x v="1"/>
    <s v="APLICACOES DIRETAS"/>
    <x v="57"/>
    <x v="282"/>
    <x v="293"/>
  </r>
  <r>
    <x v="9"/>
    <n v="5405976.1699999999"/>
    <x v="2"/>
    <x v="6"/>
    <x v="1"/>
    <s v="APLICACOES DIRETAS"/>
    <x v="57"/>
    <x v="229"/>
    <x v="229"/>
  </r>
  <r>
    <x v="9"/>
    <n v="79427134.629999995"/>
    <x v="2"/>
    <x v="6"/>
    <x v="1"/>
    <s v="APLICACOES DIRETAS"/>
    <x v="57"/>
    <x v="283"/>
    <x v="294"/>
  </r>
  <r>
    <x v="9"/>
    <n v="40356.230000000003"/>
    <x v="2"/>
    <x v="6"/>
    <x v="1"/>
    <s v="APLICACOES DIRETAS"/>
    <x v="57"/>
    <x v="256"/>
    <x v="265"/>
  </r>
  <r>
    <x v="9"/>
    <n v="4307902.04"/>
    <x v="2"/>
    <x v="6"/>
    <x v="1"/>
    <s v="APLICACOES DIRETAS"/>
    <x v="57"/>
    <x v="3"/>
    <x v="273"/>
  </r>
  <r>
    <x v="9"/>
    <n v="212778.4"/>
    <x v="2"/>
    <x v="6"/>
    <x v="1"/>
    <s v="APLICACOES DIRETAS"/>
    <x v="9"/>
    <x v="294"/>
    <x v="304"/>
  </r>
  <r>
    <x v="9"/>
    <n v="2220"/>
    <x v="2"/>
    <x v="6"/>
    <x v="1"/>
    <s v="APLICACOES DIRETAS"/>
    <x v="9"/>
    <x v="13"/>
    <x v="13"/>
  </r>
  <r>
    <x v="9"/>
    <n v="1951951.92"/>
    <x v="2"/>
    <x v="6"/>
    <x v="1"/>
    <s v="APLICACOES DIRETAS"/>
    <x v="9"/>
    <x v="82"/>
    <x v="82"/>
  </r>
  <r>
    <x v="9"/>
    <n v="3483791.54"/>
    <x v="2"/>
    <x v="6"/>
    <x v="1"/>
    <s v="APLICACOES DIRETAS"/>
    <x v="9"/>
    <x v="104"/>
    <x v="104"/>
  </r>
  <r>
    <x v="9"/>
    <n v="0"/>
    <x v="2"/>
    <x v="6"/>
    <x v="1"/>
    <s v="APLICACOES DIRETAS"/>
    <x v="9"/>
    <x v="3"/>
    <x v="238"/>
  </r>
  <r>
    <x v="9"/>
    <n v="2879953.95"/>
    <x v="2"/>
    <x v="6"/>
    <x v="1"/>
    <s v="APLICACOES DIRETAS"/>
    <x v="9"/>
    <x v="299"/>
    <x v="309"/>
  </r>
  <r>
    <x v="9"/>
    <n v="373284"/>
    <x v="2"/>
    <x v="6"/>
    <x v="1"/>
    <s v="APLICACOES DIRETAS"/>
    <x v="9"/>
    <x v="236"/>
    <x v="239"/>
  </r>
  <r>
    <x v="9"/>
    <n v="2605650"/>
    <x v="2"/>
    <x v="6"/>
    <x v="1"/>
    <s v="APLICACOES DIRETAS"/>
    <x v="9"/>
    <x v="317"/>
    <x v="336"/>
  </r>
  <r>
    <x v="9"/>
    <n v="2881669.79"/>
    <x v="2"/>
    <x v="6"/>
    <x v="1"/>
    <s v="APLICACOES DIRETAS"/>
    <x v="9"/>
    <x v="365"/>
    <x v="387"/>
  </r>
  <r>
    <x v="9"/>
    <n v="0"/>
    <x v="2"/>
    <x v="6"/>
    <x v="1"/>
    <s v="APLICACOES DIRETAS"/>
    <x v="58"/>
    <x v="3"/>
    <x v="324"/>
  </r>
  <r>
    <x v="9"/>
    <n v="36368.480000000003"/>
    <x v="2"/>
    <x v="6"/>
    <x v="1"/>
    <s v="APLICACOES DIRETAS"/>
    <x v="39"/>
    <x v="237"/>
    <x v="241"/>
  </r>
  <r>
    <x v="9"/>
    <n v="366543.93"/>
    <x v="2"/>
    <x v="6"/>
    <x v="1"/>
    <s v="APLICACOES DIRETAS"/>
    <x v="39"/>
    <x v="238"/>
    <x v="242"/>
  </r>
  <r>
    <x v="9"/>
    <n v="0"/>
    <x v="2"/>
    <x v="6"/>
    <x v="1"/>
    <s v="APLICACOES DIRETAS"/>
    <x v="39"/>
    <x v="3"/>
    <x v="131"/>
  </r>
  <r>
    <x v="9"/>
    <n v="0"/>
    <x v="2"/>
    <x v="6"/>
    <x v="0"/>
    <s v="A DEFINIR"/>
    <x v="58"/>
    <x v="3"/>
    <x v="324"/>
  </r>
  <r>
    <x v="10"/>
    <n v="0"/>
    <x v="0"/>
    <x v="0"/>
    <x v="0"/>
    <s v="A DEFINIR"/>
    <x v="58"/>
    <x v="3"/>
    <x v="324"/>
  </r>
  <r>
    <x v="10"/>
    <n v="28782312.399999999"/>
    <x v="1"/>
    <x v="1"/>
    <x v="1"/>
    <s v="APLICACOES DIRETAS"/>
    <x v="1"/>
    <x v="285"/>
    <x v="295"/>
  </r>
  <r>
    <x v="10"/>
    <n v="40504360.25"/>
    <x v="1"/>
    <x v="1"/>
    <x v="1"/>
    <s v="APLICACOES DIRETAS"/>
    <x v="1"/>
    <x v="1"/>
    <x v="1"/>
  </r>
  <r>
    <x v="10"/>
    <n v="2216489575.1700001"/>
    <x v="1"/>
    <x v="1"/>
    <x v="1"/>
    <s v="APLICACOES DIRETAS"/>
    <x v="1"/>
    <x v="2"/>
    <x v="2"/>
  </r>
  <r>
    <x v="10"/>
    <n v="25819234.43"/>
    <x v="1"/>
    <x v="1"/>
    <x v="1"/>
    <s v="APLICACOES DIRETAS"/>
    <x v="1"/>
    <x v="372"/>
    <x v="395"/>
  </r>
  <r>
    <x v="10"/>
    <n v="0"/>
    <x v="1"/>
    <x v="1"/>
    <x v="1"/>
    <s v="APLICACOES DIRETAS"/>
    <x v="1"/>
    <x v="3"/>
    <x v="396"/>
  </r>
  <r>
    <x v="10"/>
    <n v="6616174.0800000001"/>
    <x v="1"/>
    <x v="1"/>
    <x v="1"/>
    <s v="APLICACOES DIRETAS"/>
    <x v="2"/>
    <x v="4"/>
    <x v="4"/>
  </r>
  <r>
    <x v="10"/>
    <n v="29433448.98"/>
    <x v="1"/>
    <x v="1"/>
    <x v="1"/>
    <s v="APLICACOES DIRETAS"/>
    <x v="2"/>
    <x v="5"/>
    <x v="5"/>
  </r>
  <r>
    <x v="10"/>
    <n v="0"/>
    <x v="1"/>
    <x v="1"/>
    <x v="1"/>
    <s v="APLICACOES DIRETAS"/>
    <x v="2"/>
    <x v="3"/>
    <x v="397"/>
  </r>
  <r>
    <x v="10"/>
    <n v="0"/>
    <x v="1"/>
    <x v="1"/>
    <x v="1"/>
    <s v="APLICACOES DIRETAS"/>
    <x v="58"/>
    <x v="3"/>
    <x v="324"/>
  </r>
  <r>
    <x v="10"/>
    <n v="11361824.289999999"/>
    <x v="1"/>
    <x v="2"/>
    <x v="2"/>
    <s v="TRANSFERENCIAS A UNIAO"/>
    <x v="3"/>
    <x v="6"/>
    <x v="6"/>
  </r>
  <r>
    <x v="10"/>
    <n v="0"/>
    <x v="1"/>
    <x v="2"/>
    <x v="2"/>
    <s v="TRANSFERENCIAS A UNIAO"/>
    <x v="3"/>
    <x v="3"/>
    <x v="6"/>
  </r>
  <r>
    <x v="10"/>
    <n v="300630.10000000003"/>
    <x v="1"/>
    <x v="2"/>
    <x v="2"/>
    <s v="TRANSFERENCIAS A UNIAO"/>
    <x v="4"/>
    <x v="8"/>
    <x v="8"/>
  </r>
  <r>
    <x v="10"/>
    <n v="92550401.230000004"/>
    <x v="1"/>
    <x v="2"/>
    <x v="2"/>
    <s v="TRANSFERENCIAS A UNIAO"/>
    <x v="4"/>
    <x v="273"/>
    <x v="284"/>
  </r>
  <r>
    <x v="10"/>
    <n v="0"/>
    <x v="1"/>
    <x v="2"/>
    <x v="2"/>
    <s v="TRANSFERENCIAS A UNIAO"/>
    <x v="4"/>
    <x v="3"/>
    <x v="327"/>
  </r>
  <r>
    <x v="10"/>
    <n v="0"/>
    <x v="1"/>
    <x v="2"/>
    <x v="2"/>
    <s v="TRANSFERENCIAS A UNIAO"/>
    <x v="58"/>
    <x v="3"/>
    <x v="324"/>
  </r>
  <r>
    <x v="10"/>
    <n v="280792807.64999998"/>
    <x v="1"/>
    <x v="2"/>
    <x v="3"/>
    <s v="TRANSFERENCIAS A MUNICIPIOS"/>
    <x v="3"/>
    <x v="6"/>
    <x v="6"/>
  </r>
  <r>
    <x v="10"/>
    <n v="0"/>
    <x v="1"/>
    <x v="2"/>
    <x v="3"/>
    <s v="TRANSFERENCIAS A MUNICIPIOS"/>
    <x v="3"/>
    <x v="3"/>
    <x v="6"/>
  </r>
  <r>
    <x v="10"/>
    <n v="31509437.48"/>
    <x v="1"/>
    <x v="2"/>
    <x v="3"/>
    <s v="TRANSFERENCIAS A MUNICIPIOS"/>
    <x v="6"/>
    <x v="286"/>
    <x v="296"/>
  </r>
  <r>
    <x v="10"/>
    <n v="7997481522.1300001"/>
    <x v="1"/>
    <x v="2"/>
    <x v="3"/>
    <s v="TRANSFERENCIAS A MUNICIPIOS"/>
    <x v="6"/>
    <x v="287"/>
    <x v="297"/>
  </r>
  <r>
    <x v="10"/>
    <n v="160483388.63"/>
    <x v="1"/>
    <x v="2"/>
    <x v="3"/>
    <s v="TRANSFERENCIAS A MUNICIPIOS"/>
    <x v="6"/>
    <x v="288"/>
    <x v="298"/>
  </r>
  <r>
    <x v="10"/>
    <n v="1572540528.8299999"/>
    <x v="1"/>
    <x v="2"/>
    <x v="3"/>
    <s v="TRANSFERENCIAS A MUNICIPIOS"/>
    <x v="6"/>
    <x v="289"/>
    <x v="299"/>
  </r>
  <r>
    <x v="10"/>
    <n v="1120479"/>
    <x v="1"/>
    <x v="2"/>
    <x v="3"/>
    <s v="TRANSFERENCIAS A MUNICIPIOS"/>
    <x v="6"/>
    <x v="329"/>
    <x v="354"/>
  </r>
  <r>
    <x v="10"/>
    <n v="0"/>
    <x v="1"/>
    <x v="2"/>
    <x v="3"/>
    <s v="TRANSFERENCIAS A MUNICIPIOS"/>
    <x v="6"/>
    <x v="3"/>
    <x v="10"/>
  </r>
  <r>
    <x v="10"/>
    <n v="245358.51"/>
    <x v="1"/>
    <x v="2"/>
    <x v="3"/>
    <s v="TRANSFERENCIAS A MUNICIPIOS"/>
    <x v="4"/>
    <x v="330"/>
    <x v="355"/>
  </r>
  <r>
    <x v="10"/>
    <n v="198144.56"/>
    <x v="1"/>
    <x v="2"/>
    <x v="3"/>
    <s v="TRANSFERENCIAS A MUNICIPIOS"/>
    <x v="4"/>
    <x v="335"/>
    <x v="360"/>
  </r>
  <r>
    <x v="10"/>
    <n v="46577.98"/>
    <x v="1"/>
    <x v="2"/>
    <x v="3"/>
    <s v="TRANSFERENCIAS A MUNICIPIOS"/>
    <x v="4"/>
    <x v="273"/>
    <x v="284"/>
  </r>
  <r>
    <x v="10"/>
    <n v="0"/>
    <x v="1"/>
    <x v="2"/>
    <x v="3"/>
    <s v="TRANSFERENCIAS A MUNICIPIOS"/>
    <x v="4"/>
    <x v="3"/>
    <x v="327"/>
  </r>
  <r>
    <x v="10"/>
    <n v="0"/>
    <x v="1"/>
    <x v="2"/>
    <x v="3"/>
    <s v="TRANSFERENCIAS A MUNICIPIOS"/>
    <x v="58"/>
    <x v="3"/>
    <x v="324"/>
  </r>
  <r>
    <x v="10"/>
    <n v="620708729.00999999"/>
    <x v="1"/>
    <x v="2"/>
    <x v="10"/>
    <s v=" TRANSFERENCIA A MUNICIPIOS - FUNDO A FUNDO"/>
    <x v="3"/>
    <x v="6"/>
    <x v="6"/>
  </r>
  <r>
    <x v="10"/>
    <n v="0"/>
    <x v="1"/>
    <x v="2"/>
    <x v="10"/>
    <s v="TRANSFERENCIA A MUNICIPIOS - FUNDO A FUNDO"/>
    <x v="3"/>
    <x v="3"/>
    <x v="6"/>
  </r>
  <r>
    <x v="10"/>
    <n v="0"/>
    <x v="1"/>
    <x v="2"/>
    <x v="10"/>
    <s v="TRANSFERENCIA A MUNICIPIOS - FUNDO A FUNDO"/>
    <x v="58"/>
    <x v="3"/>
    <x v="324"/>
  </r>
  <r>
    <x v="10"/>
    <n v="37240781.009999998"/>
    <x v="1"/>
    <x v="2"/>
    <x v="4"/>
    <s v="TRANSFERENCIAS A INSTITUICOES PRIVADAS SEM FINS LUCRATIVOS"/>
    <x v="3"/>
    <x v="6"/>
    <x v="6"/>
  </r>
  <r>
    <x v="10"/>
    <n v="0"/>
    <x v="1"/>
    <x v="2"/>
    <x v="4"/>
    <s v="TRANSFERENCIAS A INSTITUICOES PRIVADAS SEM FINS LUCRATIVOS"/>
    <x v="3"/>
    <x v="312"/>
    <x v="323"/>
  </r>
  <r>
    <x v="10"/>
    <n v="0"/>
    <x v="1"/>
    <x v="2"/>
    <x v="4"/>
    <s v="TRANSFERENCIAS A INSTITUICOES PRIVADAS SEM FINS LUCRATIVOS"/>
    <x v="3"/>
    <x v="3"/>
    <x v="6"/>
  </r>
  <r>
    <x v="10"/>
    <n v="258000"/>
    <x v="1"/>
    <x v="2"/>
    <x v="4"/>
    <s v="TRANSFERENCIAS A INSTITUICOES PRIVADAS SEM FINS LUCRATIVOS"/>
    <x v="4"/>
    <x v="8"/>
    <x v="8"/>
  </r>
  <r>
    <x v="10"/>
    <n v="769"/>
    <x v="1"/>
    <x v="2"/>
    <x v="4"/>
    <s v="TRANSFERENCIAS A INSTITUICOES PRIVADAS SEM FINS LUCRATIVOS"/>
    <x v="4"/>
    <x v="328"/>
    <x v="353"/>
  </r>
  <r>
    <x v="10"/>
    <n v="0"/>
    <x v="1"/>
    <x v="2"/>
    <x v="4"/>
    <s v="TRANSFERENCIAS A INSTITUICOES PRIVADAS SEM FINS LUCRATIVOS"/>
    <x v="4"/>
    <x v="3"/>
    <x v="327"/>
  </r>
  <r>
    <x v="10"/>
    <n v="0"/>
    <x v="1"/>
    <x v="2"/>
    <x v="4"/>
    <s v="TRANSFERENCIAS A INSTITUICOES PRIVADAS SEM FINS LUCRATIVOS"/>
    <x v="7"/>
    <x v="3"/>
    <x v="233"/>
  </r>
  <r>
    <x v="10"/>
    <n v="685320.15"/>
    <x v="1"/>
    <x v="2"/>
    <x v="4"/>
    <s v="TRANSFERENCIAS A INSTITUICOES PRIVADAS SEM FINS LUCRATIVOS"/>
    <x v="9"/>
    <x v="295"/>
    <x v="305"/>
  </r>
  <r>
    <x v="10"/>
    <n v="1463634.97"/>
    <x v="1"/>
    <x v="2"/>
    <x v="4"/>
    <s v="TRANSFERENCIAS A INSTITUICOES PRIVADAS SEM FINS LUCRATIVOS"/>
    <x v="9"/>
    <x v="104"/>
    <x v="104"/>
  </r>
  <r>
    <x v="10"/>
    <n v="0"/>
    <x v="1"/>
    <x v="2"/>
    <x v="4"/>
    <s v="TRANSFERENCIAS A INSTITUICOES PRIVADAS SEM FINS LUCRATIVOS"/>
    <x v="9"/>
    <x v="3"/>
    <x v="238"/>
  </r>
  <r>
    <x v="10"/>
    <n v="65400"/>
    <x v="1"/>
    <x v="2"/>
    <x v="4"/>
    <s v="TRANSFERENCIAS A INSTITUICOES PRIVADAS SEM FINS LUCRATIVOS"/>
    <x v="9"/>
    <x v="300"/>
    <x v="310"/>
  </r>
  <r>
    <x v="10"/>
    <n v="60861686.840000004"/>
    <x v="1"/>
    <x v="2"/>
    <x v="4"/>
    <s v="TRANSFERENCIAS A INSTITUICOES PRIVADAS SEM FINS LUCRATIVOS"/>
    <x v="9"/>
    <x v="264"/>
    <x v="274"/>
  </r>
  <r>
    <x v="10"/>
    <n v="0"/>
    <x v="1"/>
    <x v="2"/>
    <x v="4"/>
    <s v="TRANSFERENCIAS A INSTITUICOES PRIVADAS SEM FINS LUCRATIVOS"/>
    <x v="9"/>
    <x v="120"/>
    <x v="120"/>
  </r>
  <r>
    <x v="10"/>
    <n v="0"/>
    <x v="1"/>
    <x v="2"/>
    <x v="4"/>
    <s v="TRANSFERENCIAS A INSTITUICOES PRIVADAS SEM FINS LUCRATIVOS"/>
    <x v="58"/>
    <x v="3"/>
    <x v="324"/>
  </r>
  <r>
    <x v="10"/>
    <n v="0"/>
    <x v="1"/>
    <x v="2"/>
    <x v="4"/>
    <s v="TRANSFERENCIAS A INSTITUICOES PRIVADAS SEM FINS LUCRATIVOS"/>
    <x v="10"/>
    <x v="3"/>
    <x v="15"/>
  </r>
  <r>
    <x v="10"/>
    <n v="508254813.12"/>
    <x v="1"/>
    <x v="2"/>
    <x v="4"/>
    <s v="TRANSFERENCIAS A INSTITUICOES PRIVADAS SEM FINS LUCRATIVOS"/>
    <x v="10"/>
    <x v="15"/>
    <x v="15"/>
  </r>
  <r>
    <x v="10"/>
    <n v="43540"/>
    <x v="1"/>
    <x v="2"/>
    <x v="6"/>
    <s v="TRANSFERENCIAS A INSTITUICOES PRIVADAS COM FINS LUCRATIVOS"/>
    <x v="3"/>
    <x v="6"/>
    <x v="6"/>
  </r>
  <r>
    <x v="10"/>
    <n v="0"/>
    <x v="1"/>
    <x v="2"/>
    <x v="6"/>
    <s v="TRANSFERENCIAS A INSTITUICOES PRIVADAS COM FINS LUCRATIVOS"/>
    <x v="3"/>
    <x v="3"/>
    <x v="6"/>
  </r>
  <r>
    <x v="10"/>
    <n v="24631203.920000002"/>
    <x v="1"/>
    <x v="2"/>
    <x v="6"/>
    <s v="TRANSFERENCIAS A INSTITUICOES PRIVADAS COM FINS LUCRATIVOS"/>
    <x v="9"/>
    <x v="291"/>
    <x v="301"/>
  </r>
  <r>
    <x v="10"/>
    <n v="1307699.52"/>
    <x v="1"/>
    <x v="2"/>
    <x v="6"/>
    <s v="TRANSFERENCIAS A INSTITUICOES PRIVADAS COM FINS LUCRATIVOS"/>
    <x v="9"/>
    <x v="105"/>
    <x v="105"/>
  </r>
  <r>
    <x v="10"/>
    <n v="0"/>
    <x v="1"/>
    <x v="2"/>
    <x v="6"/>
    <s v="TRANSFERENCIAS A INSTITUICOES PRIVADAS COM FINS LUCRATIVOS"/>
    <x v="58"/>
    <x v="3"/>
    <x v="324"/>
  </r>
  <r>
    <x v="10"/>
    <n v="2389114"/>
    <x v="1"/>
    <x v="2"/>
    <x v="5"/>
    <s v="TRANSFERENCIAS A INSTITUICOES MULTIGOVERNAMENTAIS"/>
    <x v="3"/>
    <x v="6"/>
    <x v="6"/>
  </r>
  <r>
    <x v="10"/>
    <n v="0"/>
    <x v="1"/>
    <x v="2"/>
    <x v="5"/>
    <s v="TRANSFERENCIAS A INSTITUICOES MULTIGOVERNAMENTAIS"/>
    <x v="3"/>
    <x v="3"/>
    <x v="6"/>
  </r>
  <r>
    <x v="10"/>
    <n v="0"/>
    <x v="1"/>
    <x v="2"/>
    <x v="5"/>
    <s v="TRANSFERENCIAS A INSTITUICOES MULTIGOVERNAMENTAIS"/>
    <x v="58"/>
    <x v="3"/>
    <x v="324"/>
  </r>
  <r>
    <x v="10"/>
    <n v="0"/>
    <x v="1"/>
    <x v="2"/>
    <x v="8"/>
    <s v="TRANSFERENCIAS A CONSORCIOS PUBLICOS"/>
    <x v="58"/>
    <x v="3"/>
    <x v="324"/>
  </r>
  <r>
    <x v="10"/>
    <n v="0"/>
    <x v="1"/>
    <x v="2"/>
    <x v="8"/>
    <s v="TRANSFERENCIAS A CONSORCIOS PUBLICOS"/>
    <x v="10"/>
    <x v="3"/>
    <x v="15"/>
  </r>
  <r>
    <x v="10"/>
    <n v="13149218.23"/>
    <x v="1"/>
    <x v="2"/>
    <x v="8"/>
    <s v="TRANSFERENCIAS A CONSORCIOS PUBLICOS MEDIANTE CONTRATO DE RATEIO"/>
    <x v="10"/>
    <x v="15"/>
    <x v="15"/>
  </r>
  <r>
    <x v="10"/>
    <n v="772162.39"/>
    <x v="1"/>
    <x v="2"/>
    <x v="7"/>
    <s v="TRANSFERENCIAS AO EXTERIOR"/>
    <x v="3"/>
    <x v="6"/>
    <x v="6"/>
  </r>
  <r>
    <x v="10"/>
    <n v="0"/>
    <x v="1"/>
    <x v="2"/>
    <x v="7"/>
    <s v="TRANSFERENCIAS AO EXTERIOR"/>
    <x v="3"/>
    <x v="3"/>
    <x v="6"/>
  </r>
  <r>
    <x v="10"/>
    <n v="0"/>
    <x v="1"/>
    <x v="2"/>
    <x v="7"/>
    <s v="TRANSFERENCIAS AO EXTERIOR"/>
    <x v="58"/>
    <x v="3"/>
    <x v="324"/>
  </r>
  <r>
    <x v="10"/>
    <n v="0"/>
    <x v="1"/>
    <x v="2"/>
    <x v="1"/>
    <s v="APLICACOES DIRETAS"/>
    <x v="0"/>
    <x v="3"/>
    <x v="0"/>
  </r>
  <r>
    <x v="10"/>
    <n v="2906405.06"/>
    <x v="1"/>
    <x v="2"/>
    <x v="1"/>
    <s v="APLICACOES DIRETAS"/>
    <x v="67"/>
    <x v="353"/>
    <x v="377"/>
  </r>
  <r>
    <x v="10"/>
    <n v="21084518.280000001"/>
    <x v="1"/>
    <x v="2"/>
    <x v="1"/>
    <s v="APLICACOES DIRETAS"/>
    <x v="67"/>
    <x v="17"/>
    <x v="17"/>
  </r>
  <r>
    <x v="10"/>
    <n v="0"/>
    <x v="1"/>
    <x v="2"/>
    <x v="1"/>
    <s v="APLICACOES DIRETAS"/>
    <x v="64"/>
    <x v="3"/>
    <x v="378"/>
  </r>
  <r>
    <x v="10"/>
    <n v="0"/>
    <x v="1"/>
    <x v="2"/>
    <x v="1"/>
    <s v="APLICACOES DIRETAS"/>
    <x v="12"/>
    <x v="3"/>
    <x v="329"/>
  </r>
  <r>
    <x v="10"/>
    <n v="117037217.65000001"/>
    <x v="1"/>
    <x v="2"/>
    <x v="1"/>
    <s v="APLICACOES DIRETAS"/>
    <x v="13"/>
    <x v="354"/>
    <x v="330"/>
  </r>
  <r>
    <x v="10"/>
    <n v="0"/>
    <x v="1"/>
    <x v="2"/>
    <x v="1"/>
    <s v="APLICACOES DIRETAS"/>
    <x v="13"/>
    <x v="3"/>
    <x v="330"/>
  </r>
  <r>
    <x v="10"/>
    <n v="68490086.150000006"/>
    <x v="1"/>
    <x v="2"/>
    <x v="1"/>
    <s v="APLICACOES DIRETAS"/>
    <x v="14"/>
    <x v="242"/>
    <x v="250"/>
  </r>
  <r>
    <x v="10"/>
    <n v="0"/>
    <x v="1"/>
    <x v="2"/>
    <x v="1"/>
    <s v="APLICACOES DIRETAS"/>
    <x v="14"/>
    <x v="3"/>
    <x v="250"/>
  </r>
  <r>
    <x v="10"/>
    <n v="14005027.76"/>
    <x v="1"/>
    <x v="2"/>
    <x v="1"/>
    <s v="APLICACOES DIRETAS"/>
    <x v="15"/>
    <x v="20"/>
    <x v="20"/>
  </r>
  <r>
    <x v="10"/>
    <n v="0"/>
    <x v="1"/>
    <x v="2"/>
    <x v="1"/>
    <s v="APLICACOES DIRETAS"/>
    <x v="15"/>
    <x v="3"/>
    <x v="20"/>
  </r>
  <r>
    <x v="10"/>
    <n v="592930.74"/>
    <x v="1"/>
    <x v="2"/>
    <x v="1"/>
    <s v="APLICACOES DIRETAS"/>
    <x v="16"/>
    <x v="21"/>
    <x v="21"/>
  </r>
  <r>
    <x v="10"/>
    <n v="0"/>
    <x v="1"/>
    <x v="2"/>
    <x v="1"/>
    <s v="APLICACOES DIRETAS"/>
    <x v="16"/>
    <x v="3"/>
    <x v="21"/>
  </r>
  <r>
    <x v="10"/>
    <n v="4996737.5600000005"/>
    <x v="1"/>
    <x v="2"/>
    <x v="1"/>
    <s v="APLICACOES DIRETAS"/>
    <x v="17"/>
    <x v="355"/>
    <x v="251"/>
  </r>
  <r>
    <x v="10"/>
    <n v="8272320.5199999996"/>
    <x v="1"/>
    <x v="2"/>
    <x v="1"/>
    <s v="APLICACOES DIRETAS"/>
    <x v="17"/>
    <x v="356"/>
    <x v="379"/>
  </r>
  <r>
    <x v="10"/>
    <n v="27151357.059999999"/>
    <x v="1"/>
    <x v="2"/>
    <x v="1"/>
    <s v="APLICACOES DIRETAS"/>
    <x v="17"/>
    <x v="357"/>
    <x v="357"/>
  </r>
  <r>
    <x v="10"/>
    <n v="0"/>
    <x v="1"/>
    <x v="2"/>
    <x v="1"/>
    <s v="APLICACOES DIRETAS"/>
    <x v="17"/>
    <x v="3"/>
    <x v="251"/>
  </r>
  <r>
    <x v="10"/>
    <n v="1304636.3999999999"/>
    <x v="1"/>
    <x v="2"/>
    <x v="1"/>
    <s v="APLICACOES DIRETAS"/>
    <x v="59"/>
    <x v="257"/>
    <x v="266"/>
  </r>
  <r>
    <x v="10"/>
    <n v="0"/>
    <x v="1"/>
    <x v="2"/>
    <x v="1"/>
    <s v="APLICACOES DIRETAS"/>
    <x v="59"/>
    <x v="3"/>
    <x v="266"/>
  </r>
  <r>
    <x v="10"/>
    <n v="2111247.0299999998"/>
    <x v="1"/>
    <x v="2"/>
    <x v="1"/>
    <s v="APLICACOES DIRETAS"/>
    <x v="3"/>
    <x v="6"/>
    <x v="6"/>
  </r>
  <r>
    <x v="10"/>
    <n v="0"/>
    <x v="1"/>
    <x v="2"/>
    <x v="1"/>
    <s v="APLICACOES DIRETAS"/>
    <x v="3"/>
    <x v="3"/>
    <x v="6"/>
  </r>
  <r>
    <x v="10"/>
    <n v="12243645"/>
    <x v="1"/>
    <x v="2"/>
    <x v="1"/>
    <s v="APLICACOES DIRETAS"/>
    <x v="3"/>
    <x v="292"/>
    <x v="302"/>
  </r>
  <r>
    <x v="10"/>
    <n v="45005931.560000002"/>
    <x v="1"/>
    <x v="2"/>
    <x v="1"/>
    <s v="APLICACOES DIRETAS"/>
    <x v="5"/>
    <x v="9"/>
    <x v="9"/>
  </r>
  <r>
    <x v="10"/>
    <n v="0"/>
    <x v="1"/>
    <x v="2"/>
    <x v="1"/>
    <s v="APLICACOES DIRETAS"/>
    <x v="5"/>
    <x v="3"/>
    <x v="9"/>
  </r>
  <r>
    <x v="10"/>
    <n v="94394669.670000002"/>
    <x v="1"/>
    <x v="2"/>
    <x v="1"/>
    <s v="APLICACOES DIRETAS"/>
    <x v="21"/>
    <x v="25"/>
    <x v="25"/>
  </r>
  <r>
    <x v="10"/>
    <n v="2678851.9699999997"/>
    <x v="1"/>
    <x v="2"/>
    <x v="1"/>
    <s v="APLICACOES DIRETAS"/>
    <x v="21"/>
    <x v="3"/>
    <x v="25"/>
  </r>
  <r>
    <x v="10"/>
    <n v="18030341.34"/>
    <x v="1"/>
    <x v="2"/>
    <x v="1"/>
    <s v="APLICACOES DIRETAS"/>
    <x v="22"/>
    <x v="26"/>
    <x v="26"/>
  </r>
  <r>
    <x v="10"/>
    <n v="0"/>
    <x v="1"/>
    <x v="2"/>
    <x v="1"/>
    <s v="APLICACOES DIRETAS"/>
    <x v="22"/>
    <x v="3"/>
    <x v="26"/>
  </r>
  <r>
    <x v="10"/>
    <n v="0"/>
    <x v="1"/>
    <x v="2"/>
    <x v="1"/>
    <s v="APLICACOES DIRETAS"/>
    <x v="68"/>
    <x v="3"/>
    <x v="398"/>
  </r>
  <r>
    <x v="10"/>
    <n v="5449.98"/>
    <x v="1"/>
    <x v="2"/>
    <x v="1"/>
    <s v="APLICACOES DIRETAS"/>
    <x v="23"/>
    <x v="243"/>
    <x v="252"/>
  </r>
  <r>
    <x v="10"/>
    <n v="0"/>
    <x v="1"/>
    <x v="2"/>
    <x v="1"/>
    <s v="APLICACOES DIRETAS"/>
    <x v="23"/>
    <x v="3"/>
    <x v="252"/>
  </r>
  <r>
    <x v="10"/>
    <n v="18704737.859999999"/>
    <x v="1"/>
    <x v="2"/>
    <x v="1"/>
    <s v="APLICACOES DIRETAS"/>
    <x v="4"/>
    <x v="7"/>
    <x v="7"/>
  </r>
  <r>
    <x v="10"/>
    <n v="0"/>
    <x v="1"/>
    <x v="2"/>
    <x v="1"/>
    <s v="APLICACOES DIRETAS"/>
    <x v="4"/>
    <x v="28"/>
    <x v="28"/>
  </r>
  <r>
    <x v="10"/>
    <n v="49.8"/>
    <x v="1"/>
    <x v="2"/>
    <x v="1"/>
    <s v="APLICACOES DIRETAS"/>
    <x v="4"/>
    <x v="330"/>
    <x v="355"/>
  </r>
  <r>
    <x v="10"/>
    <n v="16925009.739999998"/>
    <x v="1"/>
    <x v="2"/>
    <x v="1"/>
    <s v="APLICACOES DIRETAS"/>
    <x v="4"/>
    <x v="276"/>
    <x v="287"/>
  </r>
  <r>
    <x v="10"/>
    <n v="22154738.34"/>
    <x v="1"/>
    <x v="2"/>
    <x v="1"/>
    <s v="APLICACOES DIRETAS"/>
    <x v="4"/>
    <x v="265"/>
    <x v="275"/>
  </r>
  <r>
    <x v="10"/>
    <n v="1045937.63"/>
    <x v="1"/>
    <x v="2"/>
    <x v="1"/>
    <s v="APLICACOES DIRETAS"/>
    <x v="4"/>
    <x v="334"/>
    <x v="359"/>
  </r>
  <r>
    <x v="10"/>
    <n v="262457.41000000003"/>
    <x v="1"/>
    <x v="2"/>
    <x v="1"/>
    <s v="APLICACOES DIRETAS"/>
    <x v="4"/>
    <x v="335"/>
    <x v="360"/>
  </r>
  <r>
    <x v="10"/>
    <n v="901427.02"/>
    <x v="1"/>
    <x v="2"/>
    <x v="1"/>
    <s v="APLICACOES DIRETAS"/>
    <x v="4"/>
    <x v="358"/>
    <x v="380"/>
  </r>
  <r>
    <x v="10"/>
    <n v="30250726.190000001"/>
    <x v="1"/>
    <x v="2"/>
    <x v="1"/>
    <s v="APLICACOES DIRETAS"/>
    <x v="4"/>
    <x v="8"/>
    <x v="8"/>
  </r>
  <r>
    <x v="10"/>
    <n v="12764.9"/>
    <x v="1"/>
    <x v="2"/>
    <x v="1"/>
    <s v="APLICACOES DIRETAS"/>
    <x v="4"/>
    <x v="29"/>
    <x v="29"/>
  </r>
  <r>
    <x v="10"/>
    <n v="70759750.849999994"/>
    <x v="1"/>
    <x v="2"/>
    <x v="1"/>
    <s v="APLICACOES DIRETAS"/>
    <x v="4"/>
    <x v="267"/>
    <x v="278"/>
  </r>
  <r>
    <x v="10"/>
    <n v="1404366.69"/>
    <x v="1"/>
    <x v="2"/>
    <x v="1"/>
    <s v="APLICACOES DIRETAS"/>
    <x v="4"/>
    <x v="336"/>
    <x v="361"/>
  </r>
  <r>
    <x v="10"/>
    <n v="69402.37"/>
    <x v="1"/>
    <x v="2"/>
    <x v="1"/>
    <s v="APLICACOES DIRETAS"/>
    <x v="4"/>
    <x v="328"/>
    <x v="353"/>
  </r>
  <r>
    <x v="10"/>
    <n v="5492489.3700000001"/>
    <x v="1"/>
    <x v="2"/>
    <x v="1"/>
    <s v="APLICACOES DIRETAS"/>
    <x v="4"/>
    <x v="273"/>
    <x v="284"/>
  </r>
  <r>
    <x v="10"/>
    <n v="0"/>
    <x v="1"/>
    <x v="2"/>
    <x v="1"/>
    <s v="APLICACOES DIRETAS"/>
    <x v="4"/>
    <x v="3"/>
    <x v="327"/>
  </r>
  <r>
    <x v="10"/>
    <n v="604614117.16999996"/>
    <x v="1"/>
    <x v="2"/>
    <x v="1"/>
    <s v="APLICACOES DIRETAS"/>
    <x v="25"/>
    <x v="30"/>
    <x v="30"/>
  </r>
  <r>
    <x v="10"/>
    <n v="178461439.25"/>
    <x v="1"/>
    <x v="2"/>
    <x v="1"/>
    <s v="APLICACOES DIRETAS"/>
    <x v="25"/>
    <x v="31"/>
    <x v="31"/>
  </r>
  <r>
    <x v="10"/>
    <n v="477525.14"/>
    <x v="1"/>
    <x v="2"/>
    <x v="1"/>
    <s v="APLICACOES DIRETAS"/>
    <x v="25"/>
    <x v="3"/>
    <x v="230"/>
  </r>
  <r>
    <x v="10"/>
    <n v="16240866.640000001"/>
    <x v="1"/>
    <x v="2"/>
    <x v="1"/>
    <s v="APLICACOES DIRETAS"/>
    <x v="65"/>
    <x v="64"/>
    <x v="64"/>
  </r>
  <r>
    <x v="10"/>
    <n v="0"/>
    <x v="1"/>
    <x v="2"/>
    <x v="1"/>
    <s v="APLICACOES DIRETAS"/>
    <x v="65"/>
    <x v="3"/>
    <x v="381"/>
  </r>
  <r>
    <x v="10"/>
    <n v="29674.49"/>
    <x v="1"/>
    <x v="2"/>
    <x v="1"/>
    <s v="APLICACOES DIRETAS"/>
    <x v="7"/>
    <x v="32"/>
    <x v="32"/>
  </r>
  <r>
    <x v="10"/>
    <n v="20255263.600000001"/>
    <x v="1"/>
    <x v="2"/>
    <x v="1"/>
    <s v="APLICACOES DIRETAS"/>
    <x v="7"/>
    <x v="33"/>
    <x v="33"/>
  </r>
  <r>
    <x v="10"/>
    <n v="1755162.4300000002"/>
    <x v="1"/>
    <x v="2"/>
    <x v="1"/>
    <s v="APLICACOES DIRETAS"/>
    <x v="7"/>
    <x v="34"/>
    <x v="34"/>
  </r>
  <r>
    <x v="10"/>
    <n v="10558513.82"/>
    <x v="1"/>
    <x v="2"/>
    <x v="1"/>
    <s v="APLICACOES DIRETAS"/>
    <x v="7"/>
    <x v="35"/>
    <x v="35"/>
  </r>
  <r>
    <x v="10"/>
    <n v="3633044.79"/>
    <x v="1"/>
    <x v="2"/>
    <x v="1"/>
    <s v="APLICACOES DIRETAS"/>
    <x v="7"/>
    <x v="230"/>
    <x v="231"/>
  </r>
  <r>
    <x v="10"/>
    <n v="55681382.789999999"/>
    <x v="1"/>
    <x v="2"/>
    <x v="1"/>
    <s v="APLICACOES DIRETAS"/>
    <x v="7"/>
    <x v="36"/>
    <x v="36"/>
  </r>
  <r>
    <x v="10"/>
    <n v="2349046.98"/>
    <x v="1"/>
    <x v="2"/>
    <x v="1"/>
    <s v="APLICACOES DIRETAS"/>
    <x v="7"/>
    <x v="37"/>
    <x v="37"/>
  </r>
  <r>
    <x v="10"/>
    <n v="1645252.37"/>
    <x v="1"/>
    <x v="2"/>
    <x v="1"/>
    <s v="APLICACOES DIRETAS"/>
    <x v="7"/>
    <x v="38"/>
    <x v="38"/>
  </r>
  <r>
    <x v="10"/>
    <n v="2562551.13"/>
    <x v="1"/>
    <x v="2"/>
    <x v="1"/>
    <s v="APLICACOES DIRETAS"/>
    <x v="7"/>
    <x v="39"/>
    <x v="39"/>
  </r>
  <r>
    <x v="10"/>
    <n v="40657885.590000004"/>
    <x v="1"/>
    <x v="2"/>
    <x v="1"/>
    <s v="APLICACOES DIRETAS"/>
    <x v="7"/>
    <x v="293"/>
    <x v="303"/>
  </r>
  <r>
    <x v="10"/>
    <n v="250806.53"/>
    <x v="1"/>
    <x v="2"/>
    <x v="1"/>
    <s v="APLICACOES DIRETAS"/>
    <x v="7"/>
    <x v="40"/>
    <x v="40"/>
  </r>
  <r>
    <x v="10"/>
    <n v="33875251.600000001"/>
    <x v="1"/>
    <x v="2"/>
    <x v="1"/>
    <s v="APLICACOES DIRETAS"/>
    <x v="7"/>
    <x v="41"/>
    <x v="41"/>
  </r>
  <r>
    <x v="10"/>
    <n v="3110294.31"/>
    <x v="1"/>
    <x v="2"/>
    <x v="1"/>
    <s v="APLICACOES DIRETAS"/>
    <x v="7"/>
    <x v="42"/>
    <x v="42"/>
  </r>
  <r>
    <x v="10"/>
    <n v="151960.21"/>
    <x v="1"/>
    <x v="2"/>
    <x v="1"/>
    <s v="APLICACOES DIRETAS"/>
    <x v="7"/>
    <x v="259"/>
    <x v="268"/>
  </r>
  <r>
    <x v="10"/>
    <n v="104540.72"/>
    <x v="1"/>
    <x v="2"/>
    <x v="1"/>
    <s v="APLICACOES DIRETAS"/>
    <x v="7"/>
    <x v="43"/>
    <x v="43"/>
  </r>
  <r>
    <x v="10"/>
    <n v="20439.82"/>
    <x v="1"/>
    <x v="2"/>
    <x v="1"/>
    <s v="APLICACOES DIRETAS"/>
    <x v="7"/>
    <x v="44"/>
    <x v="44"/>
  </r>
  <r>
    <x v="10"/>
    <n v="429317.6"/>
    <x v="1"/>
    <x v="2"/>
    <x v="1"/>
    <s v="APLICACOES DIRETAS"/>
    <x v="7"/>
    <x v="45"/>
    <x v="45"/>
  </r>
  <r>
    <x v="10"/>
    <n v="11198716.199999999"/>
    <x v="1"/>
    <x v="2"/>
    <x v="1"/>
    <s v="APLICACOES DIRETAS"/>
    <x v="7"/>
    <x v="46"/>
    <x v="46"/>
  </r>
  <r>
    <x v="10"/>
    <n v="26432042.32"/>
    <x v="1"/>
    <x v="2"/>
    <x v="1"/>
    <s v="APLICACOES DIRETAS"/>
    <x v="7"/>
    <x v="47"/>
    <x v="47"/>
  </r>
  <r>
    <x v="10"/>
    <n v="2297287.2999999998"/>
    <x v="1"/>
    <x v="2"/>
    <x v="1"/>
    <s v="APLICACOES DIRETAS"/>
    <x v="7"/>
    <x v="48"/>
    <x v="48"/>
  </r>
  <r>
    <x v="10"/>
    <n v="1794813.35"/>
    <x v="1"/>
    <x v="2"/>
    <x v="1"/>
    <s v="APLICACOES DIRETAS"/>
    <x v="7"/>
    <x v="49"/>
    <x v="49"/>
  </r>
  <r>
    <x v="10"/>
    <n v="6812524.0199999996"/>
    <x v="1"/>
    <x v="2"/>
    <x v="1"/>
    <s v="APLICACOES DIRETAS"/>
    <x v="7"/>
    <x v="50"/>
    <x v="50"/>
  </r>
  <r>
    <x v="10"/>
    <n v="90855326.659999996"/>
    <x v="1"/>
    <x v="2"/>
    <x v="1"/>
    <s v="APLICACOES DIRETAS"/>
    <x v="7"/>
    <x v="51"/>
    <x v="51"/>
  </r>
  <r>
    <x v="10"/>
    <n v="1220420.83"/>
    <x v="1"/>
    <x v="2"/>
    <x v="1"/>
    <s v="APLICACOES DIRETAS"/>
    <x v="7"/>
    <x v="52"/>
    <x v="52"/>
  </r>
  <r>
    <x v="10"/>
    <n v="13130359.15"/>
    <x v="1"/>
    <x v="2"/>
    <x v="1"/>
    <s v="APLICACOES DIRETAS"/>
    <x v="7"/>
    <x v="53"/>
    <x v="53"/>
  </r>
  <r>
    <x v="10"/>
    <n v="20288822.309999999"/>
    <x v="1"/>
    <x v="2"/>
    <x v="1"/>
    <s v="APLICACOES DIRETAS"/>
    <x v="7"/>
    <x v="54"/>
    <x v="54"/>
  </r>
  <r>
    <x v="10"/>
    <n v="1719517"/>
    <x v="1"/>
    <x v="2"/>
    <x v="1"/>
    <s v="APLICACOES DIRETAS"/>
    <x v="7"/>
    <x v="55"/>
    <x v="55"/>
  </r>
  <r>
    <x v="10"/>
    <n v="5283269.5199999996"/>
    <x v="1"/>
    <x v="2"/>
    <x v="1"/>
    <s v="APLICACOES DIRETAS"/>
    <x v="7"/>
    <x v="56"/>
    <x v="56"/>
  </r>
  <r>
    <x v="10"/>
    <n v="1803712.37"/>
    <x v="1"/>
    <x v="2"/>
    <x v="1"/>
    <s v="APLICACOES DIRETAS"/>
    <x v="7"/>
    <x v="57"/>
    <x v="57"/>
  </r>
  <r>
    <x v="10"/>
    <n v="5726605.1799999997"/>
    <x v="1"/>
    <x v="2"/>
    <x v="1"/>
    <s v="APLICACOES DIRETAS"/>
    <x v="7"/>
    <x v="58"/>
    <x v="58"/>
  </r>
  <r>
    <x v="10"/>
    <n v="419677086.43000001"/>
    <x v="1"/>
    <x v="2"/>
    <x v="1"/>
    <s v="APLICACOES DIRETAS"/>
    <x v="7"/>
    <x v="59"/>
    <x v="59"/>
  </r>
  <r>
    <x v="10"/>
    <n v="0"/>
    <x v="1"/>
    <x v="2"/>
    <x v="1"/>
    <s v="APLICACOES DIRETAS"/>
    <x v="7"/>
    <x v="260"/>
    <x v="269"/>
  </r>
  <r>
    <x v="10"/>
    <n v="4270866.96"/>
    <x v="1"/>
    <x v="2"/>
    <x v="1"/>
    <s v="APLICACOES DIRETAS"/>
    <x v="7"/>
    <x v="11"/>
    <x v="11"/>
  </r>
  <r>
    <x v="10"/>
    <n v="5257429.9800000004"/>
    <x v="1"/>
    <x v="2"/>
    <x v="1"/>
    <s v="APLICACOES DIRETAS"/>
    <x v="7"/>
    <x v="231"/>
    <x v="232"/>
  </r>
  <r>
    <x v="10"/>
    <n v="6571280.6100000003"/>
    <x v="1"/>
    <x v="2"/>
    <x v="1"/>
    <s v="APLICACOES DIRETAS"/>
    <x v="7"/>
    <x v="60"/>
    <x v="60"/>
  </r>
  <r>
    <x v="10"/>
    <n v="44603823.950000003"/>
    <x v="1"/>
    <x v="2"/>
    <x v="1"/>
    <s v="APLICACOES DIRETAS"/>
    <x v="7"/>
    <x v="61"/>
    <x v="61"/>
  </r>
  <r>
    <x v="10"/>
    <n v="857402.58"/>
    <x v="1"/>
    <x v="2"/>
    <x v="1"/>
    <s v="APLICACOES DIRETAS"/>
    <x v="7"/>
    <x v="62"/>
    <x v="62"/>
  </r>
  <r>
    <x v="10"/>
    <n v="13596049.08"/>
    <x v="1"/>
    <x v="2"/>
    <x v="1"/>
    <s v="APLICACOES DIRETAS"/>
    <x v="7"/>
    <x v="3"/>
    <x v="233"/>
  </r>
  <r>
    <x v="10"/>
    <n v="1790513.37"/>
    <x v="1"/>
    <x v="2"/>
    <x v="1"/>
    <s v="APLICACOES DIRETAS"/>
    <x v="7"/>
    <x v="63"/>
    <x v="63"/>
  </r>
  <r>
    <x v="10"/>
    <n v="2023328.26"/>
    <x v="1"/>
    <x v="2"/>
    <x v="1"/>
    <s v="APLICACOES DIRETAS"/>
    <x v="42"/>
    <x v="305"/>
    <x v="315"/>
  </r>
  <r>
    <x v="10"/>
    <n v="74495.199999999997"/>
    <x v="1"/>
    <x v="2"/>
    <x v="1"/>
    <s v="APLICACOES DIRETAS"/>
    <x v="42"/>
    <x v="373"/>
    <x v="399"/>
  </r>
  <r>
    <x v="10"/>
    <n v="1212.42"/>
    <x v="1"/>
    <x v="2"/>
    <x v="1"/>
    <s v="APLICACOES DIRETAS"/>
    <x v="42"/>
    <x v="318"/>
    <x v="338"/>
  </r>
  <r>
    <x v="10"/>
    <n v="215587.76"/>
    <x v="1"/>
    <x v="2"/>
    <x v="1"/>
    <s v="APLICACOES DIRETAS"/>
    <x v="42"/>
    <x v="374"/>
    <x v="400"/>
  </r>
  <r>
    <x v="10"/>
    <n v="1424314.41"/>
    <x v="1"/>
    <x v="2"/>
    <x v="1"/>
    <s v="APLICACOES DIRETAS"/>
    <x v="42"/>
    <x v="375"/>
    <x v="401"/>
  </r>
  <r>
    <x v="10"/>
    <n v="2622917.6"/>
    <x v="1"/>
    <x v="2"/>
    <x v="1"/>
    <s v="APLICACOES DIRETAS"/>
    <x v="42"/>
    <x v="319"/>
    <x v="339"/>
  </r>
  <r>
    <x v="10"/>
    <n v="125"/>
    <x v="1"/>
    <x v="2"/>
    <x v="1"/>
    <s v="APLICACOES DIRETAS"/>
    <x v="42"/>
    <x v="325"/>
    <x v="349"/>
  </r>
  <r>
    <x v="10"/>
    <n v="265335.08"/>
    <x v="1"/>
    <x v="2"/>
    <x v="1"/>
    <s v="APLICACOES DIRETAS"/>
    <x v="42"/>
    <x v="320"/>
    <x v="340"/>
  </r>
  <r>
    <x v="10"/>
    <n v="22773.17"/>
    <x v="1"/>
    <x v="2"/>
    <x v="1"/>
    <s v="APLICACOES DIRETAS"/>
    <x v="42"/>
    <x v="322"/>
    <x v="342"/>
  </r>
  <r>
    <x v="10"/>
    <n v="9710183.2100000009"/>
    <x v="1"/>
    <x v="2"/>
    <x v="1"/>
    <s v="APLICACOES DIRETAS"/>
    <x v="42"/>
    <x v="376"/>
    <x v="402"/>
  </r>
  <r>
    <x v="10"/>
    <n v="0"/>
    <x v="1"/>
    <x v="2"/>
    <x v="1"/>
    <s v="APLICACOES DIRETAS"/>
    <x v="42"/>
    <x v="3"/>
    <x v="244"/>
  </r>
  <r>
    <x v="10"/>
    <n v="411481654.27999997"/>
    <x v="1"/>
    <x v="2"/>
    <x v="1"/>
    <s v="APLICACOES DIRETAS"/>
    <x v="27"/>
    <x v="65"/>
    <x v="65"/>
  </r>
  <r>
    <x v="10"/>
    <n v="3513405.08"/>
    <x v="1"/>
    <x v="2"/>
    <x v="1"/>
    <s v="APLICACOES DIRETAS"/>
    <x v="27"/>
    <x v="3"/>
    <x v="65"/>
  </r>
  <r>
    <x v="10"/>
    <n v="13816579.720000001"/>
    <x v="1"/>
    <x v="2"/>
    <x v="1"/>
    <s v="APLICACOES DIRETAS"/>
    <x v="29"/>
    <x v="67"/>
    <x v="67"/>
  </r>
  <r>
    <x v="10"/>
    <n v="0"/>
    <x v="1"/>
    <x v="2"/>
    <x v="1"/>
    <s v="APLICACOES DIRETAS"/>
    <x v="29"/>
    <x v="3"/>
    <x v="67"/>
  </r>
  <r>
    <x v="10"/>
    <n v="0"/>
    <x v="1"/>
    <x v="2"/>
    <x v="1"/>
    <s v="APLICACOES DIRETAS"/>
    <x v="30"/>
    <x v="3"/>
    <x v="332"/>
  </r>
  <r>
    <x v="10"/>
    <n v="14735357.32"/>
    <x v="1"/>
    <x v="2"/>
    <x v="1"/>
    <s v="APLICACOES DIRETAS"/>
    <x v="69"/>
    <x v="68"/>
    <x v="68"/>
  </r>
  <r>
    <x v="10"/>
    <n v="600"/>
    <x v="1"/>
    <x v="2"/>
    <x v="1"/>
    <s v="APLICACOES DIRETAS"/>
    <x v="69"/>
    <x v="69"/>
    <x v="69"/>
  </r>
  <r>
    <x v="10"/>
    <n v="3354456.38"/>
    <x v="1"/>
    <x v="2"/>
    <x v="1"/>
    <s v="APLICACOES DIRETAS"/>
    <x v="69"/>
    <x v="70"/>
    <x v="70"/>
  </r>
  <r>
    <x v="10"/>
    <n v="64500"/>
    <x v="1"/>
    <x v="2"/>
    <x v="1"/>
    <s v="APLICACOES DIRETAS"/>
    <x v="69"/>
    <x v="74"/>
    <x v="74"/>
  </r>
  <r>
    <x v="10"/>
    <n v="6813499.0999999996"/>
    <x v="1"/>
    <x v="2"/>
    <x v="1"/>
    <s v="APLICACOES DIRETAS"/>
    <x v="69"/>
    <x v="71"/>
    <x v="71"/>
  </r>
  <r>
    <x v="10"/>
    <n v="243010"/>
    <x v="1"/>
    <x v="2"/>
    <x v="1"/>
    <s v="APLICACOES DIRETAS"/>
    <x v="69"/>
    <x v="72"/>
    <x v="72"/>
  </r>
  <r>
    <x v="10"/>
    <n v="0"/>
    <x v="1"/>
    <x v="2"/>
    <x v="1"/>
    <s v="APLICACOES DIRETAS"/>
    <x v="31"/>
    <x v="3"/>
    <x v="73"/>
  </r>
  <r>
    <x v="10"/>
    <n v="0"/>
    <x v="1"/>
    <x v="2"/>
    <x v="1"/>
    <s v="APLICACOES DIRETAS"/>
    <x v="32"/>
    <x v="3"/>
    <x v="333"/>
  </r>
  <r>
    <x v="10"/>
    <n v="1468031.48"/>
    <x v="1"/>
    <x v="2"/>
    <x v="1"/>
    <s v="APLICACOES DIRETAS"/>
    <x v="70"/>
    <x v="70"/>
    <x v="70"/>
  </r>
  <r>
    <x v="10"/>
    <n v="1696620"/>
    <x v="1"/>
    <x v="2"/>
    <x v="1"/>
    <s v="APLICACOES DIRETAS"/>
    <x v="70"/>
    <x v="74"/>
    <x v="74"/>
  </r>
  <r>
    <x v="10"/>
    <n v="802395.52"/>
    <x v="1"/>
    <x v="2"/>
    <x v="1"/>
    <s v="APLICACOES DIRETAS"/>
    <x v="70"/>
    <x v="75"/>
    <x v="75"/>
  </r>
  <r>
    <x v="10"/>
    <n v="189007.82"/>
    <x v="1"/>
    <x v="2"/>
    <x v="1"/>
    <s v="APLICACOES DIRETAS"/>
    <x v="70"/>
    <x v="71"/>
    <x v="71"/>
  </r>
  <r>
    <x v="10"/>
    <n v="57318075.5"/>
    <x v="1"/>
    <x v="2"/>
    <x v="1"/>
    <s v="APLICACOES DIRETAS"/>
    <x v="70"/>
    <x v="76"/>
    <x v="76"/>
  </r>
  <r>
    <x v="10"/>
    <n v="586844.24"/>
    <x v="1"/>
    <x v="2"/>
    <x v="1"/>
    <s v="APLICACOES DIRETAS"/>
    <x v="8"/>
    <x v="3"/>
    <x v="403"/>
  </r>
  <r>
    <x v="10"/>
    <n v="366653"/>
    <x v="1"/>
    <x v="2"/>
    <x v="1"/>
    <s v="APLICACOES DIRETAS"/>
    <x v="71"/>
    <x v="266"/>
    <x v="276"/>
  </r>
  <r>
    <x v="10"/>
    <n v="12945.78"/>
    <x v="1"/>
    <x v="2"/>
    <x v="1"/>
    <s v="APLICACOES DIRETAS"/>
    <x v="71"/>
    <x v="78"/>
    <x v="78"/>
  </r>
  <r>
    <x v="10"/>
    <n v="283721.06"/>
    <x v="1"/>
    <x v="2"/>
    <x v="1"/>
    <s v="APLICACOES DIRETAS"/>
    <x v="71"/>
    <x v="232"/>
    <x v="234"/>
  </r>
  <r>
    <x v="10"/>
    <n v="17076419.559999999"/>
    <x v="1"/>
    <x v="2"/>
    <x v="1"/>
    <s v="APLICACOES DIRETAS"/>
    <x v="71"/>
    <x v="79"/>
    <x v="79"/>
  </r>
  <r>
    <x v="10"/>
    <n v="6027140.6100000003"/>
    <x v="1"/>
    <x v="2"/>
    <x v="1"/>
    <s v="APLICACOES DIRETAS"/>
    <x v="71"/>
    <x v="80"/>
    <x v="80"/>
  </r>
  <r>
    <x v="10"/>
    <n v="1506487.23"/>
    <x v="1"/>
    <x v="2"/>
    <x v="1"/>
    <s v="APLICACOES DIRETAS"/>
    <x v="71"/>
    <x v="81"/>
    <x v="81"/>
  </r>
  <r>
    <x v="10"/>
    <n v="3452.33"/>
    <x v="1"/>
    <x v="2"/>
    <x v="1"/>
    <s v="APLICACOES DIRETAS"/>
    <x v="71"/>
    <x v="82"/>
    <x v="82"/>
  </r>
  <r>
    <x v="10"/>
    <n v="39564634.710000001"/>
    <x v="1"/>
    <x v="2"/>
    <x v="1"/>
    <s v="APLICACOES DIRETAS"/>
    <x v="71"/>
    <x v="83"/>
    <x v="83"/>
  </r>
  <r>
    <x v="10"/>
    <n v="153876.09"/>
    <x v="1"/>
    <x v="2"/>
    <x v="1"/>
    <s v="APLICACOES DIRETAS"/>
    <x v="71"/>
    <x v="84"/>
    <x v="84"/>
  </r>
  <r>
    <x v="10"/>
    <n v="7436.33"/>
    <x v="1"/>
    <x v="2"/>
    <x v="1"/>
    <s v="APLICACOES DIRETAS"/>
    <x v="71"/>
    <x v="85"/>
    <x v="85"/>
  </r>
  <r>
    <x v="10"/>
    <n v="351138.2"/>
    <x v="1"/>
    <x v="2"/>
    <x v="1"/>
    <s v="APLICACOES DIRETAS"/>
    <x v="71"/>
    <x v="245"/>
    <x v="254"/>
  </r>
  <r>
    <x v="10"/>
    <n v="25960773.539999999"/>
    <x v="1"/>
    <x v="2"/>
    <x v="1"/>
    <s v="APLICACOES DIRETAS"/>
    <x v="71"/>
    <x v="86"/>
    <x v="86"/>
  </r>
  <r>
    <x v="10"/>
    <n v="9570429.9199999999"/>
    <x v="1"/>
    <x v="2"/>
    <x v="1"/>
    <s v="APLICACOES DIRETAS"/>
    <x v="71"/>
    <x v="87"/>
    <x v="87"/>
  </r>
  <r>
    <x v="10"/>
    <n v="116752455.97"/>
    <x v="1"/>
    <x v="2"/>
    <x v="1"/>
    <s v="APLICACOES DIRETAS"/>
    <x v="71"/>
    <x v="88"/>
    <x v="88"/>
  </r>
  <r>
    <x v="10"/>
    <n v="17156242.100000001"/>
    <x v="1"/>
    <x v="2"/>
    <x v="1"/>
    <s v="APLICACOES DIRETAS"/>
    <x v="71"/>
    <x v="89"/>
    <x v="89"/>
  </r>
  <r>
    <x v="10"/>
    <n v="271609.03999999998"/>
    <x v="1"/>
    <x v="2"/>
    <x v="1"/>
    <s v="APLICACOES DIRETAS"/>
    <x v="71"/>
    <x v="90"/>
    <x v="90"/>
  </r>
  <r>
    <x v="10"/>
    <n v="1079558.0900000001"/>
    <x v="1"/>
    <x v="2"/>
    <x v="1"/>
    <s v="APLICACOES DIRETAS"/>
    <x v="71"/>
    <x v="12"/>
    <x v="12"/>
  </r>
  <r>
    <x v="10"/>
    <n v="13976.63"/>
    <x v="1"/>
    <x v="2"/>
    <x v="1"/>
    <s v="APLICACOES DIRETAS"/>
    <x v="71"/>
    <x v="91"/>
    <x v="91"/>
  </r>
  <r>
    <x v="10"/>
    <n v="37552.71"/>
    <x v="1"/>
    <x v="2"/>
    <x v="1"/>
    <s v="APLICACOES DIRETAS"/>
    <x v="71"/>
    <x v="92"/>
    <x v="92"/>
  </r>
  <r>
    <x v="10"/>
    <n v="721670.66"/>
    <x v="1"/>
    <x v="2"/>
    <x v="1"/>
    <s v="APLICACOES DIRETAS"/>
    <x v="71"/>
    <x v="93"/>
    <x v="93"/>
  </r>
  <r>
    <x v="10"/>
    <n v="29118.1"/>
    <x v="1"/>
    <x v="2"/>
    <x v="1"/>
    <s v="APLICACOES DIRETAS"/>
    <x v="71"/>
    <x v="94"/>
    <x v="94"/>
  </r>
  <r>
    <x v="10"/>
    <n v="1173647.8500000001"/>
    <x v="1"/>
    <x v="2"/>
    <x v="1"/>
    <s v="APLICACOES DIRETAS"/>
    <x v="71"/>
    <x v="95"/>
    <x v="95"/>
  </r>
  <r>
    <x v="10"/>
    <n v="94718.93"/>
    <x v="1"/>
    <x v="2"/>
    <x v="1"/>
    <s v="APLICACOES DIRETAS"/>
    <x v="71"/>
    <x v="252"/>
    <x v="261"/>
  </r>
  <r>
    <x v="10"/>
    <n v="1592518.11"/>
    <x v="1"/>
    <x v="2"/>
    <x v="1"/>
    <s v="APLICACOES DIRETAS"/>
    <x v="9"/>
    <x v="314"/>
    <x v="334"/>
  </r>
  <r>
    <x v="10"/>
    <n v="674641.86"/>
    <x v="1"/>
    <x v="2"/>
    <x v="1"/>
    <s v="APLICACOES DIRETAS"/>
    <x v="9"/>
    <x v="246"/>
    <x v="255"/>
  </r>
  <r>
    <x v="10"/>
    <n v="2927165.75"/>
    <x v="1"/>
    <x v="2"/>
    <x v="1"/>
    <s v="APLICACOES DIRETAS"/>
    <x v="9"/>
    <x v="96"/>
    <x v="96"/>
  </r>
  <r>
    <x v="10"/>
    <n v="573563.80000000005"/>
    <x v="1"/>
    <x v="2"/>
    <x v="1"/>
    <s v="APLICACOES DIRETAS"/>
    <x v="9"/>
    <x v="78"/>
    <x v="78"/>
  </r>
  <r>
    <x v="10"/>
    <n v="14679337.130000001"/>
    <x v="1"/>
    <x v="2"/>
    <x v="1"/>
    <s v="APLICACOES DIRETAS"/>
    <x v="9"/>
    <x v="290"/>
    <x v="300"/>
  </r>
  <r>
    <x v="10"/>
    <n v="6197360"/>
    <x v="1"/>
    <x v="2"/>
    <x v="1"/>
    <s v="APLICACOES DIRETAS"/>
    <x v="9"/>
    <x v="339"/>
    <x v="364"/>
  </r>
  <r>
    <x v="10"/>
    <n v="316690.90000000002"/>
    <x v="1"/>
    <x v="2"/>
    <x v="1"/>
    <s v="APLICACOES DIRETAS"/>
    <x v="9"/>
    <x v="377"/>
    <x v="404"/>
  </r>
  <r>
    <x v="10"/>
    <n v="34398466.899999999"/>
    <x v="1"/>
    <x v="2"/>
    <x v="1"/>
    <s v="APLICACOES DIRETAS"/>
    <x v="9"/>
    <x v="359"/>
    <x v="382"/>
  </r>
  <r>
    <x v="10"/>
    <n v="2252797.7200000002"/>
    <x v="1"/>
    <x v="2"/>
    <x v="1"/>
    <s v="APLICACOES DIRETAS"/>
    <x v="9"/>
    <x v="294"/>
    <x v="304"/>
  </r>
  <r>
    <x v="10"/>
    <n v="136653661.88999999"/>
    <x v="1"/>
    <x v="2"/>
    <x v="1"/>
    <s v="APLICACOES DIRETAS"/>
    <x v="9"/>
    <x v="295"/>
    <x v="305"/>
  </r>
  <r>
    <x v="10"/>
    <n v="26354112.940000001"/>
    <x v="1"/>
    <x v="2"/>
    <x v="1"/>
    <s v="APLICACOES DIRETAS"/>
    <x v="9"/>
    <x v="296"/>
    <x v="306"/>
  </r>
  <r>
    <x v="10"/>
    <n v="2653742.11"/>
    <x v="1"/>
    <x v="2"/>
    <x v="1"/>
    <s v="APLICACOES DIRETAS"/>
    <x v="9"/>
    <x v="13"/>
    <x v="13"/>
  </r>
  <r>
    <x v="10"/>
    <n v="35826668.210000001"/>
    <x v="1"/>
    <x v="2"/>
    <x v="1"/>
    <s v="APLICACOES DIRETAS"/>
    <x v="9"/>
    <x v="82"/>
    <x v="82"/>
  </r>
  <r>
    <x v="10"/>
    <n v="415930.44"/>
    <x v="1"/>
    <x v="2"/>
    <x v="1"/>
    <s v="APLICACOES DIRETAS"/>
    <x v="9"/>
    <x v="97"/>
    <x v="97"/>
  </r>
  <r>
    <x v="10"/>
    <n v="30525089.870000001"/>
    <x v="1"/>
    <x v="2"/>
    <x v="1"/>
    <s v="APLICACOES DIRETAS"/>
    <x v="9"/>
    <x v="297"/>
    <x v="307"/>
  </r>
  <r>
    <x v="10"/>
    <n v="191637878.19"/>
    <x v="1"/>
    <x v="2"/>
    <x v="1"/>
    <s v="APLICACOES DIRETAS"/>
    <x v="9"/>
    <x v="85"/>
    <x v="85"/>
  </r>
  <r>
    <x v="10"/>
    <n v="42335861.259999998"/>
    <x v="1"/>
    <x v="2"/>
    <x v="1"/>
    <s v="APLICACOES DIRETAS"/>
    <x v="9"/>
    <x v="86"/>
    <x v="86"/>
  </r>
  <r>
    <x v="10"/>
    <n v="24485379.510000002"/>
    <x v="1"/>
    <x v="2"/>
    <x v="1"/>
    <s v="APLICACOES DIRETAS"/>
    <x v="9"/>
    <x v="99"/>
    <x v="99"/>
  </r>
  <r>
    <x v="10"/>
    <n v="17809899.809999999"/>
    <x v="1"/>
    <x v="2"/>
    <x v="1"/>
    <s v="APLICACOES DIRETAS"/>
    <x v="9"/>
    <x v="100"/>
    <x v="100"/>
  </r>
  <r>
    <x v="10"/>
    <n v="90630.71"/>
    <x v="1"/>
    <x v="2"/>
    <x v="1"/>
    <s v="APLICACOES DIRETAS"/>
    <x v="9"/>
    <x v="101"/>
    <x v="101"/>
  </r>
  <r>
    <x v="10"/>
    <n v="25647393.77"/>
    <x v="1"/>
    <x v="2"/>
    <x v="1"/>
    <s v="APLICACOES DIRETAS"/>
    <x v="9"/>
    <x v="102"/>
    <x v="102"/>
  </r>
  <r>
    <x v="10"/>
    <n v="88135.71"/>
    <x v="1"/>
    <x v="2"/>
    <x v="1"/>
    <s v="APLICACOES DIRETAS"/>
    <x v="9"/>
    <x v="103"/>
    <x v="103"/>
  </r>
  <r>
    <x v="10"/>
    <n v="114257856.48999999"/>
    <x v="1"/>
    <x v="2"/>
    <x v="1"/>
    <s v="APLICACOES DIRETAS"/>
    <x v="9"/>
    <x v="104"/>
    <x v="104"/>
  </r>
  <r>
    <x v="10"/>
    <n v="5870221.79"/>
    <x v="1"/>
    <x v="2"/>
    <x v="1"/>
    <s v="APLICACOES DIRETAS"/>
    <x v="9"/>
    <x v="105"/>
    <x v="105"/>
  </r>
  <r>
    <x v="10"/>
    <n v="1693512.36"/>
    <x v="1"/>
    <x v="2"/>
    <x v="1"/>
    <s v="APLICACOES DIRETAS"/>
    <x v="9"/>
    <x v="106"/>
    <x v="106"/>
  </r>
  <r>
    <x v="10"/>
    <n v="127516983.87"/>
    <x v="1"/>
    <x v="2"/>
    <x v="1"/>
    <s v="APLICACOES DIRETAS"/>
    <x v="9"/>
    <x v="107"/>
    <x v="107"/>
  </r>
  <r>
    <x v="10"/>
    <n v="1515565.17"/>
    <x v="1"/>
    <x v="2"/>
    <x v="1"/>
    <s v="APLICACOES DIRETAS"/>
    <x v="9"/>
    <x v="108"/>
    <x v="108"/>
  </r>
  <r>
    <x v="10"/>
    <n v="76847658.590000004"/>
    <x v="1"/>
    <x v="2"/>
    <x v="1"/>
    <s v="APLICACOES DIRETAS"/>
    <x v="9"/>
    <x v="360"/>
    <x v="383"/>
  </r>
  <r>
    <x v="10"/>
    <n v="10901023.039999999"/>
    <x v="1"/>
    <x v="2"/>
    <x v="1"/>
    <s v="APLICACOES DIRETAS"/>
    <x v="9"/>
    <x v="234"/>
    <x v="236"/>
  </r>
  <r>
    <x v="10"/>
    <n v="40397099.229999997"/>
    <x v="1"/>
    <x v="2"/>
    <x v="1"/>
    <s v="APLICACOES DIRETAS"/>
    <x v="9"/>
    <x v="93"/>
    <x v="93"/>
  </r>
  <r>
    <x v="10"/>
    <n v="42993642.259999998"/>
    <x v="1"/>
    <x v="2"/>
    <x v="1"/>
    <s v="APLICACOES DIRETAS"/>
    <x v="9"/>
    <x v="94"/>
    <x v="94"/>
  </r>
  <r>
    <x v="10"/>
    <n v="17770576.02"/>
    <x v="1"/>
    <x v="2"/>
    <x v="1"/>
    <s v="APLICACOES DIRETAS"/>
    <x v="9"/>
    <x v="109"/>
    <x v="109"/>
  </r>
  <r>
    <x v="10"/>
    <n v="3857290.93"/>
    <x v="1"/>
    <x v="2"/>
    <x v="1"/>
    <s v="APLICACOES DIRETAS"/>
    <x v="9"/>
    <x v="235"/>
    <x v="237"/>
  </r>
  <r>
    <x v="10"/>
    <n v="23999205.649999999"/>
    <x v="1"/>
    <x v="2"/>
    <x v="1"/>
    <s v="APLICACOES DIRETAS"/>
    <x v="9"/>
    <x v="3"/>
    <x v="238"/>
  </r>
  <r>
    <x v="10"/>
    <n v="33710354.670000002"/>
    <x v="1"/>
    <x v="2"/>
    <x v="1"/>
    <s v="APLICACOES DIRETAS"/>
    <x v="9"/>
    <x v="247"/>
    <x v="256"/>
  </r>
  <r>
    <x v="10"/>
    <n v="2274744.17"/>
    <x v="1"/>
    <x v="2"/>
    <x v="1"/>
    <s v="APLICACOES DIRETAS"/>
    <x v="9"/>
    <x v="361"/>
    <x v="384"/>
  </r>
  <r>
    <x v="10"/>
    <n v="9198841.1899999995"/>
    <x v="1"/>
    <x v="2"/>
    <x v="1"/>
    <s v="APLICACOES DIRETAS"/>
    <x v="9"/>
    <x v="110"/>
    <x v="110"/>
  </r>
  <r>
    <x v="10"/>
    <n v="83113887.040000007"/>
    <x v="1"/>
    <x v="2"/>
    <x v="1"/>
    <s v="APLICACOES DIRETAS"/>
    <x v="9"/>
    <x v="111"/>
    <x v="111"/>
  </r>
  <r>
    <x v="10"/>
    <n v="8787630.5"/>
    <x v="1"/>
    <x v="2"/>
    <x v="1"/>
    <s v="APLICACOES DIRETAS"/>
    <x v="9"/>
    <x v="340"/>
    <x v="365"/>
  </r>
  <r>
    <x v="10"/>
    <n v="19951018.940000001"/>
    <x v="1"/>
    <x v="2"/>
    <x v="1"/>
    <s v="APLICACOES DIRETAS"/>
    <x v="9"/>
    <x v="298"/>
    <x v="308"/>
  </r>
  <r>
    <x v="10"/>
    <n v="65295619.049999997"/>
    <x v="1"/>
    <x v="2"/>
    <x v="1"/>
    <s v="APLICACOES DIRETAS"/>
    <x v="9"/>
    <x v="341"/>
    <x v="366"/>
  </r>
  <r>
    <x v="10"/>
    <n v="18084875.559999999"/>
    <x v="1"/>
    <x v="2"/>
    <x v="1"/>
    <s v="APLICACOES DIRETAS"/>
    <x v="9"/>
    <x v="342"/>
    <x v="367"/>
  </r>
  <r>
    <x v="10"/>
    <n v="757357.15"/>
    <x v="1"/>
    <x v="2"/>
    <x v="1"/>
    <s v="APLICACOES DIRETAS"/>
    <x v="9"/>
    <x v="299"/>
    <x v="309"/>
  </r>
  <r>
    <x v="10"/>
    <n v="1052579.92"/>
    <x v="1"/>
    <x v="2"/>
    <x v="1"/>
    <s v="APLICACOES DIRETAS"/>
    <x v="9"/>
    <x v="343"/>
    <x v="257"/>
  </r>
  <r>
    <x v="10"/>
    <n v="131413949.01000001"/>
    <x v="1"/>
    <x v="2"/>
    <x v="1"/>
    <s v="APLICACOES DIRETAS"/>
    <x v="9"/>
    <x v="236"/>
    <x v="239"/>
  </r>
  <r>
    <x v="10"/>
    <n v="1849779.67"/>
    <x v="1"/>
    <x v="2"/>
    <x v="1"/>
    <s v="APLICACOES DIRETAS"/>
    <x v="9"/>
    <x v="344"/>
    <x v="368"/>
  </r>
  <r>
    <x v="10"/>
    <n v="4119525.23"/>
    <x v="1"/>
    <x v="2"/>
    <x v="1"/>
    <s v="APLICACOES DIRETAS"/>
    <x v="9"/>
    <x v="300"/>
    <x v="310"/>
  </r>
  <r>
    <x v="10"/>
    <n v="308772773"/>
    <x v="1"/>
    <x v="2"/>
    <x v="1"/>
    <s v="APLICACOES DIRETAS"/>
    <x v="9"/>
    <x v="345"/>
    <x v="369"/>
  </r>
  <r>
    <x v="10"/>
    <n v="19768522.030000001"/>
    <x v="1"/>
    <x v="2"/>
    <x v="1"/>
    <s v="APLICACOES DIRETAS"/>
    <x v="9"/>
    <x v="346"/>
    <x v="258"/>
  </r>
  <r>
    <x v="10"/>
    <n v="802743279.53999996"/>
    <x v="1"/>
    <x v="2"/>
    <x v="1"/>
    <s v="APLICACOES DIRETAS"/>
    <x v="9"/>
    <x v="113"/>
    <x v="113"/>
  </r>
  <r>
    <x v="10"/>
    <n v="772153297.25999999"/>
    <x v="1"/>
    <x v="2"/>
    <x v="1"/>
    <s v="APLICACOES DIRETAS"/>
    <x v="9"/>
    <x v="347"/>
    <x v="370"/>
  </r>
  <r>
    <x v="10"/>
    <n v="179703801.94"/>
    <x v="1"/>
    <x v="2"/>
    <x v="1"/>
    <s v="APLICACOES DIRETAS"/>
    <x v="9"/>
    <x v="317"/>
    <x v="336"/>
  </r>
  <r>
    <x v="10"/>
    <n v="71979876.219999999"/>
    <x v="1"/>
    <x v="2"/>
    <x v="1"/>
    <s v="APLICACOES DIRETAS"/>
    <x v="9"/>
    <x v="250"/>
    <x v="259"/>
  </r>
  <r>
    <x v="10"/>
    <n v="14214559.24"/>
    <x v="1"/>
    <x v="2"/>
    <x v="1"/>
    <s v="APLICACOES DIRETAS"/>
    <x v="9"/>
    <x v="274"/>
    <x v="285"/>
  </r>
  <r>
    <x v="10"/>
    <n v="903991.16"/>
    <x v="1"/>
    <x v="2"/>
    <x v="1"/>
    <s v="APLICACOES DIRETAS"/>
    <x v="9"/>
    <x v="348"/>
    <x v="371"/>
  </r>
  <r>
    <x v="10"/>
    <n v="31644718.899999999"/>
    <x v="1"/>
    <x v="2"/>
    <x v="1"/>
    <s v="APLICACOES DIRETAS"/>
    <x v="9"/>
    <x v="251"/>
    <x v="260"/>
  </r>
  <r>
    <x v="10"/>
    <n v="4723599.9400000004"/>
    <x v="1"/>
    <x v="2"/>
    <x v="1"/>
    <s v="APLICACOES DIRETAS"/>
    <x v="9"/>
    <x v="349"/>
    <x v="372"/>
  </r>
  <r>
    <x v="10"/>
    <n v="203041.06"/>
    <x v="1"/>
    <x v="2"/>
    <x v="1"/>
    <s v="APLICACOES DIRETAS"/>
    <x v="9"/>
    <x v="362"/>
    <x v="385"/>
  </r>
  <r>
    <x v="10"/>
    <n v="110063511.03"/>
    <x v="1"/>
    <x v="2"/>
    <x v="1"/>
    <s v="APLICACOES DIRETAS"/>
    <x v="9"/>
    <x v="115"/>
    <x v="115"/>
  </r>
  <r>
    <x v="10"/>
    <n v="66596915.009999998"/>
    <x v="1"/>
    <x v="2"/>
    <x v="1"/>
    <s v="APLICACOES DIRETAS"/>
    <x v="9"/>
    <x v="116"/>
    <x v="116"/>
  </r>
  <r>
    <x v="10"/>
    <n v="5238270.1900000004"/>
    <x v="1"/>
    <x v="2"/>
    <x v="1"/>
    <s v="APLICACOES DIRETAS"/>
    <x v="9"/>
    <x v="363"/>
    <x v="386"/>
  </r>
  <r>
    <x v="10"/>
    <n v="812.42"/>
    <x v="1"/>
    <x v="2"/>
    <x v="1"/>
    <s v="APLICACOES DIRETAS"/>
    <x v="9"/>
    <x v="364"/>
    <x v="286"/>
  </r>
  <r>
    <x v="10"/>
    <n v="6586924.2400000002"/>
    <x v="1"/>
    <x v="2"/>
    <x v="1"/>
    <s v="APLICACOES DIRETAS"/>
    <x v="9"/>
    <x v="252"/>
    <x v="261"/>
  </r>
  <r>
    <x v="10"/>
    <n v="26972274.550000001"/>
    <x v="1"/>
    <x v="2"/>
    <x v="1"/>
    <s v="APLICACOES DIRETAS"/>
    <x v="9"/>
    <x v="264"/>
    <x v="274"/>
  </r>
  <r>
    <x v="10"/>
    <n v="17346612.640000001"/>
    <x v="1"/>
    <x v="2"/>
    <x v="1"/>
    <s v="APLICACOES DIRETAS"/>
    <x v="9"/>
    <x v="365"/>
    <x v="387"/>
  </r>
  <r>
    <x v="10"/>
    <n v="48803620.18"/>
    <x v="1"/>
    <x v="2"/>
    <x v="1"/>
    <s v="APLICACOES DIRETAS"/>
    <x v="9"/>
    <x v="119"/>
    <x v="119"/>
  </r>
  <r>
    <x v="10"/>
    <n v="11835932.869999999"/>
    <x v="1"/>
    <x v="2"/>
    <x v="1"/>
    <s v="APLICACOES DIRETAS"/>
    <x v="9"/>
    <x v="120"/>
    <x v="120"/>
  </r>
  <r>
    <x v="10"/>
    <n v="2533941.14"/>
    <x v="1"/>
    <x v="2"/>
    <x v="1"/>
    <s v="APLICACOES DIRETAS"/>
    <x v="33"/>
    <x v="121"/>
    <x v="121"/>
  </r>
  <r>
    <x v="10"/>
    <n v="275435.27"/>
    <x v="1"/>
    <x v="2"/>
    <x v="1"/>
    <s v="APLICACOES DIRETAS"/>
    <x v="33"/>
    <x v="122"/>
    <x v="122"/>
  </r>
  <r>
    <x v="10"/>
    <n v="7290445.7699999996"/>
    <x v="1"/>
    <x v="2"/>
    <x v="1"/>
    <s v="APLICACOES DIRETAS"/>
    <x v="33"/>
    <x v="123"/>
    <x v="123"/>
  </r>
  <r>
    <x v="10"/>
    <n v="214815.35999999999"/>
    <x v="1"/>
    <x v="2"/>
    <x v="1"/>
    <s v="APLICACOES DIRETAS"/>
    <x v="33"/>
    <x v="3"/>
    <x v="240"/>
  </r>
  <r>
    <x v="10"/>
    <n v="0"/>
    <x v="1"/>
    <x v="2"/>
    <x v="1"/>
    <s v="APLICACOES DIRETAS"/>
    <x v="34"/>
    <x v="3"/>
    <x v="337"/>
  </r>
  <r>
    <x v="10"/>
    <n v="6538329.7800000003"/>
    <x v="1"/>
    <x v="2"/>
    <x v="1"/>
    <s v="APLICACOES DIRETAS"/>
    <x v="72"/>
    <x v="124"/>
    <x v="124"/>
  </r>
  <r>
    <x v="10"/>
    <n v="1985589019.5699999"/>
    <x v="1"/>
    <x v="2"/>
    <x v="1"/>
    <s v="APLICACOES DIRETAS"/>
    <x v="72"/>
    <x v="125"/>
    <x v="125"/>
  </r>
  <r>
    <x v="10"/>
    <n v="3761044.87"/>
    <x v="1"/>
    <x v="2"/>
    <x v="1"/>
    <s v="APLICACOES DIRETAS"/>
    <x v="72"/>
    <x v="302"/>
    <x v="311"/>
  </r>
  <r>
    <x v="10"/>
    <n v="1953000"/>
    <x v="1"/>
    <x v="2"/>
    <x v="1"/>
    <s v="APLICACOES DIRETAS"/>
    <x v="35"/>
    <x v="126"/>
    <x v="126"/>
  </r>
  <r>
    <x v="10"/>
    <n v="244599.72"/>
    <x v="1"/>
    <x v="2"/>
    <x v="1"/>
    <s v="APLICACOES DIRETAS"/>
    <x v="35"/>
    <x v="263"/>
    <x v="312"/>
  </r>
  <r>
    <x v="10"/>
    <n v="683525.54"/>
    <x v="1"/>
    <x v="2"/>
    <x v="1"/>
    <s v="APLICACOES DIRETAS"/>
    <x v="35"/>
    <x v="127"/>
    <x v="127"/>
  </r>
  <r>
    <x v="10"/>
    <n v="8811708"/>
    <x v="1"/>
    <x v="2"/>
    <x v="1"/>
    <s v="APLICACOES DIRETAS"/>
    <x v="35"/>
    <x v="128"/>
    <x v="128"/>
  </r>
  <r>
    <x v="10"/>
    <n v="0"/>
    <x v="1"/>
    <x v="2"/>
    <x v="1"/>
    <s v="APLICACOES DIRETAS"/>
    <x v="35"/>
    <x v="3"/>
    <x v="277"/>
  </r>
  <r>
    <x v="10"/>
    <n v="0"/>
    <x v="1"/>
    <x v="2"/>
    <x v="1"/>
    <s v="APLICACOES DIRETAS"/>
    <x v="38"/>
    <x v="3"/>
    <x v="345"/>
  </r>
  <r>
    <x v="10"/>
    <n v="0"/>
    <x v="1"/>
    <x v="2"/>
    <x v="1"/>
    <s v="APLICACOES DIRETAS"/>
    <x v="58"/>
    <x v="3"/>
    <x v="324"/>
  </r>
  <r>
    <x v="10"/>
    <n v="41590546.770000003"/>
    <x v="1"/>
    <x v="2"/>
    <x v="1"/>
    <s v="APLICACOES DIRETAS"/>
    <x v="39"/>
    <x v="237"/>
    <x v="241"/>
  </r>
  <r>
    <x v="10"/>
    <n v="34799652.780000001"/>
    <x v="1"/>
    <x v="2"/>
    <x v="1"/>
    <s v="APLICACOES DIRETAS"/>
    <x v="39"/>
    <x v="238"/>
    <x v="242"/>
  </r>
  <r>
    <x v="10"/>
    <n v="272317.36"/>
    <x v="1"/>
    <x v="2"/>
    <x v="1"/>
    <s v="APLICACOES DIRETAS"/>
    <x v="39"/>
    <x v="3"/>
    <x v="131"/>
  </r>
  <r>
    <x v="10"/>
    <n v="0"/>
    <x v="1"/>
    <x v="2"/>
    <x v="1"/>
    <s v="APLICACOES DIRETAS"/>
    <x v="40"/>
    <x v="3"/>
    <x v="243"/>
  </r>
  <r>
    <x v="10"/>
    <n v="8229.75"/>
    <x v="1"/>
    <x v="2"/>
    <x v="1"/>
    <s v="APLICACOES DIRETAS"/>
    <x v="40"/>
    <x v="132"/>
    <x v="132"/>
  </r>
  <r>
    <x v="10"/>
    <n v="2170707.1"/>
    <x v="1"/>
    <x v="2"/>
    <x v="1"/>
    <s v="APLICACOES DIRETAS"/>
    <x v="40"/>
    <x v="133"/>
    <x v="133"/>
  </r>
  <r>
    <x v="10"/>
    <n v="42847227.270000003"/>
    <x v="1"/>
    <x v="2"/>
    <x v="1"/>
    <s v="APLICACOES DIRETAS"/>
    <x v="40"/>
    <x v="134"/>
    <x v="134"/>
  </r>
  <r>
    <x v="10"/>
    <n v="5452264843.2299995"/>
    <x v="1"/>
    <x v="2"/>
    <x v="9"/>
    <s v="APLICACAO DIRETA DECORRENTE DE OPERACOES ENTRE ORGAOS, FUNDOS E ENTIDA"/>
    <x v="73"/>
    <x v="352"/>
    <x v="375"/>
  </r>
  <r>
    <x v="10"/>
    <n v="0"/>
    <x v="1"/>
    <x v="2"/>
    <x v="9"/>
    <s v="APLICACAO DIRETA DECORRENTE DE OPERACOES ENTRE ORGAOS, FUNDOS E ENTIDA"/>
    <x v="73"/>
    <x v="3"/>
    <x v="375"/>
  </r>
  <r>
    <x v="10"/>
    <n v="99373.7"/>
    <x v="1"/>
    <x v="2"/>
    <x v="9"/>
    <s v="APLICACAO DIRETA DECORRENTE DE OPERACOES ENTRE ORGAOS, FUNDOS E ENTIDA"/>
    <x v="42"/>
    <x v="378"/>
    <x v="405"/>
  </r>
  <r>
    <x v="10"/>
    <n v="55.97"/>
    <x v="1"/>
    <x v="2"/>
    <x v="9"/>
    <s v="APLICACAO DIRETA DECORRENTE DE OPERACOES ENTRE ORGAOS, FUNDOS E ENTIDA"/>
    <x v="42"/>
    <x v="375"/>
    <x v="401"/>
  </r>
  <r>
    <x v="10"/>
    <n v="13295034.939999999"/>
    <x v="1"/>
    <x v="2"/>
    <x v="9"/>
    <s v="APLICACAO DIRETA DECORRENTE DE OPERACOES ENTRE ORGAOS, FUNDOS E ENTIDA"/>
    <x v="42"/>
    <x v="325"/>
    <x v="349"/>
  </r>
  <r>
    <x v="10"/>
    <n v="0"/>
    <x v="1"/>
    <x v="2"/>
    <x v="9"/>
    <s v="APLICACAO DIRETA DECORRENTE DE OPERACOES ENTRE ORGAOS, FUNDOS E ENTIDA"/>
    <x v="42"/>
    <x v="3"/>
    <x v="244"/>
  </r>
  <r>
    <x v="10"/>
    <n v="0"/>
    <x v="1"/>
    <x v="2"/>
    <x v="9"/>
    <s v="APLICACAO DIRETA DECORRENTE DE OPERACOES ENTRE ORGAOS, FUNDOS E ENTIDA"/>
    <x v="58"/>
    <x v="3"/>
    <x v="324"/>
  </r>
  <r>
    <x v="10"/>
    <n v="0"/>
    <x v="1"/>
    <x v="2"/>
    <x v="0"/>
    <s v="A DEFINIR"/>
    <x v="58"/>
    <x v="3"/>
    <x v="324"/>
  </r>
  <r>
    <x v="10"/>
    <n v="0"/>
    <x v="1"/>
    <x v="3"/>
    <x v="1"/>
    <s v="APLICACOES DIRETAS"/>
    <x v="67"/>
    <x v="353"/>
    <x v="377"/>
  </r>
  <r>
    <x v="10"/>
    <n v="4848783466.8400002"/>
    <x v="1"/>
    <x v="3"/>
    <x v="1"/>
    <s v="APLICACOES DIRETAS"/>
    <x v="67"/>
    <x v="17"/>
    <x v="17"/>
  </r>
  <r>
    <x v="10"/>
    <n v="2193744964.8099999"/>
    <x v="1"/>
    <x v="3"/>
    <x v="1"/>
    <s v="APLICACOES DIRETAS"/>
    <x v="67"/>
    <x v="137"/>
    <x v="137"/>
  </r>
  <r>
    <x v="10"/>
    <n v="1227034916.9100001"/>
    <x v="1"/>
    <x v="3"/>
    <x v="1"/>
    <s v="APLICACOES DIRETAS"/>
    <x v="67"/>
    <x v="379"/>
    <x v="406"/>
  </r>
  <r>
    <x v="10"/>
    <n v="0"/>
    <x v="1"/>
    <x v="3"/>
    <x v="1"/>
    <s v="APLICACOES DIRETAS"/>
    <x v="64"/>
    <x v="3"/>
    <x v="378"/>
  </r>
  <r>
    <x v="10"/>
    <n v="5803525.2999999998"/>
    <x v="1"/>
    <x v="3"/>
    <x v="1"/>
    <s v="APLICACOES DIRETAS"/>
    <x v="19"/>
    <x v="23"/>
    <x v="23"/>
  </r>
  <r>
    <x v="10"/>
    <n v="0"/>
    <x v="1"/>
    <x v="3"/>
    <x v="1"/>
    <s v="APLICACOES DIRETAS"/>
    <x v="19"/>
    <x v="3"/>
    <x v="23"/>
  </r>
  <r>
    <x v="10"/>
    <n v="831933107.92999995"/>
    <x v="1"/>
    <x v="3"/>
    <x v="1"/>
    <s v="APLICACOES DIRETAS"/>
    <x v="5"/>
    <x v="9"/>
    <x v="9"/>
  </r>
  <r>
    <x v="10"/>
    <n v="0"/>
    <x v="1"/>
    <x v="3"/>
    <x v="1"/>
    <s v="APLICACOES DIRETAS"/>
    <x v="5"/>
    <x v="3"/>
    <x v="9"/>
  </r>
  <r>
    <x v="10"/>
    <n v="2143411.16"/>
    <x v="1"/>
    <x v="3"/>
    <x v="1"/>
    <s v="APLICACOES DIRETAS"/>
    <x v="4"/>
    <x v="7"/>
    <x v="7"/>
  </r>
  <r>
    <x v="10"/>
    <n v="1257.58"/>
    <x v="1"/>
    <x v="3"/>
    <x v="1"/>
    <s v="APLICACOES DIRETAS"/>
    <x v="4"/>
    <x v="267"/>
    <x v="278"/>
  </r>
  <r>
    <x v="10"/>
    <n v="678162.68"/>
    <x v="1"/>
    <x v="3"/>
    <x v="1"/>
    <s v="APLICACOES DIRETAS"/>
    <x v="4"/>
    <x v="272"/>
    <x v="283"/>
  </r>
  <r>
    <x v="10"/>
    <n v="0"/>
    <x v="1"/>
    <x v="3"/>
    <x v="1"/>
    <s v="APLICACOES DIRETAS"/>
    <x v="4"/>
    <x v="3"/>
    <x v="327"/>
  </r>
  <r>
    <x v="10"/>
    <n v="47220979.530000001"/>
    <x v="1"/>
    <x v="3"/>
    <x v="1"/>
    <s v="APLICACOES DIRETAS"/>
    <x v="41"/>
    <x v="138"/>
    <x v="138"/>
  </r>
  <r>
    <x v="10"/>
    <n v="0"/>
    <x v="1"/>
    <x v="3"/>
    <x v="1"/>
    <s v="APLICACOES DIRETAS"/>
    <x v="41"/>
    <x v="3"/>
    <x v="138"/>
  </r>
  <r>
    <x v="10"/>
    <n v="65352980.049999997"/>
    <x v="1"/>
    <x v="3"/>
    <x v="1"/>
    <s v="APLICACOES DIRETAS"/>
    <x v="42"/>
    <x v="305"/>
    <x v="315"/>
  </r>
  <r>
    <x v="10"/>
    <n v="110742951.01000001"/>
    <x v="1"/>
    <x v="3"/>
    <x v="1"/>
    <s v="APLICACOES DIRETAS"/>
    <x v="42"/>
    <x v="318"/>
    <x v="338"/>
  </r>
  <r>
    <x v="10"/>
    <n v="1296154.99"/>
    <x v="1"/>
    <x v="3"/>
    <x v="1"/>
    <s v="APLICACOES DIRETAS"/>
    <x v="42"/>
    <x v="337"/>
    <x v="362"/>
  </r>
  <r>
    <x v="10"/>
    <n v="0"/>
    <x v="1"/>
    <x v="3"/>
    <x v="1"/>
    <s v="APLICACOES DIRETAS"/>
    <x v="42"/>
    <x v="374"/>
    <x v="400"/>
  </r>
  <r>
    <x v="10"/>
    <n v="1207558.69"/>
    <x v="1"/>
    <x v="3"/>
    <x v="1"/>
    <s v="APLICACOES DIRETAS"/>
    <x v="42"/>
    <x v="319"/>
    <x v="339"/>
  </r>
  <r>
    <x v="10"/>
    <n v="278883042.45999998"/>
    <x v="1"/>
    <x v="3"/>
    <x v="1"/>
    <s v="APLICACOES DIRETAS"/>
    <x v="42"/>
    <x v="320"/>
    <x v="340"/>
  </r>
  <r>
    <x v="10"/>
    <n v="1037070.11"/>
    <x v="1"/>
    <x v="3"/>
    <x v="1"/>
    <s v="APLICACOES DIRETAS"/>
    <x v="42"/>
    <x v="322"/>
    <x v="342"/>
  </r>
  <r>
    <x v="10"/>
    <n v="81196059.079999998"/>
    <x v="1"/>
    <x v="3"/>
    <x v="1"/>
    <s v="APLICACOES DIRETAS"/>
    <x v="42"/>
    <x v="3"/>
    <x v="244"/>
  </r>
  <r>
    <x v="10"/>
    <n v="322667764.01999998"/>
    <x v="1"/>
    <x v="3"/>
    <x v="1"/>
    <s v="APLICACOES DIRETAS"/>
    <x v="28"/>
    <x v="261"/>
    <x v="270"/>
  </r>
  <r>
    <x v="10"/>
    <n v="171088508.84"/>
    <x v="1"/>
    <x v="3"/>
    <x v="1"/>
    <s v="APLICACOES DIRETAS"/>
    <x v="28"/>
    <x v="66"/>
    <x v="66"/>
  </r>
  <r>
    <x v="10"/>
    <n v="0"/>
    <x v="1"/>
    <x v="3"/>
    <x v="1"/>
    <s v="APLICACOES DIRETAS"/>
    <x v="28"/>
    <x v="3"/>
    <x v="343"/>
  </r>
  <r>
    <x v="10"/>
    <n v="2083245.82"/>
    <x v="1"/>
    <x v="3"/>
    <x v="1"/>
    <s v="APLICACOES DIRETAS"/>
    <x v="43"/>
    <x v="141"/>
    <x v="141"/>
  </r>
  <r>
    <x v="10"/>
    <n v="11967701.76"/>
    <x v="1"/>
    <x v="3"/>
    <x v="1"/>
    <s v="APLICACOES DIRETAS"/>
    <x v="43"/>
    <x v="142"/>
    <x v="142"/>
  </r>
  <r>
    <x v="10"/>
    <n v="15623957.539999999"/>
    <x v="1"/>
    <x v="3"/>
    <x v="1"/>
    <s v="APLICACOES DIRETAS"/>
    <x v="43"/>
    <x v="143"/>
    <x v="143"/>
  </r>
  <r>
    <x v="10"/>
    <n v="8023942.6799999997"/>
    <x v="1"/>
    <x v="3"/>
    <x v="1"/>
    <s v="APLICACOES DIRETAS"/>
    <x v="43"/>
    <x v="144"/>
    <x v="144"/>
  </r>
  <r>
    <x v="10"/>
    <n v="0"/>
    <x v="1"/>
    <x v="3"/>
    <x v="1"/>
    <s v="APLICACOES DIRETAS"/>
    <x v="43"/>
    <x v="3"/>
    <x v="344"/>
  </r>
  <r>
    <x v="10"/>
    <n v="19805173.629999999"/>
    <x v="1"/>
    <x v="3"/>
    <x v="1"/>
    <s v="APLICACOES DIRETAS"/>
    <x v="43"/>
    <x v="145"/>
    <x v="145"/>
  </r>
  <r>
    <x v="10"/>
    <n v="6112953.0099999998"/>
    <x v="1"/>
    <x v="3"/>
    <x v="1"/>
    <s v="APLICACOES DIRETAS"/>
    <x v="43"/>
    <x v="146"/>
    <x v="146"/>
  </r>
  <r>
    <x v="10"/>
    <n v="7686850.7999999998"/>
    <x v="1"/>
    <x v="3"/>
    <x v="1"/>
    <s v="APLICACOES DIRETAS"/>
    <x v="44"/>
    <x v="147"/>
    <x v="147"/>
  </r>
  <r>
    <x v="10"/>
    <n v="0"/>
    <x v="1"/>
    <x v="3"/>
    <x v="1"/>
    <s v="APLICACOES DIRETAS"/>
    <x v="44"/>
    <x v="3"/>
    <x v="147"/>
  </r>
  <r>
    <x v="10"/>
    <n v="0"/>
    <x v="1"/>
    <x v="3"/>
    <x v="1"/>
    <s v="APLICACOES DIRETAS"/>
    <x v="34"/>
    <x v="3"/>
    <x v="337"/>
  </r>
  <r>
    <x v="10"/>
    <n v="23524141.75"/>
    <x v="1"/>
    <x v="3"/>
    <x v="1"/>
    <s v="APLICACOES DIRETAS"/>
    <x v="72"/>
    <x v="124"/>
    <x v="124"/>
  </r>
  <r>
    <x v="10"/>
    <n v="70121184.040000007"/>
    <x v="1"/>
    <x v="3"/>
    <x v="1"/>
    <s v="APLICACOES DIRETAS"/>
    <x v="72"/>
    <x v="366"/>
    <x v="388"/>
  </r>
  <r>
    <x v="10"/>
    <n v="45746446.060000002"/>
    <x v="1"/>
    <x v="3"/>
    <x v="1"/>
    <s v="APLICACOES DIRETAS"/>
    <x v="72"/>
    <x v="367"/>
    <x v="389"/>
  </r>
  <r>
    <x v="10"/>
    <n v="35108064.090000004"/>
    <x v="1"/>
    <x v="3"/>
    <x v="1"/>
    <s v="APLICACOES DIRETAS"/>
    <x v="72"/>
    <x v="125"/>
    <x v="125"/>
  </r>
  <r>
    <x v="10"/>
    <n v="8949.75"/>
    <x v="1"/>
    <x v="3"/>
    <x v="1"/>
    <s v="APLICACOES DIRETAS"/>
    <x v="72"/>
    <x v="302"/>
    <x v="311"/>
  </r>
  <r>
    <x v="10"/>
    <n v="6518371.6799999997"/>
    <x v="1"/>
    <x v="3"/>
    <x v="1"/>
    <s v="APLICACOES DIRETAS"/>
    <x v="37"/>
    <x v="129"/>
    <x v="129"/>
  </r>
  <r>
    <x v="10"/>
    <n v="0"/>
    <x v="1"/>
    <x v="3"/>
    <x v="1"/>
    <s v="APLICACOES DIRETAS"/>
    <x v="37"/>
    <x v="3"/>
    <x v="129"/>
  </r>
  <r>
    <x v="10"/>
    <n v="1127749.82"/>
    <x v="1"/>
    <x v="3"/>
    <x v="1"/>
    <s v="APLICACOES DIRETAS"/>
    <x v="38"/>
    <x v="130"/>
    <x v="130"/>
  </r>
  <r>
    <x v="10"/>
    <n v="0"/>
    <x v="1"/>
    <x v="3"/>
    <x v="1"/>
    <s v="APLICACOES DIRETAS"/>
    <x v="38"/>
    <x v="3"/>
    <x v="345"/>
  </r>
  <r>
    <x v="10"/>
    <n v="0"/>
    <x v="1"/>
    <x v="3"/>
    <x v="1"/>
    <s v="APLICACOES DIRETAS"/>
    <x v="58"/>
    <x v="3"/>
    <x v="324"/>
  </r>
  <r>
    <x v="10"/>
    <n v="18555772.82"/>
    <x v="1"/>
    <x v="3"/>
    <x v="1"/>
    <s v="APLICACOES DIRETAS"/>
    <x v="39"/>
    <x v="237"/>
    <x v="241"/>
  </r>
  <r>
    <x v="10"/>
    <n v="9438180.4700000007"/>
    <x v="1"/>
    <x v="3"/>
    <x v="1"/>
    <s v="APLICACOES DIRETAS"/>
    <x v="39"/>
    <x v="238"/>
    <x v="242"/>
  </r>
  <r>
    <x v="10"/>
    <n v="0"/>
    <x v="1"/>
    <x v="3"/>
    <x v="1"/>
    <s v="APLICACOES DIRETAS"/>
    <x v="39"/>
    <x v="3"/>
    <x v="131"/>
  </r>
  <r>
    <x v="10"/>
    <n v="279396372.27999997"/>
    <x v="1"/>
    <x v="3"/>
    <x v="1"/>
    <s v="APLICACOES DIRETAS"/>
    <x v="66"/>
    <x v="150"/>
    <x v="150"/>
  </r>
  <r>
    <x v="10"/>
    <n v="40587934.039999999"/>
    <x v="1"/>
    <x v="3"/>
    <x v="1"/>
    <s v="APLICACOES DIRETAS"/>
    <x v="66"/>
    <x v="254"/>
    <x v="263"/>
  </r>
  <r>
    <x v="10"/>
    <n v="7404.64"/>
    <x v="1"/>
    <x v="3"/>
    <x v="1"/>
    <s v="APLICACOES DIRETAS"/>
    <x v="66"/>
    <x v="151"/>
    <x v="151"/>
  </r>
  <r>
    <x v="10"/>
    <n v="26605859.800000001"/>
    <x v="1"/>
    <x v="3"/>
    <x v="1"/>
    <s v="APLICACOES DIRETAS"/>
    <x v="66"/>
    <x v="323"/>
    <x v="346"/>
  </r>
  <r>
    <x v="10"/>
    <n v="9948707.1999999993"/>
    <x v="1"/>
    <x v="3"/>
    <x v="1"/>
    <s v="APLICACOES DIRETAS"/>
    <x v="66"/>
    <x v="152"/>
    <x v="152"/>
  </r>
  <r>
    <x v="10"/>
    <n v="998206565.05999994"/>
    <x v="1"/>
    <x v="3"/>
    <x v="1"/>
    <s v="APLICACOES DIRETAS"/>
    <x v="66"/>
    <x v="153"/>
    <x v="153"/>
  </r>
  <r>
    <x v="10"/>
    <n v="21649052.539999999"/>
    <x v="1"/>
    <x v="3"/>
    <x v="1"/>
    <s v="APLICACOES DIRETAS"/>
    <x v="66"/>
    <x v="154"/>
    <x v="154"/>
  </r>
  <r>
    <x v="10"/>
    <n v="712139.85"/>
    <x v="1"/>
    <x v="3"/>
    <x v="1"/>
    <s v="APLICACOES DIRETAS"/>
    <x v="66"/>
    <x v="350"/>
    <x v="373"/>
  </r>
  <r>
    <x v="10"/>
    <n v="2180395.64"/>
    <x v="1"/>
    <x v="3"/>
    <x v="1"/>
    <s v="APLICACOES DIRETAS"/>
    <x v="66"/>
    <x v="155"/>
    <x v="155"/>
  </r>
  <r>
    <x v="10"/>
    <n v="116810924.22"/>
    <x v="1"/>
    <x v="3"/>
    <x v="1"/>
    <s v="APLICACOES DIRETAS"/>
    <x v="66"/>
    <x v="157"/>
    <x v="157"/>
  </r>
  <r>
    <x v="10"/>
    <n v="646167.64"/>
    <x v="1"/>
    <x v="3"/>
    <x v="1"/>
    <s v="APLICACOES DIRETAS"/>
    <x v="66"/>
    <x v="159"/>
    <x v="159"/>
  </r>
  <r>
    <x v="10"/>
    <n v="3015195"/>
    <x v="1"/>
    <x v="3"/>
    <x v="1"/>
    <s v="APLICACOES DIRETAS"/>
    <x v="66"/>
    <x v="160"/>
    <x v="160"/>
  </r>
  <r>
    <x v="10"/>
    <n v="6577007.6100000003"/>
    <x v="1"/>
    <x v="3"/>
    <x v="1"/>
    <s v="APLICACOES DIRETAS"/>
    <x v="66"/>
    <x v="308"/>
    <x v="318"/>
  </r>
  <r>
    <x v="10"/>
    <n v="10613.17"/>
    <x v="1"/>
    <x v="3"/>
    <x v="1"/>
    <s v="APLICACOES DIRETAS"/>
    <x v="66"/>
    <x v="161"/>
    <x v="161"/>
  </r>
  <r>
    <x v="10"/>
    <n v="60750478.729999997"/>
    <x v="1"/>
    <x v="3"/>
    <x v="1"/>
    <s v="APLICACOES DIRETAS"/>
    <x v="66"/>
    <x v="351"/>
    <x v="319"/>
  </r>
  <r>
    <x v="10"/>
    <n v="280772364.75999999"/>
    <x v="1"/>
    <x v="3"/>
    <x v="1"/>
    <s v="APLICACOES DIRETAS"/>
    <x v="66"/>
    <x v="162"/>
    <x v="162"/>
  </r>
  <r>
    <x v="10"/>
    <n v="65278.19"/>
    <x v="1"/>
    <x v="3"/>
    <x v="1"/>
    <s v="APLICACOES DIRETAS"/>
    <x v="66"/>
    <x v="164"/>
    <x v="164"/>
  </r>
  <r>
    <x v="10"/>
    <n v="442792.75"/>
    <x v="1"/>
    <x v="3"/>
    <x v="1"/>
    <s v="APLICACOES DIRETAS"/>
    <x v="66"/>
    <x v="165"/>
    <x v="165"/>
  </r>
  <r>
    <x v="10"/>
    <n v="1425.73"/>
    <x v="1"/>
    <x v="3"/>
    <x v="1"/>
    <s v="APLICACOES DIRETAS"/>
    <x v="66"/>
    <x v="380"/>
    <x v="407"/>
  </r>
  <r>
    <x v="10"/>
    <n v="3010811.78"/>
    <x v="1"/>
    <x v="3"/>
    <x v="1"/>
    <s v="APLICACOES DIRETAS"/>
    <x v="66"/>
    <x v="166"/>
    <x v="166"/>
  </r>
  <r>
    <x v="10"/>
    <n v="24343513.800000001"/>
    <x v="1"/>
    <x v="3"/>
    <x v="1"/>
    <s v="APLICACOES DIRETAS"/>
    <x v="66"/>
    <x v="167"/>
    <x v="167"/>
  </r>
  <r>
    <x v="10"/>
    <n v="57604167.310000002"/>
    <x v="1"/>
    <x v="3"/>
    <x v="1"/>
    <s v="APLICACOES DIRETAS"/>
    <x v="66"/>
    <x v="168"/>
    <x v="168"/>
  </r>
  <r>
    <x v="10"/>
    <n v="418016.63"/>
    <x v="1"/>
    <x v="3"/>
    <x v="1"/>
    <s v="APLICACOES DIRETAS"/>
    <x v="66"/>
    <x v="169"/>
    <x v="169"/>
  </r>
  <r>
    <x v="10"/>
    <n v="842829940.10000002"/>
    <x v="1"/>
    <x v="3"/>
    <x v="1"/>
    <s v="APLICACOES DIRETAS"/>
    <x v="66"/>
    <x v="170"/>
    <x v="170"/>
  </r>
  <r>
    <x v="10"/>
    <n v="5901865.2999999998"/>
    <x v="1"/>
    <x v="3"/>
    <x v="1"/>
    <s v="APLICACOES DIRETAS"/>
    <x v="66"/>
    <x v="171"/>
    <x v="171"/>
  </r>
  <r>
    <x v="10"/>
    <n v="563.64"/>
    <x v="1"/>
    <x v="3"/>
    <x v="1"/>
    <s v="APLICACOES DIRETAS"/>
    <x v="66"/>
    <x v="172"/>
    <x v="172"/>
  </r>
  <r>
    <x v="10"/>
    <n v="15676.44"/>
    <x v="1"/>
    <x v="3"/>
    <x v="1"/>
    <s v="APLICACOES DIRETAS"/>
    <x v="66"/>
    <x v="173"/>
    <x v="173"/>
  </r>
  <r>
    <x v="10"/>
    <n v="24658921.219999999"/>
    <x v="1"/>
    <x v="3"/>
    <x v="1"/>
    <s v="APLICACOES DIRETAS"/>
    <x v="66"/>
    <x v="175"/>
    <x v="175"/>
  </r>
  <r>
    <x v="10"/>
    <n v="20123439.07"/>
    <x v="1"/>
    <x v="3"/>
    <x v="1"/>
    <s v="APLICACOES DIRETAS"/>
    <x v="66"/>
    <x v="176"/>
    <x v="176"/>
  </r>
  <r>
    <x v="10"/>
    <n v="4536951.42"/>
    <x v="1"/>
    <x v="3"/>
    <x v="1"/>
    <s v="APLICACOES DIRETAS"/>
    <x v="66"/>
    <x v="178"/>
    <x v="178"/>
  </r>
  <r>
    <x v="10"/>
    <n v="237688.12"/>
    <x v="1"/>
    <x v="3"/>
    <x v="1"/>
    <s v="APLICACOES DIRETAS"/>
    <x v="66"/>
    <x v="179"/>
    <x v="179"/>
  </r>
  <r>
    <x v="10"/>
    <n v="13407154.17"/>
    <x v="1"/>
    <x v="3"/>
    <x v="1"/>
    <s v="APLICACOES DIRETAS"/>
    <x v="66"/>
    <x v="181"/>
    <x v="181"/>
  </r>
  <r>
    <x v="10"/>
    <n v="28303071.129999999"/>
    <x v="1"/>
    <x v="3"/>
    <x v="1"/>
    <s v="APLICACOES DIRETAS"/>
    <x v="66"/>
    <x v="183"/>
    <x v="183"/>
  </r>
  <r>
    <x v="10"/>
    <n v="2881909.38"/>
    <x v="1"/>
    <x v="3"/>
    <x v="1"/>
    <s v="APLICACOES DIRETAS"/>
    <x v="66"/>
    <x v="184"/>
    <x v="184"/>
  </r>
  <r>
    <x v="10"/>
    <n v="68054.98"/>
    <x v="1"/>
    <x v="3"/>
    <x v="1"/>
    <s v="APLICACOES DIRETAS"/>
    <x v="66"/>
    <x v="185"/>
    <x v="185"/>
  </r>
  <r>
    <x v="10"/>
    <n v="175628866.59"/>
    <x v="1"/>
    <x v="3"/>
    <x v="1"/>
    <s v="APLICACOES DIRETAS"/>
    <x v="66"/>
    <x v="3"/>
    <x v="390"/>
  </r>
  <r>
    <x v="10"/>
    <n v="231407760.38999999"/>
    <x v="1"/>
    <x v="3"/>
    <x v="1"/>
    <s v="APLICACOES DIRETAS"/>
    <x v="66"/>
    <x v="368"/>
    <x v="391"/>
  </r>
  <r>
    <x v="10"/>
    <n v="905822462.75"/>
    <x v="1"/>
    <x v="3"/>
    <x v="1"/>
    <s v="APLICACOES DIRETAS"/>
    <x v="66"/>
    <x v="369"/>
    <x v="392"/>
  </r>
  <r>
    <x v="10"/>
    <n v="3106641138.3499999"/>
    <x v="1"/>
    <x v="3"/>
    <x v="1"/>
    <s v="APLICACOES DIRETAS"/>
    <x v="66"/>
    <x v="370"/>
    <x v="393"/>
  </r>
  <r>
    <x v="10"/>
    <n v="2033250"/>
    <x v="1"/>
    <x v="3"/>
    <x v="1"/>
    <s v="APLICACOES DIRETAS"/>
    <x v="66"/>
    <x v="186"/>
    <x v="186"/>
  </r>
  <r>
    <x v="10"/>
    <n v="101252694.91"/>
    <x v="1"/>
    <x v="3"/>
    <x v="1"/>
    <s v="APLICACOES DIRETAS"/>
    <x v="66"/>
    <x v="187"/>
    <x v="187"/>
  </r>
  <r>
    <x v="10"/>
    <n v="6163450.0999999996"/>
    <x v="1"/>
    <x v="3"/>
    <x v="1"/>
    <s v="APLICACOES DIRETAS"/>
    <x v="66"/>
    <x v="268"/>
    <x v="279"/>
  </r>
  <r>
    <x v="10"/>
    <n v="3941819569.4699998"/>
    <x v="1"/>
    <x v="3"/>
    <x v="1"/>
    <s v="APLICACOES DIRETAS"/>
    <x v="66"/>
    <x v="188"/>
    <x v="188"/>
  </r>
  <r>
    <x v="10"/>
    <n v="54000"/>
    <x v="1"/>
    <x v="3"/>
    <x v="1"/>
    <s v="APLICACOES DIRETAS"/>
    <x v="66"/>
    <x v="189"/>
    <x v="189"/>
  </r>
  <r>
    <x v="10"/>
    <n v="0"/>
    <x v="1"/>
    <x v="3"/>
    <x v="1"/>
    <s v="APLICACOES DIRETAS"/>
    <x v="62"/>
    <x v="3"/>
    <x v="374"/>
  </r>
  <r>
    <x v="10"/>
    <n v="66616933.32"/>
    <x v="1"/>
    <x v="3"/>
    <x v="1"/>
    <s v="APLICACOES DIRETAS"/>
    <x v="74"/>
    <x v="150"/>
    <x v="150"/>
  </r>
  <r>
    <x v="10"/>
    <n v="36613764.329999998"/>
    <x v="1"/>
    <x v="3"/>
    <x v="1"/>
    <s v="APLICACOES DIRETAS"/>
    <x v="74"/>
    <x v="309"/>
    <x v="320"/>
  </r>
  <r>
    <x v="10"/>
    <n v="443522107.12"/>
    <x v="1"/>
    <x v="3"/>
    <x v="1"/>
    <s v="APLICACOES DIRETAS"/>
    <x v="74"/>
    <x v="153"/>
    <x v="153"/>
  </r>
  <r>
    <x v="10"/>
    <n v="24196744.219999999"/>
    <x v="1"/>
    <x v="3"/>
    <x v="1"/>
    <s v="APLICACOES DIRETAS"/>
    <x v="74"/>
    <x v="142"/>
    <x v="142"/>
  </r>
  <r>
    <x v="10"/>
    <n v="207197173.09"/>
    <x v="1"/>
    <x v="3"/>
    <x v="1"/>
    <s v="APLICACOES DIRETAS"/>
    <x v="74"/>
    <x v="170"/>
    <x v="170"/>
  </r>
  <r>
    <x v="10"/>
    <n v="995498.66"/>
    <x v="1"/>
    <x v="3"/>
    <x v="1"/>
    <s v="APLICACOES DIRETAS"/>
    <x v="74"/>
    <x v="190"/>
    <x v="190"/>
  </r>
  <r>
    <x v="10"/>
    <n v="3505921.51"/>
    <x v="1"/>
    <x v="3"/>
    <x v="1"/>
    <s v="APLICACOES DIRETAS"/>
    <x v="74"/>
    <x v="191"/>
    <x v="191"/>
  </r>
  <r>
    <x v="10"/>
    <n v="1760693209.9000001"/>
    <x v="1"/>
    <x v="3"/>
    <x v="1"/>
    <s v="APLICACOES DIRETAS"/>
    <x v="74"/>
    <x v="192"/>
    <x v="192"/>
  </r>
  <r>
    <x v="10"/>
    <n v="19175310.66"/>
    <x v="1"/>
    <x v="3"/>
    <x v="1"/>
    <s v="APLICACOES DIRETAS"/>
    <x v="74"/>
    <x v="193"/>
    <x v="193"/>
  </r>
  <r>
    <x v="10"/>
    <n v="7389035.1500000004"/>
    <x v="1"/>
    <x v="3"/>
    <x v="9"/>
    <s v="APLICACAO DIRETA DECORRENTE DE OPERACOES ENTRE ORGAOS, FUNDOS E ENTIDA"/>
    <x v="42"/>
    <x v="318"/>
    <x v="338"/>
  </r>
  <r>
    <x v="10"/>
    <n v="17744.87"/>
    <x v="1"/>
    <x v="3"/>
    <x v="9"/>
    <s v="APLICACAO DIRETA DECORRENTE DE OPERACOES ENTRE ORGAOS, FUNDOS E ENTIDA"/>
    <x v="42"/>
    <x v="337"/>
    <x v="362"/>
  </r>
  <r>
    <x v="10"/>
    <n v="0"/>
    <x v="1"/>
    <x v="3"/>
    <x v="9"/>
    <s v="APLICACAO DIRETA DECORRENTE DE OPERACOES ENTRE ORGAOS, FUNDOS E ENTIDA"/>
    <x v="42"/>
    <x v="378"/>
    <x v="405"/>
  </r>
  <r>
    <x v="10"/>
    <n v="24898.51"/>
    <x v="1"/>
    <x v="3"/>
    <x v="9"/>
    <s v="APLICACAO DIRETA DECORRENTE DE OPERACOES ENTRE ORGAOS, FUNDOS E ENTIDA"/>
    <x v="42"/>
    <x v="319"/>
    <x v="339"/>
  </r>
  <r>
    <x v="10"/>
    <n v="1396178.7"/>
    <x v="1"/>
    <x v="3"/>
    <x v="9"/>
    <s v="APLICACAO DIRETA DECORRENTE DE OPERACOES ENTRE ORGAOS, FUNDOS E ENTIDA"/>
    <x v="42"/>
    <x v="325"/>
    <x v="349"/>
  </r>
  <r>
    <x v="10"/>
    <n v="2335821604.9000001"/>
    <x v="1"/>
    <x v="3"/>
    <x v="9"/>
    <s v="APLICACAO DIRETA DECORRENTE DE OPERACOES ENTRE ORGAOS, FUNDOS E ENTIDA"/>
    <x v="42"/>
    <x v="320"/>
    <x v="340"/>
  </r>
  <r>
    <x v="10"/>
    <n v="489342469.16000003"/>
    <x v="1"/>
    <x v="3"/>
    <x v="9"/>
    <s v="APLICACAO DIRETA DECORRENTE DE OPERACOES ENTRE ORGAOS, FUNDOS E ENTIDA"/>
    <x v="42"/>
    <x v="321"/>
    <x v="341"/>
  </r>
  <r>
    <x v="10"/>
    <n v="1815"/>
    <x v="1"/>
    <x v="3"/>
    <x v="9"/>
    <s v="APLICACAO DIRETA DECORRENTE DE OPERACOES ENTRE ORGAOS, FUNDOS E ENTIDA"/>
    <x v="42"/>
    <x v="322"/>
    <x v="342"/>
  </r>
  <r>
    <x v="10"/>
    <n v="0"/>
    <x v="1"/>
    <x v="3"/>
    <x v="9"/>
    <s v="APLICACAO DIRETA DECORRENTE DE OPERACOES ENTRE ORGAOS, FUNDOS E ENTIDA"/>
    <x v="42"/>
    <x v="3"/>
    <x v="244"/>
  </r>
  <r>
    <x v="10"/>
    <n v="0"/>
    <x v="1"/>
    <x v="3"/>
    <x v="9"/>
    <s v="APLICACAO DIRETA DECORRENTE DE OPERACOES ENTRE ORGAOS, FUNDOS E ENTIDA"/>
    <x v="58"/>
    <x v="3"/>
    <x v="324"/>
  </r>
  <r>
    <x v="10"/>
    <n v="66518822.409999996"/>
    <x v="2"/>
    <x v="4"/>
    <x v="1"/>
    <s v="APLICACOES DIRETAS"/>
    <x v="48"/>
    <x v="194"/>
    <x v="194"/>
  </r>
  <r>
    <x v="10"/>
    <n v="3758735670.5599999"/>
    <x v="2"/>
    <x v="4"/>
    <x v="1"/>
    <s v="APLICACOES DIRETAS"/>
    <x v="48"/>
    <x v="195"/>
    <x v="195"/>
  </r>
  <r>
    <x v="10"/>
    <n v="82887434.489999995"/>
    <x v="2"/>
    <x v="4"/>
    <x v="1"/>
    <s v="APLICACOES DIRETAS"/>
    <x v="48"/>
    <x v="326"/>
    <x v="350"/>
  </r>
  <r>
    <x v="10"/>
    <n v="98484088.739999995"/>
    <x v="2"/>
    <x v="4"/>
    <x v="1"/>
    <s v="APLICACOES DIRETAS"/>
    <x v="48"/>
    <x v="381"/>
    <x v="408"/>
  </r>
  <r>
    <x v="10"/>
    <n v="0"/>
    <x v="2"/>
    <x v="4"/>
    <x v="1"/>
    <s v="APLICACOES DIRETAS"/>
    <x v="48"/>
    <x v="3"/>
    <x v="409"/>
  </r>
  <r>
    <x v="10"/>
    <n v="0"/>
    <x v="2"/>
    <x v="4"/>
    <x v="1"/>
    <s v="APLICACOES DIRETAS"/>
    <x v="58"/>
    <x v="3"/>
    <x v="324"/>
  </r>
  <r>
    <x v="10"/>
    <n v="20806774.82"/>
    <x v="2"/>
    <x v="5"/>
    <x v="1"/>
    <s v="APLICACOES DIRETAS"/>
    <x v="50"/>
    <x v="279"/>
    <x v="290"/>
  </r>
  <r>
    <x v="10"/>
    <n v="1153213.46"/>
    <x v="2"/>
    <x v="5"/>
    <x v="1"/>
    <s v="APLICACOES DIRETAS"/>
    <x v="50"/>
    <x v="327"/>
    <x v="352"/>
  </r>
  <r>
    <x v="10"/>
    <n v="3692685.9"/>
    <x v="2"/>
    <x v="5"/>
    <x v="1"/>
    <s v="APLICACOES DIRETAS"/>
    <x v="50"/>
    <x v="313"/>
    <x v="325"/>
  </r>
  <r>
    <x v="10"/>
    <n v="0"/>
    <x v="2"/>
    <x v="5"/>
    <x v="1"/>
    <s v="APLICACOES DIRETAS"/>
    <x v="50"/>
    <x v="3"/>
    <x v="351"/>
  </r>
  <r>
    <x v="10"/>
    <n v="16597217.01"/>
    <x v="2"/>
    <x v="5"/>
    <x v="1"/>
    <s v="APLICACOES DIRETAS"/>
    <x v="50"/>
    <x v="255"/>
    <x v="264"/>
  </r>
  <r>
    <x v="10"/>
    <n v="168683560.44"/>
    <x v="2"/>
    <x v="5"/>
    <x v="1"/>
    <s v="APLICACOES DIRETAS"/>
    <x v="54"/>
    <x v="269"/>
    <x v="280"/>
  </r>
  <r>
    <x v="10"/>
    <n v="12084512.789999999"/>
    <x v="2"/>
    <x v="5"/>
    <x v="1"/>
    <s v="APLICACOES DIRETAS"/>
    <x v="54"/>
    <x v="270"/>
    <x v="281"/>
  </r>
  <r>
    <x v="10"/>
    <n v="0"/>
    <x v="2"/>
    <x v="5"/>
    <x v="1"/>
    <s v="APLICACOES DIRETAS"/>
    <x v="54"/>
    <x v="3"/>
    <x v="197"/>
  </r>
  <r>
    <x v="10"/>
    <n v="101873108.76000001"/>
    <x v="2"/>
    <x v="5"/>
    <x v="1"/>
    <s v="APLICACOES DIRETAS"/>
    <x v="55"/>
    <x v="198"/>
    <x v="198"/>
  </r>
  <r>
    <x v="10"/>
    <n v="0"/>
    <x v="2"/>
    <x v="5"/>
    <x v="1"/>
    <s v="APLICACOES DIRETAS"/>
    <x v="55"/>
    <x v="3"/>
    <x v="198"/>
  </r>
  <r>
    <x v="10"/>
    <n v="11953000"/>
    <x v="2"/>
    <x v="5"/>
    <x v="1"/>
    <s v="APLICACOES DIRETAS"/>
    <x v="3"/>
    <x v="312"/>
    <x v="323"/>
  </r>
  <r>
    <x v="10"/>
    <n v="0"/>
    <x v="2"/>
    <x v="5"/>
    <x v="1"/>
    <s v="APLICACOES DIRETAS"/>
    <x v="3"/>
    <x v="3"/>
    <x v="6"/>
  </r>
  <r>
    <x v="10"/>
    <n v="36848443.700000003"/>
    <x v="2"/>
    <x v="5"/>
    <x v="1"/>
    <s v="APLICACOES DIRETAS"/>
    <x v="57"/>
    <x v="281"/>
    <x v="292"/>
  </r>
  <r>
    <x v="10"/>
    <n v="0"/>
    <x v="2"/>
    <x v="5"/>
    <x v="1"/>
    <s v="APLICACOES DIRETAS"/>
    <x v="57"/>
    <x v="3"/>
    <x v="273"/>
  </r>
  <r>
    <x v="10"/>
    <n v="25435000"/>
    <x v="2"/>
    <x v="5"/>
    <x v="1"/>
    <s v="APLICACOES DIRETAS"/>
    <x v="29"/>
    <x v="67"/>
    <x v="67"/>
  </r>
  <r>
    <x v="10"/>
    <n v="0"/>
    <x v="2"/>
    <x v="5"/>
    <x v="1"/>
    <s v="APLICACOES DIRETAS"/>
    <x v="29"/>
    <x v="3"/>
    <x v="67"/>
  </r>
  <r>
    <x v="10"/>
    <n v="938413.68"/>
    <x v="2"/>
    <x v="5"/>
    <x v="1"/>
    <s v="APLICACOES DIRETAS"/>
    <x v="9"/>
    <x v="315"/>
    <x v="335"/>
  </r>
  <r>
    <x v="10"/>
    <n v="0"/>
    <x v="2"/>
    <x v="5"/>
    <x v="1"/>
    <s v="APLICACOES DIRETAS"/>
    <x v="9"/>
    <x v="3"/>
    <x v="238"/>
  </r>
  <r>
    <x v="10"/>
    <n v="12761878.32"/>
    <x v="2"/>
    <x v="5"/>
    <x v="1"/>
    <s v="APLICACOES DIRETAS"/>
    <x v="9"/>
    <x v="364"/>
    <x v="286"/>
  </r>
  <r>
    <x v="10"/>
    <n v="0"/>
    <x v="2"/>
    <x v="5"/>
    <x v="1"/>
    <s v="APLICACOES DIRETAS"/>
    <x v="58"/>
    <x v="3"/>
    <x v="324"/>
  </r>
  <r>
    <x v="10"/>
    <n v="5044133.34"/>
    <x v="2"/>
    <x v="6"/>
    <x v="2"/>
    <s v="TRANSFERENCIAS A UNIAO"/>
    <x v="49"/>
    <x v="199"/>
    <x v="199"/>
  </r>
  <r>
    <x v="10"/>
    <n v="0"/>
    <x v="2"/>
    <x v="6"/>
    <x v="2"/>
    <s v="TRANSFERENCIAS A UNIAO"/>
    <x v="49"/>
    <x v="3"/>
    <x v="199"/>
  </r>
  <r>
    <x v="10"/>
    <n v="0"/>
    <x v="2"/>
    <x v="6"/>
    <x v="2"/>
    <s v="TRANSFERENCIAS A UNIAO"/>
    <x v="58"/>
    <x v="3"/>
    <x v="324"/>
  </r>
  <r>
    <x v="10"/>
    <n v="540258820.94000006"/>
    <x v="2"/>
    <x v="6"/>
    <x v="3"/>
    <s v="TRANSFERENCIAS A MUNICIPIOS"/>
    <x v="49"/>
    <x v="199"/>
    <x v="199"/>
  </r>
  <r>
    <x v="10"/>
    <n v="0"/>
    <x v="2"/>
    <x v="6"/>
    <x v="3"/>
    <s v="TRANSFERENCIAS A MUNICIPIOS"/>
    <x v="49"/>
    <x v="3"/>
    <x v="199"/>
  </r>
  <r>
    <x v="10"/>
    <n v="22529720.960000001"/>
    <x v="2"/>
    <x v="6"/>
    <x v="3"/>
    <s v="TRANSFERENCIAS A MUNICIPIOS"/>
    <x v="3"/>
    <x v="6"/>
    <x v="6"/>
  </r>
  <r>
    <x v="10"/>
    <n v="0"/>
    <x v="2"/>
    <x v="6"/>
    <x v="3"/>
    <s v="TRANSFERENCIAS A MUNICIPIOS"/>
    <x v="3"/>
    <x v="3"/>
    <x v="6"/>
  </r>
  <r>
    <x v="10"/>
    <n v="0"/>
    <x v="2"/>
    <x v="6"/>
    <x v="3"/>
    <s v="TRANSFERENCIAS A MUNICIPIOS"/>
    <x v="58"/>
    <x v="3"/>
    <x v="324"/>
  </r>
  <r>
    <x v="10"/>
    <n v="153404045.27000001"/>
    <x v="2"/>
    <x v="6"/>
    <x v="10"/>
    <s v=" TRANSFERENCIA A MUNICIPIOS - FUNDO A FUNDO"/>
    <x v="49"/>
    <x v="199"/>
    <x v="199"/>
  </r>
  <r>
    <x v="10"/>
    <n v="0"/>
    <x v="2"/>
    <x v="6"/>
    <x v="10"/>
    <s v="TRANSFERENCIA A MUNICIPIOS - FUNDO A FUNDO"/>
    <x v="49"/>
    <x v="3"/>
    <x v="199"/>
  </r>
  <r>
    <x v="10"/>
    <n v="0"/>
    <x v="2"/>
    <x v="6"/>
    <x v="10"/>
    <s v="TRANSFERENCIA A MUNICIPIOS - FUNDO A FUNDO"/>
    <x v="58"/>
    <x v="3"/>
    <x v="324"/>
  </r>
  <r>
    <x v="10"/>
    <n v="683381977.63"/>
    <x v="2"/>
    <x v="6"/>
    <x v="4"/>
    <s v="TRANSFERENCIAS A INSTITUICOES PRIVADAS SEM FINS LUCRATIVOS"/>
    <x v="49"/>
    <x v="199"/>
    <x v="199"/>
  </r>
  <r>
    <x v="10"/>
    <n v="0"/>
    <x v="2"/>
    <x v="6"/>
    <x v="4"/>
    <s v="TRANSFERENCIAS A INSTITUICOES PRIVADAS SEM FINS LUCRATIVOS"/>
    <x v="49"/>
    <x v="3"/>
    <x v="199"/>
  </r>
  <r>
    <x v="10"/>
    <n v="7540167.6900000004"/>
    <x v="2"/>
    <x v="6"/>
    <x v="4"/>
    <s v="TRANSFERENCIAS A INSTITUICOES PRIVADAS SEM FINS LUCRATIVOS"/>
    <x v="3"/>
    <x v="6"/>
    <x v="6"/>
  </r>
  <r>
    <x v="10"/>
    <n v="0"/>
    <x v="2"/>
    <x v="6"/>
    <x v="4"/>
    <s v="TRANSFERENCIAS A INSTITUICOES PRIVADAS SEM FINS LUCRATIVOS"/>
    <x v="3"/>
    <x v="3"/>
    <x v="6"/>
  </r>
  <r>
    <x v="10"/>
    <n v="0"/>
    <x v="2"/>
    <x v="6"/>
    <x v="4"/>
    <s v="TRANSFERENCIAS A INSTITUICOES PRIVADAS SEM FINS LUCRATIVOS"/>
    <x v="58"/>
    <x v="3"/>
    <x v="324"/>
  </r>
  <r>
    <x v="10"/>
    <n v="0"/>
    <x v="2"/>
    <x v="6"/>
    <x v="8"/>
    <s v="TRANSFERENCIAS A CONSORCIOS PUBLICOS"/>
    <x v="49"/>
    <x v="3"/>
    <x v="199"/>
  </r>
  <r>
    <x v="10"/>
    <n v="0"/>
    <x v="2"/>
    <x v="6"/>
    <x v="8"/>
    <s v="TRANSFERENCIAS A CONSORCIOS PUBLICOS"/>
    <x v="58"/>
    <x v="3"/>
    <x v="324"/>
  </r>
  <r>
    <x v="10"/>
    <n v="34112645.960000001"/>
    <x v="2"/>
    <x v="6"/>
    <x v="8"/>
    <s v="TRANSFERENCIAS A CONSORCIOS PUBLICOS MEDIANTE CONTRATO DE RATEIO"/>
    <x v="49"/>
    <x v="199"/>
    <x v="199"/>
  </r>
  <r>
    <x v="10"/>
    <n v="912032.44"/>
    <x v="2"/>
    <x v="6"/>
    <x v="1"/>
    <s v="APLICACOES DIRETAS"/>
    <x v="50"/>
    <x v="279"/>
    <x v="290"/>
  </r>
  <r>
    <x v="10"/>
    <n v="27041010.75"/>
    <x v="2"/>
    <x v="6"/>
    <x v="1"/>
    <s v="APLICACOES DIRETAS"/>
    <x v="50"/>
    <x v="327"/>
    <x v="352"/>
  </r>
  <r>
    <x v="10"/>
    <n v="23050462.309999999"/>
    <x v="2"/>
    <x v="6"/>
    <x v="1"/>
    <s v="APLICACOES DIRETAS"/>
    <x v="50"/>
    <x v="311"/>
    <x v="322"/>
  </r>
  <r>
    <x v="10"/>
    <n v="0"/>
    <x v="2"/>
    <x v="6"/>
    <x v="1"/>
    <s v="APLICACOES DIRETAS"/>
    <x v="50"/>
    <x v="3"/>
    <x v="351"/>
  </r>
  <r>
    <x v="10"/>
    <n v="0"/>
    <x v="2"/>
    <x v="6"/>
    <x v="1"/>
    <s v="APLICACOES DIRETAS"/>
    <x v="50"/>
    <x v="255"/>
    <x v="264"/>
  </r>
  <r>
    <x v="10"/>
    <n v="338515.20000000001"/>
    <x v="2"/>
    <x v="6"/>
    <x v="1"/>
    <s v="APLICACOES DIRETAS"/>
    <x v="16"/>
    <x v="21"/>
    <x v="21"/>
  </r>
  <r>
    <x v="10"/>
    <n v="0"/>
    <x v="2"/>
    <x v="6"/>
    <x v="1"/>
    <s v="APLICACOES DIRETAS"/>
    <x v="16"/>
    <x v="3"/>
    <x v="21"/>
  </r>
  <r>
    <x v="10"/>
    <n v="3976576.81"/>
    <x v="2"/>
    <x v="6"/>
    <x v="1"/>
    <s v="APLICACOES DIRETAS"/>
    <x v="3"/>
    <x v="6"/>
    <x v="6"/>
  </r>
  <r>
    <x v="10"/>
    <n v="0"/>
    <x v="2"/>
    <x v="6"/>
    <x v="1"/>
    <s v="APLICACOES DIRETAS"/>
    <x v="3"/>
    <x v="3"/>
    <x v="6"/>
  </r>
  <r>
    <x v="10"/>
    <n v="7013040.9400000004"/>
    <x v="2"/>
    <x v="6"/>
    <x v="1"/>
    <s v="APLICACOES DIRETAS"/>
    <x v="5"/>
    <x v="9"/>
    <x v="9"/>
  </r>
  <r>
    <x v="10"/>
    <n v="0"/>
    <x v="2"/>
    <x v="6"/>
    <x v="1"/>
    <s v="APLICACOES DIRETAS"/>
    <x v="5"/>
    <x v="3"/>
    <x v="9"/>
  </r>
  <r>
    <x v="10"/>
    <n v="2700000"/>
    <x v="2"/>
    <x v="6"/>
    <x v="1"/>
    <s v="APLICACOES DIRETAS"/>
    <x v="56"/>
    <x v="200"/>
    <x v="200"/>
  </r>
  <r>
    <x v="10"/>
    <n v="7678194.0199999996"/>
    <x v="2"/>
    <x v="6"/>
    <x v="1"/>
    <s v="APLICACOES DIRETAS"/>
    <x v="56"/>
    <x v="202"/>
    <x v="202"/>
  </r>
  <r>
    <x v="10"/>
    <n v="398971.52"/>
    <x v="2"/>
    <x v="6"/>
    <x v="1"/>
    <s v="APLICACOES DIRETAS"/>
    <x v="56"/>
    <x v="203"/>
    <x v="203"/>
  </r>
  <r>
    <x v="10"/>
    <n v="14785365.689999999"/>
    <x v="2"/>
    <x v="6"/>
    <x v="1"/>
    <s v="APLICACOES DIRETAS"/>
    <x v="56"/>
    <x v="205"/>
    <x v="205"/>
  </r>
  <r>
    <x v="10"/>
    <n v="81671409.569999993"/>
    <x v="2"/>
    <x v="6"/>
    <x v="1"/>
    <s v="APLICACOES DIRETAS"/>
    <x v="56"/>
    <x v="206"/>
    <x v="206"/>
  </r>
  <r>
    <x v="10"/>
    <n v="2298596.4900000002"/>
    <x v="2"/>
    <x v="6"/>
    <x v="1"/>
    <s v="APLICACOES DIRETAS"/>
    <x v="56"/>
    <x v="207"/>
    <x v="207"/>
  </r>
  <r>
    <x v="10"/>
    <n v="7971087.4199999999"/>
    <x v="2"/>
    <x v="6"/>
    <x v="1"/>
    <s v="APLICACOES DIRETAS"/>
    <x v="56"/>
    <x v="208"/>
    <x v="208"/>
  </r>
  <r>
    <x v="10"/>
    <n v="36275247.799999997"/>
    <x v="2"/>
    <x v="6"/>
    <x v="1"/>
    <s v="APLICACOES DIRETAS"/>
    <x v="56"/>
    <x v="209"/>
    <x v="209"/>
  </r>
  <r>
    <x v="10"/>
    <n v="164679.15"/>
    <x v="2"/>
    <x v="6"/>
    <x v="1"/>
    <s v="APLICACOES DIRETAS"/>
    <x v="56"/>
    <x v="382"/>
    <x v="410"/>
  </r>
  <r>
    <x v="10"/>
    <n v="1161976.5"/>
    <x v="2"/>
    <x v="6"/>
    <x v="1"/>
    <s v="APLICACOES DIRETAS"/>
    <x v="56"/>
    <x v="210"/>
    <x v="210"/>
  </r>
  <r>
    <x v="10"/>
    <n v="1525448.87"/>
    <x v="2"/>
    <x v="6"/>
    <x v="1"/>
    <s v="APLICACOES DIRETAS"/>
    <x v="56"/>
    <x v="211"/>
    <x v="211"/>
  </r>
  <r>
    <x v="10"/>
    <n v="10667.9"/>
    <x v="2"/>
    <x v="6"/>
    <x v="1"/>
    <s v="APLICACOES DIRETAS"/>
    <x v="56"/>
    <x v="212"/>
    <x v="212"/>
  </r>
  <r>
    <x v="10"/>
    <n v="10218532.57"/>
    <x v="2"/>
    <x v="6"/>
    <x v="1"/>
    <s v="APLICACOES DIRETAS"/>
    <x v="56"/>
    <x v="213"/>
    <x v="213"/>
  </r>
  <r>
    <x v="10"/>
    <n v="6981637.1100000003"/>
    <x v="2"/>
    <x v="6"/>
    <x v="1"/>
    <s v="APLICACOES DIRETAS"/>
    <x v="56"/>
    <x v="214"/>
    <x v="214"/>
  </r>
  <r>
    <x v="10"/>
    <n v="140791.11000000002"/>
    <x v="2"/>
    <x v="6"/>
    <x v="1"/>
    <s v="APLICACOES DIRETAS"/>
    <x v="56"/>
    <x v="241"/>
    <x v="248"/>
  </r>
  <r>
    <x v="10"/>
    <n v="1232071.95"/>
    <x v="2"/>
    <x v="6"/>
    <x v="1"/>
    <s v="APLICACOES DIRETAS"/>
    <x v="56"/>
    <x v="215"/>
    <x v="215"/>
  </r>
  <r>
    <x v="10"/>
    <n v="37767625.659999996"/>
    <x v="2"/>
    <x v="6"/>
    <x v="1"/>
    <s v="APLICACOES DIRETAS"/>
    <x v="56"/>
    <x v="216"/>
    <x v="216"/>
  </r>
  <r>
    <x v="10"/>
    <n v="14350"/>
    <x v="2"/>
    <x v="6"/>
    <x v="1"/>
    <s v="APLICACOES DIRETAS"/>
    <x v="56"/>
    <x v="371"/>
    <x v="394"/>
  </r>
  <r>
    <x v="10"/>
    <n v="572944.75"/>
    <x v="2"/>
    <x v="6"/>
    <x v="1"/>
    <s v="APLICACOES DIRETAS"/>
    <x v="56"/>
    <x v="218"/>
    <x v="218"/>
  </r>
  <r>
    <x v="10"/>
    <n v="6525662.7400000002"/>
    <x v="2"/>
    <x v="6"/>
    <x v="1"/>
    <s v="APLICACOES DIRETAS"/>
    <x v="56"/>
    <x v="3"/>
    <x v="249"/>
  </r>
  <r>
    <x v="10"/>
    <n v="66788.95"/>
    <x v="2"/>
    <x v="6"/>
    <x v="1"/>
    <s v="APLICACOES DIRETAS"/>
    <x v="56"/>
    <x v="219"/>
    <x v="219"/>
  </r>
  <r>
    <x v="10"/>
    <n v="137828586.49000001"/>
    <x v="2"/>
    <x v="6"/>
    <x v="1"/>
    <s v="APLICACOES DIRETAS"/>
    <x v="56"/>
    <x v="220"/>
    <x v="220"/>
  </r>
  <r>
    <x v="10"/>
    <n v="3162906.15"/>
    <x v="2"/>
    <x v="6"/>
    <x v="1"/>
    <s v="APLICACOES DIRETAS"/>
    <x v="4"/>
    <x v="8"/>
    <x v="8"/>
  </r>
  <r>
    <x v="10"/>
    <n v="1064.07"/>
    <x v="2"/>
    <x v="6"/>
    <x v="1"/>
    <s v="APLICACOES DIRETAS"/>
    <x v="4"/>
    <x v="273"/>
    <x v="284"/>
  </r>
  <r>
    <x v="10"/>
    <n v="0"/>
    <x v="2"/>
    <x v="6"/>
    <x v="1"/>
    <s v="APLICACOES DIRETAS"/>
    <x v="4"/>
    <x v="3"/>
    <x v="327"/>
  </r>
  <r>
    <x v="10"/>
    <n v="120"/>
    <x v="2"/>
    <x v="6"/>
    <x v="1"/>
    <s v="APLICACOES DIRETAS"/>
    <x v="7"/>
    <x v="49"/>
    <x v="49"/>
  </r>
  <r>
    <x v="10"/>
    <n v="0"/>
    <x v="2"/>
    <x v="6"/>
    <x v="1"/>
    <s v="APLICACOES DIRETAS"/>
    <x v="7"/>
    <x v="3"/>
    <x v="233"/>
  </r>
  <r>
    <x v="10"/>
    <n v="67688347.329999998"/>
    <x v="2"/>
    <x v="6"/>
    <x v="1"/>
    <s v="APLICACOES DIRETAS"/>
    <x v="57"/>
    <x v="223"/>
    <x v="223"/>
  </r>
  <r>
    <x v="10"/>
    <n v="2886772.19"/>
    <x v="2"/>
    <x v="6"/>
    <x v="1"/>
    <s v="APLICACOES DIRETAS"/>
    <x v="57"/>
    <x v="224"/>
    <x v="224"/>
  </r>
  <r>
    <x v="10"/>
    <n v="820206812.72000003"/>
    <x v="2"/>
    <x v="6"/>
    <x v="1"/>
    <s v="APLICACOES DIRETAS"/>
    <x v="57"/>
    <x v="225"/>
    <x v="225"/>
  </r>
  <r>
    <x v="10"/>
    <n v="282535881.20999998"/>
    <x v="2"/>
    <x v="6"/>
    <x v="1"/>
    <s v="APLICACOES DIRETAS"/>
    <x v="57"/>
    <x v="226"/>
    <x v="226"/>
  </r>
  <r>
    <x v="10"/>
    <n v="114400"/>
    <x v="2"/>
    <x v="6"/>
    <x v="1"/>
    <s v="APLICACOES DIRETAS"/>
    <x v="57"/>
    <x v="383"/>
    <x v="411"/>
  </r>
  <r>
    <x v="10"/>
    <n v="10764306.01"/>
    <x v="2"/>
    <x v="6"/>
    <x v="1"/>
    <s v="APLICACOES DIRETAS"/>
    <x v="57"/>
    <x v="227"/>
    <x v="227"/>
  </r>
  <r>
    <x v="10"/>
    <n v="2498066.33"/>
    <x v="2"/>
    <x v="6"/>
    <x v="1"/>
    <s v="APLICACOES DIRETAS"/>
    <x v="57"/>
    <x v="228"/>
    <x v="228"/>
  </r>
  <r>
    <x v="10"/>
    <n v="2015559.87"/>
    <x v="2"/>
    <x v="6"/>
    <x v="1"/>
    <s v="APLICACOES DIRETAS"/>
    <x v="57"/>
    <x v="282"/>
    <x v="293"/>
  </r>
  <r>
    <x v="10"/>
    <n v="3829010.38"/>
    <x v="2"/>
    <x v="6"/>
    <x v="1"/>
    <s v="APLICACOES DIRETAS"/>
    <x v="57"/>
    <x v="229"/>
    <x v="229"/>
  </r>
  <r>
    <x v="10"/>
    <n v="65068539.759999998"/>
    <x v="2"/>
    <x v="6"/>
    <x v="1"/>
    <s v="APLICACOES DIRETAS"/>
    <x v="57"/>
    <x v="283"/>
    <x v="294"/>
  </r>
  <r>
    <x v="10"/>
    <n v="20500"/>
    <x v="2"/>
    <x v="6"/>
    <x v="1"/>
    <s v="APLICACOES DIRETAS"/>
    <x v="57"/>
    <x v="256"/>
    <x v="265"/>
  </r>
  <r>
    <x v="10"/>
    <n v="1603198.31"/>
    <x v="2"/>
    <x v="6"/>
    <x v="1"/>
    <s v="APLICACOES DIRETAS"/>
    <x v="57"/>
    <x v="3"/>
    <x v="273"/>
  </r>
  <r>
    <x v="10"/>
    <n v="21767223.059999999"/>
    <x v="2"/>
    <x v="6"/>
    <x v="1"/>
    <s v="APLICACOES DIRETAS"/>
    <x v="9"/>
    <x v="339"/>
    <x v="364"/>
  </r>
  <r>
    <x v="10"/>
    <n v="1059758.6599999999"/>
    <x v="2"/>
    <x v="6"/>
    <x v="1"/>
    <s v="APLICACOES DIRETAS"/>
    <x v="9"/>
    <x v="294"/>
    <x v="304"/>
  </r>
  <r>
    <x v="10"/>
    <n v="62786.5"/>
    <x v="2"/>
    <x v="6"/>
    <x v="1"/>
    <s v="APLICACOES DIRETAS"/>
    <x v="9"/>
    <x v="13"/>
    <x v="13"/>
  </r>
  <r>
    <x v="10"/>
    <n v="80459.400000000009"/>
    <x v="2"/>
    <x v="6"/>
    <x v="1"/>
    <s v="APLICACOES DIRETAS"/>
    <x v="9"/>
    <x v="82"/>
    <x v="82"/>
  </r>
  <r>
    <x v="10"/>
    <n v="6244706.2800000003"/>
    <x v="2"/>
    <x v="6"/>
    <x v="1"/>
    <s v="APLICACOES DIRETAS"/>
    <x v="9"/>
    <x v="104"/>
    <x v="104"/>
  </r>
  <r>
    <x v="10"/>
    <n v="60766.02"/>
    <x v="2"/>
    <x v="6"/>
    <x v="1"/>
    <s v="APLICACOES DIRETAS"/>
    <x v="9"/>
    <x v="93"/>
    <x v="93"/>
  </r>
  <r>
    <x v="10"/>
    <n v="135590.39000000001"/>
    <x v="2"/>
    <x v="6"/>
    <x v="1"/>
    <s v="APLICACOES DIRETAS"/>
    <x v="9"/>
    <x v="94"/>
    <x v="94"/>
  </r>
  <r>
    <x v="10"/>
    <n v="0"/>
    <x v="2"/>
    <x v="6"/>
    <x v="1"/>
    <s v="APLICACOES DIRETAS"/>
    <x v="9"/>
    <x v="3"/>
    <x v="238"/>
  </r>
  <r>
    <x v="10"/>
    <n v="31633.39"/>
    <x v="2"/>
    <x v="6"/>
    <x v="1"/>
    <s v="APLICACOES DIRETAS"/>
    <x v="9"/>
    <x v="298"/>
    <x v="308"/>
  </r>
  <r>
    <x v="10"/>
    <n v="5957705.4100000001"/>
    <x v="2"/>
    <x v="6"/>
    <x v="1"/>
    <s v="APLICACOES DIRETAS"/>
    <x v="9"/>
    <x v="299"/>
    <x v="309"/>
  </r>
  <r>
    <x v="10"/>
    <n v="594231"/>
    <x v="2"/>
    <x v="6"/>
    <x v="1"/>
    <s v="APLICACOES DIRETAS"/>
    <x v="9"/>
    <x v="236"/>
    <x v="239"/>
  </r>
  <r>
    <x v="10"/>
    <n v="7852749.4199999999"/>
    <x v="2"/>
    <x v="6"/>
    <x v="1"/>
    <s v="APLICACOES DIRETAS"/>
    <x v="9"/>
    <x v="384"/>
    <x v="412"/>
  </r>
  <r>
    <x v="10"/>
    <n v="2365476.81"/>
    <x v="2"/>
    <x v="6"/>
    <x v="1"/>
    <s v="APLICACOES DIRETAS"/>
    <x v="9"/>
    <x v="317"/>
    <x v="336"/>
  </r>
  <r>
    <x v="10"/>
    <n v="941957.34"/>
    <x v="2"/>
    <x v="6"/>
    <x v="1"/>
    <s v="APLICACOES DIRETAS"/>
    <x v="9"/>
    <x v="365"/>
    <x v="387"/>
  </r>
  <r>
    <x v="10"/>
    <n v="0"/>
    <x v="2"/>
    <x v="6"/>
    <x v="1"/>
    <s v="APLICACOES DIRETAS"/>
    <x v="58"/>
    <x v="3"/>
    <x v="324"/>
  </r>
  <r>
    <x v="10"/>
    <n v="13168.34"/>
    <x v="2"/>
    <x v="6"/>
    <x v="1"/>
    <s v="APLICACOES DIRETAS"/>
    <x v="39"/>
    <x v="237"/>
    <x v="241"/>
  </r>
  <r>
    <x v="10"/>
    <n v="245975.58"/>
    <x v="2"/>
    <x v="6"/>
    <x v="1"/>
    <s v="APLICACOES DIRETAS"/>
    <x v="39"/>
    <x v="238"/>
    <x v="242"/>
  </r>
  <r>
    <x v="10"/>
    <n v="0"/>
    <x v="2"/>
    <x v="6"/>
    <x v="1"/>
    <s v="APLICACOES DIRETAS"/>
    <x v="40"/>
    <x v="3"/>
    <x v="243"/>
  </r>
  <r>
    <x v="10"/>
    <n v="0"/>
    <x v="2"/>
    <x v="6"/>
    <x v="0"/>
    <s v="A DEFINIR"/>
    <x v="58"/>
    <x v="3"/>
    <x v="324"/>
  </r>
  <r>
    <x v="11"/>
    <n v="0"/>
    <x v="0"/>
    <x v="0"/>
    <x v="0"/>
    <s v="A DEFINIR"/>
    <x v="58"/>
    <x v="3"/>
    <x v="324"/>
  </r>
  <r>
    <x v="11"/>
    <n v="0"/>
    <x v="1"/>
    <x v="1"/>
    <x v="1"/>
    <s v="APLICACOES DIRETAS"/>
    <x v="1"/>
    <x v="285"/>
    <x v="295"/>
  </r>
  <r>
    <x v="11"/>
    <n v="146952045.69"/>
    <x v="1"/>
    <x v="1"/>
    <x v="1"/>
    <s v="APLICACOES DIRETAS"/>
    <x v="1"/>
    <x v="1"/>
    <x v="1"/>
  </r>
  <r>
    <x v="11"/>
    <n v="2415971855.0900002"/>
    <x v="1"/>
    <x v="1"/>
    <x v="1"/>
    <s v="APLICACOES DIRETAS"/>
    <x v="1"/>
    <x v="2"/>
    <x v="2"/>
  </r>
  <r>
    <x v="11"/>
    <n v="23483232.699999999"/>
    <x v="1"/>
    <x v="1"/>
    <x v="1"/>
    <s v="APLICACOES DIRETAS"/>
    <x v="1"/>
    <x v="372"/>
    <x v="395"/>
  </r>
  <r>
    <x v="11"/>
    <n v="0"/>
    <x v="1"/>
    <x v="1"/>
    <x v="1"/>
    <s v="APLICACOES DIRETAS"/>
    <x v="1"/>
    <x v="3"/>
    <x v="396"/>
  </r>
  <r>
    <x v="11"/>
    <n v="8870610.9299999997"/>
    <x v="1"/>
    <x v="1"/>
    <x v="1"/>
    <s v="APLICACOES DIRETAS"/>
    <x v="2"/>
    <x v="4"/>
    <x v="4"/>
  </r>
  <r>
    <x v="11"/>
    <n v="46816609.43"/>
    <x v="1"/>
    <x v="1"/>
    <x v="1"/>
    <s v="APLICACOES DIRETAS"/>
    <x v="2"/>
    <x v="5"/>
    <x v="5"/>
  </r>
  <r>
    <x v="11"/>
    <n v="0"/>
    <x v="1"/>
    <x v="1"/>
    <x v="1"/>
    <s v="APLICACOES DIRETAS"/>
    <x v="2"/>
    <x v="3"/>
    <x v="397"/>
  </r>
  <r>
    <x v="11"/>
    <n v="0"/>
    <x v="1"/>
    <x v="1"/>
    <x v="1"/>
    <s v="APLICACOES DIRETAS"/>
    <x v="58"/>
    <x v="3"/>
    <x v="324"/>
  </r>
  <r>
    <x v="11"/>
    <n v="24337971.43"/>
    <x v="1"/>
    <x v="1"/>
    <x v="9"/>
    <s v="APLICACAO DIRETA DECORRENTE DE OPERACOES ENTRE ORGAOS, FUNDOS E ENTIDA"/>
    <x v="1"/>
    <x v="285"/>
    <x v="295"/>
  </r>
  <r>
    <x v="11"/>
    <n v="0"/>
    <x v="1"/>
    <x v="1"/>
    <x v="9"/>
    <s v="APLICACAO DIRETA DECORRENTE DE OPERACOES ENTRE ORGAOS, FUNDOS E ENTIDA"/>
    <x v="1"/>
    <x v="3"/>
    <x v="3"/>
  </r>
  <r>
    <x v="11"/>
    <n v="0"/>
    <x v="1"/>
    <x v="1"/>
    <x v="9"/>
    <s v="APLICACAO DIRETA DECORRENTE DE OPERACOES ENTRE ORGAOS, FUNDOS E ENTIDA"/>
    <x v="58"/>
    <x v="3"/>
    <x v="3"/>
  </r>
  <r>
    <x v="11"/>
    <n v="7003410"/>
    <x v="1"/>
    <x v="2"/>
    <x v="2"/>
    <s v="TRANSFERENCIAS A UNIAO"/>
    <x v="3"/>
    <x v="6"/>
    <x v="6"/>
  </r>
  <r>
    <x v="11"/>
    <n v="0"/>
    <x v="1"/>
    <x v="2"/>
    <x v="2"/>
    <s v="TRANSFERENCIAS A UNIAO"/>
    <x v="3"/>
    <x v="3"/>
    <x v="6"/>
  </r>
  <r>
    <x v="11"/>
    <n v="58304.5"/>
    <x v="1"/>
    <x v="2"/>
    <x v="2"/>
    <s v="TRANSFERENCIAS A UNIAO"/>
    <x v="4"/>
    <x v="8"/>
    <x v="8"/>
  </r>
  <r>
    <x v="11"/>
    <n v="38113254.310000002"/>
    <x v="1"/>
    <x v="2"/>
    <x v="2"/>
    <s v="TRANSFERENCIAS A UNIAO"/>
    <x v="4"/>
    <x v="273"/>
    <x v="284"/>
  </r>
  <r>
    <x v="11"/>
    <n v="0"/>
    <x v="1"/>
    <x v="2"/>
    <x v="2"/>
    <s v="TRANSFERENCIAS A UNIAO"/>
    <x v="4"/>
    <x v="3"/>
    <x v="327"/>
  </r>
  <r>
    <x v="11"/>
    <n v="0"/>
    <x v="1"/>
    <x v="2"/>
    <x v="2"/>
    <s v="TRANSFERENCIAS A UNIAO"/>
    <x v="58"/>
    <x v="3"/>
    <x v="324"/>
  </r>
  <r>
    <x v="11"/>
    <n v="288313674.26999998"/>
    <x v="1"/>
    <x v="2"/>
    <x v="3"/>
    <s v="TRANSFERENCIAS A MUNICIPIOS"/>
    <x v="3"/>
    <x v="6"/>
    <x v="6"/>
  </r>
  <r>
    <x v="11"/>
    <n v="0"/>
    <x v="1"/>
    <x v="2"/>
    <x v="3"/>
    <s v="TRANSFERENCIAS A MUNICIPIOS"/>
    <x v="3"/>
    <x v="3"/>
    <x v="6"/>
  </r>
  <r>
    <x v="11"/>
    <n v="1597033.12"/>
    <x v="1"/>
    <x v="2"/>
    <x v="3"/>
    <s v="TRANSFERENCIAS A MUNICIPIOS"/>
    <x v="6"/>
    <x v="286"/>
    <x v="296"/>
  </r>
  <r>
    <x v="11"/>
    <n v="8939877830.8299999"/>
    <x v="1"/>
    <x v="2"/>
    <x v="3"/>
    <s v="TRANSFERENCIAS A MUNICIPIOS"/>
    <x v="6"/>
    <x v="287"/>
    <x v="297"/>
  </r>
  <r>
    <x v="11"/>
    <n v="164031194.66999999"/>
    <x v="1"/>
    <x v="2"/>
    <x v="3"/>
    <s v="TRANSFERENCIAS A MUNICIPIOS"/>
    <x v="6"/>
    <x v="288"/>
    <x v="298"/>
  </r>
  <r>
    <x v="11"/>
    <n v="1695861053.5999999"/>
    <x v="1"/>
    <x v="2"/>
    <x v="3"/>
    <s v="TRANSFERENCIAS A MUNICIPIOS"/>
    <x v="6"/>
    <x v="289"/>
    <x v="299"/>
  </r>
  <r>
    <x v="11"/>
    <n v="0"/>
    <x v="1"/>
    <x v="2"/>
    <x v="3"/>
    <s v="TRANSFERENCIAS A MUNICIPIOS"/>
    <x v="6"/>
    <x v="3"/>
    <x v="10"/>
  </r>
  <r>
    <x v="11"/>
    <n v="150068.92000000001"/>
    <x v="1"/>
    <x v="2"/>
    <x v="3"/>
    <s v="TRANSFERENCIAS A MUNICIPIOS"/>
    <x v="4"/>
    <x v="335"/>
    <x v="360"/>
  </r>
  <r>
    <x v="11"/>
    <n v="76959.94"/>
    <x v="1"/>
    <x v="2"/>
    <x v="3"/>
    <s v="TRANSFERENCIAS A MUNICIPIOS"/>
    <x v="4"/>
    <x v="8"/>
    <x v="8"/>
  </r>
  <r>
    <x v="11"/>
    <n v="104851.96"/>
    <x v="1"/>
    <x v="2"/>
    <x v="3"/>
    <s v="TRANSFERENCIAS A MUNICIPIOS"/>
    <x v="4"/>
    <x v="273"/>
    <x v="284"/>
  </r>
  <r>
    <x v="11"/>
    <n v="0"/>
    <x v="1"/>
    <x v="2"/>
    <x v="3"/>
    <s v="TRANSFERENCIAS A MUNICIPIOS"/>
    <x v="4"/>
    <x v="3"/>
    <x v="327"/>
  </r>
  <r>
    <x v="11"/>
    <n v="0"/>
    <x v="1"/>
    <x v="2"/>
    <x v="3"/>
    <s v="TRANSFERENCIAS A MUNICIPIOS"/>
    <x v="58"/>
    <x v="3"/>
    <x v="324"/>
  </r>
  <r>
    <x v="11"/>
    <n v="665715502.08000004"/>
    <x v="1"/>
    <x v="2"/>
    <x v="10"/>
    <s v=" TRANSFERENCIA A MUNICIPIOS - FUNDO A FUNDO"/>
    <x v="3"/>
    <x v="6"/>
    <x v="6"/>
  </r>
  <r>
    <x v="11"/>
    <n v="0"/>
    <x v="1"/>
    <x v="2"/>
    <x v="10"/>
    <s v="TRANSFERENCIA A MUNICIPIOS - FUNDO A FUNDO"/>
    <x v="3"/>
    <x v="3"/>
    <x v="6"/>
  </r>
  <r>
    <x v="11"/>
    <n v="0"/>
    <x v="1"/>
    <x v="2"/>
    <x v="10"/>
    <s v="TRANSFERENCIA A MUNICIPIOS - FUNDO A FUNDO"/>
    <x v="58"/>
    <x v="3"/>
    <x v="324"/>
  </r>
  <r>
    <x v="11"/>
    <n v="52214584.909999996"/>
    <x v="1"/>
    <x v="2"/>
    <x v="4"/>
    <s v="TRANSFERENCIAS A INSTITUICOES PRIVADAS SEM FINS LUCRATIVOS"/>
    <x v="3"/>
    <x v="6"/>
    <x v="6"/>
  </r>
  <r>
    <x v="11"/>
    <n v="0"/>
    <x v="1"/>
    <x v="2"/>
    <x v="4"/>
    <s v="TRANSFERENCIAS A INSTITUICOES PRIVADAS SEM FINS LUCRATIVOS"/>
    <x v="3"/>
    <x v="312"/>
    <x v="323"/>
  </r>
  <r>
    <x v="11"/>
    <n v="0"/>
    <x v="1"/>
    <x v="2"/>
    <x v="4"/>
    <s v="TRANSFERENCIAS A INSTITUICOES PRIVADAS SEM FINS LUCRATIVOS"/>
    <x v="3"/>
    <x v="3"/>
    <x v="6"/>
  </r>
  <r>
    <x v="11"/>
    <n v="32955.379999999997"/>
    <x v="1"/>
    <x v="2"/>
    <x v="4"/>
    <s v="TRANSFERENCIAS A INSTITUICOES PRIVADAS SEM FINS LUCRATIVOS"/>
    <x v="4"/>
    <x v="273"/>
    <x v="284"/>
  </r>
  <r>
    <x v="11"/>
    <n v="0"/>
    <x v="1"/>
    <x v="2"/>
    <x v="4"/>
    <s v="TRANSFERENCIAS A INSTITUICOES PRIVADAS SEM FINS LUCRATIVOS"/>
    <x v="4"/>
    <x v="3"/>
    <x v="327"/>
  </r>
  <r>
    <x v="11"/>
    <n v="830676.86"/>
    <x v="1"/>
    <x v="2"/>
    <x v="4"/>
    <s v="TRANSFERENCIAS A INSTITUICOES PRIVADAS SEM FINS LUCRATIVOS"/>
    <x v="9"/>
    <x v="295"/>
    <x v="305"/>
  </r>
  <r>
    <x v="11"/>
    <n v="47500"/>
    <x v="1"/>
    <x v="2"/>
    <x v="4"/>
    <s v="TRANSFERENCIAS A INSTITUICOES PRIVADAS SEM FINS LUCRATIVOS"/>
    <x v="9"/>
    <x v="99"/>
    <x v="99"/>
  </r>
  <r>
    <x v="11"/>
    <n v="0"/>
    <x v="1"/>
    <x v="2"/>
    <x v="4"/>
    <s v="TRANSFERENCIAS A INSTITUICOES PRIVADAS SEM FINS LUCRATIVOS"/>
    <x v="9"/>
    <x v="3"/>
    <x v="238"/>
  </r>
  <r>
    <x v="11"/>
    <n v="58255339.259999998"/>
    <x v="1"/>
    <x v="2"/>
    <x v="4"/>
    <s v="TRANSFERENCIAS A INSTITUICOES PRIVADAS SEM FINS LUCRATIVOS"/>
    <x v="9"/>
    <x v="264"/>
    <x v="274"/>
  </r>
  <r>
    <x v="11"/>
    <n v="0"/>
    <x v="1"/>
    <x v="2"/>
    <x v="4"/>
    <s v="TRANSFERENCIAS A INSTITUICOES PRIVADAS SEM FINS LUCRATIVOS"/>
    <x v="58"/>
    <x v="3"/>
    <x v="324"/>
  </r>
  <r>
    <x v="11"/>
    <n v="0"/>
    <x v="1"/>
    <x v="2"/>
    <x v="4"/>
    <s v="TRANSFERENCIAS A INSTITUICOES PRIVADAS SEM FINS LUCRATIVOS"/>
    <x v="10"/>
    <x v="3"/>
    <x v="15"/>
  </r>
  <r>
    <x v="11"/>
    <n v="544956288.37"/>
    <x v="1"/>
    <x v="2"/>
    <x v="4"/>
    <s v="TRANSFERENCIAS A INSTITUICOES PRIVADAS SEM FINS LUCRATIVOS"/>
    <x v="10"/>
    <x v="15"/>
    <x v="15"/>
  </r>
  <r>
    <x v="11"/>
    <n v="280207.5"/>
    <x v="1"/>
    <x v="2"/>
    <x v="6"/>
    <s v="TRANSFERENCIAS A INSTITUICOES PRIVADAS COM FINS LUCRATIVOS"/>
    <x v="3"/>
    <x v="6"/>
    <x v="6"/>
  </r>
  <r>
    <x v="11"/>
    <n v="96487395.939999998"/>
    <x v="1"/>
    <x v="2"/>
    <x v="6"/>
    <s v="TRANSFERENCIAS A INSTITUICOES PRIVADAS COM FINS LUCRATIVOS"/>
    <x v="9"/>
    <x v="291"/>
    <x v="301"/>
  </r>
  <r>
    <x v="11"/>
    <n v="0"/>
    <x v="1"/>
    <x v="2"/>
    <x v="6"/>
    <s v="TRANSFERENCIAS A INSTITUICOES PRIVADAS COM FINS LUCRATIVOS"/>
    <x v="9"/>
    <x v="105"/>
    <x v="105"/>
  </r>
  <r>
    <x v="11"/>
    <n v="0"/>
    <x v="1"/>
    <x v="2"/>
    <x v="6"/>
    <s v="TRANSFERENCIAS A INSTITUICOES PRIVADAS COM FINS LUCRATIVOS"/>
    <x v="9"/>
    <x v="3"/>
    <x v="238"/>
  </r>
  <r>
    <x v="11"/>
    <n v="0"/>
    <x v="1"/>
    <x v="2"/>
    <x v="6"/>
    <s v="TRANSFERENCIAS A INSTITUICOES PRIVADAS COM FINS LUCRATIVOS"/>
    <x v="58"/>
    <x v="3"/>
    <x v="324"/>
  </r>
  <r>
    <x v="11"/>
    <n v="2641651.12"/>
    <x v="1"/>
    <x v="2"/>
    <x v="5"/>
    <s v="TRANSFERENCIAS A INSTITUICOES MULTIGOVERNAMENTAIS"/>
    <x v="3"/>
    <x v="6"/>
    <x v="6"/>
  </r>
  <r>
    <x v="11"/>
    <n v="0"/>
    <x v="1"/>
    <x v="2"/>
    <x v="5"/>
    <s v="TRANSFERENCIAS A INSTITUICOES MULTIGOVERNAMENTAIS"/>
    <x v="3"/>
    <x v="3"/>
    <x v="6"/>
  </r>
  <r>
    <x v="11"/>
    <n v="0"/>
    <x v="1"/>
    <x v="2"/>
    <x v="5"/>
    <s v="TRANSFERENCIAS A INSTITUICOES MULTIGOVERNAMENTAIS"/>
    <x v="58"/>
    <x v="3"/>
    <x v="324"/>
  </r>
  <r>
    <x v="11"/>
    <n v="0"/>
    <x v="1"/>
    <x v="2"/>
    <x v="5"/>
    <s v="TRANSFERENCIAS A INSTITUICOES MULTIGOVERNAMENTAIS"/>
    <x v="40"/>
    <x v="3"/>
    <x v="3"/>
  </r>
  <r>
    <x v="11"/>
    <n v="320000"/>
    <x v="1"/>
    <x v="2"/>
    <x v="5"/>
    <s v="TRANSFERENCIAS A INSTITUICOES MULTIGOVERNAMENTAIS"/>
    <x v="40"/>
    <x v="132"/>
    <x v="132"/>
  </r>
  <r>
    <x v="11"/>
    <n v="0"/>
    <x v="1"/>
    <x v="2"/>
    <x v="8"/>
    <s v="TRANSFERENCIAS A CONSORCIOS PUBLICOS MEDIANTE CONTRATO DE RATEIO"/>
    <x v="58"/>
    <x v="3"/>
    <x v="324"/>
  </r>
  <r>
    <x v="11"/>
    <n v="0"/>
    <x v="1"/>
    <x v="2"/>
    <x v="8"/>
    <s v="TRANSFERENCIAS A CONSORCIOS PUBLICOS MEDIANTE CONTRATO DE RATEIO"/>
    <x v="10"/>
    <x v="3"/>
    <x v="15"/>
  </r>
  <r>
    <x v="11"/>
    <n v="19591823.870000001"/>
    <x v="1"/>
    <x v="2"/>
    <x v="8"/>
    <s v="TRANSFERENCIAS A CONSORCIOS PUBLICOS MEDIANTE CONTRATO DE RATEIO"/>
    <x v="10"/>
    <x v="15"/>
    <x v="15"/>
  </r>
  <r>
    <x v="11"/>
    <n v="2665667.2000000002"/>
    <x v="1"/>
    <x v="2"/>
    <x v="7"/>
    <s v="TRANSFERENCIAS AO EXTERIOR"/>
    <x v="3"/>
    <x v="6"/>
    <x v="6"/>
  </r>
  <r>
    <x v="11"/>
    <n v="0"/>
    <x v="1"/>
    <x v="2"/>
    <x v="7"/>
    <s v="TRANSFERENCIAS AO EXTERIOR"/>
    <x v="3"/>
    <x v="3"/>
    <x v="6"/>
  </r>
  <r>
    <x v="11"/>
    <n v="0"/>
    <x v="1"/>
    <x v="2"/>
    <x v="7"/>
    <s v="TRANSFERENCIAS AO EXTERIOR"/>
    <x v="58"/>
    <x v="3"/>
    <x v="324"/>
  </r>
  <r>
    <x v="11"/>
    <n v="0"/>
    <x v="1"/>
    <x v="2"/>
    <x v="1"/>
    <s v="APLICACOES DIRETAS"/>
    <x v="0"/>
    <x v="3"/>
    <x v="0"/>
  </r>
  <r>
    <x v="11"/>
    <n v="2975985.9"/>
    <x v="1"/>
    <x v="2"/>
    <x v="1"/>
    <s v="APLICACOES DIRETAS"/>
    <x v="67"/>
    <x v="353"/>
    <x v="377"/>
  </r>
  <r>
    <x v="11"/>
    <n v="21745670.449999999"/>
    <x v="1"/>
    <x v="2"/>
    <x v="1"/>
    <s v="APLICACOES DIRETAS"/>
    <x v="67"/>
    <x v="17"/>
    <x v="17"/>
  </r>
  <r>
    <x v="11"/>
    <n v="0"/>
    <x v="1"/>
    <x v="2"/>
    <x v="1"/>
    <s v="APLICACOES DIRETAS"/>
    <x v="67"/>
    <x v="3"/>
    <x v="413"/>
  </r>
  <r>
    <x v="11"/>
    <n v="246358522.47999999"/>
    <x v="1"/>
    <x v="2"/>
    <x v="1"/>
    <s v="APLICACOES DIRETAS"/>
    <x v="13"/>
    <x v="354"/>
    <x v="330"/>
  </r>
  <r>
    <x v="11"/>
    <n v="0"/>
    <x v="1"/>
    <x v="2"/>
    <x v="1"/>
    <s v="APLICACOES DIRETAS"/>
    <x v="13"/>
    <x v="3"/>
    <x v="330"/>
  </r>
  <r>
    <x v="11"/>
    <n v="14311872.140000001"/>
    <x v="1"/>
    <x v="2"/>
    <x v="1"/>
    <s v="APLICACOES DIRETAS"/>
    <x v="14"/>
    <x v="385"/>
    <x v="414"/>
  </r>
  <r>
    <x v="11"/>
    <n v="62383799.57"/>
    <x v="1"/>
    <x v="2"/>
    <x v="1"/>
    <s v="APLICACOES DIRETAS"/>
    <x v="14"/>
    <x v="386"/>
    <x v="415"/>
  </r>
  <r>
    <x v="11"/>
    <n v="0"/>
    <x v="1"/>
    <x v="2"/>
    <x v="1"/>
    <s v="APLICACOES DIRETAS"/>
    <x v="14"/>
    <x v="3"/>
    <x v="250"/>
  </r>
  <r>
    <x v="11"/>
    <n v="12364187.109999999"/>
    <x v="1"/>
    <x v="2"/>
    <x v="1"/>
    <s v="APLICACOES DIRETAS"/>
    <x v="15"/>
    <x v="20"/>
    <x v="20"/>
  </r>
  <r>
    <x v="11"/>
    <n v="0"/>
    <x v="1"/>
    <x v="2"/>
    <x v="1"/>
    <s v="APLICACOES DIRETAS"/>
    <x v="15"/>
    <x v="3"/>
    <x v="20"/>
  </r>
  <r>
    <x v="11"/>
    <n v="454930.13"/>
    <x v="1"/>
    <x v="2"/>
    <x v="1"/>
    <s v="APLICACOES DIRETAS"/>
    <x v="16"/>
    <x v="21"/>
    <x v="21"/>
  </r>
  <r>
    <x v="11"/>
    <n v="0"/>
    <x v="1"/>
    <x v="2"/>
    <x v="1"/>
    <s v="APLICACOES DIRETAS"/>
    <x v="16"/>
    <x v="3"/>
    <x v="21"/>
  </r>
  <r>
    <x v="11"/>
    <n v="4355110.8899999997"/>
    <x v="1"/>
    <x v="2"/>
    <x v="1"/>
    <s v="APLICACOES DIRETAS"/>
    <x v="17"/>
    <x v="355"/>
    <x v="251"/>
  </r>
  <r>
    <x v="11"/>
    <n v="8912992.6199999992"/>
    <x v="1"/>
    <x v="2"/>
    <x v="1"/>
    <s v="APLICACOES DIRETAS"/>
    <x v="17"/>
    <x v="356"/>
    <x v="379"/>
  </r>
  <r>
    <x v="11"/>
    <n v="34653629.520000003"/>
    <x v="1"/>
    <x v="2"/>
    <x v="1"/>
    <s v="APLICACOES DIRETAS"/>
    <x v="17"/>
    <x v="357"/>
    <x v="357"/>
  </r>
  <r>
    <x v="11"/>
    <n v="737666.12"/>
    <x v="1"/>
    <x v="2"/>
    <x v="1"/>
    <s v="APLICACOES DIRETAS"/>
    <x v="17"/>
    <x v="387"/>
    <x v="416"/>
  </r>
  <r>
    <x v="11"/>
    <n v="0"/>
    <x v="1"/>
    <x v="2"/>
    <x v="1"/>
    <s v="APLICACOES DIRETAS"/>
    <x v="17"/>
    <x v="3"/>
    <x v="251"/>
  </r>
  <r>
    <x v="11"/>
    <n v="0"/>
    <x v="1"/>
    <x v="2"/>
    <x v="1"/>
    <s v="APLICACOES DIRETAS"/>
    <x v="18"/>
    <x v="3"/>
    <x v="331"/>
  </r>
  <r>
    <x v="11"/>
    <n v="972897.9"/>
    <x v="1"/>
    <x v="2"/>
    <x v="1"/>
    <s v="APLICACOES DIRETAS"/>
    <x v="59"/>
    <x v="257"/>
    <x v="266"/>
  </r>
  <r>
    <x v="11"/>
    <n v="0"/>
    <x v="1"/>
    <x v="2"/>
    <x v="1"/>
    <s v="APLICACOES DIRETAS"/>
    <x v="59"/>
    <x v="3"/>
    <x v="266"/>
  </r>
  <r>
    <x v="11"/>
    <n v="2317625.0699999998"/>
    <x v="1"/>
    <x v="2"/>
    <x v="1"/>
    <s v="APLICACOES DIRETAS"/>
    <x v="3"/>
    <x v="6"/>
    <x v="6"/>
  </r>
  <r>
    <x v="11"/>
    <n v="0"/>
    <x v="1"/>
    <x v="2"/>
    <x v="1"/>
    <s v="APLICACOES DIRETAS"/>
    <x v="3"/>
    <x v="3"/>
    <x v="6"/>
  </r>
  <r>
    <x v="11"/>
    <n v="2572000"/>
    <x v="1"/>
    <x v="2"/>
    <x v="1"/>
    <s v="APLICACOES DIRETAS"/>
    <x v="3"/>
    <x v="292"/>
    <x v="302"/>
  </r>
  <r>
    <x v="11"/>
    <n v="0"/>
    <x v="1"/>
    <x v="2"/>
    <x v="1"/>
    <s v="APLICACOES DIRETAS"/>
    <x v="20"/>
    <x v="24"/>
    <x v="24"/>
  </r>
  <r>
    <x v="11"/>
    <n v="0"/>
    <x v="1"/>
    <x v="2"/>
    <x v="1"/>
    <s v="APLICACOES DIRETAS"/>
    <x v="20"/>
    <x v="3"/>
    <x v="24"/>
  </r>
  <r>
    <x v="11"/>
    <n v="100150397.83"/>
    <x v="1"/>
    <x v="2"/>
    <x v="1"/>
    <s v="APLICACOES DIRETAS"/>
    <x v="5"/>
    <x v="388"/>
    <x v="417"/>
  </r>
  <r>
    <x v="11"/>
    <n v="18860837.629999999"/>
    <x v="1"/>
    <x v="2"/>
    <x v="1"/>
    <s v="APLICACOES DIRETAS"/>
    <x v="5"/>
    <x v="389"/>
    <x v="418"/>
  </r>
  <r>
    <x v="11"/>
    <n v="0"/>
    <x v="1"/>
    <x v="2"/>
    <x v="1"/>
    <s v="APLICACOES DIRETAS"/>
    <x v="5"/>
    <x v="3"/>
    <x v="9"/>
  </r>
  <r>
    <x v="11"/>
    <n v="89535621.859999999"/>
    <x v="1"/>
    <x v="2"/>
    <x v="1"/>
    <s v="APLICACOES DIRETAS"/>
    <x v="21"/>
    <x v="25"/>
    <x v="25"/>
  </r>
  <r>
    <x v="11"/>
    <n v="3998747.85"/>
    <x v="1"/>
    <x v="2"/>
    <x v="1"/>
    <s v="APLICACOES DIRETAS"/>
    <x v="21"/>
    <x v="3"/>
    <x v="25"/>
  </r>
  <r>
    <x v="11"/>
    <n v="16952084.079999998"/>
    <x v="1"/>
    <x v="2"/>
    <x v="1"/>
    <s v="APLICACOES DIRETAS"/>
    <x v="22"/>
    <x v="26"/>
    <x v="26"/>
  </r>
  <r>
    <x v="11"/>
    <n v="0"/>
    <x v="1"/>
    <x v="2"/>
    <x v="1"/>
    <s v="APLICACOES DIRETAS"/>
    <x v="22"/>
    <x v="3"/>
    <x v="26"/>
  </r>
  <r>
    <x v="11"/>
    <n v="0"/>
    <x v="1"/>
    <x v="2"/>
    <x v="1"/>
    <s v="APLICACOES DIRETAS"/>
    <x v="68"/>
    <x v="3"/>
    <x v="398"/>
  </r>
  <r>
    <x v="11"/>
    <n v="1469.55"/>
    <x v="1"/>
    <x v="2"/>
    <x v="1"/>
    <s v="APLICACOES DIRETAS"/>
    <x v="23"/>
    <x v="243"/>
    <x v="252"/>
  </r>
  <r>
    <x v="11"/>
    <n v="0"/>
    <x v="1"/>
    <x v="2"/>
    <x v="1"/>
    <s v="APLICACOES DIRETAS"/>
    <x v="23"/>
    <x v="3"/>
    <x v="252"/>
  </r>
  <r>
    <x v="11"/>
    <n v="11778341.73"/>
    <x v="1"/>
    <x v="2"/>
    <x v="1"/>
    <s v="APLICACOES DIRETAS"/>
    <x v="4"/>
    <x v="7"/>
    <x v="7"/>
  </r>
  <r>
    <x v="11"/>
    <n v="298500"/>
    <x v="1"/>
    <x v="2"/>
    <x v="1"/>
    <s v="APLICACOES DIRETAS"/>
    <x v="4"/>
    <x v="330"/>
    <x v="355"/>
  </r>
  <r>
    <x v="11"/>
    <n v="17166541.969999999"/>
    <x v="1"/>
    <x v="2"/>
    <x v="1"/>
    <s v="APLICACOES DIRETAS"/>
    <x v="4"/>
    <x v="276"/>
    <x v="287"/>
  </r>
  <r>
    <x v="11"/>
    <n v="26241073.98"/>
    <x v="1"/>
    <x v="2"/>
    <x v="1"/>
    <s v="APLICACOES DIRETAS"/>
    <x v="4"/>
    <x v="265"/>
    <x v="275"/>
  </r>
  <r>
    <x v="11"/>
    <n v="5556.97"/>
    <x v="1"/>
    <x v="2"/>
    <x v="1"/>
    <s v="APLICACOES DIRETAS"/>
    <x v="4"/>
    <x v="333"/>
    <x v="358"/>
  </r>
  <r>
    <x v="11"/>
    <n v="1222650.8"/>
    <x v="1"/>
    <x v="2"/>
    <x v="1"/>
    <s v="APLICACOES DIRETAS"/>
    <x v="4"/>
    <x v="334"/>
    <x v="359"/>
  </r>
  <r>
    <x v="11"/>
    <n v="1418515.57"/>
    <x v="1"/>
    <x v="2"/>
    <x v="1"/>
    <s v="APLICACOES DIRETAS"/>
    <x v="4"/>
    <x v="335"/>
    <x v="360"/>
  </r>
  <r>
    <x v="11"/>
    <n v="1606853.07"/>
    <x v="1"/>
    <x v="2"/>
    <x v="1"/>
    <s v="APLICACOES DIRETAS"/>
    <x v="4"/>
    <x v="358"/>
    <x v="380"/>
  </r>
  <r>
    <x v="11"/>
    <n v="8779403.8699999992"/>
    <x v="1"/>
    <x v="2"/>
    <x v="1"/>
    <s v="APLICACOES DIRETAS"/>
    <x v="4"/>
    <x v="8"/>
    <x v="8"/>
  </r>
  <r>
    <x v="11"/>
    <n v="375316367.31"/>
    <x v="1"/>
    <x v="2"/>
    <x v="1"/>
    <s v="APLICACOES DIRETAS"/>
    <x v="4"/>
    <x v="267"/>
    <x v="278"/>
  </r>
  <r>
    <x v="11"/>
    <n v="1414158.86"/>
    <x v="1"/>
    <x v="2"/>
    <x v="1"/>
    <s v="APLICACOES DIRETAS"/>
    <x v="4"/>
    <x v="336"/>
    <x v="361"/>
  </r>
  <r>
    <x v="11"/>
    <n v="92649440.239999995"/>
    <x v="1"/>
    <x v="2"/>
    <x v="1"/>
    <s v="APLICACOES DIRETAS"/>
    <x v="4"/>
    <x v="328"/>
    <x v="353"/>
  </r>
  <r>
    <x v="11"/>
    <n v="4022015.63"/>
    <x v="1"/>
    <x v="2"/>
    <x v="1"/>
    <s v="APLICACOES DIRETAS"/>
    <x v="4"/>
    <x v="273"/>
    <x v="284"/>
  </r>
  <r>
    <x v="11"/>
    <n v="0"/>
    <x v="1"/>
    <x v="2"/>
    <x v="1"/>
    <s v="APLICACOES DIRETAS"/>
    <x v="4"/>
    <x v="3"/>
    <x v="327"/>
  </r>
  <r>
    <x v="11"/>
    <n v="346801904.30000001"/>
    <x v="1"/>
    <x v="2"/>
    <x v="1"/>
    <s v="APLICACOES DIRETAS"/>
    <x v="25"/>
    <x v="30"/>
    <x v="30"/>
  </r>
  <r>
    <x v="11"/>
    <n v="369745676.50999999"/>
    <x v="1"/>
    <x v="2"/>
    <x v="1"/>
    <s v="APLICACOES DIRETAS"/>
    <x v="25"/>
    <x v="390"/>
    <x v="419"/>
  </r>
  <r>
    <x v="11"/>
    <n v="86587432.980000004"/>
    <x v="1"/>
    <x v="2"/>
    <x v="1"/>
    <s v="APLICACOES DIRETAS"/>
    <x v="25"/>
    <x v="31"/>
    <x v="31"/>
  </r>
  <r>
    <x v="11"/>
    <n v="110897347.81999999"/>
    <x v="1"/>
    <x v="2"/>
    <x v="1"/>
    <s v="APLICACOES DIRETAS"/>
    <x v="25"/>
    <x v="391"/>
    <x v="420"/>
  </r>
  <r>
    <x v="11"/>
    <n v="346631.47"/>
    <x v="1"/>
    <x v="2"/>
    <x v="1"/>
    <s v="APLICACOES DIRETAS"/>
    <x v="25"/>
    <x v="3"/>
    <x v="230"/>
  </r>
  <r>
    <x v="11"/>
    <n v="15749074.109999999"/>
    <x v="1"/>
    <x v="2"/>
    <x v="1"/>
    <s v="APLICACOES DIRETAS"/>
    <x v="65"/>
    <x v="64"/>
    <x v="64"/>
  </r>
  <r>
    <x v="11"/>
    <n v="0"/>
    <x v="1"/>
    <x v="2"/>
    <x v="1"/>
    <s v="APLICACOES DIRETAS"/>
    <x v="65"/>
    <x v="3"/>
    <x v="381"/>
  </r>
  <r>
    <x v="11"/>
    <n v="10950"/>
    <x v="1"/>
    <x v="2"/>
    <x v="1"/>
    <s v="APLICACOES DIRETAS"/>
    <x v="7"/>
    <x v="32"/>
    <x v="32"/>
  </r>
  <r>
    <x v="11"/>
    <n v="23287174.050000001"/>
    <x v="1"/>
    <x v="2"/>
    <x v="1"/>
    <s v="APLICACOES DIRETAS"/>
    <x v="7"/>
    <x v="33"/>
    <x v="33"/>
  </r>
  <r>
    <x v="11"/>
    <n v="2423775.81"/>
    <x v="1"/>
    <x v="2"/>
    <x v="1"/>
    <s v="APLICACOES DIRETAS"/>
    <x v="7"/>
    <x v="34"/>
    <x v="34"/>
  </r>
  <r>
    <x v="11"/>
    <n v="13523005.91"/>
    <x v="1"/>
    <x v="2"/>
    <x v="1"/>
    <s v="APLICACOES DIRETAS"/>
    <x v="7"/>
    <x v="35"/>
    <x v="35"/>
  </r>
  <r>
    <x v="11"/>
    <n v="3402871.05"/>
    <x v="1"/>
    <x v="2"/>
    <x v="1"/>
    <s v="APLICACOES DIRETAS"/>
    <x v="7"/>
    <x v="230"/>
    <x v="231"/>
  </r>
  <r>
    <x v="11"/>
    <n v="56968680.200000003"/>
    <x v="1"/>
    <x v="2"/>
    <x v="1"/>
    <s v="APLICACOES DIRETAS"/>
    <x v="7"/>
    <x v="36"/>
    <x v="36"/>
  </r>
  <r>
    <x v="11"/>
    <n v="2354364.33"/>
    <x v="1"/>
    <x v="2"/>
    <x v="1"/>
    <s v="APLICACOES DIRETAS"/>
    <x v="7"/>
    <x v="37"/>
    <x v="37"/>
  </r>
  <r>
    <x v="11"/>
    <n v="1941415.59"/>
    <x v="1"/>
    <x v="2"/>
    <x v="1"/>
    <s v="APLICACOES DIRETAS"/>
    <x v="7"/>
    <x v="38"/>
    <x v="38"/>
  </r>
  <r>
    <x v="11"/>
    <n v="2559055.67"/>
    <x v="1"/>
    <x v="2"/>
    <x v="1"/>
    <s v="APLICACOES DIRETAS"/>
    <x v="7"/>
    <x v="39"/>
    <x v="39"/>
  </r>
  <r>
    <x v="11"/>
    <n v="29031989.969999999"/>
    <x v="1"/>
    <x v="2"/>
    <x v="1"/>
    <s v="APLICACOES DIRETAS"/>
    <x v="7"/>
    <x v="293"/>
    <x v="303"/>
  </r>
  <r>
    <x v="11"/>
    <n v="845330.34"/>
    <x v="1"/>
    <x v="2"/>
    <x v="1"/>
    <s v="APLICACOES DIRETAS"/>
    <x v="7"/>
    <x v="40"/>
    <x v="40"/>
  </r>
  <r>
    <x v="11"/>
    <n v="39898079.100000001"/>
    <x v="1"/>
    <x v="2"/>
    <x v="1"/>
    <s v="APLICACOES DIRETAS"/>
    <x v="7"/>
    <x v="41"/>
    <x v="41"/>
  </r>
  <r>
    <x v="11"/>
    <n v="3684658.93"/>
    <x v="1"/>
    <x v="2"/>
    <x v="1"/>
    <s v="APLICACOES DIRETAS"/>
    <x v="7"/>
    <x v="42"/>
    <x v="42"/>
  </r>
  <r>
    <x v="11"/>
    <n v="187674.58"/>
    <x v="1"/>
    <x v="2"/>
    <x v="1"/>
    <s v="APLICACOES DIRETAS"/>
    <x v="7"/>
    <x v="259"/>
    <x v="268"/>
  </r>
  <r>
    <x v="11"/>
    <n v="69099.520000000004"/>
    <x v="1"/>
    <x v="2"/>
    <x v="1"/>
    <s v="APLICACOES DIRETAS"/>
    <x v="7"/>
    <x v="43"/>
    <x v="43"/>
  </r>
  <r>
    <x v="11"/>
    <n v="62921.46"/>
    <x v="1"/>
    <x v="2"/>
    <x v="1"/>
    <s v="APLICACOES DIRETAS"/>
    <x v="7"/>
    <x v="44"/>
    <x v="44"/>
  </r>
  <r>
    <x v="11"/>
    <n v="1177931.52"/>
    <x v="1"/>
    <x v="2"/>
    <x v="1"/>
    <s v="APLICACOES DIRETAS"/>
    <x v="7"/>
    <x v="45"/>
    <x v="45"/>
  </r>
  <r>
    <x v="11"/>
    <n v="9223378.8399999999"/>
    <x v="1"/>
    <x v="2"/>
    <x v="1"/>
    <s v="APLICACOES DIRETAS"/>
    <x v="7"/>
    <x v="46"/>
    <x v="46"/>
  </r>
  <r>
    <x v="11"/>
    <n v="24195130.050000001"/>
    <x v="1"/>
    <x v="2"/>
    <x v="1"/>
    <s v="APLICACOES DIRETAS"/>
    <x v="7"/>
    <x v="47"/>
    <x v="47"/>
  </r>
  <r>
    <x v="11"/>
    <n v="3912709.99"/>
    <x v="1"/>
    <x v="2"/>
    <x v="1"/>
    <s v="APLICACOES DIRETAS"/>
    <x v="7"/>
    <x v="48"/>
    <x v="48"/>
  </r>
  <r>
    <x v="11"/>
    <n v="1367874.48"/>
    <x v="1"/>
    <x v="2"/>
    <x v="1"/>
    <s v="APLICACOES DIRETAS"/>
    <x v="7"/>
    <x v="49"/>
    <x v="49"/>
  </r>
  <r>
    <x v="11"/>
    <n v="6477432.7999999998"/>
    <x v="1"/>
    <x v="2"/>
    <x v="1"/>
    <s v="APLICACOES DIRETAS"/>
    <x v="7"/>
    <x v="50"/>
    <x v="50"/>
  </r>
  <r>
    <x v="11"/>
    <n v="102013982.01000001"/>
    <x v="1"/>
    <x v="2"/>
    <x v="1"/>
    <s v="APLICACOES DIRETAS"/>
    <x v="7"/>
    <x v="51"/>
    <x v="51"/>
  </r>
  <r>
    <x v="11"/>
    <n v="1699813.41"/>
    <x v="1"/>
    <x v="2"/>
    <x v="1"/>
    <s v="APLICACOES DIRETAS"/>
    <x v="7"/>
    <x v="52"/>
    <x v="52"/>
  </r>
  <r>
    <x v="11"/>
    <n v="14930036.68"/>
    <x v="1"/>
    <x v="2"/>
    <x v="1"/>
    <s v="APLICACOES DIRETAS"/>
    <x v="7"/>
    <x v="53"/>
    <x v="53"/>
  </r>
  <r>
    <x v="11"/>
    <n v="13714208.949999999"/>
    <x v="1"/>
    <x v="2"/>
    <x v="1"/>
    <s v="APLICACOES DIRETAS"/>
    <x v="7"/>
    <x v="54"/>
    <x v="54"/>
  </r>
  <r>
    <x v="11"/>
    <n v="2596915.77"/>
    <x v="1"/>
    <x v="2"/>
    <x v="1"/>
    <s v="APLICACOES DIRETAS"/>
    <x v="7"/>
    <x v="55"/>
    <x v="55"/>
  </r>
  <r>
    <x v="11"/>
    <n v="8560158.7599999998"/>
    <x v="1"/>
    <x v="2"/>
    <x v="1"/>
    <s v="APLICACOES DIRETAS"/>
    <x v="7"/>
    <x v="56"/>
    <x v="56"/>
  </r>
  <r>
    <x v="11"/>
    <n v="2264788.2000000002"/>
    <x v="1"/>
    <x v="2"/>
    <x v="1"/>
    <s v="APLICACOES DIRETAS"/>
    <x v="7"/>
    <x v="57"/>
    <x v="57"/>
  </r>
  <r>
    <x v="11"/>
    <n v="2447749.4700000002"/>
    <x v="1"/>
    <x v="2"/>
    <x v="1"/>
    <s v="APLICACOES DIRETAS"/>
    <x v="7"/>
    <x v="58"/>
    <x v="58"/>
  </r>
  <r>
    <x v="11"/>
    <n v="593760445.16999996"/>
    <x v="1"/>
    <x v="2"/>
    <x v="1"/>
    <s v="APLICACOES DIRETAS"/>
    <x v="7"/>
    <x v="59"/>
    <x v="59"/>
  </r>
  <r>
    <x v="11"/>
    <n v="0"/>
    <x v="1"/>
    <x v="2"/>
    <x v="1"/>
    <s v="APLICACOES DIRETAS"/>
    <x v="7"/>
    <x v="260"/>
    <x v="269"/>
  </r>
  <r>
    <x v="11"/>
    <n v="749012.98"/>
    <x v="1"/>
    <x v="2"/>
    <x v="1"/>
    <s v="APLICACOES DIRETAS"/>
    <x v="7"/>
    <x v="11"/>
    <x v="11"/>
  </r>
  <r>
    <x v="11"/>
    <n v="2721251.76"/>
    <x v="1"/>
    <x v="2"/>
    <x v="1"/>
    <s v="APLICACOES DIRETAS"/>
    <x v="7"/>
    <x v="231"/>
    <x v="232"/>
  </r>
  <r>
    <x v="11"/>
    <n v="8506649.9900000002"/>
    <x v="1"/>
    <x v="2"/>
    <x v="1"/>
    <s v="APLICACOES DIRETAS"/>
    <x v="7"/>
    <x v="60"/>
    <x v="60"/>
  </r>
  <r>
    <x v="11"/>
    <n v="34069287.5"/>
    <x v="1"/>
    <x v="2"/>
    <x v="1"/>
    <s v="APLICACOES DIRETAS"/>
    <x v="7"/>
    <x v="61"/>
    <x v="61"/>
  </r>
  <r>
    <x v="11"/>
    <n v="5075253.1900000004"/>
    <x v="1"/>
    <x v="2"/>
    <x v="1"/>
    <s v="APLICACOES DIRETAS"/>
    <x v="7"/>
    <x v="62"/>
    <x v="62"/>
  </r>
  <r>
    <x v="11"/>
    <n v="13535229.49"/>
    <x v="1"/>
    <x v="2"/>
    <x v="1"/>
    <s v="APLICACOES DIRETAS"/>
    <x v="7"/>
    <x v="3"/>
    <x v="233"/>
  </r>
  <r>
    <x v="11"/>
    <n v="1821583.82"/>
    <x v="1"/>
    <x v="2"/>
    <x v="1"/>
    <s v="APLICACOES DIRETAS"/>
    <x v="7"/>
    <x v="63"/>
    <x v="63"/>
  </r>
  <r>
    <x v="11"/>
    <n v="4115878.27"/>
    <x v="1"/>
    <x v="2"/>
    <x v="1"/>
    <s v="APLICACOES DIRETAS"/>
    <x v="42"/>
    <x v="392"/>
    <x v="421"/>
  </r>
  <r>
    <x v="11"/>
    <n v="10661.28"/>
    <x v="1"/>
    <x v="2"/>
    <x v="1"/>
    <s v="APLICACOES DIRETAS"/>
    <x v="42"/>
    <x v="393"/>
    <x v="422"/>
  </r>
  <r>
    <x v="11"/>
    <n v="499610.48"/>
    <x v="1"/>
    <x v="2"/>
    <x v="1"/>
    <s v="APLICACOES DIRETAS"/>
    <x v="42"/>
    <x v="373"/>
    <x v="399"/>
  </r>
  <r>
    <x v="11"/>
    <n v="985.72"/>
    <x v="1"/>
    <x v="2"/>
    <x v="1"/>
    <s v="APLICACOES DIRETAS"/>
    <x v="42"/>
    <x v="318"/>
    <x v="338"/>
  </r>
  <r>
    <x v="11"/>
    <n v="428491.13"/>
    <x v="1"/>
    <x v="2"/>
    <x v="1"/>
    <s v="APLICACOES DIRETAS"/>
    <x v="42"/>
    <x v="374"/>
    <x v="400"/>
  </r>
  <r>
    <x v="11"/>
    <n v="3468607.13"/>
    <x v="1"/>
    <x v="2"/>
    <x v="1"/>
    <s v="APLICACOES DIRETAS"/>
    <x v="42"/>
    <x v="375"/>
    <x v="401"/>
  </r>
  <r>
    <x v="11"/>
    <n v="494199"/>
    <x v="1"/>
    <x v="2"/>
    <x v="1"/>
    <s v="APLICACOES DIRETAS"/>
    <x v="42"/>
    <x v="319"/>
    <x v="339"/>
  </r>
  <r>
    <x v="11"/>
    <n v="0"/>
    <x v="1"/>
    <x v="2"/>
    <x v="1"/>
    <s v="APLICACOES DIRETAS"/>
    <x v="42"/>
    <x v="320"/>
    <x v="340"/>
  </r>
  <r>
    <x v="11"/>
    <n v="355341"/>
    <x v="1"/>
    <x v="2"/>
    <x v="1"/>
    <s v="APLICACOES DIRETAS"/>
    <x v="42"/>
    <x v="322"/>
    <x v="342"/>
  </r>
  <r>
    <x v="11"/>
    <n v="1857.27"/>
    <x v="1"/>
    <x v="2"/>
    <x v="1"/>
    <s v="APLICACOES DIRETAS"/>
    <x v="42"/>
    <x v="376"/>
    <x v="402"/>
  </r>
  <r>
    <x v="11"/>
    <n v="0"/>
    <x v="1"/>
    <x v="2"/>
    <x v="1"/>
    <s v="APLICACOES DIRETAS"/>
    <x v="42"/>
    <x v="3"/>
    <x v="244"/>
  </r>
  <r>
    <x v="11"/>
    <n v="459863836.50999999"/>
    <x v="1"/>
    <x v="2"/>
    <x v="1"/>
    <s v="APLICACOES DIRETAS"/>
    <x v="27"/>
    <x v="65"/>
    <x v="65"/>
  </r>
  <r>
    <x v="11"/>
    <n v="2339268.0300000003"/>
    <x v="1"/>
    <x v="2"/>
    <x v="1"/>
    <s v="APLICACOES DIRETAS"/>
    <x v="27"/>
    <x v="3"/>
    <x v="65"/>
  </r>
  <r>
    <x v="11"/>
    <n v="9291443.2300000004"/>
    <x v="1"/>
    <x v="2"/>
    <x v="1"/>
    <s v="APLICACOES DIRETAS"/>
    <x v="29"/>
    <x v="67"/>
    <x v="67"/>
  </r>
  <r>
    <x v="11"/>
    <n v="0"/>
    <x v="1"/>
    <x v="2"/>
    <x v="1"/>
    <s v="APLICACOES DIRETAS"/>
    <x v="29"/>
    <x v="3"/>
    <x v="67"/>
  </r>
  <r>
    <x v="11"/>
    <n v="15793631.91"/>
    <x v="1"/>
    <x v="2"/>
    <x v="1"/>
    <s v="APLICACOES DIRETAS"/>
    <x v="69"/>
    <x v="394"/>
    <x v="423"/>
  </r>
  <r>
    <x v="11"/>
    <n v="4686296.25"/>
    <x v="1"/>
    <x v="2"/>
    <x v="1"/>
    <s v="APLICACOES DIRETAS"/>
    <x v="69"/>
    <x v="70"/>
    <x v="70"/>
  </r>
  <r>
    <x v="11"/>
    <n v="1849312"/>
    <x v="1"/>
    <x v="2"/>
    <x v="1"/>
    <s v="APLICACOES DIRETAS"/>
    <x v="69"/>
    <x v="74"/>
    <x v="74"/>
  </r>
  <r>
    <x v="11"/>
    <n v="10091307.619999999"/>
    <x v="1"/>
    <x v="2"/>
    <x v="1"/>
    <s v="APLICACOES DIRETAS"/>
    <x v="69"/>
    <x v="71"/>
    <x v="71"/>
  </r>
  <r>
    <x v="11"/>
    <n v="325000"/>
    <x v="1"/>
    <x v="2"/>
    <x v="1"/>
    <s v="APLICACOES DIRETAS"/>
    <x v="69"/>
    <x v="72"/>
    <x v="72"/>
  </r>
  <r>
    <x v="11"/>
    <n v="0"/>
    <x v="1"/>
    <x v="2"/>
    <x v="1"/>
    <s v="APLICACOES DIRETAS"/>
    <x v="69"/>
    <x v="3"/>
    <x v="424"/>
  </r>
  <r>
    <x v="11"/>
    <n v="0"/>
    <x v="1"/>
    <x v="2"/>
    <x v="1"/>
    <s v="APLICACOES DIRETAS"/>
    <x v="70"/>
    <x v="70"/>
    <x v="70"/>
  </r>
  <r>
    <x v="11"/>
    <n v="73478"/>
    <x v="1"/>
    <x v="2"/>
    <x v="1"/>
    <s v="APLICACOES DIRETAS"/>
    <x v="70"/>
    <x v="74"/>
    <x v="74"/>
  </r>
  <r>
    <x v="11"/>
    <n v="716880"/>
    <x v="1"/>
    <x v="2"/>
    <x v="1"/>
    <s v="APLICACOES DIRETAS"/>
    <x v="70"/>
    <x v="75"/>
    <x v="75"/>
  </r>
  <r>
    <x v="11"/>
    <n v="77843.25"/>
    <x v="1"/>
    <x v="2"/>
    <x v="1"/>
    <s v="APLICACOES DIRETAS"/>
    <x v="70"/>
    <x v="71"/>
    <x v="71"/>
  </r>
  <r>
    <x v="11"/>
    <n v="53534588.020000003"/>
    <x v="1"/>
    <x v="2"/>
    <x v="1"/>
    <s v="APLICACOES DIRETAS"/>
    <x v="70"/>
    <x v="76"/>
    <x v="76"/>
  </r>
  <r>
    <x v="11"/>
    <n v="0"/>
    <x v="1"/>
    <x v="2"/>
    <x v="1"/>
    <s v="APLICACOES DIRETAS"/>
    <x v="70"/>
    <x v="3"/>
    <x v="425"/>
  </r>
  <r>
    <x v="11"/>
    <n v="1144284.78"/>
    <x v="1"/>
    <x v="2"/>
    <x v="1"/>
    <s v="APLICACOES DIRETAS"/>
    <x v="8"/>
    <x v="3"/>
    <x v="403"/>
  </r>
  <r>
    <x v="11"/>
    <n v="2684369.1"/>
    <x v="1"/>
    <x v="2"/>
    <x v="1"/>
    <s v="APLICACOES DIRETAS"/>
    <x v="71"/>
    <x v="266"/>
    <x v="276"/>
  </r>
  <r>
    <x v="11"/>
    <n v="6866"/>
    <x v="1"/>
    <x v="2"/>
    <x v="1"/>
    <s v="APLICACOES DIRETAS"/>
    <x v="71"/>
    <x v="78"/>
    <x v="78"/>
  </r>
  <r>
    <x v="11"/>
    <n v="301131.98"/>
    <x v="1"/>
    <x v="2"/>
    <x v="1"/>
    <s v="APLICACOES DIRETAS"/>
    <x v="71"/>
    <x v="232"/>
    <x v="234"/>
  </r>
  <r>
    <x v="11"/>
    <n v="15268629.470000001"/>
    <x v="1"/>
    <x v="2"/>
    <x v="1"/>
    <s v="APLICACOES DIRETAS"/>
    <x v="71"/>
    <x v="79"/>
    <x v="79"/>
  </r>
  <r>
    <x v="11"/>
    <n v="6305341.25"/>
    <x v="1"/>
    <x v="2"/>
    <x v="1"/>
    <s v="APLICACOES DIRETAS"/>
    <x v="71"/>
    <x v="80"/>
    <x v="80"/>
  </r>
  <r>
    <x v="11"/>
    <n v="2010970.6"/>
    <x v="1"/>
    <x v="2"/>
    <x v="1"/>
    <s v="APLICACOES DIRETAS"/>
    <x v="71"/>
    <x v="81"/>
    <x v="81"/>
  </r>
  <r>
    <x v="11"/>
    <n v="16897.740000000002"/>
    <x v="1"/>
    <x v="2"/>
    <x v="1"/>
    <s v="APLICACOES DIRETAS"/>
    <x v="71"/>
    <x v="82"/>
    <x v="82"/>
  </r>
  <r>
    <x v="11"/>
    <n v="46854009"/>
    <x v="1"/>
    <x v="2"/>
    <x v="1"/>
    <s v="APLICACOES DIRETAS"/>
    <x v="71"/>
    <x v="83"/>
    <x v="83"/>
  </r>
  <r>
    <x v="11"/>
    <n v="140766.69"/>
    <x v="1"/>
    <x v="2"/>
    <x v="1"/>
    <s v="APLICACOES DIRETAS"/>
    <x v="71"/>
    <x v="84"/>
    <x v="84"/>
  </r>
  <r>
    <x v="11"/>
    <n v="792"/>
    <x v="1"/>
    <x v="2"/>
    <x v="1"/>
    <s v="APLICACOES DIRETAS"/>
    <x v="71"/>
    <x v="85"/>
    <x v="85"/>
  </r>
  <r>
    <x v="11"/>
    <n v="314512.62"/>
    <x v="1"/>
    <x v="2"/>
    <x v="1"/>
    <s v="APLICACOES DIRETAS"/>
    <x v="71"/>
    <x v="245"/>
    <x v="254"/>
  </r>
  <r>
    <x v="11"/>
    <n v="28709417.140000001"/>
    <x v="1"/>
    <x v="2"/>
    <x v="1"/>
    <s v="APLICACOES DIRETAS"/>
    <x v="71"/>
    <x v="86"/>
    <x v="86"/>
  </r>
  <r>
    <x v="11"/>
    <n v="8735405.9600000009"/>
    <x v="1"/>
    <x v="2"/>
    <x v="1"/>
    <s v="APLICACOES DIRETAS"/>
    <x v="71"/>
    <x v="87"/>
    <x v="87"/>
  </r>
  <r>
    <x v="11"/>
    <n v="117622415.17"/>
    <x v="1"/>
    <x v="2"/>
    <x v="1"/>
    <s v="APLICACOES DIRETAS"/>
    <x v="71"/>
    <x v="88"/>
    <x v="88"/>
  </r>
  <r>
    <x v="11"/>
    <n v="17763617.550000001"/>
    <x v="1"/>
    <x v="2"/>
    <x v="1"/>
    <s v="APLICACOES DIRETAS"/>
    <x v="71"/>
    <x v="89"/>
    <x v="89"/>
  </r>
  <r>
    <x v="11"/>
    <n v="1445727.94"/>
    <x v="1"/>
    <x v="2"/>
    <x v="1"/>
    <s v="APLICACOES DIRETAS"/>
    <x v="71"/>
    <x v="90"/>
    <x v="90"/>
  </r>
  <r>
    <x v="11"/>
    <n v="502893.02"/>
    <x v="1"/>
    <x v="2"/>
    <x v="1"/>
    <s v="APLICACOES DIRETAS"/>
    <x v="71"/>
    <x v="12"/>
    <x v="12"/>
  </r>
  <r>
    <x v="11"/>
    <n v="7372.73"/>
    <x v="1"/>
    <x v="2"/>
    <x v="1"/>
    <s v="APLICACOES DIRETAS"/>
    <x v="71"/>
    <x v="91"/>
    <x v="91"/>
  </r>
  <r>
    <x v="11"/>
    <n v="9642.86"/>
    <x v="1"/>
    <x v="2"/>
    <x v="1"/>
    <s v="APLICACOES DIRETAS"/>
    <x v="71"/>
    <x v="92"/>
    <x v="92"/>
  </r>
  <r>
    <x v="11"/>
    <n v="446605.99"/>
    <x v="1"/>
    <x v="2"/>
    <x v="1"/>
    <s v="APLICACOES DIRETAS"/>
    <x v="71"/>
    <x v="93"/>
    <x v="93"/>
  </r>
  <r>
    <x v="11"/>
    <n v="43123.33"/>
    <x v="1"/>
    <x v="2"/>
    <x v="1"/>
    <s v="APLICACOES DIRETAS"/>
    <x v="71"/>
    <x v="94"/>
    <x v="94"/>
  </r>
  <r>
    <x v="11"/>
    <n v="1720752.97"/>
    <x v="1"/>
    <x v="2"/>
    <x v="1"/>
    <s v="APLICACOES DIRETAS"/>
    <x v="71"/>
    <x v="95"/>
    <x v="95"/>
  </r>
  <r>
    <x v="11"/>
    <n v="226160.48"/>
    <x v="1"/>
    <x v="2"/>
    <x v="1"/>
    <s v="APLICACOES DIRETAS"/>
    <x v="71"/>
    <x v="252"/>
    <x v="261"/>
  </r>
  <r>
    <x v="11"/>
    <n v="981393.16"/>
    <x v="1"/>
    <x v="2"/>
    <x v="1"/>
    <s v="APLICACOES DIRETAS"/>
    <x v="9"/>
    <x v="314"/>
    <x v="334"/>
  </r>
  <r>
    <x v="11"/>
    <n v="949176.14"/>
    <x v="1"/>
    <x v="2"/>
    <x v="1"/>
    <s v="APLICACOES DIRETAS"/>
    <x v="9"/>
    <x v="246"/>
    <x v="255"/>
  </r>
  <r>
    <x v="11"/>
    <n v="3270821.93"/>
    <x v="1"/>
    <x v="2"/>
    <x v="1"/>
    <s v="APLICACOES DIRETAS"/>
    <x v="9"/>
    <x v="96"/>
    <x v="96"/>
  </r>
  <r>
    <x v="11"/>
    <n v="546778.54"/>
    <x v="1"/>
    <x v="2"/>
    <x v="1"/>
    <s v="APLICACOES DIRETAS"/>
    <x v="9"/>
    <x v="78"/>
    <x v="78"/>
  </r>
  <r>
    <x v="11"/>
    <n v="16039339.369999999"/>
    <x v="1"/>
    <x v="2"/>
    <x v="1"/>
    <s v="APLICACOES DIRETAS"/>
    <x v="9"/>
    <x v="290"/>
    <x v="300"/>
  </r>
  <r>
    <x v="11"/>
    <n v="10673000"/>
    <x v="1"/>
    <x v="2"/>
    <x v="1"/>
    <s v="APLICACOES DIRETAS"/>
    <x v="9"/>
    <x v="339"/>
    <x v="364"/>
  </r>
  <r>
    <x v="11"/>
    <n v="1110223.6599999999"/>
    <x v="1"/>
    <x v="2"/>
    <x v="1"/>
    <s v="APLICACOES DIRETAS"/>
    <x v="9"/>
    <x v="377"/>
    <x v="404"/>
  </r>
  <r>
    <x v="11"/>
    <n v="30939446.260000002"/>
    <x v="1"/>
    <x v="2"/>
    <x v="1"/>
    <s v="APLICACOES DIRETAS"/>
    <x v="9"/>
    <x v="359"/>
    <x v="382"/>
  </r>
  <r>
    <x v="11"/>
    <n v="1935772.29"/>
    <x v="1"/>
    <x v="2"/>
    <x v="1"/>
    <s v="APLICACOES DIRETAS"/>
    <x v="9"/>
    <x v="294"/>
    <x v="304"/>
  </r>
  <r>
    <x v="11"/>
    <n v="117455484.05"/>
    <x v="1"/>
    <x v="2"/>
    <x v="1"/>
    <s v="APLICACOES DIRETAS"/>
    <x v="9"/>
    <x v="295"/>
    <x v="305"/>
  </r>
  <r>
    <x v="11"/>
    <n v="32717028.030000001"/>
    <x v="1"/>
    <x v="2"/>
    <x v="1"/>
    <s v="APLICACOES DIRETAS"/>
    <x v="9"/>
    <x v="296"/>
    <x v="306"/>
  </r>
  <r>
    <x v="11"/>
    <n v="2333238.2800000003"/>
    <x v="1"/>
    <x v="2"/>
    <x v="1"/>
    <s v="APLICACOES DIRETAS"/>
    <x v="9"/>
    <x v="13"/>
    <x v="13"/>
  </r>
  <r>
    <x v="11"/>
    <n v="37971537.130000003"/>
    <x v="1"/>
    <x v="2"/>
    <x v="1"/>
    <s v="APLICACOES DIRETAS"/>
    <x v="9"/>
    <x v="82"/>
    <x v="82"/>
  </r>
  <r>
    <x v="11"/>
    <n v="43952.1"/>
    <x v="1"/>
    <x v="2"/>
    <x v="1"/>
    <s v="APLICACOES DIRETAS"/>
    <x v="9"/>
    <x v="97"/>
    <x v="97"/>
  </r>
  <r>
    <x v="11"/>
    <n v="42516492.43"/>
    <x v="1"/>
    <x v="2"/>
    <x v="1"/>
    <s v="APLICACOES DIRETAS"/>
    <x v="9"/>
    <x v="297"/>
    <x v="307"/>
  </r>
  <r>
    <x v="11"/>
    <n v="220080837.38999999"/>
    <x v="1"/>
    <x v="2"/>
    <x v="1"/>
    <s v="APLICACOES DIRETAS"/>
    <x v="9"/>
    <x v="85"/>
    <x v="85"/>
  </r>
  <r>
    <x v="11"/>
    <n v="51240302.340000004"/>
    <x v="1"/>
    <x v="2"/>
    <x v="1"/>
    <s v="APLICACOES DIRETAS"/>
    <x v="9"/>
    <x v="86"/>
    <x v="86"/>
  </r>
  <r>
    <x v="11"/>
    <n v="32170262.75"/>
    <x v="1"/>
    <x v="2"/>
    <x v="1"/>
    <s v="APLICACOES DIRETAS"/>
    <x v="9"/>
    <x v="99"/>
    <x v="99"/>
  </r>
  <r>
    <x v="11"/>
    <n v="42087113.82"/>
    <x v="1"/>
    <x v="2"/>
    <x v="1"/>
    <s v="APLICACOES DIRETAS"/>
    <x v="9"/>
    <x v="100"/>
    <x v="100"/>
  </r>
  <r>
    <x v="11"/>
    <n v="72989"/>
    <x v="1"/>
    <x v="2"/>
    <x v="1"/>
    <s v="APLICACOES DIRETAS"/>
    <x v="9"/>
    <x v="101"/>
    <x v="101"/>
  </r>
  <r>
    <x v="11"/>
    <n v="35999633.689999998"/>
    <x v="1"/>
    <x v="2"/>
    <x v="1"/>
    <s v="APLICACOES DIRETAS"/>
    <x v="9"/>
    <x v="102"/>
    <x v="102"/>
  </r>
  <r>
    <x v="11"/>
    <n v="59861.59"/>
    <x v="1"/>
    <x v="2"/>
    <x v="1"/>
    <s v="APLICACOES DIRETAS"/>
    <x v="9"/>
    <x v="103"/>
    <x v="103"/>
  </r>
  <r>
    <x v="11"/>
    <n v="134142875.5"/>
    <x v="1"/>
    <x v="2"/>
    <x v="1"/>
    <s v="APLICACOES DIRETAS"/>
    <x v="9"/>
    <x v="104"/>
    <x v="104"/>
  </r>
  <r>
    <x v="11"/>
    <n v="500000"/>
    <x v="1"/>
    <x v="2"/>
    <x v="1"/>
    <s v="APLICACOES DIRETAS"/>
    <x v="9"/>
    <x v="395"/>
    <x v="426"/>
  </r>
  <r>
    <x v="11"/>
    <n v="5459399.5199999996"/>
    <x v="1"/>
    <x v="2"/>
    <x v="1"/>
    <s v="APLICACOES DIRETAS"/>
    <x v="9"/>
    <x v="105"/>
    <x v="105"/>
  </r>
  <r>
    <x v="11"/>
    <n v="2001942.59"/>
    <x v="1"/>
    <x v="2"/>
    <x v="1"/>
    <s v="APLICACOES DIRETAS"/>
    <x v="9"/>
    <x v="106"/>
    <x v="106"/>
  </r>
  <r>
    <x v="11"/>
    <n v="144706959.44"/>
    <x v="1"/>
    <x v="2"/>
    <x v="1"/>
    <s v="APLICACOES DIRETAS"/>
    <x v="9"/>
    <x v="107"/>
    <x v="107"/>
  </r>
  <r>
    <x v="11"/>
    <n v="1092446.3600000001"/>
    <x v="1"/>
    <x v="2"/>
    <x v="1"/>
    <s v="APLICACOES DIRETAS"/>
    <x v="9"/>
    <x v="108"/>
    <x v="108"/>
  </r>
  <r>
    <x v="11"/>
    <n v="88281690.790000007"/>
    <x v="1"/>
    <x v="2"/>
    <x v="1"/>
    <s v="APLICACOES DIRETAS"/>
    <x v="9"/>
    <x v="360"/>
    <x v="383"/>
  </r>
  <r>
    <x v="11"/>
    <n v="8120350.3899999997"/>
    <x v="1"/>
    <x v="2"/>
    <x v="1"/>
    <s v="APLICACOES DIRETAS"/>
    <x v="9"/>
    <x v="234"/>
    <x v="236"/>
  </r>
  <r>
    <x v="11"/>
    <n v="63661601.920000002"/>
    <x v="1"/>
    <x v="2"/>
    <x v="1"/>
    <s v="APLICACOES DIRETAS"/>
    <x v="9"/>
    <x v="93"/>
    <x v="93"/>
  </r>
  <r>
    <x v="11"/>
    <n v="57233951.869999997"/>
    <x v="1"/>
    <x v="2"/>
    <x v="1"/>
    <s v="APLICACOES DIRETAS"/>
    <x v="9"/>
    <x v="94"/>
    <x v="94"/>
  </r>
  <r>
    <x v="11"/>
    <n v="15433338.25"/>
    <x v="1"/>
    <x v="2"/>
    <x v="1"/>
    <s v="APLICACOES DIRETAS"/>
    <x v="9"/>
    <x v="109"/>
    <x v="109"/>
  </r>
  <r>
    <x v="11"/>
    <n v="3758942.22"/>
    <x v="1"/>
    <x v="2"/>
    <x v="1"/>
    <s v="APLICACOES DIRETAS"/>
    <x v="9"/>
    <x v="235"/>
    <x v="237"/>
  </r>
  <r>
    <x v="11"/>
    <n v="16793812.710000001"/>
    <x v="1"/>
    <x v="2"/>
    <x v="1"/>
    <s v="APLICACOES DIRETAS"/>
    <x v="9"/>
    <x v="3"/>
    <x v="238"/>
  </r>
  <r>
    <x v="11"/>
    <n v="33507288.210000001"/>
    <x v="1"/>
    <x v="2"/>
    <x v="1"/>
    <s v="APLICACOES DIRETAS"/>
    <x v="9"/>
    <x v="247"/>
    <x v="256"/>
  </r>
  <r>
    <x v="11"/>
    <n v="3326594.81"/>
    <x v="1"/>
    <x v="2"/>
    <x v="1"/>
    <s v="APLICACOES DIRETAS"/>
    <x v="9"/>
    <x v="396"/>
    <x v="427"/>
  </r>
  <r>
    <x v="11"/>
    <n v="80900"/>
    <x v="1"/>
    <x v="2"/>
    <x v="1"/>
    <s v="APLICACOES DIRETAS"/>
    <x v="9"/>
    <x v="397"/>
    <x v="428"/>
  </r>
  <r>
    <x v="11"/>
    <n v="3913440"/>
    <x v="1"/>
    <x v="2"/>
    <x v="1"/>
    <s v="APLICACOES DIRETAS"/>
    <x v="9"/>
    <x v="361"/>
    <x v="384"/>
  </r>
  <r>
    <x v="11"/>
    <n v="440572"/>
    <x v="1"/>
    <x v="2"/>
    <x v="1"/>
    <s v="APLICACOES DIRETAS"/>
    <x v="9"/>
    <x v="398"/>
    <x v="429"/>
  </r>
  <r>
    <x v="11"/>
    <n v="29850"/>
    <x v="1"/>
    <x v="2"/>
    <x v="1"/>
    <s v="APLICACOES DIRETAS"/>
    <x v="9"/>
    <x v="399"/>
    <x v="430"/>
  </r>
  <r>
    <x v="11"/>
    <n v="8039430.8399999999"/>
    <x v="1"/>
    <x v="2"/>
    <x v="1"/>
    <s v="APLICACOES DIRETAS"/>
    <x v="9"/>
    <x v="110"/>
    <x v="110"/>
  </r>
  <r>
    <x v="11"/>
    <n v="89739460.420000002"/>
    <x v="1"/>
    <x v="2"/>
    <x v="1"/>
    <s v="APLICACOES DIRETAS"/>
    <x v="9"/>
    <x v="111"/>
    <x v="111"/>
  </r>
  <r>
    <x v="11"/>
    <n v="6833329.2800000003"/>
    <x v="1"/>
    <x v="2"/>
    <x v="1"/>
    <s v="APLICACOES DIRETAS"/>
    <x v="9"/>
    <x v="340"/>
    <x v="365"/>
  </r>
  <r>
    <x v="11"/>
    <n v="29333975.609999999"/>
    <x v="1"/>
    <x v="2"/>
    <x v="1"/>
    <s v="APLICACOES DIRETAS"/>
    <x v="9"/>
    <x v="298"/>
    <x v="308"/>
  </r>
  <r>
    <x v="11"/>
    <n v="75878226.730000004"/>
    <x v="1"/>
    <x v="2"/>
    <x v="1"/>
    <s v="APLICACOES DIRETAS"/>
    <x v="9"/>
    <x v="341"/>
    <x v="366"/>
  </r>
  <r>
    <x v="11"/>
    <n v="19762928.359999999"/>
    <x v="1"/>
    <x v="2"/>
    <x v="1"/>
    <s v="APLICACOES DIRETAS"/>
    <x v="9"/>
    <x v="342"/>
    <x v="367"/>
  </r>
  <r>
    <x v="11"/>
    <n v="1416000.85"/>
    <x v="1"/>
    <x v="2"/>
    <x v="1"/>
    <s v="APLICACOES DIRETAS"/>
    <x v="9"/>
    <x v="299"/>
    <x v="309"/>
  </r>
  <r>
    <x v="11"/>
    <n v="35710.5"/>
    <x v="1"/>
    <x v="2"/>
    <x v="1"/>
    <s v="APLICACOES DIRETAS"/>
    <x v="9"/>
    <x v="343"/>
    <x v="257"/>
  </r>
  <r>
    <x v="11"/>
    <n v="122935677.72"/>
    <x v="1"/>
    <x v="2"/>
    <x v="1"/>
    <s v="APLICACOES DIRETAS"/>
    <x v="9"/>
    <x v="236"/>
    <x v="239"/>
  </r>
  <r>
    <x v="11"/>
    <n v="6978002.3100000005"/>
    <x v="1"/>
    <x v="2"/>
    <x v="1"/>
    <s v="APLICACOES DIRETAS"/>
    <x v="9"/>
    <x v="384"/>
    <x v="412"/>
  </r>
  <r>
    <x v="11"/>
    <n v="1683169.38"/>
    <x v="1"/>
    <x v="2"/>
    <x v="1"/>
    <s v="APLICACOES DIRETAS"/>
    <x v="9"/>
    <x v="344"/>
    <x v="368"/>
  </r>
  <r>
    <x v="11"/>
    <n v="1183461.7"/>
    <x v="1"/>
    <x v="2"/>
    <x v="1"/>
    <s v="APLICACOES DIRETAS"/>
    <x v="9"/>
    <x v="400"/>
    <x v="431"/>
  </r>
  <r>
    <x v="11"/>
    <n v="101863994.83"/>
    <x v="1"/>
    <x v="2"/>
    <x v="1"/>
    <s v="APLICACOES DIRETAS"/>
    <x v="9"/>
    <x v="345"/>
    <x v="369"/>
  </r>
  <r>
    <x v="11"/>
    <n v="1212458.46"/>
    <x v="1"/>
    <x v="2"/>
    <x v="1"/>
    <s v="APLICACOES DIRETAS"/>
    <x v="9"/>
    <x v="346"/>
    <x v="258"/>
  </r>
  <r>
    <x v="11"/>
    <n v="671721152.62"/>
    <x v="1"/>
    <x v="2"/>
    <x v="1"/>
    <s v="APLICACOES DIRETAS"/>
    <x v="9"/>
    <x v="113"/>
    <x v="113"/>
  </r>
  <r>
    <x v="11"/>
    <n v="836252847.65999997"/>
    <x v="1"/>
    <x v="2"/>
    <x v="1"/>
    <s v="APLICACOES DIRETAS"/>
    <x v="9"/>
    <x v="347"/>
    <x v="370"/>
  </r>
  <r>
    <x v="11"/>
    <n v="208127550.31999999"/>
    <x v="1"/>
    <x v="2"/>
    <x v="1"/>
    <s v="APLICACOES DIRETAS"/>
    <x v="9"/>
    <x v="317"/>
    <x v="336"/>
  </r>
  <r>
    <x v="11"/>
    <n v="57430437.799999997"/>
    <x v="1"/>
    <x v="2"/>
    <x v="1"/>
    <s v="APLICACOES DIRETAS"/>
    <x v="9"/>
    <x v="250"/>
    <x v="259"/>
  </r>
  <r>
    <x v="11"/>
    <n v="17532880.920000002"/>
    <x v="1"/>
    <x v="2"/>
    <x v="1"/>
    <s v="APLICACOES DIRETAS"/>
    <x v="9"/>
    <x v="274"/>
    <x v="285"/>
  </r>
  <r>
    <x v="11"/>
    <n v="1166089.19"/>
    <x v="1"/>
    <x v="2"/>
    <x v="1"/>
    <s v="APLICACOES DIRETAS"/>
    <x v="9"/>
    <x v="348"/>
    <x v="371"/>
  </r>
  <r>
    <x v="11"/>
    <n v="17956476.329999998"/>
    <x v="1"/>
    <x v="2"/>
    <x v="1"/>
    <s v="APLICACOES DIRETAS"/>
    <x v="9"/>
    <x v="251"/>
    <x v="260"/>
  </r>
  <r>
    <x v="11"/>
    <n v="3693336.89"/>
    <x v="1"/>
    <x v="2"/>
    <x v="1"/>
    <s v="APLICACOES DIRETAS"/>
    <x v="9"/>
    <x v="349"/>
    <x v="372"/>
  </r>
  <r>
    <x v="11"/>
    <n v="1262407.73"/>
    <x v="1"/>
    <x v="2"/>
    <x v="1"/>
    <s v="APLICACOES DIRETAS"/>
    <x v="9"/>
    <x v="362"/>
    <x v="385"/>
  </r>
  <r>
    <x v="11"/>
    <n v="108993290.42"/>
    <x v="1"/>
    <x v="2"/>
    <x v="1"/>
    <s v="APLICACOES DIRETAS"/>
    <x v="9"/>
    <x v="115"/>
    <x v="115"/>
  </r>
  <r>
    <x v="11"/>
    <n v="47216007.689999998"/>
    <x v="1"/>
    <x v="2"/>
    <x v="1"/>
    <s v="APLICACOES DIRETAS"/>
    <x v="9"/>
    <x v="116"/>
    <x v="116"/>
  </r>
  <r>
    <x v="11"/>
    <n v="5120.9000000000005"/>
    <x v="1"/>
    <x v="2"/>
    <x v="1"/>
    <s v="APLICACOES DIRETAS"/>
    <x v="9"/>
    <x v="363"/>
    <x v="386"/>
  </r>
  <r>
    <x v="11"/>
    <n v="1432.03"/>
    <x v="1"/>
    <x v="2"/>
    <x v="1"/>
    <s v="APLICACOES DIRETAS"/>
    <x v="9"/>
    <x v="364"/>
    <x v="286"/>
  </r>
  <r>
    <x v="11"/>
    <n v="6876938.4400000004"/>
    <x v="1"/>
    <x v="2"/>
    <x v="1"/>
    <s v="APLICACOES DIRETAS"/>
    <x v="9"/>
    <x v="252"/>
    <x v="261"/>
  </r>
  <r>
    <x v="11"/>
    <n v="32341671.940000001"/>
    <x v="1"/>
    <x v="2"/>
    <x v="1"/>
    <s v="APLICACOES DIRETAS"/>
    <x v="9"/>
    <x v="264"/>
    <x v="274"/>
  </r>
  <r>
    <x v="11"/>
    <n v="26687271.379999999"/>
    <x v="1"/>
    <x v="2"/>
    <x v="1"/>
    <s v="APLICACOES DIRETAS"/>
    <x v="9"/>
    <x v="365"/>
    <x v="387"/>
  </r>
  <r>
    <x v="11"/>
    <n v="53114111.329999998"/>
    <x v="1"/>
    <x v="2"/>
    <x v="1"/>
    <s v="APLICACOES DIRETAS"/>
    <x v="9"/>
    <x v="119"/>
    <x v="119"/>
  </r>
  <r>
    <x v="11"/>
    <n v="13602776.83"/>
    <x v="1"/>
    <x v="2"/>
    <x v="1"/>
    <s v="APLICACOES DIRETAS"/>
    <x v="9"/>
    <x v="120"/>
    <x v="120"/>
  </r>
  <r>
    <x v="11"/>
    <n v="2475871.08"/>
    <x v="1"/>
    <x v="2"/>
    <x v="1"/>
    <s v="APLICACOES DIRETAS"/>
    <x v="33"/>
    <x v="121"/>
    <x v="121"/>
  </r>
  <r>
    <x v="11"/>
    <n v="260302.32"/>
    <x v="1"/>
    <x v="2"/>
    <x v="1"/>
    <s v="APLICACOES DIRETAS"/>
    <x v="33"/>
    <x v="122"/>
    <x v="122"/>
  </r>
  <r>
    <x v="11"/>
    <n v="7302957.3799999999"/>
    <x v="1"/>
    <x v="2"/>
    <x v="1"/>
    <s v="APLICACOES DIRETAS"/>
    <x v="33"/>
    <x v="123"/>
    <x v="123"/>
  </r>
  <r>
    <x v="11"/>
    <n v="2241927.52"/>
    <x v="1"/>
    <x v="2"/>
    <x v="1"/>
    <s v="APLICACOES DIRETAS"/>
    <x v="33"/>
    <x v="3"/>
    <x v="240"/>
  </r>
  <r>
    <x v="11"/>
    <n v="12194.26"/>
    <x v="1"/>
    <x v="2"/>
    <x v="1"/>
    <s v="APLICACOES DIRETAS"/>
    <x v="72"/>
    <x v="124"/>
    <x v="124"/>
  </r>
  <r>
    <x v="11"/>
    <n v="160432847.63"/>
    <x v="1"/>
    <x v="2"/>
    <x v="1"/>
    <s v="APLICACOES DIRETAS"/>
    <x v="72"/>
    <x v="125"/>
    <x v="125"/>
  </r>
  <r>
    <x v="11"/>
    <n v="1289066295.9000001"/>
    <x v="1"/>
    <x v="2"/>
    <x v="1"/>
    <s v="APLICACOES DIRETAS"/>
    <x v="72"/>
    <x v="401"/>
    <x v="432"/>
  </r>
  <r>
    <x v="11"/>
    <n v="364855.62"/>
    <x v="1"/>
    <x v="2"/>
    <x v="1"/>
    <s v="APLICACOES DIRETAS"/>
    <x v="72"/>
    <x v="302"/>
    <x v="311"/>
  </r>
  <r>
    <x v="11"/>
    <n v="750637159.66999996"/>
    <x v="1"/>
    <x v="2"/>
    <x v="1"/>
    <s v="APLICACOES DIRETAS"/>
    <x v="72"/>
    <x v="402"/>
    <x v="433"/>
  </r>
  <r>
    <x v="11"/>
    <n v="0"/>
    <x v="1"/>
    <x v="2"/>
    <x v="1"/>
    <s v="APLICACOES DIRETAS"/>
    <x v="72"/>
    <x v="3"/>
    <x v="434"/>
  </r>
  <r>
    <x v="11"/>
    <n v="1931462.21"/>
    <x v="1"/>
    <x v="2"/>
    <x v="1"/>
    <s v="APLICACOES DIRETAS"/>
    <x v="75"/>
    <x v="403"/>
    <x v="435"/>
  </r>
  <r>
    <x v="11"/>
    <n v="287374.42"/>
    <x v="1"/>
    <x v="2"/>
    <x v="1"/>
    <s v="APLICACOES DIRETAS"/>
    <x v="75"/>
    <x v="404"/>
    <x v="436"/>
  </r>
  <r>
    <x v="11"/>
    <n v="1084147.3899999999"/>
    <x v="1"/>
    <x v="2"/>
    <x v="1"/>
    <s v="APLICACOES DIRETAS"/>
    <x v="75"/>
    <x v="125"/>
    <x v="125"/>
  </r>
  <r>
    <x v="11"/>
    <n v="0"/>
    <x v="1"/>
    <x v="2"/>
    <x v="1"/>
    <s v="APLICACOES DIRETAS"/>
    <x v="75"/>
    <x v="405"/>
    <x v="3"/>
  </r>
  <r>
    <x v="11"/>
    <n v="2592000"/>
    <x v="1"/>
    <x v="2"/>
    <x v="1"/>
    <s v="APLICACOES DIRETAS"/>
    <x v="35"/>
    <x v="126"/>
    <x v="126"/>
  </r>
  <r>
    <x v="11"/>
    <n v="3584818.98"/>
    <x v="1"/>
    <x v="2"/>
    <x v="1"/>
    <s v="APLICACOES DIRETAS"/>
    <x v="35"/>
    <x v="263"/>
    <x v="312"/>
  </r>
  <r>
    <x v="11"/>
    <n v="2485785.34"/>
    <x v="1"/>
    <x v="2"/>
    <x v="1"/>
    <s v="APLICACOES DIRETAS"/>
    <x v="35"/>
    <x v="127"/>
    <x v="127"/>
  </r>
  <r>
    <x v="11"/>
    <n v="9499525"/>
    <x v="1"/>
    <x v="2"/>
    <x v="1"/>
    <s v="APLICACOES DIRETAS"/>
    <x v="35"/>
    <x v="128"/>
    <x v="128"/>
  </r>
  <r>
    <x v="11"/>
    <n v="0"/>
    <x v="1"/>
    <x v="2"/>
    <x v="1"/>
    <s v="APLICACOES DIRETAS"/>
    <x v="35"/>
    <x v="3"/>
    <x v="277"/>
  </r>
  <r>
    <x v="11"/>
    <n v="0"/>
    <x v="1"/>
    <x v="2"/>
    <x v="1"/>
    <s v="APLICACOES DIRETAS"/>
    <x v="76"/>
    <x v="3"/>
    <x v="437"/>
  </r>
  <r>
    <x v="11"/>
    <n v="0"/>
    <x v="1"/>
    <x v="2"/>
    <x v="1"/>
    <s v="APLICACOES DIRETAS"/>
    <x v="58"/>
    <x v="3"/>
    <x v="324"/>
  </r>
  <r>
    <x v="11"/>
    <n v="29999790.010000002"/>
    <x v="1"/>
    <x v="2"/>
    <x v="1"/>
    <s v="APLICACOES DIRETAS"/>
    <x v="39"/>
    <x v="237"/>
    <x v="241"/>
  </r>
  <r>
    <x v="11"/>
    <n v="94938404.719999999"/>
    <x v="1"/>
    <x v="2"/>
    <x v="1"/>
    <s v="APLICACOES DIRETAS"/>
    <x v="39"/>
    <x v="406"/>
    <x v="438"/>
  </r>
  <r>
    <x v="11"/>
    <n v="6028985.3499999996"/>
    <x v="1"/>
    <x v="2"/>
    <x v="1"/>
    <s v="APLICACOES DIRETAS"/>
    <x v="39"/>
    <x v="407"/>
    <x v="439"/>
  </r>
  <r>
    <x v="11"/>
    <n v="525462.52"/>
    <x v="1"/>
    <x v="2"/>
    <x v="1"/>
    <s v="APLICACOES DIRETAS"/>
    <x v="39"/>
    <x v="3"/>
    <x v="131"/>
  </r>
  <r>
    <x v="11"/>
    <n v="0"/>
    <x v="1"/>
    <x v="2"/>
    <x v="1"/>
    <s v="APLICACOES DIRETAS"/>
    <x v="40"/>
    <x v="3"/>
    <x v="243"/>
  </r>
  <r>
    <x v="11"/>
    <n v="0"/>
    <x v="1"/>
    <x v="2"/>
    <x v="1"/>
    <s v="APLICACOES DIRETAS"/>
    <x v="40"/>
    <x v="132"/>
    <x v="132"/>
  </r>
  <r>
    <x v="11"/>
    <n v="1830531.34"/>
    <x v="1"/>
    <x v="2"/>
    <x v="1"/>
    <s v="APLICACOES DIRETAS"/>
    <x v="40"/>
    <x v="133"/>
    <x v="133"/>
  </r>
  <r>
    <x v="11"/>
    <n v="43053885.689999998"/>
    <x v="1"/>
    <x v="2"/>
    <x v="1"/>
    <s v="APLICACOES DIRETAS"/>
    <x v="40"/>
    <x v="134"/>
    <x v="134"/>
  </r>
  <r>
    <x v="11"/>
    <n v="0"/>
    <x v="1"/>
    <x v="2"/>
    <x v="1"/>
    <s v="APLICACOES DIRETAS"/>
    <x v="77"/>
    <x v="3"/>
    <x v="440"/>
  </r>
  <r>
    <x v="11"/>
    <n v="469434.29"/>
    <x v="1"/>
    <x v="2"/>
    <x v="1"/>
    <s v="APLICACOES DIRETAS"/>
    <x v="77"/>
    <x v="408"/>
    <x v="440"/>
  </r>
  <r>
    <x v="11"/>
    <n v="5191130976.0299997"/>
    <x v="1"/>
    <x v="2"/>
    <x v="9"/>
    <s v="APLICACAO DIRETA DECORRENTE DE OPERACOES ENTRE ORGAOS, FUNDOS E ENTIDA"/>
    <x v="73"/>
    <x v="352"/>
    <x v="375"/>
  </r>
  <r>
    <x v="11"/>
    <n v="0"/>
    <x v="1"/>
    <x v="2"/>
    <x v="9"/>
    <s v="APLICACAO DIRETA DECORRENTE DE OPERACOES ENTRE ORGAOS, FUNDOS E ENTIDA"/>
    <x v="73"/>
    <x v="3"/>
    <x v="375"/>
  </r>
  <r>
    <x v="11"/>
    <n v="744.25"/>
    <x v="1"/>
    <x v="2"/>
    <x v="9"/>
    <s v="APLICACAO DIRETA DECORRENTE DE OPERACOES ENTRE ORGAOS, FUNDOS E ENTIDA"/>
    <x v="3"/>
    <x v="6"/>
    <x v="6"/>
  </r>
  <r>
    <x v="11"/>
    <n v="0"/>
    <x v="1"/>
    <x v="2"/>
    <x v="9"/>
    <s v="APLICACAO DIRETA DECORRENTE DE OPERACOES ENTRE ORGAOS, FUNDOS E ENTIDA"/>
    <x v="3"/>
    <x v="3"/>
    <x v="3"/>
  </r>
  <r>
    <x v="11"/>
    <n v="10248000"/>
    <x v="1"/>
    <x v="2"/>
    <x v="9"/>
    <s v="APLICACAO DIRETA DECORRENTE DE OPERACOES ENTRE ORGAOS, FUNDOS E ENTIDA"/>
    <x v="3"/>
    <x v="292"/>
    <x v="302"/>
  </r>
  <r>
    <x v="11"/>
    <n v="13259276.83"/>
    <x v="1"/>
    <x v="2"/>
    <x v="9"/>
    <s v="APLICACAO DIRETA DECORRENTE DE OPERACOES ENTRE ORGAOS, FUNDOS E ENTIDA"/>
    <x v="5"/>
    <x v="388"/>
    <x v="417"/>
  </r>
  <r>
    <x v="11"/>
    <n v="1036264.31"/>
    <x v="1"/>
    <x v="2"/>
    <x v="9"/>
    <s v="APLICACAO DIRETA DECORRENTE DE OPERACOES ENTRE ORGAOS, FUNDOS E ENTIDA"/>
    <x v="5"/>
    <x v="389"/>
    <x v="418"/>
  </r>
  <r>
    <x v="11"/>
    <n v="0"/>
    <x v="1"/>
    <x v="2"/>
    <x v="9"/>
    <s v="APLICACAO DIRETA DECORRENTE DE OPERACOES ENTRE ORGAOS, FUNDOS E ENTIDA"/>
    <x v="5"/>
    <x v="3"/>
    <x v="3"/>
  </r>
  <r>
    <x v="11"/>
    <n v="6109649.6799999997"/>
    <x v="1"/>
    <x v="2"/>
    <x v="9"/>
    <s v="APLICACAO DIRETA DECORRENTE DE OPERACOES ENTRE ORGAOS, FUNDOS E ENTIDA"/>
    <x v="4"/>
    <x v="7"/>
    <x v="7"/>
  </r>
  <r>
    <x v="11"/>
    <n v="150000"/>
    <x v="1"/>
    <x v="2"/>
    <x v="9"/>
    <s v="APLICACAO DIRETA DECORRENTE DE OPERACOES ENTRE ORGAOS, FUNDOS E ENTIDA"/>
    <x v="4"/>
    <x v="265"/>
    <x v="275"/>
  </r>
  <r>
    <x v="11"/>
    <n v="97334.74"/>
    <x v="1"/>
    <x v="2"/>
    <x v="9"/>
    <s v="APLICACAO DIRETA DECORRENTE DE OPERACOES ENTRE ORGAOS, FUNDOS E ENTIDA"/>
    <x v="4"/>
    <x v="334"/>
    <x v="359"/>
  </r>
  <r>
    <x v="11"/>
    <n v="62762.01"/>
    <x v="1"/>
    <x v="2"/>
    <x v="9"/>
    <s v="APLICACAO DIRETA DECORRENTE DE OPERACOES ENTRE ORGAOS, FUNDOS E ENTIDA"/>
    <x v="4"/>
    <x v="335"/>
    <x v="360"/>
  </r>
  <r>
    <x v="11"/>
    <n v="1392922.61"/>
    <x v="1"/>
    <x v="2"/>
    <x v="9"/>
    <s v="APLICACAO DIRETA DECORRENTE DE OPERACOES ENTRE ORGAOS, FUNDOS E ENTIDA"/>
    <x v="4"/>
    <x v="8"/>
    <x v="8"/>
  </r>
  <r>
    <x v="11"/>
    <n v="1161.71"/>
    <x v="1"/>
    <x v="2"/>
    <x v="9"/>
    <s v="APLICACAO DIRETA DECORRENTE DE OPERACOES ENTRE ORGAOS, FUNDOS E ENTIDA"/>
    <x v="4"/>
    <x v="29"/>
    <x v="29"/>
  </r>
  <r>
    <x v="11"/>
    <n v="5232.62"/>
    <x v="1"/>
    <x v="2"/>
    <x v="9"/>
    <s v="APLICACAO DIRETA DECORRENTE DE OPERACOES ENTRE ORGAOS, FUNDOS E ENTIDA"/>
    <x v="4"/>
    <x v="328"/>
    <x v="353"/>
  </r>
  <r>
    <x v="11"/>
    <n v="293623.39"/>
    <x v="1"/>
    <x v="2"/>
    <x v="9"/>
    <s v="APLICACAO DIRETA DECORRENTE DE OPERACOES ENTRE ORGAOS, FUNDOS E ENTIDA"/>
    <x v="4"/>
    <x v="273"/>
    <x v="284"/>
  </r>
  <r>
    <x v="11"/>
    <n v="0"/>
    <x v="1"/>
    <x v="2"/>
    <x v="9"/>
    <s v="APLICACAO DIRETA DECORRENTE DE OPERACOES ENTRE ORGAOS, FUNDOS E ENTIDA"/>
    <x v="4"/>
    <x v="3"/>
    <x v="3"/>
  </r>
  <r>
    <x v="11"/>
    <n v="10187.040000000001"/>
    <x v="1"/>
    <x v="2"/>
    <x v="9"/>
    <s v="APLICACAO DIRETA DECORRENTE DE OPERACOES ENTRE ORGAOS, FUNDOS E ENTIDA"/>
    <x v="7"/>
    <x v="36"/>
    <x v="36"/>
  </r>
  <r>
    <x v="11"/>
    <n v="1200"/>
    <x v="1"/>
    <x v="2"/>
    <x v="9"/>
    <s v="APLICACAO DIRETA DECORRENTE DE OPERACOES ENTRE ORGAOS, FUNDOS E ENTIDA"/>
    <x v="7"/>
    <x v="43"/>
    <x v="43"/>
  </r>
  <r>
    <x v="11"/>
    <n v="50122.5"/>
    <x v="1"/>
    <x v="2"/>
    <x v="9"/>
    <s v="APLICACAO DIRETA DECORRENTE DE OPERACOES ENTRE ORGAOS, FUNDOS E ENTIDA"/>
    <x v="7"/>
    <x v="50"/>
    <x v="50"/>
  </r>
  <r>
    <x v="11"/>
    <n v="510"/>
    <x v="1"/>
    <x v="2"/>
    <x v="9"/>
    <s v="APLICACAO DIRETA DECORRENTE DE OPERACOES ENTRE ORGAOS, FUNDOS E ENTIDA"/>
    <x v="7"/>
    <x v="53"/>
    <x v="53"/>
  </r>
  <r>
    <x v="11"/>
    <n v="144900"/>
    <x v="1"/>
    <x v="2"/>
    <x v="9"/>
    <s v="APLICACAO DIRETA DECORRENTE DE OPERACOES ENTRE ORGAOS, FUNDOS E ENTIDA"/>
    <x v="7"/>
    <x v="59"/>
    <x v="59"/>
  </r>
  <r>
    <x v="11"/>
    <n v="52180"/>
    <x v="1"/>
    <x v="2"/>
    <x v="9"/>
    <s v="APLICACAO DIRETA DECORRENTE DE OPERACOES ENTRE ORGAOS, FUNDOS E ENTIDA"/>
    <x v="7"/>
    <x v="61"/>
    <x v="61"/>
  </r>
  <r>
    <x v="11"/>
    <n v="0"/>
    <x v="1"/>
    <x v="2"/>
    <x v="9"/>
    <s v="APLICACAO DIRETA DECORRENTE DE OPERACOES ENTRE ORGAOS, FUNDOS E ENTIDA"/>
    <x v="7"/>
    <x v="3"/>
    <x v="233"/>
  </r>
  <r>
    <x v="11"/>
    <n v="49496.11"/>
    <x v="1"/>
    <x v="2"/>
    <x v="9"/>
    <s v="APLICACAO DIRETA DECORRENTE DE OPERACOES ENTRE ORGAOS, FUNDOS E ENTIDA"/>
    <x v="42"/>
    <x v="319"/>
    <x v="339"/>
  </r>
  <r>
    <x v="11"/>
    <n v="13524166.73"/>
    <x v="1"/>
    <x v="2"/>
    <x v="9"/>
    <s v="APLICACAO DIRETA DECORRENTE DE OPERACOES ENTRE ORGAOS, FUNDOS E ENTIDA"/>
    <x v="42"/>
    <x v="325"/>
    <x v="349"/>
  </r>
  <r>
    <x v="11"/>
    <n v="93438.04"/>
    <x v="1"/>
    <x v="2"/>
    <x v="9"/>
    <s v="APLICACAO DIRETA DECORRENTE DE OPERACOES ENTRE ORGAOS, FUNDOS E ENTIDA"/>
    <x v="42"/>
    <x v="409"/>
    <x v="441"/>
  </r>
  <r>
    <x v="11"/>
    <n v="281240.16000000003"/>
    <x v="1"/>
    <x v="2"/>
    <x v="9"/>
    <s v="APLICACAO DIRETA DECORRENTE DE OPERACOES ENTRE ORGAOS, FUNDOS E ENTIDA"/>
    <x v="42"/>
    <x v="322"/>
    <x v="342"/>
  </r>
  <r>
    <x v="11"/>
    <n v="0"/>
    <x v="1"/>
    <x v="2"/>
    <x v="9"/>
    <s v="APLICACAO DIRETA DECORRENTE DE OPERACOES ENTRE ORGAOS, FUNDOS E ENTIDA"/>
    <x v="42"/>
    <x v="3"/>
    <x v="244"/>
  </r>
  <r>
    <x v="11"/>
    <n v="1792296.59"/>
    <x v="1"/>
    <x v="2"/>
    <x v="9"/>
    <s v="APLICACAO DIRETA DECORRENTE DE OPERACOES ENTRE ORGAOS, FUNDOS E ENTIDA"/>
    <x v="27"/>
    <x v="65"/>
    <x v="65"/>
  </r>
  <r>
    <x v="11"/>
    <n v="0"/>
    <x v="1"/>
    <x v="2"/>
    <x v="9"/>
    <s v="APLICACAO DIRETA DECORRENTE DE OPERACOES ENTRE ORGAOS, FUNDOS E ENTIDA"/>
    <x v="27"/>
    <x v="3"/>
    <x v="3"/>
  </r>
  <r>
    <x v="11"/>
    <n v="105.08"/>
    <x v="1"/>
    <x v="2"/>
    <x v="9"/>
    <s v="APLICACAO DIRETA DECORRENTE DE OPERACOES ENTRE ORGAOS, FUNDOS E ENTIDA"/>
    <x v="9"/>
    <x v="246"/>
    <x v="255"/>
  </r>
  <r>
    <x v="11"/>
    <n v="557413.84"/>
    <x v="1"/>
    <x v="2"/>
    <x v="9"/>
    <s v="APLICACAO DIRETA DECORRENTE DE OPERACOES ENTRE ORGAOS, FUNDOS E ENTIDA"/>
    <x v="9"/>
    <x v="96"/>
    <x v="96"/>
  </r>
  <r>
    <x v="11"/>
    <n v="90633.600000000006"/>
    <x v="1"/>
    <x v="2"/>
    <x v="9"/>
    <s v="APLICACAO DIRETA DECORRENTE DE OPERACOES ENTRE ORGAOS, FUNDOS E ENTIDA"/>
    <x v="9"/>
    <x v="294"/>
    <x v="304"/>
  </r>
  <r>
    <x v="11"/>
    <n v="1074639.56"/>
    <x v="1"/>
    <x v="2"/>
    <x v="9"/>
    <s v="APLICACAO DIRETA DECORRENTE DE OPERACOES ENTRE ORGAOS, FUNDOS E ENTIDA"/>
    <x v="9"/>
    <x v="295"/>
    <x v="305"/>
  </r>
  <r>
    <x v="11"/>
    <n v="654996.24"/>
    <x v="1"/>
    <x v="2"/>
    <x v="9"/>
    <s v="APLICACAO DIRETA DECORRENTE DE OPERACOES ENTRE ORGAOS, FUNDOS E ENTIDA"/>
    <x v="9"/>
    <x v="296"/>
    <x v="306"/>
  </r>
  <r>
    <x v="11"/>
    <n v="190570.87"/>
    <x v="1"/>
    <x v="2"/>
    <x v="9"/>
    <s v="APLICACAO DIRETA DECORRENTE DE OPERACOES ENTRE ORGAOS, FUNDOS E ENTIDA"/>
    <x v="9"/>
    <x v="13"/>
    <x v="13"/>
  </r>
  <r>
    <x v="11"/>
    <n v="140646.74"/>
    <x v="1"/>
    <x v="2"/>
    <x v="9"/>
    <s v="APLICACAO DIRETA DECORRENTE DE OPERACOES ENTRE ORGAOS, FUNDOS E ENTIDA"/>
    <x v="9"/>
    <x v="82"/>
    <x v="82"/>
  </r>
  <r>
    <x v="11"/>
    <n v="554232.93000000005"/>
    <x v="1"/>
    <x v="2"/>
    <x v="9"/>
    <s v="APLICACAO DIRETA DECORRENTE DE OPERACOES ENTRE ORGAOS, FUNDOS E ENTIDA"/>
    <x v="9"/>
    <x v="97"/>
    <x v="97"/>
  </r>
  <r>
    <x v="11"/>
    <n v="1864897.24"/>
    <x v="1"/>
    <x v="2"/>
    <x v="9"/>
    <s v="APLICACAO DIRETA DECORRENTE DE OPERACOES ENTRE ORGAOS, FUNDOS E ENTIDA"/>
    <x v="9"/>
    <x v="86"/>
    <x v="86"/>
  </r>
  <r>
    <x v="11"/>
    <n v="9956.8000000000011"/>
    <x v="1"/>
    <x v="2"/>
    <x v="9"/>
    <s v="APLICACAO DIRETA DECORRENTE DE OPERACOES ENTRE ORGAOS, FUNDOS E ENTIDA"/>
    <x v="9"/>
    <x v="100"/>
    <x v="100"/>
  </r>
  <r>
    <x v="11"/>
    <n v="24730.720000000001"/>
    <x v="1"/>
    <x v="2"/>
    <x v="9"/>
    <s v="APLICACAO DIRETA DECORRENTE DE OPERACOES ENTRE ORGAOS, FUNDOS E ENTIDA"/>
    <x v="9"/>
    <x v="103"/>
    <x v="103"/>
  </r>
  <r>
    <x v="11"/>
    <n v="4851926.24"/>
    <x v="1"/>
    <x v="2"/>
    <x v="9"/>
    <s v="APLICACAO DIRETA DECORRENTE DE OPERACOES ENTRE ORGAOS, FUNDOS E ENTIDA"/>
    <x v="9"/>
    <x v="104"/>
    <x v="104"/>
  </r>
  <r>
    <x v="11"/>
    <n v="2105.6999999999998"/>
    <x v="1"/>
    <x v="2"/>
    <x v="9"/>
    <s v="APLICACAO DIRETA DECORRENTE DE OPERACOES ENTRE ORGAOS, FUNDOS E ENTIDA"/>
    <x v="9"/>
    <x v="94"/>
    <x v="94"/>
  </r>
  <r>
    <x v="11"/>
    <n v="0"/>
    <x v="1"/>
    <x v="2"/>
    <x v="9"/>
    <s v="APLICACAO DIRETA DECORRENTE DE OPERACOES ENTRE ORGAOS, FUNDOS E ENTIDA"/>
    <x v="9"/>
    <x v="3"/>
    <x v="238"/>
  </r>
  <r>
    <x v="11"/>
    <n v="268140.64"/>
    <x v="1"/>
    <x v="2"/>
    <x v="9"/>
    <s v="APLICACAO DIRETA DECORRENTE DE OPERACOES ENTRE ORGAOS, FUNDOS E ENTIDA"/>
    <x v="9"/>
    <x v="397"/>
    <x v="428"/>
  </r>
  <r>
    <x v="11"/>
    <n v="1079140.17"/>
    <x v="1"/>
    <x v="2"/>
    <x v="9"/>
    <s v="APLICACAO DIRETA DECORRENTE DE OPERACOES ENTRE ORGAOS, FUNDOS E ENTIDA"/>
    <x v="9"/>
    <x v="343"/>
    <x v="257"/>
  </r>
  <r>
    <x v="11"/>
    <n v="1366249.36"/>
    <x v="1"/>
    <x v="2"/>
    <x v="9"/>
    <s v="APLICACAO DIRETA DECORRENTE DE OPERACOES ENTRE ORGAOS, FUNDOS E ENTIDA"/>
    <x v="9"/>
    <x v="344"/>
    <x v="368"/>
  </r>
  <r>
    <x v="11"/>
    <n v="611111.1"/>
    <x v="1"/>
    <x v="2"/>
    <x v="9"/>
    <s v="APLICACAO DIRETA DECORRENTE DE OPERACOES ENTRE ORGAOS, FUNDOS E ENTIDA"/>
    <x v="9"/>
    <x v="400"/>
    <x v="431"/>
  </r>
  <r>
    <x v="11"/>
    <n v="18476574.030000001"/>
    <x v="1"/>
    <x v="2"/>
    <x v="9"/>
    <s v="APLICACAO DIRETA DECORRENTE DE OPERACOES ENTRE ORGAOS, FUNDOS E ENTIDA"/>
    <x v="9"/>
    <x v="346"/>
    <x v="258"/>
  </r>
  <r>
    <x v="11"/>
    <n v="35462211.049999997"/>
    <x v="1"/>
    <x v="2"/>
    <x v="9"/>
    <s v="APLICACAO DIRETA DECORRENTE DE OPERACOES ENTRE ORGAOS, FUNDOS E ENTIDA"/>
    <x v="9"/>
    <x v="113"/>
    <x v="113"/>
  </r>
  <r>
    <x v="11"/>
    <n v="36277585.159999996"/>
    <x v="1"/>
    <x v="2"/>
    <x v="9"/>
    <s v="APLICACAO DIRETA DECORRENTE DE OPERACOES ENTRE ORGAOS, FUNDOS E ENTIDA"/>
    <x v="9"/>
    <x v="347"/>
    <x v="370"/>
  </r>
  <r>
    <x v="11"/>
    <n v="0"/>
    <x v="1"/>
    <x v="2"/>
    <x v="9"/>
    <s v="APLICACAO DIRETA DECORRENTE DE OPERACOES ENTRE ORGAOS, FUNDOS E ENTIDA"/>
    <x v="9"/>
    <x v="317"/>
    <x v="336"/>
  </r>
  <r>
    <x v="11"/>
    <n v="6500"/>
    <x v="1"/>
    <x v="2"/>
    <x v="9"/>
    <s v="APLICACAO DIRETA DECORRENTE DE OPERACOES ENTRE ORGAOS, FUNDOS E ENTIDA"/>
    <x v="9"/>
    <x v="250"/>
    <x v="259"/>
  </r>
  <r>
    <x v="11"/>
    <n v="8495271.7200000007"/>
    <x v="1"/>
    <x v="2"/>
    <x v="9"/>
    <s v="APLICACAO DIRETA DECORRENTE DE OPERACOES ENTRE ORGAOS, FUNDOS E ENTIDA"/>
    <x v="9"/>
    <x v="363"/>
    <x v="386"/>
  </r>
  <r>
    <x v="11"/>
    <n v="0"/>
    <x v="1"/>
    <x v="2"/>
    <x v="9"/>
    <s v="APLICACAO DIRETA DECORRENTE DE OPERACOES ENTRE ORGAOS, FUNDOS E ENTIDA"/>
    <x v="9"/>
    <x v="252"/>
    <x v="261"/>
  </r>
  <r>
    <x v="11"/>
    <n v="0"/>
    <x v="1"/>
    <x v="2"/>
    <x v="9"/>
    <s v="APLICACAO DIRETA DECORRENTE DE OPERACOES ENTRE ORGAOS, FUNDOS E ENTIDA"/>
    <x v="58"/>
    <x v="3"/>
    <x v="324"/>
  </r>
  <r>
    <x v="11"/>
    <n v="14922.68"/>
    <x v="1"/>
    <x v="2"/>
    <x v="9"/>
    <s v="APLICACAO DIRETA DECORRENTE DE OPERACOES ENTRE ORGAOS, FUNDOS E ENTIDA"/>
    <x v="39"/>
    <x v="237"/>
    <x v="241"/>
  </r>
  <r>
    <x v="11"/>
    <n v="0"/>
    <x v="1"/>
    <x v="2"/>
    <x v="9"/>
    <s v="APLICACAO DIRETA DECORRENTE DE OPERACOES ENTRE ORGAOS, FUNDOS E ENTIDA"/>
    <x v="39"/>
    <x v="3"/>
    <x v="3"/>
  </r>
  <r>
    <x v="11"/>
    <n v="0"/>
    <x v="1"/>
    <x v="2"/>
    <x v="9"/>
    <s v="APLICACAO DIRETA DECORRENTE DE OPERACOES ENTRE ORGAOS, FUNDOS E ENTIDA"/>
    <x v="40"/>
    <x v="3"/>
    <x v="3"/>
  </r>
  <r>
    <x v="11"/>
    <n v="200000"/>
    <x v="1"/>
    <x v="2"/>
    <x v="9"/>
    <s v="APLICACAO DIRETA DECORRENTE DE OPERACOES ENTRE ORGAOS, FUNDOS E ENTIDA"/>
    <x v="40"/>
    <x v="134"/>
    <x v="134"/>
  </r>
  <r>
    <x v="11"/>
    <n v="0"/>
    <x v="1"/>
    <x v="2"/>
    <x v="0"/>
    <s v="A DEFINIR"/>
    <x v="58"/>
    <x v="3"/>
    <x v="324"/>
  </r>
  <r>
    <x v="11"/>
    <n v="4405185444.8800001"/>
    <x v="1"/>
    <x v="3"/>
    <x v="1"/>
    <s v="APLICACOES DIRETAS"/>
    <x v="67"/>
    <x v="17"/>
    <x v="17"/>
  </r>
  <r>
    <x v="11"/>
    <n v="2568671263.9499998"/>
    <x v="1"/>
    <x v="3"/>
    <x v="1"/>
    <s v="APLICACOES DIRETAS"/>
    <x v="67"/>
    <x v="137"/>
    <x v="137"/>
  </r>
  <r>
    <x v="11"/>
    <n v="0"/>
    <x v="1"/>
    <x v="3"/>
    <x v="1"/>
    <s v="APLICACOES DIRETAS"/>
    <x v="67"/>
    <x v="3"/>
    <x v="413"/>
  </r>
  <r>
    <x v="11"/>
    <n v="2286129474.9899998"/>
    <x v="1"/>
    <x v="3"/>
    <x v="1"/>
    <s v="APLICACOES DIRETAS"/>
    <x v="67"/>
    <x v="379"/>
    <x v="406"/>
  </r>
  <r>
    <x v="11"/>
    <n v="6099741.6399999997"/>
    <x v="1"/>
    <x v="3"/>
    <x v="1"/>
    <s v="APLICACOES DIRETAS"/>
    <x v="19"/>
    <x v="23"/>
    <x v="23"/>
  </r>
  <r>
    <x v="11"/>
    <n v="0"/>
    <x v="1"/>
    <x v="3"/>
    <x v="1"/>
    <s v="APLICACOES DIRETAS"/>
    <x v="19"/>
    <x v="3"/>
    <x v="23"/>
  </r>
  <r>
    <x v="11"/>
    <n v="681248392"/>
    <x v="1"/>
    <x v="3"/>
    <x v="1"/>
    <s v="APLICACOES DIRETAS"/>
    <x v="5"/>
    <x v="389"/>
    <x v="418"/>
  </r>
  <r>
    <x v="11"/>
    <n v="0"/>
    <x v="1"/>
    <x v="3"/>
    <x v="1"/>
    <s v="APLICACOES DIRETAS"/>
    <x v="5"/>
    <x v="3"/>
    <x v="9"/>
  </r>
  <r>
    <x v="11"/>
    <n v="564542.61"/>
    <x v="1"/>
    <x v="3"/>
    <x v="1"/>
    <s v="APLICACOES DIRETAS"/>
    <x v="4"/>
    <x v="7"/>
    <x v="7"/>
  </r>
  <r>
    <x v="11"/>
    <n v="0"/>
    <x v="1"/>
    <x v="3"/>
    <x v="1"/>
    <s v="APLICACOES DIRETAS"/>
    <x v="4"/>
    <x v="272"/>
    <x v="283"/>
  </r>
  <r>
    <x v="11"/>
    <n v="0"/>
    <x v="1"/>
    <x v="3"/>
    <x v="1"/>
    <s v="APLICACOES DIRETAS"/>
    <x v="4"/>
    <x v="3"/>
    <x v="327"/>
  </r>
  <r>
    <x v="11"/>
    <n v="58625407.270000003"/>
    <x v="1"/>
    <x v="3"/>
    <x v="1"/>
    <s v="APLICACOES DIRETAS"/>
    <x v="41"/>
    <x v="138"/>
    <x v="138"/>
  </r>
  <r>
    <x v="11"/>
    <n v="0"/>
    <x v="1"/>
    <x v="3"/>
    <x v="1"/>
    <s v="APLICACOES DIRETAS"/>
    <x v="41"/>
    <x v="3"/>
    <x v="138"/>
  </r>
  <r>
    <x v="11"/>
    <n v="71218144.430000007"/>
    <x v="1"/>
    <x v="3"/>
    <x v="1"/>
    <s v="APLICACOES DIRETAS"/>
    <x v="42"/>
    <x v="393"/>
    <x v="422"/>
  </r>
  <r>
    <x v="11"/>
    <n v="137879775.44999999"/>
    <x v="1"/>
    <x v="3"/>
    <x v="1"/>
    <s v="APLICACOES DIRETAS"/>
    <x v="42"/>
    <x v="318"/>
    <x v="338"/>
  </r>
  <r>
    <x v="11"/>
    <n v="1352592.09"/>
    <x v="1"/>
    <x v="3"/>
    <x v="1"/>
    <s v="APLICACOES DIRETAS"/>
    <x v="42"/>
    <x v="337"/>
    <x v="362"/>
  </r>
  <r>
    <x v="11"/>
    <n v="59364.87"/>
    <x v="1"/>
    <x v="3"/>
    <x v="1"/>
    <s v="APLICACOES DIRETAS"/>
    <x v="42"/>
    <x v="374"/>
    <x v="400"/>
  </r>
  <r>
    <x v="11"/>
    <n v="0"/>
    <x v="1"/>
    <x v="3"/>
    <x v="1"/>
    <s v="APLICACOES DIRETAS"/>
    <x v="42"/>
    <x v="319"/>
    <x v="339"/>
  </r>
  <r>
    <x v="11"/>
    <n v="295642222.60000002"/>
    <x v="1"/>
    <x v="3"/>
    <x v="1"/>
    <s v="APLICACOES DIRETAS"/>
    <x v="42"/>
    <x v="320"/>
    <x v="340"/>
  </r>
  <r>
    <x v="11"/>
    <n v="0"/>
    <x v="1"/>
    <x v="3"/>
    <x v="1"/>
    <s v="APLICACOES DIRETAS"/>
    <x v="42"/>
    <x v="321"/>
    <x v="341"/>
  </r>
  <r>
    <x v="11"/>
    <n v="1684.57"/>
    <x v="1"/>
    <x v="3"/>
    <x v="1"/>
    <s v="APLICACOES DIRETAS"/>
    <x v="42"/>
    <x v="322"/>
    <x v="342"/>
  </r>
  <r>
    <x v="11"/>
    <n v="89867264.780000001"/>
    <x v="1"/>
    <x v="3"/>
    <x v="1"/>
    <s v="APLICACOES DIRETAS"/>
    <x v="42"/>
    <x v="3"/>
    <x v="244"/>
  </r>
  <r>
    <x v="11"/>
    <n v="393950401.13"/>
    <x v="1"/>
    <x v="3"/>
    <x v="1"/>
    <s v="APLICACOES DIRETAS"/>
    <x v="28"/>
    <x v="261"/>
    <x v="270"/>
  </r>
  <r>
    <x v="11"/>
    <n v="213347525.16999999"/>
    <x v="1"/>
    <x v="3"/>
    <x v="1"/>
    <s v="APLICACOES DIRETAS"/>
    <x v="28"/>
    <x v="66"/>
    <x v="66"/>
  </r>
  <r>
    <x v="11"/>
    <n v="0"/>
    <x v="1"/>
    <x v="3"/>
    <x v="1"/>
    <s v="APLICACOES DIRETAS"/>
    <x v="28"/>
    <x v="3"/>
    <x v="343"/>
  </r>
  <r>
    <x v="11"/>
    <n v="2680684.2199999997"/>
    <x v="1"/>
    <x v="3"/>
    <x v="1"/>
    <s v="APLICACOES DIRETAS"/>
    <x v="43"/>
    <x v="141"/>
    <x v="141"/>
  </r>
  <r>
    <x v="11"/>
    <n v="13131889.039999999"/>
    <x v="1"/>
    <x v="3"/>
    <x v="1"/>
    <s v="APLICACOES DIRETAS"/>
    <x v="43"/>
    <x v="142"/>
    <x v="142"/>
  </r>
  <r>
    <x v="11"/>
    <n v="18447245.68"/>
    <x v="1"/>
    <x v="3"/>
    <x v="1"/>
    <s v="APLICACOES DIRETAS"/>
    <x v="43"/>
    <x v="143"/>
    <x v="143"/>
  </r>
  <r>
    <x v="11"/>
    <n v="4435736.96"/>
    <x v="1"/>
    <x v="3"/>
    <x v="1"/>
    <s v="APLICACOES DIRETAS"/>
    <x v="43"/>
    <x v="144"/>
    <x v="144"/>
  </r>
  <r>
    <x v="11"/>
    <n v="0"/>
    <x v="1"/>
    <x v="3"/>
    <x v="1"/>
    <s v="APLICACOES DIRETAS"/>
    <x v="43"/>
    <x v="3"/>
    <x v="344"/>
  </r>
  <r>
    <x v="11"/>
    <n v="16900326.710000001"/>
    <x v="1"/>
    <x v="3"/>
    <x v="1"/>
    <s v="APLICACOES DIRETAS"/>
    <x v="43"/>
    <x v="145"/>
    <x v="145"/>
  </r>
  <r>
    <x v="11"/>
    <n v="6086020.7300000004"/>
    <x v="1"/>
    <x v="3"/>
    <x v="1"/>
    <s v="APLICACOES DIRETAS"/>
    <x v="43"/>
    <x v="146"/>
    <x v="146"/>
  </r>
  <r>
    <x v="11"/>
    <n v="18906519.66"/>
    <x v="1"/>
    <x v="3"/>
    <x v="1"/>
    <s v="APLICACOES DIRETAS"/>
    <x v="44"/>
    <x v="147"/>
    <x v="147"/>
  </r>
  <r>
    <x v="11"/>
    <n v="0"/>
    <x v="1"/>
    <x v="3"/>
    <x v="1"/>
    <s v="APLICACOES DIRETAS"/>
    <x v="44"/>
    <x v="3"/>
    <x v="147"/>
  </r>
  <r>
    <x v="11"/>
    <n v="1835823.63"/>
    <x v="1"/>
    <x v="3"/>
    <x v="1"/>
    <s v="APLICACOES DIRETAS"/>
    <x v="70"/>
    <x v="410"/>
    <x v="345"/>
  </r>
  <r>
    <x v="11"/>
    <n v="0"/>
    <x v="1"/>
    <x v="3"/>
    <x v="1"/>
    <s v="APLICACOES DIRETAS"/>
    <x v="70"/>
    <x v="3"/>
    <x v="425"/>
  </r>
  <r>
    <x v="11"/>
    <n v="1765328.31"/>
    <x v="1"/>
    <x v="3"/>
    <x v="1"/>
    <s v="APLICACOES DIRETAS"/>
    <x v="72"/>
    <x v="124"/>
    <x v="124"/>
  </r>
  <r>
    <x v="11"/>
    <n v="149058.68"/>
    <x v="1"/>
    <x v="3"/>
    <x v="1"/>
    <s v="APLICACOES DIRETAS"/>
    <x v="72"/>
    <x v="125"/>
    <x v="125"/>
  </r>
  <r>
    <x v="11"/>
    <n v="2738793.78"/>
    <x v="1"/>
    <x v="3"/>
    <x v="1"/>
    <s v="APLICACOES DIRETAS"/>
    <x v="72"/>
    <x v="401"/>
    <x v="432"/>
  </r>
  <r>
    <x v="11"/>
    <n v="0"/>
    <x v="1"/>
    <x v="3"/>
    <x v="1"/>
    <s v="APLICACOES DIRETAS"/>
    <x v="72"/>
    <x v="3"/>
    <x v="434"/>
  </r>
  <r>
    <x v="11"/>
    <n v="75727874.469999999"/>
    <x v="1"/>
    <x v="3"/>
    <x v="1"/>
    <s v="APLICACOES DIRETAS"/>
    <x v="75"/>
    <x v="411"/>
    <x v="442"/>
  </r>
  <r>
    <x v="11"/>
    <n v="59234589.32"/>
    <x v="1"/>
    <x v="3"/>
    <x v="1"/>
    <s v="APLICACOES DIRETAS"/>
    <x v="75"/>
    <x v="412"/>
    <x v="443"/>
  </r>
  <r>
    <x v="11"/>
    <n v="20905969.890000001"/>
    <x v="1"/>
    <x v="3"/>
    <x v="1"/>
    <s v="APLICACOES DIRETAS"/>
    <x v="75"/>
    <x v="413"/>
    <x v="444"/>
  </r>
  <r>
    <x v="11"/>
    <n v="33049010.620000001"/>
    <x v="1"/>
    <x v="3"/>
    <x v="1"/>
    <s v="APLICACOES DIRETAS"/>
    <x v="75"/>
    <x v="125"/>
    <x v="125"/>
  </r>
  <r>
    <x v="11"/>
    <n v="0"/>
    <x v="1"/>
    <x v="3"/>
    <x v="1"/>
    <s v="APLICACOES DIRETAS"/>
    <x v="75"/>
    <x v="405"/>
    <x v="3"/>
  </r>
  <r>
    <x v="11"/>
    <n v="5241954.49"/>
    <x v="1"/>
    <x v="3"/>
    <x v="1"/>
    <s v="APLICACOES DIRETAS"/>
    <x v="37"/>
    <x v="129"/>
    <x v="129"/>
  </r>
  <r>
    <x v="11"/>
    <n v="0"/>
    <x v="1"/>
    <x v="3"/>
    <x v="1"/>
    <s v="APLICACOES DIRETAS"/>
    <x v="37"/>
    <x v="3"/>
    <x v="129"/>
  </r>
  <r>
    <x v="11"/>
    <n v="0"/>
    <x v="1"/>
    <x v="3"/>
    <x v="1"/>
    <s v="APLICACOES DIRETAS"/>
    <x v="58"/>
    <x v="3"/>
    <x v="324"/>
  </r>
  <r>
    <x v="11"/>
    <n v="27903891.699999999"/>
    <x v="1"/>
    <x v="3"/>
    <x v="1"/>
    <s v="APLICACOES DIRETAS"/>
    <x v="39"/>
    <x v="237"/>
    <x v="241"/>
  </r>
  <r>
    <x v="11"/>
    <n v="140733568.96000001"/>
    <x v="1"/>
    <x v="3"/>
    <x v="1"/>
    <s v="APLICACOES DIRETAS"/>
    <x v="39"/>
    <x v="407"/>
    <x v="439"/>
  </r>
  <r>
    <x v="11"/>
    <n v="168215.32"/>
    <x v="1"/>
    <x v="3"/>
    <x v="1"/>
    <s v="APLICACOES DIRETAS"/>
    <x v="39"/>
    <x v="3"/>
    <x v="131"/>
  </r>
  <r>
    <x v="11"/>
    <n v="297616310.89999998"/>
    <x v="1"/>
    <x v="3"/>
    <x v="1"/>
    <s v="APLICACOES DIRETAS"/>
    <x v="66"/>
    <x v="150"/>
    <x v="150"/>
  </r>
  <r>
    <x v="11"/>
    <n v="44656687.229999997"/>
    <x v="1"/>
    <x v="3"/>
    <x v="1"/>
    <s v="APLICACOES DIRETAS"/>
    <x v="66"/>
    <x v="254"/>
    <x v="263"/>
  </r>
  <r>
    <x v="11"/>
    <n v="10196069.800000001"/>
    <x v="1"/>
    <x v="3"/>
    <x v="1"/>
    <s v="APLICACOES DIRETAS"/>
    <x v="66"/>
    <x v="414"/>
    <x v="445"/>
  </r>
  <r>
    <x v="11"/>
    <n v="36970408.340000004"/>
    <x v="1"/>
    <x v="3"/>
    <x v="1"/>
    <s v="APLICACOES DIRETAS"/>
    <x v="66"/>
    <x v="323"/>
    <x v="346"/>
  </r>
  <r>
    <x v="11"/>
    <n v="11767350.25"/>
    <x v="1"/>
    <x v="3"/>
    <x v="1"/>
    <s v="APLICACOES DIRETAS"/>
    <x v="66"/>
    <x v="152"/>
    <x v="152"/>
  </r>
  <r>
    <x v="11"/>
    <n v="1105546532.95"/>
    <x v="1"/>
    <x v="3"/>
    <x v="1"/>
    <s v="APLICACOES DIRETAS"/>
    <x v="66"/>
    <x v="153"/>
    <x v="153"/>
  </r>
  <r>
    <x v="11"/>
    <n v="22910077.93"/>
    <x v="1"/>
    <x v="3"/>
    <x v="1"/>
    <s v="APLICACOES DIRETAS"/>
    <x v="66"/>
    <x v="154"/>
    <x v="154"/>
  </r>
  <r>
    <x v="11"/>
    <n v="8720.91"/>
    <x v="1"/>
    <x v="3"/>
    <x v="1"/>
    <s v="APLICACOES DIRETAS"/>
    <x v="66"/>
    <x v="415"/>
    <x v="446"/>
  </r>
  <r>
    <x v="11"/>
    <n v="971990.48"/>
    <x v="1"/>
    <x v="3"/>
    <x v="1"/>
    <s v="APLICACOES DIRETAS"/>
    <x v="66"/>
    <x v="350"/>
    <x v="373"/>
  </r>
  <r>
    <x v="11"/>
    <n v="2136354.6"/>
    <x v="1"/>
    <x v="3"/>
    <x v="1"/>
    <s v="APLICACOES DIRETAS"/>
    <x v="66"/>
    <x v="155"/>
    <x v="155"/>
  </r>
  <r>
    <x v="11"/>
    <n v="124382178.98"/>
    <x v="1"/>
    <x v="3"/>
    <x v="1"/>
    <s v="APLICACOES DIRETAS"/>
    <x v="66"/>
    <x v="157"/>
    <x v="157"/>
  </r>
  <r>
    <x v="11"/>
    <n v="504574.84"/>
    <x v="1"/>
    <x v="3"/>
    <x v="1"/>
    <s v="APLICACOES DIRETAS"/>
    <x v="66"/>
    <x v="159"/>
    <x v="159"/>
  </r>
  <r>
    <x v="11"/>
    <n v="3950964.92"/>
    <x v="1"/>
    <x v="3"/>
    <x v="1"/>
    <s v="APLICACOES DIRETAS"/>
    <x v="66"/>
    <x v="160"/>
    <x v="160"/>
  </r>
  <r>
    <x v="11"/>
    <n v="14241667.15"/>
    <x v="1"/>
    <x v="3"/>
    <x v="1"/>
    <s v="APLICACOES DIRETAS"/>
    <x v="66"/>
    <x v="308"/>
    <x v="318"/>
  </r>
  <r>
    <x v="11"/>
    <n v="14234.92"/>
    <x v="1"/>
    <x v="3"/>
    <x v="1"/>
    <s v="APLICACOES DIRETAS"/>
    <x v="66"/>
    <x v="161"/>
    <x v="161"/>
  </r>
  <r>
    <x v="11"/>
    <n v="59215721.289999999"/>
    <x v="1"/>
    <x v="3"/>
    <x v="1"/>
    <s v="APLICACOES DIRETAS"/>
    <x v="66"/>
    <x v="351"/>
    <x v="319"/>
  </r>
  <r>
    <x v="11"/>
    <n v="305725206.32999998"/>
    <x v="1"/>
    <x v="3"/>
    <x v="1"/>
    <s v="APLICACOES DIRETAS"/>
    <x v="66"/>
    <x v="162"/>
    <x v="162"/>
  </r>
  <r>
    <x v="11"/>
    <n v="62496.77"/>
    <x v="1"/>
    <x v="3"/>
    <x v="1"/>
    <s v="APLICACOES DIRETAS"/>
    <x v="66"/>
    <x v="164"/>
    <x v="164"/>
  </r>
  <r>
    <x v="11"/>
    <n v="451004.44"/>
    <x v="1"/>
    <x v="3"/>
    <x v="1"/>
    <s v="APLICACOES DIRETAS"/>
    <x v="66"/>
    <x v="165"/>
    <x v="165"/>
  </r>
  <r>
    <x v="11"/>
    <n v="2922001.65"/>
    <x v="1"/>
    <x v="3"/>
    <x v="1"/>
    <s v="APLICACOES DIRETAS"/>
    <x v="66"/>
    <x v="166"/>
    <x v="166"/>
  </r>
  <r>
    <x v="11"/>
    <n v="312886.65000000002"/>
    <x v="1"/>
    <x v="3"/>
    <x v="1"/>
    <s v="APLICACOES DIRETAS"/>
    <x v="66"/>
    <x v="416"/>
    <x v="447"/>
  </r>
  <r>
    <x v="11"/>
    <n v="27029028.780000001"/>
    <x v="1"/>
    <x v="3"/>
    <x v="1"/>
    <s v="APLICACOES DIRETAS"/>
    <x v="66"/>
    <x v="167"/>
    <x v="167"/>
  </r>
  <r>
    <x v="11"/>
    <n v="59685007.450000003"/>
    <x v="1"/>
    <x v="3"/>
    <x v="1"/>
    <s v="APLICACOES DIRETAS"/>
    <x v="66"/>
    <x v="168"/>
    <x v="168"/>
  </r>
  <r>
    <x v="11"/>
    <n v="410136.11"/>
    <x v="1"/>
    <x v="3"/>
    <x v="1"/>
    <s v="APLICACOES DIRETAS"/>
    <x v="66"/>
    <x v="169"/>
    <x v="169"/>
  </r>
  <r>
    <x v="11"/>
    <n v="929056340.25999999"/>
    <x v="1"/>
    <x v="3"/>
    <x v="1"/>
    <s v="APLICACOES DIRETAS"/>
    <x v="66"/>
    <x v="170"/>
    <x v="170"/>
  </r>
  <r>
    <x v="11"/>
    <n v="7259813.3499999996"/>
    <x v="1"/>
    <x v="3"/>
    <x v="1"/>
    <s v="APLICACOES DIRETAS"/>
    <x v="66"/>
    <x v="171"/>
    <x v="171"/>
  </r>
  <r>
    <x v="11"/>
    <n v="856.63"/>
    <x v="1"/>
    <x v="3"/>
    <x v="1"/>
    <s v="APLICACOES DIRETAS"/>
    <x v="66"/>
    <x v="172"/>
    <x v="172"/>
  </r>
  <r>
    <x v="11"/>
    <n v="16460.22"/>
    <x v="1"/>
    <x v="3"/>
    <x v="1"/>
    <s v="APLICACOES DIRETAS"/>
    <x v="66"/>
    <x v="173"/>
    <x v="173"/>
  </r>
  <r>
    <x v="11"/>
    <n v="26935646.75"/>
    <x v="1"/>
    <x v="3"/>
    <x v="1"/>
    <s v="APLICACOES DIRETAS"/>
    <x v="66"/>
    <x v="175"/>
    <x v="175"/>
  </r>
  <r>
    <x v="11"/>
    <n v="21979214.16"/>
    <x v="1"/>
    <x v="3"/>
    <x v="1"/>
    <s v="APLICACOES DIRETAS"/>
    <x v="66"/>
    <x v="176"/>
    <x v="176"/>
  </r>
  <r>
    <x v="11"/>
    <n v="12634479.880000001"/>
    <x v="1"/>
    <x v="3"/>
    <x v="1"/>
    <s v="APLICACOES DIRETAS"/>
    <x v="66"/>
    <x v="417"/>
    <x v="448"/>
  </r>
  <r>
    <x v="11"/>
    <n v="5279587.08"/>
    <x v="1"/>
    <x v="3"/>
    <x v="1"/>
    <s v="APLICACOES DIRETAS"/>
    <x v="66"/>
    <x v="178"/>
    <x v="178"/>
  </r>
  <r>
    <x v="11"/>
    <n v="1358141.65"/>
    <x v="1"/>
    <x v="3"/>
    <x v="1"/>
    <s v="APLICACOES DIRETAS"/>
    <x v="66"/>
    <x v="418"/>
    <x v="449"/>
  </r>
  <r>
    <x v="11"/>
    <n v="821832.75"/>
    <x v="1"/>
    <x v="3"/>
    <x v="1"/>
    <s v="APLICACOES DIRETAS"/>
    <x v="66"/>
    <x v="419"/>
    <x v="450"/>
  </r>
  <r>
    <x v="11"/>
    <n v="156330.69"/>
    <x v="1"/>
    <x v="3"/>
    <x v="1"/>
    <s v="APLICACOES DIRETAS"/>
    <x v="66"/>
    <x v="179"/>
    <x v="179"/>
  </r>
  <r>
    <x v="11"/>
    <n v="14384139.92"/>
    <x v="1"/>
    <x v="3"/>
    <x v="1"/>
    <s v="APLICACOES DIRETAS"/>
    <x v="66"/>
    <x v="181"/>
    <x v="181"/>
  </r>
  <r>
    <x v="11"/>
    <n v="30377408.25"/>
    <x v="1"/>
    <x v="3"/>
    <x v="1"/>
    <s v="APLICACOES DIRETAS"/>
    <x v="66"/>
    <x v="183"/>
    <x v="183"/>
  </r>
  <r>
    <x v="11"/>
    <n v="2102688.15"/>
    <x v="1"/>
    <x v="3"/>
    <x v="1"/>
    <s v="APLICACOES DIRETAS"/>
    <x v="66"/>
    <x v="184"/>
    <x v="184"/>
  </r>
  <r>
    <x v="11"/>
    <n v="53360.58"/>
    <x v="1"/>
    <x v="3"/>
    <x v="1"/>
    <s v="APLICACOES DIRETAS"/>
    <x v="66"/>
    <x v="185"/>
    <x v="185"/>
  </r>
  <r>
    <x v="11"/>
    <n v="194791692.49000001"/>
    <x v="1"/>
    <x v="3"/>
    <x v="1"/>
    <s v="APLICACOES DIRETAS"/>
    <x v="66"/>
    <x v="3"/>
    <x v="390"/>
  </r>
  <r>
    <x v="11"/>
    <n v="361907875.80000001"/>
    <x v="1"/>
    <x v="3"/>
    <x v="1"/>
    <s v="APLICACOES DIRETAS"/>
    <x v="66"/>
    <x v="368"/>
    <x v="391"/>
  </r>
  <r>
    <x v="11"/>
    <n v="1114091256.9400001"/>
    <x v="1"/>
    <x v="3"/>
    <x v="1"/>
    <s v="APLICACOES DIRETAS"/>
    <x v="66"/>
    <x v="369"/>
    <x v="392"/>
  </r>
  <r>
    <x v="11"/>
    <n v="3250410091.9499998"/>
    <x v="1"/>
    <x v="3"/>
    <x v="1"/>
    <s v="APLICACOES DIRETAS"/>
    <x v="66"/>
    <x v="370"/>
    <x v="393"/>
  </r>
  <r>
    <x v="11"/>
    <n v="2272117.27"/>
    <x v="1"/>
    <x v="3"/>
    <x v="1"/>
    <s v="APLICACOES DIRETAS"/>
    <x v="66"/>
    <x v="186"/>
    <x v="186"/>
  </r>
  <r>
    <x v="11"/>
    <n v="100800376.58"/>
    <x v="1"/>
    <x v="3"/>
    <x v="1"/>
    <s v="APLICACOES DIRETAS"/>
    <x v="66"/>
    <x v="187"/>
    <x v="187"/>
  </r>
  <r>
    <x v="11"/>
    <n v="5867817.6500000004"/>
    <x v="1"/>
    <x v="3"/>
    <x v="1"/>
    <s v="APLICACOES DIRETAS"/>
    <x v="66"/>
    <x v="268"/>
    <x v="279"/>
  </r>
  <r>
    <x v="11"/>
    <n v="4457529693.8000002"/>
    <x v="1"/>
    <x v="3"/>
    <x v="1"/>
    <s v="APLICACOES DIRETAS"/>
    <x v="66"/>
    <x v="188"/>
    <x v="188"/>
  </r>
  <r>
    <x v="11"/>
    <n v="54000"/>
    <x v="1"/>
    <x v="3"/>
    <x v="1"/>
    <s v="APLICACOES DIRETAS"/>
    <x v="66"/>
    <x v="189"/>
    <x v="189"/>
  </r>
  <r>
    <x v="11"/>
    <n v="73075642.989999995"/>
    <x v="1"/>
    <x v="3"/>
    <x v="1"/>
    <s v="APLICACOES DIRETAS"/>
    <x v="61"/>
    <x v="150"/>
    <x v="150"/>
  </r>
  <r>
    <x v="11"/>
    <n v="36076323.759999998"/>
    <x v="1"/>
    <x v="3"/>
    <x v="1"/>
    <s v="APLICACOES DIRETAS"/>
    <x v="61"/>
    <x v="420"/>
    <x v="451"/>
  </r>
  <r>
    <x v="11"/>
    <n v="53045520.579999998"/>
    <x v="1"/>
    <x v="3"/>
    <x v="1"/>
    <s v="APLICACOES DIRETAS"/>
    <x v="61"/>
    <x v="309"/>
    <x v="320"/>
  </r>
  <r>
    <x v="11"/>
    <n v="499178691.12"/>
    <x v="1"/>
    <x v="3"/>
    <x v="1"/>
    <s v="APLICACOES DIRETAS"/>
    <x v="61"/>
    <x v="153"/>
    <x v="153"/>
  </r>
  <r>
    <x v="11"/>
    <n v="22658040.27"/>
    <x v="1"/>
    <x v="3"/>
    <x v="1"/>
    <s v="APLICACOES DIRETAS"/>
    <x v="61"/>
    <x v="142"/>
    <x v="142"/>
  </r>
  <r>
    <x v="11"/>
    <n v="227972929.81"/>
    <x v="1"/>
    <x v="3"/>
    <x v="1"/>
    <s v="APLICACOES DIRETAS"/>
    <x v="61"/>
    <x v="170"/>
    <x v="170"/>
  </r>
  <r>
    <x v="11"/>
    <n v="1393298.78"/>
    <x v="1"/>
    <x v="3"/>
    <x v="1"/>
    <s v="APLICACOES DIRETAS"/>
    <x v="61"/>
    <x v="190"/>
    <x v="190"/>
  </r>
  <r>
    <x v="11"/>
    <n v="4165010.62"/>
    <x v="1"/>
    <x v="3"/>
    <x v="1"/>
    <s v="APLICACOES DIRETAS"/>
    <x v="61"/>
    <x v="191"/>
    <x v="191"/>
  </r>
  <r>
    <x v="11"/>
    <n v="1921746899.01"/>
    <x v="1"/>
    <x v="3"/>
    <x v="1"/>
    <s v="APLICACOES DIRETAS"/>
    <x v="61"/>
    <x v="192"/>
    <x v="192"/>
  </r>
  <r>
    <x v="11"/>
    <n v="18655194.18"/>
    <x v="1"/>
    <x v="3"/>
    <x v="1"/>
    <s v="APLICACOES DIRETAS"/>
    <x v="61"/>
    <x v="193"/>
    <x v="193"/>
  </r>
  <r>
    <x v="11"/>
    <n v="0"/>
    <x v="1"/>
    <x v="3"/>
    <x v="1"/>
    <s v="APLICACOES DIRETAS"/>
    <x v="62"/>
    <x v="3"/>
    <x v="374"/>
  </r>
  <r>
    <x v="11"/>
    <n v="774452.01"/>
    <x v="1"/>
    <x v="3"/>
    <x v="9"/>
    <s v="APLICACAO DIRETA DECORRENTE DE OPERACOES ENTRE ORGAOS, FUNDOS E ENTIDA"/>
    <x v="4"/>
    <x v="272"/>
    <x v="283"/>
  </r>
  <r>
    <x v="11"/>
    <n v="0"/>
    <x v="1"/>
    <x v="3"/>
    <x v="9"/>
    <s v="APLICACAO DIRETA DECORRENTE DE OPERACOES ENTRE ORGAOS, FUNDOS E ENTIDA"/>
    <x v="4"/>
    <x v="3"/>
    <x v="327"/>
  </r>
  <r>
    <x v="11"/>
    <n v="8757878.5199999996"/>
    <x v="1"/>
    <x v="3"/>
    <x v="9"/>
    <s v="APLICACAO DIRETA DECORRENTE DE OPERACOES ENTRE ORGAOS, FUNDOS E ENTIDA"/>
    <x v="42"/>
    <x v="318"/>
    <x v="338"/>
  </r>
  <r>
    <x v="11"/>
    <n v="26425.49"/>
    <x v="1"/>
    <x v="3"/>
    <x v="9"/>
    <s v="APLICACAO DIRETA DECORRENTE DE OPERACOES ENTRE ORGAOS, FUNDOS E ENTIDA"/>
    <x v="42"/>
    <x v="337"/>
    <x v="362"/>
  </r>
  <r>
    <x v="11"/>
    <n v="1204171.75"/>
    <x v="1"/>
    <x v="3"/>
    <x v="9"/>
    <s v="APLICACAO DIRETA DECORRENTE DE OPERACOES ENTRE ORGAOS, FUNDOS E ENTIDA"/>
    <x v="42"/>
    <x v="319"/>
    <x v="339"/>
  </r>
  <r>
    <x v="11"/>
    <n v="1630016.07"/>
    <x v="1"/>
    <x v="3"/>
    <x v="9"/>
    <s v="APLICACAO DIRETA DECORRENTE DE OPERACOES ENTRE ORGAOS, FUNDOS E ENTIDA"/>
    <x v="42"/>
    <x v="325"/>
    <x v="349"/>
  </r>
  <r>
    <x v="11"/>
    <n v="2465742224.4299998"/>
    <x v="1"/>
    <x v="3"/>
    <x v="9"/>
    <s v="APLICACAO DIRETA DECORRENTE DE OPERACOES ENTRE ORGAOS, FUNDOS E ENTIDA"/>
    <x v="42"/>
    <x v="320"/>
    <x v="340"/>
  </r>
  <r>
    <x v="11"/>
    <n v="564502935.87"/>
    <x v="1"/>
    <x v="3"/>
    <x v="9"/>
    <s v="APLICACAO DIRETA DECORRENTE DE OPERACOES ENTRE ORGAOS, FUNDOS E ENTIDA"/>
    <x v="42"/>
    <x v="321"/>
    <x v="341"/>
  </r>
  <r>
    <x v="11"/>
    <n v="981042.98"/>
    <x v="1"/>
    <x v="3"/>
    <x v="9"/>
    <s v="APLICACAO DIRETA DECORRENTE DE OPERACOES ENTRE ORGAOS, FUNDOS E ENTIDA"/>
    <x v="42"/>
    <x v="322"/>
    <x v="342"/>
  </r>
  <r>
    <x v="11"/>
    <n v="0"/>
    <x v="1"/>
    <x v="3"/>
    <x v="9"/>
    <s v="APLICACAO DIRETA DECORRENTE DE OPERACOES ENTRE ORGAOS, FUNDOS E ENTIDA"/>
    <x v="42"/>
    <x v="3"/>
    <x v="244"/>
  </r>
  <r>
    <x v="11"/>
    <n v="1090643.8700000001"/>
    <x v="1"/>
    <x v="3"/>
    <x v="9"/>
    <s v="APLICACAO DIRETA DECORRENTE DE OPERACOES ENTRE ORGAOS, FUNDOS E ENTIDA"/>
    <x v="37"/>
    <x v="129"/>
    <x v="129"/>
  </r>
  <r>
    <x v="11"/>
    <n v="0"/>
    <x v="1"/>
    <x v="3"/>
    <x v="9"/>
    <s v="APLICACAO DIRETA DECORRENTE DE OPERACOES ENTRE ORGAOS, FUNDOS E ENTIDA"/>
    <x v="58"/>
    <x v="3"/>
    <x v="324"/>
  </r>
  <r>
    <x v="11"/>
    <n v="274657.15000000002"/>
    <x v="1"/>
    <x v="3"/>
    <x v="9"/>
    <s v="APLICACAO DIRETA DECORRENTE DE OPERACOES ENTRE ORGAOS, FUNDOS E ENTIDA"/>
    <x v="39"/>
    <x v="237"/>
    <x v="241"/>
  </r>
  <r>
    <x v="11"/>
    <n v="6788.37"/>
    <x v="1"/>
    <x v="3"/>
    <x v="9"/>
    <s v="APLICACAO DIRETA DECORRENTE DE OPERACOES ENTRE ORGAOS, FUNDOS E ENTIDA"/>
    <x v="39"/>
    <x v="407"/>
    <x v="439"/>
  </r>
  <r>
    <x v="11"/>
    <n v="70566026.170000002"/>
    <x v="2"/>
    <x v="4"/>
    <x v="1"/>
    <s v="APLICACOES DIRETAS"/>
    <x v="48"/>
    <x v="194"/>
    <x v="194"/>
  </r>
  <r>
    <x v="11"/>
    <n v="4893638655.6800003"/>
    <x v="2"/>
    <x v="4"/>
    <x v="1"/>
    <s v="APLICACOES DIRETAS"/>
    <x v="48"/>
    <x v="195"/>
    <x v="195"/>
  </r>
  <r>
    <x v="11"/>
    <n v="0"/>
    <x v="2"/>
    <x v="4"/>
    <x v="1"/>
    <s v="APLICACOES DIRETAS"/>
    <x v="48"/>
    <x v="326"/>
    <x v="350"/>
  </r>
  <r>
    <x v="11"/>
    <n v="80131847.290000007"/>
    <x v="2"/>
    <x v="4"/>
    <x v="1"/>
    <s v="APLICACOES DIRETAS"/>
    <x v="48"/>
    <x v="421"/>
    <x v="452"/>
  </r>
  <r>
    <x v="11"/>
    <n v="0"/>
    <x v="2"/>
    <x v="4"/>
    <x v="1"/>
    <s v="APLICACOES DIRETAS"/>
    <x v="48"/>
    <x v="3"/>
    <x v="409"/>
  </r>
  <r>
    <x v="11"/>
    <n v="0"/>
    <x v="2"/>
    <x v="4"/>
    <x v="1"/>
    <s v="APLICACOES DIRETAS"/>
    <x v="58"/>
    <x v="3"/>
    <x v="324"/>
  </r>
  <r>
    <x v="11"/>
    <n v="0"/>
    <x v="2"/>
    <x v="4"/>
    <x v="9"/>
    <s v="APLICACAO DIRETA DECORRENTE DE OPERACOES ENTRE ORGAOS, FUNDOS E ENTIDA"/>
    <x v="48"/>
    <x v="326"/>
    <x v="350"/>
  </r>
  <r>
    <x v="11"/>
    <n v="166960787.62"/>
    <x v="2"/>
    <x v="4"/>
    <x v="9"/>
    <s v="APLICACAO DIRETA DECORRENTE DE OPERACOES ENTRE ORGAOS, FUNDOS E ENTIDA"/>
    <x v="48"/>
    <x v="422"/>
    <x v="453"/>
  </r>
  <r>
    <x v="11"/>
    <n v="0"/>
    <x v="2"/>
    <x v="4"/>
    <x v="9"/>
    <s v="APLICACAO DIRETA DECORRENTE DE OPERACOES ENTRE ORGAOS, FUNDOS E ENTIDA"/>
    <x v="48"/>
    <x v="3"/>
    <x v="3"/>
  </r>
  <r>
    <x v="11"/>
    <n v="0"/>
    <x v="2"/>
    <x v="4"/>
    <x v="9"/>
    <s v="APLICACAO DIRETA DECORRENTE DE OPERACOES ENTRE ORGAOS, FUNDOS E ENTIDA"/>
    <x v="58"/>
    <x v="3"/>
    <x v="3"/>
  </r>
  <r>
    <x v="11"/>
    <n v="114295669.64"/>
    <x v="2"/>
    <x v="5"/>
    <x v="1"/>
    <s v="APLICACOES DIRETAS"/>
    <x v="50"/>
    <x v="279"/>
    <x v="290"/>
  </r>
  <r>
    <x v="11"/>
    <n v="0"/>
    <x v="2"/>
    <x v="5"/>
    <x v="1"/>
    <s v="APLICACOES DIRETAS"/>
    <x v="50"/>
    <x v="3"/>
    <x v="351"/>
  </r>
  <r>
    <x v="11"/>
    <n v="484531.02"/>
    <x v="2"/>
    <x v="5"/>
    <x v="1"/>
    <s v="APLICACOES DIRETAS"/>
    <x v="50"/>
    <x v="255"/>
    <x v="264"/>
  </r>
  <r>
    <x v="11"/>
    <n v="62277076.700000003"/>
    <x v="2"/>
    <x v="5"/>
    <x v="1"/>
    <s v="APLICACOES DIRETAS"/>
    <x v="54"/>
    <x v="269"/>
    <x v="280"/>
  </r>
  <r>
    <x v="11"/>
    <n v="0"/>
    <x v="2"/>
    <x v="5"/>
    <x v="1"/>
    <s v="APLICACOES DIRETAS"/>
    <x v="54"/>
    <x v="197"/>
    <x v="197"/>
  </r>
  <r>
    <x v="11"/>
    <n v="33007454.050000001"/>
    <x v="2"/>
    <x v="5"/>
    <x v="1"/>
    <s v="APLICACOES DIRETAS"/>
    <x v="54"/>
    <x v="270"/>
    <x v="281"/>
  </r>
  <r>
    <x v="11"/>
    <n v="0"/>
    <x v="2"/>
    <x v="5"/>
    <x v="1"/>
    <s v="APLICACOES DIRETAS"/>
    <x v="54"/>
    <x v="3"/>
    <x v="197"/>
  </r>
  <r>
    <x v="11"/>
    <n v="966781197.48000002"/>
    <x v="2"/>
    <x v="5"/>
    <x v="1"/>
    <s v="APLICACOES DIRETAS"/>
    <x v="55"/>
    <x v="198"/>
    <x v="198"/>
  </r>
  <r>
    <x v="11"/>
    <n v="0"/>
    <x v="2"/>
    <x v="5"/>
    <x v="1"/>
    <s v="APLICACOES DIRETAS"/>
    <x v="55"/>
    <x v="3"/>
    <x v="198"/>
  </r>
  <r>
    <x v="11"/>
    <n v="0"/>
    <x v="2"/>
    <x v="5"/>
    <x v="1"/>
    <s v="APLICACOES DIRETAS"/>
    <x v="3"/>
    <x v="3"/>
    <x v="6"/>
  </r>
  <r>
    <x v="11"/>
    <n v="137471683.38"/>
    <x v="2"/>
    <x v="5"/>
    <x v="1"/>
    <s v="APLICACOES DIRETAS"/>
    <x v="57"/>
    <x v="281"/>
    <x v="292"/>
  </r>
  <r>
    <x v="11"/>
    <n v="0"/>
    <x v="2"/>
    <x v="5"/>
    <x v="1"/>
    <s v="APLICACOES DIRETAS"/>
    <x v="57"/>
    <x v="3"/>
    <x v="273"/>
  </r>
  <r>
    <x v="11"/>
    <n v="21900000"/>
    <x v="2"/>
    <x v="5"/>
    <x v="1"/>
    <s v="APLICACOES DIRETAS"/>
    <x v="29"/>
    <x v="423"/>
    <x v="454"/>
  </r>
  <r>
    <x v="11"/>
    <n v="2422000"/>
    <x v="2"/>
    <x v="5"/>
    <x v="1"/>
    <s v="APLICACOES DIRETAS"/>
    <x v="29"/>
    <x v="67"/>
    <x v="67"/>
  </r>
  <r>
    <x v="11"/>
    <n v="0"/>
    <x v="2"/>
    <x v="5"/>
    <x v="1"/>
    <s v="APLICACOES DIRETAS"/>
    <x v="29"/>
    <x v="3"/>
    <x v="67"/>
  </r>
  <r>
    <x v="11"/>
    <n v="8295593.0300000003"/>
    <x v="2"/>
    <x v="5"/>
    <x v="1"/>
    <s v="APLICACOES DIRETAS"/>
    <x v="9"/>
    <x v="315"/>
    <x v="335"/>
  </r>
  <r>
    <x v="11"/>
    <n v="0"/>
    <x v="2"/>
    <x v="5"/>
    <x v="1"/>
    <s v="APLICACOES DIRETAS"/>
    <x v="9"/>
    <x v="3"/>
    <x v="238"/>
  </r>
  <r>
    <x v="11"/>
    <n v="11173309.720000001"/>
    <x v="2"/>
    <x v="5"/>
    <x v="1"/>
    <s v="APLICACOES DIRETAS"/>
    <x v="9"/>
    <x v="364"/>
    <x v="286"/>
  </r>
  <r>
    <x v="11"/>
    <n v="0"/>
    <x v="2"/>
    <x v="5"/>
    <x v="1"/>
    <s v="APLICACOES DIRETAS"/>
    <x v="58"/>
    <x v="3"/>
    <x v="324"/>
  </r>
  <r>
    <x v="11"/>
    <n v="11953000"/>
    <x v="2"/>
    <x v="5"/>
    <x v="9"/>
    <s v="APLICACAO DIRETA DECORRENTE DE OPERACOES ENTRE ORGAOS, FUNDOS E ENTIDA"/>
    <x v="3"/>
    <x v="312"/>
    <x v="323"/>
  </r>
  <r>
    <x v="11"/>
    <n v="0"/>
    <x v="2"/>
    <x v="5"/>
    <x v="9"/>
    <s v="APLICACAO DIRETA DECORRENTE DE OPERACOES ENTRE ORGAOS, FUNDOS E ENTIDA"/>
    <x v="3"/>
    <x v="3"/>
    <x v="3"/>
  </r>
  <r>
    <x v="11"/>
    <n v="0"/>
    <x v="2"/>
    <x v="5"/>
    <x v="9"/>
    <s v="APLICACAO DIRETA DECORRENTE DE OPERACOES ENTRE ORGAOS, FUNDOS E ENTIDA"/>
    <x v="58"/>
    <x v="3"/>
    <x v="3"/>
  </r>
  <r>
    <x v="11"/>
    <n v="5469214.3399999999"/>
    <x v="2"/>
    <x v="6"/>
    <x v="2"/>
    <s v="TRANSFERENCIAS A UNIAO"/>
    <x v="49"/>
    <x v="199"/>
    <x v="199"/>
  </r>
  <r>
    <x v="11"/>
    <n v="0"/>
    <x v="2"/>
    <x v="6"/>
    <x v="2"/>
    <s v="TRANSFERENCIAS A UNIAO"/>
    <x v="49"/>
    <x v="3"/>
    <x v="199"/>
  </r>
  <r>
    <x v="11"/>
    <n v="0"/>
    <x v="2"/>
    <x v="6"/>
    <x v="2"/>
    <s v="TRANSFERENCIAS A UNIAO"/>
    <x v="58"/>
    <x v="3"/>
    <x v="324"/>
  </r>
  <r>
    <x v="11"/>
    <n v="457350027.77999997"/>
    <x v="2"/>
    <x v="6"/>
    <x v="3"/>
    <s v="TRANSFERENCIAS A MUNICIPIOS"/>
    <x v="49"/>
    <x v="199"/>
    <x v="199"/>
  </r>
  <r>
    <x v="11"/>
    <n v="0"/>
    <x v="2"/>
    <x v="6"/>
    <x v="3"/>
    <s v="TRANSFERENCIAS A MUNICIPIOS"/>
    <x v="49"/>
    <x v="3"/>
    <x v="199"/>
  </r>
  <r>
    <x v="11"/>
    <n v="18271276.109999999"/>
    <x v="2"/>
    <x v="6"/>
    <x v="3"/>
    <s v="TRANSFERENCIAS A MUNICIPIOS"/>
    <x v="3"/>
    <x v="6"/>
    <x v="6"/>
  </r>
  <r>
    <x v="11"/>
    <n v="0"/>
    <x v="2"/>
    <x v="6"/>
    <x v="3"/>
    <s v="TRANSFERENCIAS A MUNICIPIOS"/>
    <x v="3"/>
    <x v="3"/>
    <x v="6"/>
  </r>
  <r>
    <x v="11"/>
    <n v="1600000"/>
    <x v="2"/>
    <x v="6"/>
    <x v="3"/>
    <s v="TRANSFERENCIAS A MUNICIPIOS"/>
    <x v="56"/>
    <x v="205"/>
    <x v="205"/>
  </r>
  <r>
    <x v="11"/>
    <n v="0"/>
    <x v="2"/>
    <x v="6"/>
    <x v="3"/>
    <s v="TRANSFERENCIAS A MUNICIPIOS"/>
    <x v="56"/>
    <x v="3"/>
    <x v="3"/>
  </r>
  <r>
    <x v="11"/>
    <n v="0"/>
    <x v="2"/>
    <x v="6"/>
    <x v="3"/>
    <s v="TRANSFERENCIAS A MUNICIPIOS"/>
    <x v="57"/>
    <x v="3"/>
    <x v="273"/>
  </r>
  <r>
    <x v="11"/>
    <n v="0"/>
    <x v="2"/>
    <x v="6"/>
    <x v="3"/>
    <s v="TRANSFERENCIAS A MUNICIPIOS"/>
    <x v="58"/>
    <x v="3"/>
    <x v="324"/>
  </r>
  <r>
    <x v="11"/>
    <n v="137404423.65000001"/>
    <x v="2"/>
    <x v="6"/>
    <x v="10"/>
    <s v=" TRANSFERENCIA A MUNICIPIOS - FUNDO A FUNDO"/>
    <x v="49"/>
    <x v="199"/>
    <x v="199"/>
  </r>
  <r>
    <x v="11"/>
    <n v="0"/>
    <x v="2"/>
    <x v="6"/>
    <x v="10"/>
    <s v="TRANSFERENCIA A MUNICIPIOS - FUNDO A FUNDO"/>
    <x v="49"/>
    <x v="3"/>
    <x v="199"/>
  </r>
  <r>
    <x v="11"/>
    <n v="0"/>
    <x v="2"/>
    <x v="6"/>
    <x v="10"/>
    <s v="TRANSFERENCIA A MUNICIPIOS - FUNDO A FUNDO"/>
    <x v="58"/>
    <x v="3"/>
    <x v="324"/>
  </r>
  <r>
    <x v="11"/>
    <n v="697003480.49000001"/>
    <x v="2"/>
    <x v="6"/>
    <x v="4"/>
    <s v="TRANSFERENCIAS A INSTITUICOES PRIVADAS SEM FINS LUCRATIVOS"/>
    <x v="49"/>
    <x v="199"/>
    <x v="199"/>
  </r>
  <r>
    <x v="11"/>
    <n v="0"/>
    <x v="2"/>
    <x v="6"/>
    <x v="4"/>
    <s v="TRANSFERENCIAS A INSTITUICOES PRIVADAS SEM FINS LUCRATIVOS"/>
    <x v="49"/>
    <x v="3"/>
    <x v="199"/>
  </r>
  <r>
    <x v="11"/>
    <n v="14008387.609999999"/>
    <x v="2"/>
    <x v="6"/>
    <x v="4"/>
    <s v="TRANSFERENCIAS A INSTITUICOES PRIVADAS SEM FINS LUCRATIVOS"/>
    <x v="3"/>
    <x v="6"/>
    <x v="6"/>
  </r>
  <r>
    <x v="11"/>
    <n v="0"/>
    <x v="2"/>
    <x v="6"/>
    <x v="4"/>
    <s v="TRANSFERENCIAS A INSTITUICOES PRIVADAS SEM FINS LUCRATIVOS"/>
    <x v="3"/>
    <x v="3"/>
    <x v="6"/>
  </r>
  <r>
    <x v="11"/>
    <n v="0"/>
    <x v="2"/>
    <x v="6"/>
    <x v="4"/>
    <s v="TRANSFERENCIAS A INSTITUICOES PRIVADAS SEM FINS LUCRATIVOS"/>
    <x v="58"/>
    <x v="3"/>
    <x v="324"/>
  </r>
  <r>
    <x v="11"/>
    <n v="12924674.619999999"/>
    <x v="2"/>
    <x v="6"/>
    <x v="8"/>
    <s v="TRANSFERENCIAS A CONSORCIOS PUBLICOS MEDIANTE CONTRATO DE RATEIO"/>
    <x v="49"/>
    <x v="199"/>
    <x v="199"/>
  </r>
  <r>
    <x v="11"/>
    <n v="0"/>
    <x v="2"/>
    <x v="6"/>
    <x v="8"/>
    <s v="TRANSFERENCIAS A CONSORCIOS PUBLICOS MEDIANTE CONTRATO DE RATEIO"/>
    <x v="49"/>
    <x v="3"/>
    <x v="199"/>
  </r>
  <r>
    <x v="11"/>
    <n v="0"/>
    <x v="2"/>
    <x v="6"/>
    <x v="8"/>
    <s v="TRANSFERENCIAS A CONSORCIOS PUBLICOS MEDIANTE CONTRATO DE RATEIO"/>
    <x v="58"/>
    <x v="3"/>
    <x v="324"/>
  </r>
  <r>
    <x v="11"/>
    <n v="0"/>
    <x v="2"/>
    <x v="6"/>
    <x v="1"/>
    <s v="APLICACOES DIRETAS"/>
    <x v="0"/>
    <x v="3"/>
    <x v="0"/>
  </r>
  <r>
    <x v="11"/>
    <n v="120000"/>
    <x v="2"/>
    <x v="6"/>
    <x v="1"/>
    <s v="APLICACOES DIRETAS"/>
    <x v="50"/>
    <x v="327"/>
    <x v="352"/>
  </r>
  <r>
    <x v="11"/>
    <n v="31867836.140000001"/>
    <x v="2"/>
    <x v="6"/>
    <x v="1"/>
    <s v="APLICACOES DIRETAS"/>
    <x v="50"/>
    <x v="311"/>
    <x v="322"/>
  </r>
  <r>
    <x v="11"/>
    <n v="300000"/>
    <x v="2"/>
    <x v="6"/>
    <x v="1"/>
    <s v="APLICACOES DIRETAS"/>
    <x v="50"/>
    <x v="313"/>
    <x v="325"/>
  </r>
  <r>
    <x v="11"/>
    <n v="0"/>
    <x v="2"/>
    <x v="6"/>
    <x v="1"/>
    <s v="APLICACOES DIRETAS"/>
    <x v="50"/>
    <x v="3"/>
    <x v="351"/>
  </r>
  <r>
    <x v="11"/>
    <n v="4609977.7300000004"/>
    <x v="2"/>
    <x v="6"/>
    <x v="1"/>
    <s v="APLICACOES DIRETAS"/>
    <x v="50"/>
    <x v="255"/>
    <x v="264"/>
  </r>
  <r>
    <x v="11"/>
    <n v="336463.54"/>
    <x v="2"/>
    <x v="6"/>
    <x v="1"/>
    <s v="APLICACOES DIRETAS"/>
    <x v="16"/>
    <x v="21"/>
    <x v="21"/>
  </r>
  <r>
    <x v="11"/>
    <n v="0"/>
    <x v="2"/>
    <x v="6"/>
    <x v="1"/>
    <s v="APLICACOES DIRETAS"/>
    <x v="16"/>
    <x v="3"/>
    <x v="21"/>
  </r>
  <r>
    <x v="11"/>
    <n v="52766777.740000002"/>
    <x v="2"/>
    <x v="6"/>
    <x v="1"/>
    <s v="APLICACOES DIRETAS"/>
    <x v="3"/>
    <x v="6"/>
    <x v="6"/>
  </r>
  <r>
    <x v="11"/>
    <n v="0"/>
    <x v="2"/>
    <x v="6"/>
    <x v="1"/>
    <s v="APLICACOES DIRETAS"/>
    <x v="3"/>
    <x v="3"/>
    <x v="6"/>
  </r>
  <r>
    <x v="11"/>
    <n v="38694062.649999999"/>
    <x v="2"/>
    <x v="6"/>
    <x v="1"/>
    <s v="APLICACOES DIRETAS"/>
    <x v="5"/>
    <x v="388"/>
    <x v="417"/>
  </r>
  <r>
    <x v="11"/>
    <n v="12903043"/>
    <x v="2"/>
    <x v="6"/>
    <x v="1"/>
    <s v="APLICACOES DIRETAS"/>
    <x v="5"/>
    <x v="389"/>
    <x v="418"/>
  </r>
  <r>
    <x v="11"/>
    <n v="0"/>
    <x v="2"/>
    <x v="6"/>
    <x v="1"/>
    <s v="APLICACOES DIRETAS"/>
    <x v="5"/>
    <x v="3"/>
    <x v="9"/>
  </r>
  <r>
    <x v="11"/>
    <n v="34570510"/>
    <x v="2"/>
    <x v="6"/>
    <x v="1"/>
    <s v="APLICACOES DIRETAS"/>
    <x v="56"/>
    <x v="200"/>
    <x v="200"/>
  </r>
  <r>
    <x v="11"/>
    <n v="5115194.5"/>
    <x v="2"/>
    <x v="6"/>
    <x v="1"/>
    <s v="APLICACOES DIRETAS"/>
    <x v="56"/>
    <x v="202"/>
    <x v="202"/>
  </r>
  <r>
    <x v="11"/>
    <n v="512112.64000000001"/>
    <x v="2"/>
    <x v="6"/>
    <x v="1"/>
    <s v="APLICACOES DIRETAS"/>
    <x v="56"/>
    <x v="203"/>
    <x v="203"/>
  </r>
  <r>
    <x v="11"/>
    <n v="248367"/>
    <x v="2"/>
    <x v="6"/>
    <x v="1"/>
    <s v="APLICACOES DIRETAS"/>
    <x v="56"/>
    <x v="204"/>
    <x v="204"/>
  </r>
  <r>
    <x v="11"/>
    <n v="19573773.309999999"/>
    <x v="2"/>
    <x v="6"/>
    <x v="1"/>
    <s v="APLICACOES DIRETAS"/>
    <x v="56"/>
    <x v="205"/>
    <x v="205"/>
  </r>
  <r>
    <x v="11"/>
    <n v="98987571.090000004"/>
    <x v="2"/>
    <x v="6"/>
    <x v="1"/>
    <s v="APLICACOES DIRETAS"/>
    <x v="56"/>
    <x v="206"/>
    <x v="206"/>
  </r>
  <r>
    <x v="11"/>
    <n v="8150734.1500000004"/>
    <x v="2"/>
    <x v="6"/>
    <x v="1"/>
    <s v="APLICACOES DIRETAS"/>
    <x v="56"/>
    <x v="207"/>
    <x v="207"/>
  </r>
  <r>
    <x v="11"/>
    <n v="11233734.210000001"/>
    <x v="2"/>
    <x v="6"/>
    <x v="1"/>
    <s v="APLICACOES DIRETAS"/>
    <x v="56"/>
    <x v="208"/>
    <x v="208"/>
  </r>
  <r>
    <x v="11"/>
    <n v="54319873.270000003"/>
    <x v="2"/>
    <x v="6"/>
    <x v="1"/>
    <s v="APLICACOES DIRETAS"/>
    <x v="56"/>
    <x v="209"/>
    <x v="209"/>
  </r>
  <r>
    <x v="11"/>
    <n v="26684"/>
    <x v="2"/>
    <x v="6"/>
    <x v="1"/>
    <s v="APLICACOES DIRETAS"/>
    <x v="56"/>
    <x v="382"/>
    <x v="410"/>
  </r>
  <r>
    <x v="11"/>
    <n v="824391.04"/>
    <x v="2"/>
    <x v="6"/>
    <x v="1"/>
    <s v="APLICACOES DIRETAS"/>
    <x v="56"/>
    <x v="210"/>
    <x v="210"/>
  </r>
  <r>
    <x v="11"/>
    <n v="808257.46"/>
    <x v="2"/>
    <x v="6"/>
    <x v="1"/>
    <s v="APLICACOES DIRETAS"/>
    <x v="56"/>
    <x v="211"/>
    <x v="211"/>
  </r>
  <r>
    <x v="11"/>
    <n v="470855.45"/>
    <x v="2"/>
    <x v="6"/>
    <x v="1"/>
    <s v="APLICACOES DIRETAS"/>
    <x v="56"/>
    <x v="212"/>
    <x v="212"/>
  </r>
  <r>
    <x v="11"/>
    <n v="3275675.24"/>
    <x v="2"/>
    <x v="6"/>
    <x v="1"/>
    <s v="APLICACOES DIRETAS"/>
    <x v="56"/>
    <x v="213"/>
    <x v="213"/>
  </r>
  <r>
    <x v="11"/>
    <n v="6061241.2999999998"/>
    <x v="2"/>
    <x v="6"/>
    <x v="1"/>
    <s v="APLICACOES DIRETAS"/>
    <x v="56"/>
    <x v="214"/>
    <x v="214"/>
  </r>
  <r>
    <x v="11"/>
    <n v="40318.07"/>
    <x v="2"/>
    <x v="6"/>
    <x v="1"/>
    <s v="APLICACOES DIRETAS"/>
    <x v="56"/>
    <x v="241"/>
    <x v="248"/>
  </r>
  <r>
    <x v="11"/>
    <n v="518487.17"/>
    <x v="2"/>
    <x v="6"/>
    <x v="1"/>
    <s v="APLICACOES DIRETAS"/>
    <x v="56"/>
    <x v="215"/>
    <x v="215"/>
  </r>
  <r>
    <x v="11"/>
    <n v="23273567.899999999"/>
    <x v="2"/>
    <x v="6"/>
    <x v="1"/>
    <s v="APLICACOES DIRETAS"/>
    <x v="56"/>
    <x v="216"/>
    <x v="216"/>
  </r>
  <r>
    <x v="11"/>
    <n v="566539.13"/>
    <x v="2"/>
    <x v="6"/>
    <x v="1"/>
    <s v="APLICACOES DIRETAS"/>
    <x v="56"/>
    <x v="218"/>
    <x v="218"/>
  </r>
  <r>
    <x v="11"/>
    <n v="3819267.22"/>
    <x v="2"/>
    <x v="6"/>
    <x v="1"/>
    <s v="APLICACOES DIRETAS"/>
    <x v="56"/>
    <x v="3"/>
    <x v="249"/>
  </r>
  <r>
    <x v="11"/>
    <n v="52867029.759999998"/>
    <x v="2"/>
    <x v="6"/>
    <x v="1"/>
    <s v="APLICACOES DIRETAS"/>
    <x v="56"/>
    <x v="219"/>
    <x v="219"/>
  </r>
  <r>
    <x v="11"/>
    <n v="390978820.69"/>
    <x v="2"/>
    <x v="6"/>
    <x v="1"/>
    <s v="APLICACOES DIRETAS"/>
    <x v="56"/>
    <x v="220"/>
    <x v="220"/>
  </r>
  <r>
    <x v="11"/>
    <n v="3645854.43"/>
    <x v="2"/>
    <x v="6"/>
    <x v="1"/>
    <s v="APLICACOES DIRETAS"/>
    <x v="4"/>
    <x v="8"/>
    <x v="8"/>
  </r>
  <r>
    <x v="11"/>
    <n v="21109.9"/>
    <x v="2"/>
    <x v="6"/>
    <x v="1"/>
    <s v="APLICACOES DIRETAS"/>
    <x v="4"/>
    <x v="273"/>
    <x v="284"/>
  </r>
  <r>
    <x v="11"/>
    <n v="0"/>
    <x v="2"/>
    <x v="6"/>
    <x v="1"/>
    <s v="APLICACOES DIRETAS"/>
    <x v="4"/>
    <x v="3"/>
    <x v="327"/>
  </r>
  <r>
    <x v="11"/>
    <n v="83753"/>
    <x v="2"/>
    <x v="6"/>
    <x v="1"/>
    <s v="APLICACOES DIRETAS"/>
    <x v="7"/>
    <x v="38"/>
    <x v="38"/>
  </r>
  <r>
    <x v="11"/>
    <n v="0"/>
    <x v="2"/>
    <x v="6"/>
    <x v="1"/>
    <s v="APLICACOES DIRETAS"/>
    <x v="7"/>
    <x v="41"/>
    <x v="41"/>
  </r>
  <r>
    <x v="11"/>
    <n v="959218.73"/>
    <x v="2"/>
    <x v="6"/>
    <x v="1"/>
    <s v="APLICACOES DIRETAS"/>
    <x v="7"/>
    <x v="46"/>
    <x v="46"/>
  </r>
  <r>
    <x v="11"/>
    <n v="546654.34"/>
    <x v="2"/>
    <x v="6"/>
    <x v="1"/>
    <s v="APLICACOES DIRETAS"/>
    <x v="7"/>
    <x v="48"/>
    <x v="48"/>
  </r>
  <r>
    <x v="11"/>
    <n v="32077"/>
    <x v="2"/>
    <x v="6"/>
    <x v="1"/>
    <s v="APLICACOES DIRETAS"/>
    <x v="7"/>
    <x v="49"/>
    <x v="49"/>
  </r>
  <r>
    <x v="11"/>
    <n v="123786"/>
    <x v="2"/>
    <x v="6"/>
    <x v="1"/>
    <s v="APLICACOES DIRETAS"/>
    <x v="7"/>
    <x v="55"/>
    <x v="55"/>
  </r>
  <r>
    <x v="11"/>
    <n v="222004.79"/>
    <x v="2"/>
    <x v="6"/>
    <x v="1"/>
    <s v="APLICACOES DIRETAS"/>
    <x v="7"/>
    <x v="56"/>
    <x v="56"/>
  </r>
  <r>
    <x v="11"/>
    <n v="12959.52"/>
    <x v="2"/>
    <x v="6"/>
    <x v="1"/>
    <s v="APLICACOES DIRETAS"/>
    <x v="7"/>
    <x v="11"/>
    <x v="11"/>
  </r>
  <r>
    <x v="11"/>
    <n v="1916831.51"/>
    <x v="2"/>
    <x v="6"/>
    <x v="1"/>
    <s v="APLICACOES DIRETAS"/>
    <x v="7"/>
    <x v="60"/>
    <x v="60"/>
  </r>
  <r>
    <x v="11"/>
    <n v="0"/>
    <x v="2"/>
    <x v="6"/>
    <x v="1"/>
    <s v="APLICACOES DIRETAS"/>
    <x v="7"/>
    <x v="3"/>
    <x v="3"/>
  </r>
  <r>
    <x v="11"/>
    <n v="127639217.97"/>
    <x v="2"/>
    <x v="6"/>
    <x v="1"/>
    <s v="APLICACOES DIRETAS"/>
    <x v="57"/>
    <x v="223"/>
    <x v="223"/>
  </r>
  <r>
    <x v="11"/>
    <n v="6248617.9400000004"/>
    <x v="2"/>
    <x v="6"/>
    <x v="1"/>
    <s v="APLICACOES DIRETAS"/>
    <x v="57"/>
    <x v="224"/>
    <x v="224"/>
  </r>
  <r>
    <x v="11"/>
    <n v="1257198513.0699999"/>
    <x v="2"/>
    <x v="6"/>
    <x v="1"/>
    <s v="APLICACOES DIRETAS"/>
    <x v="57"/>
    <x v="225"/>
    <x v="225"/>
  </r>
  <r>
    <x v="11"/>
    <n v="413194631.44999999"/>
    <x v="2"/>
    <x v="6"/>
    <x v="1"/>
    <s v="APLICACOES DIRETAS"/>
    <x v="57"/>
    <x v="226"/>
    <x v="226"/>
  </r>
  <r>
    <x v="11"/>
    <n v="1393758.04"/>
    <x v="2"/>
    <x v="6"/>
    <x v="1"/>
    <s v="APLICACOES DIRETAS"/>
    <x v="57"/>
    <x v="383"/>
    <x v="411"/>
  </r>
  <r>
    <x v="11"/>
    <n v="183600"/>
    <x v="2"/>
    <x v="6"/>
    <x v="1"/>
    <s v="APLICACOES DIRETAS"/>
    <x v="57"/>
    <x v="228"/>
    <x v="228"/>
  </r>
  <r>
    <x v="11"/>
    <n v="2720234.12"/>
    <x v="2"/>
    <x v="6"/>
    <x v="1"/>
    <s v="APLICACOES DIRETAS"/>
    <x v="57"/>
    <x v="282"/>
    <x v="293"/>
  </r>
  <r>
    <x v="11"/>
    <n v="1714598.59"/>
    <x v="2"/>
    <x v="6"/>
    <x v="1"/>
    <s v="APLICACOES DIRETAS"/>
    <x v="57"/>
    <x v="229"/>
    <x v="229"/>
  </r>
  <r>
    <x v="11"/>
    <n v="143426038.63999999"/>
    <x v="2"/>
    <x v="6"/>
    <x v="1"/>
    <s v="APLICACOES DIRETAS"/>
    <x v="57"/>
    <x v="283"/>
    <x v="294"/>
  </r>
  <r>
    <x v="11"/>
    <n v="30000"/>
    <x v="2"/>
    <x v="6"/>
    <x v="1"/>
    <s v="APLICACOES DIRETAS"/>
    <x v="57"/>
    <x v="256"/>
    <x v="265"/>
  </r>
  <r>
    <x v="11"/>
    <n v="990977.25"/>
    <x v="2"/>
    <x v="6"/>
    <x v="1"/>
    <s v="APLICACOES DIRETAS"/>
    <x v="57"/>
    <x v="3"/>
    <x v="273"/>
  </r>
  <r>
    <x v="11"/>
    <n v="10220"/>
    <x v="2"/>
    <x v="6"/>
    <x v="1"/>
    <s v="APLICACOES DIRETAS"/>
    <x v="27"/>
    <x v="65"/>
    <x v="65"/>
  </r>
  <r>
    <x v="11"/>
    <n v="0"/>
    <x v="2"/>
    <x v="6"/>
    <x v="1"/>
    <s v="APLICACOES DIRETAS"/>
    <x v="27"/>
    <x v="3"/>
    <x v="3"/>
  </r>
  <r>
    <x v="11"/>
    <n v="308000"/>
    <x v="2"/>
    <x v="6"/>
    <x v="1"/>
    <s v="APLICACOES DIRETAS"/>
    <x v="9"/>
    <x v="78"/>
    <x v="78"/>
  </r>
  <r>
    <x v="11"/>
    <n v="17334116.449999999"/>
    <x v="2"/>
    <x v="6"/>
    <x v="1"/>
    <s v="APLICACOES DIRETAS"/>
    <x v="9"/>
    <x v="339"/>
    <x v="364"/>
  </r>
  <r>
    <x v="11"/>
    <n v="215988"/>
    <x v="2"/>
    <x v="6"/>
    <x v="1"/>
    <s v="APLICACOES DIRETAS"/>
    <x v="9"/>
    <x v="294"/>
    <x v="304"/>
  </r>
  <r>
    <x v="11"/>
    <n v="370853.98"/>
    <x v="2"/>
    <x v="6"/>
    <x v="1"/>
    <s v="APLICACOES DIRETAS"/>
    <x v="9"/>
    <x v="296"/>
    <x v="306"/>
  </r>
  <r>
    <x v="11"/>
    <n v="53755.040000000001"/>
    <x v="2"/>
    <x v="6"/>
    <x v="1"/>
    <s v="APLICACOES DIRETAS"/>
    <x v="9"/>
    <x v="82"/>
    <x v="82"/>
  </r>
  <r>
    <x v="11"/>
    <n v="7384546.9800000004"/>
    <x v="2"/>
    <x v="6"/>
    <x v="1"/>
    <s v="APLICACOES DIRETAS"/>
    <x v="9"/>
    <x v="104"/>
    <x v="104"/>
  </r>
  <r>
    <x v="11"/>
    <n v="20598179.550000001"/>
    <x v="2"/>
    <x v="6"/>
    <x v="1"/>
    <s v="APLICACOES DIRETAS"/>
    <x v="9"/>
    <x v="93"/>
    <x v="93"/>
  </r>
  <r>
    <x v="11"/>
    <n v="163926.99"/>
    <x v="2"/>
    <x v="6"/>
    <x v="1"/>
    <s v="APLICACOES DIRETAS"/>
    <x v="9"/>
    <x v="94"/>
    <x v="94"/>
  </r>
  <r>
    <x v="11"/>
    <n v="0"/>
    <x v="2"/>
    <x v="6"/>
    <x v="1"/>
    <s v="APLICACOES DIRETAS"/>
    <x v="9"/>
    <x v="3"/>
    <x v="238"/>
  </r>
  <r>
    <x v="11"/>
    <n v="9441782.3000000007"/>
    <x v="2"/>
    <x v="6"/>
    <x v="1"/>
    <s v="APLICACOES DIRETAS"/>
    <x v="9"/>
    <x v="299"/>
    <x v="309"/>
  </r>
  <r>
    <x v="11"/>
    <n v="1025788"/>
    <x v="2"/>
    <x v="6"/>
    <x v="1"/>
    <s v="APLICACOES DIRETAS"/>
    <x v="9"/>
    <x v="236"/>
    <x v="239"/>
  </r>
  <r>
    <x v="11"/>
    <n v="5470434.7999999998"/>
    <x v="2"/>
    <x v="6"/>
    <x v="1"/>
    <s v="APLICACOES DIRETAS"/>
    <x v="9"/>
    <x v="384"/>
    <x v="412"/>
  </r>
  <r>
    <x v="11"/>
    <n v="168590.4"/>
    <x v="2"/>
    <x v="6"/>
    <x v="1"/>
    <s v="APLICACOES DIRETAS"/>
    <x v="9"/>
    <x v="344"/>
    <x v="368"/>
  </r>
  <r>
    <x v="11"/>
    <n v="28424930.219999999"/>
    <x v="2"/>
    <x v="6"/>
    <x v="1"/>
    <s v="APLICACOES DIRETAS"/>
    <x v="9"/>
    <x v="317"/>
    <x v="336"/>
  </r>
  <r>
    <x v="11"/>
    <n v="14025091.199999999"/>
    <x v="2"/>
    <x v="6"/>
    <x v="1"/>
    <s v="APLICACOES DIRETAS"/>
    <x v="9"/>
    <x v="365"/>
    <x v="387"/>
  </r>
  <r>
    <x v="11"/>
    <n v="0"/>
    <x v="2"/>
    <x v="6"/>
    <x v="1"/>
    <s v="APLICACOES DIRETAS"/>
    <x v="58"/>
    <x v="3"/>
    <x v="324"/>
  </r>
  <r>
    <x v="11"/>
    <n v="145034.25"/>
    <x v="2"/>
    <x v="6"/>
    <x v="1"/>
    <s v="APLICACOES DIRETAS"/>
    <x v="39"/>
    <x v="237"/>
    <x v="241"/>
  </r>
  <r>
    <x v="11"/>
    <n v="1392051.25"/>
    <x v="2"/>
    <x v="6"/>
    <x v="1"/>
    <s v="APLICACOES DIRETAS"/>
    <x v="39"/>
    <x v="406"/>
    <x v="438"/>
  </r>
  <r>
    <x v="11"/>
    <n v="0"/>
    <x v="2"/>
    <x v="6"/>
    <x v="1"/>
    <s v="APLICACOES DIRETAS"/>
    <x v="39"/>
    <x v="3"/>
    <x v="131"/>
  </r>
  <r>
    <x v="11"/>
    <n v="0"/>
    <x v="2"/>
    <x v="6"/>
    <x v="1"/>
    <s v="APLICACOES DIRETAS"/>
    <x v="40"/>
    <x v="3"/>
    <x v="243"/>
  </r>
  <r>
    <x v="11"/>
    <n v="897000"/>
    <x v="2"/>
    <x v="6"/>
    <x v="1"/>
    <s v="APLICACOES DIRETAS"/>
    <x v="40"/>
    <x v="134"/>
    <x v="134"/>
  </r>
  <r>
    <x v="11"/>
    <n v="3349721.31"/>
    <x v="2"/>
    <x v="6"/>
    <x v="9"/>
    <s v="APLICACAO DIRETA DECORRENTE DE OPERACOES ENTRE ORGAOS, FUNDOS E ENTIDA"/>
    <x v="50"/>
    <x v="311"/>
    <x v="322"/>
  </r>
  <r>
    <x v="11"/>
    <n v="0"/>
    <x v="2"/>
    <x v="6"/>
    <x v="9"/>
    <s v="APLICACAO DIRETA DECORRENTE DE OPERACOES ENTRE ORGAOS, FUNDOS E ENTIDA"/>
    <x v="50"/>
    <x v="3"/>
    <x v="3"/>
  </r>
  <r>
    <x v="11"/>
    <n v="79847.33"/>
    <x v="2"/>
    <x v="6"/>
    <x v="9"/>
    <s v="APLICACAO DIRETA DECORRENTE DE OPERACOES ENTRE ORGAOS, FUNDOS E ENTIDA"/>
    <x v="27"/>
    <x v="65"/>
    <x v="65"/>
  </r>
  <r>
    <x v="11"/>
    <n v="0"/>
    <x v="2"/>
    <x v="6"/>
    <x v="9"/>
    <s v="APLICACAO DIRETA DECORRENTE DE OPERACOES ENTRE ORGAOS, FUNDOS E ENTIDA"/>
    <x v="27"/>
    <x v="3"/>
    <x v="3"/>
  </r>
  <r>
    <x v="11"/>
    <n v="38900"/>
    <x v="2"/>
    <x v="6"/>
    <x v="9"/>
    <s v="APLICACAO DIRETA DECORRENTE DE OPERACOES ENTRE ORGAOS, FUNDOS E ENTIDA"/>
    <x v="9"/>
    <x v="97"/>
    <x v="97"/>
  </r>
  <r>
    <x v="11"/>
    <n v="0"/>
    <x v="2"/>
    <x v="6"/>
    <x v="9"/>
    <s v="APLICACAO DIRETA DECORRENTE DE OPERACOES ENTRE ORGAOS, FUNDOS E ENTIDA"/>
    <x v="9"/>
    <x v="3"/>
    <x v="3"/>
  </r>
  <r>
    <x v="11"/>
    <n v="0"/>
    <x v="2"/>
    <x v="6"/>
    <x v="9"/>
    <s v="APLICACAO DIRETA DECORRENTE DE OPERACOES ENTRE ORGAOS, FUNDOS E ENTIDA"/>
    <x v="58"/>
    <x v="3"/>
    <x v="3"/>
  </r>
  <r>
    <x v="11"/>
    <n v="0"/>
    <x v="2"/>
    <x v="6"/>
    <x v="0"/>
    <s v="A DEFINIR"/>
    <x v="58"/>
    <x v="3"/>
    <x v="324"/>
  </r>
  <r>
    <x v="12"/>
    <n v="0"/>
    <x v="0"/>
    <x v="0"/>
    <x v="0"/>
    <s v="A DEFINIR"/>
    <x v="58"/>
    <x v="3"/>
    <x v="324"/>
  </r>
  <r>
    <x v="12"/>
    <n v="233908521.31"/>
    <x v="1"/>
    <x v="1"/>
    <x v="1"/>
    <s v="APLICACOES DIRETAS"/>
    <x v="1"/>
    <x v="1"/>
    <x v="1"/>
  </r>
  <r>
    <x v="12"/>
    <n v="2524113701.3400002"/>
    <x v="1"/>
    <x v="1"/>
    <x v="1"/>
    <s v="APLICACOES DIRETAS"/>
    <x v="1"/>
    <x v="2"/>
    <x v="2"/>
  </r>
  <r>
    <x v="12"/>
    <n v="4231748.04"/>
    <x v="1"/>
    <x v="1"/>
    <x v="1"/>
    <s v="APLICACOES DIRETAS"/>
    <x v="1"/>
    <x v="372"/>
    <x v="395"/>
  </r>
  <r>
    <x v="12"/>
    <n v="0"/>
    <x v="1"/>
    <x v="1"/>
    <x v="1"/>
    <s v="APLICACOES DIRETAS"/>
    <x v="1"/>
    <x v="3"/>
    <x v="396"/>
  </r>
  <r>
    <x v="12"/>
    <n v="15563.33"/>
    <x v="1"/>
    <x v="1"/>
    <x v="1"/>
    <s v="APLICACOES DIRETAS"/>
    <x v="2"/>
    <x v="4"/>
    <x v="4"/>
  </r>
  <r>
    <x v="12"/>
    <n v="51062174.57"/>
    <x v="1"/>
    <x v="1"/>
    <x v="1"/>
    <s v="APLICACOES DIRETAS"/>
    <x v="2"/>
    <x v="5"/>
    <x v="5"/>
  </r>
  <r>
    <x v="12"/>
    <n v="0"/>
    <x v="1"/>
    <x v="1"/>
    <x v="1"/>
    <s v="APLICACOES DIRETAS"/>
    <x v="2"/>
    <x v="3"/>
    <x v="397"/>
  </r>
  <r>
    <x v="12"/>
    <n v="0"/>
    <x v="1"/>
    <x v="1"/>
    <x v="1"/>
    <s v="APLICACOES DIRETAS"/>
    <x v="58"/>
    <x v="3"/>
    <x v="324"/>
  </r>
  <r>
    <x v="12"/>
    <n v="29406827.100000001"/>
    <x v="1"/>
    <x v="1"/>
    <x v="9"/>
    <s v="APLICACAO DIRETA DECORRENTE DE OPERACOES ENTRE ORGAOS, FUNDOS E ENTIDA"/>
    <x v="1"/>
    <x v="424"/>
    <x v="455"/>
  </r>
  <r>
    <x v="12"/>
    <n v="0"/>
    <x v="1"/>
    <x v="1"/>
    <x v="9"/>
    <s v="APLICACAO DIRETA DECORRENTE DE OPERACOES ENTRE ORGAOS, FUNDOS E ENTIDA"/>
    <x v="1"/>
    <x v="3"/>
    <x v="396"/>
  </r>
  <r>
    <x v="12"/>
    <n v="0"/>
    <x v="1"/>
    <x v="1"/>
    <x v="9"/>
    <s v="APLICACAO DIRETA DECORRENTE DE OPERACOES ENTRE ORGAOS, FUNDOS E ENTIDA"/>
    <x v="58"/>
    <x v="3"/>
    <x v="324"/>
  </r>
  <r>
    <x v="12"/>
    <n v="10252129.220000001"/>
    <x v="1"/>
    <x v="2"/>
    <x v="2"/>
    <s v="TRANSFERENCIAS A UNIAO"/>
    <x v="3"/>
    <x v="6"/>
    <x v="6"/>
  </r>
  <r>
    <x v="12"/>
    <n v="0"/>
    <x v="1"/>
    <x v="2"/>
    <x v="2"/>
    <s v="TRANSFERENCIAS A UNIAO"/>
    <x v="3"/>
    <x v="3"/>
    <x v="6"/>
  </r>
  <r>
    <x v="12"/>
    <n v="7442.85"/>
    <x v="1"/>
    <x v="2"/>
    <x v="2"/>
    <s v="TRANSFERENCIAS A UNIAO"/>
    <x v="4"/>
    <x v="328"/>
    <x v="353"/>
  </r>
  <r>
    <x v="12"/>
    <n v="42434105.869999997"/>
    <x v="1"/>
    <x v="2"/>
    <x v="2"/>
    <s v="TRANSFERENCIAS A UNIAO"/>
    <x v="4"/>
    <x v="273"/>
    <x v="284"/>
  </r>
  <r>
    <x v="12"/>
    <n v="433043.91"/>
    <x v="1"/>
    <x v="2"/>
    <x v="2"/>
    <s v="TRANSFERENCIAS A UNIAO"/>
    <x v="4"/>
    <x v="3"/>
    <x v="327"/>
  </r>
  <r>
    <x v="12"/>
    <n v="0"/>
    <x v="1"/>
    <x v="2"/>
    <x v="2"/>
    <s v="TRANSFERENCIAS A UNIAO"/>
    <x v="58"/>
    <x v="3"/>
    <x v="324"/>
  </r>
  <r>
    <x v="12"/>
    <n v="329437933.47000003"/>
    <x v="1"/>
    <x v="2"/>
    <x v="3"/>
    <s v="TRANSFERENCIAS A MUNICIPIOS"/>
    <x v="3"/>
    <x v="6"/>
    <x v="6"/>
  </r>
  <r>
    <x v="12"/>
    <n v="188016.78"/>
    <x v="1"/>
    <x v="2"/>
    <x v="3"/>
    <s v="TRANSFERENCIAS A MUNICIPIOS"/>
    <x v="3"/>
    <x v="425"/>
    <x v="456"/>
  </r>
  <r>
    <x v="12"/>
    <n v="0"/>
    <x v="1"/>
    <x v="2"/>
    <x v="3"/>
    <s v="TRANSFERENCIAS A MUNICIPIOS"/>
    <x v="3"/>
    <x v="3"/>
    <x v="6"/>
  </r>
  <r>
    <x v="12"/>
    <n v="3232983.29"/>
    <x v="1"/>
    <x v="2"/>
    <x v="3"/>
    <s v="TRANSFERENCIAS A MUNICIPIOS"/>
    <x v="6"/>
    <x v="286"/>
    <x v="296"/>
  </r>
  <r>
    <x v="12"/>
    <n v="9525629334.5799999"/>
    <x v="1"/>
    <x v="2"/>
    <x v="3"/>
    <s v="TRANSFERENCIAS A MUNICIPIOS"/>
    <x v="6"/>
    <x v="287"/>
    <x v="297"/>
  </r>
  <r>
    <x v="12"/>
    <n v="174882571.97"/>
    <x v="1"/>
    <x v="2"/>
    <x v="3"/>
    <s v="TRANSFERENCIAS A MUNICIPIOS"/>
    <x v="6"/>
    <x v="288"/>
    <x v="298"/>
  </r>
  <r>
    <x v="12"/>
    <n v="1906957410.6700001"/>
    <x v="1"/>
    <x v="2"/>
    <x v="3"/>
    <s v="TRANSFERENCIAS A MUNICIPIOS"/>
    <x v="6"/>
    <x v="289"/>
    <x v="299"/>
  </r>
  <r>
    <x v="12"/>
    <n v="0"/>
    <x v="1"/>
    <x v="2"/>
    <x v="3"/>
    <s v="TRANSFERENCIAS A MUNICIPIOS"/>
    <x v="6"/>
    <x v="3"/>
    <x v="10"/>
  </r>
  <r>
    <x v="12"/>
    <n v="284.48"/>
    <x v="1"/>
    <x v="2"/>
    <x v="3"/>
    <s v="TRANSFERENCIAS A MUNICIPIOS"/>
    <x v="4"/>
    <x v="8"/>
    <x v="8"/>
  </r>
  <r>
    <x v="12"/>
    <n v="99308.43"/>
    <x v="1"/>
    <x v="2"/>
    <x v="3"/>
    <s v="TRANSFERENCIAS A MUNICIPIOS"/>
    <x v="4"/>
    <x v="273"/>
    <x v="284"/>
  </r>
  <r>
    <x v="12"/>
    <n v="0"/>
    <x v="1"/>
    <x v="2"/>
    <x v="3"/>
    <s v="TRANSFERENCIAS A MUNICIPIOS"/>
    <x v="4"/>
    <x v="3"/>
    <x v="327"/>
  </r>
  <r>
    <x v="12"/>
    <n v="0"/>
    <x v="1"/>
    <x v="2"/>
    <x v="3"/>
    <s v="TRANSFERENCIAS A MUNICIPIOS"/>
    <x v="58"/>
    <x v="3"/>
    <x v="324"/>
  </r>
  <r>
    <x v="12"/>
    <n v="852433017.03999996"/>
    <x v="1"/>
    <x v="2"/>
    <x v="10"/>
    <s v=" TRANSFERENCIA A MUNICIPIOS - FUNDO A FUNDO"/>
    <x v="3"/>
    <x v="6"/>
    <x v="6"/>
  </r>
  <r>
    <x v="12"/>
    <n v="0"/>
    <x v="1"/>
    <x v="2"/>
    <x v="10"/>
    <s v="TRANSFERENCIA A MUNICIPIOS - FUNDO A FUNDO"/>
    <x v="3"/>
    <x v="3"/>
    <x v="6"/>
  </r>
  <r>
    <x v="12"/>
    <n v="0"/>
    <x v="1"/>
    <x v="2"/>
    <x v="10"/>
    <s v="TRANSFERENCIA A MUNICIPIOS - FUNDO A FUNDO"/>
    <x v="58"/>
    <x v="3"/>
    <x v="324"/>
  </r>
  <r>
    <x v="12"/>
    <n v="41667658.920000002"/>
    <x v="1"/>
    <x v="2"/>
    <x v="4"/>
    <s v="TRANSFERENCIAS A INSTITUICOES PRIVADAS SEM FINS LUCRATIVOS"/>
    <x v="3"/>
    <x v="6"/>
    <x v="6"/>
  </r>
  <r>
    <x v="12"/>
    <n v="0"/>
    <x v="1"/>
    <x v="2"/>
    <x v="4"/>
    <s v="TRANSFERENCIAS A INSTITUICOES PRIVADAS SEM FINS LUCRATIVOS"/>
    <x v="3"/>
    <x v="3"/>
    <x v="6"/>
  </r>
  <r>
    <x v="12"/>
    <n v="0"/>
    <x v="1"/>
    <x v="2"/>
    <x v="4"/>
    <s v="TRANSFERENCIAS A INSTITUICOES PRIVADAS SEM FINS LUCRATIVOS"/>
    <x v="4"/>
    <x v="3"/>
    <x v="327"/>
  </r>
  <r>
    <x v="12"/>
    <n v="0"/>
    <x v="1"/>
    <x v="2"/>
    <x v="4"/>
    <s v="TRANSFERENCIAS A INSTITUICOES PRIVADAS SEM FINS LUCRATIVOS"/>
    <x v="7"/>
    <x v="3"/>
    <x v="233"/>
  </r>
  <r>
    <x v="12"/>
    <n v="7062775.7699999996"/>
    <x v="1"/>
    <x v="2"/>
    <x v="4"/>
    <s v="TRANSFERENCIAS A INSTITUICOES PRIVADAS SEM FINS LUCRATIVOS"/>
    <x v="9"/>
    <x v="339"/>
    <x v="364"/>
  </r>
  <r>
    <x v="12"/>
    <n v="35103.68"/>
    <x v="1"/>
    <x v="2"/>
    <x v="4"/>
    <s v="TRANSFERENCIAS A INSTITUICOES PRIVADAS SEM FINS LUCRATIVOS"/>
    <x v="9"/>
    <x v="295"/>
    <x v="305"/>
  </r>
  <r>
    <x v="12"/>
    <n v="0"/>
    <x v="1"/>
    <x v="2"/>
    <x v="4"/>
    <s v="TRANSFERENCIAS A INSTITUICOES PRIVADAS SEM FINS LUCRATIVOS"/>
    <x v="9"/>
    <x v="3"/>
    <x v="238"/>
  </r>
  <r>
    <x v="12"/>
    <n v="93083896.400000006"/>
    <x v="1"/>
    <x v="2"/>
    <x v="4"/>
    <s v="TRANSFERENCIAS A INSTITUICOES PRIVADAS SEM FINS LUCRATIVOS"/>
    <x v="9"/>
    <x v="264"/>
    <x v="274"/>
  </r>
  <r>
    <x v="12"/>
    <n v="0"/>
    <x v="1"/>
    <x v="2"/>
    <x v="4"/>
    <s v="TRANSFERENCIAS A INSTITUICOES PRIVADAS SEM FINS LUCRATIVOS"/>
    <x v="9"/>
    <x v="120"/>
    <x v="120"/>
  </r>
  <r>
    <x v="12"/>
    <n v="0"/>
    <x v="1"/>
    <x v="2"/>
    <x v="4"/>
    <s v="TRANSFERENCIAS A INSTITUICOES PRIVADAS SEM FINS LUCRATIVOS"/>
    <x v="58"/>
    <x v="3"/>
    <x v="324"/>
  </r>
  <r>
    <x v="12"/>
    <n v="0"/>
    <x v="1"/>
    <x v="2"/>
    <x v="4"/>
    <s v="TRANSFERENCIAS A INSTITUICOES PRIVADAS SEM FINS LUCRATIVOS"/>
    <x v="10"/>
    <x v="3"/>
    <x v="15"/>
  </r>
  <r>
    <x v="12"/>
    <n v="545409571.44000006"/>
    <x v="1"/>
    <x v="2"/>
    <x v="4"/>
    <s v="TRANSFERENCIAS A INSTITUICOES PRIVADAS SEM FINS LUCRATIVOS"/>
    <x v="10"/>
    <x v="15"/>
    <x v="15"/>
  </r>
  <r>
    <x v="12"/>
    <n v="0"/>
    <x v="1"/>
    <x v="2"/>
    <x v="6"/>
    <s v="TRANSFERENCIAS A INSTITUICOES PRIVADAS COM FINS LUCRATIVOS"/>
    <x v="3"/>
    <x v="6"/>
    <x v="6"/>
  </r>
  <r>
    <x v="12"/>
    <n v="0"/>
    <x v="1"/>
    <x v="2"/>
    <x v="6"/>
    <s v="TRANSFERENCIAS A INSTITUICOES PRIVADAS COM FINS LUCRATIVOS"/>
    <x v="3"/>
    <x v="3"/>
    <x v="6"/>
  </r>
  <r>
    <x v="12"/>
    <n v="0"/>
    <x v="1"/>
    <x v="2"/>
    <x v="6"/>
    <s v="TRANSFERENCIAS A INSTITUICOES PRIVADAS COM FINS LUCRATIVOS"/>
    <x v="58"/>
    <x v="3"/>
    <x v="324"/>
  </r>
  <r>
    <x v="12"/>
    <n v="2809511.12"/>
    <x v="1"/>
    <x v="2"/>
    <x v="5"/>
    <s v="TRANSFERENCIAS A INSTITUICOES MULTIGOVERNAMENTAIS"/>
    <x v="3"/>
    <x v="6"/>
    <x v="6"/>
  </r>
  <r>
    <x v="12"/>
    <n v="0"/>
    <x v="1"/>
    <x v="2"/>
    <x v="5"/>
    <s v="TRANSFERENCIAS A INSTITUICOES MULTIGOVERNAMENTAIS"/>
    <x v="3"/>
    <x v="3"/>
    <x v="6"/>
  </r>
  <r>
    <x v="12"/>
    <n v="0"/>
    <x v="1"/>
    <x v="2"/>
    <x v="5"/>
    <s v="TRANSFERENCIAS A INSTITUICOES MULTIGOVERNAMENTAIS"/>
    <x v="58"/>
    <x v="3"/>
    <x v="324"/>
  </r>
  <r>
    <x v="12"/>
    <n v="0"/>
    <x v="1"/>
    <x v="2"/>
    <x v="5"/>
    <s v="TRANSFERENCIAS A INSTITUICOES MULTIGOVERNAMENTAIS"/>
    <x v="40"/>
    <x v="3"/>
    <x v="243"/>
  </r>
  <r>
    <x v="12"/>
    <n v="135000"/>
    <x v="1"/>
    <x v="2"/>
    <x v="5"/>
    <s v="TRANSFERENCIAS A INSTITUICOES MULTIGOVERNAMENTAIS"/>
    <x v="40"/>
    <x v="132"/>
    <x v="132"/>
  </r>
  <r>
    <x v="12"/>
    <n v="0"/>
    <x v="1"/>
    <x v="2"/>
    <x v="8"/>
    <s v="TRANSFERENCIAS A CONSORCIOS PUBLICOS MEDIANTE CONTRATO DE RATEIO"/>
    <x v="58"/>
    <x v="3"/>
    <x v="324"/>
  </r>
  <r>
    <x v="12"/>
    <n v="0"/>
    <x v="1"/>
    <x v="2"/>
    <x v="8"/>
    <s v="TRANSFERENCIAS A CONSORCIOS PUBLICOS MEDIANTE CONTRATO DE RATEIO"/>
    <x v="10"/>
    <x v="3"/>
    <x v="15"/>
  </r>
  <r>
    <x v="12"/>
    <n v="1343003.6"/>
    <x v="1"/>
    <x v="2"/>
    <x v="8"/>
    <s v="TRANSFERENCIAS A CONSORCIOS PUBLICOS MEDIANTE CONTRATO DE RATEIO"/>
    <x v="10"/>
    <x v="15"/>
    <x v="15"/>
  </r>
  <r>
    <x v="12"/>
    <n v="3314109.61"/>
    <x v="1"/>
    <x v="2"/>
    <x v="11"/>
    <s v="EXECUCAO ORCAMENTARIA DELEGADA A CONSORCIOS PUBLICOS"/>
    <x v="3"/>
    <x v="6"/>
    <x v="6"/>
  </r>
  <r>
    <x v="12"/>
    <n v="0"/>
    <x v="1"/>
    <x v="2"/>
    <x v="11"/>
    <s v="EXECUCAO ORCAMENTARIA DELEGADA A CONSORCIOS PUBLICOS"/>
    <x v="3"/>
    <x v="3"/>
    <x v="6"/>
  </r>
  <r>
    <x v="12"/>
    <n v="0"/>
    <x v="1"/>
    <x v="2"/>
    <x v="11"/>
    <s v="EXECUCAO ORCAMENTARIA DELEGADA A CONSORCIOS PUBLICOS"/>
    <x v="58"/>
    <x v="3"/>
    <x v="324"/>
  </r>
  <r>
    <x v="12"/>
    <n v="0"/>
    <x v="1"/>
    <x v="2"/>
    <x v="1"/>
    <s v="APLICACOES DIRETAS"/>
    <x v="0"/>
    <x v="3"/>
    <x v="0"/>
  </r>
  <r>
    <x v="12"/>
    <n v="0"/>
    <x v="1"/>
    <x v="2"/>
    <x v="1"/>
    <s v="APLICACOES DIRETAS"/>
    <x v="67"/>
    <x v="3"/>
    <x v="413"/>
  </r>
  <r>
    <x v="12"/>
    <n v="0"/>
    <x v="1"/>
    <x v="2"/>
    <x v="1"/>
    <s v="APLICACOES DIRETAS"/>
    <x v="12"/>
    <x v="426"/>
    <x v="329"/>
  </r>
  <r>
    <x v="12"/>
    <n v="9009.380000000001"/>
    <x v="1"/>
    <x v="2"/>
    <x v="1"/>
    <s v="APLICACOES DIRETAS"/>
    <x v="12"/>
    <x v="3"/>
    <x v="329"/>
  </r>
  <r>
    <x v="12"/>
    <n v="50747280.25"/>
    <x v="1"/>
    <x v="2"/>
    <x v="1"/>
    <s v="APLICACOES DIRETAS"/>
    <x v="13"/>
    <x v="427"/>
    <x v="457"/>
  </r>
  <r>
    <x v="12"/>
    <n v="214390707.87"/>
    <x v="1"/>
    <x v="2"/>
    <x v="1"/>
    <s v="APLICACOES DIRETAS"/>
    <x v="13"/>
    <x v="428"/>
    <x v="458"/>
  </r>
  <r>
    <x v="12"/>
    <n v="0"/>
    <x v="1"/>
    <x v="2"/>
    <x v="1"/>
    <s v="APLICACOES DIRETAS"/>
    <x v="13"/>
    <x v="3"/>
    <x v="330"/>
  </r>
  <r>
    <x v="12"/>
    <n v="16709679.300000001"/>
    <x v="1"/>
    <x v="2"/>
    <x v="1"/>
    <s v="APLICACOES DIRETAS"/>
    <x v="14"/>
    <x v="385"/>
    <x v="414"/>
  </r>
  <r>
    <x v="12"/>
    <n v="73077000.5"/>
    <x v="1"/>
    <x v="2"/>
    <x v="1"/>
    <s v="APLICACOES DIRETAS"/>
    <x v="14"/>
    <x v="386"/>
    <x v="415"/>
  </r>
  <r>
    <x v="12"/>
    <n v="0"/>
    <x v="1"/>
    <x v="2"/>
    <x v="1"/>
    <s v="APLICACOES DIRETAS"/>
    <x v="14"/>
    <x v="3"/>
    <x v="250"/>
  </r>
  <r>
    <x v="12"/>
    <n v="9052617.6199999992"/>
    <x v="1"/>
    <x v="2"/>
    <x v="1"/>
    <s v="APLICACOES DIRETAS"/>
    <x v="15"/>
    <x v="20"/>
    <x v="20"/>
  </r>
  <r>
    <x v="12"/>
    <n v="0"/>
    <x v="1"/>
    <x v="2"/>
    <x v="1"/>
    <s v="APLICACOES DIRETAS"/>
    <x v="15"/>
    <x v="3"/>
    <x v="20"/>
  </r>
  <r>
    <x v="12"/>
    <n v="209882.5"/>
    <x v="1"/>
    <x v="2"/>
    <x v="1"/>
    <s v="APLICACOES DIRETAS"/>
    <x v="16"/>
    <x v="21"/>
    <x v="21"/>
  </r>
  <r>
    <x v="12"/>
    <n v="0"/>
    <x v="1"/>
    <x v="2"/>
    <x v="1"/>
    <s v="APLICACOES DIRETAS"/>
    <x v="16"/>
    <x v="3"/>
    <x v="21"/>
  </r>
  <r>
    <x v="12"/>
    <n v="11010525.84"/>
    <x v="1"/>
    <x v="2"/>
    <x v="1"/>
    <s v="APLICACOES DIRETAS"/>
    <x v="17"/>
    <x v="429"/>
    <x v="459"/>
  </r>
  <r>
    <x v="12"/>
    <n v="79385.03"/>
    <x v="1"/>
    <x v="2"/>
    <x v="1"/>
    <s v="APLICACOES DIRETAS"/>
    <x v="17"/>
    <x v="430"/>
    <x v="460"/>
  </r>
  <r>
    <x v="12"/>
    <n v="4441195.9800000004"/>
    <x v="1"/>
    <x v="2"/>
    <x v="1"/>
    <s v="APLICACOES DIRETAS"/>
    <x v="17"/>
    <x v="431"/>
    <x v="461"/>
  </r>
  <r>
    <x v="12"/>
    <n v="4438347"/>
    <x v="1"/>
    <x v="2"/>
    <x v="1"/>
    <s v="APLICACOES DIRETAS"/>
    <x v="17"/>
    <x v="432"/>
    <x v="462"/>
  </r>
  <r>
    <x v="12"/>
    <n v="10680516.41"/>
    <x v="1"/>
    <x v="2"/>
    <x v="1"/>
    <s v="APLICACOES DIRETAS"/>
    <x v="17"/>
    <x v="356"/>
    <x v="379"/>
  </r>
  <r>
    <x v="12"/>
    <n v="46604537.909999996"/>
    <x v="1"/>
    <x v="2"/>
    <x v="1"/>
    <s v="APLICACOES DIRETAS"/>
    <x v="17"/>
    <x v="357"/>
    <x v="357"/>
  </r>
  <r>
    <x v="12"/>
    <n v="109931.94"/>
    <x v="1"/>
    <x v="2"/>
    <x v="1"/>
    <s v="APLICACOES DIRETAS"/>
    <x v="17"/>
    <x v="3"/>
    <x v="251"/>
  </r>
  <r>
    <x v="12"/>
    <n v="0"/>
    <x v="1"/>
    <x v="2"/>
    <x v="1"/>
    <s v="APLICACOES DIRETAS"/>
    <x v="18"/>
    <x v="3"/>
    <x v="331"/>
  </r>
  <r>
    <x v="12"/>
    <n v="6569251.2699999996"/>
    <x v="1"/>
    <x v="2"/>
    <x v="1"/>
    <s v="APLICACOES DIRETAS"/>
    <x v="3"/>
    <x v="6"/>
    <x v="6"/>
  </r>
  <r>
    <x v="12"/>
    <n v="0"/>
    <x v="1"/>
    <x v="2"/>
    <x v="1"/>
    <s v="APLICACOES DIRETAS"/>
    <x v="3"/>
    <x v="3"/>
    <x v="6"/>
  </r>
  <r>
    <x v="12"/>
    <n v="750000"/>
    <x v="1"/>
    <x v="2"/>
    <x v="1"/>
    <s v="APLICACOES DIRETAS"/>
    <x v="3"/>
    <x v="433"/>
    <x v="463"/>
  </r>
  <r>
    <x v="12"/>
    <n v="227654783.46000001"/>
    <x v="1"/>
    <x v="2"/>
    <x v="1"/>
    <s v="APLICACOES DIRETAS"/>
    <x v="5"/>
    <x v="388"/>
    <x v="417"/>
  </r>
  <r>
    <x v="12"/>
    <n v="79211739.290000007"/>
    <x v="1"/>
    <x v="2"/>
    <x v="1"/>
    <s v="APLICACOES DIRETAS"/>
    <x v="5"/>
    <x v="389"/>
    <x v="418"/>
  </r>
  <r>
    <x v="12"/>
    <n v="0"/>
    <x v="1"/>
    <x v="2"/>
    <x v="1"/>
    <s v="APLICACOES DIRETAS"/>
    <x v="5"/>
    <x v="3"/>
    <x v="9"/>
  </r>
  <r>
    <x v="12"/>
    <n v="66080052.780000001"/>
    <x v="1"/>
    <x v="2"/>
    <x v="1"/>
    <s v="APLICACOES DIRETAS"/>
    <x v="21"/>
    <x v="25"/>
    <x v="25"/>
  </r>
  <r>
    <x v="12"/>
    <n v="3591072.9"/>
    <x v="1"/>
    <x v="2"/>
    <x v="1"/>
    <s v="APLICACOES DIRETAS"/>
    <x v="21"/>
    <x v="3"/>
    <x v="25"/>
  </r>
  <r>
    <x v="12"/>
    <n v="19168136.079999998"/>
    <x v="1"/>
    <x v="2"/>
    <x v="1"/>
    <s v="APLICACOES DIRETAS"/>
    <x v="22"/>
    <x v="26"/>
    <x v="26"/>
  </r>
  <r>
    <x v="12"/>
    <n v="0"/>
    <x v="1"/>
    <x v="2"/>
    <x v="1"/>
    <s v="APLICACOES DIRETAS"/>
    <x v="22"/>
    <x v="3"/>
    <x v="26"/>
  </r>
  <r>
    <x v="12"/>
    <n v="0"/>
    <x v="1"/>
    <x v="2"/>
    <x v="1"/>
    <s v="APLICACOES DIRETAS"/>
    <x v="23"/>
    <x v="3"/>
    <x v="252"/>
  </r>
  <r>
    <x v="12"/>
    <n v="6278145.7800000003"/>
    <x v="1"/>
    <x v="2"/>
    <x v="1"/>
    <s v="APLICACOES DIRETAS"/>
    <x v="4"/>
    <x v="7"/>
    <x v="7"/>
  </r>
  <r>
    <x v="12"/>
    <n v="0"/>
    <x v="1"/>
    <x v="2"/>
    <x v="1"/>
    <s v="APLICACOES DIRETAS"/>
    <x v="4"/>
    <x v="28"/>
    <x v="28"/>
  </r>
  <r>
    <x v="12"/>
    <n v="27160920.379999999"/>
    <x v="1"/>
    <x v="2"/>
    <x v="1"/>
    <s v="APLICACOES DIRETAS"/>
    <x v="4"/>
    <x v="434"/>
    <x v="464"/>
  </r>
  <r>
    <x v="12"/>
    <n v="568585.54"/>
    <x v="1"/>
    <x v="2"/>
    <x v="1"/>
    <s v="APLICACOES DIRETAS"/>
    <x v="4"/>
    <x v="435"/>
    <x v="465"/>
  </r>
  <r>
    <x v="12"/>
    <n v="692658.01"/>
    <x v="1"/>
    <x v="2"/>
    <x v="1"/>
    <s v="APLICACOES DIRETAS"/>
    <x v="4"/>
    <x v="436"/>
    <x v="466"/>
  </r>
  <r>
    <x v="12"/>
    <n v="442795.47"/>
    <x v="1"/>
    <x v="2"/>
    <x v="1"/>
    <s v="APLICACOES DIRETAS"/>
    <x v="4"/>
    <x v="330"/>
    <x v="355"/>
  </r>
  <r>
    <x v="12"/>
    <n v="16033548.720000001"/>
    <x v="1"/>
    <x v="2"/>
    <x v="1"/>
    <s v="APLICACOES DIRETAS"/>
    <x v="4"/>
    <x v="276"/>
    <x v="287"/>
  </r>
  <r>
    <x v="12"/>
    <n v="38968520.710000001"/>
    <x v="1"/>
    <x v="2"/>
    <x v="1"/>
    <s v="APLICACOES DIRETAS"/>
    <x v="4"/>
    <x v="265"/>
    <x v="275"/>
  </r>
  <r>
    <x v="12"/>
    <n v="24391190.140000001"/>
    <x v="1"/>
    <x v="2"/>
    <x v="1"/>
    <s v="APLICACOES DIRETAS"/>
    <x v="4"/>
    <x v="437"/>
    <x v="467"/>
  </r>
  <r>
    <x v="12"/>
    <n v="223619.94"/>
    <x v="1"/>
    <x v="2"/>
    <x v="1"/>
    <s v="APLICACOES DIRETAS"/>
    <x v="4"/>
    <x v="334"/>
    <x v="359"/>
  </r>
  <r>
    <x v="12"/>
    <n v="4480515.0599999996"/>
    <x v="1"/>
    <x v="2"/>
    <x v="1"/>
    <s v="APLICACOES DIRETAS"/>
    <x v="4"/>
    <x v="335"/>
    <x v="360"/>
  </r>
  <r>
    <x v="12"/>
    <n v="735836.2"/>
    <x v="1"/>
    <x v="2"/>
    <x v="1"/>
    <s v="APLICACOES DIRETAS"/>
    <x v="4"/>
    <x v="358"/>
    <x v="380"/>
  </r>
  <r>
    <x v="12"/>
    <n v="12164819.630000001"/>
    <x v="1"/>
    <x v="2"/>
    <x v="1"/>
    <s v="APLICACOES DIRETAS"/>
    <x v="4"/>
    <x v="8"/>
    <x v="8"/>
  </r>
  <r>
    <x v="12"/>
    <n v="935498123.50999999"/>
    <x v="1"/>
    <x v="2"/>
    <x v="1"/>
    <s v="APLICACOES DIRETAS"/>
    <x v="4"/>
    <x v="267"/>
    <x v="278"/>
  </r>
  <r>
    <x v="12"/>
    <n v="1142157.8999999999"/>
    <x v="1"/>
    <x v="2"/>
    <x v="1"/>
    <s v="APLICACOES DIRETAS"/>
    <x v="4"/>
    <x v="336"/>
    <x v="361"/>
  </r>
  <r>
    <x v="12"/>
    <n v="189326.01"/>
    <x v="1"/>
    <x v="2"/>
    <x v="1"/>
    <s v="APLICACOES DIRETAS"/>
    <x v="4"/>
    <x v="328"/>
    <x v="353"/>
  </r>
  <r>
    <x v="12"/>
    <n v="1240428.96"/>
    <x v="1"/>
    <x v="2"/>
    <x v="1"/>
    <s v="APLICACOES DIRETAS"/>
    <x v="4"/>
    <x v="273"/>
    <x v="284"/>
  </r>
  <r>
    <x v="12"/>
    <n v="0"/>
    <x v="1"/>
    <x v="2"/>
    <x v="1"/>
    <s v="APLICACOES DIRETAS"/>
    <x v="4"/>
    <x v="3"/>
    <x v="327"/>
  </r>
  <r>
    <x v="12"/>
    <n v="332167325.41000003"/>
    <x v="1"/>
    <x v="2"/>
    <x v="1"/>
    <s v="APLICACOES DIRETAS"/>
    <x v="25"/>
    <x v="30"/>
    <x v="30"/>
  </r>
  <r>
    <x v="12"/>
    <n v="439238096.63999999"/>
    <x v="1"/>
    <x v="2"/>
    <x v="1"/>
    <s v="APLICACOES DIRETAS"/>
    <x v="25"/>
    <x v="390"/>
    <x v="419"/>
  </r>
  <r>
    <x v="12"/>
    <n v="87009114.099999994"/>
    <x v="1"/>
    <x v="2"/>
    <x v="1"/>
    <s v="APLICACOES DIRETAS"/>
    <x v="25"/>
    <x v="31"/>
    <x v="31"/>
  </r>
  <r>
    <x v="12"/>
    <n v="104967989.36"/>
    <x v="1"/>
    <x v="2"/>
    <x v="1"/>
    <s v="APLICACOES DIRETAS"/>
    <x v="25"/>
    <x v="391"/>
    <x v="420"/>
  </r>
  <r>
    <x v="12"/>
    <n v="294154.52"/>
    <x v="1"/>
    <x v="2"/>
    <x v="1"/>
    <s v="APLICACOES DIRETAS"/>
    <x v="25"/>
    <x v="3"/>
    <x v="230"/>
  </r>
  <r>
    <x v="12"/>
    <n v="12663785.140000001"/>
    <x v="1"/>
    <x v="2"/>
    <x v="1"/>
    <s v="APLICACOES DIRETAS"/>
    <x v="65"/>
    <x v="64"/>
    <x v="64"/>
  </r>
  <r>
    <x v="12"/>
    <n v="0"/>
    <x v="1"/>
    <x v="2"/>
    <x v="1"/>
    <s v="APLICACOES DIRETAS"/>
    <x v="65"/>
    <x v="3"/>
    <x v="381"/>
  </r>
  <r>
    <x v="12"/>
    <n v="13950"/>
    <x v="1"/>
    <x v="2"/>
    <x v="1"/>
    <s v="APLICACOES DIRETAS"/>
    <x v="7"/>
    <x v="32"/>
    <x v="32"/>
  </r>
  <r>
    <x v="12"/>
    <n v="11437608.43"/>
    <x v="1"/>
    <x v="2"/>
    <x v="1"/>
    <s v="APLICACOES DIRETAS"/>
    <x v="7"/>
    <x v="33"/>
    <x v="33"/>
  </r>
  <r>
    <x v="12"/>
    <n v="1511644.08"/>
    <x v="1"/>
    <x v="2"/>
    <x v="1"/>
    <s v="APLICACOES DIRETAS"/>
    <x v="7"/>
    <x v="34"/>
    <x v="34"/>
  </r>
  <r>
    <x v="12"/>
    <n v="12412576.060000001"/>
    <x v="1"/>
    <x v="2"/>
    <x v="1"/>
    <s v="APLICACOES DIRETAS"/>
    <x v="7"/>
    <x v="35"/>
    <x v="35"/>
  </r>
  <r>
    <x v="12"/>
    <n v="3021642.29"/>
    <x v="1"/>
    <x v="2"/>
    <x v="1"/>
    <s v="APLICACOES DIRETAS"/>
    <x v="7"/>
    <x v="230"/>
    <x v="231"/>
  </r>
  <r>
    <x v="12"/>
    <n v="50259281.350000001"/>
    <x v="1"/>
    <x v="2"/>
    <x v="1"/>
    <s v="APLICACOES DIRETAS"/>
    <x v="7"/>
    <x v="36"/>
    <x v="36"/>
  </r>
  <r>
    <x v="12"/>
    <n v="2187167.59"/>
    <x v="1"/>
    <x v="2"/>
    <x v="1"/>
    <s v="APLICACOES DIRETAS"/>
    <x v="7"/>
    <x v="37"/>
    <x v="37"/>
  </r>
  <r>
    <x v="12"/>
    <n v="4518575.6100000003"/>
    <x v="1"/>
    <x v="2"/>
    <x v="1"/>
    <s v="APLICACOES DIRETAS"/>
    <x v="7"/>
    <x v="38"/>
    <x v="38"/>
  </r>
  <r>
    <x v="12"/>
    <n v="2903094.08"/>
    <x v="1"/>
    <x v="2"/>
    <x v="1"/>
    <s v="APLICACOES DIRETAS"/>
    <x v="7"/>
    <x v="39"/>
    <x v="39"/>
  </r>
  <r>
    <x v="12"/>
    <n v="27919207.039999999"/>
    <x v="1"/>
    <x v="2"/>
    <x v="1"/>
    <s v="APLICACOES DIRETAS"/>
    <x v="7"/>
    <x v="293"/>
    <x v="303"/>
  </r>
  <r>
    <x v="12"/>
    <n v="114953.14"/>
    <x v="1"/>
    <x v="2"/>
    <x v="1"/>
    <s v="APLICACOES DIRETAS"/>
    <x v="7"/>
    <x v="40"/>
    <x v="40"/>
  </r>
  <r>
    <x v="12"/>
    <n v="38332725.75"/>
    <x v="1"/>
    <x v="2"/>
    <x v="1"/>
    <s v="APLICACOES DIRETAS"/>
    <x v="7"/>
    <x v="41"/>
    <x v="41"/>
  </r>
  <r>
    <x v="12"/>
    <n v="3384203.71"/>
    <x v="1"/>
    <x v="2"/>
    <x v="1"/>
    <s v="APLICACOES DIRETAS"/>
    <x v="7"/>
    <x v="42"/>
    <x v="42"/>
  </r>
  <r>
    <x v="12"/>
    <n v="169700.48000000001"/>
    <x v="1"/>
    <x v="2"/>
    <x v="1"/>
    <s v="APLICACOES DIRETAS"/>
    <x v="7"/>
    <x v="259"/>
    <x v="268"/>
  </r>
  <r>
    <x v="12"/>
    <n v="49774.32"/>
    <x v="1"/>
    <x v="2"/>
    <x v="1"/>
    <s v="APLICACOES DIRETAS"/>
    <x v="7"/>
    <x v="43"/>
    <x v="43"/>
  </r>
  <r>
    <x v="12"/>
    <n v="26332.95"/>
    <x v="1"/>
    <x v="2"/>
    <x v="1"/>
    <s v="APLICACOES DIRETAS"/>
    <x v="7"/>
    <x v="44"/>
    <x v="44"/>
  </r>
  <r>
    <x v="12"/>
    <n v="60581.48"/>
    <x v="1"/>
    <x v="2"/>
    <x v="1"/>
    <s v="APLICACOES DIRETAS"/>
    <x v="7"/>
    <x v="45"/>
    <x v="45"/>
  </r>
  <r>
    <x v="12"/>
    <n v="8320700.1900000004"/>
    <x v="1"/>
    <x v="2"/>
    <x v="1"/>
    <s v="APLICACOES DIRETAS"/>
    <x v="7"/>
    <x v="46"/>
    <x v="46"/>
  </r>
  <r>
    <x v="12"/>
    <n v="14974560.32"/>
    <x v="1"/>
    <x v="2"/>
    <x v="1"/>
    <s v="APLICACOES DIRETAS"/>
    <x v="7"/>
    <x v="47"/>
    <x v="47"/>
  </r>
  <r>
    <x v="12"/>
    <n v="3196585.33"/>
    <x v="1"/>
    <x v="2"/>
    <x v="1"/>
    <s v="APLICACOES DIRETAS"/>
    <x v="7"/>
    <x v="48"/>
    <x v="48"/>
  </r>
  <r>
    <x v="12"/>
    <n v="1247760.6599999999"/>
    <x v="1"/>
    <x v="2"/>
    <x v="1"/>
    <s v="APLICACOES DIRETAS"/>
    <x v="7"/>
    <x v="49"/>
    <x v="49"/>
  </r>
  <r>
    <x v="12"/>
    <n v="3929037.43"/>
    <x v="1"/>
    <x v="2"/>
    <x v="1"/>
    <s v="APLICACOES DIRETAS"/>
    <x v="7"/>
    <x v="50"/>
    <x v="50"/>
  </r>
  <r>
    <x v="12"/>
    <n v="106163072.73"/>
    <x v="1"/>
    <x v="2"/>
    <x v="1"/>
    <s v="APLICACOES DIRETAS"/>
    <x v="7"/>
    <x v="51"/>
    <x v="51"/>
  </r>
  <r>
    <x v="12"/>
    <n v="1650440.59"/>
    <x v="1"/>
    <x v="2"/>
    <x v="1"/>
    <s v="APLICACOES DIRETAS"/>
    <x v="7"/>
    <x v="52"/>
    <x v="52"/>
  </r>
  <r>
    <x v="12"/>
    <n v="16255019.539999999"/>
    <x v="1"/>
    <x v="2"/>
    <x v="1"/>
    <s v="APLICACOES DIRETAS"/>
    <x v="7"/>
    <x v="53"/>
    <x v="53"/>
  </r>
  <r>
    <x v="12"/>
    <n v="13958896.220000001"/>
    <x v="1"/>
    <x v="2"/>
    <x v="1"/>
    <s v="APLICACOES DIRETAS"/>
    <x v="7"/>
    <x v="54"/>
    <x v="54"/>
  </r>
  <r>
    <x v="12"/>
    <n v="1443867.77"/>
    <x v="1"/>
    <x v="2"/>
    <x v="1"/>
    <s v="APLICACOES DIRETAS"/>
    <x v="7"/>
    <x v="55"/>
    <x v="55"/>
  </r>
  <r>
    <x v="12"/>
    <n v="3867286.24"/>
    <x v="1"/>
    <x v="2"/>
    <x v="1"/>
    <s v="APLICACOES DIRETAS"/>
    <x v="7"/>
    <x v="56"/>
    <x v="56"/>
  </r>
  <r>
    <x v="12"/>
    <n v="1830531.73"/>
    <x v="1"/>
    <x v="2"/>
    <x v="1"/>
    <s v="APLICACOES DIRETAS"/>
    <x v="7"/>
    <x v="57"/>
    <x v="57"/>
  </r>
  <r>
    <x v="12"/>
    <n v="3476037.19"/>
    <x v="1"/>
    <x v="2"/>
    <x v="1"/>
    <s v="APLICACOES DIRETAS"/>
    <x v="7"/>
    <x v="58"/>
    <x v="58"/>
  </r>
  <r>
    <x v="12"/>
    <n v="598648244.32000005"/>
    <x v="1"/>
    <x v="2"/>
    <x v="1"/>
    <s v="APLICACOES DIRETAS"/>
    <x v="7"/>
    <x v="59"/>
    <x v="59"/>
  </r>
  <r>
    <x v="12"/>
    <n v="425118.97"/>
    <x v="1"/>
    <x v="2"/>
    <x v="1"/>
    <s v="APLICACOES DIRETAS"/>
    <x v="7"/>
    <x v="11"/>
    <x v="11"/>
  </r>
  <r>
    <x v="12"/>
    <n v="2752513.22"/>
    <x v="1"/>
    <x v="2"/>
    <x v="1"/>
    <s v="APLICACOES DIRETAS"/>
    <x v="7"/>
    <x v="231"/>
    <x v="232"/>
  </r>
  <r>
    <x v="12"/>
    <n v="5138316.25"/>
    <x v="1"/>
    <x v="2"/>
    <x v="1"/>
    <s v="APLICACOES DIRETAS"/>
    <x v="7"/>
    <x v="60"/>
    <x v="60"/>
  </r>
  <r>
    <x v="12"/>
    <n v="37624521.149999999"/>
    <x v="1"/>
    <x v="2"/>
    <x v="1"/>
    <s v="APLICACOES DIRETAS"/>
    <x v="7"/>
    <x v="61"/>
    <x v="61"/>
  </r>
  <r>
    <x v="12"/>
    <n v="83055.27"/>
    <x v="1"/>
    <x v="2"/>
    <x v="1"/>
    <s v="APLICACOES DIRETAS"/>
    <x v="7"/>
    <x v="62"/>
    <x v="62"/>
  </r>
  <r>
    <x v="12"/>
    <n v="11135858.949999999"/>
    <x v="1"/>
    <x v="2"/>
    <x v="1"/>
    <s v="APLICACOES DIRETAS"/>
    <x v="7"/>
    <x v="3"/>
    <x v="233"/>
  </r>
  <r>
    <x v="12"/>
    <n v="1836413.24"/>
    <x v="1"/>
    <x v="2"/>
    <x v="1"/>
    <s v="APLICACOES DIRETAS"/>
    <x v="7"/>
    <x v="63"/>
    <x v="63"/>
  </r>
  <r>
    <x v="12"/>
    <n v="3150762.88"/>
    <x v="1"/>
    <x v="2"/>
    <x v="1"/>
    <s v="APLICACOES DIRETAS"/>
    <x v="42"/>
    <x v="392"/>
    <x v="421"/>
  </r>
  <r>
    <x v="12"/>
    <n v="21168.52"/>
    <x v="1"/>
    <x v="2"/>
    <x v="1"/>
    <s v="APLICACOES DIRETAS"/>
    <x v="42"/>
    <x v="393"/>
    <x v="422"/>
  </r>
  <r>
    <x v="12"/>
    <n v="1195742.1100000001"/>
    <x v="1"/>
    <x v="2"/>
    <x v="1"/>
    <s v="APLICACOES DIRETAS"/>
    <x v="42"/>
    <x v="373"/>
    <x v="399"/>
  </r>
  <r>
    <x v="12"/>
    <n v="595.25"/>
    <x v="1"/>
    <x v="2"/>
    <x v="1"/>
    <s v="APLICACOES DIRETAS"/>
    <x v="42"/>
    <x v="318"/>
    <x v="338"/>
  </r>
  <r>
    <x v="12"/>
    <n v="41579.94"/>
    <x v="1"/>
    <x v="2"/>
    <x v="1"/>
    <s v="APLICACOES DIRETAS"/>
    <x v="42"/>
    <x v="374"/>
    <x v="400"/>
  </r>
  <r>
    <x v="12"/>
    <n v="4027128.29"/>
    <x v="1"/>
    <x v="2"/>
    <x v="1"/>
    <s v="APLICACOES DIRETAS"/>
    <x v="42"/>
    <x v="375"/>
    <x v="401"/>
  </r>
  <r>
    <x v="12"/>
    <n v="2487346.98"/>
    <x v="1"/>
    <x v="2"/>
    <x v="1"/>
    <s v="APLICACOES DIRETAS"/>
    <x v="42"/>
    <x v="319"/>
    <x v="339"/>
  </r>
  <r>
    <x v="12"/>
    <n v="16.12"/>
    <x v="1"/>
    <x v="2"/>
    <x v="1"/>
    <s v="APLICACOES DIRETAS"/>
    <x v="42"/>
    <x v="320"/>
    <x v="340"/>
  </r>
  <r>
    <x v="12"/>
    <n v="207469.9"/>
    <x v="1"/>
    <x v="2"/>
    <x v="1"/>
    <s v="APLICACOES DIRETAS"/>
    <x v="42"/>
    <x v="322"/>
    <x v="342"/>
  </r>
  <r>
    <x v="12"/>
    <n v="0"/>
    <x v="1"/>
    <x v="2"/>
    <x v="1"/>
    <s v="APLICACOES DIRETAS"/>
    <x v="42"/>
    <x v="376"/>
    <x v="402"/>
  </r>
  <r>
    <x v="12"/>
    <n v="0"/>
    <x v="1"/>
    <x v="2"/>
    <x v="1"/>
    <s v="APLICACOES DIRETAS"/>
    <x v="42"/>
    <x v="3"/>
    <x v="244"/>
  </r>
  <r>
    <x v="12"/>
    <n v="475292216.73000002"/>
    <x v="1"/>
    <x v="2"/>
    <x v="1"/>
    <s v="APLICACOES DIRETAS"/>
    <x v="27"/>
    <x v="65"/>
    <x v="65"/>
  </r>
  <r>
    <x v="12"/>
    <n v="1280670.42"/>
    <x v="1"/>
    <x v="2"/>
    <x v="1"/>
    <s v="APLICACOES DIRETAS"/>
    <x v="27"/>
    <x v="3"/>
    <x v="65"/>
  </r>
  <r>
    <x v="12"/>
    <n v="10477281.84"/>
    <x v="1"/>
    <x v="2"/>
    <x v="1"/>
    <s v="APLICACOES DIRETAS"/>
    <x v="29"/>
    <x v="67"/>
    <x v="67"/>
  </r>
  <r>
    <x v="12"/>
    <n v="0"/>
    <x v="1"/>
    <x v="2"/>
    <x v="1"/>
    <s v="APLICACOES DIRETAS"/>
    <x v="29"/>
    <x v="3"/>
    <x v="67"/>
  </r>
  <r>
    <x v="12"/>
    <n v="18144960.719999999"/>
    <x v="1"/>
    <x v="2"/>
    <x v="1"/>
    <s v="APLICACOES DIRETAS"/>
    <x v="69"/>
    <x v="394"/>
    <x v="423"/>
  </r>
  <r>
    <x v="12"/>
    <n v="25296.2"/>
    <x v="1"/>
    <x v="2"/>
    <x v="1"/>
    <s v="APLICACOES DIRETAS"/>
    <x v="69"/>
    <x v="69"/>
    <x v="69"/>
  </r>
  <r>
    <x v="12"/>
    <n v="5715799.9000000004"/>
    <x v="1"/>
    <x v="2"/>
    <x v="1"/>
    <s v="APLICACOES DIRETAS"/>
    <x v="69"/>
    <x v="70"/>
    <x v="70"/>
  </r>
  <r>
    <x v="12"/>
    <n v="1612860.79"/>
    <x v="1"/>
    <x v="2"/>
    <x v="1"/>
    <s v="APLICACOES DIRETAS"/>
    <x v="69"/>
    <x v="438"/>
    <x v="468"/>
  </r>
  <r>
    <x v="12"/>
    <n v="3796544.42"/>
    <x v="1"/>
    <x v="2"/>
    <x v="1"/>
    <s v="APLICACOES DIRETAS"/>
    <x v="69"/>
    <x v="74"/>
    <x v="74"/>
  </r>
  <r>
    <x v="12"/>
    <n v="5207863.17"/>
    <x v="1"/>
    <x v="2"/>
    <x v="1"/>
    <s v="APLICACOES DIRETAS"/>
    <x v="69"/>
    <x v="71"/>
    <x v="71"/>
  </r>
  <r>
    <x v="12"/>
    <n v="250000"/>
    <x v="1"/>
    <x v="2"/>
    <x v="1"/>
    <s v="APLICACOES DIRETAS"/>
    <x v="69"/>
    <x v="72"/>
    <x v="72"/>
  </r>
  <r>
    <x v="12"/>
    <n v="0"/>
    <x v="1"/>
    <x v="2"/>
    <x v="1"/>
    <s v="APLICACOES DIRETAS"/>
    <x v="69"/>
    <x v="3"/>
    <x v="424"/>
  </r>
  <r>
    <x v="12"/>
    <n v="1129136.82"/>
    <x v="1"/>
    <x v="2"/>
    <x v="1"/>
    <s v="APLICACOES DIRETAS"/>
    <x v="70"/>
    <x v="75"/>
    <x v="75"/>
  </r>
  <r>
    <x v="12"/>
    <n v="122537.46"/>
    <x v="1"/>
    <x v="2"/>
    <x v="1"/>
    <s v="APLICACOES DIRETAS"/>
    <x v="70"/>
    <x v="71"/>
    <x v="71"/>
  </r>
  <r>
    <x v="12"/>
    <n v="80298144.390000001"/>
    <x v="1"/>
    <x v="2"/>
    <x v="1"/>
    <s v="APLICACOES DIRETAS"/>
    <x v="70"/>
    <x v="76"/>
    <x v="76"/>
  </r>
  <r>
    <x v="12"/>
    <n v="0"/>
    <x v="1"/>
    <x v="2"/>
    <x v="1"/>
    <s v="APLICACOES DIRETAS"/>
    <x v="70"/>
    <x v="3"/>
    <x v="425"/>
  </r>
  <r>
    <x v="12"/>
    <n v="1273335.42"/>
    <x v="1"/>
    <x v="2"/>
    <x v="1"/>
    <s v="APLICACOES DIRETAS"/>
    <x v="78"/>
    <x v="3"/>
    <x v="403"/>
  </r>
  <r>
    <x v="12"/>
    <n v="5974758.4000000004"/>
    <x v="1"/>
    <x v="2"/>
    <x v="1"/>
    <s v="APLICACOES DIRETAS"/>
    <x v="71"/>
    <x v="266"/>
    <x v="276"/>
  </r>
  <r>
    <x v="12"/>
    <n v="1639"/>
    <x v="1"/>
    <x v="2"/>
    <x v="1"/>
    <s v="APLICACOES DIRETAS"/>
    <x v="71"/>
    <x v="78"/>
    <x v="78"/>
  </r>
  <r>
    <x v="12"/>
    <n v="190305.13"/>
    <x v="1"/>
    <x v="2"/>
    <x v="1"/>
    <s v="APLICACOES DIRETAS"/>
    <x v="71"/>
    <x v="232"/>
    <x v="234"/>
  </r>
  <r>
    <x v="12"/>
    <n v="12732920.43"/>
    <x v="1"/>
    <x v="2"/>
    <x v="1"/>
    <s v="APLICACOES DIRETAS"/>
    <x v="71"/>
    <x v="79"/>
    <x v="79"/>
  </r>
  <r>
    <x v="12"/>
    <n v="5721134.8499999996"/>
    <x v="1"/>
    <x v="2"/>
    <x v="1"/>
    <s v="APLICACOES DIRETAS"/>
    <x v="71"/>
    <x v="80"/>
    <x v="80"/>
  </r>
  <r>
    <x v="12"/>
    <n v="414592.76"/>
    <x v="1"/>
    <x v="2"/>
    <x v="1"/>
    <s v="APLICACOES DIRETAS"/>
    <x v="71"/>
    <x v="81"/>
    <x v="81"/>
  </r>
  <r>
    <x v="12"/>
    <n v="5900.63"/>
    <x v="1"/>
    <x v="2"/>
    <x v="1"/>
    <s v="APLICACOES DIRETAS"/>
    <x v="71"/>
    <x v="82"/>
    <x v="82"/>
  </r>
  <r>
    <x v="12"/>
    <n v="53924854.82"/>
    <x v="1"/>
    <x v="2"/>
    <x v="1"/>
    <s v="APLICACOES DIRETAS"/>
    <x v="71"/>
    <x v="83"/>
    <x v="83"/>
  </r>
  <r>
    <x v="12"/>
    <n v="86538.95"/>
    <x v="1"/>
    <x v="2"/>
    <x v="1"/>
    <s v="APLICACOES DIRETAS"/>
    <x v="71"/>
    <x v="84"/>
    <x v="84"/>
  </r>
  <r>
    <x v="12"/>
    <n v="2475"/>
    <x v="1"/>
    <x v="2"/>
    <x v="1"/>
    <s v="APLICACOES DIRETAS"/>
    <x v="71"/>
    <x v="85"/>
    <x v="85"/>
  </r>
  <r>
    <x v="12"/>
    <n v="300910"/>
    <x v="1"/>
    <x v="2"/>
    <x v="1"/>
    <s v="APLICACOES DIRETAS"/>
    <x v="71"/>
    <x v="439"/>
    <x v="469"/>
  </r>
  <r>
    <x v="12"/>
    <n v="60634.52"/>
    <x v="1"/>
    <x v="2"/>
    <x v="1"/>
    <s v="APLICACOES DIRETAS"/>
    <x v="71"/>
    <x v="245"/>
    <x v="254"/>
  </r>
  <r>
    <x v="12"/>
    <n v="32098761.739999998"/>
    <x v="1"/>
    <x v="2"/>
    <x v="1"/>
    <s v="APLICACOES DIRETAS"/>
    <x v="71"/>
    <x v="86"/>
    <x v="86"/>
  </r>
  <r>
    <x v="12"/>
    <n v="4227717.6399999997"/>
    <x v="1"/>
    <x v="2"/>
    <x v="1"/>
    <s v="APLICACOES DIRETAS"/>
    <x v="71"/>
    <x v="87"/>
    <x v="87"/>
  </r>
  <r>
    <x v="12"/>
    <n v="107760331.91"/>
    <x v="1"/>
    <x v="2"/>
    <x v="1"/>
    <s v="APLICACOES DIRETAS"/>
    <x v="71"/>
    <x v="88"/>
    <x v="88"/>
  </r>
  <r>
    <x v="12"/>
    <n v="20496415.690000001"/>
    <x v="1"/>
    <x v="2"/>
    <x v="1"/>
    <s v="APLICACOES DIRETAS"/>
    <x v="71"/>
    <x v="89"/>
    <x v="89"/>
  </r>
  <r>
    <x v="12"/>
    <n v="814541.16"/>
    <x v="1"/>
    <x v="2"/>
    <x v="1"/>
    <s v="APLICACOES DIRETAS"/>
    <x v="71"/>
    <x v="90"/>
    <x v="90"/>
  </r>
  <r>
    <x v="12"/>
    <n v="1536654.4300000002"/>
    <x v="1"/>
    <x v="2"/>
    <x v="1"/>
    <s v="APLICACOES DIRETAS"/>
    <x v="71"/>
    <x v="12"/>
    <x v="12"/>
  </r>
  <r>
    <x v="12"/>
    <n v="4632.3100000000004"/>
    <x v="1"/>
    <x v="2"/>
    <x v="1"/>
    <s v="APLICACOES DIRETAS"/>
    <x v="71"/>
    <x v="91"/>
    <x v="91"/>
  </r>
  <r>
    <x v="12"/>
    <n v="18319.439999999999"/>
    <x v="1"/>
    <x v="2"/>
    <x v="1"/>
    <s v="APLICACOES DIRETAS"/>
    <x v="71"/>
    <x v="92"/>
    <x v="92"/>
  </r>
  <r>
    <x v="12"/>
    <n v="155671.19"/>
    <x v="1"/>
    <x v="2"/>
    <x v="1"/>
    <s v="APLICACOES DIRETAS"/>
    <x v="71"/>
    <x v="93"/>
    <x v="93"/>
  </r>
  <r>
    <x v="12"/>
    <n v="30265.53"/>
    <x v="1"/>
    <x v="2"/>
    <x v="1"/>
    <s v="APLICACOES DIRETAS"/>
    <x v="71"/>
    <x v="94"/>
    <x v="94"/>
  </r>
  <r>
    <x v="12"/>
    <n v="1589071.4500000002"/>
    <x v="1"/>
    <x v="2"/>
    <x v="1"/>
    <s v="APLICACOES DIRETAS"/>
    <x v="71"/>
    <x v="95"/>
    <x v="95"/>
  </r>
  <r>
    <x v="12"/>
    <n v="417148.13"/>
    <x v="1"/>
    <x v="2"/>
    <x v="1"/>
    <s v="APLICACOES DIRETAS"/>
    <x v="71"/>
    <x v="252"/>
    <x v="261"/>
  </r>
  <r>
    <x v="12"/>
    <n v="7271110.7400000002"/>
    <x v="1"/>
    <x v="2"/>
    <x v="1"/>
    <s v="APLICACOES DIRETAS"/>
    <x v="9"/>
    <x v="440"/>
    <x v="470"/>
  </r>
  <r>
    <x v="12"/>
    <n v="1026816.83"/>
    <x v="1"/>
    <x v="2"/>
    <x v="1"/>
    <s v="APLICACOES DIRETAS"/>
    <x v="9"/>
    <x v="246"/>
    <x v="255"/>
  </r>
  <r>
    <x v="12"/>
    <n v="3092594.59"/>
    <x v="1"/>
    <x v="2"/>
    <x v="1"/>
    <s v="APLICACOES DIRETAS"/>
    <x v="9"/>
    <x v="96"/>
    <x v="96"/>
  </r>
  <r>
    <x v="12"/>
    <n v="294722.03999999998"/>
    <x v="1"/>
    <x v="2"/>
    <x v="1"/>
    <s v="APLICACOES DIRETAS"/>
    <x v="9"/>
    <x v="78"/>
    <x v="78"/>
  </r>
  <r>
    <x v="12"/>
    <n v="16819251.75"/>
    <x v="1"/>
    <x v="2"/>
    <x v="1"/>
    <s v="APLICACOES DIRETAS"/>
    <x v="9"/>
    <x v="290"/>
    <x v="300"/>
  </r>
  <r>
    <x v="12"/>
    <n v="7630160.8700000001"/>
    <x v="1"/>
    <x v="2"/>
    <x v="1"/>
    <s v="APLICACOES DIRETAS"/>
    <x v="9"/>
    <x v="339"/>
    <x v="364"/>
  </r>
  <r>
    <x v="12"/>
    <n v="1386810.96"/>
    <x v="1"/>
    <x v="2"/>
    <x v="1"/>
    <s v="APLICACOES DIRETAS"/>
    <x v="9"/>
    <x v="377"/>
    <x v="404"/>
  </r>
  <r>
    <x v="12"/>
    <n v="34607603.789999999"/>
    <x v="1"/>
    <x v="2"/>
    <x v="1"/>
    <s v="APLICACOES DIRETAS"/>
    <x v="9"/>
    <x v="359"/>
    <x v="382"/>
  </r>
  <r>
    <x v="12"/>
    <n v="1196207.8600000001"/>
    <x v="1"/>
    <x v="2"/>
    <x v="1"/>
    <s v="APLICACOES DIRETAS"/>
    <x v="9"/>
    <x v="294"/>
    <x v="304"/>
  </r>
  <r>
    <x v="12"/>
    <n v="65130410.869999997"/>
    <x v="1"/>
    <x v="2"/>
    <x v="1"/>
    <s v="APLICACOES DIRETAS"/>
    <x v="9"/>
    <x v="295"/>
    <x v="305"/>
  </r>
  <r>
    <x v="12"/>
    <n v="26784420.210000001"/>
    <x v="1"/>
    <x v="2"/>
    <x v="1"/>
    <s v="APLICACOES DIRETAS"/>
    <x v="9"/>
    <x v="296"/>
    <x v="306"/>
  </r>
  <r>
    <x v="12"/>
    <n v="746793.19"/>
    <x v="1"/>
    <x v="2"/>
    <x v="1"/>
    <s v="APLICACOES DIRETAS"/>
    <x v="9"/>
    <x v="13"/>
    <x v="13"/>
  </r>
  <r>
    <x v="12"/>
    <n v="55619952.729999997"/>
    <x v="1"/>
    <x v="2"/>
    <x v="1"/>
    <s v="APLICACOES DIRETAS"/>
    <x v="9"/>
    <x v="82"/>
    <x v="82"/>
  </r>
  <r>
    <x v="12"/>
    <n v="602588.63"/>
    <x v="1"/>
    <x v="2"/>
    <x v="1"/>
    <s v="APLICACOES DIRETAS"/>
    <x v="9"/>
    <x v="97"/>
    <x v="97"/>
  </r>
  <r>
    <x v="12"/>
    <n v="47440151.780000001"/>
    <x v="1"/>
    <x v="2"/>
    <x v="1"/>
    <s v="APLICACOES DIRETAS"/>
    <x v="9"/>
    <x v="297"/>
    <x v="307"/>
  </r>
  <r>
    <x v="12"/>
    <n v="261729351.84"/>
    <x v="1"/>
    <x v="2"/>
    <x v="1"/>
    <s v="APLICACOES DIRETAS"/>
    <x v="9"/>
    <x v="85"/>
    <x v="85"/>
  </r>
  <r>
    <x v="12"/>
    <n v="56016309.229999997"/>
    <x v="1"/>
    <x v="2"/>
    <x v="1"/>
    <s v="APLICACOES DIRETAS"/>
    <x v="9"/>
    <x v="86"/>
    <x v="86"/>
  </r>
  <r>
    <x v="12"/>
    <n v="32157512.100000001"/>
    <x v="1"/>
    <x v="2"/>
    <x v="1"/>
    <s v="APLICACOES DIRETAS"/>
    <x v="9"/>
    <x v="99"/>
    <x v="99"/>
  </r>
  <r>
    <x v="12"/>
    <n v="49912004.210000001"/>
    <x v="1"/>
    <x v="2"/>
    <x v="1"/>
    <s v="APLICACOES DIRETAS"/>
    <x v="9"/>
    <x v="100"/>
    <x v="100"/>
  </r>
  <r>
    <x v="12"/>
    <n v="100701.08"/>
    <x v="1"/>
    <x v="2"/>
    <x v="1"/>
    <s v="APLICACOES DIRETAS"/>
    <x v="9"/>
    <x v="101"/>
    <x v="101"/>
  </r>
  <r>
    <x v="12"/>
    <n v="40018913.530000001"/>
    <x v="1"/>
    <x v="2"/>
    <x v="1"/>
    <s v="APLICACOES DIRETAS"/>
    <x v="9"/>
    <x v="102"/>
    <x v="102"/>
  </r>
  <r>
    <x v="12"/>
    <n v="38877.11"/>
    <x v="1"/>
    <x v="2"/>
    <x v="1"/>
    <s v="APLICACOES DIRETAS"/>
    <x v="9"/>
    <x v="103"/>
    <x v="103"/>
  </r>
  <r>
    <x v="12"/>
    <n v="84652825.810000002"/>
    <x v="1"/>
    <x v="2"/>
    <x v="1"/>
    <s v="APLICACOES DIRETAS"/>
    <x v="9"/>
    <x v="104"/>
    <x v="104"/>
  </r>
  <r>
    <x v="12"/>
    <n v="3518730"/>
    <x v="1"/>
    <x v="2"/>
    <x v="1"/>
    <s v="APLICACOES DIRETAS"/>
    <x v="9"/>
    <x v="395"/>
    <x v="426"/>
  </r>
  <r>
    <x v="12"/>
    <n v="5302666.13"/>
    <x v="1"/>
    <x v="2"/>
    <x v="1"/>
    <s v="APLICACOES DIRETAS"/>
    <x v="9"/>
    <x v="105"/>
    <x v="105"/>
  </r>
  <r>
    <x v="12"/>
    <n v="1129796.23"/>
    <x v="1"/>
    <x v="2"/>
    <x v="1"/>
    <s v="APLICACOES DIRETAS"/>
    <x v="9"/>
    <x v="106"/>
    <x v="106"/>
  </r>
  <r>
    <x v="12"/>
    <n v="115354468.73999999"/>
    <x v="1"/>
    <x v="2"/>
    <x v="1"/>
    <s v="APLICACOES DIRETAS"/>
    <x v="9"/>
    <x v="107"/>
    <x v="107"/>
  </r>
  <r>
    <x v="12"/>
    <n v="1256854.3"/>
    <x v="1"/>
    <x v="2"/>
    <x v="1"/>
    <s v="APLICACOES DIRETAS"/>
    <x v="9"/>
    <x v="108"/>
    <x v="108"/>
  </r>
  <r>
    <x v="12"/>
    <n v="95388305.090000004"/>
    <x v="1"/>
    <x v="2"/>
    <x v="1"/>
    <s v="APLICACOES DIRETAS"/>
    <x v="9"/>
    <x v="360"/>
    <x v="383"/>
  </r>
  <r>
    <x v="12"/>
    <n v="8127130.4100000001"/>
    <x v="1"/>
    <x v="2"/>
    <x v="1"/>
    <s v="APLICACOES DIRETAS"/>
    <x v="9"/>
    <x v="234"/>
    <x v="236"/>
  </r>
  <r>
    <x v="12"/>
    <n v="41450262.159999996"/>
    <x v="1"/>
    <x v="2"/>
    <x v="1"/>
    <s v="APLICACOES DIRETAS"/>
    <x v="9"/>
    <x v="93"/>
    <x v="93"/>
  </r>
  <r>
    <x v="12"/>
    <n v="66173295.68"/>
    <x v="1"/>
    <x v="2"/>
    <x v="1"/>
    <s v="APLICACOES DIRETAS"/>
    <x v="9"/>
    <x v="94"/>
    <x v="94"/>
  </r>
  <r>
    <x v="12"/>
    <n v="10260379.16"/>
    <x v="1"/>
    <x v="2"/>
    <x v="1"/>
    <s v="APLICACOES DIRETAS"/>
    <x v="9"/>
    <x v="109"/>
    <x v="109"/>
  </r>
  <r>
    <x v="12"/>
    <n v="3623867.89"/>
    <x v="1"/>
    <x v="2"/>
    <x v="1"/>
    <s v="APLICACOES DIRETAS"/>
    <x v="9"/>
    <x v="235"/>
    <x v="237"/>
  </r>
  <r>
    <x v="12"/>
    <n v="23407065.66"/>
    <x v="1"/>
    <x v="2"/>
    <x v="1"/>
    <s v="APLICACOES DIRETAS"/>
    <x v="9"/>
    <x v="3"/>
    <x v="238"/>
  </r>
  <r>
    <x v="12"/>
    <n v="14368402.17"/>
    <x v="1"/>
    <x v="2"/>
    <x v="1"/>
    <s v="APLICACOES DIRETAS"/>
    <x v="9"/>
    <x v="247"/>
    <x v="256"/>
  </r>
  <r>
    <x v="12"/>
    <n v="419225.15"/>
    <x v="1"/>
    <x v="2"/>
    <x v="1"/>
    <s v="APLICACOES DIRETAS"/>
    <x v="9"/>
    <x v="396"/>
    <x v="427"/>
  </r>
  <r>
    <x v="12"/>
    <n v="1205938.26"/>
    <x v="1"/>
    <x v="2"/>
    <x v="1"/>
    <s v="APLICACOES DIRETAS"/>
    <x v="9"/>
    <x v="397"/>
    <x v="428"/>
  </r>
  <r>
    <x v="12"/>
    <n v="2793481.84"/>
    <x v="1"/>
    <x v="2"/>
    <x v="1"/>
    <s v="APLICACOES DIRETAS"/>
    <x v="9"/>
    <x v="361"/>
    <x v="384"/>
  </r>
  <r>
    <x v="12"/>
    <n v="11931512.73"/>
    <x v="1"/>
    <x v="2"/>
    <x v="1"/>
    <s v="APLICACOES DIRETAS"/>
    <x v="9"/>
    <x v="398"/>
    <x v="429"/>
  </r>
  <r>
    <x v="12"/>
    <n v="21582"/>
    <x v="1"/>
    <x v="2"/>
    <x v="1"/>
    <s v="APLICACOES DIRETAS"/>
    <x v="9"/>
    <x v="399"/>
    <x v="430"/>
  </r>
  <r>
    <x v="12"/>
    <n v="3125757.89"/>
    <x v="1"/>
    <x v="2"/>
    <x v="1"/>
    <s v="APLICACOES DIRETAS"/>
    <x v="9"/>
    <x v="110"/>
    <x v="110"/>
  </r>
  <r>
    <x v="12"/>
    <n v="94944837.989999995"/>
    <x v="1"/>
    <x v="2"/>
    <x v="1"/>
    <s v="APLICACOES DIRETAS"/>
    <x v="9"/>
    <x v="111"/>
    <x v="111"/>
  </r>
  <r>
    <x v="12"/>
    <n v="1807460.13"/>
    <x v="1"/>
    <x v="2"/>
    <x v="1"/>
    <s v="APLICACOES DIRETAS"/>
    <x v="9"/>
    <x v="340"/>
    <x v="365"/>
  </r>
  <r>
    <x v="12"/>
    <n v="20212990.289999999"/>
    <x v="1"/>
    <x v="2"/>
    <x v="1"/>
    <s v="APLICACOES DIRETAS"/>
    <x v="9"/>
    <x v="298"/>
    <x v="308"/>
  </r>
  <r>
    <x v="12"/>
    <n v="71468796.420000002"/>
    <x v="1"/>
    <x v="2"/>
    <x v="1"/>
    <s v="APLICACOES DIRETAS"/>
    <x v="9"/>
    <x v="341"/>
    <x v="366"/>
  </r>
  <r>
    <x v="12"/>
    <n v="16602673.25"/>
    <x v="1"/>
    <x v="2"/>
    <x v="1"/>
    <s v="APLICACOES DIRETAS"/>
    <x v="9"/>
    <x v="342"/>
    <x v="367"/>
  </r>
  <r>
    <x v="12"/>
    <n v="501147.98"/>
    <x v="1"/>
    <x v="2"/>
    <x v="1"/>
    <s v="APLICACOES DIRETAS"/>
    <x v="9"/>
    <x v="299"/>
    <x v="309"/>
  </r>
  <r>
    <x v="12"/>
    <n v="0"/>
    <x v="1"/>
    <x v="2"/>
    <x v="1"/>
    <s v="APLICACOES DIRETAS"/>
    <x v="9"/>
    <x v="343"/>
    <x v="257"/>
  </r>
  <r>
    <x v="12"/>
    <n v="109993536.92"/>
    <x v="1"/>
    <x v="2"/>
    <x v="1"/>
    <s v="APLICACOES DIRETAS"/>
    <x v="9"/>
    <x v="236"/>
    <x v="239"/>
  </r>
  <r>
    <x v="12"/>
    <n v="2496034.7599999998"/>
    <x v="1"/>
    <x v="2"/>
    <x v="1"/>
    <s v="APLICACOES DIRETAS"/>
    <x v="9"/>
    <x v="384"/>
    <x v="412"/>
  </r>
  <r>
    <x v="12"/>
    <n v="953069.96"/>
    <x v="1"/>
    <x v="2"/>
    <x v="1"/>
    <s v="APLICACOES DIRETAS"/>
    <x v="9"/>
    <x v="344"/>
    <x v="368"/>
  </r>
  <r>
    <x v="12"/>
    <n v="1467960.7"/>
    <x v="1"/>
    <x v="2"/>
    <x v="1"/>
    <s v="APLICACOES DIRETAS"/>
    <x v="9"/>
    <x v="400"/>
    <x v="431"/>
  </r>
  <r>
    <x v="12"/>
    <n v="157546786.77000001"/>
    <x v="1"/>
    <x v="2"/>
    <x v="1"/>
    <s v="APLICACOES DIRETAS"/>
    <x v="9"/>
    <x v="345"/>
    <x v="369"/>
  </r>
  <r>
    <x v="12"/>
    <n v="6911.1"/>
    <x v="1"/>
    <x v="2"/>
    <x v="1"/>
    <s v="APLICACOES DIRETAS"/>
    <x v="9"/>
    <x v="346"/>
    <x v="258"/>
  </r>
  <r>
    <x v="12"/>
    <n v="785598398.60000002"/>
    <x v="1"/>
    <x v="2"/>
    <x v="1"/>
    <s v="APLICACOES DIRETAS"/>
    <x v="9"/>
    <x v="113"/>
    <x v="113"/>
  </r>
  <r>
    <x v="12"/>
    <n v="818324433.08000004"/>
    <x v="1"/>
    <x v="2"/>
    <x v="1"/>
    <s v="APLICACOES DIRETAS"/>
    <x v="9"/>
    <x v="347"/>
    <x v="370"/>
  </r>
  <r>
    <x v="12"/>
    <n v="174924260.00999999"/>
    <x v="1"/>
    <x v="2"/>
    <x v="1"/>
    <s v="APLICACOES DIRETAS"/>
    <x v="9"/>
    <x v="317"/>
    <x v="336"/>
  </r>
  <r>
    <x v="12"/>
    <n v="57545104.560000002"/>
    <x v="1"/>
    <x v="2"/>
    <x v="1"/>
    <s v="APLICACOES DIRETAS"/>
    <x v="9"/>
    <x v="250"/>
    <x v="259"/>
  </r>
  <r>
    <x v="12"/>
    <n v="4562248.13"/>
    <x v="1"/>
    <x v="2"/>
    <x v="1"/>
    <s v="APLICACOES DIRETAS"/>
    <x v="9"/>
    <x v="348"/>
    <x v="371"/>
  </r>
  <r>
    <x v="12"/>
    <n v="3144464.05"/>
    <x v="1"/>
    <x v="2"/>
    <x v="1"/>
    <s v="APLICACOES DIRETAS"/>
    <x v="9"/>
    <x v="251"/>
    <x v="260"/>
  </r>
  <r>
    <x v="12"/>
    <n v="3061909.16"/>
    <x v="1"/>
    <x v="2"/>
    <x v="1"/>
    <s v="APLICACOES DIRETAS"/>
    <x v="9"/>
    <x v="349"/>
    <x v="372"/>
  </r>
  <r>
    <x v="12"/>
    <n v="4419161.78"/>
    <x v="1"/>
    <x v="2"/>
    <x v="1"/>
    <s v="APLICACOES DIRETAS"/>
    <x v="9"/>
    <x v="362"/>
    <x v="385"/>
  </r>
  <r>
    <x v="12"/>
    <n v="131624666.5"/>
    <x v="1"/>
    <x v="2"/>
    <x v="1"/>
    <s v="APLICACOES DIRETAS"/>
    <x v="9"/>
    <x v="115"/>
    <x v="115"/>
  </r>
  <r>
    <x v="12"/>
    <n v="69774042.019999996"/>
    <x v="1"/>
    <x v="2"/>
    <x v="1"/>
    <s v="APLICACOES DIRETAS"/>
    <x v="9"/>
    <x v="116"/>
    <x v="116"/>
  </r>
  <r>
    <x v="12"/>
    <n v="17454.63"/>
    <x v="1"/>
    <x v="2"/>
    <x v="1"/>
    <s v="APLICACOES DIRETAS"/>
    <x v="9"/>
    <x v="363"/>
    <x v="386"/>
  </r>
  <r>
    <x v="12"/>
    <n v="1948.94"/>
    <x v="1"/>
    <x v="2"/>
    <x v="1"/>
    <s v="APLICACOES DIRETAS"/>
    <x v="9"/>
    <x v="364"/>
    <x v="286"/>
  </r>
  <r>
    <x v="12"/>
    <n v="7659713.8499999996"/>
    <x v="1"/>
    <x v="2"/>
    <x v="1"/>
    <s v="APLICACOES DIRETAS"/>
    <x v="9"/>
    <x v="252"/>
    <x v="261"/>
  </r>
  <r>
    <x v="12"/>
    <n v="2356563.5"/>
    <x v="1"/>
    <x v="2"/>
    <x v="1"/>
    <s v="APLICACOES DIRETAS"/>
    <x v="9"/>
    <x v="264"/>
    <x v="274"/>
  </r>
  <r>
    <x v="12"/>
    <n v="31810430.960000001"/>
    <x v="1"/>
    <x v="2"/>
    <x v="1"/>
    <s v="APLICACOES DIRETAS"/>
    <x v="9"/>
    <x v="365"/>
    <x v="387"/>
  </r>
  <r>
    <x v="12"/>
    <n v="3738145.43"/>
    <x v="1"/>
    <x v="2"/>
    <x v="1"/>
    <s v="APLICACOES DIRETAS"/>
    <x v="9"/>
    <x v="119"/>
    <x v="119"/>
  </r>
  <r>
    <x v="12"/>
    <n v="2272962.9300000002"/>
    <x v="1"/>
    <x v="2"/>
    <x v="1"/>
    <s v="APLICACOES DIRETAS"/>
    <x v="9"/>
    <x v="120"/>
    <x v="120"/>
  </r>
  <r>
    <x v="12"/>
    <n v="1910077.4500000002"/>
    <x v="1"/>
    <x v="2"/>
    <x v="1"/>
    <s v="APLICACOES DIRETAS"/>
    <x v="33"/>
    <x v="441"/>
    <x v="471"/>
  </r>
  <r>
    <x v="12"/>
    <n v="385639.83"/>
    <x v="1"/>
    <x v="2"/>
    <x v="1"/>
    <s v="APLICACOES DIRETAS"/>
    <x v="33"/>
    <x v="122"/>
    <x v="122"/>
  </r>
  <r>
    <x v="12"/>
    <n v="4489479.0599999996"/>
    <x v="1"/>
    <x v="2"/>
    <x v="1"/>
    <s v="APLICACOES DIRETAS"/>
    <x v="33"/>
    <x v="442"/>
    <x v="472"/>
  </r>
  <r>
    <x v="12"/>
    <n v="7207598.96"/>
    <x v="1"/>
    <x v="2"/>
    <x v="1"/>
    <s v="APLICACOES DIRETAS"/>
    <x v="33"/>
    <x v="443"/>
    <x v="473"/>
  </r>
  <r>
    <x v="12"/>
    <n v="2454655.36"/>
    <x v="1"/>
    <x v="2"/>
    <x v="1"/>
    <s v="APLICACOES DIRETAS"/>
    <x v="33"/>
    <x v="3"/>
    <x v="240"/>
  </r>
  <r>
    <x v="12"/>
    <n v="22064492.989999998"/>
    <x v="1"/>
    <x v="2"/>
    <x v="1"/>
    <s v="APLICACOES DIRETAS"/>
    <x v="33"/>
    <x v="444"/>
    <x v="474"/>
  </r>
  <r>
    <x v="12"/>
    <n v="0"/>
    <x v="1"/>
    <x v="2"/>
    <x v="1"/>
    <s v="APLICACOES DIRETAS"/>
    <x v="72"/>
    <x v="3"/>
    <x v="434"/>
  </r>
  <r>
    <x v="12"/>
    <n v="244932.66"/>
    <x v="1"/>
    <x v="2"/>
    <x v="1"/>
    <s v="APLICACOES DIRETAS"/>
    <x v="75"/>
    <x v="404"/>
    <x v="436"/>
  </r>
  <r>
    <x v="12"/>
    <n v="1620000"/>
    <x v="1"/>
    <x v="2"/>
    <x v="1"/>
    <s v="APLICACOES DIRETAS"/>
    <x v="75"/>
    <x v="445"/>
    <x v="475"/>
  </r>
  <r>
    <x v="12"/>
    <n v="0"/>
    <x v="1"/>
    <x v="2"/>
    <x v="1"/>
    <s v="APLICACOES DIRETAS"/>
    <x v="75"/>
    <x v="3"/>
    <x v="476"/>
  </r>
  <r>
    <x v="12"/>
    <n v="2574000"/>
    <x v="1"/>
    <x v="2"/>
    <x v="1"/>
    <s v="APLICACOES DIRETAS"/>
    <x v="35"/>
    <x v="126"/>
    <x v="126"/>
  </r>
  <r>
    <x v="12"/>
    <n v="135362.20000000001"/>
    <x v="1"/>
    <x v="2"/>
    <x v="1"/>
    <s v="APLICACOES DIRETAS"/>
    <x v="35"/>
    <x v="263"/>
    <x v="312"/>
  </r>
  <r>
    <x v="12"/>
    <n v="743331.53"/>
    <x v="1"/>
    <x v="2"/>
    <x v="1"/>
    <s v="APLICACOES DIRETAS"/>
    <x v="35"/>
    <x v="127"/>
    <x v="127"/>
  </r>
  <r>
    <x v="12"/>
    <n v="4446380"/>
    <x v="1"/>
    <x v="2"/>
    <x v="1"/>
    <s v="APLICACOES DIRETAS"/>
    <x v="35"/>
    <x v="128"/>
    <x v="128"/>
  </r>
  <r>
    <x v="12"/>
    <n v="0"/>
    <x v="1"/>
    <x v="2"/>
    <x v="1"/>
    <s v="APLICACOES DIRETAS"/>
    <x v="35"/>
    <x v="3"/>
    <x v="277"/>
  </r>
  <r>
    <x v="12"/>
    <n v="0"/>
    <x v="1"/>
    <x v="2"/>
    <x v="1"/>
    <s v="APLICACOES DIRETAS"/>
    <x v="76"/>
    <x v="3"/>
    <x v="437"/>
  </r>
  <r>
    <x v="12"/>
    <n v="0"/>
    <x v="1"/>
    <x v="2"/>
    <x v="1"/>
    <s v="APLICACOES DIRETAS"/>
    <x v="58"/>
    <x v="3"/>
    <x v="324"/>
  </r>
  <r>
    <x v="12"/>
    <n v="37505998.990000002"/>
    <x v="1"/>
    <x v="2"/>
    <x v="1"/>
    <s v="APLICACOES DIRETAS"/>
    <x v="39"/>
    <x v="237"/>
    <x v="241"/>
  </r>
  <r>
    <x v="12"/>
    <n v="32074598.940000001"/>
    <x v="1"/>
    <x v="2"/>
    <x v="1"/>
    <s v="APLICACOES DIRETAS"/>
    <x v="39"/>
    <x v="406"/>
    <x v="438"/>
  </r>
  <r>
    <x v="12"/>
    <n v="1152685.57"/>
    <x v="1"/>
    <x v="2"/>
    <x v="1"/>
    <s v="APLICACOES DIRETAS"/>
    <x v="39"/>
    <x v="407"/>
    <x v="439"/>
  </r>
  <r>
    <x v="12"/>
    <n v="0"/>
    <x v="1"/>
    <x v="2"/>
    <x v="1"/>
    <s v="APLICACOES DIRETAS"/>
    <x v="39"/>
    <x v="3"/>
    <x v="131"/>
  </r>
  <r>
    <x v="12"/>
    <n v="0"/>
    <x v="1"/>
    <x v="2"/>
    <x v="1"/>
    <s v="APLICACOES DIRETAS"/>
    <x v="40"/>
    <x v="3"/>
    <x v="243"/>
  </r>
  <r>
    <x v="12"/>
    <n v="829209.58"/>
    <x v="1"/>
    <x v="2"/>
    <x v="1"/>
    <s v="APLICACOES DIRETAS"/>
    <x v="40"/>
    <x v="133"/>
    <x v="133"/>
  </r>
  <r>
    <x v="12"/>
    <n v="37218988.18"/>
    <x v="1"/>
    <x v="2"/>
    <x v="1"/>
    <s v="APLICACOES DIRETAS"/>
    <x v="40"/>
    <x v="134"/>
    <x v="134"/>
  </r>
  <r>
    <x v="12"/>
    <n v="0"/>
    <x v="1"/>
    <x v="2"/>
    <x v="1"/>
    <s v="APLICACOES DIRETAS"/>
    <x v="77"/>
    <x v="3"/>
    <x v="440"/>
  </r>
  <r>
    <x v="12"/>
    <n v="3531019185.4699998"/>
    <x v="1"/>
    <x v="2"/>
    <x v="9"/>
    <s v="APLICACAO DIRETA DECORRENTE DE OPERACOES ENTRE ORGAOS, FUNDOS E ENTIDA"/>
    <x v="73"/>
    <x v="352"/>
    <x v="375"/>
  </r>
  <r>
    <x v="12"/>
    <n v="0"/>
    <x v="1"/>
    <x v="2"/>
    <x v="9"/>
    <s v="APLICACAO DIRETA DECORRENTE DE OPERACOES ENTRE ORGAOS, FUNDOS E ENTIDA"/>
    <x v="73"/>
    <x v="3"/>
    <x v="375"/>
  </r>
  <r>
    <x v="12"/>
    <n v="1124987.26"/>
    <x v="1"/>
    <x v="2"/>
    <x v="9"/>
    <s v="APLICACAO DIRETA DECORRENTE DE OPERACOES ENTRE ORGAOS, FUNDOS E ENTIDA"/>
    <x v="3"/>
    <x v="6"/>
    <x v="6"/>
  </r>
  <r>
    <x v="12"/>
    <n v="1667798611.46"/>
    <x v="1"/>
    <x v="2"/>
    <x v="9"/>
    <s v="APLICACAO DIRETA DECORRENTE DE OPERACOES ENTRE ORGAOS, FUNDOS E ENTIDA"/>
    <x v="3"/>
    <x v="425"/>
    <x v="456"/>
  </r>
  <r>
    <x v="12"/>
    <n v="0"/>
    <x v="1"/>
    <x v="2"/>
    <x v="9"/>
    <s v="APLICACAO DIRETA DECORRENTE DE OPERACOES ENTRE ORGAOS, FUNDOS E ENTIDA"/>
    <x v="3"/>
    <x v="3"/>
    <x v="6"/>
  </r>
  <r>
    <x v="12"/>
    <n v="27255846.57"/>
    <x v="1"/>
    <x v="2"/>
    <x v="9"/>
    <s v="APLICACAO DIRETA DECORRENTE DE OPERACOES ENTRE ORGAOS, FUNDOS E ENTIDA"/>
    <x v="3"/>
    <x v="292"/>
    <x v="302"/>
  </r>
  <r>
    <x v="12"/>
    <n v="1405053.45"/>
    <x v="1"/>
    <x v="2"/>
    <x v="9"/>
    <s v="APLICACAO DIRETA DECORRENTE DE OPERACOES ENTRE ORGAOS, FUNDOS E ENTIDA"/>
    <x v="5"/>
    <x v="388"/>
    <x v="417"/>
  </r>
  <r>
    <x v="12"/>
    <n v="680.36"/>
    <x v="1"/>
    <x v="2"/>
    <x v="9"/>
    <s v="APLICACAO DIRETA DECORRENTE DE OPERACOES ENTRE ORGAOS, FUNDOS E ENTIDA"/>
    <x v="5"/>
    <x v="389"/>
    <x v="418"/>
  </r>
  <r>
    <x v="12"/>
    <n v="0"/>
    <x v="1"/>
    <x v="2"/>
    <x v="9"/>
    <s v="APLICACAO DIRETA DECORRENTE DE OPERACOES ENTRE ORGAOS, FUNDOS E ENTIDA"/>
    <x v="5"/>
    <x v="3"/>
    <x v="9"/>
  </r>
  <r>
    <x v="12"/>
    <n v="792337.08"/>
    <x v="1"/>
    <x v="2"/>
    <x v="9"/>
    <s v="APLICACAO DIRETA DECORRENTE DE OPERACOES ENTRE ORGAOS, FUNDOS E ENTIDA"/>
    <x v="4"/>
    <x v="335"/>
    <x v="360"/>
  </r>
  <r>
    <x v="12"/>
    <n v="1183937.48"/>
    <x v="1"/>
    <x v="2"/>
    <x v="9"/>
    <s v="APLICACAO DIRETA DECORRENTE DE OPERACOES ENTRE ORGAOS, FUNDOS E ENTIDA"/>
    <x v="4"/>
    <x v="8"/>
    <x v="8"/>
  </r>
  <r>
    <x v="12"/>
    <n v="2209.77"/>
    <x v="1"/>
    <x v="2"/>
    <x v="9"/>
    <s v="APLICACAO DIRETA DECORRENTE DE OPERACOES ENTRE ORGAOS, FUNDOS E ENTIDA"/>
    <x v="4"/>
    <x v="29"/>
    <x v="29"/>
  </r>
  <r>
    <x v="12"/>
    <n v="5706.84"/>
    <x v="1"/>
    <x v="2"/>
    <x v="9"/>
    <s v="APLICACAO DIRETA DECORRENTE DE OPERACOES ENTRE ORGAOS, FUNDOS E ENTIDA"/>
    <x v="4"/>
    <x v="328"/>
    <x v="353"/>
  </r>
  <r>
    <x v="12"/>
    <n v="663735.12"/>
    <x v="1"/>
    <x v="2"/>
    <x v="9"/>
    <s v="APLICACAO DIRETA DECORRENTE DE OPERACOES ENTRE ORGAOS, FUNDOS E ENTIDA"/>
    <x v="4"/>
    <x v="273"/>
    <x v="284"/>
  </r>
  <r>
    <x v="12"/>
    <n v="0"/>
    <x v="1"/>
    <x v="2"/>
    <x v="9"/>
    <s v="APLICACAO DIRETA DECORRENTE DE OPERACOES ENTRE ORGAOS, FUNDOS E ENTIDA"/>
    <x v="4"/>
    <x v="3"/>
    <x v="327"/>
  </r>
  <r>
    <x v="12"/>
    <n v="16877.420000000002"/>
    <x v="1"/>
    <x v="2"/>
    <x v="9"/>
    <s v="APLICACAO DIRETA DECORRENTE DE OPERACOES ENTRE ORGAOS, FUNDOS E ENTIDA"/>
    <x v="7"/>
    <x v="36"/>
    <x v="36"/>
  </r>
  <r>
    <x v="12"/>
    <n v="59271.199999999997"/>
    <x v="1"/>
    <x v="2"/>
    <x v="9"/>
    <s v="APLICACAO DIRETA DECORRENTE DE OPERACOES ENTRE ORGAOS, FUNDOS E ENTIDA"/>
    <x v="7"/>
    <x v="50"/>
    <x v="50"/>
  </r>
  <r>
    <x v="12"/>
    <n v="40670"/>
    <x v="1"/>
    <x v="2"/>
    <x v="9"/>
    <s v="APLICACAO DIRETA DECORRENTE DE OPERACOES ENTRE ORGAOS, FUNDOS E ENTIDA"/>
    <x v="7"/>
    <x v="61"/>
    <x v="61"/>
  </r>
  <r>
    <x v="12"/>
    <n v="0"/>
    <x v="1"/>
    <x v="2"/>
    <x v="9"/>
    <s v="APLICACAO DIRETA DECORRENTE DE OPERACOES ENTRE ORGAOS, FUNDOS E ENTIDA"/>
    <x v="7"/>
    <x v="3"/>
    <x v="233"/>
  </r>
  <r>
    <x v="12"/>
    <n v="416758.4"/>
    <x v="1"/>
    <x v="2"/>
    <x v="9"/>
    <s v="APLICACAO DIRETA DECORRENTE DE OPERACOES ENTRE ORGAOS, FUNDOS E ENTIDA"/>
    <x v="42"/>
    <x v="319"/>
    <x v="339"/>
  </r>
  <r>
    <x v="12"/>
    <n v="817445.75"/>
    <x v="1"/>
    <x v="2"/>
    <x v="9"/>
    <s v="APLICACAO DIRETA DECORRENTE DE OPERACOES ENTRE ORGAOS, FUNDOS E ENTIDA"/>
    <x v="42"/>
    <x v="322"/>
    <x v="342"/>
  </r>
  <r>
    <x v="12"/>
    <n v="0"/>
    <x v="1"/>
    <x v="2"/>
    <x v="9"/>
    <s v="APLICACAO DIRETA DECORRENTE DE OPERACOES ENTRE ORGAOS, FUNDOS E ENTIDA"/>
    <x v="42"/>
    <x v="3"/>
    <x v="244"/>
  </r>
  <r>
    <x v="12"/>
    <n v="2318596.35"/>
    <x v="1"/>
    <x v="2"/>
    <x v="9"/>
    <s v="APLICACAO DIRETA DECORRENTE DE OPERACOES ENTRE ORGAOS, FUNDOS E ENTIDA"/>
    <x v="27"/>
    <x v="65"/>
    <x v="65"/>
  </r>
  <r>
    <x v="12"/>
    <n v="0"/>
    <x v="1"/>
    <x v="2"/>
    <x v="9"/>
    <s v="APLICACAO DIRETA DECORRENTE DE OPERACOES ENTRE ORGAOS, FUNDOS E ENTIDA"/>
    <x v="27"/>
    <x v="3"/>
    <x v="65"/>
  </r>
  <r>
    <x v="12"/>
    <n v="373.48"/>
    <x v="1"/>
    <x v="2"/>
    <x v="9"/>
    <s v="APLICACAO DIRETA DECORRENTE DE OPERACOES ENTRE ORGAOS, FUNDOS E ENTIDA"/>
    <x v="9"/>
    <x v="246"/>
    <x v="255"/>
  </r>
  <r>
    <x v="12"/>
    <n v="546381.47"/>
    <x v="1"/>
    <x v="2"/>
    <x v="9"/>
    <s v="APLICACAO DIRETA DECORRENTE DE OPERACOES ENTRE ORGAOS, FUNDOS E ENTIDA"/>
    <x v="9"/>
    <x v="96"/>
    <x v="96"/>
  </r>
  <r>
    <x v="12"/>
    <n v="12080"/>
    <x v="1"/>
    <x v="2"/>
    <x v="9"/>
    <s v="APLICACAO DIRETA DECORRENTE DE OPERACOES ENTRE ORGAOS, FUNDOS E ENTIDA"/>
    <x v="9"/>
    <x v="294"/>
    <x v="304"/>
  </r>
  <r>
    <x v="12"/>
    <n v="576148.19000000006"/>
    <x v="1"/>
    <x v="2"/>
    <x v="9"/>
    <s v="APLICACAO DIRETA DECORRENTE DE OPERACOES ENTRE ORGAOS, FUNDOS E ENTIDA"/>
    <x v="9"/>
    <x v="295"/>
    <x v="305"/>
  </r>
  <r>
    <x v="12"/>
    <n v="1014139.34"/>
    <x v="1"/>
    <x v="2"/>
    <x v="9"/>
    <s v="APLICACAO DIRETA DECORRENTE DE OPERACOES ENTRE ORGAOS, FUNDOS E ENTIDA"/>
    <x v="9"/>
    <x v="296"/>
    <x v="306"/>
  </r>
  <r>
    <x v="12"/>
    <n v="244935.18"/>
    <x v="1"/>
    <x v="2"/>
    <x v="9"/>
    <s v="APLICACAO DIRETA DECORRENTE DE OPERACOES ENTRE ORGAOS, FUNDOS E ENTIDA"/>
    <x v="9"/>
    <x v="13"/>
    <x v="13"/>
  </r>
  <r>
    <x v="12"/>
    <n v="50675.39"/>
    <x v="1"/>
    <x v="2"/>
    <x v="9"/>
    <s v="APLICACAO DIRETA DECORRENTE DE OPERACOES ENTRE ORGAOS, FUNDOS E ENTIDA"/>
    <x v="9"/>
    <x v="82"/>
    <x v="82"/>
  </r>
  <r>
    <x v="12"/>
    <n v="511944.87"/>
    <x v="1"/>
    <x v="2"/>
    <x v="9"/>
    <s v="APLICACAO DIRETA DECORRENTE DE OPERACOES ENTRE ORGAOS, FUNDOS E ENTIDA"/>
    <x v="9"/>
    <x v="97"/>
    <x v="97"/>
  </r>
  <r>
    <x v="12"/>
    <n v="1938910.24"/>
    <x v="1"/>
    <x v="2"/>
    <x v="9"/>
    <s v="APLICACAO DIRETA DECORRENTE DE OPERACOES ENTRE ORGAOS, FUNDOS E ENTIDA"/>
    <x v="9"/>
    <x v="86"/>
    <x v="86"/>
  </r>
  <r>
    <x v="12"/>
    <n v="61852.5"/>
    <x v="1"/>
    <x v="2"/>
    <x v="9"/>
    <s v="APLICACAO DIRETA DECORRENTE DE OPERACOES ENTRE ORGAOS, FUNDOS E ENTIDA"/>
    <x v="9"/>
    <x v="100"/>
    <x v="100"/>
  </r>
  <r>
    <x v="12"/>
    <n v="14023.5"/>
    <x v="1"/>
    <x v="2"/>
    <x v="9"/>
    <s v="APLICACAO DIRETA DECORRENTE DE OPERACOES ENTRE ORGAOS, FUNDOS E ENTIDA"/>
    <x v="9"/>
    <x v="103"/>
    <x v="103"/>
  </r>
  <r>
    <x v="12"/>
    <n v="1283416.55"/>
    <x v="1"/>
    <x v="2"/>
    <x v="9"/>
    <s v="APLICACAO DIRETA DECORRENTE DE OPERACOES ENTRE ORGAOS, FUNDOS E ENTIDA"/>
    <x v="9"/>
    <x v="104"/>
    <x v="104"/>
  </r>
  <r>
    <x v="12"/>
    <n v="6000"/>
    <x v="1"/>
    <x v="2"/>
    <x v="9"/>
    <s v="APLICACAO DIRETA DECORRENTE DE OPERACOES ENTRE ORGAOS, FUNDOS E ENTIDA"/>
    <x v="9"/>
    <x v="395"/>
    <x v="426"/>
  </r>
  <r>
    <x v="12"/>
    <n v="0"/>
    <x v="1"/>
    <x v="2"/>
    <x v="9"/>
    <s v="APLICACAO DIRETA DECORRENTE DE OPERACOES ENTRE ORGAOS, FUNDOS E ENTIDA"/>
    <x v="9"/>
    <x v="234"/>
    <x v="236"/>
  </r>
  <r>
    <x v="12"/>
    <n v="0"/>
    <x v="1"/>
    <x v="2"/>
    <x v="9"/>
    <s v="APLICACAO DIRETA DECORRENTE DE OPERACOES ENTRE ORGAOS, FUNDOS E ENTIDA"/>
    <x v="9"/>
    <x v="94"/>
    <x v="94"/>
  </r>
  <r>
    <x v="12"/>
    <n v="0"/>
    <x v="1"/>
    <x v="2"/>
    <x v="9"/>
    <s v="APLICACAO DIRETA DECORRENTE DE OPERACOES ENTRE ORGAOS, FUNDOS E ENTIDA"/>
    <x v="9"/>
    <x v="3"/>
    <x v="238"/>
  </r>
  <r>
    <x v="12"/>
    <n v="0"/>
    <x v="1"/>
    <x v="2"/>
    <x v="9"/>
    <s v="APLICACAO DIRETA DECORRENTE DE OPERACOES ENTRE ORGAOS, FUNDOS E ENTIDA"/>
    <x v="9"/>
    <x v="397"/>
    <x v="428"/>
  </r>
  <r>
    <x v="12"/>
    <n v="636266"/>
    <x v="1"/>
    <x v="2"/>
    <x v="9"/>
    <s v="APLICACAO DIRETA DECORRENTE DE OPERACOES ENTRE ORGAOS, FUNDOS E ENTIDA"/>
    <x v="9"/>
    <x v="343"/>
    <x v="257"/>
  </r>
  <r>
    <x v="12"/>
    <n v="0"/>
    <x v="1"/>
    <x v="2"/>
    <x v="9"/>
    <s v="APLICACAO DIRETA DECORRENTE DE OPERACOES ENTRE ORGAOS, FUNDOS E ENTIDA"/>
    <x v="9"/>
    <x v="236"/>
    <x v="239"/>
  </r>
  <r>
    <x v="12"/>
    <n v="587100.49"/>
    <x v="1"/>
    <x v="2"/>
    <x v="9"/>
    <s v="APLICACAO DIRETA DECORRENTE DE OPERACOES ENTRE ORGAOS, FUNDOS E ENTIDA"/>
    <x v="9"/>
    <x v="344"/>
    <x v="368"/>
  </r>
  <r>
    <x v="12"/>
    <n v="17152565.77"/>
    <x v="1"/>
    <x v="2"/>
    <x v="9"/>
    <s v="APLICACAO DIRETA DECORRENTE DE OPERACOES ENTRE ORGAOS, FUNDOS E ENTIDA"/>
    <x v="9"/>
    <x v="346"/>
    <x v="258"/>
  </r>
  <r>
    <x v="12"/>
    <n v="42037078.990000002"/>
    <x v="1"/>
    <x v="2"/>
    <x v="9"/>
    <s v="APLICACAO DIRETA DECORRENTE DE OPERACOES ENTRE ORGAOS, FUNDOS E ENTIDA"/>
    <x v="9"/>
    <x v="113"/>
    <x v="113"/>
  </r>
  <r>
    <x v="12"/>
    <n v="33507786.690000001"/>
    <x v="1"/>
    <x v="2"/>
    <x v="9"/>
    <s v="APLICACAO DIRETA DECORRENTE DE OPERACOES ENTRE ORGAOS, FUNDOS E ENTIDA"/>
    <x v="9"/>
    <x v="347"/>
    <x v="370"/>
  </r>
  <r>
    <x v="12"/>
    <n v="12442.39"/>
    <x v="1"/>
    <x v="2"/>
    <x v="9"/>
    <s v="APLICACAO DIRETA DECORRENTE DE OPERACOES ENTRE ORGAOS, FUNDOS E ENTIDA"/>
    <x v="9"/>
    <x v="250"/>
    <x v="259"/>
  </r>
  <r>
    <x v="12"/>
    <n v="670.88"/>
    <x v="1"/>
    <x v="2"/>
    <x v="9"/>
    <s v="APLICACAO DIRETA DECORRENTE DE OPERACOES ENTRE ORGAOS, FUNDOS E ENTIDA"/>
    <x v="9"/>
    <x v="363"/>
    <x v="386"/>
  </r>
  <r>
    <x v="12"/>
    <n v="5663.74"/>
    <x v="1"/>
    <x v="2"/>
    <x v="9"/>
    <s v="APLICACAO DIRETA DECORRENTE DE OPERACOES ENTRE ORGAOS, FUNDOS E ENTIDA"/>
    <x v="9"/>
    <x v="252"/>
    <x v="261"/>
  </r>
  <r>
    <x v="12"/>
    <n v="0"/>
    <x v="1"/>
    <x v="2"/>
    <x v="9"/>
    <s v="APLICACAO DIRETA DECORRENTE DE OPERACOES ENTRE ORGAOS, FUNDOS E ENTIDA"/>
    <x v="58"/>
    <x v="3"/>
    <x v="324"/>
  </r>
  <r>
    <x v="12"/>
    <n v="0"/>
    <x v="1"/>
    <x v="2"/>
    <x v="9"/>
    <s v="APLICACAO DIRETA DECORRENTE DE OPERACOES ENTRE ORGAOS, FUNDOS E ENTIDA"/>
    <x v="40"/>
    <x v="3"/>
    <x v="243"/>
  </r>
  <r>
    <x v="12"/>
    <n v="30800"/>
    <x v="1"/>
    <x v="2"/>
    <x v="9"/>
    <s v="APLICACAO DIRETA DECORRENTE DE OPERACOES ENTRE ORGAOS, FUNDOS E ENTIDA"/>
    <x v="40"/>
    <x v="134"/>
    <x v="134"/>
  </r>
  <r>
    <x v="12"/>
    <n v="0"/>
    <x v="1"/>
    <x v="2"/>
    <x v="0"/>
    <s v="A DEFINIR"/>
    <x v="58"/>
    <x v="3"/>
    <x v="324"/>
  </r>
  <r>
    <x v="12"/>
    <n v="2954277"/>
    <x v="1"/>
    <x v="3"/>
    <x v="1"/>
    <s v="APLICACOES DIRETAS"/>
    <x v="67"/>
    <x v="353"/>
    <x v="377"/>
  </r>
  <r>
    <x v="12"/>
    <n v="5661026684.5"/>
    <x v="1"/>
    <x v="3"/>
    <x v="1"/>
    <s v="APLICACOES DIRETAS"/>
    <x v="67"/>
    <x v="17"/>
    <x v="17"/>
  </r>
  <r>
    <x v="12"/>
    <n v="3186587680.7800002"/>
    <x v="1"/>
    <x v="3"/>
    <x v="1"/>
    <s v="APLICACOES DIRETAS"/>
    <x v="67"/>
    <x v="137"/>
    <x v="137"/>
  </r>
  <r>
    <x v="12"/>
    <n v="0"/>
    <x v="1"/>
    <x v="3"/>
    <x v="1"/>
    <s v="APLICACOES DIRETAS"/>
    <x v="67"/>
    <x v="3"/>
    <x v="413"/>
  </r>
  <r>
    <x v="12"/>
    <n v="2138729677.02"/>
    <x v="1"/>
    <x v="3"/>
    <x v="1"/>
    <s v="APLICACOES DIRETAS"/>
    <x v="67"/>
    <x v="379"/>
    <x v="406"/>
  </r>
  <r>
    <x v="12"/>
    <n v="8371267.9800000004"/>
    <x v="1"/>
    <x v="3"/>
    <x v="1"/>
    <s v="APLICACOES DIRETAS"/>
    <x v="19"/>
    <x v="23"/>
    <x v="23"/>
  </r>
  <r>
    <x v="12"/>
    <n v="0"/>
    <x v="1"/>
    <x v="3"/>
    <x v="1"/>
    <s v="APLICACOES DIRETAS"/>
    <x v="19"/>
    <x v="3"/>
    <x v="23"/>
  </r>
  <r>
    <x v="12"/>
    <n v="564513528.53999996"/>
    <x v="1"/>
    <x v="3"/>
    <x v="1"/>
    <s v="APLICACOES DIRETAS"/>
    <x v="5"/>
    <x v="389"/>
    <x v="418"/>
  </r>
  <r>
    <x v="12"/>
    <n v="0"/>
    <x v="1"/>
    <x v="3"/>
    <x v="1"/>
    <s v="APLICACOES DIRETAS"/>
    <x v="5"/>
    <x v="3"/>
    <x v="9"/>
  </r>
  <r>
    <x v="12"/>
    <n v="2137824.85"/>
    <x v="1"/>
    <x v="3"/>
    <x v="1"/>
    <s v="APLICACOES DIRETAS"/>
    <x v="4"/>
    <x v="7"/>
    <x v="7"/>
  </r>
  <r>
    <x v="12"/>
    <n v="0"/>
    <x v="1"/>
    <x v="3"/>
    <x v="1"/>
    <s v="APLICACOES DIRETAS"/>
    <x v="4"/>
    <x v="435"/>
    <x v="465"/>
  </r>
  <r>
    <x v="12"/>
    <n v="49500.95"/>
    <x v="1"/>
    <x v="3"/>
    <x v="1"/>
    <s v="APLICACOES DIRETAS"/>
    <x v="4"/>
    <x v="446"/>
    <x v="477"/>
  </r>
  <r>
    <x v="12"/>
    <n v="7974.75"/>
    <x v="1"/>
    <x v="3"/>
    <x v="1"/>
    <s v="APLICACOES DIRETAS"/>
    <x v="4"/>
    <x v="267"/>
    <x v="278"/>
  </r>
  <r>
    <x v="12"/>
    <n v="425822.6"/>
    <x v="1"/>
    <x v="3"/>
    <x v="1"/>
    <s v="APLICACOES DIRETAS"/>
    <x v="4"/>
    <x v="272"/>
    <x v="283"/>
  </r>
  <r>
    <x v="12"/>
    <n v="0"/>
    <x v="1"/>
    <x v="3"/>
    <x v="1"/>
    <s v="APLICACOES DIRETAS"/>
    <x v="4"/>
    <x v="3"/>
    <x v="327"/>
  </r>
  <r>
    <x v="12"/>
    <n v="62600775.479999997"/>
    <x v="1"/>
    <x v="3"/>
    <x v="1"/>
    <s v="APLICACOES DIRETAS"/>
    <x v="41"/>
    <x v="138"/>
    <x v="138"/>
  </r>
  <r>
    <x v="12"/>
    <n v="0"/>
    <x v="1"/>
    <x v="3"/>
    <x v="1"/>
    <s v="APLICACOES DIRETAS"/>
    <x v="41"/>
    <x v="3"/>
    <x v="138"/>
  </r>
  <r>
    <x v="12"/>
    <n v="81340716.790000007"/>
    <x v="1"/>
    <x v="3"/>
    <x v="1"/>
    <s v="APLICACOES DIRETAS"/>
    <x v="42"/>
    <x v="393"/>
    <x v="422"/>
  </r>
  <r>
    <x v="12"/>
    <n v="165621004.44"/>
    <x v="1"/>
    <x v="3"/>
    <x v="1"/>
    <s v="APLICACOES DIRETAS"/>
    <x v="42"/>
    <x v="318"/>
    <x v="338"/>
  </r>
  <r>
    <x v="12"/>
    <n v="1806137.5"/>
    <x v="1"/>
    <x v="3"/>
    <x v="1"/>
    <s v="APLICACOES DIRETAS"/>
    <x v="42"/>
    <x v="337"/>
    <x v="362"/>
  </r>
  <r>
    <x v="12"/>
    <n v="18019.810000000001"/>
    <x v="1"/>
    <x v="3"/>
    <x v="1"/>
    <s v="APLICACOES DIRETAS"/>
    <x v="42"/>
    <x v="374"/>
    <x v="400"/>
  </r>
  <r>
    <x v="12"/>
    <n v="83764.44"/>
    <x v="1"/>
    <x v="3"/>
    <x v="1"/>
    <s v="APLICACOES DIRETAS"/>
    <x v="42"/>
    <x v="319"/>
    <x v="339"/>
  </r>
  <r>
    <x v="12"/>
    <n v="402429671.12"/>
    <x v="1"/>
    <x v="3"/>
    <x v="1"/>
    <s v="APLICACOES DIRETAS"/>
    <x v="42"/>
    <x v="320"/>
    <x v="340"/>
  </r>
  <r>
    <x v="12"/>
    <n v="0"/>
    <x v="1"/>
    <x v="3"/>
    <x v="1"/>
    <s v="APLICACOES DIRETAS"/>
    <x v="42"/>
    <x v="321"/>
    <x v="341"/>
  </r>
  <r>
    <x v="12"/>
    <n v="66992.14"/>
    <x v="1"/>
    <x v="3"/>
    <x v="1"/>
    <s v="APLICACOES DIRETAS"/>
    <x v="42"/>
    <x v="322"/>
    <x v="342"/>
  </r>
  <r>
    <x v="12"/>
    <n v="100305117.92"/>
    <x v="1"/>
    <x v="3"/>
    <x v="1"/>
    <s v="APLICACOES DIRETAS"/>
    <x v="42"/>
    <x v="3"/>
    <x v="244"/>
  </r>
  <r>
    <x v="12"/>
    <n v="487291551.73000002"/>
    <x v="1"/>
    <x v="3"/>
    <x v="1"/>
    <s v="APLICACOES DIRETAS"/>
    <x v="28"/>
    <x v="261"/>
    <x v="270"/>
  </r>
  <r>
    <x v="12"/>
    <n v="220432321.91"/>
    <x v="1"/>
    <x v="3"/>
    <x v="1"/>
    <s v="APLICACOES DIRETAS"/>
    <x v="28"/>
    <x v="66"/>
    <x v="66"/>
  </r>
  <r>
    <x v="12"/>
    <n v="0"/>
    <x v="1"/>
    <x v="3"/>
    <x v="1"/>
    <s v="APLICACOES DIRETAS"/>
    <x v="28"/>
    <x v="3"/>
    <x v="343"/>
  </r>
  <r>
    <x v="12"/>
    <n v="3093629.49"/>
    <x v="1"/>
    <x v="3"/>
    <x v="1"/>
    <s v="APLICACOES DIRETAS"/>
    <x v="43"/>
    <x v="141"/>
    <x v="141"/>
  </r>
  <r>
    <x v="12"/>
    <n v="12089461.43"/>
    <x v="1"/>
    <x v="3"/>
    <x v="1"/>
    <s v="APLICACOES DIRETAS"/>
    <x v="43"/>
    <x v="142"/>
    <x v="142"/>
  </r>
  <r>
    <x v="12"/>
    <n v="22772544.489999998"/>
    <x v="1"/>
    <x v="3"/>
    <x v="1"/>
    <s v="APLICACOES DIRETAS"/>
    <x v="43"/>
    <x v="143"/>
    <x v="143"/>
  </r>
  <r>
    <x v="12"/>
    <n v="2963438.68"/>
    <x v="1"/>
    <x v="3"/>
    <x v="1"/>
    <s v="APLICACOES DIRETAS"/>
    <x v="43"/>
    <x v="144"/>
    <x v="144"/>
  </r>
  <r>
    <x v="12"/>
    <n v="0"/>
    <x v="1"/>
    <x v="3"/>
    <x v="1"/>
    <s v="APLICACOES DIRETAS"/>
    <x v="43"/>
    <x v="3"/>
    <x v="344"/>
  </r>
  <r>
    <x v="12"/>
    <n v="19374875.370000001"/>
    <x v="1"/>
    <x v="3"/>
    <x v="1"/>
    <s v="APLICACOES DIRETAS"/>
    <x v="43"/>
    <x v="145"/>
    <x v="145"/>
  </r>
  <r>
    <x v="12"/>
    <n v="6120448.2699999996"/>
    <x v="1"/>
    <x v="3"/>
    <x v="1"/>
    <s v="APLICACOES DIRETAS"/>
    <x v="43"/>
    <x v="146"/>
    <x v="146"/>
  </r>
  <r>
    <x v="12"/>
    <n v="15397767.109999999"/>
    <x v="1"/>
    <x v="3"/>
    <x v="1"/>
    <s v="APLICACOES DIRETAS"/>
    <x v="44"/>
    <x v="147"/>
    <x v="147"/>
  </r>
  <r>
    <x v="12"/>
    <n v="0"/>
    <x v="1"/>
    <x v="3"/>
    <x v="1"/>
    <s v="APLICACOES DIRETAS"/>
    <x v="44"/>
    <x v="3"/>
    <x v="147"/>
  </r>
  <r>
    <x v="12"/>
    <n v="1639850.62"/>
    <x v="1"/>
    <x v="3"/>
    <x v="1"/>
    <s v="APLICACOES DIRETAS"/>
    <x v="70"/>
    <x v="410"/>
    <x v="345"/>
  </r>
  <r>
    <x v="12"/>
    <n v="0"/>
    <x v="1"/>
    <x v="3"/>
    <x v="1"/>
    <s v="APLICACOES DIRETAS"/>
    <x v="70"/>
    <x v="3"/>
    <x v="425"/>
  </r>
  <r>
    <x v="12"/>
    <n v="1549196050.3699999"/>
    <x v="1"/>
    <x v="3"/>
    <x v="1"/>
    <s v="APLICACOES DIRETAS"/>
    <x v="72"/>
    <x v="401"/>
    <x v="432"/>
  </r>
  <r>
    <x v="12"/>
    <n v="960058999.72000003"/>
    <x v="1"/>
    <x v="3"/>
    <x v="1"/>
    <s v="APLICACOES DIRETAS"/>
    <x v="72"/>
    <x v="402"/>
    <x v="433"/>
  </r>
  <r>
    <x v="12"/>
    <n v="0"/>
    <x v="1"/>
    <x v="3"/>
    <x v="1"/>
    <s v="APLICACOES DIRETAS"/>
    <x v="72"/>
    <x v="3"/>
    <x v="434"/>
  </r>
  <r>
    <x v="12"/>
    <n v="88290916.159999996"/>
    <x v="1"/>
    <x v="3"/>
    <x v="1"/>
    <s v="APLICACOES DIRETAS"/>
    <x v="75"/>
    <x v="411"/>
    <x v="442"/>
  </r>
  <r>
    <x v="12"/>
    <n v="2094156.47"/>
    <x v="1"/>
    <x v="3"/>
    <x v="1"/>
    <s v="APLICACOES DIRETAS"/>
    <x v="75"/>
    <x v="403"/>
    <x v="435"/>
  </r>
  <r>
    <x v="12"/>
    <n v="67357089.700000003"/>
    <x v="1"/>
    <x v="3"/>
    <x v="1"/>
    <s v="APLICACOES DIRETAS"/>
    <x v="75"/>
    <x v="412"/>
    <x v="443"/>
  </r>
  <r>
    <x v="12"/>
    <n v="25280781.27"/>
    <x v="1"/>
    <x v="3"/>
    <x v="1"/>
    <s v="APLICACOES DIRETAS"/>
    <x v="75"/>
    <x v="413"/>
    <x v="444"/>
  </r>
  <r>
    <x v="12"/>
    <n v="35091521.549999997"/>
    <x v="1"/>
    <x v="3"/>
    <x v="1"/>
    <s v="APLICACOES DIRETAS"/>
    <x v="75"/>
    <x v="125"/>
    <x v="125"/>
  </r>
  <r>
    <x v="12"/>
    <n v="0"/>
    <x v="1"/>
    <x v="3"/>
    <x v="1"/>
    <s v="APLICACOES DIRETAS"/>
    <x v="75"/>
    <x v="3"/>
    <x v="476"/>
  </r>
  <r>
    <x v="12"/>
    <n v="4490959.5199999996"/>
    <x v="1"/>
    <x v="3"/>
    <x v="1"/>
    <s v="APLICACOES DIRETAS"/>
    <x v="37"/>
    <x v="129"/>
    <x v="129"/>
  </r>
  <r>
    <x v="12"/>
    <n v="0"/>
    <x v="1"/>
    <x v="3"/>
    <x v="1"/>
    <s v="APLICACOES DIRETAS"/>
    <x v="37"/>
    <x v="3"/>
    <x v="129"/>
  </r>
  <r>
    <x v="12"/>
    <n v="0"/>
    <x v="1"/>
    <x v="3"/>
    <x v="1"/>
    <s v="APLICACOES DIRETAS"/>
    <x v="58"/>
    <x v="3"/>
    <x v="324"/>
  </r>
  <r>
    <x v="12"/>
    <n v="17416845.640000001"/>
    <x v="1"/>
    <x v="3"/>
    <x v="1"/>
    <s v="APLICACOES DIRETAS"/>
    <x v="39"/>
    <x v="237"/>
    <x v="241"/>
  </r>
  <r>
    <x v="12"/>
    <n v="103645.36"/>
    <x v="1"/>
    <x v="3"/>
    <x v="1"/>
    <s v="APLICACOES DIRETAS"/>
    <x v="39"/>
    <x v="406"/>
    <x v="438"/>
  </r>
  <r>
    <x v="12"/>
    <n v="40741151.880000003"/>
    <x v="1"/>
    <x v="3"/>
    <x v="1"/>
    <s v="APLICACOES DIRETAS"/>
    <x v="39"/>
    <x v="407"/>
    <x v="439"/>
  </r>
  <r>
    <x v="12"/>
    <n v="245754.14"/>
    <x v="1"/>
    <x v="3"/>
    <x v="1"/>
    <s v="APLICACOES DIRETAS"/>
    <x v="39"/>
    <x v="3"/>
    <x v="131"/>
  </r>
  <r>
    <x v="12"/>
    <n v="340439032.56999999"/>
    <x v="1"/>
    <x v="3"/>
    <x v="1"/>
    <s v="APLICACOES DIRETAS"/>
    <x v="45"/>
    <x v="150"/>
    <x v="150"/>
  </r>
  <r>
    <x v="12"/>
    <n v="49458518.850000001"/>
    <x v="1"/>
    <x v="3"/>
    <x v="1"/>
    <s v="APLICACOES DIRETAS"/>
    <x v="45"/>
    <x v="254"/>
    <x v="263"/>
  </r>
  <r>
    <x v="12"/>
    <n v="25328755.399999999"/>
    <x v="1"/>
    <x v="3"/>
    <x v="1"/>
    <s v="APLICACOES DIRETAS"/>
    <x v="45"/>
    <x v="414"/>
    <x v="445"/>
  </r>
  <r>
    <x v="12"/>
    <n v="50320354.789999999"/>
    <x v="1"/>
    <x v="3"/>
    <x v="1"/>
    <s v="APLICACOES DIRETAS"/>
    <x v="45"/>
    <x v="323"/>
    <x v="346"/>
  </r>
  <r>
    <x v="12"/>
    <n v="14664397.18"/>
    <x v="1"/>
    <x v="3"/>
    <x v="1"/>
    <s v="APLICACOES DIRETAS"/>
    <x v="45"/>
    <x v="152"/>
    <x v="152"/>
  </r>
  <r>
    <x v="12"/>
    <n v="1194186898.1199999"/>
    <x v="1"/>
    <x v="3"/>
    <x v="1"/>
    <s v="APLICACOES DIRETAS"/>
    <x v="45"/>
    <x v="153"/>
    <x v="153"/>
  </r>
  <r>
    <x v="12"/>
    <n v="26429570.190000001"/>
    <x v="1"/>
    <x v="3"/>
    <x v="1"/>
    <s v="APLICACOES DIRETAS"/>
    <x v="45"/>
    <x v="154"/>
    <x v="154"/>
  </r>
  <r>
    <x v="12"/>
    <n v="2041873.32"/>
    <x v="1"/>
    <x v="3"/>
    <x v="1"/>
    <s v="APLICACOES DIRETAS"/>
    <x v="45"/>
    <x v="415"/>
    <x v="446"/>
  </r>
  <r>
    <x v="12"/>
    <n v="1613084.25"/>
    <x v="1"/>
    <x v="3"/>
    <x v="1"/>
    <s v="APLICACOES DIRETAS"/>
    <x v="45"/>
    <x v="350"/>
    <x v="373"/>
  </r>
  <r>
    <x v="12"/>
    <n v="2164065.2599999998"/>
    <x v="1"/>
    <x v="3"/>
    <x v="1"/>
    <s v="APLICACOES DIRETAS"/>
    <x v="45"/>
    <x v="155"/>
    <x v="155"/>
  </r>
  <r>
    <x v="12"/>
    <n v="133535875.70999999"/>
    <x v="1"/>
    <x v="3"/>
    <x v="1"/>
    <s v="APLICACOES DIRETAS"/>
    <x v="45"/>
    <x v="157"/>
    <x v="157"/>
  </r>
  <r>
    <x v="12"/>
    <n v="317036.56"/>
    <x v="1"/>
    <x v="3"/>
    <x v="1"/>
    <s v="APLICACOES DIRETAS"/>
    <x v="45"/>
    <x v="159"/>
    <x v="159"/>
  </r>
  <r>
    <x v="12"/>
    <n v="4880899.38"/>
    <x v="1"/>
    <x v="3"/>
    <x v="1"/>
    <s v="APLICACOES DIRETAS"/>
    <x v="45"/>
    <x v="160"/>
    <x v="160"/>
  </r>
  <r>
    <x v="12"/>
    <n v="22702782.379999999"/>
    <x v="1"/>
    <x v="3"/>
    <x v="1"/>
    <s v="APLICACOES DIRETAS"/>
    <x v="45"/>
    <x v="308"/>
    <x v="318"/>
  </r>
  <r>
    <x v="12"/>
    <n v="3851.8"/>
    <x v="1"/>
    <x v="3"/>
    <x v="1"/>
    <s v="APLICACOES DIRETAS"/>
    <x v="45"/>
    <x v="161"/>
    <x v="161"/>
  </r>
  <r>
    <x v="12"/>
    <n v="62301041"/>
    <x v="1"/>
    <x v="3"/>
    <x v="1"/>
    <s v="APLICACOES DIRETAS"/>
    <x v="45"/>
    <x v="351"/>
    <x v="319"/>
  </r>
  <r>
    <x v="12"/>
    <n v="344792885"/>
    <x v="1"/>
    <x v="3"/>
    <x v="1"/>
    <s v="APLICACOES DIRETAS"/>
    <x v="45"/>
    <x v="162"/>
    <x v="162"/>
  </r>
  <r>
    <x v="12"/>
    <n v="33768.879999999997"/>
    <x v="1"/>
    <x v="3"/>
    <x v="1"/>
    <s v="APLICACOES DIRETAS"/>
    <x v="45"/>
    <x v="164"/>
    <x v="164"/>
  </r>
  <r>
    <x v="12"/>
    <n v="577849.59"/>
    <x v="1"/>
    <x v="3"/>
    <x v="1"/>
    <s v="APLICACOES DIRETAS"/>
    <x v="45"/>
    <x v="165"/>
    <x v="165"/>
  </r>
  <r>
    <x v="12"/>
    <n v="2978588.58"/>
    <x v="1"/>
    <x v="3"/>
    <x v="1"/>
    <s v="APLICACOES DIRETAS"/>
    <x v="45"/>
    <x v="166"/>
    <x v="166"/>
  </r>
  <r>
    <x v="12"/>
    <n v="431399.99"/>
    <x v="1"/>
    <x v="3"/>
    <x v="1"/>
    <s v="APLICACOES DIRETAS"/>
    <x v="45"/>
    <x v="416"/>
    <x v="447"/>
  </r>
  <r>
    <x v="12"/>
    <n v="27548765.210000001"/>
    <x v="1"/>
    <x v="3"/>
    <x v="1"/>
    <s v="APLICACOES DIRETAS"/>
    <x v="45"/>
    <x v="167"/>
    <x v="167"/>
  </r>
  <r>
    <x v="12"/>
    <n v="67228996.359999999"/>
    <x v="1"/>
    <x v="3"/>
    <x v="1"/>
    <s v="APLICACOES DIRETAS"/>
    <x v="45"/>
    <x v="168"/>
    <x v="168"/>
  </r>
  <r>
    <x v="12"/>
    <n v="422511.16"/>
    <x v="1"/>
    <x v="3"/>
    <x v="1"/>
    <s v="APLICACOES DIRETAS"/>
    <x v="45"/>
    <x v="169"/>
    <x v="169"/>
  </r>
  <r>
    <x v="12"/>
    <n v="1011410043.61"/>
    <x v="1"/>
    <x v="3"/>
    <x v="1"/>
    <s v="APLICACOES DIRETAS"/>
    <x v="45"/>
    <x v="170"/>
    <x v="170"/>
  </r>
  <r>
    <x v="12"/>
    <n v="5395383.3899999997"/>
    <x v="1"/>
    <x v="3"/>
    <x v="1"/>
    <s v="APLICACOES DIRETAS"/>
    <x v="45"/>
    <x v="171"/>
    <x v="171"/>
  </r>
  <r>
    <x v="12"/>
    <n v="52.63"/>
    <x v="1"/>
    <x v="3"/>
    <x v="1"/>
    <s v="APLICACOES DIRETAS"/>
    <x v="45"/>
    <x v="172"/>
    <x v="172"/>
  </r>
  <r>
    <x v="12"/>
    <n v="2348.7400000000002"/>
    <x v="1"/>
    <x v="3"/>
    <x v="1"/>
    <s v="APLICACOES DIRETAS"/>
    <x v="45"/>
    <x v="173"/>
    <x v="173"/>
  </r>
  <r>
    <x v="12"/>
    <n v="35812888.380000003"/>
    <x v="1"/>
    <x v="3"/>
    <x v="1"/>
    <s v="APLICACOES DIRETAS"/>
    <x v="45"/>
    <x v="175"/>
    <x v="175"/>
  </r>
  <r>
    <x v="12"/>
    <n v="23998779.890000001"/>
    <x v="1"/>
    <x v="3"/>
    <x v="1"/>
    <s v="APLICACOES DIRETAS"/>
    <x v="45"/>
    <x v="176"/>
    <x v="176"/>
  </r>
  <r>
    <x v="12"/>
    <n v="17589007.530000001"/>
    <x v="1"/>
    <x v="3"/>
    <x v="1"/>
    <s v="APLICACOES DIRETAS"/>
    <x v="45"/>
    <x v="417"/>
    <x v="448"/>
  </r>
  <r>
    <x v="12"/>
    <n v="5404843.5899999999"/>
    <x v="1"/>
    <x v="3"/>
    <x v="1"/>
    <s v="APLICACOES DIRETAS"/>
    <x v="45"/>
    <x v="178"/>
    <x v="178"/>
  </r>
  <r>
    <x v="12"/>
    <n v="4230306.42"/>
    <x v="1"/>
    <x v="3"/>
    <x v="1"/>
    <s v="APLICACOES DIRETAS"/>
    <x v="45"/>
    <x v="418"/>
    <x v="449"/>
  </r>
  <r>
    <x v="12"/>
    <n v="1095399.3600000001"/>
    <x v="1"/>
    <x v="3"/>
    <x v="1"/>
    <s v="APLICACOES DIRETAS"/>
    <x v="45"/>
    <x v="419"/>
    <x v="450"/>
  </r>
  <r>
    <x v="12"/>
    <n v="50499.31"/>
    <x v="1"/>
    <x v="3"/>
    <x v="1"/>
    <s v="APLICACOES DIRETAS"/>
    <x v="45"/>
    <x v="179"/>
    <x v="179"/>
  </r>
  <r>
    <x v="12"/>
    <n v="19130399.800000001"/>
    <x v="1"/>
    <x v="3"/>
    <x v="1"/>
    <s v="APLICACOES DIRETAS"/>
    <x v="45"/>
    <x v="181"/>
    <x v="181"/>
  </r>
  <r>
    <x v="12"/>
    <n v="31726770.98"/>
    <x v="1"/>
    <x v="3"/>
    <x v="1"/>
    <s v="APLICACOES DIRETAS"/>
    <x v="45"/>
    <x v="183"/>
    <x v="183"/>
  </r>
  <r>
    <x v="12"/>
    <n v="12678878.52"/>
    <x v="1"/>
    <x v="3"/>
    <x v="1"/>
    <s v="APLICACOES DIRETAS"/>
    <x v="45"/>
    <x v="184"/>
    <x v="184"/>
  </r>
  <r>
    <x v="12"/>
    <n v="51842.83"/>
    <x v="1"/>
    <x v="3"/>
    <x v="1"/>
    <s v="APLICACOES DIRETAS"/>
    <x v="45"/>
    <x v="185"/>
    <x v="185"/>
  </r>
  <r>
    <x v="12"/>
    <n v="413590408.49000001"/>
    <x v="1"/>
    <x v="3"/>
    <x v="1"/>
    <s v="APLICACOES DIRETAS"/>
    <x v="45"/>
    <x v="368"/>
    <x v="391"/>
  </r>
  <r>
    <x v="12"/>
    <n v="1104325115.27"/>
    <x v="1"/>
    <x v="3"/>
    <x v="1"/>
    <s v="APLICACOES DIRETAS"/>
    <x v="45"/>
    <x v="369"/>
    <x v="392"/>
  </r>
  <r>
    <x v="12"/>
    <n v="3338099915.1100001"/>
    <x v="1"/>
    <x v="3"/>
    <x v="1"/>
    <s v="APLICACOES DIRETAS"/>
    <x v="45"/>
    <x v="370"/>
    <x v="393"/>
  </r>
  <r>
    <x v="12"/>
    <n v="1805"/>
    <x v="1"/>
    <x v="3"/>
    <x v="1"/>
    <s v="APLICACOES DIRETAS"/>
    <x v="45"/>
    <x v="186"/>
    <x v="186"/>
  </r>
  <r>
    <x v="12"/>
    <n v="95074423.230000004"/>
    <x v="1"/>
    <x v="3"/>
    <x v="1"/>
    <s v="APLICACOES DIRETAS"/>
    <x v="45"/>
    <x v="187"/>
    <x v="187"/>
  </r>
  <r>
    <x v="12"/>
    <n v="5492038.54"/>
    <x v="1"/>
    <x v="3"/>
    <x v="1"/>
    <s v="APLICACOES DIRETAS"/>
    <x v="45"/>
    <x v="268"/>
    <x v="279"/>
  </r>
  <r>
    <x v="12"/>
    <n v="4976517156.9799995"/>
    <x v="1"/>
    <x v="3"/>
    <x v="1"/>
    <s v="APLICACOES DIRETAS"/>
    <x v="45"/>
    <x v="188"/>
    <x v="188"/>
  </r>
  <r>
    <x v="12"/>
    <n v="18300"/>
    <x v="1"/>
    <x v="3"/>
    <x v="1"/>
    <s v="APLICACOES DIRETAS"/>
    <x v="45"/>
    <x v="189"/>
    <x v="189"/>
  </r>
  <r>
    <x v="12"/>
    <n v="197095723.62"/>
    <x v="1"/>
    <x v="3"/>
    <x v="1"/>
    <s v="APLICACOES DIRETAS"/>
    <x v="66"/>
    <x v="3"/>
    <x v="390"/>
  </r>
  <r>
    <x v="12"/>
    <n v="88045291.769999996"/>
    <x v="1"/>
    <x v="3"/>
    <x v="1"/>
    <s v="APLICACOES DIRETAS"/>
    <x v="46"/>
    <x v="150"/>
    <x v="150"/>
  </r>
  <r>
    <x v="12"/>
    <n v="73550879.319999993"/>
    <x v="1"/>
    <x v="3"/>
    <x v="1"/>
    <s v="APLICACOES DIRETAS"/>
    <x v="46"/>
    <x v="420"/>
    <x v="451"/>
  </r>
  <r>
    <x v="12"/>
    <n v="82042548.689999998"/>
    <x v="1"/>
    <x v="3"/>
    <x v="1"/>
    <s v="APLICACOES DIRETAS"/>
    <x v="46"/>
    <x v="309"/>
    <x v="320"/>
  </r>
  <r>
    <x v="12"/>
    <n v="586571807.90999997"/>
    <x v="1"/>
    <x v="3"/>
    <x v="1"/>
    <s v="APLICACOES DIRETAS"/>
    <x v="46"/>
    <x v="153"/>
    <x v="153"/>
  </r>
  <r>
    <x v="12"/>
    <n v="38904646.619999997"/>
    <x v="1"/>
    <x v="3"/>
    <x v="1"/>
    <s v="APLICACOES DIRETAS"/>
    <x v="46"/>
    <x v="142"/>
    <x v="142"/>
  </r>
  <r>
    <x v="12"/>
    <n v="270209663.88"/>
    <x v="1"/>
    <x v="3"/>
    <x v="1"/>
    <s v="APLICACOES DIRETAS"/>
    <x v="46"/>
    <x v="170"/>
    <x v="170"/>
  </r>
  <r>
    <x v="12"/>
    <n v="2334066.0499999998"/>
    <x v="1"/>
    <x v="3"/>
    <x v="1"/>
    <s v="APLICACOES DIRETAS"/>
    <x v="46"/>
    <x v="190"/>
    <x v="190"/>
  </r>
  <r>
    <x v="12"/>
    <n v="9652891.9000000004"/>
    <x v="1"/>
    <x v="3"/>
    <x v="1"/>
    <s v="APLICACOES DIRETAS"/>
    <x v="46"/>
    <x v="191"/>
    <x v="191"/>
  </r>
  <r>
    <x v="12"/>
    <n v="2293903784.4000001"/>
    <x v="1"/>
    <x v="3"/>
    <x v="1"/>
    <s v="APLICACOES DIRETAS"/>
    <x v="46"/>
    <x v="192"/>
    <x v="192"/>
  </r>
  <r>
    <x v="12"/>
    <n v="18952344.59"/>
    <x v="1"/>
    <x v="3"/>
    <x v="1"/>
    <s v="APLICACOES DIRETAS"/>
    <x v="46"/>
    <x v="193"/>
    <x v="193"/>
  </r>
  <r>
    <x v="12"/>
    <n v="0"/>
    <x v="1"/>
    <x v="3"/>
    <x v="1"/>
    <s v="APLICACOES DIRETAS"/>
    <x v="62"/>
    <x v="3"/>
    <x v="374"/>
  </r>
  <r>
    <x v="12"/>
    <n v="105779.81"/>
    <x v="1"/>
    <x v="3"/>
    <x v="9"/>
    <s v="APLICACAO DIRETA DECORRENTE DE OPERACOES ENTRE ORGAOS, FUNDOS E ENTIDA"/>
    <x v="4"/>
    <x v="272"/>
    <x v="283"/>
  </r>
  <r>
    <x v="12"/>
    <n v="2947.15"/>
    <x v="1"/>
    <x v="3"/>
    <x v="9"/>
    <s v="APLICACAO DIRETA DECORRENTE DE OPERACOES ENTRE ORGAOS, FUNDOS E ENTIDA"/>
    <x v="42"/>
    <x v="393"/>
    <x v="422"/>
  </r>
  <r>
    <x v="12"/>
    <n v="10151629.300000001"/>
    <x v="1"/>
    <x v="3"/>
    <x v="9"/>
    <s v="APLICACAO DIRETA DECORRENTE DE OPERACOES ENTRE ORGAOS, FUNDOS E ENTIDA"/>
    <x v="42"/>
    <x v="318"/>
    <x v="338"/>
  </r>
  <r>
    <x v="12"/>
    <n v="48802.25"/>
    <x v="1"/>
    <x v="3"/>
    <x v="9"/>
    <s v="APLICACAO DIRETA DECORRENTE DE OPERACOES ENTRE ORGAOS, FUNDOS E ENTIDA"/>
    <x v="42"/>
    <x v="337"/>
    <x v="362"/>
  </r>
  <r>
    <x v="12"/>
    <n v="688106.94"/>
    <x v="1"/>
    <x v="3"/>
    <x v="9"/>
    <s v="APLICACAO DIRETA DECORRENTE DE OPERACOES ENTRE ORGAOS, FUNDOS E ENTIDA"/>
    <x v="42"/>
    <x v="319"/>
    <x v="339"/>
  </r>
  <r>
    <x v="12"/>
    <n v="15636903.720000001"/>
    <x v="1"/>
    <x v="3"/>
    <x v="9"/>
    <s v="APLICACAO DIRETA DECORRENTE DE OPERACOES ENTRE ORGAOS, FUNDOS E ENTIDA"/>
    <x v="42"/>
    <x v="325"/>
    <x v="349"/>
  </r>
  <r>
    <x v="12"/>
    <n v="2749461831.3699999"/>
    <x v="1"/>
    <x v="3"/>
    <x v="9"/>
    <s v="APLICACAO DIRETA DECORRENTE DE OPERACOES ENTRE ORGAOS, FUNDOS E ENTIDA"/>
    <x v="42"/>
    <x v="320"/>
    <x v="340"/>
  </r>
  <r>
    <x v="12"/>
    <n v="701030564.38"/>
    <x v="1"/>
    <x v="3"/>
    <x v="9"/>
    <s v="APLICACAO DIRETA DECORRENTE DE OPERACOES ENTRE ORGAOS, FUNDOS E ENTIDA"/>
    <x v="42"/>
    <x v="321"/>
    <x v="341"/>
  </r>
  <r>
    <x v="12"/>
    <n v="88268.95"/>
    <x v="1"/>
    <x v="3"/>
    <x v="9"/>
    <s v="APLICACAO DIRETA DECORRENTE DE OPERACOES ENTRE ORGAOS, FUNDOS E ENTIDA"/>
    <x v="42"/>
    <x v="409"/>
    <x v="441"/>
  </r>
  <r>
    <x v="12"/>
    <n v="565863.62"/>
    <x v="1"/>
    <x v="3"/>
    <x v="9"/>
    <s v="APLICACAO DIRETA DECORRENTE DE OPERACOES ENTRE ORGAOS, FUNDOS E ENTIDA"/>
    <x v="42"/>
    <x v="322"/>
    <x v="342"/>
  </r>
  <r>
    <x v="12"/>
    <n v="0"/>
    <x v="1"/>
    <x v="3"/>
    <x v="9"/>
    <s v="APLICACAO DIRETA DECORRENTE DE OPERACOES ENTRE ORGAOS, FUNDOS E ENTIDA"/>
    <x v="42"/>
    <x v="3"/>
    <x v="244"/>
  </r>
  <r>
    <x v="12"/>
    <n v="500452.61"/>
    <x v="1"/>
    <x v="3"/>
    <x v="9"/>
    <s v="APLICACAO DIRETA DECORRENTE DE OPERACOES ENTRE ORGAOS, FUNDOS E ENTIDA"/>
    <x v="37"/>
    <x v="129"/>
    <x v="129"/>
  </r>
  <r>
    <x v="12"/>
    <n v="0"/>
    <x v="1"/>
    <x v="3"/>
    <x v="9"/>
    <s v="APLICACAO DIRETA DECORRENTE DE OPERACOES ENTRE ORGAOS, FUNDOS E ENTIDA"/>
    <x v="58"/>
    <x v="3"/>
    <x v="324"/>
  </r>
  <r>
    <x v="12"/>
    <n v="127919868.76000001"/>
    <x v="2"/>
    <x v="4"/>
    <x v="1"/>
    <s v="APLICACOES DIRETAS"/>
    <x v="48"/>
    <x v="194"/>
    <x v="194"/>
  </r>
  <r>
    <x v="12"/>
    <n v="2688444554.3600001"/>
    <x v="2"/>
    <x v="4"/>
    <x v="1"/>
    <s v="APLICACOES DIRETAS"/>
    <x v="48"/>
    <x v="195"/>
    <x v="195"/>
  </r>
  <r>
    <x v="12"/>
    <n v="51256308.039999999"/>
    <x v="2"/>
    <x v="4"/>
    <x v="1"/>
    <s v="APLICACOES DIRETAS"/>
    <x v="48"/>
    <x v="421"/>
    <x v="452"/>
  </r>
  <r>
    <x v="12"/>
    <n v="0"/>
    <x v="2"/>
    <x v="4"/>
    <x v="1"/>
    <s v="APLICACOES DIRETAS"/>
    <x v="48"/>
    <x v="3"/>
    <x v="409"/>
  </r>
  <r>
    <x v="12"/>
    <n v="0"/>
    <x v="2"/>
    <x v="4"/>
    <x v="1"/>
    <s v="APLICACOES DIRETAS"/>
    <x v="58"/>
    <x v="3"/>
    <x v="324"/>
  </r>
  <r>
    <x v="12"/>
    <n v="33958669.039999999"/>
    <x v="2"/>
    <x v="4"/>
    <x v="9"/>
    <s v="APLICACAO DIRETA DECORRENTE DE OPERACOES ENTRE ORGAOS, FUNDOS E ENTIDA"/>
    <x v="48"/>
    <x v="447"/>
    <x v="478"/>
  </r>
  <r>
    <x v="12"/>
    <n v="0"/>
    <x v="2"/>
    <x v="4"/>
    <x v="9"/>
    <s v="APLICACAO DIRETA DECORRENTE DE OPERACOES ENTRE ORGAOS, FUNDOS E ENTIDA"/>
    <x v="48"/>
    <x v="422"/>
    <x v="453"/>
  </r>
  <r>
    <x v="12"/>
    <n v="0"/>
    <x v="2"/>
    <x v="4"/>
    <x v="9"/>
    <s v="APLICACAO DIRETA DECORRENTE DE OPERACOES ENTRE ORGAOS, FUNDOS E ENTIDA"/>
    <x v="48"/>
    <x v="3"/>
    <x v="409"/>
  </r>
  <r>
    <x v="12"/>
    <n v="0"/>
    <x v="2"/>
    <x v="4"/>
    <x v="9"/>
    <s v="APLICACAO DIRETA DECORRENTE DE OPERACOES ENTRE ORGAOS, FUNDOS E ENTIDA"/>
    <x v="58"/>
    <x v="3"/>
    <x v="324"/>
  </r>
  <r>
    <x v="12"/>
    <n v="2920000"/>
    <x v="2"/>
    <x v="5"/>
    <x v="1"/>
    <s v="APLICACOES DIRETAS"/>
    <x v="50"/>
    <x v="279"/>
    <x v="290"/>
  </r>
  <r>
    <x v="12"/>
    <n v="9704594"/>
    <x v="2"/>
    <x v="5"/>
    <x v="1"/>
    <s v="APLICACOES DIRETAS"/>
    <x v="50"/>
    <x v="327"/>
    <x v="352"/>
  </r>
  <r>
    <x v="12"/>
    <n v="0"/>
    <x v="2"/>
    <x v="5"/>
    <x v="1"/>
    <s v="APLICACOES DIRETAS"/>
    <x v="50"/>
    <x v="3"/>
    <x v="351"/>
  </r>
  <r>
    <x v="12"/>
    <n v="6184343.7300000004"/>
    <x v="2"/>
    <x v="5"/>
    <x v="1"/>
    <s v="APLICACOES DIRETAS"/>
    <x v="50"/>
    <x v="255"/>
    <x v="264"/>
  </r>
  <r>
    <x v="12"/>
    <n v="45684440.859999999"/>
    <x v="2"/>
    <x v="5"/>
    <x v="1"/>
    <s v="APLICACOES DIRETAS"/>
    <x v="54"/>
    <x v="269"/>
    <x v="280"/>
  </r>
  <r>
    <x v="12"/>
    <n v="87053079.060000002"/>
    <x v="2"/>
    <x v="5"/>
    <x v="1"/>
    <s v="APLICACOES DIRETAS"/>
    <x v="54"/>
    <x v="270"/>
    <x v="281"/>
  </r>
  <r>
    <x v="12"/>
    <n v="0"/>
    <x v="2"/>
    <x v="5"/>
    <x v="1"/>
    <s v="APLICACOES DIRETAS"/>
    <x v="54"/>
    <x v="3"/>
    <x v="197"/>
  </r>
  <r>
    <x v="12"/>
    <n v="1111611075.9100001"/>
    <x v="2"/>
    <x v="5"/>
    <x v="1"/>
    <s v="APLICACOES DIRETAS"/>
    <x v="55"/>
    <x v="198"/>
    <x v="198"/>
  </r>
  <r>
    <x v="12"/>
    <n v="0"/>
    <x v="2"/>
    <x v="5"/>
    <x v="1"/>
    <s v="APLICACOES DIRETAS"/>
    <x v="55"/>
    <x v="3"/>
    <x v="198"/>
  </r>
  <r>
    <x v="12"/>
    <n v="119876860.81999999"/>
    <x v="2"/>
    <x v="5"/>
    <x v="1"/>
    <s v="APLICACOES DIRETAS"/>
    <x v="57"/>
    <x v="281"/>
    <x v="292"/>
  </r>
  <r>
    <x v="12"/>
    <n v="0"/>
    <x v="2"/>
    <x v="5"/>
    <x v="1"/>
    <s v="APLICACOES DIRETAS"/>
    <x v="57"/>
    <x v="3"/>
    <x v="273"/>
  </r>
  <r>
    <x v="12"/>
    <n v="41368000"/>
    <x v="2"/>
    <x v="5"/>
    <x v="1"/>
    <s v="APLICACOES DIRETAS"/>
    <x v="29"/>
    <x v="448"/>
    <x v="479"/>
  </r>
  <r>
    <x v="12"/>
    <n v="0"/>
    <x v="2"/>
    <x v="5"/>
    <x v="1"/>
    <s v="APLICACOES DIRETAS"/>
    <x v="29"/>
    <x v="67"/>
    <x v="67"/>
  </r>
  <r>
    <x v="12"/>
    <n v="8528096.4700000007"/>
    <x v="2"/>
    <x v="5"/>
    <x v="1"/>
    <s v="APLICACOES DIRETAS"/>
    <x v="9"/>
    <x v="315"/>
    <x v="335"/>
  </r>
  <r>
    <x v="12"/>
    <n v="0"/>
    <x v="2"/>
    <x v="5"/>
    <x v="1"/>
    <s v="APLICACOES DIRETAS"/>
    <x v="9"/>
    <x v="3"/>
    <x v="238"/>
  </r>
  <r>
    <x v="12"/>
    <n v="12298030.609999999"/>
    <x v="2"/>
    <x v="5"/>
    <x v="1"/>
    <s v="APLICACOES DIRETAS"/>
    <x v="9"/>
    <x v="364"/>
    <x v="286"/>
  </r>
  <r>
    <x v="12"/>
    <n v="0"/>
    <x v="2"/>
    <x v="5"/>
    <x v="1"/>
    <s v="APLICACOES DIRETAS"/>
    <x v="58"/>
    <x v="3"/>
    <x v="324"/>
  </r>
  <r>
    <x v="12"/>
    <n v="11953000"/>
    <x v="2"/>
    <x v="5"/>
    <x v="9"/>
    <s v="APLICACAO DIRETA DECORRENTE DE OPERACOES ENTRE ORGAOS, FUNDOS E ENTIDA"/>
    <x v="3"/>
    <x v="312"/>
    <x v="323"/>
  </r>
  <r>
    <x v="12"/>
    <n v="0"/>
    <x v="2"/>
    <x v="5"/>
    <x v="9"/>
    <s v="APLICACAO DIRETA DECORRENTE DE OPERACOES ENTRE ORGAOS, FUNDOS E ENTIDA"/>
    <x v="3"/>
    <x v="3"/>
    <x v="6"/>
  </r>
  <r>
    <x v="12"/>
    <n v="0"/>
    <x v="2"/>
    <x v="5"/>
    <x v="9"/>
    <s v="APLICACAO DIRETA DECORRENTE DE OPERACOES ENTRE ORGAOS, FUNDOS E ENTIDA"/>
    <x v="58"/>
    <x v="3"/>
    <x v="324"/>
  </r>
  <r>
    <x v="12"/>
    <n v="0"/>
    <x v="2"/>
    <x v="5"/>
    <x v="0"/>
    <s v="A DEFINIR"/>
    <x v="58"/>
    <x v="3"/>
    <x v="324"/>
  </r>
  <r>
    <x v="12"/>
    <n v="5732548.4299999997"/>
    <x v="2"/>
    <x v="6"/>
    <x v="2"/>
    <s v="TRANSFERENCIAS A UNIAO"/>
    <x v="49"/>
    <x v="199"/>
    <x v="199"/>
  </r>
  <r>
    <x v="12"/>
    <n v="0"/>
    <x v="2"/>
    <x v="6"/>
    <x v="2"/>
    <s v="TRANSFERENCIAS A UNIAO"/>
    <x v="49"/>
    <x v="3"/>
    <x v="199"/>
  </r>
  <r>
    <x v="12"/>
    <n v="0"/>
    <x v="2"/>
    <x v="6"/>
    <x v="2"/>
    <s v="TRANSFERENCIAS A UNIAO"/>
    <x v="58"/>
    <x v="3"/>
    <x v="324"/>
  </r>
  <r>
    <x v="12"/>
    <n v="494944769.05000001"/>
    <x v="2"/>
    <x v="6"/>
    <x v="3"/>
    <s v="TRANSFERENCIAS A MUNICIPIOS"/>
    <x v="49"/>
    <x v="199"/>
    <x v="199"/>
  </r>
  <r>
    <x v="12"/>
    <n v="0"/>
    <x v="2"/>
    <x v="6"/>
    <x v="3"/>
    <s v="TRANSFERENCIAS A MUNICIPIOS"/>
    <x v="49"/>
    <x v="3"/>
    <x v="199"/>
  </r>
  <r>
    <x v="12"/>
    <n v="13751512.960000001"/>
    <x v="2"/>
    <x v="6"/>
    <x v="3"/>
    <s v="TRANSFERENCIAS A MUNICIPIOS"/>
    <x v="3"/>
    <x v="6"/>
    <x v="6"/>
  </r>
  <r>
    <x v="12"/>
    <n v="0"/>
    <x v="2"/>
    <x v="6"/>
    <x v="3"/>
    <s v="TRANSFERENCIAS A MUNICIPIOS"/>
    <x v="3"/>
    <x v="3"/>
    <x v="6"/>
  </r>
  <r>
    <x v="12"/>
    <n v="505000"/>
    <x v="2"/>
    <x v="6"/>
    <x v="3"/>
    <s v="TRANSFERENCIAS A MUNICIPIOS"/>
    <x v="5"/>
    <x v="388"/>
    <x v="417"/>
  </r>
  <r>
    <x v="12"/>
    <n v="0"/>
    <x v="2"/>
    <x v="6"/>
    <x v="3"/>
    <s v="TRANSFERENCIAS A MUNICIPIOS"/>
    <x v="5"/>
    <x v="3"/>
    <x v="9"/>
  </r>
  <r>
    <x v="12"/>
    <n v="0"/>
    <x v="2"/>
    <x v="6"/>
    <x v="3"/>
    <s v="TRANSFERENCIAS A MUNICIPIOS"/>
    <x v="58"/>
    <x v="3"/>
    <x v="324"/>
  </r>
  <r>
    <x v="12"/>
    <n v="23296754.260000002"/>
    <x v="2"/>
    <x v="6"/>
    <x v="10"/>
    <s v=" TRANSFERENCIA A MUNICIPIOS - FUNDO A FUNDO"/>
    <x v="49"/>
    <x v="199"/>
    <x v="199"/>
  </r>
  <r>
    <x v="12"/>
    <n v="0"/>
    <x v="2"/>
    <x v="6"/>
    <x v="10"/>
    <s v="TRANSFERENCIA A MUNICIPIOS - FUNDO A FUNDO"/>
    <x v="49"/>
    <x v="3"/>
    <x v="199"/>
  </r>
  <r>
    <x v="12"/>
    <n v="0"/>
    <x v="2"/>
    <x v="6"/>
    <x v="10"/>
    <s v="TRANSFERENCIA A MUNICIPIOS - FUNDO A FUNDO"/>
    <x v="58"/>
    <x v="3"/>
    <x v="324"/>
  </r>
  <r>
    <x v="12"/>
    <n v="724120459.36000001"/>
    <x v="2"/>
    <x v="6"/>
    <x v="4"/>
    <s v="TRANSFERENCIAS A INSTITUICOES PRIVADAS SEM FINS LUCRATIVOS"/>
    <x v="49"/>
    <x v="199"/>
    <x v="199"/>
  </r>
  <r>
    <x v="12"/>
    <n v="0"/>
    <x v="2"/>
    <x v="6"/>
    <x v="4"/>
    <s v="TRANSFERENCIAS A INSTITUICOES PRIVADAS SEM FINS LUCRATIVOS"/>
    <x v="49"/>
    <x v="3"/>
    <x v="199"/>
  </r>
  <r>
    <x v="12"/>
    <n v="5152175.58"/>
    <x v="2"/>
    <x v="6"/>
    <x v="4"/>
    <s v="TRANSFERENCIAS A INSTITUICOES PRIVADAS SEM FINS LUCRATIVOS"/>
    <x v="3"/>
    <x v="6"/>
    <x v="6"/>
  </r>
  <r>
    <x v="12"/>
    <n v="0"/>
    <x v="2"/>
    <x v="6"/>
    <x v="4"/>
    <s v="TRANSFERENCIAS A INSTITUICOES PRIVADAS SEM FINS LUCRATIVOS"/>
    <x v="3"/>
    <x v="3"/>
    <x v="6"/>
  </r>
  <r>
    <x v="12"/>
    <n v="388450.75"/>
    <x v="2"/>
    <x v="6"/>
    <x v="4"/>
    <s v="TRANSFERENCIAS A INSTITUICOES PRIVADAS SEM FINS LUCRATIVOS"/>
    <x v="9"/>
    <x v="339"/>
    <x v="364"/>
  </r>
  <r>
    <x v="12"/>
    <n v="0"/>
    <x v="2"/>
    <x v="6"/>
    <x v="4"/>
    <s v="TRANSFERENCIAS A INSTITUICOES PRIVADAS SEM FINS LUCRATIVOS"/>
    <x v="9"/>
    <x v="3"/>
    <x v="238"/>
  </r>
  <r>
    <x v="12"/>
    <n v="0"/>
    <x v="2"/>
    <x v="6"/>
    <x v="4"/>
    <s v="TRANSFERENCIAS A INSTITUICOES PRIVADAS SEM FINS LUCRATIVOS"/>
    <x v="58"/>
    <x v="3"/>
    <x v="324"/>
  </r>
  <r>
    <x v="12"/>
    <n v="182263.25"/>
    <x v="2"/>
    <x v="6"/>
    <x v="8"/>
    <s v="TRANSFERENCIAS A CONSORCIOS PUBLICOS MEDIANTE CONTRATO DE RATEIO"/>
    <x v="49"/>
    <x v="199"/>
    <x v="199"/>
  </r>
  <r>
    <x v="12"/>
    <n v="0"/>
    <x v="2"/>
    <x v="6"/>
    <x v="8"/>
    <s v="TRANSFERENCIAS A CONSORCIOS PUBLICOS MEDIANTE CONTRATO DE RATEIO"/>
    <x v="49"/>
    <x v="3"/>
    <x v="199"/>
  </r>
  <r>
    <x v="12"/>
    <n v="0"/>
    <x v="2"/>
    <x v="6"/>
    <x v="8"/>
    <s v="TRANSFERENCIAS A CONSORCIOS PUBLICOS MEDIANTE CONTRATO DE RATEIO"/>
    <x v="58"/>
    <x v="3"/>
    <x v="324"/>
  </r>
  <r>
    <x v="12"/>
    <n v="8897564.4100000001"/>
    <x v="2"/>
    <x v="6"/>
    <x v="11"/>
    <s v="EXECUCAO ORCAMENTARIA DELEGADA A CONSORCIOS PUBLICOS"/>
    <x v="49"/>
    <x v="199"/>
    <x v="199"/>
  </r>
  <r>
    <x v="12"/>
    <n v="0"/>
    <x v="2"/>
    <x v="6"/>
    <x v="11"/>
    <s v="EXECUCAO ORCAMENTARIA DELEGADA A CONSORCIOS PUBLICOS"/>
    <x v="49"/>
    <x v="3"/>
    <x v="199"/>
  </r>
  <r>
    <x v="12"/>
    <n v="0"/>
    <x v="2"/>
    <x v="6"/>
    <x v="11"/>
    <s v="EXECUCAO ORCAMENTARIA DELEGADA A CONSORCIOS PUBLICOS"/>
    <x v="58"/>
    <x v="3"/>
    <x v="324"/>
  </r>
  <r>
    <x v="12"/>
    <n v="307246.76"/>
    <x v="2"/>
    <x v="6"/>
    <x v="1"/>
    <s v="APLICACOES DIRETAS"/>
    <x v="50"/>
    <x v="279"/>
    <x v="290"/>
  </r>
  <r>
    <x v="12"/>
    <n v="1825217.36"/>
    <x v="2"/>
    <x v="6"/>
    <x v="1"/>
    <s v="APLICACOES DIRETAS"/>
    <x v="50"/>
    <x v="327"/>
    <x v="352"/>
  </r>
  <r>
    <x v="12"/>
    <n v="65215438.5"/>
    <x v="2"/>
    <x v="6"/>
    <x v="1"/>
    <s v="APLICACOES DIRETAS"/>
    <x v="50"/>
    <x v="311"/>
    <x v="322"/>
  </r>
  <r>
    <x v="12"/>
    <n v="0"/>
    <x v="2"/>
    <x v="6"/>
    <x v="1"/>
    <s v="APLICACOES DIRETAS"/>
    <x v="50"/>
    <x v="3"/>
    <x v="351"/>
  </r>
  <r>
    <x v="12"/>
    <n v="12213477.59"/>
    <x v="2"/>
    <x v="6"/>
    <x v="1"/>
    <s v="APLICACOES DIRETAS"/>
    <x v="50"/>
    <x v="255"/>
    <x v="264"/>
  </r>
  <r>
    <x v="12"/>
    <n v="1203897.6599999999"/>
    <x v="2"/>
    <x v="6"/>
    <x v="1"/>
    <s v="APLICACOES DIRETAS"/>
    <x v="16"/>
    <x v="21"/>
    <x v="21"/>
  </r>
  <r>
    <x v="12"/>
    <n v="0"/>
    <x v="2"/>
    <x v="6"/>
    <x v="1"/>
    <s v="APLICACOES DIRETAS"/>
    <x v="16"/>
    <x v="3"/>
    <x v="21"/>
  </r>
  <r>
    <x v="12"/>
    <n v="48771785.329999998"/>
    <x v="2"/>
    <x v="6"/>
    <x v="1"/>
    <s v="APLICACOES DIRETAS"/>
    <x v="5"/>
    <x v="388"/>
    <x v="417"/>
  </r>
  <r>
    <x v="12"/>
    <n v="44836.84"/>
    <x v="2"/>
    <x v="6"/>
    <x v="1"/>
    <s v="APLICACOES DIRETAS"/>
    <x v="5"/>
    <x v="389"/>
    <x v="418"/>
  </r>
  <r>
    <x v="12"/>
    <n v="0"/>
    <x v="2"/>
    <x v="6"/>
    <x v="1"/>
    <s v="APLICACOES DIRETAS"/>
    <x v="5"/>
    <x v="3"/>
    <x v="9"/>
  </r>
  <r>
    <x v="12"/>
    <n v="1490532"/>
    <x v="2"/>
    <x v="6"/>
    <x v="1"/>
    <s v="APLICACOES DIRETAS"/>
    <x v="56"/>
    <x v="200"/>
    <x v="200"/>
  </r>
  <r>
    <x v="12"/>
    <n v="9810923.6699999999"/>
    <x v="2"/>
    <x v="6"/>
    <x v="1"/>
    <s v="APLICACOES DIRETAS"/>
    <x v="56"/>
    <x v="202"/>
    <x v="202"/>
  </r>
  <r>
    <x v="12"/>
    <n v="397742.61"/>
    <x v="2"/>
    <x v="6"/>
    <x v="1"/>
    <s v="APLICACOES DIRETAS"/>
    <x v="56"/>
    <x v="203"/>
    <x v="203"/>
  </r>
  <r>
    <x v="12"/>
    <n v="70293"/>
    <x v="2"/>
    <x v="6"/>
    <x v="1"/>
    <s v="APLICACOES DIRETAS"/>
    <x v="56"/>
    <x v="204"/>
    <x v="204"/>
  </r>
  <r>
    <x v="12"/>
    <n v="23642532.41"/>
    <x v="2"/>
    <x v="6"/>
    <x v="1"/>
    <s v="APLICACOES DIRETAS"/>
    <x v="56"/>
    <x v="205"/>
    <x v="205"/>
  </r>
  <r>
    <x v="12"/>
    <n v="117849771.65000001"/>
    <x v="2"/>
    <x v="6"/>
    <x v="1"/>
    <s v="APLICACOES DIRETAS"/>
    <x v="56"/>
    <x v="206"/>
    <x v="206"/>
  </r>
  <r>
    <x v="12"/>
    <n v="15140179.67"/>
    <x v="2"/>
    <x v="6"/>
    <x v="1"/>
    <s v="APLICACOES DIRETAS"/>
    <x v="56"/>
    <x v="207"/>
    <x v="207"/>
  </r>
  <r>
    <x v="12"/>
    <n v="2827175.94"/>
    <x v="2"/>
    <x v="6"/>
    <x v="1"/>
    <s v="APLICACOES DIRETAS"/>
    <x v="56"/>
    <x v="208"/>
    <x v="208"/>
  </r>
  <r>
    <x v="12"/>
    <n v="46737566.780000001"/>
    <x v="2"/>
    <x v="6"/>
    <x v="1"/>
    <s v="APLICACOES DIRETAS"/>
    <x v="56"/>
    <x v="209"/>
    <x v="209"/>
  </r>
  <r>
    <x v="12"/>
    <n v="235915.95"/>
    <x v="2"/>
    <x v="6"/>
    <x v="1"/>
    <s v="APLICACOES DIRETAS"/>
    <x v="56"/>
    <x v="382"/>
    <x v="410"/>
  </r>
  <r>
    <x v="12"/>
    <n v="467700.84"/>
    <x v="2"/>
    <x v="6"/>
    <x v="1"/>
    <s v="APLICACOES DIRETAS"/>
    <x v="56"/>
    <x v="210"/>
    <x v="210"/>
  </r>
  <r>
    <x v="12"/>
    <n v="1334306.17"/>
    <x v="2"/>
    <x v="6"/>
    <x v="1"/>
    <s v="APLICACOES DIRETAS"/>
    <x v="56"/>
    <x v="211"/>
    <x v="211"/>
  </r>
  <r>
    <x v="12"/>
    <n v="677691.1"/>
    <x v="2"/>
    <x v="6"/>
    <x v="1"/>
    <s v="APLICACOES DIRETAS"/>
    <x v="56"/>
    <x v="212"/>
    <x v="212"/>
  </r>
  <r>
    <x v="12"/>
    <n v="4863922.9000000004"/>
    <x v="2"/>
    <x v="6"/>
    <x v="1"/>
    <s v="APLICACOES DIRETAS"/>
    <x v="56"/>
    <x v="213"/>
    <x v="213"/>
  </r>
  <r>
    <x v="12"/>
    <n v="6351480.4199999999"/>
    <x v="2"/>
    <x v="6"/>
    <x v="1"/>
    <s v="APLICACOES DIRETAS"/>
    <x v="56"/>
    <x v="214"/>
    <x v="214"/>
  </r>
  <r>
    <x v="12"/>
    <n v="118123.33"/>
    <x v="2"/>
    <x v="6"/>
    <x v="1"/>
    <s v="APLICACOES DIRETAS"/>
    <x v="56"/>
    <x v="241"/>
    <x v="248"/>
  </r>
  <r>
    <x v="12"/>
    <n v="217553.92000000001"/>
    <x v="2"/>
    <x v="6"/>
    <x v="1"/>
    <s v="APLICACOES DIRETAS"/>
    <x v="56"/>
    <x v="215"/>
    <x v="215"/>
  </r>
  <r>
    <x v="12"/>
    <n v="28979036.73"/>
    <x v="2"/>
    <x v="6"/>
    <x v="1"/>
    <s v="APLICACOES DIRETAS"/>
    <x v="56"/>
    <x v="216"/>
    <x v="216"/>
  </r>
  <r>
    <x v="12"/>
    <n v="564594"/>
    <x v="2"/>
    <x v="6"/>
    <x v="1"/>
    <s v="APLICACOES DIRETAS"/>
    <x v="56"/>
    <x v="371"/>
    <x v="394"/>
  </r>
  <r>
    <x v="12"/>
    <n v="685458.83"/>
    <x v="2"/>
    <x v="6"/>
    <x v="1"/>
    <s v="APLICACOES DIRETAS"/>
    <x v="56"/>
    <x v="218"/>
    <x v="218"/>
  </r>
  <r>
    <x v="12"/>
    <n v="14917421.390000001"/>
    <x v="2"/>
    <x v="6"/>
    <x v="1"/>
    <s v="APLICACOES DIRETAS"/>
    <x v="56"/>
    <x v="3"/>
    <x v="249"/>
  </r>
  <r>
    <x v="12"/>
    <n v="1327500.1000000001"/>
    <x v="2"/>
    <x v="6"/>
    <x v="1"/>
    <s v="APLICACOES DIRETAS"/>
    <x v="56"/>
    <x v="219"/>
    <x v="219"/>
  </r>
  <r>
    <x v="12"/>
    <n v="63244909.43"/>
    <x v="2"/>
    <x v="6"/>
    <x v="1"/>
    <s v="APLICACOES DIRETAS"/>
    <x v="56"/>
    <x v="220"/>
    <x v="220"/>
  </r>
  <r>
    <x v="12"/>
    <n v="75223.27"/>
    <x v="2"/>
    <x v="6"/>
    <x v="1"/>
    <s v="APLICACOES DIRETAS"/>
    <x v="4"/>
    <x v="8"/>
    <x v="8"/>
  </r>
  <r>
    <x v="12"/>
    <n v="2672.14"/>
    <x v="2"/>
    <x v="6"/>
    <x v="1"/>
    <s v="APLICACOES DIRETAS"/>
    <x v="4"/>
    <x v="273"/>
    <x v="284"/>
  </r>
  <r>
    <x v="12"/>
    <n v="0"/>
    <x v="2"/>
    <x v="6"/>
    <x v="1"/>
    <s v="APLICACOES DIRETAS"/>
    <x v="4"/>
    <x v="3"/>
    <x v="327"/>
  </r>
  <r>
    <x v="12"/>
    <n v="202467"/>
    <x v="2"/>
    <x v="6"/>
    <x v="1"/>
    <s v="APLICACOES DIRETAS"/>
    <x v="7"/>
    <x v="38"/>
    <x v="38"/>
  </r>
  <r>
    <x v="12"/>
    <n v="2899"/>
    <x v="2"/>
    <x v="6"/>
    <x v="1"/>
    <s v="APLICACOES DIRETAS"/>
    <x v="7"/>
    <x v="40"/>
    <x v="40"/>
  </r>
  <r>
    <x v="12"/>
    <n v="1102399.55"/>
    <x v="2"/>
    <x v="6"/>
    <x v="1"/>
    <s v="APLICACOES DIRETAS"/>
    <x v="7"/>
    <x v="46"/>
    <x v="46"/>
  </r>
  <r>
    <x v="12"/>
    <n v="1630778.24"/>
    <x v="2"/>
    <x v="6"/>
    <x v="1"/>
    <s v="APLICACOES DIRETAS"/>
    <x v="7"/>
    <x v="48"/>
    <x v="48"/>
  </r>
  <r>
    <x v="12"/>
    <n v="79719.7"/>
    <x v="2"/>
    <x v="6"/>
    <x v="1"/>
    <s v="APLICACOES DIRETAS"/>
    <x v="7"/>
    <x v="49"/>
    <x v="49"/>
  </r>
  <r>
    <x v="12"/>
    <n v="113608.14"/>
    <x v="2"/>
    <x v="6"/>
    <x v="1"/>
    <s v="APLICACOES DIRETAS"/>
    <x v="7"/>
    <x v="56"/>
    <x v="56"/>
  </r>
  <r>
    <x v="12"/>
    <n v="3680929.26"/>
    <x v="2"/>
    <x v="6"/>
    <x v="1"/>
    <s v="APLICACOES DIRETAS"/>
    <x v="7"/>
    <x v="60"/>
    <x v="60"/>
  </r>
  <r>
    <x v="12"/>
    <n v="0"/>
    <x v="2"/>
    <x v="6"/>
    <x v="1"/>
    <s v="APLICACOES DIRETAS"/>
    <x v="7"/>
    <x v="3"/>
    <x v="233"/>
  </r>
  <r>
    <x v="12"/>
    <n v="83578903.709999993"/>
    <x v="2"/>
    <x v="6"/>
    <x v="1"/>
    <s v="APLICACOES DIRETAS"/>
    <x v="57"/>
    <x v="223"/>
    <x v="223"/>
  </r>
  <r>
    <x v="12"/>
    <n v="11361657.029999999"/>
    <x v="2"/>
    <x v="6"/>
    <x v="1"/>
    <s v="APLICACOES DIRETAS"/>
    <x v="57"/>
    <x v="224"/>
    <x v="224"/>
  </r>
  <r>
    <x v="12"/>
    <n v="1475840929.3800001"/>
    <x v="2"/>
    <x v="6"/>
    <x v="1"/>
    <s v="APLICACOES DIRETAS"/>
    <x v="57"/>
    <x v="225"/>
    <x v="225"/>
  </r>
  <r>
    <x v="12"/>
    <n v="413733347.94999999"/>
    <x v="2"/>
    <x v="6"/>
    <x v="1"/>
    <s v="APLICACOES DIRETAS"/>
    <x v="57"/>
    <x v="226"/>
    <x v="226"/>
  </r>
  <r>
    <x v="12"/>
    <n v="18949599.260000002"/>
    <x v="2"/>
    <x v="6"/>
    <x v="1"/>
    <s v="APLICACOES DIRETAS"/>
    <x v="57"/>
    <x v="383"/>
    <x v="411"/>
  </r>
  <r>
    <x v="12"/>
    <n v="0"/>
    <x v="2"/>
    <x v="6"/>
    <x v="1"/>
    <s v="APLICACOES DIRETAS"/>
    <x v="57"/>
    <x v="227"/>
    <x v="227"/>
  </r>
  <r>
    <x v="12"/>
    <n v="249600"/>
    <x v="2"/>
    <x v="6"/>
    <x v="1"/>
    <s v="APLICACOES DIRETAS"/>
    <x v="57"/>
    <x v="228"/>
    <x v="228"/>
  </r>
  <r>
    <x v="12"/>
    <n v="2887005.53"/>
    <x v="2"/>
    <x v="6"/>
    <x v="1"/>
    <s v="APLICACOES DIRETAS"/>
    <x v="57"/>
    <x v="282"/>
    <x v="293"/>
  </r>
  <r>
    <x v="12"/>
    <n v="195351.97"/>
    <x v="2"/>
    <x v="6"/>
    <x v="1"/>
    <s v="APLICACOES DIRETAS"/>
    <x v="57"/>
    <x v="229"/>
    <x v="229"/>
  </r>
  <r>
    <x v="12"/>
    <n v="89970189.629999995"/>
    <x v="2"/>
    <x v="6"/>
    <x v="1"/>
    <s v="APLICACOES DIRETAS"/>
    <x v="57"/>
    <x v="283"/>
    <x v="294"/>
  </r>
  <r>
    <x v="12"/>
    <n v="396"/>
    <x v="2"/>
    <x v="6"/>
    <x v="1"/>
    <s v="APLICACOES DIRETAS"/>
    <x v="57"/>
    <x v="256"/>
    <x v="265"/>
  </r>
  <r>
    <x v="12"/>
    <n v="826235.35"/>
    <x v="2"/>
    <x v="6"/>
    <x v="1"/>
    <s v="APLICACOES DIRETAS"/>
    <x v="57"/>
    <x v="3"/>
    <x v="273"/>
  </r>
  <r>
    <x v="12"/>
    <n v="1418850.23"/>
    <x v="2"/>
    <x v="6"/>
    <x v="1"/>
    <s v="APLICACOES DIRETAS"/>
    <x v="27"/>
    <x v="65"/>
    <x v="65"/>
  </r>
  <r>
    <x v="12"/>
    <n v="0"/>
    <x v="2"/>
    <x v="6"/>
    <x v="1"/>
    <s v="APLICACOES DIRETAS"/>
    <x v="27"/>
    <x v="3"/>
    <x v="65"/>
  </r>
  <r>
    <x v="12"/>
    <n v="25686226.190000001"/>
    <x v="2"/>
    <x v="6"/>
    <x v="1"/>
    <s v="APLICACOES DIRETAS"/>
    <x v="9"/>
    <x v="339"/>
    <x v="364"/>
  </r>
  <r>
    <x v="12"/>
    <n v="162807.94"/>
    <x v="2"/>
    <x v="6"/>
    <x v="1"/>
    <s v="APLICACOES DIRETAS"/>
    <x v="9"/>
    <x v="294"/>
    <x v="304"/>
  </r>
  <r>
    <x v="12"/>
    <n v="986275.55"/>
    <x v="2"/>
    <x v="6"/>
    <x v="1"/>
    <s v="APLICACOES DIRETAS"/>
    <x v="9"/>
    <x v="296"/>
    <x v="306"/>
  </r>
  <r>
    <x v="12"/>
    <n v="239083.99"/>
    <x v="2"/>
    <x v="6"/>
    <x v="1"/>
    <s v="APLICACOES DIRETAS"/>
    <x v="9"/>
    <x v="104"/>
    <x v="104"/>
  </r>
  <r>
    <x v="12"/>
    <n v="70329111.400000006"/>
    <x v="2"/>
    <x v="6"/>
    <x v="1"/>
    <s v="APLICACOES DIRETAS"/>
    <x v="9"/>
    <x v="93"/>
    <x v="93"/>
  </r>
  <r>
    <x v="12"/>
    <n v="347956.9"/>
    <x v="2"/>
    <x v="6"/>
    <x v="1"/>
    <s v="APLICACOES DIRETAS"/>
    <x v="9"/>
    <x v="94"/>
    <x v="94"/>
  </r>
  <r>
    <x v="12"/>
    <n v="0"/>
    <x v="2"/>
    <x v="6"/>
    <x v="1"/>
    <s v="APLICACOES DIRETAS"/>
    <x v="9"/>
    <x v="3"/>
    <x v="238"/>
  </r>
  <r>
    <x v="12"/>
    <n v="6334139.8499999996"/>
    <x v="2"/>
    <x v="6"/>
    <x v="1"/>
    <s v="APLICACOES DIRETAS"/>
    <x v="9"/>
    <x v="299"/>
    <x v="309"/>
  </r>
  <r>
    <x v="12"/>
    <n v="57927824.899999999"/>
    <x v="2"/>
    <x v="6"/>
    <x v="1"/>
    <s v="APLICACOES DIRETAS"/>
    <x v="9"/>
    <x v="236"/>
    <x v="239"/>
  </r>
  <r>
    <x v="12"/>
    <n v="3009261.56"/>
    <x v="2"/>
    <x v="6"/>
    <x v="1"/>
    <s v="APLICACOES DIRETAS"/>
    <x v="9"/>
    <x v="384"/>
    <x v="412"/>
  </r>
  <r>
    <x v="12"/>
    <n v="78970144.150000006"/>
    <x v="2"/>
    <x v="6"/>
    <x v="1"/>
    <s v="APLICACOES DIRETAS"/>
    <x v="9"/>
    <x v="317"/>
    <x v="336"/>
  </r>
  <r>
    <x v="12"/>
    <n v="778295.71"/>
    <x v="2"/>
    <x v="6"/>
    <x v="1"/>
    <s v="APLICACOES DIRETAS"/>
    <x v="9"/>
    <x v="250"/>
    <x v="259"/>
  </r>
  <r>
    <x v="12"/>
    <n v="7717687.9699999997"/>
    <x v="2"/>
    <x v="6"/>
    <x v="1"/>
    <s v="APLICACOES DIRETAS"/>
    <x v="9"/>
    <x v="365"/>
    <x v="387"/>
  </r>
  <r>
    <x v="12"/>
    <n v="0"/>
    <x v="2"/>
    <x v="6"/>
    <x v="1"/>
    <s v="APLICACOES DIRETAS"/>
    <x v="58"/>
    <x v="3"/>
    <x v="324"/>
  </r>
  <r>
    <x v="12"/>
    <n v="116686.81"/>
    <x v="2"/>
    <x v="6"/>
    <x v="1"/>
    <s v="APLICACOES DIRETAS"/>
    <x v="39"/>
    <x v="237"/>
    <x v="241"/>
  </r>
  <r>
    <x v="12"/>
    <n v="5764191.8899999997"/>
    <x v="2"/>
    <x v="6"/>
    <x v="1"/>
    <s v="APLICACOES DIRETAS"/>
    <x v="39"/>
    <x v="406"/>
    <x v="438"/>
  </r>
  <r>
    <x v="12"/>
    <n v="3841408.48"/>
    <x v="2"/>
    <x v="6"/>
    <x v="1"/>
    <s v="APLICACOES DIRETAS"/>
    <x v="40"/>
    <x v="134"/>
    <x v="134"/>
  </r>
  <r>
    <x v="12"/>
    <n v="117000"/>
    <x v="2"/>
    <x v="6"/>
    <x v="9"/>
    <s v="APLICACAO DIRETA DECORRENTE DE OPERACOES ENTRE ORGAOS, FUNDOS E ENTIDA"/>
    <x v="3"/>
    <x v="6"/>
    <x v="6"/>
  </r>
  <r>
    <x v="12"/>
    <n v="51639797.060000002"/>
    <x v="2"/>
    <x v="6"/>
    <x v="9"/>
    <s v="APLICACAO DIRETA DECORRENTE DE OPERACOES ENTRE ORGAOS, FUNDOS E ENTIDA"/>
    <x v="3"/>
    <x v="425"/>
    <x v="456"/>
  </r>
  <r>
    <x v="12"/>
    <n v="0"/>
    <x v="2"/>
    <x v="6"/>
    <x v="9"/>
    <s v="APLICACAO DIRETA DECORRENTE DE OPERACOES ENTRE ORGAOS, FUNDOS E ENTIDA"/>
    <x v="3"/>
    <x v="3"/>
    <x v="6"/>
  </r>
  <r>
    <x v="12"/>
    <n v="10032"/>
    <x v="2"/>
    <x v="6"/>
    <x v="9"/>
    <s v="APLICACAO DIRETA DECORRENTE DE OPERACOES ENTRE ORGAOS, FUNDOS E ENTIDA"/>
    <x v="27"/>
    <x v="65"/>
    <x v="65"/>
  </r>
  <r>
    <x v="12"/>
    <n v="0"/>
    <x v="2"/>
    <x v="6"/>
    <x v="9"/>
    <s v="APLICACAO DIRETA DECORRENTE DE OPERACOES ENTRE ORGAOS, FUNDOS E ENTIDA"/>
    <x v="27"/>
    <x v="3"/>
    <x v="65"/>
  </r>
  <r>
    <x v="12"/>
    <n v="0"/>
    <x v="2"/>
    <x v="6"/>
    <x v="9"/>
    <s v="APLICACAO DIRETA DECORRENTE DE OPERACOES ENTRE ORGAOS, FUNDOS E ENTIDA"/>
    <x v="58"/>
    <x v="3"/>
    <x v="324"/>
  </r>
  <r>
    <x v="12"/>
    <n v="0"/>
    <x v="2"/>
    <x v="6"/>
    <x v="0"/>
    <s v="A DEFINIR"/>
    <x v="58"/>
    <x v="3"/>
    <x v="324"/>
  </r>
  <r>
    <x v="13"/>
    <n v="0"/>
    <x v="0"/>
    <x v="0"/>
    <x v="0"/>
    <s v="A DEFINIR"/>
    <x v="58"/>
    <x v="3"/>
    <x v="324"/>
  </r>
  <r>
    <x v="13"/>
    <n v="448334674.25"/>
    <x v="1"/>
    <x v="1"/>
    <x v="1"/>
    <s v="APLICACOES DIRETAS"/>
    <x v="1"/>
    <x v="1"/>
    <x v="1"/>
  </r>
  <r>
    <x v="13"/>
    <n v="2750163785.5100002"/>
    <x v="1"/>
    <x v="1"/>
    <x v="1"/>
    <s v="APLICACOES DIRETAS"/>
    <x v="1"/>
    <x v="2"/>
    <x v="2"/>
  </r>
  <r>
    <x v="13"/>
    <n v="617990.80000000005"/>
    <x v="1"/>
    <x v="1"/>
    <x v="1"/>
    <s v="APLICACOES DIRETAS"/>
    <x v="1"/>
    <x v="449"/>
    <x v="480"/>
  </r>
  <r>
    <x v="13"/>
    <n v="9996224.6999999993"/>
    <x v="1"/>
    <x v="1"/>
    <x v="1"/>
    <s v="APLICACOES DIRETAS"/>
    <x v="1"/>
    <x v="372"/>
    <x v="395"/>
  </r>
  <r>
    <x v="13"/>
    <n v="0"/>
    <x v="1"/>
    <x v="1"/>
    <x v="1"/>
    <s v="APLICACOES DIRETAS"/>
    <x v="1"/>
    <x v="3"/>
    <x v="396"/>
  </r>
  <r>
    <x v="13"/>
    <n v="72326153.879999995"/>
    <x v="1"/>
    <x v="1"/>
    <x v="1"/>
    <s v="APLICACOES DIRETAS"/>
    <x v="2"/>
    <x v="5"/>
    <x v="5"/>
  </r>
  <r>
    <x v="13"/>
    <n v="0"/>
    <x v="1"/>
    <x v="1"/>
    <x v="1"/>
    <s v="APLICACOES DIRETAS"/>
    <x v="2"/>
    <x v="3"/>
    <x v="397"/>
  </r>
  <r>
    <x v="13"/>
    <n v="0"/>
    <x v="1"/>
    <x v="1"/>
    <x v="1"/>
    <s v="APLICACOES DIRETAS"/>
    <x v="58"/>
    <x v="3"/>
    <x v="324"/>
  </r>
  <r>
    <x v="13"/>
    <n v="28527624.600000001"/>
    <x v="1"/>
    <x v="1"/>
    <x v="9"/>
    <s v="APLICACAO DIRETA DECORRENTE DE OPERACOES ENTRE ORGAOS, FUNDOS E ENTIDA"/>
    <x v="1"/>
    <x v="450"/>
    <x v="481"/>
  </r>
  <r>
    <x v="13"/>
    <n v="0"/>
    <x v="1"/>
    <x v="1"/>
    <x v="9"/>
    <s v="APLICACAO DIRETA DECORRENTE DE OPERACOES ENTRE ORGAOS, FUNDOS E ENTIDA"/>
    <x v="1"/>
    <x v="3"/>
    <x v="396"/>
  </r>
  <r>
    <x v="13"/>
    <n v="0"/>
    <x v="1"/>
    <x v="1"/>
    <x v="9"/>
    <s v="APLICACAO DIRETA DECORRENTE DE OPERACOES ENTRE ORGAOS, FUNDOS E ENTIDA"/>
    <x v="58"/>
    <x v="3"/>
    <x v="324"/>
  </r>
  <r>
    <x v="13"/>
    <n v="15014509.57"/>
    <x v="1"/>
    <x v="2"/>
    <x v="2"/>
    <s v="TRANSFERENCIAS A UNIAO"/>
    <x v="3"/>
    <x v="6"/>
    <x v="6"/>
  </r>
  <r>
    <x v="13"/>
    <n v="0"/>
    <x v="1"/>
    <x v="2"/>
    <x v="2"/>
    <s v="TRANSFERENCIAS A UNIAO"/>
    <x v="3"/>
    <x v="3"/>
    <x v="6"/>
  </r>
  <r>
    <x v="13"/>
    <n v="39111748.159999996"/>
    <x v="1"/>
    <x v="2"/>
    <x v="2"/>
    <s v="TRANSFERENCIAS A UNIAO"/>
    <x v="4"/>
    <x v="273"/>
    <x v="284"/>
  </r>
  <r>
    <x v="13"/>
    <n v="0"/>
    <x v="1"/>
    <x v="2"/>
    <x v="2"/>
    <s v="TRANSFERENCIAS A UNIAO"/>
    <x v="4"/>
    <x v="3"/>
    <x v="327"/>
  </r>
  <r>
    <x v="13"/>
    <n v="0"/>
    <x v="1"/>
    <x v="2"/>
    <x v="2"/>
    <s v="TRANSFERENCIAS A UNIAO"/>
    <x v="58"/>
    <x v="3"/>
    <x v="324"/>
  </r>
  <r>
    <x v="13"/>
    <n v="507664590.69999999"/>
    <x v="1"/>
    <x v="2"/>
    <x v="3"/>
    <s v="TRANSFERENCIAS A MUNICIPIOS"/>
    <x v="3"/>
    <x v="6"/>
    <x v="6"/>
  </r>
  <r>
    <x v="13"/>
    <n v="0"/>
    <x v="1"/>
    <x v="2"/>
    <x v="3"/>
    <s v="TRANSFERENCIAS A MUNICIPIOS"/>
    <x v="3"/>
    <x v="3"/>
    <x v="6"/>
  </r>
  <r>
    <x v="13"/>
    <n v="75000"/>
    <x v="1"/>
    <x v="2"/>
    <x v="3"/>
    <s v="TRANSFERENCIAS A MUNICIPIOS"/>
    <x v="5"/>
    <x v="388"/>
    <x v="417"/>
  </r>
  <r>
    <x v="13"/>
    <n v="0"/>
    <x v="1"/>
    <x v="2"/>
    <x v="3"/>
    <s v="TRANSFERENCIAS A MUNICIPIOS"/>
    <x v="5"/>
    <x v="3"/>
    <x v="9"/>
  </r>
  <r>
    <x v="13"/>
    <n v="12359200.75"/>
    <x v="1"/>
    <x v="2"/>
    <x v="3"/>
    <s v="TRANSFERENCIAS A MUNICIPIOS"/>
    <x v="6"/>
    <x v="286"/>
    <x v="296"/>
  </r>
  <r>
    <x v="13"/>
    <n v="9427904912.0300007"/>
    <x v="1"/>
    <x v="2"/>
    <x v="3"/>
    <s v="TRANSFERENCIAS A MUNICIPIOS"/>
    <x v="6"/>
    <x v="287"/>
    <x v="297"/>
  </r>
  <r>
    <x v="13"/>
    <n v="171638779.84"/>
    <x v="1"/>
    <x v="2"/>
    <x v="3"/>
    <s v="TRANSFERENCIAS A MUNICIPIOS"/>
    <x v="6"/>
    <x v="288"/>
    <x v="298"/>
  </r>
  <r>
    <x v="13"/>
    <n v="2156992015.9699998"/>
    <x v="1"/>
    <x v="2"/>
    <x v="3"/>
    <s v="TRANSFERENCIAS A MUNICIPIOS"/>
    <x v="6"/>
    <x v="289"/>
    <x v="299"/>
  </r>
  <r>
    <x v="13"/>
    <n v="0"/>
    <x v="1"/>
    <x v="2"/>
    <x v="3"/>
    <s v="TRANSFERENCIAS A MUNICIPIOS"/>
    <x v="6"/>
    <x v="3"/>
    <x v="10"/>
  </r>
  <r>
    <x v="13"/>
    <n v="377978.31"/>
    <x v="1"/>
    <x v="2"/>
    <x v="3"/>
    <s v="TRANSFERENCIAS A MUNICIPIOS"/>
    <x v="4"/>
    <x v="273"/>
    <x v="284"/>
  </r>
  <r>
    <x v="13"/>
    <n v="0"/>
    <x v="1"/>
    <x v="2"/>
    <x v="3"/>
    <s v="TRANSFERENCIAS A MUNICIPIOS"/>
    <x v="4"/>
    <x v="3"/>
    <x v="327"/>
  </r>
  <r>
    <x v="13"/>
    <n v="0"/>
    <x v="1"/>
    <x v="2"/>
    <x v="3"/>
    <s v="TRANSFERENCIAS A MUNICIPIOS"/>
    <x v="58"/>
    <x v="3"/>
    <x v="324"/>
  </r>
  <r>
    <x v="13"/>
    <n v="1264597241.3699999"/>
    <x v="1"/>
    <x v="2"/>
    <x v="10"/>
    <s v=" TRANSFERENCIA A MUNICIPIOS - FUNDO A FUNDO"/>
    <x v="3"/>
    <x v="6"/>
    <x v="6"/>
  </r>
  <r>
    <x v="13"/>
    <n v="26128144.52"/>
    <x v="1"/>
    <x v="2"/>
    <x v="10"/>
    <s v=" TRANSFERENCIA A MUNICIPIOS - FUNDO A FUNDO"/>
    <x v="5"/>
    <x v="388"/>
    <x v="417"/>
  </r>
  <r>
    <x v="13"/>
    <n v="0"/>
    <x v="1"/>
    <x v="2"/>
    <x v="10"/>
    <s v="TRANSFERENCIA A MUNICIPIOS - FUNDO A FUNDO"/>
    <x v="3"/>
    <x v="3"/>
    <x v="6"/>
  </r>
  <r>
    <x v="13"/>
    <n v="0"/>
    <x v="1"/>
    <x v="2"/>
    <x v="10"/>
    <s v="TRANSFERENCIA A MUNICIPIOS - FUNDO A FUNDO"/>
    <x v="5"/>
    <x v="3"/>
    <x v="9"/>
  </r>
  <r>
    <x v="13"/>
    <n v="0"/>
    <x v="1"/>
    <x v="2"/>
    <x v="10"/>
    <s v="TRANSFERENCIA A MUNICIPIOS - FUNDO A FUNDO"/>
    <x v="58"/>
    <x v="3"/>
    <x v="324"/>
  </r>
  <r>
    <x v="13"/>
    <n v="1113488.8799999999"/>
    <x v="1"/>
    <x v="2"/>
    <x v="4"/>
    <s v="TRANSFERENCIAS A INSTITUICOES PRIVADAS SEM FINS LUCRATIVOS"/>
    <x v="49"/>
    <x v="199"/>
    <x v="199"/>
  </r>
  <r>
    <x v="13"/>
    <n v="0"/>
    <x v="1"/>
    <x v="2"/>
    <x v="4"/>
    <s v="TRANSFERENCIAS A INSTITUICOES PRIVADAS SEM FINS LUCRATIVOS"/>
    <x v="49"/>
    <x v="3"/>
    <x v="199"/>
  </r>
  <r>
    <x v="13"/>
    <n v="54699912.82"/>
    <x v="1"/>
    <x v="2"/>
    <x v="4"/>
    <s v="TRANSFERENCIAS A INSTITUICOES PRIVADAS SEM FINS LUCRATIVOS"/>
    <x v="3"/>
    <x v="6"/>
    <x v="6"/>
  </r>
  <r>
    <x v="13"/>
    <n v="0"/>
    <x v="1"/>
    <x v="2"/>
    <x v="4"/>
    <s v="TRANSFERENCIAS A INSTITUICOES PRIVADAS SEM FINS LUCRATIVOS"/>
    <x v="3"/>
    <x v="3"/>
    <x v="6"/>
  </r>
  <r>
    <x v="13"/>
    <n v="45000"/>
    <x v="1"/>
    <x v="2"/>
    <x v="4"/>
    <s v="TRANSFERENCIAS A INSTITUICOES PRIVADAS SEM FINS LUCRATIVOS"/>
    <x v="5"/>
    <x v="388"/>
    <x v="417"/>
  </r>
  <r>
    <x v="13"/>
    <n v="0"/>
    <x v="1"/>
    <x v="2"/>
    <x v="4"/>
    <s v="TRANSFERENCIAS A INSTITUICOES PRIVADAS SEM FINS LUCRATIVOS"/>
    <x v="5"/>
    <x v="3"/>
    <x v="9"/>
  </r>
  <r>
    <x v="13"/>
    <n v="1099126.71"/>
    <x v="1"/>
    <x v="2"/>
    <x v="4"/>
    <s v="TRANSFERENCIAS A INSTITUICOES PRIVADAS SEM FINS LUCRATIVOS"/>
    <x v="4"/>
    <x v="273"/>
    <x v="284"/>
  </r>
  <r>
    <x v="13"/>
    <n v="0"/>
    <x v="1"/>
    <x v="2"/>
    <x v="4"/>
    <s v="TRANSFERENCIAS A INSTITUICOES PRIVADAS SEM FINS LUCRATIVOS"/>
    <x v="4"/>
    <x v="3"/>
    <x v="327"/>
  </r>
  <r>
    <x v="13"/>
    <n v="13894991.57"/>
    <x v="1"/>
    <x v="2"/>
    <x v="4"/>
    <s v="TRANSFERENCIAS A INSTITUICOES PRIVADAS SEM FINS LUCRATIVOS"/>
    <x v="9"/>
    <x v="339"/>
    <x v="364"/>
  </r>
  <r>
    <x v="13"/>
    <n v="0"/>
    <x v="1"/>
    <x v="2"/>
    <x v="4"/>
    <s v="TRANSFERENCIAS A INSTITUICOES PRIVADAS SEM FINS LUCRATIVOS"/>
    <x v="9"/>
    <x v="3"/>
    <x v="238"/>
  </r>
  <r>
    <x v="13"/>
    <n v="52512709.219999999"/>
    <x v="1"/>
    <x v="2"/>
    <x v="4"/>
    <s v="TRANSFERENCIAS A INSTITUICOES PRIVADAS SEM FINS LUCRATIVOS"/>
    <x v="9"/>
    <x v="264"/>
    <x v="274"/>
  </r>
  <r>
    <x v="13"/>
    <n v="0"/>
    <x v="1"/>
    <x v="2"/>
    <x v="4"/>
    <s v="TRANSFERENCIAS A INSTITUICOES PRIVADAS SEM FINS LUCRATIVOS"/>
    <x v="58"/>
    <x v="3"/>
    <x v="324"/>
  </r>
  <r>
    <x v="13"/>
    <n v="0"/>
    <x v="1"/>
    <x v="2"/>
    <x v="4"/>
    <s v="TRANSFERENCIAS A INSTITUICOES PRIVADAS SEM FINS LUCRATIVOS"/>
    <x v="10"/>
    <x v="3"/>
    <x v="15"/>
  </r>
  <r>
    <x v="13"/>
    <n v="697176484.69000006"/>
    <x v="1"/>
    <x v="2"/>
    <x v="4"/>
    <s v="TRANSFERENCIAS A INSTITUICOES PRIVADAS SEM FINS LUCRATIVOS"/>
    <x v="10"/>
    <x v="15"/>
    <x v="15"/>
  </r>
  <r>
    <x v="13"/>
    <n v="0"/>
    <x v="1"/>
    <x v="2"/>
    <x v="6"/>
    <s v="TRANSFERENCIAS A INSTITUICOES PRIVADAS COM FINS LUCRATIVOS"/>
    <x v="58"/>
    <x v="3"/>
    <x v="324"/>
  </r>
  <r>
    <x v="13"/>
    <n v="17101366.149999999"/>
    <x v="1"/>
    <x v="2"/>
    <x v="5"/>
    <s v="TRANSFERENCIAS A INSTITUICOES MULTIGOVERNAMENTAIS"/>
    <x v="3"/>
    <x v="6"/>
    <x v="6"/>
  </r>
  <r>
    <x v="13"/>
    <n v="0"/>
    <x v="1"/>
    <x v="2"/>
    <x v="5"/>
    <s v="TRANSFERENCIAS A INSTITUICOES MULTIGOVERNAMENTAIS"/>
    <x v="3"/>
    <x v="3"/>
    <x v="6"/>
  </r>
  <r>
    <x v="13"/>
    <n v="0"/>
    <x v="1"/>
    <x v="2"/>
    <x v="5"/>
    <s v="TRANSFERENCIAS A INSTITUICOES MULTIGOVERNAMENTAIS"/>
    <x v="58"/>
    <x v="3"/>
    <x v="324"/>
  </r>
  <r>
    <x v="13"/>
    <n v="0"/>
    <x v="1"/>
    <x v="2"/>
    <x v="11"/>
    <s v="EXECUCAO ORCAMENTARIA DELEGADA A CONSORCIOS PUBLICOS"/>
    <x v="3"/>
    <x v="6"/>
    <x v="6"/>
  </r>
  <r>
    <x v="13"/>
    <n v="0"/>
    <x v="1"/>
    <x v="2"/>
    <x v="11"/>
    <s v="EXECUCAO ORCAMENTARIA DELEGADA A CONSORCIOS PUBLICOS"/>
    <x v="58"/>
    <x v="3"/>
    <x v="324"/>
  </r>
  <r>
    <x v="13"/>
    <n v="0"/>
    <x v="1"/>
    <x v="2"/>
    <x v="1"/>
    <s v="APLICACOES DIRETAS"/>
    <x v="0"/>
    <x v="3"/>
    <x v="0"/>
  </r>
  <r>
    <x v="13"/>
    <n v="13200.67"/>
    <x v="1"/>
    <x v="2"/>
    <x v="1"/>
    <s v="APLICACOES DIRETAS"/>
    <x v="12"/>
    <x v="3"/>
    <x v="329"/>
  </r>
  <r>
    <x v="13"/>
    <n v="66888637.200000003"/>
    <x v="1"/>
    <x v="2"/>
    <x v="1"/>
    <s v="APLICACOES DIRETAS"/>
    <x v="13"/>
    <x v="427"/>
    <x v="457"/>
  </r>
  <r>
    <x v="13"/>
    <n v="228193800.03999999"/>
    <x v="1"/>
    <x v="2"/>
    <x v="1"/>
    <s v="APLICACOES DIRETAS"/>
    <x v="13"/>
    <x v="428"/>
    <x v="458"/>
  </r>
  <r>
    <x v="13"/>
    <n v="0"/>
    <x v="1"/>
    <x v="2"/>
    <x v="1"/>
    <s v="APLICACOES DIRETAS"/>
    <x v="13"/>
    <x v="3"/>
    <x v="330"/>
  </r>
  <r>
    <x v="13"/>
    <n v="17399766.629999999"/>
    <x v="1"/>
    <x v="2"/>
    <x v="1"/>
    <s v="APLICACOES DIRETAS"/>
    <x v="14"/>
    <x v="385"/>
    <x v="414"/>
  </r>
  <r>
    <x v="13"/>
    <n v="109885725.94"/>
    <x v="1"/>
    <x v="2"/>
    <x v="1"/>
    <s v="APLICACOES DIRETAS"/>
    <x v="14"/>
    <x v="386"/>
    <x v="415"/>
  </r>
  <r>
    <x v="13"/>
    <n v="0"/>
    <x v="1"/>
    <x v="2"/>
    <x v="1"/>
    <s v="APLICACOES DIRETAS"/>
    <x v="14"/>
    <x v="3"/>
    <x v="250"/>
  </r>
  <r>
    <x v="13"/>
    <n v="6013926.5499999998"/>
    <x v="1"/>
    <x v="2"/>
    <x v="1"/>
    <s v="APLICACOES DIRETAS"/>
    <x v="15"/>
    <x v="20"/>
    <x v="20"/>
  </r>
  <r>
    <x v="13"/>
    <n v="0"/>
    <x v="1"/>
    <x v="2"/>
    <x v="1"/>
    <s v="APLICACOES DIRETAS"/>
    <x v="15"/>
    <x v="3"/>
    <x v="20"/>
  </r>
  <r>
    <x v="13"/>
    <n v="230112.98"/>
    <x v="1"/>
    <x v="2"/>
    <x v="1"/>
    <s v="APLICACOES DIRETAS"/>
    <x v="16"/>
    <x v="21"/>
    <x v="21"/>
  </r>
  <r>
    <x v="13"/>
    <n v="0"/>
    <x v="1"/>
    <x v="2"/>
    <x v="1"/>
    <s v="APLICACOES DIRETAS"/>
    <x v="16"/>
    <x v="3"/>
    <x v="21"/>
  </r>
  <r>
    <x v="13"/>
    <n v="14818861.640000001"/>
    <x v="1"/>
    <x v="2"/>
    <x v="1"/>
    <s v="APLICACOES DIRETAS"/>
    <x v="17"/>
    <x v="429"/>
    <x v="459"/>
  </r>
  <r>
    <x v="13"/>
    <n v="134759.12"/>
    <x v="1"/>
    <x v="2"/>
    <x v="1"/>
    <s v="APLICACOES DIRETAS"/>
    <x v="17"/>
    <x v="430"/>
    <x v="460"/>
  </r>
  <r>
    <x v="13"/>
    <n v="6739854.4299999997"/>
    <x v="1"/>
    <x v="2"/>
    <x v="1"/>
    <s v="APLICACOES DIRETAS"/>
    <x v="17"/>
    <x v="431"/>
    <x v="461"/>
  </r>
  <r>
    <x v="13"/>
    <n v="4746025.32"/>
    <x v="1"/>
    <x v="2"/>
    <x v="1"/>
    <s v="APLICACOES DIRETAS"/>
    <x v="17"/>
    <x v="432"/>
    <x v="462"/>
  </r>
  <r>
    <x v="13"/>
    <n v="11831557.75"/>
    <x v="1"/>
    <x v="2"/>
    <x v="1"/>
    <s v="APLICACOES DIRETAS"/>
    <x v="17"/>
    <x v="356"/>
    <x v="379"/>
  </r>
  <r>
    <x v="13"/>
    <n v="53739257.390000001"/>
    <x v="1"/>
    <x v="2"/>
    <x v="1"/>
    <s v="APLICACOES DIRETAS"/>
    <x v="17"/>
    <x v="357"/>
    <x v="357"/>
  </r>
  <r>
    <x v="13"/>
    <n v="60222.71"/>
    <x v="1"/>
    <x v="2"/>
    <x v="1"/>
    <s v="APLICACOES DIRETAS"/>
    <x v="17"/>
    <x v="3"/>
    <x v="251"/>
  </r>
  <r>
    <x v="13"/>
    <n v="6220879.2199999997"/>
    <x v="1"/>
    <x v="2"/>
    <x v="1"/>
    <s v="APLICACOES DIRETAS"/>
    <x v="3"/>
    <x v="6"/>
    <x v="6"/>
  </r>
  <r>
    <x v="13"/>
    <n v="0"/>
    <x v="1"/>
    <x v="2"/>
    <x v="1"/>
    <s v="APLICACOES DIRETAS"/>
    <x v="3"/>
    <x v="3"/>
    <x v="6"/>
  </r>
  <r>
    <x v="13"/>
    <n v="2900979.79"/>
    <x v="1"/>
    <x v="2"/>
    <x v="1"/>
    <s v="APLICACOES DIRETAS"/>
    <x v="3"/>
    <x v="433"/>
    <x v="463"/>
  </r>
  <r>
    <x v="13"/>
    <n v="537668929.38"/>
    <x v="1"/>
    <x v="2"/>
    <x v="1"/>
    <s v="APLICACOES DIRETAS"/>
    <x v="5"/>
    <x v="388"/>
    <x v="417"/>
  </r>
  <r>
    <x v="13"/>
    <n v="195205.43"/>
    <x v="1"/>
    <x v="2"/>
    <x v="1"/>
    <s v="APLICACOES DIRETAS"/>
    <x v="5"/>
    <x v="389"/>
    <x v="418"/>
  </r>
  <r>
    <x v="13"/>
    <n v="0"/>
    <x v="1"/>
    <x v="2"/>
    <x v="1"/>
    <s v="APLICACOES DIRETAS"/>
    <x v="5"/>
    <x v="3"/>
    <x v="9"/>
  </r>
  <r>
    <x v="13"/>
    <n v="57790760.32"/>
    <x v="1"/>
    <x v="2"/>
    <x v="1"/>
    <s v="APLICACOES DIRETAS"/>
    <x v="21"/>
    <x v="25"/>
    <x v="25"/>
  </r>
  <r>
    <x v="13"/>
    <n v="5423357.6200000001"/>
    <x v="1"/>
    <x v="2"/>
    <x v="1"/>
    <s v="APLICACOES DIRETAS"/>
    <x v="21"/>
    <x v="3"/>
    <x v="25"/>
  </r>
  <r>
    <x v="13"/>
    <n v="18390643.75"/>
    <x v="1"/>
    <x v="2"/>
    <x v="1"/>
    <s v="APLICACOES DIRETAS"/>
    <x v="22"/>
    <x v="26"/>
    <x v="26"/>
  </r>
  <r>
    <x v="13"/>
    <n v="0"/>
    <x v="1"/>
    <x v="2"/>
    <x v="1"/>
    <s v="APLICACOES DIRETAS"/>
    <x v="22"/>
    <x v="3"/>
    <x v="26"/>
  </r>
  <r>
    <x v="13"/>
    <n v="1583.08"/>
    <x v="1"/>
    <x v="2"/>
    <x v="1"/>
    <s v="APLICACOES DIRETAS"/>
    <x v="23"/>
    <x v="243"/>
    <x v="252"/>
  </r>
  <r>
    <x v="13"/>
    <n v="0"/>
    <x v="1"/>
    <x v="2"/>
    <x v="1"/>
    <s v="APLICACOES DIRETAS"/>
    <x v="23"/>
    <x v="3"/>
    <x v="252"/>
  </r>
  <r>
    <x v="13"/>
    <n v="0"/>
    <x v="1"/>
    <x v="2"/>
    <x v="1"/>
    <s v="APLICACOES DIRETAS"/>
    <x v="60"/>
    <x v="3"/>
    <x v="282"/>
  </r>
  <r>
    <x v="13"/>
    <n v="8423395.9199999999"/>
    <x v="1"/>
    <x v="2"/>
    <x v="1"/>
    <s v="APLICACOES DIRETAS"/>
    <x v="4"/>
    <x v="7"/>
    <x v="7"/>
  </r>
  <r>
    <x v="13"/>
    <n v="988041.47"/>
    <x v="1"/>
    <x v="2"/>
    <x v="1"/>
    <s v="APLICACOES DIRETAS"/>
    <x v="4"/>
    <x v="28"/>
    <x v="28"/>
  </r>
  <r>
    <x v="13"/>
    <n v="122507118.44"/>
    <x v="1"/>
    <x v="2"/>
    <x v="1"/>
    <s v="APLICACOES DIRETAS"/>
    <x v="4"/>
    <x v="451"/>
    <x v="482"/>
  </r>
  <r>
    <x v="13"/>
    <n v="840524.16"/>
    <x v="1"/>
    <x v="2"/>
    <x v="1"/>
    <s v="APLICACOES DIRETAS"/>
    <x v="4"/>
    <x v="435"/>
    <x v="465"/>
  </r>
  <r>
    <x v="13"/>
    <n v="1863732.63"/>
    <x v="1"/>
    <x v="2"/>
    <x v="1"/>
    <s v="APLICACOES DIRETAS"/>
    <x v="4"/>
    <x v="436"/>
    <x v="466"/>
  </r>
  <r>
    <x v="13"/>
    <n v="738565.08"/>
    <x v="1"/>
    <x v="2"/>
    <x v="1"/>
    <s v="APLICACOES DIRETAS"/>
    <x v="4"/>
    <x v="330"/>
    <x v="355"/>
  </r>
  <r>
    <x v="13"/>
    <n v="17368812.239999998"/>
    <x v="1"/>
    <x v="2"/>
    <x v="1"/>
    <s v="APLICACOES DIRETAS"/>
    <x v="4"/>
    <x v="276"/>
    <x v="287"/>
  </r>
  <r>
    <x v="13"/>
    <n v="22932810.780000001"/>
    <x v="1"/>
    <x v="2"/>
    <x v="1"/>
    <s v="APLICACOES DIRETAS"/>
    <x v="4"/>
    <x v="265"/>
    <x v="275"/>
  </r>
  <r>
    <x v="13"/>
    <n v="39503188.770000003"/>
    <x v="1"/>
    <x v="2"/>
    <x v="1"/>
    <s v="APLICACOES DIRETAS"/>
    <x v="4"/>
    <x v="437"/>
    <x v="467"/>
  </r>
  <r>
    <x v="13"/>
    <n v="123619155.88"/>
    <x v="1"/>
    <x v="2"/>
    <x v="1"/>
    <s v="APLICACOES DIRETAS"/>
    <x v="4"/>
    <x v="452"/>
    <x v="483"/>
  </r>
  <r>
    <x v="13"/>
    <n v="281281.31"/>
    <x v="1"/>
    <x v="2"/>
    <x v="1"/>
    <s v="APLICACOES DIRETAS"/>
    <x v="4"/>
    <x v="334"/>
    <x v="359"/>
  </r>
  <r>
    <x v="13"/>
    <n v="725227.33"/>
    <x v="1"/>
    <x v="2"/>
    <x v="1"/>
    <s v="APLICACOES DIRETAS"/>
    <x v="4"/>
    <x v="335"/>
    <x v="360"/>
  </r>
  <r>
    <x v="13"/>
    <n v="674471.75"/>
    <x v="1"/>
    <x v="2"/>
    <x v="1"/>
    <s v="APLICACOES DIRETAS"/>
    <x v="4"/>
    <x v="358"/>
    <x v="380"/>
  </r>
  <r>
    <x v="13"/>
    <n v="61316595.990000002"/>
    <x v="1"/>
    <x v="2"/>
    <x v="1"/>
    <s v="APLICACOES DIRETAS"/>
    <x v="4"/>
    <x v="8"/>
    <x v="8"/>
  </r>
  <r>
    <x v="13"/>
    <n v="2431607.59"/>
    <x v="1"/>
    <x v="2"/>
    <x v="1"/>
    <s v="APLICACOES DIRETAS"/>
    <x v="4"/>
    <x v="267"/>
    <x v="278"/>
  </r>
  <r>
    <x v="13"/>
    <n v="1189715.95"/>
    <x v="1"/>
    <x v="2"/>
    <x v="1"/>
    <s v="APLICACOES DIRETAS"/>
    <x v="4"/>
    <x v="336"/>
    <x v="361"/>
  </r>
  <r>
    <x v="13"/>
    <n v="346179.47"/>
    <x v="1"/>
    <x v="2"/>
    <x v="1"/>
    <s v="APLICACOES DIRETAS"/>
    <x v="4"/>
    <x v="328"/>
    <x v="353"/>
  </r>
  <r>
    <x v="13"/>
    <n v="153698953.37"/>
    <x v="1"/>
    <x v="2"/>
    <x v="1"/>
    <s v="APLICACOES DIRETAS"/>
    <x v="4"/>
    <x v="273"/>
    <x v="284"/>
  </r>
  <r>
    <x v="13"/>
    <n v="35855.520000000004"/>
    <x v="1"/>
    <x v="2"/>
    <x v="1"/>
    <s v="APLICACOES DIRETAS"/>
    <x v="4"/>
    <x v="453"/>
    <x v="484"/>
  </r>
  <r>
    <x v="13"/>
    <n v="0"/>
    <x v="1"/>
    <x v="2"/>
    <x v="1"/>
    <s v="APLICACOES DIRETAS"/>
    <x v="4"/>
    <x v="3"/>
    <x v="327"/>
  </r>
  <r>
    <x v="13"/>
    <n v="412124059.82999998"/>
    <x v="1"/>
    <x v="2"/>
    <x v="1"/>
    <s v="APLICACOES DIRETAS"/>
    <x v="25"/>
    <x v="30"/>
    <x v="30"/>
  </r>
  <r>
    <x v="13"/>
    <n v="471808584.13999999"/>
    <x v="1"/>
    <x v="2"/>
    <x v="1"/>
    <s v="APLICACOES DIRETAS"/>
    <x v="25"/>
    <x v="390"/>
    <x v="419"/>
  </r>
  <r>
    <x v="13"/>
    <n v="102302292.67"/>
    <x v="1"/>
    <x v="2"/>
    <x v="1"/>
    <s v="APLICACOES DIRETAS"/>
    <x v="25"/>
    <x v="31"/>
    <x v="31"/>
  </r>
  <r>
    <x v="13"/>
    <n v="124009706.59"/>
    <x v="1"/>
    <x v="2"/>
    <x v="1"/>
    <s v="APLICACOES DIRETAS"/>
    <x v="25"/>
    <x v="391"/>
    <x v="420"/>
  </r>
  <r>
    <x v="13"/>
    <n v="849233.68"/>
    <x v="1"/>
    <x v="2"/>
    <x v="1"/>
    <s v="APLICACOES DIRETAS"/>
    <x v="25"/>
    <x v="3"/>
    <x v="230"/>
  </r>
  <r>
    <x v="13"/>
    <n v="16815033.530000001"/>
    <x v="1"/>
    <x v="2"/>
    <x v="1"/>
    <s v="APLICACOES DIRETAS"/>
    <x v="65"/>
    <x v="64"/>
    <x v="64"/>
  </r>
  <r>
    <x v="13"/>
    <n v="153381.5"/>
    <x v="1"/>
    <x v="2"/>
    <x v="1"/>
    <s v="APLICACOES DIRETAS"/>
    <x v="65"/>
    <x v="3"/>
    <x v="381"/>
  </r>
  <r>
    <x v="13"/>
    <n v="6390"/>
    <x v="1"/>
    <x v="2"/>
    <x v="1"/>
    <s v="APLICACOES DIRETAS"/>
    <x v="7"/>
    <x v="32"/>
    <x v="32"/>
  </r>
  <r>
    <x v="13"/>
    <n v="21527787.149999999"/>
    <x v="1"/>
    <x v="2"/>
    <x v="1"/>
    <s v="APLICACOES DIRETAS"/>
    <x v="7"/>
    <x v="33"/>
    <x v="33"/>
  </r>
  <r>
    <x v="13"/>
    <n v="282549.7"/>
    <x v="1"/>
    <x v="2"/>
    <x v="1"/>
    <s v="APLICACOES DIRETAS"/>
    <x v="7"/>
    <x v="34"/>
    <x v="34"/>
  </r>
  <r>
    <x v="13"/>
    <n v="16241707.310000001"/>
    <x v="1"/>
    <x v="2"/>
    <x v="1"/>
    <s v="APLICACOES DIRETAS"/>
    <x v="7"/>
    <x v="35"/>
    <x v="35"/>
  </r>
  <r>
    <x v="13"/>
    <n v="5558662.5499999998"/>
    <x v="1"/>
    <x v="2"/>
    <x v="1"/>
    <s v="APLICACOES DIRETAS"/>
    <x v="7"/>
    <x v="230"/>
    <x v="231"/>
  </r>
  <r>
    <x v="13"/>
    <n v="61357269.539999999"/>
    <x v="1"/>
    <x v="2"/>
    <x v="1"/>
    <s v="APLICACOES DIRETAS"/>
    <x v="7"/>
    <x v="36"/>
    <x v="36"/>
  </r>
  <r>
    <x v="13"/>
    <n v="2560294.77"/>
    <x v="1"/>
    <x v="2"/>
    <x v="1"/>
    <s v="APLICACOES DIRETAS"/>
    <x v="7"/>
    <x v="37"/>
    <x v="37"/>
  </r>
  <r>
    <x v="13"/>
    <n v="2484097.64"/>
    <x v="1"/>
    <x v="2"/>
    <x v="1"/>
    <s v="APLICACOES DIRETAS"/>
    <x v="7"/>
    <x v="38"/>
    <x v="38"/>
  </r>
  <r>
    <x v="13"/>
    <n v="2846280.52"/>
    <x v="1"/>
    <x v="2"/>
    <x v="1"/>
    <s v="APLICACOES DIRETAS"/>
    <x v="7"/>
    <x v="39"/>
    <x v="39"/>
  </r>
  <r>
    <x v="13"/>
    <n v="28049936.940000001"/>
    <x v="1"/>
    <x v="2"/>
    <x v="1"/>
    <s v="APLICACOES DIRETAS"/>
    <x v="7"/>
    <x v="293"/>
    <x v="303"/>
  </r>
  <r>
    <x v="13"/>
    <n v="144312.26999999999"/>
    <x v="1"/>
    <x v="2"/>
    <x v="1"/>
    <s v="APLICACOES DIRETAS"/>
    <x v="7"/>
    <x v="40"/>
    <x v="40"/>
  </r>
  <r>
    <x v="13"/>
    <n v="49092370.469999999"/>
    <x v="1"/>
    <x v="2"/>
    <x v="1"/>
    <s v="APLICACOES DIRETAS"/>
    <x v="7"/>
    <x v="41"/>
    <x v="41"/>
  </r>
  <r>
    <x v="13"/>
    <n v="4662603.1500000004"/>
    <x v="1"/>
    <x v="2"/>
    <x v="1"/>
    <s v="APLICACOES DIRETAS"/>
    <x v="7"/>
    <x v="42"/>
    <x v="42"/>
  </r>
  <r>
    <x v="13"/>
    <n v="408748.15"/>
    <x v="1"/>
    <x v="2"/>
    <x v="1"/>
    <s v="APLICACOES DIRETAS"/>
    <x v="7"/>
    <x v="259"/>
    <x v="268"/>
  </r>
  <r>
    <x v="13"/>
    <n v="91941.71"/>
    <x v="1"/>
    <x v="2"/>
    <x v="1"/>
    <s v="APLICACOES DIRETAS"/>
    <x v="7"/>
    <x v="43"/>
    <x v="43"/>
  </r>
  <r>
    <x v="13"/>
    <n v="81245.210000000006"/>
    <x v="1"/>
    <x v="2"/>
    <x v="1"/>
    <s v="APLICACOES DIRETAS"/>
    <x v="7"/>
    <x v="44"/>
    <x v="44"/>
  </r>
  <r>
    <x v="13"/>
    <n v="77440.77"/>
    <x v="1"/>
    <x v="2"/>
    <x v="1"/>
    <s v="APLICACOES DIRETAS"/>
    <x v="7"/>
    <x v="45"/>
    <x v="45"/>
  </r>
  <r>
    <x v="13"/>
    <n v="8282809.46"/>
    <x v="1"/>
    <x v="2"/>
    <x v="1"/>
    <s v="APLICACOES DIRETAS"/>
    <x v="7"/>
    <x v="46"/>
    <x v="46"/>
  </r>
  <r>
    <x v="13"/>
    <n v="18979609.02"/>
    <x v="1"/>
    <x v="2"/>
    <x v="1"/>
    <s v="APLICACOES DIRETAS"/>
    <x v="7"/>
    <x v="47"/>
    <x v="47"/>
  </r>
  <r>
    <x v="13"/>
    <n v="3976189.11"/>
    <x v="1"/>
    <x v="2"/>
    <x v="1"/>
    <s v="APLICACOES DIRETAS"/>
    <x v="7"/>
    <x v="48"/>
    <x v="48"/>
  </r>
  <r>
    <x v="13"/>
    <n v="1889065.94"/>
    <x v="1"/>
    <x v="2"/>
    <x v="1"/>
    <s v="APLICACOES DIRETAS"/>
    <x v="7"/>
    <x v="49"/>
    <x v="49"/>
  </r>
  <r>
    <x v="13"/>
    <n v="2813455.35"/>
    <x v="1"/>
    <x v="2"/>
    <x v="1"/>
    <s v="APLICACOES DIRETAS"/>
    <x v="7"/>
    <x v="50"/>
    <x v="50"/>
  </r>
  <r>
    <x v="13"/>
    <n v="139462614.63999999"/>
    <x v="1"/>
    <x v="2"/>
    <x v="1"/>
    <s v="APLICACOES DIRETAS"/>
    <x v="7"/>
    <x v="51"/>
    <x v="51"/>
  </r>
  <r>
    <x v="13"/>
    <n v="1226048.52"/>
    <x v="1"/>
    <x v="2"/>
    <x v="1"/>
    <s v="APLICACOES DIRETAS"/>
    <x v="7"/>
    <x v="52"/>
    <x v="52"/>
  </r>
  <r>
    <x v="13"/>
    <n v="10294.200000000001"/>
    <x v="1"/>
    <x v="2"/>
    <x v="1"/>
    <s v="APLICACOES DIRETAS"/>
    <x v="7"/>
    <x v="454"/>
    <x v="485"/>
  </r>
  <r>
    <x v="13"/>
    <n v="15322145.460000001"/>
    <x v="1"/>
    <x v="2"/>
    <x v="1"/>
    <s v="APLICACOES DIRETAS"/>
    <x v="7"/>
    <x v="53"/>
    <x v="53"/>
  </r>
  <r>
    <x v="13"/>
    <n v="18725508.719999999"/>
    <x v="1"/>
    <x v="2"/>
    <x v="1"/>
    <s v="APLICACOES DIRETAS"/>
    <x v="7"/>
    <x v="54"/>
    <x v="54"/>
  </r>
  <r>
    <x v="13"/>
    <n v="1279617.07"/>
    <x v="1"/>
    <x v="2"/>
    <x v="1"/>
    <s v="APLICACOES DIRETAS"/>
    <x v="7"/>
    <x v="55"/>
    <x v="55"/>
  </r>
  <r>
    <x v="13"/>
    <n v="5009506.99"/>
    <x v="1"/>
    <x v="2"/>
    <x v="1"/>
    <s v="APLICACOES DIRETAS"/>
    <x v="7"/>
    <x v="56"/>
    <x v="56"/>
  </r>
  <r>
    <x v="13"/>
    <n v="2169446.84"/>
    <x v="1"/>
    <x v="2"/>
    <x v="1"/>
    <s v="APLICACOES DIRETAS"/>
    <x v="7"/>
    <x v="57"/>
    <x v="57"/>
  </r>
  <r>
    <x v="13"/>
    <n v="491840.75"/>
    <x v="1"/>
    <x v="2"/>
    <x v="1"/>
    <s v="APLICACOES DIRETAS"/>
    <x v="7"/>
    <x v="58"/>
    <x v="58"/>
  </r>
  <r>
    <x v="13"/>
    <n v="858065453.75"/>
    <x v="1"/>
    <x v="2"/>
    <x v="1"/>
    <s v="APLICACOES DIRETAS"/>
    <x v="7"/>
    <x v="59"/>
    <x v="59"/>
  </r>
  <r>
    <x v="13"/>
    <n v="994592.14"/>
    <x v="1"/>
    <x v="2"/>
    <x v="1"/>
    <s v="APLICACOES DIRETAS"/>
    <x v="7"/>
    <x v="11"/>
    <x v="11"/>
  </r>
  <r>
    <x v="13"/>
    <n v="4346166.9800000004"/>
    <x v="1"/>
    <x v="2"/>
    <x v="1"/>
    <s v="APLICACOES DIRETAS"/>
    <x v="7"/>
    <x v="231"/>
    <x v="232"/>
  </r>
  <r>
    <x v="13"/>
    <n v="6731039.3300000001"/>
    <x v="1"/>
    <x v="2"/>
    <x v="1"/>
    <s v="APLICACOES DIRETAS"/>
    <x v="7"/>
    <x v="60"/>
    <x v="60"/>
  </r>
  <r>
    <x v="13"/>
    <n v="40983505.039999999"/>
    <x v="1"/>
    <x v="2"/>
    <x v="1"/>
    <s v="APLICACOES DIRETAS"/>
    <x v="7"/>
    <x v="61"/>
    <x v="61"/>
  </r>
  <r>
    <x v="13"/>
    <n v="4864132.9000000004"/>
    <x v="1"/>
    <x v="2"/>
    <x v="1"/>
    <s v="APLICACOES DIRETAS"/>
    <x v="7"/>
    <x v="62"/>
    <x v="62"/>
  </r>
  <r>
    <x v="13"/>
    <n v="19634675.68"/>
    <x v="1"/>
    <x v="2"/>
    <x v="1"/>
    <s v="APLICACOES DIRETAS"/>
    <x v="7"/>
    <x v="3"/>
    <x v="233"/>
  </r>
  <r>
    <x v="13"/>
    <n v="2405514.59"/>
    <x v="1"/>
    <x v="2"/>
    <x v="1"/>
    <s v="APLICACOES DIRETAS"/>
    <x v="7"/>
    <x v="63"/>
    <x v="63"/>
  </r>
  <r>
    <x v="13"/>
    <n v="17542766.280000001"/>
    <x v="1"/>
    <x v="2"/>
    <x v="1"/>
    <s v="APLICACOES DIRETAS"/>
    <x v="42"/>
    <x v="392"/>
    <x v="421"/>
  </r>
  <r>
    <x v="13"/>
    <n v="151736.59"/>
    <x v="1"/>
    <x v="2"/>
    <x v="1"/>
    <s v="APLICACOES DIRETAS"/>
    <x v="42"/>
    <x v="393"/>
    <x v="422"/>
  </r>
  <r>
    <x v="13"/>
    <n v="120"/>
    <x v="1"/>
    <x v="2"/>
    <x v="1"/>
    <s v="APLICACOES DIRETAS"/>
    <x v="42"/>
    <x v="373"/>
    <x v="399"/>
  </r>
  <r>
    <x v="13"/>
    <n v="1785.75"/>
    <x v="1"/>
    <x v="2"/>
    <x v="1"/>
    <s v="APLICACOES DIRETAS"/>
    <x v="42"/>
    <x v="318"/>
    <x v="338"/>
  </r>
  <r>
    <x v="13"/>
    <n v="13805.98"/>
    <x v="1"/>
    <x v="2"/>
    <x v="1"/>
    <s v="APLICACOES DIRETAS"/>
    <x v="42"/>
    <x v="374"/>
    <x v="400"/>
  </r>
  <r>
    <x v="13"/>
    <n v="4142617.27"/>
    <x v="1"/>
    <x v="2"/>
    <x v="1"/>
    <s v="APLICACOES DIRETAS"/>
    <x v="42"/>
    <x v="375"/>
    <x v="401"/>
  </r>
  <r>
    <x v="13"/>
    <n v="3457338.12"/>
    <x v="1"/>
    <x v="2"/>
    <x v="1"/>
    <s v="APLICACOES DIRETAS"/>
    <x v="42"/>
    <x v="319"/>
    <x v="339"/>
  </r>
  <r>
    <x v="13"/>
    <n v="270570.5"/>
    <x v="1"/>
    <x v="2"/>
    <x v="1"/>
    <s v="APLICACOES DIRETAS"/>
    <x v="42"/>
    <x v="322"/>
    <x v="342"/>
  </r>
  <r>
    <x v="13"/>
    <n v="0"/>
    <x v="1"/>
    <x v="2"/>
    <x v="1"/>
    <s v="APLICACOES DIRETAS"/>
    <x v="42"/>
    <x v="3"/>
    <x v="244"/>
  </r>
  <r>
    <x v="13"/>
    <n v="492741676.75"/>
    <x v="1"/>
    <x v="2"/>
    <x v="1"/>
    <s v="APLICACOES DIRETAS"/>
    <x v="27"/>
    <x v="65"/>
    <x v="65"/>
  </r>
  <r>
    <x v="13"/>
    <n v="1434687.68"/>
    <x v="1"/>
    <x v="2"/>
    <x v="1"/>
    <s v="APLICACOES DIRETAS"/>
    <x v="27"/>
    <x v="3"/>
    <x v="65"/>
  </r>
  <r>
    <x v="13"/>
    <n v="0"/>
    <x v="1"/>
    <x v="2"/>
    <x v="1"/>
    <s v="APLICACOES DIRETAS"/>
    <x v="28"/>
    <x v="3"/>
    <x v="343"/>
  </r>
  <r>
    <x v="13"/>
    <n v="173340.48"/>
    <x v="1"/>
    <x v="2"/>
    <x v="1"/>
    <s v="APLICACOES DIRETAS"/>
    <x v="29"/>
    <x v="455"/>
    <x v="486"/>
  </r>
  <r>
    <x v="13"/>
    <n v="32837360.73"/>
    <x v="1"/>
    <x v="2"/>
    <x v="1"/>
    <s v="APLICACOES DIRETAS"/>
    <x v="29"/>
    <x v="67"/>
    <x v="67"/>
  </r>
  <r>
    <x v="13"/>
    <n v="0"/>
    <x v="1"/>
    <x v="2"/>
    <x v="1"/>
    <s v="APLICACOES DIRETAS"/>
    <x v="29"/>
    <x v="3"/>
    <x v="67"/>
  </r>
  <r>
    <x v="13"/>
    <n v="33948707.380000003"/>
    <x v="1"/>
    <x v="2"/>
    <x v="1"/>
    <s v="APLICACOES DIRETAS"/>
    <x v="69"/>
    <x v="394"/>
    <x v="423"/>
  </r>
  <r>
    <x v="13"/>
    <n v="7441957.1200000001"/>
    <x v="1"/>
    <x v="2"/>
    <x v="1"/>
    <s v="APLICACOES DIRETAS"/>
    <x v="69"/>
    <x v="70"/>
    <x v="70"/>
  </r>
  <r>
    <x v="13"/>
    <n v="3788446.03"/>
    <x v="1"/>
    <x v="2"/>
    <x v="1"/>
    <s v="APLICACOES DIRETAS"/>
    <x v="69"/>
    <x v="438"/>
    <x v="468"/>
  </r>
  <r>
    <x v="13"/>
    <n v="5764677.7800000003"/>
    <x v="1"/>
    <x v="2"/>
    <x v="1"/>
    <s v="APLICACOES DIRETAS"/>
    <x v="69"/>
    <x v="74"/>
    <x v="74"/>
  </r>
  <r>
    <x v="13"/>
    <n v="5708865.79"/>
    <x v="1"/>
    <x v="2"/>
    <x v="1"/>
    <s v="APLICACOES DIRETAS"/>
    <x v="69"/>
    <x v="71"/>
    <x v="71"/>
  </r>
  <r>
    <x v="13"/>
    <n v="225000"/>
    <x v="1"/>
    <x v="2"/>
    <x v="1"/>
    <s v="APLICACOES DIRETAS"/>
    <x v="69"/>
    <x v="72"/>
    <x v="72"/>
  </r>
  <r>
    <x v="13"/>
    <n v="0"/>
    <x v="1"/>
    <x v="2"/>
    <x v="1"/>
    <s v="APLICACOES DIRETAS"/>
    <x v="69"/>
    <x v="3"/>
    <x v="424"/>
  </r>
  <r>
    <x v="13"/>
    <n v="1690417.5"/>
    <x v="1"/>
    <x v="2"/>
    <x v="1"/>
    <s v="APLICACOES DIRETAS"/>
    <x v="70"/>
    <x v="75"/>
    <x v="75"/>
  </r>
  <r>
    <x v="13"/>
    <n v="117260.76"/>
    <x v="1"/>
    <x v="2"/>
    <x v="1"/>
    <s v="APLICACOES DIRETAS"/>
    <x v="70"/>
    <x v="71"/>
    <x v="71"/>
  </r>
  <r>
    <x v="13"/>
    <n v="87023130.5"/>
    <x v="1"/>
    <x v="2"/>
    <x v="1"/>
    <s v="APLICACOES DIRETAS"/>
    <x v="70"/>
    <x v="76"/>
    <x v="76"/>
  </r>
  <r>
    <x v="13"/>
    <n v="0"/>
    <x v="1"/>
    <x v="2"/>
    <x v="1"/>
    <s v="APLICACOES DIRETAS"/>
    <x v="70"/>
    <x v="3"/>
    <x v="425"/>
  </r>
  <r>
    <x v="13"/>
    <n v="600"/>
    <x v="1"/>
    <x v="2"/>
    <x v="1"/>
    <s v="APLICACOES DIRETAS"/>
    <x v="8"/>
    <x v="266"/>
    <x v="276"/>
  </r>
  <r>
    <x v="13"/>
    <n v="423683.31"/>
    <x v="1"/>
    <x v="2"/>
    <x v="1"/>
    <s v="APLICACOES DIRETAS"/>
    <x v="8"/>
    <x v="232"/>
    <x v="234"/>
  </r>
  <r>
    <x v="13"/>
    <n v="145216.89000000001"/>
    <x v="1"/>
    <x v="2"/>
    <x v="1"/>
    <s v="APLICACOES DIRETAS"/>
    <x v="8"/>
    <x v="456"/>
    <x v="487"/>
  </r>
  <r>
    <x v="13"/>
    <n v="16824752.75"/>
    <x v="1"/>
    <x v="2"/>
    <x v="1"/>
    <s v="APLICACOES DIRETAS"/>
    <x v="8"/>
    <x v="79"/>
    <x v="79"/>
  </r>
  <r>
    <x v="13"/>
    <n v="6452164.0899999999"/>
    <x v="1"/>
    <x v="2"/>
    <x v="1"/>
    <s v="APLICACOES DIRETAS"/>
    <x v="8"/>
    <x v="80"/>
    <x v="80"/>
  </r>
  <r>
    <x v="13"/>
    <n v="1141048.17"/>
    <x v="1"/>
    <x v="2"/>
    <x v="1"/>
    <s v="APLICACOES DIRETAS"/>
    <x v="8"/>
    <x v="81"/>
    <x v="81"/>
  </r>
  <r>
    <x v="13"/>
    <n v="1418.87"/>
    <x v="1"/>
    <x v="2"/>
    <x v="1"/>
    <s v="APLICACOES DIRETAS"/>
    <x v="8"/>
    <x v="82"/>
    <x v="82"/>
  </r>
  <r>
    <x v="13"/>
    <n v="74210757.239999995"/>
    <x v="1"/>
    <x v="2"/>
    <x v="1"/>
    <s v="APLICACOES DIRETAS"/>
    <x v="8"/>
    <x v="83"/>
    <x v="83"/>
  </r>
  <r>
    <x v="13"/>
    <n v="99067.62"/>
    <x v="1"/>
    <x v="2"/>
    <x v="1"/>
    <s v="APLICACOES DIRETAS"/>
    <x v="8"/>
    <x v="84"/>
    <x v="84"/>
  </r>
  <r>
    <x v="13"/>
    <n v="0"/>
    <x v="1"/>
    <x v="2"/>
    <x v="1"/>
    <s v="APLICACOES DIRETAS"/>
    <x v="8"/>
    <x v="85"/>
    <x v="85"/>
  </r>
  <r>
    <x v="13"/>
    <n v="42680"/>
    <x v="1"/>
    <x v="2"/>
    <x v="1"/>
    <s v="APLICACOES DIRETAS"/>
    <x v="8"/>
    <x v="439"/>
    <x v="469"/>
  </r>
  <r>
    <x v="13"/>
    <n v="1036522.96"/>
    <x v="1"/>
    <x v="2"/>
    <x v="1"/>
    <s v="APLICACOES DIRETAS"/>
    <x v="8"/>
    <x v="245"/>
    <x v="254"/>
  </r>
  <r>
    <x v="13"/>
    <n v="35802151.189999998"/>
    <x v="1"/>
    <x v="2"/>
    <x v="1"/>
    <s v="APLICACOES DIRETAS"/>
    <x v="8"/>
    <x v="86"/>
    <x v="86"/>
  </r>
  <r>
    <x v="13"/>
    <n v="3663944.86"/>
    <x v="1"/>
    <x v="2"/>
    <x v="1"/>
    <s v="APLICACOES DIRETAS"/>
    <x v="8"/>
    <x v="87"/>
    <x v="87"/>
  </r>
  <r>
    <x v="13"/>
    <n v="101248854.17"/>
    <x v="1"/>
    <x v="2"/>
    <x v="1"/>
    <s v="APLICACOES DIRETAS"/>
    <x v="8"/>
    <x v="88"/>
    <x v="88"/>
  </r>
  <r>
    <x v="13"/>
    <n v="22154634.93"/>
    <x v="1"/>
    <x v="2"/>
    <x v="1"/>
    <s v="APLICACOES DIRETAS"/>
    <x v="8"/>
    <x v="89"/>
    <x v="89"/>
  </r>
  <r>
    <x v="13"/>
    <n v="913460.5"/>
    <x v="1"/>
    <x v="2"/>
    <x v="1"/>
    <s v="APLICACOES DIRETAS"/>
    <x v="8"/>
    <x v="90"/>
    <x v="90"/>
  </r>
  <r>
    <x v="13"/>
    <n v="496502.48"/>
    <x v="1"/>
    <x v="2"/>
    <x v="1"/>
    <s v="APLICACOES DIRETAS"/>
    <x v="8"/>
    <x v="12"/>
    <x v="12"/>
  </r>
  <r>
    <x v="13"/>
    <n v="4179.68"/>
    <x v="1"/>
    <x v="2"/>
    <x v="1"/>
    <s v="APLICACOES DIRETAS"/>
    <x v="8"/>
    <x v="91"/>
    <x v="91"/>
  </r>
  <r>
    <x v="13"/>
    <n v="11253.78"/>
    <x v="1"/>
    <x v="2"/>
    <x v="1"/>
    <s v="APLICACOES DIRETAS"/>
    <x v="8"/>
    <x v="92"/>
    <x v="92"/>
  </r>
  <r>
    <x v="13"/>
    <n v="128097.9"/>
    <x v="1"/>
    <x v="2"/>
    <x v="1"/>
    <s v="APLICACOES DIRETAS"/>
    <x v="8"/>
    <x v="93"/>
    <x v="93"/>
  </r>
  <r>
    <x v="13"/>
    <n v="66746.44"/>
    <x v="1"/>
    <x v="2"/>
    <x v="1"/>
    <s v="APLICACOES DIRETAS"/>
    <x v="8"/>
    <x v="94"/>
    <x v="94"/>
  </r>
  <r>
    <x v="13"/>
    <n v="1795032.52"/>
    <x v="1"/>
    <x v="2"/>
    <x v="1"/>
    <s v="APLICACOES DIRETAS"/>
    <x v="8"/>
    <x v="95"/>
    <x v="95"/>
  </r>
  <r>
    <x v="13"/>
    <n v="2095556.45"/>
    <x v="1"/>
    <x v="2"/>
    <x v="1"/>
    <s v="APLICACOES DIRETAS"/>
    <x v="8"/>
    <x v="3"/>
    <x v="235"/>
  </r>
  <r>
    <x v="13"/>
    <n v="2440392.5699999998"/>
    <x v="1"/>
    <x v="2"/>
    <x v="1"/>
    <s v="APLICACOES DIRETAS"/>
    <x v="8"/>
    <x v="340"/>
    <x v="365"/>
  </r>
  <r>
    <x v="13"/>
    <n v="9139.0400000000009"/>
    <x v="1"/>
    <x v="2"/>
    <x v="1"/>
    <s v="APLICACOES DIRETAS"/>
    <x v="8"/>
    <x v="457"/>
    <x v="488"/>
  </r>
  <r>
    <x v="13"/>
    <n v="470325.85"/>
    <x v="1"/>
    <x v="2"/>
    <x v="1"/>
    <s v="APLICACOES DIRETAS"/>
    <x v="8"/>
    <x v="252"/>
    <x v="261"/>
  </r>
  <r>
    <x v="13"/>
    <n v="1897808.57"/>
    <x v="1"/>
    <x v="2"/>
    <x v="1"/>
    <s v="APLICACOES DIRETAS"/>
    <x v="9"/>
    <x v="440"/>
    <x v="470"/>
  </r>
  <r>
    <x v="13"/>
    <n v="1053025.73"/>
    <x v="1"/>
    <x v="2"/>
    <x v="1"/>
    <s v="APLICACOES DIRETAS"/>
    <x v="9"/>
    <x v="246"/>
    <x v="255"/>
  </r>
  <r>
    <x v="13"/>
    <n v="1759241.94"/>
    <x v="1"/>
    <x v="2"/>
    <x v="1"/>
    <s v="APLICACOES DIRETAS"/>
    <x v="9"/>
    <x v="96"/>
    <x v="96"/>
  </r>
  <r>
    <x v="13"/>
    <n v="545307.78"/>
    <x v="1"/>
    <x v="2"/>
    <x v="1"/>
    <s v="APLICACOES DIRETAS"/>
    <x v="9"/>
    <x v="78"/>
    <x v="78"/>
  </r>
  <r>
    <x v="13"/>
    <n v="17670720.149999999"/>
    <x v="1"/>
    <x v="2"/>
    <x v="1"/>
    <s v="APLICACOES DIRETAS"/>
    <x v="9"/>
    <x v="290"/>
    <x v="300"/>
  </r>
  <r>
    <x v="13"/>
    <n v="380325.96"/>
    <x v="1"/>
    <x v="2"/>
    <x v="1"/>
    <s v="APLICACOES DIRETAS"/>
    <x v="9"/>
    <x v="339"/>
    <x v="364"/>
  </r>
  <r>
    <x v="13"/>
    <n v="1879242.06"/>
    <x v="1"/>
    <x v="2"/>
    <x v="1"/>
    <s v="APLICACOES DIRETAS"/>
    <x v="9"/>
    <x v="377"/>
    <x v="404"/>
  </r>
  <r>
    <x v="13"/>
    <n v="48052219.530000001"/>
    <x v="1"/>
    <x v="2"/>
    <x v="1"/>
    <s v="APLICACOES DIRETAS"/>
    <x v="9"/>
    <x v="359"/>
    <x v="382"/>
  </r>
  <r>
    <x v="13"/>
    <n v="2101362.94"/>
    <x v="1"/>
    <x v="2"/>
    <x v="1"/>
    <s v="APLICACOES DIRETAS"/>
    <x v="9"/>
    <x v="294"/>
    <x v="304"/>
  </r>
  <r>
    <x v="13"/>
    <n v="14435154.449999999"/>
    <x v="1"/>
    <x v="2"/>
    <x v="1"/>
    <s v="APLICACOES DIRETAS"/>
    <x v="9"/>
    <x v="295"/>
    <x v="305"/>
  </r>
  <r>
    <x v="13"/>
    <n v="5939636.1100000003"/>
    <x v="1"/>
    <x v="2"/>
    <x v="1"/>
    <s v="APLICACOES DIRETAS"/>
    <x v="9"/>
    <x v="296"/>
    <x v="306"/>
  </r>
  <r>
    <x v="13"/>
    <n v="621413.23"/>
    <x v="1"/>
    <x v="2"/>
    <x v="1"/>
    <s v="APLICACOES DIRETAS"/>
    <x v="9"/>
    <x v="13"/>
    <x v="13"/>
  </r>
  <r>
    <x v="13"/>
    <n v="42031097.030000001"/>
    <x v="1"/>
    <x v="2"/>
    <x v="1"/>
    <s v="APLICACOES DIRETAS"/>
    <x v="9"/>
    <x v="82"/>
    <x v="82"/>
  </r>
  <r>
    <x v="13"/>
    <n v="1287146.8700000001"/>
    <x v="1"/>
    <x v="2"/>
    <x v="1"/>
    <s v="APLICACOES DIRETAS"/>
    <x v="9"/>
    <x v="97"/>
    <x v="97"/>
  </r>
  <r>
    <x v="13"/>
    <n v="39424317.109999999"/>
    <x v="1"/>
    <x v="2"/>
    <x v="1"/>
    <s v="APLICACOES DIRETAS"/>
    <x v="9"/>
    <x v="297"/>
    <x v="307"/>
  </r>
  <r>
    <x v="13"/>
    <n v="329418077.91000003"/>
    <x v="1"/>
    <x v="2"/>
    <x v="1"/>
    <s v="APLICACOES DIRETAS"/>
    <x v="9"/>
    <x v="85"/>
    <x v="85"/>
  </r>
  <r>
    <x v="13"/>
    <n v="64261573.939999998"/>
    <x v="1"/>
    <x v="2"/>
    <x v="1"/>
    <s v="APLICACOES DIRETAS"/>
    <x v="9"/>
    <x v="86"/>
    <x v="86"/>
  </r>
  <r>
    <x v="13"/>
    <n v="39838371.350000001"/>
    <x v="1"/>
    <x v="2"/>
    <x v="1"/>
    <s v="APLICACOES DIRETAS"/>
    <x v="9"/>
    <x v="99"/>
    <x v="99"/>
  </r>
  <r>
    <x v="13"/>
    <n v="29369605.02"/>
    <x v="1"/>
    <x v="2"/>
    <x v="1"/>
    <s v="APLICACOES DIRETAS"/>
    <x v="9"/>
    <x v="100"/>
    <x v="100"/>
  </r>
  <r>
    <x v="13"/>
    <n v="118833.81"/>
    <x v="1"/>
    <x v="2"/>
    <x v="1"/>
    <s v="APLICACOES DIRETAS"/>
    <x v="9"/>
    <x v="101"/>
    <x v="101"/>
  </r>
  <r>
    <x v="13"/>
    <n v="50363746.049999997"/>
    <x v="1"/>
    <x v="2"/>
    <x v="1"/>
    <s v="APLICACOES DIRETAS"/>
    <x v="9"/>
    <x v="102"/>
    <x v="102"/>
  </r>
  <r>
    <x v="13"/>
    <n v="53260.85"/>
    <x v="1"/>
    <x v="2"/>
    <x v="1"/>
    <s v="APLICACOES DIRETAS"/>
    <x v="9"/>
    <x v="103"/>
    <x v="103"/>
  </r>
  <r>
    <x v="13"/>
    <n v="97661465.5"/>
    <x v="1"/>
    <x v="2"/>
    <x v="1"/>
    <s v="APLICACOES DIRETAS"/>
    <x v="9"/>
    <x v="104"/>
    <x v="104"/>
  </r>
  <r>
    <x v="13"/>
    <n v="4335568.9000000004"/>
    <x v="1"/>
    <x v="2"/>
    <x v="1"/>
    <s v="APLICACOES DIRETAS"/>
    <x v="9"/>
    <x v="395"/>
    <x v="426"/>
  </r>
  <r>
    <x v="13"/>
    <n v="5835885.46"/>
    <x v="1"/>
    <x v="2"/>
    <x v="1"/>
    <s v="APLICACOES DIRETAS"/>
    <x v="9"/>
    <x v="105"/>
    <x v="105"/>
  </r>
  <r>
    <x v="13"/>
    <n v="1232495.04"/>
    <x v="1"/>
    <x v="2"/>
    <x v="1"/>
    <s v="APLICACOES DIRETAS"/>
    <x v="9"/>
    <x v="106"/>
    <x v="106"/>
  </r>
  <r>
    <x v="13"/>
    <n v="117454592.43000001"/>
    <x v="1"/>
    <x v="2"/>
    <x v="1"/>
    <s v="APLICACOES DIRETAS"/>
    <x v="9"/>
    <x v="107"/>
    <x v="107"/>
  </r>
  <r>
    <x v="13"/>
    <n v="1146404.94"/>
    <x v="1"/>
    <x v="2"/>
    <x v="1"/>
    <s v="APLICACOES DIRETAS"/>
    <x v="9"/>
    <x v="108"/>
    <x v="108"/>
  </r>
  <r>
    <x v="13"/>
    <n v="83278938.579999998"/>
    <x v="1"/>
    <x v="2"/>
    <x v="1"/>
    <s v="APLICACOES DIRETAS"/>
    <x v="9"/>
    <x v="360"/>
    <x v="383"/>
  </r>
  <r>
    <x v="13"/>
    <n v="10243277.550000001"/>
    <x v="1"/>
    <x v="2"/>
    <x v="1"/>
    <s v="APLICACOES DIRETAS"/>
    <x v="9"/>
    <x v="234"/>
    <x v="236"/>
  </r>
  <r>
    <x v="13"/>
    <n v="49552330.93"/>
    <x v="1"/>
    <x v="2"/>
    <x v="1"/>
    <s v="APLICACOES DIRETAS"/>
    <x v="9"/>
    <x v="93"/>
    <x v="93"/>
  </r>
  <r>
    <x v="13"/>
    <n v="80555621.390000001"/>
    <x v="1"/>
    <x v="2"/>
    <x v="1"/>
    <s v="APLICACOES DIRETAS"/>
    <x v="9"/>
    <x v="94"/>
    <x v="94"/>
  </r>
  <r>
    <x v="13"/>
    <n v="10245916.470000001"/>
    <x v="1"/>
    <x v="2"/>
    <x v="1"/>
    <s v="APLICACOES DIRETAS"/>
    <x v="9"/>
    <x v="109"/>
    <x v="109"/>
  </r>
  <r>
    <x v="13"/>
    <n v="4485468.32"/>
    <x v="1"/>
    <x v="2"/>
    <x v="1"/>
    <s v="APLICACOES DIRETAS"/>
    <x v="9"/>
    <x v="235"/>
    <x v="237"/>
  </r>
  <r>
    <x v="13"/>
    <n v="20452404.850000001"/>
    <x v="1"/>
    <x v="2"/>
    <x v="1"/>
    <s v="APLICACOES DIRETAS"/>
    <x v="9"/>
    <x v="3"/>
    <x v="238"/>
  </r>
  <r>
    <x v="13"/>
    <n v="24280558.350000001"/>
    <x v="1"/>
    <x v="2"/>
    <x v="1"/>
    <s v="APLICACOES DIRETAS"/>
    <x v="9"/>
    <x v="247"/>
    <x v="256"/>
  </r>
  <r>
    <x v="13"/>
    <n v="447808.04"/>
    <x v="1"/>
    <x v="2"/>
    <x v="1"/>
    <s v="APLICACOES DIRETAS"/>
    <x v="9"/>
    <x v="458"/>
    <x v="489"/>
  </r>
  <r>
    <x v="13"/>
    <n v="33550"/>
    <x v="1"/>
    <x v="2"/>
    <x v="1"/>
    <s v="APLICACOES DIRETAS"/>
    <x v="9"/>
    <x v="459"/>
    <x v="490"/>
  </r>
  <r>
    <x v="13"/>
    <n v="503344.6"/>
    <x v="1"/>
    <x v="2"/>
    <x v="1"/>
    <s v="APLICACOES DIRETAS"/>
    <x v="9"/>
    <x v="396"/>
    <x v="427"/>
  </r>
  <r>
    <x v="13"/>
    <n v="6039388.6699999999"/>
    <x v="1"/>
    <x v="2"/>
    <x v="1"/>
    <s v="APLICACOES DIRETAS"/>
    <x v="9"/>
    <x v="397"/>
    <x v="428"/>
  </r>
  <r>
    <x v="13"/>
    <n v="3602388.38"/>
    <x v="1"/>
    <x v="2"/>
    <x v="1"/>
    <s v="APLICACOES DIRETAS"/>
    <x v="9"/>
    <x v="361"/>
    <x v="384"/>
  </r>
  <r>
    <x v="13"/>
    <n v="5554059.3200000003"/>
    <x v="1"/>
    <x v="2"/>
    <x v="1"/>
    <s v="APLICACOES DIRETAS"/>
    <x v="9"/>
    <x v="398"/>
    <x v="429"/>
  </r>
  <r>
    <x v="13"/>
    <n v="7100"/>
    <x v="1"/>
    <x v="2"/>
    <x v="1"/>
    <s v="APLICACOES DIRETAS"/>
    <x v="9"/>
    <x v="399"/>
    <x v="430"/>
  </r>
  <r>
    <x v="13"/>
    <n v="1984565.4500000002"/>
    <x v="1"/>
    <x v="2"/>
    <x v="1"/>
    <s v="APLICACOES DIRETAS"/>
    <x v="9"/>
    <x v="110"/>
    <x v="110"/>
  </r>
  <r>
    <x v="13"/>
    <n v="106224315.47"/>
    <x v="1"/>
    <x v="2"/>
    <x v="1"/>
    <s v="APLICACOES DIRETAS"/>
    <x v="9"/>
    <x v="111"/>
    <x v="111"/>
  </r>
  <r>
    <x v="13"/>
    <n v="1340667.67"/>
    <x v="1"/>
    <x v="2"/>
    <x v="1"/>
    <s v="APLICACOES DIRETAS"/>
    <x v="9"/>
    <x v="340"/>
    <x v="365"/>
  </r>
  <r>
    <x v="13"/>
    <n v="6497674.9299999997"/>
    <x v="1"/>
    <x v="2"/>
    <x v="1"/>
    <s v="APLICACOES DIRETAS"/>
    <x v="9"/>
    <x v="298"/>
    <x v="308"/>
  </r>
  <r>
    <x v="13"/>
    <n v="71233785.159999996"/>
    <x v="1"/>
    <x v="2"/>
    <x v="1"/>
    <s v="APLICACOES DIRETAS"/>
    <x v="9"/>
    <x v="341"/>
    <x v="366"/>
  </r>
  <r>
    <x v="13"/>
    <n v="20558546.82"/>
    <x v="1"/>
    <x v="2"/>
    <x v="1"/>
    <s v="APLICACOES DIRETAS"/>
    <x v="9"/>
    <x v="342"/>
    <x v="367"/>
  </r>
  <r>
    <x v="13"/>
    <n v="2401115.94"/>
    <x v="1"/>
    <x v="2"/>
    <x v="1"/>
    <s v="APLICACOES DIRETAS"/>
    <x v="9"/>
    <x v="299"/>
    <x v="309"/>
  </r>
  <r>
    <x v="13"/>
    <n v="0"/>
    <x v="1"/>
    <x v="2"/>
    <x v="1"/>
    <s v="APLICACOES DIRETAS"/>
    <x v="9"/>
    <x v="343"/>
    <x v="257"/>
  </r>
  <r>
    <x v="13"/>
    <n v="167165135.69999999"/>
    <x v="1"/>
    <x v="2"/>
    <x v="1"/>
    <s v="APLICACOES DIRETAS"/>
    <x v="9"/>
    <x v="236"/>
    <x v="239"/>
  </r>
  <r>
    <x v="13"/>
    <n v="9284909.3599999994"/>
    <x v="1"/>
    <x v="2"/>
    <x v="1"/>
    <s v="APLICACOES DIRETAS"/>
    <x v="9"/>
    <x v="384"/>
    <x v="412"/>
  </r>
  <r>
    <x v="13"/>
    <n v="3109865.33"/>
    <x v="1"/>
    <x v="2"/>
    <x v="1"/>
    <s v="APLICACOES DIRETAS"/>
    <x v="9"/>
    <x v="344"/>
    <x v="368"/>
  </r>
  <r>
    <x v="13"/>
    <n v="839919.19"/>
    <x v="1"/>
    <x v="2"/>
    <x v="1"/>
    <s v="APLICACOES DIRETAS"/>
    <x v="9"/>
    <x v="400"/>
    <x v="431"/>
  </r>
  <r>
    <x v="13"/>
    <n v="129257347.31"/>
    <x v="1"/>
    <x v="2"/>
    <x v="1"/>
    <s v="APLICACOES DIRETAS"/>
    <x v="9"/>
    <x v="345"/>
    <x v="369"/>
  </r>
  <r>
    <x v="13"/>
    <n v="0"/>
    <x v="1"/>
    <x v="2"/>
    <x v="1"/>
    <s v="APLICACOES DIRETAS"/>
    <x v="9"/>
    <x v="346"/>
    <x v="258"/>
  </r>
  <r>
    <x v="13"/>
    <n v="1227088"/>
    <x v="1"/>
    <x v="2"/>
    <x v="1"/>
    <s v="APLICACOES DIRETAS"/>
    <x v="9"/>
    <x v="460"/>
    <x v="491"/>
  </r>
  <r>
    <x v="13"/>
    <n v="868687403.04999995"/>
    <x v="1"/>
    <x v="2"/>
    <x v="1"/>
    <s v="APLICACOES DIRETAS"/>
    <x v="9"/>
    <x v="113"/>
    <x v="113"/>
  </r>
  <r>
    <x v="13"/>
    <n v="1031983072.27"/>
    <x v="1"/>
    <x v="2"/>
    <x v="1"/>
    <s v="APLICACOES DIRETAS"/>
    <x v="9"/>
    <x v="347"/>
    <x v="370"/>
  </r>
  <r>
    <x v="13"/>
    <n v="160373183.02000001"/>
    <x v="1"/>
    <x v="2"/>
    <x v="1"/>
    <s v="APLICACOES DIRETAS"/>
    <x v="9"/>
    <x v="317"/>
    <x v="336"/>
  </r>
  <r>
    <x v="13"/>
    <n v="55253489.789999999"/>
    <x v="1"/>
    <x v="2"/>
    <x v="1"/>
    <s v="APLICACOES DIRETAS"/>
    <x v="9"/>
    <x v="250"/>
    <x v="259"/>
  </r>
  <r>
    <x v="13"/>
    <n v="6421327.7300000004"/>
    <x v="1"/>
    <x v="2"/>
    <x v="1"/>
    <s v="APLICACOES DIRETAS"/>
    <x v="9"/>
    <x v="348"/>
    <x v="371"/>
  </r>
  <r>
    <x v="13"/>
    <n v="32829412.809999999"/>
    <x v="1"/>
    <x v="2"/>
    <x v="1"/>
    <s v="APLICACOES DIRETAS"/>
    <x v="9"/>
    <x v="251"/>
    <x v="260"/>
  </r>
  <r>
    <x v="13"/>
    <n v="4849276.26"/>
    <x v="1"/>
    <x v="2"/>
    <x v="1"/>
    <s v="APLICACOES DIRETAS"/>
    <x v="9"/>
    <x v="349"/>
    <x v="372"/>
  </r>
  <r>
    <x v="13"/>
    <n v="6012602.6799999997"/>
    <x v="1"/>
    <x v="2"/>
    <x v="1"/>
    <s v="APLICACOES DIRETAS"/>
    <x v="9"/>
    <x v="362"/>
    <x v="385"/>
  </r>
  <r>
    <x v="13"/>
    <n v="1332798"/>
    <x v="1"/>
    <x v="2"/>
    <x v="1"/>
    <s v="APLICACOES DIRETAS"/>
    <x v="9"/>
    <x v="457"/>
    <x v="488"/>
  </r>
  <r>
    <x v="13"/>
    <n v="150600818.40000001"/>
    <x v="1"/>
    <x v="2"/>
    <x v="1"/>
    <s v="APLICACOES DIRETAS"/>
    <x v="9"/>
    <x v="115"/>
    <x v="115"/>
  </r>
  <r>
    <x v="13"/>
    <n v="119174126.31"/>
    <x v="1"/>
    <x v="2"/>
    <x v="1"/>
    <s v="APLICACOES DIRETAS"/>
    <x v="9"/>
    <x v="116"/>
    <x v="116"/>
  </r>
  <r>
    <x v="13"/>
    <n v="10725469.880000001"/>
    <x v="1"/>
    <x v="2"/>
    <x v="1"/>
    <s v="APLICACOES DIRETAS"/>
    <x v="9"/>
    <x v="363"/>
    <x v="386"/>
  </r>
  <r>
    <x v="13"/>
    <n v="519"/>
    <x v="1"/>
    <x v="2"/>
    <x v="1"/>
    <s v="APLICACOES DIRETAS"/>
    <x v="9"/>
    <x v="364"/>
    <x v="286"/>
  </r>
  <r>
    <x v="13"/>
    <n v="9050549.5399999991"/>
    <x v="1"/>
    <x v="2"/>
    <x v="1"/>
    <s v="APLICACOES DIRETAS"/>
    <x v="9"/>
    <x v="252"/>
    <x v="261"/>
  </r>
  <r>
    <x v="13"/>
    <n v="30950604.140000001"/>
    <x v="1"/>
    <x v="2"/>
    <x v="1"/>
    <s v="APLICACOES DIRETAS"/>
    <x v="9"/>
    <x v="365"/>
    <x v="387"/>
  </r>
  <r>
    <x v="13"/>
    <n v="3405663.98"/>
    <x v="1"/>
    <x v="2"/>
    <x v="1"/>
    <s v="APLICACOES DIRETAS"/>
    <x v="9"/>
    <x v="119"/>
    <x v="119"/>
  </r>
  <r>
    <x v="13"/>
    <n v="1445342.4"/>
    <x v="1"/>
    <x v="2"/>
    <x v="1"/>
    <s v="APLICACOES DIRETAS"/>
    <x v="9"/>
    <x v="120"/>
    <x v="120"/>
  </r>
  <r>
    <x v="13"/>
    <n v="1945051.19"/>
    <x v="1"/>
    <x v="2"/>
    <x v="1"/>
    <s v="APLICACOES DIRETAS"/>
    <x v="33"/>
    <x v="441"/>
    <x v="471"/>
  </r>
  <r>
    <x v="13"/>
    <n v="531813.78"/>
    <x v="1"/>
    <x v="2"/>
    <x v="1"/>
    <s v="APLICACOES DIRETAS"/>
    <x v="33"/>
    <x v="122"/>
    <x v="122"/>
  </r>
  <r>
    <x v="13"/>
    <n v="3194252.32"/>
    <x v="1"/>
    <x v="2"/>
    <x v="1"/>
    <s v="APLICACOES DIRETAS"/>
    <x v="33"/>
    <x v="442"/>
    <x v="472"/>
  </r>
  <r>
    <x v="13"/>
    <n v="9629624.0600000005"/>
    <x v="1"/>
    <x v="2"/>
    <x v="1"/>
    <s v="APLICACOES DIRETAS"/>
    <x v="33"/>
    <x v="443"/>
    <x v="473"/>
  </r>
  <r>
    <x v="13"/>
    <n v="3658973.85"/>
    <x v="1"/>
    <x v="2"/>
    <x v="1"/>
    <s v="APLICACOES DIRETAS"/>
    <x v="33"/>
    <x v="3"/>
    <x v="240"/>
  </r>
  <r>
    <x v="13"/>
    <n v="20508747.010000002"/>
    <x v="1"/>
    <x v="2"/>
    <x v="1"/>
    <s v="APLICACOES DIRETAS"/>
    <x v="33"/>
    <x v="444"/>
    <x v="474"/>
  </r>
  <r>
    <x v="13"/>
    <n v="441916.64"/>
    <x v="1"/>
    <x v="2"/>
    <x v="1"/>
    <s v="APLICACOES DIRETAS"/>
    <x v="75"/>
    <x v="404"/>
    <x v="436"/>
  </r>
  <r>
    <x v="13"/>
    <n v="16991763.239999998"/>
    <x v="1"/>
    <x v="2"/>
    <x v="1"/>
    <s v="APLICACOES DIRETAS"/>
    <x v="75"/>
    <x v="445"/>
    <x v="475"/>
  </r>
  <r>
    <x v="13"/>
    <n v="0"/>
    <x v="1"/>
    <x v="2"/>
    <x v="1"/>
    <s v="APLICACOES DIRETAS"/>
    <x v="75"/>
    <x v="3"/>
    <x v="476"/>
  </r>
  <r>
    <x v="13"/>
    <n v="2916000"/>
    <x v="1"/>
    <x v="2"/>
    <x v="1"/>
    <s v="APLICACOES DIRETAS"/>
    <x v="35"/>
    <x v="126"/>
    <x v="126"/>
  </r>
  <r>
    <x v="13"/>
    <n v="8444557.4299999997"/>
    <x v="1"/>
    <x v="2"/>
    <x v="1"/>
    <s v="APLICACOES DIRETAS"/>
    <x v="35"/>
    <x v="461"/>
    <x v="492"/>
  </r>
  <r>
    <x v="13"/>
    <n v="746509.93"/>
    <x v="1"/>
    <x v="2"/>
    <x v="1"/>
    <s v="APLICACOES DIRETAS"/>
    <x v="35"/>
    <x v="127"/>
    <x v="127"/>
  </r>
  <r>
    <x v="13"/>
    <n v="4343890.88"/>
    <x v="1"/>
    <x v="2"/>
    <x v="1"/>
    <s v="APLICACOES DIRETAS"/>
    <x v="35"/>
    <x v="128"/>
    <x v="128"/>
  </r>
  <r>
    <x v="13"/>
    <n v="0"/>
    <x v="1"/>
    <x v="2"/>
    <x v="1"/>
    <s v="APLICACOES DIRETAS"/>
    <x v="35"/>
    <x v="3"/>
    <x v="277"/>
  </r>
  <r>
    <x v="13"/>
    <n v="0"/>
    <x v="1"/>
    <x v="2"/>
    <x v="1"/>
    <s v="APLICACOES DIRETAS"/>
    <x v="58"/>
    <x v="3"/>
    <x v="324"/>
  </r>
  <r>
    <x v="13"/>
    <n v="26660349.280000001"/>
    <x v="1"/>
    <x v="2"/>
    <x v="1"/>
    <s v="APLICACOES DIRETAS"/>
    <x v="39"/>
    <x v="237"/>
    <x v="241"/>
  </r>
  <r>
    <x v="13"/>
    <n v="7751581.6500000004"/>
    <x v="1"/>
    <x v="2"/>
    <x v="1"/>
    <s v="APLICACOES DIRETAS"/>
    <x v="39"/>
    <x v="406"/>
    <x v="438"/>
  </r>
  <r>
    <x v="13"/>
    <n v="0"/>
    <x v="1"/>
    <x v="2"/>
    <x v="1"/>
    <s v="APLICACOES DIRETAS"/>
    <x v="39"/>
    <x v="407"/>
    <x v="439"/>
  </r>
  <r>
    <x v="13"/>
    <n v="0"/>
    <x v="1"/>
    <x v="2"/>
    <x v="1"/>
    <s v="APLICACOES DIRETAS"/>
    <x v="39"/>
    <x v="3"/>
    <x v="131"/>
  </r>
  <r>
    <x v="13"/>
    <n v="0"/>
    <x v="1"/>
    <x v="2"/>
    <x v="1"/>
    <s v="APLICACOES DIRETAS"/>
    <x v="40"/>
    <x v="3"/>
    <x v="243"/>
  </r>
  <r>
    <x v="13"/>
    <n v="974664.39"/>
    <x v="1"/>
    <x v="2"/>
    <x v="1"/>
    <s v="APLICACOES DIRETAS"/>
    <x v="40"/>
    <x v="133"/>
    <x v="133"/>
  </r>
  <r>
    <x v="13"/>
    <n v="13996767.16"/>
    <x v="1"/>
    <x v="2"/>
    <x v="1"/>
    <s v="APLICACOES DIRETAS"/>
    <x v="40"/>
    <x v="134"/>
    <x v="134"/>
  </r>
  <r>
    <x v="13"/>
    <n v="0"/>
    <x v="1"/>
    <x v="2"/>
    <x v="1"/>
    <s v="APLICACOES DIRETAS"/>
    <x v="77"/>
    <x v="3"/>
    <x v="440"/>
  </r>
  <r>
    <x v="13"/>
    <n v="5130030462.6400003"/>
    <x v="1"/>
    <x v="2"/>
    <x v="9"/>
    <s v="APLICACAO DIRETA DECORRENTE DE OPERACOES ENTRE ORGAOS, FUNDOS E ENTIDA"/>
    <x v="73"/>
    <x v="352"/>
    <x v="375"/>
  </r>
  <r>
    <x v="13"/>
    <n v="0"/>
    <x v="1"/>
    <x v="2"/>
    <x v="9"/>
    <s v="APLICACAO DIRETA DECORRENTE DE OPERACOES ENTRE ORGAOS, FUNDOS E ENTIDA"/>
    <x v="73"/>
    <x v="3"/>
    <x v="375"/>
  </r>
  <r>
    <x v="13"/>
    <n v="120.46"/>
    <x v="1"/>
    <x v="2"/>
    <x v="9"/>
    <s v="APLICACAO DIRETA DECORRENTE DE OPERACOES ENTRE ORGAOS, FUNDOS E ENTIDA"/>
    <x v="3"/>
    <x v="6"/>
    <x v="6"/>
  </r>
  <r>
    <x v="13"/>
    <n v="1910821998.45"/>
    <x v="1"/>
    <x v="2"/>
    <x v="9"/>
    <s v="APLICACAO DIRETA DECORRENTE DE OPERACOES ENTRE ORGAOS, FUNDOS E ENTIDA"/>
    <x v="3"/>
    <x v="425"/>
    <x v="456"/>
  </r>
  <r>
    <x v="13"/>
    <n v="0"/>
    <x v="1"/>
    <x v="2"/>
    <x v="9"/>
    <s v="APLICACAO DIRETA DECORRENTE DE OPERACOES ENTRE ORGAOS, FUNDOS E ENTIDA"/>
    <x v="3"/>
    <x v="3"/>
    <x v="6"/>
  </r>
  <r>
    <x v="13"/>
    <n v="24027105.199999999"/>
    <x v="1"/>
    <x v="2"/>
    <x v="9"/>
    <s v="APLICACAO DIRETA DECORRENTE DE OPERACOES ENTRE ORGAOS, FUNDOS E ENTIDA"/>
    <x v="3"/>
    <x v="292"/>
    <x v="302"/>
  </r>
  <r>
    <x v="13"/>
    <n v="17535200.27"/>
    <x v="1"/>
    <x v="2"/>
    <x v="9"/>
    <s v="APLICACAO DIRETA DECORRENTE DE OPERACOES ENTRE ORGAOS, FUNDOS E ENTIDA"/>
    <x v="5"/>
    <x v="388"/>
    <x v="417"/>
  </r>
  <r>
    <x v="13"/>
    <n v="0"/>
    <x v="1"/>
    <x v="2"/>
    <x v="9"/>
    <s v="APLICACAO DIRETA DECORRENTE DE OPERACOES ENTRE ORGAOS, FUNDOS E ENTIDA"/>
    <x v="5"/>
    <x v="3"/>
    <x v="9"/>
  </r>
  <r>
    <x v="13"/>
    <n v="38380"/>
    <x v="1"/>
    <x v="2"/>
    <x v="9"/>
    <s v="APLICACAO DIRETA DECORRENTE DE OPERACOES ENTRE ORGAOS, FUNDOS E ENTIDA"/>
    <x v="4"/>
    <x v="335"/>
    <x v="360"/>
  </r>
  <r>
    <x v="13"/>
    <n v="7187178.6900000004"/>
    <x v="1"/>
    <x v="2"/>
    <x v="9"/>
    <s v="APLICACAO DIRETA DECORRENTE DE OPERACOES ENTRE ORGAOS, FUNDOS E ENTIDA"/>
    <x v="4"/>
    <x v="8"/>
    <x v="8"/>
  </r>
  <r>
    <x v="13"/>
    <n v="1050.73"/>
    <x v="1"/>
    <x v="2"/>
    <x v="9"/>
    <s v="APLICACAO DIRETA DECORRENTE DE OPERACOES ENTRE ORGAOS, FUNDOS E ENTIDA"/>
    <x v="4"/>
    <x v="328"/>
    <x v="353"/>
  </r>
  <r>
    <x v="13"/>
    <n v="1795339.85"/>
    <x v="1"/>
    <x v="2"/>
    <x v="9"/>
    <s v="APLICACAO DIRETA DECORRENTE DE OPERACOES ENTRE ORGAOS, FUNDOS E ENTIDA"/>
    <x v="4"/>
    <x v="273"/>
    <x v="284"/>
  </r>
  <r>
    <x v="13"/>
    <n v="0"/>
    <x v="1"/>
    <x v="2"/>
    <x v="9"/>
    <s v="APLICACAO DIRETA DECORRENTE DE OPERACOES ENTRE ORGAOS, FUNDOS E ENTIDA"/>
    <x v="4"/>
    <x v="3"/>
    <x v="327"/>
  </r>
  <r>
    <x v="13"/>
    <n v="0"/>
    <x v="1"/>
    <x v="2"/>
    <x v="9"/>
    <s v="APLICACAO DIRETA DECORRENTE DE OPERACOES ENTRE ORGAOS, FUNDOS E ENTIDA"/>
    <x v="7"/>
    <x v="36"/>
    <x v="36"/>
  </r>
  <r>
    <x v="13"/>
    <n v="98967.2"/>
    <x v="1"/>
    <x v="2"/>
    <x v="9"/>
    <s v="APLICACAO DIRETA DECORRENTE DE OPERACOES ENTRE ORGAOS, FUNDOS E ENTIDA"/>
    <x v="7"/>
    <x v="50"/>
    <x v="50"/>
  </r>
  <r>
    <x v="13"/>
    <n v="0"/>
    <x v="1"/>
    <x v="2"/>
    <x v="9"/>
    <s v="APLICACAO DIRETA DECORRENTE DE OPERACOES ENTRE ORGAOS, FUNDOS E ENTIDA"/>
    <x v="7"/>
    <x v="51"/>
    <x v="51"/>
  </r>
  <r>
    <x v="13"/>
    <n v="1879.2"/>
    <x v="1"/>
    <x v="2"/>
    <x v="9"/>
    <s v="APLICACAO DIRETA DECORRENTE DE OPERACOES ENTRE ORGAOS, FUNDOS E ENTIDA"/>
    <x v="7"/>
    <x v="53"/>
    <x v="53"/>
  </r>
  <r>
    <x v="13"/>
    <n v="62382"/>
    <x v="1"/>
    <x v="2"/>
    <x v="9"/>
    <s v="APLICACAO DIRETA DECORRENTE DE OPERACOES ENTRE ORGAOS, FUNDOS E ENTIDA"/>
    <x v="7"/>
    <x v="61"/>
    <x v="61"/>
  </r>
  <r>
    <x v="13"/>
    <n v="0"/>
    <x v="1"/>
    <x v="2"/>
    <x v="9"/>
    <s v="APLICACAO DIRETA DECORRENTE DE OPERACOES ENTRE ORGAOS, FUNDOS E ENTIDA"/>
    <x v="7"/>
    <x v="3"/>
    <x v="233"/>
  </r>
  <r>
    <x v="13"/>
    <n v="204284.11"/>
    <x v="1"/>
    <x v="2"/>
    <x v="9"/>
    <s v="APLICACAO DIRETA DECORRENTE DE OPERACOES ENTRE ORGAOS, FUNDOS E ENTIDA"/>
    <x v="42"/>
    <x v="319"/>
    <x v="339"/>
  </r>
  <r>
    <x v="13"/>
    <n v="2362982.71"/>
    <x v="1"/>
    <x v="2"/>
    <x v="9"/>
    <s v="APLICACAO DIRETA DECORRENTE DE OPERACOES ENTRE ORGAOS, FUNDOS E ENTIDA"/>
    <x v="42"/>
    <x v="322"/>
    <x v="342"/>
  </r>
  <r>
    <x v="13"/>
    <n v="608962.52"/>
    <x v="1"/>
    <x v="2"/>
    <x v="9"/>
    <s v="APLICACAO DIRETA DECORRENTE DE OPERACOES ENTRE ORGAOS, FUNDOS E ENTIDA"/>
    <x v="27"/>
    <x v="65"/>
    <x v="65"/>
  </r>
  <r>
    <x v="13"/>
    <n v="0"/>
    <x v="1"/>
    <x v="2"/>
    <x v="9"/>
    <s v="APLICACAO DIRETA DECORRENTE DE OPERACOES ENTRE ORGAOS, FUNDOS E ENTIDA"/>
    <x v="27"/>
    <x v="3"/>
    <x v="65"/>
  </r>
  <r>
    <x v="13"/>
    <n v="115.45"/>
    <x v="1"/>
    <x v="2"/>
    <x v="9"/>
    <s v="APLICACAO DIRETA DECORRENTE DE OPERACOES ENTRE ORGAOS, FUNDOS E ENTIDA"/>
    <x v="9"/>
    <x v="246"/>
    <x v="255"/>
  </r>
  <r>
    <x v="13"/>
    <n v="527405.39"/>
    <x v="1"/>
    <x v="2"/>
    <x v="9"/>
    <s v="APLICACAO DIRETA DECORRENTE DE OPERACOES ENTRE ORGAOS, FUNDOS E ENTIDA"/>
    <x v="9"/>
    <x v="96"/>
    <x v="96"/>
  </r>
  <r>
    <x v="13"/>
    <n v="68145.86"/>
    <x v="1"/>
    <x v="2"/>
    <x v="9"/>
    <s v="APLICACAO DIRETA DECORRENTE DE OPERACOES ENTRE ORGAOS, FUNDOS E ENTIDA"/>
    <x v="9"/>
    <x v="294"/>
    <x v="304"/>
  </r>
  <r>
    <x v="13"/>
    <n v="23913.599999999999"/>
    <x v="1"/>
    <x v="2"/>
    <x v="9"/>
    <s v="APLICACAO DIRETA DECORRENTE DE OPERACOES ENTRE ORGAOS, FUNDOS E ENTIDA"/>
    <x v="9"/>
    <x v="295"/>
    <x v="305"/>
  </r>
  <r>
    <x v="13"/>
    <n v="884757.24"/>
    <x v="1"/>
    <x v="2"/>
    <x v="9"/>
    <s v="APLICACAO DIRETA DECORRENTE DE OPERACOES ENTRE ORGAOS, FUNDOS E ENTIDA"/>
    <x v="9"/>
    <x v="296"/>
    <x v="306"/>
  </r>
  <r>
    <x v="13"/>
    <n v="8763"/>
    <x v="1"/>
    <x v="2"/>
    <x v="9"/>
    <s v="APLICACAO DIRETA DECORRENTE DE OPERACOES ENTRE ORGAOS, FUNDOS E ENTIDA"/>
    <x v="9"/>
    <x v="13"/>
    <x v="13"/>
  </r>
  <r>
    <x v="13"/>
    <n v="128430.3"/>
    <x v="1"/>
    <x v="2"/>
    <x v="9"/>
    <s v="APLICACAO DIRETA DECORRENTE DE OPERACOES ENTRE ORGAOS, FUNDOS E ENTIDA"/>
    <x v="9"/>
    <x v="82"/>
    <x v="82"/>
  </r>
  <r>
    <x v="13"/>
    <n v="130097.82"/>
    <x v="1"/>
    <x v="2"/>
    <x v="9"/>
    <s v="APLICACAO DIRETA DECORRENTE DE OPERACOES ENTRE ORGAOS, FUNDOS E ENTIDA"/>
    <x v="9"/>
    <x v="97"/>
    <x v="97"/>
  </r>
  <r>
    <x v="13"/>
    <n v="192405.69"/>
    <x v="1"/>
    <x v="2"/>
    <x v="9"/>
    <s v="APLICACAO DIRETA DECORRENTE DE OPERACOES ENTRE ORGAOS, FUNDOS E ENTIDA"/>
    <x v="9"/>
    <x v="86"/>
    <x v="86"/>
  </r>
  <r>
    <x v="13"/>
    <n v="58220.47"/>
    <x v="1"/>
    <x v="2"/>
    <x v="9"/>
    <s v="APLICACAO DIRETA DECORRENTE DE OPERACOES ENTRE ORGAOS, FUNDOS E ENTIDA"/>
    <x v="9"/>
    <x v="100"/>
    <x v="100"/>
  </r>
  <r>
    <x v="13"/>
    <n v="16088.47"/>
    <x v="1"/>
    <x v="2"/>
    <x v="9"/>
    <s v="APLICACAO DIRETA DECORRENTE DE OPERACOES ENTRE ORGAOS, FUNDOS E ENTIDA"/>
    <x v="9"/>
    <x v="103"/>
    <x v="103"/>
  </r>
  <r>
    <x v="13"/>
    <n v="591395.5"/>
    <x v="1"/>
    <x v="2"/>
    <x v="9"/>
    <s v="APLICACAO DIRETA DECORRENTE DE OPERACOES ENTRE ORGAOS, FUNDOS E ENTIDA"/>
    <x v="9"/>
    <x v="104"/>
    <x v="104"/>
  </r>
  <r>
    <x v="13"/>
    <n v="43489674.380000003"/>
    <x v="1"/>
    <x v="2"/>
    <x v="9"/>
    <s v="APLICACAO DIRETA DECORRENTE DE OPERACOES ENTRE ORGAOS, FUNDOS E ENTIDA"/>
    <x v="9"/>
    <x v="462"/>
    <x v="493"/>
  </r>
  <r>
    <x v="13"/>
    <n v="106634.3"/>
    <x v="1"/>
    <x v="2"/>
    <x v="9"/>
    <s v="APLICACAO DIRETA DECORRENTE DE OPERACOES ENTRE ORGAOS, FUNDOS E ENTIDA"/>
    <x v="9"/>
    <x v="3"/>
    <x v="238"/>
  </r>
  <r>
    <x v="13"/>
    <n v="238022.89"/>
    <x v="1"/>
    <x v="2"/>
    <x v="9"/>
    <s v="APLICACAO DIRETA DECORRENTE DE OPERACOES ENTRE ORGAOS, FUNDOS E ENTIDA"/>
    <x v="9"/>
    <x v="397"/>
    <x v="428"/>
  </r>
  <r>
    <x v="13"/>
    <n v="1190212.6499999999"/>
    <x v="1"/>
    <x v="2"/>
    <x v="9"/>
    <s v="APLICACAO DIRETA DECORRENTE DE OPERACOES ENTRE ORGAOS, FUNDOS E ENTIDA"/>
    <x v="9"/>
    <x v="343"/>
    <x v="257"/>
  </r>
  <r>
    <x v="13"/>
    <n v="295168.3"/>
    <x v="1"/>
    <x v="2"/>
    <x v="9"/>
    <s v="APLICACAO DIRETA DECORRENTE DE OPERACOES ENTRE ORGAOS, FUNDOS E ENTIDA"/>
    <x v="9"/>
    <x v="344"/>
    <x v="368"/>
  </r>
  <r>
    <x v="13"/>
    <n v="35000"/>
    <x v="1"/>
    <x v="2"/>
    <x v="9"/>
    <s v="APLICACAO DIRETA DECORRENTE DE OPERACOES ENTRE ORGAOS, FUNDOS E ENTIDA"/>
    <x v="9"/>
    <x v="400"/>
    <x v="431"/>
  </r>
  <r>
    <x v="13"/>
    <n v="18489351.66"/>
    <x v="1"/>
    <x v="2"/>
    <x v="9"/>
    <s v="APLICACAO DIRETA DECORRENTE DE OPERACOES ENTRE ORGAOS, FUNDOS E ENTIDA"/>
    <x v="9"/>
    <x v="346"/>
    <x v="258"/>
  </r>
  <r>
    <x v="13"/>
    <n v="53108457.299999997"/>
    <x v="1"/>
    <x v="2"/>
    <x v="9"/>
    <s v="APLICACAO DIRETA DECORRENTE DE OPERACOES ENTRE ORGAOS, FUNDOS E ENTIDA"/>
    <x v="9"/>
    <x v="113"/>
    <x v="113"/>
  </r>
  <r>
    <x v="13"/>
    <n v="43907272.359999999"/>
    <x v="1"/>
    <x v="2"/>
    <x v="9"/>
    <s v="APLICACAO DIRETA DECORRENTE DE OPERACOES ENTRE ORGAOS, FUNDOS E ENTIDA"/>
    <x v="9"/>
    <x v="347"/>
    <x v="370"/>
  </r>
  <r>
    <x v="13"/>
    <n v="9731.82"/>
    <x v="1"/>
    <x v="2"/>
    <x v="9"/>
    <s v="APLICACAO DIRETA DECORRENTE DE OPERACOES ENTRE ORGAOS, FUNDOS E ENTIDA"/>
    <x v="9"/>
    <x v="250"/>
    <x v="259"/>
  </r>
  <r>
    <x v="13"/>
    <n v="0"/>
    <x v="1"/>
    <x v="2"/>
    <x v="9"/>
    <s v="APLICACAO DIRETA DECORRENTE DE OPERACOES ENTRE ORGAOS, FUNDOS E ENTIDA"/>
    <x v="9"/>
    <x v="457"/>
    <x v="488"/>
  </r>
  <r>
    <x v="13"/>
    <n v="1342.33"/>
    <x v="1"/>
    <x v="2"/>
    <x v="9"/>
    <s v="APLICACAO DIRETA DECORRENTE DE OPERACOES ENTRE ORGAOS, FUNDOS E ENTIDA"/>
    <x v="9"/>
    <x v="363"/>
    <x v="386"/>
  </r>
  <r>
    <x v="13"/>
    <n v="5800"/>
    <x v="1"/>
    <x v="2"/>
    <x v="9"/>
    <s v="APLICACAO DIRETA DECORRENTE DE OPERACOES ENTRE ORGAOS, FUNDOS E ENTIDA"/>
    <x v="9"/>
    <x v="252"/>
    <x v="261"/>
  </r>
  <r>
    <x v="13"/>
    <n v="0"/>
    <x v="1"/>
    <x v="2"/>
    <x v="9"/>
    <s v="APLICACAO DIRETA DECORRENTE DE OPERACOES ENTRE ORGAOS, FUNDOS E ENTIDA"/>
    <x v="58"/>
    <x v="3"/>
    <x v="324"/>
  </r>
  <r>
    <x v="13"/>
    <n v="0"/>
    <x v="1"/>
    <x v="2"/>
    <x v="9"/>
    <s v="APLICACAO DIRETA DECORRENTE DE OPERACOES ENTRE ORGAOS, FUNDOS E ENTIDA"/>
    <x v="40"/>
    <x v="3"/>
    <x v="243"/>
  </r>
  <r>
    <x v="13"/>
    <n v="195079.47"/>
    <x v="1"/>
    <x v="2"/>
    <x v="9"/>
    <s v="APLICACAO DIRETA DECORRENTE DE OPERACOES ENTRE ORGAOS, FUNDOS E ENTIDA"/>
    <x v="40"/>
    <x v="134"/>
    <x v="134"/>
  </r>
  <r>
    <x v="13"/>
    <n v="0"/>
    <x v="1"/>
    <x v="2"/>
    <x v="0"/>
    <s v="A DEFINIR"/>
    <x v="58"/>
    <x v="3"/>
    <x v="324"/>
  </r>
  <r>
    <x v="13"/>
    <n v="3031402.55"/>
    <x v="1"/>
    <x v="3"/>
    <x v="1"/>
    <s v="APLICACOES DIRETAS"/>
    <x v="67"/>
    <x v="353"/>
    <x v="377"/>
  </r>
  <r>
    <x v="13"/>
    <n v="7281155510.2200003"/>
    <x v="1"/>
    <x v="3"/>
    <x v="1"/>
    <s v="APLICACOES DIRETAS"/>
    <x v="67"/>
    <x v="17"/>
    <x v="17"/>
  </r>
  <r>
    <x v="13"/>
    <n v="4495493240.21"/>
    <x v="1"/>
    <x v="3"/>
    <x v="1"/>
    <s v="APLICACOES DIRETAS"/>
    <x v="67"/>
    <x v="137"/>
    <x v="137"/>
  </r>
  <r>
    <x v="13"/>
    <n v="0"/>
    <x v="1"/>
    <x v="3"/>
    <x v="1"/>
    <s v="APLICACOES DIRETAS"/>
    <x v="67"/>
    <x v="3"/>
    <x v="413"/>
  </r>
  <r>
    <x v="13"/>
    <n v="1805599761.3"/>
    <x v="1"/>
    <x v="3"/>
    <x v="1"/>
    <s v="APLICACOES DIRETAS"/>
    <x v="67"/>
    <x v="379"/>
    <x v="406"/>
  </r>
  <r>
    <x v="13"/>
    <n v="7501464.2199999997"/>
    <x v="1"/>
    <x v="3"/>
    <x v="1"/>
    <s v="APLICACOES DIRETAS"/>
    <x v="19"/>
    <x v="23"/>
    <x v="23"/>
  </r>
  <r>
    <x v="13"/>
    <n v="0"/>
    <x v="1"/>
    <x v="3"/>
    <x v="1"/>
    <s v="APLICACOES DIRETAS"/>
    <x v="19"/>
    <x v="3"/>
    <x v="23"/>
  </r>
  <r>
    <x v="13"/>
    <n v="188956.36"/>
    <x v="1"/>
    <x v="3"/>
    <x v="1"/>
    <s v="APLICACOES DIRETAS"/>
    <x v="5"/>
    <x v="388"/>
    <x v="417"/>
  </r>
  <r>
    <x v="13"/>
    <n v="1150418971.8599999"/>
    <x v="1"/>
    <x v="3"/>
    <x v="1"/>
    <s v="APLICACOES DIRETAS"/>
    <x v="5"/>
    <x v="389"/>
    <x v="418"/>
  </r>
  <r>
    <x v="13"/>
    <n v="0"/>
    <x v="1"/>
    <x v="3"/>
    <x v="1"/>
    <s v="APLICACOES DIRETAS"/>
    <x v="5"/>
    <x v="3"/>
    <x v="9"/>
  </r>
  <r>
    <x v="13"/>
    <n v="2717386.68"/>
    <x v="1"/>
    <x v="3"/>
    <x v="1"/>
    <s v="APLICACOES DIRETAS"/>
    <x v="4"/>
    <x v="7"/>
    <x v="7"/>
  </r>
  <r>
    <x v="13"/>
    <n v="54848.03"/>
    <x v="1"/>
    <x v="3"/>
    <x v="1"/>
    <s v="APLICACOES DIRETAS"/>
    <x v="4"/>
    <x v="446"/>
    <x v="477"/>
  </r>
  <r>
    <x v="13"/>
    <n v="795579.19"/>
    <x v="1"/>
    <x v="3"/>
    <x v="1"/>
    <s v="APLICACOES DIRETAS"/>
    <x v="4"/>
    <x v="272"/>
    <x v="283"/>
  </r>
  <r>
    <x v="13"/>
    <n v="0"/>
    <x v="1"/>
    <x v="3"/>
    <x v="1"/>
    <s v="APLICACOES DIRETAS"/>
    <x v="4"/>
    <x v="3"/>
    <x v="327"/>
  </r>
  <r>
    <x v="13"/>
    <n v="28946076.780000001"/>
    <x v="1"/>
    <x v="3"/>
    <x v="1"/>
    <s v="APLICACOES DIRETAS"/>
    <x v="41"/>
    <x v="138"/>
    <x v="138"/>
  </r>
  <r>
    <x v="13"/>
    <n v="0"/>
    <x v="1"/>
    <x v="3"/>
    <x v="1"/>
    <s v="APLICACOES DIRETAS"/>
    <x v="41"/>
    <x v="3"/>
    <x v="138"/>
  </r>
  <r>
    <x v="13"/>
    <n v="0"/>
    <x v="1"/>
    <x v="3"/>
    <x v="1"/>
    <s v="APLICACOES DIRETAS"/>
    <x v="42"/>
    <x v="392"/>
    <x v="421"/>
  </r>
  <r>
    <x v="13"/>
    <n v="376930748.89999998"/>
    <x v="1"/>
    <x v="3"/>
    <x v="1"/>
    <s v="APLICACOES DIRETAS"/>
    <x v="42"/>
    <x v="393"/>
    <x v="422"/>
  </r>
  <r>
    <x v="13"/>
    <n v="176614442.59"/>
    <x v="1"/>
    <x v="3"/>
    <x v="1"/>
    <s v="APLICACOES DIRETAS"/>
    <x v="42"/>
    <x v="318"/>
    <x v="338"/>
  </r>
  <r>
    <x v="13"/>
    <n v="1588930.94"/>
    <x v="1"/>
    <x v="3"/>
    <x v="1"/>
    <s v="APLICACOES DIRETAS"/>
    <x v="42"/>
    <x v="337"/>
    <x v="362"/>
  </r>
  <r>
    <x v="13"/>
    <n v="45403.88"/>
    <x v="1"/>
    <x v="3"/>
    <x v="1"/>
    <s v="APLICACOES DIRETAS"/>
    <x v="42"/>
    <x v="319"/>
    <x v="339"/>
  </r>
  <r>
    <x v="13"/>
    <n v="78100300.269999996"/>
    <x v="1"/>
    <x v="3"/>
    <x v="1"/>
    <s v="APLICACOES DIRETAS"/>
    <x v="42"/>
    <x v="320"/>
    <x v="340"/>
  </r>
  <r>
    <x v="13"/>
    <n v="0"/>
    <x v="1"/>
    <x v="3"/>
    <x v="1"/>
    <s v="APLICACOES DIRETAS"/>
    <x v="42"/>
    <x v="321"/>
    <x v="341"/>
  </r>
  <r>
    <x v="13"/>
    <n v="0"/>
    <x v="1"/>
    <x v="3"/>
    <x v="1"/>
    <s v="APLICACOES DIRETAS"/>
    <x v="42"/>
    <x v="322"/>
    <x v="342"/>
  </r>
  <r>
    <x v="13"/>
    <n v="94851551.609999999"/>
    <x v="1"/>
    <x v="3"/>
    <x v="1"/>
    <s v="APLICACOES DIRETAS"/>
    <x v="42"/>
    <x v="3"/>
    <x v="244"/>
  </r>
  <r>
    <x v="13"/>
    <n v="535316141.57999998"/>
    <x v="1"/>
    <x v="3"/>
    <x v="1"/>
    <s v="APLICACOES DIRETAS"/>
    <x v="28"/>
    <x v="261"/>
    <x v="270"/>
  </r>
  <r>
    <x v="13"/>
    <n v="224557959.38"/>
    <x v="1"/>
    <x v="3"/>
    <x v="1"/>
    <s v="APLICACOES DIRETAS"/>
    <x v="28"/>
    <x v="66"/>
    <x v="66"/>
  </r>
  <r>
    <x v="13"/>
    <n v="0"/>
    <x v="1"/>
    <x v="3"/>
    <x v="1"/>
    <s v="APLICACOES DIRETAS"/>
    <x v="28"/>
    <x v="3"/>
    <x v="343"/>
  </r>
  <r>
    <x v="13"/>
    <n v="2203905.23"/>
    <x v="1"/>
    <x v="3"/>
    <x v="1"/>
    <s v="APLICACOES DIRETAS"/>
    <x v="43"/>
    <x v="141"/>
    <x v="141"/>
  </r>
  <r>
    <x v="13"/>
    <n v="5289508.17"/>
    <x v="1"/>
    <x v="3"/>
    <x v="1"/>
    <s v="APLICACOES DIRETAS"/>
    <x v="43"/>
    <x v="142"/>
    <x v="142"/>
  </r>
  <r>
    <x v="13"/>
    <n v="27791595.969999999"/>
    <x v="1"/>
    <x v="3"/>
    <x v="1"/>
    <s v="APLICACOES DIRETAS"/>
    <x v="43"/>
    <x v="143"/>
    <x v="143"/>
  </r>
  <r>
    <x v="13"/>
    <n v="4494241.1500000004"/>
    <x v="1"/>
    <x v="3"/>
    <x v="1"/>
    <s v="APLICACOES DIRETAS"/>
    <x v="43"/>
    <x v="144"/>
    <x v="144"/>
  </r>
  <r>
    <x v="13"/>
    <n v="0"/>
    <x v="1"/>
    <x v="3"/>
    <x v="1"/>
    <s v="APLICACOES DIRETAS"/>
    <x v="43"/>
    <x v="3"/>
    <x v="344"/>
  </r>
  <r>
    <x v="13"/>
    <n v="14513276.26"/>
    <x v="1"/>
    <x v="3"/>
    <x v="1"/>
    <s v="APLICACOES DIRETAS"/>
    <x v="43"/>
    <x v="145"/>
    <x v="145"/>
  </r>
  <r>
    <x v="13"/>
    <n v="6391886.1900000004"/>
    <x v="1"/>
    <x v="3"/>
    <x v="1"/>
    <s v="APLICACOES DIRETAS"/>
    <x v="43"/>
    <x v="146"/>
    <x v="146"/>
  </r>
  <r>
    <x v="13"/>
    <n v="20164016.190000001"/>
    <x v="1"/>
    <x v="3"/>
    <x v="1"/>
    <s v="APLICACOES DIRETAS"/>
    <x v="44"/>
    <x v="147"/>
    <x v="147"/>
  </r>
  <r>
    <x v="13"/>
    <n v="0"/>
    <x v="1"/>
    <x v="3"/>
    <x v="1"/>
    <s v="APLICACOES DIRETAS"/>
    <x v="44"/>
    <x v="3"/>
    <x v="147"/>
  </r>
  <r>
    <x v="13"/>
    <n v="1515282.56"/>
    <x v="1"/>
    <x v="3"/>
    <x v="1"/>
    <s v="APLICACOES DIRETAS"/>
    <x v="70"/>
    <x v="410"/>
    <x v="345"/>
  </r>
  <r>
    <x v="13"/>
    <n v="0"/>
    <x v="1"/>
    <x v="3"/>
    <x v="1"/>
    <s v="APLICACOES DIRETAS"/>
    <x v="70"/>
    <x v="3"/>
    <x v="425"/>
  </r>
  <r>
    <x v="13"/>
    <n v="1717651320.8299999"/>
    <x v="1"/>
    <x v="3"/>
    <x v="1"/>
    <s v="APLICACOES DIRETAS"/>
    <x v="72"/>
    <x v="401"/>
    <x v="432"/>
  </r>
  <r>
    <x v="13"/>
    <n v="1282704377.8800001"/>
    <x v="1"/>
    <x v="3"/>
    <x v="1"/>
    <s v="APLICACOES DIRETAS"/>
    <x v="72"/>
    <x v="402"/>
    <x v="433"/>
  </r>
  <r>
    <x v="13"/>
    <n v="0"/>
    <x v="1"/>
    <x v="3"/>
    <x v="1"/>
    <s v="APLICACOES DIRETAS"/>
    <x v="72"/>
    <x v="3"/>
    <x v="434"/>
  </r>
  <r>
    <x v="13"/>
    <n v="107440871.18000001"/>
    <x v="1"/>
    <x v="3"/>
    <x v="1"/>
    <s v="APLICACOES DIRETAS"/>
    <x v="75"/>
    <x v="411"/>
    <x v="442"/>
  </r>
  <r>
    <x v="13"/>
    <n v="2565148.79"/>
    <x v="1"/>
    <x v="3"/>
    <x v="1"/>
    <s v="APLICACOES DIRETAS"/>
    <x v="75"/>
    <x v="403"/>
    <x v="435"/>
  </r>
  <r>
    <x v="13"/>
    <n v="78353556.650000006"/>
    <x v="1"/>
    <x v="3"/>
    <x v="1"/>
    <s v="APLICACOES DIRETAS"/>
    <x v="75"/>
    <x v="412"/>
    <x v="443"/>
  </r>
  <r>
    <x v="13"/>
    <n v="29257293.34"/>
    <x v="1"/>
    <x v="3"/>
    <x v="1"/>
    <s v="APLICACOES DIRETAS"/>
    <x v="75"/>
    <x v="413"/>
    <x v="444"/>
  </r>
  <r>
    <x v="13"/>
    <n v="39371180.859999999"/>
    <x v="1"/>
    <x v="3"/>
    <x v="1"/>
    <s v="APLICACOES DIRETAS"/>
    <x v="75"/>
    <x v="125"/>
    <x v="125"/>
  </r>
  <r>
    <x v="13"/>
    <n v="7705507.4299999997"/>
    <x v="1"/>
    <x v="3"/>
    <x v="1"/>
    <s v="APLICACOES DIRETAS"/>
    <x v="75"/>
    <x v="445"/>
    <x v="475"/>
  </r>
  <r>
    <x v="13"/>
    <n v="0"/>
    <x v="1"/>
    <x v="3"/>
    <x v="1"/>
    <s v="APLICACOES DIRETAS"/>
    <x v="75"/>
    <x v="3"/>
    <x v="476"/>
  </r>
  <r>
    <x v="13"/>
    <n v="11954524.48"/>
    <x v="1"/>
    <x v="3"/>
    <x v="1"/>
    <s v="APLICACOES DIRETAS"/>
    <x v="37"/>
    <x v="129"/>
    <x v="129"/>
  </r>
  <r>
    <x v="13"/>
    <n v="0"/>
    <x v="1"/>
    <x v="3"/>
    <x v="1"/>
    <s v="APLICACOES DIRETAS"/>
    <x v="37"/>
    <x v="3"/>
    <x v="129"/>
  </r>
  <r>
    <x v="13"/>
    <n v="0"/>
    <x v="1"/>
    <x v="3"/>
    <x v="1"/>
    <s v="APLICACOES DIRETAS"/>
    <x v="58"/>
    <x v="3"/>
    <x v="324"/>
  </r>
  <r>
    <x v="13"/>
    <n v="22471172.690000001"/>
    <x v="1"/>
    <x v="3"/>
    <x v="1"/>
    <s v="APLICACOES DIRETAS"/>
    <x v="39"/>
    <x v="237"/>
    <x v="241"/>
  </r>
  <r>
    <x v="13"/>
    <n v="50593648.950000003"/>
    <x v="1"/>
    <x v="3"/>
    <x v="1"/>
    <s v="APLICACOES DIRETAS"/>
    <x v="39"/>
    <x v="406"/>
    <x v="438"/>
  </r>
  <r>
    <x v="13"/>
    <n v="143058347.44999999"/>
    <x v="1"/>
    <x v="3"/>
    <x v="1"/>
    <s v="APLICACOES DIRETAS"/>
    <x v="39"/>
    <x v="407"/>
    <x v="439"/>
  </r>
  <r>
    <x v="13"/>
    <n v="408208.73"/>
    <x v="1"/>
    <x v="3"/>
    <x v="1"/>
    <s v="APLICACOES DIRETAS"/>
    <x v="39"/>
    <x v="3"/>
    <x v="131"/>
  </r>
  <r>
    <x v="13"/>
    <n v="361679682.52999997"/>
    <x v="1"/>
    <x v="3"/>
    <x v="1"/>
    <s v="APLICACOES DIRETAS"/>
    <x v="66"/>
    <x v="150"/>
    <x v="150"/>
  </r>
  <r>
    <x v="13"/>
    <n v="56759396.670000002"/>
    <x v="1"/>
    <x v="3"/>
    <x v="1"/>
    <s v="APLICACOES DIRETAS"/>
    <x v="66"/>
    <x v="254"/>
    <x v="263"/>
  </r>
  <r>
    <x v="13"/>
    <n v="25303764.379999999"/>
    <x v="1"/>
    <x v="3"/>
    <x v="1"/>
    <s v="APLICACOES DIRETAS"/>
    <x v="66"/>
    <x v="414"/>
    <x v="445"/>
  </r>
  <r>
    <x v="13"/>
    <n v="57167991.509999998"/>
    <x v="1"/>
    <x v="3"/>
    <x v="1"/>
    <s v="APLICACOES DIRETAS"/>
    <x v="66"/>
    <x v="323"/>
    <x v="346"/>
  </r>
  <r>
    <x v="13"/>
    <n v="27769561.25"/>
    <x v="1"/>
    <x v="3"/>
    <x v="1"/>
    <s v="APLICACOES DIRETAS"/>
    <x v="66"/>
    <x v="152"/>
    <x v="152"/>
  </r>
  <r>
    <x v="13"/>
    <n v="1270257702.78"/>
    <x v="1"/>
    <x v="3"/>
    <x v="1"/>
    <s v="APLICACOES DIRETAS"/>
    <x v="66"/>
    <x v="153"/>
    <x v="153"/>
  </r>
  <r>
    <x v="13"/>
    <n v="40583785.450000003"/>
    <x v="1"/>
    <x v="3"/>
    <x v="1"/>
    <s v="APLICACOES DIRETAS"/>
    <x v="66"/>
    <x v="154"/>
    <x v="154"/>
  </r>
  <r>
    <x v="13"/>
    <n v="2291696.25"/>
    <x v="1"/>
    <x v="3"/>
    <x v="1"/>
    <s v="APLICACOES DIRETAS"/>
    <x v="66"/>
    <x v="463"/>
    <x v="494"/>
  </r>
  <r>
    <x v="13"/>
    <n v="1571064.1"/>
    <x v="1"/>
    <x v="3"/>
    <x v="1"/>
    <s v="APLICACOES DIRETAS"/>
    <x v="66"/>
    <x v="350"/>
    <x v="373"/>
  </r>
  <r>
    <x v="13"/>
    <n v="2351463.4500000002"/>
    <x v="1"/>
    <x v="3"/>
    <x v="1"/>
    <s v="APLICACOES DIRETAS"/>
    <x v="66"/>
    <x v="155"/>
    <x v="155"/>
  </r>
  <r>
    <x v="13"/>
    <n v="158112335.63999999"/>
    <x v="1"/>
    <x v="3"/>
    <x v="1"/>
    <s v="APLICACOES DIRETAS"/>
    <x v="66"/>
    <x v="157"/>
    <x v="157"/>
  </r>
  <r>
    <x v="13"/>
    <n v="330826.64"/>
    <x v="1"/>
    <x v="3"/>
    <x v="1"/>
    <s v="APLICACOES DIRETAS"/>
    <x v="66"/>
    <x v="159"/>
    <x v="159"/>
  </r>
  <r>
    <x v="13"/>
    <n v="4787696.72"/>
    <x v="1"/>
    <x v="3"/>
    <x v="1"/>
    <s v="APLICACOES DIRETAS"/>
    <x v="66"/>
    <x v="160"/>
    <x v="160"/>
  </r>
  <r>
    <x v="13"/>
    <n v="25466090.129999999"/>
    <x v="1"/>
    <x v="3"/>
    <x v="1"/>
    <s v="APLICACOES DIRETAS"/>
    <x v="66"/>
    <x v="308"/>
    <x v="318"/>
  </r>
  <r>
    <x v="13"/>
    <n v="2381.2800000000002"/>
    <x v="1"/>
    <x v="3"/>
    <x v="1"/>
    <s v="APLICACOES DIRETAS"/>
    <x v="66"/>
    <x v="161"/>
    <x v="161"/>
  </r>
  <r>
    <x v="13"/>
    <n v="89387236.939999998"/>
    <x v="1"/>
    <x v="3"/>
    <x v="1"/>
    <s v="APLICACOES DIRETAS"/>
    <x v="66"/>
    <x v="351"/>
    <x v="319"/>
  </r>
  <r>
    <x v="13"/>
    <n v="373021383.70999998"/>
    <x v="1"/>
    <x v="3"/>
    <x v="1"/>
    <s v="APLICACOES DIRETAS"/>
    <x v="66"/>
    <x v="162"/>
    <x v="162"/>
  </r>
  <r>
    <x v="13"/>
    <n v="36565.32"/>
    <x v="1"/>
    <x v="3"/>
    <x v="1"/>
    <s v="APLICACOES DIRETAS"/>
    <x v="66"/>
    <x v="164"/>
    <x v="164"/>
  </r>
  <r>
    <x v="13"/>
    <n v="638120.69000000006"/>
    <x v="1"/>
    <x v="3"/>
    <x v="1"/>
    <s v="APLICACOES DIRETAS"/>
    <x v="66"/>
    <x v="165"/>
    <x v="165"/>
  </r>
  <r>
    <x v="13"/>
    <n v="3040165.89"/>
    <x v="1"/>
    <x v="3"/>
    <x v="1"/>
    <s v="APLICACOES DIRETAS"/>
    <x v="66"/>
    <x v="166"/>
    <x v="166"/>
  </r>
  <r>
    <x v="13"/>
    <n v="423983.33"/>
    <x v="1"/>
    <x v="3"/>
    <x v="1"/>
    <s v="APLICACOES DIRETAS"/>
    <x v="66"/>
    <x v="416"/>
    <x v="447"/>
  </r>
  <r>
    <x v="13"/>
    <n v="29860081.48"/>
    <x v="1"/>
    <x v="3"/>
    <x v="1"/>
    <s v="APLICACOES DIRETAS"/>
    <x v="66"/>
    <x v="167"/>
    <x v="167"/>
  </r>
  <r>
    <x v="13"/>
    <n v="60359490.479999997"/>
    <x v="1"/>
    <x v="3"/>
    <x v="1"/>
    <s v="APLICACOES DIRETAS"/>
    <x v="66"/>
    <x v="168"/>
    <x v="168"/>
  </r>
  <r>
    <x v="13"/>
    <n v="432005.06"/>
    <x v="1"/>
    <x v="3"/>
    <x v="1"/>
    <s v="APLICACOES DIRETAS"/>
    <x v="66"/>
    <x v="169"/>
    <x v="169"/>
  </r>
  <r>
    <x v="13"/>
    <n v="1098212850.26"/>
    <x v="1"/>
    <x v="3"/>
    <x v="1"/>
    <s v="APLICACOES DIRETAS"/>
    <x v="66"/>
    <x v="170"/>
    <x v="170"/>
  </r>
  <r>
    <x v="13"/>
    <n v="5449668.7699999996"/>
    <x v="1"/>
    <x v="3"/>
    <x v="1"/>
    <s v="APLICACOES DIRETAS"/>
    <x v="66"/>
    <x v="171"/>
    <x v="171"/>
  </r>
  <r>
    <x v="13"/>
    <n v="49037840.219999999"/>
    <x v="1"/>
    <x v="3"/>
    <x v="1"/>
    <s v="APLICACOES DIRETAS"/>
    <x v="66"/>
    <x v="175"/>
    <x v="175"/>
  </r>
  <r>
    <x v="13"/>
    <n v="24179718.800000001"/>
    <x v="1"/>
    <x v="3"/>
    <x v="1"/>
    <s v="APLICACOES DIRETAS"/>
    <x v="66"/>
    <x v="176"/>
    <x v="176"/>
  </r>
  <r>
    <x v="13"/>
    <n v="19716783.850000001"/>
    <x v="1"/>
    <x v="3"/>
    <x v="1"/>
    <s v="APLICACOES DIRETAS"/>
    <x v="66"/>
    <x v="417"/>
    <x v="448"/>
  </r>
  <r>
    <x v="13"/>
    <n v="4909259.7"/>
    <x v="1"/>
    <x v="3"/>
    <x v="1"/>
    <s v="APLICACOES DIRETAS"/>
    <x v="66"/>
    <x v="178"/>
    <x v="178"/>
  </r>
  <r>
    <x v="13"/>
    <n v="6420969.1200000001"/>
    <x v="1"/>
    <x v="3"/>
    <x v="1"/>
    <s v="APLICACOES DIRETAS"/>
    <x v="66"/>
    <x v="418"/>
    <x v="449"/>
  </r>
  <r>
    <x v="13"/>
    <n v="159845.37"/>
    <x v="1"/>
    <x v="3"/>
    <x v="1"/>
    <s v="APLICACOES DIRETAS"/>
    <x v="66"/>
    <x v="419"/>
    <x v="450"/>
  </r>
  <r>
    <x v="13"/>
    <n v="77659.360000000001"/>
    <x v="1"/>
    <x v="3"/>
    <x v="1"/>
    <s v="APLICACOES DIRETAS"/>
    <x v="66"/>
    <x v="179"/>
    <x v="179"/>
  </r>
  <r>
    <x v="13"/>
    <n v="22805572.050000001"/>
    <x v="1"/>
    <x v="3"/>
    <x v="1"/>
    <s v="APLICACOES DIRETAS"/>
    <x v="66"/>
    <x v="181"/>
    <x v="181"/>
  </r>
  <r>
    <x v="13"/>
    <n v="34464433.18"/>
    <x v="1"/>
    <x v="3"/>
    <x v="1"/>
    <s v="APLICACOES DIRETAS"/>
    <x v="66"/>
    <x v="183"/>
    <x v="183"/>
  </r>
  <r>
    <x v="13"/>
    <n v="14961601.869999999"/>
    <x v="1"/>
    <x v="3"/>
    <x v="1"/>
    <s v="APLICACOES DIRETAS"/>
    <x v="66"/>
    <x v="184"/>
    <x v="184"/>
  </r>
  <r>
    <x v="13"/>
    <n v="3018.7"/>
    <x v="1"/>
    <x v="3"/>
    <x v="1"/>
    <s v="APLICACOES DIRETAS"/>
    <x v="66"/>
    <x v="185"/>
    <x v="185"/>
  </r>
  <r>
    <x v="13"/>
    <n v="221650842.72"/>
    <x v="1"/>
    <x v="3"/>
    <x v="1"/>
    <s v="APLICACOES DIRETAS"/>
    <x v="66"/>
    <x v="3"/>
    <x v="390"/>
  </r>
  <r>
    <x v="13"/>
    <n v="266939810.13"/>
    <x v="1"/>
    <x v="3"/>
    <x v="1"/>
    <s v="APLICACOES DIRETAS"/>
    <x v="66"/>
    <x v="368"/>
    <x v="391"/>
  </r>
  <r>
    <x v="13"/>
    <n v="587869967.65999997"/>
    <x v="1"/>
    <x v="3"/>
    <x v="1"/>
    <s v="APLICACOES DIRETAS"/>
    <x v="66"/>
    <x v="369"/>
    <x v="392"/>
  </r>
  <r>
    <x v="13"/>
    <n v="1729652577.53"/>
    <x v="1"/>
    <x v="3"/>
    <x v="1"/>
    <s v="APLICACOES DIRETAS"/>
    <x v="66"/>
    <x v="370"/>
    <x v="393"/>
  </r>
  <r>
    <x v="13"/>
    <n v="92375318.180000007"/>
    <x v="1"/>
    <x v="3"/>
    <x v="1"/>
    <s v="APLICACOES DIRETAS"/>
    <x v="66"/>
    <x v="187"/>
    <x v="187"/>
  </r>
  <r>
    <x v="13"/>
    <n v="4984573.43"/>
    <x v="1"/>
    <x v="3"/>
    <x v="1"/>
    <s v="APLICACOES DIRETAS"/>
    <x v="66"/>
    <x v="268"/>
    <x v="279"/>
  </r>
  <r>
    <x v="13"/>
    <n v="8241687523.8500004"/>
    <x v="1"/>
    <x v="3"/>
    <x v="1"/>
    <s v="APLICACOES DIRETAS"/>
    <x v="66"/>
    <x v="188"/>
    <x v="188"/>
  </r>
  <r>
    <x v="13"/>
    <n v="5570.57"/>
    <x v="1"/>
    <x v="3"/>
    <x v="1"/>
    <s v="APLICACOES DIRETAS"/>
    <x v="66"/>
    <x v="189"/>
    <x v="189"/>
  </r>
  <r>
    <x v="13"/>
    <n v="117299582.98999999"/>
    <x v="1"/>
    <x v="3"/>
    <x v="1"/>
    <s v="APLICACOES DIRETAS"/>
    <x v="61"/>
    <x v="150"/>
    <x v="150"/>
  </r>
  <r>
    <x v="13"/>
    <n v="107794022.76000001"/>
    <x v="1"/>
    <x v="3"/>
    <x v="1"/>
    <s v="APLICACOES DIRETAS"/>
    <x v="61"/>
    <x v="420"/>
    <x v="451"/>
  </r>
  <r>
    <x v="13"/>
    <n v="126824131.29000001"/>
    <x v="1"/>
    <x v="3"/>
    <x v="1"/>
    <s v="APLICACOES DIRETAS"/>
    <x v="61"/>
    <x v="309"/>
    <x v="320"/>
  </r>
  <r>
    <x v="13"/>
    <n v="716886573.38999999"/>
    <x v="1"/>
    <x v="3"/>
    <x v="1"/>
    <s v="APLICACOES DIRETAS"/>
    <x v="61"/>
    <x v="153"/>
    <x v="153"/>
  </r>
  <r>
    <x v="13"/>
    <n v="54962768.270000003"/>
    <x v="1"/>
    <x v="3"/>
    <x v="1"/>
    <s v="APLICACOES DIRETAS"/>
    <x v="61"/>
    <x v="142"/>
    <x v="142"/>
  </r>
  <r>
    <x v="13"/>
    <n v="337480836.74000001"/>
    <x v="1"/>
    <x v="3"/>
    <x v="1"/>
    <s v="APLICACOES DIRETAS"/>
    <x v="61"/>
    <x v="170"/>
    <x v="170"/>
  </r>
  <r>
    <x v="13"/>
    <n v="3486501.43"/>
    <x v="1"/>
    <x v="3"/>
    <x v="1"/>
    <s v="APLICACOES DIRETAS"/>
    <x v="61"/>
    <x v="190"/>
    <x v="190"/>
  </r>
  <r>
    <x v="13"/>
    <n v="6224237.0800000001"/>
    <x v="1"/>
    <x v="3"/>
    <x v="1"/>
    <s v="APLICACOES DIRETAS"/>
    <x v="61"/>
    <x v="191"/>
    <x v="191"/>
  </r>
  <r>
    <x v="13"/>
    <n v="2927317979.3099999"/>
    <x v="1"/>
    <x v="3"/>
    <x v="1"/>
    <s v="APLICACOES DIRETAS"/>
    <x v="61"/>
    <x v="192"/>
    <x v="192"/>
  </r>
  <r>
    <x v="13"/>
    <n v="0"/>
    <x v="1"/>
    <x v="3"/>
    <x v="1"/>
    <s v="APLICACOES DIRETAS"/>
    <x v="61"/>
    <x v="3"/>
    <x v="495"/>
  </r>
  <r>
    <x v="13"/>
    <n v="22834390.09"/>
    <x v="1"/>
    <x v="3"/>
    <x v="1"/>
    <s v="APLICACOES DIRETAS"/>
    <x v="61"/>
    <x v="193"/>
    <x v="193"/>
  </r>
  <r>
    <x v="13"/>
    <n v="0"/>
    <x v="1"/>
    <x v="3"/>
    <x v="9"/>
    <s v="APLICACAO DIRETA DECORRENTE DE OPERACOES ENTRE ORGAOS, FUNDOS E ENTIDA"/>
    <x v="4"/>
    <x v="272"/>
    <x v="283"/>
  </r>
  <r>
    <x v="13"/>
    <n v="385.36"/>
    <x v="1"/>
    <x v="3"/>
    <x v="9"/>
    <s v="APLICACAO DIRETA DECORRENTE DE OPERACOES ENTRE ORGAOS, FUNDOS E ENTIDA"/>
    <x v="42"/>
    <x v="393"/>
    <x v="422"/>
  </r>
  <r>
    <x v="13"/>
    <n v="10193348.050000001"/>
    <x v="1"/>
    <x v="3"/>
    <x v="9"/>
    <s v="APLICACAO DIRETA DECORRENTE DE OPERACOES ENTRE ORGAOS, FUNDOS E ENTIDA"/>
    <x v="42"/>
    <x v="318"/>
    <x v="338"/>
  </r>
  <r>
    <x v="13"/>
    <n v="40536.840000000004"/>
    <x v="1"/>
    <x v="3"/>
    <x v="9"/>
    <s v="APLICACAO DIRETA DECORRENTE DE OPERACOES ENTRE ORGAOS, FUNDOS E ENTIDA"/>
    <x v="42"/>
    <x v="337"/>
    <x v="362"/>
  </r>
  <r>
    <x v="13"/>
    <n v="705874.18"/>
    <x v="1"/>
    <x v="3"/>
    <x v="9"/>
    <s v="APLICACAO DIRETA DECORRENTE DE OPERACOES ENTRE ORGAOS, FUNDOS E ENTIDA"/>
    <x v="42"/>
    <x v="319"/>
    <x v="339"/>
  </r>
  <r>
    <x v="13"/>
    <n v="17256365.75"/>
    <x v="1"/>
    <x v="3"/>
    <x v="9"/>
    <s v="APLICACAO DIRETA DECORRENTE DE OPERACOES ENTRE ORGAOS, FUNDOS E ENTIDA"/>
    <x v="42"/>
    <x v="325"/>
    <x v="349"/>
  </r>
  <r>
    <x v="13"/>
    <n v="3195520747.0599999"/>
    <x v="1"/>
    <x v="3"/>
    <x v="9"/>
    <s v="APLICACAO DIRETA DECORRENTE DE OPERACOES ENTRE ORGAOS, FUNDOS E ENTIDA"/>
    <x v="42"/>
    <x v="320"/>
    <x v="340"/>
  </r>
  <r>
    <x v="13"/>
    <n v="958733818"/>
    <x v="1"/>
    <x v="3"/>
    <x v="9"/>
    <s v="APLICACAO DIRETA DECORRENTE DE OPERACOES ENTRE ORGAOS, FUNDOS E ENTIDA"/>
    <x v="42"/>
    <x v="321"/>
    <x v="341"/>
  </r>
  <r>
    <x v="13"/>
    <n v="82639.8"/>
    <x v="1"/>
    <x v="3"/>
    <x v="9"/>
    <s v="APLICACAO DIRETA DECORRENTE DE OPERACOES ENTRE ORGAOS, FUNDOS E ENTIDA"/>
    <x v="42"/>
    <x v="409"/>
    <x v="441"/>
  </r>
  <r>
    <x v="13"/>
    <n v="628187.31000000006"/>
    <x v="1"/>
    <x v="3"/>
    <x v="9"/>
    <s v="APLICACAO DIRETA DECORRENTE DE OPERACOES ENTRE ORGAOS, FUNDOS E ENTIDA"/>
    <x v="42"/>
    <x v="322"/>
    <x v="342"/>
  </r>
  <r>
    <x v="13"/>
    <n v="0"/>
    <x v="1"/>
    <x v="3"/>
    <x v="9"/>
    <s v="APLICACAO DIRETA DECORRENTE DE OPERACOES ENTRE ORGAOS, FUNDOS E ENTIDA"/>
    <x v="42"/>
    <x v="3"/>
    <x v="244"/>
  </r>
  <r>
    <x v="13"/>
    <n v="0"/>
    <x v="1"/>
    <x v="3"/>
    <x v="9"/>
    <s v="APLICACAO DIRETA DECORRENTE DE OPERACOES ENTRE ORGAOS, FUNDOS E ENTIDA"/>
    <x v="37"/>
    <x v="129"/>
    <x v="129"/>
  </r>
  <r>
    <x v="13"/>
    <n v="0"/>
    <x v="1"/>
    <x v="3"/>
    <x v="9"/>
    <s v="APLICACAO DIRETA DECORRENTE DE OPERACOES ENTRE ORGAOS, FUNDOS E ENTIDA"/>
    <x v="58"/>
    <x v="3"/>
    <x v="324"/>
  </r>
  <r>
    <x v="13"/>
    <n v="0"/>
    <x v="1"/>
    <x v="3"/>
    <x v="9"/>
    <s v="APLICACAO DIRETA DECORRENTE DE OPERACOES ENTRE ORGAOS, FUNDOS E ENTIDA"/>
    <x v="39"/>
    <x v="407"/>
    <x v="439"/>
  </r>
  <r>
    <x v="13"/>
    <n v="0"/>
    <x v="1"/>
    <x v="3"/>
    <x v="0"/>
    <s v="A DEFINIR"/>
    <x v="58"/>
    <x v="3"/>
    <x v="324"/>
  </r>
  <r>
    <x v="13"/>
    <n v="345106153.25"/>
    <x v="2"/>
    <x v="4"/>
    <x v="1"/>
    <s v="APLICACOES DIRETAS"/>
    <x v="48"/>
    <x v="194"/>
    <x v="194"/>
  </r>
  <r>
    <x v="13"/>
    <n v="3079269630.5799999"/>
    <x v="2"/>
    <x v="4"/>
    <x v="1"/>
    <s v="APLICACOES DIRETAS"/>
    <x v="48"/>
    <x v="195"/>
    <x v="195"/>
  </r>
  <r>
    <x v="13"/>
    <n v="50544194.420000002"/>
    <x v="2"/>
    <x v="4"/>
    <x v="1"/>
    <s v="APLICACOES DIRETAS"/>
    <x v="48"/>
    <x v="421"/>
    <x v="452"/>
  </r>
  <r>
    <x v="13"/>
    <n v="2422952.65"/>
    <x v="2"/>
    <x v="4"/>
    <x v="1"/>
    <s v="APLICACOES DIRETAS"/>
    <x v="48"/>
    <x v="464"/>
    <x v="496"/>
  </r>
  <r>
    <x v="13"/>
    <n v="0"/>
    <x v="2"/>
    <x v="4"/>
    <x v="1"/>
    <s v="APLICACOES DIRETAS"/>
    <x v="48"/>
    <x v="3"/>
    <x v="409"/>
  </r>
  <r>
    <x v="13"/>
    <n v="0"/>
    <x v="2"/>
    <x v="4"/>
    <x v="1"/>
    <s v="APLICACOES DIRETAS"/>
    <x v="58"/>
    <x v="3"/>
    <x v="324"/>
  </r>
  <r>
    <x v="13"/>
    <n v="26896551.710000001"/>
    <x v="2"/>
    <x v="4"/>
    <x v="9"/>
    <s v="APLICACAO DIRETA DECORRENTE DE OPERACOES ENTRE ORGAOS, FUNDOS E ENTIDA"/>
    <x v="48"/>
    <x v="447"/>
    <x v="478"/>
  </r>
  <r>
    <x v="13"/>
    <n v="0"/>
    <x v="2"/>
    <x v="4"/>
    <x v="9"/>
    <s v="APLICACAO DIRETA DECORRENTE DE OPERACOES ENTRE ORGAOS, FUNDOS E ENTIDA"/>
    <x v="48"/>
    <x v="3"/>
    <x v="409"/>
  </r>
  <r>
    <x v="13"/>
    <n v="0"/>
    <x v="2"/>
    <x v="4"/>
    <x v="9"/>
    <s v="APLICACAO DIRETA DECORRENTE DE OPERACOES ENTRE ORGAOS, FUNDOS E ENTIDA"/>
    <x v="58"/>
    <x v="3"/>
    <x v="324"/>
  </r>
  <r>
    <x v="13"/>
    <n v="0"/>
    <x v="2"/>
    <x v="5"/>
    <x v="1"/>
    <s v="APLICACOES DIRETAS"/>
    <x v="50"/>
    <x v="3"/>
    <x v="351"/>
  </r>
  <r>
    <x v="13"/>
    <n v="397474.62"/>
    <x v="2"/>
    <x v="5"/>
    <x v="1"/>
    <s v="APLICACOES DIRETAS"/>
    <x v="50"/>
    <x v="255"/>
    <x v="264"/>
  </r>
  <r>
    <x v="13"/>
    <n v="1317818.82"/>
    <x v="2"/>
    <x v="5"/>
    <x v="1"/>
    <s v="APLICACOES DIRETAS"/>
    <x v="54"/>
    <x v="269"/>
    <x v="280"/>
  </r>
  <r>
    <x v="13"/>
    <n v="32933630"/>
    <x v="2"/>
    <x v="5"/>
    <x v="1"/>
    <s v="APLICACOES DIRETAS"/>
    <x v="54"/>
    <x v="270"/>
    <x v="281"/>
  </r>
  <r>
    <x v="13"/>
    <n v="0"/>
    <x v="2"/>
    <x v="5"/>
    <x v="1"/>
    <s v="APLICACOES DIRETAS"/>
    <x v="54"/>
    <x v="3"/>
    <x v="197"/>
  </r>
  <r>
    <x v="13"/>
    <n v="300542754.91000003"/>
    <x v="2"/>
    <x v="5"/>
    <x v="1"/>
    <s v="APLICACOES DIRETAS"/>
    <x v="55"/>
    <x v="198"/>
    <x v="198"/>
  </r>
  <r>
    <x v="13"/>
    <n v="0"/>
    <x v="2"/>
    <x v="5"/>
    <x v="1"/>
    <s v="APLICACOES DIRETAS"/>
    <x v="55"/>
    <x v="3"/>
    <x v="198"/>
  </r>
  <r>
    <x v="13"/>
    <n v="21859702.02"/>
    <x v="2"/>
    <x v="5"/>
    <x v="1"/>
    <s v="APLICACOES DIRETAS"/>
    <x v="57"/>
    <x v="281"/>
    <x v="292"/>
  </r>
  <r>
    <x v="13"/>
    <n v="34853000"/>
    <x v="2"/>
    <x v="5"/>
    <x v="1"/>
    <s v="APLICACOES DIRETAS"/>
    <x v="29"/>
    <x v="448"/>
    <x v="479"/>
  </r>
  <r>
    <x v="13"/>
    <n v="0"/>
    <x v="2"/>
    <x v="5"/>
    <x v="1"/>
    <s v="APLICACOES DIRETAS"/>
    <x v="29"/>
    <x v="3"/>
    <x v="67"/>
  </r>
  <r>
    <x v="13"/>
    <n v="351475"/>
    <x v="2"/>
    <x v="5"/>
    <x v="1"/>
    <s v="APLICACOES DIRETAS"/>
    <x v="9"/>
    <x v="315"/>
    <x v="335"/>
  </r>
  <r>
    <x v="13"/>
    <n v="0"/>
    <x v="2"/>
    <x v="5"/>
    <x v="1"/>
    <s v="APLICACOES DIRETAS"/>
    <x v="9"/>
    <x v="3"/>
    <x v="238"/>
  </r>
  <r>
    <x v="13"/>
    <n v="18259436.850000001"/>
    <x v="2"/>
    <x v="5"/>
    <x v="1"/>
    <s v="APLICACOES DIRETAS"/>
    <x v="9"/>
    <x v="364"/>
    <x v="286"/>
  </r>
  <r>
    <x v="13"/>
    <n v="0"/>
    <x v="2"/>
    <x v="5"/>
    <x v="1"/>
    <s v="APLICACOES DIRETAS"/>
    <x v="58"/>
    <x v="3"/>
    <x v="324"/>
  </r>
  <r>
    <x v="13"/>
    <n v="11953000"/>
    <x v="2"/>
    <x v="5"/>
    <x v="9"/>
    <s v="APLICACAO DIRETA DECORRENTE DE OPERACOES ENTRE ORGAOS, FUNDOS E ENTIDA"/>
    <x v="3"/>
    <x v="312"/>
    <x v="323"/>
  </r>
  <r>
    <x v="13"/>
    <n v="0"/>
    <x v="2"/>
    <x v="5"/>
    <x v="9"/>
    <s v="APLICACAO DIRETA DECORRENTE DE OPERACOES ENTRE ORGAOS, FUNDOS E ENTIDA"/>
    <x v="3"/>
    <x v="3"/>
    <x v="6"/>
  </r>
  <r>
    <x v="13"/>
    <n v="0"/>
    <x v="2"/>
    <x v="5"/>
    <x v="9"/>
    <s v="APLICACAO DIRETA DECORRENTE DE OPERACOES ENTRE ORGAOS, FUNDOS E ENTIDA"/>
    <x v="58"/>
    <x v="3"/>
    <x v="324"/>
  </r>
  <r>
    <x v="13"/>
    <n v="0"/>
    <x v="2"/>
    <x v="5"/>
    <x v="0"/>
    <s v="A DEFINIR"/>
    <x v="58"/>
    <x v="3"/>
    <x v="324"/>
  </r>
  <r>
    <x v="13"/>
    <n v="3596046.29"/>
    <x v="2"/>
    <x v="6"/>
    <x v="2"/>
    <s v="TRANSFERENCIAS A UNIAO"/>
    <x v="49"/>
    <x v="199"/>
    <x v="199"/>
  </r>
  <r>
    <x v="13"/>
    <n v="0"/>
    <x v="2"/>
    <x v="6"/>
    <x v="2"/>
    <s v="TRANSFERENCIAS A UNIAO"/>
    <x v="49"/>
    <x v="3"/>
    <x v="199"/>
  </r>
  <r>
    <x v="13"/>
    <n v="0"/>
    <x v="2"/>
    <x v="6"/>
    <x v="2"/>
    <s v="TRANSFERENCIAS A UNIAO"/>
    <x v="58"/>
    <x v="3"/>
    <x v="324"/>
  </r>
  <r>
    <x v="13"/>
    <n v="152791391.19999999"/>
    <x v="2"/>
    <x v="6"/>
    <x v="3"/>
    <s v="TRANSFERENCIAS A MUNICIPIOS"/>
    <x v="49"/>
    <x v="199"/>
    <x v="199"/>
  </r>
  <r>
    <x v="13"/>
    <n v="0"/>
    <x v="2"/>
    <x v="6"/>
    <x v="3"/>
    <s v="TRANSFERENCIAS A MUNICIPIOS"/>
    <x v="49"/>
    <x v="3"/>
    <x v="199"/>
  </r>
  <r>
    <x v="13"/>
    <n v="22122537.870000001"/>
    <x v="2"/>
    <x v="6"/>
    <x v="3"/>
    <s v="TRANSFERENCIAS A MUNICIPIOS"/>
    <x v="3"/>
    <x v="6"/>
    <x v="6"/>
  </r>
  <r>
    <x v="13"/>
    <n v="0"/>
    <x v="2"/>
    <x v="6"/>
    <x v="3"/>
    <s v="TRANSFERENCIAS A MUNICIPIOS"/>
    <x v="3"/>
    <x v="3"/>
    <x v="6"/>
  </r>
  <r>
    <x v="13"/>
    <n v="0"/>
    <x v="2"/>
    <x v="6"/>
    <x v="3"/>
    <s v="TRANSFERENCIAS A MUNICIPIOS"/>
    <x v="58"/>
    <x v="3"/>
    <x v="324"/>
  </r>
  <r>
    <x v="13"/>
    <n v="66341792.130000003"/>
    <x v="2"/>
    <x v="6"/>
    <x v="10"/>
    <s v=" TRANSFERENCIA A MUNICIPIOS - FUNDO A FUNDO"/>
    <x v="49"/>
    <x v="199"/>
    <x v="199"/>
  </r>
  <r>
    <x v="13"/>
    <n v="30724650"/>
    <x v="2"/>
    <x v="6"/>
    <x v="10"/>
    <s v=" TRANSFERENCIA A MUNICIPIOS - FUNDO A FUNDO"/>
    <x v="5"/>
    <x v="388"/>
    <x v="417"/>
  </r>
  <r>
    <x v="13"/>
    <n v="0"/>
    <x v="2"/>
    <x v="6"/>
    <x v="10"/>
    <s v="TRANSFERENCIA A MUNICIPIOS - FUNDO A FUNDO"/>
    <x v="49"/>
    <x v="3"/>
    <x v="199"/>
  </r>
  <r>
    <x v="13"/>
    <n v="0"/>
    <x v="2"/>
    <x v="6"/>
    <x v="10"/>
    <s v="TRANSFERENCIA A MUNICIPIOS - FUNDO A FUNDO"/>
    <x v="58"/>
    <x v="3"/>
    <x v="324"/>
  </r>
  <r>
    <x v="13"/>
    <n v="782658366.83000004"/>
    <x v="2"/>
    <x v="6"/>
    <x v="4"/>
    <s v="TRANSFERENCIAS A INSTITUICOES PRIVADAS SEM FINS LUCRATIVOS"/>
    <x v="49"/>
    <x v="199"/>
    <x v="199"/>
  </r>
  <r>
    <x v="13"/>
    <n v="0"/>
    <x v="2"/>
    <x v="6"/>
    <x v="4"/>
    <s v="TRANSFERENCIAS A INSTITUICOES PRIVADAS SEM FINS LUCRATIVOS"/>
    <x v="49"/>
    <x v="3"/>
    <x v="199"/>
  </r>
  <r>
    <x v="13"/>
    <n v="12571135.18"/>
    <x v="2"/>
    <x v="6"/>
    <x v="4"/>
    <s v="TRANSFERENCIAS A INSTITUICOES PRIVADAS SEM FINS LUCRATIVOS"/>
    <x v="3"/>
    <x v="6"/>
    <x v="6"/>
  </r>
  <r>
    <x v="13"/>
    <n v="0"/>
    <x v="2"/>
    <x v="6"/>
    <x v="4"/>
    <s v="TRANSFERENCIAS A INSTITUICOES PRIVADAS SEM FINS LUCRATIVOS"/>
    <x v="3"/>
    <x v="3"/>
    <x v="6"/>
  </r>
  <r>
    <x v="13"/>
    <n v="0"/>
    <x v="2"/>
    <x v="6"/>
    <x v="4"/>
    <s v="TRANSFERENCIAS A INSTITUICOES PRIVADAS SEM FINS LUCRATIVOS"/>
    <x v="58"/>
    <x v="3"/>
    <x v="324"/>
  </r>
  <r>
    <x v="13"/>
    <n v="9366987.2699999996"/>
    <x v="2"/>
    <x v="6"/>
    <x v="5"/>
    <s v="TRANSFERENCIAS A INSTITUICOES MULTIGOVERNAMENTAIS"/>
    <x v="49"/>
    <x v="199"/>
    <x v="199"/>
  </r>
  <r>
    <x v="13"/>
    <n v="0"/>
    <x v="2"/>
    <x v="6"/>
    <x v="5"/>
    <s v="TRANSFERENCIAS A INSTITUICOES MULTIGOVERNAMENTAIS"/>
    <x v="49"/>
    <x v="3"/>
    <x v="199"/>
  </r>
  <r>
    <x v="13"/>
    <n v="0"/>
    <x v="2"/>
    <x v="6"/>
    <x v="5"/>
    <s v="TRANSFERENCIAS A INSTITUICOES MULTIGOVERNAMENTAIS"/>
    <x v="58"/>
    <x v="3"/>
    <x v="324"/>
  </r>
  <r>
    <x v="13"/>
    <n v="29989701.100000001"/>
    <x v="2"/>
    <x v="6"/>
    <x v="1"/>
    <s v="APLICACOES DIRETAS"/>
    <x v="50"/>
    <x v="311"/>
    <x v="322"/>
  </r>
  <r>
    <x v="13"/>
    <n v="0"/>
    <x v="2"/>
    <x v="6"/>
    <x v="1"/>
    <s v="APLICACOES DIRETAS"/>
    <x v="50"/>
    <x v="313"/>
    <x v="325"/>
  </r>
  <r>
    <x v="13"/>
    <n v="0"/>
    <x v="2"/>
    <x v="6"/>
    <x v="1"/>
    <s v="APLICACOES DIRETAS"/>
    <x v="50"/>
    <x v="3"/>
    <x v="351"/>
  </r>
  <r>
    <x v="13"/>
    <n v="4733763.74"/>
    <x v="2"/>
    <x v="6"/>
    <x v="1"/>
    <s v="APLICACOES DIRETAS"/>
    <x v="16"/>
    <x v="21"/>
    <x v="21"/>
  </r>
  <r>
    <x v="13"/>
    <n v="0"/>
    <x v="2"/>
    <x v="6"/>
    <x v="1"/>
    <s v="APLICACOES DIRETAS"/>
    <x v="16"/>
    <x v="3"/>
    <x v="21"/>
  </r>
  <r>
    <x v="13"/>
    <n v="0"/>
    <x v="2"/>
    <x v="6"/>
    <x v="1"/>
    <s v="APLICACOES DIRETAS"/>
    <x v="3"/>
    <x v="3"/>
    <x v="6"/>
  </r>
  <r>
    <x v="13"/>
    <n v="428746050.47000003"/>
    <x v="2"/>
    <x v="6"/>
    <x v="1"/>
    <s v="APLICACOES DIRETAS"/>
    <x v="5"/>
    <x v="388"/>
    <x v="417"/>
  </r>
  <r>
    <x v="13"/>
    <n v="100198"/>
    <x v="2"/>
    <x v="6"/>
    <x v="1"/>
    <s v="APLICACOES DIRETAS"/>
    <x v="5"/>
    <x v="389"/>
    <x v="418"/>
  </r>
  <r>
    <x v="13"/>
    <n v="0"/>
    <x v="2"/>
    <x v="6"/>
    <x v="1"/>
    <s v="APLICACOES DIRETAS"/>
    <x v="5"/>
    <x v="3"/>
    <x v="9"/>
  </r>
  <r>
    <x v="13"/>
    <n v="3706133.22"/>
    <x v="2"/>
    <x v="6"/>
    <x v="1"/>
    <s v="APLICACOES DIRETAS"/>
    <x v="56"/>
    <x v="202"/>
    <x v="202"/>
  </r>
  <r>
    <x v="13"/>
    <n v="290316.12"/>
    <x v="2"/>
    <x v="6"/>
    <x v="1"/>
    <s v="APLICACOES DIRETAS"/>
    <x v="56"/>
    <x v="203"/>
    <x v="203"/>
  </r>
  <r>
    <x v="13"/>
    <n v="25000"/>
    <x v="2"/>
    <x v="6"/>
    <x v="1"/>
    <s v="APLICACOES DIRETAS"/>
    <x v="56"/>
    <x v="204"/>
    <x v="204"/>
  </r>
  <r>
    <x v="13"/>
    <n v="19080569.010000002"/>
    <x v="2"/>
    <x v="6"/>
    <x v="1"/>
    <s v="APLICACOES DIRETAS"/>
    <x v="56"/>
    <x v="205"/>
    <x v="205"/>
  </r>
  <r>
    <x v="13"/>
    <n v="199627642.13"/>
    <x v="2"/>
    <x v="6"/>
    <x v="1"/>
    <s v="APLICACOES DIRETAS"/>
    <x v="56"/>
    <x v="206"/>
    <x v="206"/>
  </r>
  <r>
    <x v="13"/>
    <n v="7164214.71"/>
    <x v="2"/>
    <x v="6"/>
    <x v="1"/>
    <s v="APLICACOES DIRETAS"/>
    <x v="56"/>
    <x v="207"/>
    <x v="207"/>
  </r>
  <r>
    <x v="13"/>
    <n v="6267129.2599999998"/>
    <x v="2"/>
    <x v="6"/>
    <x v="1"/>
    <s v="APLICACOES DIRETAS"/>
    <x v="56"/>
    <x v="208"/>
    <x v="208"/>
  </r>
  <r>
    <x v="13"/>
    <n v="34688055.350000001"/>
    <x v="2"/>
    <x v="6"/>
    <x v="1"/>
    <s v="APLICACOES DIRETAS"/>
    <x v="56"/>
    <x v="209"/>
    <x v="209"/>
  </r>
  <r>
    <x v="13"/>
    <n v="302486.89"/>
    <x v="2"/>
    <x v="6"/>
    <x v="1"/>
    <s v="APLICACOES DIRETAS"/>
    <x v="56"/>
    <x v="382"/>
    <x v="410"/>
  </r>
  <r>
    <x v="13"/>
    <n v="707922.53"/>
    <x v="2"/>
    <x v="6"/>
    <x v="1"/>
    <s v="APLICACOES DIRETAS"/>
    <x v="56"/>
    <x v="210"/>
    <x v="210"/>
  </r>
  <r>
    <x v="13"/>
    <n v="776750.58"/>
    <x v="2"/>
    <x v="6"/>
    <x v="1"/>
    <s v="APLICACOES DIRETAS"/>
    <x v="56"/>
    <x v="211"/>
    <x v="211"/>
  </r>
  <r>
    <x v="13"/>
    <n v="339391.82"/>
    <x v="2"/>
    <x v="6"/>
    <x v="1"/>
    <s v="APLICACOES DIRETAS"/>
    <x v="56"/>
    <x v="212"/>
    <x v="212"/>
  </r>
  <r>
    <x v="13"/>
    <n v="2494798.02"/>
    <x v="2"/>
    <x v="6"/>
    <x v="1"/>
    <s v="APLICACOES DIRETAS"/>
    <x v="56"/>
    <x v="213"/>
    <x v="213"/>
  </r>
  <r>
    <x v="13"/>
    <n v="8870959.1799999997"/>
    <x v="2"/>
    <x v="6"/>
    <x v="1"/>
    <s v="APLICACOES DIRETAS"/>
    <x v="56"/>
    <x v="214"/>
    <x v="214"/>
  </r>
  <r>
    <x v="13"/>
    <n v="377827.31"/>
    <x v="2"/>
    <x v="6"/>
    <x v="1"/>
    <s v="APLICACOES DIRETAS"/>
    <x v="56"/>
    <x v="241"/>
    <x v="248"/>
  </r>
  <r>
    <x v="13"/>
    <n v="6446477.0499999998"/>
    <x v="2"/>
    <x v="6"/>
    <x v="1"/>
    <s v="APLICACOES DIRETAS"/>
    <x v="56"/>
    <x v="215"/>
    <x v="215"/>
  </r>
  <r>
    <x v="13"/>
    <n v="124421222.3"/>
    <x v="2"/>
    <x v="6"/>
    <x v="1"/>
    <s v="APLICACOES DIRETAS"/>
    <x v="56"/>
    <x v="216"/>
    <x v="216"/>
  </r>
  <r>
    <x v="13"/>
    <n v="13197"/>
    <x v="2"/>
    <x v="6"/>
    <x v="1"/>
    <s v="APLICACOES DIRETAS"/>
    <x v="56"/>
    <x v="371"/>
    <x v="394"/>
  </r>
  <r>
    <x v="13"/>
    <n v="733755.68"/>
    <x v="2"/>
    <x v="6"/>
    <x v="1"/>
    <s v="APLICACOES DIRETAS"/>
    <x v="56"/>
    <x v="218"/>
    <x v="218"/>
  </r>
  <r>
    <x v="13"/>
    <n v="10038888.67"/>
    <x v="2"/>
    <x v="6"/>
    <x v="1"/>
    <s v="APLICACOES DIRETAS"/>
    <x v="56"/>
    <x v="3"/>
    <x v="249"/>
  </r>
  <r>
    <x v="13"/>
    <n v="4510586"/>
    <x v="2"/>
    <x v="6"/>
    <x v="1"/>
    <s v="APLICACOES DIRETAS"/>
    <x v="56"/>
    <x v="219"/>
    <x v="219"/>
  </r>
  <r>
    <x v="13"/>
    <n v="220109931.16"/>
    <x v="2"/>
    <x v="6"/>
    <x v="1"/>
    <s v="APLICACOES DIRETAS"/>
    <x v="56"/>
    <x v="220"/>
    <x v="220"/>
  </r>
  <r>
    <x v="13"/>
    <n v="1682391.35"/>
    <x v="2"/>
    <x v="6"/>
    <x v="1"/>
    <s v="APLICACOES DIRETAS"/>
    <x v="4"/>
    <x v="8"/>
    <x v="8"/>
  </r>
  <r>
    <x v="13"/>
    <n v="87768.05"/>
    <x v="2"/>
    <x v="6"/>
    <x v="1"/>
    <s v="APLICACOES DIRETAS"/>
    <x v="4"/>
    <x v="273"/>
    <x v="284"/>
  </r>
  <r>
    <x v="13"/>
    <n v="0"/>
    <x v="2"/>
    <x v="6"/>
    <x v="1"/>
    <s v="APLICACOES DIRETAS"/>
    <x v="4"/>
    <x v="3"/>
    <x v="327"/>
  </r>
  <r>
    <x v="13"/>
    <n v="303.39"/>
    <x v="2"/>
    <x v="6"/>
    <x v="1"/>
    <s v="APLICACOES DIRETAS"/>
    <x v="7"/>
    <x v="38"/>
    <x v="38"/>
  </r>
  <r>
    <x v="13"/>
    <n v="213658"/>
    <x v="2"/>
    <x v="6"/>
    <x v="1"/>
    <s v="APLICACOES DIRETAS"/>
    <x v="7"/>
    <x v="46"/>
    <x v="46"/>
  </r>
  <r>
    <x v="13"/>
    <n v="5015.5"/>
    <x v="2"/>
    <x v="6"/>
    <x v="1"/>
    <s v="APLICACOES DIRETAS"/>
    <x v="7"/>
    <x v="48"/>
    <x v="48"/>
  </r>
  <r>
    <x v="13"/>
    <n v="259.8"/>
    <x v="2"/>
    <x v="6"/>
    <x v="1"/>
    <s v="APLICACOES DIRETAS"/>
    <x v="7"/>
    <x v="49"/>
    <x v="49"/>
  </r>
  <r>
    <x v="13"/>
    <n v="900"/>
    <x v="2"/>
    <x v="6"/>
    <x v="1"/>
    <s v="APLICACOES DIRETAS"/>
    <x v="7"/>
    <x v="50"/>
    <x v="50"/>
  </r>
  <r>
    <x v="13"/>
    <n v="13618.6"/>
    <x v="2"/>
    <x v="6"/>
    <x v="1"/>
    <s v="APLICACOES DIRETAS"/>
    <x v="7"/>
    <x v="56"/>
    <x v="56"/>
  </r>
  <r>
    <x v="13"/>
    <n v="7955"/>
    <x v="2"/>
    <x v="6"/>
    <x v="1"/>
    <s v="APLICACOES DIRETAS"/>
    <x v="7"/>
    <x v="58"/>
    <x v="58"/>
  </r>
  <r>
    <x v="13"/>
    <n v="0"/>
    <x v="2"/>
    <x v="6"/>
    <x v="1"/>
    <s v="APLICACOES DIRETAS"/>
    <x v="7"/>
    <x v="3"/>
    <x v="233"/>
  </r>
  <r>
    <x v="13"/>
    <n v="23238849.390000001"/>
    <x v="2"/>
    <x v="6"/>
    <x v="1"/>
    <s v="APLICACOES DIRETAS"/>
    <x v="57"/>
    <x v="223"/>
    <x v="223"/>
  </r>
  <r>
    <x v="13"/>
    <n v="14170914.619999999"/>
    <x v="2"/>
    <x v="6"/>
    <x v="1"/>
    <s v="APLICACOES DIRETAS"/>
    <x v="57"/>
    <x v="224"/>
    <x v="224"/>
  </r>
  <r>
    <x v="13"/>
    <n v="369820233.11000001"/>
    <x v="2"/>
    <x v="6"/>
    <x v="1"/>
    <s v="APLICACOES DIRETAS"/>
    <x v="57"/>
    <x v="225"/>
    <x v="225"/>
  </r>
  <r>
    <x v="13"/>
    <n v="428399410.47000003"/>
    <x v="2"/>
    <x v="6"/>
    <x v="1"/>
    <s v="APLICACOES DIRETAS"/>
    <x v="57"/>
    <x v="226"/>
    <x v="226"/>
  </r>
  <r>
    <x v="13"/>
    <n v="70560736.189999998"/>
    <x v="2"/>
    <x v="6"/>
    <x v="1"/>
    <s v="APLICACOES DIRETAS"/>
    <x v="57"/>
    <x v="383"/>
    <x v="411"/>
  </r>
  <r>
    <x v="13"/>
    <n v="19200"/>
    <x v="2"/>
    <x v="6"/>
    <x v="1"/>
    <s v="APLICACOES DIRETAS"/>
    <x v="57"/>
    <x v="228"/>
    <x v="228"/>
  </r>
  <r>
    <x v="13"/>
    <n v="1904364.02"/>
    <x v="2"/>
    <x v="6"/>
    <x v="1"/>
    <s v="APLICACOES DIRETAS"/>
    <x v="57"/>
    <x v="282"/>
    <x v="293"/>
  </r>
  <r>
    <x v="13"/>
    <n v="869025.7"/>
    <x v="2"/>
    <x v="6"/>
    <x v="1"/>
    <s v="APLICACOES DIRETAS"/>
    <x v="57"/>
    <x v="229"/>
    <x v="229"/>
  </r>
  <r>
    <x v="13"/>
    <n v="20448481.23"/>
    <x v="2"/>
    <x v="6"/>
    <x v="1"/>
    <s v="APLICACOES DIRETAS"/>
    <x v="57"/>
    <x v="283"/>
    <x v="294"/>
  </r>
  <r>
    <x v="13"/>
    <n v="33567.33"/>
    <x v="2"/>
    <x v="6"/>
    <x v="1"/>
    <s v="APLICACOES DIRETAS"/>
    <x v="57"/>
    <x v="256"/>
    <x v="265"/>
  </r>
  <r>
    <x v="13"/>
    <n v="410591.95"/>
    <x v="2"/>
    <x v="6"/>
    <x v="1"/>
    <s v="APLICACOES DIRETAS"/>
    <x v="57"/>
    <x v="3"/>
    <x v="273"/>
  </r>
  <r>
    <x v="13"/>
    <n v="2380"/>
    <x v="2"/>
    <x v="6"/>
    <x v="1"/>
    <s v="APLICACOES DIRETAS"/>
    <x v="27"/>
    <x v="65"/>
    <x v="65"/>
  </r>
  <r>
    <x v="13"/>
    <n v="0"/>
    <x v="2"/>
    <x v="6"/>
    <x v="1"/>
    <s v="APLICACOES DIRETAS"/>
    <x v="27"/>
    <x v="3"/>
    <x v="65"/>
  </r>
  <r>
    <x v="13"/>
    <n v="10617205.949999999"/>
    <x v="2"/>
    <x v="6"/>
    <x v="1"/>
    <s v="APLICACOES DIRETAS"/>
    <x v="9"/>
    <x v="339"/>
    <x v="364"/>
  </r>
  <r>
    <x v="13"/>
    <n v="15160968.359999999"/>
    <x v="2"/>
    <x v="6"/>
    <x v="1"/>
    <s v="APLICACOES DIRETAS"/>
    <x v="9"/>
    <x v="104"/>
    <x v="104"/>
  </r>
  <r>
    <x v="13"/>
    <n v="4574637.7"/>
    <x v="2"/>
    <x v="6"/>
    <x v="1"/>
    <s v="APLICACOES DIRETAS"/>
    <x v="9"/>
    <x v="93"/>
    <x v="93"/>
  </r>
  <r>
    <x v="13"/>
    <n v="101706.47"/>
    <x v="2"/>
    <x v="6"/>
    <x v="1"/>
    <s v="APLICACOES DIRETAS"/>
    <x v="9"/>
    <x v="94"/>
    <x v="94"/>
  </r>
  <r>
    <x v="13"/>
    <n v="0"/>
    <x v="2"/>
    <x v="6"/>
    <x v="1"/>
    <s v="APLICACOES DIRETAS"/>
    <x v="9"/>
    <x v="3"/>
    <x v="238"/>
  </r>
  <r>
    <x v="13"/>
    <n v="101433.59"/>
    <x v="2"/>
    <x v="6"/>
    <x v="1"/>
    <s v="APLICACOES DIRETAS"/>
    <x v="9"/>
    <x v="397"/>
    <x v="428"/>
  </r>
  <r>
    <x v="13"/>
    <n v="5467695.8600000003"/>
    <x v="2"/>
    <x v="6"/>
    <x v="1"/>
    <s v="APLICACOES DIRETAS"/>
    <x v="9"/>
    <x v="299"/>
    <x v="309"/>
  </r>
  <r>
    <x v="13"/>
    <n v="1198954.8600000001"/>
    <x v="2"/>
    <x v="6"/>
    <x v="1"/>
    <s v="APLICACOES DIRETAS"/>
    <x v="9"/>
    <x v="384"/>
    <x v="412"/>
  </r>
  <r>
    <x v="13"/>
    <n v="20619023.379999999"/>
    <x v="2"/>
    <x v="6"/>
    <x v="1"/>
    <s v="APLICACOES DIRETAS"/>
    <x v="9"/>
    <x v="317"/>
    <x v="336"/>
  </r>
  <r>
    <x v="13"/>
    <n v="1977634.69"/>
    <x v="2"/>
    <x v="6"/>
    <x v="1"/>
    <s v="APLICACOES DIRETAS"/>
    <x v="9"/>
    <x v="365"/>
    <x v="387"/>
  </r>
  <r>
    <x v="13"/>
    <n v="0"/>
    <x v="2"/>
    <x v="6"/>
    <x v="1"/>
    <s v="APLICACOES DIRETAS"/>
    <x v="58"/>
    <x v="3"/>
    <x v="324"/>
  </r>
  <r>
    <x v="13"/>
    <n v="55792.46"/>
    <x v="2"/>
    <x v="6"/>
    <x v="1"/>
    <s v="APLICACOES DIRETAS"/>
    <x v="39"/>
    <x v="237"/>
    <x v="241"/>
  </r>
  <r>
    <x v="13"/>
    <n v="61963.51"/>
    <x v="2"/>
    <x v="6"/>
    <x v="1"/>
    <s v="APLICACOES DIRETAS"/>
    <x v="39"/>
    <x v="406"/>
    <x v="438"/>
  </r>
  <r>
    <x v="13"/>
    <n v="0"/>
    <x v="2"/>
    <x v="6"/>
    <x v="1"/>
    <s v="APLICACOES DIRETAS"/>
    <x v="39"/>
    <x v="407"/>
    <x v="439"/>
  </r>
  <r>
    <x v="13"/>
    <n v="0"/>
    <x v="2"/>
    <x v="6"/>
    <x v="1"/>
    <s v="APLICACOES DIRETAS"/>
    <x v="39"/>
    <x v="3"/>
    <x v="131"/>
  </r>
  <r>
    <x v="13"/>
    <n v="0"/>
    <x v="2"/>
    <x v="6"/>
    <x v="9"/>
    <s v="APLICACAO DIRETA DECORRENTE DE OPERACOES ENTRE ORGAOS, FUNDOS E ENTIDA"/>
    <x v="58"/>
    <x v="3"/>
    <x v="324"/>
  </r>
  <r>
    <x v="13"/>
    <n v="0"/>
    <x v="2"/>
    <x v="6"/>
    <x v="0"/>
    <s v="A DEFINIR"/>
    <x v="58"/>
    <x v="3"/>
    <x v="324"/>
  </r>
  <r>
    <x v="14"/>
    <n v="0"/>
    <x v="0"/>
    <x v="0"/>
    <x v="0"/>
    <s v="A DEFINIR"/>
    <x v="58"/>
    <x v="3"/>
    <x v="324"/>
  </r>
  <r>
    <x v="14"/>
    <n v="359126098.43000001"/>
    <x v="1"/>
    <x v="1"/>
    <x v="1"/>
    <s v="APLICACOES DIRETAS"/>
    <x v="1"/>
    <x v="1"/>
    <x v="1"/>
  </r>
  <r>
    <x v="14"/>
    <n v="909437206.80999994"/>
    <x v="1"/>
    <x v="1"/>
    <x v="1"/>
    <s v="APLICACOES DIRETAS"/>
    <x v="1"/>
    <x v="2"/>
    <x v="2"/>
  </r>
  <r>
    <x v="14"/>
    <n v="10437730.630000001"/>
    <x v="1"/>
    <x v="1"/>
    <x v="1"/>
    <s v="APLICACOES DIRETAS"/>
    <x v="1"/>
    <x v="449"/>
    <x v="480"/>
  </r>
  <r>
    <x v="14"/>
    <n v="16316497.23"/>
    <x v="1"/>
    <x v="1"/>
    <x v="1"/>
    <s v="APLICACOES DIRETAS"/>
    <x v="1"/>
    <x v="372"/>
    <x v="395"/>
  </r>
  <r>
    <x v="14"/>
    <n v="0"/>
    <x v="1"/>
    <x v="1"/>
    <x v="1"/>
    <s v="APLICACOES DIRETAS"/>
    <x v="1"/>
    <x v="3"/>
    <x v="396"/>
  </r>
  <r>
    <x v="14"/>
    <n v="0"/>
    <x v="1"/>
    <x v="1"/>
    <x v="1"/>
    <s v="APLICACOES DIRETAS"/>
    <x v="2"/>
    <x v="4"/>
    <x v="4"/>
  </r>
  <r>
    <x v="14"/>
    <n v="61415738.109999999"/>
    <x v="1"/>
    <x v="1"/>
    <x v="1"/>
    <s v="APLICACOES DIRETAS"/>
    <x v="2"/>
    <x v="5"/>
    <x v="5"/>
  </r>
  <r>
    <x v="14"/>
    <n v="0"/>
    <x v="1"/>
    <x v="1"/>
    <x v="1"/>
    <s v="APLICACOES DIRETAS"/>
    <x v="2"/>
    <x v="3"/>
    <x v="397"/>
  </r>
  <r>
    <x v="14"/>
    <n v="0"/>
    <x v="1"/>
    <x v="1"/>
    <x v="1"/>
    <s v="APLICACOES DIRETAS"/>
    <x v="58"/>
    <x v="3"/>
    <x v="324"/>
  </r>
  <r>
    <x v="14"/>
    <n v="32300247.84"/>
    <x v="1"/>
    <x v="1"/>
    <x v="9"/>
    <s v="APLICACAO DIRETA DECORRENTE DE OPERACOES ENTRE ORGAOS, FUNDOS E ENTIDA"/>
    <x v="1"/>
    <x v="450"/>
    <x v="481"/>
  </r>
  <r>
    <x v="14"/>
    <n v="0"/>
    <x v="1"/>
    <x v="1"/>
    <x v="9"/>
    <s v="APLICACAO DIRETA DECORRENTE DE OPERACOES ENTRE ORGAOS, FUNDOS E ENTIDA"/>
    <x v="1"/>
    <x v="3"/>
    <x v="396"/>
  </r>
  <r>
    <x v="14"/>
    <n v="0"/>
    <x v="1"/>
    <x v="1"/>
    <x v="9"/>
    <s v="APLICACAO DIRETA DECORRENTE DE OPERACOES ENTRE ORGAOS, FUNDOS E ENTIDA"/>
    <x v="58"/>
    <x v="3"/>
    <x v="324"/>
  </r>
  <r>
    <x v="14"/>
    <n v="4517849.4000000004"/>
    <x v="1"/>
    <x v="2"/>
    <x v="2"/>
    <s v="TRANSFERENCIAS A UNIAO"/>
    <x v="3"/>
    <x v="6"/>
    <x v="6"/>
  </r>
  <r>
    <x v="14"/>
    <n v="0"/>
    <x v="1"/>
    <x v="2"/>
    <x v="2"/>
    <s v="TRANSFERENCIAS A UNIAO"/>
    <x v="3"/>
    <x v="3"/>
    <x v="6"/>
  </r>
  <r>
    <x v="14"/>
    <n v="19568056.530000001"/>
    <x v="1"/>
    <x v="2"/>
    <x v="2"/>
    <s v="TRANSFERENCIAS A UNIAO"/>
    <x v="4"/>
    <x v="273"/>
    <x v="284"/>
  </r>
  <r>
    <x v="14"/>
    <n v="0"/>
    <x v="1"/>
    <x v="2"/>
    <x v="2"/>
    <s v="TRANSFERENCIAS A UNIAO"/>
    <x v="4"/>
    <x v="3"/>
    <x v="327"/>
  </r>
  <r>
    <x v="14"/>
    <n v="0"/>
    <x v="1"/>
    <x v="2"/>
    <x v="2"/>
    <s v="TRANSFERENCIAS A UNIAO"/>
    <x v="58"/>
    <x v="3"/>
    <x v="324"/>
  </r>
  <r>
    <x v="14"/>
    <n v="246817899.30000001"/>
    <x v="1"/>
    <x v="2"/>
    <x v="3"/>
    <s v="TRANSFERENCIAS A MUNICIPIOS"/>
    <x v="3"/>
    <x v="6"/>
    <x v="6"/>
  </r>
  <r>
    <x v="14"/>
    <n v="0"/>
    <x v="1"/>
    <x v="2"/>
    <x v="3"/>
    <s v="TRANSFERENCIAS A MUNICIPIOS"/>
    <x v="3"/>
    <x v="3"/>
    <x v="6"/>
  </r>
  <r>
    <x v="14"/>
    <n v="310880431.35000002"/>
    <x v="1"/>
    <x v="2"/>
    <x v="3"/>
    <s v="TRANSFERENCIAS A MUNICIPIOS"/>
    <x v="3"/>
    <x v="465"/>
    <x v="497"/>
  </r>
  <r>
    <x v="14"/>
    <n v="42030033"/>
    <x v="1"/>
    <x v="2"/>
    <x v="3"/>
    <s v="TRANSFERENCIAS A MUNICIPIOS"/>
    <x v="6"/>
    <x v="286"/>
    <x v="296"/>
  </r>
  <r>
    <x v="14"/>
    <n v="10345216221.379999"/>
    <x v="1"/>
    <x v="2"/>
    <x v="3"/>
    <s v="TRANSFERENCIAS A MUNICIPIOS"/>
    <x v="6"/>
    <x v="287"/>
    <x v="297"/>
  </r>
  <r>
    <x v="14"/>
    <n v="127868995.59999999"/>
    <x v="1"/>
    <x v="2"/>
    <x v="3"/>
    <s v="TRANSFERENCIAS A MUNICIPIOS"/>
    <x v="6"/>
    <x v="288"/>
    <x v="298"/>
  </r>
  <r>
    <x v="14"/>
    <n v="2387117685.8400002"/>
    <x v="1"/>
    <x v="2"/>
    <x v="3"/>
    <s v="TRANSFERENCIAS A MUNICIPIOS"/>
    <x v="6"/>
    <x v="289"/>
    <x v="299"/>
  </r>
  <r>
    <x v="14"/>
    <n v="0"/>
    <x v="1"/>
    <x v="2"/>
    <x v="3"/>
    <s v="TRANSFERENCIAS A MUNICIPIOS"/>
    <x v="6"/>
    <x v="3"/>
    <x v="10"/>
  </r>
  <r>
    <x v="14"/>
    <n v="65667.39"/>
    <x v="1"/>
    <x v="2"/>
    <x v="3"/>
    <s v="TRANSFERENCIAS A MUNICIPIOS"/>
    <x v="4"/>
    <x v="273"/>
    <x v="284"/>
  </r>
  <r>
    <x v="14"/>
    <n v="0"/>
    <x v="1"/>
    <x v="2"/>
    <x v="3"/>
    <s v="TRANSFERENCIAS A MUNICIPIOS"/>
    <x v="4"/>
    <x v="3"/>
    <x v="327"/>
  </r>
  <r>
    <x v="14"/>
    <n v="0"/>
    <x v="1"/>
    <x v="2"/>
    <x v="3"/>
    <s v="TRANSFERENCIAS A MUNICIPIOS"/>
    <x v="58"/>
    <x v="3"/>
    <x v="324"/>
  </r>
  <r>
    <x v="14"/>
    <n v="2098660020.02"/>
    <x v="1"/>
    <x v="2"/>
    <x v="10"/>
    <s v=" TRANSFERENCIA A MUNICIPIOS - FUNDO A FUNDO"/>
    <x v="3"/>
    <x v="6"/>
    <x v="6"/>
  </r>
  <r>
    <x v="14"/>
    <n v="8193797.0899999999"/>
    <x v="1"/>
    <x v="2"/>
    <x v="10"/>
    <s v=" TRANSFERENCIA A MUNICIPIOS - FUNDO A FUNDO"/>
    <x v="5"/>
    <x v="388"/>
    <x v="417"/>
  </r>
  <r>
    <x v="14"/>
    <n v="0"/>
    <x v="1"/>
    <x v="2"/>
    <x v="10"/>
    <s v="TRANSFERENCIA A MUNICIPIOS - FUNDO A FUNDO"/>
    <x v="3"/>
    <x v="3"/>
    <x v="6"/>
  </r>
  <r>
    <x v="14"/>
    <n v="0"/>
    <x v="1"/>
    <x v="2"/>
    <x v="10"/>
    <s v="TRANSFERENCIA A MUNICIPIOS - FUNDO A FUNDO"/>
    <x v="5"/>
    <x v="3"/>
    <x v="9"/>
  </r>
  <r>
    <x v="14"/>
    <n v="0"/>
    <x v="1"/>
    <x v="2"/>
    <x v="10"/>
    <s v="TRANSFERENCIA A MUNICIPIOS - FUNDO A FUNDO"/>
    <x v="58"/>
    <x v="3"/>
    <x v="324"/>
  </r>
  <r>
    <x v="14"/>
    <n v="28073815.140000001"/>
    <x v="1"/>
    <x v="2"/>
    <x v="4"/>
    <s v="TRANSFERENCIAS A INSTITUICOES PRIVADAS SEM FINS LUCRATIVOS"/>
    <x v="3"/>
    <x v="6"/>
    <x v="6"/>
  </r>
  <r>
    <x v="14"/>
    <n v="0"/>
    <x v="1"/>
    <x v="2"/>
    <x v="4"/>
    <s v="TRANSFERENCIAS A INSTITUICOES PRIVADAS SEM FINS LUCRATIVOS"/>
    <x v="3"/>
    <x v="3"/>
    <x v="6"/>
  </r>
  <r>
    <x v="14"/>
    <n v="4210222.32"/>
    <x v="1"/>
    <x v="2"/>
    <x v="4"/>
    <s v="TRANSFERENCIAS A INSTITUICOES PRIVADAS SEM FINS LUCRATIVOS"/>
    <x v="9"/>
    <x v="339"/>
    <x v="364"/>
  </r>
  <r>
    <x v="14"/>
    <n v="0"/>
    <x v="1"/>
    <x v="2"/>
    <x v="4"/>
    <s v="TRANSFERENCIAS A INSTITUICOES PRIVADAS SEM FINS LUCRATIVOS"/>
    <x v="9"/>
    <x v="3"/>
    <x v="238"/>
  </r>
  <r>
    <x v="14"/>
    <n v="51367025.340000004"/>
    <x v="1"/>
    <x v="2"/>
    <x v="4"/>
    <s v="TRANSFERENCIAS A INSTITUICOES PRIVADAS SEM FINS LUCRATIVOS"/>
    <x v="9"/>
    <x v="264"/>
    <x v="274"/>
  </r>
  <r>
    <x v="14"/>
    <n v="0"/>
    <x v="1"/>
    <x v="2"/>
    <x v="4"/>
    <s v="TRANSFERENCIAS A INSTITUICOES PRIVADAS SEM FINS LUCRATIVOS"/>
    <x v="58"/>
    <x v="3"/>
    <x v="324"/>
  </r>
  <r>
    <x v="14"/>
    <n v="0"/>
    <x v="1"/>
    <x v="2"/>
    <x v="4"/>
    <s v="TRANSFERENCIAS A INSTITUICOES PRIVADAS SEM FINS LUCRATIVOS"/>
    <x v="10"/>
    <x v="3"/>
    <x v="15"/>
  </r>
  <r>
    <x v="14"/>
    <n v="668660435.28999996"/>
    <x v="1"/>
    <x v="2"/>
    <x v="4"/>
    <s v="TRANSFERENCIAS A INSTITUICOES PRIVADAS SEM FINS LUCRATIVOS"/>
    <x v="10"/>
    <x v="15"/>
    <x v="15"/>
  </r>
  <r>
    <x v="14"/>
    <n v="0"/>
    <x v="1"/>
    <x v="2"/>
    <x v="6"/>
    <s v="TRANSFERENCIAS A INSTITUICOES PRIVADAS COM FINS LUCRATIVOS"/>
    <x v="58"/>
    <x v="3"/>
    <x v="324"/>
  </r>
  <r>
    <x v="14"/>
    <n v="2761303.92"/>
    <x v="1"/>
    <x v="2"/>
    <x v="5"/>
    <s v="TRANSFERENCIAS A INSTITUICOES MULTIGOVERNAMENTAIS"/>
    <x v="3"/>
    <x v="6"/>
    <x v="6"/>
  </r>
  <r>
    <x v="14"/>
    <n v="0"/>
    <x v="1"/>
    <x v="2"/>
    <x v="5"/>
    <s v="TRANSFERENCIAS A INSTITUICOES MULTIGOVERNAMENTAIS"/>
    <x v="3"/>
    <x v="3"/>
    <x v="6"/>
  </r>
  <r>
    <x v="14"/>
    <n v="0"/>
    <x v="1"/>
    <x v="2"/>
    <x v="5"/>
    <s v="TRANSFERENCIAS A INSTITUICOES MULTIGOVERNAMENTAIS"/>
    <x v="58"/>
    <x v="3"/>
    <x v="324"/>
  </r>
  <r>
    <x v="14"/>
    <n v="0"/>
    <x v="1"/>
    <x v="2"/>
    <x v="1"/>
    <s v="APLICACOES DIRETAS"/>
    <x v="0"/>
    <x v="3"/>
    <x v="0"/>
  </r>
  <r>
    <x v="14"/>
    <n v="24352320.93"/>
    <x v="1"/>
    <x v="2"/>
    <x v="1"/>
    <s v="APLICACOES DIRETAS"/>
    <x v="67"/>
    <x v="17"/>
    <x v="17"/>
  </r>
  <r>
    <x v="14"/>
    <n v="0"/>
    <x v="1"/>
    <x v="2"/>
    <x v="1"/>
    <s v="APLICACOES DIRETAS"/>
    <x v="67"/>
    <x v="3"/>
    <x v="413"/>
  </r>
  <r>
    <x v="14"/>
    <n v="1713.36"/>
    <x v="1"/>
    <x v="2"/>
    <x v="1"/>
    <s v="APLICACOES DIRETAS"/>
    <x v="12"/>
    <x v="3"/>
    <x v="329"/>
  </r>
  <r>
    <x v="14"/>
    <n v="50860438.140000001"/>
    <x v="1"/>
    <x v="2"/>
    <x v="1"/>
    <s v="APLICACOES DIRETAS"/>
    <x v="13"/>
    <x v="427"/>
    <x v="457"/>
  </r>
  <r>
    <x v="14"/>
    <n v="308060420.06999999"/>
    <x v="1"/>
    <x v="2"/>
    <x v="1"/>
    <s v="APLICACOES DIRETAS"/>
    <x v="13"/>
    <x v="428"/>
    <x v="458"/>
  </r>
  <r>
    <x v="14"/>
    <n v="194717.31"/>
    <x v="1"/>
    <x v="2"/>
    <x v="1"/>
    <s v="APLICACOES DIRETAS"/>
    <x v="13"/>
    <x v="3"/>
    <x v="330"/>
  </r>
  <r>
    <x v="14"/>
    <n v="18034183.75"/>
    <x v="1"/>
    <x v="2"/>
    <x v="1"/>
    <s v="APLICACOES DIRETAS"/>
    <x v="14"/>
    <x v="385"/>
    <x v="414"/>
  </r>
  <r>
    <x v="14"/>
    <n v="110803432.90000001"/>
    <x v="1"/>
    <x v="2"/>
    <x v="1"/>
    <s v="APLICACOES DIRETAS"/>
    <x v="14"/>
    <x v="386"/>
    <x v="415"/>
  </r>
  <r>
    <x v="14"/>
    <n v="0"/>
    <x v="1"/>
    <x v="2"/>
    <x v="1"/>
    <s v="APLICACOES DIRETAS"/>
    <x v="14"/>
    <x v="3"/>
    <x v="250"/>
  </r>
  <r>
    <x v="14"/>
    <n v="3283142.51"/>
    <x v="1"/>
    <x v="2"/>
    <x v="1"/>
    <s v="APLICACOES DIRETAS"/>
    <x v="15"/>
    <x v="20"/>
    <x v="20"/>
  </r>
  <r>
    <x v="14"/>
    <n v="0"/>
    <x v="1"/>
    <x v="2"/>
    <x v="1"/>
    <s v="APLICACOES DIRETAS"/>
    <x v="15"/>
    <x v="3"/>
    <x v="20"/>
  </r>
  <r>
    <x v="14"/>
    <n v="33378.89"/>
    <x v="1"/>
    <x v="2"/>
    <x v="1"/>
    <s v="APLICACOES DIRETAS"/>
    <x v="16"/>
    <x v="21"/>
    <x v="21"/>
  </r>
  <r>
    <x v="14"/>
    <n v="0"/>
    <x v="1"/>
    <x v="2"/>
    <x v="1"/>
    <s v="APLICACOES DIRETAS"/>
    <x v="16"/>
    <x v="3"/>
    <x v="21"/>
  </r>
  <r>
    <x v="14"/>
    <n v="16534591.93"/>
    <x v="1"/>
    <x v="2"/>
    <x v="1"/>
    <s v="APLICACOES DIRETAS"/>
    <x v="17"/>
    <x v="429"/>
    <x v="459"/>
  </r>
  <r>
    <x v="14"/>
    <n v="97741.54"/>
    <x v="1"/>
    <x v="2"/>
    <x v="1"/>
    <s v="APLICACOES DIRETAS"/>
    <x v="17"/>
    <x v="430"/>
    <x v="460"/>
  </r>
  <r>
    <x v="14"/>
    <n v="8231195.4000000004"/>
    <x v="1"/>
    <x v="2"/>
    <x v="1"/>
    <s v="APLICACOES DIRETAS"/>
    <x v="17"/>
    <x v="431"/>
    <x v="461"/>
  </r>
  <r>
    <x v="14"/>
    <n v="147773988.09999999"/>
    <x v="1"/>
    <x v="2"/>
    <x v="1"/>
    <s v="APLICACOES DIRETAS"/>
    <x v="17"/>
    <x v="432"/>
    <x v="462"/>
  </r>
  <r>
    <x v="14"/>
    <n v="13333774.960000001"/>
    <x v="1"/>
    <x v="2"/>
    <x v="1"/>
    <s v="APLICACOES DIRETAS"/>
    <x v="17"/>
    <x v="356"/>
    <x v="379"/>
  </r>
  <r>
    <x v="14"/>
    <n v="49772735.149999999"/>
    <x v="1"/>
    <x v="2"/>
    <x v="1"/>
    <s v="APLICACOES DIRETAS"/>
    <x v="17"/>
    <x v="357"/>
    <x v="357"/>
  </r>
  <r>
    <x v="14"/>
    <n v="116845.59"/>
    <x v="1"/>
    <x v="2"/>
    <x v="1"/>
    <s v="APLICACOES DIRETAS"/>
    <x v="17"/>
    <x v="3"/>
    <x v="251"/>
  </r>
  <r>
    <x v="14"/>
    <n v="0"/>
    <x v="1"/>
    <x v="2"/>
    <x v="1"/>
    <s v="APLICACOES DIRETAS"/>
    <x v="18"/>
    <x v="3"/>
    <x v="331"/>
  </r>
  <r>
    <x v="14"/>
    <n v="4633385.9000000004"/>
    <x v="1"/>
    <x v="2"/>
    <x v="1"/>
    <s v="APLICACOES DIRETAS"/>
    <x v="3"/>
    <x v="6"/>
    <x v="6"/>
  </r>
  <r>
    <x v="14"/>
    <n v="0"/>
    <x v="1"/>
    <x v="2"/>
    <x v="1"/>
    <s v="APLICACOES DIRETAS"/>
    <x v="3"/>
    <x v="3"/>
    <x v="6"/>
  </r>
  <r>
    <x v="14"/>
    <n v="2629939.25"/>
    <x v="1"/>
    <x v="2"/>
    <x v="1"/>
    <s v="APLICACOES DIRETAS"/>
    <x v="3"/>
    <x v="433"/>
    <x v="463"/>
  </r>
  <r>
    <x v="14"/>
    <n v="0"/>
    <x v="1"/>
    <x v="2"/>
    <x v="1"/>
    <s v="APLICACOES DIRETAS"/>
    <x v="20"/>
    <x v="24"/>
    <x v="24"/>
  </r>
  <r>
    <x v="14"/>
    <n v="136349341.44"/>
    <x v="1"/>
    <x v="2"/>
    <x v="1"/>
    <s v="APLICACOES DIRETAS"/>
    <x v="5"/>
    <x v="388"/>
    <x v="417"/>
  </r>
  <r>
    <x v="14"/>
    <n v="30250767.129999999"/>
    <x v="1"/>
    <x v="2"/>
    <x v="1"/>
    <s v="APLICACOES DIRETAS"/>
    <x v="5"/>
    <x v="389"/>
    <x v="418"/>
  </r>
  <r>
    <x v="14"/>
    <n v="0"/>
    <x v="1"/>
    <x v="2"/>
    <x v="1"/>
    <s v="APLICACOES DIRETAS"/>
    <x v="5"/>
    <x v="3"/>
    <x v="9"/>
  </r>
  <r>
    <x v="14"/>
    <n v="54606539.240000002"/>
    <x v="1"/>
    <x v="2"/>
    <x v="1"/>
    <s v="APLICACOES DIRETAS"/>
    <x v="21"/>
    <x v="25"/>
    <x v="25"/>
  </r>
  <r>
    <x v="14"/>
    <n v="6256822.5"/>
    <x v="1"/>
    <x v="2"/>
    <x v="1"/>
    <s v="APLICACOES DIRETAS"/>
    <x v="21"/>
    <x v="3"/>
    <x v="25"/>
  </r>
  <r>
    <x v="14"/>
    <n v="16966346.699999999"/>
    <x v="1"/>
    <x v="2"/>
    <x v="1"/>
    <s v="APLICACOES DIRETAS"/>
    <x v="22"/>
    <x v="26"/>
    <x v="26"/>
  </r>
  <r>
    <x v="14"/>
    <n v="0"/>
    <x v="1"/>
    <x v="2"/>
    <x v="1"/>
    <s v="APLICACOES DIRETAS"/>
    <x v="22"/>
    <x v="3"/>
    <x v="26"/>
  </r>
  <r>
    <x v="14"/>
    <n v="0"/>
    <x v="1"/>
    <x v="2"/>
    <x v="1"/>
    <s v="APLICACOES DIRETAS"/>
    <x v="68"/>
    <x v="3"/>
    <x v="398"/>
  </r>
  <r>
    <x v="14"/>
    <n v="0"/>
    <x v="1"/>
    <x v="2"/>
    <x v="1"/>
    <s v="APLICACOES DIRETAS"/>
    <x v="23"/>
    <x v="3"/>
    <x v="252"/>
  </r>
  <r>
    <x v="14"/>
    <n v="4125593.1"/>
    <x v="1"/>
    <x v="2"/>
    <x v="1"/>
    <s v="APLICACOES DIRETAS"/>
    <x v="4"/>
    <x v="7"/>
    <x v="7"/>
  </r>
  <r>
    <x v="14"/>
    <n v="104506836.14"/>
    <x v="1"/>
    <x v="2"/>
    <x v="1"/>
    <s v="APLICACOES DIRETAS"/>
    <x v="4"/>
    <x v="451"/>
    <x v="482"/>
  </r>
  <r>
    <x v="14"/>
    <n v="840524.16"/>
    <x v="1"/>
    <x v="2"/>
    <x v="1"/>
    <s v="APLICACOES DIRETAS"/>
    <x v="4"/>
    <x v="435"/>
    <x v="465"/>
  </r>
  <r>
    <x v="14"/>
    <n v="1941505.54"/>
    <x v="1"/>
    <x v="2"/>
    <x v="1"/>
    <s v="APLICACOES DIRETAS"/>
    <x v="4"/>
    <x v="436"/>
    <x v="466"/>
  </r>
  <r>
    <x v="14"/>
    <n v="500000"/>
    <x v="1"/>
    <x v="2"/>
    <x v="1"/>
    <s v="APLICACOES DIRETAS"/>
    <x v="4"/>
    <x v="330"/>
    <x v="355"/>
  </r>
  <r>
    <x v="14"/>
    <n v="19533103.829999998"/>
    <x v="1"/>
    <x v="2"/>
    <x v="1"/>
    <s v="APLICACOES DIRETAS"/>
    <x v="4"/>
    <x v="276"/>
    <x v="287"/>
  </r>
  <r>
    <x v="14"/>
    <n v="41288336.130000003"/>
    <x v="1"/>
    <x v="2"/>
    <x v="1"/>
    <s v="APLICACOES DIRETAS"/>
    <x v="4"/>
    <x v="265"/>
    <x v="275"/>
  </r>
  <r>
    <x v="14"/>
    <n v="30162575.120000001"/>
    <x v="1"/>
    <x v="2"/>
    <x v="1"/>
    <s v="APLICACOES DIRETAS"/>
    <x v="4"/>
    <x v="437"/>
    <x v="467"/>
  </r>
  <r>
    <x v="14"/>
    <n v="95348729.549999997"/>
    <x v="1"/>
    <x v="2"/>
    <x v="1"/>
    <s v="APLICACOES DIRETAS"/>
    <x v="4"/>
    <x v="452"/>
    <x v="483"/>
  </r>
  <r>
    <x v="14"/>
    <n v="1033093.74"/>
    <x v="1"/>
    <x v="2"/>
    <x v="1"/>
    <s v="APLICACOES DIRETAS"/>
    <x v="4"/>
    <x v="334"/>
    <x v="359"/>
  </r>
  <r>
    <x v="14"/>
    <n v="485276.19"/>
    <x v="1"/>
    <x v="2"/>
    <x v="1"/>
    <s v="APLICACOES DIRETAS"/>
    <x v="4"/>
    <x v="335"/>
    <x v="360"/>
  </r>
  <r>
    <x v="14"/>
    <n v="656791.82999999996"/>
    <x v="1"/>
    <x v="2"/>
    <x v="1"/>
    <s v="APLICACOES DIRETAS"/>
    <x v="4"/>
    <x v="358"/>
    <x v="380"/>
  </r>
  <r>
    <x v="14"/>
    <n v="117193277.64"/>
    <x v="1"/>
    <x v="2"/>
    <x v="1"/>
    <s v="APLICACOES DIRETAS"/>
    <x v="4"/>
    <x v="8"/>
    <x v="8"/>
  </r>
  <r>
    <x v="14"/>
    <n v="1943855.77"/>
    <x v="1"/>
    <x v="2"/>
    <x v="1"/>
    <s v="APLICACOES DIRETAS"/>
    <x v="4"/>
    <x v="267"/>
    <x v="278"/>
  </r>
  <r>
    <x v="14"/>
    <n v="1170113.31"/>
    <x v="1"/>
    <x v="2"/>
    <x v="1"/>
    <s v="APLICACOES DIRETAS"/>
    <x v="4"/>
    <x v="336"/>
    <x v="361"/>
  </r>
  <r>
    <x v="14"/>
    <n v="590050.36"/>
    <x v="1"/>
    <x v="2"/>
    <x v="1"/>
    <s v="APLICACOES DIRETAS"/>
    <x v="4"/>
    <x v="328"/>
    <x v="353"/>
  </r>
  <r>
    <x v="14"/>
    <n v="11314428.310000001"/>
    <x v="1"/>
    <x v="2"/>
    <x v="1"/>
    <s v="APLICACOES DIRETAS"/>
    <x v="4"/>
    <x v="273"/>
    <x v="284"/>
  </r>
  <r>
    <x v="14"/>
    <n v="21168.93"/>
    <x v="1"/>
    <x v="2"/>
    <x v="1"/>
    <s v="APLICACOES DIRETAS"/>
    <x v="4"/>
    <x v="453"/>
    <x v="484"/>
  </r>
  <r>
    <x v="14"/>
    <n v="0"/>
    <x v="1"/>
    <x v="2"/>
    <x v="1"/>
    <s v="APLICACOES DIRETAS"/>
    <x v="4"/>
    <x v="3"/>
    <x v="327"/>
  </r>
  <r>
    <x v="14"/>
    <n v="442134112.23000002"/>
    <x v="1"/>
    <x v="2"/>
    <x v="1"/>
    <s v="APLICACOES DIRETAS"/>
    <x v="25"/>
    <x v="30"/>
    <x v="30"/>
  </r>
  <r>
    <x v="14"/>
    <n v="507315001.74000001"/>
    <x v="1"/>
    <x v="2"/>
    <x v="1"/>
    <s v="APLICACOES DIRETAS"/>
    <x v="25"/>
    <x v="390"/>
    <x v="419"/>
  </r>
  <r>
    <x v="14"/>
    <n v="101181854.84"/>
    <x v="1"/>
    <x v="2"/>
    <x v="1"/>
    <s v="APLICACOES DIRETAS"/>
    <x v="25"/>
    <x v="31"/>
    <x v="31"/>
  </r>
  <r>
    <x v="14"/>
    <n v="122853591.06"/>
    <x v="1"/>
    <x v="2"/>
    <x v="1"/>
    <s v="APLICACOES DIRETAS"/>
    <x v="25"/>
    <x v="391"/>
    <x v="420"/>
  </r>
  <r>
    <x v="14"/>
    <n v="428347.85"/>
    <x v="1"/>
    <x v="2"/>
    <x v="1"/>
    <s v="APLICACOES DIRETAS"/>
    <x v="25"/>
    <x v="3"/>
    <x v="230"/>
  </r>
  <r>
    <x v="14"/>
    <n v="16763196.23"/>
    <x v="1"/>
    <x v="2"/>
    <x v="1"/>
    <s v="APLICACOES DIRETAS"/>
    <x v="65"/>
    <x v="64"/>
    <x v="64"/>
  </r>
  <r>
    <x v="14"/>
    <n v="164220"/>
    <x v="1"/>
    <x v="2"/>
    <x v="1"/>
    <s v="APLICACOES DIRETAS"/>
    <x v="65"/>
    <x v="3"/>
    <x v="381"/>
  </r>
  <r>
    <x v="14"/>
    <n v="32944.17"/>
    <x v="1"/>
    <x v="2"/>
    <x v="1"/>
    <s v="APLICACOES DIRETAS"/>
    <x v="7"/>
    <x v="32"/>
    <x v="32"/>
  </r>
  <r>
    <x v="14"/>
    <n v="19992956.649999999"/>
    <x v="1"/>
    <x v="2"/>
    <x v="1"/>
    <s v="APLICACOES DIRETAS"/>
    <x v="7"/>
    <x v="33"/>
    <x v="33"/>
  </r>
  <r>
    <x v="14"/>
    <n v="4561923.84"/>
    <x v="1"/>
    <x v="2"/>
    <x v="1"/>
    <s v="APLICACOES DIRETAS"/>
    <x v="7"/>
    <x v="34"/>
    <x v="34"/>
  </r>
  <r>
    <x v="14"/>
    <n v="21763996.09"/>
    <x v="1"/>
    <x v="2"/>
    <x v="1"/>
    <s v="APLICACOES DIRETAS"/>
    <x v="7"/>
    <x v="35"/>
    <x v="35"/>
  </r>
  <r>
    <x v="14"/>
    <n v="4298790.0999999996"/>
    <x v="1"/>
    <x v="2"/>
    <x v="1"/>
    <s v="APLICACOES DIRETAS"/>
    <x v="7"/>
    <x v="230"/>
    <x v="231"/>
  </r>
  <r>
    <x v="14"/>
    <n v="62187837.340000004"/>
    <x v="1"/>
    <x v="2"/>
    <x v="1"/>
    <s v="APLICACOES DIRETAS"/>
    <x v="7"/>
    <x v="36"/>
    <x v="36"/>
  </r>
  <r>
    <x v="14"/>
    <n v="2301429.92"/>
    <x v="1"/>
    <x v="2"/>
    <x v="1"/>
    <s v="APLICACOES DIRETAS"/>
    <x v="7"/>
    <x v="37"/>
    <x v="37"/>
  </r>
  <r>
    <x v="14"/>
    <n v="4621653.57"/>
    <x v="1"/>
    <x v="2"/>
    <x v="1"/>
    <s v="APLICACOES DIRETAS"/>
    <x v="7"/>
    <x v="38"/>
    <x v="38"/>
  </r>
  <r>
    <x v="14"/>
    <n v="3100170.47"/>
    <x v="1"/>
    <x v="2"/>
    <x v="1"/>
    <s v="APLICACOES DIRETAS"/>
    <x v="7"/>
    <x v="39"/>
    <x v="39"/>
  </r>
  <r>
    <x v="14"/>
    <n v="13745015.93"/>
    <x v="1"/>
    <x v="2"/>
    <x v="1"/>
    <s v="APLICACOES DIRETAS"/>
    <x v="7"/>
    <x v="293"/>
    <x v="303"/>
  </r>
  <r>
    <x v="14"/>
    <n v="170573.7"/>
    <x v="1"/>
    <x v="2"/>
    <x v="1"/>
    <s v="APLICACOES DIRETAS"/>
    <x v="7"/>
    <x v="40"/>
    <x v="40"/>
  </r>
  <r>
    <x v="14"/>
    <n v="51492521.93"/>
    <x v="1"/>
    <x v="2"/>
    <x v="1"/>
    <s v="APLICACOES DIRETAS"/>
    <x v="7"/>
    <x v="41"/>
    <x v="41"/>
  </r>
  <r>
    <x v="14"/>
    <n v="3399316.76"/>
    <x v="1"/>
    <x v="2"/>
    <x v="1"/>
    <s v="APLICACOES DIRETAS"/>
    <x v="7"/>
    <x v="42"/>
    <x v="42"/>
  </r>
  <r>
    <x v="14"/>
    <n v="1151172.1499999999"/>
    <x v="1"/>
    <x v="2"/>
    <x v="1"/>
    <s v="APLICACOES DIRETAS"/>
    <x v="7"/>
    <x v="259"/>
    <x v="268"/>
  </r>
  <r>
    <x v="14"/>
    <n v="97366.51"/>
    <x v="1"/>
    <x v="2"/>
    <x v="1"/>
    <s v="APLICACOES DIRETAS"/>
    <x v="7"/>
    <x v="43"/>
    <x v="43"/>
  </r>
  <r>
    <x v="14"/>
    <n v="77123.75"/>
    <x v="1"/>
    <x v="2"/>
    <x v="1"/>
    <s v="APLICACOES DIRETAS"/>
    <x v="7"/>
    <x v="44"/>
    <x v="44"/>
  </r>
  <r>
    <x v="14"/>
    <n v="7346098.5599999996"/>
    <x v="1"/>
    <x v="2"/>
    <x v="1"/>
    <s v="APLICACOES DIRETAS"/>
    <x v="7"/>
    <x v="45"/>
    <x v="45"/>
  </r>
  <r>
    <x v="14"/>
    <n v="12506377.42"/>
    <x v="1"/>
    <x v="2"/>
    <x v="1"/>
    <s v="APLICACOES DIRETAS"/>
    <x v="7"/>
    <x v="46"/>
    <x v="46"/>
  </r>
  <r>
    <x v="14"/>
    <n v="15682920.1"/>
    <x v="1"/>
    <x v="2"/>
    <x v="1"/>
    <s v="APLICACOES DIRETAS"/>
    <x v="7"/>
    <x v="47"/>
    <x v="47"/>
  </r>
  <r>
    <x v="14"/>
    <n v="4914687.6399999997"/>
    <x v="1"/>
    <x v="2"/>
    <x v="1"/>
    <s v="APLICACOES DIRETAS"/>
    <x v="7"/>
    <x v="48"/>
    <x v="48"/>
  </r>
  <r>
    <x v="14"/>
    <n v="1261693.46"/>
    <x v="1"/>
    <x v="2"/>
    <x v="1"/>
    <s v="APLICACOES DIRETAS"/>
    <x v="7"/>
    <x v="49"/>
    <x v="49"/>
  </r>
  <r>
    <x v="14"/>
    <n v="5013662.34"/>
    <x v="1"/>
    <x v="2"/>
    <x v="1"/>
    <s v="APLICACOES DIRETAS"/>
    <x v="7"/>
    <x v="50"/>
    <x v="50"/>
  </r>
  <r>
    <x v="14"/>
    <n v="159504005.49000001"/>
    <x v="1"/>
    <x v="2"/>
    <x v="1"/>
    <s v="APLICACOES DIRETAS"/>
    <x v="7"/>
    <x v="51"/>
    <x v="51"/>
  </r>
  <r>
    <x v="14"/>
    <n v="1843062.49"/>
    <x v="1"/>
    <x v="2"/>
    <x v="1"/>
    <s v="APLICACOES DIRETAS"/>
    <x v="7"/>
    <x v="52"/>
    <x v="52"/>
  </r>
  <r>
    <x v="14"/>
    <n v="1620"/>
    <x v="1"/>
    <x v="2"/>
    <x v="1"/>
    <s v="APLICACOES DIRETAS"/>
    <x v="7"/>
    <x v="454"/>
    <x v="485"/>
  </r>
  <r>
    <x v="14"/>
    <n v="16077478.48"/>
    <x v="1"/>
    <x v="2"/>
    <x v="1"/>
    <s v="APLICACOES DIRETAS"/>
    <x v="7"/>
    <x v="53"/>
    <x v="53"/>
  </r>
  <r>
    <x v="14"/>
    <n v="9194494.7100000009"/>
    <x v="1"/>
    <x v="2"/>
    <x v="1"/>
    <s v="APLICACOES DIRETAS"/>
    <x v="7"/>
    <x v="54"/>
    <x v="54"/>
  </r>
  <r>
    <x v="14"/>
    <n v="612556.65"/>
    <x v="1"/>
    <x v="2"/>
    <x v="1"/>
    <s v="APLICACOES DIRETAS"/>
    <x v="7"/>
    <x v="55"/>
    <x v="55"/>
  </r>
  <r>
    <x v="14"/>
    <n v="5501196.29"/>
    <x v="1"/>
    <x v="2"/>
    <x v="1"/>
    <s v="APLICACOES DIRETAS"/>
    <x v="7"/>
    <x v="56"/>
    <x v="56"/>
  </r>
  <r>
    <x v="14"/>
    <n v="1631539.13"/>
    <x v="1"/>
    <x v="2"/>
    <x v="1"/>
    <s v="APLICACOES DIRETAS"/>
    <x v="7"/>
    <x v="57"/>
    <x v="57"/>
  </r>
  <r>
    <x v="14"/>
    <n v="2984908.56"/>
    <x v="1"/>
    <x v="2"/>
    <x v="1"/>
    <s v="APLICACOES DIRETAS"/>
    <x v="7"/>
    <x v="58"/>
    <x v="58"/>
  </r>
  <r>
    <x v="14"/>
    <n v="586835151.09000003"/>
    <x v="1"/>
    <x v="2"/>
    <x v="1"/>
    <s v="APLICACOES DIRETAS"/>
    <x v="7"/>
    <x v="59"/>
    <x v="59"/>
  </r>
  <r>
    <x v="14"/>
    <n v="141883.12"/>
    <x v="1"/>
    <x v="2"/>
    <x v="1"/>
    <s v="APLICACOES DIRETAS"/>
    <x v="7"/>
    <x v="466"/>
    <x v="498"/>
  </r>
  <r>
    <x v="14"/>
    <n v="981239.45"/>
    <x v="1"/>
    <x v="2"/>
    <x v="1"/>
    <s v="APLICACOES DIRETAS"/>
    <x v="7"/>
    <x v="11"/>
    <x v="11"/>
  </r>
  <r>
    <x v="14"/>
    <n v="4058713.64"/>
    <x v="1"/>
    <x v="2"/>
    <x v="1"/>
    <s v="APLICACOES DIRETAS"/>
    <x v="7"/>
    <x v="231"/>
    <x v="232"/>
  </r>
  <r>
    <x v="14"/>
    <n v="8726925.0399999991"/>
    <x v="1"/>
    <x v="2"/>
    <x v="1"/>
    <s v="APLICACOES DIRETAS"/>
    <x v="7"/>
    <x v="60"/>
    <x v="60"/>
  </r>
  <r>
    <x v="14"/>
    <n v="36979581.409999996"/>
    <x v="1"/>
    <x v="2"/>
    <x v="1"/>
    <s v="APLICACOES DIRETAS"/>
    <x v="7"/>
    <x v="61"/>
    <x v="61"/>
  </r>
  <r>
    <x v="14"/>
    <n v="4201806.4000000004"/>
    <x v="1"/>
    <x v="2"/>
    <x v="1"/>
    <s v="APLICACOES DIRETAS"/>
    <x v="7"/>
    <x v="62"/>
    <x v="62"/>
  </r>
  <r>
    <x v="14"/>
    <n v="13959505.34"/>
    <x v="1"/>
    <x v="2"/>
    <x v="1"/>
    <s v="APLICACOES DIRETAS"/>
    <x v="7"/>
    <x v="3"/>
    <x v="233"/>
  </r>
  <r>
    <x v="14"/>
    <n v="2419039.6800000002"/>
    <x v="1"/>
    <x v="2"/>
    <x v="1"/>
    <s v="APLICACOES DIRETAS"/>
    <x v="7"/>
    <x v="63"/>
    <x v="63"/>
  </r>
  <r>
    <x v="14"/>
    <n v="23495168.989999998"/>
    <x v="1"/>
    <x v="2"/>
    <x v="1"/>
    <s v="APLICACOES DIRETAS"/>
    <x v="42"/>
    <x v="392"/>
    <x v="421"/>
  </r>
  <r>
    <x v="14"/>
    <n v="100459.36"/>
    <x v="1"/>
    <x v="2"/>
    <x v="1"/>
    <s v="APLICACOES DIRETAS"/>
    <x v="42"/>
    <x v="373"/>
    <x v="399"/>
  </r>
  <r>
    <x v="14"/>
    <n v="3153.33"/>
    <x v="1"/>
    <x v="2"/>
    <x v="1"/>
    <s v="APLICACOES DIRETAS"/>
    <x v="42"/>
    <x v="318"/>
    <x v="338"/>
  </r>
  <r>
    <x v="14"/>
    <n v="241027.49"/>
    <x v="1"/>
    <x v="2"/>
    <x v="1"/>
    <s v="APLICACOES DIRETAS"/>
    <x v="42"/>
    <x v="374"/>
    <x v="400"/>
  </r>
  <r>
    <x v="14"/>
    <n v="6297856.7400000002"/>
    <x v="1"/>
    <x v="2"/>
    <x v="1"/>
    <s v="APLICACOES DIRETAS"/>
    <x v="42"/>
    <x v="375"/>
    <x v="401"/>
  </r>
  <r>
    <x v="14"/>
    <n v="3743259.56"/>
    <x v="1"/>
    <x v="2"/>
    <x v="1"/>
    <s v="APLICACOES DIRETAS"/>
    <x v="42"/>
    <x v="319"/>
    <x v="339"/>
  </r>
  <r>
    <x v="14"/>
    <n v="13123.11"/>
    <x v="1"/>
    <x v="2"/>
    <x v="1"/>
    <s v="APLICACOES DIRETAS"/>
    <x v="42"/>
    <x v="322"/>
    <x v="342"/>
  </r>
  <r>
    <x v="14"/>
    <n v="0"/>
    <x v="1"/>
    <x v="2"/>
    <x v="1"/>
    <s v="APLICACOES DIRETAS"/>
    <x v="42"/>
    <x v="3"/>
    <x v="244"/>
  </r>
  <r>
    <x v="14"/>
    <n v="513922316.26999998"/>
    <x v="1"/>
    <x v="2"/>
    <x v="1"/>
    <s v="APLICACOES DIRETAS"/>
    <x v="27"/>
    <x v="65"/>
    <x v="65"/>
  </r>
  <r>
    <x v="14"/>
    <n v="1123008.94"/>
    <x v="1"/>
    <x v="2"/>
    <x v="1"/>
    <s v="APLICACOES DIRETAS"/>
    <x v="27"/>
    <x v="3"/>
    <x v="65"/>
  </r>
  <r>
    <x v="14"/>
    <n v="611162"/>
    <x v="1"/>
    <x v="2"/>
    <x v="1"/>
    <s v="APLICACOES DIRETAS"/>
    <x v="29"/>
    <x v="455"/>
    <x v="486"/>
  </r>
  <r>
    <x v="14"/>
    <n v="41523043.840000004"/>
    <x v="1"/>
    <x v="2"/>
    <x v="1"/>
    <s v="APLICACOES DIRETAS"/>
    <x v="29"/>
    <x v="67"/>
    <x v="67"/>
  </r>
  <r>
    <x v="14"/>
    <n v="0"/>
    <x v="1"/>
    <x v="2"/>
    <x v="1"/>
    <s v="APLICACOES DIRETAS"/>
    <x v="29"/>
    <x v="3"/>
    <x v="67"/>
  </r>
  <r>
    <x v="14"/>
    <n v="38487681.289999999"/>
    <x v="1"/>
    <x v="2"/>
    <x v="1"/>
    <s v="APLICACOES DIRETAS"/>
    <x v="69"/>
    <x v="394"/>
    <x v="423"/>
  </r>
  <r>
    <x v="14"/>
    <n v="9047877.9800000004"/>
    <x v="1"/>
    <x v="2"/>
    <x v="1"/>
    <s v="APLICACOES DIRETAS"/>
    <x v="69"/>
    <x v="70"/>
    <x v="70"/>
  </r>
  <r>
    <x v="14"/>
    <n v="4141630.7"/>
    <x v="1"/>
    <x v="2"/>
    <x v="1"/>
    <s v="APLICACOES DIRETAS"/>
    <x v="69"/>
    <x v="438"/>
    <x v="468"/>
  </r>
  <r>
    <x v="14"/>
    <n v="7035982.2999999998"/>
    <x v="1"/>
    <x v="2"/>
    <x v="1"/>
    <s v="APLICACOES DIRETAS"/>
    <x v="69"/>
    <x v="74"/>
    <x v="74"/>
  </r>
  <r>
    <x v="14"/>
    <n v="8063661.4400000004"/>
    <x v="1"/>
    <x v="2"/>
    <x v="1"/>
    <s v="APLICACOES DIRETAS"/>
    <x v="69"/>
    <x v="71"/>
    <x v="71"/>
  </r>
  <r>
    <x v="14"/>
    <n v="225000"/>
    <x v="1"/>
    <x v="2"/>
    <x v="1"/>
    <s v="APLICACOES DIRETAS"/>
    <x v="69"/>
    <x v="72"/>
    <x v="72"/>
  </r>
  <r>
    <x v="14"/>
    <n v="0"/>
    <x v="1"/>
    <x v="2"/>
    <x v="1"/>
    <s v="APLICACOES DIRETAS"/>
    <x v="69"/>
    <x v="3"/>
    <x v="424"/>
  </r>
  <r>
    <x v="14"/>
    <n v="1799500"/>
    <x v="1"/>
    <x v="2"/>
    <x v="1"/>
    <s v="APLICACOES DIRETAS"/>
    <x v="70"/>
    <x v="75"/>
    <x v="75"/>
  </r>
  <r>
    <x v="14"/>
    <n v="125057.81"/>
    <x v="1"/>
    <x v="2"/>
    <x v="1"/>
    <s v="APLICACOES DIRETAS"/>
    <x v="70"/>
    <x v="71"/>
    <x v="71"/>
  </r>
  <r>
    <x v="14"/>
    <n v="83044800.280000001"/>
    <x v="1"/>
    <x v="2"/>
    <x v="1"/>
    <s v="APLICACOES DIRETAS"/>
    <x v="70"/>
    <x v="76"/>
    <x v="76"/>
  </r>
  <r>
    <x v="14"/>
    <n v="0"/>
    <x v="1"/>
    <x v="2"/>
    <x v="1"/>
    <s v="APLICACOES DIRETAS"/>
    <x v="70"/>
    <x v="3"/>
    <x v="425"/>
  </r>
  <r>
    <x v="14"/>
    <n v="502000.96"/>
    <x v="1"/>
    <x v="2"/>
    <x v="1"/>
    <s v="APLICACOES DIRETAS"/>
    <x v="8"/>
    <x v="266"/>
    <x v="276"/>
  </r>
  <r>
    <x v="14"/>
    <n v="191395.9"/>
    <x v="1"/>
    <x v="2"/>
    <x v="1"/>
    <s v="APLICACOES DIRETAS"/>
    <x v="8"/>
    <x v="232"/>
    <x v="234"/>
  </r>
  <r>
    <x v="14"/>
    <n v="436837.93"/>
    <x v="1"/>
    <x v="2"/>
    <x v="1"/>
    <s v="APLICACOES DIRETAS"/>
    <x v="8"/>
    <x v="456"/>
    <x v="487"/>
  </r>
  <r>
    <x v="14"/>
    <n v="16053191.189999999"/>
    <x v="1"/>
    <x v="2"/>
    <x v="1"/>
    <s v="APLICACOES DIRETAS"/>
    <x v="8"/>
    <x v="79"/>
    <x v="79"/>
  </r>
  <r>
    <x v="14"/>
    <n v="6418004.54"/>
    <x v="1"/>
    <x v="2"/>
    <x v="1"/>
    <s v="APLICACOES DIRETAS"/>
    <x v="8"/>
    <x v="80"/>
    <x v="80"/>
  </r>
  <r>
    <x v="14"/>
    <n v="1066795.4099999999"/>
    <x v="1"/>
    <x v="2"/>
    <x v="1"/>
    <s v="APLICACOES DIRETAS"/>
    <x v="8"/>
    <x v="81"/>
    <x v="81"/>
  </r>
  <r>
    <x v="14"/>
    <n v="17960.71"/>
    <x v="1"/>
    <x v="2"/>
    <x v="1"/>
    <s v="APLICACOES DIRETAS"/>
    <x v="8"/>
    <x v="82"/>
    <x v="82"/>
  </r>
  <r>
    <x v="14"/>
    <n v="87279013.819999993"/>
    <x v="1"/>
    <x v="2"/>
    <x v="1"/>
    <s v="APLICACOES DIRETAS"/>
    <x v="8"/>
    <x v="83"/>
    <x v="83"/>
  </r>
  <r>
    <x v="14"/>
    <n v="84975.94"/>
    <x v="1"/>
    <x v="2"/>
    <x v="1"/>
    <s v="APLICACOES DIRETAS"/>
    <x v="8"/>
    <x v="84"/>
    <x v="84"/>
  </r>
  <r>
    <x v="14"/>
    <n v="66200"/>
    <x v="1"/>
    <x v="2"/>
    <x v="1"/>
    <s v="APLICACOES DIRETAS"/>
    <x v="8"/>
    <x v="439"/>
    <x v="469"/>
  </r>
  <r>
    <x v="14"/>
    <n v="875103.16"/>
    <x v="1"/>
    <x v="2"/>
    <x v="1"/>
    <s v="APLICACOES DIRETAS"/>
    <x v="8"/>
    <x v="245"/>
    <x v="254"/>
  </r>
  <r>
    <x v="14"/>
    <n v="1337658.77"/>
    <x v="1"/>
    <x v="2"/>
    <x v="1"/>
    <s v="APLICACOES DIRETAS"/>
    <x v="8"/>
    <x v="467"/>
    <x v="499"/>
  </r>
  <r>
    <x v="14"/>
    <n v="37774148.240000002"/>
    <x v="1"/>
    <x v="2"/>
    <x v="1"/>
    <s v="APLICACOES DIRETAS"/>
    <x v="8"/>
    <x v="86"/>
    <x v="86"/>
  </r>
  <r>
    <x v="14"/>
    <n v="4192186.55"/>
    <x v="1"/>
    <x v="2"/>
    <x v="1"/>
    <s v="APLICACOES DIRETAS"/>
    <x v="8"/>
    <x v="87"/>
    <x v="87"/>
  </r>
  <r>
    <x v="14"/>
    <n v="104750494.51000001"/>
    <x v="1"/>
    <x v="2"/>
    <x v="1"/>
    <s v="APLICACOES DIRETAS"/>
    <x v="8"/>
    <x v="88"/>
    <x v="88"/>
  </r>
  <r>
    <x v="14"/>
    <n v="25758825.07"/>
    <x v="1"/>
    <x v="2"/>
    <x v="1"/>
    <s v="APLICACOES DIRETAS"/>
    <x v="8"/>
    <x v="89"/>
    <x v="89"/>
  </r>
  <r>
    <x v="14"/>
    <n v="2716151.53"/>
    <x v="1"/>
    <x v="2"/>
    <x v="1"/>
    <s v="APLICACOES DIRETAS"/>
    <x v="8"/>
    <x v="90"/>
    <x v="90"/>
  </r>
  <r>
    <x v="14"/>
    <n v="232521.52"/>
    <x v="1"/>
    <x v="2"/>
    <x v="1"/>
    <s v="APLICACOES DIRETAS"/>
    <x v="8"/>
    <x v="12"/>
    <x v="12"/>
  </r>
  <r>
    <x v="14"/>
    <n v="144620.81"/>
    <x v="1"/>
    <x v="2"/>
    <x v="1"/>
    <s v="APLICACOES DIRETAS"/>
    <x v="8"/>
    <x v="91"/>
    <x v="91"/>
  </r>
  <r>
    <x v="14"/>
    <n v="8705.39"/>
    <x v="1"/>
    <x v="2"/>
    <x v="1"/>
    <s v="APLICACOES DIRETAS"/>
    <x v="8"/>
    <x v="92"/>
    <x v="92"/>
  </r>
  <r>
    <x v="14"/>
    <n v="31609.95"/>
    <x v="1"/>
    <x v="2"/>
    <x v="1"/>
    <s v="APLICACOES DIRETAS"/>
    <x v="8"/>
    <x v="93"/>
    <x v="93"/>
  </r>
  <r>
    <x v="14"/>
    <n v="60966.97"/>
    <x v="1"/>
    <x v="2"/>
    <x v="1"/>
    <s v="APLICACOES DIRETAS"/>
    <x v="8"/>
    <x v="94"/>
    <x v="94"/>
  </r>
  <r>
    <x v="14"/>
    <n v="2679155.7599999998"/>
    <x v="1"/>
    <x v="2"/>
    <x v="1"/>
    <s v="APLICACOES DIRETAS"/>
    <x v="8"/>
    <x v="95"/>
    <x v="95"/>
  </r>
  <r>
    <x v="14"/>
    <n v="2019499.22"/>
    <x v="1"/>
    <x v="2"/>
    <x v="1"/>
    <s v="APLICACOES DIRETAS"/>
    <x v="8"/>
    <x v="3"/>
    <x v="235"/>
  </r>
  <r>
    <x v="14"/>
    <n v="0"/>
    <x v="1"/>
    <x v="2"/>
    <x v="1"/>
    <s v="APLICACOES DIRETAS"/>
    <x v="8"/>
    <x v="340"/>
    <x v="365"/>
  </r>
  <r>
    <x v="14"/>
    <n v="589471.52"/>
    <x v="1"/>
    <x v="2"/>
    <x v="1"/>
    <s v="APLICACOES DIRETAS"/>
    <x v="8"/>
    <x v="468"/>
    <x v="500"/>
  </r>
  <r>
    <x v="14"/>
    <n v="83950.25"/>
    <x v="1"/>
    <x v="2"/>
    <x v="1"/>
    <s v="APLICACOES DIRETAS"/>
    <x v="8"/>
    <x v="457"/>
    <x v="488"/>
  </r>
  <r>
    <x v="14"/>
    <n v="364050.72"/>
    <x v="1"/>
    <x v="2"/>
    <x v="1"/>
    <s v="APLICACOES DIRETAS"/>
    <x v="8"/>
    <x v="252"/>
    <x v="261"/>
  </r>
  <r>
    <x v="14"/>
    <n v="10014520.689999999"/>
    <x v="1"/>
    <x v="2"/>
    <x v="1"/>
    <s v="APLICACOES DIRETAS"/>
    <x v="9"/>
    <x v="440"/>
    <x v="470"/>
  </r>
  <r>
    <x v="14"/>
    <n v="1174998.8600000001"/>
    <x v="1"/>
    <x v="2"/>
    <x v="1"/>
    <s v="APLICACOES DIRETAS"/>
    <x v="9"/>
    <x v="246"/>
    <x v="255"/>
  </r>
  <r>
    <x v="14"/>
    <n v="1806976.47"/>
    <x v="1"/>
    <x v="2"/>
    <x v="1"/>
    <s v="APLICACOES DIRETAS"/>
    <x v="9"/>
    <x v="96"/>
    <x v="96"/>
  </r>
  <r>
    <x v="14"/>
    <n v="633381.39"/>
    <x v="1"/>
    <x v="2"/>
    <x v="1"/>
    <s v="APLICACOES DIRETAS"/>
    <x v="9"/>
    <x v="78"/>
    <x v="78"/>
  </r>
  <r>
    <x v="14"/>
    <n v="20993896.699999999"/>
    <x v="1"/>
    <x v="2"/>
    <x v="1"/>
    <s v="APLICACOES DIRETAS"/>
    <x v="9"/>
    <x v="290"/>
    <x v="300"/>
  </r>
  <r>
    <x v="14"/>
    <n v="6500"/>
    <x v="1"/>
    <x v="2"/>
    <x v="1"/>
    <s v="APLICACOES DIRETAS"/>
    <x v="9"/>
    <x v="339"/>
    <x v="364"/>
  </r>
  <r>
    <x v="14"/>
    <n v="2203945.86"/>
    <x v="1"/>
    <x v="2"/>
    <x v="1"/>
    <s v="APLICACOES DIRETAS"/>
    <x v="9"/>
    <x v="377"/>
    <x v="404"/>
  </r>
  <r>
    <x v="14"/>
    <n v="47395883.509999998"/>
    <x v="1"/>
    <x v="2"/>
    <x v="1"/>
    <s v="APLICACOES DIRETAS"/>
    <x v="9"/>
    <x v="359"/>
    <x v="382"/>
  </r>
  <r>
    <x v="14"/>
    <n v="24796595.120000001"/>
    <x v="1"/>
    <x v="2"/>
    <x v="1"/>
    <s v="APLICACOES DIRETAS"/>
    <x v="9"/>
    <x v="294"/>
    <x v="304"/>
  </r>
  <r>
    <x v="14"/>
    <n v="9743538.8200000003"/>
    <x v="1"/>
    <x v="2"/>
    <x v="1"/>
    <s v="APLICACOES DIRETAS"/>
    <x v="9"/>
    <x v="295"/>
    <x v="305"/>
  </r>
  <r>
    <x v="14"/>
    <n v="4229525.9800000004"/>
    <x v="1"/>
    <x v="2"/>
    <x v="1"/>
    <s v="APLICACOES DIRETAS"/>
    <x v="9"/>
    <x v="296"/>
    <x v="306"/>
  </r>
  <r>
    <x v="14"/>
    <n v="777596.08"/>
    <x v="1"/>
    <x v="2"/>
    <x v="1"/>
    <s v="APLICACOES DIRETAS"/>
    <x v="9"/>
    <x v="13"/>
    <x v="13"/>
  </r>
  <r>
    <x v="14"/>
    <n v="4208.21"/>
    <x v="1"/>
    <x v="2"/>
    <x v="1"/>
    <s v="APLICACOES DIRETAS"/>
    <x v="9"/>
    <x v="469"/>
    <x v="501"/>
  </r>
  <r>
    <x v="14"/>
    <n v="51020138.420000002"/>
    <x v="1"/>
    <x v="2"/>
    <x v="1"/>
    <s v="APLICACOES DIRETAS"/>
    <x v="9"/>
    <x v="82"/>
    <x v="82"/>
  </r>
  <r>
    <x v="14"/>
    <n v="126816.05"/>
    <x v="1"/>
    <x v="2"/>
    <x v="1"/>
    <s v="APLICACOES DIRETAS"/>
    <x v="9"/>
    <x v="97"/>
    <x v="97"/>
  </r>
  <r>
    <x v="14"/>
    <n v="14072930"/>
    <x v="1"/>
    <x v="2"/>
    <x v="1"/>
    <s v="APLICACOES DIRETAS"/>
    <x v="9"/>
    <x v="297"/>
    <x v="307"/>
  </r>
  <r>
    <x v="14"/>
    <n v="323334798.63999999"/>
    <x v="1"/>
    <x v="2"/>
    <x v="1"/>
    <s v="APLICACOES DIRETAS"/>
    <x v="9"/>
    <x v="85"/>
    <x v="85"/>
  </r>
  <r>
    <x v="14"/>
    <n v="74094123.420000002"/>
    <x v="1"/>
    <x v="2"/>
    <x v="1"/>
    <s v="APLICACOES DIRETAS"/>
    <x v="9"/>
    <x v="86"/>
    <x v="86"/>
  </r>
  <r>
    <x v="14"/>
    <n v="39650447.289999999"/>
    <x v="1"/>
    <x v="2"/>
    <x v="1"/>
    <s v="APLICACOES DIRETAS"/>
    <x v="9"/>
    <x v="99"/>
    <x v="99"/>
  </r>
  <r>
    <x v="14"/>
    <n v="20171015.670000002"/>
    <x v="1"/>
    <x v="2"/>
    <x v="1"/>
    <s v="APLICACOES DIRETAS"/>
    <x v="9"/>
    <x v="100"/>
    <x v="100"/>
  </r>
  <r>
    <x v="14"/>
    <n v="99590.92"/>
    <x v="1"/>
    <x v="2"/>
    <x v="1"/>
    <s v="APLICACOES DIRETAS"/>
    <x v="9"/>
    <x v="101"/>
    <x v="101"/>
  </r>
  <r>
    <x v="14"/>
    <n v="69267589.420000002"/>
    <x v="1"/>
    <x v="2"/>
    <x v="1"/>
    <s v="APLICACOES DIRETAS"/>
    <x v="9"/>
    <x v="102"/>
    <x v="102"/>
  </r>
  <r>
    <x v="14"/>
    <n v="41762.86"/>
    <x v="1"/>
    <x v="2"/>
    <x v="1"/>
    <s v="APLICACOES DIRETAS"/>
    <x v="9"/>
    <x v="103"/>
    <x v="103"/>
  </r>
  <r>
    <x v="14"/>
    <n v="83335605.180000007"/>
    <x v="1"/>
    <x v="2"/>
    <x v="1"/>
    <s v="APLICACOES DIRETAS"/>
    <x v="9"/>
    <x v="104"/>
    <x v="104"/>
  </r>
  <r>
    <x v="14"/>
    <n v="1852383.62"/>
    <x v="1"/>
    <x v="2"/>
    <x v="1"/>
    <s v="APLICACOES DIRETAS"/>
    <x v="9"/>
    <x v="395"/>
    <x v="426"/>
  </r>
  <r>
    <x v="14"/>
    <n v="4783325.1399999997"/>
    <x v="1"/>
    <x v="2"/>
    <x v="1"/>
    <s v="APLICACOES DIRETAS"/>
    <x v="9"/>
    <x v="105"/>
    <x v="105"/>
  </r>
  <r>
    <x v="14"/>
    <n v="647830"/>
    <x v="1"/>
    <x v="2"/>
    <x v="1"/>
    <s v="APLICACOES DIRETAS"/>
    <x v="9"/>
    <x v="106"/>
    <x v="106"/>
  </r>
  <r>
    <x v="14"/>
    <n v="102395304.83"/>
    <x v="1"/>
    <x v="2"/>
    <x v="1"/>
    <s v="APLICACOES DIRETAS"/>
    <x v="9"/>
    <x v="107"/>
    <x v="107"/>
  </r>
  <r>
    <x v="14"/>
    <n v="791037.29"/>
    <x v="1"/>
    <x v="2"/>
    <x v="1"/>
    <s v="APLICACOES DIRETAS"/>
    <x v="9"/>
    <x v="108"/>
    <x v="108"/>
  </r>
  <r>
    <x v="14"/>
    <n v="107826523.63"/>
    <x v="1"/>
    <x v="2"/>
    <x v="1"/>
    <s v="APLICACOES DIRETAS"/>
    <x v="9"/>
    <x v="360"/>
    <x v="383"/>
  </r>
  <r>
    <x v="14"/>
    <n v="12294858.939999999"/>
    <x v="1"/>
    <x v="2"/>
    <x v="1"/>
    <s v="APLICACOES DIRETAS"/>
    <x v="9"/>
    <x v="234"/>
    <x v="236"/>
  </r>
  <r>
    <x v="14"/>
    <n v="50993613.049999997"/>
    <x v="1"/>
    <x v="2"/>
    <x v="1"/>
    <s v="APLICACOES DIRETAS"/>
    <x v="9"/>
    <x v="93"/>
    <x v="93"/>
  </r>
  <r>
    <x v="14"/>
    <n v="86472333.659999996"/>
    <x v="1"/>
    <x v="2"/>
    <x v="1"/>
    <s v="APLICACOES DIRETAS"/>
    <x v="9"/>
    <x v="94"/>
    <x v="94"/>
  </r>
  <r>
    <x v="14"/>
    <n v="12058198.65"/>
    <x v="1"/>
    <x v="2"/>
    <x v="1"/>
    <s v="APLICACOES DIRETAS"/>
    <x v="9"/>
    <x v="109"/>
    <x v="109"/>
  </r>
  <r>
    <x v="14"/>
    <n v="3515091.16"/>
    <x v="1"/>
    <x v="2"/>
    <x v="1"/>
    <s v="APLICACOES DIRETAS"/>
    <x v="9"/>
    <x v="235"/>
    <x v="237"/>
  </r>
  <r>
    <x v="14"/>
    <n v="22705693.440000001"/>
    <x v="1"/>
    <x v="2"/>
    <x v="1"/>
    <s v="APLICACOES DIRETAS"/>
    <x v="9"/>
    <x v="3"/>
    <x v="238"/>
  </r>
  <r>
    <x v="14"/>
    <n v="23134770.850000001"/>
    <x v="1"/>
    <x v="2"/>
    <x v="1"/>
    <s v="APLICACOES DIRETAS"/>
    <x v="9"/>
    <x v="247"/>
    <x v="256"/>
  </r>
  <r>
    <x v="14"/>
    <n v="284820"/>
    <x v="1"/>
    <x v="2"/>
    <x v="1"/>
    <s v="APLICACOES DIRETAS"/>
    <x v="9"/>
    <x v="458"/>
    <x v="489"/>
  </r>
  <r>
    <x v="14"/>
    <n v="1732128.23"/>
    <x v="1"/>
    <x v="2"/>
    <x v="1"/>
    <s v="APLICACOES DIRETAS"/>
    <x v="9"/>
    <x v="459"/>
    <x v="490"/>
  </r>
  <r>
    <x v="14"/>
    <n v="2700"/>
    <x v="1"/>
    <x v="2"/>
    <x v="1"/>
    <s v="APLICACOES DIRETAS"/>
    <x v="9"/>
    <x v="396"/>
    <x v="427"/>
  </r>
  <r>
    <x v="14"/>
    <n v="16789835.98"/>
    <x v="1"/>
    <x v="2"/>
    <x v="1"/>
    <s v="APLICACOES DIRETAS"/>
    <x v="9"/>
    <x v="397"/>
    <x v="428"/>
  </r>
  <r>
    <x v="14"/>
    <n v="4572364.17"/>
    <x v="1"/>
    <x v="2"/>
    <x v="1"/>
    <s v="APLICACOES DIRETAS"/>
    <x v="9"/>
    <x v="361"/>
    <x v="384"/>
  </r>
  <r>
    <x v="14"/>
    <n v="12506383.449999999"/>
    <x v="1"/>
    <x v="2"/>
    <x v="1"/>
    <s v="APLICACOES DIRETAS"/>
    <x v="9"/>
    <x v="398"/>
    <x v="429"/>
  </r>
  <r>
    <x v="14"/>
    <n v="1214048.46"/>
    <x v="1"/>
    <x v="2"/>
    <x v="1"/>
    <s v="APLICACOES DIRETAS"/>
    <x v="9"/>
    <x v="110"/>
    <x v="110"/>
  </r>
  <r>
    <x v="14"/>
    <n v="114542785.69"/>
    <x v="1"/>
    <x v="2"/>
    <x v="1"/>
    <s v="APLICACOES DIRETAS"/>
    <x v="9"/>
    <x v="111"/>
    <x v="111"/>
  </r>
  <r>
    <x v="14"/>
    <n v="5870106.54"/>
    <x v="1"/>
    <x v="2"/>
    <x v="1"/>
    <s v="APLICACOES DIRETAS"/>
    <x v="9"/>
    <x v="340"/>
    <x v="365"/>
  </r>
  <r>
    <x v="14"/>
    <n v="7231029.7800000003"/>
    <x v="1"/>
    <x v="2"/>
    <x v="1"/>
    <s v="APLICACOES DIRETAS"/>
    <x v="9"/>
    <x v="298"/>
    <x v="308"/>
  </r>
  <r>
    <x v="14"/>
    <n v="80326978.620000005"/>
    <x v="1"/>
    <x v="2"/>
    <x v="1"/>
    <s v="APLICACOES DIRETAS"/>
    <x v="9"/>
    <x v="341"/>
    <x v="366"/>
  </r>
  <r>
    <x v="14"/>
    <n v="18235899.989999998"/>
    <x v="1"/>
    <x v="2"/>
    <x v="1"/>
    <s v="APLICACOES DIRETAS"/>
    <x v="9"/>
    <x v="342"/>
    <x v="367"/>
  </r>
  <r>
    <x v="14"/>
    <n v="2705859.07"/>
    <x v="1"/>
    <x v="2"/>
    <x v="1"/>
    <s v="APLICACOES DIRETAS"/>
    <x v="9"/>
    <x v="299"/>
    <x v="309"/>
  </r>
  <r>
    <x v="14"/>
    <n v="0"/>
    <x v="1"/>
    <x v="2"/>
    <x v="1"/>
    <s v="APLICACOES DIRETAS"/>
    <x v="9"/>
    <x v="343"/>
    <x v="257"/>
  </r>
  <r>
    <x v="14"/>
    <n v="206111315.94"/>
    <x v="1"/>
    <x v="2"/>
    <x v="1"/>
    <s v="APLICACOES DIRETAS"/>
    <x v="9"/>
    <x v="236"/>
    <x v="239"/>
  </r>
  <r>
    <x v="14"/>
    <n v="224500.46"/>
    <x v="1"/>
    <x v="2"/>
    <x v="1"/>
    <s v="APLICACOES DIRETAS"/>
    <x v="9"/>
    <x v="384"/>
    <x v="412"/>
  </r>
  <r>
    <x v="14"/>
    <n v="3885155.46"/>
    <x v="1"/>
    <x v="2"/>
    <x v="1"/>
    <s v="APLICACOES DIRETAS"/>
    <x v="9"/>
    <x v="344"/>
    <x v="368"/>
  </r>
  <r>
    <x v="14"/>
    <n v="1074289.33"/>
    <x v="1"/>
    <x v="2"/>
    <x v="1"/>
    <s v="APLICACOES DIRETAS"/>
    <x v="9"/>
    <x v="400"/>
    <x v="431"/>
  </r>
  <r>
    <x v="14"/>
    <n v="188414461.78"/>
    <x v="1"/>
    <x v="2"/>
    <x v="1"/>
    <s v="APLICACOES DIRETAS"/>
    <x v="9"/>
    <x v="345"/>
    <x v="369"/>
  </r>
  <r>
    <x v="14"/>
    <n v="0"/>
    <x v="1"/>
    <x v="2"/>
    <x v="1"/>
    <s v="APLICACOES DIRETAS"/>
    <x v="9"/>
    <x v="346"/>
    <x v="258"/>
  </r>
  <r>
    <x v="14"/>
    <n v="742548432.08000004"/>
    <x v="1"/>
    <x v="2"/>
    <x v="1"/>
    <s v="APLICACOES DIRETAS"/>
    <x v="9"/>
    <x v="113"/>
    <x v="113"/>
  </r>
  <r>
    <x v="14"/>
    <n v="1144130272.1900001"/>
    <x v="1"/>
    <x v="2"/>
    <x v="1"/>
    <s v="APLICACOES DIRETAS"/>
    <x v="9"/>
    <x v="347"/>
    <x v="370"/>
  </r>
  <r>
    <x v="14"/>
    <n v="178573955.38"/>
    <x v="1"/>
    <x v="2"/>
    <x v="1"/>
    <s v="APLICACOES DIRETAS"/>
    <x v="9"/>
    <x v="317"/>
    <x v="336"/>
  </r>
  <r>
    <x v="14"/>
    <n v="50046722.939999998"/>
    <x v="1"/>
    <x v="2"/>
    <x v="1"/>
    <s v="APLICACOES DIRETAS"/>
    <x v="9"/>
    <x v="250"/>
    <x v="259"/>
  </r>
  <r>
    <x v="14"/>
    <n v="10120694.83"/>
    <x v="1"/>
    <x v="2"/>
    <x v="1"/>
    <s v="APLICACOES DIRETAS"/>
    <x v="9"/>
    <x v="348"/>
    <x v="371"/>
  </r>
  <r>
    <x v="14"/>
    <n v="41351703.359999999"/>
    <x v="1"/>
    <x v="2"/>
    <x v="1"/>
    <s v="APLICACOES DIRETAS"/>
    <x v="9"/>
    <x v="251"/>
    <x v="260"/>
  </r>
  <r>
    <x v="14"/>
    <n v="5379529.6900000004"/>
    <x v="1"/>
    <x v="2"/>
    <x v="1"/>
    <s v="APLICACOES DIRETAS"/>
    <x v="9"/>
    <x v="349"/>
    <x v="372"/>
  </r>
  <r>
    <x v="14"/>
    <n v="5781681.3700000001"/>
    <x v="1"/>
    <x v="2"/>
    <x v="1"/>
    <s v="APLICACOES DIRETAS"/>
    <x v="9"/>
    <x v="362"/>
    <x v="385"/>
  </r>
  <r>
    <x v="14"/>
    <n v="933233.24"/>
    <x v="1"/>
    <x v="2"/>
    <x v="1"/>
    <s v="APLICACOES DIRETAS"/>
    <x v="9"/>
    <x v="468"/>
    <x v="500"/>
  </r>
  <r>
    <x v="14"/>
    <n v="157092649.36000001"/>
    <x v="1"/>
    <x v="2"/>
    <x v="1"/>
    <s v="APLICACOES DIRETAS"/>
    <x v="9"/>
    <x v="115"/>
    <x v="115"/>
  </r>
  <r>
    <x v="14"/>
    <n v="96170721.030000001"/>
    <x v="1"/>
    <x v="2"/>
    <x v="1"/>
    <s v="APLICACOES DIRETAS"/>
    <x v="9"/>
    <x v="116"/>
    <x v="116"/>
  </r>
  <r>
    <x v="14"/>
    <n v="85000474.269999996"/>
    <x v="1"/>
    <x v="2"/>
    <x v="1"/>
    <s v="APLICACOES DIRETAS"/>
    <x v="9"/>
    <x v="363"/>
    <x v="386"/>
  </r>
  <r>
    <x v="14"/>
    <n v="1442.49"/>
    <x v="1"/>
    <x v="2"/>
    <x v="1"/>
    <s v="APLICACOES DIRETAS"/>
    <x v="9"/>
    <x v="364"/>
    <x v="286"/>
  </r>
  <r>
    <x v="14"/>
    <n v="9677750.1600000001"/>
    <x v="1"/>
    <x v="2"/>
    <x v="1"/>
    <s v="APLICACOES DIRETAS"/>
    <x v="9"/>
    <x v="252"/>
    <x v="261"/>
  </r>
  <r>
    <x v="14"/>
    <n v="1457931.56"/>
    <x v="1"/>
    <x v="2"/>
    <x v="1"/>
    <s v="APLICACOES DIRETAS"/>
    <x v="9"/>
    <x v="264"/>
    <x v="274"/>
  </r>
  <r>
    <x v="14"/>
    <n v="21458624.969999999"/>
    <x v="1"/>
    <x v="2"/>
    <x v="1"/>
    <s v="APLICACOES DIRETAS"/>
    <x v="9"/>
    <x v="365"/>
    <x v="387"/>
  </r>
  <r>
    <x v="14"/>
    <n v="1143942.6400000001"/>
    <x v="1"/>
    <x v="2"/>
    <x v="1"/>
    <s v="APLICACOES DIRETAS"/>
    <x v="9"/>
    <x v="119"/>
    <x v="119"/>
  </r>
  <r>
    <x v="14"/>
    <n v="3077525.35"/>
    <x v="1"/>
    <x v="2"/>
    <x v="1"/>
    <s v="APLICACOES DIRETAS"/>
    <x v="9"/>
    <x v="120"/>
    <x v="120"/>
  </r>
  <r>
    <x v="14"/>
    <n v="2233885.7599999998"/>
    <x v="1"/>
    <x v="2"/>
    <x v="1"/>
    <s v="APLICACOES DIRETAS"/>
    <x v="33"/>
    <x v="441"/>
    <x v="471"/>
  </r>
  <r>
    <x v="14"/>
    <n v="408668.49"/>
    <x v="1"/>
    <x v="2"/>
    <x v="1"/>
    <s v="APLICACOES DIRETAS"/>
    <x v="33"/>
    <x v="122"/>
    <x v="122"/>
  </r>
  <r>
    <x v="14"/>
    <n v="2773679.64"/>
    <x v="1"/>
    <x v="2"/>
    <x v="1"/>
    <s v="APLICACOES DIRETAS"/>
    <x v="33"/>
    <x v="442"/>
    <x v="472"/>
  </r>
  <r>
    <x v="14"/>
    <n v="11415935.869999999"/>
    <x v="1"/>
    <x v="2"/>
    <x v="1"/>
    <s v="APLICACOES DIRETAS"/>
    <x v="33"/>
    <x v="443"/>
    <x v="473"/>
  </r>
  <r>
    <x v="14"/>
    <n v="4353070"/>
    <x v="1"/>
    <x v="2"/>
    <x v="1"/>
    <s v="APLICACOES DIRETAS"/>
    <x v="33"/>
    <x v="3"/>
    <x v="240"/>
  </r>
  <r>
    <x v="14"/>
    <n v="31133777.550000001"/>
    <x v="1"/>
    <x v="2"/>
    <x v="1"/>
    <s v="APLICACOES DIRETAS"/>
    <x v="33"/>
    <x v="444"/>
    <x v="474"/>
  </r>
  <r>
    <x v="14"/>
    <n v="20460067.77"/>
    <x v="1"/>
    <x v="2"/>
    <x v="1"/>
    <s v="APLICACOES DIRETAS"/>
    <x v="72"/>
    <x v="401"/>
    <x v="432"/>
  </r>
  <r>
    <x v="14"/>
    <n v="326150.08"/>
    <x v="1"/>
    <x v="2"/>
    <x v="1"/>
    <s v="APLICACOES DIRETAS"/>
    <x v="75"/>
    <x v="404"/>
    <x v="436"/>
  </r>
  <r>
    <x v="14"/>
    <n v="23515863.109999999"/>
    <x v="1"/>
    <x v="2"/>
    <x v="1"/>
    <s v="APLICACOES DIRETAS"/>
    <x v="75"/>
    <x v="445"/>
    <x v="475"/>
  </r>
  <r>
    <x v="14"/>
    <n v="0"/>
    <x v="1"/>
    <x v="2"/>
    <x v="1"/>
    <s v="APLICACOES DIRETAS"/>
    <x v="75"/>
    <x v="3"/>
    <x v="476"/>
  </r>
  <r>
    <x v="14"/>
    <n v="4530000"/>
    <x v="1"/>
    <x v="2"/>
    <x v="1"/>
    <s v="APLICACOES DIRETAS"/>
    <x v="35"/>
    <x v="126"/>
    <x v="126"/>
  </r>
  <r>
    <x v="14"/>
    <n v="1771449.36"/>
    <x v="1"/>
    <x v="2"/>
    <x v="1"/>
    <s v="APLICACOES DIRETAS"/>
    <x v="35"/>
    <x v="461"/>
    <x v="492"/>
  </r>
  <r>
    <x v="14"/>
    <n v="1156698.51"/>
    <x v="1"/>
    <x v="2"/>
    <x v="1"/>
    <s v="APLICACOES DIRETAS"/>
    <x v="35"/>
    <x v="127"/>
    <x v="127"/>
  </r>
  <r>
    <x v="14"/>
    <n v="6099651.8799999999"/>
    <x v="1"/>
    <x v="2"/>
    <x v="1"/>
    <s v="APLICACOES DIRETAS"/>
    <x v="35"/>
    <x v="128"/>
    <x v="128"/>
  </r>
  <r>
    <x v="14"/>
    <n v="0"/>
    <x v="1"/>
    <x v="2"/>
    <x v="1"/>
    <s v="APLICACOES DIRETAS"/>
    <x v="35"/>
    <x v="3"/>
    <x v="277"/>
  </r>
  <r>
    <x v="14"/>
    <n v="0"/>
    <x v="1"/>
    <x v="2"/>
    <x v="1"/>
    <s v="APLICACOES DIRETAS"/>
    <x v="36"/>
    <x v="3"/>
    <x v="502"/>
  </r>
  <r>
    <x v="14"/>
    <n v="0"/>
    <x v="1"/>
    <x v="2"/>
    <x v="1"/>
    <s v="APLICACOES DIRETAS"/>
    <x v="76"/>
    <x v="3"/>
    <x v="437"/>
  </r>
  <r>
    <x v="14"/>
    <n v="0"/>
    <x v="1"/>
    <x v="2"/>
    <x v="1"/>
    <s v="APLICACOES DIRETAS"/>
    <x v="58"/>
    <x v="3"/>
    <x v="324"/>
  </r>
  <r>
    <x v="14"/>
    <n v="1102046.3"/>
    <x v="1"/>
    <x v="2"/>
    <x v="1"/>
    <s v="APLICACOES DIRETAS"/>
    <x v="39"/>
    <x v="470"/>
    <x v="503"/>
  </r>
  <r>
    <x v="14"/>
    <n v="29617605.989999998"/>
    <x v="1"/>
    <x v="2"/>
    <x v="1"/>
    <s v="APLICACOES DIRETAS"/>
    <x v="39"/>
    <x v="237"/>
    <x v="241"/>
  </r>
  <r>
    <x v="14"/>
    <n v="20112904.52"/>
    <x v="1"/>
    <x v="2"/>
    <x v="1"/>
    <s v="APLICACOES DIRETAS"/>
    <x v="39"/>
    <x v="406"/>
    <x v="438"/>
  </r>
  <r>
    <x v="14"/>
    <n v="0"/>
    <x v="1"/>
    <x v="2"/>
    <x v="1"/>
    <s v="APLICACOES DIRETAS"/>
    <x v="39"/>
    <x v="407"/>
    <x v="439"/>
  </r>
  <r>
    <x v="14"/>
    <n v="11964329.939999999"/>
    <x v="1"/>
    <x v="2"/>
    <x v="1"/>
    <s v="APLICACOES DIRETAS"/>
    <x v="39"/>
    <x v="3"/>
    <x v="131"/>
  </r>
  <r>
    <x v="14"/>
    <n v="0"/>
    <x v="1"/>
    <x v="2"/>
    <x v="1"/>
    <s v="APLICACOES DIRETAS"/>
    <x v="40"/>
    <x v="3"/>
    <x v="243"/>
  </r>
  <r>
    <x v="14"/>
    <n v="886793.01"/>
    <x v="1"/>
    <x v="2"/>
    <x v="1"/>
    <s v="APLICACOES DIRETAS"/>
    <x v="40"/>
    <x v="133"/>
    <x v="133"/>
  </r>
  <r>
    <x v="14"/>
    <n v="21285395.859999999"/>
    <x v="1"/>
    <x v="2"/>
    <x v="1"/>
    <s v="APLICACOES DIRETAS"/>
    <x v="40"/>
    <x v="134"/>
    <x v="134"/>
  </r>
  <r>
    <x v="14"/>
    <n v="7080086038.3900003"/>
    <x v="1"/>
    <x v="2"/>
    <x v="9"/>
    <s v="APLICACAO DIRETA DECORRENTE DE OPERACOES ENTRE ORGAOS, FUNDOS E ENTIDA"/>
    <x v="73"/>
    <x v="352"/>
    <x v="375"/>
  </r>
  <r>
    <x v="14"/>
    <n v="0"/>
    <x v="1"/>
    <x v="2"/>
    <x v="9"/>
    <s v="APLICACAO DIRETA DECORRENTE DE OPERACOES ENTRE ORGAOS, FUNDOS E ENTIDA"/>
    <x v="73"/>
    <x v="3"/>
    <x v="375"/>
  </r>
  <r>
    <x v="14"/>
    <n v="2013410031.8699999"/>
    <x v="1"/>
    <x v="2"/>
    <x v="9"/>
    <s v="APLICACAO DIRETA DECORRENTE DE OPERACOES ENTRE ORGAOS, FUNDOS E ENTIDA"/>
    <x v="3"/>
    <x v="425"/>
    <x v="456"/>
  </r>
  <r>
    <x v="14"/>
    <n v="0"/>
    <x v="1"/>
    <x v="2"/>
    <x v="9"/>
    <s v="APLICACAO DIRETA DECORRENTE DE OPERACOES ENTRE ORGAOS, FUNDOS E ENTIDA"/>
    <x v="3"/>
    <x v="3"/>
    <x v="6"/>
  </r>
  <r>
    <x v="14"/>
    <n v="37040506.609999999"/>
    <x v="1"/>
    <x v="2"/>
    <x v="9"/>
    <s v="APLICACAO DIRETA DECORRENTE DE OPERACOES ENTRE ORGAOS, FUNDOS E ENTIDA"/>
    <x v="3"/>
    <x v="292"/>
    <x v="302"/>
  </r>
  <r>
    <x v="14"/>
    <n v="1994062.3"/>
    <x v="1"/>
    <x v="2"/>
    <x v="9"/>
    <s v="APLICACAO DIRETA DECORRENTE DE OPERACOES ENTRE ORGAOS, FUNDOS E ENTIDA"/>
    <x v="5"/>
    <x v="388"/>
    <x v="417"/>
  </r>
  <r>
    <x v="14"/>
    <n v="0"/>
    <x v="1"/>
    <x v="2"/>
    <x v="9"/>
    <s v="APLICACAO DIRETA DECORRENTE DE OPERACOES ENTRE ORGAOS, FUNDOS E ENTIDA"/>
    <x v="5"/>
    <x v="3"/>
    <x v="9"/>
  </r>
  <r>
    <x v="14"/>
    <n v="3178459.35"/>
    <x v="1"/>
    <x v="2"/>
    <x v="9"/>
    <s v="APLICACAO DIRETA DECORRENTE DE OPERACOES ENTRE ORGAOS, FUNDOS E ENTIDA"/>
    <x v="4"/>
    <x v="8"/>
    <x v="8"/>
  </r>
  <r>
    <x v="14"/>
    <n v="13922563.51"/>
    <x v="1"/>
    <x v="2"/>
    <x v="9"/>
    <s v="APLICACAO DIRETA DECORRENTE DE OPERACOES ENTRE ORGAOS, FUNDOS E ENTIDA"/>
    <x v="4"/>
    <x v="273"/>
    <x v="284"/>
  </r>
  <r>
    <x v="14"/>
    <n v="0"/>
    <x v="1"/>
    <x v="2"/>
    <x v="9"/>
    <s v="APLICACAO DIRETA DECORRENTE DE OPERACOES ENTRE ORGAOS, FUNDOS E ENTIDA"/>
    <x v="4"/>
    <x v="3"/>
    <x v="327"/>
  </r>
  <r>
    <x v="14"/>
    <n v="328283.2"/>
    <x v="1"/>
    <x v="2"/>
    <x v="9"/>
    <s v="APLICACAO DIRETA DECORRENTE DE OPERACOES ENTRE ORGAOS, FUNDOS E ENTIDA"/>
    <x v="7"/>
    <x v="50"/>
    <x v="50"/>
  </r>
  <r>
    <x v="14"/>
    <n v="36805"/>
    <x v="1"/>
    <x v="2"/>
    <x v="9"/>
    <s v="APLICACAO DIRETA DECORRENTE DE OPERACOES ENTRE ORGAOS, FUNDOS E ENTIDA"/>
    <x v="7"/>
    <x v="61"/>
    <x v="61"/>
  </r>
  <r>
    <x v="14"/>
    <n v="0"/>
    <x v="1"/>
    <x v="2"/>
    <x v="9"/>
    <s v="APLICACAO DIRETA DECORRENTE DE OPERACOES ENTRE ORGAOS, FUNDOS E ENTIDA"/>
    <x v="7"/>
    <x v="3"/>
    <x v="233"/>
  </r>
  <r>
    <x v="14"/>
    <n v="195884.71"/>
    <x v="1"/>
    <x v="2"/>
    <x v="9"/>
    <s v="APLICACAO DIRETA DECORRENTE DE OPERACOES ENTRE ORGAOS, FUNDOS E ENTIDA"/>
    <x v="42"/>
    <x v="319"/>
    <x v="339"/>
  </r>
  <r>
    <x v="14"/>
    <n v="3279511.13"/>
    <x v="1"/>
    <x v="2"/>
    <x v="9"/>
    <s v="APLICACAO DIRETA DECORRENTE DE OPERACOES ENTRE ORGAOS, FUNDOS E ENTIDA"/>
    <x v="42"/>
    <x v="322"/>
    <x v="342"/>
  </r>
  <r>
    <x v="14"/>
    <n v="0"/>
    <x v="1"/>
    <x v="2"/>
    <x v="9"/>
    <s v="APLICACAO DIRETA DECORRENTE DE OPERACOES ENTRE ORGAOS, FUNDOS E ENTIDA"/>
    <x v="42"/>
    <x v="3"/>
    <x v="244"/>
  </r>
  <r>
    <x v="14"/>
    <n v="852290.69"/>
    <x v="1"/>
    <x v="2"/>
    <x v="9"/>
    <s v="APLICACAO DIRETA DECORRENTE DE OPERACOES ENTRE ORGAOS, FUNDOS E ENTIDA"/>
    <x v="27"/>
    <x v="65"/>
    <x v="65"/>
  </r>
  <r>
    <x v="14"/>
    <n v="0"/>
    <x v="1"/>
    <x v="2"/>
    <x v="9"/>
    <s v="APLICACAO DIRETA DECORRENTE DE OPERACOES ENTRE ORGAOS, FUNDOS E ENTIDA"/>
    <x v="27"/>
    <x v="3"/>
    <x v="65"/>
  </r>
  <r>
    <x v="14"/>
    <n v="1476.5"/>
    <x v="1"/>
    <x v="2"/>
    <x v="9"/>
    <s v="APLICACAO DIRETA DECORRENTE DE OPERACOES ENTRE ORGAOS, FUNDOS E ENTIDA"/>
    <x v="9"/>
    <x v="246"/>
    <x v="255"/>
  </r>
  <r>
    <x v="14"/>
    <n v="503989.4"/>
    <x v="1"/>
    <x v="2"/>
    <x v="9"/>
    <s v="APLICACAO DIRETA DECORRENTE DE OPERACOES ENTRE ORGAOS, FUNDOS E ENTIDA"/>
    <x v="9"/>
    <x v="96"/>
    <x v="96"/>
  </r>
  <r>
    <x v="14"/>
    <n v="0"/>
    <x v="1"/>
    <x v="2"/>
    <x v="9"/>
    <s v="APLICACAO DIRETA DECORRENTE DE OPERACOES ENTRE ORGAOS, FUNDOS E ENTIDA"/>
    <x v="9"/>
    <x v="290"/>
    <x v="300"/>
  </r>
  <r>
    <x v="14"/>
    <n v="0"/>
    <x v="1"/>
    <x v="2"/>
    <x v="9"/>
    <s v="APLICACAO DIRETA DECORRENTE DE OPERACOES ENTRE ORGAOS, FUNDOS E ENTIDA"/>
    <x v="9"/>
    <x v="294"/>
    <x v="304"/>
  </r>
  <r>
    <x v="14"/>
    <n v="1182790"/>
    <x v="1"/>
    <x v="2"/>
    <x v="9"/>
    <s v="APLICACAO DIRETA DECORRENTE DE OPERACOES ENTRE ORGAOS, FUNDOS E ENTIDA"/>
    <x v="9"/>
    <x v="295"/>
    <x v="305"/>
  </r>
  <r>
    <x v="14"/>
    <n v="494631.18"/>
    <x v="1"/>
    <x v="2"/>
    <x v="9"/>
    <s v="APLICACAO DIRETA DECORRENTE DE OPERACOES ENTRE ORGAOS, FUNDOS E ENTIDA"/>
    <x v="9"/>
    <x v="296"/>
    <x v="306"/>
  </r>
  <r>
    <x v="14"/>
    <n v="65328.639999999999"/>
    <x v="1"/>
    <x v="2"/>
    <x v="9"/>
    <s v="APLICACAO DIRETA DECORRENTE DE OPERACOES ENTRE ORGAOS, FUNDOS E ENTIDA"/>
    <x v="9"/>
    <x v="13"/>
    <x v="13"/>
  </r>
  <r>
    <x v="14"/>
    <n v="80225.460000000006"/>
    <x v="1"/>
    <x v="2"/>
    <x v="9"/>
    <s v="APLICACAO DIRETA DECORRENTE DE OPERACOES ENTRE ORGAOS, FUNDOS E ENTIDA"/>
    <x v="9"/>
    <x v="82"/>
    <x v="82"/>
  </r>
  <r>
    <x v="14"/>
    <n v="0"/>
    <x v="1"/>
    <x v="2"/>
    <x v="9"/>
    <s v="APLICACAO DIRETA DECORRENTE DE OPERACOES ENTRE ORGAOS, FUNDOS E ENTIDA"/>
    <x v="9"/>
    <x v="97"/>
    <x v="97"/>
  </r>
  <r>
    <x v="14"/>
    <n v="289262.40000000002"/>
    <x v="1"/>
    <x v="2"/>
    <x v="9"/>
    <s v="APLICACAO DIRETA DECORRENTE DE OPERACOES ENTRE ORGAOS, FUNDOS E ENTIDA"/>
    <x v="9"/>
    <x v="86"/>
    <x v="86"/>
  </r>
  <r>
    <x v="14"/>
    <n v="117166.63"/>
    <x v="1"/>
    <x v="2"/>
    <x v="9"/>
    <s v="APLICACAO DIRETA DECORRENTE DE OPERACOES ENTRE ORGAOS, FUNDOS E ENTIDA"/>
    <x v="9"/>
    <x v="100"/>
    <x v="100"/>
  </r>
  <r>
    <x v="14"/>
    <n v="6944.34"/>
    <x v="1"/>
    <x v="2"/>
    <x v="9"/>
    <s v="APLICACAO DIRETA DECORRENTE DE OPERACOES ENTRE ORGAOS, FUNDOS E ENTIDA"/>
    <x v="9"/>
    <x v="103"/>
    <x v="103"/>
  </r>
  <r>
    <x v="14"/>
    <n v="1693731.89"/>
    <x v="1"/>
    <x v="2"/>
    <x v="9"/>
    <s v="APLICACAO DIRETA DECORRENTE DE OPERACOES ENTRE ORGAOS, FUNDOS E ENTIDA"/>
    <x v="9"/>
    <x v="104"/>
    <x v="104"/>
  </r>
  <r>
    <x v="14"/>
    <n v="20000"/>
    <x v="1"/>
    <x v="2"/>
    <x v="9"/>
    <s v="APLICACAO DIRETA DECORRENTE DE OPERACOES ENTRE ORGAOS, FUNDOS E ENTIDA"/>
    <x v="9"/>
    <x v="107"/>
    <x v="107"/>
  </r>
  <r>
    <x v="14"/>
    <n v="197000000"/>
    <x v="1"/>
    <x v="2"/>
    <x v="9"/>
    <s v="APLICACAO DIRETA DECORRENTE DE OPERACOES ENTRE ORGAOS, FUNDOS E ENTIDA"/>
    <x v="9"/>
    <x v="462"/>
    <x v="493"/>
  </r>
  <r>
    <x v="14"/>
    <n v="0"/>
    <x v="1"/>
    <x v="2"/>
    <x v="9"/>
    <s v="APLICACAO DIRETA DECORRENTE DE OPERACOES ENTRE ORGAOS, FUNDOS E ENTIDA"/>
    <x v="9"/>
    <x v="94"/>
    <x v="94"/>
  </r>
  <r>
    <x v="14"/>
    <n v="3930.93"/>
    <x v="1"/>
    <x v="2"/>
    <x v="9"/>
    <s v="APLICACAO DIRETA DECORRENTE DE OPERACOES ENTRE ORGAOS, FUNDOS E ENTIDA"/>
    <x v="9"/>
    <x v="3"/>
    <x v="238"/>
  </r>
  <r>
    <x v="14"/>
    <n v="695497.7"/>
    <x v="1"/>
    <x v="2"/>
    <x v="9"/>
    <s v="APLICACAO DIRETA DECORRENTE DE OPERACOES ENTRE ORGAOS, FUNDOS E ENTIDA"/>
    <x v="9"/>
    <x v="343"/>
    <x v="257"/>
  </r>
  <r>
    <x v="14"/>
    <n v="0"/>
    <x v="1"/>
    <x v="2"/>
    <x v="9"/>
    <s v="APLICACAO DIRETA DECORRENTE DE OPERACOES ENTRE ORGAOS, FUNDOS E ENTIDA"/>
    <x v="9"/>
    <x v="236"/>
    <x v="239"/>
  </r>
  <r>
    <x v="14"/>
    <n v="164388"/>
    <x v="1"/>
    <x v="2"/>
    <x v="9"/>
    <s v="APLICACAO DIRETA DECORRENTE DE OPERACOES ENTRE ORGAOS, FUNDOS E ENTIDA"/>
    <x v="9"/>
    <x v="400"/>
    <x v="431"/>
  </r>
  <r>
    <x v="14"/>
    <n v="15096222.300000001"/>
    <x v="1"/>
    <x v="2"/>
    <x v="9"/>
    <s v="APLICACAO DIRETA DECORRENTE DE OPERACOES ENTRE ORGAOS, FUNDOS E ENTIDA"/>
    <x v="9"/>
    <x v="346"/>
    <x v="258"/>
  </r>
  <r>
    <x v="14"/>
    <n v="78421311.019999996"/>
    <x v="1"/>
    <x v="2"/>
    <x v="9"/>
    <s v="APLICACAO DIRETA DECORRENTE DE OPERACOES ENTRE ORGAOS, FUNDOS E ENTIDA"/>
    <x v="9"/>
    <x v="113"/>
    <x v="113"/>
  </r>
  <r>
    <x v="14"/>
    <n v="7753385.4900000002"/>
    <x v="1"/>
    <x v="2"/>
    <x v="9"/>
    <s v="APLICACAO DIRETA DECORRENTE DE OPERACOES ENTRE ORGAOS, FUNDOS E ENTIDA"/>
    <x v="9"/>
    <x v="347"/>
    <x v="370"/>
  </r>
  <r>
    <x v="14"/>
    <n v="8745.24"/>
    <x v="1"/>
    <x v="2"/>
    <x v="9"/>
    <s v="APLICACAO DIRETA DECORRENTE DE OPERACOES ENTRE ORGAOS, FUNDOS E ENTIDA"/>
    <x v="9"/>
    <x v="250"/>
    <x v="259"/>
  </r>
  <r>
    <x v="14"/>
    <n v="687.31"/>
    <x v="1"/>
    <x v="2"/>
    <x v="9"/>
    <s v="APLICACAO DIRETA DECORRENTE DE OPERACOES ENTRE ORGAOS, FUNDOS E ENTIDA"/>
    <x v="9"/>
    <x v="363"/>
    <x v="386"/>
  </r>
  <r>
    <x v="14"/>
    <n v="3000"/>
    <x v="1"/>
    <x v="2"/>
    <x v="9"/>
    <s v="APLICACAO DIRETA DECORRENTE DE OPERACOES ENTRE ORGAOS, FUNDOS E ENTIDA"/>
    <x v="9"/>
    <x v="252"/>
    <x v="261"/>
  </r>
  <r>
    <x v="14"/>
    <n v="0"/>
    <x v="1"/>
    <x v="2"/>
    <x v="9"/>
    <s v="APLICACAO DIRETA DECORRENTE DE OPERACOES ENTRE ORGAOS, FUNDOS E ENTIDA"/>
    <x v="58"/>
    <x v="3"/>
    <x v="324"/>
  </r>
  <r>
    <x v="14"/>
    <n v="0"/>
    <x v="1"/>
    <x v="2"/>
    <x v="9"/>
    <s v="APLICACAO DIRETA DECORRENTE DE OPERACOES ENTRE ORGAOS, FUNDOS E ENTIDA"/>
    <x v="39"/>
    <x v="3"/>
    <x v="131"/>
  </r>
  <r>
    <x v="14"/>
    <n v="0"/>
    <x v="1"/>
    <x v="2"/>
    <x v="9"/>
    <s v="APLICACAO DIRETA DECORRENTE DE OPERACOES ENTRE ORGAOS, FUNDOS E ENTIDA"/>
    <x v="40"/>
    <x v="3"/>
    <x v="243"/>
  </r>
  <r>
    <x v="14"/>
    <n v="437430.88"/>
    <x v="1"/>
    <x v="2"/>
    <x v="9"/>
    <s v="APLICACAO DIRETA DECORRENTE DE OPERACOES ENTRE ORGAOS, FUNDOS E ENTIDA"/>
    <x v="40"/>
    <x v="134"/>
    <x v="134"/>
  </r>
  <r>
    <x v="14"/>
    <n v="0"/>
    <x v="1"/>
    <x v="2"/>
    <x v="0"/>
    <s v="A DEFINIR"/>
    <x v="58"/>
    <x v="3"/>
    <x v="324"/>
  </r>
  <r>
    <x v="14"/>
    <n v="3189875.36"/>
    <x v="1"/>
    <x v="3"/>
    <x v="1"/>
    <s v="APLICACOES DIRETAS"/>
    <x v="67"/>
    <x v="353"/>
    <x v="377"/>
  </r>
  <r>
    <x v="14"/>
    <n v="10260813413.110001"/>
    <x v="1"/>
    <x v="3"/>
    <x v="1"/>
    <s v="APLICACOES DIRETAS"/>
    <x v="67"/>
    <x v="17"/>
    <x v="17"/>
  </r>
  <r>
    <x v="14"/>
    <n v="4822802546.6499996"/>
    <x v="1"/>
    <x v="3"/>
    <x v="1"/>
    <s v="APLICACOES DIRETAS"/>
    <x v="67"/>
    <x v="137"/>
    <x v="137"/>
  </r>
  <r>
    <x v="14"/>
    <n v="0"/>
    <x v="1"/>
    <x v="3"/>
    <x v="1"/>
    <s v="APLICACOES DIRETAS"/>
    <x v="67"/>
    <x v="3"/>
    <x v="413"/>
  </r>
  <r>
    <x v="14"/>
    <n v="97975150.950000003"/>
    <x v="1"/>
    <x v="3"/>
    <x v="1"/>
    <s v="APLICACOES DIRETAS"/>
    <x v="67"/>
    <x v="379"/>
    <x v="406"/>
  </r>
  <r>
    <x v="14"/>
    <n v="5875096"/>
    <x v="1"/>
    <x v="3"/>
    <x v="1"/>
    <s v="APLICACOES DIRETAS"/>
    <x v="19"/>
    <x v="23"/>
    <x v="23"/>
  </r>
  <r>
    <x v="14"/>
    <n v="0"/>
    <x v="1"/>
    <x v="3"/>
    <x v="1"/>
    <s v="APLICACOES DIRETAS"/>
    <x v="19"/>
    <x v="3"/>
    <x v="23"/>
  </r>
  <r>
    <x v="14"/>
    <n v="54663.48"/>
    <x v="1"/>
    <x v="3"/>
    <x v="1"/>
    <s v="APLICACOES DIRETAS"/>
    <x v="59"/>
    <x v="257"/>
    <x v="266"/>
  </r>
  <r>
    <x v="14"/>
    <n v="0"/>
    <x v="1"/>
    <x v="3"/>
    <x v="1"/>
    <s v="APLICACOES DIRETAS"/>
    <x v="59"/>
    <x v="471"/>
    <x v="504"/>
  </r>
  <r>
    <x v="14"/>
    <n v="0"/>
    <x v="1"/>
    <x v="3"/>
    <x v="1"/>
    <s v="APLICACOES DIRETAS"/>
    <x v="59"/>
    <x v="3"/>
    <x v="266"/>
  </r>
  <r>
    <x v="14"/>
    <n v="965590315.71000004"/>
    <x v="1"/>
    <x v="3"/>
    <x v="1"/>
    <s v="APLICACOES DIRETAS"/>
    <x v="5"/>
    <x v="389"/>
    <x v="418"/>
  </r>
  <r>
    <x v="14"/>
    <n v="0"/>
    <x v="1"/>
    <x v="3"/>
    <x v="1"/>
    <s v="APLICACOES DIRETAS"/>
    <x v="5"/>
    <x v="3"/>
    <x v="9"/>
  </r>
  <r>
    <x v="14"/>
    <n v="7614834.9800000004"/>
    <x v="1"/>
    <x v="3"/>
    <x v="1"/>
    <s v="APLICACOES DIRETAS"/>
    <x v="4"/>
    <x v="7"/>
    <x v="7"/>
  </r>
  <r>
    <x v="14"/>
    <n v="54848.04"/>
    <x v="1"/>
    <x v="3"/>
    <x v="1"/>
    <s v="APLICACOES DIRETAS"/>
    <x v="4"/>
    <x v="446"/>
    <x v="477"/>
  </r>
  <r>
    <x v="14"/>
    <n v="708178.32"/>
    <x v="1"/>
    <x v="3"/>
    <x v="1"/>
    <s v="APLICACOES DIRETAS"/>
    <x v="4"/>
    <x v="272"/>
    <x v="283"/>
  </r>
  <r>
    <x v="14"/>
    <n v="0"/>
    <x v="1"/>
    <x v="3"/>
    <x v="1"/>
    <s v="APLICACOES DIRETAS"/>
    <x v="4"/>
    <x v="3"/>
    <x v="327"/>
  </r>
  <r>
    <x v="14"/>
    <n v="14384365.75"/>
    <x v="1"/>
    <x v="3"/>
    <x v="1"/>
    <s v="APLICACOES DIRETAS"/>
    <x v="41"/>
    <x v="138"/>
    <x v="138"/>
  </r>
  <r>
    <x v="14"/>
    <n v="0"/>
    <x v="1"/>
    <x v="3"/>
    <x v="1"/>
    <s v="APLICACOES DIRETAS"/>
    <x v="41"/>
    <x v="3"/>
    <x v="138"/>
  </r>
  <r>
    <x v="14"/>
    <n v="0"/>
    <x v="1"/>
    <x v="3"/>
    <x v="1"/>
    <s v="APLICACOES DIRETAS"/>
    <x v="42"/>
    <x v="392"/>
    <x v="421"/>
  </r>
  <r>
    <x v="14"/>
    <n v="746096598.59000003"/>
    <x v="1"/>
    <x v="3"/>
    <x v="1"/>
    <s v="APLICACOES DIRETAS"/>
    <x v="42"/>
    <x v="393"/>
    <x v="422"/>
  </r>
  <r>
    <x v="14"/>
    <n v="183463542.37"/>
    <x v="1"/>
    <x v="3"/>
    <x v="1"/>
    <s v="APLICACOES DIRETAS"/>
    <x v="42"/>
    <x v="318"/>
    <x v="338"/>
  </r>
  <r>
    <x v="14"/>
    <n v="1229277.3900000001"/>
    <x v="1"/>
    <x v="3"/>
    <x v="1"/>
    <s v="APLICACOES DIRETAS"/>
    <x v="42"/>
    <x v="337"/>
    <x v="362"/>
  </r>
  <r>
    <x v="14"/>
    <n v="0"/>
    <x v="1"/>
    <x v="3"/>
    <x v="1"/>
    <s v="APLICACOES DIRETAS"/>
    <x v="42"/>
    <x v="374"/>
    <x v="400"/>
  </r>
  <r>
    <x v="14"/>
    <n v="56144.52"/>
    <x v="1"/>
    <x v="3"/>
    <x v="1"/>
    <s v="APLICACOES DIRETAS"/>
    <x v="42"/>
    <x v="319"/>
    <x v="339"/>
  </r>
  <r>
    <x v="14"/>
    <n v="74315647.879999995"/>
    <x v="1"/>
    <x v="3"/>
    <x v="1"/>
    <s v="APLICACOES DIRETAS"/>
    <x v="42"/>
    <x v="320"/>
    <x v="340"/>
  </r>
  <r>
    <x v="14"/>
    <n v="0"/>
    <x v="1"/>
    <x v="3"/>
    <x v="1"/>
    <s v="APLICACOES DIRETAS"/>
    <x v="42"/>
    <x v="472"/>
    <x v="505"/>
  </r>
  <r>
    <x v="14"/>
    <n v="0"/>
    <x v="1"/>
    <x v="3"/>
    <x v="1"/>
    <s v="APLICACOES DIRETAS"/>
    <x v="42"/>
    <x v="473"/>
    <x v="506"/>
  </r>
  <r>
    <x v="14"/>
    <n v="0"/>
    <x v="1"/>
    <x v="3"/>
    <x v="1"/>
    <s v="APLICACOES DIRETAS"/>
    <x v="42"/>
    <x v="322"/>
    <x v="342"/>
  </r>
  <r>
    <x v="14"/>
    <n v="115999225.04000001"/>
    <x v="1"/>
    <x v="3"/>
    <x v="1"/>
    <s v="APLICACOES DIRETAS"/>
    <x v="42"/>
    <x v="3"/>
    <x v="244"/>
  </r>
  <r>
    <x v="14"/>
    <n v="541197206.97000003"/>
    <x v="1"/>
    <x v="3"/>
    <x v="1"/>
    <s v="APLICACOES DIRETAS"/>
    <x v="28"/>
    <x v="261"/>
    <x v="270"/>
  </r>
  <r>
    <x v="14"/>
    <n v="239626527.47"/>
    <x v="1"/>
    <x v="3"/>
    <x v="1"/>
    <s v="APLICACOES DIRETAS"/>
    <x v="28"/>
    <x v="66"/>
    <x v="66"/>
  </r>
  <r>
    <x v="14"/>
    <n v="0"/>
    <x v="1"/>
    <x v="3"/>
    <x v="1"/>
    <s v="APLICACOES DIRETAS"/>
    <x v="28"/>
    <x v="3"/>
    <x v="343"/>
  </r>
  <r>
    <x v="14"/>
    <n v="3751922.11"/>
    <x v="1"/>
    <x v="3"/>
    <x v="1"/>
    <s v="APLICACOES DIRETAS"/>
    <x v="43"/>
    <x v="141"/>
    <x v="141"/>
  </r>
  <r>
    <x v="14"/>
    <n v="22684207.41"/>
    <x v="1"/>
    <x v="3"/>
    <x v="1"/>
    <s v="APLICACOES DIRETAS"/>
    <x v="43"/>
    <x v="142"/>
    <x v="142"/>
  </r>
  <r>
    <x v="14"/>
    <n v="34551966.869999997"/>
    <x v="1"/>
    <x v="3"/>
    <x v="1"/>
    <s v="APLICACOES DIRETAS"/>
    <x v="43"/>
    <x v="143"/>
    <x v="143"/>
  </r>
  <r>
    <x v="14"/>
    <n v="6914899.8399999999"/>
    <x v="1"/>
    <x v="3"/>
    <x v="1"/>
    <s v="APLICACOES DIRETAS"/>
    <x v="43"/>
    <x v="144"/>
    <x v="144"/>
  </r>
  <r>
    <x v="14"/>
    <n v="0"/>
    <x v="1"/>
    <x v="3"/>
    <x v="1"/>
    <s v="APLICACOES DIRETAS"/>
    <x v="43"/>
    <x v="3"/>
    <x v="344"/>
  </r>
  <r>
    <x v="14"/>
    <n v="16441450.300000001"/>
    <x v="1"/>
    <x v="3"/>
    <x v="1"/>
    <s v="APLICACOES DIRETAS"/>
    <x v="43"/>
    <x v="145"/>
    <x v="145"/>
  </r>
  <r>
    <x v="14"/>
    <n v="4960838.55"/>
    <x v="1"/>
    <x v="3"/>
    <x v="1"/>
    <s v="APLICACOES DIRETAS"/>
    <x v="43"/>
    <x v="146"/>
    <x v="146"/>
  </r>
  <r>
    <x v="14"/>
    <n v="15868030.26"/>
    <x v="1"/>
    <x v="3"/>
    <x v="1"/>
    <s v="APLICACOES DIRETAS"/>
    <x v="44"/>
    <x v="147"/>
    <x v="147"/>
  </r>
  <r>
    <x v="14"/>
    <n v="0"/>
    <x v="1"/>
    <x v="3"/>
    <x v="1"/>
    <s v="APLICACOES DIRETAS"/>
    <x v="44"/>
    <x v="3"/>
    <x v="147"/>
  </r>
  <r>
    <x v="14"/>
    <n v="3994151.38"/>
    <x v="1"/>
    <x v="3"/>
    <x v="1"/>
    <s v="APLICACOES DIRETAS"/>
    <x v="70"/>
    <x v="410"/>
    <x v="345"/>
  </r>
  <r>
    <x v="14"/>
    <n v="0"/>
    <x v="1"/>
    <x v="3"/>
    <x v="1"/>
    <s v="APLICACOES DIRETAS"/>
    <x v="70"/>
    <x v="3"/>
    <x v="425"/>
  </r>
  <r>
    <x v="14"/>
    <n v="1856749191.27"/>
    <x v="1"/>
    <x v="3"/>
    <x v="1"/>
    <s v="APLICACOES DIRETAS"/>
    <x v="72"/>
    <x v="401"/>
    <x v="432"/>
  </r>
  <r>
    <x v="14"/>
    <n v="1347406421.2"/>
    <x v="1"/>
    <x v="3"/>
    <x v="1"/>
    <s v="APLICACOES DIRETAS"/>
    <x v="72"/>
    <x v="402"/>
    <x v="433"/>
  </r>
  <r>
    <x v="14"/>
    <n v="0"/>
    <x v="1"/>
    <x v="3"/>
    <x v="1"/>
    <s v="APLICACOES DIRETAS"/>
    <x v="72"/>
    <x v="3"/>
    <x v="434"/>
  </r>
  <r>
    <x v="14"/>
    <n v="113548119.33"/>
    <x v="1"/>
    <x v="3"/>
    <x v="1"/>
    <s v="APLICACOES DIRETAS"/>
    <x v="75"/>
    <x v="411"/>
    <x v="442"/>
  </r>
  <r>
    <x v="14"/>
    <n v="2261411.17"/>
    <x v="1"/>
    <x v="3"/>
    <x v="1"/>
    <s v="APLICACOES DIRETAS"/>
    <x v="75"/>
    <x v="403"/>
    <x v="435"/>
  </r>
  <r>
    <x v="14"/>
    <n v="69979915.700000003"/>
    <x v="1"/>
    <x v="3"/>
    <x v="1"/>
    <s v="APLICACOES DIRETAS"/>
    <x v="75"/>
    <x v="412"/>
    <x v="443"/>
  </r>
  <r>
    <x v="14"/>
    <n v="27429628.559999999"/>
    <x v="1"/>
    <x v="3"/>
    <x v="1"/>
    <s v="APLICACOES DIRETAS"/>
    <x v="75"/>
    <x v="413"/>
    <x v="444"/>
  </r>
  <r>
    <x v="14"/>
    <n v="36139525.130000003"/>
    <x v="1"/>
    <x v="3"/>
    <x v="1"/>
    <s v="APLICACOES DIRETAS"/>
    <x v="75"/>
    <x v="125"/>
    <x v="125"/>
  </r>
  <r>
    <x v="14"/>
    <n v="0"/>
    <x v="1"/>
    <x v="3"/>
    <x v="1"/>
    <s v="APLICACOES DIRETAS"/>
    <x v="75"/>
    <x v="3"/>
    <x v="476"/>
  </r>
  <r>
    <x v="14"/>
    <n v="18780477.870000001"/>
    <x v="1"/>
    <x v="3"/>
    <x v="1"/>
    <s v="APLICACOES DIRETAS"/>
    <x v="37"/>
    <x v="129"/>
    <x v="129"/>
  </r>
  <r>
    <x v="14"/>
    <n v="0"/>
    <x v="1"/>
    <x v="3"/>
    <x v="1"/>
    <s v="APLICACOES DIRETAS"/>
    <x v="58"/>
    <x v="3"/>
    <x v="324"/>
  </r>
  <r>
    <x v="14"/>
    <n v="18436980.920000002"/>
    <x v="1"/>
    <x v="3"/>
    <x v="1"/>
    <s v="APLICACOES DIRETAS"/>
    <x v="39"/>
    <x v="237"/>
    <x v="241"/>
  </r>
  <r>
    <x v="14"/>
    <n v="45899331.539999999"/>
    <x v="1"/>
    <x v="3"/>
    <x v="1"/>
    <s v="APLICACOES DIRETAS"/>
    <x v="39"/>
    <x v="406"/>
    <x v="438"/>
  </r>
  <r>
    <x v="14"/>
    <n v="207457466.13999999"/>
    <x v="1"/>
    <x v="3"/>
    <x v="1"/>
    <s v="APLICACOES DIRETAS"/>
    <x v="39"/>
    <x v="407"/>
    <x v="439"/>
  </r>
  <r>
    <x v="14"/>
    <n v="763731.66"/>
    <x v="1"/>
    <x v="3"/>
    <x v="1"/>
    <s v="APLICACOES DIRETAS"/>
    <x v="39"/>
    <x v="3"/>
    <x v="131"/>
  </r>
  <r>
    <x v="14"/>
    <n v="340702558.41000003"/>
    <x v="1"/>
    <x v="3"/>
    <x v="1"/>
    <s v="APLICACOES DIRETAS"/>
    <x v="66"/>
    <x v="150"/>
    <x v="150"/>
  </r>
  <r>
    <x v="14"/>
    <n v="65699822.880000003"/>
    <x v="1"/>
    <x v="3"/>
    <x v="1"/>
    <s v="APLICACOES DIRETAS"/>
    <x v="66"/>
    <x v="254"/>
    <x v="263"/>
  </r>
  <r>
    <x v="14"/>
    <n v="26023695.120000001"/>
    <x v="1"/>
    <x v="3"/>
    <x v="1"/>
    <s v="APLICACOES DIRETAS"/>
    <x v="66"/>
    <x v="414"/>
    <x v="445"/>
  </r>
  <r>
    <x v="14"/>
    <n v="79653950.859999999"/>
    <x v="1"/>
    <x v="3"/>
    <x v="1"/>
    <s v="APLICACOES DIRETAS"/>
    <x v="66"/>
    <x v="323"/>
    <x v="346"/>
  </r>
  <r>
    <x v="14"/>
    <n v="24839901.109999999"/>
    <x v="1"/>
    <x v="3"/>
    <x v="1"/>
    <s v="APLICACOES DIRETAS"/>
    <x v="66"/>
    <x v="152"/>
    <x v="152"/>
  </r>
  <r>
    <x v="14"/>
    <n v="1273838935.5899999"/>
    <x v="1"/>
    <x v="3"/>
    <x v="1"/>
    <s v="APLICACOES DIRETAS"/>
    <x v="66"/>
    <x v="153"/>
    <x v="153"/>
  </r>
  <r>
    <x v="14"/>
    <n v="45412689.780000001"/>
    <x v="1"/>
    <x v="3"/>
    <x v="1"/>
    <s v="APLICACOES DIRETAS"/>
    <x v="66"/>
    <x v="154"/>
    <x v="154"/>
  </r>
  <r>
    <x v="14"/>
    <n v="2312716.38"/>
    <x v="1"/>
    <x v="3"/>
    <x v="1"/>
    <s v="APLICACOES DIRETAS"/>
    <x v="66"/>
    <x v="463"/>
    <x v="494"/>
  </r>
  <r>
    <x v="14"/>
    <n v="1901211.88"/>
    <x v="1"/>
    <x v="3"/>
    <x v="1"/>
    <s v="APLICACOES DIRETAS"/>
    <x v="66"/>
    <x v="350"/>
    <x v="373"/>
  </r>
  <r>
    <x v="14"/>
    <n v="2563563.14"/>
    <x v="1"/>
    <x v="3"/>
    <x v="1"/>
    <s v="APLICACOES DIRETAS"/>
    <x v="66"/>
    <x v="155"/>
    <x v="155"/>
  </r>
  <r>
    <x v="14"/>
    <n v="203809107.86000001"/>
    <x v="1"/>
    <x v="3"/>
    <x v="1"/>
    <s v="APLICACOES DIRETAS"/>
    <x v="66"/>
    <x v="157"/>
    <x v="157"/>
  </r>
  <r>
    <x v="14"/>
    <n v="310647.07"/>
    <x v="1"/>
    <x v="3"/>
    <x v="1"/>
    <s v="APLICACOES DIRETAS"/>
    <x v="66"/>
    <x v="159"/>
    <x v="159"/>
  </r>
  <r>
    <x v="14"/>
    <n v="4838289.1900000004"/>
    <x v="1"/>
    <x v="3"/>
    <x v="1"/>
    <s v="APLICACOES DIRETAS"/>
    <x v="66"/>
    <x v="160"/>
    <x v="160"/>
  </r>
  <r>
    <x v="14"/>
    <n v="29653471.219999999"/>
    <x v="1"/>
    <x v="3"/>
    <x v="1"/>
    <s v="APLICACOES DIRETAS"/>
    <x v="66"/>
    <x v="308"/>
    <x v="318"/>
  </r>
  <r>
    <x v="14"/>
    <n v="1081.68"/>
    <x v="1"/>
    <x v="3"/>
    <x v="1"/>
    <s v="APLICACOES DIRETAS"/>
    <x v="66"/>
    <x v="161"/>
    <x v="161"/>
  </r>
  <r>
    <x v="14"/>
    <n v="101765496.09"/>
    <x v="1"/>
    <x v="3"/>
    <x v="1"/>
    <s v="APLICACOES DIRETAS"/>
    <x v="66"/>
    <x v="351"/>
    <x v="319"/>
  </r>
  <r>
    <x v="14"/>
    <n v="355220347.13999999"/>
    <x v="1"/>
    <x v="3"/>
    <x v="1"/>
    <s v="APLICACOES DIRETAS"/>
    <x v="66"/>
    <x v="162"/>
    <x v="162"/>
  </r>
  <r>
    <x v="14"/>
    <n v="64700.3"/>
    <x v="1"/>
    <x v="3"/>
    <x v="1"/>
    <s v="APLICACOES DIRETAS"/>
    <x v="66"/>
    <x v="164"/>
    <x v="164"/>
  </r>
  <r>
    <x v="14"/>
    <n v="706812.8"/>
    <x v="1"/>
    <x v="3"/>
    <x v="1"/>
    <s v="APLICACOES DIRETAS"/>
    <x v="66"/>
    <x v="165"/>
    <x v="165"/>
  </r>
  <r>
    <x v="14"/>
    <n v="3359596.27"/>
    <x v="1"/>
    <x v="3"/>
    <x v="1"/>
    <s v="APLICACOES DIRETAS"/>
    <x v="66"/>
    <x v="166"/>
    <x v="166"/>
  </r>
  <r>
    <x v="14"/>
    <n v="421166.67"/>
    <x v="1"/>
    <x v="3"/>
    <x v="1"/>
    <s v="APLICACOES DIRETAS"/>
    <x v="66"/>
    <x v="416"/>
    <x v="447"/>
  </r>
  <r>
    <x v="14"/>
    <n v="24689868.280000001"/>
    <x v="1"/>
    <x v="3"/>
    <x v="1"/>
    <s v="APLICACOES DIRETAS"/>
    <x v="66"/>
    <x v="167"/>
    <x v="167"/>
  </r>
  <r>
    <x v="14"/>
    <n v="66632140.450000003"/>
    <x v="1"/>
    <x v="3"/>
    <x v="1"/>
    <s v="APLICACOES DIRETAS"/>
    <x v="66"/>
    <x v="168"/>
    <x v="168"/>
  </r>
  <r>
    <x v="14"/>
    <n v="430565.47"/>
    <x v="1"/>
    <x v="3"/>
    <x v="1"/>
    <s v="APLICACOES DIRETAS"/>
    <x v="66"/>
    <x v="169"/>
    <x v="169"/>
  </r>
  <r>
    <x v="14"/>
    <n v="1204528645.6900001"/>
    <x v="1"/>
    <x v="3"/>
    <x v="1"/>
    <s v="APLICACOES DIRETAS"/>
    <x v="66"/>
    <x v="170"/>
    <x v="170"/>
  </r>
  <r>
    <x v="14"/>
    <n v="5358514.53"/>
    <x v="1"/>
    <x v="3"/>
    <x v="1"/>
    <s v="APLICACOES DIRETAS"/>
    <x v="66"/>
    <x v="171"/>
    <x v="171"/>
  </r>
  <r>
    <x v="14"/>
    <n v="52677526.799999997"/>
    <x v="1"/>
    <x v="3"/>
    <x v="1"/>
    <s v="APLICACOES DIRETAS"/>
    <x v="66"/>
    <x v="175"/>
    <x v="175"/>
  </r>
  <r>
    <x v="14"/>
    <n v="24438751.870000001"/>
    <x v="1"/>
    <x v="3"/>
    <x v="1"/>
    <s v="APLICACOES DIRETAS"/>
    <x v="66"/>
    <x v="176"/>
    <x v="176"/>
  </r>
  <r>
    <x v="14"/>
    <n v="19196195.079999998"/>
    <x v="1"/>
    <x v="3"/>
    <x v="1"/>
    <s v="APLICACOES DIRETAS"/>
    <x v="66"/>
    <x v="417"/>
    <x v="448"/>
  </r>
  <r>
    <x v="14"/>
    <n v="4624215.71"/>
    <x v="1"/>
    <x v="3"/>
    <x v="1"/>
    <s v="APLICACOES DIRETAS"/>
    <x v="66"/>
    <x v="178"/>
    <x v="178"/>
  </r>
  <r>
    <x v="14"/>
    <n v="6970007.6699999999"/>
    <x v="1"/>
    <x v="3"/>
    <x v="1"/>
    <s v="APLICACOES DIRETAS"/>
    <x v="66"/>
    <x v="418"/>
    <x v="449"/>
  </r>
  <r>
    <x v="14"/>
    <n v="72557.91"/>
    <x v="1"/>
    <x v="3"/>
    <x v="1"/>
    <s v="APLICACOES DIRETAS"/>
    <x v="66"/>
    <x v="419"/>
    <x v="450"/>
  </r>
  <r>
    <x v="14"/>
    <n v="43202.15"/>
    <x v="1"/>
    <x v="3"/>
    <x v="1"/>
    <s v="APLICACOES DIRETAS"/>
    <x v="66"/>
    <x v="179"/>
    <x v="179"/>
  </r>
  <r>
    <x v="14"/>
    <n v="23495279.010000002"/>
    <x v="1"/>
    <x v="3"/>
    <x v="1"/>
    <s v="APLICACOES DIRETAS"/>
    <x v="66"/>
    <x v="181"/>
    <x v="181"/>
  </r>
  <r>
    <x v="14"/>
    <n v="43163020.210000001"/>
    <x v="1"/>
    <x v="3"/>
    <x v="1"/>
    <s v="APLICACOES DIRETAS"/>
    <x v="66"/>
    <x v="183"/>
    <x v="183"/>
  </r>
  <r>
    <x v="14"/>
    <n v="23731525.050000001"/>
    <x v="1"/>
    <x v="3"/>
    <x v="1"/>
    <s v="APLICACOES DIRETAS"/>
    <x v="66"/>
    <x v="184"/>
    <x v="184"/>
  </r>
  <r>
    <x v="14"/>
    <n v="1284"/>
    <x v="1"/>
    <x v="3"/>
    <x v="1"/>
    <s v="APLICACOES DIRETAS"/>
    <x v="66"/>
    <x v="185"/>
    <x v="185"/>
  </r>
  <r>
    <x v="14"/>
    <n v="226720369.69999999"/>
    <x v="1"/>
    <x v="3"/>
    <x v="1"/>
    <s v="APLICACOES DIRETAS"/>
    <x v="66"/>
    <x v="3"/>
    <x v="390"/>
  </r>
  <r>
    <x v="14"/>
    <n v="305329396.10000002"/>
    <x v="1"/>
    <x v="3"/>
    <x v="1"/>
    <s v="APLICACOES DIRETAS"/>
    <x v="66"/>
    <x v="368"/>
    <x v="391"/>
  </r>
  <r>
    <x v="14"/>
    <n v="92470409.980000004"/>
    <x v="1"/>
    <x v="3"/>
    <x v="1"/>
    <s v="APLICACOES DIRETAS"/>
    <x v="66"/>
    <x v="369"/>
    <x v="392"/>
  </r>
  <r>
    <x v="14"/>
    <n v="156431613.18000001"/>
    <x v="1"/>
    <x v="3"/>
    <x v="1"/>
    <s v="APLICACOES DIRETAS"/>
    <x v="66"/>
    <x v="370"/>
    <x v="393"/>
  </r>
  <r>
    <x v="14"/>
    <n v="86912398.180000007"/>
    <x v="1"/>
    <x v="3"/>
    <x v="1"/>
    <s v="APLICACOES DIRETAS"/>
    <x v="66"/>
    <x v="187"/>
    <x v="187"/>
  </r>
  <r>
    <x v="14"/>
    <n v="4435418.87"/>
    <x v="1"/>
    <x v="3"/>
    <x v="1"/>
    <s v="APLICACOES DIRETAS"/>
    <x v="66"/>
    <x v="268"/>
    <x v="279"/>
  </r>
  <r>
    <x v="14"/>
    <n v="11350106943.1"/>
    <x v="1"/>
    <x v="3"/>
    <x v="1"/>
    <s v="APLICACOES DIRETAS"/>
    <x v="66"/>
    <x v="188"/>
    <x v="188"/>
  </r>
  <r>
    <x v="14"/>
    <n v="117751576.5"/>
    <x v="1"/>
    <x v="3"/>
    <x v="1"/>
    <s v="APLICACOES DIRETAS"/>
    <x v="61"/>
    <x v="150"/>
    <x v="150"/>
  </r>
  <r>
    <x v="14"/>
    <n v="125739812.42"/>
    <x v="1"/>
    <x v="3"/>
    <x v="1"/>
    <s v="APLICACOES DIRETAS"/>
    <x v="61"/>
    <x v="420"/>
    <x v="451"/>
  </r>
  <r>
    <x v="14"/>
    <n v="150922929.81"/>
    <x v="1"/>
    <x v="3"/>
    <x v="1"/>
    <s v="APLICACOES DIRETAS"/>
    <x v="61"/>
    <x v="309"/>
    <x v="320"/>
  </r>
  <r>
    <x v="14"/>
    <n v="702203438.72000003"/>
    <x v="1"/>
    <x v="3"/>
    <x v="1"/>
    <s v="APLICACOES DIRETAS"/>
    <x v="61"/>
    <x v="153"/>
    <x v="153"/>
  </r>
  <r>
    <x v="14"/>
    <n v="14889794.17"/>
    <x v="1"/>
    <x v="3"/>
    <x v="1"/>
    <s v="APLICACOES DIRETAS"/>
    <x v="61"/>
    <x v="142"/>
    <x v="142"/>
  </r>
  <r>
    <x v="14"/>
    <n v="336727363.57999998"/>
    <x v="1"/>
    <x v="3"/>
    <x v="1"/>
    <s v="APLICACOES DIRETAS"/>
    <x v="61"/>
    <x v="170"/>
    <x v="170"/>
  </r>
  <r>
    <x v="14"/>
    <n v="19025157.09"/>
    <x v="1"/>
    <x v="3"/>
    <x v="1"/>
    <s v="APLICACOES DIRETAS"/>
    <x v="61"/>
    <x v="474"/>
    <x v="507"/>
  </r>
  <r>
    <x v="14"/>
    <n v="4126598.99"/>
    <x v="1"/>
    <x v="3"/>
    <x v="1"/>
    <s v="APLICACOES DIRETAS"/>
    <x v="61"/>
    <x v="190"/>
    <x v="190"/>
  </r>
  <r>
    <x v="14"/>
    <n v="6122185.54"/>
    <x v="1"/>
    <x v="3"/>
    <x v="1"/>
    <s v="APLICACOES DIRETAS"/>
    <x v="61"/>
    <x v="191"/>
    <x v="191"/>
  </r>
  <r>
    <x v="14"/>
    <n v="3068927950.2199998"/>
    <x v="1"/>
    <x v="3"/>
    <x v="1"/>
    <s v="APLICACOES DIRETAS"/>
    <x v="61"/>
    <x v="192"/>
    <x v="192"/>
  </r>
  <r>
    <x v="14"/>
    <n v="0"/>
    <x v="1"/>
    <x v="3"/>
    <x v="1"/>
    <s v="APLICACOES DIRETAS"/>
    <x v="61"/>
    <x v="3"/>
    <x v="495"/>
  </r>
  <r>
    <x v="14"/>
    <n v="17439800.199999999"/>
    <x v="1"/>
    <x v="3"/>
    <x v="1"/>
    <s v="APLICACOES DIRETAS"/>
    <x v="61"/>
    <x v="193"/>
    <x v="193"/>
  </r>
  <r>
    <x v="14"/>
    <n v="0"/>
    <x v="1"/>
    <x v="3"/>
    <x v="9"/>
    <s v="APLICACAO DIRETA DECORRENTE DE OPERACOES ENTRE ORGAOS, FUNDOS E ENTIDA"/>
    <x v="5"/>
    <x v="389"/>
    <x v="418"/>
  </r>
  <r>
    <x v="14"/>
    <n v="0"/>
    <x v="1"/>
    <x v="3"/>
    <x v="9"/>
    <s v="APLICACAO DIRETA DECORRENTE DE OPERACOES ENTRE ORGAOS, FUNDOS E ENTIDA"/>
    <x v="42"/>
    <x v="392"/>
    <x v="421"/>
  </r>
  <r>
    <x v="14"/>
    <n v="10110706.970000001"/>
    <x v="1"/>
    <x v="3"/>
    <x v="9"/>
    <s v="APLICACAO DIRETA DECORRENTE DE OPERACOES ENTRE ORGAOS, FUNDOS E ENTIDA"/>
    <x v="42"/>
    <x v="318"/>
    <x v="338"/>
  </r>
  <r>
    <x v="14"/>
    <n v="24069.040000000001"/>
    <x v="1"/>
    <x v="3"/>
    <x v="9"/>
    <s v="APLICACAO DIRETA DECORRENTE DE OPERACOES ENTRE ORGAOS, FUNDOS E ENTIDA"/>
    <x v="42"/>
    <x v="337"/>
    <x v="362"/>
  </r>
  <r>
    <x v="14"/>
    <n v="586361.89"/>
    <x v="1"/>
    <x v="3"/>
    <x v="9"/>
    <s v="APLICACAO DIRETA DECORRENTE DE OPERACOES ENTRE ORGAOS, FUNDOS E ENTIDA"/>
    <x v="42"/>
    <x v="319"/>
    <x v="339"/>
  </r>
  <r>
    <x v="14"/>
    <n v="18441766.52"/>
    <x v="1"/>
    <x v="3"/>
    <x v="9"/>
    <s v="APLICACAO DIRETA DECORRENTE DE OPERACOES ENTRE ORGAOS, FUNDOS E ENTIDA"/>
    <x v="42"/>
    <x v="325"/>
    <x v="349"/>
  </r>
  <r>
    <x v="14"/>
    <n v="2938280257.2199998"/>
    <x v="1"/>
    <x v="3"/>
    <x v="9"/>
    <s v="APLICACAO DIRETA DECORRENTE DE OPERACOES ENTRE ORGAOS, FUNDOS E ENTIDA"/>
    <x v="42"/>
    <x v="320"/>
    <x v="340"/>
  </r>
  <r>
    <x v="14"/>
    <n v="854759076.02999997"/>
    <x v="1"/>
    <x v="3"/>
    <x v="9"/>
    <s v="APLICACAO DIRETA DECORRENTE DE OPERACOES ENTRE ORGAOS, FUNDOS E ENTIDA"/>
    <x v="42"/>
    <x v="321"/>
    <x v="341"/>
  </r>
  <r>
    <x v="14"/>
    <n v="78112.08"/>
    <x v="1"/>
    <x v="3"/>
    <x v="9"/>
    <s v="APLICACAO DIRETA DECORRENTE DE OPERACOES ENTRE ORGAOS, FUNDOS E ENTIDA"/>
    <x v="42"/>
    <x v="409"/>
    <x v="441"/>
  </r>
  <r>
    <x v="14"/>
    <n v="176725373.49000001"/>
    <x v="1"/>
    <x v="3"/>
    <x v="9"/>
    <s v="APLICACAO DIRETA DECORRENTE DE OPERACOES ENTRE ORGAOS, FUNDOS E ENTIDA"/>
    <x v="42"/>
    <x v="472"/>
    <x v="505"/>
  </r>
  <r>
    <x v="14"/>
    <n v="165612486.88999999"/>
    <x v="1"/>
    <x v="3"/>
    <x v="9"/>
    <s v="APLICACAO DIRETA DECORRENTE DE OPERACOES ENTRE ORGAOS, FUNDOS E ENTIDA"/>
    <x v="42"/>
    <x v="473"/>
    <x v="506"/>
  </r>
  <r>
    <x v="14"/>
    <n v="1828925.8"/>
    <x v="1"/>
    <x v="3"/>
    <x v="9"/>
    <s v="APLICACAO DIRETA DECORRENTE DE OPERACOES ENTRE ORGAOS, FUNDOS E ENTIDA"/>
    <x v="42"/>
    <x v="322"/>
    <x v="342"/>
  </r>
  <r>
    <x v="14"/>
    <n v="0"/>
    <x v="1"/>
    <x v="3"/>
    <x v="9"/>
    <s v="APLICACAO DIRETA DECORRENTE DE OPERACOES ENTRE ORGAOS, FUNDOS E ENTIDA"/>
    <x v="42"/>
    <x v="3"/>
    <x v="244"/>
  </r>
  <r>
    <x v="14"/>
    <n v="0"/>
    <x v="1"/>
    <x v="3"/>
    <x v="9"/>
    <s v="APLICACAO DIRETA DECORRENTE DE OPERACOES ENTRE ORGAOS, FUNDOS E ENTIDA"/>
    <x v="58"/>
    <x v="3"/>
    <x v="324"/>
  </r>
  <r>
    <x v="14"/>
    <n v="307592287"/>
    <x v="2"/>
    <x v="4"/>
    <x v="1"/>
    <s v="APLICACOES DIRETAS"/>
    <x v="48"/>
    <x v="194"/>
    <x v="194"/>
  </r>
  <r>
    <x v="14"/>
    <n v="1129237533.49"/>
    <x v="2"/>
    <x v="4"/>
    <x v="1"/>
    <s v="APLICACOES DIRETAS"/>
    <x v="48"/>
    <x v="195"/>
    <x v="195"/>
  </r>
  <r>
    <x v="14"/>
    <n v="49462666.920000002"/>
    <x v="2"/>
    <x v="4"/>
    <x v="1"/>
    <s v="APLICACOES DIRETAS"/>
    <x v="48"/>
    <x v="421"/>
    <x v="452"/>
  </r>
  <r>
    <x v="14"/>
    <n v="29733096.960000001"/>
    <x v="2"/>
    <x v="4"/>
    <x v="1"/>
    <s v="APLICACOES DIRETAS"/>
    <x v="48"/>
    <x v="464"/>
    <x v="496"/>
  </r>
  <r>
    <x v="14"/>
    <n v="0"/>
    <x v="2"/>
    <x v="4"/>
    <x v="1"/>
    <s v="APLICACOES DIRETAS"/>
    <x v="48"/>
    <x v="3"/>
    <x v="409"/>
  </r>
  <r>
    <x v="14"/>
    <n v="0"/>
    <x v="2"/>
    <x v="4"/>
    <x v="1"/>
    <s v="APLICACOES DIRETAS"/>
    <x v="58"/>
    <x v="3"/>
    <x v="324"/>
  </r>
  <r>
    <x v="14"/>
    <n v="23342007.02"/>
    <x v="2"/>
    <x v="5"/>
    <x v="1"/>
    <s v="APLICACOES DIRETAS"/>
    <x v="50"/>
    <x v="255"/>
    <x v="264"/>
  </r>
  <r>
    <x v="14"/>
    <n v="243535.09"/>
    <x v="2"/>
    <x v="5"/>
    <x v="1"/>
    <s v="APLICACOES DIRETAS"/>
    <x v="54"/>
    <x v="269"/>
    <x v="280"/>
  </r>
  <r>
    <x v="14"/>
    <n v="19501911.550000001"/>
    <x v="2"/>
    <x v="5"/>
    <x v="1"/>
    <s v="APLICACOES DIRETAS"/>
    <x v="54"/>
    <x v="270"/>
    <x v="281"/>
  </r>
  <r>
    <x v="14"/>
    <n v="0"/>
    <x v="2"/>
    <x v="5"/>
    <x v="1"/>
    <s v="APLICACOES DIRETAS"/>
    <x v="54"/>
    <x v="3"/>
    <x v="197"/>
  </r>
  <r>
    <x v="14"/>
    <n v="175565353.28"/>
    <x v="2"/>
    <x v="5"/>
    <x v="1"/>
    <s v="APLICACOES DIRETAS"/>
    <x v="55"/>
    <x v="198"/>
    <x v="198"/>
  </r>
  <r>
    <x v="14"/>
    <n v="0"/>
    <x v="2"/>
    <x v="5"/>
    <x v="1"/>
    <s v="APLICACOES DIRETAS"/>
    <x v="55"/>
    <x v="3"/>
    <x v="198"/>
  </r>
  <r>
    <x v="14"/>
    <n v="45159600"/>
    <x v="2"/>
    <x v="5"/>
    <x v="1"/>
    <s v="APLICACOES DIRETAS"/>
    <x v="29"/>
    <x v="67"/>
    <x v="67"/>
  </r>
  <r>
    <x v="14"/>
    <n v="0"/>
    <x v="2"/>
    <x v="5"/>
    <x v="1"/>
    <s v="APLICACOES DIRETAS"/>
    <x v="29"/>
    <x v="3"/>
    <x v="67"/>
  </r>
  <r>
    <x v="14"/>
    <n v="905498.51"/>
    <x v="2"/>
    <x v="5"/>
    <x v="1"/>
    <s v="APLICACOES DIRETAS"/>
    <x v="9"/>
    <x v="315"/>
    <x v="335"/>
  </r>
  <r>
    <x v="14"/>
    <n v="0"/>
    <x v="2"/>
    <x v="5"/>
    <x v="1"/>
    <s v="APLICACOES DIRETAS"/>
    <x v="9"/>
    <x v="3"/>
    <x v="238"/>
  </r>
  <r>
    <x v="14"/>
    <n v="18618723.18"/>
    <x v="2"/>
    <x v="5"/>
    <x v="1"/>
    <s v="APLICACOES DIRETAS"/>
    <x v="9"/>
    <x v="364"/>
    <x v="286"/>
  </r>
  <r>
    <x v="14"/>
    <n v="0"/>
    <x v="2"/>
    <x v="5"/>
    <x v="1"/>
    <s v="APLICACOES DIRETAS"/>
    <x v="58"/>
    <x v="3"/>
    <x v="324"/>
  </r>
  <r>
    <x v="14"/>
    <n v="0"/>
    <x v="2"/>
    <x v="5"/>
    <x v="1"/>
    <s v="APLICACOES DIRETAS"/>
    <x v="39"/>
    <x v="3"/>
    <x v="131"/>
  </r>
  <r>
    <x v="14"/>
    <n v="11953000"/>
    <x v="2"/>
    <x v="5"/>
    <x v="9"/>
    <s v="APLICACAO DIRETA DECORRENTE DE OPERACOES ENTRE ORGAOS, FUNDOS E ENTIDA"/>
    <x v="3"/>
    <x v="312"/>
    <x v="323"/>
  </r>
  <r>
    <x v="14"/>
    <n v="0"/>
    <x v="2"/>
    <x v="5"/>
    <x v="9"/>
    <s v="APLICACAO DIRETA DECORRENTE DE OPERACOES ENTRE ORGAOS, FUNDOS E ENTIDA"/>
    <x v="3"/>
    <x v="3"/>
    <x v="6"/>
  </r>
  <r>
    <x v="14"/>
    <n v="0"/>
    <x v="2"/>
    <x v="5"/>
    <x v="9"/>
    <s v="APLICACAO DIRETA DECORRENTE DE OPERACOES ENTRE ORGAOS, FUNDOS E ENTIDA"/>
    <x v="58"/>
    <x v="3"/>
    <x v="324"/>
  </r>
  <r>
    <x v="14"/>
    <n v="306400"/>
    <x v="2"/>
    <x v="6"/>
    <x v="2"/>
    <s v="TRANSFERENCIAS A UNIAO"/>
    <x v="49"/>
    <x v="199"/>
    <x v="199"/>
  </r>
  <r>
    <x v="14"/>
    <n v="0"/>
    <x v="2"/>
    <x v="6"/>
    <x v="2"/>
    <s v="TRANSFERENCIAS A UNIAO"/>
    <x v="49"/>
    <x v="3"/>
    <x v="199"/>
  </r>
  <r>
    <x v="14"/>
    <n v="0"/>
    <x v="2"/>
    <x v="6"/>
    <x v="2"/>
    <s v="TRANSFERENCIAS A UNIAO"/>
    <x v="58"/>
    <x v="3"/>
    <x v="324"/>
  </r>
  <r>
    <x v="14"/>
    <n v="134086605.86"/>
    <x v="2"/>
    <x v="6"/>
    <x v="3"/>
    <s v="TRANSFERENCIAS A MUNICIPIOS"/>
    <x v="49"/>
    <x v="199"/>
    <x v="199"/>
  </r>
  <r>
    <x v="14"/>
    <n v="0"/>
    <x v="2"/>
    <x v="6"/>
    <x v="3"/>
    <s v="TRANSFERENCIAS A MUNICIPIOS"/>
    <x v="49"/>
    <x v="3"/>
    <x v="199"/>
  </r>
  <r>
    <x v="14"/>
    <n v="19917652.510000002"/>
    <x v="2"/>
    <x v="6"/>
    <x v="3"/>
    <s v="TRANSFERENCIAS A MUNICIPIOS"/>
    <x v="3"/>
    <x v="6"/>
    <x v="6"/>
  </r>
  <r>
    <x v="14"/>
    <n v="0"/>
    <x v="2"/>
    <x v="6"/>
    <x v="3"/>
    <s v="TRANSFERENCIAS A MUNICIPIOS"/>
    <x v="3"/>
    <x v="3"/>
    <x v="6"/>
  </r>
  <r>
    <x v="14"/>
    <n v="0"/>
    <x v="2"/>
    <x v="6"/>
    <x v="3"/>
    <s v="TRANSFERENCIAS A MUNICIPIOS"/>
    <x v="58"/>
    <x v="3"/>
    <x v="324"/>
  </r>
  <r>
    <x v="14"/>
    <n v="14589786.619999999"/>
    <x v="2"/>
    <x v="6"/>
    <x v="10"/>
    <s v=" TRANSFERENCIA A MUNICIPIOS - FUNDO A FUNDO"/>
    <x v="49"/>
    <x v="199"/>
    <x v="199"/>
  </r>
  <r>
    <x v="14"/>
    <n v="0"/>
    <x v="2"/>
    <x v="6"/>
    <x v="10"/>
    <s v="TRANSFERENCIA A MUNICIPIOS - FUNDO A FUNDO"/>
    <x v="49"/>
    <x v="3"/>
    <x v="199"/>
  </r>
  <r>
    <x v="14"/>
    <n v="0"/>
    <x v="2"/>
    <x v="6"/>
    <x v="10"/>
    <s v="TRANSFERENCIA A MUNICIPIOS - FUNDO A FUNDO"/>
    <x v="58"/>
    <x v="3"/>
    <x v="324"/>
  </r>
  <r>
    <x v="14"/>
    <n v="674786576.30999994"/>
    <x v="2"/>
    <x v="6"/>
    <x v="4"/>
    <s v="TRANSFERENCIAS A INSTITUICOES PRIVADAS SEM FINS LUCRATIVOS"/>
    <x v="49"/>
    <x v="199"/>
    <x v="199"/>
  </r>
  <r>
    <x v="14"/>
    <n v="0"/>
    <x v="2"/>
    <x v="6"/>
    <x v="4"/>
    <s v="TRANSFERENCIAS A INSTITUICOES PRIVADAS SEM FINS LUCRATIVOS"/>
    <x v="49"/>
    <x v="3"/>
    <x v="199"/>
  </r>
  <r>
    <x v="14"/>
    <n v="1604644.01"/>
    <x v="2"/>
    <x v="6"/>
    <x v="4"/>
    <s v="TRANSFERENCIAS A INSTITUICOES PRIVADAS SEM FINS LUCRATIVOS"/>
    <x v="3"/>
    <x v="6"/>
    <x v="6"/>
  </r>
  <r>
    <x v="14"/>
    <n v="0"/>
    <x v="2"/>
    <x v="6"/>
    <x v="4"/>
    <s v="TRANSFERENCIAS A INSTITUICOES PRIVADAS SEM FINS LUCRATIVOS"/>
    <x v="3"/>
    <x v="3"/>
    <x v="6"/>
  </r>
  <r>
    <x v="14"/>
    <n v="0"/>
    <x v="2"/>
    <x v="6"/>
    <x v="4"/>
    <s v="TRANSFERENCIAS A INSTITUICOES PRIVADAS SEM FINS LUCRATIVOS"/>
    <x v="58"/>
    <x v="3"/>
    <x v="324"/>
  </r>
  <r>
    <x v="14"/>
    <n v="3565877.04"/>
    <x v="2"/>
    <x v="6"/>
    <x v="5"/>
    <s v="TRANSFERENCIAS A INSTITUICOES MULTIGOVERNAMENTAIS"/>
    <x v="49"/>
    <x v="199"/>
    <x v="199"/>
  </r>
  <r>
    <x v="14"/>
    <n v="0"/>
    <x v="2"/>
    <x v="6"/>
    <x v="5"/>
    <s v="TRANSFERENCIAS A INSTITUICOES MULTIGOVERNAMENTAIS"/>
    <x v="49"/>
    <x v="3"/>
    <x v="199"/>
  </r>
  <r>
    <x v="14"/>
    <n v="0"/>
    <x v="2"/>
    <x v="6"/>
    <x v="5"/>
    <s v="TRANSFERENCIAS A INSTITUICOES MULTIGOVERNAMENTAIS"/>
    <x v="3"/>
    <x v="3"/>
    <x v="6"/>
  </r>
  <r>
    <x v="14"/>
    <n v="0"/>
    <x v="2"/>
    <x v="6"/>
    <x v="5"/>
    <s v="TRANSFERENCIAS A INSTITUICOES MULTIGOVERNAMENTAIS"/>
    <x v="58"/>
    <x v="3"/>
    <x v="324"/>
  </r>
  <r>
    <x v="14"/>
    <n v="8643358.6899999995"/>
    <x v="2"/>
    <x v="6"/>
    <x v="1"/>
    <s v="APLICACOES DIRETAS"/>
    <x v="50"/>
    <x v="311"/>
    <x v="322"/>
  </r>
  <r>
    <x v="14"/>
    <n v="0"/>
    <x v="2"/>
    <x v="6"/>
    <x v="1"/>
    <s v="APLICACOES DIRETAS"/>
    <x v="50"/>
    <x v="475"/>
    <x v="508"/>
  </r>
  <r>
    <x v="14"/>
    <n v="0"/>
    <x v="2"/>
    <x v="6"/>
    <x v="1"/>
    <s v="APLICACOES DIRETAS"/>
    <x v="50"/>
    <x v="3"/>
    <x v="351"/>
  </r>
  <r>
    <x v="14"/>
    <n v="0"/>
    <x v="2"/>
    <x v="6"/>
    <x v="1"/>
    <s v="APLICACOES DIRETAS"/>
    <x v="50"/>
    <x v="255"/>
    <x v="264"/>
  </r>
  <r>
    <x v="14"/>
    <n v="5819302.0999999996"/>
    <x v="2"/>
    <x v="6"/>
    <x v="1"/>
    <s v="APLICACOES DIRETAS"/>
    <x v="16"/>
    <x v="21"/>
    <x v="21"/>
  </r>
  <r>
    <x v="14"/>
    <n v="0"/>
    <x v="2"/>
    <x v="6"/>
    <x v="1"/>
    <s v="APLICACOES DIRETAS"/>
    <x v="16"/>
    <x v="3"/>
    <x v="21"/>
  </r>
  <r>
    <x v="14"/>
    <n v="106876369.72"/>
    <x v="2"/>
    <x v="6"/>
    <x v="1"/>
    <s v="APLICACOES DIRETAS"/>
    <x v="5"/>
    <x v="388"/>
    <x v="417"/>
  </r>
  <r>
    <x v="14"/>
    <n v="0"/>
    <x v="2"/>
    <x v="6"/>
    <x v="1"/>
    <s v="APLICACOES DIRETAS"/>
    <x v="5"/>
    <x v="389"/>
    <x v="418"/>
  </r>
  <r>
    <x v="14"/>
    <n v="0"/>
    <x v="2"/>
    <x v="6"/>
    <x v="1"/>
    <s v="APLICACOES DIRETAS"/>
    <x v="5"/>
    <x v="3"/>
    <x v="9"/>
  </r>
  <r>
    <x v="14"/>
    <n v="29104384.120000001"/>
    <x v="2"/>
    <x v="6"/>
    <x v="1"/>
    <s v="APLICACOES DIRETAS"/>
    <x v="56"/>
    <x v="200"/>
    <x v="200"/>
  </r>
  <r>
    <x v="14"/>
    <n v="773577.07"/>
    <x v="2"/>
    <x v="6"/>
    <x v="1"/>
    <s v="APLICACOES DIRETAS"/>
    <x v="56"/>
    <x v="202"/>
    <x v="202"/>
  </r>
  <r>
    <x v="14"/>
    <n v="312279.86"/>
    <x v="2"/>
    <x v="6"/>
    <x v="1"/>
    <s v="APLICACOES DIRETAS"/>
    <x v="56"/>
    <x v="203"/>
    <x v="203"/>
  </r>
  <r>
    <x v="14"/>
    <n v="48100"/>
    <x v="2"/>
    <x v="6"/>
    <x v="1"/>
    <s v="APLICACOES DIRETAS"/>
    <x v="56"/>
    <x v="204"/>
    <x v="204"/>
  </r>
  <r>
    <x v="14"/>
    <n v="25936444.620000001"/>
    <x v="2"/>
    <x v="6"/>
    <x v="1"/>
    <s v="APLICACOES DIRETAS"/>
    <x v="56"/>
    <x v="205"/>
    <x v="205"/>
  </r>
  <r>
    <x v="14"/>
    <n v="85716829.019999996"/>
    <x v="2"/>
    <x v="6"/>
    <x v="1"/>
    <s v="APLICACOES DIRETAS"/>
    <x v="56"/>
    <x v="206"/>
    <x v="206"/>
  </r>
  <r>
    <x v="14"/>
    <n v="3227692.89"/>
    <x v="2"/>
    <x v="6"/>
    <x v="1"/>
    <s v="APLICACOES DIRETAS"/>
    <x v="56"/>
    <x v="207"/>
    <x v="207"/>
  </r>
  <r>
    <x v="14"/>
    <n v="7352336.96"/>
    <x v="2"/>
    <x v="6"/>
    <x v="1"/>
    <s v="APLICACOES DIRETAS"/>
    <x v="56"/>
    <x v="208"/>
    <x v="208"/>
  </r>
  <r>
    <x v="14"/>
    <n v="13640486.23"/>
    <x v="2"/>
    <x v="6"/>
    <x v="1"/>
    <s v="APLICACOES DIRETAS"/>
    <x v="56"/>
    <x v="209"/>
    <x v="209"/>
  </r>
  <r>
    <x v="14"/>
    <n v="10930.82"/>
    <x v="2"/>
    <x v="6"/>
    <x v="1"/>
    <s v="APLICACOES DIRETAS"/>
    <x v="56"/>
    <x v="382"/>
    <x v="410"/>
  </r>
  <r>
    <x v="14"/>
    <n v="789424.4"/>
    <x v="2"/>
    <x v="6"/>
    <x v="1"/>
    <s v="APLICACOES DIRETAS"/>
    <x v="56"/>
    <x v="210"/>
    <x v="210"/>
  </r>
  <r>
    <x v="14"/>
    <n v="1010427.69"/>
    <x v="2"/>
    <x v="6"/>
    <x v="1"/>
    <s v="APLICACOES DIRETAS"/>
    <x v="56"/>
    <x v="211"/>
    <x v="211"/>
  </r>
  <r>
    <x v="14"/>
    <n v="708748.14"/>
    <x v="2"/>
    <x v="6"/>
    <x v="1"/>
    <s v="APLICACOES DIRETAS"/>
    <x v="56"/>
    <x v="212"/>
    <x v="212"/>
  </r>
  <r>
    <x v="14"/>
    <n v="3998668.31"/>
    <x v="2"/>
    <x v="6"/>
    <x v="1"/>
    <s v="APLICACOES DIRETAS"/>
    <x v="56"/>
    <x v="213"/>
    <x v="213"/>
  </r>
  <r>
    <x v="14"/>
    <n v="8663897.9900000002"/>
    <x v="2"/>
    <x v="6"/>
    <x v="1"/>
    <s v="APLICACOES DIRETAS"/>
    <x v="56"/>
    <x v="214"/>
    <x v="214"/>
  </r>
  <r>
    <x v="14"/>
    <n v="152215.99"/>
    <x v="2"/>
    <x v="6"/>
    <x v="1"/>
    <s v="APLICACOES DIRETAS"/>
    <x v="56"/>
    <x v="241"/>
    <x v="248"/>
  </r>
  <r>
    <x v="14"/>
    <n v="8449115.0999999996"/>
    <x v="2"/>
    <x v="6"/>
    <x v="1"/>
    <s v="APLICACOES DIRETAS"/>
    <x v="56"/>
    <x v="215"/>
    <x v="215"/>
  </r>
  <r>
    <x v="14"/>
    <n v="28533869.93"/>
    <x v="2"/>
    <x v="6"/>
    <x v="1"/>
    <s v="APLICACOES DIRETAS"/>
    <x v="56"/>
    <x v="216"/>
    <x v="216"/>
  </r>
  <r>
    <x v="14"/>
    <n v="121210.73"/>
    <x v="2"/>
    <x v="6"/>
    <x v="1"/>
    <s v="APLICACOES DIRETAS"/>
    <x v="56"/>
    <x v="218"/>
    <x v="218"/>
  </r>
  <r>
    <x v="14"/>
    <n v="4562501.78"/>
    <x v="2"/>
    <x v="6"/>
    <x v="1"/>
    <s v="APLICACOES DIRETAS"/>
    <x v="56"/>
    <x v="3"/>
    <x v="249"/>
  </r>
  <r>
    <x v="14"/>
    <n v="1064735.73"/>
    <x v="2"/>
    <x v="6"/>
    <x v="1"/>
    <s v="APLICACOES DIRETAS"/>
    <x v="56"/>
    <x v="219"/>
    <x v="219"/>
  </r>
  <r>
    <x v="14"/>
    <n v="238163508.11000001"/>
    <x v="2"/>
    <x v="6"/>
    <x v="1"/>
    <s v="APLICACOES DIRETAS"/>
    <x v="56"/>
    <x v="220"/>
    <x v="220"/>
  </r>
  <r>
    <x v="14"/>
    <n v="4729771.91"/>
    <x v="2"/>
    <x v="6"/>
    <x v="1"/>
    <s v="APLICACOES DIRETAS"/>
    <x v="4"/>
    <x v="8"/>
    <x v="8"/>
  </r>
  <r>
    <x v="14"/>
    <n v="1.47"/>
    <x v="2"/>
    <x v="6"/>
    <x v="1"/>
    <s v="APLICACOES DIRETAS"/>
    <x v="4"/>
    <x v="273"/>
    <x v="284"/>
  </r>
  <r>
    <x v="14"/>
    <n v="0"/>
    <x v="2"/>
    <x v="6"/>
    <x v="1"/>
    <s v="APLICACOES DIRETAS"/>
    <x v="4"/>
    <x v="3"/>
    <x v="327"/>
  </r>
  <r>
    <x v="14"/>
    <n v="709507.98"/>
    <x v="2"/>
    <x v="6"/>
    <x v="1"/>
    <s v="APLICACOES DIRETAS"/>
    <x v="7"/>
    <x v="46"/>
    <x v="46"/>
  </r>
  <r>
    <x v="14"/>
    <n v="223"/>
    <x v="2"/>
    <x v="6"/>
    <x v="1"/>
    <s v="APLICACOES DIRETAS"/>
    <x v="7"/>
    <x v="48"/>
    <x v="48"/>
  </r>
  <r>
    <x v="14"/>
    <n v="58400"/>
    <x v="2"/>
    <x v="6"/>
    <x v="1"/>
    <s v="APLICACOES DIRETAS"/>
    <x v="7"/>
    <x v="56"/>
    <x v="56"/>
  </r>
  <r>
    <x v="14"/>
    <n v="2029.2"/>
    <x v="2"/>
    <x v="6"/>
    <x v="1"/>
    <s v="APLICACOES DIRETAS"/>
    <x v="7"/>
    <x v="58"/>
    <x v="58"/>
  </r>
  <r>
    <x v="14"/>
    <n v="0"/>
    <x v="2"/>
    <x v="6"/>
    <x v="1"/>
    <s v="APLICACOES DIRETAS"/>
    <x v="7"/>
    <x v="3"/>
    <x v="233"/>
  </r>
  <r>
    <x v="14"/>
    <n v="69716554.560000002"/>
    <x v="2"/>
    <x v="6"/>
    <x v="1"/>
    <s v="APLICACOES DIRETAS"/>
    <x v="57"/>
    <x v="223"/>
    <x v="223"/>
  </r>
  <r>
    <x v="14"/>
    <n v="8972487.5700000003"/>
    <x v="2"/>
    <x v="6"/>
    <x v="1"/>
    <s v="APLICACOES DIRETAS"/>
    <x v="57"/>
    <x v="224"/>
    <x v="224"/>
  </r>
  <r>
    <x v="14"/>
    <n v="608753431.33000004"/>
    <x v="2"/>
    <x v="6"/>
    <x v="1"/>
    <s v="APLICACOES DIRETAS"/>
    <x v="57"/>
    <x v="225"/>
    <x v="225"/>
  </r>
  <r>
    <x v="14"/>
    <n v="449814063.30000001"/>
    <x v="2"/>
    <x v="6"/>
    <x v="1"/>
    <s v="APLICACOES DIRETAS"/>
    <x v="57"/>
    <x v="226"/>
    <x v="226"/>
  </r>
  <r>
    <x v="14"/>
    <n v="26482149.530000001"/>
    <x v="2"/>
    <x v="6"/>
    <x v="1"/>
    <s v="APLICACOES DIRETAS"/>
    <x v="57"/>
    <x v="383"/>
    <x v="411"/>
  </r>
  <r>
    <x v="14"/>
    <n v="3119477.94"/>
    <x v="2"/>
    <x v="6"/>
    <x v="1"/>
    <s v="APLICACOES DIRETAS"/>
    <x v="57"/>
    <x v="282"/>
    <x v="293"/>
  </r>
  <r>
    <x v="14"/>
    <n v="3096756.69"/>
    <x v="2"/>
    <x v="6"/>
    <x v="1"/>
    <s v="APLICACOES DIRETAS"/>
    <x v="57"/>
    <x v="229"/>
    <x v="229"/>
  </r>
  <r>
    <x v="14"/>
    <n v="50796951.859999999"/>
    <x v="2"/>
    <x v="6"/>
    <x v="1"/>
    <s v="APLICACOES DIRETAS"/>
    <x v="57"/>
    <x v="283"/>
    <x v="294"/>
  </r>
  <r>
    <x v="14"/>
    <n v="321931.94"/>
    <x v="2"/>
    <x v="6"/>
    <x v="1"/>
    <s v="APLICACOES DIRETAS"/>
    <x v="57"/>
    <x v="3"/>
    <x v="273"/>
  </r>
  <r>
    <x v="14"/>
    <n v="47860276.310000002"/>
    <x v="2"/>
    <x v="6"/>
    <x v="1"/>
    <s v="APLICACOES DIRETAS"/>
    <x v="9"/>
    <x v="339"/>
    <x v="364"/>
  </r>
  <r>
    <x v="14"/>
    <n v="0"/>
    <x v="2"/>
    <x v="6"/>
    <x v="1"/>
    <s v="APLICACOES DIRETAS"/>
    <x v="9"/>
    <x v="85"/>
    <x v="85"/>
  </r>
  <r>
    <x v="14"/>
    <n v="3472524"/>
    <x v="2"/>
    <x v="6"/>
    <x v="1"/>
    <s v="APLICACOES DIRETAS"/>
    <x v="9"/>
    <x v="104"/>
    <x v="104"/>
  </r>
  <r>
    <x v="14"/>
    <n v="93821.28"/>
    <x v="2"/>
    <x v="6"/>
    <x v="1"/>
    <s v="APLICACOES DIRETAS"/>
    <x v="9"/>
    <x v="93"/>
    <x v="93"/>
  </r>
  <r>
    <x v="14"/>
    <n v="0"/>
    <x v="2"/>
    <x v="6"/>
    <x v="1"/>
    <s v="APLICACOES DIRETAS"/>
    <x v="9"/>
    <x v="3"/>
    <x v="238"/>
  </r>
  <r>
    <x v="14"/>
    <n v="1639612.61"/>
    <x v="2"/>
    <x v="6"/>
    <x v="1"/>
    <s v="APLICACOES DIRETAS"/>
    <x v="9"/>
    <x v="397"/>
    <x v="428"/>
  </r>
  <r>
    <x v="14"/>
    <n v="0"/>
    <x v="2"/>
    <x v="6"/>
    <x v="1"/>
    <s v="APLICACOES DIRETAS"/>
    <x v="9"/>
    <x v="476"/>
    <x v="509"/>
  </r>
  <r>
    <x v="14"/>
    <n v="7718372.0300000003"/>
    <x v="2"/>
    <x v="6"/>
    <x v="1"/>
    <s v="APLICACOES DIRETAS"/>
    <x v="9"/>
    <x v="299"/>
    <x v="309"/>
  </r>
  <r>
    <x v="14"/>
    <n v="58741.68"/>
    <x v="2"/>
    <x v="6"/>
    <x v="1"/>
    <s v="APLICACOES DIRETAS"/>
    <x v="9"/>
    <x v="384"/>
    <x v="412"/>
  </r>
  <r>
    <x v="14"/>
    <n v="28725358.079999998"/>
    <x v="2"/>
    <x v="6"/>
    <x v="1"/>
    <s v="APLICACOES DIRETAS"/>
    <x v="9"/>
    <x v="317"/>
    <x v="336"/>
  </r>
  <r>
    <x v="14"/>
    <n v="12000000"/>
    <x v="2"/>
    <x v="6"/>
    <x v="1"/>
    <s v="APLICACOES DIRETAS"/>
    <x v="9"/>
    <x v="362"/>
    <x v="385"/>
  </r>
  <r>
    <x v="14"/>
    <n v="3912305.77"/>
    <x v="2"/>
    <x v="6"/>
    <x v="1"/>
    <s v="APLICACOES DIRETAS"/>
    <x v="9"/>
    <x v="365"/>
    <x v="387"/>
  </r>
  <r>
    <x v="14"/>
    <n v="0"/>
    <x v="2"/>
    <x v="6"/>
    <x v="1"/>
    <s v="APLICACOES DIRETAS"/>
    <x v="58"/>
    <x v="3"/>
    <x v="324"/>
  </r>
  <r>
    <x v="14"/>
    <n v="57072.15"/>
    <x v="2"/>
    <x v="6"/>
    <x v="1"/>
    <s v="APLICACOES DIRETAS"/>
    <x v="39"/>
    <x v="237"/>
    <x v="241"/>
  </r>
  <r>
    <x v="14"/>
    <n v="4659358.07"/>
    <x v="2"/>
    <x v="6"/>
    <x v="1"/>
    <s v="APLICACOES DIRETAS"/>
    <x v="39"/>
    <x v="406"/>
    <x v="438"/>
  </r>
  <r>
    <x v="14"/>
    <n v="0"/>
    <x v="2"/>
    <x v="6"/>
    <x v="1"/>
    <s v="APLICACOES DIRETAS"/>
    <x v="39"/>
    <x v="407"/>
    <x v="439"/>
  </r>
  <r>
    <x v="14"/>
    <n v="0"/>
    <x v="2"/>
    <x v="6"/>
    <x v="9"/>
    <s v="APLICACAO DIRETA DECORRENTE DE OPERACOES ENTRE ORGAOS, FUNDOS E ENTIDA"/>
    <x v="27"/>
    <x v="3"/>
    <x v="65"/>
  </r>
  <r>
    <x v="14"/>
    <n v="0"/>
    <x v="2"/>
    <x v="6"/>
    <x v="9"/>
    <s v="APLICACAO DIRETA DECORRENTE DE OPERACOES ENTRE ORGAOS, FUNDOS E ENTIDA"/>
    <x v="58"/>
    <x v="3"/>
    <x v="324"/>
  </r>
  <r>
    <x v="14"/>
    <n v="0"/>
    <x v="2"/>
    <x v="6"/>
    <x v="0"/>
    <s v="A DEFINIR"/>
    <x v="58"/>
    <x v="3"/>
    <x v="324"/>
  </r>
  <r>
    <x v="15"/>
    <n v="0"/>
    <x v="0"/>
    <x v="0"/>
    <x v="0"/>
    <s v="A DEFINIR"/>
    <x v="58"/>
    <x v="3"/>
    <x v="324"/>
  </r>
  <r>
    <x v="15"/>
    <n v="387017668.12"/>
    <x v="1"/>
    <x v="1"/>
    <x v="1"/>
    <s v="APLICACOES DIRETAS"/>
    <x v="1"/>
    <x v="1"/>
    <x v="1"/>
  </r>
  <r>
    <x v="15"/>
    <n v="2279832222.9699998"/>
    <x v="1"/>
    <x v="1"/>
    <x v="1"/>
    <s v="APLICACOES DIRETAS"/>
    <x v="1"/>
    <x v="2"/>
    <x v="2"/>
  </r>
  <r>
    <x v="15"/>
    <n v="13607612.9"/>
    <x v="1"/>
    <x v="1"/>
    <x v="1"/>
    <s v="APLICACOES DIRETAS"/>
    <x v="1"/>
    <x v="449"/>
    <x v="480"/>
  </r>
  <r>
    <x v="15"/>
    <n v="12584476.77"/>
    <x v="1"/>
    <x v="1"/>
    <x v="1"/>
    <s v="APLICACOES DIRETAS"/>
    <x v="1"/>
    <x v="372"/>
    <x v="395"/>
  </r>
  <r>
    <x v="15"/>
    <n v="0"/>
    <x v="1"/>
    <x v="1"/>
    <x v="1"/>
    <s v="APLICACOES DIRETAS"/>
    <x v="1"/>
    <x v="3"/>
    <x v="396"/>
  </r>
  <r>
    <x v="15"/>
    <n v="85924315.400000006"/>
    <x v="1"/>
    <x v="1"/>
    <x v="1"/>
    <s v="APLICACOES DIRETAS"/>
    <x v="2"/>
    <x v="5"/>
    <x v="5"/>
  </r>
  <r>
    <x v="15"/>
    <n v="0"/>
    <x v="1"/>
    <x v="1"/>
    <x v="1"/>
    <s v="APLICACOES DIRETAS"/>
    <x v="2"/>
    <x v="3"/>
    <x v="397"/>
  </r>
  <r>
    <x v="15"/>
    <n v="0"/>
    <x v="1"/>
    <x v="1"/>
    <x v="1"/>
    <s v="APLICACOES DIRETAS"/>
    <x v="58"/>
    <x v="3"/>
    <x v="324"/>
  </r>
  <r>
    <x v="15"/>
    <n v="36806809.200000003"/>
    <x v="1"/>
    <x v="1"/>
    <x v="9"/>
    <s v="APLICACAO DIRETA DECORRENTE DE OPERACOES ENTRE ORGAOS, FUNDOS E ENTIDA"/>
    <x v="1"/>
    <x v="450"/>
    <x v="481"/>
  </r>
  <r>
    <x v="15"/>
    <n v="0"/>
    <x v="1"/>
    <x v="1"/>
    <x v="9"/>
    <s v="APLICACAO DIRETA DECORRENTE DE OPERACOES ENTRE ORGAOS, FUNDOS E ENTIDA"/>
    <x v="1"/>
    <x v="3"/>
    <x v="396"/>
  </r>
  <r>
    <x v="15"/>
    <n v="0"/>
    <x v="1"/>
    <x v="1"/>
    <x v="9"/>
    <s v="APLICACAO DIRETA DECORRENTE DE OPERACOES ENTRE ORGAOS, FUNDOS E ENTIDA"/>
    <x v="58"/>
    <x v="3"/>
    <x v="324"/>
  </r>
  <r>
    <x v="15"/>
    <n v="0"/>
    <x v="1"/>
    <x v="2"/>
    <x v="2"/>
    <s v="TRANSFERENCIAS A UNIAO"/>
    <x v="49"/>
    <x v="3"/>
    <x v="199"/>
  </r>
  <r>
    <x v="15"/>
    <n v="9726326.8800000008"/>
    <x v="1"/>
    <x v="2"/>
    <x v="2"/>
    <s v="TRANSFERENCIAS A UNIAO"/>
    <x v="3"/>
    <x v="6"/>
    <x v="6"/>
  </r>
  <r>
    <x v="15"/>
    <n v="0"/>
    <x v="1"/>
    <x v="2"/>
    <x v="2"/>
    <s v="TRANSFERENCIAS A UNIAO"/>
    <x v="3"/>
    <x v="3"/>
    <x v="6"/>
  </r>
  <r>
    <x v="15"/>
    <n v="56973739.649999999"/>
    <x v="1"/>
    <x v="2"/>
    <x v="2"/>
    <s v="TRANSFERENCIAS A UNIAO"/>
    <x v="4"/>
    <x v="273"/>
    <x v="284"/>
  </r>
  <r>
    <x v="15"/>
    <n v="0"/>
    <x v="1"/>
    <x v="2"/>
    <x v="2"/>
    <s v="TRANSFERENCIAS A UNIAO"/>
    <x v="4"/>
    <x v="3"/>
    <x v="327"/>
  </r>
  <r>
    <x v="15"/>
    <n v="0"/>
    <x v="1"/>
    <x v="2"/>
    <x v="2"/>
    <s v="TRANSFERENCIAS A UNIAO"/>
    <x v="58"/>
    <x v="3"/>
    <x v="324"/>
  </r>
  <r>
    <x v="15"/>
    <n v="75099390.379999995"/>
    <x v="1"/>
    <x v="2"/>
    <x v="3"/>
    <s v="TRANSFERENCIAS A MUNICIPIOS"/>
    <x v="3"/>
    <x v="6"/>
    <x v="6"/>
  </r>
  <r>
    <x v="15"/>
    <n v="0"/>
    <x v="1"/>
    <x v="2"/>
    <x v="3"/>
    <s v="TRANSFERENCIAS A MUNICIPIOS"/>
    <x v="3"/>
    <x v="3"/>
    <x v="6"/>
  </r>
  <r>
    <x v="15"/>
    <n v="10872545.810000001"/>
    <x v="1"/>
    <x v="2"/>
    <x v="3"/>
    <s v="TRANSFERENCIAS A MUNICIPIOS"/>
    <x v="3"/>
    <x v="465"/>
    <x v="497"/>
  </r>
  <r>
    <x v="15"/>
    <n v="46773205.490000002"/>
    <x v="1"/>
    <x v="2"/>
    <x v="3"/>
    <s v="TRANSFERENCIAS A MUNICIPIOS"/>
    <x v="6"/>
    <x v="286"/>
    <x v="296"/>
  </r>
  <r>
    <x v="15"/>
    <n v="11526241622.26"/>
    <x v="1"/>
    <x v="2"/>
    <x v="3"/>
    <s v="TRANSFERENCIAS A MUNICIPIOS"/>
    <x v="6"/>
    <x v="287"/>
    <x v="297"/>
  </r>
  <r>
    <x v="15"/>
    <n v="143098370.38"/>
    <x v="1"/>
    <x v="2"/>
    <x v="3"/>
    <s v="TRANSFERENCIAS A MUNICIPIOS"/>
    <x v="6"/>
    <x v="288"/>
    <x v="298"/>
  </r>
  <r>
    <x v="15"/>
    <n v="2514471578.29"/>
    <x v="1"/>
    <x v="2"/>
    <x v="3"/>
    <s v="TRANSFERENCIAS A MUNICIPIOS"/>
    <x v="6"/>
    <x v="289"/>
    <x v="299"/>
  </r>
  <r>
    <x v="15"/>
    <n v="0"/>
    <x v="1"/>
    <x v="2"/>
    <x v="3"/>
    <s v="TRANSFERENCIAS A MUNICIPIOS"/>
    <x v="6"/>
    <x v="3"/>
    <x v="10"/>
  </r>
  <r>
    <x v="15"/>
    <n v="87387.12"/>
    <x v="1"/>
    <x v="2"/>
    <x v="3"/>
    <s v="TRANSFERENCIAS A MUNICIPIOS"/>
    <x v="4"/>
    <x v="273"/>
    <x v="284"/>
  </r>
  <r>
    <x v="15"/>
    <n v="0"/>
    <x v="1"/>
    <x v="2"/>
    <x v="3"/>
    <s v="TRANSFERENCIAS A MUNICIPIOS"/>
    <x v="4"/>
    <x v="3"/>
    <x v="327"/>
  </r>
  <r>
    <x v="15"/>
    <n v="0"/>
    <x v="1"/>
    <x v="2"/>
    <x v="3"/>
    <s v="TRANSFERENCIAS A MUNICIPIOS"/>
    <x v="58"/>
    <x v="3"/>
    <x v="324"/>
  </r>
  <r>
    <x v="15"/>
    <n v="2179414487.8099999"/>
    <x v="1"/>
    <x v="2"/>
    <x v="10"/>
    <s v=" TRANSFERENCIA A MUNICIPIOS - FUNDO A FUNDO"/>
    <x v="3"/>
    <x v="6"/>
    <x v="6"/>
  </r>
  <r>
    <x v="15"/>
    <n v="2386078.0699999998"/>
    <x v="1"/>
    <x v="2"/>
    <x v="10"/>
    <s v=" TRANSFERENCIA A MUNICIPIOS - FUNDO A FUNDO"/>
    <x v="5"/>
    <x v="388"/>
    <x v="417"/>
  </r>
  <r>
    <x v="15"/>
    <n v="0"/>
    <x v="1"/>
    <x v="2"/>
    <x v="10"/>
    <s v="TRANSFERENCIA A MUNICIPIOS - FUNDO A FUNDO"/>
    <x v="3"/>
    <x v="3"/>
    <x v="6"/>
  </r>
  <r>
    <x v="15"/>
    <n v="0"/>
    <x v="1"/>
    <x v="2"/>
    <x v="10"/>
    <s v="TRANSFERENCIA A MUNICIPIOS - FUNDO A FUNDO"/>
    <x v="5"/>
    <x v="3"/>
    <x v="9"/>
  </r>
  <r>
    <x v="15"/>
    <n v="0"/>
    <x v="1"/>
    <x v="2"/>
    <x v="10"/>
    <s v="TRANSFERENCIA A MUNICIPIOS - FUNDO A FUNDO"/>
    <x v="58"/>
    <x v="3"/>
    <x v="324"/>
  </r>
  <r>
    <x v="15"/>
    <n v="559042.32000000007"/>
    <x v="1"/>
    <x v="2"/>
    <x v="4"/>
    <s v="TRANSFERENCIAS A INSTITUICOES PRIVADAS SEM FINS LUCRATIVOS"/>
    <x v="49"/>
    <x v="199"/>
    <x v="199"/>
  </r>
  <r>
    <x v="15"/>
    <n v="0"/>
    <x v="1"/>
    <x v="2"/>
    <x v="4"/>
    <s v="TRANSFERENCIAS A INSTITUICOES PRIVADAS SEM FINS LUCRATIVOS"/>
    <x v="49"/>
    <x v="3"/>
    <x v="199"/>
  </r>
  <r>
    <x v="15"/>
    <n v="53968204.939999998"/>
    <x v="1"/>
    <x v="2"/>
    <x v="4"/>
    <s v="TRANSFERENCIAS A INSTITUICOES PRIVADAS SEM FINS LUCRATIVOS"/>
    <x v="3"/>
    <x v="6"/>
    <x v="6"/>
  </r>
  <r>
    <x v="15"/>
    <n v="0"/>
    <x v="1"/>
    <x v="2"/>
    <x v="4"/>
    <s v="TRANSFERENCIAS A INSTITUICOES PRIVADAS SEM FINS LUCRATIVOS"/>
    <x v="3"/>
    <x v="3"/>
    <x v="6"/>
  </r>
  <r>
    <x v="15"/>
    <n v="404250"/>
    <x v="1"/>
    <x v="2"/>
    <x v="4"/>
    <s v="TRANSFERENCIAS A INSTITUICOES PRIVADAS SEM FINS LUCRATIVOS"/>
    <x v="9"/>
    <x v="339"/>
    <x v="364"/>
  </r>
  <r>
    <x v="15"/>
    <n v="0"/>
    <x v="1"/>
    <x v="2"/>
    <x v="4"/>
    <s v="TRANSFERENCIAS A INSTITUICOES PRIVADAS SEM FINS LUCRATIVOS"/>
    <x v="9"/>
    <x v="3"/>
    <x v="238"/>
  </r>
  <r>
    <x v="15"/>
    <n v="37013002.310000002"/>
    <x v="1"/>
    <x v="2"/>
    <x v="4"/>
    <s v="TRANSFERENCIAS A INSTITUICOES PRIVADAS SEM FINS LUCRATIVOS"/>
    <x v="9"/>
    <x v="264"/>
    <x v="274"/>
  </r>
  <r>
    <x v="15"/>
    <n v="0"/>
    <x v="1"/>
    <x v="2"/>
    <x v="4"/>
    <s v="TRANSFERENCIAS A INSTITUICOES PRIVADAS SEM FINS LUCRATIVOS"/>
    <x v="58"/>
    <x v="3"/>
    <x v="324"/>
  </r>
  <r>
    <x v="15"/>
    <n v="0"/>
    <x v="1"/>
    <x v="2"/>
    <x v="4"/>
    <s v="TRANSFERENCIAS A INSTITUICOES PRIVADAS SEM FINS LUCRATIVOS"/>
    <x v="10"/>
    <x v="3"/>
    <x v="15"/>
  </r>
  <r>
    <x v="15"/>
    <n v="732575002.15999997"/>
    <x v="1"/>
    <x v="2"/>
    <x v="4"/>
    <s v="TRANSFERENCIAS A INSTITUICOES PRIVADAS SEM FINS LUCRATIVOS"/>
    <x v="10"/>
    <x v="15"/>
    <x v="15"/>
  </r>
  <r>
    <x v="15"/>
    <n v="5787702.3700000001"/>
    <x v="1"/>
    <x v="2"/>
    <x v="5"/>
    <s v="TRANSFERENCIAS A INSTITUICOES MULTIGOVERNAMENTAIS"/>
    <x v="3"/>
    <x v="6"/>
    <x v="6"/>
  </r>
  <r>
    <x v="15"/>
    <n v="0"/>
    <x v="1"/>
    <x v="2"/>
    <x v="5"/>
    <s v="TRANSFERENCIAS A INSTITUICOES MULTIGOVERNAMENTAIS"/>
    <x v="3"/>
    <x v="3"/>
    <x v="6"/>
  </r>
  <r>
    <x v="15"/>
    <n v="0"/>
    <x v="1"/>
    <x v="2"/>
    <x v="5"/>
    <s v="TRANSFERENCIAS A INSTITUICOES MULTIGOVERNAMENTAIS"/>
    <x v="58"/>
    <x v="3"/>
    <x v="324"/>
  </r>
  <r>
    <x v="15"/>
    <n v="0"/>
    <x v="1"/>
    <x v="2"/>
    <x v="5"/>
    <s v="TRANSFERENCIAS A INSTITUICOES MULTIGOVERNAMENTAIS"/>
    <x v="40"/>
    <x v="3"/>
    <x v="243"/>
  </r>
  <r>
    <x v="15"/>
    <n v="2174162.5"/>
    <x v="1"/>
    <x v="2"/>
    <x v="5"/>
    <s v="TRANSFERENCIAS A INSTITUICOES MULTIGOVERNAMENTAIS"/>
    <x v="40"/>
    <x v="132"/>
    <x v="132"/>
  </r>
  <r>
    <x v="15"/>
    <n v="0"/>
    <x v="1"/>
    <x v="2"/>
    <x v="8"/>
    <s v="TRANSFERENCIAS A CONSORCIOS PUBLICOS MEDIANTE CONTRATO DE RATEIO"/>
    <x v="58"/>
    <x v="3"/>
    <x v="324"/>
  </r>
  <r>
    <x v="15"/>
    <n v="0"/>
    <x v="1"/>
    <x v="2"/>
    <x v="7"/>
    <s v="TRANSFERENCIAS AO EXTERIOR"/>
    <x v="58"/>
    <x v="3"/>
    <x v="324"/>
  </r>
  <r>
    <x v="15"/>
    <n v="0"/>
    <x v="1"/>
    <x v="2"/>
    <x v="1"/>
    <s v="APLICACOES DIRETAS"/>
    <x v="0"/>
    <x v="3"/>
    <x v="0"/>
  </r>
  <r>
    <x v="15"/>
    <n v="24052615.120000001"/>
    <x v="1"/>
    <x v="2"/>
    <x v="1"/>
    <s v="APLICACOES DIRETAS"/>
    <x v="67"/>
    <x v="17"/>
    <x v="17"/>
  </r>
  <r>
    <x v="15"/>
    <n v="0"/>
    <x v="1"/>
    <x v="2"/>
    <x v="1"/>
    <s v="APLICACOES DIRETAS"/>
    <x v="67"/>
    <x v="3"/>
    <x v="413"/>
  </r>
  <r>
    <x v="15"/>
    <n v="0"/>
    <x v="1"/>
    <x v="2"/>
    <x v="1"/>
    <s v="APLICACOES DIRETAS"/>
    <x v="12"/>
    <x v="3"/>
    <x v="329"/>
  </r>
  <r>
    <x v="15"/>
    <n v="8727696.8399999999"/>
    <x v="1"/>
    <x v="2"/>
    <x v="1"/>
    <s v="APLICACOES DIRETAS"/>
    <x v="13"/>
    <x v="427"/>
    <x v="457"/>
  </r>
  <r>
    <x v="15"/>
    <n v="450383122.67000002"/>
    <x v="1"/>
    <x v="2"/>
    <x v="1"/>
    <s v="APLICACOES DIRETAS"/>
    <x v="13"/>
    <x v="428"/>
    <x v="458"/>
  </r>
  <r>
    <x v="15"/>
    <n v="454817.22"/>
    <x v="1"/>
    <x v="2"/>
    <x v="1"/>
    <s v="APLICACOES DIRETAS"/>
    <x v="13"/>
    <x v="3"/>
    <x v="330"/>
  </r>
  <r>
    <x v="15"/>
    <n v="12958592.539999999"/>
    <x v="1"/>
    <x v="2"/>
    <x v="1"/>
    <s v="APLICACOES DIRETAS"/>
    <x v="14"/>
    <x v="385"/>
    <x v="414"/>
  </r>
  <r>
    <x v="15"/>
    <n v="120638708.59999999"/>
    <x v="1"/>
    <x v="2"/>
    <x v="1"/>
    <s v="APLICACOES DIRETAS"/>
    <x v="14"/>
    <x v="386"/>
    <x v="415"/>
  </r>
  <r>
    <x v="15"/>
    <n v="0"/>
    <x v="1"/>
    <x v="2"/>
    <x v="1"/>
    <s v="APLICACOES DIRETAS"/>
    <x v="14"/>
    <x v="3"/>
    <x v="250"/>
  </r>
  <r>
    <x v="15"/>
    <n v="4122052.62"/>
    <x v="1"/>
    <x v="2"/>
    <x v="1"/>
    <s v="APLICACOES DIRETAS"/>
    <x v="15"/>
    <x v="20"/>
    <x v="20"/>
  </r>
  <r>
    <x v="15"/>
    <n v="0"/>
    <x v="1"/>
    <x v="2"/>
    <x v="1"/>
    <s v="APLICACOES DIRETAS"/>
    <x v="15"/>
    <x v="3"/>
    <x v="20"/>
  </r>
  <r>
    <x v="15"/>
    <n v="2790952.74"/>
    <x v="1"/>
    <x v="2"/>
    <x v="1"/>
    <s v="APLICACOES DIRETAS"/>
    <x v="16"/>
    <x v="21"/>
    <x v="21"/>
  </r>
  <r>
    <x v="15"/>
    <n v="0"/>
    <x v="1"/>
    <x v="2"/>
    <x v="1"/>
    <s v="APLICACOES DIRETAS"/>
    <x v="16"/>
    <x v="3"/>
    <x v="21"/>
  </r>
  <r>
    <x v="15"/>
    <n v="16358602.85"/>
    <x v="1"/>
    <x v="2"/>
    <x v="1"/>
    <s v="APLICACOES DIRETAS"/>
    <x v="17"/>
    <x v="429"/>
    <x v="459"/>
  </r>
  <r>
    <x v="15"/>
    <n v="123045.89"/>
    <x v="1"/>
    <x v="2"/>
    <x v="1"/>
    <s v="APLICACOES DIRETAS"/>
    <x v="17"/>
    <x v="430"/>
    <x v="460"/>
  </r>
  <r>
    <x v="15"/>
    <n v="9320391.4100000001"/>
    <x v="1"/>
    <x v="2"/>
    <x v="1"/>
    <s v="APLICACOES DIRETAS"/>
    <x v="17"/>
    <x v="431"/>
    <x v="461"/>
  </r>
  <r>
    <x v="15"/>
    <n v="160095262.40000001"/>
    <x v="1"/>
    <x v="2"/>
    <x v="1"/>
    <s v="APLICACOES DIRETAS"/>
    <x v="17"/>
    <x v="432"/>
    <x v="462"/>
  </r>
  <r>
    <x v="15"/>
    <n v="13641949.390000001"/>
    <x v="1"/>
    <x v="2"/>
    <x v="1"/>
    <s v="APLICACOES DIRETAS"/>
    <x v="17"/>
    <x v="356"/>
    <x v="379"/>
  </r>
  <r>
    <x v="15"/>
    <n v="1570003.13"/>
    <x v="1"/>
    <x v="2"/>
    <x v="1"/>
    <s v="APLICACOES DIRETAS"/>
    <x v="17"/>
    <x v="357"/>
    <x v="357"/>
  </r>
  <r>
    <x v="15"/>
    <n v="89785"/>
    <x v="1"/>
    <x v="2"/>
    <x v="1"/>
    <s v="APLICACOES DIRETAS"/>
    <x v="17"/>
    <x v="3"/>
    <x v="251"/>
  </r>
  <r>
    <x v="15"/>
    <n v="220.35"/>
    <x v="1"/>
    <x v="2"/>
    <x v="1"/>
    <s v="APLICACOES DIRETAS"/>
    <x v="59"/>
    <x v="471"/>
    <x v="504"/>
  </r>
  <r>
    <x v="15"/>
    <n v="0"/>
    <x v="1"/>
    <x v="2"/>
    <x v="1"/>
    <s v="APLICACOES DIRETAS"/>
    <x v="59"/>
    <x v="3"/>
    <x v="266"/>
  </r>
  <r>
    <x v="15"/>
    <n v="132252.81"/>
    <x v="1"/>
    <x v="2"/>
    <x v="1"/>
    <s v="APLICACOES DIRETAS"/>
    <x v="3"/>
    <x v="6"/>
    <x v="6"/>
  </r>
  <r>
    <x v="15"/>
    <n v="0"/>
    <x v="1"/>
    <x v="2"/>
    <x v="1"/>
    <s v="APLICACOES DIRETAS"/>
    <x v="3"/>
    <x v="3"/>
    <x v="6"/>
  </r>
  <r>
    <x v="15"/>
    <n v="2610000"/>
    <x v="1"/>
    <x v="2"/>
    <x v="1"/>
    <s v="APLICACOES DIRETAS"/>
    <x v="3"/>
    <x v="433"/>
    <x v="463"/>
  </r>
  <r>
    <x v="15"/>
    <n v="139007952"/>
    <x v="1"/>
    <x v="2"/>
    <x v="1"/>
    <s v="APLICACOES DIRETAS"/>
    <x v="5"/>
    <x v="388"/>
    <x v="417"/>
  </r>
  <r>
    <x v="15"/>
    <n v="1982998.42"/>
    <x v="1"/>
    <x v="2"/>
    <x v="1"/>
    <s v="APLICACOES DIRETAS"/>
    <x v="5"/>
    <x v="389"/>
    <x v="418"/>
  </r>
  <r>
    <x v="15"/>
    <n v="0"/>
    <x v="1"/>
    <x v="2"/>
    <x v="1"/>
    <s v="APLICACOES DIRETAS"/>
    <x v="5"/>
    <x v="3"/>
    <x v="9"/>
  </r>
  <r>
    <x v="15"/>
    <n v="54984307.119999997"/>
    <x v="1"/>
    <x v="2"/>
    <x v="1"/>
    <s v="APLICACOES DIRETAS"/>
    <x v="21"/>
    <x v="25"/>
    <x v="25"/>
  </r>
  <r>
    <x v="15"/>
    <n v="4638316.17"/>
    <x v="1"/>
    <x v="2"/>
    <x v="1"/>
    <s v="APLICACOES DIRETAS"/>
    <x v="21"/>
    <x v="3"/>
    <x v="25"/>
  </r>
  <r>
    <x v="15"/>
    <n v="19124943.699999999"/>
    <x v="1"/>
    <x v="2"/>
    <x v="1"/>
    <s v="APLICACOES DIRETAS"/>
    <x v="22"/>
    <x v="26"/>
    <x v="26"/>
  </r>
  <r>
    <x v="15"/>
    <n v="0"/>
    <x v="1"/>
    <x v="2"/>
    <x v="1"/>
    <s v="APLICACOES DIRETAS"/>
    <x v="22"/>
    <x v="3"/>
    <x v="26"/>
  </r>
  <r>
    <x v="15"/>
    <n v="0"/>
    <x v="1"/>
    <x v="2"/>
    <x v="1"/>
    <s v="APLICACOES DIRETAS"/>
    <x v="23"/>
    <x v="3"/>
    <x v="252"/>
  </r>
  <r>
    <x v="15"/>
    <n v="14788711.970000001"/>
    <x v="1"/>
    <x v="2"/>
    <x v="1"/>
    <s v="APLICACOES DIRETAS"/>
    <x v="4"/>
    <x v="7"/>
    <x v="7"/>
  </r>
  <r>
    <x v="15"/>
    <n v="0"/>
    <x v="1"/>
    <x v="2"/>
    <x v="1"/>
    <s v="APLICACOES DIRETAS"/>
    <x v="4"/>
    <x v="28"/>
    <x v="28"/>
  </r>
  <r>
    <x v="15"/>
    <n v="104875812.23"/>
    <x v="1"/>
    <x v="2"/>
    <x v="1"/>
    <s v="APLICACOES DIRETAS"/>
    <x v="4"/>
    <x v="451"/>
    <x v="482"/>
  </r>
  <r>
    <x v="15"/>
    <n v="840524.16"/>
    <x v="1"/>
    <x v="2"/>
    <x v="1"/>
    <s v="APLICACOES DIRETAS"/>
    <x v="4"/>
    <x v="435"/>
    <x v="465"/>
  </r>
  <r>
    <x v="15"/>
    <n v="2163995.7200000002"/>
    <x v="1"/>
    <x v="2"/>
    <x v="1"/>
    <s v="APLICACOES DIRETAS"/>
    <x v="4"/>
    <x v="436"/>
    <x v="466"/>
  </r>
  <r>
    <x v="15"/>
    <n v="398564.76"/>
    <x v="1"/>
    <x v="2"/>
    <x v="1"/>
    <s v="APLICACOES DIRETAS"/>
    <x v="4"/>
    <x v="330"/>
    <x v="355"/>
  </r>
  <r>
    <x v="15"/>
    <n v="21903298.25"/>
    <x v="1"/>
    <x v="2"/>
    <x v="1"/>
    <s v="APLICACOES DIRETAS"/>
    <x v="4"/>
    <x v="276"/>
    <x v="287"/>
  </r>
  <r>
    <x v="15"/>
    <n v="87194528.469999999"/>
    <x v="1"/>
    <x v="2"/>
    <x v="1"/>
    <s v="APLICACOES DIRETAS"/>
    <x v="4"/>
    <x v="265"/>
    <x v="275"/>
  </r>
  <r>
    <x v="15"/>
    <n v="17062967.949999999"/>
    <x v="1"/>
    <x v="2"/>
    <x v="1"/>
    <s v="APLICACOES DIRETAS"/>
    <x v="4"/>
    <x v="437"/>
    <x v="467"/>
  </r>
  <r>
    <x v="15"/>
    <n v="101043590.81"/>
    <x v="1"/>
    <x v="2"/>
    <x v="1"/>
    <s v="APLICACOES DIRETAS"/>
    <x v="4"/>
    <x v="452"/>
    <x v="483"/>
  </r>
  <r>
    <x v="15"/>
    <n v="60097094"/>
    <x v="1"/>
    <x v="2"/>
    <x v="1"/>
    <s v="APLICACOES DIRETAS"/>
    <x v="4"/>
    <x v="477"/>
    <x v="510"/>
  </r>
  <r>
    <x v="15"/>
    <n v="1480744.84"/>
    <x v="1"/>
    <x v="2"/>
    <x v="1"/>
    <s v="APLICACOES DIRETAS"/>
    <x v="4"/>
    <x v="334"/>
    <x v="359"/>
  </r>
  <r>
    <x v="15"/>
    <n v="718689.5"/>
    <x v="1"/>
    <x v="2"/>
    <x v="1"/>
    <s v="APLICACOES DIRETAS"/>
    <x v="4"/>
    <x v="335"/>
    <x v="360"/>
  </r>
  <r>
    <x v="15"/>
    <n v="148853.94"/>
    <x v="1"/>
    <x v="2"/>
    <x v="1"/>
    <s v="APLICACOES DIRETAS"/>
    <x v="4"/>
    <x v="358"/>
    <x v="380"/>
  </r>
  <r>
    <x v="15"/>
    <n v="107926914.89"/>
    <x v="1"/>
    <x v="2"/>
    <x v="1"/>
    <s v="APLICACOES DIRETAS"/>
    <x v="4"/>
    <x v="8"/>
    <x v="8"/>
  </r>
  <r>
    <x v="15"/>
    <n v="2726324.18"/>
    <x v="1"/>
    <x v="2"/>
    <x v="1"/>
    <s v="APLICACOES DIRETAS"/>
    <x v="4"/>
    <x v="267"/>
    <x v="278"/>
  </r>
  <r>
    <x v="15"/>
    <n v="1387712.7"/>
    <x v="1"/>
    <x v="2"/>
    <x v="1"/>
    <s v="APLICACOES DIRETAS"/>
    <x v="4"/>
    <x v="336"/>
    <x v="361"/>
  </r>
  <r>
    <x v="15"/>
    <n v="212182.41"/>
    <x v="1"/>
    <x v="2"/>
    <x v="1"/>
    <s v="APLICACOES DIRETAS"/>
    <x v="4"/>
    <x v="328"/>
    <x v="353"/>
  </r>
  <r>
    <x v="15"/>
    <n v="17140402.870000001"/>
    <x v="1"/>
    <x v="2"/>
    <x v="1"/>
    <s v="APLICACOES DIRETAS"/>
    <x v="4"/>
    <x v="273"/>
    <x v="284"/>
  </r>
  <r>
    <x v="15"/>
    <n v="31300.21"/>
    <x v="1"/>
    <x v="2"/>
    <x v="1"/>
    <s v="APLICACOES DIRETAS"/>
    <x v="4"/>
    <x v="453"/>
    <x v="484"/>
  </r>
  <r>
    <x v="15"/>
    <n v="0"/>
    <x v="1"/>
    <x v="2"/>
    <x v="1"/>
    <s v="APLICACOES DIRETAS"/>
    <x v="4"/>
    <x v="3"/>
    <x v="327"/>
  </r>
  <r>
    <x v="15"/>
    <n v="0"/>
    <x v="1"/>
    <x v="2"/>
    <x v="1"/>
    <s v="APLICACOES DIRETAS"/>
    <x v="25"/>
    <x v="478"/>
    <x v="511"/>
  </r>
  <r>
    <x v="15"/>
    <n v="470616078.32999998"/>
    <x v="1"/>
    <x v="2"/>
    <x v="1"/>
    <s v="APLICACOES DIRETAS"/>
    <x v="25"/>
    <x v="30"/>
    <x v="30"/>
  </r>
  <r>
    <x v="15"/>
    <n v="579508243.24000001"/>
    <x v="1"/>
    <x v="2"/>
    <x v="1"/>
    <s v="APLICACOES DIRETAS"/>
    <x v="25"/>
    <x v="390"/>
    <x v="419"/>
  </r>
  <r>
    <x v="15"/>
    <n v="105958912.84"/>
    <x v="1"/>
    <x v="2"/>
    <x v="1"/>
    <s v="APLICACOES DIRETAS"/>
    <x v="25"/>
    <x v="31"/>
    <x v="31"/>
  </r>
  <r>
    <x v="15"/>
    <n v="109585882.97"/>
    <x v="1"/>
    <x v="2"/>
    <x v="1"/>
    <s v="APLICACOES DIRETAS"/>
    <x v="25"/>
    <x v="391"/>
    <x v="420"/>
  </r>
  <r>
    <x v="15"/>
    <n v="341057.6"/>
    <x v="1"/>
    <x v="2"/>
    <x v="1"/>
    <s v="APLICACOES DIRETAS"/>
    <x v="25"/>
    <x v="3"/>
    <x v="230"/>
  </r>
  <r>
    <x v="15"/>
    <n v="13207766.82"/>
    <x v="1"/>
    <x v="2"/>
    <x v="1"/>
    <s v="APLICACOES DIRETAS"/>
    <x v="65"/>
    <x v="64"/>
    <x v="64"/>
  </r>
  <r>
    <x v="15"/>
    <n v="5851121.2300000004"/>
    <x v="1"/>
    <x v="2"/>
    <x v="1"/>
    <s v="APLICACOES DIRETAS"/>
    <x v="65"/>
    <x v="3"/>
    <x v="381"/>
  </r>
  <r>
    <x v="15"/>
    <n v="2892.51"/>
    <x v="1"/>
    <x v="2"/>
    <x v="1"/>
    <s v="APLICACOES DIRETAS"/>
    <x v="7"/>
    <x v="32"/>
    <x v="32"/>
  </r>
  <r>
    <x v="15"/>
    <n v="13885903.24"/>
    <x v="1"/>
    <x v="2"/>
    <x v="1"/>
    <s v="APLICACOES DIRETAS"/>
    <x v="7"/>
    <x v="33"/>
    <x v="33"/>
  </r>
  <r>
    <x v="15"/>
    <n v="33869638.439999998"/>
    <x v="1"/>
    <x v="2"/>
    <x v="1"/>
    <s v="APLICACOES DIRETAS"/>
    <x v="7"/>
    <x v="34"/>
    <x v="34"/>
  </r>
  <r>
    <x v="15"/>
    <n v="17839231.73"/>
    <x v="1"/>
    <x v="2"/>
    <x v="1"/>
    <s v="APLICACOES DIRETAS"/>
    <x v="7"/>
    <x v="35"/>
    <x v="35"/>
  </r>
  <r>
    <x v="15"/>
    <n v="3927775.55"/>
    <x v="1"/>
    <x v="2"/>
    <x v="1"/>
    <s v="APLICACOES DIRETAS"/>
    <x v="7"/>
    <x v="230"/>
    <x v="231"/>
  </r>
  <r>
    <x v="15"/>
    <n v="65990304.380000003"/>
    <x v="1"/>
    <x v="2"/>
    <x v="1"/>
    <s v="APLICACOES DIRETAS"/>
    <x v="7"/>
    <x v="36"/>
    <x v="36"/>
  </r>
  <r>
    <x v="15"/>
    <n v="2335185.58"/>
    <x v="1"/>
    <x v="2"/>
    <x v="1"/>
    <s v="APLICACOES DIRETAS"/>
    <x v="7"/>
    <x v="37"/>
    <x v="37"/>
  </r>
  <r>
    <x v="15"/>
    <n v="3801962.37"/>
    <x v="1"/>
    <x v="2"/>
    <x v="1"/>
    <s v="APLICACOES DIRETAS"/>
    <x v="7"/>
    <x v="38"/>
    <x v="38"/>
  </r>
  <r>
    <x v="15"/>
    <n v="2894176.54"/>
    <x v="1"/>
    <x v="2"/>
    <x v="1"/>
    <s v="APLICACOES DIRETAS"/>
    <x v="7"/>
    <x v="39"/>
    <x v="39"/>
  </r>
  <r>
    <x v="15"/>
    <n v="5623455.5499999998"/>
    <x v="1"/>
    <x v="2"/>
    <x v="1"/>
    <s v="APLICACOES DIRETAS"/>
    <x v="7"/>
    <x v="293"/>
    <x v="303"/>
  </r>
  <r>
    <x v="15"/>
    <n v="77334.990000000005"/>
    <x v="1"/>
    <x v="2"/>
    <x v="1"/>
    <s v="APLICACOES DIRETAS"/>
    <x v="7"/>
    <x v="40"/>
    <x v="40"/>
  </r>
  <r>
    <x v="15"/>
    <n v="50358755.920000002"/>
    <x v="1"/>
    <x v="2"/>
    <x v="1"/>
    <s v="APLICACOES DIRETAS"/>
    <x v="7"/>
    <x v="41"/>
    <x v="41"/>
  </r>
  <r>
    <x v="15"/>
    <n v="2779479.44"/>
    <x v="1"/>
    <x v="2"/>
    <x v="1"/>
    <s v="APLICACOES DIRETAS"/>
    <x v="7"/>
    <x v="42"/>
    <x v="42"/>
  </r>
  <r>
    <x v="15"/>
    <n v="1679151.86"/>
    <x v="1"/>
    <x v="2"/>
    <x v="1"/>
    <s v="APLICACOES DIRETAS"/>
    <x v="7"/>
    <x v="259"/>
    <x v="268"/>
  </r>
  <r>
    <x v="15"/>
    <n v="201730.84"/>
    <x v="1"/>
    <x v="2"/>
    <x v="1"/>
    <s v="APLICACOES DIRETAS"/>
    <x v="7"/>
    <x v="43"/>
    <x v="43"/>
  </r>
  <r>
    <x v="15"/>
    <n v="28737.89"/>
    <x v="1"/>
    <x v="2"/>
    <x v="1"/>
    <s v="APLICACOES DIRETAS"/>
    <x v="7"/>
    <x v="44"/>
    <x v="44"/>
  </r>
  <r>
    <x v="15"/>
    <n v="11507101.189999999"/>
    <x v="1"/>
    <x v="2"/>
    <x v="1"/>
    <s v="APLICACOES DIRETAS"/>
    <x v="7"/>
    <x v="45"/>
    <x v="45"/>
  </r>
  <r>
    <x v="15"/>
    <n v="10802271.92"/>
    <x v="1"/>
    <x v="2"/>
    <x v="1"/>
    <s v="APLICACOES DIRETAS"/>
    <x v="7"/>
    <x v="46"/>
    <x v="46"/>
  </r>
  <r>
    <x v="15"/>
    <n v="36948807.030000001"/>
    <x v="1"/>
    <x v="2"/>
    <x v="1"/>
    <s v="APLICACOES DIRETAS"/>
    <x v="7"/>
    <x v="47"/>
    <x v="47"/>
  </r>
  <r>
    <x v="15"/>
    <n v="4162231.64"/>
    <x v="1"/>
    <x v="2"/>
    <x v="1"/>
    <s v="APLICACOES DIRETAS"/>
    <x v="7"/>
    <x v="48"/>
    <x v="48"/>
  </r>
  <r>
    <x v="15"/>
    <n v="2138437.08"/>
    <x v="1"/>
    <x v="2"/>
    <x v="1"/>
    <s v="APLICACOES DIRETAS"/>
    <x v="7"/>
    <x v="49"/>
    <x v="49"/>
  </r>
  <r>
    <x v="15"/>
    <n v="2355230.12"/>
    <x v="1"/>
    <x v="2"/>
    <x v="1"/>
    <s v="APLICACOES DIRETAS"/>
    <x v="7"/>
    <x v="50"/>
    <x v="50"/>
  </r>
  <r>
    <x v="15"/>
    <n v="138391706.12"/>
    <x v="1"/>
    <x v="2"/>
    <x v="1"/>
    <s v="APLICACOES DIRETAS"/>
    <x v="7"/>
    <x v="51"/>
    <x v="51"/>
  </r>
  <r>
    <x v="15"/>
    <n v="1103893.1399999999"/>
    <x v="1"/>
    <x v="2"/>
    <x v="1"/>
    <s v="APLICACOES DIRETAS"/>
    <x v="7"/>
    <x v="52"/>
    <x v="52"/>
  </r>
  <r>
    <x v="15"/>
    <n v="1190.56"/>
    <x v="1"/>
    <x v="2"/>
    <x v="1"/>
    <s v="APLICACOES DIRETAS"/>
    <x v="7"/>
    <x v="454"/>
    <x v="485"/>
  </r>
  <r>
    <x v="15"/>
    <n v="22925596.530000001"/>
    <x v="1"/>
    <x v="2"/>
    <x v="1"/>
    <s v="APLICACOES DIRETAS"/>
    <x v="7"/>
    <x v="53"/>
    <x v="53"/>
  </r>
  <r>
    <x v="15"/>
    <n v="12980608.050000001"/>
    <x v="1"/>
    <x v="2"/>
    <x v="1"/>
    <s v="APLICACOES DIRETAS"/>
    <x v="7"/>
    <x v="54"/>
    <x v="54"/>
  </r>
  <r>
    <x v="15"/>
    <n v="2652516.46"/>
    <x v="1"/>
    <x v="2"/>
    <x v="1"/>
    <s v="APLICACOES DIRETAS"/>
    <x v="7"/>
    <x v="55"/>
    <x v="55"/>
  </r>
  <r>
    <x v="15"/>
    <n v="6160775.0300000003"/>
    <x v="1"/>
    <x v="2"/>
    <x v="1"/>
    <s v="APLICACOES DIRETAS"/>
    <x v="7"/>
    <x v="56"/>
    <x v="56"/>
  </r>
  <r>
    <x v="15"/>
    <n v="1923964.79"/>
    <x v="1"/>
    <x v="2"/>
    <x v="1"/>
    <s v="APLICACOES DIRETAS"/>
    <x v="7"/>
    <x v="57"/>
    <x v="57"/>
  </r>
  <r>
    <x v="15"/>
    <n v="1951178.6"/>
    <x v="1"/>
    <x v="2"/>
    <x v="1"/>
    <s v="APLICACOES DIRETAS"/>
    <x v="7"/>
    <x v="58"/>
    <x v="58"/>
  </r>
  <r>
    <x v="15"/>
    <n v="435147871.07999998"/>
    <x v="1"/>
    <x v="2"/>
    <x v="1"/>
    <s v="APLICACOES DIRETAS"/>
    <x v="7"/>
    <x v="59"/>
    <x v="59"/>
  </r>
  <r>
    <x v="15"/>
    <n v="282382.23"/>
    <x v="1"/>
    <x v="2"/>
    <x v="1"/>
    <s v="APLICACOES DIRETAS"/>
    <x v="7"/>
    <x v="466"/>
    <x v="498"/>
  </r>
  <r>
    <x v="15"/>
    <n v="641176.18000000005"/>
    <x v="1"/>
    <x v="2"/>
    <x v="1"/>
    <s v="APLICACOES DIRETAS"/>
    <x v="7"/>
    <x v="11"/>
    <x v="11"/>
  </r>
  <r>
    <x v="15"/>
    <n v="2162197.12"/>
    <x v="1"/>
    <x v="2"/>
    <x v="1"/>
    <s v="APLICACOES DIRETAS"/>
    <x v="7"/>
    <x v="231"/>
    <x v="232"/>
  </r>
  <r>
    <x v="15"/>
    <n v="9196689.7400000002"/>
    <x v="1"/>
    <x v="2"/>
    <x v="1"/>
    <s v="APLICACOES DIRETAS"/>
    <x v="7"/>
    <x v="60"/>
    <x v="60"/>
  </r>
  <r>
    <x v="15"/>
    <n v="30540646.440000001"/>
    <x v="1"/>
    <x v="2"/>
    <x v="1"/>
    <s v="APLICACOES DIRETAS"/>
    <x v="7"/>
    <x v="61"/>
    <x v="61"/>
  </r>
  <r>
    <x v="15"/>
    <n v="4665042"/>
    <x v="1"/>
    <x v="2"/>
    <x v="1"/>
    <s v="APLICACOES DIRETAS"/>
    <x v="7"/>
    <x v="62"/>
    <x v="62"/>
  </r>
  <r>
    <x v="15"/>
    <n v="10843476.800000001"/>
    <x v="1"/>
    <x v="2"/>
    <x v="1"/>
    <s v="APLICACOES DIRETAS"/>
    <x v="7"/>
    <x v="3"/>
    <x v="233"/>
  </r>
  <r>
    <x v="15"/>
    <n v="1873345.86"/>
    <x v="1"/>
    <x v="2"/>
    <x v="1"/>
    <s v="APLICACOES DIRETAS"/>
    <x v="7"/>
    <x v="63"/>
    <x v="63"/>
  </r>
  <r>
    <x v="15"/>
    <n v="23030129.890000001"/>
    <x v="1"/>
    <x v="2"/>
    <x v="1"/>
    <s v="APLICACOES DIRETAS"/>
    <x v="42"/>
    <x v="392"/>
    <x v="421"/>
  </r>
  <r>
    <x v="15"/>
    <n v="0"/>
    <x v="1"/>
    <x v="2"/>
    <x v="1"/>
    <s v="APLICACOES DIRETAS"/>
    <x v="42"/>
    <x v="373"/>
    <x v="399"/>
  </r>
  <r>
    <x v="15"/>
    <n v="38078.730000000003"/>
    <x v="1"/>
    <x v="2"/>
    <x v="1"/>
    <s v="APLICACOES DIRETAS"/>
    <x v="42"/>
    <x v="374"/>
    <x v="400"/>
  </r>
  <r>
    <x v="15"/>
    <n v="5275361.29"/>
    <x v="1"/>
    <x v="2"/>
    <x v="1"/>
    <s v="APLICACOES DIRETAS"/>
    <x v="42"/>
    <x v="375"/>
    <x v="401"/>
  </r>
  <r>
    <x v="15"/>
    <n v="988788.76"/>
    <x v="1"/>
    <x v="2"/>
    <x v="1"/>
    <s v="APLICACOES DIRETAS"/>
    <x v="42"/>
    <x v="319"/>
    <x v="339"/>
  </r>
  <r>
    <x v="15"/>
    <n v="528848.94999999995"/>
    <x v="1"/>
    <x v="2"/>
    <x v="1"/>
    <s v="APLICACOES DIRETAS"/>
    <x v="42"/>
    <x v="322"/>
    <x v="342"/>
  </r>
  <r>
    <x v="15"/>
    <n v="0"/>
    <x v="1"/>
    <x v="2"/>
    <x v="1"/>
    <s v="APLICACOES DIRETAS"/>
    <x v="42"/>
    <x v="3"/>
    <x v="244"/>
  </r>
  <r>
    <x v="15"/>
    <n v="572948501.54999995"/>
    <x v="1"/>
    <x v="2"/>
    <x v="1"/>
    <s v="APLICACOES DIRETAS"/>
    <x v="27"/>
    <x v="65"/>
    <x v="65"/>
  </r>
  <r>
    <x v="15"/>
    <n v="2740120.69"/>
    <x v="1"/>
    <x v="2"/>
    <x v="1"/>
    <s v="APLICACOES DIRETAS"/>
    <x v="27"/>
    <x v="3"/>
    <x v="65"/>
  </r>
  <r>
    <x v="15"/>
    <n v="1291984"/>
    <x v="1"/>
    <x v="2"/>
    <x v="1"/>
    <s v="APLICACOES DIRETAS"/>
    <x v="29"/>
    <x v="455"/>
    <x v="486"/>
  </r>
  <r>
    <x v="15"/>
    <n v="25347883.949999999"/>
    <x v="1"/>
    <x v="2"/>
    <x v="1"/>
    <s v="APLICACOES DIRETAS"/>
    <x v="29"/>
    <x v="67"/>
    <x v="67"/>
  </r>
  <r>
    <x v="15"/>
    <n v="0"/>
    <x v="1"/>
    <x v="2"/>
    <x v="1"/>
    <s v="APLICACOES DIRETAS"/>
    <x v="29"/>
    <x v="3"/>
    <x v="67"/>
  </r>
  <r>
    <x v="15"/>
    <n v="41752518.100000001"/>
    <x v="1"/>
    <x v="2"/>
    <x v="1"/>
    <s v="APLICACOES DIRETAS"/>
    <x v="69"/>
    <x v="394"/>
    <x v="423"/>
  </r>
  <r>
    <x v="15"/>
    <n v="28947.55"/>
    <x v="1"/>
    <x v="2"/>
    <x v="1"/>
    <s v="APLICACOES DIRETAS"/>
    <x v="69"/>
    <x v="69"/>
    <x v="69"/>
  </r>
  <r>
    <x v="15"/>
    <n v="8433218.75"/>
    <x v="1"/>
    <x v="2"/>
    <x v="1"/>
    <s v="APLICACOES DIRETAS"/>
    <x v="69"/>
    <x v="70"/>
    <x v="70"/>
  </r>
  <r>
    <x v="15"/>
    <n v="3135952.48"/>
    <x v="1"/>
    <x v="2"/>
    <x v="1"/>
    <s v="APLICACOES DIRETAS"/>
    <x v="69"/>
    <x v="438"/>
    <x v="468"/>
  </r>
  <r>
    <x v="15"/>
    <n v="6769018.5"/>
    <x v="1"/>
    <x v="2"/>
    <x v="1"/>
    <s v="APLICACOES DIRETAS"/>
    <x v="69"/>
    <x v="74"/>
    <x v="74"/>
  </r>
  <r>
    <x v="15"/>
    <n v="5428976.4500000002"/>
    <x v="1"/>
    <x v="2"/>
    <x v="1"/>
    <s v="APLICACOES DIRETAS"/>
    <x v="69"/>
    <x v="71"/>
    <x v="71"/>
  </r>
  <r>
    <x v="15"/>
    <n v="225000"/>
    <x v="1"/>
    <x v="2"/>
    <x v="1"/>
    <s v="APLICACOES DIRETAS"/>
    <x v="69"/>
    <x v="72"/>
    <x v="72"/>
  </r>
  <r>
    <x v="15"/>
    <n v="0"/>
    <x v="1"/>
    <x v="2"/>
    <x v="1"/>
    <s v="APLICACOES DIRETAS"/>
    <x v="69"/>
    <x v="3"/>
    <x v="424"/>
  </r>
  <r>
    <x v="15"/>
    <n v="1421529.16"/>
    <x v="1"/>
    <x v="2"/>
    <x v="1"/>
    <s v="APLICACOES DIRETAS"/>
    <x v="70"/>
    <x v="75"/>
    <x v="75"/>
  </r>
  <r>
    <x v="15"/>
    <n v="146406.85"/>
    <x v="1"/>
    <x v="2"/>
    <x v="1"/>
    <s v="APLICACOES DIRETAS"/>
    <x v="70"/>
    <x v="71"/>
    <x v="71"/>
  </r>
  <r>
    <x v="15"/>
    <n v="76195579.75"/>
    <x v="1"/>
    <x v="2"/>
    <x v="1"/>
    <s v="APLICACOES DIRETAS"/>
    <x v="70"/>
    <x v="76"/>
    <x v="76"/>
  </r>
  <r>
    <x v="15"/>
    <n v="0"/>
    <x v="1"/>
    <x v="2"/>
    <x v="1"/>
    <s v="APLICACOES DIRETAS"/>
    <x v="70"/>
    <x v="3"/>
    <x v="425"/>
  </r>
  <r>
    <x v="15"/>
    <n v="505.62"/>
    <x v="1"/>
    <x v="2"/>
    <x v="1"/>
    <s v="APLICACOES DIRETAS"/>
    <x v="8"/>
    <x v="266"/>
    <x v="276"/>
  </r>
  <r>
    <x v="15"/>
    <n v="380034.7"/>
    <x v="1"/>
    <x v="2"/>
    <x v="1"/>
    <s v="APLICACOES DIRETAS"/>
    <x v="8"/>
    <x v="232"/>
    <x v="234"/>
  </r>
  <r>
    <x v="15"/>
    <n v="354725.55"/>
    <x v="1"/>
    <x v="2"/>
    <x v="1"/>
    <s v="APLICACOES DIRETAS"/>
    <x v="8"/>
    <x v="456"/>
    <x v="487"/>
  </r>
  <r>
    <x v="15"/>
    <n v="17537286.940000001"/>
    <x v="1"/>
    <x v="2"/>
    <x v="1"/>
    <s v="APLICACOES DIRETAS"/>
    <x v="8"/>
    <x v="79"/>
    <x v="79"/>
  </r>
  <r>
    <x v="15"/>
    <n v="7084025.7800000003"/>
    <x v="1"/>
    <x v="2"/>
    <x v="1"/>
    <s v="APLICACOES DIRETAS"/>
    <x v="8"/>
    <x v="80"/>
    <x v="80"/>
  </r>
  <r>
    <x v="15"/>
    <n v="1292450.97"/>
    <x v="1"/>
    <x v="2"/>
    <x v="1"/>
    <s v="APLICACOES DIRETAS"/>
    <x v="8"/>
    <x v="81"/>
    <x v="81"/>
  </r>
  <r>
    <x v="15"/>
    <n v="21396.92"/>
    <x v="1"/>
    <x v="2"/>
    <x v="1"/>
    <s v="APLICACOES DIRETAS"/>
    <x v="8"/>
    <x v="82"/>
    <x v="82"/>
  </r>
  <r>
    <x v="15"/>
    <n v="100619142.06999999"/>
    <x v="1"/>
    <x v="2"/>
    <x v="1"/>
    <s v="APLICACOES DIRETAS"/>
    <x v="8"/>
    <x v="83"/>
    <x v="83"/>
  </r>
  <r>
    <x v="15"/>
    <n v="94822.49"/>
    <x v="1"/>
    <x v="2"/>
    <x v="1"/>
    <s v="APLICACOES DIRETAS"/>
    <x v="8"/>
    <x v="84"/>
    <x v="84"/>
  </r>
  <r>
    <x v="15"/>
    <n v="101500"/>
    <x v="1"/>
    <x v="2"/>
    <x v="1"/>
    <s v="APLICACOES DIRETAS"/>
    <x v="8"/>
    <x v="439"/>
    <x v="469"/>
  </r>
  <r>
    <x v="15"/>
    <n v="850586.06"/>
    <x v="1"/>
    <x v="2"/>
    <x v="1"/>
    <s v="APLICACOES DIRETAS"/>
    <x v="8"/>
    <x v="245"/>
    <x v="254"/>
  </r>
  <r>
    <x v="15"/>
    <n v="2290781.39"/>
    <x v="1"/>
    <x v="2"/>
    <x v="1"/>
    <s v="APLICACOES DIRETAS"/>
    <x v="8"/>
    <x v="467"/>
    <x v="499"/>
  </r>
  <r>
    <x v="15"/>
    <n v="37806734.210000001"/>
    <x v="1"/>
    <x v="2"/>
    <x v="1"/>
    <s v="APLICACOES DIRETAS"/>
    <x v="8"/>
    <x v="86"/>
    <x v="86"/>
  </r>
  <r>
    <x v="15"/>
    <n v="2848970.8"/>
    <x v="1"/>
    <x v="2"/>
    <x v="1"/>
    <s v="APLICACOES DIRETAS"/>
    <x v="8"/>
    <x v="87"/>
    <x v="87"/>
  </r>
  <r>
    <x v="15"/>
    <n v="129465194.31"/>
    <x v="1"/>
    <x v="2"/>
    <x v="1"/>
    <s v="APLICACOES DIRETAS"/>
    <x v="8"/>
    <x v="88"/>
    <x v="88"/>
  </r>
  <r>
    <x v="15"/>
    <n v="26692845.219999999"/>
    <x v="1"/>
    <x v="2"/>
    <x v="1"/>
    <s v="APLICACOES DIRETAS"/>
    <x v="8"/>
    <x v="89"/>
    <x v="89"/>
  </r>
  <r>
    <x v="15"/>
    <n v="6044969.3099999996"/>
    <x v="1"/>
    <x v="2"/>
    <x v="1"/>
    <s v="APLICACOES DIRETAS"/>
    <x v="8"/>
    <x v="90"/>
    <x v="90"/>
  </r>
  <r>
    <x v="15"/>
    <n v="216550.81"/>
    <x v="1"/>
    <x v="2"/>
    <x v="1"/>
    <s v="APLICACOES DIRETAS"/>
    <x v="8"/>
    <x v="12"/>
    <x v="12"/>
  </r>
  <r>
    <x v="15"/>
    <n v="2640"/>
    <x v="1"/>
    <x v="2"/>
    <x v="1"/>
    <s v="APLICACOES DIRETAS"/>
    <x v="8"/>
    <x v="91"/>
    <x v="91"/>
  </r>
  <r>
    <x v="15"/>
    <n v="9388.9"/>
    <x v="1"/>
    <x v="2"/>
    <x v="1"/>
    <s v="APLICACOES DIRETAS"/>
    <x v="8"/>
    <x v="92"/>
    <x v="92"/>
  </r>
  <r>
    <x v="15"/>
    <n v="13831.78"/>
    <x v="1"/>
    <x v="2"/>
    <x v="1"/>
    <s v="APLICACOES DIRETAS"/>
    <x v="8"/>
    <x v="93"/>
    <x v="93"/>
  </r>
  <r>
    <x v="15"/>
    <n v="15158.92"/>
    <x v="1"/>
    <x v="2"/>
    <x v="1"/>
    <s v="APLICACOES DIRETAS"/>
    <x v="8"/>
    <x v="94"/>
    <x v="94"/>
  </r>
  <r>
    <x v="15"/>
    <n v="2041861.74"/>
    <x v="1"/>
    <x v="2"/>
    <x v="1"/>
    <s v="APLICACOES DIRETAS"/>
    <x v="8"/>
    <x v="95"/>
    <x v="95"/>
  </r>
  <r>
    <x v="15"/>
    <n v="1925786.13"/>
    <x v="1"/>
    <x v="2"/>
    <x v="1"/>
    <s v="APLICACOES DIRETAS"/>
    <x v="8"/>
    <x v="3"/>
    <x v="235"/>
  </r>
  <r>
    <x v="15"/>
    <n v="171.59"/>
    <x v="1"/>
    <x v="2"/>
    <x v="1"/>
    <s v="APLICACOES DIRETAS"/>
    <x v="8"/>
    <x v="340"/>
    <x v="365"/>
  </r>
  <r>
    <x v="15"/>
    <n v="1928941.2000000002"/>
    <x v="1"/>
    <x v="2"/>
    <x v="1"/>
    <s v="APLICACOES DIRETAS"/>
    <x v="8"/>
    <x v="468"/>
    <x v="500"/>
  </r>
  <r>
    <x v="15"/>
    <n v="180852.87"/>
    <x v="1"/>
    <x v="2"/>
    <x v="1"/>
    <s v="APLICACOES DIRETAS"/>
    <x v="8"/>
    <x v="457"/>
    <x v="488"/>
  </r>
  <r>
    <x v="15"/>
    <n v="437520.3"/>
    <x v="1"/>
    <x v="2"/>
    <x v="1"/>
    <s v="APLICACOES DIRETAS"/>
    <x v="8"/>
    <x v="252"/>
    <x v="261"/>
  </r>
  <r>
    <x v="15"/>
    <n v="7398462.29"/>
    <x v="1"/>
    <x v="2"/>
    <x v="1"/>
    <s v="APLICACOES DIRETAS"/>
    <x v="9"/>
    <x v="440"/>
    <x v="470"/>
  </r>
  <r>
    <x v="15"/>
    <n v="1195862.29"/>
    <x v="1"/>
    <x v="2"/>
    <x v="1"/>
    <s v="APLICACOES DIRETAS"/>
    <x v="9"/>
    <x v="338"/>
    <x v="363"/>
  </r>
  <r>
    <x v="15"/>
    <n v="1228340.55"/>
    <x v="1"/>
    <x v="2"/>
    <x v="1"/>
    <s v="APLICACOES DIRETAS"/>
    <x v="9"/>
    <x v="246"/>
    <x v="255"/>
  </r>
  <r>
    <x v="15"/>
    <n v="1713522.28"/>
    <x v="1"/>
    <x v="2"/>
    <x v="1"/>
    <s v="APLICACOES DIRETAS"/>
    <x v="9"/>
    <x v="96"/>
    <x v="96"/>
  </r>
  <r>
    <x v="15"/>
    <n v="643120.39"/>
    <x v="1"/>
    <x v="2"/>
    <x v="1"/>
    <s v="APLICACOES DIRETAS"/>
    <x v="9"/>
    <x v="78"/>
    <x v="78"/>
  </r>
  <r>
    <x v="15"/>
    <n v="22299145.030000001"/>
    <x v="1"/>
    <x v="2"/>
    <x v="1"/>
    <s v="APLICACOES DIRETAS"/>
    <x v="9"/>
    <x v="290"/>
    <x v="300"/>
  </r>
  <r>
    <x v="15"/>
    <n v="109935.4"/>
    <x v="1"/>
    <x v="2"/>
    <x v="1"/>
    <s v="APLICACOES DIRETAS"/>
    <x v="9"/>
    <x v="339"/>
    <x v="364"/>
  </r>
  <r>
    <x v="15"/>
    <n v="2491484.9"/>
    <x v="1"/>
    <x v="2"/>
    <x v="1"/>
    <s v="APLICACOES DIRETAS"/>
    <x v="9"/>
    <x v="377"/>
    <x v="404"/>
  </r>
  <r>
    <x v="15"/>
    <n v="45577897.920000002"/>
    <x v="1"/>
    <x v="2"/>
    <x v="1"/>
    <s v="APLICACOES DIRETAS"/>
    <x v="9"/>
    <x v="359"/>
    <x v="382"/>
  </r>
  <r>
    <x v="15"/>
    <n v="3410366.02"/>
    <x v="1"/>
    <x v="2"/>
    <x v="1"/>
    <s v="APLICACOES DIRETAS"/>
    <x v="9"/>
    <x v="294"/>
    <x v="304"/>
  </r>
  <r>
    <x v="15"/>
    <n v="4908034.42"/>
    <x v="1"/>
    <x v="2"/>
    <x v="1"/>
    <s v="APLICACOES DIRETAS"/>
    <x v="9"/>
    <x v="295"/>
    <x v="305"/>
  </r>
  <r>
    <x v="15"/>
    <n v="3518106.36"/>
    <x v="1"/>
    <x v="2"/>
    <x v="1"/>
    <s v="APLICACOES DIRETAS"/>
    <x v="9"/>
    <x v="296"/>
    <x v="306"/>
  </r>
  <r>
    <x v="15"/>
    <n v="914591.3"/>
    <x v="1"/>
    <x v="2"/>
    <x v="1"/>
    <s v="APLICACOES DIRETAS"/>
    <x v="9"/>
    <x v="13"/>
    <x v="13"/>
  </r>
  <r>
    <x v="15"/>
    <n v="73832.06"/>
    <x v="1"/>
    <x v="2"/>
    <x v="1"/>
    <s v="APLICACOES DIRETAS"/>
    <x v="9"/>
    <x v="469"/>
    <x v="501"/>
  </r>
  <r>
    <x v="15"/>
    <n v="67507708.629999995"/>
    <x v="1"/>
    <x v="2"/>
    <x v="1"/>
    <s v="APLICACOES DIRETAS"/>
    <x v="9"/>
    <x v="82"/>
    <x v="82"/>
  </r>
  <r>
    <x v="15"/>
    <n v="66038.240000000005"/>
    <x v="1"/>
    <x v="2"/>
    <x v="1"/>
    <s v="APLICACOES DIRETAS"/>
    <x v="9"/>
    <x v="97"/>
    <x v="97"/>
  </r>
  <r>
    <x v="15"/>
    <n v="24303532.190000001"/>
    <x v="1"/>
    <x v="2"/>
    <x v="1"/>
    <s v="APLICACOES DIRETAS"/>
    <x v="9"/>
    <x v="297"/>
    <x v="307"/>
  </r>
  <r>
    <x v="15"/>
    <n v="381239509.32999998"/>
    <x v="1"/>
    <x v="2"/>
    <x v="1"/>
    <s v="APLICACOES DIRETAS"/>
    <x v="9"/>
    <x v="85"/>
    <x v="85"/>
  </r>
  <r>
    <x v="15"/>
    <n v="76598485.959999993"/>
    <x v="1"/>
    <x v="2"/>
    <x v="1"/>
    <s v="APLICACOES DIRETAS"/>
    <x v="9"/>
    <x v="86"/>
    <x v="86"/>
  </r>
  <r>
    <x v="15"/>
    <n v="38894773.969999999"/>
    <x v="1"/>
    <x v="2"/>
    <x v="1"/>
    <s v="APLICACOES DIRETAS"/>
    <x v="9"/>
    <x v="99"/>
    <x v="99"/>
  </r>
  <r>
    <x v="15"/>
    <n v="21878490.640000001"/>
    <x v="1"/>
    <x v="2"/>
    <x v="1"/>
    <s v="APLICACOES DIRETAS"/>
    <x v="9"/>
    <x v="100"/>
    <x v="100"/>
  </r>
  <r>
    <x v="15"/>
    <n v="89089.99"/>
    <x v="1"/>
    <x v="2"/>
    <x v="1"/>
    <s v="APLICACOES DIRETAS"/>
    <x v="9"/>
    <x v="101"/>
    <x v="101"/>
  </r>
  <r>
    <x v="15"/>
    <n v="115252797.11"/>
    <x v="1"/>
    <x v="2"/>
    <x v="1"/>
    <s v="APLICACOES DIRETAS"/>
    <x v="9"/>
    <x v="102"/>
    <x v="102"/>
  </r>
  <r>
    <x v="15"/>
    <n v="59691.46"/>
    <x v="1"/>
    <x v="2"/>
    <x v="1"/>
    <s v="APLICACOES DIRETAS"/>
    <x v="9"/>
    <x v="103"/>
    <x v="103"/>
  </r>
  <r>
    <x v="15"/>
    <n v="82375075.269999996"/>
    <x v="1"/>
    <x v="2"/>
    <x v="1"/>
    <s v="APLICACOES DIRETAS"/>
    <x v="9"/>
    <x v="104"/>
    <x v="104"/>
  </r>
  <r>
    <x v="15"/>
    <n v="3155600"/>
    <x v="1"/>
    <x v="2"/>
    <x v="1"/>
    <s v="APLICACOES DIRETAS"/>
    <x v="9"/>
    <x v="395"/>
    <x v="426"/>
  </r>
  <r>
    <x v="15"/>
    <n v="3146448.93"/>
    <x v="1"/>
    <x v="2"/>
    <x v="1"/>
    <s v="APLICACOES DIRETAS"/>
    <x v="9"/>
    <x v="105"/>
    <x v="105"/>
  </r>
  <r>
    <x v="15"/>
    <n v="1022804.73"/>
    <x v="1"/>
    <x v="2"/>
    <x v="1"/>
    <s v="APLICACOES DIRETAS"/>
    <x v="9"/>
    <x v="106"/>
    <x v="106"/>
  </r>
  <r>
    <x v="15"/>
    <n v="111568040"/>
    <x v="1"/>
    <x v="2"/>
    <x v="1"/>
    <s v="APLICACOES DIRETAS"/>
    <x v="9"/>
    <x v="107"/>
    <x v="107"/>
  </r>
  <r>
    <x v="15"/>
    <n v="690295.68"/>
    <x v="1"/>
    <x v="2"/>
    <x v="1"/>
    <s v="APLICACOES DIRETAS"/>
    <x v="9"/>
    <x v="108"/>
    <x v="108"/>
  </r>
  <r>
    <x v="15"/>
    <n v="42849755.369999997"/>
    <x v="1"/>
    <x v="2"/>
    <x v="1"/>
    <s v="APLICACOES DIRETAS"/>
    <x v="9"/>
    <x v="360"/>
    <x v="383"/>
  </r>
  <r>
    <x v="15"/>
    <n v="10462954.52"/>
    <x v="1"/>
    <x v="2"/>
    <x v="1"/>
    <s v="APLICACOES DIRETAS"/>
    <x v="9"/>
    <x v="234"/>
    <x v="236"/>
  </r>
  <r>
    <x v="15"/>
    <n v="63131389.020000003"/>
    <x v="1"/>
    <x v="2"/>
    <x v="1"/>
    <s v="APLICACOES DIRETAS"/>
    <x v="9"/>
    <x v="93"/>
    <x v="93"/>
  </r>
  <r>
    <x v="15"/>
    <n v="95172441.709999993"/>
    <x v="1"/>
    <x v="2"/>
    <x v="1"/>
    <s v="APLICACOES DIRETAS"/>
    <x v="9"/>
    <x v="94"/>
    <x v="94"/>
  </r>
  <r>
    <x v="15"/>
    <n v="12113170.369999999"/>
    <x v="1"/>
    <x v="2"/>
    <x v="1"/>
    <s v="APLICACOES DIRETAS"/>
    <x v="9"/>
    <x v="109"/>
    <x v="109"/>
  </r>
  <r>
    <x v="15"/>
    <n v="3943115.93"/>
    <x v="1"/>
    <x v="2"/>
    <x v="1"/>
    <s v="APLICACOES DIRETAS"/>
    <x v="9"/>
    <x v="235"/>
    <x v="237"/>
  </r>
  <r>
    <x v="15"/>
    <n v="30055835.780000001"/>
    <x v="1"/>
    <x v="2"/>
    <x v="1"/>
    <s v="APLICACOES DIRETAS"/>
    <x v="9"/>
    <x v="3"/>
    <x v="238"/>
  </r>
  <r>
    <x v="15"/>
    <n v="19138944.41"/>
    <x v="1"/>
    <x v="2"/>
    <x v="1"/>
    <s v="APLICACOES DIRETAS"/>
    <x v="9"/>
    <x v="247"/>
    <x v="256"/>
  </r>
  <r>
    <x v="15"/>
    <n v="486194.19"/>
    <x v="1"/>
    <x v="2"/>
    <x v="1"/>
    <s v="APLICACOES DIRETAS"/>
    <x v="9"/>
    <x v="458"/>
    <x v="489"/>
  </r>
  <r>
    <x v="15"/>
    <n v="2790511.23"/>
    <x v="1"/>
    <x v="2"/>
    <x v="1"/>
    <s v="APLICACOES DIRETAS"/>
    <x v="9"/>
    <x v="459"/>
    <x v="490"/>
  </r>
  <r>
    <x v="15"/>
    <n v="18648847.18"/>
    <x v="1"/>
    <x v="2"/>
    <x v="1"/>
    <s v="APLICACOES DIRETAS"/>
    <x v="9"/>
    <x v="397"/>
    <x v="428"/>
  </r>
  <r>
    <x v="15"/>
    <n v="4488366.45"/>
    <x v="1"/>
    <x v="2"/>
    <x v="1"/>
    <s v="APLICACOES DIRETAS"/>
    <x v="9"/>
    <x v="361"/>
    <x v="384"/>
  </r>
  <r>
    <x v="15"/>
    <n v="9137300.6799999997"/>
    <x v="1"/>
    <x v="2"/>
    <x v="1"/>
    <s v="APLICACOES DIRETAS"/>
    <x v="9"/>
    <x v="398"/>
    <x v="429"/>
  </r>
  <r>
    <x v="15"/>
    <n v="817163.15"/>
    <x v="1"/>
    <x v="2"/>
    <x v="1"/>
    <s v="APLICACOES DIRETAS"/>
    <x v="9"/>
    <x v="110"/>
    <x v="110"/>
  </r>
  <r>
    <x v="15"/>
    <n v="128847549.77"/>
    <x v="1"/>
    <x v="2"/>
    <x v="1"/>
    <s v="APLICACOES DIRETAS"/>
    <x v="9"/>
    <x v="111"/>
    <x v="111"/>
  </r>
  <r>
    <x v="15"/>
    <n v="6412930.5300000003"/>
    <x v="1"/>
    <x v="2"/>
    <x v="1"/>
    <s v="APLICACOES DIRETAS"/>
    <x v="9"/>
    <x v="340"/>
    <x v="365"/>
  </r>
  <r>
    <x v="15"/>
    <n v="11157030.380000001"/>
    <x v="1"/>
    <x v="2"/>
    <x v="1"/>
    <s v="APLICACOES DIRETAS"/>
    <x v="9"/>
    <x v="298"/>
    <x v="308"/>
  </r>
  <r>
    <x v="15"/>
    <n v="70940574.319999993"/>
    <x v="1"/>
    <x v="2"/>
    <x v="1"/>
    <s v="APLICACOES DIRETAS"/>
    <x v="9"/>
    <x v="341"/>
    <x v="366"/>
  </r>
  <r>
    <x v="15"/>
    <n v="18392075.629999999"/>
    <x v="1"/>
    <x v="2"/>
    <x v="1"/>
    <s v="APLICACOES DIRETAS"/>
    <x v="9"/>
    <x v="342"/>
    <x v="367"/>
  </r>
  <r>
    <x v="15"/>
    <n v="5726005.3100000005"/>
    <x v="1"/>
    <x v="2"/>
    <x v="1"/>
    <s v="APLICACOES DIRETAS"/>
    <x v="9"/>
    <x v="479"/>
    <x v="512"/>
  </r>
  <r>
    <x v="15"/>
    <n v="2843255.15"/>
    <x v="1"/>
    <x v="2"/>
    <x v="1"/>
    <s v="APLICACOES DIRETAS"/>
    <x v="9"/>
    <x v="299"/>
    <x v="309"/>
  </r>
  <r>
    <x v="15"/>
    <n v="0"/>
    <x v="1"/>
    <x v="2"/>
    <x v="1"/>
    <s v="APLICACOES DIRETAS"/>
    <x v="9"/>
    <x v="343"/>
    <x v="257"/>
  </r>
  <r>
    <x v="15"/>
    <n v="240007618.47"/>
    <x v="1"/>
    <x v="2"/>
    <x v="1"/>
    <s v="APLICACOES DIRETAS"/>
    <x v="9"/>
    <x v="236"/>
    <x v="239"/>
  </r>
  <r>
    <x v="15"/>
    <n v="6536804.3300000001"/>
    <x v="1"/>
    <x v="2"/>
    <x v="1"/>
    <s v="APLICACOES DIRETAS"/>
    <x v="9"/>
    <x v="344"/>
    <x v="368"/>
  </r>
  <r>
    <x v="15"/>
    <n v="666858.64"/>
    <x v="1"/>
    <x v="2"/>
    <x v="1"/>
    <s v="APLICACOES DIRETAS"/>
    <x v="9"/>
    <x v="400"/>
    <x v="431"/>
  </r>
  <r>
    <x v="15"/>
    <n v="282609804.87"/>
    <x v="1"/>
    <x v="2"/>
    <x v="1"/>
    <s v="APLICACOES DIRETAS"/>
    <x v="9"/>
    <x v="345"/>
    <x v="369"/>
  </r>
  <r>
    <x v="15"/>
    <n v="0"/>
    <x v="1"/>
    <x v="2"/>
    <x v="1"/>
    <s v="APLICACOES DIRETAS"/>
    <x v="9"/>
    <x v="346"/>
    <x v="258"/>
  </r>
  <r>
    <x v="15"/>
    <n v="824164504.25999999"/>
    <x v="1"/>
    <x v="2"/>
    <x v="1"/>
    <s v="APLICACOES DIRETAS"/>
    <x v="9"/>
    <x v="113"/>
    <x v="113"/>
  </r>
  <r>
    <x v="15"/>
    <n v="1228441780.0799999"/>
    <x v="1"/>
    <x v="2"/>
    <x v="1"/>
    <s v="APLICACOES DIRETAS"/>
    <x v="9"/>
    <x v="347"/>
    <x v="370"/>
  </r>
  <r>
    <x v="15"/>
    <n v="240182020.61000001"/>
    <x v="1"/>
    <x v="2"/>
    <x v="1"/>
    <s v="APLICACOES DIRETAS"/>
    <x v="9"/>
    <x v="317"/>
    <x v="336"/>
  </r>
  <r>
    <x v="15"/>
    <n v="45126208.079999998"/>
    <x v="1"/>
    <x v="2"/>
    <x v="1"/>
    <s v="APLICACOES DIRETAS"/>
    <x v="9"/>
    <x v="250"/>
    <x v="259"/>
  </r>
  <r>
    <x v="15"/>
    <n v="9188906.25"/>
    <x v="1"/>
    <x v="2"/>
    <x v="1"/>
    <s v="APLICACOES DIRETAS"/>
    <x v="9"/>
    <x v="348"/>
    <x v="371"/>
  </r>
  <r>
    <x v="15"/>
    <n v="37092993.75"/>
    <x v="1"/>
    <x v="2"/>
    <x v="1"/>
    <s v="APLICACOES DIRETAS"/>
    <x v="9"/>
    <x v="251"/>
    <x v="260"/>
  </r>
  <r>
    <x v="15"/>
    <n v="6741889.8200000003"/>
    <x v="1"/>
    <x v="2"/>
    <x v="1"/>
    <s v="APLICACOES DIRETAS"/>
    <x v="9"/>
    <x v="349"/>
    <x v="372"/>
  </r>
  <r>
    <x v="15"/>
    <n v="5712063.0099999998"/>
    <x v="1"/>
    <x v="2"/>
    <x v="1"/>
    <s v="APLICACOES DIRETAS"/>
    <x v="9"/>
    <x v="362"/>
    <x v="385"/>
  </r>
  <r>
    <x v="15"/>
    <n v="1151381.55"/>
    <x v="1"/>
    <x v="2"/>
    <x v="1"/>
    <s v="APLICACOES DIRETAS"/>
    <x v="9"/>
    <x v="468"/>
    <x v="500"/>
  </r>
  <r>
    <x v="15"/>
    <n v="177228679.97"/>
    <x v="1"/>
    <x v="2"/>
    <x v="1"/>
    <s v="APLICACOES DIRETAS"/>
    <x v="9"/>
    <x v="115"/>
    <x v="115"/>
  </r>
  <r>
    <x v="15"/>
    <n v="101850002.67"/>
    <x v="1"/>
    <x v="2"/>
    <x v="1"/>
    <s v="APLICACOES DIRETAS"/>
    <x v="9"/>
    <x v="116"/>
    <x v="116"/>
  </r>
  <r>
    <x v="15"/>
    <n v="61240730.549999997"/>
    <x v="1"/>
    <x v="2"/>
    <x v="1"/>
    <s v="APLICACOES DIRETAS"/>
    <x v="9"/>
    <x v="363"/>
    <x v="386"/>
  </r>
  <r>
    <x v="15"/>
    <n v="700.92"/>
    <x v="1"/>
    <x v="2"/>
    <x v="1"/>
    <s v="APLICACOES DIRETAS"/>
    <x v="9"/>
    <x v="364"/>
    <x v="286"/>
  </r>
  <r>
    <x v="15"/>
    <n v="10221156.82"/>
    <x v="1"/>
    <x v="2"/>
    <x v="1"/>
    <s v="APLICACOES DIRETAS"/>
    <x v="9"/>
    <x v="252"/>
    <x v="261"/>
  </r>
  <r>
    <x v="15"/>
    <n v="4052340.85"/>
    <x v="1"/>
    <x v="2"/>
    <x v="1"/>
    <s v="APLICACOES DIRETAS"/>
    <x v="9"/>
    <x v="264"/>
    <x v="274"/>
  </r>
  <r>
    <x v="15"/>
    <n v="18232096.399999999"/>
    <x v="1"/>
    <x v="2"/>
    <x v="1"/>
    <s v="APLICACOES DIRETAS"/>
    <x v="9"/>
    <x v="365"/>
    <x v="387"/>
  </r>
  <r>
    <x v="15"/>
    <n v="335189.17"/>
    <x v="1"/>
    <x v="2"/>
    <x v="1"/>
    <s v="APLICACOES DIRETAS"/>
    <x v="9"/>
    <x v="119"/>
    <x v="119"/>
  </r>
  <r>
    <x v="15"/>
    <n v="3358683.15"/>
    <x v="1"/>
    <x v="2"/>
    <x v="1"/>
    <s v="APLICACOES DIRETAS"/>
    <x v="9"/>
    <x v="120"/>
    <x v="120"/>
  </r>
  <r>
    <x v="15"/>
    <n v="2113755.12"/>
    <x v="1"/>
    <x v="2"/>
    <x v="1"/>
    <s v="APLICACOES DIRETAS"/>
    <x v="33"/>
    <x v="441"/>
    <x v="471"/>
  </r>
  <r>
    <x v="15"/>
    <n v="327946.59000000003"/>
    <x v="1"/>
    <x v="2"/>
    <x v="1"/>
    <s v="APLICACOES DIRETAS"/>
    <x v="33"/>
    <x v="122"/>
    <x v="122"/>
  </r>
  <r>
    <x v="15"/>
    <n v="2059853.18"/>
    <x v="1"/>
    <x v="2"/>
    <x v="1"/>
    <s v="APLICACOES DIRETAS"/>
    <x v="33"/>
    <x v="442"/>
    <x v="472"/>
  </r>
  <r>
    <x v="15"/>
    <n v="15525705.23"/>
    <x v="1"/>
    <x v="2"/>
    <x v="1"/>
    <s v="APLICACOES DIRETAS"/>
    <x v="33"/>
    <x v="443"/>
    <x v="473"/>
  </r>
  <r>
    <x v="15"/>
    <n v="3402723.74"/>
    <x v="1"/>
    <x v="2"/>
    <x v="1"/>
    <s v="APLICACOES DIRETAS"/>
    <x v="33"/>
    <x v="3"/>
    <x v="240"/>
  </r>
  <r>
    <x v="15"/>
    <n v="29253034.870000001"/>
    <x v="1"/>
    <x v="2"/>
    <x v="1"/>
    <s v="APLICACOES DIRETAS"/>
    <x v="33"/>
    <x v="444"/>
    <x v="474"/>
  </r>
  <r>
    <x v="15"/>
    <n v="20865710.66"/>
    <x v="1"/>
    <x v="2"/>
    <x v="1"/>
    <s v="APLICACOES DIRETAS"/>
    <x v="72"/>
    <x v="401"/>
    <x v="432"/>
  </r>
  <r>
    <x v="15"/>
    <n v="0"/>
    <x v="1"/>
    <x v="2"/>
    <x v="1"/>
    <s v="APLICACOES DIRETAS"/>
    <x v="72"/>
    <x v="3"/>
    <x v="434"/>
  </r>
  <r>
    <x v="15"/>
    <n v="354282.87"/>
    <x v="1"/>
    <x v="2"/>
    <x v="1"/>
    <s v="APLICACOES DIRETAS"/>
    <x v="75"/>
    <x v="404"/>
    <x v="436"/>
  </r>
  <r>
    <x v="15"/>
    <n v="22229028.350000001"/>
    <x v="1"/>
    <x v="2"/>
    <x v="1"/>
    <s v="APLICACOES DIRETAS"/>
    <x v="75"/>
    <x v="445"/>
    <x v="475"/>
  </r>
  <r>
    <x v="15"/>
    <n v="0"/>
    <x v="1"/>
    <x v="2"/>
    <x v="1"/>
    <s v="APLICACOES DIRETAS"/>
    <x v="75"/>
    <x v="3"/>
    <x v="476"/>
  </r>
  <r>
    <x v="15"/>
    <n v="3458507.78"/>
    <x v="1"/>
    <x v="2"/>
    <x v="1"/>
    <s v="APLICACOES DIRETAS"/>
    <x v="35"/>
    <x v="126"/>
    <x v="126"/>
  </r>
  <r>
    <x v="15"/>
    <n v="6711621.6200000001"/>
    <x v="1"/>
    <x v="2"/>
    <x v="1"/>
    <s v="APLICACOES DIRETAS"/>
    <x v="35"/>
    <x v="461"/>
    <x v="492"/>
  </r>
  <r>
    <x v="15"/>
    <n v="562414.42000000004"/>
    <x v="1"/>
    <x v="2"/>
    <x v="1"/>
    <s v="APLICACOES DIRETAS"/>
    <x v="35"/>
    <x v="127"/>
    <x v="127"/>
  </r>
  <r>
    <x v="15"/>
    <n v="4726381.21"/>
    <x v="1"/>
    <x v="2"/>
    <x v="1"/>
    <s v="APLICACOES DIRETAS"/>
    <x v="35"/>
    <x v="128"/>
    <x v="128"/>
  </r>
  <r>
    <x v="15"/>
    <n v="0"/>
    <x v="1"/>
    <x v="2"/>
    <x v="1"/>
    <s v="APLICACOES DIRETAS"/>
    <x v="35"/>
    <x v="3"/>
    <x v="277"/>
  </r>
  <r>
    <x v="15"/>
    <n v="0"/>
    <x v="1"/>
    <x v="2"/>
    <x v="1"/>
    <s v="APLICACOES DIRETAS"/>
    <x v="36"/>
    <x v="3"/>
    <x v="502"/>
  </r>
  <r>
    <x v="15"/>
    <n v="0"/>
    <x v="1"/>
    <x v="2"/>
    <x v="1"/>
    <s v="APLICACOES DIRETAS"/>
    <x v="76"/>
    <x v="3"/>
    <x v="437"/>
  </r>
  <r>
    <x v="15"/>
    <n v="0"/>
    <x v="1"/>
    <x v="2"/>
    <x v="1"/>
    <s v="APLICACOES DIRETAS"/>
    <x v="58"/>
    <x v="3"/>
    <x v="324"/>
  </r>
  <r>
    <x v="15"/>
    <n v="18509529.93"/>
    <x v="1"/>
    <x v="2"/>
    <x v="1"/>
    <s v="APLICACOES DIRETAS"/>
    <x v="39"/>
    <x v="470"/>
    <x v="503"/>
  </r>
  <r>
    <x v="15"/>
    <n v="12401439.82"/>
    <x v="1"/>
    <x v="2"/>
    <x v="1"/>
    <s v="APLICACOES DIRETAS"/>
    <x v="39"/>
    <x v="237"/>
    <x v="241"/>
  </r>
  <r>
    <x v="15"/>
    <n v="1600187.54"/>
    <x v="1"/>
    <x v="2"/>
    <x v="1"/>
    <s v="APLICACOES DIRETAS"/>
    <x v="39"/>
    <x v="406"/>
    <x v="438"/>
  </r>
  <r>
    <x v="15"/>
    <n v="0"/>
    <x v="1"/>
    <x v="2"/>
    <x v="1"/>
    <s v="APLICACOES DIRETAS"/>
    <x v="39"/>
    <x v="407"/>
    <x v="439"/>
  </r>
  <r>
    <x v="15"/>
    <n v="0"/>
    <x v="1"/>
    <x v="2"/>
    <x v="1"/>
    <s v="APLICACOES DIRETAS"/>
    <x v="39"/>
    <x v="3"/>
    <x v="131"/>
  </r>
  <r>
    <x v="15"/>
    <n v="0"/>
    <x v="1"/>
    <x v="2"/>
    <x v="1"/>
    <s v="APLICACOES DIRETAS"/>
    <x v="40"/>
    <x v="3"/>
    <x v="243"/>
  </r>
  <r>
    <x v="15"/>
    <n v="858442.2"/>
    <x v="1"/>
    <x v="2"/>
    <x v="1"/>
    <s v="APLICACOES DIRETAS"/>
    <x v="40"/>
    <x v="133"/>
    <x v="133"/>
  </r>
  <r>
    <x v="15"/>
    <n v="21864517.530000001"/>
    <x v="1"/>
    <x v="2"/>
    <x v="1"/>
    <s v="APLICACOES DIRETAS"/>
    <x v="40"/>
    <x v="134"/>
    <x v="134"/>
  </r>
  <r>
    <x v="15"/>
    <n v="0"/>
    <x v="1"/>
    <x v="2"/>
    <x v="1"/>
    <s v="APLICACOES DIRETAS"/>
    <x v="77"/>
    <x v="3"/>
    <x v="440"/>
  </r>
  <r>
    <x v="15"/>
    <n v="10307734432.68"/>
    <x v="1"/>
    <x v="2"/>
    <x v="9"/>
    <s v="APLICACAO DIRETA DECORRENTE DE OPERACOES ENTRE ORGAOS, FUNDOS E ENTIDA"/>
    <x v="73"/>
    <x v="352"/>
    <x v="375"/>
  </r>
  <r>
    <x v="15"/>
    <n v="0"/>
    <x v="1"/>
    <x v="2"/>
    <x v="9"/>
    <s v="APLICACAO DIRETA DECORRENTE DE OPERACOES ENTRE ORGAOS, FUNDOS E ENTIDA"/>
    <x v="73"/>
    <x v="3"/>
    <x v="375"/>
  </r>
  <r>
    <x v="15"/>
    <n v="2076977411.48"/>
    <x v="1"/>
    <x v="2"/>
    <x v="9"/>
    <s v="APLICACAO DIRETA DECORRENTE DE OPERACOES ENTRE ORGAOS, FUNDOS E ENTIDA"/>
    <x v="3"/>
    <x v="425"/>
    <x v="456"/>
  </r>
  <r>
    <x v="15"/>
    <n v="0"/>
    <x v="1"/>
    <x v="2"/>
    <x v="9"/>
    <s v="APLICACAO DIRETA DECORRENTE DE OPERACOES ENTRE ORGAOS, FUNDOS E ENTIDA"/>
    <x v="3"/>
    <x v="3"/>
    <x v="6"/>
  </r>
  <r>
    <x v="15"/>
    <n v="37037398.939999998"/>
    <x v="1"/>
    <x v="2"/>
    <x v="9"/>
    <s v="APLICACAO DIRETA DECORRENTE DE OPERACOES ENTRE ORGAOS, FUNDOS E ENTIDA"/>
    <x v="3"/>
    <x v="292"/>
    <x v="302"/>
  </r>
  <r>
    <x v="15"/>
    <n v="4136404.35"/>
    <x v="1"/>
    <x v="2"/>
    <x v="9"/>
    <s v="APLICACAO DIRETA DECORRENTE DE OPERACOES ENTRE ORGAOS, FUNDOS E ENTIDA"/>
    <x v="5"/>
    <x v="388"/>
    <x v="417"/>
  </r>
  <r>
    <x v="15"/>
    <n v="0"/>
    <x v="1"/>
    <x v="2"/>
    <x v="9"/>
    <s v="APLICACAO DIRETA DECORRENTE DE OPERACOES ENTRE ORGAOS, FUNDOS E ENTIDA"/>
    <x v="5"/>
    <x v="3"/>
    <x v="9"/>
  </r>
  <r>
    <x v="15"/>
    <n v="13320059.460000001"/>
    <x v="1"/>
    <x v="2"/>
    <x v="9"/>
    <s v="APLICACAO DIRETA DECORRENTE DE OPERACOES ENTRE ORGAOS, FUNDOS E ENTIDA"/>
    <x v="4"/>
    <x v="8"/>
    <x v="8"/>
  </r>
  <r>
    <x v="15"/>
    <n v="0"/>
    <x v="1"/>
    <x v="2"/>
    <x v="9"/>
    <s v="APLICACAO DIRETA DECORRENTE DE OPERACOES ENTRE ORGAOS, FUNDOS E ENTIDA"/>
    <x v="4"/>
    <x v="273"/>
    <x v="284"/>
  </r>
  <r>
    <x v="15"/>
    <n v="0"/>
    <x v="1"/>
    <x v="2"/>
    <x v="9"/>
    <s v="APLICACAO DIRETA DECORRENTE DE OPERACOES ENTRE ORGAOS, FUNDOS E ENTIDA"/>
    <x v="4"/>
    <x v="3"/>
    <x v="327"/>
  </r>
  <r>
    <x v="15"/>
    <n v="64566.92"/>
    <x v="1"/>
    <x v="2"/>
    <x v="9"/>
    <s v="APLICACAO DIRETA DECORRENTE DE OPERACOES ENTRE ORGAOS, FUNDOS E ENTIDA"/>
    <x v="7"/>
    <x v="61"/>
    <x v="61"/>
  </r>
  <r>
    <x v="15"/>
    <n v="0"/>
    <x v="1"/>
    <x v="2"/>
    <x v="9"/>
    <s v="APLICACAO DIRETA DECORRENTE DE OPERACOES ENTRE ORGAOS, FUNDOS E ENTIDA"/>
    <x v="7"/>
    <x v="3"/>
    <x v="233"/>
  </r>
  <r>
    <x v="15"/>
    <n v="150503.33000000002"/>
    <x v="1"/>
    <x v="2"/>
    <x v="9"/>
    <s v="APLICACAO DIRETA DECORRENTE DE OPERACOES ENTRE ORGAOS, FUNDOS E ENTIDA"/>
    <x v="42"/>
    <x v="319"/>
    <x v="339"/>
  </r>
  <r>
    <x v="15"/>
    <n v="0"/>
    <x v="1"/>
    <x v="2"/>
    <x v="9"/>
    <s v="APLICACAO DIRETA DECORRENTE DE OPERACOES ENTRE ORGAOS, FUNDOS E ENTIDA"/>
    <x v="42"/>
    <x v="320"/>
    <x v="340"/>
  </r>
  <r>
    <x v="15"/>
    <n v="1707371.34"/>
    <x v="1"/>
    <x v="2"/>
    <x v="9"/>
    <s v="APLICACAO DIRETA DECORRENTE DE OPERACOES ENTRE ORGAOS, FUNDOS E ENTIDA"/>
    <x v="42"/>
    <x v="322"/>
    <x v="342"/>
  </r>
  <r>
    <x v="15"/>
    <n v="0"/>
    <x v="1"/>
    <x v="2"/>
    <x v="9"/>
    <s v="APLICACAO DIRETA DECORRENTE DE OPERACOES ENTRE ORGAOS, FUNDOS E ENTIDA"/>
    <x v="42"/>
    <x v="3"/>
    <x v="244"/>
  </r>
  <r>
    <x v="15"/>
    <n v="453314.53"/>
    <x v="1"/>
    <x v="2"/>
    <x v="9"/>
    <s v="APLICACAO DIRETA DECORRENTE DE OPERACOES ENTRE ORGAOS, FUNDOS E ENTIDA"/>
    <x v="27"/>
    <x v="65"/>
    <x v="65"/>
  </r>
  <r>
    <x v="15"/>
    <n v="0"/>
    <x v="1"/>
    <x v="2"/>
    <x v="9"/>
    <s v="APLICACAO DIRETA DECORRENTE DE OPERACOES ENTRE ORGAOS, FUNDOS E ENTIDA"/>
    <x v="27"/>
    <x v="3"/>
    <x v="65"/>
  </r>
  <r>
    <x v="15"/>
    <n v="143.76"/>
    <x v="1"/>
    <x v="2"/>
    <x v="9"/>
    <s v="APLICACAO DIRETA DECORRENTE DE OPERACOES ENTRE ORGAOS, FUNDOS E ENTIDA"/>
    <x v="9"/>
    <x v="246"/>
    <x v="255"/>
  </r>
  <r>
    <x v="15"/>
    <n v="20761.600000000002"/>
    <x v="1"/>
    <x v="2"/>
    <x v="9"/>
    <s v="APLICACAO DIRETA DECORRENTE DE OPERACOES ENTRE ORGAOS, FUNDOS E ENTIDA"/>
    <x v="9"/>
    <x v="96"/>
    <x v="96"/>
  </r>
  <r>
    <x v="15"/>
    <n v="7999.39"/>
    <x v="1"/>
    <x v="2"/>
    <x v="9"/>
    <s v="APLICACAO DIRETA DECORRENTE DE OPERACOES ENTRE ORGAOS, FUNDOS E ENTIDA"/>
    <x v="9"/>
    <x v="294"/>
    <x v="304"/>
  </r>
  <r>
    <x v="15"/>
    <n v="366509.83"/>
    <x v="1"/>
    <x v="2"/>
    <x v="9"/>
    <s v="APLICACAO DIRETA DECORRENTE DE OPERACOES ENTRE ORGAOS, FUNDOS E ENTIDA"/>
    <x v="9"/>
    <x v="295"/>
    <x v="305"/>
  </r>
  <r>
    <x v="15"/>
    <n v="330003.25"/>
    <x v="1"/>
    <x v="2"/>
    <x v="9"/>
    <s v="APLICACAO DIRETA DECORRENTE DE OPERACOES ENTRE ORGAOS, FUNDOS E ENTIDA"/>
    <x v="9"/>
    <x v="296"/>
    <x v="306"/>
  </r>
  <r>
    <x v="15"/>
    <n v="33374.76"/>
    <x v="1"/>
    <x v="2"/>
    <x v="9"/>
    <s v="APLICACAO DIRETA DECORRENTE DE OPERACOES ENTRE ORGAOS, FUNDOS E ENTIDA"/>
    <x v="9"/>
    <x v="13"/>
    <x v="13"/>
  </r>
  <r>
    <x v="15"/>
    <n v="89087.679999999993"/>
    <x v="1"/>
    <x v="2"/>
    <x v="9"/>
    <s v="APLICACAO DIRETA DECORRENTE DE OPERACOES ENTRE ORGAOS, FUNDOS E ENTIDA"/>
    <x v="9"/>
    <x v="82"/>
    <x v="82"/>
  </r>
  <r>
    <x v="15"/>
    <n v="0"/>
    <x v="1"/>
    <x v="2"/>
    <x v="9"/>
    <s v="APLICACAO DIRETA DECORRENTE DE OPERACOES ENTRE ORGAOS, FUNDOS E ENTIDA"/>
    <x v="9"/>
    <x v="97"/>
    <x v="97"/>
  </r>
  <r>
    <x v="15"/>
    <n v="0"/>
    <x v="1"/>
    <x v="2"/>
    <x v="9"/>
    <s v="APLICACAO DIRETA DECORRENTE DE OPERACOES ENTRE ORGAOS, FUNDOS E ENTIDA"/>
    <x v="9"/>
    <x v="85"/>
    <x v="85"/>
  </r>
  <r>
    <x v="15"/>
    <n v="287270.07"/>
    <x v="1"/>
    <x v="2"/>
    <x v="9"/>
    <s v="APLICACAO DIRETA DECORRENTE DE OPERACOES ENTRE ORGAOS, FUNDOS E ENTIDA"/>
    <x v="9"/>
    <x v="86"/>
    <x v="86"/>
  </r>
  <r>
    <x v="15"/>
    <n v="203008.2"/>
    <x v="1"/>
    <x v="2"/>
    <x v="9"/>
    <s v="APLICACAO DIRETA DECORRENTE DE OPERACOES ENTRE ORGAOS, FUNDOS E ENTIDA"/>
    <x v="9"/>
    <x v="100"/>
    <x v="100"/>
  </r>
  <r>
    <x v="15"/>
    <n v="18762.38"/>
    <x v="1"/>
    <x v="2"/>
    <x v="9"/>
    <s v="APLICACAO DIRETA DECORRENTE DE OPERACOES ENTRE ORGAOS, FUNDOS E ENTIDA"/>
    <x v="9"/>
    <x v="103"/>
    <x v="103"/>
  </r>
  <r>
    <x v="15"/>
    <n v="1411763.08"/>
    <x v="1"/>
    <x v="2"/>
    <x v="9"/>
    <s v="APLICACAO DIRETA DECORRENTE DE OPERACOES ENTRE ORGAOS, FUNDOS E ENTIDA"/>
    <x v="9"/>
    <x v="104"/>
    <x v="104"/>
  </r>
  <r>
    <x v="15"/>
    <n v="202000000"/>
    <x v="1"/>
    <x v="2"/>
    <x v="9"/>
    <s v="APLICACAO DIRETA DECORRENTE DE OPERACOES ENTRE ORGAOS, FUNDOS E ENTIDA"/>
    <x v="9"/>
    <x v="462"/>
    <x v="493"/>
  </r>
  <r>
    <x v="15"/>
    <n v="0"/>
    <x v="1"/>
    <x v="2"/>
    <x v="9"/>
    <s v="APLICACAO DIRETA DECORRENTE DE OPERACOES ENTRE ORGAOS, FUNDOS E ENTIDA"/>
    <x v="9"/>
    <x v="94"/>
    <x v="94"/>
  </r>
  <r>
    <x v="15"/>
    <n v="0"/>
    <x v="1"/>
    <x v="2"/>
    <x v="9"/>
    <s v="APLICACAO DIRETA DECORRENTE DE OPERACOES ENTRE ORGAOS, FUNDOS E ENTIDA"/>
    <x v="9"/>
    <x v="3"/>
    <x v="238"/>
  </r>
  <r>
    <x v="15"/>
    <n v="38154.300000000003"/>
    <x v="1"/>
    <x v="2"/>
    <x v="9"/>
    <s v="APLICACAO DIRETA DECORRENTE DE OPERACOES ENTRE ORGAOS, FUNDOS E ENTIDA"/>
    <x v="9"/>
    <x v="343"/>
    <x v="257"/>
  </r>
  <r>
    <x v="15"/>
    <n v="73980"/>
    <x v="1"/>
    <x v="2"/>
    <x v="9"/>
    <s v="APLICACAO DIRETA DECORRENTE DE OPERACOES ENTRE ORGAOS, FUNDOS E ENTIDA"/>
    <x v="9"/>
    <x v="400"/>
    <x v="431"/>
  </r>
  <r>
    <x v="15"/>
    <n v="2099152.37"/>
    <x v="1"/>
    <x v="2"/>
    <x v="9"/>
    <s v="APLICACAO DIRETA DECORRENTE DE OPERACOES ENTRE ORGAOS, FUNDOS E ENTIDA"/>
    <x v="9"/>
    <x v="346"/>
    <x v="258"/>
  </r>
  <r>
    <x v="15"/>
    <n v="32340191.489999998"/>
    <x v="1"/>
    <x v="2"/>
    <x v="9"/>
    <s v="APLICACAO DIRETA DECORRENTE DE OPERACOES ENTRE ORGAOS, FUNDOS E ENTIDA"/>
    <x v="9"/>
    <x v="113"/>
    <x v="113"/>
  </r>
  <r>
    <x v="15"/>
    <n v="53829850.520000003"/>
    <x v="1"/>
    <x v="2"/>
    <x v="9"/>
    <s v="APLICACAO DIRETA DECORRENTE DE OPERACOES ENTRE ORGAOS, FUNDOS E ENTIDA"/>
    <x v="9"/>
    <x v="347"/>
    <x v="370"/>
  </r>
  <r>
    <x v="15"/>
    <n v="9832.7100000000009"/>
    <x v="1"/>
    <x v="2"/>
    <x v="9"/>
    <s v="APLICACAO DIRETA DECORRENTE DE OPERACOES ENTRE ORGAOS, FUNDOS E ENTIDA"/>
    <x v="9"/>
    <x v="250"/>
    <x v="259"/>
  </r>
  <r>
    <x v="15"/>
    <n v="1663.27"/>
    <x v="1"/>
    <x v="2"/>
    <x v="9"/>
    <s v="APLICACAO DIRETA DECORRENTE DE OPERACOES ENTRE ORGAOS, FUNDOS E ENTIDA"/>
    <x v="9"/>
    <x v="363"/>
    <x v="386"/>
  </r>
  <r>
    <x v="15"/>
    <n v="0"/>
    <x v="1"/>
    <x v="2"/>
    <x v="9"/>
    <s v="APLICACAO DIRETA DECORRENTE DE OPERACOES ENTRE ORGAOS, FUNDOS E ENTIDA"/>
    <x v="58"/>
    <x v="3"/>
    <x v="324"/>
  </r>
  <r>
    <x v="15"/>
    <n v="0"/>
    <x v="1"/>
    <x v="2"/>
    <x v="9"/>
    <s v="APLICACAO DIRETA DECORRENTE DE OPERACOES ENTRE ORGAOS, FUNDOS E ENTIDA"/>
    <x v="39"/>
    <x v="237"/>
    <x v="241"/>
  </r>
  <r>
    <x v="15"/>
    <n v="0"/>
    <x v="1"/>
    <x v="2"/>
    <x v="9"/>
    <s v="APLICACAO DIRETA DECORRENTE DE OPERACOES ENTRE ORGAOS, FUNDOS E ENTIDA"/>
    <x v="39"/>
    <x v="3"/>
    <x v="131"/>
  </r>
  <r>
    <x v="15"/>
    <n v="0"/>
    <x v="1"/>
    <x v="2"/>
    <x v="9"/>
    <s v="APLICACAO DIRETA DECORRENTE DE OPERACOES ENTRE ORGAOS, FUNDOS E ENTIDA"/>
    <x v="40"/>
    <x v="3"/>
    <x v="243"/>
  </r>
  <r>
    <x v="15"/>
    <n v="195901.76"/>
    <x v="1"/>
    <x v="2"/>
    <x v="9"/>
    <s v="APLICACAO DIRETA DECORRENTE DE OPERACOES ENTRE ORGAOS, FUNDOS E ENTIDA"/>
    <x v="40"/>
    <x v="134"/>
    <x v="134"/>
  </r>
  <r>
    <x v="15"/>
    <n v="0"/>
    <x v="1"/>
    <x v="2"/>
    <x v="12"/>
    <s v="APLICACAO DIRETA A CONTA DE RECURSOS DE QUE TRATAM OS EE 1 E 2 DO ART."/>
    <x v="33"/>
    <x v="3"/>
    <x v="240"/>
  </r>
  <r>
    <x v="15"/>
    <n v="0"/>
    <x v="1"/>
    <x v="2"/>
    <x v="12"/>
    <s v="APLICACAO DIRETA A CONTA DE RECURSOS DE QUE TRATAM OS EE 1 E 2 DO ART."/>
    <x v="58"/>
    <x v="3"/>
    <x v="324"/>
  </r>
  <r>
    <x v="15"/>
    <n v="0"/>
    <x v="1"/>
    <x v="2"/>
    <x v="0"/>
    <s v="A DEFINIR"/>
    <x v="58"/>
    <x v="3"/>
    <x v="324"/>
  </r>
  <r>
    <x v="15"/>
    <n v="3133925.33"/>
    <x v="1"/>
    <x v="3"/>
    <x v="1"/>
    <s v="APLICACOES DIRETAS"/>
    <x v="67"/>
    <x v="353"/>
    <x v="377"/>
  </r>
  <r>
    <x v="15"/>
    <n v="11614934971.290001"/>
    <x v="1"/>
    <x v="3"/>
    <x v="1"/>
    <s v="APLICACOES DIRETAS"/>
    <x v="67"/>
    <x v="17"/>
    <x v="17"/>
  </r>
  <r>
    <x v="15"/>
    <n v="5110910323.46"/>
    <x v="1"/>
    <x v="3"/>
    <x v="1"/>
    <s v="APLICACOES DIRETAS"/>
    <x v="67"/>
    <x v="137"/>
    <x v="137"/>
  </r>
  <r>
    <x v="15"/>
    <n v="0"/>
    <x v="1"/>
    <x v="3"/>
    <x v="1"/>
    <s v="APLICACOES DIRETAS"/>
    <x v="67"/>
    <x v="3"/>
    <x v="413"/>
  </r>
  <r>
    <x v="15"/>
    <n v="105084630.45"/>
    <x v="1"/>
    <x v="3"/>
    <x v="1"/>
    <s v="APLICACOES DIRETAS"/>
    <x v="67"/>
    <x v="379"/>
    <x v="406"/>
  </r>
  <r>
    <x v="15"/>
    <n v="70854703.609999999"/>
    <x v="1"/>
    <x v="3"/>
    <x v="1"/>
    <s v="APLICACOES DIRETAS"/>
    <x v="19"/>
    <x v="23"/>
    <x v="23"/>
  </r>
  <r>
    <x v="15"/>
    <n v="0"/>
    <x v="1"/>
    <x v="3"/>
    <x v="1"/>
    <s v="APLICACOES DIRETAS"/>
    <x v="19"/>
    <x v="3"/>
    <x v="23"/>
  </r>
  <r>
    <x v="15"/>
    <n v="1063890.94"/>
    <x v="1"/>
    <x v="3"/>
    <x v="1"/>
    <s v="APLICACOES DIRETAS"/>
    <x v="59"/>
    <x v="257"/>
    <x v="266"/>
  </r>
  <r>
    <x v="15"/>
    <n v="0"/>
    <x v="1"/>
    <x v="3"/>
    <x v="1"/>
    <s v="APLICACOES DIRETAS"/>
    <x v="59"/>
    <x v="471"/>
    <x v="504"/>
  </r>
  <r>
    <x v="15"/>
    <n v="0"/>
    <x v="1"/>
    <x v="3"/>
    <x v="1"/>
    <s v="APLICACOES DIRETAS"/>
    <x v="59"/>
    <x v="3"/>
    <x v="266"/>
  </r>
  <r>
    <x v="15"/>
    <n v="1145574131.5599999"/>
    <x v="1"/>
    <x v="3"/>
    <x v="1"/>
    <s v="APLICACOES DIRETAS"/>
    <x v="5"/>
    <x v="389"/>
    <x v="418"/>
  </r>
  <r>
    <x v="15"/>
    <n v="0"/>
    <x v="1"/>
    <x v="3"/>
    <x v="1"/>
    <s v="APLICACOES DIRETAS"/>
    <x v="5"/>
    <x v="3"/>
    <x v="9"/>
  </r>
  <r>
    <x v="15"/>
    <n v="524259.28"/>
    <x v="1"/>
    <x v="3"/>
    <x v="1"/>
    <s v="APLICACOES DIRETAS"/>
    <x v="4"/>
    <x v="7"/>
    <x v="7"/>
  </r>
  <r>
    <x v="15"/>
    <n v="57336.5"/>
    <x v="1"/>
    <x v="3"/>
    <x v="1"/>
    <s v="APLICACOES DIRETAS"/>
    <x v="4"/>
    <x v="446"/>
    <x v="477"/>
  </r>
  <r>
    <x v="15"/>
    <n v="954902.67"/>
    <x v="1"/>
    <x v="3"/>
    <x v="1"/>
    <s v="APLICACOES DIRETAS"/>
    <x v="4"/>
    <x v="272"/>
    <x v="283"/>
  </r>
  <r>
    <x v="15"/>
    <n v="0"/>
    <x v="1"/>
    <x v="3"/>
    <x v="1"/>
    <s v="APLICACOES DIRETAS"/>
    <x v="4"/>
    <x v="3"/>
    <x v="327"/>
  </r>
  <r>
    <x v="15"/>
    <n v="22274428.239999998"/>
    <x v="1"/>
    <x v="3"/>
    <x v="1"/>
    <s v="APLICACOES DIRETAS"/>
    <x v="41"/>
    <x v="138"/>
    <x v="138"/>
  </r>
  <r>
    <x v="15"/>
    <n v="0"/>
    <x v="1"/>
    <x v="3"/>
    <x v="1"/>
    <s v="APLICACOES DIRETAS"/>
    <x v="41"/>
    <x v="3"/>
    <x v="138"/>
  </r>
  <r>
    <x v="15"/>
    <n v="794884185.89999998"/>
    <x v="1"/>
    <x v="3"/>
    <x v="1"/>
    <s v="APLICACOES DIRETAS"/>
    <x v="42"/>
    <x v="393"/>
    <x v="422"/>
  </r>
  <r>
    <x v="15"/>
    <n v="121525046.84"/>
    <x v="1"/>
    <x v="3"/>
    <x v="1"/>
    <s v="APLICACOES DIRETAS"/>
    <x v="42"/>
    <x v="318"/>
    <x v="338"/>
  </r>
  <r>
    <x v="15"/>
    <n v="19071422.600000001"/>
    <x v="1"/>
    <x v="3"/>
    <x v="1"/>
    <s v="APLICACOES DIRETAS"/>
    <x v="42"/>
    <x v="337"/>
    <x v="362"/>
  </r>
  <r>
    <x v="15"/>
    <n v="57671.19"/>
    <x v="1"/>
    <x v="3"/>
    <x v="1"/>
    <s v="APLICACOES DIRETAS"/>
    <x v="42"/>
    <x v="319"/>
    <x v="339"/>
  </r>
  <r>
    <x v="15"/>
    <n v="72187826.189999998"/>
    <x v="1"/>
    <x v="3"/>
    <x v="1"/>
    <s v="APLICACOES DIRETAS"/>
    <x v="42"/>
    <x v="320"/>
    <x v="340"/>
  </r>
  <r>
    <x v="15"/>
    <n v="0"/>
    <x v="1"/>
    <x v="3"/>
    <x v="1"/>
    <s v="APLICACOES DIRETAS"/>
    <x v="42"/>
    <x v="322"/>
    <x v="342"/>
  </r>
  <r>
    <x v="15"/>
    <n v="81135666.170000002"/>
    <x v="1"/>
    <x v="3"/>
    <x v="1"/>
    <s v="APLICACOES DIRETAS"/>
    <x v="42"/>
    <x v="3"/>
    <x v="244"/>
  </r>
  <r>
    <x v="15"/>
    <n v="288840133.61000001"/>
    <x v="1"/>
    <x v="3"/>
    <x v="1"/>
    <s v="APLICACOES DIRETAS"/>
    <x v="28"/>
    <x v="261"/>
    <x v="270"/>
  </r>
  <r>
    <x v="15"/>
    <n v="255474567.71000001"/>
    <x v="1"/>
    <x v="3"/>
    <x v="1"/>
    <s v="APLICACOES DIRETAS"/>
    <x v="28"/>
    <x v="66"/>
    <x v="66"/>
  </r>
  <r>
    <x v="15"/>
    <n v="0"/>
    <x v="1"/>
    <x v="3"/>
    <x v="1"/>
    <s v="APLICACOES DIRETAS"/>
    <x v="28"/>
    <x v="3"/>
    <x v="343"/>
  </r>
  <r>
    <x v="15"/>
    <n v="5058256.21"/>
    <x v="1"/>
    <x v="3"/>
    <x v="1"/>
    <s v="APLICACOES DIRETAS"/>
    <x v="43"/>
    <x v="141"/>
    <x v="141"/>
  </r>
  <r>
    <x v="15"/>
    <n v="115416336.27"/>
    <x v="1"/>
    <x v="3"/>
    <x v="1"/>
    <s v="APLICACOES DIRETAS"/>
    <x v="43"/>
    <x v="142"/>
    <x v="142"/>
  </r>
  <r>
    <x v="15"/>
    <n v="36485232.340000004"/>
    <x v="1"/>
    <x v="3"/>
    <x v="1"/>
    <s v="APLICACOES DIRETAS"/>
    <x v="43"/>
    <x v="143"/>
    <x v="143"/>
  </r>
  <r>
    <x v="15"/>
    <n v="7697002.7199999997"/>
    <x v="1"/>
    <x v="3"/>
    <x v="1"/>
    <s v="APLICACOES DIRETAS"/>
    <x v="43"/>
    <x v="144"/>
    <x v="144"/>
  </r>
  <r>
    <x v="15"/>
    <n v="0"/>
    <x v="1"/>
    <x v="3"/>
    <x v="1"/>
    <s v="APLICACOES DIRETAS"/>
    <x v="43"/>
    <x v="3"/>
    <x v="344"/>
  </r>
  <r>
    <x v="15"/>
    <n v="28194130.289999999"/>
    <x v="1"/>
    <x v="3"/>
    <x v="1"/>
    <s v="APLICACOES DIRETAS"/>
    <x v="43"/>
    <x v="145"/>
    <x v="145"/>
  </r>
  <r>
    <x v="15"/>
    <n v="5517087.8300000001"/>
    <x v="1"/>
    <x v="3"/>
    <x v="1"/>
    <s v="APLICACOES DIRETAS"/>
    <x v="43"/>
    <x v="146"/>
    <x v="146"/>
  </r>
  <r>
    <x v="15"/>
    <n v="14342472.9"/>
    <x v="1"/>
    <x v="3"/>
    <x v="1"/>
    <s v="APLICACOES DIRETAS"/>
    <x v="44"/>
    <x v="147"/>
    <x v="147"/>
  </r>
  <r>
    <x v="15"/>
    <n v="0"/>
    <x v="1"/>
    <x v="3"/>
    <x v="1"/>
    <s v="APLICACOES DIRETAS"/>
    <x v="44"/>
    <x v="3"/>
    <x v="147"/>
  </r>
  <r>
    <x v="15"/>
    <n v="4334542.16"/>
    <x v="1"/>
    <x v="3"/>
    <x v="1"/>
    <s v="APLICACOES DIRETAS"/>
    <x v="70"/>
    <x v="410"/>
    <x v="345"/>
  </r>
  <r>
    <x v="15"/>
    <n v="0"/>
    <x v="1"/>
    <x v="3"/>
    <x v="1"/>
    <s v="APLICACOES DIRETAS"/>
    <x v="70"/>
    <x v="3"/>
    <x v="425"/>
  </r>
  <r>
    <x v="15"/>
    <n v="1938816448.29"/>
    <x v="1"/>
    <x v="3"/>
    <x v="1"/>
    <s v="APLICACOES DIRETAS"/>
    <x v="72"/>
    <x v="401"/>
    <x v="432"/>
  </r>
  <r>
    <x v="15"/>
    <n v="1354275380.3199999"/>
    <x v="1"/>
    <x v="3"/>
    <x v="1"/>
    <s v="APLICACOES DIRETAS"/>
    <x v="72"/>
    <x v="402"/>
    <x v="433"/>
  </r>
  <r>
    <x v="15"/>
    <n v="0"/>
    <x v="1"/>
    <x v="3"/>
    <x v="1"/>
    <s v="APLICACOES DIRETAS"/>
    <x v="72"/>
    <x v="3"/>
    <x v="434"/>
  </r>
  <r>
    <x v="15"/>
    <n v="108398660.98"/>
    <x v="1"/>
    <x v="3"/>
    <x v="1"/>
    <s v="APLICACOES DIRETAS"/>
    <x v="75"/>
    <x v="411"/>
    <x v="442"/>
  </r>
  <r>
    <x v="15"/>
    <n v="3368942.52"/>
    <x v="1"/>
    <x v="3"/>
    <x v="1"/>
    <s v="APLICACOES DIRETAS"/>
    <x v="75"/>
    <x v="403"/>
    <x v="435"/>
  </r>
  <r>
    <x v="15"/>
    <n v="68397954.049999997"/>
    <x v="1"/>
    <x v="3"/>
    <x v="1"/>
    <s v="APLICACOES DIRETAS"/>
    <x v="75"/>
    <x v="412"/>
    <x v="443"/>
  </r>
  <r>
    <x v="15"/>
    <n v="27053662.699999999"/>
    <x v="1"/>
    <x v="3"/>
    <x v="1"/>
    <s v="APLICACOES DIRETAS"/>
    <x v="75"/>
    <x v="413"/>
    <x v="444"/>
  </r>
  <r>
    <x v="15"/>
    <n v="32460680.890000001"/>
    <x v="1"/>
    <x v="3"/>
    <x v="1"/>
    <s v="APLICACOES DIRETAS"/>
    <x v="75"/>
    <x v="125"/>
    <x v="125"/>
  </r>
  <r>
    <x v="15"/>
    <n v="0"/>
    <x v="1"/>
    <x v="3"/>
    <x v="1"/>
    <s v="APLICACOES DIRETAS"/>
    <x v="75"/>
    <x v="3"/>
    <x v="476"/>
  </r>
  <r>
    <x v="15"/>
    <n v="13626004.76"/>
    <x v="1"/>
    <x v="3"/>
    <x v="1"/>
    <s v="APLICACOES DIRETAS"/>
    <x v="37"/>
    <x v="129"/>
    <x v="129"/>
  </r>
  <r>
    <x v="15"/>
    <n v="0"/>
    <x v="1"/>
    <x v="3"/>
    <x v="1"/>
    <s v="APLICACOES DIRETAS"/>
    <x v="58"/>
    <x v="3"/>
    <x v="324"/>
  </r>
  <r>
    <x v="15"/>
    <n v="21223607.329999998"/>
    <x v="1"/>
    <x v="3"/>
    <x v="1"/>
    <s v="APLICACOES DIRETAS"/>
    <x v="39"/>
    <x v="237"/>
    <x v="241"/>
  </r>
  <r>
    <x v="15"/>
    <n v="39498270.060000002"/>
    <x v="1"/>
    <x v="3"/>
    <x v="1"/>
    <s v="APLICACOES DIRETAS"/>
    <x v="39"/>
    <x v="406"/>
    <x v="438"/>
  </r>
  <r>
    <x v="15"/>
    <n v="225294677.31999999"/>
    <x v="1"/>
    <x v="3"/>
    <x v="1"/>
    <s v="APLICACOES DIRETAS"/>
    <x v="39"/>
    <x v="407"/>
    <x v="439"/>
  </r>
  <r>
    <x v="15"/>
    <n v="1535374.09"/>
    <x v="1"/>
    <x v="3"/>
    <x v="1"/>
    <s v="APLICACOES DIRETAS"/>
    <x v="39"/>
    <x v="3"/>
    <x v="131"/>
  </r>
  <r>
    <x v="15"/>
    <n v="415035240.67000002"/>
    <x v="1"/>
    <x v="3"/>
    <x v="1"/>
    <s v="APLICACOES DIRETAS"/>
    <x v="66"/>
    <x v="150"/>
    <x v="150"/>
  </r>
  <r>
    <x v="15"/>
    <n v="64981660.539999999"/>
    <x v="1"/>
    <x v="3"/>
    <x v="1"/>
    <s v="APLICACOES DIRETAS"/>
    <x v="66"/>
    <x v="254"/>
    <x v="263"/>
  </r>
  <r>
    <x v="15"/>
    <n v="26702582.370000001"/>
    <x v="1"/>
    <x v="3"/>
    <x v="1"/>
    <s v="APLICACOES DIRETAS"/>
    <x v="66"/>
    <x v="414"/>
    <x v="445"/>
  </r>
  <r>
    <x v="15"/>
    <n v="104491425.29000001"/>
    <x v="1"/>
    <x v="3"/>
    <x v="1"/>
    <s v="APLICACOES DIRETAS"/>
    <x v="66"/>
    <x v="323"/>
    <x v="346"/>
  </r>
  <r>
    <x v="15"/>
    <n v="24125253.559999999"/>
    <x v="1"/>
    <x v="3"/>
    <x v="1"/>
    <s v="APLICACOES DIRETAS"/>
    <x v="66"/>
    <x v="152"/>
    <x v="152"/>
  </r>
  <r>
    <x v="15"/>
    <n v="1294639364.3299999"/>
    <x v="1"/>
    <x v="3"/>
    <x v="1"/>
    <s v="APLICACOES DIRETAS"/>
    <x v="66"/>
    <x v="153"/>
    <x v="153"/>
  </r>
  <r>
    <x v="15"/>
    <n v="46049029.32"/>
    <x v="1"/>
    <x v="3"/>
    <x v="1"/>
    <s v="APLICACOES DIRETAS"/>
    <x v="66"/>
    <x v="154"/>
    <x v="154"/>
  </r>
  <r>
    <x v="15"/>
    <n v="2472049.86"/>
    <x v="1"/>
    <x v="3"/>
    <x v="1"/>
    <s v="APLICACOES DIRETAS"/>
    <x v="66"/>
    <x v="463"/>
    <x v="494"/>
  </r>
  <r>
    <x v="15"/>
    <n v="1776266.9300000002"/>
    <x v="1"/>
    <x v="3"/>
    <x v="1"/>
    <s v="APLICACOES DIRETAS"/>
    <x v="66"/>
    <x v="350"/>
    <x v="373"/>
  </r>
  <r>
    <x v="15"/>
    <n v="2419015.19"/>
    <x v="1"/>
    <x v="3"/>
    <x v="1"/>
    <s v="APLICACOES DIRETAS"/>
    <x v="66"/>
    <x v="155"/>
    <x v="155"/>
  </r>
  <r>
    <x v="15"/>
    <n v="213222092.96000001"/>
    <x v="1"/>
    <x v="3"/>
    <x v="1"/>
    <s v="APLICACOES DIRETAS"/>
    <x v="66"/>
    <x v="157"/>
    <x v="157"/>
  </r>
  <r>
    <x v="15"/>
    <n v="253023.93"/>
    <x v="1"/>
    <x v="3"/>
    <x v="1"/>
    <s v="APLICACOES DIRETAS"/>
    <x v="66"/>
    <x v="159"/>
    <x v="159"/>
  </r>
  <r>
    <x v="15"/>
    <n v="5195989.12"/>
    <x v="1"/>
    <x v="3"/>
    <x v="1"/>
    <s v="APLICACOES DIRETAS"/>
    <x v="66"/>
    <x v="160"/>
    <x v="160"/>
  </r>
  <r>
    <x v="15"/>
    <n v="37375926.600000001"/>
    <x v="1"/>
    <x v="3"/>
    <x v="1"/>
    <s v="APLICACOES DIRETAS"/>
    <x v="66"/>
    <x v="308"/>
    <x v="318"/>
  </r>
  <r>
    <x v="15"/>
    <n v="1224.54"/>
    <x v="1"/>
    <x v="3"/>
    <x v="1"/>
    <s v="APLICACOES DIRETAS"/>
    <x v="66"/>
    <x v="161"/>
    <x v="161"/>
  </r>
  <r>
    <x v="15"/>
    <n v="108767329.63"/>
    <x v="1"/>
    <x v="3"/>
    <x v="1"/>
    <s v="APLICACOES DIRETAS"/>
    <x v="66"/>
    <x v="351"/>
    <x v="319"/>
  </r>
  <r>
    <x v="15"/>
    <n v="313047393.51999998"/>
    <x v="1"/>
    <x v="3"/>
    <x v="1"/>
    <s v="APLICACOES DIRETAS"/>
    <x v="66"/>
    <x v="162"/>
    <x v="162"/>
  </r>
  <r>
    <x v="15"/>
    <n v="77263.97"/>
    <x v="1"/>
    <x v="3"/>
    <x v="1"/>
    <s v="APLICACOES DIRETAS"/>
    <x v="66"/>
    <x v="164"/>
    <x v="164"/>
  </r>
  <r>
    <x v="15"/>
    <n v="804218.6"/>
    <x v="1"/>
    <x v="3"/>
    <x v="1"/>
    <s v="APLICACOES DIRETAS"/>
    <x v="66"/>
    <x v="165"/>
    <x v="165"/>
  </r>
  <r>
    <x v="15"/>
    <n v="3099046.6"/>
    <x v="1"/>
    <x v="3"/>
    <x v="1"/>
    <s v="APLICACOES DIRETAS"/>
    <x v="66"/>
    <x v="166"/>
    <x v="166"/>
  </r>
  <r>
    <x v="15"/>
    <n v="401266.66"/>
    <x v="1"/>
    <x v="3"/>
    <x v="1"/>
    <s v="APLICACOES DIRETAS"/>
    <x v="66"/>
    <x v="416"/>
    <x v="447"/>
  </r>
  <r>
    <x v="15"/>
    <n v="26157942.440000001"/>
    <x v="1"/>
    <x v="3"/>
    <x v="1"/>
    <s v="APLICACOES DIRETAS"/>
    <x v="66"/>
    <x v="167"/>
    <x v="167"/>
  </r>
  <r>
    <x v="15"/>
    <n v="61735132.340000004"/>
    <x v="1"/>
    <x v="3"/>
    <x v="1"/>
    <s v="APLICACOES DIRETAS"/>
    <x v="66"/>
    <x v="168"/>
    <x v="168"/>
  </r>
  <r>
    <x v="15"/>
    <n v="333571.93"/>
    <x v="1"/>
    <x v="3"/>
    <x v="1"/>
    <s v="APLICACOES DIRETAS"/>
    <x v="66"/>
    <x v="169"/>
    <x v="169"/>
  </r>
  <r>
    <x v="15"/>
    <n v="1268855115.53"/>
    <x v="1"/>
    <x v="3"/>
    <x v="1"/>
    <s v="APLICACOES DIRETAS"/>
    <x v="66"/>
    <x v="170"/>
    <x v="170"/>
  </r>
  <r>
    <x v="15"/>
    <n v="5051101.2300000004"/>
    <x v="1"/>
    <x v="3"/>
    <x v="1"/>
    <s v="APLICACOES DIRETAS"/>
    <x v="66"/>
    <x v="171"/>
    <x v="171"/>
  </r>
  <r>
    <x v="15"/>
    <n v="52210169.640000001"/>
    <x v="1"/>
    <x v="3"/>
    <x v="1"/>
    <s v="APLICACOES DIRETAS"/>
    <x v="66"/>
    <x v="175"/>
    <x v="175"/>
  </r>
  <r>
    <x v="15"/>
    <n v="25169361.789999999"/>
    <x v="1"/>
    <x v="3"/>
    <x v="1"/>
    <s v="APLICACOES DIRETAS"/>
    <x v="66"/>
    <x v="176"/>
    <x v="176"/>
  </r>
  <r>
    <x v="15"/>
    <n v="16140201.189999999"/>
    <x v="1"/>
    <x v="3"/>
    <x v="1"/>
    <s v="APLICACOES DIRETAS"/>
    <x v="66"/>
    <x v="417"/>
    <x v="448"/>
  </r>
  <r>
    <x v="15"/>
    <n v="4718138.79"/>
    <x v="1"/>
    <x v="3"/>
    <x v="1"/>
    <s v="APLICACOES DIRETAS"/>
    <x v="66"/>
    <x v="178"/>
    <x v="178"/>
  </r>
  <r>
    <x v="15"/>
    <n v="6735549.5099999998"/>
    <x v="1"/>
    <x v="3"/>
    <x v="1"/>
    <s v="APLICACOES DIRETAS"/>
    <x v="66"/>
    <x v="418"/>
    <x v="449"/>
  </r>
  <r>
    <x v="15"/>
    <n v="32610.52"/>
    <x v="1"/>
    <x v="3"/>
    <x v="1"/>
    <s v="APLICACOES DIRETAS"/>
    <x v="66"/>
    <x v="419"/>
    <x v="450"/>
  </r>
  <r>
    <x v="15"/>
    <n v="24455.34"/>
    <x v="1"/>
    <x v="3"/>
    <x v="1"/>
    <s v="APLICACOES DIRETAS"/>
    <x v="66"/>
    <x v="179"/>
    <x v="179"/>
  </r>
  <r>
    <x v="15"/>
    <n v="24798395.010000002"/>
    <x v="1"/>
    <x v="3"/>
    <x v="1"/>
    <s v="APLICACOES DIRETAS"/>
    <x v="66"/>
    <x v="181"/>
    <x v="181"/>
  </r>
  <r>
    <x v="15"/>
    <n v="39544153.009999998"/>
    <x v="1"/>
    <x v="3"/>
    <x v="1"/>
    <s v="APLICACOES DIRETAS"/>
    <x v="66"/>
    <x v="183"/>
    <x v="183"/>
  </r>
  <r>
    <x v="15"/>
    <n v="7297825.8799999999"/>
    <x v="1"/>
    <x v="3"/>
    <x v="1"/>
    <s v="APLICACOES DIRETAS"/>
    <x v="66"/>
    <x v="184"/>
    <x v="184"/>
  </r>
  <r>
    <x v="15"/>
    <n v="2319.2000000000003"/>
    <x v="1"/>
    <x v="3"/>
    <x v="1"/>
    <s v="APLICACOES DIRETAS"/>
    <x v="66"/>
    <x v="185"/>
    <x v="185"/>
  </r>
  <r>
    <x v="15"/>
    <n v="260591958.78999999"/>
    <x v="1"/>
    <x v="3"/>
    <x v="1"/>
    <s v="APLICACOES DIRETAS"/>
    <x v="66"/>
    <x v="3"/>
    <x v="390"/>
  </r>
  <r>
    <x v="15"/>
    <n v="409821573.88999999"/>
    <x v="1"/>
    <x v="3"/>
    <x v="1"/>
    <s v="APLICACOES DIRETAS"/>
    <x v="66"/>
    <x v="368"/>
    <x v="391"/>
  </r>
  <r>
    <x v="15"/>
    <n v="81191047.959999993"/>
    <x v="1"/>
    <x v="3"/>
    <x v="1"/>
    <s v="APLICACOES DIRETAS"/>
    <x v="66"/>
    <x v="369"/>
    <x v="392"/>
  </r>
  <r>
    <x v="15"/>
    <n v="155189001.49000001"/>
    <x v="1"/>
    <x v="3"/>
    <x v="1"/>
    <s v="APLICACOES DIRETAS"/>
    <x v="66"/>
    <x v="370"/>
    <x v="393"/>
  </r>
  <r>
    <x v="15"/>
    <n v="83897593.010000005"/>
    <x v="1"/>
    <x v="3"/>
    <x v="1"/>
    <s v="APLICACOES DIRETAS"/>
    <x v="66"/>
    <x v="187"/>
    <x v="187"/>
  </r>
  <r>
    <x v="15"/>
    <n v="4090280.1"/>
    <x v="1"/>
    <x v="3"/>
    <x v="1"/>
    <s v="APLICACOES DIRETAS"/>
    <x v="66"/>
    <x v="268"/>
    <x v="279"/>
  </r>
  <r>
    <x v="15"/>
    <n v="12077845689.110001"/>
    <x v="1"/>
    <x v="3"/>
    <x v="1"/>
    <s v="APLICACOES DIRETAS"/>
    <x v="66"/>
    <x v="188"/>
    <x v="188"/>
  </r>
  <r>
    <x v="15"/>
    <n v="51120"/>
    <x v="1"/>
    <x v="3"/>
    <x v="1"/>
    <s v="APLICACOES DIRETAS"/>
    <x v="66"/>
    <x v="189"/>
    <x v="189"/>
  </r>
  <r>
    <x v="15"/>
    <n v="118467973.31999999"/>
    <x v="1"/>
    <x v="3"/>
    <x v="1"/>
    <s v="APLICACOES DIRETAS"/>
    <x v="61"/>
    <x v="150"/>
    <x v="150"/>
  </r>
  <r>
    <x v="15"/>
    <n v="129601942.43000001"/>
    <x v="1"/>
    <x v="3"/>
    <x v="1"/>
    <s v="APLICACOES DIRETAS"/>
    <x v="61"/>
    <x v="420"/>
    <x v="451"/>
  </r>
  <r>
    <x v="15"/>
    <n v="179965592.50999999"/>
    <x v="1"/>
    <x v="3"/>
    <x v="1"/>
    <s v="APLICACOES DIRETAS"/>
    <x v="61"/>
    <x v="309"/>
    <x v="320"/>
  </r>
  <r>
    <x v="15"/>
    <n v="658713456.52999997"/>
    <x v="1"/>
    <x v="3"/>
    <x v="1"/>
    <s v="APLICACOES DIRETAS"/>
    <x v="61"/>
    <x v="153"/>
    <x v="153"/>
  </r>
  <r>
    <x v="15"/>
    <n v="29222054.43"/>
    <x v="1"/>
    <x v="3"/>
    <x v="1"/>
    <s v="APLICACOES DIRETAS"/>
    <x v="61"/>
    <x v="142"/>
    <x v="142"/>
  </r>
  <r>
    <x v="15"/>
    <n v="340140075.81"/>
    <x v="1"/>
    <x v="3"/>
    <x v="1"/>
    <s v="APLICACOES DIRETAS"/>
    <x v="61"/>
    <x v="170"/>
    <x v="170"/>
  </r>
  <r>
    <x v="15"/>
    <n v="88255797.859999999"/>
    <x v="1"/>
    <x v="3"/>
    <x v="1"/>
    <s v="APLICACOES DIRETAS"/>
    <x v="61"/>
    <x v="474"/>
    <x v="507"/>
  </r>
  <r>
    <x v="15"/>
    <n v="3753330"/>
    <x v="1"/>
    <x v="3"/>
    <x v="1"/>
    <s v="APLICACOES DIRETAS"/>
    <x v="61"/>
    <x v="190"/>
    <x v="190"/>
  </r>
  <r>
    <x v="15"/>
    <n v="7269165.79"/>
    <x v="1"/>
    <x v="3"/>
    <x v="1"/>
    <s v="APLICACOES DIRETAS"/>
    <x v="61"/>
    <x v="191"/>
    <x v="191"/>
  </r>
  <r>
    <x v="15"/>
    <n v="3041486210.8000002"/>
    <x v="1"/>
    <x v="3"/>
    <x v="1"/>
    <s v="APLICACOES DIRETAS"/>
    <x v="61"/>
    <x v="192"/>
    <x v="192"/>
  </r>
  <r>
    <x v="15"/>
    <n v="0"/>
    <x v="1"/>
    <x v="3"/>
    <x v="1"/>
    <s v="APLICACOES DIRETAS"/>
    <x v="61"/>
    <x v="3"/>
    <x v="495"/>
  </r>
  <r>
    <x v="15"/>
    <n v="15822549.109999999"/>
    <x v="1"/>
    <x v="3"/>
    <x v="1"/>
    <s v="APLICACOES DIRETAS"/>
    <x v="61"/>
    <x v="193"/>
    <x v="193"/>
  </r>
  <r>
    <x v="15"/>
    <n v="6464457.54"/>
    <x v="1"/>
    <x v="3"/>
    <x v="9"/>
    <s v="APLICACAO DIRETA DECORRENTE DE OPERACOES ENTRE ORGAOS, FUNDOS E ENTIDA"/>
    <x v="42"/>
    <x v="318"/>
    <x v="338"/>
  </r>
  <r>
    <x v="15"/>
    <n v="935218.4"/>
    <x v="1"/>
    <x v="3"/>
    <x v="9"/>
    <s v="APLICACAO DIRETA DECORRENTE DE OPERACOES ENTRE ORGAOS, FUNDOS E ENTIDA"/>
    <x v="42"/>
    <x v="337"/>
    <x v="362"/>
  </r>
  <r>
    <x v="15"/>
    <n v="581637.59"/>
    <x v="1"/>
    <x v="3"/>
    <x v="9"/>
    <s v="APLICACAO DIRETA DECORRENTE DE OPERACOES ENTRE ORGAOS, FUNDOS E ENTIDA"/>
    <x v="42"/>
    <x v="319"/>
    <x v="339"/>
  </r>
  <r>
    <x v="15"/>
    <n v="19035543.949999999"/>
    <x v="1"/>
    <x v="3"/>
    <x v="9"/>
    <s v="APLICACAO DIRETA DECORRENTE DE OPERACOES ENTRE ORGAOS, FUNDOS E ENTIDA"/>
    <x v="42"/>
    <x v="325"/>
    <x v="349"/>
  </r>
  <r>
    <x v="15"/>
    <n v="3126884861.7399998"/>
    <x v="1"/>
    <x v="3"/>
    <x v="9"/>
    <s v="APLICACAO DIRETA DECORRENTE DE OPERACOES ENTRE ORGAOS, FUNDOS E ENTIDA"/>
    <x v="42"/>
    <x v="320"/>
    <x v="340"/>
  </r>
  <r>
    <x v="15"/>
    <n v="913029795.33000004"/>
    <x v="1"/>
    <x v="3"/>
    <x v="9"/>
    <s v="APLICACAO DIRETA DECORRENTE DE OPERACOES ENTRE ORGAOS, FUNDOS E ENTIDA"/>
    <x v="42"/>
    <x v="321"/>
    <x v="341"/>
  </r>
  <r>
    <x v="15"/>
    <n v="72819.41"/>
    <x v="1"/>
    <x v="3"/>
    <x v="9"/>
    <s v="APLICACAO DIRETA DECORRENTE DE OPERACOES ENTRE ORGAOS, FUNDOS E ENTIDA"/>
    <x v="42"/>
    <x v="409"/>
    <x v="441"/>
  </r>
  <r>
    <x v="15"/>
    <n v="169664761.88999999"/>
    <x v="1"/>
    <x v="3"/>
    <x v="9"/>
    <s v="APLICACAO DIRETA DECORRENTE DE OPERACOES ENTRE ORGAOS, FUNDOS E ENTIDA"/>
    <x v="42"/>
    <x v="472"/>
    <x v="505"/>
  </r>
  <r>
    <x v="15"/>
    <n v="190254847.63"/>
    <x v="1"/>
    <x v="3"/>
    <x v="9"/>
    <s v="APLICACAO DIRETA DECORRENTE DE OPERACOES ENTRE ORGAOS, FUNDOS E ENTIDA"/>
    <x v="42"/>
    <x v="473"/>
    <x v="506"/>
  </r>
  <r>
    <x v="15"/>
    <n v="2759617.76"/>
    <x v="1"/>
    <x v="3"/>
    <x v="9"/>
    <s v="APLICACAO DIRETA DECORRENTE DE OPERACOES ENTRE ORGAOS, FUNDOS E ENTIDA"/>
    <x v="42"/>
    <x v="322"/>
    <x v="342"/>
  </r>
  <r>
    <x v="15"/>
    <n v="0"/>
    <x v="1"/>
    <x v="3"/>
    <x v="9"/>
    <s v="APLICACAO DIRETA DECORRENTE DE OPERACOES ENTRE ORGAOS, FUNDOS E ENTIDA"/>
    <x v="42"/>
    <x v="3"/>
    <x v="244"/>
  </r>
  <r>
    <x v="15"/>
    <n v="0"/>
    <x v="1"/>
    <x v="3"/>
    <x v="9"/>
    <s v="APLICACAO DIRETA DECORRENTE DE OPERACOES ENTRE ORGAOS, FUNDOS E ENTIDA"/>
    <x v="58"/>
    <x v="3"/>
    <x v="324"/>
  </r>
  <r>
    <x v="15"/>
    <n v="0"/>
    <x v="1"/>
    <x v="3"/>
    <x v="0"/>
    <s v="A DEFINIR"/>
    <x v="58"/>
    <x v="3"/>
    <x v="324"/>
  </r>
  <r>
    <x v="15"/>
    <n v="339417040.48000002"/>
    <x v="2"/>
    <x v="4"/>
    <x v="1"/>
    <s v="APLICACOES DIRETAS"/>
    <x v="48"/>
    <x v="194"/>
    <x v="194"/>
  </r>
  <r>
    <x v="15"/>
    <n v="1084095670.3299999"/>
    <x v="2"/>
    <x v="4"/>
    <x v="1"/>
    <s v="APLICACOES DIRETAS"/>
    <x v="48"/>
    <x v="195"/>
    <x v="195"/>
  </r>
  <r>
    <x v="15"/>
    <n v="61596247.950000003"/>
    <x v="2"/>
    <x v="4"/>
    <x v="1"/>
    <s v="APLICACOES DIRETAS"/>
    <x v="48"/>
    <x v="421"/>
    <x v="452"/>
  </r>
  <r>
    <x v="15"/>
    <n v="30221458.559999999"/>
    <x v="2"/>
    <x v="4"/>
    <x v="1"/>
    <s v="APLICACOES DIRETAS"/>
    <x v="48"/>
    <x v="464"/>
    <x v="496"/>
  </r>
  <r>
    <x v="15"/>
    <n v="0"/>
    <x v="2"/>
    <x v="4"/>
    <x v="1"/>
    <s v="APLICACOES DIRETAS"/>
    <x v="48"/>
    <x v="3"/>
    <x v="409"/>
  </r>
  <r>
    <x v="15"/>
    <n v="0"/>
    <x v="2"/>
    <x v="4"/>
    <x v="1"/>
    <s v="APLICACOES DIRETAS"/>
    <x v="58"/>
    <x v="3"/>
    <x v="324"/>
  </r>
  <r>
    <x v="15"/>
    <n v="68672489.459999993"/>
    <x v="2"/>
    <x v="5"/>
    <x v="1"/>
    <s v="APLICACOES DIRETAS"/>
    <x v="50"/>
    <x v="475"/>
    <x v="508"/>
  </r>
  <r>
    <x v="15"/>
    <n v="0"/>
    <x v="2"/>
    <x v="5"/>
    <x v="1"/>
    <s v="APLICACOES DIRETAS"/>
    <x v="50"/>
    <x v="3"/>
    <x v="351"/>
  </r>
  <r>
    <x v="15"/>
    <n v="3212450.63"/>
    <x v="2"/>
    <x v="5"/>
    <x v="1"/>
    <s v="APLICACOES DIRETAS"/>
    <x v="50"/>
    <x v="255"/>
    <x v="264"/>
  </r>
  <r>
    <x v="15"/>
    <n v="10000000"/>
    <x v="2"/>
    <x v="5"/>
    <x v="1"/>
    <s v="APLICACOES DIRETAS"/>
    <x v="54"/>
    <x v="270"/>
    <x v="281"/>
  </r>
  <r>
    <x v="15"/>
    <n v="0"/>
    <x v="2"/>
    <x v="5"/>
    <x v="1"/>
    <s v="APLICACOES DIRETAS"/>
    <x v="54"/>
    <x v="3"/>
    <x v="197"/>
  </r>
  <r>
    <x v="15"/>
    <n v="419371630.47000003"/>
    <x v="2"/>
    <x v="5"/>
    <x v="1"/>
    <s v="APLICACOES DIRETAS"/>
    <x v="55"/>
    <x v="198"/>
    <x v="198"/>
  </r>
  <r>
    <x v="15"/>
    <n v="0"/>
    <x v="2"/>
    <x v="5"/>
    <x v="1"/>
    <s v="APLICACOES DIRETAS"/>
    <x v="55"/>
    <x v="3"/>
    <x v="198"/>
  </r>
  <r>
    <x v="15"/>
    <n v="220575.18"/>
    <x v="2"/>
    <x v="5"/>
    <x v="1"/>
    <s v="APLICACOES DIRETAS"/>
    <x v="57"/>
    <x v="281"/>
    <x v="292"/>
  </r>
  <r>
    <x v="15"/>
    <n v="33645000.060000002"/>
    <x v="2"/>
    <x v="5"/>
    <x v="1"/>
    <s v="APLICACOES DIRETAS"/>
    <x v="29"/>
    <x v="448"/>
    <x v="479"/>
  </r>
  <r>
    <x v="15"/>
    <n v="3000"/>
    <x v="2"/>
    <x v="5"/>
    <x v="1"/>
    <s v="APLICACOES DIRETAS"/>
    <x v="29"/>
    <x v="67"/>
    <x v="67"/>
  </r>
  <r>
    <x v="15"/>
    <n v="0"/>
    <x v="2"/>
    <x v="5"/>
    <x v="1"/>
    <s v="APLICACOES DIRETAS"/>
    <x v="29"/>
    <x v="3"/>
    <x v="67"/>
  </r>
  <r>
    <x v="15"/>
    <n v="95155.1"/>
    <x v="2"/>
    <x v="5"/>
    <x v="1"/>
    <s v="APLICACOES DIRETAS"/>
    <x v="9"/>
    <x v="315"/>
    <x v="335"/>
  </r>
  <r>
    <x v="15"/>
    <n v="16821000"/>
    <x v="2"/>
    <x v="5"/>
    <x v="1"/>
    <s v="APLICACOES DIRETAS"/>
    <x v="9"/>
    <x v="364"/>
    <x v="286"/>
  </r>
  <r>
    <x v="15"/>
    <n v="0"/>
    <x v="2"/>
    <x v="5"/>
    <x v="1"/>
    <s v="APLICACOES DIRETAS"/>
    <x v="58"/>
    <x v="3"/>
    <x v="324"/>
  </r>
  <r>
    <x v="15"/>
    <n v="11953000"/>
    <x v="2"/>
    <x v="5"/>
    <x v="9"/>
    <s v="APLICACAO DIRETA DECORRENTE DE OPERACOES ENTRE ORGAOS, FUNDOS E ENTIDA"/>
    <x v="3"/>
    <x v="312"/>
    <x v="323"/>
  </r>
  <r>
    <x v="15"/>
    <n v="0"/>
    <x v="2"/>
    <x v="5"/>
    <x v="9"/>
    <s v="APLICACAO DIRETA DECORRENTE DE OPERACOES ENTRE ORGAOS, FUNDOS E ENTIDA"/>
    <x v="3"/>
    <x v="3"/>
    <x v="6"/>
  </r>
  <r>
    <x v="15"/>
    <n v="0"/>
    <x v="2"/>
    <x v="5"/>
    <x v="9"/>
    <s v="APLICACAO DIRETA DECORRENTE DE OPERACOES ENTRE ORGAOS, FUNDOS E ENTIDA"/>
    <x v="58"/>
    <x v="3"/>
    <x v="324"/>
  </r>
  <r>
    <x v="15"/>
    <n v="0"/>
    <x v="2"/>
    <x v="6"/>
    <x v="2"/>
    <s v="TRANSFERENCIAS A UNIAO"/>
    <x v="58"/>
    <x v="3"/>
    <x v="324"/>
  </r>
  <r>
    <x v="15"/>
    <n v="148383047.80000001"/>
    <x v="2"/>
    <x v="6"/>
    <x v="3"/>
    <s v="TRANSFERENCIAS A MUNICIPIOS"/>
    <x v="49"/>
    <x v="199"/>
    <x v="199"/>
  </r>
  <r>
    <x v="15"/>
    <n v="0"/>
    <x v="2"/>
    <x v="6"/>
    <x v="3"/>
    <s v="TRANSFERENCIAS A MUNICIPIOS"/>
    <x v="49"/>
    <x v="3"/>
    <x v="199"/>
  </r>
  <r>
    <x v="15"/>
    <n v="17603847.559999999"/>
    <x v="2"/>
    <x v="6"/>
    <x v="3"/>
    <s v="TRANSFERENCIAS A MUNICIPIOS"/>
    <x v="3"/>
    <x v="6"/>
    <x v="6"/>
  </r>
  <r>
    <x v="15"/>
    <n v="0"/>
    <x v="2"/>
    <x v="6"/>
    <x v="3"/>
    <s v="TRANSFERENCIAS A MUNICIPIOS"/>
    <x v="3"/>
    <x v="3"/>
    <x v="6"/>
  </r>
  <r>
    <x v="15"/>
    <n v="67256.87"/>
    <x v="2"/>
    <x v="6"/>
    <x v="3"/>
    <s v="TRANSFERENCIAS A MUNICIPIOS"/>
    <x v="5"/>
    <x v="388"/>
    <x v="417"/>
  </r>
  <r>
    <x v="15"/>
    <n v="0"/>
    <x v="2"/>
    <x v="6"/>
    <x v="3"/>
    <s v="TRANSFERENCIAS A MUNICIPIOS"/>
    <x v="58"/>
    <x v="3"/>
    <x v="324"/>
  </r>
  <r>
    <x v="15"/>
    <n v="145066252.69"/>
    <x v="2"/>
    <x v="6"/>
    <x v="10"/>
    <s v=" TRANSFERENCIA A MUNICIPIOS - FUNDO A FUNDO"/>
    <x v="49"/>
    <x v="199"/>
    <x v="199"/>
  </r>
  <r>
    <x v="15"/>
    <n v="0"/>
    <x v="2"/>
    <x v="6"/>
    <x v="10"/>
    <s v="TRANSFERENCIA A MUNICIPIOS - FUNDO A FUNDO"/>
    <x v="49"/>
    <x v="3"/>
    <x v="199"/>
  </r>
  <r>
    <x v="15"/>
    <n v="0"/>
    <x v="2"/>
    <x v="6"/>
    <x v="10"/>
    <s v="TRANSFERENCIA A MUNICIPIOS - FUNDO A FUNDO"/>
    <x v="58"/>
    <x v="3"/>
    <x v="324"/>
  </r>
  <r>
    <x v="15"/>
    <n v="254444867.86000001"/>
    <x v="2"/>
    <x v="6"/>
    <x v="4"/>
    <s v="TRANSFERENCIAS A INSTITUICOES PRIVADAS SEM FINS LUCRATIVOS"/>
    <x v="49"/>
    <x v="199"/>
    <x v="199"/>
  </r>
  <r>
    <x v="15"/>
    <n v="0"/>
    <x v="2"/>
    <x v="6"/>
    <x v="4"/>
    <s v="TRANSFERENCIAS A INSTITUICOES PRIVADAS SEM FINS LUCRATIVOS"/>
    <x v="49"/>
    <x v="3"/>
    <x v="199"/>
  </r>
  <r>
    <x v="15"/>
    <n v="4512996.66"/>
    <x v="2"/>
    <x v="6"/>
    <x v="4"/>
    <s v="TRANSFERENCIAS A INSTITUICOES PRIVADAS SEM FINS LUCRATIVOS"/>
    <x v="3"/>
    <x v="6"/>
    <x v="6"/>
  </r>
  <r>
    <x v="15"/>
    <n v="0"/>
    <x v="2"/>
    <x v="6"/>
    <x v="4"/>
    <s v="TRANSFERENCIAS A INSTITUICOES PRIVADAS SEM FINS LUCRATIVOS"/>
    <x v="3"/>
    <x v="3"/>
    <x v="6"/>
  </r>
  <r>
    <x v="15"/>
    <n v="0"/>
    <x v="2"/>
    <x v="6"/>
    <x v="4"/>
    <s v="TRANSFERENCIAS A INSTITUICOES PRIVADAS SEM FINS LUCRATIVOS"/>
    <x v="58"/>
    <x v="3"/>
    <x v="324"/>
  </r>
  <r>
    <x v="15"/>
    <n v="685000"/>
    <x v="2"/>
    <x v="6"/>
    <x v="5"/>
    <s v="TRANSFERENCIAS A INSTITUICOES MULTIGOVERNAMENTAIS"/>
    <x v="49"/>
    <x v="199"/>
    <x v="199"/>
  </r>
  <r>
    <x v="15"/>
    <n v="0"/>
    <x v="2"/>
    <x v="6"/>
    <x v="5"/>
    <s v="TRANSFERENCIAS A INSTITUICOES MULTIGOVERNAMENTAIS"/>
    <x v="49"/>
    <x v="3"/>
    <x v="199"/>
  </r>
  <r>
    <x v="15"/>
    <n v="0"/>
    <x v="2"/>
    <x v="6"/>
    <x v="5"/>
    <s v="TRANSFERENCIAS A INSTITUICOES MULTIGOVERNAMENTAIS"/>
    <x v="3"/>
    <x v="3"/>
    <x v="6"/>
  </r>
  <r>
    <x v="15"/>
    <n v="0"/>
    <x v="2"/>
    <x v="6"/>
    <x v="5"/>
    <s v="TRANSFERENCIAS A INSTITUICOES MULTIGOVERNAMENTAIS"/>
    <x v="58"/>
    <x v="3"/>
    <x v="324"/>
  </r>
  <r>
    <x v="15"/>
    <n v="12191839.9"/>
    <x v="2"/>
    <x v="6"/>
    <x v="1"/>
    <s v="APLICACOES DIRETAS"/>
    <x v="50"/>
    <x v="311"/>
    <x v="322"/>
  </r>
  <r>
    <x v="15"/>
    <n v="65000000"/>
    <x v="2"/>
    <x v="6"/>
    <x v="1"/>
    <s v="APLICACOES DIRETAS"/>
    <x v="50"/>
    <x v="313"/>
    <x v="325"/>
  </r>
  <r>
    <x v="15"/>
    <n v="0"/>
    <x v="2"/>
    <x v="6"/>
    <x v="1"/>
    <s v="APLICACOES DIRETAS"/>
    <x v="50"/>
    <x v="3"/>
    <x v="351"/>
  </r>
  <r>
    <x v="15"/>
    <n v="6000"/>
    <x v="2"/>
    <x v="6"/>
    <x v="1"/>
    <s v="APLICACOES DIRETAS"/>
    <x v="16"/>
    <x v="21"/>
    <x v="21"/>
  </r>
  <r>
    <x v="15"/>
    <n v="0"/>
    <x v="2"/>
    <x v="6"/>
    <x v="1"/>
    <s v="APLICACOES DIRETAS"/>
    <x v="16"/>
    <x v="3"/>
    <x v="21"/>
  </r>
  <r>
    <x v="15"/>
    <n v="41283947.170000002"/>
    <x v="2"/>
    <x v="6"/>
    <x v="1"/>
    <s v="APLICACOES DIRETAS"/>
    <x v="5"/>
    <x v="388"/>
    <x v="417"/>
  </r>
  <r>
    <x v="15"/>
    <n v="7016246.1900000004"/>
    <x v="2"/>
    <x v="6"/>
    <x v="1"/>
    <s v="APLICACOES DIRETAS"/>
    <x v="5"/>
    <x v="389"/>
    <x v="418"/>
  </r>
  <r>
    <x v="15"/>
    <n v="0"/>
    <x v="2"/>
    <x v="6"/>
    <x v="1"/>
    <s v="APLICACOES DIRETAS"/>
    <x v="5"/>
    <x v="3"/>
    <x v="9"/>
  </r>
  <r>
    <x v="15"/>
    <n v="115618"/>
    <x v="2"/>
    <x v="6"/>
    <x v="1"/>
    <s v="APLICACOES DIRETAS"/>
    <x v="56"/>
    <x v="200"/>
    <x v="200"/>
  </r>
  <r>
    <x v="15"/>
    <n v="7549942.0499999998"/>
    <x v="2"/>
    <x v="6"/>
    <x v="1"/>
    <s v="APLICACOES DIRETAS"/>
    <x v="56"/>
    <x v="202"/>
    <x v="202"/>
  </r>
  <r>
    <x v="15"/>
    <n v="1636932.38"/>
    <x v="2"/>
    <x v="6"/>
    <x v="1"/>
    <s v="APLICACOES DIRETAS"/>
    <x v="56"/>
    <x v="203"/>
    <x v="203"/>
  </r>
  <r>
    <x v="15"/>
    <n v="12313564.01"/>
    <x v="2"/>
    <x v="6"/>
    <x v="1"/>
    <s v="APLICACOES DIRETAS"/>
    <x v="56"/>
    <x v="205"/>
    <x v="205"/>
  </r>
  <r>
    <x v="15"/>
    <n v="485065314.29000002"/>
    <x v="2"/>
    <x v="6"/>
    <x v="1"/>
    <s v="APLICACOES DIRETAS"/>
    <x v="56"/>
    <x v="206"/>
    <x v="206"/>
  </r>
  <r>
    <x v="15"/>
    <n v="1411692.24"/>
    <x v="2"/>
    <x v="6"/>
    <x v="1"/>
    <s v="APLICACOES DIRETAS"/>
    <x v="56"/>
    <x v="207"/>
    <x v="207"/>
  </r>
  <r>
    <x v="15"/>
    <n v="23918969.850000001"/>
    <x v="2"/>
    <x v="6"/>
    <x v="1"/>
    <s v="APLICACOES DIRETAS"/>
    <x v="56"/>
    <x v="208"/>
    <x v="208"/>
  </r>
  <r>
    <x v="15"/>
    <n v="32189106.120000001"/>
    <x v="2"/>
    <x v="6"/>
    <x v="1"/>
    <s v="APLICACOES DIRETAS"/>
    <x v="56"/>
    <x v="209"/>
    <x v="209"/>
  </r>
  <r>
    <x v="15"/>
    <n v="12365.48"/>
    <x v="2"/>
    <x v="6"/>
    <x v="1"/>
    <s v="APLICACOES DIRETAS"/>
    <x v="56"/>
    <x v="382"/>
    <x v="410"/>
  </r>
  <r>
    <x v="15"/>
    <n v="955413.93"/>
    <x v="2"/>
    <x v="6"/>
    <x v="1"/>
    <s v="APLICACOES DIRETAS"/>
    <x v="56"/>
    <x v="210"/>
    <x v="210"/>
  </r>
  <r>
    <x v="15"/>
    <n v="665493.76000000001"/>
    <x v="2"/>
    <x v="6"/>
    <x v="1"/>
    <s v="APLICACOES DIRETAS"/>
    <x v="56"/>
    <x v="211"/>
    <x v="211"/>
  </r>
  <r>
    <x v="15"/>
    <n v="15221936.1"/>
    <x v="2"/>
    <x v="6"/>
    <x v="1"/>
    <s v="APLICACOES DIRETAS"/>
    <x v="56"/>
    <x v="212"/>
    <x v="212"/>
  </r>
  <r>
    <x v="15"/>
    <n v="3980073.94"/>
    <x v="2"/>
    <x v="6"/>
    <x v="1"/>
    <s v="APLICACOES DIRETAS"/>
    <x v="56"/>
    <x v="213"/>
    <x v="213"/>
  </r>
  <r>
    <x v="15"/>
    <n v="6457012.9800000004"/>
    <x v="2"/>
    <x v="6"/>
    <x v="1"/>
    <s v="APLICACOES DIRETAS"/>
    <x v="56"/>
    <x v="214"/>
    <x v="214"/>
  </r>
  <r>
    <x v="15"/>
    <n v="22349.75"/>
    <x v="2"/>
    <x v="6"/>
    <x v="1"/>
    <s v="APLICACOES DIRETAS"/>
    <x v="56"/>
    <x v="241"/>
    <x v="248"/>
  </r>
  <r>
    <x v="15"/>
    <n v="218889.59"/>
    <x v="2"/>
    <x v="6"/>
    <x v="1"/>
    <s v="APLICACOES DIRETAS"/>
    <x v="56"/>
    <x v="215"/>
    <x v="215"/>
  </r>
  <r>
    <x v="15"/>
    <n v="132632252.73999999"/>
    <x v="2"/>
    <x v="6"/>
    <x v="1"/>
    <s v="APLICACOES DIRETAS"/>
    <x v="56"/>
    <x v="216"/>
    <x v="216"/>
  </r>
  <r>
    <x v="15"/>
    <n v="4994"/>
    <x v="2"/>
    <x v="6"/>
    <x v="1"/>
    <s v="APLICACOES DIRETAS"/>
    <x v="56"/>
    <x v="371"/>
    <x v="394"/>
  </r>
  <r>
    <x v="15"/>
    <n v="108772.79"/>
    <x v="2"/>
    <x v="6"/>
    <x v="1"/>
    <s v="APLICACOES DIRETAS"/>
    <x v="56"/>
    <x v="218"/>
    <x v="218"/>
  </r>
  <r>
    <x v="15"/>
    <n v="9534315.8100000005"/>
    <x v="2"/>
    <x v="6"/>
    <x v="1"/>
    <s v="APLICACOES DIRETAS"/>
    <x v="56"/>
    <x v="3"/>
    <x v="249"/>
  </r>
  <r>
    <x v="15"/>
    <n v="13130825.140000001"/>
    <x v="2"/>
    <x v="6"/>
    <x v="1"/>
    <s v="APLICACOES DIRETAS"/>
    <x v="56"/>
    <x v="219"/>
    <x v="219"/>
  </r>
  <r>
    <x v="15"/>
    <n v="540101483.29999995"/>
    <x v="2"/>
    <x v="6"/>
    <x v="1"/>
    <s v="APLICACOES DIRETAS"/>
    <x v="56"/>
    <x v="220"/>
    <x v="220"/>
  </r>
  <r>
    <x v="15"/>
    <n v="16052784.48"/>
    <x v="2"/>
    <x v="6"/>
    <x v="1"/>
    <s v="APLICACOES DIRETAS"/>
    <x v="4"/>
    <x v="8"/>
    <x v="8"/>
  </r>
  <r>
    <x v="15"/>
    <n v="0"/>
    <x v="2"/>
    <x v="6"/>
    <x v="1"/>
    <s v="APLICACOES DIRETAS"/>
    <x v="4"/>
    <x v="3"/>
    <x v="327"/>
  </r>
  <r>
    <x v="15"/>
    <n v="0"/>
    <x v="2"/>
    <x v="6"/>
    <x v="1"/>
    <s v="APLICACOES DIRETAS"/>
    <x v="7"/>
    <x v="38"/>
    <x v="38"/>
  </r>
  <r>
    <x v="15"/>
    <n v="146683.04"/>
    <x v="2"/>
    <x v="6"/>
    <x v="1"/>
    <s v="APLICACOES DIRETAS"/>
    <x v="7"/>
    <x v="46"/>
    <x v="46"/>
  </r>
  <r>
    <x v="15"/>
    <n v="0"/>
    <x v="2"/>
    <x v="6"/>
    <x v="1"/>
    <s v="APLICACOES DIRETAS"/>
    <x v="7"/>
    <x v="3"/>
    <x v="233"/>
  </r>
  <r>
    <x v="15"/>
    <n v="79490518.049999997"/>
    <x v="2"/>
    <x v="6"/>
    <x v="1"/>
    <s v="APLICACOES DIRETAS"/>
    <x v="57"/>
    <x v="223"/>
    <x v="223"/>
  </r>
  <r>
    <x v="15"/>
    <n v="5208414.97"/>
    <x v="2"/>
    <x v="6"/>
    <x v="1"/>
    <s v="APLICACOES DIRETAS"/>
    <x v="57"/>
    <x v="224"/>
    <x v="224"/>
  </r>
  <r>
    <x v="15"/>
    <n v="552963198.57000005"/>
    <x v="2"/>
    <x v="6"/>
    <x v="1"/>
    <s v="APLICACOES DIRETAS"/>
    <x v="57"/>
    <x v="225"/>
    <x v="225"/>
  </r>
  <r>
    <x v="15"/>
    <n v="237865464.72999999"/>
    <x v="2"/>
    <x v="6"/>
    <x v="1"/>
    <s v="APLICACOES DIRETAS"/>
    <x v="57"/>
    <x v="226"/>
    <x v="226"/>
  </r>
  <r>
    <x v="15"/>
    <n v="70972507.430000007"/>
    <x v="2"/>
    <x v="6"/>
    <x v="1"/>
    <s v="APLICACOES DIRETAS"/>
    <x v="57"/>
    <x v="383"/>
    <x v="411"/>
  </r>
  <r>
    <x v="15"/>
    <n v="5064915.4000000004"/>
    <x v="2"/>
    <x v="6"/>
    <x v="1"/>
    <s v="APLICACOES DIRETAS"/>
    <x v="57"/>
    <x v="282"/>
    <x v="293"/>
  </r>
  <r>
    <x v="15"/>
    <n v="4886436.8499999996"/>
    <x v="2"/>
    <x v="6"/>
    <x v="1"/>
    <s v="APLICACOES DIRETAS"/>
    <x v="57"/>
    <x v="229"/>
    <x v="229"/>
  </r>
  <r>
    <x v="15"/>
    <n v="58369115.119999997"/>
    <x v="2"/>
    <x v="6"/>
    <x v="1"/>
    <s v="APLICACOES DIRETAS"/>
    <x v="57"/>
    <x v="283"/>
    <x v="294"/>
  </r>
  <r>
    <x v="15"/>
    <n v="75251.95"/>
    <x v="2"/>
    <x v="6"/>
    <x v="1"/>
    <s v="APLICACOES DIRETAS"/>
    <x v="57"/>
    <x v="256"/>
    <x v="265"/>
  </r>
  <r>
    <x v="15"/>
    <n v="673529.7"/>
    <x v="2"/>
    <x v="6"/>
    <x v="1"/>
    <s v="APLICACOES DIRETAS"/>
    <x v="57"/>
    <x v="3"/>
    <x v="273"/>
  </r>
  <r>
    <x v="15"/>
    <n v="5000"/>
    <x v="2"/>
    <x v="6"/>
    <x v="1"/>
    <s v="APLICACOES DIRETAS"/>
    <x v="27"/>
    <x v="65"/>
    <x v="65"/>
  </r>
  <r>
    <x v="15"/>
    <n v="0"/>
    <x v="2"/>
    <x v="6"/>
    <x v="1"/>
    <s v="APLICACOES DIRETAS"/>
    <x v="27"/>
    <x v="3"/>
    <x v="65"/>
  </r>
  <r>
    <x v="15"/>
    <n v="5240131.55"/>
    <x v="2"/>
    <x v="6"/>
    <x v="1"/>
    <s v="APLICACOES DIRETAS"/>
    <x v="9"/>
    <x v="339"/>
    <x v="364"/>
  </r>
  <r>
    <x v="15"/>
    <n v="4333690.54"/>
    <x v="2"/>
    <x v="6"/>
    <x v="1"/>
    <s v="APLICACOES DIRETAS"/>
    <x v="9"/>
    <x v="104"/>
    <x v="104"/>
  </r>
  <r>
    <x v="15"/>
    <n v="30104"/>
    <x v="2"/>
    <x v="6"/>
    <x v="1"/>
    <s v="APLICACOES DIRETAS"/>
    <x v="9"/>
    <x v="93"/>
    <x v="93"/>
  </r>
  <r>
    <x v="15"/>
    <n v="230561.33"/>
    <x v="2"/>
    <x v="6"/>
    <x v="1"/>
    <s v="APLICACOES DIRETAS"/>
    <x v="9"/>
    <x v="94"/>
    <x v="94"/>
  </r>
  <r>
    <x v="15"/>
    <n v="0"/>
    <x v="2"/>
    <x v="6"/>
    <x v="1"/>
    <s v="APLICACOES DIRETAS"/>
    <x v="9"/>
    <x v="3"/>
    <x v="238"/>
  </r>
  <r>
    <x v="15"/>
    <n v="2441250.14"/>
    <x v="2"/>
    <x v="6"/>
    <x v="1"/>
    <s v="APLICACOES DIRETAS"/>
    <x v="9"/>
    <x v="397"/>
    <x v="428"/>
  </r>
  <r>
    <x v="15"/>
    <n v="965630.99"/>
    <x v="2"/>
    <x v="6"/>
    <x v="1"/>
    <s v="APLICACOES DIRETAS"/>
    <x v="9"/>
    <x v="299"/>
    <x v="309"/>
  </r>
  <r>
    <x v="15"/>
    <n v="2500000"/>
    <x v="2"/>
    <x v="6"/>
    <x v="1"/>
    <s v="APLICACOES DIRETAS"/>
    <x v="9"/>
    <x v="384"/>
    <x v="412"/>
  </r>
  <r>
    <x v="15"/>
    <n v="14419003.060000001"/>
    <x v="2"/>
    <x v="6"/>
    <x v="1"/>
    <s v="APLICACOES DIRETAS"/>
    <x v="9"/>
    <x v="317"/>
    <x v="336"/>
  </r>
  <r>
    <x v="15"/>
    <n v="22999999.859999999"/>
    <x v="2"/>
    <x v="6"/>
    <x v="1"/>
    <s v="APLICACOES DIRETAS"/>
    <x v="9"/>
    <x v="362"/>
    <x v="385"/>
  </r>
  <r>
    <x v="15"/>
    <n v="4258744.18"/>
    <x v="2"/>
    <x v="6"/>
    <x v="1"/>
    <s v="APLICACOES DIRETAS"/>
    <x v="9"/>
    <x v="365"/>
    <x v="387"/>
  </r>
  <r>
    <x v="15"/>
    <n v="0"/>
    <x v="2"/>
    <x v="6"/>
    <x v="1"/>
    <s v="APLICACOES DIRETAS"/>
    <x v="58"/>
    <x v="3"/>
    <x v="324"/>
  </r>
  <r>
    <x v="15"/>
    <n v="41635.760000000002"/>
    <x v="2"/>
    <x v="6"/>
    <x v="1"/>
    <s v="APLICACOES DIRETAS"/>
    <x v="39"/>
    <x v="237"/>
    <x v="241"/>
  </r>
  <r>
    <x v="15"/>
    <n v="38714233.82"/>
    <x v="2"/>
    <x v="6"/>
    <x v="1"/>
    <s v="APLICACOES DIRETAS"/>
    <x v="39"/>
    <x v="406"/>
    <x v="438"/>
  </r>
  <r>
    <x v="15"/>
    <n v="0"/>
    <x v="2"/>
    <x v="6"/>
    <x v="1"/>
    <s v="APLICACOES DIRETAS"/>
    <x v="39"/>
    <x v="407"/>
    <x v="439"/>
  </r>
  <r>
    <x v="15"/>
    <n v="0"/>
    <x v="2"/>
    <x v="6"/>
    <x v="1"/>
    <s v="APLICACOES DIRETAS"/>
    <x v="40"/>
    <x v="3"/>
    <x v="243"/>
  </r>
  <r>
    <x v="15"/>
    <n v="0"/>
    <x v="2"/>
    <x v="6"/>
    <x v="9"/>
    <s v="APLICACAO DIRETA DECORRENTE DE OPERACOES ENTRE ORGAOS, FUNDOS E ENTIDA"/>
    <x v="9"/>
    <x v="3"/>
    <x v="238"/>
  </r>
  <r>
    <x v="15"/>
    <n v="0"/>
    <x v="2"/>
    <x v="6"/>
    <x v="9"/>
    <s v="APLICACAO DIRETA DECORRENTE DE OPERACOES ENTRE ORGAOS, FUNDOS E ENTIDA"/>
    <x v="58"/>
    <x v="3"/>
    <x v="324"/>
  </r>
  <r>
    <x v="15"/>
    <n v="0"/>
    <x v="2"/>
    <x v="6"/>
    <x v="12"/>
    <s v="APLICACAO DIRETA A CONTA DE RECURSOS DE QUE TRATAM OS EE 1 E 2 DO ART."/>
    <x v="56"/>
    <x v="3"/>
    <x v="249"/>
  </r>
  <r>
    <x v="15"/>
    <n v="174694080"/>
    <x v="2"/>
    <x v="6"/>
    <x v="12"/>
    <s v="APLICACAO DIRETA A CONTA DE RECURSOS DE QUE TRATAM OS EE 1 E 2 DO ART."/>
    <x v="56"/>
    <x v="220"/>
    <x v="220"/>
  </r>
  <r>
    <x v="15"/>
    <n v="0"/>
    <x v="2"/>
    <x v="6"/>
    <x v="12"/>
    <s v="APLICACAO DIRETA A CONTA DE RECURSOS DE QUE TRATAM OS EE 1 E 2 DO ART."/>
    <x v="58"/>
    <x v="3"/>
    <x v="324"/>
  </r>
  <r>
    <x v="15"/>
    <n v="0"/>
    <x v="2"/>
    <x v="6"/>
    <x v="0"/>
    <s v="A DEFINIR"/>
    <x v="58"/>
    <x v="3"/>
    <x v="324"/>
  </r>
  <r>
    <x v="16"/>
    <n v="0"/>
    <x v="0"/>
    <x v="0"/>
    <x v="0"/>
    <s v="A DEFINIR"/>
    <x v="58"/>
    <x v="3"/>
    <x v="324"/>
  </r>
  <r>
    <x v="16"/>
    <n v="36544763.439999998"/>
    <x v="1"/>
    <x v="1"/>
    <x v="1"/>
    <s v="APLICACOES DIRETAS"/>
    <x v="1"/>
    <x v="1"/>
    <x v="1"/>
  </r>
  <r>
    <x v="16"/>
    <n v="549691926.97000003"/>
    <x v="1"/>
    <x v="1"/>
    <x v="1"/>
    <s v="APLICACOES DIRETAS"/>
    <x v="1"/>
    <x v="2"/>
    <x v="2"/>
  </r>
  <r>
    <x v="16"/>
    <n v="4007779.08"/>
    <x v="1"/>
    <x v="1"/>
    <x v="1"/>
    <s v="APLICACOES DIRETAS"/>
    <x v="1"/>
    <x v="449"/>
    <x v="480"/>
  </r>
  <r>
    <x v="16"/>
    <n v="1168488.99"/>
    <x v="1"/>
    <x v="1"/>
    <x v="1"/>
    <s v="APLICACOES DIRETAS"/>
    <x v="1"/>
    <x v="372"/>
    <x v="395"/>
  </r>
  <r>
    <x v="16"/>
    <n v="0"/>
    <x v="1"/>
    <x v="1"/>
    <x v="1"/>
    <s v="APLICACOES DIRETAS"/>
    <x v="1"/>
    <x v="3"/>
    <x v="396"/>
  </r>
  <r>
    <x v="16"/>
    <n v="2606541.37"/>
    <x v="1"/>
    <x v="1"/>
    <x v="1"/>
    <s v="APLICACOES DIRETAS"/>
    <x v="2"/>
    <x v="5"/>
    <x v="5"/>
  </r>
  <r>
    <x v="16"/>
    <n v="0"/>
    <x v="1"/>
    <x v="1"/>
    <x v="1"/>
    <s v="APLICACOES DIRETAS"/>
    <x v="2"/>
    <x v="3"/>
    <x v="397"/>
  </r>
  <r>
    <x v="16"/>
    <n v="0"/>
    <x v="1"/>
    <x v="1"/>
    <x v="1"/>
    <s v="APLICACOES DIRETAS"/>
    <x v="58"/>
    <x v="3"/>
    <x v="324"/>
  </r>
  <r>
    <x v="16"/>
    <n v="10328342.609999999"/>
    <x v="1"/>
    <x v="1"/>
    <x v="9"/>
    <s v="APLICACAO DIRETA DECORRENTE DE OPERACOES ENTRE ORGAOS, FUNDOS E ENTIDA"/>
    <x v="1"/>
    <x v="450"/>
    <x v="481"/>
  </r>
  <r>
    <x v="16"/>
    <n v="0"/>
    <x v="1"/>
    <x v="1"/>
    <x v="9"/>
    <s v="APLICACAO DIRETA DECORRENTE DE OPERACOES ENTRE ORGAOS, FUNDOS E ENTIDA"/>
    <x v="1"/>
    <x v="3"/>
    <x v="396"/>
  </r>
  <r>
    <x v="16"/>
    <n v="0"/>
    <x v="1"/>
    <x v="1"/>
    <x v="9"/>
    <s v="APLICACAO DIRETA DECORRENTE DE OPERACOES ENTRE ORGAOS, FUNDOS E ENTIDA"/>
    <x v="58"/>
    <x v="3"/>
    <x v="324"/>
  </r>
  <r>
    <x v="16"/>
    <n v="2348342.2400000002"/>
    <x v="1"/>
    <x v="2"/>
    <x v="2"/>
    <s v="TRANSFERENCIAS A UNIAO"/>
    <x v="3"/>
    <x v="6"/>
    <x v="6"/>
  </r>
  <r>
    <x v="16"/>
    <n v="0"/>
    <x v="1"/>
    <x v="2"/>
    <x v="2"/>
    <s v="TRANSFERENCIAS A UNIAO"/>
    <x v="3"/>
    <x v="3"/>
    <x v="6"/>
  </r>
  <r>
    <x v="16"/>
    <n v="11117870.550000001"/>
    <x v="1"/>
    <x v="2"/>
    <x v="2"/>
    <s v="TRANSFERENCIAS A UNIAO"/>
    <x v="4"/>
    <x v="480"/>
    <x v="513"/>
  </r>
  <r>
    <x v="16"/>
    <n v="0"/>
    <x v="1"/>
    <x v="2"/>
    <x v="2"/>
    <s v="TRANSFERENCIAS A UNIAO"/>
    <x v="4"/>
    <x v="3"/>
    <x v="327"/>
  </r>
  <r>
    <x v="16"/>
    <n v="0"/>
    <x v="1"/>
    <x v="2"/>
    <x v="2"/>
    <s v="TRANSFERENCIAS A UNIAO"/>
    <x v="58"/>
    <x v="3"/>
    <x v="324"/>
  </r>
  <r>
    <x v="16"/>
    <n v="234000"/>
    <x v="1"/>
    <x v="2"/>
    <x v="3"/>
    <s v="TRANSFERENCIAS A MUNICIPIOS"/>
    <x v="3"/>
    <x v="6"/>
    <x v="6"/>
  </r>
  <r>
    <x v="16"/>
    <n v="11677117.779999999"/>
    <x v="1"/>
    <x v="2"/>
    <x v="3"/>
    <s v="TRANSFERENCIAS A MUNICIPIOS"/>
    <x v="6"/>
    <x v="286"/>
    <x v="296"/>
  </r>
  <r>
    <x v="16"/>
    <n v="3073300858.6700001"/>
    <x v="1"/>
    <x v="2"/>
    <x v="3"/>
    <s v="TRANSFERENCIAS A MUNICIPIOS"/>
    <x v="6"/>
    <x v="287"/>
    <x v="297"/>
  </r>
  <r>
    <x v="16"/>
    <n v="52540276.93"/>
    <x v="1"/>
    <x v="2"/>
    <x v="3"/>
    <s v="TRANSFERENCIAS A MUNICIPIOS"/>
    <x v="6"/>
    <x v="288"/>
    <x v="298"/>
  </r>
  <r>
    <x v="16"/>
    <n v="1983729947.4100001"/>
    <x v="1"/>
    <x v="2"/>
    <x v="3"/>
    <s v="TRANSFERENCIAS A MUNICIPIOS"/>
    <x v="6"/>
    <x v="289"/>
    <x v="299"/>
  </r>
  <r>
    <x v="16"/>
    <n v="0"/>
    <x v="1"/>
    <x v="2"/>
    <x v="3"/>
    <s v="TRANSFERENCIAS A MUNICIPIOS"/>
    <x v="6"/>
    <x v="3"/>
    <x v="10"/>
  </r>
  <r>
    <x v="16"/>
    <n v="0"/>
    <x v="1"/>
    <x v="2"/>
    <x v="3"/>
    <s v="TRANSFERENCIAS A MUNICIPIOS"/>
    <x v="4"/>
    <x v="480"/>
    <x v="513"/>
  </r>
  <r>
    <x v="16"/>
    <n v="0"/>
    <x v="1"/>
    <x v="2"/>
    <x v="3"/>
    <s v="TRANSFERENCIAS A MUNICIPIOS"/>
    <x v="4"/>
    <x v="3"/>
    <x v="327"/>
  </r>
  <r>
    <x v="16"/>
    <n v="0"/>
    <x v="1"/>
    <x v="2"/>
    <x v="3"/>
    <s v="TRANSFERENCIAS A MUNICIPIOS"/>
    <x v="58"/>
    <x v="3"/>
    <x v="324"/>
  </r>
  <r>
    <x v="16"/>
    <n v="133611340.42"/>
    <x v="1"/>
    <x v="2"/>
    <x v="10"/>
    <s v=" TRANSFERENCIA A MUNICIPIOS - FUNDO A FUNDO"/>
    <x v="3"/>
    <x v="6"/>
    <x v="6"/>
  </r>
  <r>
    <x v="16"/>
    <n v="0"/>
    <x v="1"/>
    <x v="2"/>
    <x v="10"/>
    <s v="TRANSFERENCIA A MUNICIPIOS - FUNDO A FUNDO"/>
    <x v="3"/>
    <x v="3"/>
    <x v="6"/>
  </r>
  <r>
    <x v="16"/>
    <n v="0"/>
    <x v="1"/>
    <x v="2"/>
    <x v="10"/>
    <s v="TRANSFERENCIA A MUNICIPIOS - FUNDO A FUNDO"/>
    <x v="58"/>
    <x v="3"/>
    <x v="324"/>
  </r>
  <r>
    <x v="16"/>
    <n v="190000"/>
    <x v="1"/>
    <x v="2"/>
    <x v="4"/>
    <s v="TRANSFERENCIAS A INSTITUICOES PRIVADAS SEM FINS LUCRATIVOS"/>
    <x v="3"/>
    <x v="6"/>
    <x v="6"/>
  </r>
  <r>
    <x v="16"/>
    <n v="0"/>
    <x v="1"/>
    <x v="2"/>
    <x v="4"/>
    <s v="TRANSFERENCIAS A INSTITUICOES PRIVADAS SEM FINS LUCRATIVOS"/>
    <x v="3"/>
    <x v="3"/>
    <x v="6"/>
  </r>
  <r>
    <x v="16"/>
    <n v="0"/>
    <x v="1"/>
    <x v="2"/>
    <x v="4"/>
    <s v="TRANSFERENCIAS A INSTITUICOES PRIVADAS SEM FINS LUCRATIVOS"/>
    <x v="9"/>
    <x v="3"/>
    <x v="238"/>
  </r>
  <r>
    <x v="16"/>
    <n v="17166832.559999999"/>
    <x v="1"/>
    <x v="2"/>
    <x v="4"/>
    <s v="TRANSFERENCIAS A INSTITUICOES PRIVADAS SEM FINS LUCRATIVOS"/>
    <x v="9"/>
    <x v="264"/>
    <x v="274"/>
  </r>
  <r>
    <x v="16"/>
    <n v="0"/>
    <x v="1"/>
    <x v="2"/>
    <x v="4"/>
    <s v="TRANSFERENCIAS A INSTITUICOES PRIVADAS SEM FINS LUCRATIVOS"/>
    <x v="58"/>
    <x v="3"/>
    <x v="324"/>
  </r>
  <r>
    <x v="16"/>
    <n v="0"/>
    <x v="1"/>
    <x v="2"/>
    <x v="4"/>
    <s v="TRANSFERENCIAS A INSTITUICOES PRIVADAS SEM FINS LUCRATIVOS"/>
    <x v="10"/>
    <x v="3"/>
    <x v="15"/>
  </r>
  <r>
    <x v="16"/>
    <n v="39450144.700000003"/>
    <x v="1"/>
    <x v="2"/>
    <x v="4"/>
    <s v="TRANSFERENCIAS A INSTITUICOES PRIVADAS SEM FINS LUCRATIVOS"/>
    <x v="10"/>
    <x v="15"/>
    <x v="15"/>
  </r>
  <r>
    <x v="16"/>
    <n v="6714355.0600000005"/>
    <x v="1"/>
    <x v="2"/>
    <x v="13"/>
    <s v="EXECUCAO DE CONTRATO DE PARCERIA PUBLICO-PRIVADA - PPP"/>
    <x v="79"/>
    <x v="481"/>
    <x v="514"/>
  </r>
  <r>
    <x v="16"/>
    <n v="0"/>
    <x v="1"/>
    <x v="2"/>
    <x v="13"/>
    <s v="EXECUCAO DE CONTRATO DE PARCERIA PUBLICO-PRIVADA - PPP"/>
    <x v="79"/>
    <x v="3"/>
    <x v="515"/>
  </r>
  <r>
    <x v="16"/>
    <n v="0"/>
    <x v="1"/>
    <x v="2"/>
    <x v="13"/>
    <s v="EXECUCAO DE CONTRATO DE PARCERIA PUBLICO-PRIVADA - PPP"/>
    <x v="58"/>
    <x v="3"/>
    <x v="324"/>
  </r>
  <r>
    <x v="16"/>
    <n v="0"/>
    <x v="1"/>
    <x v="2"/>
    <x v="13"/>
    <s v="EXECUCAO DE CONTRATO DE PARCERIA PUBLICO-PRIVADA - PPP"/>
    <x v="77"/>
    <x v="3"/>
    <x v="440"/>
  </r>
  <r>
    <x v="16"/>
    <n v="718932.22"/>
    <x v="1"/>
    <x v="2"/>
    <x v="5"/>
    <s v="TRANSFERENCIAS A INSTITUICOES MULTIGOVERNAMENTAIS"/>
    <x v="3"/>
    <x v="6"/>
    <x v="6"/>
  </r>
  <r>
    <x v="16"/>
    <n v="0"/>
    <x v="1"/>
    <x v="2"/>
    <x v="5"/>
    <s v="TRANSFERENCIAS A INSTITUICOES MULTIGOVERNAMENTAIS"/>
    <x v="3"/>
    <x v="3"/>
    <x v="6"/>
  </r>
  <r>
    <x v="16"/>
    <n v="0"/>
    <x v="1"/>
    <x v="2"/>
    <x v="5"/>
    <s v="TRANSFERENCIAS A INSTITUICOES MULTIGOVERNAMENTAIS"/>
    <x v="58"/>
    <x v="3"/>
    <x v="324"/>
  </r>
  <r>
    <x v="16"/>
    <n v="0"/>
    <x v="1"/>
    <x v="2"/>
    <x v="8"/>
    <s v="TRANSFERENCIAS A CONSORCIOS PUBLICOS MEDIANTE CONTRATO DE RATEIO"/>
    <x v="58"/>
    <x v="3"/>
    <x v="324"/>
  </r>
  <r>
    <x v="16"/>
    <n v="0"/>
    <x v="1"/>
    <x v="2"/>
    <x v="1"/>
    <s v="APLICACOES DIRETAS"/>
    <x v="0"/>
    <x v="3"/>
    <x v="0"/>
  </r>
  <r>
    <x v="16"/>
    <n v="5361887.47"/>
    <x v="1"/>
    <x v="2"/>
    <x v="1"/>
    <s v="APLICACOES DIRETAS"/>
    <x v="67"/>
    <x v="17"/>
    <x v="17"/>
  </r>
  <r>
    <x v="16"/>
    <n v="0"/>
    <x v="1"/>
    <x v="2"/>
    <x v="1"/>
    <s v="APLICACOES DIRETAS"/>
    <x v="67"/>
    <x v="3"/>
    <x v="413"/>
  </r>
  <r>
    <x v="16"/>
    <n v="1524222.62"/>
    <x v="1"/>
    <x v="2"/>
    <x v="1"/>
    <s v="APLICACOES DIRETAS"/>
    <x v="13"/>
    <x v="427"/>
    <x v="457"/>
  </r>
  <r>
    <x v="16"/>
    <n v="185598568.41999999"/>
    <x v="1"/>
    <x v="2"/>
    <x v="1"/>
    <s v="APLICACOES DIRETAS"/>
    <x v="13"/>
    <x v="428"/>
    <x v="458"/>
  </r>
  <r>
    <x v="16"/>
    <n v="114781.04"/>
    <x v="1"/>
    <x v="2"/>
    <x v="1"/>
    <s v="APLICACOES DIRETAS"/>
    <x v="13"/>
    <x v="3"/>
    <x v="330"/>
  </r>
  <r>
    <x v="16"/>
    <n v="1703727.27"/>
    <x v="1"/>
    <x v="2"/>
    <x v="1"/>
    <s v="APLICACOES DIRETAS"/>
    <x v="14"/>
    <x v="385"/>
    <x v="414"/>
  </r>
  <r>
    <x v="16"/>
    <n v="996623.57"/>
    <x v="1"/>
    <x v="2"/>
    <x v="1"/>
    <s v="APLICACOES DIRETAS"/>
    <x v="14"/>
    <x v="386"/>
    <x v="415"/>
  </r>
  <r>
    <x v="16"/>
    <n v="201218"/>
    <x v="1"/>
    <x v="2"/>
    <x v="1"/>
    <s v="APLICACOES DIRETAS"/>
    <x v="15"/>
    <x v="20"/>
    <x v="20"/>
  </r>
  <r>
    <x v="16"/>
    <n v="291679.38"/>
    <x v="1"/>
    <x v="2"/>
    <x v="1"/>
    <s v="APLICACOES DIRETAS"/>
    <x v="16"/>
    <x v="21"/>
    <x v="21"/>
  </r>
  <r>
    <x v="16"/>
    <n v="3474997.21"/>
    <x v="1"/>
    <x v="2"/>
    <x v="1"/>
    <s v="APLICACOES DIRETAS"/>
    <x v="17"/>
    <x v="429"/>
    <x v="459"/>
  </r>
  <r>
    <x v="16"/>
    <n v="31204.39"/>
    <x v="1"/>
    <x v="2"/>
    <x v="1"/>
    <s v="APLICACOES DIRETAS"/>
    <x v="17"/>
    <x v="430"/>
    <x v="460"/>
  </r>
  <r>
    <x v="16"/>
    <n v="2244742.2000000002"/>
    <x v="1"/>
    <x v="2"/>
    <x v="1"/>
    <s v="APLICACOES DIRETAS"/>
    <x v="17"/>
    <x v="431"/>
    <x v="461"/>
  </r>
  <r>
    <x v="16"/>
    <n v="25782912.710000001"/>
    <x v="1"/>
    <x v="2"/>
    <x v="1"/>
    <s v="APLICACOES DIRETAS"/>
    <x v="17"/>
    <x v="432"/>
    <x v="462"/>
  </r>
  <r>
    <x v="16"/>
    <n v="3464301.43"/>
    <x v="1"/>
    <x v="2"/>
    <x v="1"/>
    <s v="APLICACOES DIRETAS"/>
    <x v="17"/>
    <x v="356"/>
    <x v="379"/>
  </r>
  <r>
    <x v="16"/>
    <n v="24900.43"/>
    <x v="1"/>
    <x v="2"/>
    <x v="1"/>
    <s v="APLICACOES DIRETAS"/>
    <x v="17"/>
    <x v="357"/>
    <x v="357"/>
  </r>
  <r>
    <x v="16"/>
    <n v="26005.75"/>
    <x v="1"/>
    <x v="2"/>
    <x v="1"/>
    <s v="APLICACOES DIRETAS"/>
    <x v="17"/>
    <x v="3"/>
    <x v="251"/>
  </r>
  <r>
    <x v="16"/>
    <n v="0"/>
    <x v="1"/>
    <x v="2"/>
    <x v="1"/>
    <s v="APLICACOES DIRETAS"/>
    <x v="59"/>
    <x v="3"/>
    <x v="266"/>
  </r>
  <r>
    <x v="16"/>
    <n v="12174.44"/>
    <x v="1"/>
    <x v="2"/>
    <x v="1"/>
    <s v="APLICACOES DIRETAS"/>
    <x v="3"/>
    <x v="6"/>
    <x v="6"/>
  </r>
  <r>
    <x v="16"/>
    <n v="0"/>
    <x v="1"/>
    <x v="2"/>
    <x v="1"/>
    <s v="APLICACOES DIRETAS"/>
    <x v="3"/>
    <x v="3"/>
    <x v="6"/>
  </r>
  <r>
    <x v="16"/>
    <n v="652500"/>
    <x v="1"/>
    <x v="2"/>
    <x v="1"/>
    <s v="APLICACOES DIRETAS"/>
    <x v="3"/>
    <x v="433"/>
    <x v="463"/>
  </r>
  <r>
    <x v="16"/>
    <n v="62621704.799999997"/>
    <x v="1"/>
    <x v="2"/>
    <x v="1"/>
    <s v="APLICACOES DIRETAS"/>
    <x v="5"/>
    <x v="388"/>
    <x v="417"/>
  </r>
  <r>
    <x v="16"/>
    <n v="13387.69"/>
    <x v="1"/>
    <x v="2"/>
    <x v="1"/>
    <s v="APLICACOES DIRETAS"/>
    <x v="5"/>
    <x v="389"/>
    <x v="418"/>
  </r>
  <r>
    <x v="16"/>
    <n v="0"/>
    <x v="1"/>
    <x v="2"/>
    <x v="1"/>
    <s v="APLICACOES DIRETAS"/>
    <x v="5"/>
    <x v="3"/>
    <x v="9"/>
  </r>
  <r>
    <x v="16"/>
    <n v="9257594.75"/>
    <x v="1"/>
    <x v="2"/>
    <x v="1"/>
    <s v="APLICACOES DIRETAS"/>
    <x v="21"/>
    <x v="25"/>
    <x v="25"/>
  </r>
  <r>
    <x v="16"/>
    <n v="1869539.61"/>
    <x v="1"/>
    <x v="2"/>
    <x v="1"/>
    <s v="APLICACOES DIRETAS"/>
    <x v="21"/>
    <x v="3"/>
    <x v="25"/>
  </r>
  <r>
    <x v="16"/>
    <n v="4889606.49"/>
    <x v="1"/>
    <x v="2"/>
    <x v="1"/>
    <s v="APLICACOES DIRETAS"/>
    <x v="22"/>
    <x v="26"/>
    <x v="26"/>
  </r>
  <r>
    <x v="16"/>
    <n v="0"/>
    <x v="1"/>
    <x v="2"/>
    <x v="1"/>
    <s v="APLICACOES DIRETAS"/>
    <x v="22"/>
    <x v="3"/>
    <x v="26"/>
  </r>
  <r>
    <x v="16"/>
    <n v="2690393.21"/>
    <x v="1"/>
    <x v="2"/>
    <x v="1"/>
    <s v="APLICACOES DIRETAS"/>
    <x v="4"/>
    <x v="7"/>
    <x v="7"/>
  </r>
  <r>
    <x v="16"/>
    <n v="26177949.989999998"/>
    <x v="1"/>
    <x v="2"/>
    <x v="1"/>
    <s v="APLICACOES DIRETAS"/>
    <x v="4"/>
    <x v="451"/>
    <x v="482"/>
  </r>
  <r>
    <x v="16"/>
    <n v="210131.04"/>
    <x v="1"/>
    <x v="2"/>
    <x v="1"/>
    <s v="APLICACOES DIRETAS"/>
    <x v="4"/>
    <x v="435"/>
    <x v="465"/>
  </r>
  <r>
    <x v="16"/>
    <n v="701255.33"/>
    <x v="1"/>
    <x v="2"/>
    <x v="1"/>
    <s v="APLICACOES DIRETAS"/>
    <x v="4"/>
    <x v="436"/>
    <x v="466"/>
  </r>
  <r>
    <x v="16"/>
    <n v="5725268.6900000004"/>
    <x v="1"/>
    <x v="2"/>
    <x v="1"/>
    <s v="APLICACOES DIRETAS"/>
    <x v="4"/>
    <x v="276"/>
    <x v="287"/>
  </r>
  <r>
    <x v="16"/>
    <n v="12430456.300000001"/>
    <x v="1"/>
    <x v="2"/>
    <x v="1"/>
    <s v="APLICACOES DIRETAS"/>
    <x v="4"/>
    <x v="265"/>
    <x v="275"/>
  </r>
  <r>
    <x v="16"/>
    <n v="17323505.199999999"/>
    <x v="1"/>
    <x v="2"/>
    <x v="1"/>
    <s v="APLICACOES DIRETAS"/>
    <x v="4"/>
    <x v="452"/>
    <x v="483"/>
  </r>
  <r>
    <x v="16"/>
    <n v="13247922.91"/>
    <x v="1"/>
    <x v="2"/>
    <x v="1"/>
    <s v="APLICACOES DIRETAS"/>
    <x v="4"/>
    <x v="477"/>
    <x v="510"/>
  </r>
  <r>
    <x v="16"/>
    <n v="20528.43"/>
    <x v="1"/>
    <x v="2"/>
    <x v="1"/>
    <s v="APLICACOES DIRETAS"/>
    <x v="4"/>
    <x v="334"/>
    <x v="359"/>
  </r>
  <r>
    <x v="16"/>
    <n v="28440867.129999999"/>
    <x v="1"/>
    <x v="2"/>
    <x v="1"/>
    <s v="APLICACOES DIRETAS"/>
    <x v="4"/>
    <x v="8"/>
    <x v="8"/>
  </r>
  <r>
    <x v="16"/>
    <n v="690197.68"/>
    <x v="1"/>
    <x v="2"/>
    <x v="1"/>
    <s v="APLICACOES DIRETAS"/>
    <x v="4"/>
    <x v="267"/>
    <x v="278"/>
  </r>
  <r>
    <x v="16"/>
    <n v="163059.81"/>
    <x v="1"/>
    <x v="2"/>
    <x v="1"/>
    <s v="APLICACOES DIRETAS"/>
    <x v="4"/>
    <x v="336"/>
    <x v="361"/>
  </r>
  <r>
    <x v="16"/>
    <n v="98992.57"/>
    <x v="1"/>
    <x v="2"/>
    <x v="1"/>
    <s v="APLICACOES DIRETAS"/>
    <x v="4"/>
    <x v="480"/>
    <x v="513"/>
  </r>
  <r>
    <x v="16"/>
    <n v="25348.23"/>
    <x v="1"/>
    <x v="2"/>
    <x v="1"/>
    <s v="APLICACOES DIRETAS"/>
    <x v="4"/>
    <x v="328"/>
    <x v="353"/>
  </r>
  <r>
    <x v="16"/>
    <n v="5414.57"/>
    <x v="1"/>
    <x v="2"/>
    <x v="1"/>
    <s v="APLICACOES DIRETAS"/>
    <x v="4"/>
    <x v="453"/>
    <x v="484"/>
  </r>
  <r>
    <x v="16"/>
    <n v="0"/>
    <x v="1"/>
    <x v="2"/>
    <x v="1"/>
    <s v="APLICACOES DIRETAS"/>
    <x v="4"/>
    <x v="3"/>
    <x v="327"/>
  </r>
  <r>
    <x v="16"/>
    <n v="73926611.299999997"/>
    <x v="1"/>
    <x v="2"/>
    <x v="1"/>
    <s v="APLICACOES DIRETAS"/>
    <x v="25"/>
    <x v="30"/>
    <x v="30"/>
  </r>
  <r>
    <x v="16"/>
    <n v="124197164.98999999"/>
    <x v="1"/>
    <x v="2"/>
    <x v="1"/>
    <s v="APLICACOES DIRETAS"/>
    <x v="25"/>
    <x v="390"/>
    <x v="419"/>
  </r>
  <r>
    <x v="16"/>
    <n v="19939515.890000001"/>
    <x v="1"/>
    <x v="2"/>
    <x v="1"/>
    <s v="APLICACOES DIRETAS"/>
    <x v="25"/>
    <x v="31"/>
    <x v="31"/>
  </r>
  <r>
    <x v="16"/>
    <n v="22011727.260000002"/>
    <x v="1"/>
    <x v="2"/>
    <x v="1"/>
    <s v="APLICACOES DIRETAS"/>
    <x v="25"/>
    <x v="391"/>
    <x v="420"/>
  </r>
  <r>
    <x v="16"/>
    <n v="16913.400000000001"/>
    <x v="1"/>
    <x v="2"/>
    <x v="1"/>
    <s v="APLICACOES DIRETAS"/>
    <x v="25"/>
    <x v="3"/>
    <x v="230"/>
  </r>
  <r>
    <x v="16"/>
    <n v="0"/>
    <x v="1"/>
    <x v="2"/>
    <x v="1"/>
    <s v="APLICACOES DIRETAS"/>
    <x v="65"/>
    <x v="482"/>
    <x v="516"/>
  </r>
  <r>
    <x v="16"/>
    <n v="16288"/>
    <x v="1"/>
    <x v="2"/>
    <x v="1"/>
    <s v="APLICACOES DIRETAS"/>
    <x v="65"/>
    <x v="64"/>
    <x v="64"/>
  </r>
  <r>
    <x v="16"/>
    <n v="0"/>
    <x v="1"/>
    <x v="2"/>
    <x v="1"/>
    <s v="APLICACOES DIRETAS"/>
    <x v="65"/>
    <x v="3"/>
    <x v="381"/>
  </r>
  <r>
    <x v="16"/>
    <n v="64858.6"/>
    <x v="1"/>
    <x v="2"/>
    <x v="1"/>
    <s v="APLICACOES DIRETAS"/>
    <x v="7"/>
    <x v="483"/>
    <x v="517"/>
  </r>
  <r>
    <x v="16"/>
    <n v="0"/>
    <x v="1"/>
    <x v="2"/>
    <x v="1"/>
    <s v="APLICACOES DIRETAS"/>
    <x v="7"/>
    <x v="34"/>
    <x v="34"/>
  </r>
  <r>
    <x v="16"/>
    <n v="796291.63"/>
    <x v="1"/>
    <x v="2"/>
    <x v="1"/>
    <s v="APLICACOES DIRETAS"/>
    <x v="7"/>
    <x v="35"/>
    <x v="35"/>
  </r>
  <r>
    <x v="16"/>
    <n v="369605.69"/>
    <x v="1"/>
    <x v="2"/>
    <x v="1"/>
    <s v="APLICACOES DIRETAS"/>
    <x v="7"/>
    <x v="230"/>
    <x v="231"/>
  </r>
  <r>
    <x v="16"/>
    <n v="11016321.43"/>
    <x v="1"/>
    <x v="2"/>
    <x v="1"/>
    <s v="APLICACOES DIRETAS"/>
    <x v="7"/>
    <x v="36"/>
    <x v="36"/>
  </r>
  <r>
    <x v="16"/>
    <n v="225279.92"/>
    <x v="1"/>
    <x v="2"/>
    <x v="1"/>
    <s v="APLICACOES DIRETAS"/>
    <x v="7"/>
    <x v="37"/>
    <x v="37"/>
  </r>
  <r>
    <x v="16"/>
    <n v="8422.56"/>
    <x v="1"/>
    <x v="2"/>
    <x v="1"/>
    <s v="APLICACOES DIRETAS"/>
    <x v="7"/>
    <x v="38"/>
    <x v="38"/>
  </r>
  <r>
    <x v="16"/>
    <n v="187075.53"/>
    <x v="1"/>
    <x v="2"/>
    <x v="1"/>
    <s v="APLICACOES DIRETAS"/>
    <x v="7"/>
    <x v="39"/>
    <x v="39"/>
  </r>
  <r>
    <x v="16"/>
    <n v="1729.04"/>
    <x v="1"/>
    <x v="2"/>
    <x v="1"/>
    <s v="APLICACOES DIRETAS"/>
    <x v="7"/>
    <x v="40"/>
    <x v="40"/>
  </r>
  <r>
    <x v="16"/>
    <n v="1642983.82"/>
    <x v="1"/>
    <x v="2"/>
    <x v="1"/>
    <s v="APLICACOES DIRETAS"/>
    <x v="7"/>
    <x v="41"/>
    <x v="41"/>
  </r>
  <r>
    <x v="16"/>
    <n v="211612.45"/>
    <x v="1"/>
    <x v="2"/>
    <x v="1"/>
    <s v="APLICACOES DIRETAS"/>
    <x v="7"/>
    <x v="42"/>
    <x v="42"/>
  </r>
  <r>
    <x v="16"/>
    <n v="0"/>
    <x v="1"/>
    <x v="2"/>
    <x v="1"/>
    <s v="APLICACOES DIRETAS"/>
    <x v="7"/>
    <x v="259"/>
    <x v="268"/>
  </r>
  <r>
    <x v="16"/>
    <n v="0"/>
    <x v="1"/>
    <x v="2"/>
    <x v="1"/>
    <s v="APLICACOES DIRETAS"/>
    <x v="7"/>
    <x v="484"/>
    <x v="518"/>
  </r>
  <r>
    <x v="16"/>
    <n v="0"/>
    <x v="1"/>
    <x v="2"/>
    <x v="1"/>
    <s v="APLICACOES DIRETAS"/>
    <x v="7"/>
    <x v="44"/>
    <x v="44"/>
  </r>
  <r>
    <x v="16"/>
    <n v="0"/>
    <x v="1"/>
    <x v="2"/>
    <x v="1"/>
    <s v="APLICACOES DIRETAS"/>
    <x v="7"/>
    <x v="45"/>
    <x v="45"/>
  </r>
  <r>
    <x v="16"/>
    <n v="121663.9"/>
    <x v="1"/>
    <x v="2"/>
    <x v="1"/>
    <s v="APLICACOES DIRETAS"/>
    <x v="7"/>
    <x v="46"/>
    <x v="46"/>
  </r>
  <r>
    <x v="16"/>
    <n v="14237.2"/>
    <x v="1"/>
    <x v="2"/>
    <x v="1"/>
    <s v="APLICACOES DIRETAS"/>
    <x v="7"/>
    <x v="47"/>
    <x v="47"/>
  </r>
  <r>
    <x v="16"/>
    <n v="177281.44"/>
    <x v="1"/>
    <x v="2"/>
    <x v="1"/>
    <s v="APLICACOES DIRETAS"/>
    <x v="7"/>
    <x v="48"/>
    <x v="48"/>
  </r>
  <r>
    <x v="16"/>
    <n v="65095.34"/>
    <x v="1"/>
    <x v="2"/>
    <x v="1"/>
    <s v="APLICACOES DIRETAS"/>
    <x v="7"/>
    <x v="49"/>
    <x v="49"/>
  </r>
  <r>
    <x v="16"/>
    <n v="29193.5"/>
    <x v="1"/>
    <x v="2"/>
    <x v="1"/>
    <s v="APLICACOES DIRETAS"/>
    <x v="7"/>
    <x v="50"/>
    <x v="50"/>
  </r>
  <r>
    <x v="16"/>
    <n v="4770957.47"/>
    <x v="1"/>
    <x v="2"/>
    <x v="1"/>
    <s v="APLICACOES DIRETAS"/>
    <x v="7"/>
    <x v="51"/>
    <x v="51"/>
  </r>
  <r>
    <x v="16"/>
    <n v="7707.99"/>
    <x v="1"/>
    <x v="2"/>
    <x v="1"/>
    <s v="APLICACOES DIRETAS"/>
    <x v="7"/>
    <x v="52"/>
    <x v="52"/>
  </r>
  <r>
    <x v="16"/>
    <n v="564062.9"/>
    <x v="1"/>
    <x v="2"/>
    <x v="1"/>
    <s v="APLICACOES DIRETAS"/>
    <x v="7"/>
    <x v="53"/>
    <x v="53"/>
  </r>
  <r>
    <x v="16"/>
    <n v="190507.58"/>
    <x v="1"/>
    <x v="2"/>
    <x v="1"/>
    <s v="APLICACOES DIRETAS"/>
    <x v="7"/>
    <x v="54"/>
    <x v="54"/>
  </r>
  <r>
    <x v="16"/>
    <n v="3520"/>
    <x v="1"/>
    <x v="2"/>
    <x v="1"/>
    <s v="APLICACOES DIRETAS"/>
    <x v="7"/>
    <x v="55"/>
    <x v="55"/>
  </r>
  <r>
    <x v="16"/>
    <n v="122938.45"/>
    <x v="1"/>
    <x v="2"/>
    <x v="1"/>
    <s v="APLICACOES DIRETAS"/>
    <x v="7"/>
    <x v="56"/>
    <x v="56"/>
  </r>
  <r>
    <x v="16"/>
    <n v="109812.53"/>
    <x v="1"/>
    <x v="2"/>
    <x v="1"/>
    <s v="APLICACOES DIRETAS"/>
    <x v="7"/>
    <x v="57"/>
    <x v="57"/>
  </r>
  <r>
    <x v="16"/>
    <n v="9827603.6300000008"/>
    <x v="1"/>
    <x v="2"/>
    <x v="1"/>
    <s v="APLICACOES DIRETAS"/>
    <x v="7"/>
    <x v="59"/>
    <x v="59"/>
  </r>
  <r>
    <x v="16"/>
    <n v="21556.04"/>
    <x v="1"/>
    <x v="2"/>
    <x v="1"/>
    <s v="APLICACOES DIRETAS"/>
    <x v="7"/>
    <x v="466"/>
    <x v="498"/>
  </r>
  <r>
    <x v="16"/>
    <n v="6448.55"/>
    <x v="1"/>
    <x v="2"/>
    <x v="1"/>
    <s v="APLICACOES DIRETAS"/>
    <x v="7"/>
    <x v="11"/>
    <x v="11"/>
  </r>
  <r>
    <x v="16"/>
    <n v="30870.94"/>
    <x v="1"/>
    <x v="2"/>
    <x v="1"/>
    <s v="APLICACOES DIRETAS"/>
    <x v="7"/>
    <x v="231"/>
    <x v="232"/>
  </r>
  <r>
    <x v="16"/>
    <n v="74179.47"/>
    <x v="1"/>
    <x v="2"/>
    <x v="1"/>
    <s v="APLICACOES DIRETAS"/>
    <x v="7"/>
    <x v="60"/>
    <x v="60"/>
  </r>
  <r>
    <x v="16"/>
    <n v="1034150.18"/>
    <x v="1"/>
    <x v="2"/>
    <x v="1"/>
    <s v="APLICACOES DIRETAS"/>
    <x v="7"/>
    <x v="61"/>
    <x v="61"/>
  </r>
  <r>
    <x v="16"/>
    <n v="0"/>
    <x v="1"/>
    <x v="2"/>
    <x v="1"/>
    <s v="APLICACOES DIRETAS"/>
    <x v="7"/>
    <x v="62"/>
    <x v="62"/>
  </r>
  <r>
    <x v="16"/>
    <n v="2823782.28"/>
    <x v="1"/>
    <x v="2"/>
    <x v="1"/>
    <s v="APLICACOES DIRETAS"/>
    <x v="7"/>
    <x v="3"/>
    <x v="233"/>
  </r>
  <r>
    <x v="16"/>
    <n v="84368.77"/>
    <x v="1"/>
    <x v="2"/>
    <x v="1"/>
    <s v="APLICACOES DIRETAS"/>
    <x v="7"/>
    <x v="485"/>
    <x v="519"/>
  </r>
  <r>
    <x v="16"/>
    <n v="5390653.2400000002"/>
    <x v="1"/>
    <x v="2"/>
    <x v="1"/>
    <s v="APLICACOES DIRETAS"/>
    <x v="42"/>
    <x v="392"/>
    <x v="421"/>
  </r>
  <r>
    <x v="16"/>
    <n v="162902.82"/>
    <x v="1"/>
    <x v="2"/>
    <x v="1"/>
    <s v="APLICACOES DIRETAS"/>
    <x v="42"/>
    <x v="393"/>
    <x v="422"/>
  </r>
  <r>
    <x v="16"/>
    <n v="17293.46"/>
    <x v="1"/>
    <x v="2"/>
    <x v="1"/>
    <s v="APLICACOES DIRETAS"/>
    <x v="42"/>
    <x v="486"/>
    <x v="520"/>
  </r>
  <r>
    <x v="16"/>
    <n v="31006.65"/>
    <x v="1"/>
    <x v="2"/>
    <x v="1"/>
    <s v="APLICACOES DIRETAS"/>
    <x v="42"/>
    <x v="374"/>
    <x v="400"/>
  </r>
  <r>
    <x v="16"/>
    <n v="1277539.81"/>
    <x v="1"/>
    <x v="2"/>
    <x v="1"/>
    <s v="APLICACOES DIRETAS"/>
    <x v="42"/>
    <x v="375"/>
    <x v="401"/>
  </r>
  <r>
    <x v="16"/>
    <n v="200000"/>
    <x v="1"/>
    <x v="2"/>
    <x v="1"/>
    <s v="APLICACOES DIRETAS"/>
    <x v="42"/>
    <x v="319"/>
    <x v="339"/>
  </r>
  <r>
    <x v="16"/>
    <n v="1854.73"/>
    <x v="1"/>
    <x v="2"/>
    <x v="1"/>
    <s v="APLICACOES DIRETAS"/>
    <x v="42"/>
    <x v="320"/>
    <x v="340"/>
  </r>
  <r>
    <x v="16"/>
    <n v="0"/>
    <x v="1"/>
    <x v="2"/>
    <x v="1"/>
    <s v="APLICACOES DIRETAS"/>
    <x v="42"/>
    <x v="3"/>
    <x v="244"/>
  </r>
  <r>
    <x v="16"/>
    <n v="109638933.42"/>
    <x v="1"/>
    <x v="2"/>
    <x v="1"/>
    <s v="APLICACOES DIRETAS"/>
    <x v="27"/>
    <x v="487"/>
    <x v="521"/>
  </r>
  <r>
    <x v="16"/>
    <n v="6112.1"/>
    <x v="1"/>
    <x v="2"/>
    <x v="1"/>
    <s v="APLICACOES DIRETAS"/>
    <x v="27"/>
    <x v="488"/>
    <x v="522"/>
  </r>
  <r>
    <x v="16"/>
    <n v="1313517.6400000001"/>
    <x v="1"/>
    <x v="2"/>
    <x v="1"/>
    <s v="APLICACOES DIRETAS"/>
    <x v="27"/>
    <x v="489"/>
    <x v="523"/>
  </r>
  <r>
    <x v="16"/>
    <n v="3370533.38"/>
    <x v="1"/>
    <x v="2"/>
    <x v="1"/>
    <s v="APLICACOES DIRETAS"/>
    <x v="27"/>
    <x v="65"/>
    <x v="65"/>
  </r>
  <r>
    <x v="16"/>
    <n v="38505.22"/>
    <x v="1"/>
    <x v="2"/>
    <x v="1"/>
    <s v="APLICACOES DIRETAS"/>
    <x v="27"/>
    <x v="490"/>
    <x v="524"/>
  </r>
  <r>
    <x v="16"/>
    <n v="8385.76"/>
    <x v="1"/>
    <x v="2"/>
    <x v="1"/>
    <s v="APLICACOES DIRETAS"/>
    <x v="27"/>
    <x v="491"/>
    <x v="525"/>
  </r>
  <r>
    <x v="16"/>
    <n v="525381.72"/>
    <x v="1"/>
    <x v="2"/>
    <x v="1"/>
    <s v="APLICACOES DIRETAS"/>
    <x v="27"/>
    <x v="3"/>
    <x v="65"/>
  </r>
  <r>
    <x v="16"/>
    <n v="1059.2"/>
    <x v="1"/>
    <x v="2"/>
    <x v="1"/>
    <s v="APLICACOES DIRETAS"/>
    <x v="27"/>
    <x v="492"/>
    <x v="526"/>
  </r>
  <r>
    <x v="16"/>
    <n v="230775.99"/>
    <x v="1"/>
    <x v="2"/>
    <x v="1"/>
    <s v="APLICACOES DIRETAS"/>
    <x v="27"/>
    <x v="493"/>
    <x v="527"/>
  </r>
  <r>
    <x v="16"/>
    <n v="0"/>
    <x v="1"/>
    <x v="2"/>
    <x v="1"/>
    <s v="APLICACOES DIRETAS"/>
    <x v="27"/>
    <x v="494"/>
    <x v="528"/>
  </r>
  <r>
    <x v="16"/>
    <n v="235995"/>
    <x v="1"/>
    <x v="2"/>
    <x v="1"/>
    <s v="APLICACOES DIRETAS"/>
    <x v="29"/>
    <x v="455"/>
    <x v="486"/>
  </r>
  <r>
    <x v="16"/>
    <n v="284371.47000000003"/>
    <x v="1"/>
    <x v="2"/>
    <x v="1"/>
    <s v="APLICACOES DIRETAS"/>
    <x v="29"/>
    <x v="67"/>
    <x v="67"/>
  </r>
  <r>
    <x v="16"/>
    <n v="0"/>
    <x v="1"/>
    <x v="2"/>
    <x v="1"/>
    <s v="APLICACOES DIRETAS"/>
    <x v="29"/>
    <x v="3"/>
    <x v="67"/>
  </r>
  <r>
    <x v="16"/>
    <n v="10309598.210000001"/>
    <x v="1"/>
    <x v="2"/>
    <x v="1"/>
    <s v="APLICACOES DIRETAS"/>
    <x v="69"/>
    <x v="394"/>
    <x v="423"/>
  </r>
  <r>
    <x v="16"/>
    <n v="14030.41"/>
    <x v="1"/>
    <x v="2"/>
    <x v="1"/>
    <s v="APLICACOES DIRETAS"/>
    <x v="69"/>
    <x v="69"/>
    <x v="69"/>
  </r>
  <r>
    <x v="16"/>
    <n v="1740289.77"/>
    <x v="1"/>
    <x v="2"/>
    <x v="1"/>
    <s v="APLICACOES DIRETAS"/>
    <x v="69"/>
    <x v="70"/>
    <x v="70"/>
  </r>
  <r>
    <x v="16"/>
    <n v="761113.47"/>
    <x v="1"/>
    <x v="2"/>
    <x v="1"/>
    <s v="APLICACOES DIRETAS"/>
    <x v="69"/>
    <x v="438"/>
    <x v="468"/>
  </r>
  <r>
    <x v="16"/>
    <n v="1344441.75"/>
    <x v="1"/>
    <x v="2"/>
    <x v="1"/>
    <s v="APLICACOES DIRETAS"/>
    <x v="69"/>
    <x v="74"/>
    <x v="74"/>
  </r>
  <r>
    <x v="16"/>
    <n v="1168988.78"/>
    <x v="1"/>
    <x v="2"/>
    <x v="1"/>
    <s v="APLICACOES DIRETAS"/>
    <x v="69"/>
    <x v="71"/>
    <x v="71"/>
  </r>
  <r>
    <x v="16"/>
    <n v="25000"/>
    <x v="1"/>
    <x v="2"/>
    <x v="1"/>
    <s v="APLICACOES DIRETAS"/>
    <x v="69"/>
    <x v="72"/>
    <x v="72"/>
  </r>
  <r>
    <x v="16"/>
    <n v="0"/>
    <x v="1"/>
    <x v="2"/>
    <x v="1"/>
    <s v="APLICACOES DIRETAS"/>
    <x v="69"/>
    <x v="3"/>
    <x v="424"/>
  </r>
  <r>
    <x v="16"/>
    <n v="357602.53"/>
    <x v="1"/>
    <x v="2"/>
    <x v="1"/>
    <s v="APLICACOES DIRETAS"/>
    <x v="70"/>
    <x v="75"/>
    <x v="75"/>
  </r>
  <r>
    <x v="16"/>
    <n v="50169.4"/>
    <x v="1"/>
    <x v="2"/>
    <x v="1"/>
    <s v="APLICACOES DIRETAS"/>
    <x v="70"/>
    <x v="71"/>
    <x v="71"/>
  </r>
  <r>
    <x v="16"/>
    <n v="2547468.44"/>
    <x v="1"/>
    <x v="2"/>
    <x v="1"/>
    <s v="APLICACOES DIRETAS"/>
    <x v="70"/>
    <x v="76"/>
    <x v="76"/>
  </r>
  <r>
    <x v="16"/>
    <n v="0"/>
    <x v="1"/>
    <x v="2"/>
    <x v="1"/>
    <s v="APLICACOES DIRETAS"/>
    <x v="70"/>
    <x v="3"/>
    <x v="425"/>
  </r>
  <r>
    <x v="16"/>
    <n v="30031.599999999999"/>
    <x v="1"/>
    <x v="2"/>
    <x v="1"/>
    <s v="APLICACOES DIRETAS"/>
    <x v="8"/>
    <x v="232"/>
    <x v="234"/>
  </r>
  <r>
    <x v="16"/>
    <n v="2201029.8199999998"/>
    <x v="1"/>
    <x v="2"/>
    <x v="1"/>
    <s v="APLICACOES DIRETAS"/>
    <x v="8"/>
    <x v="79"/>
    <x v="79"/>
  </r>
  <r>
    <x v="16"/>
    <n v="2257730.5"/>
    <x v="1"/>
    <x v="2"/>
    <x v="1"/>
    <s v="APLICACOES DIRETAS"/>
    <x v="8"/>
    <x v="80"/>
    <x v="80"/>
  </r>
  <r>
    <x v="16"/>
    <n v="194118.54"/>
    <x v="1"/>
    <x v="2"/>
    <x v="1"/>
    <s v="APLICACOES DIRETAS"/>
    <x v="8"/>
    <x v="81"/>
    <x v="81"/>
  </r>
  <r>
    <x v="16"/>
    <n v="0"/>
    <x v="1"/>
    <x v="2"/>
    <x v="1"/>
    <s v="APLICACOES DIRETAS"/>
    <x v="8"/>
    <x v="82"/>
    <x v="82"/>
  </r>
  <r>
    <x v="16"/>
    <n v="24560877.390000001"/>
    <x v="1"/>
    <x v="2"/>
    <x v="1"/>
    <s v="APLICACOES DIRETAS"/>
    <x v="8"/>
    <x v="83"/>
    <x v="83"/>
  </r>
  <r>
    <x v="16"/>
    <n v="5699.24"/>
    <x v="1"/>
    <x v="2"/>
    <x v="1"/>
    <s v="APLICACOES DIRETAS"/>
    <x v="8"/>
    <x v="84"/>
    <x v="84"/>
  </r>
  <r>
    <x v="16"/>
    <n v="400"/>
    <x v="1"/>
    <x v="2"/>
    <x v="1"/>
    <s v="APLICACOES DIRETAS"/>
    <x v="8"/>
    <x v="439"/>
    <x v="469"/>
  </r>
  <r>
    <x v="16"/>
    <n v="76573.320000000007"/>
    <x v="1"/>
    <x v="2"/>
    <x v="1"/>
    <s v="APLICACOES DIRETAS"/>
    <x v="8"/>
    <x v="245"/>
    <x v="254"/>
  </r>
  <r>
    <x v="16"/>
    <n v="264842.05"/>
    <x v="1"/>
    <x v="2"/>
    <x v="1"/>
    <s v="APLICACOES DIRETAS"/>
    <x v="8"/>
    <x v="467"/>
    <x v="499"/>
  </r>
  <r>
    <x v="16"/>
    <n v="8032375.6200000001"/>
    <x v="1"/>
    <x v="2"/>
    <x v="1"/>
    <s v="APLICACOES DIRETAS"/>
    <x v="8"/>
    <x v="86"/>
    <x v="86"/>
  </r>
  <r>
    <x v="16"/>
    <n v="197245.07"/>
    <x v="1"/>
    <x v="2"/>
    <x v="1"/>
    <s v="APLICACOES DIRETAS"/>
    <x v="8"/>
    <x v="87"/>
    <x v="87"/>
  </r>
  <r>
    <x v="16"/>
    <n v="20254187.329999998"/>
    <x v="1"/>
    <x v="2"/>
    <x v="1"/>
    <s v="APLICACOES DIRETAS"/>
    <x v="8"/>
    <x v="88"/>
    <x v="88"/>
  </r>
  <r>
    <x v="16"/>
    <n v="6382479.4299999997"/>
    <x v="1"/>
    <x v="2"/>
    <x v="1"/>
    <s v="APLICACOES DIRETAS"/>
    <x v="8"/>
    <x v="89"/>
    <x v="89"/>
  </r>
  <r>
    <x v="16"/>
    <n v="250626"/>
    <x v="1"/>
    <x v="2"/>
    <x v="1"/>
    <s v="APLICACOES DIRETAS"/>
    <x v="8"/>
    <x v="90"/>
    <x v="90"/>
  </r>
  <r>
    <x v="16"/>
    <n v="31028.959999999999"/>
    <x v="1"/>
    <x v="2"/>
    <x v="1"/>
    <s v="APLICACOES DIRETAS"/>
    <x v="8"/>
    <x v="12"/>
    <x v="12"/>
  </r>
  <r>
    <x v="16"/>
    <n v="30"/>
    <x v="1"/>
    <x v="2"/>
    <x v="1"/>
    <s v="APLICACOES DIRETAS"/>
    <x v="8"/>
    <x v="92"/>
    <x v="92"/>
  </r>
  <r>
    <x v="16"/>
    <n v="1917"/>
    <x v="1"/>
    <x v="2"/>
    <x v="1"/>
    <s v="APLICACOES DIRETAS"/>
    <x v="8"/>
    <x v="93"/>
    <x v="93"/>
  </r>
  <r>
    <x v="16"/>
    <n v="0"/>
    <x v="1"/>
    <x v="2"/>
    <x v="1"/>
    <s v="APLICACOES DIRETAS"/>
    <x v="8"/>
    <x v="94"/>
    <x v="94"/>
  </r>
  <r>
    <x v="16"/>
    <n v="272085.34999999998"/>
    <x v="1"/>
    <x v="2"/>
    <x v="1"/>
    <s v="APLICACOES DIRETAS"/>
    <x v="8"/>
    <x v="95"/>
    <x v="95"/>
  </r>
  <r>
    <x v="16"/>
    <n v="605449.43000000005"/>
    <x v="1"/>
    <x v="2"/>
    <x v="1"/>
    <s v="APLICACOES DIRETAS"/>
    <x v="8"/>
    <x v="3"/>
    <x v="235"/>
  </r>
  <r>
    <x v="16"/>
    <n v="519327.21"/>
    <x v="1"/>
    <x v="2"/>
    <x v="1"/>
    <s v="APLICACOES DIRETAS"/>
    <x v="8"/>
    <x v="468"/>
    <x v="500"/>
  </r>
  <r>
    <x v="16"/>
    <n v="0"/>
    <x v="1"/>
    <x v="2"/>
    <x v="1"/>
    <s v="APLICACOES DIRETAS"/>
    <x v="8"/>
    <x v="457"/>
    <x v="488"/>
  </r>
  <r>
    <x v="16"/>
    <n v="69142.16"/>
    <x v="1"/>
    <x v="2"/>
    <x v="1"/>
    <s v="APLICACOES DIRETAS"/>
    <x v="8"/>
    <x v="252"/>
    <x v="261"/>
  </r>
  <r>
    <x v="16"/>
    <n v="42342.66"/>
    <x v="1"/>
    <x v="2"/>
    <x v="1"/>
    <s v="APLICACOES DIRETAS"/>
    <x v="9"/>
    <x v="440"/>
    <x v="470"/>
  </r>
  <r>
    <x v="16"/>
    <n v="165284.03"/>
    <x v="1"/>
    <x v="2"/>
    <x v="1"/>
    <s v="APLICACOES DIRETAS"/>
    <x v="9"/>
    <x v="246"/>
    <x v="255"/>
  </r>
  <r>
    <x v="16"/>
    <n v="191655.87"/>
    <x v="1"/>
    <x v="2"/>
    <x v="1"/>
    <s v="APLICACOES DIRETAS"/>
    <x v="9"/>
    <x v="96"/>
    <x v="96"/>
  </r>
  <r>
    <x v="16"/>
    <n v="1183.25"/>
    <x v="1"/>
    <x v="2"/>
    <x v="1"/>
    <s v="APLICACOES DIRETAS"/>
    <x v="9"/>
    <x v="78"/>
    <x v="78"/>
  </r>
  <r>
    <x v="16"/>
    <n v="4723162.21"/>
    <x v="1"/>
    <x v="2"/>
    <x v="1"/>
    <s v="APLICACOES DIRETAS"/>
    <x v="9"/>
    <x v="290"/>
    <x v="300"/>
  </r>
  <r>
    <x v="16"/>
    <n v="151340.07"/>
    <x v="1"/>
    <x v="2"/>
    <x v="1"/>
    <s v="APLICACOES DIRETAS"/>
    <x v="9"/>
    <x v="339"/>
    <x v="364"/>
  </r>
  <r>
    <x v="16"/>
    <n v="187837.86"/>
    <x v="1"/>
    <x v="2"/>
    <x v="1"/>
    <s v="APLICACOES DIRETAS"/>
    <x v="9"/>
    <x v="377"/>
    <x v="404"/>
  </r>
  <r>
    <x v="16"/>
    <n v="6789850.5700000003"/>
    <x v="1"/>
    <x v="2"/>
    <x v="1"/>
    <s v="APLICACOES DIRETAS"/>
    <x v="9"/>
    <x v="359"/>
    <x v="382"/>
  </r>
  <r>
    <x v="16"/>
    <n v="59659.8"/>
    <x v="1"/>
    <x v="2"/>
    <x v="1"/>
    <s v="APLICACOES DIRETAS"/>
    <x v="9"/>
    <x v="294"/>
    <x v="304"/>
  </r>
  <r>
    <x v="16"/>
    <n v="0"/>
    <x v="1"/>
    <x v="2"/>
    <x v="1"/>
    <s v="APLICACOES DIRETAS"/>
    <x v="9"/>
    <x v="295"/>
    <x v="305"/>
  </r>
  <r>
    <x v="16"/>
    <n v="76017.100000000006"/>
    <x v="1"/>
    <x v="2"/>
    <x v="1"/>
    <s v="APLICACOES DIRETAS"/>
    <x v="9"/>
    <x v="296"/>
    <x v="306"/>
  </r>
  <r>
    <x v="16"/>
    <n v="44415.1"/>
    <x v="1"/>
    <x v="2"/>
    <x v="1"/>
    <s v="APLICACOES DIRETAS"/>
    <x v="9"/>
    <x v="13"/>
    <x v="13"/>
  </r>
  <r>
    <x v="16"/>
    <n v="35560.239999999998"/>
    <x v="1"/>
    <x v="2"/>
    <x v="1"/>
    <s v="APLICACOES DIRETAS"/>
    <x v="9"/>
    <x v="469"/>
    <x v="501"/>
  </r>
  <r>
    <x v="16"/>
    <n v="4243180.74"/>
    <x v="1"/>
    <x v="2"/>
    <x v="1"/>
    <s v="APLICACOES DIRETAS"/>
    <x v="9"/>
    <x v="82"/>
    <x v="82"/>
  </r>
  <r>
    <x v="16"/>
    <n v="2329.58"/>
    <x v="1"/>
    <x v="2"/>
    <x v="1"/>
    <s v="APLICACOES DIRETAS"/>
    <x v="9"/>
    <x v="97"/>
    <x v="97"/>
  </r>
  <r>
    <x v="16"/>
    <n v="768934.35"/>
    <x v="1"/>
    <x v="2"/>
    <x v="1"/>
    <s v="APLICACOES DIRETAS"/>
    <x v="9"/>
    <x v="297"/>
    <x v="307"/>
  </r>
  <r>
    <x v="16"/>
    <n v="24714504.100000001"/>
    <x v="1"/>
    <x v="2"/>
    <x v="1"/>
    <s v="APLICACOES DIRETAS"/>
    <x v="9"/>
    <x v="85"/>
    <x v="85"/>
  </r>
  <r>
    <x v="16"/>
    <n v="15174091.68"/>
    <x v="1"/>
    <x v="2"/>
    <x v="1"/>
    <s v="APLICACOES DIRETAS"/>
    <x v="9"/>
    <x v="86"/>
    <x v="86"/>
  </r>
  <r>
    <x v="16"/>
    <n v="3803765.58"/>
    <x v="1"/>
    <x v="2"/>
    <x v="1"/>
    <s v="APLICACOES DIRETAS"/>
    <x v="9"/>
    <x v="99"/>
    <x v="99"/>
  </r>
  <r>
    <x v="16"/>
    <n v="522784.58"/>
    <x v="1"/>
    <x v="2"/>
    <x v="1"/>
    <s v="APLICACOES DIRETAS"/>
    <x v="9"/>
    <x v="100"/>
    <x v="100"/>
  </r>
  <r>
    <x v="16"/>
    <n v="13270.15"/>
    <x v="1"/>
    <x v="2"/>
    <x v="1"/>
    <s v="APLICACOES DIRETAS"/>
    <x v="9"/>
    <x v="101"/>
    <x v="101"/>
  </r>
  <r>
    <x v="16"/>
    <n v="17127345.140000001"/>
    <x v="1"/>
    <x v="2"/>
    <x v="1"/>
    <s v="APLICACOES DIRETAS"/>
    <x v="9"/>
    <x v="102"/>
    <x v="102"/>
  </r>
  <r>
    <x v="16"/>
    <n v="3830.32"/>
    <x v="1"/>
    <x v="2"/>
    <x v="1"/>
    <s v="APLICACOES DIRETAS"/>
    <x v="9"/>
    <x v="103"/>
    <x v="103"/>
  </r>
  <r>
    <x v="16"/>
    <n v="6034593.3499999996"/>
    <x v="1"/>
    <x v="2"/>
    <x v="1"/>
    <s v="APLICACOES DIRETAS"/>
    <x v="9"/>
    <x v="104"/>
    <x v="104"/>
  </r>
  <r>
    <x v="16"/>
    <n v="1513563.99"/>
    <x v="1"/>
    <x v="2"/>
    <x v="1"/>
    <s v="APLICACOES DIRETAS"/>
    <x v="9"/>
    <x v="105"/>
    <x v="105"/>
  </r>
  <r>
    <x v="16"/>
    <n v="24221.23"/>
    <x v="1"/>
    <x v="2"/>
    <x v="1"/>
    <s v="APLICACOES DIRETAS"/>
    <x v="9"/>
    <x v="106"/>
    <x v="106"/>
  </r>
  <r>
    <x v="16"/>
    <n v="1447139.11"/>
    <x v="1"/>
    <x v="2"/>
    <x v="1"/>
    <s v="APLICACOES DIRETAS"/>
    <x v="9"/>
    <x v="107"/>
    <x v="107"/>
  </r>
  <r>
    <x v="16"/>
    <n v="45555.16"/>
    <x v="1"/>
    <x v="2"/>
    <x v="1"/>
    <s v="APLICACOES DIRETAS"/>
    <x v="9"/>
    <x v="108"/>
    <x v="108"/>
  </r>
  <r>
    <x v="16"/>
    <n v="0"/>
    <x v="1"/>
    <x v="2"/>
    <x v="1"/>
    <s v="APLICACOES DIRETAS"/>
    <x v="9"/>
    <x v="360"/>
    <x v="383"/>
  </r>
  <r>
    <x v="16"/>
    <n v="547305.36"/>
    <x v="1"/>
    <x v="2"/>
    <x v="1"/>
    <s v="APLICACOES DIRETAS"/>
    <x v="9"/>
    <x v="234"/>
    <x v="236"/>
  </r>
  <r>
    <x v="16"/>
    <n v="4988452.5999999996"/>
    <x v="1"/>
    <x v="2"/>
    <x v="1"/>
    <s v="APLICACOES DIRETAS"/>
    <x v="9"/>
    <x v="93"/>
    <x v="93"/>
  </r>
  <r>
    <x v="16"/>
    <n v="6481979.5"/>
    <x v="1"/>
    <x v="2"/>
    <x v="1"/>
    <s v="APLICACOES DIRETAS"/>
    <x v="9"/>
    <x v="94"/>
    <x v="94"/>
  </r>
  <r>
    <x v="16"/>
    <n v="414349.24"/>
    <x v="1"/>
    <x v="2"/>
    <x v="1"/>
    <s v="APLICACOES DIRETAS"/>
    <x v="9"/>
    <x v="109"/>
    <x v="109"/>
  </r>
  <r>
    <x v="16"/>
    <n v="338868.47999999998"/>
    <x v="1"/>
    <x v="2"/>
    <x v="1"/>
    <s v="APLICACOES DIRETAS"/>
    <x v="9"/>
    <x v="235"/>
    <x v="237"/>
  </r>
  <r>
    <x v="16"/>
    <n v="4713526.12"/>
    <x v="1"/>
    <x v="2"/>
    <x v="1"/>
    <s v="APLICACOES DIRETAS"/>
    <x v="9"/>
    <x v="3"/>
    <x v="238"/>
  </r>
  <r>
    <x v="16"/>
    <n v="1216350.28"/>
    <x v="1"/>
    <x v="2"/>
    <x v="1"/>
    <s v="APLICACOES DIRETAS"/>
    <x v="9"/>
    <x v="247"/>
    <x v="256"/>
  </r>
  <r>
    <x v="16"/>
    <n v="0"/>
    <x v="1"/>
    <x v="2"/>
    <x v="1"/>
    <s v="APLICACOES DIRETAS"/>
    <x v="9"/>
    <x v="458"/>
    <x v="489"/>
  </r>
  <r>
    <x v="16"/>
    <n v="150771.78"/>
    <x v="1"/>
    <x v="2"/>
    <x v="1"/>
    <s v="APLICACOES DIRETAS"/>
    <x v="9"/>
    <x v="459"/>
    <x v="490"/>
  </r>
  <r>
    <x v="16"/>
    <n v="10057.27"/>
    <x v="1"/>
    <x v="2"/>
    <x v="1"/>
    <s v="APLICACOES DIRETAS"/>
    <x v="9"/>
    <x v="397"/>
    <x v="428"/>
  </r>
  <r>
    <x v="16"/>
    <n v="1596"/>
    <x v="1"/>
    <x v="2"/>
    <x v="1"/>
    <s v="APLICACOES DIRETAS"/>
    <x v="9"/>
    <x v="361"/>
    <x v="384"/>
  </r>
  <r>
    <x v="16"/>
    <n v="46033.59"/>
    <x v="1"/>
    <x v="2"/>
    <x v="1"/>
    <s v="APLICACOES DIRETAS"/>
    <x v="9"/>
    <x v="398"/>
    <x v="429"/>
  </r>
  <r>
    <x v="16"/>
    <n v="27908.18"/>
    <x v="1"/>
    <x v="2"/>
    <x v="1"/>
    <s v="APLICACOES DIRETAS"/>
    <x v="9"/>
    <x v="110"/>
    <x v="110"/>
  </r>
  <r>
    <x v="16"/>
    <n v="15960995.07"/>
    <x v="1"/>
    <x v="2"/>
    <x v="1"/>
    <s v="APLICACOES DIRETAS"/>
    <x v="9"/>
    <x v="111"/>
    <x v="111"/>
  </r>
  <r>
    <x v="16"/>
    <n v="0"/>
    <x v="1"/>
    <x v="2"/>
    <x v="1"/>
    <s v="APLICACOES DIRETAS"/>
    <x v="9"/>
    <x v="340"/>
    <x v="365"/>
  </r>
  <r>
    <x v="16"/>
    <n v="199251.72"/>
    <x v="1"/>
    <x v="2"/>
    <x v="1"/>
    <s v="APLICACOES DIRETAS"/>
    <x v="9"/>
    <x v="298"/>
    <x v="308"/>
  </r>
  <r>
    <x v="16"/>
    <n v="9446016.3800000008"/>
    <x v="1"/>
    <x v="2"/>
    <x v="1"/>
    <s v="APLICACOES DIRETAS"/>
    <x v="9"/>
    <x v="341"/>
    <x v="366"/>
  </r>
  <r>
    <x v="16"/>
    <n v="1688931.4300000002"/>
    <x v="1"/>
    <x v="2"/>
    <x v="1"/>
    <s v="APLICACOES DIRETAS"/>
    <x v="9"/>
    <x v="342"/>
    <x v="367"/>
  </r>
  <r>
    <x v="16"/>
    <n v="1206310.94"/>
    <x v="1"/>
    <x v="2"/>
    <x v="1"/>
    <s v="APLICACOES DIRETAS"/>
    <x v="9"/>
    <x v="479"/>
    <x v="512"/>
  </r>
  <r>
    <x v="16"/>
    <n v="39235.21"/>
    <x v="1"/>
    <x v="2"/>
    <x v="1"/>
    <s v="APLICACOES DIRETAS"/>
    <x v="9"/>
    <x v="299"/>
    <x v="309"/>
  </r>
  <r>
    <x v="16"/>
    <n v="8999.880000000001"/>
    <x v="1"/>
    <x v="2"/>
    <x v="1"/>
    <s v="APLICACOES DIRETAS"/>
    <x v="9"/>
    <x v="236"/>
    <x v="239"/>
  </r>
  <r>
    <x v="16"/>
    <n v="218562"/>
    <x v="1"/>
    <x v="2"/>
    <x v="1"/>
    <s v="APLICACOES DIRETAS"/>
    <x v="9"/>
    <x v="344"/>
    <x v="368"/>
  </r>
  <r>
    <x v="16"/>
    <n v="13598.97"/>
    <x v="1"/>
    <x v="2"/>
    <x v="1"/>
    <s v="APLICACOES DIRETAS"/>
    <x v="9"/>
    <x v="400"/>
    <x v="431"/>
  </r>
  <r>
    <x v="16"/>
    <n v="180"/>
    <x v="1"/>
    <x v="2"/>
    <x v="1"/>
    <s v="APLICACOES DIRETAS"/>
    <x v="9"/>
    <x v="345"/>
    <x v="369"/>
  </r>
  <r>
    <x v="16"/>
    <n v="0"/>
    <x v="1"/>
    <x v="2"/>
    <x v="1"/>
    <s v="APLICACOES DIRETAS"/>
    <x v="9"/>
    <x v="495"/>
    <x v="529"/>
  </r>
  <r>
    <x v="16"/>
    <n v="137034934.65000001"/>
    <x v="1"/>
    <x v="2"/>
    <x v="1"/>
    <s v="APLICACOES DIRETAS"/>
    <x v="9"/>
    <x v="113"/>
    <x v="113"/>
  </r>
  <r>
    <x v="16"/>
    <n v="116095779.26000001"/>
    <x v="1"/>
    <x v="2"/>
    <x v="1"/>
    <s v="APLICACOES DIRETAS"/>
    <x v="9"/>
    <x v="347"/>
    <x v="370"/>
  </r>
  <r>
    <x v="16"/>
    <n v="48663.67"/>
    <x v="1"/>
    <x v="2"/>
    <x v="1"/>
    <s v="APLICACOES DIRETAS"/>
    <x v="9"/>
    <x v="317"/>
    <x v="336"/>
  </r>
  <r>
    <x v="16"/>
    <n v="52605.81"/>
    <x v="1"/>
    <x v="2"/>
    <x v="1"/>
    <s v="APLICACOES DIRETAS"/>
    <x v="9"/>
    <x v="250"/>
    <x v="259"/>
  </r>
  <r>
    <x v="16"/>
    <n v="1104205.18"/>
    <x v="1"/>
    <x v="2"/>
    <x v="1"/>
    <s v="APLICACOES DIRETAS"/>
    <x v="9"/>
    <x v="348"/>
    <x v="371"/>
  </r>
  <r>
    <x v="16"/>
    <n v="7967231.4000000004"/>
    <x v="1"/>
    <x v="2"/>
    <x v="1"/>
    <s v="APLICACOES DIRETAS"/>
    <x v="9"/>
    <x v="251"/>
    <x v="260"/>
  </r>
  <r>
    <x v="16"/>
    <n v="655280.15"/>
    <x v="1"/>
    <x v="2"/>
    <x v="1"/>
    <s v="APLICACOES DIRETAS"/>
    <x v="9"/>
    <x v="349"/>
    <x v="372"/>
  </r>
  <r>
    <x v="16"/>
    <n v="1255580.18"/>
    <x v="1"/>
    <x v="2"/>
    <x v="1"/>
    <s v="APLICACOES DIRETAS"/>
    <x v="9"/>
    <x v="362"/>
    <x v="385"/>
  </r>
  <r>
    <x v="16"/>
    <n v="137993.83000000002"/>
    <x v="1"/>
    <x v="2"/>
    <x v="1"/>
    <s v="APLICACOES DIRETAS"/>
    <x v="9"/>
    <x v="468"/>
    <x v="500"/>
  </r>
  <r>
    <x v="16"/>
    <n v="27876942.890000001"/>
    <x v="1"/>
    <x v="2"/>
    <x v="1"/>
    <s v="APLICACOES DIRETAS"/>
    <x v="9"/>
    <x v="115"/>
    <x v="115"/>
  </r>
  <r>
    <x v="16"/>
    <n v="13932210.93"/>
    <x v="1"/>
    <x v="2"/>
    <x v="1"/>
    <s v="APLICACOES DIRETAS"/>
    <x v="9"/>
    <x v="116"/>
    <x v="116"/>
  </r>
  <r>
    <x v="16"/>
    <n v="10881"/>
    <x v="1"/>
    <x v="2"/>
    <x v="1"/>
    <s v="APLICACOES DIRETAS"/>
    <x v="9"/>
    <x v="363"/>
    <x v="386"/>
  </r>
  <r>
    <x v="16"/>
    <n v="414.6"/>
    <x v="1"/>
    <x v="2"/>
    <x v="1"/>
    <s v="APLICACOES DIRETAS"/>
    <x v="9"/>
    <x v="364"/>
    <x v="286"/>
  </r>
  <r>
    <x v="16"/>
    <n v="1694598.06"/>
    <x v="1"/>
    <x v="2"/>
    <x v="1"/>
    <s v="APLICACOES DIRETAS"/>
    <x v="9"/>
    <x v="252"/>
    <x v="261"/>
  </r>
  <r>
    <x v="16"/>
    <n v="3549555.76"/>
    <x v="1"/>
    <x v="2"/>
    <x v="1"/>
    <s v="APLICACOES DIRETAS"/>
    <x v="9"/>
    <x v="264"/>
    <x v="274"/>
  </r>
  <r>
    <x v="16"/>
    <n v="843733.18"/>
    <x v="1"/>
    <x v="2"/>
    <x v="1"/>
    <s v="APLICACOES DIRETAS"/>
    <x v="9"/>
    <x v="365"/>
    <x v="387"/>
  </r>
  <r>
    <x v="16"/>
    <n v="176315.29"/>
    <x v="1"/>
    <x v="2"/>
    <x v="1"/>
    <s v="APLICACOES DIRETAS"/>
    <x v="9"/>
    <x v="120"/>
    <x v="120"/>
  </r>
  <r>
    <x v="16"/>
    <n v="109775.06"/>
    <x v="1"/>
    <x v="2"/>
    <x v="1"/>
    <s v="APLICACOES DIRETAS"/>
    <x v="33"/>
    <x v="441"/>
    <x v="471"/>
  </r>
  <r>
    <x v="16"/>
    <n v="31840.51"/>
    <x v="1"/>
    <x v="2"/>
    <x v="1"/>
    <s v="APLICACOES DIRETAS"/>
    <x v="33"/>
    <x v="122"/>
    <x v="122"/>
  </r>
  <r>
    <x v="16"/>
    <n v="137642.89000000001"/>
    <x v="1"/>
    <x v="2"/>
    <x v="1"/>
    <s v="APLICACOES DIRETAS"/>
    <x v="33"/>
    <x v="442"/>
    <x v="472"/>
  </r>
  <r>
    <x v="16"/>
    <n v="1558202.03"/>
    <x v="1"/>
    <x v="2"/>
    <x v="1"/>
    <s v="APLICACOES DIRETAS"/>
    <x v="33"/>
    <x v="443"/>
    <x v="473"/>
  </r>
  <r>
    <x v="16"/>
    <n v="1333893.33"/>
    <x v="1"/>
    <x v="2"/>
    <x v="1"/>
    <s v="APLICACOES DIRETAS"/>
    <x v="33"/>
    <x v="3"/>
    <x v="240"/>
  </r>
  <r>
    <x v="16"/>
    <n v="3144192.09"/>
    <x v="1"/>
    <x v="2"/>
    <x v="1"/>
    <s v="APLICACOES DIRETAS"/>
    <x v="33"/>
    <x v="444"/>
    <x v="474"/>
  </r>
  <r>
    <x v="16"/>
    <n v="4988234.1399999997"/>
    <x v="1"/>
    <x v="2"/>
    <x v="1"/>
    <s v="APLICACOES DIRETAS"/>
    <x v="72"/>
    <x v="401"/>
    <x v="432"/>
  </r>
  <r>
    <x v="16"/>
    <n v="23366"/>
    <x v="1"/>
    <x v="2"/>
    <x v="1"/>
    <s v="APLICACOES DIRETAS"/>
    <x v="75"/>
    <x v="404"/>
    <x v="436"/>
  </r>
  <r>
    <x v="16"/>
    <n v="4951723.53"/>
    <x v="1"/>
    <x v="2"/>
    <x v="1"/>
    <s v="APLICACOES DIRETAS"/>
    <x v="75"/>
    <x v="445"/>
    <x v="475"/>
  </r>
  <r>
    <x v="16"/>
    <n v="0"/>
    <x v="1"/>
    <x v="2"/>
    <x v="1"/>
    <s v="APLICACOES DIRETAS"/>
    <x v="75"/>
    <x v="3"/>
    <x v="476"/>
  </r>
  <r>
    <x v="16"/>
    <n v="120000"/>
    <x v="1"/>
    <x v="2"/>
    <x v="1"/>
    <s v="APLICACOES DIRETAS"/>
    <x v="35"/>
    <x v="126"/>
    <x v="126"/>
  </r>
  <r>
    <x v="16"/>
    <n v="3200"/>
    <x v="1"/>
    <x v="2"/>
    <x v="1"/>
    <s v="APLICACOES DIRETAS"/>
    <x v="35"/>
    <x v="461"/>
    <x v="492"/>
  </r>
  <r>
    <x v="16"/>
    <n v="3613.2"/>
    <x v="1"/>
    <x v="2"/>
    <x v="1"/>
    <s v="APLICACOES DIRETAS"/>
    <x v="35"/>
    <x v="127"/>
    <x v="127"/>
  </r>
  <r>
    <x v="16"/>
    <n v="6686"/>
    <x v="1"/>
    <x v="2"/>
    <x v="1"/>
    <s v="APLICACOES DIRETAS"/>
    <x v="35"/>
    <x v="128"/>
    <x v="128"/>
  </r>
  <r>
    <x v="16"/>
    <n v="0"/>
    <x v="1"/>
    <x v="2"/>
    <x v="1"/>
    <s v="APLICACOES DIRETAS"/>
    <x v="35"/>
    <x v="3"/>
    <x v="277"/>
  </r>
  <r>
    <x v="16"/>
    <n v="0"/>
    <x v="1"/>
    <x v="2"/>
    <x v="1"/>
    <s v="APLICACOES DIRETAS"/>
    <x v="58"/>
    <x v="3"/>
    <x v="324"/>
  </r>
  <r>
    <x v="16"/>
    <n v="1037114.83"/>
    <x v="1"/>
    <x v="2"/>
    <x v="1"/>
    <s v="APLICACOES DIRETAS"/>
    <x v="39"/>
    <x v="470"/>
    <x v="503"/>
  </r>
  <r>
    <x v="16"/>
    <n v="1673303.09"/>
    <x v="1"/>
    <x v="2"/>
    <x v="1"/>
    <s v="APLICACOES DIRETAS"/>
    <x v="39"/>
    <x v="237"/>
    <x v="241"/>
  </r>
  <r>
    <x v="16"/>
    <n v="0"/>
    <x v="1"/>
    <x v="2"/>
    <x v="1"/>
    <s v="APLICACOES DIRETAS"/>
    <x v="39"/>
    <x v="3"/>
    <x v="131"/>
  </r>
  <r>
    <x v="16"/>
    <n v="0"/>
    <x v="1"/>
    <x v="2"/>
    <x v="1"/>
    <s v="APLICACOES DIRETAS"/>
    <x v="40"/>
    <x v="3"/>
    <x v="243"/>
  </r>
  <r>
    <x v="16"/>
    <n v="150665"/>
    <x v="1"/>
    <x v="2"/>
    <x v="1"/>
    <s v="APLICACOES DIRETAS"/>
    <x v="40"/>
    <x v="133"/>
    <x v="133"/>
  </r>
  <r>
    <x v="16"/>
    <n v="922364.76"/>
    <x v="1"/>
    <x v="2"/>
    <x v="1"/>
    <s v="APLICACOES DIRETAS"/>
    <x v="40"/>
    <x v="134"/>
    <x v="134"/>
  </r>
  <r>
    <x v="16"/>
    <n v="3055801.86"/>
    <x v="1"/>
    <x v="2"/>
    <x v="1"/>
    <s v="APLICACOES DIRETAS"/>
    <x v="80"/>
    <x v="360"/>
    <x v="383"/>
  </r>
  <r>
    <x v="16"/>
    <n v="0"/>
    <x v="1"/>
    <x v="2"/>
    <x v="1"/>
    <s v="APLICACOES DIRETAS"/>
    <x v="80"/>
    <x v="3"/>
    <x v="530"/>
  </r>
  <r>
    <x v="16"/>
    <n v="28583988.25"/>
    <x v="1"/>
    <x v="2"/>
    <x v="1"/>
    <s v="APLICACOES DIRETAS"/>
    <x v="80"/>
    <x v="496"/>
    <x v="531"/>
  </r>
  <r>
    <x v="16"/>
    <n v="12858448.630000001"/>
    <x v="1"/>
    <x v="2"/>
    <x v="1"/>
    <s v="APLICACOES DIRETAS"/>
    <x v="80"/>
    <x v="497"/>
    <x v="532"/>
  </r>
  <r>
    <x v="16"/>
    <n v="7560121.1100000003"/>
    <x v="1"/>
    <x v="2"/>
    <x v="1"/>
    <s v="APLICACOES DIRETAS"/>
    <x v="80"/>
    <x v="498"/>
    <x v="533"/>
  </r>
  <r>
    <x v="16"/>
    <n v="0"/>
    <x v="1"/>
    <x v="2"/>
    <x v="1"/>
    <s v="APLICACOES DIRETAS"/>
    <x v="80"/>
    <x v="110"/>
    <x v="110"/>
  </r>
  <r>
    <x v="16"/>
    <n v="2348984820.04"/>
    <x v="1"/>
    <x v="2"/>
    <x v="9"/>
    <s v="APLICACAO DIRETA DECORRENTE DE OPERACOES ENTRE ORGAOS, FUNDOS E ENTIDA"/>
    <x v="73"/>
    <x v="352"/>
    <x v="375"/>
  </r>
  <r>
    <x v="16"/>
    <n v="0"/>
    <x v="1"/>
    <x v="2"/>
    <x v="9"/>
    <s v="APLICACAO DIRETA DECORRENTE DE OPERACOES ENTRE ORGAOS, FUNDOS E ENTIDA"/>
    <x v="73"/>
    <x v="3"/>
    <x v="375"/>
  </r>
  <r>
    <x v="16"/>
    <n v="567026648"/>
    <x v="1"/>
    <x v="2"/>
    <x v="9"/>
    <s v="APLICACAO DIRETA DECORRENTE DE OPERACOES ENTRE ORGAOS, FUNDOS E ENTIDA"/>
    <x v="3"/>
    <x v="425"/>
    <x v="456"/>
  </r>
  <r>
    <x v="16"/>
    <n v="1601.54"/>
    <x v="1"/>
    <x v="2"/>
    <x v="9"/>
    <s v="APLICACAO DIRETA DECORRENTE DE OPERACOES ENTRE ORGAOS, FUNDOS E ENTIDA"/>
    <x v="5"/>
    <x v="388"/>
    <x v="417"/>
  </r>
  <r>
    <x v="16"/>
    <n v="0"/>
    <x v="1"/>
    <x v="2"/>
    <x v="9"/>
    <s v="APLICACAO DIRETA DECORRENTE DE OPERACOES ENTRE ORGAOS, FUNDOS E ENTIDA"/>
    <x v="5"/>
    <x v="3"/>
    <x v="9"/>
  </r>
  <r>
    <x v="16"/>
    <n v="6628.26"/>
    <x v="1"/>
    <x v="2"/>
    <x v="9"/>
    <s v="APLICACAO DIRETA DECORRENTE DE OPERACOES ENTRE ORGAOS, FUNDOS E ENTIDA"/>
    <x v="4"/>
    <x v="499"/>
    <x v="534"/>
  </r>
  <r>
    <x v="16"/>
    <n v="0"/>
    <x v="1"/>
    <x v="2"/>
    <x v="9"/>
    <s v="APLICACAO DIRETA DECORRENTE DE OPERACOES ENTRE ORGAOS, FUNDOS E ENTIDA"/>
    <x v="4"/>
    <x v="3"/>
    <x v="327"/>
  </r>
  <r>
    <x v="16"/>
    <n v="17046.7"/>
    <x v="1"/>
    <x v="2"/>
    <x v="9"/>
    <s v="APLICACAO DIRETA DECORRENTE DE OPERACOES ENTRE ORGAOS, FUNDOS E ENTIDA"/>
    <x v="7"/>
    <x v="61"/>
    <x v="61"/>
  </r>
  <r>
    <x v="16"/>
    <n v="0"/>
    <x v="1"/>
    <x v="2"/>
    <x v="9"/>
    <s v="APLICACAO DIRETA DECORRENTE DE OPERACOES ENTRE ORGAOS, FUNDOS E ENTIDA"/>
    <x v="7"/>
    <x v="3"/>
    <x v="233"/>
  </r>
  <r>
    <x v="16"/>
    <n v="0"/>
    <x v="1"/>
    <x v="2"/>
    <x v="9"/>
    <s v="APLICACAO DIRETA DECORRENTE DE OPERACOES ENTRE ORGAOS, FUNDOS E ENTIDA"/>
    <x v="27"/>
    <x v="487"/>
    <x v="521"/>
  </r>
  <r>
    <x v="16"/>
    <n v="86366.41"/>
    <x v="1"/>
    <x v="2"/>
    <x v="9"/>
    <s v="APLICACAO DIRETA DECORRENTE DE OPERACOES ENTRE ORGAOS, FUNDOS E ENTIDA"/>
    <x v="27"/>
    <x v="494"/>
    <x v="528"/>
  </r>
  <r>
    <x v="16"/>
    <n v="1081.5999999999999"/>
    <x v="1"/>
    <x v="2"/>
    <x v="9"/>
    <s v="APLICACAO DIRETA DECORRENTE DE OPERACOES ENTRE ORGAOS, FUNDOS E ENTIDA"/>
    <x v="9"/>
    <x v="96"/>
    <x v="96"/>
  </r>
  <r>
    <x v="16"/>
    <n v="4956.5"/>
    <x v="1"/>
    <x v="2"/>
    <x v="9"/>
    <s v="APLICACAO DIRETA DECORRENTE DE OPERACOES ENTRE ORGAOS, FUNDOS E ENTIDA"/>
    <x v="9"/>
    <x v="294"/>
    <x v="304"/>
  </r>
  <r>
    <x v="16"/>
    <n v="31381.279999999999"/>
    <x v="1"/>
    <x v="2"/>
    <x v="9"/>
    <s v="APLICACAO DIRETA DECORRENTE DE OPERACOES ENTRE ORGAOS, FUNDOS E ENTIDA"/>
    <x v="9"/>
    <x v="296"/>
    <x v="306"/>
  </r>
  <r>
    <x v="16"/>
    <n v="0"/>
    <x v="1"/>
    <x v="2"/>
    <x v="9"/>
    <s v="APLICACAO DIRETA DECORRENTE DE OPERACOES ENTRE ORGAOS, FUNDOS E ENTIDA"/>
    <x v="9"/>
    <x v="13"/>
    <x v="13"/>
  </r>
  <r>
    <x v="16"/>
    <n v="207.14"/>
    <x v="1"/>
    <x v="2"/>
    <x v="9"/>
    <s v="APLICACAO DIRETA DECORRENTE DE OPERACOES ENTRE ORGAOS, FUNDOS E ENTIDA"/>
    <x v="9"/>
    <x v="82"/>
    <x v="82"/>
  </r>
  <r>
    <x v="16"/>
    <n v="42667.11"/>
    <x v="1"/>
    <x v="2"/>
    <x v="9"/>
    <s v="APLICACAO DIRETA DECORRENTE DE OPERACOES ENTRE ORGAOS, FUNDOS E ENTIDA"/>
    <x v="9"/>
    <x v="86"/>
    <x v="86"/>
  </r>
  <r>
    <x v="16"/>
    <n v="3309.13"/>
    <x v="1"/>
    <x v="2"/>
    <x v="9"/>
    <s v="APLICACAO DIRETA DECORRENTE DE OPERACOES ENTRE ORGAOS, FUNDOS E ENTIDA"/>
    <x v="9"/>
    <x v="103"/>
    <x v="103"/>
  </r>
  <r>
    <x v="16"/>
    <n v="158548.88"/>
    <x v="1"/>
    <x v="2"/>
    <x v="9"/>
    <s v="APLICACAO DIRETA DECORRENTE DE OPERACOES ENTRE ORGAOS, FUNDOS E ENTIDA"/>
    <x v="9"/>
    <x v="104"/>
    <x v="104"/>
  </r>
  <r>
    <x v="16"/>
    <n v="0"/>
    <x v="1"/>
    <x v="2"/>
    <x v="9"/>
    <s v="APLICACAO DIRETA DECORRENTE DE OPERACOES ENTRE ORGAOS, FUNDOS E ENTIDA"/>
    <x v="9"/>
    <x v="462"/>
    <x v="493"/>
  </r>
  <r>
    <x v="16"/>
    <n v="0"/>
    <x v="1"/>
    <x v="2"/>
    <x v="9"/>
    <s v="APLICACAO DIRETA DECORRENTE DE OPERACOES ENTRE ORGAOS, FUNDOS E ENTIDA"/>
    <x v="9"/>
    <x v="3"/>
    <x v="238"/>
  </r>
  <r>
    <x v="16"/>
    <n v="0"/>
    <x v="1"/>
    <x v="2"/>
    <x v="9"/>
    <s v="APLICACAO DIRETA DECORRENTE DE OPERACOES ENTRE ORGAOS, FUNDOS E ENTIDA"/>
    <x v="9"/>
    <x v="500"/>
    <x v="535"/>
  </r>
  <r>
    <x v="16"/>
    <n v="54146.76"/>
    <x v="1"/>
    <x v="2"/>
    <x v="9"/>
    <s v="APLICACAO DIRETA DECORRENTE DE OPERACOES ENTRE ORGAOS, FUNDOS E ENTIDA"/>
    <x v="9"/>
    <x v="495"/>
    <x v="529"/>
  </r>
  <r>
    <x v="16"/>
    <n v="3651395.34"/>
    <x v="1"/>
    <x v="2"/>
    <x v="9"/>
    <s v="APLICACAO DIRETA DECORRENTE DE OPERACOES ENTRE ORGAOS, FUNDOS E ENTIDA"/>
    <x v="9"/>
    <x v="113"/>
    <x v="113"/>
  </r>
  <r>
    <x v="16"/>
    <n v="8570361.3699999992"/>
    <x v="1"/>
    <x v="2"/>
    <x v="9"/>
    <s v="APLICACAO DIRETA DECORRENTE DE OPERACOES ENTRE ORGAOS, FUNDOS E ENTIDA"/>
    <x v="9"/>
    <x v="347"/>
    <x v="370"/>
  </r>
  <r>
    <x v="16"/>
    <n v="0"/>
    <x v="1"/>
    <x v="2"/>
    <x v="9"/>
    <s v="APLICACAO DIRETA DECORRENTE DE OPERACOES ENTRE ORGAOS, FUNDOS E ENTIDA"/>
    <x v="9"/>
    <x v="250"/>
    <x v="259"/>
  </r>
  <r>
    <x v="16"/>
    <n v="0"/>
    <x v="1"/>
    <x v="2"/>
    <x v="9"/>
    <s v="APLICACAO DIRETA DECORRENTE DE OPERACOES ENTRE ORGAOS, FUNDOS E ENTIDA"/>
    <x v="58"/>
    <x v="3"/>
    <x v="324"/>
  </r>
  <r>
    <x v="16"/>
    <n v="0"/>
    <x v="1"/>
    <x v="2"/>
    <x v="9"/>
    <s v="APLICACAO DIRETA DECORRENTE DE OPERACOES ENTRE ORGAOS, FUNDOS E ENTIDA"/>
    <x v="39"/>
    <x v="470"/>
    <x v="503"/>
  </r>
  <r>
    <x v="16"/>
    <n v="0"/>
    <x v="1"/>
    <x v="2"/>
    <x v="9"/>
    <s v="APLICACAO DIRETA DECORRENTE DE OPERACOES ENTRE ORGAOS, FUNDOS E ENTIDA"/>
    <x v="39"/>
    <x v="237"/>
    <x v="241"/>
  </r>
  <r>
    <x v="16"/>
    <n v="0"/>
    <x v="1"/>
    <x v="2"/>
    <x v="9"/>
    <s v="APLICACAO DIRETA DECORRENTE DE OPERACOES ENTRE ORGAOS, FUNDOS E ENTIDA"/>
    <x v="80"/>
    <x v="3"/>
    <x v="530"/>
  </r>
  <r>
    <x v="16"/>
    <n v="1389.91"/>
    <x v="1"/>
    <x v="2"/>
    <x v="9"/>
    <s v="APLICACAO DIRETA DECORRENTE DE OPERACOES ENTRE ORGAOS, FUNDOS E ENTIDA"/>
    <x v="80"/>
    <x v="498"/>
    <x v="533"/>
  </r>
  <r>
    <x v="16"/>
    <n v="0"/>
    <x v="1"/>
    <x v="2"/>
    <x v="0"/>
    <s v="A DEFINIR"/>
    <x v="58"/>
    <x v="3"/>
    <x v="324"/>
  </r>
  <r>
    <x v="16"/>
    <n v="699282"/>
    <x v="1"/>
    <x v="3"/>
    <x v="1"/>
    <s v="APLICACOES DIRETAS"/>
    <x v="67"/>
    <x v="353"/>
    <x v="377"/>
  </r>
  <r>
    <x v="16"/>
    <n v="2809694899.0799999"/>
    <x v="1"/>
    <x v="3"/>
    <x v="1"/>
    <s v="APLICACOES DIRETAS"/>
    <x v="67"/>
    <x v="17"/>
    <x v="17"/>
  </r>
  <r>
    <x v="16"/>
    <n v="1216569304.5999999"/>
    <x v="1"/>
    <x v="3"/>
    <x v="1"/>
    <s v="APLICACOES DIRETAS"/>
    <x v="67"/>
    <x v="137"/>
    <x v="137"/>
  </r>
  <r>
    <x v="16"/>
    <n v="0"/>
    <x v="1"/>
    <x v="3"/>
    <x v="1"/>
    <s v="APLICACOES DIRETAS"/>
    <x v="67"/>
    <x v="3"/>
    <x v="413"/>
  </r>
  <r>
    <x v="16"/>
    <n v="26872017.210000001"/>
    <x v="1"/>
    <x v="3"/>
    <x v="1"/>
    <s v="APLICACOES DIRETAS"/>
    <x v="67"/>
    <x v="379"/>
    <x v="406"/>
  </r>
  <r>
    <x v="16"/>
    <n v="13296538.640000001"/>
    <x v="1"/>
    <x v="3"/>
    <x v="1"/>
    <s v="APLICACOES DIRETAS"/>
    <x v="19"/>
    <x v="23"/>
    <x v="23"/>
  </r>
  <r>
    <x v="16"/>
    <n v="939427.02"/>
    <x v="1"/>
    <x v="3"/>
    <x v="1"/>
    <s v="APLICACOES DIRETAS"/>
    <x v="19"/>
    <x v="337"/>
    <x v="362"/>
  </r>
  <r>
    <x v="16"/>
    <n v="0"/>
    <x v="1"/>
    <x v="3"/>
    <x v="1"/>
    <s v="APLICACOES DIRETAS"/>
    <x v="19"/>
    <x v="3"/>
    <x v="23"/>
  </r>
  <r>
    <x v="16"/>
    <n v="340881.28"/>
    <x v="1"/>
    <x v="3"/>
    <x v="1"/>
    <s v="APLICACOES DIRETAS"/>
    <x v="59"/>
    <x v="257"/>
    <x v="266"/>
  </r>
  <r>
    <x v="16"/>
    <n v="0"/>
    <x v="1"/>
    <x v="3"/>
    <x v="1"/>
    <s v="APLICACOES DIRETAS"/>
    <x v="59"/>
    <x v="3"/>
    <x v="266"/>
  </r>
  <r>
    <x v="16"/>
    <n v="187874731.09999999"/>
    <x v="1"/>
    <x v="3"/>
    <x v="1"/>
    <s v="APLICACOES DIRETAS"/>
    <x v="5"/>
    <x v="389"/>
    <x v="418"/>
  </r>
  <r>
    <x v="16"/>
    <n v="0"/>
    <x v="1"/>
    <x v="3"/>
    <x v="1"/>
    <s v="APLICACOES DIRETAS"/>
    <x v="5"/>
    <x v="3"/>
    <x v="9"/>
  </r>
  <r>
    <x v="16"/>
    <n v="14575.35"/>
    <x v="1"/>
    <x v="3"/>
    <x v="1"/>
    <s v="APLICACOES DIRETAS"/>
    <x v="4"/>
    <x v="446"/>
    <x v="477"/>
  </r>
  <r>
    <x v="16"/>
    <n v="230432.56"/>
    <x v="1"/>
    <x v="3"/>
    <x v="1"/>
    <s v="APLICACOES DIRETAS"/>
    <x v="4"/>
    <x v="272"/>
    <x v="283"/>
  </r>
  <r>
    <x v="16"/>
    <n v="0"/>
    <x v="1"/>
    <x v="3"/>
    <x v="1"/>
    <s v="APLICACOES DIRETAS"/>
    <x v="4"/>
    <x v="3"/>
    <x v="327"/>
  </r>
  <r>
    <x v="16"/>
    <n v="3993731.04"/>
    <x v="1"/>
    <x v="3"/>
    <x v="1"/>
    <s v="APLICACOES DIRETAS"/>
    <x v="41"/>
    <x v="138"/>
    <x v="138"/>
  </r>
  <r>
    <x v="16"/>
    <n v="0"/>
    <x v="1"/>
    <x v="3"/>
    <x v="1"/>
    <s v="APLICACOES DIRETAS"/>
    <x v="41"/>
    <x v="3"/>
    <x v="138"/>
  </r>
  <r>
    <x v="16"/>
    <n v="172881740.77000001"/>
    <x v="1"/>
    <x v="3"/>
    <x v="1"/>
    <s v="APLICACOES DIRETAS"/>
    <x v="42"/>
    <x v="393"/>
    <x v="422"/>
  </r>
  <r>
    <x v="16"/>
    <n v="19891749.850000001"/>
    <x v="1"/>
    <x v="3"/>
    <x v="1"/>
    <s v="APLICACOES DIRETAS"/>
    <x v="42"/>
    <x v="318"/>
    <x v="338"/>
  </r>
  <r>
    <x v="16"/>
    <n v="1984951.63"/>
    <x v="1"/>
    <x v="3"/>
    <x v="1"/>
    <s v="APLICACOES DIRETAS"/>
    <x v="42"/>
    <x v="337"/>
    <x v="362"/>
  </r>
  <r>
    <x v="16"/>
    <n v="113706.21"/>
    <x v="1"/>
    <x v="3"/>
    <x v="1"/>
    <s v="APLICACOES DIRETAS"/>
    <x v="42"/>
    <x v="319"/>
    <x v="339"/>
  </r>
  <r>
    <x v="16"/>
    <n v="220109.3"/>
    <x v="1"/>
    <x v="3"/>
    <x v="1"/>
    <s v="APLICACOES DIRETAS"/>
    <x v="42"/>
    <x v="320"/>
    <x v="340"/>
  </r>
  <r>
    <x v="16"/>
    <n v="21161572.140000001"/>
    <x v="1"/>
    <x v="3"/>
    <x v="1"/>
    <s v="APLICACOES DIRETAS"/>
    <x v="42"/>
    <x v="3"/>
    <x v="244"/>
  </r>
  <r>
    <x v="16"/>
    <n v="13994278.869999999"/>
    <x v="1"/>
    <x v="3"/>
    <x v="1"/>
    <s v="APLICACOES DIRETAS"/>
    <x v="28"/>
    <x v="261"/>
    <x v="270"/>
  </r>
  <r>
    <x v="16"/>
    <n v="72968510.319999993"/>
    <x v="1"/>
    <x v="3"/>
    <x v="1"/>
    <s v="APLICACOES DIRETAS"/>
    <x v="28"/>
    <x v="66"/>
    <x v="66"/>
  </r>
  <r>
    <x v="16"/>
    <n v="0"/>
    <x v="1"/>
    <x v="3"/>
    <x v="1"/>
    <s v="APLICACOES DIRETAS"/>
    <x v="28"/>
    <x v="3"/>
    <x v="343"/>
  </r>
  <r>
    <x v="16"/>
    <n v="1251806.32"/>
    <x v="1"/>
    <x v="3"/>
    <x v="1"/>
    <s v="APLICACOES DIRETAS"/>
    <x v="43"/>
    <x v="141"/>
    <x v="141"/>
  </r>
  <r>
    <x v="16"/>
    <n v="6461844.4900000002"/>
    <x v="1"/>
    <x v="3"/>
    <x v="1"/>
    <s v="APLICACOES DIRETAS"/>
    <x v="43"/>
    <x v="142"/>
    <x v="142"/>
  </r>
  <r>
    <x v="16"/>
    <n v="8084592.6699999999"/>
    <x v="1"/>
    <x v="3"/>
    <x v="1"/>
    <s v="APLICACOES DIRETAS"/>
    <x v="43"/>
    <x v="143"/>
    <x v="143"/>
  </r>
  <r>
    <x v="16"/>
    <n v="1919360.12"/>
    <x v="1"/>
    <x v="3"/>
    <x v="1"/>
    <s v="APLICACOES DIRETAS"/>
    <x v="43"/>
    <x v="144"/>
    <x v="144"/>
  </r>
  <r>
    <x v="16"/>
    <n v="0"/>
    <x v="1"/>
    <x v="3"/>
    <x v="1"/>
    <s v="APLICACOES DIRETAS"/>
    <x v="43"/>
    <x v="3"/>
    <x v="344"/>
  </r>
  <r>
    <x v="16"/>
    <n v="8990742.0999999996"/>
    <x v="1"/>
    <x v="3"/>
    <x v="1"/>
    <s v="APLICACOES DIRETAS"/>
    <x v="43"/>
    <x v="145"/>
    <x v="145"/>
  </r>
  <r>
    <x v="16"/>
    <n v="1433742.37"/>
    <x v="1"/>
    <x v="3"/>
    <x v="1"/>
    <s v="APLICACOES DIRETAS"/>
    <x v="43"/>
    <x v="146"/>
    <x v="146"/>
  </r>
  <r>
    <x v="16"/>
    <n v="2665810.85"/>
    <x v="1"/>
    <x v="3"/>
    <x v="1"/>
    <s v="APLICACOES DIRETAS"/>
    <x v="44"/>
    <x v="147"/>
    <x v="147"/>
  </r>
  <r>
    <x v="16"/>
    <n v="0"/>
    <x v="1"/>
    <x v="3"/>
    <x v="1"/>
    <s v="APLICACOES DIRETAS"/>
    <x v="44"/>
    <x v="3"/>
    <x v="147"/>
  </r>
  <r>
    <x v="16"/>
    <n v="695529.49"/>
    <x v="1"/>
    <x v="3"/>
    <x v="1"/>
    <s v="APLICACOES DIRETAS"/>
    <x v="70"/>
    <x v="410"/>
    <x v="345"/>
  </r>
  <r>
    <x v="16"/>
    <n v="0"/>
    <x v="1"/>
    <x v="3"/>
    <x v="1"/>
    <s v="APLICACOES DIRETAS"/>
    <x v="70"/>
    <x v="3"/>
    <x v="425"/>
  </r>
  <r>
    <x v="16"/>
    <n v="462053737.36000001"/>
    <x v="1"/>
    <x v="3"/>
    <x v="1"/>
    <s v="APLICACOES DIRETAS"/>
    <x v="72"/>
    <x v="401"/>
    <x v="432"/>
  </r>
  <r>
    <x v="16"/>
    <n v="316555272.11000001"/>
    <x v="1"/>
    <x v="3"/>
    <x v="1"/>
    <s v="APLICACOES DIRETAS"/>
    <x v="72"/>
    <x v="402"/>
    <x v="433"/>
  </r>
  <r>
    <x v="16"/>
    <n v="0"/>
    <x v="1"/>
    <x v="3"/>
    <x v="1"/>
    <s v="APLICACOES DIRETAS"/>
    <x v="72"/>
    <x v="3"/>
    <x v="434"/>
  </r>
  <r>
    <x v="16"/>
    <n v="467047.12"/>
    <x v="1"/>
    <x v="3"/>
    <x v="1"/>
    <s v="APLICACOES DIRETAS"/>
    <x v="75"/>
    <x v="403"/>
    <x v="435"/>
  </r>
  <r>
    <x v="16"/>
    <n v="39814510.899999999"/>
    <x v="1"/>
    <x v="3"/>
    <x v="1"/>
    <s v="APLICACOES DIRETAS"/>
    <x v="75"/>
    <x v="412"/>
    <x v="443"/>
  </r>
  <r>
    <x v="16"/>
    <n v="6004097.8700000001"/>
    <x v="1"/>
    <x v="3"/>
    <x v="1"/>
    <s v="APLICACOES DIRETAS"/>
    <x v="75"/>
    <x v="413"/>
    <x v="444"/>
  </r>
  <r>
    <x v="16"/>
    <n v="7426225.0800000001"/>
    <x v="1"/>
    <x v="3"/>
    <x v="1"/>
    <s v="APLICACOES DIRETAS"/>
    <x v="75"/>
    <x v="125"/>
    <x v="125"/>
  </r>
  <r>
    <x v="16"/>
    <n v="0"/>
    <x v="1"/>
    <x v="3"/>
    <x v="1"/>
    <s v="APLICACOES DIRETAS"/>
    <x v="75"/>
    <x v="3"/>
    <x v="476"/>
  </r>
  <r>
    <x v="16"/>
    <n v="1071252.1000000001"/>
    <x v="1"/>
    <x v="3"/>
    <x v="1"/>
    <s v="APLICACOES DIRETAS"/>
    <x v="37"/>
    <x v="129"/>
    <x v="129"/>
  </r>
  <r>
    <x v="16"/>
    <n v="0"/>
    <x v="1"/>
    <x v="3"/>
    <x v="1"/>
    <s v="APLICACOES DIRETAS"/>
    <x v="58"/>
    <x v="3"/>
    <x v="324"/>
  </r>
  <r>
    <x v="16"/>
    <n v="2845298.91"/>
    <x v="1"/>
    <x v="3"/>
    <x v="1"/>
    <s v="APLICACOES DIRETAS"/>
    <x v="39"/>
    <x v="237"/>
    <x v="241"/>
  </r>
  <r>
    <x v="16"/>
    <n v="211521313.56"/>
    <x v="1"/>
    <x v="3"/>
    <x v="1"/>
    <s v="APLICACOES DIRETAS"/>
    <x v="66"/>
    <x v="150"/>
    <x v="150"/>
  </r>
  <r>
    <x v="16"/>
    <n v="15336663.189999999"/>
    <x v="1"/>
    <x v="3"/>
    <x v="1"/>
    <s v="APLICACOES DIRETAS"/>
    <x v="66"/>
    <x v="254"/>
    <x v="263"/>
  </r>
  <r>
    <x v="16"/>
    <n v="6579402.5800000001"/>
    <x v="1"/>
    <x v="3"/>
    <x v="1"/>
    <s v="APLICACOES DIRETAS"/>
    <x v="66"/>
    <x v="414"/>
    <x v="445"/>
  </r>
  <r>
    <x v="16"/>
    <n v="28109165.43"/>
    <x v="1"/>
    <x v="3"/>
    <x v="1"/>
    <s v="APLICACOES DIRETAS"/>
    <x v="66"/>
    <x v="323"/>
    <x v="346"/>
  </r>
  <r>
    <x v="16"/>
    <n v="6486564.9500000002"/>
    <x v="1"/>
    <x v="3"/>
    <x v="1"/>
    <s v="APLICACOES DIRETAS"/>
    <x v="66"/>
    <x v="152"/>
    <x v="152"/>
  </r>
  <r>
    <x v="16"/>
    <n v="323858785.35000002"/>
    <x v="1"/>
    <x v="3"/>
    <x v="1"/>
    <s v="APLICACOES DIRETAS"/>
    <x v="66"/>
    <x v="153"/>
    <x v="153"/>
  </r>
  <r>
    <x v="16"/>
    <n v="8030807.3600000003"/>
    <x v="1"/>
    <x v="3"/>
    <x v="1"/>
    <s v="APLICACOES DIRETAS"/>
    <x v="66"/>
    <x v="154"/>
    <x v="154"/>
  </r>
  <r>
    <x v="16"/>
    <n v="635971.66"/>
    <x v="1"/>
    <x v="3"/>
    <x v="1"/>
    <s v="APLICACOES DIRETAS"/>
    <x v="66"/>
    <x v="463"/>
    <x v="494"/>
  </r>
  <r>
    <x v="16"/>
    <n v="454069.19"/>
    <x v="1"/>
    <x v="3"/>
    <x v="1"/>
    <s v="APLICACOES DIRETAS"/>
    <x v="66"/>
    <x v="350"/>
    <x v="373"/>
  </r>
  <r>
    <x v="16"/>
    <n v="563947.87"/>
    <x v="1"/>
    <x v="3"/>
    <x v="1"/>
    <s v="APLICACOES DIRETAS"/>
    <x v="66"/>
    <x v="155"/>
    <x v="155"/>
  </r>
  <r>
    <x v="16"/>
    <n v="55704298.82"/>
    <x v="1"/>
    <x v="3"/>
    <x v="1"/>
    <s v="APLICACOES DIRETAS"/>
    <x v="66"/>
    <x v="157"/>
    <x v="157"/>
  </r>
  <r>
    <x v="16"/>
    <n v="50367.82"/>
    <x v="1"/>
    <x v="3"/>
    <x v="1"/>
    <s v="APLICACOES DIRETAS"/>
    <x v="66"/>
    <x v="159"/>
    <x v="159"/>
  </r>
  <r>
    <x v="16"/>
    <n v="1344597.71"/>
    <x v="1"/>
    <x v="3"/>
    <x v="1"/>
    <s v="APLICACOES DIRETAS"/>
    <x v="66"/>
    <x v="160"/>
    <x v="160"/>
  </r>
  <r>
    <x v="16"/>
    <n v="9383984.3599999994"/>
    <x v="1"/>
    <x v="3"/>
    <x v="1"/>
    <s v="APLICACOES DIRETAS"/>
    <x v="66"/>
    <x v="308"/>
    <x v="318"/>
  </r>
  <r>
    <x v="16"/>
    <n v="360.96"/>
    <x v="1"/>
    <x v="3"/>
    <x v="1"/>
    <s v="APLICACOES DIRETAS"/>
    <x v="66"/>
    <x v="161"/>
    <x v="161"/>
  </r>
  <r>
    <x v="16"/>
    <n v="27471467.420000002"/>
    <x v="1"/>
    <x v="3"/>
    <x v="1"/>
    <s v="APLICACOES DIRETAS"/>
    <x v="66"/>
    <x v="351"/>
    <x v="319"/>
  </r>
  <r>
    <x v="16"/>
    <n v="83064238.689999998"/>
    <x v="1"/>
    <x v="3"/>
    <x v="1"/>
    <s v="APLICACOES DIRETAS"/>
    <x v="66"/>
    <x v="162"/>
    <x v="162"/>
  </r>
  <r>
    <x v="16"/>
    <n v="16657.53"/>
    <x v="1"/>
    <x v="3"/>
    <x v="1"/>
    <s v="APLICACOES DIRETAS"/>
    <x v="66"/>
    <x v="164"/>
    <x v="164"/>
  </r>
  <r>
    <x v="16"/>
    <n v="204364.84"/>
    <x v="1"/>
    <x v="3"/>
    <x v="1"/>
    <s v="APLICACOES DIRETAS"/>
    <x v="66"/>
    <x v="165"/>
    <x v="165"/>
  </r>
  <r>
    <x v="16"/>
    <n v="746313.33"/>
    <x v="1"/>
    <x v="3"/>
    <x v="1"/>
    <s v="APLICACOES DIRETAS"/>
    <x v="66"/>
    <x v="166"/>
    <x v="166"/>
  </r>
  <r>
    <x v="16"/>
    <n v="96000"/>
    <x v="1"/>
    <x v="3"/>
    <x v="1"/>
    <s v="APLICACOES DIRETAS"/>
    <x v="66"/>
    <x v="416"/>
    <x v="447"/>
  </r>
  <r>
    <x v="16"/>
    <n v="6614450.5600000005"/>
    <x v="1"/>
    <x v="3"/>
    <x v="1"/>
    <s v="APLICACOES DIRETAS"/>
    <x v="66"/>
    <x v="167"/>
    <x v="167"/>
  </r>
  <r>
    <x v="16"/>
    <n v="15976951.01"/>
    <x v="1"/>
    <x v="3"/>
    <x v="1"/>
    <s v="APLICACOES DIRETAS"/>
    <x v="66"/>
    <x v="168"/>
    <x v="168"/>
  </r>
  <r>
    <x v="16"/>
    <n v="48738.61"/>
    <x v="1"/>
    <x v="3"/>
    <x v="1"/>
    <s v="APLICACOES DIRETAS"/>
    <x v="66"/>
    <x v="169"/>
    <x v="169"/>
  </r>
  <r>
    <x v="16"/>
    <n v="7331956.9800000004"/>
    <x v="1"/>
    <x v="3"/>
    <x v="1"/>
    <s v="APLICACOES DIRETAS"/>
    <x v="66"/>
    <x v="170"/>
    <x v="170"/>
  </r>
  <r>
    <x v="16"/>
    <n v="912856.07"/>
    <x v="1"/>
    <x v="3"/>
    <x v="1"/>
    <s v="APLICACOES DIRETAS"/>
    <x v="66"/>
    <x v="171"/>
    <x v="171"/>
  </r>
  <r>
    <x v="16"/>
    <n v="12797016.6"/>
    <x v="1"/>
    <x v="3"/>
    <x v="1"/>
    <s v="APLICACOES DIRETAS"/>
    <x v="66"/>
    <x v="175"/>
    <x v="175"/>
  </r>
  <r>
    <x v="16"/>
    <n v="6300664.3499999996"/>
    <x v="1"/>
    <x v="3"/>
    <x v="1"/>
    <s v="APLICACOES DIRETAS"/>
    <x v="66"/>
    <x v="176"/>
    <x v="176"/>
  </r>
  <r>
    <x v="16"/>
    <n v="4470730.22"/>
    <x v="1"/>
    <x v="3"/>
    <x v="1"/>
    <s v="APLICACOES DIRETAS"/>
    <x v="66"/>
    <x v="417"/>
    <x v="448"/>
  </r>
  <r>
    <x v="16"/>
    <n v="1203705.3"/>
    <x v="1"/>
    <x v="3"/>
    <x v="1"/>
    <s v="APLICACOES DIRETAS"/>
    <x v="66"/>
    <x v="178"/>
    <x v="178"/>
  </r>
  <r>
    <x v="16"/>
    <n v="1686816.75"/>
    <x v="1"/>
    <x v="3"/>
    <x v="1"/>
    <s v="APLICACOES DIRETAS"/>
    <x v="66"/>
    <x v="418"/>
    <x v="449"/>
  </r>
  <r>
    <x v="16"/>
    <n v="4121.3999999999996"/>
    <x v="1"/>
    <x v="3"/>
    <x v="1"/>
    <s v="APLICACOES DIRETAS"/>
    <x v="66"/>
    <x v="419"/>
    <x v="450"/>
  </r>
  <r>
    <x v="16"/>
    <n v="6089.96"/>
    <x v="1"/>
    <x v="3"/>
    <x v="1"/>
    <s v="APLICACOES DIRETAS"/>
    <x v="66"/>
    <x v="179"/>
    <x v="179"/>
  </r>
  <r>
    <x v="16"/>
    <n v="6349482.4800000004"/>
    <x v="1"/>
    <x v="3"/>
    <x v="1"/>
    <s v="APLICACOES DIRETAS"/>
    <x v="66"/>
    <x v="181"/>
    <x v="181"/>
  </r>
  <r>
    <x v="16"/>
    <n v="10778070.050000001"/>
    <x v="1"/>
    <x v="3"/>
    <x v="1"/>
    <s v="APLICACOES DIRETAS"/>
    <x v="66"/>
    <x v="183"/>
    <x v="183"/>
  </r>
  <r>
    <x v="16"/>
    <n v="703886.57"/>
    <x v="1"/>
    <x v="3"/>
    <x v="1"/>
    <s v="APLICACOES DIRETAS"/>
    <x v="66"/>
    <x v="184"/>
    <x v="184"/>
  </r>
  <r>
    <x v="16"/>
    <n v="56960231.700000003"/>
    <x v="1"/>
    <x v="3"/>
    <x v="1"/>
    <s v="APLICACOES DIRETAS"/>
    <x v="66"/>
    <x v="3"/>
    <x v="390"/>
  </r>
  <r>
    <x v="16"/>
    <n v="88487380.129999995"/>
    <x v="1"/>
    <x v="3"/>
    <x v="1"/>
    <s v="APLICACOES DIRETAS"/>
    <x v="66"/>
    <x v="368"/>
    <x v="391"/>
  </r>
  <r>
    <x v="16"/>
    <n v="22835911.329999998"/>
    <x v="1"/>
    <x v="3"/>
    <x v="1"/>
    <s v="APLICACOES DIRETAS"/>
    <x v="66"/>
    <x v="369"/>
    <x v="392"/>
  </r>
  <r>
    <x v="16"/>
    <n v="34826379.039999999"/>
    <x v="1"/>
    <x v="3"/>
    <x v="1"/>
    <s v="APLICACOES DIRETAS"/>
    <x v="66"/>
    <x v="370"/>
    <x v="393"/>
  </r>
  <r>
    <x v="16"/>
    <n v="19870049.170000002"/>
    <x v="1"/>
    <x v="3"/>
    <x v="1"/>
    <s v="APLICACOES DIRETAS"/>
    <x v="66"/>
    <x v="187"/>
    <x v="187"/>
  </r>
  <r>
    <x v="16"/>
    <n v="976347.15"/>
    <x v="1"/>
    <x v="3"/>
    <x v="1"/>
    <s v="APLICACOES DIRETAS"/>
    <x v="66"/>
    <x v="268"/>
    <x v="279"/>
  </r>
  <r>
    <x v="16"/>
    <n v="2901612430.5799999"/>
    <x v="1"/>
    <x v="3"/>
    <x v="1"/>
    <s v="APLICACOES DIRETAS"/>
    <x v="66"/>
    <x v="188"/>
    <x v="188"/>
  </r>
  <r>
    <x v="16"/>
    <n v="76680"/>
    <x v="1"/>
    <x v="3"/>
    <x v="1"/>
    <s v="APLICACOES DIRETAS"/>
    <x v="66"/>
    <x v="189"/>
    <x v="189"/>
  </r>
  <r>
    <x v="16"/>
    <n v="27269033.620000001"/>
    <x v="1"/>
    <x v="3"/>
    <x v="1"/>
    <s v="APLICACOES DIRETAS"/>
    <x v="61"/>
    <x v="150"/>
    <x v="150"/>
  </r>
  <r>
    <x v="16"/>
    <n v="33298980.539999999"/>
    <x v="1"/>
    <x v="3"/>
    <x v="1"/>
    <s v="APLICACOES DIRETAS"/>
    <x v="61"/>
    <x v="420"/>
    <x v="451"/>
  </r>
  <r>
    <x v="16"/>
    <n v="49400816.530000001"/>
    <x v="1"/>
    <x v="3"/>
    <x v="1"/>
    <s v="APLICACOES DIRETAS"/>
    <x v="61"/>
    <x v="309"/>
    <x v="320"/>
  </r>
  <r>
    <x v="16"/>
    <n v="160260383.25"/>
    <x v="1"/>
    <x v="3"/>
    <x v="1"/>
    <s v="APLICACOES DIRETAS"/>
    <x v="61"/>
    <x v="153"/>
    <x v="153"/>
  </r>
  <r>
    <x v="16"/>
    <n v="13022061.460000001"/>
    <x v="1"/>
    <x v="3"/>
    <x v="1"/>
    <s v="APLICACOES DIRETAS"/>
    <x v="61"/>
    <x v="142"/>
    <x v="142"/>
  </r>
  <r>
    <x v="16"/>
    <n v="3856644.86"/>
    <x v="1"/>
    <x v="3"/>
    <x v="1"/>
    <s v="APLICACOES DIRETAS"/>
    <x v="61"/>
    <x v="170"/>
    <x v="170"/>
  </r>
  <r>
    <x v="16"/>
    <n v="21102141.48"/>
    <x v="1"/>
    <x v="3"/>
    <x v="1"/>
    <s v="APLICACOES DIRETAS"/>
    <x v="61"/>
    <x v="474"/>
    <x v="507"/>
  </r>
  <r>
    <x v="16"/>
    <n v="892945.65"/>
    <x v="1"/>
    <x v="3"/>
    <x v="1"/>
    <s v="APLICACOES DIRETAS"/>
    <x v="61"/>
    <x v="190"/>
    <x v="190"/>
  </r>
  <r>
    <x v="16"/>
    <n v="1189555.99"/>
    <x v="1"/>
    <x v="3"/>
    <x v="1"/>
    <s v="APLICACOES DIRETAS"/>
    <x v="61"/>
    <x v="191"/>
    <x v="191"/>
  </r>
  <r>
    <x v="16"/>
    <n v="762690045.50999999"/>
    <x v="1"/>
    <x v="3"/>
    <x v="1"/>
    <s v="APLICACOES DIRETAS"/>
    <x v="61"/>
    <x v="192"/>
    <x v="192"/>
  </r>
  <r>
    <x v="16"/>
    <n v="0"/>
    <x v="1"/>
    <x v="3"/>
    <x v="1"/>
    <s v="APLICACOES DIRETAS"/>
    <x v="61"/>
    <x v="3"/>
    <x v="495"/>
  </r>
  <r>
    <x v="16"/>
    <n v="3230642.31"/>
    <x v="1"/>
    <x v="3"/>
    <x v="1"/>
    <s v="APLICACOES DIRETAS"/>
    <x v="61"/>
    <x v="193"/>
    <x v="193"/>
  </r>
  <r>
    <x v="16"/>
    <n v="49793.82"/>
    <x v="1"/>
    <x v="3"/>
    <x v="9"/>
    <s v="APLICACAO DIRETA DECORRENTE DE OPERACOES ENTRE ORGAOS, FUNDOS E ENTIDA"/>
    <x v="19"/>
    <x v="337"/>
    <x v="362"/>
  </r>
  <r>
    <x v="16"/>
    <n v="0"/>
    <x v="1"/>
    <x v="3"/>
    <x v="9"/>
    <s v="APLICACAO DIRETA DECORRENTE DE OPERACOES ENTRE ORGAOS, FUNDOS E ENTIDA"/>
    <x v="19"/>
    <x v="3"/>
    <x v="23"/>
  </r>
  <r>
    <x v="16"/>
    <n v="843871.63"/>
    <x v="1"/>
    <x v="3"/>
    <x v="9"/>
    <s v="APLICACAO DIRETA DECORRENTE DE OPERACOES ENTRE ORGAOS, FUNDOS E ENTIDA"/>
    <x v="42"/>
    <x v="318"/>
    <x v="338"/>
  </r>
  <r>
    <x v="16"/>
    <n v="106188.7"/>
    <x v="1"/>
    <x v="3"/>
    <x v="9"/>
    <s v="APLICACAO DIRETA DECORRENTE DE OPERACOES ENTRE ORGAOS, FUNDOS E ENTIDA"/>
    <x v="42"/>
    <x v="337"/>
    <x v="362"/>
  </r>
  <r>
    <x v="16"/>
    <n v="318333.2"/>
    <x v="1"/>
    <x v="3"/>
    <x v="9"/>
    <s v="APLICACAO DIRETA DECORRENTE DE OPERACOES ENTRE ORGAOS, FUNDOS E ENTIDA"/>
    <x v="42"/>
    <x v="319"/>
    <x v="339"/>
  </r>
  <r>
    <x v="16"/>
    <n v="4473373.96"/>
    <x v="1"/>
    <x v="3"/>
    <x v="9"/>
    <s v="APLICACAO DIRETA DECORRENTE DE OPERACOES ENTRE ORGAOS, FUNDOS E ENTIDA"/>
    <x v="42"/>
    <x v="325"/>
    <x v="349"/>
  </r>
  <r>
    <x v="16"/>
    <n v="742193728.15999997"/>
    <x v="1"/>
    <x v="3"/>
    <x v="9"/>
    <s v="APLICACAO DIRETA DECORRENTE DE OPERACOES ENTRE ORGAOS, FUNDOS E ENTIDA"/>
    <x v="42"/>
    <x v="320"/>
    <x v="340"/>
  </r>
  <r>
    <x v="16"/>
    <n v="218157904.16999999"/>
    <x v="1"/>
    <x v="3"/>
    <x v="9"/>
    <s v="APLICACAO DIRETA DECORRENTE DE OPERACOES ENTRE ORGAOS, FUNDOS E ENTIDA"/>
    <x v="42"/>
    <x v="321"/>
    <x v="341"/>
  </r>
  <r>
    <x v="16"/>
    <n v="16083.52"/>
    <x v="1"/>
    <x v="3"/>
    <x v="9"/>
    <s v="APLICACAO DIRETA DECORRENTE DE OPERACOES ENTRE ORGAOS, FUNDOS E ENTIDA"/>
    <x v="42"/>
    <x v="409"/>
    <x v="441"/>
  </r>
  <r>
    <x v="16"/>
    <n v="39457637.600000001"/>
    <x v="1"/>
    <x v="3"/>
    <x v="9"/>
    <s v="APLICACAO DIRETA DECORRENTE DE OPERACOES ENTRE ORGAOS, FUNDOS E ENTIDA"/>
    <x v="42"/>
    <x v="472"/>
    <x v="505"/>
  </r>
  <r>
    <x v="16"/>
    <n v="44161161.490000002"/>
    <x v="1"/>
    <x v="3"/>
    <x v="9"/>
    <s v="APLICACAO DIRETA DECORRENTE DE OPERACOES ENTRE ORGAOS, FUNDOS E ENTIDA"/>
    <x v="42"/>
    <x v="473"/>
    <x v="506"/>
  </r>
  <r>
    <x v="16"/>
    <n v="0"/>
    <x v="1"/>
    <x v="3"/>
    <x v="9"/>
    <s v="APLICACAO DIRETA DECORRENTE DE OPERACOES ENTRE ORGAOS, FUNDOS E ENTIDA"/>
    <x v="42"/>
    <x v="3"/>
    <x v="244"/>
  </r>
  <r>
    <x v="16"/>
    <n v="0"/>
    <x v="1"/>
    <x v="3"/>
    <x v="9"/>
    <s v="APLICACAO DIRETA DECORRENTE DE OPERACOES ENTRE ORGAOS, FUNDOS E ENTIDA"/>
    <x v="58"/>
    <x v="3"/>
    <x v="324"/>
  </r>
  <r>
    <x v="16"/>
    <n v="0"/>
    <x v="1"/>
    <x v="3"/>
    <x v="9"/>
    <s v="APLICACAO DIRETA DECORRENTE DE OPERACOES ENTRE ORGAOS, FUNDOS E ENTIDA"/>
    <x v="39"/>
    <x v="237"/>
    <x v="241"/>
  </r>
  <r>
    <x v="16"/>
    <n v="21659558.760000002"/>
    <x v="2"/>
    <x v="4"/>
    <x v="1"/>
    <s v="APLICACOES DIRETAS"/>
    <x v="48"/>
    <x v="194"/>
    <x v="194"/>
  </r>
  <r>
    <x v="16"/>
    <n v="207364240.84999999"/>
    <x v="2"/>
    <x v="4"/>
    <x v="1"/>
    <s v="APLICACOES DIRETAS"/>
    <x v="48"/>
    <x v="195"/>
    <x v="195"/>
  </r>
  <r>
    <x v="16"/>
    <n v="22846145.170000002"/>
    <x v="2"/>
    <x v="4"/>
    <x v="1"/>
    <s v="APLICACOES DIRETAS"/>
    <x v="48"/>
    <x v="421"/>
    <x v="452"/>
  </r>
  <r>
    <x v="16"/>
    <n v="8851112.4800000004"/>
    <x v="2"/>
    <x v="4"/>
    <x v="1"/>
    <s v="APLICACOES DIRETAS"/>
    <x v="48"/>
    <x v="464"/>
    <x v="496"/>
  </r>
  <r>
    <x v="16"/>
    <n v="0"/>
    <x v="2"/>
    <x v="4"/>
    <x v="1"/>
    <s v="APLICACOES DIRETAS"/>
    <x v="48"/>
    <x v="3"/>
    <x v="409"/>
  </r>
  <r>
    <x v="16"/>
    <n v="0"/>
    <x v="2"/>
    <x v="4"/>
    <x v="1"/>
    <s v="APLICACOES DIRETAS"/>
    <x v="58"/>
    <x v="3"/>
    <x v="324"/>
  </r>
  <r>
    <x v="16"/>
    <n v="15237373.58"/>
    <x v="2"/>
    <x v="5"/>
    <x v="13"/>
    <s v="EXECUCAO DE CONTRATO DE PARCERIA PUBLICO-PRIVADA - PPP"/>
    <x v="79"/>
    <x v="501"/>
    <x v="536"/>
  </r>
  <r>
    <x v="16"/>
    <n v="0"/>
    <x v="2"/>
    <x v="5"/>
    <x v="13"/>
    <s v="EXECUCAO DE CONTRATO DE PARCERIA PUBLICO-PRIVADA - PPP"/>
    <x v="79"/>
    <x v="3"/>
    <x v="515"/>
  </r>
  <r>
    <x v="16"/>
    <n v="0"/>
    <x v="2"/>
    <x v="5"/>
    <x v="13"/>
    <s v="EXECUCAO DE CONTRATO DE PARCERIA PUBLICO-PRIVADA - PPP"/>
    <x v="58"/>
    <x v="3"/>
    <x v="324"/>
  </r>
  <r>
    <x v="16"/>
    <n v="785346.07"/>
    <x v="2"/>
    <x v="5"/>
    <x v="1"/>
    <s v="APLICACOES DIRETAS"/>
    <x v="54"/>
    <x v="270"/>
    <x v="281"/>
  </r>
  <r>
    <x v="16"/>
    <n v="0"/>
    <x v="2"/>
    <x v="5"/>
    <x v="1"/>
    <s v="APLICACOES DIRETAS"/>
    <x v="54"/>
    <x v="3"/>
    <x v="197"/>
  </r>
  <r>
    <x v="16"/>
    <n v="12799962.98"/>
    <x v="2"/>
    <x v="5"/>
    <x v="1"/>
    <s v="APLICACOES DIRETAS"/>
    <x v="55"/>
    <x v="502"/>
    <x v="537"/>
  </r>
  <r>
    <x v="16"/>
    <n v="0"/>
    <x v="2"/>
    <x v="5"/>
    <x v="1"/>
    <s v="APLICACOES DIRETAS"/>
    <x v="55"/>
    <x v="503"/>
    <x v="538"/>
  </r>
  <r>
    <x v="16"/>
    <n v="0"/>
    <x v="2"/>
    <x v="5"/>
    <x v="1"/>
    <s v="APLICACOES DIRETAS"/>
    <x v="55"/>
    <x v="3"/>
    <x v="198"/>
  </r>
  <r>
    <x v="16"/>
    <n v="0"/>
    <x v="2"/>
    <x v="5"/>
    <x v="1"/>
    <s v="APLICACOES DIRETAS"/>
    <x v="57"/>
    <x v="281"/>
    <x v="292"/>
  </r>
  <r>
    <x v="16"/>
    <n v="2684773.64"/>
    <x v="2"/>
    <x v="5"/>
    <x v="1"/>
    <s v="APLICACOES DIRETAS"/>
    <x v="9"/>
    <x v="364"/>
    <x v="286"/>
  </r>
  <r>
    <x v="16"/>
    <n v="0"/>
    <x v="2"/>
    <x v="5"/>
    <x v="1"/>
    <s v="APLICACOES DIRETAS"/>
    <x v="58"/>
    <x v="3"/>
    <x v="324"/>
  </r>
  <r>
    <x v="16"/>
    <n v="0"/>
    <x v="2"/>
    <x v="5"/>
    <x v="9"/>
    <s v="APLICACAO DIRETA DECORRENTE DE OPERACOES ENTRE ORGAOS, FUNDOS E ENTIDA"/>
    <x v="58"/>
    <x v="3"/>
    <x v="324"/>
  </r>
  <r>
    <x v="16"/>
    <n v="0"/>
    <x v="2"/>
    <x v="6"/>
    <x v="3"/>
    <s v="TRANSFERENCIAS A MUNICIPIOS"/>
    <x v="58"/>
    <x v="3"/>
    <x v="324"/>
  </r>
  <r>
    <x v="16"/>
    <n v="0"/>
    <x v="2"/>
    <x v="6"/>
    <x v="10"/>
    <s v="TRANSFERENCIA A MUNICIPIOS - FUNDO A FUNDO"/>
    <x v="58"/>
    <x v="3"/>
    <x v="324"/>
  </r>
  <r>
    <x v="16"/>
    <n v="2535053.42"/>
    <x v="2"/>
    <x v="6"/>
    <x v="4"/>
    <s v="TRANSFERENCIAS A INSTITUICOES PRIVADAS SEM FINS LUCRATIVOS"/>
    <x v="49"/>
    <x v="199"/>
    <x v="199"/>
  </r>
  <r>
    <x v="16"/>
    <n v="0"/>
    <x v="2"/>
    <x v="6"/>
    <x v="4"/>
    <s v="TRANSFERENCIAS A INSTITUICOES PRIVADAS SEM FINS LUCRATIVOS"/>
    <x v="49"/>
    <x v="3"/>
    <x v="199"/>
  </r>
  <r>
    <x v="16"/>
    <n v="0"/>
    <x v="2"/>
    <x v="6"/>
    <x v="4"/>
    <s v="TRANSFERENCIAS A INSTITUICOES PRIVADAS SEM FINS LUCRATIVOS"/>
    <x v="58"/>
    <x v="3"/>
    <x v="324"/>
  </r>
  <r>
    <x v="16"/>
    <n v="1378137.3"/>
    <x v="2"/>
    <x v="6"/>
    <x v="1"/>
    <s v="APLICACOES DIRETAS"/>
    <x v="50"/>
    <x v="311"/>
    <x v="322"/>
  </r>
  <r>
    <x v="16"/>
    <n v="0"/>
    <x v="2"/>
    <x v="6"/>
    <x v="1"/>
    <s v="APLICACOES DIRETAS"/>
    <x v="50"/>
    <x v="3"/>
    <x v="351"/>
  </r>
  <r>
    <x v="16"/>
    <n v="3883801.78"/>
    <x v="2"/>
    <x v="6"/>
    <x v="1"/>
    <s v="APLICACOES DIRETAS"/>
    <x v="5"/>
    <x v="388"/>
    <x v="417"/>
  </r>
  <r>
    <x v="16"/>
    <n v="0"/>
    <x v="2"/>
    <x v="6"/>
    <x v="1"/>
    <s v="APLICACOES DIRETAS"/>
    <x v="5"/>
    <x v="3"/>
    <x v="9"/>
  </r>
  <r>
    <x v="16"/>
    <n v="0"/>
    <x v="2"/>
    <x v="6"/>
    <x v="1"/>
    <s v="APLICACOES DIRETAS"/>
    <x v="56"/>
    <x v="504"/>
    <x v="539"/>
  </r>
  <r>
    <x v="16"/>
    <n v="8799.4600000000009"/>
    <x v="2"/>
    <x v="6"/>
    <x v="1"/>
    <s v="APLICACOES DIRETAS"/>
    <x v="56"/>
    <x v="203"/>
    <x v="203"/>
  </r>
  <r>
    <x v="16"/>
    <n v="13470"/>
    <x v="2"/>
    <x v="6"/>
    <x v="1"/>
    <s v="APLICACOES DIRETAS"/>
    <x v="56"/>
    <x v="205"/>
    <x v="205"/>
  </r>
  <r>
    <x v="16"/>
    <n v="136804.86000000002"/>
    <x v="2"/>
    <x v="6"/>
    <x v="1"/>
    <s v="APLICACOES DIRETAS"/>
    <x v="56"/>
    <x v="206"/>
    <x v="206"/>
  </r>
  <r>
    <x v="16"/>
    <n v="103690"/>
    <x v="2"/>
    <x v="6"/>
    <x v="1"/>
    <s v="APLICACOES DIRETAS"/>
    <x v="56"/>
    <x v="207"/>
    <x v="207"/>
  </r>
  <r>
    <x v="16"/>
    <n v="2100"/>
    <x v="2"/>
    <x v="6"/>
    <x v="1"/>
    <s v="APLICACOES DIRETAS"/>
    <x v="56"/>
    <x v="208"/>
    <x v="208"/>
  </r>
  <r>
    <x v="16"/>
    <n v="116915"/>
    <x v="2"/>
    <x v="6"/>
    <x v="1"/>
    <s v="APLICACOES DIRETAS"/>
    <x v="56"/>
    <x v="209"/>
    <x v="209"/>
  </r>
  <r>
    <x v="16"/>
    <n v="454"/>
    <x v="2"/>
    <x v="6"/>
    <x v="1"/>
    <s v="APLICACOES DIRETAS"/>
    <x v="56"/>
    <x v="210"/>
    <x v="210"/>
  </r>
  <r>
    <x v="16"/>
    <n v="6397.6"/>
    <x v="2"/>
    <x v="6"/>
    <x v="1"/>
    <s v="APLICACOES DIRETAS"/>
    <x v="56"/>
    <x v="211"/>
    <x v="211"/>
  </r>
  <r>
    <x v="16"/>
    <n v="0"/>
    <x v="2"/>
    <x v="6"/>
    <x v="1"/>
    <s v="APLICACOES DIRETAS"/>
    <x v="56"/>
    <x v="212"/>
    <x v="212"/>
  </r>
  <r>
    <x v="16"/>
    <n v="0"/>
    <x v="2"/>
    <x v="6"/>
    <x v="1"/>
    <s v="APLICACOES DIRETAS"/>
    <x v="56"/>
    <x v="213"/>
    <x v="213"/>
  </r>
  <r>
    <x v="16"/>
    <n v="75552.92"/>
    <x v="2"/>
    <x v="6"/>
    <x v="1"/>
    <s v="APLICACOES DIRETAS"/>
    <x v="56"/>
    <x v="214"/>
    <x v="214"/>
  </r>
  <r>
    <x v="16"/>
    <n v="7999.98"/>
    <x v="2"/>
    <x v="6"/>
    <x v="1"/>
    <s v="APLICACOES DIRETAS"/>
    <x v="56"/>
    <x v="505"/>
    <x v="540"/>
  </r>
  <r>
    <x v="16"/>
    <n v="0"/>
    <x v="2"/>
    <x v="6"/>
    <x v="1"/>
    <s v="APLICACOES DIRETAS"/>
    <x v="56"/>
    <x v="241"/>
    <x v="248"/>
  </r>
  <r>
    <x v="16"/>
    <n v="0"/>
    <x v="2"/>
    <x v="6"/>
    <x v="1"/>
    <s v="APLICACOES DIRETAS"/>
    <x v="56"/>
    <x v="215"/>
    <x v="215"/>
  </r>
  <r>
    <x v="16"/>
    <n v="833113.59999999998"/>
    <x v="2"/>
    <x v="6"/>
    <x v="1"/>
    <s v="APLICACOES DIRETAS"/>
    <x v="56"/>
    <x v="216"/>
    <x v="216"/>
  </r>
  <r>
    <x v="16"/>
    <n v="0"/>
    <x v="2"/>
    <x v="6"/>
    <x v="1"/>
    <s v="APLICACOES DIRETAS"/>
    <x v="56"/>
    <x v="218"/>
    <x v="218"/>
  </r>
  <r>
    <x v="16"/>
    <n v="0"/>
    <x v="2"/>
    <x v="6"/>
    <x v="1"/>
    <s v="APLICACOES DIRETAS"/>
    <x v="56"/>
    <x v="3"/>
    <x v="249"/>
  </r>
  <r>
    <x v="16"/>
    <n v="508816"/>
    <x v="2"/>
    <x v="6"/>
    <x v="1"/>
    <s v="APLICACOES DIRETAS"/>
    <x v="56"/>
    <x v="219"/>
    <x v="219"/>
  </r>
  <r>
    <x v="16"/>
    <n v="961904.6"/>
    <x v="2"/>
    <x v="6"/>
    <x v="1"/>
    <s v="APLICACOES DIRETAS"/>
    <x v="56"/>
    <x v="220"/>
    <x v="220"/>
  </r>
  <r>
    <x v="16"/>
    <n v="8159823.8200000003"/>
    <x v="2"/>
    <x v="6"/>
    <x v="1"/>
    <s v="APLICACOES DIRETAS"/>
    <x v="57"/>
    <x v="223"/>
    <x v="223"/>
  </r>
  <r>
    <x v="16"/>
    <n v="467808.72"/>
    <x v="2"/>
    <x v="6"/>
    <x v="1"/>
    <s v="APLICACOES DIRETAS"/>
    <x v="57"/>
    <x v="224"/>
    <x v="224"/>
  </r>
  <r>
    <x v="16"/>
    <n v="42565083.950000003"/>
    <x v="2"/>
    <x v="6"/>
    <x v="1"/>
    <s v="APLICACOES DIRETAS"/>
    <x v="57"/>
    <x v="225"/>
    <x v="225"/>
  </r>
  <r>
    <x v="16"/>
    <n v="15845196.68"/>
    <x v="2"/>
    <x v="6"/>
    <x v="1"/>
    <s v="APLICACOES DIRETAS"/>
    <x v="57"/>
    <x v="226"/>
    <x v="226"/>
  </r>
  <r>
    <x v="16"/>
    <n v="957808.27"/>
    <x v="2"/>
    <x v="6"/>
    <x v="1"/>
    <s v="APLICACOES DIRETAS"/>
    <x v="57"/>
    <x v="383"/>
    <x v="411"/>
  </r>
  <r>
    <x v="16"/>
    <n v="376835.42"/>
    <x v="2"/>
    <x v="6"/>
    <x v="1"/>
    <s v="APLICACOES DIRETAS"/>
    <x v="57"/>
    <x v="282"/>
    <x v="293"/>
  </r>
  <r>
    <x v="16"/>
    <n v="5489428.9500000002"/>
    <x v="2"/>
    <x v="6"/>
    <x v="1"/>
    <s v="APLICACOES DIRETAS"/>
    <x v="57"/>
    <x v="283"/>
    <x v="294"/>
  </r>
  <r>
    <x v="16"/>
    <n v="0"/>
    <x v="2"/>
    <x v="6"/>
    <x v="1"/>
    <s v="APLICACOES DIRETAS"/>
    <x v="57"/>
    <x v="256"/>
    <x v="265"/>
  </r>
  <r>
    <x v="16"/>
    <n v="0"/>
    <x v="2"/>
    <x v="6"/>
    <x v="1"/>
    <s v="APLICACOES DIRETAS"/>
    <x v="57"/>
    <x v="3"/>
    <x v="273"/>
  </r>
  <r>
    <x v="16"/>
    <n v="155500"/>
    <x v="2"/>
    <x v="6"/>
    <x v="1"/>
    <s v="APLICACOES DIRETAS"/>
    <x v="9"/>
    <x v="339"/>
    <x v="364"/>
  </r>
  <r>
    <x v="16"/>
    <n v="0"/>
    <x v="2"/>
    <x v="6"/>
    <x v="1"/>
    <s v="APLICACOES DIRETAS"/>
    <x v="9"/>
    <x v="104"/>
    <x v="104"/>
  </r>
  <r>
    <x v="16"/>
    <n v="119512.47"/>
    <x v="2"/>
    <x v="6"/>
    <x v="1"/>
    <s v="APLICACOES DIRETAS"/>
    <x v="9"/>
    <x v="94"/>
    <x v="94"/>
  </r>
  <r>
    <x v="16"/>
    <n v="0"/>
    <x v="2"/>
    <x v="6"/>
    <x v="1"/>
    <s v="APLICACOES DIRETAS"/>
    <x v="9"/>
    <x v="3"/>
    <x v="238"/>
  </r>
  <r>
    <x v="16"/>
    <n v="258489.96"/>
    <x v="2"/>
    <x v="6"/>
    <x v="1"/>
    <s v="APLICACOES DIRETAS"/>
    <x v="9"/>
    <x v="397"/>
    <x v="428"/>
  </r>
  <r>
    <x v="16"/>
    <n v="0"/>
    <x v="2"/>
    <x v="6"/>
    <x v="1"/>
    <s v="APLICACOES DIRETAS"/>
    <x v="9"/>
    <x v="317"/>
    <x v="336"/>
  </r>
  <r>
    <x v="16"/>
    <n v="3391332.01"/>
    <x v="2"/>
    <x v="6"/>
    <x v="1"/>
    <s v="APLICACOES DIRETAS"/>
    <x v="9"/>
    <x v="362"/>
    <x v="385"/>
  </r>
  <r>
    <x v="16"/>
    <n v="367176.39"/>
    <x v="2"/>
    <x v="6"/>
    <x v="1"/>
    <s v="APLICACOES DIRETAS"/>
    <x v="9"/>
    <x v="365"/>
    <x v="387"/>
  </r>
  <r>
    <x v="16"/>
    <n v="0"/>
    <x v="2"/>
    <x v="6"/>
    <x v="1"/>
    <s v="APLICACOES DIRETAS"/>
    <x v="58"/>
    <x v="3"/>
    <x v="324"/>
  </r>
  <r>
    <x v="16"/>
    <n v="35474.46"/>
    <x v="2"/>
    <x v="6"/>
    <x v="1"/>
    <s v="APLICACOES DIRETAS"/>
    <x v="39"/>
    <x v="237"/>
    <x v="241"/>
  </r>
  <r>
    <x v="16"/>
    <n v="0"/>
    <x v="2"/>
    <x v="6"/>
    <x v="1"/>
    <s v="APLICACOES DIRETAS"/>
    <x v="80"/>
    <x v="3"/>
    <x v="530"/>
  </r>
  <r>
    <x v="16"/>
    <n v="1160872.48"/>
    <x v="2"/>
    <x v="6"/>
    <x v="1"/>
    <s v="APLICACOES DIRETAS"/>
    <x v="80"/>
    <x v="497"/>
    <x v="532"/>
  </r>
  <r>
    <x v="16"/>
    <n v="0"/>
    <x v="2"/>
    <x v="6"/>
    <x v="0"/>
    <s v="A DEFINIR"/>
    <x v="58"/>
    <x v="3"/>
    <x v="3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Tabela dinâ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H5:Y66" firstHeaderRow="1" firstDataRow="2" firstDataCol="1"/>
  <pivotFields count="4">
    <pivotField axis="axisCol" numFmtId="1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numFmtId="165" showAll="0"/>
    <pivotField axis="axisRow" showAll="0">
      <items count="6">
        <item x="2"/>
        <item x="4"/>
        <item x="0"/>
        <item x="1"/>
        <item x="3"/>
        <item t="default"/>
      </items>
    </pivotField>
    <pivotField axis="axisRow" multipleItemSelectionAllowed="1" showAll="0">
      <items count="50">
        <item x="8"/>
        <item x="9"/>
        <item x="48"/>
        <item x="46"/>
        <item x="40"/>
        <item x="29"/>
        <item x="41"/>
        <item x="42"/>
        <item x="43"/>
        <item x="44"/>
        <item x="45"/>
        <item x="33"/>
        <item x="34"/>
        <item x="20"/>
        <item x="21"/>
        <item x="39"/>
        <item x="22"/>
        <item x="35"/>
        <item x="24"/>
        <item x="25"/>
        <item x="26"/>
        <item x="27"/>
        <item x="28"/>
        <item x="23"/>
        <item x="13"/>
        <item x="14"/>
        <item x="16"/>
        <item x="15"/>
        <item x="36"/>
        <item x="17"/>
        <item x="30"/>
        <item x="37"/>
        <item x="31"/>
        <item x="32"/>
        <item x="18"/>
        <item x="19"/>
        <item x="10"/>
        <item x="0"/>
        <item x="11"/>
        <item x="1"/>
        <item x="2"/>
        <item x="47"/>
        <item x="3"/>
        <item x="4"/>
        <item x="6"/>
        <item x="5"/>
        <item x="38"/>
        <item x="7"/>
        <item x="12"/>
        <item t="default"/>
      </items>
    </pivotField>
  </pivotFields>
  <rowFields count="2">
    <field x="2"/>
    <field x="3"/>
  </rowFields>
  <rowItems count="60">
    <i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"/>
    </i>
    <i r="1">
      <x v="37"/>
    </i>
    <i r="1">
      <x v="39"/>
    </i>
    <i r="1">
      <x v="40"/>
    </i>
    <i r="1">
      <x v="41"/>
    </i>
    <i r="1">
      <x v="42"/>
    </i>
    <i r="1">
      <x v="43"/>
    </i>
    <i>
      <x v="2"/>
    </i>
    <i r="1">
      <x v="37"/>
    </i>
    <i r="1">
      <x v="39"/>
    </i>
    <i r="1">
      <x v="40"/>
    </i>
    <i r="1">
      <x v="42"/>
    </i>
    <i r="1">
      <x v="43"/>
    </i>
    <i r="1">
      <x v="44"/>
    </i>
    <i r="1">
      <x v="45"/>
    </i>
    <i r="1">
      <x v="47"/>
    </i>
    <i>
      <x v="3"/>
    </i>
    <i r="1">
      <x/>
    </i>
    <i r="1">
      <x v="1"/>
    </i>
    <i r="1">
      <x v="36"/>
    </i>
    <i r="1">
      <x v="38"/>
    </i>
    <i r="1">
      <x v="48"/>
    </i>
    <i>
      <x v="4"/>
    </i>
    <i r="1">
      <x v="46"/>
    </i>
    <i t="grand">
      <x/>
    </i>
  </rowItems>
  <colFields count="1">
    <field x="0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dataFields count="1">
    <dataField name="Soma de Valor Efetivado Ajustado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2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4">
  <location ref="I4:AA7" firstHeaderRow="1" firstDataRow="2" firstDataCol="1"/>
  <pivotFields count="6">
    <pivotField axis="axisCol" numFmtId="1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numFmtId="2" showAll="0"/>
    <pivotField multipleItemSelectionAllowed="1" showAll="0">
      <items count="3">
        <item x="0"/>
        <item h="1" x="1"/>
        <item t="default"/>
      </items>
    </pivotField>
    <pivotField axis="axisRow" multipleItemSelectionAllowed="1" showAll="0">
      <items count="7">
        <item h="1" x="5"/>
        <item h="1" x="3"/>
        <item h="1" x="4"/>
        <item h="1" x="2"/>
        <item h="1" x="1"/>
        <item x="0"/>
        <item t="default"/>
      </items>
    </pivotField>
    <pivotField showAll="0">
      <items count="73">
        <item x="52"/>
        <item x="60"/>
        <item x="58"/>
        <item x="61"/>
        <item x="0"/>
        <item x="56"/>
        <item x="49"/>
        <item x="53"/>
        <item x="39"/>
        <item x="70"/>
        <item x="31"/>
        <item x="37"/>
        <item x="27"/>
        <item x="45"/>
        <item x="16"/>
        <item x="23"/>
        <item x="7"/>
        <item x="14"/>
        <item x="40"/>
        <item x="51"/>
        <item x="2"/>
        <item x="47"/>
        <item x="19"/>
        <item x="22"/>
        <item x="36"/>
        <item x="1"/>
        <item x="50"/>
        <item x="46"/>
        <item x="28"/>
        <item x="54"/>
        <item x="30"/>
        <item x="42"/>
        <item x="4"/>
        <item x="18"/>
        <item x="17"/>
        <item x="38"/>
        <item x="59"/>
        <item x="8"/>
        <item x="9"/>
        <item x="20"/>
        <item x="12"/>
        <item x="24"/>
        <item x="48"/>
        <item x="26"/>
        <item x="33"/>
        <item x="66"/>
        <item x="44"/>
        <item x="25"/>
        <item x="65"/>
        <item x="34"/>
        <item x="21"/>
        <item x="11"/>
        <item x="69"/>
        <item x="64"/>
        <item x="35"/>
        <item x="5"/>
        <item x="62"/>
        <item x="67"/>
        <item x="32"/>
        <item x="10"/>
        <item x="43"/>
        <item x="41"/>
        <item x="15"/>
        <item x="29"/>
        <item x="71"/>
        <item x="68"/>
        <item x="13"/>
        <item x="55"/>
        <item x="3"/>
        <item x="6"/>
        <item x="63"/>
        <item x="57"/>
        <item t="default"/>
      </items>
    </pivotField>
    <pivotField showAll="0">
      <items count="496">
        <item h="1" x="326"/>
        <item h="1" x="29"/>
        <item h="1" x="243"/>
        <item h="1" x="398"/>
        <item h="1" x="404"/>
        <item h="1" x="325"/>
        <item h="1" x="432"/>
        <item h="1" x="209"/>
        <item h="1" x="100"/>
        <item h="1" x="320"/>
        <item h="1" x="305"/>
        <item h="1" x="157"/>
        <item h="1" x="7"/>
        <item h="1" x="341"/>
        <item h="1" x="269"/>
        <item h="1" x="226"/>
        <item h="1" x="256"/>
        <item h="1" x="123"/>
        <item h="1" x="221"/>
        <item h="1" x="218"/>
        <item h="1" x="214"/>
        <item h="1" x="253"/>
        <item h="1" x="351"/>
        <item h="1" x="147"/>
        <item h="1" x="367"/>
        <item h="1" x="272"/>
        <item h="1" x="154"/>
        <item h="1" x="160"/>
        <item h="1" x="446"/>
        <item h="1" x="490"/>
        <item h="1" x="113"/>
        <item h="1" x="149"/>
        <item h="1" x="115"/>
        <item h="1" x="129"/>
        <item h="1" x="67"/>
        <item h="1" x="55"/>
        <item h="1" x="66"/>
        <item h="1" x="424"/>
        <item h="1" x="425"/>
        <item h="1" x="399"/>
        <item h="1" x="90"/>
        <item h="1" x="122"/>
        <item h="1" x="439"/>
        <item h="1" x="448"/>
        <item h="1" x="428"/>
        <item h="1" x="442"/>
        <item h="1" x="441"/>
        <item h="1" x="458"/>
        <item h="1" x="336"/>
        <item h="1" x="431"/>
        <item h="1" x="444"/>
        <item h="1" x="435"/>
        <item h="1" x="355"/>
        <item h="1" x="423"/>
        <item h="1" x="101"/>
        <item h="1" x="401"/>
        <item h="1" x="145"/>
        <item h="1" x="254"/>
        <item h="1" x="402"/>
        <item h="1" x="396"/>
        <item h="1" x="117"/>
        <item h="1" x="170"/>
        <item h="1" x="179"/>
        <item h="1" x="31"/>
        <item h="1" x="132"/>
        <item h="1" x="363"/>
        <item h="1" x="436"/>
        <item h="1" x="364"/>
        <item h="1" x="185"/>
        <item h="1" x="135"/>
        <item h="1" x="232"/>
        <item h="1" x="46"/>
        <item h="1" x="319"/>
        <item h="1" x="167"/>
        <item h="1" x="347"/>
        <item h="1" x="263"/>
        <item h="1" x="8"/>
        <item h="1" x="268"/>
        <item h="1" x="177"/>
        <item h="1" x="240"/>
        <item h="1" x="26"/>
        <item h="1" x="477"/>
        <item h="1" x="494"/>
        <item h="1" x="273"/>
        <item h="1" x="304"/>
        <item h="1" x="335"/>
        <item h="1" x="459"/>
        <item h="1" x="161"/>
        <item h="1" x="303"/>
        <item h="1" x="377"/>
        <item h="1" x="359"/>
        <item h="1" x="257"/>
        <item h="1" x="475"/>
        <item h="1" x="476"/>
        <item h="1" x="249"/>
        <item h="1" x="310"/>
        <item h="1" x="308"/>
        <item h="1" x="278"/>
        <item h="1" x="2"/>
        <item h="1" x="300"/>
        <item h="1" x="422"/>
        <item h="1" x="291"/>
        <item h="1" x="284"/>
        <item h="1" x="288"/>
        <item h="1" x="285"/>
        <item h="1" x="293"/>
        <item h="1" x="301"/>
        <item h="1" x="302"/>
        <item h="1" x="85"/>
        <item h="1" x="44"/>
        <item h="1" x="223"/>
        <item h="1" x="156"/>
        <item h="1" x="173"/>
        <item h="1" x="16"/>
        <item h="1" x="262"/>
        <item h="1" x="333"/>
        <item h="1" x="360"/>
        <item h="1" x="181"/>
        <item h="1" x="437"/>
        <item h="1" x="271"/>
        <item h="1" x="35"/>
        <item h="1" x="390"/>
        <item h="1" x="386"/>
        <item h="1" x="267"/>
        <item h="1" x="138"/>
        <item h="1" x="47"/>
        <item h="1" x="116"/>
        <item h="1" x="210"/>
        <item h="1" x="471"/>
        <item h="1" x="1"/>
        <item h="1" x="274"/>
        <item h="1" x="212"/>
        <item h="1" x="53"/>
        <item h="1" x="184"/>
        <item h="1" x="255"/>
        <item h="1" x="30"/>
        <item h="1" x="25"/>
        <item h="1" x="222"/>
        <item h="1" x="124"/>
        <item h="1" x="70"/>
        <item h="1" x="208"/>
        <item h="1" x="155"/>
        <item h="1" x="79"/>
        <item h="1" x="118"/>
        <item h="1" x="379"/>
        <item h="1" x="133"/>
        <item h="1" x="164"/>
        <item h="1" x="307"/>
        <item h="1" x="196"/>
        <item h="1" x="12"/>
        <item h="1" x="23"/>
        <item h="1" x="380"/>
        <item h="1" x="50"/>
        <item h="1" x="191"/>
        <item h="1" x="321"/>
        <item h="1" x="80"/>
        <item h="1" x="188"/>
        <item h="1" x="168"/>
        <item h="1" x="43"/>
        <item h="1" x="172"/>
        <item h="1" x="199"/>
        <item h="1" x="453"/>
        <item h="1" x="420"/>
        <item h="1" x="345"/>
        <item h="1" x="162"/>
        <item h="1" x="152"/>
        <item h="1" x="59"/>
        <item h="1" x="178"/>
        <item h="1" x="189"/>
        <item h="1" x="41"/>
        <item h="1" x="297"/>
        <item h="1" x="125"/>
        <item h="1" x="329"/>
        <item h="1" x="22"/>
        <item h="1" x="225"/>
        <item h="1" x="211"/>
        <item h="1" x="89"/>
        <item h="1" x="383"/>
        <item h="1" x="176"/>
        <item h="1" x="416"/>
        <item h="1" x="15"/>
        <item h="1" x="72"/>
        <item h="1" x="190"/>
        <item h="1" x="11"/>
        <item h="1" x="281"/>
        <item h="1" x="150"/>
        <item h="1" x="219"/>
        <item h="1" x="107"/>
        <item h="1" x="54"/>
        <item h="1" x="91"/>
        <item h="1" x="121"/>
        <item h="1" x="75"/>
        <item h="1" x="403"/>
        <item h="1" x="158"/>
        <item h="1" x="410"/>
        <item h="1" x="466"/>
        <item h="1" x="411"/>
        <item h="1" x="69"/>
        <item h="1" x="443"/>
        <item h="1" x="194"/>
        <item h="1" x="201"/>
        <item h="1" x="120"/>
        <item h="1" x="128"/>
        <item h="1" x="192"/>
        <item h="1" x="88"/>
        <item h="1" x="247"/>
        <item h="1" x="298"/>
        <item h="1" x="312"/>
        <item h="1" x="472"/>
        <item h="1" x="492"/>
        <item h="1" x="482"/>
        <item h="1" x="114"/>
        <item h="1" x="429"/>
        <item h="1" x="473"/>
        <item h="1" x="447"/>
        <item h="1" x="339"/>
        <item h="1" x="445"/>
        <item h="1" x="282"/>
        <item h="1" x="348"/>
        <item h="1" x="205"/>
        <item h="1" x="346"/>
        <item h="1" x="366"/>
        <item h="1" x="186"/>
        <item h="1" x="289"/>
        <item h="1" x="405"/>
        <item h="1" x="395"/>
        <item h="1" x="277"/>
        <item h="1" x="163"/>
        <item h="1" x="175"/>
        <item h="1" x="193"/>
        <item h="1" x="252"/>
        <item h="1" x="95"/>
        <item h="1" x="467"/>
        <item h="1" x="450"/>
        <item h="1" x="427"/>
        <item h="1" x="292"/>
        <item h="1" x="38"/>
        <item h="1" x="4"/>
        <item h="1" x="456"/>
        <item h="1" x="373"/>
        <item h="1" x="311"/>
        <item h="1" x="202"/>
        <item h="1" x="73"/>
        <item h="1" x="83"/>
        <item h="1" x="36"/>
        <item h="1" x="387"/>
        <item h="1" x="34"/>
        <item h="1" x="391"/>
        <item h="1" x="82"/>
        <item h="1" x="33"/>
        <item h="1" x="81"/>
        <item h="1" x="220"/>
        <item h="1" x="96"/>
        <item h="1" x="142"/>
        <item h="1" x="143"/>
        <item h="1" x="488"/>
        <item h="1" x="61"/>
        <item h="1" x="134"/>
        <item h="1" x="258"/>
        <item h="1" x="207"/>
        <item h="1" x="216"/>
        <item h="1" x="130"/>
        <item h="1" x="203"/>
        <item h="1" x="78"/>
        <item h="1" x="119"/>
        <item h="1" x="239"/>
        <item h="1" x="136"/>
        <item h="1" x="183"/>
        <item h="1" x="166"/>
        <item h="1" x="92"/>
        <item h="1" x="64"/>
        <item h="1" x="153"/>
        <item h="1" x="169"/>
        <item h="1" x="111"/>
        <item h="1" x="462"/>
        <item h="1" x="102"/>
        <item h="1" x="87"/>
        <item h="1" x="283"/>
        <item h="1" x="241"/>
        <item h="1" x="270"/>
        <item h="1" x="141"/>
        <item h="1" x="105"/>
        <item h="1" x="32"/>
        <item h="1" x="261"/>
        <item h="1" x="470"/>
        <item h="1" x="40"/>
        <item h="1" x="94"/>
        <item h="1" x="106"/>
        <item h="1" x="198"/>
        <item h="1" x="200"/>
        <item h="1" x="369"/>
        <item h="1" x="213"/>
        <item h="1" x="316"/>
        <item h="1" x="342"/>
        <item h="1" x="378"/>
        <item h="1" x="381"/>
        <item h="1" x="290"/>
        <item h="1" x="376"/>
        <item h="1" x="323"/>
        <item h="1" x="324"/>
        <item h="1" x="313"/>
        <item h="1" x="13"/>
        <item h="1" x="314"/>
        <item h="1" x="20"/>
        <item h="1" x="464"/>
        <item h="1" x="465"/>
        <item h="1" x="322"/>
        <item h="1" x="374"/>
        <item h="1" x="382"/>
        <item h="1" x="418"/>
        <item h="1" x="37"/>
        <item h="1" x="144"/>
        <item h="1" x="468"/>
        <item h="1" x="21"/>
        <item h="1" x="295"/>
        <item h="1" x="126"/>
        <item h="1" x="224"/>
        <item h="1" x="84"/>
        <item h="1" x="39"/>
        <item h="1" x="231"/>
        <item h="1" x="338"/>
        <item h="1" x="110"/>
        <item h="1" x="487"/>
        <item h="1" x="65"/>
        <item h="1" x="197"/>
        <item h="1" x="237"/>
        <item h="1" x="206"/>
        <item h="1" x="104"/>
        <item h="1" x="131"/>
        <item h="1" x="159"/>
        <item h="1" x="58"/>
        <item h="1" x="10"/>
        <item h="1" x="112"/>
        <item h="1" x="434"/>
        <item h="1" x="433"/>
        <item h="1" x="414"/>
        <item h="1" x="109"/>
        <item h="1" x="234"/>
        <item h="1" x="62"/>
        <item h="1" x="187"/>
        <item h="1" x="394"/>
        <item h="1" x="356"/>
        <item h="1" x="52"/>
        <item h="1" x="407"/>
        <item h="1" x="417"/>
        <item h="1" x="397"/>
        <item h="1" x="357"/>
        <item h="1" x="68"/>
        <item h="1" x="400"/>
        <item h="1" x="5"/>
        <item h="1" x="384"/>
        <item h="1" x="438"/>
        <item h="1" x="287"/>
        <item h="1" x="385"/>
        <item h="1" x="165"/>
        <item h="1" x="227"/>
        <item h="1" x="228"/>
        <item h="1" x="392"/>
        <item h="1" x="389"/>
        <item h="1" x="451"/>
        <item h="1" x="259"/>
        <item x="266"/>
        <item x="286"/>
        <item h="1" x="127"/>
        <item h="1" x="97"/>
        <item h="1" x="182"/>
        <item h="1" x="426"/>
        <item h="1" x="19"/>
        <item h="1" x="14"/>
        <item h="1" x="318"/>
        <item h="1" x="372"/>
        <item h="1" x="393"/>
        <item h="1" x="388"/>
        <item h="1" x="452"/>
        <item h="1" x="63"/>
        <item h="1" x="0"/>
        <item h="1" x="9"/>
        <item h="1" x="108"/>
        <item h="1" x="45"/>
        <item h="1" x="151"/>
        <item h="1" x="358"/>
        <item h="1" x="412"/>
        <item h="1" x="343"/>
        <item h="1" x="6"/>
        <item h="1" x="449"/>
        <item h="1" x="215"/>
        <item h="1" x="233"/>
        <item h="1" x="103"/>
        <item h="1" x="86"/>
        <item h="1" x="93"/>
        <item h="1" x="238"/>
        <item h="1" x="195"/>
        <item h="1" x="279"/>
        <item h="1" x="489"/>
        <item h="1" x="480"/>
        <item h="1" x="350"/>
        <item h="1" x="276"/>
        <item h="1" x="460"/>
        <item h="1" x="171"/>
        <item h="1" x="408"/>
        <item h="1" x="148"/>
        <item h="1" x="235"/>
        <item h="1" x="236"/>
        <item h="1" x="229"/>
        <item h="1" x="204"/>
        <item h="1" x="28"/>
        <item h="1" x="251"/>
        <item h="1" x="457"/>
        <item h="1" x="461"/>
        <item h="1" x="406"/>
        <item h="1" x="421"/>
        <item h="1" x="368"/>
        <item h="1" x="478"/>
        <item h="1" x="415"/>
        <item h="1" x="419"/>
        <item h="1" x="260"/>
        <item h="1" x="479"/>
        <item h="1" x="481"/>
        <item h="1" x="48"/>
        <item h="1" x="57"/>
        <item h="1" x="56"/>
        <item h="1" x="337"/>
        <item h="1" x="296"/>
        <item h="1" x="317"/>
        <item h="1" x="330"/>
        <item h="1" x="334"/>
        <item h="1" x="139"/>
        <item h="1" x="76"/>
        <item h="1" x="140"/>
        <item h="1" x="474"/>
        <item h="1" x="306"/>
        <item h="1" x="493"/>
        <item h="1" x="250"/>
        <item h="1" x="344"/>
        <item h="1" x="27"/>
        <item h="1" x="230"/>
        <item h="1" x="375"/>
        <item h="1" x="332"/>
        <item h="1" x="409"/>
        <item h="1" x="309"/>
        <item h="1" x="328"/>
        <item h="1" x="485"/>
        <item h="1" x="242"/>
        <item h="1" x="331"/>
        <item h="1" x="455"/>
        <item h="1" x="17"/>
        <item h="1" x="327"/>
        <item h="1" x="315"/>
        <item h="1" x="245"/>
        <item h="1" x="280"/>
        <item h="1" x="430"/>
        <item h="1" x="349"/>
        <item h="1" x="244"/>
        <item h="1" x="18"/>
        <item h="1" x="340"/>
        <item h="1" x="370"/>
        <item h="1" x="469"/>
        <item h="1" x="454"/>
        <item h="1" x="354"/>
        <item h="1" x="353"/>
        <item h="1" x="352"/>
        <item h="1" x="371"/>
        <item h="1" x="74"/>
        <item h="1" x="146"/>
        <item h="1" x="137"/>
        <item h="1" x="413"/>
        <item h="1" x="24"/>
        <item h="1" x="60"/>
        <item h="1" x="49"/>
        <item h="1" x="365"/>
        <item h="1" x="362"/>
        <item h="1" x="294"/>
        <item h="1" x="51"/>
        <item h="1" x="275"/>
        <item h="1" x="246"/>
        <item h="1" x="491"/>
        <item h="1" x="483"/>
        <item h="1" x="484"/>
        <item h="1" x="265"/>
        <item h="1" x="248"/>
        <item h="1" x="440"/>
        <item h="1" x="463"/>
        <item h="1" x="299"/>
        <item h="1" x="180"/>
        <item h="1" x="361"/>
        <item h="1" x="217"/>
        <item h="1" x="486"/>
        <item h="1" x="174"/>
        <item h="1" x="99"/>
        <item h="1" x="98"/>
        <item h="1" x="42"/>
        <item h="1" x="264"/>
        <item h="1" x="77"/>
        <item h="1" x="3"/>
        <item h="1" x="71"/>
        <item t="default"/>
      </items>
    </pivotField>
  </pivotFields>
  <rowFields count="1">
    <field x="3"/>
  </rowFields>
  <rowItems count="2">
    <i>
      <x v="5"/>
    </i>
    <i t="grand">
      <x/>
    </i>
  </rowItems>
  <colFields count="1">
    <field x="0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dataFields count="1">
    <dataField name="Soma de Valor Despesa Realizada" fld="1" baseField="0" baseItem="0"/>
  </dataFields>
  <chartFormats count="18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3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dinâ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N5:AF13" firstHeaderRow="1" firstDataRow="2" firstDataCol="1"/>
  <pivotFields count="6">
    <pivotField axis="axisCol" numFmtId="1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numFmtId="165" showAll="0"/>
    <pivotField multipleItemSelectionAllowed="1" showAll="0">
      <items count="3">
        <item x="0"/>
        <item h="1" x="1"/>
        <item t="default"/>
      </items>
    </pivotField>
    <pivotField axis="axisRow" multipleItemSelectionAllowed="1" showAll="0">
      <items count="7">
        <item x="3"/>
        <item x="4"/>
        <item x="5"/>
        <item x="0"/>
        <item x="1"/>
        <item x="2"/>
        <item t="default"/>
      </items>
    </pivotField>
    <pivotField multipleItemSelectionAllowed="1" showAll="0">
      <items count="73">
        <item x="52"/>
        <item x="60"/>
        <item x="56"/>
        <item x="61"/>
        <item x="2"/>
        <item x="57"/>
        <item x="49"/>
        <item x="54"/>
        <item x="43"/>
        <item x="69"/>
        <item x="5"/>
        <item x="6"/>
        <item x="3"/>
        <item x="4"/>
        <item x="46"/>
        <item x="7"/>
        <item x="44"/>
        <item x="45"/>
        <item x="8"/>
        <item x="51"/>
        <item x="9"/>
        <item x="10"/>
        <item x="11"/>
        <item x="12"/>
        <item x="13"/>
        <item x="14"/>
        <item x="50"/>
        <item x="15"/>
        <item x="47"/>
        <item x="53"/>
        <item x="16"/>
        <item x="36"/>
        <item x="0"/>
        <item x="17"/>
        <item x="18"/>
        <item x="19"/>
        <item x="58"/>
        <item x="48"/>
        <item x="37"/>
        <item x="20"/>
        <item x="21"/>
        <item x="38"/>
        <item x="39"/>
        <item x="22"/>
        <item x="23"/>
        <item x="62"/>
        <item x="24"/>
        <item x="25"/>
        <item x="63"/>
        <item x="1"/>
        <item x="26"/>
        <item x="27"/>
        <item x="70"/>
        <item x="64"/>
        <item x="28"/>
        <item x="29"/>
        <item x="65"/>
        <item x="67"/>
        <item x="30"/>
        <item x="42"/>
        <item x="31"/>
        <item x="32"/>
        <item x="33"/>
        <item x="34"/>
        <item x="71"/>
        <item x="68"/>
        <item x="35"/>
        <item x="55"/>
        <item x="40"/>
        <item x="41"/>
        <item x="66"/>
        <item x="59"/>
        <item t="default"/>
      </items>
    </pivotField>
    <pivotField showAll="0">
      <items count="496">
        <item x="317"/>
        <item x="148"/>
        <item x="253"/>
        <item x="418"/>
        <item x="412"/>
        <item x="313"/>
        <item x="438"/>
        <item x="7"/>
        <item x="149"/>
        <item x="324"/>
        <item x="308"/>
        <item x="150"/>
        <item x="151"/>
        <item x="337"/>
        <item x="264"/>
        <item x="198"/>
        <item x="260"/>
        <item x="19"/>
        <item x="20"/>
        <item x="199"/>
        <item x="25"/>
        <item x="245"/>
        <item x="351"/>
        <item x="4"/>
        <item x="352"/>
        <item x="279"/>
        <item x="194"/>
        <item x="200"/>
        <item x="423"/>
        <item x="478"/>
        <item x="26"/>
        <item x="27"/>
        <item x="28"/>
        <item x="91"/>
        <item x="139"/>
        <item x="10"/>
        <item x="6"/>
        <item x="424"/>
        <item x="446"/>
        <item x="421"/>
        <item x="8"/>
        <item x="9"/>
        <item x="436"/>
        <item x="449"/>
        <item x="432"/>
        <item x="433"/>
        <item x="434"/>
        <item x="453"/>
        <item x="327"/>
        <item x="426"/>
        <item x="427"/>
        <item x="428"/>
        <item x="353"/>
        <item x="425"/>
        <item x="62"/>
        <item x="394"/>
        <item x="63"/>
        <item x="241"/>
        <item x="384"/>
        <item x="385"/>
        <item x="64"/>
        <item x="68"/>
        <item x="69"/>
        <item x="197"/>
        <item x="65"/>
        <item x="354"/>
        <item x="429"/>
        <item x="355"/>
        <item x="201"/>
        <item x="30"/>
        <item x="229"/>
        <item x="29"/>
        <item x="314"/>
        <item x="123"/>
        <item x="330"/>
        <item x="268"/>
        <item x="195"/>
        <item x="269"/>
        <item x="72"/>
        <item x="231"/>
        <item x="196"/>
        <item x="492"/>
        <item x="493"/>
        <item x="280"/>
        <item x="291"/>
        <item x="338"/>
        <item x="454"/>
        <item x="11"/>
        <item x="292"/>
        <item x="377"/>
        <item x="358"/>
        <item x="256"/>
        <item x="472"/>
        <item x="480"/>
        <item x="252"/>
        <item x="302"/>
        <item x="306"/>
        <item x="276"/>
        <item x="12"/>
        <item x="311"/>
        <item x="430"/>
        <item x="286"/>
        <item x="287"/>
        <item x="288"/>
        <item x="289"/>
        <item x="294"/>
        <item x="295"/>
        <item x="293"/>
        <item x="92"/>
        <item x="73"/>
        <item x="13"/>
        <item x="219"/>
        <item x="220"/>
        <item x="152"/>
        <item x="257"/>
        <item x="328"/>
        <item x="356"/>
        <item x="118"/>
        <item x="439"/>
        <item x="275"/>
        <item x="14"/>
        <item x="387"/>
        <item x="388"/>
        <item x="263"/>
        <item x="74"/>
        <item x="15"/>
        <item x="16"/>
        <item x="75"/>
        <item x="467"/>
        <item x="17"/>
        <item x="278"/>
        <item x="202"/>
        <item x="76"/>
        <item x="93"/>
        <item x="242"/>
        <item x="133"/>
        <item x="134"/>
        <item x="18"/>
        <item x="203"/>
        <item x="204"/>
        <item x="205"/>
        <item x="206"/>
        <item x="207"/>
        <item x="77"/>
        <item x="381"/>
        <item x="221"/>
        <item x="222"/>
        <item x="296"/>
        <item x="78"/>
        <item x="223"/>
        <item x="224"/>
        <item x="382"/>
        <item x="225"/>
        <item x="226"/>
        <item x="326"/>
        <item x="140"/>
        <item x="208"/>
        <item x="31"/>
        <item x="79"/>
        <item x="32"/>
        <item x="119"/>
        <item x="461"/>
        <item x="413"/>
        <item x="349"/>
        <item x="153"/>
        <item x="154"/>
        <item x="155"/>
        <item x="156"/>
        <item x="157"/>
        <item x="158"/>
        <item x="307"/>
        <item x="159"/>
        <item x="350"/>
        <item x="160"/>
        <item x="161"/>
        <item x="162"/>
        <item x="163"/>
        <item x="379"/>
        <item x="164"/>
        <item x="414"/>
        <item x="165"/>
        <item x="166"/>
        <item x="167"/>
        <item x="168"/>
        <item x="277"/>
        <item x="169"/>
        <item x="170"/>
        <item x="171"/>
        <item x="172"/>
        <item x="173"/>
        <item x="174"/>
        <item x="175"/>
        <item x="415"/>
        <item x="176"/>
        <item x="416"/>
        <item x="471"/>
        <item x="417"/>
        <item x="177"/>
        <item x="437"/>
        <item x="141"/>
        <item x="178"/>
        <item x="179"/>
        <item x="180"/>
        <item x="188"/>
        <item x="181"/>
        <item x="243"/>
        <item x="310"/>
        <item x="312"/>
        <item x="475"/>
        <item x="481"/>
        <item x="482"/>
        <item x="94"/>
        <item x="435"/>
        <item x="473"/>
        <item x="450"/>
        <item x="331"/>
        <item x="444"/>
        <item x="270"/>
        <item x="332"/>
        <item x="66"/>
        <item x="333"/>
        <item x="357"/>
        <item x="136"/>
        <item x="304"/>
        <item x="391"/>
        <item x="392"/>
        <item x="281"/>
        <item x="227"/>
        <item x="209"/>
        <item x="210"/>
        <item x="244"/>
        <item x="142"/>
        <item x="465"/>
        <item x="447"/>
        <item x="422"/>
        <item x="284"/>
        <item x="0"/>
        <item x="1"/>
        <item x="448"/>
        <item x="371"/>
        <item x="290"/>
        <item x="33"/>
        <item x="80"/>
        <item x="95"/>
        <item x="23"/>
        <item x="389"/>
        <item x="24"/>
        <item x="390"/>
        <item x="96"/>
        <item x="97"/>
        <item x="81"/>
        <item x="98"/>
        <item x="99"/>
        <item x="212"/>
        <item x="211"/>
        <item x="494"/>
        <item x="34"/>
        <item x="35"/>
        <item x="258"/>
        <item x="36"/>
        <item x="37"/>
        <item x="58"/>
        <item x="38"/>
        <item x="39"/>
        <item x="40"/>
        <item x="240"/>
        <item x="41"/>
        <item x="213"/>
        <item x="42"/>
        <item x="43"/>
        <item x="44"/>
        <item x="45"/>
        <item x="48"/>
        <item x="49"/>
        <item x="452"/>
        <item x="46"/>
        <item x="47"/>
        <item x="282"/>
        <item x="255"/>
        <item x="283"/>
        <item x="50"/>
        <item x="51"/>
        <item x="52"/>
        <item x="259"/>
        <item x="464"/>
        <item x="82"/>
        <item x="83"/>
        <item x="214"/>
        <item x="84"/>
        <item x="100"/>
        <item x="370"/>
        <item x="215"/>
        <item x="318"/>
        <item x="336"/>
        <item x="373"/>
        <item x="374"/>
        <item x="303"/>
        <item x="375"/>
        <item x="319"/>
        <item x="320"/>
        <item x="321"/>
        <item x="137"/>
        <item x="322"/>
        <item x="138"/>
        <item x="469"/>
        <item x="470"/>
        <item x="323"/>
        <item x="376"/>
        <item x="372"/>
        <item x="393"/>
        <item x="59"/>
        <item x="189"/>
        <item x="468"/>
        <item x="60"/>
        <item x="309"/>
        <item x="85"/>
        <item x="145"/>
        <item x="21"/>
        <item x="121"/>
        <item x="236"/>
        <item x="329"/>
        <item x="182"/>
        <item x="483"/>
        <item x="61"/>
        <item x="67"/>
        <item x="238"/>
        <item x="2"/>
        <item x="3"/>
        <item x="53"/>
        <item x="216"/>
        <item x="101"/>
        <item x="183"/>
        <item x="120"/>
        <item x="440"/>
        <item x="441"/>
        <item x="395"/>
        <item x="54"/>
        <item x="230"/>
        <item x="70"/>
        <item x="71"/>
        <item x="409"/>
        <item x="365"/>
        <item x="146"/>
        <item x="403"/>
        <item x="404"/>
        <item x="410"/>
        <item x="366"/>
        <item x="147"/>
        <item x="411"/>
        <item x="122"/>
        <item x="401"/>
        <item x="443"/>
        <item x="301"/>
        <item x="402"/>
        <item x="22"/>
        <item x="86"/>
        <item x="237"/>
        <item x="405"/>
        <item x="406"/>
        <item x="460"/>
        <item x="262"/>
        <item x="266"/>
        <item x="305"/>
        <item x="102"/>
        <item x="125"/>
        <item x="124"/>
        <item x="445"/>
        <item x="192"/>
        <item x="193"/>
        <item x="325"/>
        <item x="380"/>
        <item x="419"/>
        <item x="420"/>
        <item x="462"/>
        <item x="55"/>
        <item x="5"/>
        <item x="135"/>
        <item x="103"/>
        <item x="104"/>
        <item x="105"/>
        <item x="359"/>
        <item x="386"/>
        <item x="334"/>
        <item x="190"/>
        <item x="456"/>
        <item x="87"/>
        <item x="233"/>
        <item x="88"/>
        <item x="89"/>
        <item x="106"/>
        <item x="232"/>
        <item x="126"/>
        <item x="271"/>
        <item x="476"/>
        <item x="477"/>
        <item x="335"/>
        <item x="272"/>
        <item x="451"/>
        <item x="127"/>
        <item x="408"/>
        <item x="90"/>
        <item x="239"/>
        <item x="234"/>
        <item x="228"/>
        <item x="56"/>
        <item x="128"/>
        <item x="246"/>
        <item x="457"/>
        <item x="458"/>
        <item x="396"/>
        <item x="397"/>
        <item x="360"/>
        <item x="489"/>
        <item x="398"/>
        <item x="399"/>
        <item x="261"/>
        <item x="490"/>
        <item x="491"/>
        <item x="107"/>
        <item x="143"/>
        <item x="108"/>
        <item x="339"/>
        <item x="297"/>
        <item x="315"/>
        <item x="340"/>
        <item x="341"/>
        <item x="130"/>
        <item x="131"/>
        <item x="129"/>
        <item x="474"/>
        <item x="298"/>
        <item x="487"/>
        <item x="247"/>
        <item x="342"/>
        <item x="109"/>
        <item x="235"/>
        <item x="383"/>
        <item x="343"/>
        <item x="400"/>
        <item x="299"/>
        <item x="344"/>
        <item x="488"/>
        <item x="248"/>
        <item x="345"/>
        <item x="459"/>
        <item x="110"/>
        <item x="346"/>
        <item x="316"/>
        <item x="249"/>
        <item x="273"/>
        <item x="442"/>
        <item x="347"/>
        <item x="250"/>
        <item x="111"/>
        <item x="348"/>
        <item x="361"/>
        <item x="466"/>
        <item x="455"/>
        <item x="367"/>
        <item x="368"/>
        <item x="369"/>
        <item x="378"/>
        <item x="184"/>
        <item x="144"/>
        <item x="191"/>
        <item x="407"/>
        <item x="132"/>
        <item x="112"/>
        <item x="113"/>
        <item x="362"/>
        <item x="363"/>
        <item x="300"/>
        <item x="114"/>
        <item x="274"/>
        <item x="251"/>
        <item x="484"/>
        <item x="485"/>
        <item x="486"/>
        <item x="265"/>
        <item x="254"/>
        <item x="431"/>
        <item x="463"/>
        <item x="285"/>
        <item x="115"/>
        <item x="364"/>
        <item x="217"/>
        <item x="479"/>
        <item x="57"/>
        <item x="116"/>
        <item x="117"/>
        <item x="185"/>
        <item x="267"/>
        <item x="218"/>
        <item x="186"/>
        <item x="187"/>
        <item t="default"/>
      </items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0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dataFields count="1">
    <dataField name="Soma de Valor Despesa Realizada" fld="1" baseField="0" baseItem="0"/>
  </dataFields>
  <formats count="1">
    <format dxfId="0">
      <pivotArea collapsedLevelsAreSubtotals="1" fieldPosition="0">
        <references count="2">
          <reference field="0" count="6" selected="0">
            <x v="10"/>
            <x v="11"/>
            <x v="12"/>
            <x v="13"/>
            <x v="14"/>
            <x v="15"/>
          </reference>
          <reference field="3" count="0"/>
        </references>
      </pivotArea>
    </format>
  </formats>
  <chartFormats count="1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ela dinâmica1" cacheId="3" dataOnRows="1" applyNumberFormats="0" applyBorderFormats="0" applyFontFormats="0" applyPatternFormats="0" applyAlignmentFormats="0" applyWidthHeightFormats="1" dataCaption="Dados" updatedVersion="6" showMemberPropertyTips="0" useAutoFormatting="1" itemPrintTitles="1" createdVersion="1" indent="0" compact="0" compactData="0" gridDropZones="1">
  <location ref="P4:AH7" firstHeaderRow="1" firstDataRow="2" firstDataCol="1"/>
  <pivotFields count="9">
    <pivotField axis="axisCol" compact="0" numFmtId="1" outline="0" subtotalTop="0" showAll="0" includeNewItemsInFilter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numFmtId="165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axis="axisRow" compact="0" outline="0" subtotalTop="0" multipleItemSelectionAllowed="1" showAll="0" includeNewItemsInFilter="1">
      <items count="8">
        <item h="1" x="4"/>
        <item h="1" x="5"/>
        <item h="1" x="6"/>
        <item x="1"/>
        <item h="1" x="2"/>
        <item h="1" x="3"/>
        <item h="1" x="0"/>
        <item t="default"/>
      </items>
    </pivotField>
    <pivotField compact="0" numFmtId="1" outline="0" subtotalTop="0" multipleItemSelectionAllowed="1" showAll="0" includeNewItemsInFilter="1">
      <items count="15">
        <item x="2"/>
        <item x="3"/>
        <item x="10"/>
        <item x="4"/>
        <item x="6"/>
        <item x="13"/>
        <item x="5"/>
        <item x="8"/>
        <item x="11"/>
        <item x="7"/>
        <item x="1"/>
        <item x="9"/>
        <item x="12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82">
        <item h="1" x="0"/>
        <item h="1" x="73"/>
        <item h="1" x="63"/>
        <item h="1" x="67"/>
        <item h="1" x="11"/>
        <item h="1" x="64"/>
        <item h="1" x="50"/>
        <item h="1" x="51"/>
        <item h="1" x="52"/>
        <item h="1" x="53"/>
        <item h="1" x="12"/>
        <item h="1" x="15"/>
        <item h="1" x="16"/>
        <item h="1" x="13"/>
        <item h="1" x="14"/>
        <item h="1" x="49"/>
        <item h="1" x="17"/>
        <item h="1" x="18"/>
        <item h="1" x="54"/>
        <item h="1" x="55"/>
        <item h="1" x="19"/>
        <item h="1" x="59"/>
        <item h="1" x="3"/>
        <item h="1" x="47"/>
        <item h="1" x="20"/>
        <item h="1" x="5"/>
        <item h="1" x="79"/>
        <item h="1" x="21"/>
        <item h="1" x="22"/>
        <item h="1" x="6"/>
        <item h="1" x="68"/>
        <item h="1" x="23"/>
        <item h="1" x="24"/>
        <item h="1" x="56"/>
        <item h="1" x="60"/>
        <item h="1" x="4"/>
        <item h="1" x="41"/>
        <item h="1" x="1"/>
        <item h="1" x="25"/>
        <item h="1" x="7"/>
        <item h="1" x="26"/>
        <item h="1" x="65"/>
        <item h="1" x="57"/>
        <item h="1" x="42"/>
        <item h="1" x="27"/>
        <item h="1" x="28"/>
        <item h="1" x="43"/>
        <item h="1" x="44"/>
        <item h="1" x="29"/>
        <item h="1" x="30"/>
        <item h="1" x="69"/>
        <item h="1" x="31"/>
        <item h="1" x="32"/>
        <item h="1" x="70"/>
        <item h="1" x="2"/>
        <item h="1" x="8"/>
        <item h="1" x="9"/>
        <item h="1" x="78"/>
        <item h="1" x="71"/>
        <item h="1" x="33"/>
        <item h="1" x="34"/>
        <item h="1" x="72"/>
        <item h="1" x="75"/>
        <item h="1" x="35"/>
        <item h="1" x="48"/>
        <item h="1" x="36"/>
        <item h="1" x="37"/>
        <item h="1" x="38"/>
        <item h="1" x="76"/>
        <item h="1" x="58"/>
        <item h="1" x="39"/>
        <item h="1" x="40"/>
        <item h="1" x="80"/>
        <item h="1" x="77"/>
        <item h="1" x="10"/>
        <item x="61"/>
        <item h="1" x="45"/>
        <item x="46"/>
        <item x="62"/>
        <item x="74"/>
        <item h="1" x="66"/>
        <item t="default"/>
      </items>
    </pivotField>
    <pivotField compact="0" outline="0" subtotalTop="0" showAll="0" includeNewItemsInFilter="1">
      <items count="507">
        <item x="0"/>
        <item x="324"/>
        <item x="150"/>
        <item x="254"/>
        <item x="420"/>
        <item x="414"/>
        <item x="314"/>
        <item x="440"/>
        <item x="19"/>
        <item x="151"/>
        <item x="323"/>
        <item x="309"/>
        <item x="152"/>
        <item x="153"/>
        <item x="338"/>
        <item x="266"/>
        <item x="200"/>
        <item x="261"/>
        <item x="7"/>
        <item x="28"/>
        <item x="201"/>
        <item x="32"/>
        <item x="246"/>
        <item x="504"/>
        <item x="352"/>
        <item x="16"/>
        <item x="353"/>
        <item x="280"/>
        <item x="196"/>
        <item x="202"/>
        <item x="426"/>
        <item x="483"/>
        <item x="33"/>
        <item x="34"/>
        <item x="35"/>
        <item x="96"/>
        <item x="141"/>
        <item x="22"/>
        <item x="18"/>
        <item x="427"/>
        <item x="448"/>
        <item x="423"/>
        <item x="20"/>
        <item x="21"/>
        <item x="438"/>
        <item x="451"/>
        <item x="434"/>
        <item x="435"/>
        <item x="436"/>
        <item x="455"/>
        <item x="331"/>
        <item x="429"/>
        <item x="430"/>
        <item x="431"/>
        <item x="354"/>
        <item x="428"/>
        <item x="68"/>
        <item x="394"/>
        <item x="69"/>
        <item x="242"/>
        <item x="385"/>
        <item x="386"/>
        <item x="70"/>
        <item x="74"/>
        <item x="75"/>
        <item x="199"/>
        <item x="71"/>
        <item x="355"/>
        <item x="432"/>
        <item x="356"/>
        <item x="203"/>
        <item x="37"/>
        <item x="230"/>
        <item x="36"/>
        <item x="315"/>
        <item x="126"/>
        <item x="330"/>
        <item x="269"/>
        <item x="197"/>
        <item x="270"/>
        <item x="78"/>
        <item x="232"/>
        <item x="198"/>
        <item x="502"/>
        <item x="503"/>
        <item x="281"/>
        <item x="290"/>
        <item x="339"/>
        <item x="456"/>
        <item x="23"/>
        <item x="291"/>
        <item x="377"/>
        <item x="359"/>
        <item x="257"/>
        <item x="471"/>
        <item x="487"/>
        <item x="253"/>
        <item x="303"/>
        <item x="307"/>
        <item x="277"/>
        <item x="6"/>
        <item x="312"/>
        <item x="425"/>
        <item x="286"/>
        <item x="287"/>
        <item x="288"/>
        <item x="289"/>
        <item x="295"/>
        <item x="296"/>
        <item x="294"/>
        <item x="13"/>
        <item x="79"/>
        <item x="24"/>
        <item x="221"/>
        <item x="222"/>
        <item x="154"/>
        <item x="258"/>
        <item x="332"/>
        <item x="357"/>
        <item x="478"/>
        <item x="121"/>
        <item x="441"/>
        <item x="276"/>
        <item x="9"/>
        <item x="388"/>
        <item x="389"/>
        <item x="265"/>
        <item x="80"/>
        <item x="25"/>
        <item x="26"/>
        <item x="81"/>
        <item x="469"/>
        <item x="10"/>
        <item x="279"/>
        <item x="204"/>
        <item x="82"/>
        <item x="97"/>
        <item x="243"/>
        <item x="135"/>
        <item x="136"/>
        <item x="27"/>
        <item x="205"/>
        <item x="206"/>
        <item x="207"/>
        <item x="208"/>
        <item x="209"/>
        <item x="83"/>
        <item x="382"/>
        <item x="223"/>
        <item x="224"/>
        <item x="297"/>
        <item x="84"/>
        <item x="225"/>
        <item x="226"/>
        <item x="383"/>
        <item x="227"/>
        <item x="228"/>
        <item x="327"/>
        <item x="142"/>
        <item x="210"/>
        <item x="38"/>
        <item x="85"/>
        <item x="39"/>
        <item x="122"/>
        <item x="463"/>
        <item x="415"/>
        <item x="350"/>
        <item x="155"/>
        <item x="156"/>
        <item x="157"/>
        <item x="158"/>
        <item x="159"/>
        <item x="160"/>
        <item x="308"/>
        <item x="161"/>
        <item x="351"/>
        <item x="162"/>
        <item x="163"/>
        <item x="164"/>
        <item x="165"/>
        <item x="380"/>
        <item x="166"/>
        <item x="416"/>
        <item x="167"/>
        <item x="168"/>
        <item x="169"/>
        <item x="170"/>
        <item x="278"/>
        <item x="171"/>
        <item x="172"/>
        <item x="173"/>
        <item x="174"/>
        <item x="175"/>
        <item x="176"/>
        <item x="177"/>
        <item x="417"/>
        <item x="178"/>
        <item x="418"/>
        <item x="474"/>
        <item x="419"/>
        <item x="179"/>
        <item x="439"/>
        <item x="143"/>
        <item x="180"/>
        <item x="181"/>
        <item x="182"/>
        <item x="190"/>
        <item x="183"/>
        <item x="244"/>
        <item x="311"/>
        <item x="313"/>
        <item x="475"/>
        <item x="488"/>
        <item x="489"/>
        <item x="98"/>
        <item x="437"/>
        <item x="477"/>
        <item x="452"/>
        <item x="333"/>
        <item x="446"/>
        <item x="271"/>
        <item x="334"/>
        <item x="72"/>
        <item x="335"/>
        <item x="358"/>
        <item x="138"/>
        <item x="305"/>
        <item x="392"/>
        <item x="393"/>
        <item x="282"/>
        <item x="229"/>
        <item x="211"/>
        <item x="212"/>
        <item x="245"/>
        <item x="144"/>
        <item x="467"/>
        <item x="450"/>
        <item x="424"/>
        <item x="285"/>
        <item x="1"/>
        <item x="2"/>
        <item x="449"/>
        <item x="372"/>
        <item x="293"/>
        <item x="40"/>
        <item x="86"/>
        <item x="99"/>
        <item x="30"/>
        <item x="390"/>
        <item x="31"/>
        <item x="391"/>
        <item x="100"/>
        <item x="14"/>
        <item x="87"/>
        <item x="101"/>
        <item x="102"/>
        <item x="214"/>
        <item x="213"/>
        <item x="505"/>
        <item x="41"/>
        <item x="42"/>
        <item x="259"/>
        <item x="43"/>
        <item x="482"/>
        <item x="484"/>
        <item x="44"/>
        <item x="64"/>
        <item x="45"/>
        <item x="46"/>
        <item x="47"/>
        <item x="241"/>
        <item x="48"/>
        <item x="215"/>
        <item x="49"/>
        <item x="50"/>
        <item x="51"/>
        <item x="52"/>
        <item x="55"/>
        <item x="56"/>
        <item x="454"/>
        <item x="53"/>
        <item x="54"/>
        <item x="283"/>
        <item x="256"/>
        <item x="284"/>
        <item x="57"/>
        <item x="58"/>
        <item x="59"/>
        <item x="260"/>
        <item x="466"/>
        <item x="88"/>
        <item x="89"/>
        <item x="216"/>
        <item x="90"/>
        <item x="103"/>
        <item x="371"/>
        <item x="217"/>
        <item x="486"/>
        <item x="318"/>
        <item x="337"/>
        <item x="374"/>
        <item x="378"/>
        <item x="304"/>
        <item x="375"/>
        <item x="319"/>
        <item x="325"/>
        <item x="320"/>
        <item x="139"/>
        <item x="321"/>
        <item x="140"/>
        <item x="472"/>
        <item x="473"/>
        <item x="322"/>
        <item x="376"/>
        <item x="373"/>
        <item x="409"/>
        <item x="65"/>
        <item x="191"/>
        <item x="470"/>
        <item x="66"/>
        <item x="501"/>
        <item x="310"/>
        <item x="12"/>
        <item x="147"/>
        <item x="8"/>
        <item x="124"/>
        <item x="237"/>
        <item x="329"/>
        <item x="184"/>
        <item x="490"/>
        <item x="67"/>
        <item x="73"/>
        <item x="239"/>
        <item x="4"/>
        <item x="5"/>
        <item x="11"/>
        <item x="218"/>
        <item x="104"/>
        <item x="185"/>
        <item x="481"/>
        <item x="491"/>
        <item x="123"/>
        <item x="442"/>
        <item x="443"/>
        <item x="395"/>
        <item x="60"/>
        <item x="231"/>
        <item x="76"/>
        <item x="77"/>
        <item x="411"/>
        <item x="366"/>
        <item x="148"/>
        <item x="403"/>
        <item x="404"/>
        <item x="412"/>
        <item x="367"/>
        <item x="149"/>
        <item x="413"/>
        <item x="125"/>
        <item x="401"/>
        <item x="445"/>
        <item x="302"/>
        <item x="402"/>
        <item x="405"/>
        <item x="29"/>
        <item x="91"/>
        <item x="238"/>
        <item x="406"/>
        <item x="407"/>
        <item x="461"/>
        <item x="263"/>
        <item x="267"/>
        <item x="306"/>
        <item x="105"/>
        <item x="128"/>
        <item x="127"/>
        <item x="447"/>
        <item x="194"/>
        <item x="195"/>
        <item x="326"/>
        <item x="381"/>
        <item x="421"/>
        <item x="422"/>
        <item x="464"/>
        <item x="61"/>
        <item x="17"/>
        <item x="137"/>
        <item x="106"/>
        <item x="107"/>
        <item x="108"/>
        <item x="360"/>
        <item x="387"/>
        <item x="336"/>
        <item x="192"/>
        <item x="462"/>
        <item x="92"/>
        <item x="234"/>
        <item x="93"/>
        <item x="94"/>
        <item x="109"/>
        <item x="233"/>
        <item x="129"/>
        <item x="272"/>
        <item x="499"/>
        <item x="480"/>
        <item x="328"/>
        <item x="273"/>
        <item x="453"/>
        <item x="130"/>
        <item x="410"/>
        <item x="95"/>
        <item x="240"/>
        <item x="235"/>
        <item x="3"/>
        <item x="62"/>
        <item x="131"/>
        <item x="247"/>
        <item x="458"/>
        <item x="459"/>
        <item x="396"/>
        <item x="397"/>
        <item x="361"/>
        <item x="496"/>
        <item x="398"/>
        <item x="399"/>
        <item x="262"/>
        <item x="497"/>
        <item x="498"/>
        <item x="110"/>
        <item x="145"/>
        <item x="111"/>
        <item x="340"/>
        <item x="298"/>
        <item x="316"/>
        <item x="341"/>
        <item x="342"/>
        <item x="133"/>
        <item x="134"/>
        <item x="132"/>
        <item x="476"/>
        <item x="479"/>
        <item x="299"/>
        <item x="500"/>
        <item x="248"/>
        <item x="343"/>
        <item x="112"/>
        <item x="236"/>
        <item x="384"/>
        <item x="344"/>
        <item x="400"/>
        <item x="300"/>
        <item x="345"/>
        <item x="495"/>
        <item x="249"/>
        <item x="346"/>
        <item x="460"/>
        <item x="113"/>
        <item x="347"/>
        <item x="317"/>
        <item x="250"/>
        <item x="274"/>
        <item x="444"/>
        <item x="348"/>
        <item x="251"/>
        <item x="114"/>
        <item x="349"/>
        <item x="362"/>
        <item x="468"/>
        <item x="457"/>
        <item x="368"/>
        <item x="369"/>
        <item x="370"/>
        <item x="379"/>
        <item x="186"/>
        <item x="146"/>
        <item x="193"/>
        <item x="408"/>
        <item x="15"/>
        <item x="115"/>
        <item x="116"/>
        <item x="363"/>
        <item x="364"/>
        <item x="301"/>
        <item x="117"/>
        <item x="275"/>
        <item x="252"/>
        <item x="492"/>
        <item x="493"/>
        <item x="494"/>
        <item x="264"/>
        <item x="255"/>
        <item x="433"/>
        <item x="465"/>
        <item x="292"/>
        <item x="118"/>
        <item x="365"/>
        <item x="219"/>
        <item x="485"/>
        <item x="63"/>
        <item x="119"/>
        <item x="120"/>
        <item x="187"/>
        <item x="268"/>
        <item x="220"/>
        <item x="188"/>
        <item x="189"/>
        <item t="default"/>
      </items>
    </pivotField>
    <pivotField compact="0" outline="0" subtotalTop="0" showAll="0" includeNewItemsInFilter="1">
      <items count="542">
        <item h="1" x="0"/>
        <item h="1" x="348"/>
        <item h="1" x="150"/>
        <item h="1" x="263"/>
        <item h="1" x="451"/>
        <item h="1" x="445"/>
        <item h="1" x="334"/>
        <item h="1" x="470"/>
        <item h="1" x="19"/>
        <item h="1" x="151"/>
        <item h="1" x="346"/>
        <item h="1" x="320"/>
        <item h="1" x="152"/>
        <item h="1" x="153"/>
        <item h="1" x="363"/>
        <item h="1" x="276"/>
        <item h="1" x="200"/>
        <item h="1" x="270"/>
        <item h="1" x="7"/>
        <item h="1" x="28"/>
        <item h="1" x="201"/>
        <item h="1" x="32"/>
        <item h="1" x="255"/>
        <item h="1" x="539"/>
        <item h="1" x="375"/>
        <item h="1" x="376"/>
        <item h="1" x="16"/>
        <item h="1" x="377"/>
        <item h="1" x="413"/>
        <item h="1" x="328"/>
        <item h="1" x="378"/>
        <item h="1" x="351"/>
        <item h="1" x="291"/>
        <item h="1" x="196"/>
        <item h="1" x="202"/>
        <item h="1" x="329"/>
        <item h="1" x="517"/>
        <item h="1" x="33"/>
        <item h="1" x="34"/>
        <item h="1" x="35"/>
        <item h="1" x="96"/>
        <item h="1" x="141"/>
        <item h="1" x="22"/>
        <item h="1" x="18"/>
        <item h="1" x="457"/>
        <item h="1" x="479"/>
        <item h="1" x="454"/>
        <item h="1" x="20"/>
        <item h="1" x="21"/>
        <item h="1" x="468"/>
        <item h="1" x="482"/>
        <item h="1" x="464"/>
        <item h="1" x="465"/>
        <item h="1" x="466"/>
        <item h="1" x="486"/>
        <item h="1" x="356"/>
        <item h="1" x="459"/>
        <item h="1" x="460"/>
        <item h="1" x="461"/>
        <item h="1" x="330"/>
        <item h="1" x="458"/>
        <item h="1" x="68"/>
        <item h="1" x="423"/>
        <item h="1" x="69"/>
        <item h="1" x="250"/>
        <item h="1" x="414"/>
        <item h="1" x="415"/>
        <item h="1" x="70"/>
        <item h="1" x="74"/>
        <item h="1" x="75"/>
        <item h="1" x="199"/>
        <item h="1" x="71"/>
        <item h="1" x="251"/>
        <item h="1" x="462"/>
        <item h="1" x="379"/>
        <item h="1" x="331"/>
        <item h="1" x="203"/>
        <item h="1" x="37"/>
        <item h="1" x="231"/>
        <item h="1" x="36"/>
        <item h="1" x="335"/>
        <item h="1" x="126"/>
        <item h="1" x="355"/>
        <item h="1" x="280"/>
        <item h="1" x="197"/>
        <item h="1" x="281"/>
        <item h="1" x="78"/>
        <item h="1" x="234"/>
        <item h="1" x="198"/>
        <item h="1" x="537"/>
        <item h="1" x="538"/>
        <item h="1" x="292"/>
        <item h="1" x="300"/>
        <item h="1" x="364"/>
        <item h="1" x="487"/>
        <item h="1" x="23"/>
        <item h="1" x="301"/>
        <item h="1" x="404"/>
        <item h="1" x="382"/>
        <item h="1" x="266"/>
        <item h="1" x="504"/>
        <item h="1" x="521"/>
        <item h="1" x="262"/>
        <item h="1" x="313"/>
        <item h="1" x="317"/>
        <item h="1" x="288"/>
        <item h="1" x="6"/>
        <item h="1" x="323"/>
        <item h="1" x="456"/>
        <item h="1" x="296"/>
        <item h="1" x="297"/>
        <item h="1" x="298"/>
        <item h="1" x="299"/>
        <item h="1" x="305"/>
        <item h="1" x="306"/>
        <item h="1" x="304"/>
        <item h="1" x="13"/>
        <item h="1" x="79"/>
        <item h="1" x="24"/>
        <item h="1" x="221"/>
        <item h="1" x="222"/>
        <item h="1" x="154"/>
        <item h="1" x="267"/>
        <item h="1" x="357"/>
        <item h="1" x="511"/>
        <item h="1" x="121"/>
        <item h="1" x="471"/>
        <item h="1" x="287"/>
        <item h="1" x="9"/>
        <item h="1" x="417"/>
        <item h="1" x="418"/>
        <item h="1" x="515"/>
        <item h="1" x="275"/>
        <item h="1" x="80"/>
        <item h="1" x="25"/>
        <item h="1" x="26"/>
        <item h="1" x="81"/>
        <item h="1" x="501"/>
        <item h="1" x="10"/>
        <item h="1" x="398"/>
        <item h="1" x="290"/>
        <item h="1" x="204"/>
        <item h="1" x="82"/>
        <item h="1" x="97"/>
        <item h="1" x="252"/>
        <item h="1" x="135"/>
        <item h="1" x="136"/>
        <item h="1" x="27"/>
        <item h="1" x="205"/>
        <item h="1" x="206"/>
        <item h="1" x="207"/>
        <item h="1" x="208"/>
        <item h="1" x="249"/>
        <item h="1" x="209"/>
        <item h="1" x="83"/>
        <item h="1" x="410"/>
        <item h="1" x="223"/>
        <item h="1" x="224"/>
        <item h="1" x="307"/>
        <item h="1" x="84"/>
        <item h="1" x="225"/>
        <item h="1" x="226"/>
        <item h="1" x="411"/>
        <item h="1" x="227"/>
        <item h="1" x="228"/>
        <item h="1" x="352"/>
        <item h="1" x="142"/>
        <item h="1" x="210"/>
        <item h="1" x="38"/>
        <item h="1" x="85"/>
        <item h="1" x="39"/>
        <item h="1" x="122"/>
        <item h="1" x="494"/>
        <item h="1" x="446"/>
        <item h="1" x="373"/>
        <item h="1" x="155"/>
        <item h="1" x="156"/>
        <item h="1" x="157"/>
        <item h="1" x="158"/>
        <item h="1" x="159"/>
        <item h="1" x="160"/>
        <item h="1" x="318"/>
        <item h="1" x="161"/>
        <item h="1" x="319"/>
        <item h="1" x="162"/>
        <item h="1" x="163"/>
        <item h="1" x="164"/>
        <item h="1" x="165"/>
        <item h="1" x="407"/>
        <item h="1" x="166"/>
        <item h="1" x="447"/>
        <item h="1" x="167"/>
        <item h="1" x="168"/>
        <item h="1" x="169"/>
        <item h="1" x="170"/>
        <item h="1" x="289"/>
        <item h="1" x="171"/>
        <item h="1" x="172"/>
        <item h="1" x="173"/>
        <item h="1" x="174"/>
        <item h="1" x="175"/>
        <item h="1" x="176"/>
        <item h="1" x="177"/>
        <item h="1" x="448"/>
        <item h="1" x="178"/>
        <item h="1" x="449"/>
        <item h="1" x="507"/>
        <item h="1" x="450"/>
        <item h="1" x="179"/>
        <item h="1" x="469"/>
        <item h="1" x="143"/>
        <item h="1" x="180"/>
        <item h="1" x="181"/>
        <item h="1" x="182"/>
        <item h="1" x="190"/>
        <item h="1" x="183"/>
        <item h="1" x="253"/>
        <item h="1" x="322"/>
        <item h="1" x="325"/>
        <item h="1" x="508"/>
        <item h="1" x="522"/>
        <item h="1" x="523"/>
        <item h="1" x="98"/>
        <item h="1" x="467"/>
        <item h="1" x="510"/>
        <item h="1" x="483"/>
        <item h="1" x="358"/>
        <item h="1" x="477"/>
        <item h="1" x="282"/>
        <item h="1" x="359"/>
        <item h="1" x="72"/>
        <item h="1" x="360"/>
        <item h="1" x="380"/>
        <item h="1" x="327"/>
        <item h="1" x="138"/>
        <item h="1" x="315"/>
        <item h="1" x="421"/>
        <item h="1" x="422"/>
        <item h="1" x="293"/>
        <item h="1" x="229"/>
        <item h="1" x="211"/>
        <item h="1" x="212"/>
        <item h="1" x="254"/>
        <item h="1" x="144"/>
        <item h="1" x="499"/>
        <item h="1" x="481"/>
        <item h="1" x="455"/>
        <item h="1" x="295"/>
        <item h="1" x="1"/>
        <item h="1" x="2"/>
        <item h="1" x="396"/>
        <item h="1" x="480"/>
        <item h="1" x="395"/>
        <item h="1" x="303"/>
        <item h="1" x="40"/>
        <item h="1" x="86"/>
        <item h="1" x="230"/>
        <item h="1" x="99"/>
        <item h="1" x="30"/>
        <item h="1" x="419"/>
        <item h="1" x="31"/>
        <item h="1" x="420"/>
        <item h="1" x="100"/>
        <item h="1" x="14"/>
        <item h="1" x="87"/>
        <item h="1" x="101"/>
        <item h="1" x="102"/>
        <item h="1" x="214"/>
        <item h="1" x="213"/>
        <item h="1" x="540"/>
        <item h="1" x="41"/>
        <item h="1" x="42"/>
        <item h="1" x="268"/>
        <item h="1" x="43"/>
        <item h="1" x="516"/>
        <item h="1" x="518"/>
        <item h="1" x="233"/>
        <item h="1" x="44"/>
        <item h="1" x="64"/>
        <item h="1" x="45"/>
        <item h="1" x="46"/>
        <item h="1" x="47"/>
        <item h="1" x="248"/>
        <item h="1" x="48"/>
        <item h="1" x="215"/>
        <item h="1" x="49"/>
        <item h="1" x="50"/>
        <item h="1" x="51"/>
        <item h="1" x="52"/>
        <item h="1" x="55"/>
        <item h="1" x="56"/>
        <item h="1" x="485"/>
        <item h="1" x="53"/>
        <item h="1" x="54"/>
        <item h="1" x="294"/>
        <item h="1" x="265"/>
        <item h="1" x="57"/>
        <item h="1" x="381"/>
        <item h="1" x="58"/>
        <item h="1" x="59"/>
        <item h="1" x="269"/>
        <item h="1" x="498"/>
        <item h="1" x="88"/>
        <item h="1" x="89"/>
        <item h="1" x="216"/>
        <item h="1" x="90"/>
        <item h="1" x="103"/>
        <item h="1" x="217"/>
        <item h="1" x="394"/>
        <item h="1" x="326"/>
        <item h="1" x="273"/>
        <item h="1" x="520"/>
        <item h="1" x="338"/>
        <item h="1" x="362"/>
        <item h="1" x="400"/>
        <item h="1" x="405"/>
        <item h="1" x="314"/>
        <item h="1" x="401"/>
        <item h="1" x="339"/>
        <item h="1" x="349"/>
        <item h="1" x="340"/>
        <item h="1" x="139"/>
        <item h="1" x="341"/>
        <item h="1" x="140"/>
        <item h="1" x="505"/>
        <item h="1" x="506"/>
        <item h="1" x="342"/>
        <item h="1" x="402"/>
        <item h="1" x="399"/>
        <item h="1" x="441"/>
        <item h="1" x="244"/>
        <item h="1" x="65"/>
        <item h="1" x="191"/>
        <item h="1" x="503"/>
        <item h="1" x="66"/>
        <item h="1" x="343"/>
        <item h="1" x="536"/>
        <item h="1" x="321"/>
        <item h="1" x="12"/>
        <item h="1" x="344"/>
        <item h="1" x="147"/>
        <item h="1" x="8"/>
        <item h="1" x="124"/>
        <item h="1" x="241"/>
        <item h="1" x="354"/>
        <item h="1" x="184"/>
        <item h="1" x="524"/>
        <item h="1" x="67"/>
        <item h="1" x="332"/>
        <item h="1" x="424"/>
        <item h="1" x="73"/>
        <item h="1" x="333"/>
        <item h="1" x="425"/>
        <item h="1" x="246"/>
        <item h="1" x="4"/>
        <item h="1" x="5"/>
        <item h="1" x="397"/>
        <item h="1" x="11"/>
        <item h="1" x="218"/>
        <item h="1" x="235"/>
        <item h="1" x="238"/>
        <item h="1" x="403"/>
        <item h="1" x="104"/>
        <item h="1" x="185"/>
        <item h="1" x="514"/>
        <item h="1" x="525"/>
        <item h="1" x="123"/>
        <item h="1" x="472"/>
        <item h="1" x="473"/>
        <item h="1" x="240"/>
        <item h="1" x="426"/>
        <item h="1" x="60"/>
        <item h="1" x="232"/>
        <item h="1" x="76"/>
        <item h="1" x="77"/>
        <item h="1" x="442"/>
        <item h="1" x="388"/>
        <item h="1" x="148"/>
        <item h="1" x="435"/>
        <item h="1" x="436"/>
        <item h="1" x="443"/>
        <item h="1" x="389"/>
        <item h="1" x="149"/>
        <item h="1" x="444"/>
        <item h="1" x="125"/>
        <item h="1" x="337"/>
        <item h="1" x="432"/>
        <item h="1" x="475"/>
        <item h="1" x="311"/>
        <item h="1" x="433"/>
        <item h="1" x="434"/>
        <item h="1" x="476"/>
        <item h="1" x="29"/>
        <item h="1" x="91"/>
        <item h="1" x="242"/>
        <item h="1" x="438"/>
        <item h="1" x="439"/>
        <item h="1" x="492"/>
        <item h="1" x="312"/>
        <item h="1" x="277"/>
        <item h="1" x="272"/>
        <item h="1" x="278"/>
        <item h="1" x="316"/>
        <item h="1" x="105"/>
        <item h="1" x="128"/>
        <item h="1" x="127"/>
        <item h="1" x="478"/>
        <item h="1" x="409"/>
        <item h="1" x="194"/>
        <item h="1" x="195"/>
        <item h="1" x="350"/>
        <item h="1" x="408"/>
        <item h="1" x="452"/>
        <item h="1" x="453"/>
        <item h="1" x="496"/>
        <item h="1" x="61"/>
        <item h="1" x="17"/>
        <item h="1" x="137"/>
        <item h="1" x="106"/>
        <item h="1" x="107"/>
        <item h="1" x="108"/>
        <item h="1" x="383"/>
        <item h="1" x="416"/>
        <item h="1" x="361"/>
        <item h="1" x="192"/>
        <item h="1" x="502"/>
        <item h="1" x="493"/>
        <item h="1" x="92"/>
        <item h="1" x="236"/>
        <item h="1" x="93"/>
        <item h="1" x="94"/>
        <item h="1" x="109"/>
        <item h="1" x="129"/>
        <item h="1" x="283"/>
        <item h="1" x="534"/>
        <item h="1" x="513"/>
        <item h="1" x="353"/>
        <item h="1" x="284"/>
        <item h="1" x="484"/>
        <item h="1" x="130"/>
        <item h="1" x="345"/>
        <item h="1" x="95"/>
        <item h="1" x="247"/>
        <item h="1" x="437"/>
        <item h="1" x="237"/>
        <item h="1" x="324"/>
        <item h="1" x="62"/>
        <item h="1" x="131"/>
        <item h="1" x="256"/>
        <item h="1" x="489"/>
        <item h="1" x="490"/>
        <item h="1" x="427"/>
        <item h="1" x="428"/>
        <item h="1" x="384"/>
        <item h="1" x="531"/>
        <item h="1" x="429"/>
        <item h="1" x="430"/>
        <item h="1" x="271"/>
        <item h="1" x="532"/>
        <item h="1" x="533"/>
        <item h="1" x="110"/>
        <item h="1" x="145"/>
        <item h="1" x="111"/>
        <item h="1" x="365"/>
        <item h="1" x="308"/>
        <item h="1" x="366"/>
        <item h="1" x="367"/>
        <item h="1" x="243"/>
        <item h="1" x="133"/>
        <item h="1" x="134"/>
        <item h="1" x="132"/>
        <item h="1" x="509"/>
        <item h="1" x="512"/>
        <item h="1" x="309"/>
        <item h="1" x="535"/>
        <item h="1" x="257"/>
        <item h="1" x="112"/>
        <item h="1" x="239"/>
        <item h="1" x="412"/>
        <item h="1" x="368"/>
        <item h="1" x="431"/>
        <item h="1" x="310"/>
        <item h="1" x="369"/>
        <item h="1" x="529"/>
        <item h="1" x="258"/>
        <item h="1" x="491"/>
        <item h="1" x="113"/>
        <item h="1" x="370"/>
        <item h="1" x="336"/>
        <item h="1" x="530"/>
        <item h="1" x="259"/>
        <item h="1" x="285"/>
        <item h="1" x="474"/>
        <item h="1" x="371"/>
        <item h="1" x="260"/>
        <item h="1" x="114"/>
        <item h="1" x="372"/>
        <item h="1" x="385"/>
        <item h="1" x="500"/>
        <item h="1" x="488"/>
        <item h="1" x="391"/>
        <item h="1" x="392"/>
        <item h="1" x="393"/>
        <item h="1" x="406"/>
        <item h="1" x="186"/>
        <item h="1" x="146"/>
        <item h="1" x="193"/>
        <item h="1" x="440"/>
        <item h="1" x="15"/>
        <item h="1" x="115"/>
        <item h="1" x="116"/>
        <item h="1" x="386"/>
        <item h="1" x="117"/>
        <item h="1" x="286"/>
        <item h="1" x="261"/>
        <item h="1" x="526"/>
        <item h="1" x="527"/>
        <item h="1" x="528"/>
        <item h="1" x="274"/>
        <item h="1" x="264"/>
        <item h="1" x="463"/>
        <item h="1" x="497"/>
        <item h="1" x="302"/>
        <item h="1" x="118"/>
        <item h="1" x="387"/>
        <item h="1" x="219"/>
        <item h="1" x="519"/>
        <item h="1" x="63"/>
        <item h="1" x="119"/>
        <item h="1" x="120"/>
        <item h="1" x="187"/>
        <item h="1" x="279"/>
        <item h="1" x="220"/>
        <item h="1" x="188"/>
        <item h="1" x="495"/>
        <item x="245"/>
        <item h="1" x="347"/>
        <item h="1" x="374"/>
        <item h="1" x="390"/>
        <item h="1" x="189"/>
        <item h="1" x="3"/>
        <item t="default"/>
      </items>
    </pivotField>
  </pivotFields>
  <rowFields count="1">
    <field x="3"/>
  </rowFields>
  <rowItems count="2">
    <i>
      <x v="3"/>
    </i>
    <i t="grand">
      <x/>
    </i>
  </rowItems>
  <colFields count="1">
    <field x="0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dataFields count="1">
    <dataField name="Soma de Valor Despesa Realizada" fld="1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8.bin"/><Relationship Id="rId4" Type="http://schemas.openxmlformats.org/officeDocument/2006/relationships/comments" Target="../comments4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T28"/>
  <sheetViews>
    <sheetView workbookViewId="0">
      <selection activeCell="D31" sqref="D31"/>
    </sheetView>
  </sheetViews>
  <sheetFormatPr defaultRowHeight="15" x14ac:dyDescent="0.25"/>
  <cols>
    <col min="1" max="1" width="9.140625" style="167"/>
    <col min="2" max="20" width="10.7109375" style="167" bestFit="1" customWidth="1"/>
    <col min="21" max="16384" width="9.140625" style="167"/>
  </cols>
  <sheetData>
    <row r="1" spans="1:20" x14ac:dyDescent="0.25">
      <c r="A1" s="167" t="s">
        <v>6392</v>
      </c>
      <c r="B1" s="168">
        <v>36891</v>
      </c>
      <c r="C1" s="168">
        <v>37256</v>
      </c>
      <c r="D1" s="168">
        <v>37621</v>
      </c>
      <c r="E1" s="168">
        <v>37986</v>
      </c>
      <c r="F1" s="168">
        <v>38352</v>
      </c>
      <c r="G1" s="168">
        <v>38717</v>
      </c>
      <c r="H1" s="168">
        <v>39082</v>
      </c>
      <c r="I1" s="168">
        <v>39447</v>
      </c>
      <c r="J1" s="168">
        <v>39813</v>
      </c>
      <c r="K1" s="168">
        <v>40178</v>
      </c>
      <c r="L1" s="168">
        <v>40543</v>
      </c>
      <c r="M1" s="168">
        <v>40908</v>
      </c>
      <c r="N1" s="168">
        <v>41029</v>
      </c>
      <c r="O1" s="168">
        <v>41151</v>
      </c>
      <c r="P1" s="168">
        <v>41274</v>
      </c>
      <c r="Q1" s="168">
        <v>41639</v>
      </c>
      <c r="R1" s="168">
        <v>42004</v>
      </c>
      <c r="S1" s="168">
        <v>42369</v>
      </c>
      <c r="T1" s="168">
        <v>42735</v>
      </c>
    </row>
    <row r="2" spans="1:20" x14ac:dyDescent="0.25">
      <c r="A2" s="167" t="s">
        <v>6393</v>
      </c>
      <c r="B2" s="167">
        <v>1.04</v>
      </c>
      <c r="C2" s="167">
        <v>0.83</v>
      </c>
      <c r="D2" s="167">
        <v>0.73</v>
      </c>
      <c r="E2" s="167">
        <v>0.68</v>
      </c>
      <c r="F2" s="167">
        <v>0.62</v>
      </c>
      <c r="G2" s="167">
        <v>0.45</v>
      </c>
      <c r="H2" s="167">
        <v>0.52</v>
      </c>
      <c r="I2" s="167">
        <v>0.41</v>
      </c>
      <c r="J2" s="167">
        <v>0.28000000000000003</v>
      </c>
      <c r="K2" s="167">
        <v>0.37</v>
      </c>
      <c r="L2" s="167">
        <v>0.54</v>
      </c>
      <c r="M2" s="167">
        <v>0.5</v>
      </c>
      <c r="N2" s="167">
        <v>0.44</v>
      </c>
      <c r="O2" s="167">
        <v>0.47</v>
      </c>
      <c r="P2" s="167">
        <v>0.57999999999999996</v>
      </c>
      <c r="Q2" s="167">
        <v>0.69</v>
      </c>
      <c r="R2" s="167">
        <v>0.74</v>
      </c>
      <c r="S2" s="167">
        <v>0.97</v>
      </c>
      <c r="T2" s="167">
        <v>0.73</v>
      </c>
    </row>
    <row r="3" spans="1:20" x14ac:dyDescent="0.25">
      <c r="A3" s="167" t="s">
        <v>6394</v>
      </c>
      <c r="B3" s="167">
        <v>2.23</v>
      </c>
      <c r="C3" s="167">
        <v>1.78</v>
      </c>
      <c r="D3" s="167">
        <v>2.36</v>
      </c>
      <c r="E3" s="167">
        <v>2.77</v>
      </c>
      <c r="F3" s="167">
        <v>2.64</v>
      </c>
      <c r="G3" s="167">
        <v>2.25</v>
      </c>
      <c r="H3" s="167">
        <v>2.2200000000000002</v>
      </c>
      <c r="I3" s="167">
        <v>2</v>
      </c>
      <c r="J3" s="167">
        <v>1.97</v>
      </c>
      <c r="K3" s="167">
        <v>1.81</v>
      </c>
      <c r="L3" s="167">
        <v>1.62</v>
      </c>
      <c r="M3" s="167">
        <v>1.48</v>
      </c>
      <c r="N3" s="167">
        <v>1.37</v>
      </c>
      <c r="O3" s="167">
        <v>1.43</v>
      </c>
      <c r="P3" s="167">
        <v>1.5</v>
      </c>
      <c r="Q3" s="167">
        <v>1.46</v>
      </c>
      <c r="R3" s="167">
        <v>1.54</v>
      </c>
      <c r="S3" s="167">
        <v>1.7</v>
      </c>
      <c r="T3" s="167">
        <v>1.03</v>
      </c>
    </row>
    <row r="4" spans="1:20" x14ac:dyDescent="0.25">
      <c r="A4" s="167" t="s">
        <v>6395</v>
      </c>
      <c r="B4" s="167">
        <v>1</v>
      </c>
      <c r="C4" s="167">
        <v>0.69</v>
      </c>
      <c r="D4" s="167">
        <v>0.67</v>
      </c>
      <c r="E4" s="167">
        <v>0.56000000000000005</v>
      </c>
      <c r="F4" s="167">
        <v>0.45</v>
      </c>
      <c r="G4" s="167">
        <v>0.37</v>
      </c>
      <c r="H4" s="167">
        <v>0.33</v>
      </c>
      <c r="I4" s="167">
        <v>0.19</v>
      </c>
      <c r="J4" s="167">
        <v>0.13</v>
      </c>
      <c r="K4" s="167">
        <v>0.24</v>
      </c>
      <c r="L4" s="167">
        <v>0.27</v>
      </c>
      <c r="M4" s="167">
        <v>0.19</v>
      </c>
      <c r="N4" s="167">
        <v>0.09</v>
      </c>
      <c r="O4" s="167">
        <v>0.01</v>
      </c>
      <c r="P4" s="167">
        <v>0.15</v>
      </c>
      <c r="Q4" s="167">
        <v>0.22</v>
      </c>
      <c r="R4" s="167">
        <v>0.31</v>
      </c>
      <c r="S4" s="167">
        <v>0.48</v>
      </c>
      <c r="T4" s="167">
        <v>0.41</v>
      </c>
    </row>
    <row r="5" spans="1:20" x14ac:dyDescent="0.25">
      <c r="A5" s="167" t="s">
        <v>6396</v>
      </c>
      <c r="B5" s="167">
        <v>0.05</v>
      </c>
      <c r="C5" s="167">
        <v>0.05</v>
      </c>
      <c r="D5" s="167">
        <v>0.28000000000000003</v>
      </c>
      <c r="E5" s="167">
        <v>0.28000000000000003</v>
      </c>
      <c r="F5" s="167">
        <v>0.23</v>
      </c>
      <c r="G5" s="167">
        <v>0.11</v>
      </c>
      <c r="H5" s="167">
        <v>0.11</v>
      </c>
      <c r="I5" s="167">
        <v>0.1</v>
      </c>
      <c r="J5" s="167">
        <v>0.04</v>
      </c>
      <c r="K5" s="167">
        <v>0.11</v>
      </c>
      <c r="L5" s="167">
        <v>0.18</v>
      </c>
      <c r="M5" s="167">
        <v>0.12</v>
      </c>
      <c r="N5" s="167">
        <v>-0.03</v>
      </c>
      <c r="O5" s="167">
        <v>-0.01</v>
      </c>
      <c r="P5" s="167">
        <v>0.18</v>
      </c>
      <c r="Q5" s="167">
        <v>0.26</v>
      </c>
      <c r="R5" s="167">
        <v>0.41</v>
      </c>
      <c r="S5" s="167">
        <v>0.27</v>
      </c>
      <c r="T5" s="167">
        <v>0.14000000000000001</v>
      </c>
    </row>
    <row r="6" spans="1:20" x14ac:dyDescent="0.25">
      <c r="A6" s="167" t="s">
        <v>6397</v>
      </c>
      <c r="B6" s="167">
        <v>1.64</v>
      </c>
      <c r="C6" s="167">
        <v>1.71</v>
      </c>
      <c r="D6" s="167">
        <v>1.82</v>
      </c>
      <c r="E6" s="167">
        <v>1.63</v>
      </c>
      <c r="F6" s="167">
        <v>1.42</v>
      </c>
      <c r="G6" s="167">
        <v>1.17</v>
      </c>
      <c r="H6" s="167">
        <v>1.02</v>
      </c>
      <c r="I6" s="167">
        <v>0.82</v>
      </c>
      <c r="J6" s="167">
        <v>0.72</v>
      </c>
      <c r="K6" s="167">
        <v>0.63</v>
      </c>
      <c r="L6" s="167">
        <v>0.52</v>
      </c>
      <c r="M6" s="167">
        <v>0.46</v>
      </c>
      <c r="N6" s="167">
        <v>0.37</v>
      </c>
      <c r="O6" s="167">
        <v>0.4</v>
      </c>
      <c r="P6" s="167">
        <v>0.49</v>
      </c>
      <c r="Q6" s="167">
        <v>0.47</v>
      </c>
      <c r="R6" s="167">
        <v>0.4</v>
      </c>
      <c r="S6" s="167">
        <v>0.59</v>
      </c>
      <c r="T6" s="167">
        <v>0.56000000000000005</v>
      </c>
    </row>
    <row r="7" spans="1:20" x14ac:dyDescent="0.25">
      <c r="A7" s="167" t="s">
        <v>6398</v>
      </c>
      <c r="B7" s="167">
        <v>0.87</v>
      </c>
      <c r="C7" s="167">
        <v>0.94</v>
      </c>
      <c r="D7" s="167">
        <v>1.18</v>
      </c>
      <c r="E7" s="167">
        <v>1.06</v>
      </c>
      <c r="F7" s="167">
        <v>0.92</v>
      </c>
      <c r="G7" s="167">
        <v>0.73</v>
      </c>
      <c r="H7" s="167">
        <v>0.6</v>
      </c>
      <c r="I7" s="167">
        <v>0.38</v>
      </c>
      <c r="J7" s="167">
        <v>0.24</v>
      </c>
      <c r="K7" s="167">
        <v>0.17</v>
      </c>
      <c r="L7" s="167">
        <v>0.28000000000000003</v>
      </c>
      <c r="M7" s="167">
        <v>0.28999999999999998</v>
      </c>
      <c r="N7" s="167">
        <v>0.24</v>
      </c>
      <c r="O7" s="167">
        <v>0.24</v>
      </c>
      <c r="P7" s="167">
        <v>0.28000000000000003</v>
      </c>
      <c r="Q7" s="167">
        <v>0.28999999999999998</v>
      </c>
      <c r="R7" s="167">
        <v>0.42</v>
      </c>
      <c r="S7" s="167">
        <v>0.63</v>
      </c>
      <c r="T7" s="167">
        <v>0.44</v>
      </c>
    </row>
    <row r="8" spans="1:20" x14ac:dyDescent="0.25">
      <c r="A8" s="167" t="s">
        <v>6399</v>
      </c>
      <c r="B8" s="167">
        <v>0.36</v>
      </c>
      <c r="C8" s="167">
        <v>0.35</v>
      </c>
      <c r="D8" s="167">
        <v>0.4</v>
      </c>
      <c r="E8" s="167">
        <v>0.36</v>
      </c>
      <c r="F8" s="167">
        <v>0.28000000000000003</v>
      </c>
      <c r="G8" s="167">
        <v>0.35</v>
      </c>
      <c r="H8" s="167">
        <v>0.33</v>
      </c>
      <c r="I8" s="167">
        <v>0.19</v>
      </c>
      <c r="J8" s="167">
        <v>0.16</v>
      </c>
      <c r="K8" s="167">
        <v>0.17</v>
      </c>
      <c r="L8" s="167">
        <v>0.18</v>
      </c>
      <c r="M8" s="167">
        <v>0.16</v>
      </c>
      <c r="N8" s="167">
        <v>0.09</v>
      </c>
      <c r="O8" s="167">
        <v>0.05</v>
      </c>
      <c r="P8" s="167">
        <v>0.1</v>
      </c>
      <c r="Q8" s="167">
        <v>0.16</v>
      </c>
      <c r="R8" s="167">
        <v>0.21</v>
      </c>
      <c r="S8" s="167">
        <v>0.25</v>
      </c>
      <c r="T8" s="167">
        <v>0.3</v>
      </c>
    </row>
    <row r="9" spans="1:20" x14ac:dyDescent="0.25">
      <c r="A9" s="167" t="s">
        <v>6400</v>
      </c>
      <c r="B9" s="167">
        <v>0.98</v>
      </c>
      <c r="C9" s="167">
        <v>0.83</v>
      </c>
      <c r="D9" s="167">
        <v>1.1599999999999999</v>
      </c>
      <c r="E9" s="167">
        <v>1.02</v>
      </c>
      <c r="F9" s="167">
        <v>0.73</v>
      </c>
      <c r="G9" s="167">
        <v>0.44</v>
      </c>
      <c r="H9" s="167">
        <v>0.34</v>
      </c>
      <c r="I9" s="167">
        <v>0.19</v>
      </c>
      <c r="J9" s="167">
        <v>0.1</v>
      </c>
      <c r="K9" s="167">
        <v>0.08</v>
      </c>
      <c r="L9" s="167">
        <v>0.17</v>
      </c>
      <c r="M9" s="167">
        <v>0.14000000000000001</v>
      </c>
      <c r="N9" s="167">
        <v>0.08</v>
      </c>
      <c r="O9" s="167">
        <v>0.11</v>
      </c>
      <c r="P9" s="167">
        <v>0.15</v>
      </c>
      <c r="Q9" s="167">
        <v>0.21</v>
      </c>
      <c r="R9" s="167">
        <v>0.27</v>
      </c>
      <c r="S9" s="167">
        <v>0.31</v>
      </c>
      <c r="T9" s="167">
        <v>0.26</v>
      </c>
    </row>
    <row r="10" spans="1:20" x14ac:dyDescent="0.25">
      <c r="A10" s="167" t="s">
        <v>6401</v>
      </c>
      <c r="B10" s="167">
        <v>3.13</v>
      </c>
      <c r="C10" s="167">
        <v>2.81</v>
      </c>
      <c r="D10" s="167">
        <v>2.77</v>
      </c>
      <c r="E10" s="167">
        <v>2.4</v>
      </c>
      <c r="F10" s="167">
        <v>2.21</v>
      </c>
      <c r="G10" s="167">
        <v>1.85</v>
      </c>
      <c r="H10" s="167">
        <v>1.82</v>
      </c>
      <c r="I10" s="167">
        <v>1.61</v>
      </c>
      <c r="J10" s="167">
        <v>1.4</v>
      </c>
      <c r="K10" s="167">
        <v>1.28</v>
      </c>
      <c r="L10" s="167">
        <v>1.3</v>
      </c>
      <c r="M10" s="167">
        <v>1.01</v>
      </c>
      <c r="N10" s="167">
        <v>1.01</v>
      </c>
      <c r="O10" s="167">
        <v>0.93</v>
      </c>
      <c r="P10" s="167">
        <v>1.02</v>
      </c>
      <c r="Q10" s="167">
        <v>0.92</v>
      </c>
      <c r="R10" s="167">
        <v>0.9</v>
      </c>
      <c r="S10" s="167">
        <v>0.99</v>
      </c>
      <c r="T10" s="167">
        <v>0.94</v>
      </c>
    </row>
    <row r="11" spans="1:20" x14ac:dyDescent="0.25">
      <c r="A11" s="167" t="s">
        <v>6402</v>
      </c>
      <c r="B11" s="167">
        <v>2.58</v>
      </c>
      <c r="C11" s="167">
        <v>2.1</v>
      </c>
      <c r="D11" s="167">
        <v>2.73</v>
      </c>
      <c r="E11" s="167">
        <v>2.2200000000000002</v>
      </c>
      <c r="F11" s="167">
        <v>1.74</v>
      </c>
      <c r="G11" s="167">
        <v>1.33</v>
      </c>
      <c r="H11" s="167">
        <v>1.1499999999999999</v>
      </c>
      <c r="I11" s="167">
        <v>0.91</v>
      </c>
      <c r="J11" s="167">
        <v>0.74</v>
      </c>
      <c r="K11" s="167">
        <v>0.68</v>
      </c>
      <c r="L11" s="167">
        <v>0.64</v>
      </c>
      <c r="M11" s="167">
        <v>0.47</v>
      </c>
      <c r="N11" s="167">
        <v>0.33</v>
      </c>
      <c r="O11" s="167">
        <v>0.31</v>
      </c>
      <c r="P11" s="167">
        <v>0.41</v>
      </c>
      <c r="Q11" s="167">
        <v>0.38</v>
      </c>
      <c r="R11" s="167">
        <v>0.46</v>
      </c>
      <c r="S11" s="167">
        <v>0.6</v>
      </c>
      <c r="T11" s="167">
        <v>0.42</v>
      </c>
    </row>
    <row r="12" spans="1:20" x14ac:dyDescent="0.25">
      <c r="A12" s="167" t="s">
        <v>6403</v>
      </c>
      <c r="B12" s="167">
        <v>1.41</v>
      </c>
      <c r="C12" s="167">
        <v>2.34</v>
      </c>
      <c r="D12" s="167">
        <v>2.63</v>
      </c>
      <c r="E12" s="167">
        <v>2.4300000000000002</v>
      </c>
      <c r="F12" s="167">
        <v>2.2400000000000002</v>
      </c>
      <c r="G12" s="167">
        <v>2.0299999999999998</v>
      </c>
      <c r="H12" s="167">
        <v>1.89</v>
      </c>
      <c r="I12" s="167">
        <v>1.88</v>
      </c>
      <c r="J12" s="167">
        <v>1.76</v>
      </c>
      <c r="K12" s="167">
        <v>1.79</v>
      </c>
      <c r="L12" s="167">
        <v>1.82</v>
      </c>
      <c r="M12" s="167">
        <v>1.82</v>
      </c>
      <c r="N12" s="167">
        <v>1.7</v>
      </c>
      <c r="O12" s="167">
        <v>1.74</v>
      </c>
      <c r="P12" s="167">
        <v>1.75</v>
      </c>
      <c r="Q12" s="167">
        <v>1.83</v>
      </c>
      <c r="R12" s="167">
        <v>1.79</v>
      </c>
      <c r="S12" s="167">
        <v>1.99</v>
      </c>
      <c r="T12" s="167">
        <v>2.0299999999999998</v>
      </c>
    </row>
    <row r="13" spans="1:20" x14ac:dyDescent="0.25">
      <c r="A13" s="167" t="s">
        <v>6404</v>
      </c>
      <c r="B13" s="167">
        <v>3.1</v>
      </c>
      <c r="C13" s="167">
        <v>2.94</v>
      </c>
      <c r="D13" s="167">
        <v>3.1</v>
      </c>
      <c r="E13" s="167">
        <v>2.67</v>
      </c>
      <c r="F13" s="167">
        <v>2.33</v>
      </c>
      <c r="G13" s="167">
        <v>2.0099999999999998</v>
      </c>
      <c r="H13" s="167">
        <v>1.81</v>
      </c>
      <c r="I13" s="167">
        <v>1.48</v>
      </c>
      <c r="J13" s="167">
        <v>1.1499999999999999</v>
      </c>
      <c r="K13" s="167">
        <v>1.1499999999999999</v>
      </c>
      <c r="L13" s="167">
        <v>1.2</v>
      </c>
      <c r="M13" s="167">
        <v>1.1299999999999999</v>
      </c>
      <c r="N13" s="167">
        <v>1.02</v>
      </c>
      <c r="O13" s="167">
        <v>1.05</v>
      </c>
      <c r="P13" s="167">
        <v>1.05</v>
      </c>
      <c r="Q13" s="167">
        <v>1.02</v>
      </c>
      <c r="R13" s="167">
        <v>0.98</v>
      </c>
      <c r="S13" s="167">
        <v>0.94</v>
      </c>
      <c r="T13" s="167" t="s">
        <v>6405</v>
      </c>
    </row>
    <row r="14" spans="1:20" x14ac:dyDescent="0.25">
      <c r="A14" s="167" t="s">
        <v>6406</v>
      </c>
      <c r="B14" s="167">
        <v>2.5</v>
      </c>
      <c r="C14" s="167">
        <v>1.97</v>
      </c>
      <c r="D14" s="167">
        <v>1.59</v>
      </c>
      <c r="E14" s="167">
        <v>1.76</v>
      </c>
      <c r="F14" s="167">
        <v>1.3</v>
      </c>
      <c r="G14" s="167">
        <v>1.1100000000000001</v>
      </c>
      <c r="H14" s="167">
        <v>1.1000000000000001</v>
      </c>
      <c r="I14" s="167">
        <v>0.94</v>
      </c>
      <c r="J14" s="167">
        <v>0.7</v>
      </c>
      <c r="K14" s="167">
        <v>0.54</v>
      </c>
      <c r="L14" s="167">
        <v>0.55000000000000004</v>
      </c>
      <c r="M14" s="167">
        <v>0.4</v>
      </c>
      <c r="N14" s="167">
        <v>0.28999999999999998</v>
      </c>
      <c r="O14" s="167">
        <v>0.24</v>
      </c>
      <c r="P14" s="167">
        <v>0.3</v>
      </c>
      <c r="Q14" s="167">
        <v>0.35</v>
      </c>
      <c r="R14" s="167">
        <v>0.42</v>
      </c>
      <c r="S14" s="167">
        <v>0.45</v>
      </c>
      <c r="T14" s="167">
        <v>0.41</v>
      </c>
    </row>
    <row r="15" spans="1:20" x14ac:dyDescent="0.25">
      <c r="A15" s="167" t="s">
        <v>6407</v>
      </c>
      <c r="B15" s="167">
        <v>0.56999999999999995</v>
      </c>
      <c r="C15" s="167">
        <v>0.63</v>
      </c>
      <c r="D15" s="167">
        <v>0.67</v>
      </c>
      <c r="E15" s="167">
        <v>0.61</v>
      </c>
      <c r="F15" s="167">
        <v>0.6</v>
      </c>
      <c r="G15" s="167">
        <v>0.46</v>
      </c>
      <c r="H15" s="167">
        <v>0.44</v>
      </c>
      <c r="I15" s="167">
        <v>0.35</v>
      </c>
      <c r="J15" s="167">
        <v>0.28000000000000003</v>
      </c>
      <c r="K15" s="167">
        <v>0.24</v>
      </c>
      <c r="L15" s="167">
        <v>0.28999999999999998</v>
      </c>
      <c r="M15" s="167">
        <v>0.19</v>
      </c>
      <c r="N15" s="167">
        <v>0.12</v>
      </c>
      <c r="O15" s="167">
        <v>0.1</v>
      </c>
      <c r="P15" s="167">
        <v>0.11</v>
      </c>
      <c r="Q15" s="167">
        <v>0.1</v>
      </c>
      <c r="R15" s="167">
        <v>0.1</v>
      </c>
      <c r="S15" s="167">
        <v>0.12</v>
      </c>
      <c r="T15" s="167">
        <v>0.09</v>
      </c>
    </row>
    <row r="16" spans="1:20" x14ac:dyDescent="0.25">
      <c r="A16" s="167" t="s">
        <v>6408</v>
      </c>
      <c r="B16" s="167">
        <v>1.53</v>
      </c>
      <c r="C16" s="167">
        <v>1.1000000000000001</v>
      </c>
      <c r="D16" s="167">
        <v>1.42</v>
      </c>
      <c r="E16" s="167">
        <v>1.17</v>
      </c>
      <c r="F16" s="167">
        <v>1.08</v>
      </c>
      <c r="G16" s="167">
        <v>0.89</v>
      </c>
      <c r="H16" s="167">
        <v>0.76</v>
      </c>
      <c r="I16" s="167">
        <v>0.6</v>
      </c>
      <c r="J16" s="167">
        <v>0.48</v>
      </c>
      <c r="K16" s="167">
        <v>0.34</v>
      </c>
      <c r="L16" s="167">
        <v>0.36</v>
      </c>
      <c r="M16" s="167">
        <v>0.25</v>
      </c>
      <c r="N16" s="167">
        <v>0.2</v>
      </c>
      <c r="O16" s="167">
        <v>0.18</v>
      </c>
      <c r="P16" s="167">
        <v>0.26</v>
      </c>
      <c r="Q16" s="167">
        <v>0.27</v>
      </c>
      <c r="R16" s="167">
        <v>0.37</v>
      </c>
      <c r="S16" s="167">
        <v>0.41</v>
      </c>
      <c r="T16" s="167">
        <v>0.3</v>
      </c>
    </row>
    <row r="17" spans="1:20" x14ac:dyDescent="0.25">
      <c r="A17" s="167" t="s">
        <v>6409</v>
      </c>
      <c r="B17" s="167">
        <v>0.86</v>
      </c>
      <c r="C17" s="167">
        <v>1.1200000000000001</v>
      </c>
      <c r="D17" s="167">
        <v>1.25</v>
      </c>
      <c r="E17" s="167">
        <v>1.17</v>
      </c>
      <c r="F17" s="167">
        <v>1.04</v>
      </c>
      <c r="G17" s="167">
        <v>0.83</v>
      </c>
      <c r="H17" s="167">
        <v>0.67</v>
      </c>
      <c r="I17" s="167">
        <v>0.53</v>
      </c>
      <c r="J17" s="167">
        <v>0.42</v>
      </c>
      <c r="K17" s="167">
        <v>0.43</v>
      </c>
      <c r="L17" s="167">
        <v>0.38</v>
      </c>
      <c r="M17" s="167">
        <v>0.39</v>
      </c>
      <c r="N17" s="167">
        <v>0.31</v>
      </c>
      <c r="O17" s="167">
        <v>0.35</v>
      </c>
      <c r="P17" s="167">
        <v>0.46</v>
      </c>
      <c r="Q17" s="167">
        <v>0.53</v>
      </c>
      <c r="R17" s="167">
        <v>0.57999999999999996</v>
      </c>
      <c r="S17" s="167">
        <v>0.62</v>
      </c>
      <c r="T17" s="167" t="s">
        <v>6405</v>
      </c>
    </row>
    <row r="18" spans="1:20" x14ac:dyDescent="0.25">
      <c r="A18" s="167" t="s">
        <v>6410</v>
      </c>
      <c r="B18" s="167">
        <v>1.73</v>
      </c>
      <c r="C18" s="167">
        <v>1.74</v>
      </c>
      <c r="D18" s="167">
        <v>1.64</v>
      </c>
      <c r="E18" s="167">
        <v>1.52</v>
      </c>
      <c r="F18" s="167">
        <v>1.42</v>
      </c>
      <c r="G18" s="167">
        <v>1.0900000000000001</v>
      </c>
      <c r="H18" s="167">
        <v>0.85</v>
      </c>
      <c r="I18" s="167">
        <v>0.78</v>
      </c>
      <c r="J18" s="167">
        <v>0.6</v>
      </c>
      <c r="K18" s="167">
        <v>0.6</v>
      </c>
      <c r="L18" s="167">
        <v>0.54</v>
      </c>
      <c r="M18" s="167">
        <v>0.56999999999999995</v>
      </c>
      <c r="N18" s="167">
        <v>0.49</v>
      </c>
      <c r="O18" s="167">
        <v>0.47</v>
      </c>
      <c r="P18" s="167">
        <v>0.5</v>
      </c>
      <c r="Q18" s="167">
        <v>0.59</v>
      </c>
      <c r="R18" s="167">
        <v>0.61</v>
      </c>
      <c r="S18" s="167">
        <v>0.56999999999999995</v>
      </c>
      <c r="T18" s="167">
        <v>0.45</v>
      </c>
    </row>
    <row r="19" spans="1:20" x14ac:dyDescent="0.25">
      <c r="A19" s="167" t="s">
        <v>6411</v>
      </c>
      <c r="B19" s="167">
        <v>1.29</v>
      </c>
      <c r="C19" s="167">
        <v>1.34</v>
      </c>
      <c r="D19" s="167">
        <v>1.24</v>
      </c>
      <c r="E19" s="167">
        <v>1.05</v>
      </c>
      <c r="F19" s="167">
        <v>1.08</v>
      </c>
      <c r="G19" s="167">
        <v>1.29</v>
      </c>
      <c r="H19" s="167">
        <v>1.26</v>
      </c>
      <c r="I19" s="167">
        <v>1.1599999999999999</v>
      </c>
      <c r="J19" s="167">
        <v>1.19</v>
      </c>
      <c r="K19" s="167">
        <v>1.1200000000000001</v>
      </c>
      <c r="L19" s="167">
        <v>0.89</v>
      </c>
      <c r="M19" s="167">
        <v>0.76</v>
      </c>
      <c r="N19" s="167">
        <v>0.66</v>
      </c>
      <c r="O19" s="167">
        <v>0.65</v>
      </c>
      <c r="P19" s="167">
        <v>0.6</v>
      </c>
      <c r="Q19" s="167">
        <v>0.6</v>
      </c>
      <c r="R19" s="167">
        <v>0.57999999999999996</v>
      </c>
      <c r="S19" s="167">
        <v>0.49</v>
      </c>
      <c r="T19" s="167">
        <v>0.39</v>
      </c>
    </row>
    <row r="20" spans="1:20" x14ac:dyDescent="0.25">
      <c r="A20" s="167" t="s">
        <v>6412</v>
      </c>
      <c r="B20" s="167">
        <v>2.0699999999999998</v>
      </c>
      <c r="C20" s="167">
        <v>1.9</v>
      </c>
      <c r="D20" s="167">
        <v>2.35</v>
      </c>
      <c r="E20" s="167">
        <v>2.0099999999999998</v>
      </c>
      <c r="F20" s="167">
        <v>2.04</v>
      </c>
      <c r="G20" s="167">
        <v>1.9</v>
      </c>
      <c r="H20" s="167">
        <v>1.72</v>
      </c>
      <c r="I20" s="167">
        <v>1.73</v>
      </c>
      <c r="J20" s="167">
        <v>1.6</v>
      </c>
      <c r="K20" s="167">
        <v>1.63</v>
      </c>
      <c r="L20" s="167">
        <v>1.56</v>
      </c>
      <c r="M20" s="167">
        <v>1.46</v>
      </c>
      <c r="N20" s="167">
        <v>1.41</v>
      </c>
      <c r="O20" s="167">
        <v>1.5</v>
      </c>
      <c r="P20" s="167">
        <v>1.65</v>
      </c>
      <c r="Q20" s="167">
        <v>1.54</v>
      </c>
      <c r="R20" s="167">
        <v>1.78</v>
      </c>
      <c r="S20" s="167">
        <v>1.98</v>
      </c>
      <c r="T20" s="167" t="s">
        <v>6405</v>
      </c>
    </row>
    <row r="21" spans="1:20" x14ac:dyDescent="0.25">
      <c r="A21" s="167" t="s">
        <v>6413</v>
      </c>
      <c r="B21" s="167">
        <v>0.71</v>
      </c>
      <c r="C21" s="167">
        <v>0.54</v>
      </c>
      <c r="D21" s="167">
        <v>0.65</v>
      </c>
      <c r="E21" s="167">
        <v>0.53</v>
      </c>
      <c r="F21" s="167">
        <v>0.38</v>
      </c>
      <c r="G21" s="167">
        <v>0.32</v>
      </c>
      <c r="H21" s="167">
        <v>0.26</v>
      </c>
      <c r="I21" s="167">
        <v>0.22</v>
      </c>
      <c r="J21" s="167">
        <v>0.19</v>
      </c>
      <c r="K21" s="167">
        <v>0.17</v>
      </c>
      <c r="L21" s="167">
        <v>0.2</v>
      </c>
      <c r="M21" s="167">
        <v>0.13</v>
      </c>
      <c r="N21" s="167">
        <v>0.14000000000000001</v>
      </c>
      <c r="O21" s="167">
        <v>7.0000000000000007E-2</v>
      </c>
      <c r="P21" s="167">
        <v>0.11</v>
      </c>
      <c r="Q21" s="167">
        <v>0.15</v>
      </c>
      <c r="R21" s="167">
        <v>0.16</v>
      </c>
      <c r="S21" s="167">
        <v>0.09</v>
      </c>
      <c r="T21" s="167">
        <v>0.03</v>
      </c>
    </row>
    <row r="22" spans="1:20" x14ac:dyDescent="0.25">
      <c r="A22" s="167" t="s">
        <v>6414</v>
      </c>
      <c r="B22" s="167">
        <v>1.1100000000000001</v>
      </c>
      <c r="C22" s="167">
        <v>1.05</v>
      </c>
      <c r="D22" s="167">
        <v>1.45</v>
      </c>
      <c r="E22" s="167">
        <v>1.21</v>
      </c>
      <c r="F22" s="167">
        <v>1.03</v>
      </c>
      <c r="G22" s="167">
        <v>0.85</v>
      </c>
      <c r="H22" s="167">
        <v>0.72</v>
      </c>
      <c r="I22" s="167">
        <v>0.64</v>
      </c>
      <c r="J22" s="167">
        <v>0.5</v>
      </c>
      <c r="K22" s="167">
        <v>0.53</v>
      </c>
      <c r="L22" s="167">
        <v>0.54</v>
      </c>
      <c r="M22" s="167">
        <v>0.5</v>
      </c>
      <c r="N22" s="167">
        <v>0.42</v>
      </c>
      <c r="O22" s="167">
        <v>0.44</v>
      </c>
      <c r="P22" s="167">
        <v>0.45</v>
      </c>
      <c r="Q22" s="167">
        <v>0.62</v>
      </c>
      <c r="R22" s="167">
        <v>0.62</v>
      </c>
      <c r="S22" s="167">
        <v>0.61</v>
      </c>
      <c r="T22" s="167">
        <v>0.5</v>
      </c>
    </row>
    <row r="23" spans="1:20" x14ac:dyDescent="0.25">
      <c r="A23" s="167" t="s">
        <v>6415</v>
      </c>
      <c r="B23" s="167">
        <v>0.31</v>
      </c>
      <c r="C23" s="167">
        <v>0.28000000000000003</v>
      </c>
      <c r="D23" s="167">
        <v>0.35</v>
      </c>
      <c r="E23" s="167">
        <v>0.43</v>
      </c>
      <c r="F23" s="167">
        <v>0.04</v>
      </c>
      <c r="G23" s="167">
        <v>0.15</v>
      </c>
      <c r="H23" s="167">
        <v>0.1</v>
      </c>
      <c r="I23" s="167">
        <v>-0.13</v>
      </c>
      <c r="J23" s="167">
        <v>-0.13</v>
      </c>
      <c r="K23" s="167">
        <v>0.31</v>
      </c>
      <c r="L23" s="167">
        <v>0.04</v>
      </c>
      <c r="M23" s="167">
        <v>-0.1</v>
      </c>
      <c r="N23" s="167">
        <v>-0.18</v>
      </c>
      <c r="O23" s="167">
        <v>0.08</v>
      </c>
      <c r="P23" s="167">
        <v>0.2</v>
      </c>
      <c r="Q23" s="167">
        <v>0.37</v>
      </c>
      <c r="R23" s="167">
        <v>0.18</v>
      </c>
      <c r="S23" s="167">
        <v>0.12</v>
      </c>
      <c r="T23" s="167">
        <v>0.35</v>
      </c>
    </row>
    <row r="24" spans="1:20" x14ac:dyDescent="0.25">
      <c r="A24" s="167" t="s">
        <v>6416</v>
      </c>
      <c r="B24" s="167">
        <v>2.66</v>
      </c>
      <c r="C24" s="167">
        <v>2.5099999999999998</v>
      </c>
      <c r="D24" s="167">
        <v>2.79</v>
      </c>
      <c r="E24" s="167">
        <v>2.8</v>
      </c>
      <c r="F24" s="167">
        <v>2.83</v>
      </c>
      <c r="G24" s="167">
        <v>2.58</v>
      </c>
      <c r="H24" s="167">
        <v>2.5299999999999998</v>
      </c>
      <c r="I24" s="167">
        <v>2.54</v>
      </c>
      <c r="J24" s="167">
        <v>2.34</v>
      </c>
      <c r="K24" s="167">
        <v>2.2000000000000002</v>
      </c>
      <c r="L24" s="167">
        <v>2.14</v>
      </c>
      <c r="M24" s="167">
        <v>2.14</v>
      </c>
      <c r="N24" s="167">
        <v>2.1</v>
      </c>
      <c r="O24" s="167">
        <v>2.15</v>
      </c>
      <c r="P24" s="167">
        <v>2.1800000000000002</v>
      </c>
      <c r="Q24" s="167">
        <v>2.09</v>
      </c>
      <c r="R24" s="167">
        <v>2.09</v>
      </c>
      <c r="S24" s="167">
        <v>2.27</v>
      </c>
      <c r="T24" s="167">
        <v>2.13</v>
      </c>
    </row>
    <row r="25" spans="1:20" x14ac:dyDescent="0.25">
      <c r="A25" s="167" t="s">
        <v>6417</v>
      </c>
      <c r="B25" s="167">
        <v>1.83</v>
      </c>
      <c r="C25" s="167">
        <v>1.45</v>
      </c>
      <c r="D25" s="167">
        <v>1.95</v>
      </c>
      <c r="E25" s="167">
        <v>1.67</v>
      </c>
      <c r="F25" s="167">
        <v>1.64</v>
      </c>
      <c r="G25" s="167">
        <v>1.19</v>
      </c>
      <c r="H25" s="167">
        <v>1.0900000000000001</v>
      </c>
      <c r="I25" s="167">
        <v>0.9</v>
      </c>
      <c r="J25" s="167">
        <v>0.77</v>
      </c>
      <c r="K25" s="167">
        <v>0.61</v>
      </c>
      <c r="L25" s="167">
        <v>0.63</v>
      </c>
      <c r="M25" s="167">
        <v>0.46</v>
      </c>
      <c r="N25" s="167">
        <v>0.38</v>
      </c>
      <c r="O25" s="167">
        <v>0.44</v>
      </c>
      <c r="P25" s="167">
        <v>0.41</v>
      </c>
      <c r="Q25" s="167">
        <v>0.48</v>
      </c>
      <c r="R25" s="167">
        <v>0.45</v>
      </c>
      <c r="S25" s="167">
        <v>0.53</v>
      </c>
      <c r="T25" s="167">
        <v>0.5</v>
      </c>
    </row>
    <row r="26" spans="1:20" x14ac:dyDescent="0.25">
      <c r="A26" s="167" t="s">
        <v>6418</v>
      </c>
      <c r="B26" s="167">
        <v>0.88</v>
      </c>
      <c r="C26" s="167">
        <v>0.78</v>
      </c>
      <c r="D26" s="167">
        <v>0.73</v>
      </c>
      <c r="E26" s="167">
        <v>0.68</v>
      </c>
      <c r="F26" s="167">
        <v>0.65</v>
      </c>
      <c r="G26" s="167">
        <v>0.45</v>
      </c>
      <c r="H26" s="167">
        <v>0.56999999999999995</v>
      </c>
      <c r="I26" s="167">
        <v>0.42</v>
      </c>
      <c r="J26" s="167">
        <v>0.22</v>
      </c>
      <c r="K26" s="167">
        <v>0.27</v>
      </c>
      <c r="L26" s="167">
        <v>0.33</v>
      </c>
      <c r="M26" s="167">
        <v>0.43</v>
      </c>
      <c r="N26" s="167">
        <v>0.45</v>
      </c>
      <c r="O26" s="167">
        <v>0.48</v>
      </c>
      <c r="P26" s="167">
        <v>0.53</v>
      </c>
      <c r="Q26" s="167">
        <v>0.55000000000000004</v>
      </c>
      <c r="R26" s="167">
        <v>0.56999999999999995</v>
      </c>
      <c r="S26" s="167">
        <v>0.69</v>
      </c>
      <c r="T26" s="167">
        <v>0.6</v>
      </c>
    </row>
    <row r="27" spans="1:20" x14ac:dyDescent="0.25">
      <c r="A27" s="167" t="s">
        <v>6419</v>
      </c>
      <c r="B27" s="167">
        <v>1.93</v>
      </c>
      <c r="C27" s="167">
        <v>1.97</v>
      </c>
      <c r="D27" s="167">
        <v>2.27</v>
      </c>
      <c r="E27" s="167">
        <v>2.2400000000000002</v>
      </c>
      <c r="F27" s="167">
        <v>2.23</v>
      </c>
      <c r="G27" s="167">
        <v>1.97</v>
      </c>
      <c r="H27" s="167">
        <v>1.89</v>
      </c>
      <c r="I27" s="167">
        <v>1.71</v>
      </c>
      <c r="J27" s="167">
        <v>1.63</v>
      </c>
      <c r="K27" s="167">
        <v>1.5</v>
      </c>
      <c r="L27" s="167">
        <v>1.53</v>
      </c>
      <c r="M27" s="167">
        <v>1.46</v>
      </c>
      <c r="N27" s="167">
        <v>1.44</v>
      </c>
      <c r="O27" s="167">
        <v>1.43</v>
      </c>
      <c r="P27" s="167">
        <v>1.54</v>
      </c>
      <c r="Q27" s="167">
        <v>1.42</v>
      </c>
      <c r="R27" s="167">
        <v>1.48</v>
      </c>
      <c r="S27" s="167">
        <v>1.68</v>
      </c>
      <c r="T27" s="167">
        <v>1.75</v>
      </c>
    </row>
    <row r="28" spans="1:20" x14ac:dyDescent="0.25">
      <c r="A28" s="167" t="s">
        <v>6420</v>
      </c>
      <c r="B28" s="167">
        <v>0.35</v>
      </c>
      <c r="C28" s="167">
        <v>0.27</v>
      </c>
      <c r="D28" s="167">
        <v>0.37</v>
      </c>
      <c r="E28" s="167">
        <v>0.26</v>
      </c>
      <c r="F28" s="167">
        <v>0.35</v>
      </c>
      <c r="G28" s="167">
        <v>0.14000000000000001</v>
      </c>
      <c r="H28" s="167">
        <v>0.13</v>
      </c>
      <c r="I28" s="167">
        <v>0.08</v>
      </c>
      <c r="J28" s="167">
        <v>0.1</v>
      </c>
      <c r="K28" s="167">
        <v>0.11</v>
      </c>
      <c r="L28" s="167">
        <v>0.16</v>
      </c>
      <c r="M28" s="167">
        <v>0.21</v>
      </c>
      <c r="N28" s="167">
        <v>0.14000000000000001</v>
      </c>
      <c r="O28" s="167">
        <v>0.14000000000000001</v>
      </c>
      <c r="P28" s="167">
        <v>0.21</v>
      </c>
      <c r="Q28" s="167">
        <v>0.26</v>
      </c>
      <c r="R28" s="167">
        <v>0.33</v>
      </c>
      <c r="S28" s="167">
        <v>0.4</v>
      </c>
      <c r="T28" s="167">
        <v>0.33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B39"/>
  <sheetViews>
    <sheetView zoomScaleNormal="100" workbookViewId="0">
      <selection activeCell="B38" sqref="B38"/>
    </sheetView>
  </sheetViews>
  <sheetFormatPr defaultColWidth="10.28515625" defaultRowHeight="12.75" customHeight="1" x14ac:dyDescent="0.2"/>
  <cols>
    <col min="1" max="1" width="10.28515625" style="157" customWidth="1"/>
    <col min="2" max="2" width="10.28515625" style="158" customWidth="1"/>
    <col min="3" max="3" width="10.28515625" style="157" customWidth="1"/>
    <col min="4" max="16384" width="10.28515625" style="157"/>
  </cols>
  <sheetData>
    <row r="1" spans="1:2" x14ac:dyDescent="0.2">
      <c r="A1" s="157" t="s">
        <v>6332</v>
      </c>
      <c r="B1" s="158" t="s">
        <v>6333</v>
      </c>
    </row>
    <row r="2" spans="1:2" x14ac:dyDescent="0.2">
      <c r="A2" s="157" t="s">
        <v>6334</v>
      </c>
      <c r="B2" s="158">
        <v>99.250488954228601</v>
      </c>
    </row>
    <row r="3" spans="1:2" x14ac:dyDescent="0.2">
      <c r="A3" s="157" t="s">
        <v>6335</v>
      </c>
      <c r="B3" s="158">
        <v>95.623044237293698</v>
      </c>
    </row>
    <row r="4" spans="1:2" x14ac:dyDescent="0.2">
      <c r="A4" s="157" t="s">
        <v>6336</v>
      </c>
      <c r="B4" s="158">
        <v>104.79043327743101</v>
      </c>
    </row>
    <row r="5" spans="1:2" x14ac:dyDescent="0.2">
      <c r="A5" s="157" t="s">
        <v>6337</v>
      </c>
      <c r="B5" s="158">
        <v>164.01202400195999</v>
      </c>
    </row>
    <row r="6" spans="1:2" x14ac:dyDescent="0.2">
      <c r="A6" s="157" t="s">
        <v>6338</v>
      </c>
      <c r="B6" s="158">
        <v>215.263325738616</v>
      </c>
    </row>
    <row r="7" spans="1:2" x14ac:dyDescent="0.2">
      <c r="A7" s="157" t="s">
        <v>6339</v>
      </c>
      <c r="B7" s="158">
        <v>242.22979520736601</v>
      </c>
    </row>
    <row r="8" spans="1:2" x14ac:dyDescent="0.2">
      <c r="A8" s="157" t="s">
        <v>6340</v>
      </c>
      <c r="B8" s="158">
        <v>79.664496864508195</v>
      </c>
    </row>
    <row r="9" spans="1:2" x14ac:dyDescent="0.2">
      <c r="A9" s="157" t="s">
        <v>6341</v>
      </c>
      <c r="B9" s="158">
        <v>363.41152370573201</v>
      </c>
    </row>
    <row r="10" spans="1:2" x14ac:dyDescent="0.2">
      <c r="A10" s="157" t="s">
        <v>6342</v>
      </c>
      <c r="B10" s="158">
        <v>980.21348713188797</v>
      </c>
    </row>
    <row r="11" spans="1:2" x14ac:dyDescent="0.2">
      <c r="A11" s="157" t="s">
        <v>6343</v>
      </c>
      <c r="B11" s="158">
        <v>1972.9116233347199</v>
      </c>
    </row>
    <row r="12" spans="1:2" x14ac:dyDescent="0.2">
      <c r="A12" s="157" t="s">
        <v>6344</v>
      </c>
      <c r="B12" s="158">
        <v>1620.9664681249501</v>
      </c>
    </row>
    <row r="13" spans="1:2" x14ac:dyDescent="0.2">
      <c r="A13" s="157" t="s">
        <v>6345</v>
      </c>
      <c r="B13" s="158">
        <v>472.69999999959998</v>
      </c>
    </row>
    <row r="14" spans="1:2" x14ac:dyDescent="0.2">
      <c r="A14" s="157" t="s">
        <v>6346</v>
      </c>
      <c r="B14" s="158">
        <v>1119.1007508294299</v>
      </c>
    </row>
    <row r="15" spans="1:2" x14ac:dyDescent="0.2">
      <c r="A15" s="157" t="s">
        <v>6347</v>
      </c>
      <c r="B15" s="158">
        <v>2477.14712129698</v>
      </c>
    </row>
    <row r="16" spans="1:2" x14ac:dyDescent="0.2">
      <c r="A16" s="157" t="s">
        <v>6348</v>
      </c>
      <c r="B16" s="158">
        <v>916.46</v>
      </c>
    </row>
    <row r="17" spans="1:2" x14ac:dyDescent="0.2">
      <c r="A17" s="157" t="s">
        <v>6349</v>
      </c>
      <c r="B17" s="158">
        <v>22.408161659091402</v>
      </c>
    </row>
    <row r="18" spans="1:2" x14ac:dyDescent="0.2">
      <c r="A18" s="157" t="s">
        <v>6350</v>
      </c>
      <c r="B18" s="158">
        <v>9.5649518175899804</v>
      </c>
    </row>
    <row r="19" spans="1:2" x14ac:dyDescent="0.2">
      <c r="A19" s="157" t="s">
        <v>6351</v>
      </c>
      <c r="B19" s="158">
        <v>5.2243185352542501</v>
      </c>
    </row>
    <row r="20" spans="1:2" x14ac:dyDescent="0.2">
      <c r="A20" s="157" t="s">
        <v>6352</v>
      </c>
      <c r="B20" s="158">
        <v>1.65497817994227</v>
      </c>
    </row>
    <row r="21" spans="1:2" x14ac:dyDescent="0.2">
      <c r="A21" s="157" t="s">
        <v>6353</v>
      </c>
      <c r="B21" s="158">
        <v>8.9397887806885095</v>
      </c>
    </row>
    <row r="22" spans="1:2" x14ac:dyDescent="0.2">
      <c r="A22" s="157" t="s">
        <v>6354</v>
      </c>
      <c r="B22" s="158">
        <v>5.9745933423981601</v>
      </c>
    </row>
    <row r="23" spans="1:2" x14ac:dyDescent="0.2">
      <c r="A23" s="157" t="s">
        <v>6355</v>
      </c>
      <c r="B23" s="158">
        <v>7.6734364140733202</v>
      </c>
    </row>
    <row r="24" spans="1:2" x14ac:dyDescent="0.2">
      <c r="A24" s="157" t="s">
        <v>6356</v>
      </c>
      <c r="B24" s="158">
        <v>12.530273356687699</v>
      </c>
    </row>
    <row r="25" spans="1:2" x14ac:dyDescent="0.2">
      <c r="A25" s="157" t="s">
        <v>6357</v>
      </c>
      <c r="B25" s="158">
        <v>9.3005128004000301</v>
      </c>
    </row>
    <row r="26" spans="1:2" x14ac:dyDescent="0.2">
      <c r="A26" s="157" t="s">
        <v>6358</v>
      </c>
      <c r="B26" s="158">
        <v>7.5994958488264199</v>
      </c>
    </row>
    <row r="27" spans="1:2" x14ac:dyDescent="0.2">
      <c r="A27" s="157" t="s">
        <v>6359</v>
      </c>
      <c r="B27" s="158">
        <v>5.6892268187350901</v>
      </c>
    </row>
    <row r="28" spans="1:2" x14ac:dyDescent="0.2">
      <c r="A28" s="157" t="s">
        <v>6360</v>
      </c>
      <c r="B28" s="158">
        <v>3.14151613157687</v>
      </c>
    </row>
    <row r="29" spans="1:2" x14ac:dyDescent="0.2">
      <c r="A29" s="157" t="s">
        <v>6361</v>
      </c>
      <c r="B29" s="158">
        <v>4.4576585533737196</v>
      </c>
    </row>
    <row r="30" spans="1:2" x14ac:dyDescent="0.2">
      <c r="A30" s="157" t="s">
        <v>6362</v>
      </c>
      <c r="B30" s="158">
        <v>5.90272439065465</v>
      </c>
    </row>
    <row r="31" spans="1:2" x14ac:dyDescent="0.2">
      <c r="A31" s="157" t="s">
        <v>6363</v>
      </c>
      <c r="B31" s="158">
        <v>4.31165006256784</v>
      </c>
    </row>
    <row r="32" spans="1:2" x14ac:dyDescent="0.2">
      <c r="A32" s="157" t="s">
        <v>6364</v>
      </c>
      <c r="B32" s="158">
        <v>5.9086887217945296</v>
      </c>
    </row>
    <row r="33" spans="1:2" x14ac:dyDescent="0.2">
      <c r="A33" s="157" t="s">
        <v>6365</v>
      </c>
      <c r="B33" s="158">
        <v>6.5033527436801704</v>
      </c>
    </row>
    <row r="34" spans="1:2" x14ac:dyDescent="0.2">
      <c r="A34" s="157" t="s">
        <v>6366</v>
      </c>
      <c r="B34" s="158">
        <v>5.8385947181474496</v>
      </c>
    </row>
    <row r="35" spans="1:2" x14ac:dyDescent="0.2">
      <c r="A35" s="157" t="s">
        <v>6367</v>
      </c>
      <c r="B35" s="158">
        <v>5.9106829999999997</v>
      </c>
    </row>
    <row r="36" spans="1:2" x14ac:dyDescent="0.2">
      <c r="A36" s="157" t="s">
        <v>6368</v>
      </c>
      <c r="B36" s="158">
        <v>6.4074707960000001</v>
      </c>
    </row>
    <row r="37" spans="1:2" x14ac:dyDescent="0.2">
      <c r="A37" s="157" t="s">
        <v>6369</v>
      </c>
      <c r="B37" s="158">
        <v>10.673028130000001</v>
      </c>
    </row>
    <row r="38" spans="1:2" x14ac:dyDescent="0.2">
      <c r="A38" s="157" t="s">
        <v>6370</v>
      </c>
      <c r="B38" s="158">
        <v>6.2879882132213849</v>
      </c>
    </row>
    <row r="39" spans="1:2" x14ac:dyDescent="0.2">
      <c r="A39" s="157" t="s">
        <v>6371</v>
      </c>
      <c r="B39" s="158">
        <v>2.95</v>
      </c>
    </row>
  </sheetData>
  <pageMargins left="0.78740157499999996" right="0.78740157499999996" top="0.984251969" bottom="0.984251969" header="0.5" footer="0.5"/>
  <pageSetup paperSize="0" fitToWidth="0" fitToHeight="0" orientation="portrait" horizontalDpi="0" verticalDpi="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AE213"/>
  <sheetViews>
    <sheetView showGridLines="0" zoomScaleNormal="100" workbookViewId="0">
      <pane ySplit="4" topLeftCell="A5" activePane="bottomLeft" state="frozen"/>
      <selection sqref="A1:O1"/>
      <selection pane="bottomLeft" activeCell="O64" sqref="O64:O66"/>
    </sheetView>
  </sheetViews>
  <sheetFormatPr defaultColWidth="9.28515625" defaultRowHeight="11.25" x14ac:dyDescent="0.2"/>
  <cols>
    <col min="1" max="1" width="12.7109375" style="148" customWidth="1"/>
    <col min="2" max="2" width="12.7109375" style="109" customWidth="1"/>
    <col min="3" max="12" width="11.7109375" style="109" customWidth="1"/>
    <col min="13" max="15" width="12.7109375" style="109" customWidth="1"/>
    <col min="16" max="16" width="14.85546875" style="109" bestFit="1" customWidth="1"/>
    <col min="17" max="17" width="10.85546875" style="109" bestFit="1" customWidth="1"/>
    <col min="18" max="19" width="9.28515625" style="109"/>
    <col min="20" max="20" width="10.140625" style="110" bestFit="1" customWidth="1"/>
    <col min="21" max="28" width="9.28515625" style="110"/>
    <col min="29" max="16384" width="9.28515625" style="109"/>
  </cols>
  <sheetData>
    <row r="1" spans="1:28" s="106" customFormat="1" ht="30" customHeight="1" x14ac:dyDescent="0.2">
      <c r="A1" s="234" t="s">
        <v>6297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105" t="s">
        <v>6298</v>
      </c>
      <c r="T1" s="107"/>
      <c r="U1" s="107"/>
      <c r="V1" s="107"/>
      <c r="W1" s="107"/>
      <c r="X1" s="107"/>
      <c r="Y1" s="107"/>
      <c r="Z1" s="107"/>
      <c r="AA1" s="107"/>
      <c r="AB1" s="107"/>
    </row>
    <row r="2" spans="1:28" s="106" customFormat="1" ht="12.75" customHeight="1" x14ac:dyDescent="0.2">
      <c r="A2" s="236"/>
      <c r="B2" s="237"/>
      <c r="C2" s="237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8"/>
      <c r="T2" s="107"/>
      <c r="U2" s="107"/>
      <c r="V2" s="107"/>
      <c r="W2" s="107"/>
      <c r="X2" s="107"/>
      <c r="Y2" s="107"/>
      <c r="Z2" s="107"/>
      <c r="AA2" s="107"/>
      <c r="AB2" s="107"/>
    </row>
    <row r="3" spans="1:28" s="106" customFormat="1" ht="12.75" customHeight="1" x14ac:dyDescent="0.2">
      <c r="A3" s="239" t="s">
        <v>6299</v>
      </c>
      <c r="B3" s="239" t="s">
        <v>6300</v>
      </c>
      <c r="C3" s="241" t="s">
        <v>6301</v>
      </c>
      <c r="D3" s="242"/>
      <c r="E3" s="242"/>
      <c r="F3" s="242"/>
      <c r="G3" s="243"/>
      <c r="H3" s="241" t="s">
        <v>6302</v>
      </c>
      <c r="I3" s="242"/>
      <c r="J3" s="242"/>
      <c r="K3" s="242"/>
      <c r="L3" s="243"/>
      <c r="M3" s="239" t="s">
        <v>6303</v>
      </c>
      <c r="N3" s="239" t="s">
        <v>6304</v>
      </c>
      <c r="O3" s="239" t="s">
        <v>6305</v>
      </c>
      <c r="T3" s="107"/>
      <c r="U3" s="107"/>
      <c r="V3" s="107"/>
      <c r="W3" s="107"/>
      <c r="X3" s="107"/>
      <c r="Y3" s="107"/>
      <c r="Z3" s="107"/>
      <c r="AA3" s="107"/>
      <c r="AB3" s="107"/>
    </row>
    <row r="4" spans="1:28" s="106" customFormat="1" ht="30" customHeight="1" x14ac:dyDescent="0.2">
      <c r="A4" s="240"/>
      <c r="B4" s="240"/>
      <c r="C4" s="108" t="s">
        <v>6306</v>
      </c>
      <c r="D4" s="108" t="s">
        <v>6307</v>
      </c>
      <c r="E4" s="108" t="s">
        <v>6308</v>
      </c>
      <c r="F4" s="108" t="s">
        <v>6309</v>
      </c>
      <c r="G4" s="105" t="s">
        <v>6310</v>
      </c>
      <c r="H4" s="108" t="s">
        <v>6311</v>
      </c>
      <c r="I4" s="108" t="s">
        <v>6312</v>
      </c>
      <c r="J4" s="108" t="s">
        <v>6313</v>
      </c>
      <c r="K4" s="108" t="s">
        <v>6314</v>
      </c>
      <c r="L4" s="105" t="s">
        <v>6310</v>
      </c>
      <c r="M4" s="240"/>
      <c r="N4" s="240"/>
      <c r="O4" s="240"/>
      <c r="T4" s="107"/>
      <c r="U4" s="107"/>
      <c r="V4" s="107"/>
      <c r="W4" s="107"/>
      <c r="X4" s="107"/>
      <c r="Y4" s="107"/>
      <c r="Z4" s="107"/>
      <c r="AA4" s="107"/>
      <c r="AB4" s="107"/>
    </row>
    <row r="5" spans="1:28" ht="12.95" customHeight="1" x14ac:dyDescent="0.2">
      <c r="A5" s="246" t="s">
        <v>6315</v>
      </c>
      <c r="B5" s="247"/>
      <c r="C5" s="247"/>
      <c r="D5" s="247"/>
      <c r="E5" s="247"/>
      <c r="F5" s="247"/>
      <c r="G5" s="247"/>
      <c r="H5" s="247"/>
      <c r="I5" s="247"/>
      <c r="J5" s="247"/>
      <c r="K5" s="247"/>
      <c r="L5" s="247"/>
      <c r="M5" s="247"/>
      <c r="N5" s="247"/>
      <c r="O5" s="248"/>
    </row>
    <row r="6" spans="1:28" ht="12.95" customHeight="1" x14ac:dyDescent="0.2">
      <c r="A6" s="111">
        <v>2002</v>
      </c>
      <c r="B6" s="112">
        <v>6.7087094196545696</v>
      </c>
      <c r="C6" s="113">
        <v>2.0437750138018198</v>
      </c>
      <c r="D6" s="113">
        <v>16.744868437620795</v>
      </c>
      <c r="E6" s="113">
        <v>5.4766450587460493</v>
      </c>
      <c r="F6" s="113">
        <v>6.0256893666799209</v>
      </c>
      <c r="G6" s="112">
        <v>30.290977876848586</v>
      </c>
      <c r="H6" s="113">
        <v>8.2861473112039885</v>
      </c>
      <c r="I6" s="113">
        <v>4.2251289286091893</v>
      </c>
      <c r="J6" s="113">
        <v>37.933455482277218</v>
      </c>
      <c r="K6" s="113">
        <v>18.731755296538466</v>
      </c>
      <c r="L6" s="112">
        <v>69.176487018628862</v>
      </c>
      <c r="M6" s="112">
        <v>106.17617431513206</v>
      </c>
      <c r="N6" s="113">
        <v>17.894892085722699</v>
      </c>
      <c r="O6" s="112">
        <v>124.07106640085476</v>
      </c>
      <c r="P6" s="154">
        <f>O6*1000000000</f>
        <v>124071066400.85477</v>
      </c>
      <c r="Q6" s="114"/>
    </row>
    <row r="7" spans="1:28" ht="12.95" customHeight="1" x14ac:dyDescent="0.2">
      <c r="A7" s="115">
        <v>2003</v>
      </c>
      <c r="B7" s="116">
        <v>8.1903017979393322</v>
      </c>
      <c r="C7" s="117">
        <v>2.8604009170676798</v>
      </c>
      <c r="D7" s="117">
        <v>22.229425974262792</v>
      </c>
      <c r="E7" s="117">
        <v>6.9226719839463691</v>
      </c>
      <c r="F7" s="117">
        <v>5.2064812732438712</v>
      </c>
      <c r="G7" s="116">
        <v>37.218980148520714</v>
      </c>
      <c r="H7" s="117">
        <v>11.95143876313932</v>
      </c>
      <c r="I7" s="117">
        <v>4.9448295267934999</v>
      </c>
      <c r="J7" s="117">
        <v>41.062207114070482</v>
      </c>
      <c r="K7" s="117">
        <v>20.421118141629218</v>
      </c>
      <c r="L7" s="116">
        <v>78.379593545632503</v>
      </c>
      <c r="M7" s="116">
        <v>123.78887549209254</v>
      </c>
      <c r="N7" s="117">
        <v>20.400218334397699</v>
      </c>
      <c r="O7" s="116">
        <v>144.18909382649025</v>
      </c>
      <c r="P7" s="154">
        <f t="shared" ref="P7:P19" si="0">O7*1000000000</f>
        <v>144189093826.49026</v>
      </c>
      <c r="Q7" s="150">
        <f>O7/O6-1</f>
        <v>0.16214922632031881</v>
      </c>
    </row>
    <row r="8" spans="1:28" ht="12.95" customHeight="1" x14ac:dyDescent="0.2">
      <c r="A8" s="111">
        <v>2004</v>
      </c>
      <c r="B8" s="112">
        <v>10.970385424987001</v>
      </c>
      <c r="C8" s="113">
        <v>4.22815911402036</v>
      </c>
      <c r="D8" s="113">
        <v>29.640805983978499</v>
      </c>
      <c r="E8" s="113">
        <v>8.6278492695157318</v>
      </c>
      <c r="F8" s="113">
        <v>5.8414133158066885</v>
      </c>
      <c r="G8" s="112">
        <v>48.338227683321279</v>
      </c>
      <c r="H8" s="113">
        <v>14.318956542554499</v>
      </c>
      <c r="I8" s="113">
        <v>4.8671479802544999</v>
      </c>
      <c r="J8" s="113">
        <v>48.234019848976097</v>
      </c>
      <c r="K8" s="113">
        <v>22.404680524815287</v>
      </c>
      <c r="L8" s="112">
        <v>89.824804896600369</v>
      </c>
      <c r="M8" s="112">
        <v>149.13341800490863</v>
      </c>
      <c r="N8" s="113">
        <v>22.737515844093199</v>
      </c>
      <c r="O8" s="112">
        <v>171.87093384900183</v>
      </c>
      <c r="P8" s="154">
        <f t="shared" si="0"/>
        <v>171870933849.00183</v>
      </c>
      <c r="Q8" s="150">
        <f t="shared" ref="Q8:Q19" si="1">O8/O7-1</f>
        <v>0.19198289751250175</v>
      </c>
    </row>
    <row r="9" spans="1:28" ht="12.95" customHeight="1" x14ac:dyDescent="0.2">
      <c r="A9" s="115">
        <v>2005</v>
      </c>
      <c r="B9" s="116">
        <v>10.658169758336401</v>
      </c>
      <c r="C9" s="117">
        <v>4.6862194261843291</v>
      </c>
      <c r="D9" s="117">
        <v>31.004397969141397</v>
      </c>
      <c r="E9" s="117">
        <v>9.8265988573253704</v>
      </c>
      <c r="F9" s="117">
        <v>6.5172889765372002</v>
      </c>
      <c r="G9" s="116">
        <v>52.034505229188298</v>
      </c>
      <c r="H9" s="117">
        <v>16.731547912907001</v>
      </c>
      <c r="I9" s="117">
        <v>5.9990380619588981</v>
      </c>
      <c r="J9" s="117">
        <v>50.385415871008263</v>
      </c>
      <c r="K9" s="117">
        <v>25.695742859912592</v>
      </c>
      <c r="L9" s="116">
        <v>98.811744705786751</v>
      </c>
      <c r="M9" s="116">
        <v>161.50441969331135</v>
      </c>
      <c r="N9" s="117">
        <v>26.860015872531999</v>
      </c>
      <c r="O9" s="116">
        <v>188.36443556584337</v>
      </c>
      <c r="P9" s="154">
        <f t="shared" si="0"/>
        <v>188364435565.84335</v>
      </c>
      <c r="Q9" s="150">
        <f t="shared" si="1"/>
        <v>9.5964462096493897E-2</v>
      </c>
    </row>
    <row r="10" spans="1:28" ht="12.95" customHeight="1" x14ac:dyDescent="0.2">
      <c r="A10" s="111">
        <v>2006</v>
      </c>
      <c r="B10" s="112">
        <v>11.8579083085456</v>
      </c>
      <c r="C10" s="113">
        <v>4.084844060580421</v>
      </c>
      <c r="D10" s="113">
        <v>34.185905588372989</v>
      </c>
      <c r="E10" s="113">
        <v>10.981479356661069</v>
      </c>
      <c r="F10" s="113">
        <v>6.8596535663904996</v>
      </c>
      <c r="G10" s="112">
        <v>56.11188257200498</v>
      </c>
      <c r="H10" s="113">
        <v>21.519080779543899</v>
      </c>
      <c r="I10" s="113">
        <v>7.8839682853581978</v>
      </c>
      <c r="J10" s="113">
        <v>57.6779389827282</v>
      </c>
      <c r="K10" s="113">
        <v>28.854518892774017</v>
      </c>
      <c r="L10" s="112">
        <v>115.93550694040434</v>
      </c>
      <c r="M10" s="112">
        <v>183.90529782095484</v>
      </c>
      <c r="N10" s="113">
        <v>28.754249378011799</v>
      </c>
      <c r="O10" s="112">
        <v>212.65954719896664</v>
      </c>
      <c r="P10" s="154">
        <f t="shared" si="0"/>
        <v>212659547198.96664</v>
      </c>
      <c r="Q10" s="150">
        <f t="shared" si="1"/>
        <v>0.12897929250891327</v>
      </c>
    </row>
    <row r="11" spans="1:28" ht="12.95" customHeight="1" x14ac:dyDescent="0.2">
      <c r="A11" s="115">
        <v>2007</v>
      </c>
      <c r="B11" s="116">
        <v>12.428624349203899</v>
      </c>
      <c r="C11" s="117">
        <v>3.8357370268720987</v>
      </c>
      <c r="D11" s="117">
        <v>39.41346107931399</v>
      </c>
      <c r="E11" s="117">
        <v>11.667917686895541</v>
      </c>
      <c r="F11" s="117">
        <v>9.3915633653623996</v>
      </c>
      <c r="G11" s="116">
        <v>64.308679158444022</v>
      </c>
      <c r="H11" s="117">
        <v>23.699972769286695</v>
      </c>
      <c r="I11" s="117">
        <v>8.8234893160420977</v>
      </c>
      <c r="J11" s="117">
        <v>65.468197589788105</v>
      </c>
      <c r="K11" s="117">
        <v>32.809765895562201</v>
      </c>
      <c r="L11" s="116">
        <v>130.8014255706791</v>
      </c>
      <c r="M11" s="116">
        <v>207.53872907832704</v>
      </c>
      <c r="N11" s="117">
        <v>32.816509573480396</v>
      </c>
      <c r="O11" s="116">
        <v>240.35523865180744</v>
      </c>
      <c r="P11" s="154">
        <f t="shared" si="0"/>
        <v>240355238651.80743</v>
      </c>
      <c r="Q11" s="150">
        <f t="shared" si="1"/>
        <v>0.13023488396186789</v>
      </c>
    </row>
    <row r="12" spans="1:28" ht="12.95" customHeight="1" x14ac:dyDescent="0.2">
      <c r="A12" s="111">
        <v>2008</v>
      </c>
      <c r="B12" s="112">
        <v>14.388149015810297</v>
      </c>
      <c r="C12" s="113">
        <v>7.5773321800519007</v>
      </c>
      <c r="D12" s="113">
        <v>47.422273009505993</v>
      </c>
      <c r="E12" s="113">
        <v>12.169286665963028</v>
      </c>
      <c r="F12" s="113">
        <v>9.2099576307003002</v>
      </c>
      <c r="G12" s="112">
        <v>76.378849486221227</v>
      </c>
      <c r="H12" s="113">
        <v>28.3128813775152</v>
      </c>
      <c r="I12" s="113">
        <v>11.538584506462302</v>
      </c>
      <c r="J12" s="113">
        <v>70.22848463045483</v>
      </c>
      <c r="K12" s="113">
        <v>38.521558346546001</v>
      </c>
      <c r="L12" s="112">
        <v>148.60150886097833</v>
      </c>
      <c r="M12" s="112">
        <v>239.36850736300991</v>
      </c>
      <c r="N12" s="113">
        <v>39.239112010043399</v>
      </c>
      <c r="O12" s="112">
        <v>278.6076193730533</v>
      </c>
      <c r="P12" s="154">
        <f t="shared" si="0"/>
        <v>278607619373.05328</v>
      </c>
      <c r="Q12" s="150">
        <f t="shared" si="1"/>
        <v>0.15914935299854438</v>
      </c>
    </row>
    <row r="13" spans="1:28" ht="12.95" customHeight="1" x14ac:dyDescent="0.2">
      <c r="A13" s="115">
        <v>2009</v>
      </c>
      <c r="B13" s="116">
        <v>14.571454720686303</v>
      </c>
      <c r="C13" s="117">
        <v>4.6557483937273005</v>
      </c>
      <c r="D13" s="117">
        <v>42.555987928203017</v>
      </c>
      <c r="E13" s="117">
        <v>10.831847740305811</v>
      </c>
      <c r="F13" s="117">
        <v>16.794871747478297</v>
      </c>
      <c r="G13" s="116">
        <v>74.838455809714418</v>
      </c>
      <c r="H13" s="117">
        <v>29.571198901420598</v>
      </c>
      <c r="I13" s="117">
        <v>11.2392353830798</v>
      </c>
      <c r="J13" s="117">
        <v>78.734960633028848</v>
      </c>
      <c r="K13" s="117">
        <v>41.3921600613427</v>
      </c>
      <c r="L13" s="116">
        <v>160.93755497887196</v>
      </c>
      <c r="M13" s="116">
        <v>250.34746550927281</v>
      </c>
      <c r="N13" s="117">
        <v>37.096382554582597</v>
      </c>
      <c r="O13" s="116">
        <v>287.44384806385546</v>
      </c>
      <c r="P13" s="154">
        <f t="shared" si="0"/>
        <v>287443848063.85547</v>
      </c>
      <c r="Q13" s="150">
        <f t="shared" si="1"/>
        <v>3.1715674936264149E-2</v>
      </c>
    </row>
    <row r="14" spans="1:28" ht="12.95" customHeight="1" x14ac:dyDescent="0.2">
      <c r="A14" s="111">
        <v>2010</v>
      </c>
      <c r="B14" s="118">
        <v>17.085912942869705</v>
      </c>
      <c r="C14" s="119">
        <v>17.259251523047997</v>
      </c>
      <c r="D14" s="119">
        <v>52.197580790229985</v>
      </c>
      <c r="E14" s="119">
        <v>11.666671041944999</v>
      </c>
      <c r="F14" s="119">
        <v>20.147050997606001</v>
      </c>
      <c r="G14" s="118">
        <v>101.27055435282898</v>
      </c>
      <c r="H14" s="119">
        <v>36.047053453992994</v>
      </c>
      <c r="I14" s="119">
        <v>14.499724291121002</v>
      </c>
      <c r="J14" s="119">
        <v>90.223294399173199</v>
      </c>
      <c r="K14" s="119">
        <v>46.047430672017001</v>
      </c>
      <c r="L14" s="118">
        <v>186.8175028163042</v>
      </c>
      <c r="M14" s="118">
        <v>305.17397011200279</v>
      </c>
      <c r="N14" s="119">
        <v>45.94944764094258</v>
      </c>
      <c r="O14" s="118">
        <v>351.12341775294539</v>
      </c>
      <c r="P14" s="154">
        <f t="shared" si="0"/>
        <v>351123417752.94537</v>
      </c>
      <c r="Q14" s="150">
        <f t="shared" si="1"/>
        <v>0.22153742415438149</v>
      </c>
      <c r="T14" s="120"/>
      <c r="U14" s="121"/>
      <c r="V14" s="121"/>
      <c r="W14" s="121"/>
      <c r="X14" s="121"/>
      <c r="Y14" s="122"/>
      <c r="Z14" s="122"/>
      <c r="AA14" s="122"/>
      <c r="AB14" s="122"/>
    </row>
    <row r="15" spans="1:28" ht="12.95" customHeight="1" x14ac:dyDescent="0.2">
      <c r="A15" s="115">
        <v>2011</v>
      </c>
      <c r="B15" s="116">
        <v>23.795245694768017</v>
      </c>
      <c r="C15" s="117">
        <v>26.077134961855002</v>
      </c>
      <c r="D15" s="117">
        <v>52.57010193819</v>
      </c>
      <c r="E15" s="117">
        <v>13.336335238090998</v>
      </c>
      <c r="F15" s="117">
        <v>23.966240903244998</v>
      </c>
      <c r="G15" s="116">
        <v>115.94981304138099</v>
      </c>
      <c r="H15" s="117">
        <v>41.273894904603004</v>
      </c>
      <c r="I15" s="117">
        <v>16.298922349124002</v>
      </c>
      <c r="J15" s="117">
        <v>100.81809467359601</v>
      </c>
      <c r="K15" s="117">
        <v>51.496111292977005</v>
      </c>
      <c r="L15" s="116">
        <v>209.88702322029999</v>
      </c>
      <c r="M15" s="116">
        <v>349.63208195644893</v>
      </c>
      <c r="N15" s="117">
        <v>50.49260507966919</v>
      </c>
      <c r="O15" s="116">
        <v>400.12468703611813</v>
      </c>
      <c r="P15" s="154">
        <f t="shared" si="0"/>
        <v>400124687036.1181</v>
      </c>
      <c r="Q15" s="150">
        <f t="shared" si="1"/>
        <v>0.13955568556709208</v>
      </c>
      <c r="T15" s="123"/>
      <c r="U15" s="124"/>
      <c r="V15" s="124"/>
      <c r="W15" s="124"/>
      <c r="X15" s="124"/>
      <c r="Y15" s="122"/>
      <c r="Z15" s="122"/>
      <c r="AA15" s="122"/>
      <c r="AB15" s="122"/>
    </row>
    <row r="16" spans="1:28" ht="12.95" customHeight="1" x14ac:dyDescent="0.2">
      <c r="A16" s="125">
        <v>2012</v>
      </c>
      <c r="B16" s="112">
        <v>25.557441975029697</v>
      </c>
      <c r="C16" s="113">
        <v>27.016531994058003</v>
      </c>
      <c r="D16" s="113">
        <v>52.678447683970006</v>
      </c>
      <c r="E16" s="113">
        <v>11.992615680929999</v>
      </c>
      <c r="F16" s="113">
        <v>28.442550724187996</v>
      </c>
      <c r="G16" s="112">
        <v>120.130146083146</v>
      </c>
      <c r="H16" s="113">
        <v>47.677760368863005</v>
      </c>
      <c r="I16" s="113">
        <v>17.957381076537001</v>
      </c>
      <c r="J16" s="113">
        <v>118.3501710224669</v>
      </c>
      <c r="K16" s="113">
        <v>57.423022428462993</v>
      </c>
      <c r="L16" s="112">
        <v>241.40833489632988</v>
      </c>
      <c r="M16" s="112">
        <v>387.09592295450545</v>
      </c>
      <c r="N16" s="113">
        <v>55.186906913447416</v>
      </c>
      <c r="O16" s="112">
        <v>442.28282986795284</v>
      </c>
      <c r="P16" s="154">
        <f t="shared" si="0"/>
        <v>442282829867.95282</v>
      </c>
      <c r="Q16" s="150">
        <f t="shared" si="1"/>
        <v>0.10536251373069927</v>
      </c>
      <c r="T16" s="123"/>
      <c r="U16" s="124"/>
      <c r="V16" s="124"/>
      <c r="W16" s="124"/>
      <c r="X16" s="124"/>
      <c r="Y16" s="122"/>
      <c r="Z16" s="122"/>
      <c r="AA16" s="122"/>
      <c r="AB16" s="122"/>
    </row>
    <row r="17" spans="1:28" ht="12.95" customHeight="1" x14ac:dyDescent="0.2">
      <c r="A17" s="115">
        <v>2013</v>
      </c>
      <c r="B17" s="116">
        <v>24.063866418875623</v>
      </c>
      <c r="C17" s="117">
        <v>32.058516136260003</v>
      </c>
      <c r="D17" s="117">
        <v>57.743842997150004</v>
      </c>
      <c r="E17" s="117">
        <v>10.244193209557999</v>
      </c>
      <c r="F17" s="117">
        <v>31.123152566426004</v>
      </c>
      <c r="G17" s="116">
        <v>131.169704909394</v>
      </c>
      <c r="H17" s="117">
        <v>52.77293150725</v>
      </c>
      <c r="I17" s="117">
        <v>18.920457163315</v>
      </c>
      <c r="J17" s="117">
        <v>136.50891028423672</v>
      </c>
      <c r="K17" s="117">
        <v>65.374557483016005</v>
      </c>
      <c r="L17" s="116">
        <v>273.5768564378177</v>
      </c>
      <c r="M17" s="116">
        <v>428.8104277660874</v>
      </c>
      <c r="N17" s="117">
        <v>59.194475251088164</v>
      </c>
      <c r="O17" s="116">
        <v>488.00490301717554</v>
      </c>
      <c r="P17" s="154">
        <f t="shared" si="0"/>
        <v>488004903017.17554</v>
      </c>
      <c r="Q17" s="150">
        <f t="shared" si="1"/>
        <v>0.10337745456425118</v>
      </c>
      <c r="T17" s="126"/>
      <c r="U17" s="127"/>
      <c r="V17" s="127"/>
      <c r="W17" s="127"/>
      <c r="X17" s="127"/>
      <c r="Y17" s="122"/>
      <c r="Z17" s="122"/>
      <c r="AA17" s="122"/>
      <c r="AB17" s="122"/>
    </row>
    <row r="18" spans="1:28" ht="12.95" customHeight="1" x14ac:dyDescent="0.2">
      <c r="A18" s="125">
        <v>2014</v>
      </c>
      <c r="B18" s="112">
        <v>25.586133688931351</v>
      </c>
      <c r="C18" s="113">
        <v>27.804821910102</v>
      </c>
      <c r="D18" s="113">
        <v>59.828472565520002</v>
      </c>
      <c r="E18" s="113">
        <v>10.640171366783999</v>
      </c>
      <c r="F18" s="113">
        <v>32.623904775624005</v>
      </c>
      <c r="G18" s="112">
        <v>130.89737061803001</v>
      </c>
      <c r="H18" s="113">
        <v>57.843965458809997</v>
      </c>
      <c r="I18" s="113">
        <v>20.457720947572</v>
      </c>
      <c r="J18" s="113">
        <v>147.47619229217568</v>
      </c>
      <c r="K18" s="113">
        <v>71.892049491663997</v>
      </c>
      <c r="L18" s="112">
        <v>297.66992819022164</v>
      </c>
      <c r="M18" s="112">
        <v>454.15343249718313</v>
      </c>
      <c r="N18" s="113">
        <v>62.480551603664409</v>
      </c>
      <c r="O18" s="112">
        <v>516.63398410084756</v>
      </c>
      <c r="P18" s="154">
        <f t="shared" si="0"/>
        <v>516633984100.84753</v>
      </c>
      <c r="Q18" s="150">
        <f t="shared" si="1"/>
        <v>5.8665560338979628E-2</v>
      </c>
      <c r="T18" s="126"/>
      <c r="U18" s="127"/>
      <c r="V18" s="127"/>
      <c r="W18" s="127"/>
      <c r="X18" s="127"/>
      <c r="Y18" s="122"/>
      <c r="Z18" s="122"/>
      <c r="AA18" s="122"/>
      <c r="AB18" s="122"/>
    </row>
    <row r="19" spans="1:28" ht="12.95" customHeight="1" x14ac:dyDescent="0.2">
      <c r="A19" s="125">
        <v>2015</v>
      </c>
      <c r="B19" s="112">
        <v>24.433751235526469</v>
      </c>
      <c r="C19" s="113">
        <v>16.595776405619581</v>
      </c>
      <c r="D19" s="113">
        <v>61.026704960450253</v>
      </c>
      <c r="E19" s="113">
        <v>12.808003451299541</v>
      </c>
      <c r="F19" s="113">
        <v>28.869062186695302</v>
      </c>
      <c r="G19" s="112">
        <v>119.29954700406466</v>
      </c>
      <c r="H19" s="113">
        <v>57.728558421910385</v>
      </c>
      <c r="I19" s="113">
        <v>20.875418566956309</v>
      </c>
      <c r="J19" s="113">
        <v>156.20570303048362</v>
      </c>
      <c r="K19" s="113">
        <v>78.895176802069997</v>
      </c>
      <c r="L19" s="112">
        <v>313.70485682142026</v>
      </c>
      <c r="M19" s="112">
        <v>457.4381550610114</v>
      </c>
      <c r="N19" s="113">
        <v>61.888204407589001</v>
      </c>
      <c r="O19" s="112">
        <v>519.32635946860034</v>
      </c>
      <c r="P19" s="154">
        <f t="shared" si="0"/>
        <v>519326359468.60034</v>
      </c>
      <c r="Q19" s="150">
        <f t="shared" si="1"/>
        <v>5.2113787528682565E-3</v>
      </c>
      <c r="T19" s="126"/>
      <c r="U19" s="127"/>
      <c r="V19" s="127"/>
      <c r="W19" s="127"/>
      <c r="X19" s="127"/>
      <c r="Y19" s="122"/>
      <c r="Z19" s="122"/>
      <c r="AA19" s="122"/>
      <c r="AB19" s="122"/>
    </row>
    <row r="20" spans="1:28" ht="12.95" customHeight="1" x14ac:dyDescent="0.2">
      <c r="A20" s="246" t="s">
        <v>6316</v>
      </c>
      <c r="B20" s="247"/>
      <c r="C20" s="247"/>
      <c r="D20" s="247"/>
      <c r="E20" s="247"/>
      <c r="F20" s="247"/>
      <c r="G20" s="247"/>
      <c r="H20" s="247"/>
      <c r="I20" s="247"/>
      <c r="J20" s="247"/>
      <c r="K20" s="247"/>
      <c r="L20" s="247"/>
      <c r="M20" s="247"/>
      <c r="N20" s="247"/>
      <c r="O20" s="248"/>
      <c r="T20" s="123"/>
      <c r="U20" s="128"/>
      <c r="V20" s="128"/>
      <c r="W20" s="128"/>
      <c r="X20" s="128"/>
      <c r="Y20" s="122"/>
      <c r="Z20" s="122"/>
      <c r="AA20" s="122"/>
      <c r="AB20" s="122"/>
    </row>
    <row r="21" spans="1:28" ht="12.95" customHeight="1" x14ac:dyDescent="0.2">
      <c r="A21" s="111">
        <v>2002</v>
      </c>
      <c r="B21" s="112">
        <v>8.2300104789716251</v>
      </c>
      <c r="C21" s="113">
        <v>7.9398113675488879</v>
      </c>
      <c r="D21" s="113">
        <v>9.1020110083074144</v>
      </c>
      <c r="E21" s="113">
        <v>12.672065463144364</v>
      </c>
      <c r="F21" s="113">
        <v>7.3502320537381634</v>
      </c>
      <c r="G21" s="112">
        <v>9.0445784420007342</v>
      </c>
      <c r="H21" s="113">
        <v>8.4345669272503692</v>
      </c>
      <c r="I21" s="113">
        <v>9.050941705379298</v>
      </c>
      <c r="J21" s="113">
        <v>7.59457112720842</v>
      </c>
      <c r="K21" s="113">
        <v>8.9459253187428569</v>
      </c>
      <c r="L21" s="112">
        <v>8.1022655729392046</v>
      </c>
      <c r="M21" s="112">
        <v>8.3589157857381515</v>
      </c>
      <c r="N21" s="113">
        <v>8.1871613133934371</v>
      </c>
      <c r="O21" s="112">
        <v>8.333700079147814</v>
      </c>
      <c r="T21" s="123"/>
      <c r="U21" s="128"/>
      <c r="V21" s="128"/>
      <c r="W21" s="128"/>
      <c r="X21" s="128"/>
      <c r="Y21" s="122"/>
      <c r="Z21" s="122"/>
      <c r="AA21" s="122"/>
      <c r="AB21" s="122"/>
    </row>
    <row r="22" spans="1:28" ht="12.95" customHeight="1" x14ac:dyDescent="0.2">
      <c r="A22" s="115">
        <v>2003</v>
      </c>
      <c r="B22" s="116">
        <v>7.7304071230191687</v>
      </c>
      <c r="C22" s="117">
        <v>8.8488762127801923</v>
      </c>
      <c r="D22" s="117">
        <v>8.9542002558432774</v>
      </c>
      <c r="E22" s="117">
        <v>14.389733786345699</v>
      </c>
      <c r="F22" s="117">
        <v>7.6703348966502007</v>
      </c>
      <c r="G22" s="116">
        <v>9.3852578086408318</v>
      </c>
      <c r="H22" s="117">
        <v>8.5311231931261702</v>
      </c>
      <c r="I22" s="117">
        <v>9.9162246193422448</v>
      </c>
      <c r="J22" s="117">
        <v>7.5678785692346358</v>
      </c>
      <c r="K22" s="117">
        <v>8.6656532544731988</v>
      </c>
      <c r="L22" s="116">
        <v>8.0953968100996434</v>
      </c>
      <c r="M22" s="116">
        <v>8.4169052097724606</v>
      </c>
      <c r="N22" s="117">
        <v>8.2514089107263846</v>
      </c>
      <c r="O22" s="116">
        <v>8.3930883568585379</v>
      </c>
      <c r="T22" s="123"/>
      <c r="U22" s="128"/>
      <c r="V22" s="128"/>
      <c r="W22" s="128"/>
      <c r="X22" s="128"/>
      <c r="Y22" s="122"/>
      <c r="Z22" s="122"/>
      <c r="AA22" s="122"/>
      <c r="AB22" s="122"/>
    </row>
    <row r="23" spans="1:28" ht="12.95" customHeight="1" x14ac:dyDescent="0.2">
      <c r="A23" s="111">
        <v>2004</v>
      </c>
      <c r="B23" s="112">
        <v>9.8910089901848295</v>
      </c>
      <c r="C23" s="113">
        <v>10.356084062325202</v>
      </c>
      <c r="D23" s="113">
        <v>10.02695512696226</v>
      </c>
      <c r="E23" s="113">
        <v>15.039617515547299</v>
      </c>
      <c r="F23" s="113">
        <v>7.1187502496677686</v>
      </c>
      <c r="G23" s="112">
        <v>10.158008825830557</v>
      </c>
      <c r="H23" s="113">
        <v>8.6976259858680276</v>
      </c>
      <c r="I23" s="113">
        <v>8.463837402601019</v>
      </c>
      <c r="J23" s="113">
        <v>8.1285291549942649</v>
      </c>
      <c r="K23" s="113">
        <v>8.6278495361280747</v>
      </c>
      <c r="L23" s="112">
        <v>8.3541933375513864</v>
      </c>
      <c r="M23" s="112">
        <v>8.9732263624608244</v>
      </c>
      <c r="N23" s="113">
        <v>7.6875900042354992</v>
      </c>
      <c r="O23" s="112">
        <v>8.7789976447289622</v>
      </c>
      <c r="T23" s="123"/>
      <c r="U23" s="128"/>
      <c r="V23" s="128"/>
      <c r="W23" s="128"/>
      <c r="X23" s="128"/>
      <c r="Y23" s="122"/>
      <c r="Z23" s="122"/>
      <c r="AA23" s="122"/>
      <c r="AB23" s="122"/>
    </row>
    <row r="24" spans="1:28" ht="12.95" customHeight="1" x14ac:dyDescent="0.2">
      <c r="A24" s="115">
        <v>2005</v>
      </c>
      <c r="B24" s="116">
        <v>10.557080748343065</v>
      </c>
      <c r="C24" s="117">
        <v>8.0764706100454298</v>
      </c>
      <c r="D24" s="117">
        <v>9.6916954361788772</v>
      </c>
      <c r="E24" s="117">
        <v>15.802064298783955</v>
      </c>
      <c r="F24" s="117">
        <v>7.7063165102658875</v>
      </c>
      <c r="G24" s="116">
        <v>9.9172611868948337</v>
      </c>
      <c r="H24" s="117">
        <v>8.4397964146789164</v>
      </c>
      <c r="I24" s="117">
        <v>9.3332032002943102</v>
      </c>
      <c r="J24" s="117">
        <v>7.6396807658728845</v>
      </c>
      <c r="K24" s="117">
        <v>8.7065872815724052</v>
      </c>
      <c r="L24" s="116">
        <v>8.1181240401166015</v>
      </c>
      <c r="M24" s="116">
        <v>8.7639899578836236</v>
      </c>
      <c r="N24" s="117">
        <v>8.194873048366901</v>
      </c>
      <c r="O24" s="116">
        <v>8.6780512486614523</v>
      </c>
      <c r="T24" s="123"/>
      <c r="U24" s="128"/>
      <c r="V24" s="128"/>
      <c r="W24" s="128"/>
      <c r="X24" s="128"/>
      <c r="Y24" s="122"/>
      <c r="Z24" s="122"/>
      <c r="AA24" s="122"/>
      <c r="AB24" s="122"/>
    </row>
    <row r="25" spans="1:28" ht="12.95" customHeight="1" x14ac:dyDescent="0.2">
      <c r="A25" s="111">
        <v>2006</v>
      </c>
      <c r="B25" s="112">
        <v>11.261712034643249</v>
      </c>
      <c r="C25" s="113">
        <v>5.6723976834743466</v>
      </c>
      <c r="D25" s="113">
        <v>10.056216981619547</v>
      </c>
      <c r="E25" s="113">
        <v>16.583646128777254</v>
      </c>
      <c r="F25" s="113">
        <v>7.6986479900946234</v>
      </c>
      <c r="G25" s="112">
        <v>9.8913664326951523</v>
      </c>
      <c r="H25" s="113">
        <v>9.4124068798045197</v>
      </c>
      <c r="I25" s="113">
        <v>11.162408206886692</v>
      </c>
      <c r="J25" s="113">
        <v>7.7540733809628284</v>
      </c>
      <c r="K25" s="113">
        <v>8.6489231465348393</v>
      </c>
      <c r="L25" s="112">
        <v>8.4211724219864852</v>
      </c>
      <c r="M25" s="112">
        <v>8.9740983362655644</v>
      </c>
      <c r="N25" s="113">
        <v>7.9837445379646184</v>
      </c>
      <c r="O25" s="112">
        <v>8.8260621557973362</v>
      </c>
      <c r="T25" s="123"/>
      <c r="U25" s="128"/>
      <c r="V25" s="128"/>
      <c r="W25" s="128"/>
      <c r="X25" s="128"/>
      <c r="Y25" s="122"/>
      <c r="Z25" s="122"/>
      <c r="AA25" s="122"/>
      <c r="AB25" s="122"/>
    </row>
    <row r="26" spans="1:28" ht="12.95" customHeight="1" x14ac:dyDescent="0.2">
      <c r="A26" s="115">
        <v>2007</v>
      </c>
      <c r="B26" s="116">
        <v>10.344108986878723</v>
      </c>
      <c r="C26" s="117">
        <v>5.592485800690814</v>
      </c>
      <c r="D26" s="117">
        <v>10.236378753227291</v>
      </c>
      <c r="E26" s="117">
        <v>16.769225625091813</v>
      </c>
      <c r="F26" s="117">
        <v>8.8707404596615476</v>
      </c>
      <c r="G26" s="116">
        <v>10.222798647125423</v>
      </c>
      <c r="H26" s="117">
        <v>8.7518835752675486</v>
      </c>
      <c r="I26" s="117">
        <v>10.272807150951353</v>
      </c>
      <c r="J26" s="117">
        <v>7.8263965394621406</v>
      </c>
      <c r="K26" s="117">
        <v>8.7003131067904409</v>
      </c>
      <c r="L26" s="116">
        <v>8.3296807098582288</v>
      </c>
      <c r="M26" s="116">
        <v>8.9474541345767449</v>
      </c>
      <c r="N26" s="117">
        <v>8.189086702550691</v>
      </c>
      <c r="O26" s="116">
        <v>8.8357354779287398</v>
      </c>
      <c r="T26" s="123"/>
      <c r="U26" s="128"/>
      <c r="V26" s="128"/>
      <c r="W26" s="128"/>
      <c r="X26" s="128"/>
      <c r="Y26" s="122"/>
      <c r="Z26" s="122"/>
      <c r="AA26" s="122"/>
      <c r="AB26" s="122"/>
    </row>
    <row r="27" spans="1:28" ht="12.95" customHeight="1" x14ac:dyDescent="0.2">
      <c r="A27" s="111">
        <v>2008</v>
      </c>
      <c r="B27" s="112">
        <v>10.128848498994063</v>
      </c>
      <c r="C27" s="113">
        <v>7.5555627903179223</v>
      </c>
      <c r="D27" s="113">
        <v>10.927331767868619</v>
      </c>
      <c r="E27" s="113">
        <v>17.678004135941077</v>
      </c>
      <c r="F27" s="113">
        <v>8.0224741376153812</v>
      </c>
      <c r="G27" s="112">
        <v>10.639098058313802</v>
      </c>
      <c r="H27" s="113">
        <v>8.7898461690425922</v>
      </c>
      <c r="I27" s="113">
        <v>11.040367075869902</v>
      </c>
      <c r="J27" s="113">
        <v>7.7542698075579963</v>
      </c>
      <c r="K27" s="113">
        <v>8.8713831226230546</v>
      </c>
      <c r="L27" s="112">
        <v>8.4121076301383599</v>
      </c>
      <c r="M27" s="112">
        <v>9.1136698364057231</v>
      </c>
      <c r="N27" s="113">
        <v>8.118570543276185</v>
      </c>
      <c r="O27" s="112">
        <v>8.9590115734923454</v>
      </c>
      <c r="T27" s="123"/>
      <c r="U27" s="128"/>
      <c r="V27" s="128"/>
      <c r="W27" s="128"/>
      <c r="X27" s="128"/>
      <c r="Y27" s="122"/>
      <c r="Z27" s="122"/>
      <c r="AA27" s="122"/>
      <c r="AB27" s="122"/>
    </row>
    <row r="28" spans="1:28" ht="12.95" customHeight="1" x14ac:dyDescent="0.2">
      <c r="A28" s="115">
        <v>2009</v>
      </c>
      <c r="B28" s="116">
        <v>9.7655635668429124</v>
      </c>
      <c r="C28" s="117">
        <v>7.4248888191626188</v>
      </c>
      <c r="D28" s="117">
        <v>9.7767604514486894</v>
      </c>
      <c r="E28" s="117">
        <v>14.13781946926203</v>
      </c>
      <c r="F28" s="117">
        <v>10.861724481648825</v>
      </c>
      <c r="G28" s="116">
        <v>10.262779799927811</v>
      </c>
      <c r="H28" s="117">
        <v>8.1707832642409048</v>
      </c>
      <c r="I28" s="117">
        <v>10.273283060240983</v>
      </c>
      <c r="J28" s="117">
        <v>7.7737368641853193</v>
      </c>
      <c r="K28" s="117">
        <v>8.4962973658880205</v>
      </c>
      <c r="L28" s="116">
        <v>8.1639151798645226</v>
      </c>
      <c r="M28" s="116">
        <v>8.784852675400284</v>
      </c>
      <c r="N28" s="117">
        <v>7.6760159555988974</v>
      </c>
      <c r="O28" s="116">
        <v>8.624076070815919</v>
      </c>
      <c r="T28" s="123"/>
      <c r="U28" s="128"/>
      <c r="V28" s="128"/>
      <c r="W28" s="128"/>
      <c r="X28" s="128"/>
      <c r="Y28" s="122"/>
      <c r="Z28" s="122"/>
      <c r="AA28" s="122"/>
      <c r="AB28" s="122"/>
    </row>
    <row r="29" spans="1:28" ht="12.95" customHeight="1" x14ac:dyDescent="0.2">
      <c r="A29" s="111">
        <v>2010</v>
      </c>
      <c r="B29" s="118">
        <v>10.683235964578552</v>
      </c>
      <c r="C29" s="119">
        <v>15.695222591777414</v>
      </c>
      <c r="D29" s="119">
        <v>10.558788229891013</v>
      </c>
      <c r="E29" s="119">
        <v>12.556418884070297</v>
      </c>
      <c r="F29" s="119">
        <v>9.7363084554486399</v>
      </c>
      <c r="G29" s="118">
        <v>11.200537334495761</v>
      </c>
      <c r="H29" s="119">
        <v>8.6603897023015115</v>
      </c>
      <c r="I29" s="119">
        <v>10.23558117402318</v>
      </c>
      <c r="J29" s="119">
        <v>7.8934410716186871</v>
      </c>
      <c r="K29" s="119">
        <v>8.5614685777532369</v>
      </c>
      <c r="L29" s="118">
        <v>8.3447237438884887</v>
      </c>
      <c r="M29" s="118">
        <v>9.2397442840707775</v>
      </c>
      <c r="N29" s="119">
        <v>7.8814572794053213</v>
      </c>
      <c r="O29" s="118">
        <v>9.0359558097101047</v>
      </c>
      <c r="Q29" s="129"/>
      <c r="T29" s="120"/>
      <c r="U29" s="130"/>
      <c r="V29" s="130"/>
      <c r="W29" s="130"/>
      <c r="X29" s="130"/>
    </row>
    <row r="30" spans="1:28" ht="12.95" customHeight="1" x14ac:dyDescent="0.2">
      <c r="A30" s="115">
        <v>2011</v>
      </c>
      <c r="B30" s="116">
        <v>12.522231767970329</v>
      </c>
      <c r="C30" s="117">
        <v>16.040853901378554</v>
      </c>
      <c r="D30" s="117">
        <v>10.193851887553928</v>
      </c>
      <c r="E30" s="117">
        <v>13.441311883904245</v>
      </c>
      <c r="F30" s="117">
        <v>10.261980998546486</v>
      </c>
      <c r="G30" s="116">
        <v>11.468438553142821</v>
      </c>
      <c r="H30" s="117">
        <v>8.6303367133382416</v>
      </c>
      <c r="I30" s="117">
        <v>9.8449007587258386</v>
      </c>
      <c r="J30" s="117">
        <v>7.8915493914966568</v>
      </c>
      <c r="K30" s="117">
        <v>8.6105403134099614</v>
      </c>
      <c r="L30" s="116">
        <v>8.3308237396041509</v>
      </c>
      <c r="M30" s="116">
        <v>9.3975472920277596</v>
      </c>
      <c r="N30" s="117">
        <v>7.6979704994456943</v>
      </c>
      <c r="O30" s="116">
        <v>9.1428190463290928</v>
      </c>
      <c r="Q30" s="129"/>
      <c r="S30" s="114"/>
      <c r="T30" s="120"/>
      <c r="U30" s="130"/>
      <c r="V30" s="130"/>
      <c r="W30" s="130"/>
      <c r="X30" s="130"/>
    </row>
    <row r="31" spans="1:28" ht="12.95" customHeight="1" x14ac:dyDescent="0.2">
      <c r="A31" s="125">
        <v>2012</v>
      </c>
      <c r="B31" s="112">
        <v>12.734468708751795</v>
      </c>
      <c r="C31" s="113">
        <v>14.510117027169569</v>
      </c>
      <c r="D31" s="113">
        <v>10.24830652521424</v>
      </c>
      <c r="E31" s="113">
        <v>11.96473784175884</v>
      </c>
      <c r="F31" s="113">
        <v>10.72344760504321</v>
      </c>
      <c r="G31" s="112">
        <v>11.272607220835829</v>
      </c>
      <c r="H31" s="113">
        <v>8.694942429566952</v>
      </c>
      <c r="I31" s="113">
        <v>9.8093995381571535</v>
      </c>
      <c r="J31" s="113">
        <v>8.1938446226694577</v>
      </c>
      <c r="K31" s="113">
        <v>8.8058479328298489</v>
      </c>
      <c r="L31" s="112">
        <v>8.5367188198209725</v>
      </c>
      <c r="M31" s="112">
        <v>9.4546027243148689</v>
      </c>
      <c r="N31" s="113">
        <v>7.6595184341794713</v>
      </c>
      <c r="O31" s="112">
        <v>9.1859787376308297</v>
      </c>
      <c r="Q31" s="129"/>
      <c r="S31" s="114"/>
      <c r="T31" s="123"/>
      <c r="U31" s="131"/>
      <c r="V31" s="131"/>
      <c r="W31" s="131"/>
      <c r="X31" s="131"/>
    </row>
    <row r="32" spans="1:28" ht="12.95" customHeight="1" x14ac:dyDescent="0.2">
      <c r="A32" s="115">
        <v>2013</v>
      </c>
      <c r="B32" s="116">
        <v>10.014510141443852</v>
      </c>
      <c r="C32" s="117">
        <v>16.923316899954909</v>
      </c>
      <c r="D32" s="117">
        <v>10.334782981700705</v>
      </c>
      <c r="E32" s="117">
        <v>11.036860533041089</v>
      </c>
      <c r="F32" s="117">
        <v>10.708452202691902</v>
      </c>
      <c r="G32" s="116">
        <v>11.591259383346577</v>
      </c>
      <c r="H32" s="117">
        <v>8.5937223076288962</v>
      </c>
      <c r="I32" s="117">
        <v>9.3011327067091081</v>
      </c>
      <c r="J32" s="117">
        <v>8.4361149859646218</v>
      </c>
      <c r="K32" s="117">
        <v>8.7611493476857891</v>
      </c>
      <c r="L32" s="116">
        <v>8.598060006644479</v>
      </c>
      <c r="M32" s="116">
        <v>9.4166233566565349</v>
      </c>
      <c r="N32" s="117">
        <v>7.6099239772594904</v>
      </c>
      <c r="O32" s="116">
        <v>9.153034134384864</v>
      </c>
      <c r="Q32" s="129"/>
      <c r="S32" s="114"/>
      <c r="T32" s="123"/>
      <c r="U32" s="131"/>
      <c r="V32" s="131"/>
      <c r="W32" s="131"/>
      <c r="X32" s="131"/>
    </row>
    <row r="33" spans="1:28" ht="12.95" customHeight="1" x14ac:dyDescent="0.2">
      <c r="A33" s="125">
        <v>2014</v>
      </c>
      <c r="B33" s="112">
        <v>10.235477023274859</v>
      </c>
      <c r="C33" s="113">
        <v>15.046143557580956</v>
      </c>
      <c r="D33" s="113">
        <v>10.015211954534212</v>
      </c>
      <c r="E33" s="113">
        <v>11.322342502563188</v>
      </c>
      <c r="F33" s="113">
        <v>10.628548596699043</v>
      </c>
      <c r="G33" s="112">
        <v>11.063987360093819</v>
      </c>
      <c r="H33" s="113">
        <v>8.5496917442613345</v>
      </c>
      <c r="I33" s="113">
        <v>8.9822578219646374</v>
      </c>
      <c r="J33" s="113">
        <v>8.1096019050564632</v>
      </c>
      <c r="K33" s="113">
        <v>8.801584887961992</v>
      </c>
      <c r="L33" s="112">
        <v>8.4095508526999598</v>
      </c>
      <c r="M33" s="112">
        <v>9.1328720276850124</v>
      </c>
      <c r="N33" s="113">
        <v>7.7498258727816296</v>
      </c>
      <c r="O33" s="112">
        <v>8.9399239580020673</v>
      </c>
      <c r="Q33" s="129"/>
      <c r="S33" s="114"/>
      <c r="T33" s="123"/>
      <c r="U33" s="131"/>
      <c r="V33" s="131"/>
      <c r="W33" s="131"/>
      <c r="X33" s="131"/>
    </row>
    <row r="34" spans="1:28" ht="12.95" customHeight="1" x14ac:dyDescent="0.2">
      <c r="A34" s="125">
        <v>2015</v>
      </c>
      <c r="B34" s="112">
        <v>9.4350829393422746</v>
      </c>
      <c r="C34" s="113">
        <v>14.982329357148243</v>
      </c>
      <c r="D34" s="113">
        <v>9.6742941189306784</v>
      </c>
      <c r="E34" s="113">
        <v>10.398469986116522</v>
      </c>
      <c r="F34" s="113">
        <v>9.7524684940426987</v>
      </c>
      <c r="G34" s="112">
        <v>10.277603784728138</v>
      </c>
      <c r="H34" s="113">
        <v>8.4187393336751306</v>
      </c>
      <c r="I34" s="113">
        <v>9.2164796477526529</v>
      </c>
      <c r="J34" s="113">
        <v>8.0599044214073636</v>
      </c>
      <c r="K34" s="113">
        <v>8.9088002423330508</v>
      </c>
      <c r="L34" s="112">
        <v>8.3971211147901155</v>
      </c>
      <c r="M34" s="112">
        <v>8.8726446259322884</v>
      </c>
      <c r="N34" s="113">
        <v>7.3660123362671053</v>
      </c>
      <c r="O34" s="112">
        <v>8.6615211559149685</v>
      </c>
      <c r="Q34" s="129"/>
      <c r="S34" s="114"/>
      <c r="T34" s="123"/>
      <c r="U34" s="131"/>
      <c r="V34" s="131"/>
      <c r="W34" s="131"/>
      <c r="X34" s="131"/>
    </row>
    <row r="35" spans="1:28" ht="12.95" customHeight="1" x14ac:dyDescent="0.2">
      <c r="A35" s="246" t="s">
        <v>6317</v>
      </c>
      <c r="B35" s="247"/>
      <c r="C35" s="247"/>
      <c r="D35" s="247"/>
      <c r="E35" s="247"/>
      <c r="F35" s="247"/>
      <c r="G35" s="247"/>
      <c r="H35" s="247"/>
      <c r="I35" s="247"/>
      <c r="J35" s="247"/>
      <c r="K35" s="247"/>
      <c r="L35" s="247"/>
      <c r="M35" s="247"/>
      <c r="N35" s="247"/>
      <c r="O35" s="248"/>
      <c r="T35" s="123"/>
      <c r="U35" s="131"/>
      <c r="V35" s="131"/>
      <c r="W35" s="131"/>
      <c r="X35" s="131"/>
    </row>
    <row r="36" spans="1:28" s="132" customFormat="1" ht="12.95" customHeight="1" x14ac:dyDescent="0.2">
      <c r="A36" s="115">
        <v>2002</v>
      </c>
      <c r="B36" s="116">
        <f>AVERAGE('[1]Série Encadeada'!B5:B8)</f>
        <v>100</v>
      </c>
      <c r="C36" s="117">
        <f>AVERAGE('[1]Série Encadeada'!C5:C8)</f>
        <v>100</v>
      </c>
      <c r="D36" s="117">
        <f>AVERAGE('[1]Série Encadeada'!D5:D8)</f>
        <v>99.999999999999986</v>
      </c>
      <c r="E36" s="117">
        <f>AVERAGE('[1]Série Encadeada'!E5:E8)</f>
        <v>100</v>
      </c>
      <c r="F36" s="117">
        <f>AVERAGE('[1]Série Encadeada'!F5:F8)</f>
        <v>100</v>
      </c>
      <c r="G36" s="116">
        <f>AVERAGE('[1]Série Encadeada'!G5:G8)</f>
        <v>100.00000000000001</v>
      </c>
      <c r="H36" s="117">
        <f>AVERAGE('[1]Série Encadeada'!H5:H8)</f>
        <v>100</v>
      </c>
      <c r="I36" s="117">
        <f>AVERAGE('[1]Série Encadeada'!I5:I8)</f>
        <v>100</v>
      </c>
      <c r="J36" s="117">
        <f>AVERAGE('[1]Série Encadeada'!J5:J8)</f>
        <v>100</v>
      </c>
      <c r="K36" s="117">
        <f>AVERAGE('[1]Série Encadeada'!K5:K8)</f>
        <v>100</v>
      </c>
      <c r="L36" s="116">
        <f>AVERAGE('[1]Série Encadeada'!L5:L8)</f>
        <v>100</v>
      </c>
      <c r="M36" s="116">
        <f>AVERAGE('[1]Série Encadeada'!M5:M8)</f>
        <v>100</v>
      </c>
      <c r="N36" s="117">
        <f>AVERAGE('[1]Série Encadeada'!N5:N8)</f>
        <v>100</v>
      </c>
      <c r="O36" s="116">
        <f>AVERAGE('[1]Série Encadeada'!O5:O8)</f>
        <v>100</v>
      </c>
      <c r="T36" s="133"/>
      <c r="U36" s="134"/>
      <c r="V36" s="134"/>
      <c r="W36" s="134"/>
      <c r="X36" s="134"/>
    </row>
    <row r="37" spans="1:28" s="132" customFormat="1" ht="12.95" customHeight="1" x14ac:dyDescent="0.2">
      <c r="A37" s="115">
        <v>2003</v>
      </c>
      <c r="B37" s="112">
        <f>AVERAGE('[1]Série Encadeada'!B9:B12)</f>
        <v>96.576319247492108</v>
      </c>
      <c r="C37" s="113">
        <f>AVERAGE('[1]Série Encadeada'!C9:C12)</f>
        <v>111.44567066513287</v>
      </c>
      <c r="D37" s="113">
        <f>AVERAGE('[1]Série Encadeada'!D9:D12)</f>
        <v>102.29280043570262</v>
      </c>
      <c r="E37" s="113">
        <f>AVERAGE('[1]Série Encadeada'!E9:E12)</f>
        <v>114.27106263003928</v>
      </c>
      <c r="F37" s="113">
        <f>AVERAGE('[1]Série Encadeada'!F9:F12)</f>
        <v>96.949286448489545</v>
      </c>
      <c r="G37" s="112">
        <f>AVERAGE('[1]Série Encadeada'!G9:G12)</f>
        <v>104.01307314320178</v>
      </c>
      <c r="H37" s="113">
        <f>AVERAGE('[1]Série Encadeada'!H9:H12)</f>
        <v>102.14435470517532</v>
      </c>
      <c r="I37" s="113">
        <f>AVERAGE('[1]Série Encadeada'!I9:I12)</f>
        <v>99.418189666281961</v>
      </c>
      <c r="J37" s="113">
        <f>AVERAGE('[1]Série Encadeada'!J9:J12)</f>
        <v>102.06177415130693</v>
      </c>
      <c r="K37" s="113">
        <f>AVERAGE('[1]Série Encadeada'!K9:K12)</f>
        <v>101.54591442491416</v>
      </c>
      <c r="L37" s="112">
        <f>AVERAGE('[1]Série Encadeada'!L9:L12)</f>
        <v>101.77051667815407</v>
      </c>
      <c r="M37" s="112">
        <f>AVERAGE('[1]Série Encadeada'!M9:M12)</f>
        <v>102.08210133688857</v>
      </c>
      <c r="N37" s="113">
        <f>AVERAGE('[1]Série Encadeada'!N9:N12)</f>
        <v>102.39257266094884</v>
      </c>
      <c r="O37" s="112">
        <f>AVERAGE('[1]Série Encadeada'!O9:O12)</f>
        <v>102.1268809216938</v>
      </c>
      <c r="T37" s="133"/>
      <c r="U37" s="134"/>
      <c r="V37" s="134"/>
      <c r="W37" s="134"/>
      <c r="X37" s="134"/>
    </row>
    <row r="38" spans="1:28" s="132" customFormat="1" ht="12.95" customHeight="1" x14ac:dyDescent="0.2">
      <c r="A38" s="115">
        <v>2004</v>
      </c>
      <c r="B38" s="116">
        <f>AVERAGE('[1]Série Encadeada'!B13:B16)</f>
        <v>109.79527054812141</v>
      </c>
      <c r="C38" s="117">
        <f>AVERAGE('[1]Série Encadeada'!C13:C16)</f>
        <v>123.88723817212092</v>
      </c>
      <c r="D38" s="117">
        <f>AVERAGE('[1]Série Encadeada'!D13:D16)</f>
        <v>107.31648322414601</v>
      </c>
      <c r="E38" s="117">
        <f>AVERAGE('[1]Série Encadeada'!E13:E16)</f>
        <v>117.98209078462286</v>
      </c>
      <c r="F38" s="117">
        <f>AVERAGE('[1]Série Encadeada'!F13:F16)</f>
        <v>102.89642622173355</v>
      </c>
      <c r="G38" s="116">
        <f>AVERAGE('[1]Série Encadeada'!G13:G16)</f>
        <v>109.47721510647736</v>
      </c>
      <c r="H38" s="117">
        <f>AVERAGE('[1]Série Encadeada'!H13:H16)</f>
        <v>113.12263631710788</v>
      </c>
      <c r="I38" s="117">
        <f>AVERAGE('[1]Série Encadeada'!I13:I16)</f>
        <v>108.55368527106009</v>
      </c>
      <c r="J38" s="117">
        <f>AVERAGE('[1]Série Encadeada'!J13:J16)</f>
        <v>106.28511811206913</v>
      </c>
      <c r="K38" s="117">
        <f>AVERAGE('[1]Série Encadeada'!K13:K16)</f>
        <v>105.93754227940384</v>
      </c>
      <c r="L38" s="116">
        <f>AVERAGE('[1]Série Encadeada'!L13:L16)</f>
        <v>107.38133444199435</v>
      </c>
      <c r="M38" s="116">
        <f>AVERAGE('[1]Série Encadeada'!M13:M16)</f>
        <v>108.18243796570387</v>
      </c>
      <c r="N38" s="117">
        <f>AVERAGE('[1]Série Encadeada'!N13:N16)</f>
        <v>107.86792090419885</v>
      </c>
      <c r="O38" s="116">
        <f>AVERAGE('[1]Série Encadeada'!O13:O16)</f>
        <v>108.13907995202899</v>
      </c>
      <c r="T38" s="133"/>
      <c r="U38" s="134"/>
      <c r="V38" s="134"/>
      <c r="W38" s="134"/>
      <c r="X38" s="134"/>
    </row>
    <row r="39" spans="1:28" s="132" customFormat="1" ht="12.95" customHeight="1" x14ac:dyDescent="0.2">
      <c r="A39" s="115">
        <v>2005</v>
      </c>
      <c r="B39" s="112">
        <f>AVERAGE('[1]Série Encadeada'!B17:B20)</f>
        <v>110.89613323726635</v>
      </c>
      <c r="C39" s="113">
        <f>AVERAGE('[1]Série Encadeada'!C17:C20)</f>
        <v>135.08854244463089</v>
      </c>
      <c r="D39" s="113">
        <f>AVERAGE('[1]Série Encadeada'!D17:D20)</f>
        <v>112.13354870955934</v>
      </c>
      <c r="E39" s="113">
        <f>AVERAGE('[1]Série Encadeada'!E17:E20)</f>
        <v>121.91454752006702</v>
      </c>
      <c r="F39" s="113">
        <f>AVERAGE('[1]Série Encadeada'!F17:F20)</f>
        <v>104.75550983152732</v>
      </c>
      <c r="G39" s="112">
        <f>AVERAGE('[1]Série Encadeada'!G17:G20)</f>
        <v>114.24664220287833</v>
      </c>
      <c r="H39" s="113">
        <f>AVERAGE('[1]Série Encadeada'!H17:H20)</f>
        <v>117.43409890367512</v>
      </c>
      <c r="I39" s="113">
        <f>AVERAGE('[1]Série Encadeada'!I17:I20)</f>
        <v>110.99894501906307</v>
      </c>
      <c r="J39" s="113">
        <f>AVERAGE('[1]Série Encadeada'!J17:J20)</f>
        <v>112.29762320286999</v>
      </c>
      <c r="K39" s="113">
        <f>AVERAGE('[1]Série Encadeada'!K17:K20)</f>
        <v>106.73169211386231</v>
      </c>
      <c r="L39" s="112">
        <f>AVERAGE('[1]Série Encadeada'!L17:L20)</f>
        <v>111.62747623110623</v>
      </c>
      <c r="M39" s="112">
        <f>AVERAGE('[1]Série Encadeada'!M17:M20)</f>
        <v>112.36642844407677</v>
      </c>
      <c r="N39" s="113">
        <f>AVERAGE('[1]Série Encadeada'!N17:N20)</f>
        <v>113.29438350687801</v>
      </c>
      <c r="O39" s="112">
        <f>AVERAGE('[1]Série Encadeada'!O17:O20)</f>
        <v>112.48779179160185</v>
      </c>
      <c r="T39" s="133"/>
      <c r="U39" s="134"/>
      <c r="V39" s="134"/>
      <c r="W39" s="134"/>
      <c r="X39" s="134"/>
    </row>
    <row r="40" spans="1:28" s="132" customFormat="1" ht="12.95" customHeight="1" x14ac:dyDescent="0.2">
      <c r="A40" s="115">
        <v>2006</v>
      </c>
      <c r="B40" s="116">
        <f>AVERAGE('[1]Série Encadeada'!B21:B24)</f>
        <v>119.15714844847804</v>
      </c>
      <c r="C40" s="117">
        <f>AVERAGE('[1]Série Encadeada'!C21:C24)</f>
        <v>149.72445971498786</v>
      </c>
      <c r="D40" s="117">
        <f>AVERAGE('[1]Série Encadeada'!D21:D24)</f>
        <v>113.54130570766046</v>
      </c>
      <c r="E40" s="117">
        <f>AVERAGE('[1]Série Encadeada'!E21:E24)</f>
        <v>123.51864737861807</v>
      </c>
      <c r="F40" s="117">
        <f>AVERAGE('[1]Série Encadeada'!F21:F24)</f>
        <v>105.62941260072171</v>
      </c>
      <c r="G40" s="116">
        <f>AVERAGE('[1]Série Encadeada'!G21:G24)</f>
        <v>116.61924788981619</v>
      </c>
      <c r="H40" s="117">
        <f>AVERAGE('[1]Série Encadeada'!H21:H24)</f>
        <v>124.43366577030039</v>
      </c>
      <c r="I40" s="117">
        <f>AVERAGE('[1]Série Encadeada'!I21:I24)</f>
        <v>116.04354445177292</v>
      </c>
      <c r="J40" s="117">
        <f>AVERAGE('[1]Série Encadeada'!J21:J24)</f>
        <v>116.36082977986761</v>
      </c>
      <c r="K40" s="117">
        <f>AVERAGE('[1]Série Encadeada'!K21:K24)</f>
        <v>109.90614974675566</v>
      </c>
      <c r="L40" s="116">
        <f>AVERAGE('[1]Série Encadeada'!L21:L24)</f>
        <v>115.98498673305225</v>
      </c>
      <c r="M40" s="116">
        <f>AVERAGE('[1]Série Encadeada'!M21:M24)</f>
        <v>116.35433015138659</v>
      </c>
      <c r="N40" s="117">
        <f>AVERAGE('[1]Série Encadeada'!N21:N24)</f>
        <v>120.18038624030329</v>
      </c>
      <c r="O40" s="116">
        <f>AVERAGE('[1]Série Encadeada'!O21:O24)</f>
        <v>116.88565345105937</v>
      </c>
      <c r="Q40" s="135"/>
      <c r="T40" s="133"/>
      <c r="U40" s="134"/>
      <c r="V40" s="134"/>
      <c r="W40" s="134"/>
      <c r="X40" s="134"/>
    </row>
    <row r="41" spans="1:28" s="132" customFormat="1" ht="12.95" customHeight="1" x14ac:dyDescent="0.2">
      <c r="A41" s="115">
        <v>2007</v>
      </c>
      <c r="B41" s="112">
        <f>AVERAGE('[1]Série Encadeada'!B25:B28)</f>
        <v>109.81511531117035</v>
      </c>
      <c r="C41" s="113">
        <f>AVERAGE('[1]Série Encadeada'!C25:C28)</f>
        <v>169.074324787564</v>
      </c>
      <c r="D41" s="113">
        <f>AVERAGE('[1]Série Encadeada'!D25:D28)</f>
        <v>122.40606877714146</v>
      </c>
      <c r="E41" s="113">
        <f>AVERAGE('[1]Série Encadeada'!E25:E28)</f>
        <v>129.01966036640732</v>
      </c>
      <c r="F41" s="113">
        <f>AVERAGE('[1]Série Encadeada'!F25:F28)</f>
        <v>125.96546698414961</v>
      </c>
      <c r="G41" s="112">
        <f>AVERAGE('[1]Série Encadeada'!G25:G28)</f>
        <v>127.02482716295637</v>
      </c>
      <c r="H41" s="113">
        <f>AVERAGE('[1]Série Encadeada'!H25:H28)</f>
        <v>132.87391422071005</v>
      </c>
      <c r="I41" s="113">
        <f>AVERAGE('[1]Série Encadeada'!I25:I28)</f>
        <v>120.57678100107157</v>
      </c>
      <c r="J41" s="113">
        <f>AVERAGE('[1]Série Encadeada'!J25:J28)</f>
        <v>122.35581703689823</v>
      </c>
      <c r="K41" s="113">
        <f>AVERAGE('[1]Série Encadeada'!K25:K28)</f>
        <v>112.45871048320734</v>
      </c>
      <c r="L41" s="112">
        <f>AVERAGE('[1]Série Encadeada'!L25:L28)</f>
        <v>121.39665589919395</v>
      </c>
      <c r="M41" s="112">
        <f>AVERAGE('[1]Série Encadeada'!M25:M28)</f>
        <v>122.35623189591175</v>
      </c>
      <c r="N41" s="113">
        <f>AVERAGE('[1]Série Encadeada'!N25:N28)</f>
        <v>129.63824137426957</v>
      </c>
      <c r="O41" s="112">
        <f>AVERAGE('[1]Série Encadeada'!O25:O28)</f>
        <v>123.34348630528946</v>
      </c>
      <c r="T41" s="133"/>
      <c r="U41" s="134"/>
      <c r="V41" s="134"/>
      <c r="W41" s="134"/>
      <c r="X41" s="134"/>
    </row>
    <row r="42" spans="1:28" s="132" customFormat="1" ht="12.95" customHeight="1" x14ac:dyDescent="0.2">
      <c r="A42" s="115">
        <v>2008</v>
      </c>
      <c r="B42" s="116">
        <f>AVERAGE('[1]Série Encadeada'!B29:B32)</f>
        <v>130.47509983424604</v>
      </c>
      <c r="C42" s="117">
        <f>AVERAGE('[1]Série Encadeada'!C29:C32)</f>
        <v>169.76198587823347</v>
      </c>
      <c r="D42" s="117">
        <f>AVERAGE('[1]Série Encadeada'!D29:D32)</f>
        <v>125.17230180752665</v>
      </c>
      <c r="E42" s="117">
        <f>AVERAGE('[1]Série Encadeada'!E29:E32)</f>
        <v>132.91941069414992</v>
      </c>
      <c r="F42" s="117">
        <f>AVERAGE('[1]Série Encadeada'!F29:F32)</f>
        <v>123.02789530869983</v>
      </c>
      <c r="G42" s="116">
        <f>AVERAGE('[1]Série Encadeada'!G29:G32)</f>
        <v>129.07898925516429</v>
      </c>
      <c r="H42" s="117">
        <f>AVERAGE('[1]Série Encadeada'!H29:H32)</f>
        <v>137.77037268411826</v>
      </c>
      <c r="I42" s="117">
        <f>AVERAGE('[1]Série Encadeada'!I29:I32)</f>
        <v>126.16117357575273</v>
      </c>
      <c r="J42" s="117">
        <f>AVERAGE('[1]Série Encadeada'!J29:J32)</f>
        <v>129.75059014936198</v>
      </c>
      <c r="K42" s="117">
        <f>AVERAGE('[1]Série Encadeada'!K29:K32)</f>
        <v>114.52288907388247</v>
      </c>
      <c r="L42" s="116">
        <f>AVERAGE('[1]Série Encadeada'!L29:L32)</f>
        <v>126.8175931856029</v>
      </c>
      <c r="M42" s="116">
        <f>AVERAGE('[1]Série Encadeada'!M29:M32)</f>
        <v>127.79143853490001</v>
      </c>
      <c r="N42" s="117">
        <f>AVERAGE('[1]Série Encadeada'!N29:N32)</f>
        <v>137.64476515192371</v>
      </c>
      <c r="O42" s="116">
        <f>AVERAGE('[1]Série Encadeada'!O29:O32)</f>
        <v>129.11455114495271</v>
      </c>
      <c r="T42" s="133"/>
      <c r="U42" s="134"/>
      <c r="V42" s="134"/>
      <c r="W42" s="134"/>
      <c r="X42" s="134"/>
    </row>
    <row r="43" spans="1:28" s="132" customFormat="1" ht="12.95" customHeight="1" x14ac:dyDescent="0.2">
      <c r="A43" s="115">
        <v>2009</v>
      </c>
      <c r="B43" s="112">
        <f>AVERAGE('[1]Série Encadeada'!B33:B36)</f>
        <v>121.51468584597652</v>
      </c>
      <c r="C43" s="113">
        <f>AVERAGE('[1]Série Encadeada'!C33:C36)</f>
        <v>126.33658528085229</v>
      </c>
      <c r="D43" s="113">
        <f>AVERAGE('[1]Série Encadeada'!D33:D36)</f>
        <v>104.6106152439377</v>
      </c>
      <c r="E43" s="113">
        <f>AVERAGE('[1]Série Encadeada'!E33:E36)</f>
        <v>131.65796698635299</v>
      </c>
      <c r="F43" s="113">
        <f>AVERAGE('[1]Série Encadeada'!F33:F36)</f>
        <v>134.2134665513924</v>
      </c>
      <c r="G43" s="112">
        <f>AVERAGE('[1]Série Encadeada'!G33:G36)</f>
        <v>113.85842074532476</v>
      </c>
      <c r="H43" s="113">
        <f>AVERAGE('[1]Série Encadeada'!H33:H36)</f>
        <v>135.03575570829153</v>
      </c>
      <c r="I43" s="113">
        <f>AVERAGE('[1]Série Encadeada'!I33:I36)</f>
        <v>117.5090932013581</v>
      </c>
      <c r="J43" s="113">
        <f>AVERAGE('[1]Série Encadeada'!J33:J36)</f>
        <v>131.33971897975147</v>
      </c>
      <c r="K43" s="113">
        <f>AVERAGE('[1]Série Encadeada'!K33:K36)</f>
        <v>119.16586993539639</v>
      </c>
      <c r="L43" s="112">
        <f>AVERAGE('[1]Série Encadeada'!L33:L36)</f>
        <v>127.72951900526951</v>
      </c>
      <c r="M43" s="112">
        <f>AVERAGE('[1]Série Encadeada'!M33:M36)</f>
        <v>123.02618664242601</v>
      </c>
      <c r="N43" s="113">
        <f>AVERAGE('[1]Série Encadeada'!N33:N36)</f>
        <v>130.62329246831666</v>
      </c>
      <c r="O43" s="112">
        <f>AVERAGE('[1]Série Encadeada'!O33:O36)</f>
        <v>124.05042888409488</v>
      </c>
      <c r="T43" s="133"/>
      <c r="U43" s="134"/>
      <c r="V43" s="134"/>
      <c r="W43" s="134"/>
      <c r="X43" s="134"/>
    </row>
    <row r="44" spans="1:28" ht="12.95" customHeight="1" x14ac:dyDescent="0.2">
      <c r="A44" s="115">
        <v>2010</v>
      </c>
      <c r="B44" s="116">
        <f>AVERAGE('[1]Série Encadeada'!B37:B40)</f>
        <v>135.23966220094309</v>
      </c>
      <c r="C44" s="117">
        <f>AVERAGE('[1]Série Encadeada'!C37:C40)</f>
        <v>175.76473130368862</v>
      </c>
      <c r="D44" s="117">
        <f>AVERAGE('[1]Série Encadeada'!D37:D40)</f>
        <v>120.46393674603431</v>
      </c>
      <c r="E44" s="117">
        <f>AVERAGE('[1]Série Encadeada'!E37:E40)</f>
        <v>134.86646994515664</v>
      </c>
      <c r="F44" s="117">
        <f>AVERAGE('[1]Série Encadeada'!F37:F40)</f>
        <v>148.46976273751653</v>
      </c>
      <c r="G44" s="116">
        <f>AVERAGE('[1]Série Encadeada'!G37:G40)</f>
        <v>129.55711037982562</v>
      </c>
      <c r="H44" s="117">
        <f>AVERAGE('[1]Série Encadeada'!H37:H40)</f>
        <v>150.2472482364837</v>
      </c>
      <c r="I44" s="117">
        <f>AVERAGE('[1]Série Encadeada'!I37:I40)</f>
        <v>133.2120545251646</v>
      </c>
      <c r="J44" s="117">
        <f>AVERAGE('[1]Série Encadeada'!J37:J40)</f>
        <v>137.20558950808675</v>
      </c>
      <c r="K44" s="117">
        <f>AVERAGE('[1]Série Encadeada'!K37:K40)</f>
        <v>122.34757949107417</v>
      </c>
      <c r="L44" s="116">
        <f>AVERAGE('[1]Série Encadeada'!L37:L40)</f>
        <v>135.2332967607955</v>
      </c>
      <c r="M44" s="116">
        <f>AVERAGE('[1]Série Encadeada'!M37:M40)</f>
        <v>133.55202304903554</v>
      </c>
      <c r="N44" s="117">
        <f>AVERAGE('[1]Série Encadeada'!N37:N40)</f>
        <v>147.14645491296955</v>
      </c>
      <c r="O44" s="116">
        <f>AVERAGE('[1]Série Encadeada'!O37:O40)</f>
        <v>135.31927771424813</v>
      </c>
      <c r="T44" s="123"/>
      <c r="U44" s="131"/>
      <c r="V44" s="131"/>
      <c r="W44" s="131"/>
      <c r="X44" s="131"/>
    </row>
    <row r="45" spans="1:28" ht="12.95" customHeight="1" x14ac:dyDescent="0.2">
      <c r="A45" s="115">
        <v>2011</v>
      </c>
      <c r="B45" s="116">
        <f>AVERAGE('[1]Série Encadeada'!B41:B44)</f>
        <v>134.1109304948298</v>
      </c>
      <c r="C45" s="117">
        <f>AVERAGE('[1]Série Encadeada'!C41:C44)</f>
        <v>179.27626622626019</v>
      </c>
      <c r="D45" s="117">
        <f>AVERAGE('[1]Série Encadeada'!D41:D44)</f>
        <v>121.53369494711556</v>
      </c>
      <c r="E45" s="117">
        <f>AVERAGE('[1]Série Encadeada'!E41:E44)</f>
        <v>141.25669746631516</v>
      </c>
      <c r="F45" s="117">
        <f>AVERAGE('[1]Série Encadeada'!F41:F44)</f>
        <v>157.7975469529589</v>
      </c>
      <c r="G45" s="116">
        <f>AVERAGE('[1]Série Encadeada'!G41:G44)</f>
        <v>132.91774434223478</v>
      </c>
      <c r="H45" s="117">
        <f>AVERAGE('[1]Série Encadeada'!H41:H44)</f>
        <v>156.76841630324176</v>
      </c>
      <c r="I45" s="117">
        <f>AVERAGE('[1]Série Encadeada'!I41:I44)</f>
        <v>138.76814948553471</v>
      </c>
      <c r="J45" s="117">
        <f>AVERAGE('[1]Série Encadeada'!J41:J44)</f>
        <v>139.47433223292145</v>
      </c>
      <c r="K45" s="117">
        <f>AVERAGE('[1]Série Encadeada'!K41:K44)</f>
        <v>124.63454419590613</v>
      </c>
      <c r="L45" s="116">
        <f>AVERAGE('[1]Série Encadeada'!L41:L44)</f>
        <v>138.50662039394194</v>
      </c>
      <c r="M45" s="116">
        <f>AVERAGE('[1]Série Encadeada'!M41:M44)</f>
        <v>136.61812433234931</v>
      </c>
      <c r="N45" s="117">
        <f>AVERAGE('[1]Série Encadeada'!N41:N44)</f>
        <v>152.59993786433316</v>
      </c>
      <c r="O45" s="116">
        <f>AVERAGE('[1]Série Encadeada'!O41:O44)</f>
        <v>138.67570263186064</v>
      </c>
      <c r="T45" s="120"/>
      <c r="U45" s="130"/>
      <c r="V45" s="130"/>
      <c r="W45" s="130"/>
      <c r="X45" s="130"/>
    </row>
    <row r="46" spans="1:28" s="132" customFormat="1" ht="12.95" customHeight="1" x14ac:dyDescent="0.2">
      <c r="A46" s="115">
        <v>2012</v>
      </c>
      <c r="B46" s="116">
        <f>AVERAGE('[1]Série Encadeada'!B45:B48)</f>
        <v>157.91433398589268</v>
      </c>
      <c r="C46" s="117">
        <f>AVERAGE('[1]Série Encadeada'!C45:C48)</f>
        <v>178.55540385718604</v>
      </c>
      <c r="D46" s="117">
        <f>AVERAGE('[1]Série Encadeada'!D45:D48)</f>
        <v>119.27169276900142</v>
      </c>
      <c r="E46" s="117">
        <f>AVERAGE('[1]Série Encadeada'!E45:E48)</f>
        <v>142.56492382651174</v>
      </c>
      <c r="F46" s="117">
        <f>AVERAGE('[1]Série Encadeada'!F45:F48)</f>
        <v>163.82397246486386</v>
      </c>
      <c r="G46" s="116">
        <f>AVERAGE('[1]Série Encadeada'!G45:G48)</f>
        <v>132.86673999816398</v>
      </c>
      <c r="H46" s="117">
        <f>AVERAGE('[1]Série Encadeada'!H45:H48)</f>
        <v>156.79141341418878</v>
      </c>
      <c r="I46" s="117">
        <f>AVERAGE('[1]Série Encadeada'!I45:I48)</f>
        <v>137.6618118052113</v>
      </c>
      <c r="J46" s="117">
        <f>AVERAGE('[1]Série Encadeada'!J45:J48)</f>
        <v>148.07880590251199</v>
      </c>
      <c r="K46" s="117">
        <f>AVERAGE('[1]Série Encadeada'!K45:K48)</f>
        <v>125.84200812297502</v>
      </c>
      <c r="L46" s="116">
        <f>AVERAGE('[1]Série Encadeada'!L45:L48)</f>
        <v>142.8585268081296</v>
      </c>
      <c r="M46" s="116">
        <f>AVERAGE('[1]Série Encadeada'!M45:M48)</f>
        <v>140.8279005706458</v>
      </c>
      <c r="N46" s="117">
        <f>AVERAGE('[1]Série Encadeada'!N45:N48)</f>
        <v>160.25843964758545</v>
      </c>
      <c r="O46" s="116">
        <f>AVERAGE('[1]Série Encadeada'!O45:O48)</f>
        <v>143.28789803970855</v>
      </c>
      <c r="T46" s="120"/>
      <c r="U46" s="130"/>
      <c r="V46" s="130"/>
      <c r="W46" s="130"/>
      <c r="X46" s="130"/>
      <c r="Y46" s="110"/>
      <c r="Z46" s="110"/>
      <c r="AA46" s="110"/>
      <c r="AB46" s="110"/>
    </row>
    <row r="47" spans="1:28" ht="12.95" customHeight="1" x14ac:dyDescent="0.2">
      <c r="A47" s="115">
        <v>2013</v>
      </c>
      <c r="B47" s="116">
        <f>AVERAGE('[1]Série Encadeada'!B49:B52)</f>
        <v>157.5829736142818</v>
      </c>
      <c r="C47" s="117">
        <f>AVERAGE('[1]Série Encadeada'!C49:C52)</f>
        <v>168.81500503222134</v>
      </c>
      <c r="D47" s="117">
        <f>AVERAGE('[1]Série Encadeada'!D49:D52)</f>
        <v>118.99749171550121</v>
      </c>
      <c r="E47" s="117">
        <f>AVERAGE('[1]Série Encadeada'!E49:E52)</f>
        <v>126.01291729705261</v>
      </c>
      <c r="F47" s="117">
        <f>AVERAGE('[1]Série Encadeada'!F49:F52)</f>
        <v>170.14485347209242</v>
      </c>
      <c r="G47" s="116">
        <f>AVERAGE('[1]Série Encadeada'!G49:G52)</f>
        <v>130.77653329731589</v>
      </c>
      <c r="H47" s="117">
        <f>AVERAGE('[1]Série Encadeada'!H49:H52)</f>
        <v>156.77032808763926</v>
      </c>
      <c r="I47" s="117">
        <f>AVERAGE('[1]Série Encadeada'!I49:I52)</f>
        <v>140.24825544464233</v>
      </c>
      <c r="J47" s="117">
        <f>AVERAGE('[1]Série Encadeada'!J49:J52)</f>
        <v>150.53502432437358</v>
      </c>
      <c r="K47" s="117">
        <f>AVERAGE('[1]Série Encadeada'!K49:K52)</f>
        <v>128.34997300431257</v>
      </c>
      <c r="L47" s="116">
        <f>AVERAGE('[1]Série Encadeada'!L49:L52)</f>
        <v>144.893327481683</v>
      </c>
      <c r="M47" s="116">
        <f>AVERAGE('[1]Série Encadeada'!M49:M52)</f>
        <v>141.37179933897571</v>
      </c>
      <c r="N47" s="117">
        <f>AVERAGE('[1]Série Encadeada'!N49:N52)</f>
        <v>161.90538153238296</v>
      </c>
      <c r="O47" s="116">
        <f>AVERAGE('[1]Série Encadeada'!O49:O52)</f>
        <v>143.95598555136175</v>
      </c>
      <c r="Q47" s="132"/>
      <c r="T47" s="120"/>
      <c r="U47" s="130"/>
      <c r="V47" s="130"/>
      <c r="W47" s="130"/>
      <c r="X47" s="130"/>
    </row>
    <row r="48" spans="1:28" ht="12.95" customHeight="1" x14ac:dyDescent="0.2">
      <c r="A48" s="115">
        <v>2014</v>
      </c>
      <c r="B48" s="116">
        <f>AVERAGE('[1]Série Encadeada'!B53:B56)</f>
        <v>148.62596858451846</v>
      </c>
      <c r="C48" s="117">
        <f>AVERAGE('[1]Série Encadeada'!C53:C56)</f>
        <v>171.74072148115198</v>
      </c>
      <c r="D48" s="117">
        <f>AVERAGE('[1]Série Encadeada'!D53:D56)</f>
        <v>113.08029511082695</v>
      </c>
      <c r="E48" s="117">
        <f>AVERAGE('[1]Série Encadeada'!E53:E56)</f>
        <v>116.35258859579746</v>
      </c>
      <c r="F48" s="117">
        <f>AVERAGE('[1]Série Encadeada'!F53:F56)</f>
        <v>166.39631568344711</v>
      </c>
      <c r="G48" s="116">
        <f>AVERAGE('[1]Série Encadeada'!G53:G56)</f>
        <v>127.00112924031379</v>
      </c>
      <c r="H48" s="117">
        <f>AVERAGE('[1]Série Encadeada'!H53:H56)</f>
        <v>159.98288253534304</v>
      </c>
      <c r="I48" s="117">
        <f>AVERAGE('[1]Série Encadeada'!I53:I56)</f>
        <v>142.0090691477192</v>
      </c>
      <c r="J48" s="117">
        <f>AVERAGE('[1]Série Encadeada'!J53:J56)</f>
        <v>151.02775810257435</v>
      </c>
      <c r="K48" s="117">
        <f>AVERAGE('[1]Série Encadeada'!K53:K56)</f>
        <v>128.00873234028091</v>
      </c>
      <c r="L48" s="116">
        <f>AVERAGE('[1]Série Encadeada'!L53:L56)</f>
        <v>145.73648529615787</v>
      </c>
      <c r="M48" s="116">
        <f>AVERAGE('[1]Série Encadeada'!M53:M56)</f>
        <v>140.19728314738114</v>
      </c>
      <c r="N48" s="117">
        <f>AVERAGE('[1]Série Encadeada'!N53:N56)</f>
        <v>162.29896165162904</v>
      </c>
      <c r="O48" s="116">
        <f>AVERAGE('[1]Série Encadeada'!O53:O56)</f>
        <v>142.94751986587832</v>
      </c>
      <c r="Q48" s="132"/>
    </row>
    <row r="49" spans="1:31" ht="12.95" customHeight="1" x14ac:dyDescent="0.2">
      <c r="A49" s="125">
        <v>2015</v>
      </c>
      <c r="B49" s="112">
        <f>AVERAGE('[1]Série Encadeada'!B57:B60)</f>
        <v>145.11739621771287</v>
      </c>
      <c r="C49" s="113">
        <f>AVERAGE('[1]Série Encadeada'!C57:C60)</f>
        <v>178.91292736847814</v>
      </c>
      <c r="D49" s="113">
        <f>AVERAGE('[1]Série Encadeada'!D57:D60)</f>
        <v>103.5734993076435</v>
      </c>
      <c r="E49" s="113">
        <f>AVERAGE('[1]Série Encadeada'!E57:E60)</f>
        <v>108.35239380174529</v>
      </c>
      <c r="F49" s="113">
        <f>AVERAGE('[1]Série Encadeada'!F57:F60)</f>
        <v>148.16505904844368</v>
      </c>
      <c r="G49" s="112">
        <f>AVERAGE('[1]Série Encadeada'!G57:G60)</f>
        <v>119.06973766907063</v>
      </c>
      <c r="H49" s="113">
        <f>AVERAGE('[1]Série Encadeada'!H57:H60)</f>
        <v>151.93738310797156</v>
      </c>
      <c r="I49" s="113">
        <f>AVERAGE('[1]Série Encadeada'!I57:I60)</f>
        <v>132.69614061972337</v>
      </c>
      <c r="J49" s="113">
        <f>AVERAGE('[1]Série Encadeada'!J57:J60)</f>
        <v>146.42859175487138</v>
      </c>
      <c r="K49" s="113">
        <f>AVERAGE('[1]Série Encadeada'!K57:K60)</f>
        <v>126.69903836067159</v>
      </c>
      <c r="L49" s="112">
        <f>AVERAGE('[1]Série Encadeada'!L57:L60)</f>
        <v>141.09656740926613</v>
      </c>
      <c r="M49" s="112">
        <f>AVERAGE('[1]Série Encadeada'!M57:M60)</f>
        <v>134.56169603379593</v>
      </c>
      <c r="N49" s="113">
        <f>AVERAGE('[1]Série Encadeada'!N57:N60)</f>
        <v>152.50248800476351</v>
      </c>
      <c r="O49" s="112">
        <f>AVERAGE('[1]Série Encadeada'!O57:O60)</f>
        <v>136.85280499326117</v>
      </c>
      <c r="Q49" s="132"/>
    </row>
    <row r="50" spans="1:31" ht="12.95" customHeight="1" x14ac:dyDescent="0.2">
      <c r="A50" s="125">
        <v>2016</v>
      </c>
      <c r="B50" s="112">
        <f>AVERAGE('[1]Série Encadeada'!B61:B64)</f>
        <v>158.00774371707445</v>
      </c>
      <c r="C50" s="113">
        <f>AVERAGE('[1]Série Encadeada'!C61:C64)</f>
        <v>158.84281611571677</v>
      </c>
      <c r="D50" s="113">
        <f>AVERAGE('[1]Série Encadeada'!D61:D64)</f>
        <v>98.047109693806277</v>
      </c>
      <c r="E50" s="113">
        <f>AVERAGE('[1]Série Encadeada'!E61:E64)</f>
        <v>129.31504960808456</v>
      </c>
      <c r="F50" s="113">
        <f>AVERAGE('[1]Série Encadeada'!F61:F64)</f>
        <v>134.8463615487257</v>
      </c>
      <c r="G50" s="112">
        <f>AVERAGE('[1]Série Encadeada'!G61:G64)</f>
        <v>113.84479047812688</v>
      </c>
      <c r="H50" s="113">
        <f>AVERAGE('[1]Série Encadeada'!H61:H64)</f>
        <v>143.98621497636927</v>
      </c>
      <c r="I50" s="113">
        <f>AVERAGE('[1]Série Encadeada'!I61:I64)</f>
        <v>127.94517456442408</v>
      </c>
      <c r="J50" s="113">
        <f>AVERAGE('[1]Série Encadeada'!J61:J64)</f>
        <v>142.01181351075255</v>
      </c>
      <c r="K50" s="113">
        <f>AVERAGE('[1]Série Encadeada'!K61:K64)</f>
        <v>127.62066150826102</v>
      </c>
      <c r="L50" s="112">
        <f>AVERAGE('[1]Série Encadeada'!L61:L64)</f>
        <v>138.65133988185141</v>
      </c>
      <c r="M50" s="112">
        <f>AVERAGE('[1]Série Encadeada'!M61:M64)</f>
        <v>132.06094798179464</v>
      </c>
      <c r="N50" s="113">
        <f>AVERAGE('[1]Série Encadeada'!N61:N64)</f>
        <v>150.35408357135356</v>
      </c>
      <c r="O50" s="112">
        <f>AVERAGE('[1]Série Encadeada'!O61:O64)</f>
        <v>134.38281418976237</v>
      </c>
      <c r="Q50" s="132"/>
    </row>
    <row r="51" spans="1:31" ht="12.95" customHeight="1" x14ac:dyDescent="0.2">
      <c r="A51" s="246" t="s">
        <v>6318</v>
      </c>
      <c r="B51" s="247"/>
      <c r="C51" s="247"/>
      <c r="D51" s="247"/>
      <c r="E51" s="247"/>
      <c r="F51" s="247"/>
      <c r="G51" s="247"/>
      <c r="H51" s="247"/>
      <c r="I51" s="247"/>
      <c r="J51" s="247"/>
      <c r="K51" s="247"/>
      <c r="L51" s="247"/>
      <c r="M51" s="247"/>
      <c r="N51" s="247"/>
      <c r="O51" s="248"/>
    </row>
    <row r="52" spans="1:31" ht="12.95" customHeight="1" x14ac:dyDescent="0.2">
      <c r="A52" s="111">
        <v>2003</v>
      </c>
      <c r="B52" s="112">
        <f t="shared" ref="B52:O65" si="2">(B37/B36-1)*100</f>
        <v>-3.4236807525078961</v>
      </c>
      <c r="C52" s="113">
        <f t="shared" si="2"/>
        <v>11.445670665132868</v>
      </c>
      <c r="D52" s="113">
        <f t="shared" si="2"/>
        <v>2.2928004357026355</v>
      </c>
      <c r="E52" s="113">
        <f t="shared" si="2"/>
        <v>14.271062630039278</v>
      </c>
      <c r="F52" s="113">
        <f t="shared" si="2"/>
        <v>-3.0507135515104533</v>
      </c>
      <c r="G52" s="112">
        <f t="shared" si="2"/>
        <v>4.0130731432017619</v>
      </c>
      <c r="H52" s="113">
        <f t="shared" si="2"/>
        <v>2.1443547051753109</v>
      </c>
      <c r="I52" s="113">
        <f t="shared" si="2"/>
        <v>-0.58181033371803581</v>
      </c>
      <c r="J52" s="113">
        <f t="shared" si="2"/>
        <v>2.0617741513069276</v>
      </c>
      <c r="K52" s="113">
        <f t="shared" si="2"/>
        <v>1.5459144249141632</v>
      </c>
      <c r="L52" s="112">
        <f t="shared" si="2"/>
        <v>1.770516678154066</v>
      </c>
      <c r="M52" s="112">
        <f t="shared" si="2"/>
        <v>2.0821013368885755</v>
      </c>
      <c r="N52" s="113">
        <f t="shared" si="2"/>
        <v>2.3925726609488329</v>
      </c>
      <c r="O52" s="112">
        <f t="shared" si="2"/>
        <v>2.1268809216937967</v>
      </c>
      <c r="Q52" s="114"/>
    </row>
    <row r="53" spans="1:31" ht="12.95" customHeight="1" x14ac:dyDescent="0.2">
      <c r="A53" s="111">
        <v>2004</v>
      </c>
      <c r="B53" s="112">
        <f t="shared" si="2"/>
        <v>13.687570000212634</v>
      </c>
      <c r="C53" s="113">
        <f t="shared" si="2"/>
        <v>11.163796164295992</v>
      </c>
      <c r="D53" s="113">
        <f t="shared" si="2"/>
        <v>4.9110814906285549</v>
      </c>
      <c r="E53" s="113">
        <f t="shared" si="2"/>
        <v>3.2475659796726397</v>
      </c>
      <c r="F53" s="113">
        <f t="shared" si="2"/>
        <v>6.1342790556832005</v>
      </c>
      <c r="G53" s="112">
        <f t="shared" si="2"/>
        <v>5.2533222970469584</v>
      </c>
      <c r="H53" s="113">
        <f t="shared" si="2"/>
        <v>10.747810433204808</v>
      </c>
      <c r="I53" s="113">
        <f t="shared" si="2"/>
        <v>9.1889579114680551</v>
      </c>
      <c r="J53" s="113">
        <f t="shared" si="2"/>
        <v>4.1380271858698636</v>
      </c>
      <c r="K53" s="113">
        <f t="shared" si="2"/>
        <v>4.3247706019102994</v>
      </c>
      <c r="L53" s="112">
        <f t="shared" si="2"/>
        <v>5.5132055402492552</v>
      </c>
      <c r="M53" s="112">
        <f t="shared" si="2"/>
        <v>5.9759120834348201</v>
      </c>
      <c r="N53" s="113">
        <f t="shared" si="2"/>
        <v>5.3474076302198803</v>
      </c>
      <c r="O53" s="112">
        <f t="shared" si="2"/>
        <v>5.8869897680954963</v>
      </c>
      <c r="Q53" s="114"/>
    </row>
    <row r="54" spans="1:31" ht="12.95" customHeight="1" x14ac:dyDescent="0.2">
      <c r="A54" s="111">
        <v>2005</v>
      </c>
      <c r="B54" s="112">
        <f t="shared" si="2"/>
        <v>1.0026503725062197</v>
      </c>
      <c r="C54" s="113">
        <f t="shared" si="2"/>
        <v>9.0415319913319969</v>
      </c>
      <c r="D54" s="113">
        <f t="shared" si="2"/>
        <v>4.4886538774776996</v>
      </c>
      <c r="E54" s="113">
        <f t="shared" si="2"/>
        <v>3.3330963278340953</v>
      </c>
      <c r="F54" s="113">
        <f t="shared" si="2"/>
        <v>1.8067523606578817</v>
      </c>
      <c r="G54" s="112">
        <f t="shared" si="2"/>
        <v>4.3565476996854979</v>
      </c>
      <c r="H54" s="113">
        <f t="shared" si="2"/>
        <v>3.8113172809032259</v>
      </c>
      <c r="I54" s="113">
        <f t="shared" si="2"/>
        <v>2.2525810541550229</v>
      </c>
      <c r="J54" s="113">
        <f t="shared" si="2"/>
        <v>5.6569585635320552</v>
      </c>
      <c r="K54" s="113">
        <f t="shared" si="2"/>
        <v>0.74963966255130465</v>
      </c>
      <c r="L54" s="112">
        <f t="shared" si="2"/>
        <v>3.9542643152805868</v>
      </c>
      <c r="M54" s="112">
        <f t="shared" si="2"/>
        <v>3.8675320662484136</v>
      </c>
      <c r="N54" s="113">
        <f t="shared" si="2"/>
        <v>5.0306546721138545</v>
      </c>
      <c r="O54" s="112">
        <f t="shared" si="2"/>
        <v>4.0214063606810457</v>
      </c>
      <c r="Q54" s="114"/>
    </row>
    <row r="55" spans="1:31" ht="12.95" customHeight="1" x14ac:dyDescent="0.2">
      <c r="A55" s="111">
        <v>2006</v>
      </c>
      <c r="B55" s="112">
        <f t="shared" si="2"/>
        <v>7.4493266537408731</v>
      </c>
      <c r="C55" s="113">
        <f t="shared" si="2"/>
        <v>10.834314298976055</v>
      </c>
      <c r="D55" s="113">
        <f t="shared" si="2"/>
        <v>1.2554289187327816</v>
      </c>
      <c r="E55" s="113">
        <f t="shared" si="2"/>
        <v>1.315757545904872</v>
      </c>
      <c r="F55" s="113">
        <f t="shared" si="2"/>
        <v>0.83423083959959232</v>
      </c>
      <c r="G55" s="112">
        <f t="shared" si="2"/>
        <v>2.0767399734380021</v>
      </c>
      <c r="H55" s="113">
        <f t="shared" si="2"/>
        <v>5.9604211485172032</v>
      </c>
      <c r="I55" s="113">
        <f t="shared" si="2"/>
        <v>4.5447273682136968</v>
      </c>
      <c r="J55" s="113">
        <f t="shared" si="2"/>
        <v>3.6182480635919445</v>
      </c>
      <c r="K55" s="113">
        <f t="shared" si="2"/>
        <v>2.974240893236102</v>
      </c>
      <c r="L55" s="112">
        <f t="shared" si="2"/>
        <v>3.9036182211309001</v>
      </c>
      <c r="M55" s="112">
        <f t="shared" si="2"/>
        <v>3.5490152730933699</v>
      </c>
      <c r="N55" s="113">
        <f t="shared" si="2"/>
        <v>6.0779736119992656</v>
      </c>
      <c r="O55" s="112">
        <f t="shared" si="2"/>
        <v>3.9096346273781668</v>
      </c>
      <c r="Q55" s="114"/>
    </row>
    <row r="56" spans="1:31" ht="12.95" customHeight="1" x14ac:dyDescent="0.2">
      <c r="A56" s="111">
        <v>2007</v>
      </c>
      <c r="B56" s="112">
        <f t="shared" si="2"/>
        <v>-7.840094580097368</v>
      </c>
      <c r="C56" s="113">
        <f t="shared" si="2"/>
        <v>12.923649956333193</v>
      </c>
      <c r="D56" s="113">
        <f t="shared" si="2"/>
        <v>7.8075225700728446</v>
      </c>
      <c r="E56" s="113">
        <f t="shared" si="2"/>
        <v>4.4535890770623254</v>
      </c>
      <c r="F56" s="113">
        <f t="shared" si="2"/>
        <v>19.252264954173338</v>
      </c>
      <c r="G56" s="112">
        <f t="shared" si="2"/>
        <v>8.9226945477915756</v>
      </c>
      <c r="H56" s="113">
        <f t="shared" si="2"/>
        <v>6.7829300038383611</v>
      </c>
      <c r="I56" s="113">
        <f t="shared" si="2"/>
        <v>3.9064961094691819</v>
      </c>
      <c r="J56" s="113">
        <f t="shared" si="2"/>
        <v>5.1520664371094593</v>
      </c>
      <c r="K56" s="113">
        <f t="shared" si="2"/>
        <v>2.3224912730845926</v>
      </c>
      <c r="L56" s="112">
        <f t="shared" si="2"/>
        <v>4.6658359142610628</v>
      </c>
      <c r="M56" s="112">
        <f t="shared" si="2"/>
        <v>5.1582968478407265</v>
      </c>
      <c r="N56" s="113">
        <f t="shared" si="2"/>
        <v>7.8697160408979672</v>
      </c>
      <c r="O56" s="112">
        <f t="shared" si="2"/>
        <v>5.5249148749756616</v>
      </c>
      <c r="Q56" s="114"/>
    </row>
    <row r="57" spans="1:31" ht="12.95" customHeight="1" x14ac:dyDescent="0.2">
      <c r="A57" s="111">
        <v>2008</v>
      </c>
      <c r="B57" s="112">
        <f t="shared" si="2"/>
        <v>18.813425150566832</v>
      </c>
      <c r="C57" s="113">
        <f t="shared" si="2"/>
        <v>0.40672118107436539</v>
      </c>
      <c r="D57" s="113">
        <f t="shared" si="2"/>
        <v>2.2598822574896538</v>
      </c>
      <c r="E57" s="113">
        <f t="shared" si="2"/>
        <v>3.0226016071252637</v>
      </c>
      <c r="F57" s="113">
        <f t="shared" si="2"/>
        <v>-2.3320452388903012</v>
      </c>
      <c r="G57" s="112">
        <f t="shared" si="2"/>
        <v>1.6171343335682709</v>
      </c>
      <c r="H57" s="113">
        <f t="shared" si="2"/>
        <v>3.6850411851907516</v>
      </c>
      <c r="I57" s="113">
        <f t="shared" si="2"/>
        <v>4.6313996180006978</v>
      </c>
      <c r="J57" s="113">
        <f t="shared" si="2"/>
        <v>6.0436628936356485</v>
      </c>
      <c r="K57" s="113">
        <f t="shared" si="2"/>
        <v>1.8354990749990474</v>
      </c>
      <c r="L57" s="112">
        <f t="shared" si="2"/>
        <v>4.4654749723175513</v>
      </c>
      <c r="M57" s="112">
        <f t="shared" si="2"/>
        <v>4.442116723251166</v>
      </c>
      <c r="N57" s="113">
        <f t="shared" si="2"/>
        <v>6.1760509034822997</v>
      </c>
      <c r="O57" s="112">
        <f t="shared" si="2"/>
        <v>4.6788565918910452</v>
      </c>
      <c r="Q57" s="114"/>
    </row>
    <row r="58" spans="1:31" ht="12.95" customHeight="1" x14ac:dyDescent="0.2">
      <c r="A58" s="111">
        <v>2009</v>
      </c>
      <c r="B58" s="112">
        <f t="shared" si="2"/>
        <v>-6.8675279801684201</v>
      </c>
      <c r="C58" s="113">
        <f t="shared" si="2"/>
        <v>-25.580167652214712</v>
      </c>
      <c r="D58" s="113">
        <f t="shared" si="2"/>
        <v>-16.426706441178961</v>
      </c>
      <c r="E58" s="113">
        <f t="shared" si="2"/>
        <v>-0.94902896515207669</v>
      </c>
      <c r="F58" s="113">
        <f t="shared" si="2"/>
        <v>9.0918983980225789</v>
      </c>
      <c r="G58" s="112">
        <f t="shared" si="2"/>
        <v>-11.791670044573554</v>
      </c>
      <c r="H58" s="113">
        <f t="shared" si="2"/>
        <v>-1.9849093259671213</v>
      </c>
      <c r="I58" s="113">
        <f t="shared" si="2"/>
        <v>-6.857958062033676</v>
      </c>
      <c r="J58" s="113">
        <f t="shared" si="2"/>
        <v>1.224756533716076</v>
      </c>
      <c r="K58" s="113">
        <f t="shared" si="2"/>
        <v>4.0541946671626361</v>
      </c>
      <c r="L58" s="112">
        <f t="shared" si="2"/>
        <v>0.71908462915863947</v>
      </c>
      <c r="M58" s="112">
        <f t="shared" si="2"/>
        <v>-3.7289289072151788</v>
      </c>
      <c r="N58" s="113">
        <f t="shared" si="2"/>
        <v>-5.1011549010652075</v>
      </c>
      <c r="O58" s="112">
        <f t="shared" si="2"/>
        <v>-3.9221932895638578</v>
      </c>
      <c r="Q58" s="114"/>
    </row>
    <row r="59" spans="1:31" ht="12.95" customHeight="1" x14ac:dyDescent="0.2">
      <c r="A59" s="111">
        <v>2010</v>
      </c>
      <c r="B59" s="112">
        <f t="shared" si="2"/>
        <v>11.294911606292079</v>
      </c>
      <c r="C59" s="113">
        <f t="shared" si="2"/>
        <v>39.124174452677508</v>
      </c>
      <c r="D59" s="113">
        <f t="shared" si="2"/>
        <v>15.154601151258706</v>
      </c>
      <c r="E59" s="113">
        <f t="shared" si="2"/>
        <v>2.4369987113170399</v>
      </c>
      <c r="F59" s="113">
        <f t="shared" si="2"/>
        <v>10.622105629516088</v>
      </c>
      <c r="G59" s="112">
        <f t="shared" si="2"/>
        <v>13.787903900068343</v>
      </c>
      <c r="H59" s="113">
        <f t="shared" si="2"/>
        <v>11.264788683859784</v>
      </c>
      <c r="I59" s="113">
        <f t="shared" si="2"/>
        <v>13.363188240163382</v>
      </c>
      <c r="J59" s="113">
        <f t="shared" si="2"/>
        <v>4.466181726214602</v>
      </c>
      <c r="K59" s="113">
        <f t="shared" si="2"/>
        <v>2.6699839118387692</v>
      </c>
      <c r="L59" s="112">
        <f t="shared" si="2"/>
        <v>5.8747404781320789</v>
      </c>
      <c r="M59" s="112">
        <f t="shared" si="2"/>
        <v>8.5557690552522168</v>
      </c>
      <c r="N59" s="113">
        <f t="shared" si="2"/>
        <v>12.649476316531105</v>
      </c>
      <c r="O59" s="112">
        <f t="shared" si="2"/>
        <v>9.0840869568312055</v>
      </c>
      <c r="Q59" s="114"/>
    </row>
    <row r="60" spans="1:31" ht="12.95" customHeight="1" x14ac:dyDescent="0.2">
      <c r="A60" s="111">
        <v>2011</v>
      </c>
      <c r="B60" s="112">
        <f t="shared" si="2"/>
        <v>-0.83461588689579536</v>
      </c>
      <c r="C60" s="113">
        <f t="shared" si="2"/>
        <v>1.9978609454386564</v>
      </c>
      <c r="D60" s="113">
        <f t="shared" si="2"/>
        <v>0.88803191226978218</v>
      </c>
      <c r="E60" s="113">
        <f t="shared" si="2"/>
        <v>4.7381884643062921</v>
      </c>
      <c r="F60" s="113">
        <f t="shared" si="2"/>
        <v>6.2826154251577782</v>
      </c>
      <c r="G60" s="112">
        <f t="shared" si="2"/>
        <v>2.5939401956069474</v>
      </c>
      <c r="H60" s="113">
        <f t="shared" si="2"/>
        <v>4.3402911822344903</v>
      </c>
      <c r="I60" s="113">
        <f t="shared" si="2"/>
        <v>4.1708650018009497</v>
      </c>
      <c r="J60" s="113">
        <f t="shared" si="2"/>
        <v>1.6535352043372864</v>
      </c>
      <c r="K60" s="113">
        <f t="shared" si="2"/>
        <v>1.8692357579487728</v>
      </c>
      <c r="L60" s="112">
        <f t="shared" si="2"/>
        <v>2.4205012460329245</v>
      </c>
      <c r="M60" s="112">
        <f t="shared" si="2"/>
        <v>2.2958104364978471</v>
      </c>
      <c r="N60" s="113">
        <f t="shared" si="2"/>
        <v>3.706159930654862</v>
      </c>
      <c r="O60" s="112">
        <f t="shared" si="2"/>
        <v>2.4803745440470371</v>
      </c>
      <c r="P60" s="136"/>
      <c r="Q60" s="137"/>
    </row>
    <row r="61" spans="1:31" ht="12.95" customHeight="1" x14ac:dyDescent="0.2">
      <c r="A61" s="111">
        <v>2012</v>
      </c>
      <c r="B61" s="112">
        <f t="shared" si="2"/>
        <v>17.749040591423348</v>
      </c>
      <c r="C61" s="113">
        <f t="shared" si="2"/>
        <v>-0.4020958179508094</v>
      </c>
      <c r="D61" s="113">
        <f t="shared" si="2"/>
        <v>-1.8612140271868083</v>
      </c>
      <c r="E61" s="113">
        <f t="shared" si="2"/>
        <v>0.92613404083623507</v>
      </c>
      <c r="F61" s="113">
        <f t="shared" si="2"/>
        <v>3.81908694290507</v>
      </c>
      <c r="G61" s="112">
        <f t="shared" si="2"/>
        <v>-3.837286309905652E-2</v>
      </c>
      <c r="H61" s="113">
        <f t="shared" si="2"/>
        <v>1.4669479662621221E-2</v>
      </c>
      <c r="I61" s="113">
        <f t="shared" si="2"/>
        <v>-0.79725620354887949</v>
      </c>
      <c r="J61" s="113">
        <f t="shared" si="2"/>
        <v>6.1692166091328549</v>
      </c>
      <c r="K61" s="113">
        <f t="shared" si="2"/>
        <v>0.96880358078812456</v>
      </c>
      <c r="L61" s="112">
        <f t="shared" si="2"/>
        <v>3.142020505453047</v>
      </c>
      <c r="M61" s="112">
        <f t="shared" si="2"/>
        <v>3.0814185591184096</v>
      </c>
      <c r="N61" s="113">
        <f t="shared" si="2"/>
        <v>5.018679489935951</v>
      </c>
      <c r="O61" s="112">
        <f t="shared" si="2"/>
        <v>3.3258857321904367</v>
      </c>
      <c r="P61" s="136"/>
      <c r="Q61" s="137"/>
    </row>
    <row r="62" spans="1:31" ht="12.95" customHeight="1" x14ac:dyDescent="0.2">
      <c r="A62" s="111">
        <v>2013</v>
      </c>
      <c r="B62" s="112">
        <f t="shared" si="2"/>
        <v>-0.2098355248995265</v>
      </c>
      <c r="C62" s="113">
        <f t="shared" si="2"/>
        <v>-5.455112875080137</v>
      </c>
      <c r="D62" s="113">
        <f t="shared" si="2"/>
        <v>-0.2298961699414015</v>
      </c>
      <c r="E62" s="113">
        <f t="shared" si="2"/>
        <v>-11.610153525281852</v>
      </c>
      <c r="F62" s="113">
        <f t="shared" si="2"/>
        <v>3.8583370383014293</v>
      </c>
      <c r="G62" s="112">
        <f t="shared" si="2"/>
        <v>-1.5731602211937812</v>
      </c>
      <c r="H62" s="113">
        <f t="shared" si="2"/>
        <v>-1.3448011016914396E-2</v>
      </c>
      <c r="I62" s="113">
        <f t="shared" si="2"/>
        <v>1.8788388773284481</v>
      </c>
      <c r="J62" s="113">
        <f t="shared" si="2"/>
        <v>1.6587238172886432</v>
      </c>
      <c r="K62" s="113">
        <f t="shared" si="2"/>
        <v>1.9929472826647254</v>
      </c>
      <c r="L62" s="112">
        <f t="shared" si="2"/>
        <v>1.4243466729054965</v>
      </c>
      <c r="M62" s="112">
        <f t="shared" si="2"/>
        <v>0.38621520744539506</v>
      </c>
      <c r="N62" s="113">
        <f t="shared" si="2"/>
        <v>1.0276787222059491</v>
      </c>
      <c r="O62" s="112">
        <f t="shared" si="2"/>
        <v>0.46625536475386475</v>
      </c>
      <c r="P62" s="136"/>
      <c r="Q62" s="138"/>
      <c r="R62" s="139"/>
      <c r="S62" s="139"/>
      <c r="T62" s="139"/>
      <c r="U62" s="139"/>
      <c r="V62" s="139"/>
      <c r="W62" s="139"/>
      <c r="X62" s="139"/>
      <c r="Y62" s="139"/>
      <c r="Z62" s="139"/>
      <c r="AA62" s="139"/>
      <c r="AB62" s="139"/>
      <c r="AC62" s="139"/>
      <c r="AD62" s="139"/>
      <c r="AE62" s="139"/>
    </row>
    <row r="63" spans="1:31" ht="12.95" customHeight="1" x14ac:dyDescent="0.2">
      <c r="A63" s="111">
        <v>2014</v>
      </c>
      <c r="B63" s="112">
        <f t="shared" si="2"/>
        <v>-5.6839928986792243</v>
      </c>
      <c r="C63" s="113">
        <f t="shared" si="2"/>
        <v>1.7330902832791484</v>
      </c>
      <c r="D63" s="113">
        <f t="shared" si="2"/>
        <v>-4.9725389328550529</v>
      </c>
      <c r="E63" s="113">
        <f t="shared" si="2"/>
        <v>-7.6661416214043214</v>
      </c>
      <c r="F63" s="113">
        <f t="shared" si="2"/>
        <v>-2.2031449745026577</v>
      </c>
      <c r="G63" s="112">
        <f t="shared" si="2"/>
        <v>-2.8869124771940924</v>
      </c>
      <c r="H63" s="113">
        <f t="shared" si="2"/>
        <v>2.0492107702344553</v>
      </c>
      <c r="I63" s="113">
        <f t="shared" si="2"/>
        <v>1.2554977582390547</v>
      </c>
      <c r="J63" s="113">
        <f t="shared" si="2"/>
        <v>0.32732168504454595</v>
      </c>
      <c r="K63" s="113">
        <f t="shared" si="2"/>
        <v>-0.26586734382888499</v>
      </c>
      <c r="L63" s="112">
        <f t="shared" si="2"/>
        <v>0.58191624771779527</v>
      </c>
      <c r="M63" s="112">
        <f t="shared" si="2"/>
        <v>-0.83079949260485009</v>
      </c>
      <c r="N63" s="113">
        <f t="shared" si="2"/>
        <v>0.24309267272093482</v>
      </c>
      <c r="O63" s="112">
        <f t="shared" si="2"/>
        <v>-0.70053751611711679</v>
      </c>
      <c r="P63" s="136"/>
      <c r="Q63" s="138"/>
      <c r="R63" s="139"/>
      <c r="S63" s="139"/>
      <c r="T63" s="139"/>
      <c r="U63" s="139"/>
      <c r="V63" s="139"/>
      <c r="W63" s="139"/>
      <c r="X63" s="139"/>
      <c r="Y63" s="139"/>
      <c r="Z63" s="139"/>
      <c r="AA63" s="139"/>
      <c r="AB63" s="139"/>
      <c r="AC63" s="139"/>
      <c r="AD63" s="139"/>
      <c r="AE63" s="139"/>
    </row>
    <row r="64" spans="1:31" ht="12.95" customHeight="1" x14ac:dyDescent="0.2">
      <c r="A64" s="111">
        <v>2015</v>
      </c>
      <c r="B64" s="112">
        <f t="shared" si="2"/>
        <v>-2.3606724990393513</v>
      </c>
      <c r="C64" s="113">
        <f t="shared" si="2"/>
        <v>4.1761824600889952</v>
      </c>
      <c r="D64" s="113">
        <f t="shared" si="2"/>
        <v>-8.4071197319268602</v>
      </c>
      <c r="E64" s="113">
        <f t="shared" si="2"/>
        <v>-6.875820203574845</v>
      </c>
      <c r="F64" s="113">
        <f t="shared" si="2"/>
        <v>-10.956526627480523</v>
      </c>
      <c r="G64" s="112">
        <f t="shared" si="2"/>
        <v>-6.2451346839879189</v>
      </c>
      <c r="H64" s="113">
        <f t="shared" si="2"/>
        <v>-5.0289751627609842</v>
      </c>
      <c r="I64" s="113">
        <f t="shared" si="2"/>
        <v>-6.5579815316643142</v>
      </c>
      <c r="J64" s="113">
        <f t="shared" si="2"/>
        <v>-3.0452457253449583</v>
      </c>
      <c r="K64" s="113">
        <f t="shared" si="2"/>
        <v>-1.0231286222941449</v>
      </c>
      <c r="L64" s="112">
        <f t="shared" si="2"/>
        <v>-3.1837723254151129</v>
      </c>
      <c r="M64" s="112">
        <f t="shared" si="2"/>
        <v>-4.0197548676181194</v>
      </c>
      <c r="N64" s="113">
        <f t="shared" si="2"/>
        <v>-6.0360667420001342</v>
      </c>
      <c r="O64" s="233">
        <f t="shared" si="2"/>
        <v>-4.2636030889766863</v>
      </c>
      <c r="P64" s="232"/>
      <c r="Q64" s="140"/>
      <c r="R64" s="140"/>
      <c r="S64" s="141"/>
      <c r="T64" s="141"/>
      <c r="U64" s="141"/>
      <c r="V64" s="141"/>
      <c r="W64" s="140"/>
      <c r="X64" s="141"/>
      <c r="Y64" s="141"/>
      <c r="Z64" s="141"/>
      <c r="AA64" s="141"/>
      <c r="AB64" s="140"/>
      <c r="AC64" s="141"/>
      <c r="AD64" s="140"/>
      <c r="AE64" s="139"/>
    </row>
    <row r="65" spans="1:31" ht="12.95" customHeight="1" x14ac:dyDescent="0.2">
      <c r="A65" s="111">
        <v>2016</v>
      </c>
      <c r="B65" s="112">
        <f t="shared" si="2"/>
        <v>8.8827031323128089</v>
      </c>
      <c r="C65" s="113">
        <f t="shared" si="2"/>
        <v>-11.217809438345494</v>
      </c>
      <c r="D65" s="113">
        <f t="shared" si="2"/>
        <v>-5.335717776052185</v>
      </c>
      <c r="E65" s="113">
        <f t="shared" si="2"/>
        <v>19.346739901930633</v>
      </c>
      <c r="F65" s="113">
        <f t="shared" si="2"/>
        <v>-8.9890947199388833</v>
      </c>
      <c r="G65" s="112">
        <f t="shared" si="2"/>
        <v>-4.3881403396263448</v>
      </c>
      <c r="H65" s="113">
        <f t="shared" si="2"/>
        <v>-5.2331874940559793</v>
      </c>
      <c r="I65" s="113">
        <f t="shared" si="2"/>
        <v>-3.5803347656616968</v>
      </c>
      <c r="J65" s="113">
        <f t="shared" si="2"/>
        <v>-3.0163359431283343</v>
      </c>
      <c r="K65" s="113">
        <f t="shared" si="2"/>
        <v>0.72741132017581922</v>
      </c>
      <c r="L65" s="112">
        <f t="shared" si="2"/>
        <v>-1.7330170196997563</v>
      </c>
      <c r="M65" s="112">
        <f t="shared" si="2"/>
        <v>-1.8584397534445518</v>
      </c>
      <c r="N65" s="113">
        <f t="shared" si="2"/>
        <v>-1.4087668086719018</v>
      </c>
      <c r="O65" s="233">
        <f t="shared" si="2"/>
        <v>-1.8048521574844045</v>
      </c>
      <c r="P65" s="136"/>
      <c r="Q65" s="140"/>
      <c r="R65" s="140"/>
      <c r="S65" s="141"/>
      <c r="T65" s="141"/>
      <c r="U65" s="141"/>
      <c r="V65" s="141"/>
      <c r="W65" s="140"/>
      <c r="X65" s="141"/>
      <c r="Y65" s="141"/>
      <c r="Z65" s="141"/>
      <c r="AA65" s="141"/>
      <c r="AB65" s="140"/>
      <c r="AC65" s="141"/>
      <c r="AD65" s="140"/>
      <c r="AE65" s="139"/>
    </row>
    <row r="66" spans="1:31" ht="12.95" customHeight="1" x14ac:dyDescent="0.2">
      <c r="A66" s="111"/>
      <c r="B66" s="112"/>
      <c r="C66" s="113"/>
      <c r="D66" s="113"/>
      <c r="E66" s="113"/>
      <c r="F66" s="113"/>
      <c r="G66" s="112"/>
      <c r="H66" s="113"/>
      <c r="I66" s="113"/>
      <c r="J66" s="113"/>
      <c r="K66" s="113"/>
      <c r="L66" s="112"/>
      <c r="M66" s="112"/>
      <c r="N66" s="113"/>
      <c r="O66" s="233">
        <v>0.6</v>
      </c>
      <c r="P66" s="136"/>
      <c r="Q66" s="140"/>
      <c r="R66" s="140"/>
      <c r="S66" s="141"/>
      <c r="T66" s="141"/>
      <c r="U66" s="141"/>
      <c r="V66" s="141"/>
      <c r="W66" s="140"/>
      <c r="X66" s="141"/>
      <c r="Y66" s="141"/>
      <c r="Z66" s="141"/>
      <c r="AA66" s="141"/>
      <c r="AB66" s="140"/>
      <c r="AC66" s="141"/>
      <c r="AD66" s="140"/>
      <c r="AE66" s="139"/>
    </row>
    <row r="67" spans="1:31" ht="12.95" customHeight="1" x14ac:dyDescent="0.2">
      <c r="A67" s="246" t="s">
        <v>6319</v>
      </c>
      <c r="B67" s="247"/>
      <c r="C67" s="247"/>
      <c r="D67" s="247"/>
      <c r="E67" s="247"/>
      <c r="F67" s="247"/>
      <c r="G67" s="247"/>
      <c r="H67" s="247"/>
      <c r="I67" s="247"/>
      <c r="J67" s="247"/>
      <c r="K67" s="247"/>
      <c r="L67" s="247"/>
      <c r="M67" s="247"/>
      <c r="N67" s="247"/>
      <c r="O67" s="248"/>
      <c r="P67" s="136"/>
      <c r="Q67" s="142"/>
      <c r="R67" s="139"/>
      <c r="S67" s="139"/>
      <c r="T67" s="139"/>
      <c r="U67" s="139"/>
      <c r="V67" s="139"/>
      <c r="W67" s="139"/>
      <c r="X67" s="139"/>
      <c r="Y67" s="139"/>
      <c r="Z67" s="139"/>
      <c r="AA67" s="139"/>
      <c r="AB67" s="139"/>
      <c r="AC67" s="139"/>
      <c r="AD67" s="139"/>
      <c r="AE67" s="139"/>
    </row>
    <row r="68" spans="1:31" ht="12.95" customHeight="1" x14ac:dyDescent="0.2">
      <c r="A68" s="111">
        <v>2003</v>
      </c>
      <c r="B68" s="112">
        <v>26.412573960972672</v>
      </c>
      <c r="C68" s="119">
        <v>25.582932803244841</v>
      </c>
      <c r="D68" s="119">
        <v>29.778108521864887</v>
      </c>
      <c r="E68" s="119">
        <v>10.617258984398937</v>
      </c>
      <c r="F68" s="119">
        <v>-10.876352085915276</v>
      </c>
      <c r="G68" s="118">
        <v>18.130827662571146</v>
      </c>
      <c r="H68" s="119">
        <v>41.206006752219523</v>
      </c>
      <c r="I68" s="119">
        <v>17.718713527001697</v>
      </c>
      <c r="J68" s="119">
        <v>6.0612570079517702</v>
      </c>
      <c r="K68" s="119">
        <v>7.3590320747835003</v>
      </c>
      <c r="L68" s="118">
        <v>11.332644260988722</v>
      </c>
      <c r="M68" s="118">
        <v>14.210213517542858</v>
      </c>
      <c r="N68" s="119">
        <v>11.336426213556305</v>
      </c>
      <c r="O68" s="118">
        <v>13.794646016008393</v>
      </c>
      <c r="P68" s="136"/>
      <c r="Q68" s="142"/>
      <c r="R68" s="139"/>
      <c r="S68" s="139"/>
      <c r="T68" s="139"/>
      <c r="U68" s="139"/>
      <c r="V68" s="139"/>
      <c r="W68" s="139"/>
      <c r="X68" s="139"/>
      <c r="Y68" s="139"/>
      <c r="Z68" s="139"/>
      <c r="AA68" s="139"/>
      <c r="AB68" s="139"/>
      <c r="AC68" s="139"/>
      <c r="AD68" s="139"/>
      <c r="AE68" s="139"/>
    </row>
    <row r="69" spans="1:31" ht="12.95" customHeight="1" x14ac:dyDescent="0.2">
      <c r="A69" s="111">
        <v>2004</v>
      </c>
      <c r="B69" s="112">
        <v>17.817281364882874</v>
      </c>
      <c r="C69" s="113">
        <v>32.972258283891563</v>
      </c>
      <c r="D69" s="113">
        <v>27.098491627015608</v>
      </c>
      <c r="E69" s="113">
        <v>20.711590756912955</v>
      </c>
      <c r="F69" s="113">
        <v>5.710457275728098</v>
      </c>
      <c r="G69" s="112">
        <v>23.392976704311351</v>
      </c>
      <c r="H69" s="113">
        <v>8.1822554873892663</v>
      </c>
      <c r="I69" s="113">
        <v>-9.8544058169850341</v>
      </c>
      <c r="J69" s="113">
        <v>12.798109913886924</v>
      </c>
      <c r="K69" s="113">
        <v>5.1651387831333828</v>
      </c>
      <c r="L69" s="112">
        <v>8.6141626116443604</v>
      </c>
      <c r="M69" s="112">
        <v>13.680556468861237</v>
      </c>
      <c r="N69" s="113">
        <v>5.7996780540082726</v>
      </c>
      <c r="O69" s="112">
        <v>12.571232794801258</v>
      </c>
      <c r="P69" s="136"/>
      <c r="Q69" s="142"/>
      <c r="R69" s="139"/>
      <c r="S69" s="139"/>
      <c r="T69" s="139"/>
      <c r="U69" s="139"/>
      <c r="V69" s="139"/>
      <c r="W69" s="139"/>
      <c r="X69" s="139"/>
      <c r="Y69" s="139"/>
      <c r="Z69" s="139"/>
      <c r="AA69" s="139"/>
      <c r="AB69" s="139"/>
      <c r="AC69" s="139"/>
      <c r="AD69" s="139"/>
      <c r="AE69" s="139"/>
    </row>
    <row r="70" spans="1:31" ht="12.95" customHeight="1" x14ac:dyDescent="0.2">
      <c r="A70" s="111">
        <v>2005</v>
      </c>
      <c r="B70" s="112">
        <v>-3.8104313717932659</v>
      </c>
      <c r="C70" s="119">
        <v>1.6434396184103806</v>
      </c>
      <c r="D70" s="119">
        <v>0.10693390435845274</v>
      </c>
      <c r="E70" s="119">
        <v>10.220210294150434</v>
      </c>
      <c r="F70" s="119">
        <v>9.59038636501921</v>
      </c>
      <c r="G70" s="118">
        <v>3.152795712824763</v>
      </c>
      <c r="H70" s="119">
        <v>12.558953969916132</v>
      </c>
      <c r="I70" s="119">
        <v>20.540444177874729</v>
      </c>
      <c r="J70" s="119">
        <v>-1.1325609620850607</v>
      </c>
      <c r="K70" s="119">
        <v>13.835814817204595</v>
      </c>
      <c r="L70" s="118">
        <v>5.8205405886259332</v>
      </c>
      <c r="M70" s="118">
        <v>4.2628584496717359</v>
      </c>
      <c r="N70" s="119">
        <v>12.472714733912561</v>
      </c>
      <c r="O70" s="118">
        <v>5.3595120889229353</v>
      </c>
      <c r="P70" s="136"/>
      <c r="Q70" s="136"/>
    </row>
    <row r="71" spans="1:31" ht="12.95" customHeight="1" x14ac:dyDescent="0.2">
      <c r="A71" s="111">
        <v>2006</v>
      </c>
      <c r="B71" s="112">
        <v>3.5432414016319802</v>
      </c>
      <c r="C71" s="113">
        <v>-21.353640679971608</v>
      </c>
      <c r="D71" s="113">
        <v>8.8943804659783474</v>
      </c>
      <c r="E71" s="113">
        <v>10.30129869630132</v>
      </c>
      <c r="F71" s="113">
        <v>4.3823848723508085</v>
      </c>
      <c r="G71" s="112">
        <v>5.6420009978532137</v>
      </c>
      <c r="H71" s="113">
        <v>21.379101590376948</v>
      </c>
      <c r="I71" s="113">
        <v>25.707478958823991</v>
      </c>
      <c r="J71" s="113">
        <v>10.47617787826718</v>
      </c>
      <c r="K71" s="113">
        <v>9.0495959529140801</v>
      </c>
      <c r="L71" s="112">
        <v>12.921652893701573</v>
      </c>
      <c r="M71" s="112">
        <v>9.9673742863851658</v>
      </c>
      <c r="N71" s="113">
        <v>0.91844616111067534</v>
      </c>
      <c r="O71" s="112">
        <v>8.6501070432451588</v>
      </c>
      <c r="P71" s="136"/>
      <c r="Q71" s="136"/>
    </row>
    <row r="72" spans="1:31" ht="12.95" customHeight="1" x14ac:dyDescent="0.2">
      <c r="A72" s="111">
        <v>2007</v>
      </c>
      <c r="B72" s="112">
        <v>13.729453854453855</v>
      </c>
      <c r="C72" s="119">
        <v>-16.844986997426481</v>
      </c>
      <c r="D72" s="119">
        <v>6.9420288474173253</v>
      </c>
      <c r="E72" s="119">
        <v>1.7206531227884847</v>
      </c>
      <c r="F72" s="119">
        <v>14.807186381814086</v>
      </c>
      <c r="G72" s="118">
        <v>5.2195338778192379</v>
      </c>
      <c r="H72" s="119">
        <v>3.1388531427467781</v>
      </c>
      <c r="I72" s="119">
        <v>7.7091988536255318</v>
      </c>
      <c r="J72" s="119">
        <v>7.9450767412449386</v>
      </c>
      <c r="K72" s="119">
        <v>11.126641366899204</v>
      </c>
      <c r="L72" s="118">
        <v>7.7931257480984506</v>
      </c>
      <c r="M72" s="118">
        <v>7.3152320461288278</v>
      </c>
      <c r="N72" s="119">
        <v>5.8012542902758035</v>
      </c>
      <c r="O72" s="118">
        <v>7.1059744801455826</v>
      </c>
      <c r="P72" s="136"/>
      <c r="Q72" s="136"/>
    </row>
    <row r="73" spans="1:31" ht="12.95" customHeight="1" x14ac:dyDescent="0.2">
      <c r="A73" s="111">
        <v>2008</v>
      </c>
      <c r="B73" s="112">
        <v>-2.5646949055024626</v>
      </c>
      <c r="C73" s="113">
        <v>96.745458573862877</v>
      </c>
      <c r="D73" s="113">
        <v>17.660991599008113</v>
      </c>
      <c r="E73" s="113">
        <v>1.2369965402801775</v>
      </c>
      <c r="F73" s="113">
        <v>0.40784493285930257</v>
      </c>
      <c r="G73" s="112">
        <v>16.879024755249961</v>
      </c>
      <c r="H73" s="113">
        <v>15.217943108907095</v>
      </c>
      <c r="I73" s="113">
        <v>24.982767249802972</v>
      </c>
      <c r="J73" s="113">
        <v>1.1575244156227127</v>
      </c>
      <c r="K73" s="113">
        <v>15.292623031666942</v>
      </c>
      <c r="L73" s="112">
        <v>8.752176814359224</v>
      </c>
      <c r="M73" s="112">
        <v>10.431302285940514</v>
      </c>
      <c r="N73" s="113">
        <v>12.616030606016349</v>
      </c>
      <c r="O73" s="112">
        <v>10.733856935187225</v>
      </c>
      <c r="P73" s="136"/>
      <c r="Q73" s="136"/>
    </row>
    <row r="74" spans="1:31" ht="12.95" customHeight="1" x14ac:dyDescent="0.2">
      <c r="A74" s="111">
        <v>2009</v>
      </c>
      <c r="B74" s="112">
        <v>8.7418840864965865</v>
      </c>
      <c r="C74" s="119">
        <v>-17.437185699000089</v>
      </c>
      <c r="D74" s="119">
        <v>7.376883007962709</v>
      </c>
      <c r="E74" s="119">
        <v>-10.137460501574536</v>
      </c>
      <c r="F74" s="119">
        <v>67.157766689898153</v>
      </c>
      <c r="G74" s="118">
        <v>11.081594715597976</v>
      </c>
      <c r="H74" s="119">
        <v>6.5594369405504782</v>
      </c>
      <c r="I74" s="119">
        <v>4.5775533286423586</v>
      </c>
      <c r="J74" s="119">
        <v>10.756080011329905</v>
      </c>
      <c r="K74" s="119">
        <v>3.2653569901107238</v>
      </c>
      <c r="L74" s="118">
        <v>7.528208409378756</v>
      </c>
      <c r="M74" s="118">
        <v>8.6376552665099471</v>
      </c>
      <c r="N74" s="119">
        <v>-0.37886997233189668</v>
      </c>
      <c r="O74" s="118">
        <v>7.3833500431268018</v>
      </c>
      <c r="P74" s="136"/>
      <c r="Q74" s="136"/>
    </row>
    <row r="75" spans="1:31" ht="12.95" customHeight="1" x14ac:dyDescent="0.2">
      <c r="A75" s="111">
        <v>2010</v>
      </c>
      <c r="B75" s="112">
        <v>5.3561687405231373</v>
      </c>
      <c r="C75" s="113">
        <v>166.45866977742691</v>
      </c>
      <c r="D75" s="113">
        <v>6.5144189758901572</v>
      </c>
      <c r="E75" s="113">
        <v>5.1447421252259984</v>
      </c>
      <c r="F75" s="113">
        <v>8.440840053577725</v>
      </c>
      <c r="G75" s="112">
        <v>18.922018539936381</v>
      </c>
      <c r="H75" s="113">
        <v>9.5577465087010474</v>
      </c>
      <c r="I75" s="113">
        <v>13.802270274476204</v>
      </c>
      <c r="J75" s="113">
        <v>9.6920984423875201</v>
      </c>
      <c r="K75" s="113">
        <v>8.3537179657395377</v>
      </c>
      <c r="L75" s="112">
        <v>9.6396914596169161</v>
      </c>
      <c r="M75" s="112">
        <v>12.29266274462606</v>
      </c>
      <c r="N75" s="113">
        <v>9.9561579375063936</v>
      </c>
      <c r="O75" s="112">
        <v>11.98126676696587</v>
      </c>
      <c r="P75" s="136"/>
      <c r="Q75" s="136"/>
    </row>
    <row r="76" spans="1:31" ht="12.95" customHeight="1" x14ac:dyDescent="0.2">
      <c r="A76" s="111">
        <v>2011</v>
      </c>
      <c r="B76" s="112">
        <v>40.440350857358041</v>
      </c>
      <c r="C76" s="119">
        <v>48.131306337858803</v>
      </c>
      <c r="D76" s="119">
        <v>-0.17282207589991438</v>
      </c>
      <c r="E76" s="119">
        <v>9.140136663119879</v>
      </c>
      <c r="F76" s="119">
        <v>11.924767679946257</v>
      </c>
      <c r="G76" s="118">
        <v>11.600247017158715</v>
      </c>
      <c r="H76" s="119">
        <v>9.737140445633985</v>
      </c>
      <c r="I76" s="119">
        <v>7.9078093546238515</v>
      </c>
      <c r="J76" s="119">
        <v>9.9252135762452944</v>
      </c>
      <c r="K76" s="119">
        <v>9.7806970526504333</v>
      </c>
      <c r="L76" s="118">
        <v>9.6935593037343004</v>
      </c>
      <c r="M76" s="118">
        <v>11.996884386846318</v>
      </c>
      <c r="N76" s="119">
        <v>5.9602390760579826</v>
      </c>
      <c r="O76" s="118">
        <v>11.197455184680273</v>
      </c>
    </row>
    <row r="77" spans="1:31" ht="12.95" customHeight="1" x14ac:dyDescent="0.2">
      <c r="A77" s="111">
        <v>2012</v>
      </c>
      <c r="B77" s="112">
        <v>-8.7842543148264678</v>
      </c>
      <c r="C77" s="119">
        <v>4.0206408741891853</v>
      </c>
      <c r="D77" s="119">
        <v>2.1065184969979223</v>
      </c>
      <c r="E77" s="119">
        <v>-10.900806186997936</v>
      </c>
      <c r="F77" s="119">
        <v>14.3118927530828</v>
      </c>
      <c r="G77" s="118">
        <v>3.6450667776646961</v>
      </c>
      <c r="H77" s="119">
        <v>15.498591605005686</v>
      </c>
      <c r="I77" s="119">
        <v>11.060704499008821</v>
      </c>
      <c r="J77" s="119">
        <v>10.568595096289179</v>
      </c>
      <c r="K77" s="119">
        <v>10.439492616978562</v>
      </c>
      <c r="L77" s="118">
        <v>11.514421988112723</v>
      </c>
      <c r="M77" s="118">
        <v>7.4056021891163892</v>
      </c>
      <c r="N77" s="119">
        <v>4.0738744052139841</v>
      </c>
      <c r="O77" s="118">
        <v>6.9782761500520651</v>
      </c>
    </row>
    <row r="78" spans="1:31" ht="12.95" customHeight="1" x14ac:dyDescent="0.2">
      <c r="A78" s="111">
        <v>2013</v>
      </c>
      <c r="B78" s="112">
        <v>-5.646006509059287</v>
      </c>
      <c r="C78" s="113">
        <v>25.509260120124068</v>
      </c>
      <c r="D78" s="113">
        <v>9.8682712144929638</v>
      </c>
      <c r="E78" s="113">
        <v>-3.3589889388066285</v>
      </c>
      <c r="F78" s="113">
        <v>5.3594939283696519</v>
      </c>
      <c r="G78" s="112">
        <v>10.934848606628723</v>
      </c>
      <c r="H78" s="113">
        <v>10.701570214451039</v>
      </c>
      <c r="I78" s="113">
        <v>3.4200254179426626</v>
      </c>
      <c r="J78" s="113">
        <v>13.461221955381086</v>
      </c>
      <c r="K78" s="113">
        <v>11.622712728740847</v>
      </c>
      <c r="L78" s="112">
        <v>11.733878836826083</v>
      </c>
      <c r="M78" s="112">
        <v>10.350081975694669</v>
      </c>
      <c r="N78" s="113">
        <v>6.1707161638005159</v>
      </c>
      <c r="O78" s="112">
        <v>9.8256773439317602</v>
      </c>
    </row>
    <row r="79" spans="1:31" s="143" customFormat="1" ht="12.95" customHeight="1" x14ac:dyDescent="0.2">
      <c r="A79" s="125">
        <v>2014</v>
      </c>
      <c r="B79" s="112">
        <v>12.733723128219609</v>
      </c>
      <c r="C79" s="113">
        <v>-14.746058999905165</v>
      </c>
      <c r="D79" s="113">
        <v>9.0317808139978251</v>
      </c>
      <c r="E79" s="113">
        <v>12.488953851162954</v>
      </c>
      <c r="F79" s="113">
        <v>7.1833854243423589</v>
      </c>
      <c r="G79" s="112">
        <v>2.7589408761553136</v>
      </c>
      <c r="H79" s="113">
        <v>7.4081380740206759</v>
      </c>
      <c r="I79" s="113">
        <v>6.7842032563296017</v>
      </c>
      <c r="J79" s="113">
        <v>7.6816490043108976</v>
      </c>
      <c r="K79" s="113">
        <v>10.262614809456405</v>
      </c>
      <c r="L79" s="112">
        <v>8.1771915735024958</v>
      </c>
      <c r="M79" s="112">
        <v>6.7973437213332266</v>
      </c>
      <c r="N79" s="113">
        <v>5.2953574196706654</v>
      </c>
      <c r="O79" s="112">
        <v>6.6134230596474497</v>
      </c>
      <c r="T79" s="139"/>
      <c r="U79" s="139"/>
      <c r="V79" s="139"/>
      <c r="W79" s="139"/>
      <c r="X79" s="139"/>
      <c r="Y79" s="139"/>
      <c r="Z79" s="139"/>
      <c r="AA79" s="139"/>
      <c r="AB79" s="139"/>
    </row>
    <row r="80" spans="1:31" s="143" customFormat="1" ht="12.95" customHeight="1" x14ac:dyDescent="0.2">
      <c r="A80" s="144">
        <v>2015</v>
      </c>
      <c r="B80" s="145">
        <v>-2.1950796697702168</v>
      </c>
      <c r="C80" s="146">
        <v>-42.706016514419467</v>
      </c>
      <c r="D80" s="146">
        <v>11.365402223639043</v>
      </c>
      <c r="E80" s="146">
        <v>29.261845653364958</v>
      </c>
      <c r="F80" s="146">
        <v>-0.62099532287221981</v>
      </c>
      <c r="G80" s="145">
        <v>-2.7893028896841754</v>
      </c>
      <c r="H80" s="146">
        <v>5.0851939077970476</v>
      </c>
      <c r="I80" s="146">
        <v>9.2032919955800097</v>
      </c>
      <c r="J80" s="146">
        <v>9.2460793445934275</v>
      </c>
      <c r="K80" s="146">
        <v>10.875570465690076</v>
      </c>
      <c r="L80" s="145">
        <v>8.8524285941974146</v>
      </c>
      <c r="M80" s="145">
        <v>4.9416602364245277</v>
      </c>
      <c r="N80" s="146">
        <v>5.414860833159052</v>
      </c>
      <c r="O80" s="145">
        <v>4.9978285361100161</v>
      </c>
      <c r="T80" s="139"/>
      <c r="U80" s="139"/>
      <c r="V80" s="139"/>
      <c r="W80" s="139"/>
      <c r="X80" s="139"/>
      <c r="Y80" s="139"/>
      <c r="Z80" s="139"/>
      <c r="AA80" s="139"/>
      <c r="AB80" s="139"/>
    </row>
    <row r="81" spans="1:16" ht="12.75" customHeight="1" x14ac:dyDescent="0.2">
      <c r="A81" s="245" t="s">
        <v>6320</v>
      </c>
      <c r="B81" s="245"/>
      <c r="C81" s="245"/>
      <c r="D81" s="245"/>
      <c r="E81" s="245"/>
      <c r="F81" s="245"/>
      <c r="G81" s="245"/>
      <c r="H81" s="245"/>
      <c r="I81" s="245"/>
      <c r="J81" s="245"/>
      <c r="K81" s="245"/>
      <c r="L81" s="245"/>
      <c r="M81" s="245"/>
      <c r="N81" s="245"/>
      <c r="O81" s="245"/>
    </row>
    <row r="82" spans="1:16" ht="12.75" customHeight="1" x14ac:dyDescent="0.2">
      <c r="A82" s="244" t="s">
        <v>6321</v>
      </c>
      <c r="B82" s="244"/>
      <c r="C82" s="244"/>
      <c r="D82" s="244"/>
      <c r="E82" s="244"/>
      <c r="F82" s="244"/>
      <c r="G82" s="244"/>
      <c r="H82" s="244"/>
      <c r="I82" s="244"/>
      <c r="J82" s="244"/>
      <c r="K82" s="244"/>
      <c r="L82" s="244"/>
      <c r="M82" s="244"/>
      <c r="N82" s="244"/>
      <c r="O82" s="244"/>
    </row>
    <row r="83" spans="1:16" ht="12.75" customHeight="1" x14ac:dyDescent="0.2">
      <c r="A83" s="244"/>
      <c r="B83" s="244"/>
      <c r="C83" s="244"/>
      <c r="D83" s="244"/>
      <c r="E83" s="244"/>
      <c r="F83" s="244"/>
      <c r="G83" s="244"/>
      <c r="H83" s="244"/>
      <c r="I83" s="244"/>
      <c r="J83" s="244"/>
      <c r="K83" s="244"/>
      <c r="L83" s="244"/>
      <c r="M83" s="244"/>
      <c r="N83" s="244"/>
      <c r="O83" s="244"/>
    </row>
    <row r="84" spans="1:16" ht="12.75" customHeight="1" x14ac:dyDescent="0.2">
      <c r="A84" s="244" t="s">
        <v>6322</v>
      </c>
      <c r="B84" s="244"/>
      <c r="C84" s="244"/>
      <c r="D84" s="244"/>
      <c r="E84" s="244"/>
      <c r="F84" s="244"/>
      <c r="G84" s="244"/>
      <c r="H84" s="244"/>
      <c r="I84" s="244"/>
      <c r="J84" s="244"/>
      <c r="K84" s="244"/>
      <c r="L84" s="244"/>
      <c r="M84" s="244"/>
      <c r="N84" s="244"/>
      <c r="O84" s="244"/>
    </row>
    <row r="85" spans="1:16" ht="12.75" customHeight="1" x14ac:dyDescent="0.2">
      <c r="A85" s="244"/>
      <c r="B85" s="244"/>
      <c r="C85" s="244"/>
      <c r="D85" s="244"/>
      <c r="E85" s="244"/>
      <c r="F85" s="244"/>
      <c r="G85" s="244"/>
      <c r="H85" s="244"/>
      <c r="I85" s="244"/>
      <c r="J85" s="244"/>
      <c r="K85" s="244"/>
      <c r="L85" s="244"/>
      <c r="M85" s="244"/>
      <c r="N85" s="244"/>
      <c r="O85" s="244"/>
    </row>
    <row r="86" spans="1:16" ht="12.75" customHeight="1" x14ac:dyDescent="0.2">
      <c r="A86" s="245" t="s">
        <v>6323</v>
      </c>
      <c r="B86" s="245"/>
      <c r="C86" s="245"/>
      <c r="D86" s="245"/>
      <c r="E86" s="245"/>
      <c r="F86" s="245"/>
      <c r="G86" s="245"/>
      <c r="H86" s="245"/>
      <c r="I86" s="245"/>
      <c r="J86" s="245"/>
      <c r="K86" s="245"/>
      <c r="L86" s="245"/>
      <c r="M86" s="245"/>
      <c r="N86" s="245"/>
      <c r="O86" s="245"/>
    </row>
    <row r="87" spans="1:16" ht="12.75" customHeight="1" x14ac:dyDescent="0.2">
      <c r="A87" s="147"/>
      <c r="B87" s="147"/>
      <c r="C87" s="147"/>
      <c r="D87" s="147"/>
      <c r="E87" s="147"/>
      <c r="F87" s="147"/>
      <c r="G87" s="147"/>
      <c r="H87" s="147"/>
      <c r="I87" s="147"/>
      <c r="J87" s="147"/>
      <c r="K87" s="147"/>
      <c r="L87" s="147"/>
      <c r="M87" s="147"/>
      <c r="N87" s="147"/>
      <c r="O87" s="147"/>
      <c r="P87" s="114"/>
    </row>
    <row r="88" spans="1:16" ht="12.75" customHeight="1" x14ac:dyDescent="0.2">
      <c r="B88" s="149"/>
      <c r="C88" s="114"/>
      <c r="D88" s="114"/>
      <c r="E88" s="114"/>
      <c r="F88" s="114"/>
      <c r="G88" s="149"/>
      <c r="H88" s="114"/>
      <c r="I88" s="114"/>
      <c r="J88" s="114"/>
      <c r="K88" s="114"/>
      <c r="L88" s="149"/>
      <c r="M88" s="149"/>
      <c r="N88" s="149"/>
      <c r="O88" s="149"/>
      <c r="P88" s="114"/>
    </row>
    <row r="89" spans="1:16" ht="12.95" customHeight="1" x14ac:dyDescent="0.2">
      <c r="B89" s="150"/>
      <c r="C89" s="150"/>
      <c r="D89" s="150"/>
      <c r="E89" s="150"/>
      <c r="F89" s="150"/>
      <c r="G89" s="150"/>
      <c r="H89" s="150"/>
      <c r="I89" s="150"/>
      <c r="J89" s="150"/>
      <c r="K89" s="150"/>
      <c r="L89" s="150"/>
      <c r="M89" s="150"/>
      <c r="N89" s="150"/>
      <c r="O89" s="150"/>
    </row>
    <row r="90" spans="1:16" ht="12.95" customHeight="1" x14ac:dyDescent="0.2">
      <c r="P90" s="150"/>
    </row>
    <row r="91" spans="1:16" ht="12.95" customHeight="1" x14ac:dyDescent="0.2">
      <c r="P91" s="150"/>
    </row>
    <row r="92" spans="1:16" ht="12.95" customHeight="1" x14ac:dyDescent="0.2"/>
    <row r="93" spans="1:16" ht="12.95" customHeight="1" x14ac:dyDescent="0.2">
      <c r="P93" s="150"/>
    </row>
    <row r="94" spans="1:16" ht="12.95" customHeight="1" x14ac:dyDescent="0.2">
      <c r="P94" s="150"/>
    </row>
    <row r="95" spans="1:16" ht="12.95" customHeight="1" x14ac:dyDescent="0.2">
      <c r="P95" s="150"/>
    </row>
    <row r="96" spans="1:16" ht="12.95" customHeight="1" x14ac:dyDescent="0.2">
      <c r="P96" s="150"/>
    </row>
    <row r="97" spans="16:16" ht="12.95" customHeight="1" x14ac:dyDescent="0.2">
      <c r="P97" s="150"/>
    </row>
    <row r="98" spans="16:16" ht="12.95" customHeight="1" x14ac:dyDescent="0.2"/>
    <row r="99" spans="16:16" ht="12.95" customHeight="1" x14ac:dyDescent="0.2"/>
    <row r="100" spans="16:16" ht="12.95" customHeight="1" x14ac:dyDescent="0.2"/>
    <row r="101" spans="16:16" ht="12.95" customHeight="1" x14ac:dyDescent="0.2"/>
    <row r="102" spans="16:16" ht="12.95" customHeight="1" x14ac:dyDescent="0.2"/>
    <row r="103" spans="16:16" ht="12.95" customHeight="1" x14ac:dyDescent="0.2"/>
    <row r="104" spans="16:16" ht="12.95" customHeight="1" x14ac:dyDescent="0.2"/>
    <row r="105" spans="16:16" ht="12.95" customHeight="1" x14ac:dyDescent="0.2"/>
    <row r="106" spans="16:16" ht="12.95" customHeight="1" x14ac:dyDescent="0.2"/>
    <row r="107" spans="16:16" ht="12.95" customHeight="1" x14ac:dyDescent="0.2"/>
    <row r="108" spans="16:16" ht="12.95" customHeight="1" x14ac:dyDescent="0.2"/>
    <row r="109" spans="16:16" ht="12.95" customHeight="1" x14ac:dyDescent="0.2"/>
    <row r="110" spans="16:16" ht="12.95" customHeight="1" x14ac:dyDescent="0.2"/>
    <row r="111" spans="16:16" ht="12.95" customHeight="1" x14ac:dyDescent="0.2"/>
    <row r="112" spans="16:16" ht="12.95" customHeight="1" x14ac:dyDescent="0.2"/>
    <row r="113" ht="12.95" customHeight="1" x14ac:dyDescent="0.2"/>
    <row r="114" ht="12.95" customHeight="1" x14ac:dyDescent="0.2"/>
    <row r="115" ht="12.95" customHeight="1" x14ac:dyDescent="0.2"/>
    <row r="116" ht="12.95" customHeight="1" x14ac:dyDescent="0.2"/>
    <row r="117" ht="12.95" customHeight="1" x14ac:dyDescent="0.2"/>
    <row r="118" ht="12.95" customHeight="1" x14ac:dyDescent="0.2"/>
    <row r="119" ht="12.95" customHeight="1" x14ac:dyDescent="0.2"/>
    <row r="120" ht="12.95" customHeight="1" x14ac:dyDescent="0.2"/>
    <row r="121" ht="12.95" customHeight="1" x14ac:dyDescent="0.2"/>
    <row r="122" ht="12.95" customHeight="1" x14ac:dyDescent="0.2"/>
    <row r="123" ht="12.95" customHeight="1" x14ac:dyDescent="0.2"/>
    <row r="124" ht="12.95" customHeight="1" x14ac:dyDescent="0.2"/>
    <row r="125" ht="12.95" customHeight="1" x14ac:dyDescent="0.2"/>
    <row r="126" ht="12.95" customHeight="1" x14ac:dyDescent="0.2"/>
    <row r="127" ht="12.95" customHeight="1" x14ac:dyDescent="0.2"/>
    <row r="128" ht="12.95" customHeight="1" x14ac:dyDescent="0.2"/>
    <row r="129" ht="12.95" customHeight="1" x14ac:dyDescent="0.2"/>
    <row r="130" ht="12.95" customHeight="1" x14ac:dyDescent="0.2"/>
    <row r="131" ht="12.95" customHeight="1" x14ac:dyDescent="0.2"/>
    <row r="132" ht="12.95" customHeight="1" x14ac:dyDescent="0.2"/>
    <row r="133" ht="12.95" customHeight="1" x14ac:dyDescent="0.2"/>
    <row r="134" ht="12.95" customHeight="1" x14ac:dyDescent="0.2"/>
    <row r="135" ht="12.95" customHeight="1" x14ac:dyDescent="0.2"/>
    <row r="136" ht="12.95" customHeight="1" x14ac:dyDescent="0.2"/>
    <row r="137" ht="12.95" customHeight="1" x14ac:dyDescent="0.2"/>
    <row r="138" ht="12.95" customHeight="1" x14ac:dyDescent="0.2"/>
    <row r="139" ht="12.95" customHeight="1" x14ac:dyDescent="0.2"/>
    <row r="140" ht="12.95" customHeight="1" x14ac:dyDescent="0.2"/>
    <row r="141" ht="12.95" customHeight="1" x14ac:dyDescent="0.2"/>
    <row r="142" ht="12.95" customHeight="1" x14ac:dyDescent="0.2"/>
    <row r="143" ht="12.95" customHeight="1" x14ac:dyDescent="0.2"/>
    <row r="144" ht="12.95" customHeight="1" x14ac:dyDescent="0.2"/>
    <row r="145" ht="12.95" customHeight="1" x14ac:dyDescent="0.2"/>
    <row r="146" ht="12.95" customHeight="1" x14ac:dyDescent="0.2"/>
    <row r="147" ht="12.95" customHeight="1" x14ac:dyDescent="0.2"/>
    <row r="148" ht="12.95" customHeight="1" x14ac:dyDescent="0.2"/>
    <row r="149" ht="12.95" customHeight="1" x14ac:dyDescent="0.2"/>
    <row r="150" ht="12.95" customHeight="1" x14ac:dyDescent="0.2"/>
    <row r="151" ht="12.95" customHeight="1" x14ac:dyDescent="0.2"/>
    <row r="152" ht="12.95" customHeight="1" x14ac:dyDescent="0.2"/>
    <row r="153" ht="12.95" customHeight="1" x14ac:dyDescent="0.2"/>
    <row r="154" ht="12.95" customHeight="1" x14ac:dyDescent="0.2"/>
    <row r="155" ht="12.95" customHeight="1" x14ac:dyDescent="0.2"/>
    <row r="156" ht="12.95" customHeight="1" x14ac:dyDescent="0.2"/>
    <row r="157" ht="12.95" customHeight="1" x14ac:dyDescent="0.2"/>
    <row r="158" ht="12.95" customHeight="1" x14ac:dyDescent="0.2"/>
    <row r="159" ht="12.95" customHeight="1" x14ac:dyDescent="0.2"/>
    <row r="160" ht="12.95" customHeight="1" x14ac:dyDescent="0.2"/>
    <row r="161" ht="12.95" customHeight="1" x14ac:dyDescent="0.2"/>
    <row r="162" ht="12.95" customHeight="1" x14ac:dyDescent="0.2"/>
    <row r="163" ht="12.95" customHeight="1" x14ac:dyDescent="0.2"/>
    <row r="164" ht="12.95" customHeight="1" x14ac:dyDescent="0.2"/>
    <row r="165" ht="12.95" customHeight="1" x14ac:dyDescent="0.2"/>
    <row r="166" ht="12.95" customHeight="1" x14ac:dyDescent="0.2"/>
    <row r="167" ht="12.95" customHeight="1" x14ac:dyDescent="0.2"/>
    <row r="168" ht="12.95" customHeight="1" x14ac:dyDescent="0.2"/>
    <row r="169" ht="12.95" customHeight="1" x14ac:dyDescent="0.2"/>
    <row r="170" ht="12.95" customHeight="1" x14ac:dyDescent="0.2"/>
    <row r="171" ht="12.95" customHeight="1" x14ac:dyDescent="0.2"/>
    <row r="172" ht="12.95" customHeight="1" x14ac:dyDescent="0.2"/>
    <row r="173" ht="12.95" customHeight="1" x14ac:dyDescent="0.2"/>
    <row r="174" ht="12.95" customHeight="1" x14ac:dyDescent="0.2"/>
    <row r="175" ht="12.95" customHeight="1" x14ac:dyDescent="0.2"/>
    <row r="176" ht="12.95" customHeight="1" x14ac:dyDescent="0.2"/>
    <row r="177" ht="12.95" customHeight="1" x14ac:dyDescent="0.2"/>
    <row r="178" ht="12.95" customHeight="1" x14ac:dyDescent="0.2"/>
    <row r="179" ht="12.95" customHeight="1" x14ac:dyDescent="0.2"/>
    <row r="180" ht="12.95" customHeight="1" x14ac:dyDescent="0.2"/>
    <row r="181" ht="12.95" customHeight="1" x14ac:dyDescent="0.2"/>
    <row r="182" ht="12.95" customHeight="1" x14ac:dyDescent="0.2"/>
    <row r="183" ht="12.95" customHeight="1" x14ac:dyDescent="0.2"/>
    <row r="184" ht="12.95" customHeight="1" x14ac:dyDescent="0.2"/>
    <row r="185" ht="12.95" customHeight="1" x14ac:dyDescent="0.2"/>
    <row r="186" ht="12.95" customHeight="1" x14ac:dyDescent="0.2"/>
    <row r="187" ht="12.95" customHeight="1" x14ac:dyDescent="0.2"/>
    <row r="188" ht="12.95" customHeight="1" x14ac:dyDescent="0.2"/>
    <row r="189" ht="12.95" customHeight="1" x14ac:dyDescent="0.2"/>
    <row r="190" ht="12.95" customHeight="1" x14ac:dyDescent="0.2"/>
    <row r="191" ht="12.95" customHeight="1" x14ac:dyDescent="0.2"/>
    <row r="192" ht="12.95" customHeight="1" x14ac:dyDescent="0.2"/>
    <row r="193" ht="12.95" customHeight="1" x14ac:dyDescent="0.2"/>
    <row r="194" ht="12.95" customHeight="1" x14ac:dyDescent="0.2"/>
    <row r="195" ht="12.95" customHeight="1" x14ac:dyDescent="0.2"/>
    <row r="196" ht="12.95" customHeight="1" x14ac:dyDescent="0.2"/>
    <row r="197" ht="12.95" customHeight="1" x14ac:dyDescent="0.2"/>
    <row r="198" ht="12.95" customHeight="1" x14ac:dyDescent="0.2"/>
    <row r="199" ht="12.95" customHeight="1" x14ac:dyDescent="0.2"/>
    <row r="200" ht="12.95" customHeight="1" x14ac:dyDescent="0.2"/>
    <row r="201" ht="12.95" customHeight="1" x14ac:dyDescent="0.2"/>
    <row r="202" ht="12.95" customHeight="1" x14ac:dyDescent="0.2"/>
    <row r="203" ht="12.95" customHeight="1" x14ac:dyDescent="0.2"/>
    <row r="204" ht="12.95" customHeight="1" x14ac:dyDescent="0.2"/>
    <row r="205" ht="12.95" customHeight="1" x14ac:dyDescent="0.2"/>
    <row r="206" ht="12.95" customHeight="1" x14ac:dyDescent="0.2"/>
    <row r="207" ht="12.95" customHeight="1" x14ac:dyDescent="0.2"/>
    <row r="208" ht="12.95" customHeight="1" x14ac:dyDescent="0.2"/>
    <row r="209" ht="12.95" customHeight="1" x14ac:dyDescent="0.2"/>
    <row r="210" ht="12.95" customHeight="1" x14ac:dyDescent="0.2"/>
    <row r="211" ht="12.95" customHeight="1" x14ac:dyDescent="0.2"/>
    <row r="212" ht="12.95" customHeight="1" x14ac:dyDescent="0.2"/>
    <row r="213" ht="12.95" customHeight="1" x14ac:dyDescent="0.2"/>
  </sheetData>
  <mergeCells count="18">
    <mergeCell ref="A82:O83"/>
    <mergeCell ref="A84:O85"/>
    <mergeCell ref="A86:O86"/>
    <mergeCell ref="A5:O5"/>
    <mergeCell ref="A20:O20"/>
    <mergeCell ref="A35:O35"/>
    <mergeCell ref="A51:O51"/>
    <mergeCell ref="A67:O67"/>
    <mergeCell ref="A81:O81"/>
    <mergeCell ref="A1:N1"/>
    <mergeCell ref="A2:O2"/>
    <mergeCell ref="A3:A4"/>
    <mergeCell ref="B3:B4"/>
    <mergeCell ref="C3:G3"/>
    <mergeCell ref="H3:L3"/>
    <mergeCell ref="M3:M4"/>
    <mergeCell ref="N3:N4"/>
    <mergeCell ref="O3:O4"/>
  </mergeCells>
  <hyperlinks>
    <hyperlink ref="O1" location="Menu!A1" display="VOLTAR"/>
  </hyperlinks>
  <pageMargins left="0.7" right="0.7" top="0.75" bottom="0.75" header="0.3" footer="0.3"/>
  <pageSetup paperSize="9" scale="95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L20"/>
  <sheetViews>
    <sheetView workbookViewId="0">
      <selection activeCell="K4" sqref="K4:K6"/>
    </sheetView>
  </sheetViews>
  <sheetFormatPr defaultColWidth="17.140625" defaultRowHeight="14.25" x14ac:dyDescent="0.2"/>
  <cols>
    <col min="1" max="10" width="17.140625" style="100"/>
    <col min="11" max="11" width="22.5703125" style="100" bestFit="1" customWidth="1"/>
    <col min="12" max="12" width="19.5703125" style="100" bestFit="1" customWidth="1"/>
    <col min="13" max="16384" width="17.140625" style="100"/>
  </cols>
  <sheetData>
    <row r="1" spans="1:12" x14ac:dyDescent="0.2">
      <c r="B1" s="100" t="s">
        <v>6283</v>
      </c>
      <c r="F1" s="100" t="s">
        <v>6284</v>
      </c>
      <c r="K1" s="100" t="s">
        <v>6423</v>
      </c>
    </row>
    <row r="2" spans="1:12" x14ac:dyDescent="0.2">
      <c r="B2" s="100" t="s">
        <v>6285</v>
      </c>
      <c r="C2" s="100" t="s">
        <v>6286</v>
      </c>
      <c r="D2" s="100" t="s">
        <v>6287</v>
      </c>
      <c r="E2" s="100" t="s">
        <v>6288</v>
      </c>
      <c r="F2" s="100" t="s">
        <v>6285</v>
      </c>
      <c r="G2" s="100" t="s">
        <v>6286</v>
      </c>
      <c r="H2" s="100" t="s">
        <v>6287</v>
      </c>
      <c r="I2" s="100" t="s">
        <v>6288</v>
      </c>
      <c r="K2" s="100" t="s">
        <v>6285</v>
      </c>
      <c r="L2" s="100" t="s">
        <v>6287</v>
      </c>
    </row>
    <row r="3" spans="1:12" x14ac:dyDescent="0.2">
      <c r="A3" s="100">
        <v>2014</v>
      </c>
      <c r="B3" s="101">
        <v>5778.9530000000004</v>
      </c>
      <c r="C3" s="101">
        <v>6976.2936380421897</v>
      </c>
      <c r="D3" s="101">
        <f>B3</f>
        <v>5778.9530000000004</v>
      </c>
      <c r="E3" s="101">
        <f>'[2]Perda $ PIB'!BO$5/1000</f>
        <v>6976.2936380421925</v>
      </c>
      <c r="F3" s="101">
        <v>516.63398410084903</v>
      </c>
      <c r="G3" s="101">
        <v>606.60918674538902</v>
      </c>
      <c r="H3" s="101">
        <f>F3</f>
        <v>516.63398410084903</v>
      </c>
      <c r="I3" s="101">
        <f>'[2]Perda $ PIB'!BO$25/1000</f>
        <v>606.6091867453888</v>
      </c>
      <c r="K3" s="171">
        <f>F3*1000000000</f>
        <v>516633984100.84906</v>
      </c>
      <c r="L3" s="171">
        <f>H3*1000000000</f>
        <v>516633984100.84906</v>
      </c>
    </row>
    <row r="4" spans="1:12" x14ac:dyDescent="0.2">
      <c r="A4" s="100">
        <v>2015</v>
      </c>
      <c r="B4" s="101">
        <v>5995.7870000000003</v>
      </c>
      <c r="C4" s="101">
        <v>6728.9307720033203</v>
      </c>
      <c r="D4" s="101">
        <f>E4*B4/C4</f>
        <v>6378.314865472189</v>
      </c>
      <c r="E4" s="101">
        <f>'[2]Perda $ PIB'!BP$5/1000</f>
        <v>7158.2328010988431</v>
      </c>
      <c r="F4" s="101">
        <v>519.32635946859705</v>
      </c>
      <c r="G4" s="101">
        <v>580.74577872129601</v>
      </c>
      <c r="H4" s="101">
        <f>I4*F4/G4</f>
        <v>554.73332640327862</v>
      </c>
      <c r="I4" s="101">
        <f>'[2]Perda $ PIB'!BP$25/1000</f>
        <v>620.34023837029486</v>
      </c>
      <c r="K4" s="171">
        <f t="shared" ref="K4:K6" si="0">F4*1000000000</f>
        <v>519326359468.59705</v>
      </c>
      <c r="L4" s="171">
        <f t="shared" ref="L4:L6" si="1">H4*1000000000</f>
        <v>554733326403.27856</v>
      </c>
    </row>
    <row r="5" spans="1:12" x14ac:dyDescent="0.2">
      <c r="A5" s="100">
        <v>2016</v>
      </c>
      <c r="B5" s="101">
        <v>6259.2277899210203</v>
      </c>
      <c r="C5" s="101">
        <v>6495.9270283370997</v>
      </c>
      <c r="D5" s="101">
        <f t="shared" ref="D5" si="2">E5*B5/C5</f>
        <v>7074.9180834066738</v>
      </c>
      <c r="E5" s="101">
        <f>'[2]Perda $ PIB'!BQ$5/1000</f>
        <v>7342.4635024909721</v>
      </c>
      <c r="F5" s="101">
        <v>550.32595825815201</v>
      </c>
      <c r="G5" s="101">
        <v>570.26417600454499</v>
      </c>
      <c r="H5" s="101">
        <f>I5*F5/G5</f>
        <v>611.99993452532453</v>
      </c>
      <c r="I5" s="101">
        <f>'[2]Perda $ PIB'!BQ$25/1000</f>
        <v>634.17259015284674</v>
      </c>
      <c r="K5" s="171">
        <f t="shared" si="0"/>
        <v>550325958258.15198</v>
      </c>
      <c r="L5" s="171">
        <f t="shared" si="1"/>
        <v>611999934525.32458</v>
      </c>
    </row>
    <row r="6" spans="1:12" x14ac:dyDescent="0.2">
      <c r="A6" s="100">
        <v>2017</v>
      </c>
      <c r="B6" s="101">
        <v>6559.9402597514199</v>
      </c>
      <c r="C6" s="101">
        <v>6559.9402597514199</v>
      </c>
      <c r="D6" s="101">
        <f>E6*B6/C6</f>
        <v>7528.9729670765546</v>
      </c>
      <c r="E6" s="101">
        <f>'[2]Perda $ PIB'!BR$5/1000</f>
        <v>7528.9729670765546</v>
      </c>
      <c r="F6" s="101">
        <v>573.66067454708798</v>
      </c>
      <c r="G6" s="101">
        <v>573.66067454708798</v>
      </c>
      <c r="H6" s="101">
        <f>I6*F6/G6</f>
        <v>648.10474904672571</v>
      </c>
      <c r="I6" s="101">
        <f>'[2]Perda $ PIB'!BR$25/1000</f>
        <v>648.10474904672571</v>
      </c>
      <c r="K6" s="171">
        <f t="shared" si="0"/>
        <v>573660674547.08801</v>
      </c>
      <c r="L6" s="171">
        <f t="shared" si="1"/>
        <v>648104749046.72571</v>
      </c>
    </row>
    <row r="8" spans="1:12" x14ac:dyDescent="0.2">
      <c r="B8" s="100" t="s">
        <v>6289</v>
      </c>
      <c r="F8" s="100" t="s">
        <v>6290</v>
      </c>
    </row>
    <row r="9" spans="1:12" x14ac:dyDescent="0.2">
      <c r="B9" s="100" t="s">
        <v>6291</v>
      </c>
      <c r="C9" s="100" t="s">
        <v>6292</v>
      </c>
      <c r="D9" s="100" t="s">
        <v>6293</v>
      </c>
      <c r="E9" s="100" t="s">
        <v>6294</v>
      </c>
      <c r="F9" s="100" t="s">
        <v>6291</v>
      </c>
      <c r="G9" s="100" t="s">
        <v>6292</v>
      </c>
      <c r="H9" s="100" t="s">
        <v>6293</v>
      </c>
      <c r="I9" s="100" t="s">
        <v>6294</v>
      </c>
    </row>
    <row r="10" spans="1:12" x14ac:dyDescent="0.2">
      <c r="A10" s="100">
        <v>2014</v>
      </c>
      <c r="B10" s="101">
        <v>100</v>
      </c>
      <c r="C10" s="101">
        <f>100*B3/C3*(C$3/B$3)</f>
        <v>100</v>
      </c>
      <c r="D10" s="101">
        <v>100</v>
      </c>
      <c r="E10" s="101">
        <f>100*D3/E3*(E$3/D$3)</f>
        <v>100</v>
      </c>
      <c r="F10" s="101">
        <v>100</v>
      </c>
      <c r="G10" s="101">
        <f>100*F3/G3*(G$3/F$3)</f>
        <v>100.00000000000001</v>
      </c>
      <c r="H10" s="101">
        <v>100</v>
      </c>
      <c r="I10" s="101">
        <f>100*H3/I3*(I$3/H$3)</f>
        <v>100.00000000000001</v>
      </c>
    </row>
    <row r="11" spans="1:12" x14ac:dyDescent="0.2">
      <c r="A11" s="100">
        <v>2015</v>
      </c>
      <c r="B11" s="101">
        <f>100*C4/C$3</f>
        <v>96.454236606527246</v>
      </c>
      <c r="C11" s="101">
        <f t="shared" ref="C11:E13" si="3">100*B4/C4*(C$3/B$3)</f>
        <v>107.56617501293938</v>
      </c>
      <c r="D11" s="101">
        <f>100*E4/E$3</f>
        <v>102.60796308894632</v>
      </c>
      <c r="E11" s="101">
        <f t="shared" si="3"/>
        <v>107.5661750129394</v>
      </c>
      <c r="F11" s="101">
        <f>100*G4/G$3</f>
        <v>95.736396911023277</v>
      </c>
      <c r="G11" s="101">
        <f t="shared" ref="G11:I13" si="4">100*F4/G4*(G$3/F$3)</f>
        <v>104.99782853610998</v>
      </c>
      <c r="H11" s="101">
        <f>100*I4/I$3</f>
        <v>102.26357462513494</v>
      </c>
      <c r="I11" s="101">
        <f t="shared" si="4"/>
        <v>104.99782853610994</v>
      </c>
    </row>
    <row r="12" spans="1:12" x14ac:dyDescent="0.2">
      <c r="A12" s="100">
        <v>2016</v>
      </c>
      <c r="B12" s="101">
        <f t="shared" ref="B12:D13" si="5">100*C5/C$3</f>
        <v>93.114300592428918</v>
      </c>
      <c r="C12" s="101">
        <f t="shared" si="3"/>
        <v>116.320218438918</v>
      </c>
      <c r="D12" s="101">
        <f t="shared" si="5"/>
        <v>105.24877368194525</v>
      </c>
      <c r="E12" s="101">
        <f t="shared" si="3"/>
        <v>116.32021843891806</v>
      </c>
      <c r="F12" s="101">
        <f t="shared" ref="F12:F13" si="6">100*G5/G$3</f>
        <v>94.008496485876819</v>
      </c>
      <c r="G12" s="101">
        <f t="shared" si="4"/>
        <v>113.31043869659791</v>
      </c>
      <c r="H12" s="101">
        <f t="shared" ref="H12:H13" si="7">100*I5/I$3</f>
        <v>104.54384866067436</v>
      </c>
      <c r="I12" s="101">
        <f t="shared" si="4"/>
        <v>113.31043869659787</v>
      </c>
    </row>
    <row r="13" spans="1:12" x14ac:dyDescent="0.2">
      <c r="A13" s="100">
        <v>2017</v>
      </c>
      <c r="B13" s="101">
        <f t="shared" si="5"/>
        <v>94.031882832162239</v>
      </c>
      <c r="C13" s="101">
        <f t="shared" si="3"/>
        <v>120.71898902867335</v>
      </c>
      <c r="D13" s="101">
        <f t="shared" si="5"/>
        <v>107.92224865680201</v>
      </c>
      <c r="E13" s="101">
        <f t="shared" si="3"/>
        <v>120.71898902867339</v>
      </c>
      <c r="F13" s="101">
        <f t="shared" si="6"/>
        <v>94.56841193337705</v>
      </c>
      <c r="G13" s="101">
        <f t="shared" si="4"/>
        <v>117.41565700543937</v>
      </c>
      <c r="H13" s="101">
        <f t="shared" si="7"/>
        <v>106.84057597676208</v>
      </c>
      <c r="I13" s="101">
        <f t="shared" si="4"/>
        <v>117.41565700543933</v>
      </c>
    </row>
    <row r="15" spans="1:12" x14ac:dyDescent="0.2">
      <c r="B15" s="100" t="s">
        <v>6295</v>
      </c>
      <c r="F15" s="100" t="s">
        <v>6296</v>
      </c>
    </row>
    <row r="16" spans="1:12" x14ac:dyDescent="0.2">
      <c r="B16" s="100" t="s">
        <v>6291</v>
      </c>
      <c r="C16" s="100" t="s">
        <v>6292</v>
      </c>
      <c r="D16" s="100" t="s">
        <v>6293</v>
      </c>
      <c r="E16" s="100" t="s">
        <v>6294</v>
      </c>
      <c r="F16" s="100" t="s">
        <v>6291</v>
      </c>
      <c r="G16" s="100" t="s">
        <v>6292</v>
      </c>
      <c r="H16" s="100" t="s">
        <v>6293</v>
      </c>
      <c r="I16" s="100" t="s">
        <v>6294</v>
      </c>
    </row>
    <row r="17" spans="1:11" x14ac:dyDescent="0.2">
      <c r="A17" s="100">
        <v>2014</v>
      </c>
      <c r="B17" s="102">
        <v>0</v>
      </c>
      <c r="C17" s="102">
        <v>0</v>
      </c>
      <c r="D17" s="102">
        <v>0</v>
      </c>
      <c r="E17" s="102">
        <v>0</v>
      </c>
      <c r="F17" s="102">
        <v>0</v>
      </c>
      <c r="G17" s="102">
        <v>0</v>
      </c>
      <c r="H17" s="102">
        <v>0</v>
      </c>
      <c r="I17" s="102">
        <v>0</v>
      </c>
    </row>
    <row r="18" spans="1:11" x14ac:dyDescent="0.2">
      <c r="A18" s="100">
        <v>2015</v>
      </c>
      <c r="B18" s="104">
        <f t="shared" ref="B18:I20" si="8">B11/B10-1</f>
        <v>-3.5457633934727562E-2</v>
      </c>
      <c r="C18" s="103">
        <f t="shared" si="8"/>
        <v>7.5661750129393912E-2</v>
      </c>
      <c r="D18" s="104">
        <f t="shared" si="8"/>
        <v>2.6079630889463301E-2</v>
      </c>
      <c r="E18" s="103">
        <f t="shared" si="8"/>
        <v>7.5661750129393912E-2</v>
      </c>
      <c r="F18" s="104">
        <f>F11/F10-1</f>
        <v>-4.2636030889767196E-2</v>
      </c>
      <c r="G18" s="103">
        <f t="shared" si="8"/>
        <v>4.9978285361099717E-2</v>
      </c>
      <c r="H18" s="104">
        <f t="shared" si="8"/>
        <v>2.2635746251349342E-2</v>
      </c>
      <c r="I18" s="103">
        <f t="shared" si="8"/>
        <v>4.9978285361099273E-2</v>
      </c>
      <c r="K18" s="102"/>
    </row>
    <row r="19" spans="1:11" x14ac:dyDescent="0.2">
      <c r="A19" s="100">
        <v>2016</v>
      </c>
      <c r="B19" s="104">
        <f t="shared" si="8"/>
        <v>-3.4627157205371573E-2</v>
      </c>
      <c r="C19" s="103">
        <f t="shared" si="8"/>
        <v>8.1382864315158399E-2</v>
      </c>
      <c r="D19" s="104">
        <f t="shared" si="8"/>
        <v>2.5736897152024429E-2</v>
      </c>
      <c r="E19" s="103">
        <f t="shared" si="8"/>
        <v>8.1382864315158843E-2</v>
      </c>
      <c r="F19" s="104">
        <f t="shared" si="8"/>
        <v>-1.8048521574844267E-2</v>
      </c>
      <c r="G19" s="103">
        <f t="shared" si="8"/>
        <v>7.9169353084565186E-2</v>
      </c>
      <c r="H19" s="104">
        <f t="shared" si="8"/>
        <v>2.2298008297658045E-2</v>
      </c>
      <c r="I19" s="103">
        <f t="shared" si="8"/>
        <v>7.9169353084565408E-2</v>
      </c>
      <c r="K19" s="102"/>
    </row>
    <row r="20" spans="1:11" x14ac:dyDescent="0.2">
      <c r="A20" s="100">
        <v>2017</v>
      </c>
      <c r="B20" s="104">
        <f t="shared" si="8"/>
        <v>9.8543643016735238E-3</v>
      </c>
      <c r="C20" s="103">
        <f t="shared" si="8"/>
        <v>3.7816044783867353E-2</v>
      </c>
      <c r="D20" s="104">
        <f t="shared" si="8"/>
        <v>2.5401483374388967E-2</v>
      </c>
      <c r="E20" s="103">
        <f t="shared" si="8"/>
        <v>3.7816044783867131E-2</v>
      </c>
      <c r="F20" s="104">
        <f t="shared" si="8"/>
        <v>5.9560089612149536E-3</v>
      </c>
      <c r="G20" s="103">
        <f t="shared" si="8"/>
        <v>3.6229833332775963E-2</v>
      </c>
      <c r="H20" s="104">
        <f t="shared" si="8"/>
        <v>2.1969033525276016E-2</v>
      </c>
      <c r="I20" s="103">
        <f t="shared" si="8"/>
        <v>3.6229833332775963E-2</v>
      </c>
      <c r="K20" s="102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T73"/>
  <sheetViews>
    <sheetView topLeftCell="A5" zoomScale="40" zoomScaleNormal="40" workbookViewId="0">
      <selection activeCell="B16" sqref="B16"/>
    </sheetView>
  </sheetViews>
  <sheetFormatPr defaultRowHeight="12.75" x14ac:dyDescent="0.2"/>
  <cols>
    <col min="1" max="1" width="0.42578125" style="52" customWidth="1"/>
    <col min="2" max="2" width="101.5703125" style="52" customWidth="1"/>
    <col min="3" max="19" width="20.140625" style="52" bestFit="1" customWidth="1"/>
    <col min="20" max="20" width="33.140625" style="52" customWidth="1"/>
    <col min="21" max="256" width="9.140625" style="52"/>
    <col min="257" max="257" width="0.42578125" style="52" customWidth="1"/>
    <col min="258" max="258" width="101.5703125" style="52" customWidth="1"/>
    <col min="259" max="259" width="17.42578125" style="52" customWidth="1"/>
    <col min="260" max="260" width="15.85546875" style="52" customWidth="1"/>
    <col min="261" max="261" width="13.5703125" style="52" bestFit="1" customWidth="1"/>
    <col min="262" max="262" width="14.28515625" style="52" bestFit="1" customWidth="1"/>
    <col min="263" max="263" width="13.5703125" style="52" bestFit="1" customWidth="1"/>
    <col min="264" max="265" width="14.28515625" style="52" bestFit="1" customWidth="1"/>
    <col min="266" max="274" width="17" style="52" bestFit="1" customWidth="1"/>
    <col min="275" max="275" width="14.85546875" style="52" bestFit="1" customWidth="1"/>
    <col min="276" max="512" width="9.140625" style="52"/>
    <col min="513" max="513" width="0.42578125" style="52" customWidth="1"/>
    <col min="514" max="514" width="101.5703125" style="52" customWidth="1"/>
    <col min="515" max="515" width="17.42578125" style="52" customWidth="1"/>
    <col min="516" max="516" width="15.85546875" style="52" customWidth="1"/>
    <col min="517" max="517" width="13.5703125" style="52" bestFit="1" customWidth="1"/>
    <col min="518" max="518" width="14.28515625" style="52" bestFit="1" customWidth="1"/>
    <col min="519" max="519" width="13.5703125" style="52" bestFit="1" customWidth="1"/>
    <col min="520" max="521" width="14.28515625" style="52" bestFit="1" customWidth="1"/>
    <col min="522" max="530" width="17" style="52" bestFit="1" customWidth="1"/>
    <col min="531" max="531" width="14.85546875" style="52" bestFit="1" customWidth="1"/>
    <col min="532" max="768" width="9.140625" style="52"/>
    <col min="769" max="769" width="0.42578125" style="52" customWidth="1"/>
    <col min="770" max="770" width="101.5703125" style="52" customWidth="1"/>
    <col min="771" max="771" width="17.42578125" style="52" customWidth="1"/>
    <col min="772" max="772" width="15.85546875" style="52" customWidth="1"/>
    <col min="773" max="773" width="13.5703125" style="52" bestFit="1" customWidth="1"/>
    <col min="774" max="774" width="14.28515625" style="52" bestFit="1" customWidth="1"/>
    <col min="775" max="775" width="13.5703125" style="52" bestFit="1" customWidth="1"/>
    <col min="776" max="777" width="14.28515625" style="52" bestFit="1" customWidth="1"/>
    <col min="778" max="786" width="17" style="52" bestFit="1" customWidth="1"/>
    <col min="787" max="787" width="14.85546875" style="52" bestFit="1" customWidth="1"/>
    <col min="788" max="1024" width="9.140625" style="52"/>
    <col min="1025" max="1025" width="0.42578125" style="52" customWidth="1"/>
    <col min="1026" max="1026" width="101.5703125" style="52" customWidth="1"/>
    <col min="1027" max="1027" width="17.42578125" style="52" customWidth="1"/>
    <col min="1028" max="1028" width="15.85546875" style="52" customWidth="1"/>
    <col min="1029" max="1029" width="13.5703125" style="52" bestFit="1" customWidth="1"/>
    <col min="1030" max="1030" width="14.28515625" style="52" bestFit="1" customWidth="1"/>
    <col min="1031" max="1031" width="13.5703125" style="52" bestFit="1" customWidth="1"/>
    <col min="1032" max="1033" width="14.28515625" style="52" bestFit="1" customWidth="1"/>
    <col min="1034" max="1042" width="17" style="52" bestFit="1" customWidth="1"/>
    <col min="1043" max="1043" width="14.85546875" style="52" bestFit="1" customWidth="1"/>
    <col min="1044" max="1280" width="9.140625" style="52"/>
    <col min="1281" max="1281" width="0.42578125" style="52" customWidth="1"/>
    <col min="1282" max="1282" width="101.5703125" style="52" customWidth="1"/>
    <col min="1283" max="1283" width="17.42578125" style="52" customWidth="1"/>
    <col min="1284" max="1284" width="15.85546875" style="52" customWidth="1"/>
    <col min="1285" max="1285" width="13.5703125" style="52" bestFit="1" customWidth="1"/>
    <col min="1286" max="1286" width="14.28515625" style="52" bestFit="1" customWidth="1"/>
    <col min="1287" max="1287" width="13.5703125" style="52" bestFit="1" customWidth="1"/>
    <col min="1288" max="1289" width="14.28515625" style="52" bestFit="1" customWidth="1"/>
    <col min="1290" max="1298" width="17" style="52" bestFit="1" customWidth="1"/>
    <col min="1299" max="1299" width="14.85546875" style="52" bestFit="1" customWidth="1"/>
    <col min="1300" max="1536" width="9.140625" style="52"/>
    <col min="1537" max="1537" width="0.42578125" style="52" customWidth="1"/>
    <col min="1538" max="1538" width="101.5703125" style="52" customWidth="1"/>
    <col min="1539" max="1539" width="17.42578125" style="52" customWidth="1"/>
    <col min="1540" max="1540" width="15.85546875" style="52" customWidth="1"/>
    <col min="1541" max="1541" width="13.5703125" style="52" bestFit="1" customWidth="1"/>
    <col min="1542" max="1542" width="14.28515625" style="52" bestFit="1" customWidth="1"/>
    <col min="1543" max="1543" width="13.5703125" style="52" bestFit="1" customWidth="1"/>
    <col min="1544" max="1545" width="14.28515625" style="52" bestFit="1" customWidth="1"/>
    <col min="1546" max="1554" width="17" style="52" bestFit="1" customWidth="1"/>
    <col min="1555" max="1555" width="14.85546875" style="52" bestFit="1" customWidth="1"/>
    <col min="1556" max="1792" width="9.140625" style="52"/>
    <col min="1793" max="1793" width="0.42578125" style="52" customWidth="1"/>
    <col min="1794" max="1794" width="101.5703125" style="52" customWidth="1"/>
    <col min="1795" max="1795" width="17.42578125" style="52" customWidth="1"/>
    <col min="1796" max="1796" width="15.85546875" style="52" customWidth="1"/>
    <col min="1797" max="1797" width="13.5703125" style="52" bestFit="1" customWidth="1"/>
    <col min="1798" max="1798" width="14.28515625" style="52" bestFit="1" customWidth="1"/>
    <col min="1799" max="1799" width="13.5703125" style="52" bestFit="1" customWidth="1"/>
    <col min="1800" max="1801" width="14.28515625" style="52" bestFit="1" customWidth="1"/>
    <col min="1802" max="1810" width="17" style="52" bestFit="1" customWidth="1"/>
    <col min="1811" max="1811" width="14.85546875" style="52" bestFit="1" customWidth="1"/>
    <col min="1812" max="2048" width="9.140625" style="52"/>
    <col min="2049" max="2049" width="0.42578125" style="52" customWidth="1"/>
    <col min="2050" max="2050" width="101.5703125" style="52" customWidth="1"/>
    <col min="2051" max="2051" width="17.42578125" style="52" customWidth="1"/>
    <col min="2052" max="2052" width="15.85546875" style="52" customWidth="1"/>
    <col min="2053" max="2053" width="13.5703125" style="52" bestFit="1" customWidth="1"/>
    <col min="2054" max="2054" width="14.28515625" style="52" bestFit="1" customWidth="1"/>
    <col min="2055" max="2055" width="13.5703125" style="52" bestFit="1" customWidth="1"/>
    <col min="2056" max="2057" width="14.28515625" style="52" bestFit="1" customWidth="1"/>
    <col min="2058" max="2066" width="17" style="52" bestFit="1" customWidth="1"/>
    <col min="2067" max="2067" width="14.85546875" style="52" bestFit="1" customWidth="1"/>
    <col min="2068" max="2304" width="9.140625" style="52"/>
    <col min="2305" max="2305" width="0.42578125" style="52" customWidth="1"/>
    <col min="2306" max="2306" width="101.5703125" style="52" customWidth="1"/>
    <col min="2307" max="2307" width="17.42578125" style="52" customWidth="1"/>
    <col min="2308" max="2308" width="15.85546875" style="52" customWidth="1"/>
    <col min="2309" max="2309" width="13.5703125" style="52" bestFit="1" customWidth="1"/>
    <col min="2310" max="2310" width="14.28515625" style="52" bestFit="1" customWidth="1"/>
    <col min="2311" max="2311" width="13.5703125" style="52" bestFit="1" customWidth="1"/>
    <col min="2312" max="2313" width="14.28515625" style="52" bestFit="1" customWidth="1"/>
    <col min="2314" max="2322" width="17" style="52" bestFit="1" customWidth="1"/>
    <col min="2323" max="2323" width="14.85546875" style="52" bestFit="1" customWidth="1"/>
    <col min="2324" max="2560" width="9.140625" style="52"/>
    <col min="2561" max="2561" width="0.42578125" style="52" customWidth="1"/>
    <col min="2562" max="2562" width="101.5703125" style="52" customWidth="1"/>
    <col min="2563" max="2563" width="17.42578125" style="52" customWidth="1"/>
    <col min="2564" max="2564" width="15.85546875" style="52" customWidth="1"/>
    <col min="2565" max="2565" width="13.5703125" style="52" bestFit="1" customWidth="1"/>
    <col min="2566" max="2566" width="14.28515625" style="52" bestFit="1" customWidth="1"/>
    <col min="2567" max="2567" width="13.5703125" style="52" bestFit="1" customWidth="1"/>
    <col min="2568" max="2569" width="14.28515625" style="52" bestFit="1" customWidth="1"/>
    <col min="2570" max="2578" width="17" style="52" bestFit="1" customWidth="1"/>
    <col min="2579" max="2579" width="14.85546875" style="52" bestFit="1" customWidth="1"/>
    <col min="2580" max="2816" width="9.140625" style="52"/>
    <col min="2817" max="2817" width="0.42578125" style="52" customWidth="1"/>
    <col min="2818" max="2818" width="101.5703125" style="52" customWidth="1"/>
    <col min="2819" max="2819" width="17.42578125" style="52" customWidth="1"/>
    <col min="2820" max="2820" width="15.85546875" style="52" customWidth="1"/>
    <col min="2821" max="2821" width="13.5703125" style="52" bestFit="1" customWidth="1"/>
    <col min="2822" max="2822" width="14.28515625" style="52" bestFit="1" customWidth="1"/>
    <col min="2823" max="2823" width="13.5703125" style="52" bestFit="1" customWidth="1"/>
    <col min="2824" max="2825" width="14.28515625" style="52" bestFit="1" customWidth="1"/>
    <col min="2826" max="2834" width="17" style="52" bestFit="1" customWidth="1"/>
    <col min="2835" max="2835" width="14.85546875" style="52" bestFit="1" customWidth="1"/>
    <col min="2836" max="3072" width="9.140625" style="52"/>
    <col min="3073" max="3073" width="0.42578125" style="52" customWidth="1"/>
    <col min="3074" max="3074" width="101.5703125" style="52" customWidth="1"/>
    <col min="3075" max="3075" width="17.42578125" style="52" customWidth="1"/>
    <col min="3076" max="3076" width="15.85546875" style="52" customWidth="1"/>
    <col min="3077" max="3077" width="13.5703125" style="52" bestFit="1" customWidth="1"/>
    <col min="3078" max="3078" width="14.28515625" style="52" bestFit="1" customWidth="1"/>
    <col min="3079" max="3079" width="13.5703125" style="52" bestFit="1" customWidth="1"/>
    <col min="3080" max="3081" width="14.28515625" style="52" bestFit="1" customWidth="1"/>
    <col min="3082" max="3090" width="17" style="52" bestFit="1" customWidth="1"/>
    <col min="3091" max="3091" width="14.85546875" style="52" bestFit="1" customWidth="1"/>
    <col min="3092" max="3328" width="9.140625" style="52"/>
    <col min="3329" max="3329" width="0.42578125" style="52" customWidth="1"/>
    <col min="3330" max="3330" width="101.5703125" style="52" customWidth="1"/>
    <col min="3331" max="3331" width="17.42578125" style="52" customWidth="1"/>
    <col min="3332" max="3332" width="15.85546875" style="52" customWidth="1"/>
    <col min="3333" max="3333" width="13.5703125" style="52" bestFit="1" customWidth="1"/>
    <col min="3334" max="3334" width="14.28515625" style="52" bestFit="1" customWidth="1"/>
    <col min="3335" max="3335" width="13.5703125" style="52" bestFit="1" customWidth="1"/>
    <col min="3336" max="3337" width="14.28515625" style="52" bestFit="1" customWidth="1"/>
    <col min="3338" max="3346" width="17" style="52" bestFit="1" customWidth="1"/>
    <col min="3347" max="3347" width="14.85546875" style="52" bestFit="1" customWidth="1"/>
    <col min="3348" max="3584" width="9.140625" style="52"/>
    <col min="3585" max="3585" width="0.42578125" style="52" customWidth="1"/>
    <col min="3586" max="3586" width="101.5703125" style="52" customWidth="1"/>
    <col min="3587" max="3587" width="17.42578125" style="52" customWidth="1"/>
    <col min="3588" max="3588" width="15.85546875" style="52" customWidth="1"/>
    <col min="3589" max="3589" width="13.5703125" style="52" bestFit="1" customWidth="1"/>
    <col min="3590" max="3590" width="14.28515625" style="52" bestFit="1" customWidth="1"/>
    <col min="3591" max="3591" width="13.5703125" style="52" bestFit="1" customWidth="1"/>
    <col min="3592" max="3593" width="14.28515625" style="52" bestFit="1" customWidth="1"/>
    <col min="3594" max="3602" width="17" style="52" bestFit="1" customWidth="1"/>
    <col min="3603" max="3603" width="14.85546875" style="52" bestFit="1" customWidth="1"/>
    <col min="3604" max="3840" width="9.140625" style="52"/>
    <col min="3841" max="3841" width="0.42578125" style="52" customWidth="1"/>
    <col min="3842" max="3842" width="101.5703125" style="52" customWidth="1"/>
    <col min="3843" max="3843" width="17.42578125" style="52" customWidth="1"/>
    <col min="3844" max="3844" width="15.85546875" style="52" customWidth="1"/>
    <col min="3845" max="3845" width="13.5703125" style="52" bestFit="1" customWidth="1"/>
    <col min="3846" max="3846" width="14.28515625" style="52" bestFit="1" customWidth="1"/>
    <col min="3847" max="3847" width="13.5703125" style="52" bestFit="1" customWidth="1"/>
    <col min="3848" max="3849" width="14.28515625" style="52" bestFit="1" customWidth="1"/>
    <col min="3850" max="3858" width="17" style="52" bestFit="1" customWidth="1"/>
    <col min="3859" max="3859" width="14.85546875" style="52" bestFit="1" customWidth="1"/>
    <col min="3860" max="4096" width="9.140625" style="52"/>
    <col min="4097" max="4097" width="0.42578125" style="52" customWidth="1"/>
    <col min="4098" max="4098" width="101.5703125" style="52" customWidth="1"/>
    <col min="4099" max="4099" width="17.42578125" style="52" customWidth="1"/>
    <col min="4100" max="4100" width="15.85546875" style="52" customWidth="1"/>
    <col min="4101" max="4101" width="13.5703125" style="52" bestFit="1" customWidth="1"/>
    <col min="4102" max="4102" width="14.28515625" style="52" bestFit="1" customWidth="1"/>
    <col min="4103" max="4103" width="13.5703125" style="52" bestFit="1" customWidth="1"/>
    <col min="4104" max="4105" width="14.28515625" style="52" bestFit="1" customWidth="1"/>
    <col min="4106" max="4114" width="17" style="52" bestFit="1" customWidth="1"/>
    <col min="4115" max="4115" width="14.85546875" style="52" bestFit="1" customWidth="1"/>
    <col min="4116" max="4352" width="9.140625" style="52"/>
    <col min="4353" max="4353" width="0.42578125" style="52" customWidth="1"/>
    <col min="4354" max="4354" width="101.5703125" style="52" customWidth="1"/>
    <col min="4355" max="4355" width="17.42578125" style="52" customWidth="1"/>
    <col min="4356" max="4356" width="15.85546875" style="52" customWidth="1"/>
    <col min="4357" max="4357" width="13.5703125" style="52" bestFit="1" customWidth="1"/>
    <col min="4358" max="4358" width="14.28515625" style="52" bestFit="1" customWidth="1"/>
    <col min="4359" max="4359" width="13.5703125" style="52" bestFit="1" customWidth="1"/>
    <col min="4360" max="4361" width="14.28515625" style="52" bestFit="1" customWidth="1"/>
    <col min="4362" max="4370" width="17" style="52" bestFit="1" customWidth="1"/>
    <col min="4371" max="4371" width="14.85546875" style="52" bestFit="1" customWidth="1"/>
    <col min="4372" max="4608" width="9.140625" style="52"/>
    <col min="4609" max="4609" width="0.42578125" style="52" customWidth="1"/>
    <col min="4610" max="4610" width="101.5703125" style="52" customWidth="1"/>
    <col min="4611" max="4611" width="17.42578125" style="52" customWidth="1"/>
    <col min="4612" max="4612" width="15.85546875" style="52" customWidth="1"/>
    <col min="4613" max="4613" width="13.5703125" style="52" bestFit="1" customWidth="1"/>
    <col min="4614" max="4614" width="14.28515625" style="52" bestFit="1" customWidth="1"/>
    <col min="4615" max="4615" width="13.5703125" style="52" bestFit="1" customWidth="1"/>
    <col min="4616" max="4617" width="14.28515625" style="52" bestFit="1" customWidth="1"/>
    <col min="4618" max="4626" width="17" style="52" bestFit="1" customWidth="1"/>
    <col min="4627" max="4627" width="14.85546875" style="52" bestFit="1" customWidth="1"/>
    <col min="4628" max="4864" width="9.140625" style="52"/>
    <col min="4865" max="4865" width="0.42578125" style="52" customWidth="1"/>
    <col min="4866" max="4866" width="101.5703125" style="52" customWidth="1"/>
    <col min="4867" max="4867" width="17.42578125" style="52" customWidth="1"/>
    <col min="4868" max="4868" width="15.85546875" style="52" customWidth="1"/>
    <col min="4869" max="4869" width="13.5703125" style="52" bestFit="1" customWidth="1"/>
    <col min="4870" max="4870" width="14.28515625" style="52" bestFit="1" customWidth="1"/>
    <col min="4871" max="4871" width="13.5703125" style="52" bestFit="1" customWidth="1"/>
    <col min="4872" max="4873" width="14.28515625" style="52" bestFit="1" customWidth="1"/>
    <col min="4874" max="4882" width="17" style="52" bestFit="1" customWidth="1"/>
    <col min="4883" max="4883" width="14.85546875" style="52" bestFit="1" customWidth="1"/>
    <col min="4884" max="5120" width="9.140625" style="52"/>
    <col min="5121" max="5121" width="0.42578125" style="52" customWidth="1"/>
    <col min="5122" max="5122" width="101.5703125" style="52" customWidth="1"/>
    <col min="5123" max="5123" width="17.42578125" style="52" customWidth="1"/>
    <col min="5124" max="5124" width="15.85546875" style="52" customWidth="1"/>
    <col min="5125" max="5125" width="13.5703125" style="52" bestFit="1" customWidth="1"/>
    <col min="5126" max="5126" width="14.28515625" style="52" bestFit="1" customWidth="1"/>
    <col min="5127" max="5127" width="13.5703125" style="52" bestFit="1" customWidth="1"/>
    <col min="5128" max="5129" width="14.28515625" style="52" bestFit="1" customWidth="1"/>
    <col min="5130" max="5138" width="17" style="52" bestFit="1" customWidth="1"/>
    <col min="5139" max="5139" width="14.85546875" style="52" bestFit="1" customWidth="1"/>
    <col min="5140" max="5376" width="9.140625" style="52"/>
    <col min="5377" max="5377" width="0.42578125" style="52" customWidth="1"/>
    <col min="5378" max="5378" width="101.5703125" style="52" customWidth="1"/>
    <col min="5379" max="5379" width="17.42578125" style="52" customWidth="1"/>
    <col min="5380" max="5380" width="15.85546875" style="52" customWidth="1"/>
    <col min="5381" max="5381" width="13.5703125" style="52" bestFit="1" customWidth="1"/>
    <col min="5382" max="5382" width="14.28515625" style="52" bestFit="1" customWidth="1"/>
    <col min="5383" max="5383" width="13.5703125" style="52" bestFit="1" customWidth="1"/>
    <col min="5384" max="5385" width="14.28515625" style="52" bestFit="1" customWidth="1"/>
    <col min="5386" max="5394" width="17" style="52" bestFit="1" customWidth="1"/>
    <col min="5395" max="5395" width="14.85546875" style="52" bestFit="1" customWidth="1"/>
    <col min="5396" max="5632" width="9.140625" style="52"/>
    <col min="5633" max="5633" width="0.42578125" style="52" customWidth="1"/>
    <col min="5634" max="5634" width="101.5703125" style="52" customWidth="1"/>
    <col min="5635" max="5635" width="17.42578125" style="52" customWidth="1"/>
    <col min="5636" max="5636" width="15.85546875" style="52" customWidth="1"/>
    <col min="5637" max="5637" width="13.5703125" style="52" bestFit="1" customWidth="1"/>
    <col min="5638" max="5638" width="14.28515625" style="52" bestFit="1" customWidth="1"/>
    <col min="5639" max="5639" width="13.5703125" style="52" bestFit="1" customWidth="1"/>
    <col min="5640" max="5641" width="14.28515625" style="52" bestFit="1" customWidth="1"/>
    <col min="5642" max="5650" width="17" style="52" bestFit="1" customWidth="1"/>
    <col min="5651" max="5651" width="14.85546875" style="52" bestFit="1" customWidth="1"/>
    <col min="5652" max="5888" width="9.140625" style="52"/>
    <col min="5889" max="5889" width="0.42578125" style="52" customWidth="1"/>
    <col min="5890" max="5890" width="101.5703125" style="52" customWidth="1"/>
    <col min="5891" max="5891" width="17.42578125" style="52" customWidth="1"/>
    <col min="5892" max="5892" width="15.85546875" style="52" customWidth="1"/>
    <col min="5893" max="5893" width="13.5703125" style="52" bestFit="1" customWidth="1"/>
    <col min="5894" max="5894" width="14.28515625" style="52" bestFit="1" customWidth="1"/>
    <col min="5895" max="5895" width="13.5703125" style="52" bestFit="1" customWidth="1"/>
    <col min="5896" max="5897" width="14.28515625" style="52" bestFit="1" customWidth="1"/>
    <col min="5898" max="5906" width="17" style="52" bestFit="1" customWidth="1"/>
    <col min="5907" max="5907" width="14.85546875" style="52" bestFit="1" customWidth="1"/>
    <col min="5908" max="6144" width="9.140625" style="52"/>
    <col min="6145" max="6145" width="0.42578125" style="52" customWidth="1"/>
    <col min="6146" max="6146" width="101.5703125" style="52" customWidth="1"/>
    <col min="6147" max="6147" width="17.42578125" style="52" customWidth="1"/>
    <col min="6148" max="6148" width="15.85546875" style="52" customWidth="1"/>
    <col min="6149" max="6149" width="13.5703125" style="52" bestFit="1" customWidth="1"/>
    <col min="6150" max="6150" width="14.28515625" style="52" bestFit="1" customWidth="1"/>
    <col min="6151" max="6151" width="13.5703125" style="52" bestFit="1" customWidth="1"/>
    <col min="6152" max="6153" width="14.28515625" style="52" bestFit="1" customWidth="1"/>
    <col min="6154" max="6162" width="17" style="52" bestFit="1" customWidth="1"/>
    <col min="6163" max="6163" width="14.85546875" style="52" bestFit="1" customWidth="1"/>
    <col min="6164" max="6400" width="9.140625" style="52"/>
    <col min="6401" max="6401" width="0.42578125" style="52" customWidth="1"/>
    <col min="6402" max="6402" width="101.5703125" style="52" customWidth="1"/>
    <col min="6403" max="6403" width="17.42578125" style="52" customWidth="1"/>
    <col min="6404" max="6404" width="15.85546875" style="52" customWidth="1"/>
    <col min="6405" max="6405" width="13.5703125" style="52" bestFit="1" customWidth="1"/>
    <col min="6406" max="6406" width="14.28515625" style="52" bestFit="1" customWidth="1"/>
    <col min="6407" max="6407" width="13.5703125" style="52" bestFit="1" customWidth="1"/>
    <col min="6408" max="6409" width="14.28515625" style="52" bestFit="1" customWidth="1"/>
    <col min="6410" max="6418" width="17" style="52" bestFit="1" customWidth="1"/>
    <col min="6419" max="6419" width="14.85546875" style="52" bestFit="1" customWidth="1"/>
    <col min="6420" max="6656" width="9.140625" style="52"/>
    <col min="6657" max="6657" width="0.42578125" style="52" customWidth="1"/>
    <col min="6658" max="6658" width="101.5703125" style="52" customWidth="1"/>
    <col min="6659" max="6659" width="17.42578125" style="52" customWidth="1"/>
    <col min="6660" max="6660" width="15.85546875" style="52" customWidth="1"/>
    <col min="6661" max="6661" width="13.5703125" style="52" bestFit="1" customWidth="1"/>
    <col min="6662" max="6662" width="14.28515625" style="52" bestFit="1" customWidth="1"/>
    <col min="6663" max="6663" width="13.5703125" style="52" bestFit="1" customWidth="1"/>
    <col min="6664" max="6665" width="14.28515625" style="52" bestFit="1" customWidth="1"/>
    <col min="6666" max="6674" width="17" style="52" bestFit="1" customWidth="1"/>
    <col min="6675" max="6675" width="14.85546875" style="52" bestFit="1" customWidth="1"/>
    <col min="6676" max="6912" width="9.140625" style="52"/>
    <col min="6913" max="6913" width="0.42578125" style="52" customWidth="1"/>
    <col min="6914" max="6914" width="101.5703125" style="52" customWidth="1"/>
    <col min="6915" max="6915" width="17.42578125" style="52" customWidth="1"/>
    <col min="6916" max="6916" width="15.85546875" style="52" customWidth="1"/>
    <col min="6917" max="6917" width="13.5703125" style="52" bestFit="1" customWidth="1"/>
    <col min="6918" max="6918" width="14.28515625" style="52" bestFit="1" customWidth="1"/>
    <col min="6919" max="6919" width="13.5703125" style="52" bestFit="1" customWidth="1"/>
    <col min="6920" max="6921" width="14.28515625" style="52" bestFit="1" customWidth="1"/>
    <col min="6922" max="6930" width="17" style="52" bestFit="1" customWidth="1"/>
    <col min="6931" max="6931" width="14.85546875" style="52" bestFit="1" customWidth="1"/>
    <col min="6932" max="7168" width="9.140625" style="52"/>
    <col min="7169" max="7169" width="0.42578125" style="52" customWidth="1"/>
    <col min="7170" max="7170" width="101.5703125" style="52" customWidth="1"/>
    <col min="7171" max="7171" width="17.42578125" style="52" customWidth="1"/>
    <col min="7172" max="7172" width="15.85546875" style="52" customWidth="1"/>
    <col min="7173" max="7173" width="13.5703125" style="52" bestFit="1" customWidth="1"/>
    <col min="7174" max="7174" width="14.28515625" style="52" bestFit="1" customWidth="1"/>
    <col min="7175" max="7175" width="13.5703125" style="52" bestFit="1" customWidth="1"/>
    <col min="7176" max="7177" width="14.28515625" style="52" bestFit="1" customWidth="1"/>
    <col min="7178" max="7186" width="17" style="52" bestFit="1" customWidth="1"/>
    <col min="7187" max="7187" width="14.85546875" style="52" bestFit="1" customWidth="1"/>
    <col min="7188" max="7424" width="9.140625" style="52"/>
    <col min="7425" max="7425" width="0.42578125" style="52" customWidth="1"/>
    <col min="7426" max="7426" width="101.5703125" style="52" customWidth="1"/>
    <col min="7427" max="7427" width="17.42578125" style="52" customWidth="1"/>
    <col min="7428" max="7428" width="15.85546875" style="52" customWidth="1"/>
    <col min="7429" max="7429" width="13.5703125" style="52" bestFit="1" customWidth="1"/>
    <col min="7430" max="7430" width="14.28515625" style="52" bestFit="1" customWidth="1"/>
    <col min="7431" max="7431" width="13.5703125" style="52" bestFit="1" customWidth="1"/>
    <col min="7432" max="7433" width="14.28515625" style="52" bestFit="1" customWidth="1"/>
    <col min="7434" max="7442" width="17" style="52" bestFit="1" customWidth="1"/>
    <col min="7443" max="7443" width="14.85546875" style="52" bestFit="1" customWidth="1"/>
    <col min="7444" max="7680" width="9.140625" style="52"/>
    <col min="7681" max="7681" width="0.42578125" style="52" customWidth="1"/>
    <col min="7682" max="7682" width="101.5703125" style="52" customWidth="1"/>
    <col min="7683" max="7683" width="17.42578125" style="52" customWidth="1"/>
    <col min="7684" max="7684" width="15.85546875" style="52" customWidth="1"/>
    <col min="7685" max="7685" width="13.5703125" style="52" bestFit="1" customWidth="1"/>
    <col min="7686" max="7686" width="14.28515625" style="52" bestFit="1" customWidth="1"/>
    <col min="7687" max="7687" width="13.5703125" style="52" bestFit="1" customWidth="1"/>
    <col min="7688" max="7689" width="14.28515625" style="52" bestFit="1" customWidth="1"/>
    <col min="7690" max="7698" width="17" style="52" bestFit="1" customWidth="1"/>
    <col min="7699" max="7699" width="14.85546875" style="52" bestFit="1" customWidth="1"/>
    <col min="7700" max="7936" width="9.140625" style="52"/>
    <col min="7937" max="7937" width="0.42578125" style="52" customWidth="1"/>
    <col min="7938" max="7938" width="101.5703125" style="52" customWidth="1"/>
    <col min="7939" max="7939" width="17.42578125" style="52" customWidth="1"/>
    <col min="7940" max="7940" width="15.85546875" style="52" customWidth="1"/>
    <col min="7941" max="7941" width="13.5703125" style="52" bestFit="1" customWidth="1"/>
    <col min="7942" max="7942" width="14.28515625" style="52" bestFit="1" customWidth="1"/>
    <col min="7943" max="7943" width="13.5703125" style="52" bestFit="1" customWidth="1"/>
    <col min="7944" max="7945" width="14.28515625" style="52" bestFit="1" customWidth="1"/>
    <col min="7946" max="7954" width="17" style="52" bestFit="1" customWidth="1"/>
    <col min="7955" max="7955" width="14.85546875" style="52" bestFit="1" customWidth="1"/>
    <col min="7956" max="8192" width="9.140625" style="52"/>
    <col min="8193" max="8193" width="0.42578125" style="52" customWidth="1"/>
    <col min="8194" max="8194" width="101.5703125" style="52" customWidth="1"/>
    <col min="8195" max="8195" width="17.42578125" style="52" customWidth="1"/>
    <col min="8196" max="8196" width="15.85546875" style="52" customWidth="1"/>
    <col min="8197" max="8197" width="13.5703125" style="52" bestFit="1" customWidth="1"/>
    <col min="8198" max="8198" width="14.28515625" style="52" bestFit="1" customWidth="1"/>
    <col min="8199" max="8199" width="13.5703125" style="52" bestFit="1" customWidth="1"/>
    <col min="8200" max="8201" width="14.28515625" style="52" bestFit="1" customWidth="1"/>
    <col min="8202" max="8210" width="17" style="52" bestFit="1" customWidth="1"/>
    <col min="8211" max="8211" width="14.85546875" style="52" bestFit="1" customWidth="1"/>
    <col min="8212" max="8448" width="9.140625" style="52"/>
    <col min="8449" max="8449" width="0.42578125" style="52" customWidth="1"/>
    <col min="8450" max="8450" width="101.5703125" style="52" customWidth="1"/>
    <col min="8451" max="8451" width="17.42578125" style="52" customWidth="1"/>
    <col min="8452" max="8452" width="15.85546875" style="52" customWidth="1"/>
    <col min="8453" max="8453" width="13.5703125" style="52" bestFit="1" customWidth="1"/>
    <col min="8454" max="8454" width="14.28515625" style="52" bestFit="1" customWidth="1"/>
    <col min="8455" max="8455" width="13.5703125" style="52" bestFit="1" customWidth="1"/>
    <col min="8456" max="8457" width="14.28515625" style="52" bestFit="1" customWidth="1"/>
    <col min="8458" max="8466" width="17" style="52" bestFit="1" customWidth="1"/>
    <col min="8467" max="8467" width="14.85546875" style="52" bestFit="1" customWidth="1"/>
    <col min="8468" max="8704" width="9.140625" style="52"/>
    <col min="8705" max="8705" width="0.42578125" style="52" customWidth="1"/>
    <col min="8706" max="8706" width="101.5703125" style="52" customWidth="1"/>
    <col min="8707" max="8707" width="17.42578125" style="52" customWidth="1"/>
    <col min="8708" max="8708" width="15.85546875" style="52" customWidth="1"/>
    <col min="8709" max="8709" width="13.5703125" style="52" bestFit="1" customWidth="1"/>
    <col min="8710" max="8710" width="14.28515625" style="52" bestFit="1" customWidth="1"/>
    <col min="8711" max="8711" width="13.5703125" style="52" bestFit="1" customWidth="1"/>
    <col min="8712" max="8713" width="14.28515625" style="52" bestFit="1" customWidth="1"/>
    <col min="8714" max="8722" width="17" style="52" bestFit="1" customWidth="1"/>
    <col min="8723" max="8723" width="14.85546875" style="52" bestFit="1" customWidth="1"/>
    <col min="8724" max="8960" width="9.140625" style="52"/>
    <col min="8961" max="8961" width="0.42578125" style="52" customWidth="1"/>
    <col min="8962" max="8962" width="101.5703125" style="52" customWidth="1"/>
    <col min="8963" max="8963" width="17.42578125" style="52" customWidth="1"/>
    <col min="8964" max="8964" width="15.85546875" style="52" customWidth="1"/>
    <col min="8965" max="8965" width="13.5703125" style="52" bestFit="1" customWidth="1"/>
    <col min="8966" max="8966" width="14.28515625" style="52" bestFit="1" customWidth="1"/>
    <col min="8967" max="8967" width="13.5703125" style="52" bestFit="1" customWidth="1"/>
    <col min="8968" max="8969" width="14.28515625" style="52" bestFit="1" customWidth="1"/>
    <col min="8970" max="8978" width="17" style="52" bestFit="1" customWidth="1"/>
    <col min="8979" max="8979" width="14.85546875" style="52" bestFit="1" customWidth="1"/>
    <col min="8980" max="9216" width="9.140625" style="52"/>
    <col min="9217" max="9217" width="0.42578125" style="52" customWidth="1"/>
    <col min="9218" max="9218" width="101.5703125" style="52" customWidth="1"/>
    <col min="9219" max="9219" width="17.42578125" style="52" customWidth="1"/>
    <col min="9220" max="9220" width="15.85546875" style="52" customWidth="1"/>
    <col min="9221" max="9221" width="13.5703125" style="52" bestFit="1" customWidth="1"/>
    <col min="9222" max="9222" width="14.28515625" style="52" bestFit="1" customWidth="1"/>
    <col min="9223" max="9223" width="13.5703125" style="52" bestFit="1" customWidth="1"/>
    <col min="9224" max="9225" width="14.28515625" style="52" bestFit="1" customWidth="1"/>
    <col min="9226" max="9234" width="17" style="52" bestFit="1" customWidth="1"/>
    <col min="9235" max="9235" width="14.85546875" style="52" bestFit="1" customWidth="1"/>
    <col min="9236" max="9472" width="9.140625" style="52"/>
    <col min="9473" max="9473" width="0.42578125" style="52" customWidth="1"/>
    <col min="9474" max="9474" width="101.5703125" style="52" customWidth="1"/>
    <col min="9475" max="9475" width="17.42578125" style="52" customWidth="1"/>
    <col min="9476" max="9476" width="15.85546875" style="52" customWidth="1"/>
    <col min="9477" max="9477" width="13.5703125" style="52" bestFit="1" customWidth="1"/>
    <col min="9478" max="9478" width="14.28515625" style="52" bestFit="1" customWidth="1"/>
    <col min="9479" max="9479" width="13.5703125" style="52" bestFit="1" customWidth="1"/>
    <col min="9480" max="9481" width="14.28515625" style="52" bestFit="1" customWidth="1"/>
    <col min="9482" max="9490" width="17" style="52" bestFit="1" customWidth="1"/>
    <col min="9491" max="9491" width="14.85546875" style="52" bestFit="1" customWidth="1"/>
    <col min="9492" max="9728" width="9.140625" style="52"/>
    <col min="9729" max="9729" width="0.42578125" style="52" customWidth="1"/>
    <col min="9730" max="9730" width="101.5703125" style="52" customWidth="1"/>
    <col min="9731" max="9731" width="17.42578125" style="52" customWidth="1"/>
    <col min="9732" max="9732" width="15.85546875" style="52" customWidth="1"/>
    <col min="9733" max="9733" width="13.5703125" style="52" bestFit="1" customWidth="1"/>
    <col min="9734" max="9734" width="14.28515625" style="52" bestFit="1" customWidth="1"/>
    <col min="9735" max="9735" width="13.5703125" style="52" bestFit="1" customWidth="1"/>
    <col min="9736" max="9737" width="14.28515625" style="52" bestFit="1" customWidth="1"/>
    <col min="9738" max="9746" width="17" style="52" bestFit="1" customWidth="1"/>
    <col min="9747" max="9747" width="14.85546875" style="52" bestFit="1" customWidth="1"/>
    <col min="9748" max="9984" width="9.140625" style="52"/>
    <col min="9985" max="9985" width="0.42578125" style="52" customWidth="1"/>
    <col min="9986" max="9986" width="101.5703125" style="52" customWidth="1"/>
    <col min="9987" max="9987" width="17.42578125" style="52" customWidth="1"/>
    <col min="9988" max="9988" width="15.85546875" style="52" customWidth="1"/>
    <col min="9989" max="9989" width="13.5703125" style="52" bestFit="1" customWidth="1"/>
    <col min="9990" max="9990" width="14.28515625" style="52" bestFit="1" customWidth="1"/>
    <col min="9991" max="9991" width="13.5703125" style="52" bestFit="1" customWidth="1"/>
    <col min="9992" max="9993" width="14.28515625" style="52" bestFit="1" customWidth="1"/>
    <col min="9994" max="10002" width="17" style="52" bestFit="1" customWidth="1"/>
    <col min="10003" max="10003" width="14.85546875" style="52" bestFit="1" customWidth="1"/>
    <col min="10004" max="10240" width="9.140625" style="52"/>
    <col min="10241" max="10241" width="0.42578125" style="52" customWidth="1"/>
    <col min="10242" max="10242" width="101.5703125" style="52" customWidth="1"/>
    <col min="10243" max="10243" width="17.42578125" style="52" customWidth="1"/>
    <col min="10244" max="10244" width="15.85546875" style="52" customWidth="1"/>
    <col min="10245" max="10245" width="13.5703125" style="52" bestFit="1" customWidth="1"/>
    <col min="10246" max="10246" width="14.28515625" style="52" bestFit="1" customWidth="1"/>
    <col min="10247" max="10247" width="13.5703125" style="52" bestFit="1" customWidth="1"/>
    <col min="10248" max="10249" width="14.28515625" style="52" bestFit="1" customWidth="1"/>
    <col min="10250" max="10258" width="17" style="52" bestFit="1" customWidth="1"/>
    <col min="10259" max="10259" width="14.85546875" style="52" bestFit="1" customWidth="1"/>
    <col min="10260" max="10496" width="9.140625" style="52"/>
    <col min="10497" max="10497" width="0.42578125" style="52" customWidth="1"/>
    <col min="10498" max="10498" width="101.5703125" style="52" customWidth="1"/>
    <col min="10499" max="10499" width="17.42578125" style="52" customWidth="1"/>
    <col min="10500" max="10500" width="15.85546875" style="52" customWidth="1"/>
    <col min="10501" max="10501" width="13.5703125" style="52" bestFit="1" customWidth="1"/>
    <col min="10502" max="10502" width="14.28515625" style="52" bestFit="1" customWidth="1"/>
    <col min="10503" max="10503" width="13.5703125" style="52" bestFit="1" customWidth="1"/>
    <col min="10504" max="10505" width="14.28515625" style="52" bestFit="1" customWidth="1"/>
    <col min="10506" max="10514" width="17" style="52" bestFit="1" customWidth="1"/>
    <col min="10515" max="10515" width="14.85546875" style="52" bestFit="1" customWidth="1"/>
    <col min="10516" max="10752" width="9.140625" style="52"/>
    <col min="10753" max="10753" width="0.42578125" style="52" customWidth="1"/>
    <col min="10754" max="10754" width="101.5703125" style="52" customWidth="1"/>
    <col min="10755" max="10755" width="17.42578125" style="52" customWidth="1"/>
    <col min="10756" max="10756" width="15.85546875" style="52" customWidth="1"/>
    <col min="10757" max="10757" width="13.5703125" style="52" bestFit="1" customWidth="1"/>
    <col min="10758" max="10758" width="14.28515625" style="52" bestFit="1" customWidth="1"/>
    <col min="10759" max="10759" width="13.5703125" style="52" bestFit="1" customWidth="1"/>
    <col min="10760" max="10761" width="14.28515625" style="52" bestFit="1" customWidth="1"/>
    <col min="10762" max="10770" width="17" style="52" bestFit="1" customWidth="1"/>
    <col min="10771" max="10771" width="14.85546875" style="52" bestFit="1" customWidth="1"/>
    <col min="10772" max="11008" width="9.140625" style="52"/>
    <col min="11009" max="11009" width="0.42578125" style="52" customWidth="1"/>
    <col min="11010" max="11010" width="101.5703125" style="52" customWidth="1"/>
    <col min="11011" max="11011" width="17.42578125" style="52" customWidth="1"/>
    <col min="11012" max="11012" width="15.85546875" style="52" customWidth="1"/>
    <col min="11013" max="11013" width="13.5703125" style="52" bestFit="1" customWidth="1"/>
    <col min="11014" max="11014" width="14.28515625" style="52" bestFit="1" customWidth="1"/>
    <col min="11015" max="11015" width="13.5703125" style="52" bestFit="1" customWidth="1"/>
    <col min="11016" max="11017" width="14.28515625" style="52" bestFit="1" customWidth="1"/>
    <col min="11018" max="11026" width="17" style="52" bestFit="1" customWidth="1"/>
    <col min="11027" max="11027" width="14.85546875" style="52" bestFit="1" customWidth="1"/>
    <col min="11028" max="11264" width="9.140625" style="52"/>
    <col min="11265" max="11265" width="0.42578125" style="52" customWidth="1"/>
    <col min="11266" max="11266" width="101.5703125" style="52" customWidth="1"/>
    <col min="11267" max="11267" width="17.42578125" style="52" customWidth="1"/>
    <col min="11268" max="11268" width="15.85546875" style="52" customWidth="1"/>
    <col min="11269" max="11269" width="13.5703125" style="52" bestFit="1" customWidth="1"/>
    <col min="11270" max="11270" width="14.28515625" style="52" bestFit="1" customWidth="1"/>
    <col min="11271" max="11271" width="13.5703125" style="52" bestFit="1" customWidth="1"/>
    <col min="11272" max="11273" width="14.28515625" style="52" bestFit="1" customWidth="1"/>
    <col min="11274" max="11282" width="17" style="52" bestFit="1" customWidth="1"/>
    <col min="11283" max="11283" width="14.85546875" style="52" bestFit="1" customWidth="1"/>
    <col min="11284" max="11520" width="9.140625" style="52"/>
    <col min="11521" max="11521" width="0.42578125" style="52" customWidth="1"/>
    <col min="11522" max="11522" width="101.5703125" style="52" customWidth="1"/>
    <col min="11523" max="11523" width="17.42578125" style="52" customWidth="1"/>
    <col min="11524" max="11524" width="15.85546875" style="52" customWidth="1"/>
    <col min="11525" max="11525" width="13.5703125" style="52" bestFit="1" customWidth="1"/>
    <col min="11526" max="11526" width="14.28515625" style="52" bestFit="1" customWidth="1"/>
    <col min="11527" max="11527" width="13.5703125" style="52" bestFit="1" customWidth="1"/>
    <col min="11528" max="11529" width="14.28515625" style="52" bestFit="1" customWidth="1"/>
    <col min="11530" max="11538" width="17" style="52" bestFit="1" customWidth="1"/>
    <col min="11539" max="11539" width="14.85546875" style="52" bestFit="1" customWidth="1"/>
    <col min="11540" max="11776" width="9.140625" style="52"/>
    <col min="11777" max="11777" width="0.42578125" style="52" customWidth="1"/>
    <col min="11778" max="11778" width="101.5703125" style="52" customWidth="1"/>
    <col min="11779" max="11779" width="17.42578125" style="52" customWidth="1"/>
    <col min="11780" max="11780" width="15.85546875" style="52" customWidth="1"/>
    <col min="11781" max="11781" width="13.5703125" style="52" bestFit="1" customWidth="1"/>
    <col min="11782" max="11782" width="14.28515625" style="52" bestFit="1" customWidth="1"/>
    <col min="11783" max="11783" width="13.5703125" style="52" bestFit="1" customWidth="1"/>
    <col min="11784" max="11785" width="14.28515625" style="52" bestFit="1" customWidth="1"/>
    <col min="11786" max="11794" width="17" style="52" bestFit="1" customWidth="1"/>
    <col min="11795" max="11795" width="14.85546875" style="52" bestFit="1" customWidth="1"/>
    <col min="11796" max="12032" width="9.140625" style="52"/>
    <col min="12033" max="12033" width="0.42578125" style="52" customWidth="1"/>
    <col min="12034" max="12034" width="101.5703125" style="52" customWidth="1"/>
    <col min="12035" max="12035" width="17.42578125" style="52" customWidth="1"/>
    <col min="12036" max="12036" width="15.85546875" style="52" customWidth="1"/>
    <col min="12037" max="12037" width="13.5703125" style="52" bestFit="1" customWidth="1"/>
    <col min="12038" max="12038" width="14.28515625" style="52" bestFit="1" customWidth="1"/>
    <col min="12039" max="12039" width="13.5703125" style="52" bestFit="1" customWidth="1"/>
    <col min="12040" max="12041" width="14.28515625" style="52" bestFit="1" customWidth="1"/>
    <col min="12042" max="12050" width="17" style="52" bestFit="1" customWidth="1"/>
    <col min="12051" max="12051" width="14.85546875" style="52" bestFit="1" customWidth="1"/>
    <col min="12052" max="12288" width="9.140625" style="52"/>
    <col min="12289" max="12289" width="0.42578125" style="52" customWidth="1"/>
    <col min="12290" max="12290" width="101.5703125" style="52" customWidth="1"/>
    <col min="12291" max="12291" width="17.42578125" style="52" customWidth="1"/>
    <col min="12292" max="12292" width="15.85546875" style="52" customWidth="1"/>
    <col min="12293" max="12293" width="13.5703125" style="52" bestFit="1" customWidth="1"/>
    <col min="12294" max="12294" width="14.28515625" style="52" bestFit="1" customWidth="1"/>
    <col min="12295" max="12295" width="13.5703125" style="52" bestFit="1" customWidth="1"/>
    <col min="12296" max="12297" width="14.28515625" style="52" bestFit="1" customWidth="1"/>
    <col min="12298" max="12306" width="17" style="52" bestFit="1" customWidth="1"/>
    <col min="12307" max="12307" width="14.85546875" style="52" bestFit="1" customWidth="1"/>
    <col min="12308" max="12544" width="9.140625" style="52"/>
    <col min="12545" max="12545" width="0.42578125" style="52" customWidth="1"/>
    <col min="12546" max="12546" width="101.5703125" style="52" customWidth="1"/>
    <col min="12547" max="12547" width="17.42578125" style="52" customWidth="1"/>
    <col min="12548" max="12548" width="15.85546875" style="52" customWidth="1"/>
    <col min="12549" max="12549" width="13.5703125" style="52" bestFit="1" customWidth="1"/>
    <col min="12550" max="12550" width="14.28515625" style="52" bestFit="1" customWidth="1"/>
    <col min="12551" max="12551" width="13.5703125" style="52" bestFit="1" customWidth="1"/>
    <col min="12552" max="12553" width="14.28515625" style="52" bestFit="1" customWidth="1"/>
    <col min="12554" max="12562" width="17" style="52" bestFit="1" customWidth="1"/>
    <col min="12563" max="12563" width="14.85546875" style="52" bestFit="1" customWidth="1"/>
    <col min="12564" max="12800" width="9.140625" style="52"/>
    <col min="12801" max="12801" width="0.42578125" style="52" customWidth="1"/>
    <col min="12802" max="12802" width="101.5703125" style="52" customWidth="1"/>
    <col min="12803" max="12803" width="17.42578125" style="52" customWidth="1"/>
    <col min="12804" max="12804" width="15.85546875" style="52" customWidth="1"/>
    <col min="12805" max="12805" width="13.5703125" style="52" bestFit="1" customWidth="1"/>
    <col min="12806" max="12806" width="14.28515625" style="52" bestFit="1" customWidth="1"/>
    <col min="12807" max="12807" width="13.5703125" style="52" bestFit="1" customWidth="1"/>
    <col min="12808" max="12809" width="14.28515625" style="52" bestFit="1" customWidth="1"/>
    <col min="12810" max="12818" width="17" style="52" bestFit="1" customWidth="1"/>
    <col min="12819" max="12819" width="14.85546875" style="52" bestFit="1" customWidth="1"/>
    <col min="12820" max="13056" width="9.140625" style="52"/>
    <col min="13057" max="13057" width="0.42578125" style="52" customWidth="1"/>
    <col min="13058" max="13058" width="101.5703125" style="52" customWidth="1"/>
    <col min="13059" max="13059" width="17.42578125" style="52" customWidth="1"/>
    <col min="13060" max="13060" width="15.85546875" style="52" customWidth="1"/>
    <col min="13061" max="13061" width="13.5703125" style="52" bestFit="1" customWidth="1"/>
    <col min="13062" max="13062" width="14.28515625" style="52" bestFit="1" customWidth="1"/>
    <col min="13063" max="13063" width="13.5703125" style="52" bestFit="1" customWidth="1"/>
    <col min="13064" max="13065" width="14.28515625" style="52" bestFit="1" customWidth="1"/>
    <col min="13066" max="13074" width="17" style="52" bestFit="1" customWidth="1"/>
    <col min="13075" max="13075" width="14.85546875" style="52" bestFit="1" customWidth="1"/>
    <col min="13076" max="13312" width="9.140625" style="52"/>
    <col min="13313" max="13313" width="0.42578125" style="52" customWidth="1"/>
    <col min="13314" max="13314" width="101.5703125" style="52" customWidth="1"/>
    <col min="13315" max="13315" width="17.42578125" style="52" customWidth="1"/>
    <col min="13316" max="13316" width="15.85546875" style="52" customWidth="1"/>
    <col min="13317" max="13317" width="13.5703125" style="52" bestFit="1" customWidth="1"/>
    <col min="13318" max="13318" width="14.28515625" style="52" bestFit="1" customWidth="1"/>
    <col min="13319" max="13319" width="13.5703125" style="52" bestFit="1" customWidth="1"/>
    <col min="13320" max="13321" width="14.28515625" style="52" bestFit="1" customWidth="1"/>
    <col min="13322" max="13330" width="17" style="52" bestFit="1" customWidth="1"/>
    <col min="13331" max="13331" width="14.85546875" style="52" bestFit="1" customWidth="1"/>
    <col min="13332" max="13568" width="9.140625" style="52"/>
    <col min="13569" max="13569" width="0.42578125" style="52" customWidth="1"/>
    <col min="13570" max="13570" width="101.5703125" style="52" customWidth="1"/>
    <col min="13571" max="13571" width="17.42578125" style="52" customWidth="1"/>
    <col min="13572" max="13572" width="15.85546875" style="52" customWidth="1"/>
    <col min="13573" max="13573" width="13.5703125" style="52" bestFit="1" customWidth="1"/>
    <col min="13574" max="13574" width="14.28515625" style="52" bestFit="1" customWidth="1"/>
    <col min="13575" max="13575" width="13.5703125" style="52" bestFit="1" customWidth="1"/>
    <col min="13576" max="13577" width="14.28515625" style="52" bestFit="1" customWidth="1"/>
    <col min="13578" max="13586" width="17" style="52" bestFit="1" customWidth="1"/>
    <col min="13587" max="13587" width="14.85546875" style="52" bestFit="1" customWidth="1"/>
    <col min="13588" max="13824" width="9.140625" style="52"/>
    <col min="13825" max="13825" width="0.42578125" style="52" customWidth="1"/>
    <col min="13826" max="13826" width="101.5703125" style="52" customWidth="1"/>
    <col min="13827" max="13827" width="17.42578125" style="52" customWidth="1"/>
    <col min="13828" max="13828" width="15.85546875" style="52" customWidth="1"/>
    <col min="13829" max="13829" width="13.5703125" style="52" bestFit="1" customWidth="1"/>
    <col min="13830" max="13830" width="14.28515625" style="52" bestFit="1" customWidth="1"/>
    <col min="13831" max="13831" width="13.5703125" style="52" bestFit="1" customWidth="1"/>
    <col min="13832" max="13833" width="14.28515625" style="52" bestFit="1" customWidth="1"/>
    <col min="13834" max="13842" width="17" style="52" bestFit="1" customWidth="1"/>
    <col min="13843" max="13843" width="14.85546875" style="52" bestFit="1" customWidth="1"/>
    <col min="13844" max="14080" width="9.140625" style="52"/>
    <col min="14081" max="14081" width="0.42578125" style="52" customWidth="1"/>
    <col min="14082" max="14082" width="101.5703125" style="52" customWidth="1"/>
    <col min="14083" max="14083" width="17.42578125" style="52" customWidth="1"/>
    <col min="14084" max="14084" width="15.85546875" style="52" customWidth="1"/>
    <col min="14085" max="14085" width="13.5703125" style="52" bestFit="1" customWidth="1"/>
    <col min="14086" max="14086" width="14.28515625" style="52" bestFit="1" customWidth="1"/>
    <col min="14087" max="14087" width="13.5703125" style="52" bestFit="1" customWidth="1"/>
    <col min="14088" max="14089" width="14.28515625" style="52" bestFit="1" customWidth="1"/>
    <col min="14090" max="14098" width="17" style="52" bestFit="1" customWidth="1"/>
    <col min="14099" max="14099" width="14.85546875" style="52" bestFit="1" customWidth="1"/>
    <col min="14100" max="14336" width="9.140625" style="52"/>
    <col min="14337" max="14337" width="0.42578125" style="52" customWidth="1"/>
    <col min="14338" max="14338" width="101.5703125" style="52" customWidth="1"/>
    <col min="14339" max="14339" width="17.42578125" style="52" customWidth="1"/>
    <col min="14340" max="14340" width="15.85546875" style="52" customWidth="1"/>
    <col min="14341" max="14341" width="13.5703125" style="52" bestFit="1" customWidth="1"/>
    <col min="14342" max="14342" width="14.28515625" style="52" bestFit="1" customWidth="1"/>
    <col min="14343" max="14343" width="13.5703125" style="52" bestFit="1" customWidth="1"/>
    <col min="14344" max="14345" width="14.28515625" style="52" bestFit="1" customWidth="1"/>
    <col min="14346" max="14354" width="17" style="52" bestFit="1" customWidth="1"/>
    <col min="14355" max="14355" width="14.85546875" style="52" bestFit="1" customWidth="1"/>
    <col min="14356" max="14592" width="9.140625" style="52"/>
    <col min="14593" max="14593" width="0.42578125" style="52" customWidth="1"/>
    <col min="14594" max="14594" width="101.5703125" style="52" customWidth="1"/>
    <col min="14595" max="14595" width="17.42578125" style="52" customWidth="1"/>
    <col min="14596" max="14596" width="15.85546875" style="52" customWidth="1"/>
    <col min="14597" max="14597" width="13.5703125" style="52" bestFit="1" customWidth="1"/>
    <col min="14598" max="14598" width="14.28515625" style="52" bestFit="1" customWidth="1"/>
    <col min="14599" max="14599" width="13.5703125" style="52" bestFit="1" customWidth="1"/>
    <col min="14600" max="14601" width="14.28515625" style="52" bestFit="1" customWidth="1"/>
    <col min="14602" max="14610" width="17" style="52" bestFit="1" customWidth="1"/>
    <col min="14611" max="14611" width="14.85546875" style="52" bestFit="1" customWidth="1"/>
    <col min="14612" max="14848" width="9.140625" style="52"/>
    <col min="14849" max="14849" width="0.42578125" style="52" customWidth="1"/>
    <col min="14850" max="14850" width="101.5703125" style="52" customWidth="1"/>
    <col min="14851" max="14851" width="17.42578125" style="52" customWidth="1"/>
    <col min="14852" max="14852" width="15.85546875" style="52" customWidth="1"/>
    <col min="14853" max="14853" width="13.5703125" style="52" bestFit="1" customWidth="1"/>
    <col min="14854" max="14854" width="14.28515625" style="52" bestFit="1" customWidth="1"/>
    <col min="14855" max="14855" width="13.5703125" style="52" bestFit="1" customWidth="1"/>
    <col min="14856" max="14857" width="14.28515625" style="52" bestFit="1" customWidth="1"/>
    <col min="14858" max="14866" width="17" style="52" bestFit="1" customWidth="1"/>
    <col min="14867" max="14867" width="14.85546875" style="52" bestFit="1" customWidth="1"/>
    <col min="14868" max="15104" width="9.140625" style="52"/>
    <col min="15105" max="15105" width="0.42578125" style="52" customWidth="1"/>
    <col min="15106" max="15106" width="101.5703125" style="52" customWidth="1"/>
    <col min="15107" max="15107" width="17.42578125" style="52" customWidth="1"/>
    <col min="15108" max="15108" width="15.85546875" style="52" customWidth="1"/>
    <col min="15109" max="15109" width="13.5703125" style="52" bestFit="1" customWidth="1"/>
    <col min="15110" max="15110" width="14.28515625" style="52" bestFit="1" customWidth="1"/>
    <col min="15111" max="15111" width="13.5703125" style="52" bestFit="1" customWidth="1"/>
    <col min="15112" max="15113" width="14.28515625" style="52" bestFit="1" customWidth="1"/>
    <col min="15114" max="15122" width="17" style="52" bestFit="1" customWidth="1"/>
    <col min="15123" max="15123" width="14.85546875" style="52" bestFit="1" customWidth="1"/>
    <col min="15124" max="15360" width="9.140625" style="52"/>
    <col min="15361" max="15361" width="0.42578125" style="52" customWidth="1"/>
    <col min="15362" max="15362" width="101.5703125" style="52" customWidth="1"/>
    <col min="15363" max="15363" width="17.42578125" style="52" customWidth="1"/>
    <col min="15364" max="15364" width="15.85546875" style="52" customWidth="1"/>
    <col min="15365" max="15365" width="13.5703125" style="52" bestFit="1" customWidth="1"/>
    <col min="15366" max="15366" width="14.28515625" style="52" bestFit="1" customWidth="1"/>
    <col min="15367" max="15367" width="13.5703125" style="52" bestFit="1" customWidth="1"/>
    <col min="15368" max="15369" width="14.28515625" style="52" bestFit="1" customWidth="1"/>
    <col min="15370" max="15378" width="17" style="52" bestFit="1" customWidth="1"/>
    <col min="15379" max="15379" width="14.85546875" style="52" bestFit="1" customWidth="1"/>
    <col min="15380" max="15616" width="9.140625" style="52"/>
    <col min="15617" max="15617" width="0.42578125" style="52" customWidth="1"/>
    <col min="15618" max="15618" width="101.5703125" style="52" customWidth="1"/>
    <col min="15619" max="15619" width="17.42578125" style="52" customWidth="1"/>
    <col min="15620" max="15620" width="15.85546875" style="52" customWidth="1"/>
    <col min="15621" max="15621" width="13.5703125" style="52" bestFit="1" customWidth="1"/>
    <col min="15622" max="15622" width="14.28515625" style="52" bestFit="1" customWidth="1"/>
    <col min="15623" max="15623" width="13.5703125" style="52" bestFit="1" customWidth="1"/>
    <col min="15624" max="15625" width="14.28515625" style="52" bestFit="1" customWidth="1"/>
    <col min="15626" max="15634" width="17" style="52" bestFit="1" customWidth="1"/>
    <col min="15635" max="15635" width="14.85546875" style="52" bestFit="1" customWidth="1"/>
    <col min="15636" max="15872" width="9.140625" style="52"/>
    <col min="15873" max="15873" width="0.42578125" style="52" customWidth="1"/>
    <col min="15874" max="15874" width="101.5703125" style="52" customWidth="1"/>
    <col min="15875" max="15875" width="17.42578125" style="52" customWidth="1"/>
    <col min="15876" max="15876" width="15.85546875" style="52" customWidth="1"/>
    <col min="15877" max="15877" width="13.5703125" style="52" bestFit="1" customWidth="1"/>
    <col min="15878" max="15878" width="14.28515625" style="52" bestFit="1" customWidth="1"/>
    <col min="15879" max="15879" width="13.5703125" style="52" bestFit="1" customWidth="1"/>
    <col min="15880" max="15881" width="14.28515625" style="52" bestFit="1" customWidth="1"/>
    <col min="15882" max="15890" width="17" style="52" bestFit="1" customWidth="1"/>
    <col min="15891" max="15891" width="14.85546875" style="52" bestFit="1" customWidth="1"/>
    <col min="15892" max="16128" width="9.140625" style="52"/>
    <col min="16129" max="16129" width="0.42578125" style="52" customWidth="1"/>
    <col min="16130" max="16130" width="101.5703125" style="52" customWidth="1"/>
    <col min="16131" max="16131" width="17.42578125" style="52" customWidth="1"/>
    <col min="16132" max="16132" width="15.85546875" style="52" customWidth="1"/>
    <col min="16133" max="16133" width="13.5703125" style="52" bestFit="1" customWidth="1"/>
    <col min="16134" max="16134" width="14.28515625" style="52" bestFit="1" customWidth="1"/>
    <col min="16135" max="16135" width="13.5703125" style="52" bestFit="1" customWidth="1"/>
    <col min="16136" max="16137" width="14.28515625" style="52" bestFit="1" customWidth="1"/>
    <col min="16138" max="16146" width="17" style="52" bestFit="1" customWidth="1"/>
    <col min="16147" max="16147" width="14.85546875" style="52" bestFit="1" customWidth="1"/>
    <col min="16148" max="16384" width="9.140625" style="52"/>
  </cols>
  <sheetData>
    <row r="1" spans="1:20" s="39" customFormat="1" hidden="1" x14ac:dyDescent="0.2">
      <c r="A1" s="37"/>
      <c r="B1" s="38"/>
      <c r="C1" s="38"/>
    </row>
    <row r="2" spans="1:20" s="39" customFormat="1" hidden="1" x14ac:dyDescent="0.2">
      <c r="A2" s="37"/>
      <c r="B2" s="38"/>
      <c r="C2" s="38"/>
    </row>
    <row r="3" spans="1:20" s="39" customFormat="1" hidden="1" x14ac:dyDescent="0.2">
      <c r="A3" s="37"/>
      <c r="B3" s="38"/>
      <c r="C3" s="38"/>
    </row>
    <row r="4" spans="1:20" s="39" customFormat="1" hidden="1" x14ac:dyDescent="0.2">
      <c r="A4" s="37"/>
      <c r="B4" s="38"/>
      <c r="C4" s="38"/>
    </row>
    <row r="5" spans="1:20" s="41" customFormat="1" ht="26.25" customHeight="1" x14ac:dyDescent="0.2">
      <c r="A5" s="40"/>
      <c r="C5" s="42"/>
    </row>
    <row r="6" spans="1:20" s="41" customFormat="1" ht="24.75" customHeight="1" x14ac:dyDescent="0.2">
      <c r="A6" s="40"/>
      <c r="C6" s="42"/>
    </row>
    <row r="7" spans="1:20" s="41" customFormat="1" ht="21.75" customHeight="1" x14ac:dyDescent="0.2">
      <c r="A7" s="40"/>
      <c r="C7" s="42"/>
    </row>
    <row r="8" spans="1:20" s="41" customFormat="1" ht="9.75" customHeight="1" x14ac:dyDescent="0.2">
      <c r="A8" s="40"/>
      <c r="B8" s="43"/>
      <c r="C8" s="43"/>
    </row>
    <row r="9" spans="1:20" s="41" customFormat="1" ht="9.75" customHeight="1" x14ac:dyDescent="0.2">
      <c r="A9" s="40"/>
      <c r="B9" s="43"/>
      <c r="C9" s="43"/>
    </row>
    <row r="10" spans="1:20" s="41" customFormat="1" ht="9.75" customHeight="1" x14ac:dyDescent="0.2">
      <c r="A10" s="40"/>
      <c r="B10" s="43"/>
      <c r="C10" s="43"/>
    </row>
    <row r="11" spans="1:20" s="41" customFormat="1" ht="30" customHeight="1" thickBot="1" x14ac:dyDescent="0.4">
      <c r="A11" s="40"/>
      <c r="B11" s="44"/>
      <c r="C11" s="45"/>
    </row>
    <row r="12" spans="1:20" s="41" customFormat="1" ht="35.25" customHeight="1" thickTop="1" thickBot="1" x14ac:dyDescent="0.25">
      <c r="A12" s="40"/>
      <c r="B12" s="249" t="s">
        <v>6205</v>
      </c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</row>
    <row r="13" spans="1:20" s="41" customFormat="1" ht="35.25" customHeight="1" thickTop="1" thickBot="1" x14ac:dyDescent="0.25">
      <c r="A13" s="40"/>
      <c r="B13" s="250"/>
      <c r="C13" s="71">
        <v>2000</v>
      </c>
      <c r="D13" s="71">
        <v>2001</v>
      </c>
      <c r="E13" s="71">
        <v>2002</v>
      </c>
      <c r="F13" s="71">
        <v>2003</v>
      </c>
      <c r="G13" s="71">
        <v>2004</v>
      </c>
      <c r="H13" s="71">
        <v>2005</v>
      </c>
      <c r="I13" s="71">
        <v>2006</v>
      </c>
      <c r="J13" s="71">
        <v>2007</v>
      </c>
      <c r="K13" s="71">
        <v>2008</v>
      </c>
      <c r="L13" s="71">
        <v>2009</v>
      </c>
      <c r="M13" s="71">
        <v>2010</v>
      </c>
      <c r="N13" s="71">
        <v>2011</v>
      </c>
      <c r="O13" s="71">
        <v>2012</v>
      </c>
      <c r="P13" s="71">
        <v>2013</v>
      </c>
      <c r="Q13" s="71">
        <v>2014</v>
      </c>
      <c r="R13" s="71">
        <v>2015</v>
      </c>
      <c r="S13" s="71">
        <v>2016</v>
      </c>
      <c r="T13" s="71">
        <v>2017</v>
      </c>
    </row>
    <row r="14" spans="1:20" s="41" customFormat="1" ht="35.25" customHeight="1" thickTop="1" x14ac:dyDescent="0.4">
      <c r="A14" s="40">
        <v>1</v>
      </c>
      <c r="B14" s="46" t="s">
        <v>6206</v>
      </c>
      <c r="C14" s="56">
        <v>11097.273541041002</v>
      </c>
      <c r="D14" s="56">
        <v>13216.187473439999</v>
      </c>
      <c r="E14" s="57">
        <v>15014.150854189997</v>
      </c>
      <c r="F14" s="57">
        <v>16483.188925630002</v>
      </c>
      <c r="G14" s="57">
        <v>18342.797395050002</v>
      </c>
      <c r="H14" s="57">
        <v>21521.499954320003</v>
      </c>
      <c r="I14" s="57">
        <v>24015.550124950001</v>
      </c>
      <c r="J14" s="57">
        <v>27383.229329379999</v>
      </c>
      <c r="K14" s="57">
        <v>34246.72121168</v>
      </c>
      <c r="L14" s="57">
        <v>34088.499335270004</v>
      </c>
      <c r="M14" s="57">
        <v>39445.704560080005</v>
      </c>
      <c r="N14" s="57">
        <v>43975.727794690007</v>
      </c>
      <c r="O14" s="57">
        <v>48478.474158049998</v>
      </c>
      <c r="P14" s="57">
        <v>52247.299271959986</v>
      </c>
      <c r="Q14" s="57">
        <v>56036.531567760023</v>
      </c>
      <c r="R14" s="57">
        <v>60849.034025080007</v>
      </c>
      <c r="S14" s="57">
        <v>64098.470250009996</v>
      </c>
      <c r="T14" s="55"/>
    </row>
    <row r="15" spans="1:20" s="41" customFormat="1" ht="35.25" customHeight="1" x14ac:dyDescent="0.35">
      <c r="A15" s="40">
        <v>2</v>
      </c>
      <c r="B15" s="47" t="s">
        <v>6207</v>
      </c>
      <c r="C15" s="58">
        <v>2354.5818185610001</v>
      </c>
      <c r="D15" s="58">
        <v>2577.0668009700007</v>
      </c>
      <c r="E15" s="59">
        <v>3516.483367939999</v>
      </c>
      <c r="F15" s="59">
        <v>3065.3172337700003</v>
      </c>
      <c r="G15" s="59">
        <v>2927.13602782</v>
      </c>
      <c r="H15" s="59">
        <v>3315.7562266000004</v>
      </c>
      <c r="I15" s="59">
        <v>3947.5751094999996</v>
      </c>
      <c r="J15" s="59">
        <v>4258.2162520299999</v>
      </c>
      <c r="K15" s="59">
        <v>6322.6670938900006</v>
      </c>
      <c r="L15" s="59">
        <v>6154.1078565799999</v>
      </c>
      <c r="M15" s="59">
        <v>7003.8635818500006</v>
      </c>
      <c r="N15" s="59">
        <v>8064.6980098700024</v>
      </c>
      <c r="O15" s="59">
        <v>8731.698110870002</v>
      </c>
      <c r="P15" s="59">
        <v>8572.5965703700003</v>
      </c>
      <c r="Q15" s="59">
        <v>9812.1564307200042</v>
      </c>
      <c r="R15" s="59">
        <v>10508.35141838</v>
      </c>
      <c r="S15" s="59">
        <v>11895.726192439999</v>
      </c>
      <c r="T15" s="55"/>
    </row>
    <row r="16" spans="1:20" s="41" customFormat="1" ht="35.25" customHeight="1" x14ac:dyDescent="0.35">
      <c r="A16" s="40">
        <v>3</v>
      </c>
      <c r="B16" s="47" t="s">
        <v>6208</v>
      </c>
      <c r="C16" s="58">
        <v>638.43248834999997</v>
      </c>
      <c r="D16" s="58">
        <v>751.3168214399999</v>
      </c>
      <c r="E16" s="59">
        <v>929.81763101000001</v>
      </c>
      <c r="F16" s="59">
        <v>967.29249934000018</v>
      </c>
      <c r="G16" s="59">
        <v>1066.2266261999998</v>
      </c>
      <c r="H16" s="59">
        <v>1334.4372854000001</v>
      </c>
      <c r="I16" s="59">
        <v>1476.8454798000002</v>
      </c>
      <c r="J16" s="59">
        <v>1710.3297344899997</v>
      </c>
      <c r="K16" s="59">
        <v>2091.7383165000001</v>
      </c>
      <c r="L16" s="59">
        <v>2016.0182435299998</v>
      </c>
      <c r="M16" s="59">
        <v>2172.91047802</v>
      </c>
      <c r="N16" s="59">
        <v>2676.6084053600002</v>
      </c>
      <c r="O16" s="59">
        <v>2759.8125251000006</v>
      </c>
      <c r="P16" s="59">
        <v>2968.0427234599997</v>
      </c>
      <c r="Q16" s="59">
        <v>3234.3098797200005</v>
      </c>
      <c r="R16" s="59">
        <v>3402.4416377900006</v>
      </c>
      <c r="S16" s="59">
        <v>3901.6720374300003</v>
      </c>
      <c r="T16" s="55"/>
    </row>
    <row r="17" spans="1:20" s="41" customFormat="1" ht="35.25" customHeight="1" x14ac:dyDescent="0.35">
      <c r="A17" s="40">
        <v>4</v>
      </c>
      <c r="B17" s="47" t="s">
        <v>6209</v>
      </c>
      <c r="C17" s="58">
        <v>1716.149330211</v>
      </c>
      <c r="D17" s="58">
        <v>1825.7499795300009</v>
      </c>
      <c r="E17" s="59">
        <v>2586.6657369299992</v>
      </c>
      <c r="F17" s="59">
        <v>2098.0247344300001</v>
      </c>
      <c r="G17" s="59">
        <v>1860.9094016200002</v>
      </c>
      <c r="H17" s="59">
        <v>1981.3189412000006</v>
      </c>
      <c r="I17" s="59">
        <v>2470.7296296999994</v>
      </c>
      <c r="J17" s="59">
        <v>2547.8865175400001</v>
      </c>
      <c r="K17" s="59">
        <v>4230.9287773900005</v>
      </c>
      <c r="L17" s="59">
        <v>4138.0896130499996</v>
      </c>
      <c r="M17" s="59">
        <v>4830.9531038300001</v>
      </c>
      <c r="N17" s="59">
        <v>5388.0896045100017</v>
      </c>
      <c r="O17" s="59">
        <v>5971.8855857700009</v>
      </c>
      <c r="P17" s="59">
        <v>5604.5538469100011</v>
      </c>
      <c r="Q17" s="59">
        <v>6577.8465510000033</v>
      </c>
      <c r="R17" s="59">
        <v>7105.9097805899992</v>
      </c>
      <c r="S17" s="59">
        <v>7994.0541550099988</v>
      </c>
      <c r="T17" s="55"/>
    </row>
    <row r="18" spans="1:20" s="41" customFormat="1" ht="35.25" customHeight="1" x14ac:dyDescent="0.35">
      <c r="A18" s="40">
        <v>5</v>
      </c>
      <c r="B18" s="47" t="s">
        <v>6210</v>
      </c>
      <c r="C18" s="58">
        <v>8742.6917224800018</v>
      </c>
      <c r="D18" s="58">
        <v>10639.120672469999</v>
      </c>
      <c r="E18" s="59">
        <v>11497.667486249999</v>
      </c>
      <c r="F18" s="59">
        <v>13417.871691860002</v>
      </c>
      <c r="G18" s="59">
        <v>15415.661367230001</v>
      </c>
      <c r="H18" s="59">
        <v>18205.743727720001</v>
      </c>
      <c r="I18" s="59">
        <v>20067.975015450003</v>
      </c>
      <c r="J18" s="59">
        <v>23125.013077349999</v>
      </c>
      <c r="K18" s="59">
        <v>27924.054117789998</v>
      </c>
      <c r="L18" s="59">
        <v>27934.391478690006</v>
      </c>
      <c r="M18" s="59">
        <v>32441.84097823</v>
      </c>
      <c r="N18" s="59">
        <v>35911.029784820006</v>
      </c>
      <c r="O18" s="59">
        <v>39746.776047179999</v>
      </c>
      <c r="P18" s="59">
        <v>43674.702701589988</v>
      </c>
      <c r="Q18" s="59">
        <v>46224.37513704002</v>
      </c>
      <c r="R18" s="59">
        <v>50340.682606700007</v>
      </c>
      <c r="S18" s="59">
        <v>52202.744057569995</v>
      </c>
      <c r="T18" s="55"/>
    </row>
    <row r="19" spans="1:20" s="41" customFormat="1" ht="35.25" customHeight="1" x14ac:dyDescent="0.35">
      <c r="A19" s="40">
        <v>6</v>
      </c>
      <c r="B19" s="47" t="s">
        <v>6211</v>
      </c>
      <c r="C19" s="58">
        <v>7441.4559068299995</v>
      </c>
      <c r="D19" s="58">
        <v>8929.6140669799988</v>
      </c>
      <c r="E19" s="59">
        <v>9397.7930442099987</v>
      </c>
      <c r="F19" s="59">
        <v>10835.787773740001</v>
      </c>
      <c r="G19" s="59">
        <v>12931.305863119998</v>
      </c>
      <c r="H19" s="59">
        <v>15184.191143280001</v>
      </c>
      <c r="I19" s="59">
        <v>16662.216269430006</v>
      </c>
      <c r="J19" s="59">
        <v>18972.267717719998</v>
      </c>
      <c r="K19" s="59">
        <v>22541.99204229</v>
      </c>
      <c r="L19" s="59">
        <v>22002.958233350004</v>
      </c>
      <c r="M19" s="59">
        <v>26272.150160489997</v>
      </c>
      <c r="N19" s="59">
        <v>28795.435903500005</v>
      </c>
      <c r="O19" s="59">
        <v>31564.18873319</v>
      </c>
      <c r="P19" s="59">
        <v>35244.662007749997</v>
      </c>
      <c r="Q19" s="59">
        <v>37476.086457630008</v>
      </c>
      <c r="R19" s="59">
        <v>37150.585535630009</v>
      </c>
      <c r="S19" s="59">
        <v>41059.394351660005</v>
      </c>
      <c r="T19" s="55"/>
    </row>
    <row r="20" spans="1:20" s="41" customFormat="1" ht="35.25" customHeight="1" x14ac:dyDescent="0.35">
      <c r="A20" s="40">
        <v>7</v>
      </c>
      <c r="B20" s="47" t="s">
        <v>6209</v>
      </c>
      <c r="C20" s="58">
        <v>1301.2358156500015</v>
      </c>
      <c r="D20" s="58">
        <v>1709.5066054899996</v>
      </c>
      <c r="E20" s="59">
        <v>2099.8744420400003</v>
      </c>
      <c r="F20" s="59">
        <v>2582.0839181200013</v>
      </c>
      <c r="G20" s="59">
        <v>2484.3555041100021</v>
      </c>
      <c r="H20" s="59">
        <v>3021.5525844399995</v>
      </c>
      <c r="I20" s="59">
        <v>3405.758746019997</v>
      </c>
      <c r="J20" s="59">
        <v>4152.7453596300002</v>
      </c>
      <c r="K20" s="59">
        <v>5382.0620754999982</v>
      </c>
      <c r="L20" s="59">
        <v>5931.433245340002</v>
      </c>
      <c r="M20" s="59">
        <v>6169.6908177400046</v>
      </c>
      <c r="N20" s="59">
        <v>7115.5938813199991</v>
      </c>
      <c r="O20" s="59">
        <v>8182.5873139900023</v>
      </c>
      <c r="P20" s="59">
        <v>8430.0406938399901</v>
      </c>
      <c r="Q20" s="59">
        <v>8748.2886794100104</v>
      </c>
      <c r="R20" s="59">
        <v>13190.09707107</v>
      </c>
      <c r="S20" s="59">
        <v>11143.349705909992</v>
      </c>
      <c r="T20" s="55"/>
    </row>
    <row r="21" spans="1:20" s="41" customFormat="1" ht="35.25" customHeight="1" x14ac:dyDescent="0.4">
      <c r="A21" s="40">
        <v>8</v>
      </c>
      <c r="B21" s="46" t="s">
        <v>6212</v>
      </c>
      <c r="C21" s="60">
        <v>1990.1792031199998</v>
      </c>
      <c r="D21" s="60">
        <v>2365.7512132600004</v>
      </c>
      <c r="E21" s="57">
        <v>2819.5124532499999</v>
      </c>
      <c r="F21" s="57">
        <v>3202.4877808199999</v>
      </c>
      <c r="G21" s="57">
        <v>3919.5508678599999</v>
      </c>
      <c r="H21" s="57">
        <v>4602.2387305399998</v>
      </c>
      <c r="I21" s="57">
        <v>5081.2177737999991</v>
      </c>
      <c r="J21" s="57">
        <v>5795.0973009300005</v>
      </c>
      <c r="K21" s="57">
        <v>6944.0232583699999</v>
      </c>
      <c r="L21" s="57">
        <v>6785.0827550100003</v>
      </c>
      <c r="M21" s="57">
        <v>8157.6240983499993</v>
      </c>
      <c r="N21" s="57">
        <v>8883.894806010001</v>
      </c>
      <c r="O21" s="57">
        <v>9761.4856143799989</v>
      </c>
      <c r="P21" s="57">
        <v>10805.926712539998</v>
      </c>
      <c r="Q21" s="57">
        <v>11610.48184305</v>
      </c>
      <c r="R21" s="57">
        <v>11803.504972909999</v>
      </c>
      <c r="S21" s="57">
        <v>12894.177083320001</v>
      </c>
      <c r="T21" s="55"/>
    </row>
    <row r="22" spans="1:20" s="41" customFormat="1" ht="35.25" customHeight="1" x14ac:dyDescent="0.4">
      <c r="A22" s="40">
        <v>9</v>
      </c>
      <c r="B22" s="46" t="s">
        <v>6213</v>
      </c>
      <c r="C22" s="60">
        <v>9107.0943379210021</v>
      </c>
      <c r="D22" s="60">
        <v>10850.436260179998</v>
      </c>
      <c r="E22" s="57">
        <v>12194.638400939997</v>
      </c>
      <c r="F22" s="57">
        <v>13280.701144810002</v>
      </c>
      <c r="G22" s="57">
        <v>14423.246527190002</v>
      </c>
      <c r="H22" s="57">
        <v>16919.261223780002</v>
      </c>
      <c r="I22" s="57">
        <v>18934.332351150002</v>
      </c>
      <c r="J22" s="57">
        <v>21588.13202845</v>
      </c>
      <c r="K22" s="57">
        <v>27302.697953310002</v>
      </c>
      <c r="L22" s="57">
        <v>27303.416580260004</v>
      </c>
      <c r="M22" s="57">
        <v>31288.080461730005</v>
      </c>
      <c r="N22" s="57">
        <v>35091.832988680006</v>
      </c>
      <c r="O22" s="57">
        <v>38716.988543669999</v>
      </c>
      <c r="P22" s="57">
        <v>41441.372559419986</v>
      </c>
      <c r="Q22" s="57">
        <v>44426.049724710021</v>
      </c>
      <c r="R22" s="57">
        <v>49045.529052170008</v>
      </c>
      <c r="S22" s="57">
        <v>51204.293166689997</v>
      </c>
      <c r="T22" s="55"/>
    </row>
    <row r="23" spans="1:20" s="41" customFormat="1" ht="35.25" customHeight="1" x14ac:dyDescent="0.4">
      <c r="A23" s="40">
        <v>10</v>
      </c>
      <c r="B23" s="46" t="s">
        <v>6214</v>
      </c>
      <c r="C23" s="60">
        <v>9058.0271167890023</v>
      </c>
      <c r="D23" s="60">
        <v>10970.19483954</v>
      </c>
      <c r="E23" s="57">
        <v>11529.866319419998</v>
      </c>
      <c r="F23" s="57">
        <v>12123.509629489999</v>
      </c>
      <c r="G23" s="57">
        <v>13159.716663193001</v>
      </c>
      <c r="H23" s="57">
        <v>15221.476726350005</v>
      </c>
      <c r="I23" s="57">
        <v>17273.429645303004</v>
      </c>
      <c r="J23" s="57">
        <v>19672.521185878999</v>
      </c>
      <c r="K23" s="57">
        <v>25587.603679780001</v>
      </c>
      <c r="L23" s="57">
        <v>25997.599520010001</v>
      </c>
      <c r="M23" s="57">
        <v>29794.247315710007</v>
      </c>
      <c r="N23" s="57">
        <v>33086.846336159986</v>
      </c>
      <c r="O23" s="57">
        <v>36496.698259209996</v>
      </c>
      <c r="P23" s="57">
        <v>42124.396100850005</v>
      </c>
      <c r="Q23" s="57">
        <v>46141.533308700004</v>
      </c>
      <c r="R23" s="57">
        <v>51181.870441455256</v>
      </c>
      <c r="S23" s="57">
        <v>54810.109434149985</v>
      </c>
      <c r="T23" s="55"/>
    </row>
    <row r="24" spans="1:20" s="41" customFormat="1" ht="35.25" customHeight="1" x14ac:dyDescent="0.35">
      <c r="A24" s="40">
        <v>11</v>
      </c>
      <c r="B24" s="47" t="s">
        <v>6215</v>
      </c>
      <c r="C24" s="58">
        <v>6886.6171430090017</v>
      </c>
      <c r="D24" s="58">
        <v>7907.8548416400008</v>
      </c>
      <c r="E24" s="59">
        <v>8558.4579533899978</v>
      </c>
      <c r="F24" s="59">
        <v>9437.3838995299993</v>
      </c>
      <c r="G24" s="59">
        <v>9326.5968719100001</v>
      </c>
      <c r="H24" s="59">
        <v>10162.279443970005</v>
      </c>
      <c r="I24" s="59">
        <v>11278.312369883</v>
      </c>
      <c r="J24" s="59">
        <v>13063.420922869998</v>
      </c>
      <c r="K24" s="59">
        <v>15694.43295312</v>
      </c>
      <c r="L24" s="59">
        <v>15976.325692310002</v>
      </c>
      <c r="M24" s="59">
        <v>18977.951807500005</v>
      </c>
      <c r="N24" s="59">
        <v>22133.982442089993</v>
      </c>
      <c r="O24" s="59">
        <v>25157.606356969995</v>
      </c>
      <c r="P24" s="59">
        <v>27054.478435749999</v>
      </c>
      <c r="Q24" s="59">
        <v>30712.29893016757</v>
      </c>
      <c r="R24" s="59">
        <v>38468.006246859994</v>
      </c>
      <c r="S24" s="59">
        <v>40223.413632859985</v>
      </c>
      <c r="T24" s="55"/>
    </row>
    <row r="25" spans="1:20" s="41" customFormat="1" ht="35.25" customHeight="1" x14ac:dyDescent="0.35">
      <c r="A25" s="40">
        <v>12</v>
      </c>
      <c r="B25" s="47" t="s">
        <v>6216</v>
      </c>
      <c r="C25" s="58">
        <v>3198.7911548890011</v>
      </c>
      <c r="D25" s="58">
        <v>3261.9064074899993</v>
      </c>
      <c r="E25" s="59">
        <v>3448.7697748000001</v>
      </c>
      <c r="F25" s="59">
        <v>3496.906498360001</v>
      </c>
      <c r="G25" s="59">
        <v>3672.3478614199994</v>
      </c>
      <c r="H25" s="59">
        <v>4215.6635042500011</v>
      </c>
      <c r="I25" s="59">
        <v>4760.9866840329987</v>
      </c>
      <c r="J25" s="59">
        <v>5417.636717049998</v>
      </c>
      <c r="K25" s="59">
        <v>6751.8929518000014</v>
      </c>
      <c r="L25" s="59">
        <v>6546.4580922399982</v>
      </c>
      <c r="M25" s="59">
        <v>7524.5376477500013</v>
      </c>
      <c r="N25" s="59">
        <v>8877.1488063699999</v>
      </c>
      <c r="O25" s="59">
        <v>9702.7183050199983</v>
      </c>
      <c r="P25" s="59">
        <v>10823.042860000001</v>
      </c>
      <c r="Q25" s="59">
        <v>11672.80920526</v>
      </c>
      <c r="R25" s="59">
        <v>13574.618904539999</v>
      </c>
      <c r="S25" s="59">
        <v>14774.702134109997</v>
      </c>
      <c r="T25" s="55"/>
    </row>
    <row r="26" spans="1:20" s="41" customFormat="1" ht="35.25" customHeight="1" x14ac:dyDescent="0.35">
      <c r="A26" s="40">
        <v>13</v>
      </c>
      <c r="B26" s="47" t="s">
        <v>6217</v>
      </c>
      <c r="C26" s="58">
        <v>240.36500000000001</v>
      </c>
      <c r="D26" s="58">
        <v>261.33000486000003</v>
      </c>
      <c r="E26" s="59">
        <v>320.9846309600004</v>
      </c>
      <c r="F26" s="59">
        <v>323.04300000000001</v>
      </c>
      <c r="G26" s="59">
        <v>366.22562933999995</v>
      </c>
      <c r="H26" s="59">
        <v>406.07783509000001</v>
      </c>
      <c r="I26" s="59">
        <v>457.17934157999997</v>
      </c>
      <c r="J26" s="59">
        <v>511.09206942999998</v>
      </c>
      <c r="K26" s="59">
        <v>628.69279903999995</v>
      </c>
      <c r="L26" s="59">
        <v>705.64572692999991</v>
      </c>
      <c r="M26" s="59">
        <v>791.20386781000002</v>
      </c>
      <c r="N26" s="59">
        <v>908.06821009999987</v>
      </c>
      <c r="O26" s="59">
        <v>1102.93381086</v>
      </c>
      <c r="P26" s="59">
        <v>1291.1520770999998</v>
      </c>
      <c r="Q26" s="59">
        <v>1628.67775594</v>
      </c>
      <c r="R26" s="59">
        <v>1794.8760679800002</v>
      </c>
      <c r="S26" s="59">
        <v>1810.3777397199997</v>
      </c>
      <c r="T26" s="55"/>
    </row>
    <row r="27" spans="1:20" s="41" customFormat="1" ht="35.25" customHeight="1" x14ac:dyDescent="0.35">
      <c r="A27" s="40">
        <v>14</v>
      </c>
      <c r="B27" s="47" t="s">
        <v>6218</v>
      </c>
      <c r="C27" s="58">
        <v>733.49661900000001</v>
      </c>
      <c r="D27" s="58">
        <v>777.59985683000002</v>
      </c>
      <c r="E27" s="59">
        <v>939.40848726999957</v>
      </c>
      <c r="F27" s="59">
        <v>1113.7550000000001</v>
      </c>
      <c r="G27" s="59">
        <v>1186.8224784500001</v>
      </c>
      <c r="H27" s="59">
        <v>1233.2072048700002</v>
      </c>
      <c r="I27" s="59">
        <v>1506.1359881800001</v>
      </c>
      <c r="J27" s="59">
        <v>1678.4798874300004</v>
      </c>
      <c r="K27" s="59">
        <v>1899.5220289499998</v>
      </c>
      <c r="L27" s="59">
        <v>2052.09755821</v>
      </c>
      <c r="M27" s="59">
        <v>2315.9934936599998</v>
      </c>
      <c r="N27" s="59">
        <v>2619.1739680999999</v>
      </c>
      <c r="O27" s="59">
        <v>2906.1944054899996</v>
      </c>
      <c r="P27" s="59">
        <v>3209.51531677</v>
      </c>
      <c r="Q27" s="59">
        <v>3523.72987096</v>
      </c>
      <c r="R27" s="59">
        <v>3782.8675107199997</v>
      </c>
      <c r="S27" s="59">
        <v>4022.1060189899999</v>
      </c>
      <c r="T27" s="55"/>
    </row>
    <row r="28" spans="1:20" s="41" customFormat="1" ht="35.25" customHeight="1" x14ac:dyDescent="0.35">
      <c r="A28" s="40">
        <v>15</v>
      </c>
      <c r="B28" s="47" t="s">
        <v>6219</v>
      </c>
      <c r="C28" s="58">
        <v>2713.9643691200004</v>
      </c>
      <c r="D28" s="58">
        <v>3233.2378395299997</v>
      </c>
      <c r="E28" s="59">
        <v>3429.4482414099998</v>
      </c>
      <c r="F28" s="59">
        <v>3951.3539365599995</v>
      </c>
      <c r="G28" s="59">
        <v>3301.3311515599999</v>
      </c>
      <c r="H28" s="59">
        <v>3415.7687366900004</v>
      </c>
      <c r="I28" s="59">
        <v>3503.0148102799999</v>
      </c>
      <c r="J28" s="59">
        <v>3951.5930323600005</v>
      </c>
      <c r="K28" s="59">
        <v>5032.9692363199993</v>
      </c>
      <c r="L28" s="59">
        <v>4546.3272960300001</v>
      </c>
      <c r="M28" s="59">
        <v>5865.7244631299991</v>
      </c>
      <c r="N28" s="59">
        <v>6916.8832918099997</v>
      </c>
      <c r="O28" s="59">
        <v>7735.4879729799995</v>
      </c>
      <c r="P28" s="59">
        <v>7839.1190894300007</v>
      </c>
      <c r="Q28" s="59">
        <v>9350.5431237800003</v>
      </c>
      <c r="R28" s="59">
        <v>13903.08984405</v>
      </c>
      <c r="S28" s="59">
        <v>14813.289752610002</v>
      </c>
      <c r="T28" s="55"/>
    </row>
    <row r="29" spans="1:20" s="41" customFormat="1" ht="35.25" customHeight="1" x14ac:dyDescent="0.35">
      <c r="A29" s="40">
        <v>16</v>
      </c>
      <c r="B29" s="47" t="s">
        <v>6220</v>
      </c>
      <c r="C29" s="58">
        <v>-2.4158453015843406E-13</v>
      </c>
      <c r="D29" s="58">
        <v>373.78073293000125</v>
      </c>
      <c r="E29" s="59">
        <v>419.84681894999795</v>
      </c>
      <c r="F29" s="59">
        <v>552.32546460999993</v>
      </c>
      <c r="G29" s="59">
        <v>799.86975113999983</v>
      </c>
      <c r="H29" s="59">
        <v>891.56216307000159</v>
      </c>
      <c r="I29" s="59">
        <v>1050.9955458100005</v>
      </c>
      <c r="J29" s="59">
        <v>1504.6192165999994</v>
      </c>
      <c r="K29" s="59">
        <v>1381.3559370099999</v>
      </c>
      <c r="L29" s="59">
        <v>2125.7970189000021</v>
      </c>
      <c r="M29" s="59">
        <v>2480.4923351500042</v>
      </c>
      <c r="N29" s="59">
        <v>2812.7081657099966</v>
      </c>
      <c r="O29" s="59">
        <v>3710.2718626199967</v>
      </c>
      <c r="P29" s="59">
        <v>3891.6490924499954</v>
      </c>
      <c r="Q29" s="59">
        <v>4536.5389742275711</v>
      </c>
      <c r="R29" s="59">
        <v>5412.5539195699957</v>
      </c>
      <c r="S29" s="59">
        <v>4802.9379874299902</v>
      </c>
      <c r="T29" s="55"/>
    </row>
    <row r="30" spans="1:20" s="41" customFormat="1" ht="35.25" customHeight="1" x14ac:dyDescent="0.35">
      <c r="A30" s="40">
        <v>17</v>
      </c>
      <c r="B30" s="47" t="s">
        <v>6221</v>
      </c>
      <c r="C30" s="58">
        <v>2171.4099737800002</v>
      </c>
      <c r="D30" s="58">
        <v>3062.3399978999996</v>
      </c>
      <c r="E30" s="59">
        <v>2971.4083660299998</v>
      </c>
      <c r="F30" s="59">
        <v>2686.1257299600006</v>
      </c>
      <c r="G30" s="59">
        <v>3833.1197912830003</v>
      </c>
      <c r="H30" s="59">
        <v>5059.1972823800006</v>
      </c>
      <c r="I30" s="59">
        <v>5995.1172754200015</v>
      </c>
      <c r="J30" s="59">
        <v>6609.1002630089988</v>
      </c>
      <c r="K30" s="59">
        <v>9893.1707266600006</v>
      </c>
      <c r="L30" s="59">
        <v>10021.273827700001</v>
      </c>
      <c r="M30" s="59">
        <v>10816.295508210002</v>
      </c>
      <c r="N30" s="59">
        <v>10952.863894069997</v>
      </c>
      <c r="O30" s="59">
        <v>11339.091902240001</v>
      </c>
      <c r="P30" s="59">
        <v>15069.917665100003</v>
      </c>
      <c r="Q30" s="59">
        <v>15429.234378532432</v>
      </c>
      <c r="R30" s="59">
        <v>12713.864194595264</v>
      </c>
      <c r="S30" s="59">
        <v>14586.69580129</v>
      </c>
      <c r="T30" s="55"/>
    </row>
    <row r="31" spans="1:20" s="41" customFormat="1" ht="35.25" customHeight="1" x14ac:dyDescent="0.35">
      <c r="A31" s="40">
        <v>18</v>
      </c>
      <c r="B31" s="47" t="s">
        <v>6222</v>
      </c>
      <c r="C31" s="58">
        <v>319.36181871000002</v>
      </c>
      <c r="D31" s="58">
        <v>565.93005895999988</v>
      </c>
      <c r="E31" s="59">
        <v>414.50503022000004</v>
      </c>
      <c r="F31" s="59">
        <v>360.32808090000003</v>
      </c>
      <c r="G31" s="59">
        <v>837.90177777000008</v>
      </c>
      <c r="H31" s="59">
        <v>1665.1415176</v>
      </c>
      <c r="I31" s="59">
        <v>2258.4854496100002</v>
      </c>
      <c r="J31" s="59">
        <v>2416.14423171</v>
      </c>
      <c r="K31" s="59">
        <v>3320.0178584199998</v>
      </c>
      <c r="L31" s="59">
        <v>3201.6833458300002</v>
      </c>
      <c r="M31" s="59">
        <v>3418.0211952400005</v>
      </c>
      <c r="N31" s="59">
        <v>2710.2795349300004</v>
      </c>
      <c r="O31" s="59">
        <v>2462.5082022200004</v>
      </c>
      <c r="P31" s="59">
        <v>3758.9483486599993</v>
      </c>
      <c r="Q31" s="59">
        <v>3688.372856970373</v>
      </c>
      <c r="R31" s="59">
        <v>2354.9237353799999</v>
      </c>
      <c r="S31" s="59">
        <v>2263.9660139400003</v>
      </c>
      <c r="T31" s="55"/>
    </row>
    <row r="32" spans="1:20" s="41" customFormat="1" ht="35.25" customHeight="1" x14ac:dyDescent="0.35">
      <c r="A32" s="40">
        <v>19</v>
      </c>
      <c r="B32" s="47" t="s">
        <v>6223</v>
      </c>
      <c r="C32" s="58">
        <v>373.29293976999992</v>
      </c>
      <c r="D32" s="58">
        <v>390.38918101999997</v>
      </c>
      <c r="E32" s="59">
        <v>382.0382550299999</v>
      </c>
      <c r="F32" s="59">
        <v>192.46259433</v>
      </c>
      <c r="G32" s="59">
        <v>262.11212968299998</v>
      </c>
      <c r="H32" s="59">
        <v>374.34016345999999</v>
      </c>
      <c r="I32" s="59">
        <v>373.46891794999999</v>
      </c>
      <c r="J32" s="59">
        <v>445.08389469999997</v>
      </c>
      <c r="K32" s="59">
        <v>850.11134842000001</v>
      </c>
      <c r="L32" s="59">
        <v>793.77380457000004</v>
      </c>
      <c r="M32" s="59">
        <v>383.10895079999989</v>
      </c>
      <c r="N32" s="59">
        <v>315.6362919</v>
      </c>
      <c r="O32" s="59">
        <v>316.00495796999996</v>
      </c>
      <c r="P32" s="59">
        <v>1452.1985066099996</v>
      </c>
      <c r="Q32" s="59">
        <v>1407.3538637900003</v>
      </c>
      <c r="R32" s="59">
        <v>515.31355422000001</v>
      </c>
      <c r="S32" s="59">
        <v>351.33002200000004</v>
      </c>
      <c r="T32" s="55"/>
    </row>
    <row r="33" spans="1:20" s="41" customFormat="1" ht="35.25" customHeight="1" x14ac:dyDescent="0.35">
      <c r="A33" s="40">
        <v>21</v>
      </c>
      <c r="B33" s="47" t="s">
        <v>6224</v>
      </c>
      <c r="C33" s="58">
        <v>1440.2576826800002</v>
      </c>
      <c r="D33" s="58">
        <v>1969.5421125399996</v>
      </c>
      <c r="E33" s="59">
        <v>2040.9326771299995</v>
      </c>
      <c r="F33" s="59">
        <v>2020.3808312900007</v>
      </c>
      <c r="G33" s="59">
        <v>2311.1906708300003</v>
      </c>
      <c r="H33" s="59">
        <v>2719.7813164600007</v>
      </c>
      <c r="I33" s="59">
        <v>3267.3079344600014</v>
      </c>
      <c r="J33" s="59">
        <v>3514.0577493489986</v>
      </c>
      <c r="K33" s="59">
        <v>5397.6363511299996</v>
      </c>
      <c r="L33" s="59">
        <v>5902.5899749299997</v>
      </c>
      <c r="M33" s="59">
        <v>6906.9865899900014</v>
      </c>
      <c r="N33" s="59">
        <v>7802.9336716699963</v>
      </c>
      <c r="O33" s="59">
        <v>8514.8644700200002</v>
      </c>
      <c r="P33" s="59">
        <v>9684.6497284900051</v>
      </c>
      <c r="Q33" s="59">
        <v>10267.615461222058</v>
      </c>
      <c r="R33" s="59">
        <v>9723.0556278252643</v>
      </c>
      <c r="S33" s="59">
        <v>11704.557095249998</v>
      </c>
      <c r="T33" s="55"/>
    </row>
    <row r="34" spans="1:20" s="41" customFormat="1" ht="35.25" customHeight="1" thickBot="1" x14ac:dyDescent="0.45">
      <c r="A34" s="40">
        <v>22</v>
      </c>
      <c r="B34" s="47" t="s">
        <v>6225</v>
      </c>
      <c r="C34" s="61">
        <v>38.497532619999994</v>
      </c>
      <c r="D34" s="61">
        <v>136.47864537999999</v>
      </c>
      <c r="E34" s="59">
        <v>133.93240365</v>
      </c>
      <c r="F34" s="59">
        <v>112.95422343999999</v>
      </c>
      <c r="G34" s="59">
        <v>421.91521300000005</v>
      </c>
      <c r="H34" s="59">
        <v>299.93428485999999</v>
      </c>
      <c r="I34" s="59">
        <v>95.854973400000006</v>
      </c>
      <c r="J34" s="59">
        <v>233.81438724999998</v>
      </c>
      <c r="K34" s="59">
        <v>325.40516869000004</v>
      </c>
      <c r="L34" s="59">
        <v>123.22670237000001</v>
      </c>
      <c r="M34" s="59">
        <v>108.17877218000001</v>
      </c>
      <c r="N34" s="59">
        <v>124.01439556999999</v>
      </c>
      <c r="O34" s="59">
        <v>45.714272029999989</v>
      </c>
      <c r="P34" s="59">
        <v>174.12108134000002</v>
      </c>
      <c r="Q34" s="59">
        <v>65.892196549999994</v>
      </c>
      <c r="R34" s="59">
        <v>120.57127717</v>
      </c>
      <c r="S34" s="59">
        <v>266.84267010000002</v>
      </c>
      <c r="T34" s="55"/>
    </row>
    <row r="35" spans="1:20" s="41" customFormat="1" ht="35.25" customHeight="1" thickTop="1" thickBot="1" x14ac:dyDescent="0.45">
      <c r="A35" s="40">
        <v>23</v>
      </c>
      <c r="B35" s="48" t="s">
        <v>6226</v>
      </c>
      <c r="C35" s="62">
        <v>49.067221131999759</v>
      </c>
      <c r="D35" s="62">
        <v>-119.75857936000102</v>
      </c>
      <c r="E35" s="62">
        <v>664.77208151999912</v>
      </c>
      <c r="F35" s="62">
        <v>1157.1915153200025</v>
      </c>
      <c r="G35" s="62">
        <v>1263.5298639970006</v>
      </c>
      <c r="H35" s="62">
        <v>1697.7844974299969</v>
      </c>
      <c r="I35" s="62">
        <v>1660.9027058469983</v>
      </c>
      <c r="J35" s="62">
        <v>1915.6108425710008</v>
      </c>
      <c r="K35" s="62">
        <v>1715.0942735300014</v>
      </c>
      <c r="L35" s="62">
        <v>1305.8170602500031</v>
      </c>
      <c r="M35" s="62">
        <v>1493.8331460199988</v>
      </c>
      <c r="N35" s="62">
        <v>2004.9866525200196</v>
      </c>
      <c r="O35" s="62">
        <v>2220.290284460003</v>
      </c>
      <c r="P35" s="62">
        <v>-683.02354143001867</v>
      </c>
      <c r="Q35" s="62">
        <v>-1715.4835839899824</v>
      </c>
      <c r="R35" s="62">
        <v>-2136.3413892852477</v>
      </c>
      <c r="S35" s="62">
        <v>-3605.816267459988</v>
      </c>
      <c r="T35" s="55"/>
    </row>
    <row r="36" spans="1:20" s="41" customFormat="1" ht="35.25" customHeight="1" thickTop="1" x14ac:dyDescent="0.4">
      <c r="A36" s="40">
        <v>23</v>
      </c>
      <c r="B36" s="46" t="s">
        <v>6227</v>
      </c>
      <c r="C36" s="56">
        <v>669.93030835000002</v>
      </c>
      <c r="D36" s="56">
        <v>1074.1322683899998</v>
      </c>
      <c r="E36" s="57">
        <v>1036.8593115000001</v>
      </c>
      <c r="F36" s="57">
        <v>1031.34633775</v>
      </c>
      <c r="G36" s="57">
        <v>1133.9774970199999</v>
      </c>
      <c r="H36" s="57">
        <v>1147.3794046700004</v>
      </c>
      <c r="I36" s="57">
        <v>1350.6186582400001</v>
      </c>
      <c r="J36" s="57">
        <v>1685.9272544200003</v>
      </c>
      <c r="K36" s="57">
        <v>1922.3163494399996</v>
      </c>
      <c r="L36" s="57">
        <v>1785.6548173300002</v>
      </c>
      <c r="M36" s="57">
        <v>1905.0805866999999</v>
      </c>
      <c r="N36" s="57">
        <v>2068.1401181000001</v>
      </c>
      <c r="O36" s="57">
        <v>1998.8515651099997</v>
      </c>
      <c r="P36" s="57">
        <v>2119.1743656000003</v>
      </c>
      <c r="Q36" s="57">
        <v>2164.5334536899995</v>
      </c>
      <c r="R36" s="57">
        <v>2833.2156413399998</v>
      </c>
      <c r="S36" s="57">
        <v>1106.4774990399999</v>
      </c>
      <c r="T36" s="55"/>
    </row>
    <row r="37" spans="1:20" s="41" customFormat="1" ht="35.25" customHeight="1" x14ac:dyDescent="0.35">
      <c r="A37" s="40">
        <v>24</v>
      </c>
      <c r="B37" s="47" t="s">
        <v>6228</v>
      </c>
      <c r="C37" s="58">
        <v>669.93030835000002</v>
      </c>
      <c r="D37" s="58">
        <v>1074.1322683899998</v>
      </c>
      <c r="E37" s="59">
        <v>1036.8593115000001</v>
      </c>
      <c r="F37" s="59">
        <v>1031.34633775</v>
      </c>
      <c r="G37" s="59">
        <v>1133.9774970199999</v>
      </c>
      <c r="H37" s="59">
        <v>1147.3794046700004</v>
      </c>
      <c r="I37" s="59">
        <v>1350.6186582400001</v>
      </c>
      <c r="J37" s="59">
        <v>1685.9272544200003</v>
      </c>
      <c r="K37" s="59">
        <v>1922.3163494399996</v>
      </c>
      <c r="L37" s="59">
        <v>1785.6548173300002</v>
      </c>
      <c r="M37" s="59">
        <v>1905.0805866999999</v>
      </c>
      <c r="N37" s="59">
        <v>2068.1401181000001</v>
      </c>
      <c r="O37" s="59">
        <v>1998.8515651099997</v>
      </c>
      <c r="P37" s="59">
        <v>2119.1743656000003</v>
      </c>
      <c r="Q37" s="59">
        <v>2164.5334536899995</v>
      </c>
      <c r="R37" s="59">
        <v>2833.2156413399998</v>
      </c>
      <c r="S37" s="59">
        <v>1106.4774990399999</v>
      </c>
      <c r="T37" s="55"/>
    </row>
    <row r="38" spans="1:20" s="41" customFormat="1" ht="35.25" customHeight="1" x14ac:dyDescent="0.35">
      <c r="A38" s="40">
        <v>25</v>
      </c>
      <c r="B38" s="47" t="s">
        <v>6229</v>
      </c>
      <c r="C38" s="58">
        <v>0</v>
      </c>
      <c r="D38" s="58">
        <v>0</v>
      </c>
      <c r="E38" s="59">
        <v>0</v>
      </c>
      <c r="F38" s="59">
        <v>0</v>
      </c>
      <c r="G38" s="59">
        <v>0</v>
      </c>
      <c r="H38" s="59">
        <v>0</v>
      </c>
      <c r="I38" s="59">
        <v>0</v>
      </c>
      <c r="J38" s="59">
        <v>0</v>
      </c>
      <c r="K38" s="59">
        <v>0</v>
      </c>
      <c r="L38" s="59">
        <v>0</v>
      </c>
      <c r="M38" s="59">
        <v>0</v>
      </c>
      <c r="N38" s="59">
        <v>0</v>
      </c>
      <c r="O38" s="59">
        <v>0</v>
      </c>
      <c r="P38" s="59">
        <v>0</v>
      </c>
      <c r="Q38" s="59">
        <v>0</v>
      </c>
      <c r="R38" s="59">
        <v>0</v>
      </c>
      <c r="S38" s="59">
        <v>0</v>
      </c>
      <c r="T38" s="55"/>
    </row>
    <row r="39" spans="1:20" s="41" customFormat="1" ht="35.25" customHeight="1" x14ac:dyDescent="0.4">
      <c r="A39" s="40">
        <v>26</v>
      </c>
      <c r="B39" s="46" t="s">
        <v>6230</v>
      </c>
      <c r="C39" s="60">
        <v>620.86308721800026</v>
      </c>
      <c r="D39" s="60">
        <v>1193.8908477500008</v>
      </c>
      <c r="E39" s="57">
        <v>372.08722998000098</v>
      </c>
      <c r="F39" s="57">
        <v>-125.84517757000253</v>
      </c>
      <c r="G39" s="57">
        <v>-129.5523669770007</v>
      </c>
      <c r="H39" s="57">
        <v>-550.40509275999648</v>
      </c>
      <c r="I39" s="57">
        <v>-310.28404760699823</v>
      </c>
      <c r="J39" s="57">
        <v>-229.68358815100055</v>
      </c>
      <c r="K39" s="57">
        <v>207.22207590999824</v>
      </c>
      <c r="L39" s="57">
        <v>479.83775707999712</v>
      </c>
      <c r="M39" s="57">
        <v>411.24744068000109</v>
      </c>
      <c r="N39" s="57">
        <v>63.153465579980548</v>
      </c>
      <c r="O39" s="57">
        <v>-221.43871935000334</v>
      </c>
      <c r="P39" s="57">
        <v>2802.197907030019</v>
      </c>
      <c r="Q39" s="57">
        <v>3880.017037679982</v>
      </c>
      <c r="R39" s="57">
        <v>4969.5570306252475</v>
      </c>
      <c r="S39" s="57">
        <v>4712.2937664999881</v>
      </c>
      <c r="T39" s="55"/>
    </row>
    <row r="40" spans="1:20" s="41" customFormat="1" ht="35.25" customHeight="1" x14ac:dyDescent="0.4">
      <c r="A40" s="40">
        <v>27</v>
      </c>
      <c r="B40" s="46" t="s">
        <v>6231</v>
      </c>
      <c r="C40" s="60">
        <v>901.24121999999988</v>
      </c>
      <c r="D40" s="60">
        <v>464.60699395000006</v>
      </c>
      <c r="E40" s="57">
        <v>439.54812165000004</v>
      </c>
      <c r="F40" s="57">
        <v>425.22744722999994</v>
      </c>
      <c r="G40" s="57">
        <v>417.18168664000001</v>
      </c>
      <c r="H40" s="57">
        <v>396.03187043000008</v>
      </c>
      <c r="I40" s="57">
        <v>539.93073786000002</v>
      </c>
      <c r="J40" s="57">
        <v>451.51190154999995</v>
      </c>
      <c r="K40" s="57">
        <v>515.61185992000003</v>
      </c>
      <c r="L40" s="57">
        <v>1085.4198614200002</v>
      </c>
      <c r="M40" s="57">
        <v>1191.4827954500004</v>
      </c>
      <c r="N40" s="57">
        <v>1424.1014529600002</v>
      </c>
      <c r="O40" s="57">
        <v>5677.2986415100004</v>
      </c>
      <c r="P40" s="57">
        <v>7510.7236278399996</v>
      </c>
      <c r="Q40" s="57">
        <v>2873.5160516200003</v>
      </c>
      <c r="R40" s="57">
        <v>3479.2819767200003</v>
      </c>
      <c r="S40" s="57">
        <v>1490.6461074499998</v>
      </c>
      <c r="T40" s="55"/>
    </row>
    <row r="41" spans="1:20" s="41" customFormat="1" ht="35.25" customHeight="1" x14ac:dyDescent="0.35">
      <c r="A41" s="40">
        <v>28</v>
      </c>
      <c r="B41" s="47" t="s">
        <v>6228</v>
      </c>
      <c r="C41" s="58">
        <v>901.24121999999988</v>
      </c>
      <c r="D41" s="58">
        <v>464.60699395000006</v>
      </c>
      <c r="E41" s="59">
        <v>439.54812165000004</v>
      </c>
      <c r="F41" s="59">
        <v>425.22744722999994</v>
      </c>
      <c r="G41" s="59">
        <v>417.18168664000001</v>
      </c>
      <c r="H41" s="59">
        <v>396.03187043000008</v>
      </c>
      <c r="I41" s="59">
        <v>539.93073786000002</v>
      </c>
      <c r="J41" s="59">
        <v>451.51190154999995</v>
      </c>
      <c r="K41" s="59">
        <v>515.61185992000003</v>
      </c>
      <c r="L41" s="59">
        <v>1085.4198614200002</v>
      </c>
      <c r="M41" s="59">
        <v>1191.4827954500004</v>
      </c>
      <c r="N41" s="59">
        <v>1424.1014529600002</v>
      </c>
      <c r="O41" s="59">
        <v>3924.7213600100004</v>
      </c>
      <c r="P41" s="59">
        <v>5045.07773473</v>
      </c>
      <c r="Q41" s="59">
        <v>2873.5160516200003</v>
      </c>
      <c r="R41" s="59">
        <v>3478.7992001500002</v>
      </c>
      <c r="S41" s="59">
        <v>1490.6461074499998</v>
      </c>
      <c r="T41" s="55"/>
    </row>
    <row r="42" spans="1:20" s="41" customFormat="1" ht="35.25" customHeight="1" x14ac:dyDescent="0.35">
      <c r="A42" s="40">
        <v>29</v>
      </c>
      <c r="B42" s="47" t="s">
        <v>6232</v>
      </c>
      <c r="C42" s="58">
        <v>0</v>
      </c>
      <c r="D42" s="58">
        <v>0</v>
      </c>
      <c r="E42" s="59">
        <v>0</v>
      </c>
      <c r="F42" s="59">
        <v>0</v>
      </c>
      <c r="G42" s="59">
        <v>0</v>
      </c>
      <c r="H42" s="59">
        <v>0</v>
      </c>
      <c r="I42" s="59">
        <v>0</v>
      </c>
      <c r="J42" s="59">
        <v>0</v>
      </c>
      <c r="K42" s="59">
        <v>0</v>
      </c>
      <c r="L42" s="59">
        <v>0</v>
      </c>
      <c r="M42" s="59">
        <v>0</v>
      </c>
      <c r="N42" s="59">
        <v>0</v>
      </c>
      <c r="O42" s="59">
        <v>1752.5772815</v>
      </c>
      <c r="P42" s="59">
        <v>2465.6458931100001</v>
      </c>
      <c r="Q42" s="59">
        <v>0</v>
      </c>
      <c r="R42" s="59">
        <v>0.48277656999999996</v>
      </c>
      <c r="S42" s="59">
        <v>0</v>
      </c>
      <c r="T42" s="55"/>
    </row>
    <row r="43" spans="1:20" s="41" customFormat="1" ht="35.25" customHeight="1" x14ac:dyDescent="0.35">
      <c r="A43" s="40">
        <v>30</v>
      </c>
      <c r="B43" s="47" t="s">
        <v>6233</v>
      </c>
      <c r="C43" s="58">
        <v>0</v>
      </c>
      <c r="D43" s="58">
        <v>0</v>
      </c>
      <c r="E43" s="59">
        <v>0</v>
      </c>
      <c r="F43" s="59">
        <v>0</v>
      </c>
      <c r="G43" s="59">
        <v>0</v>
      </c>
      <c r="H43" s="59">
        <v>0</v>
      </c>
      <c r="I43" s="59">
        <v>0</v>
      </c>
      <c r="J43" s="59">
        <v>0</v>
      </c>
      <c r="K43" s="59">
        <v>0</v>
      </c>
      <c r="L43" s="59">
        <v>0</v>
      </c>
      <c r="M43" s="59">
        <v>0</v>
      </c>
      <c r="N43" s="59">
        <v>0</v>
      </c>
      <c r="O43" s="59">
        <v>0</v>
      </c>
      <c r="P43" s="59">
        <v>0</v>
      </c>
      <c r="Q43" s="59">
        <v>0</v>
      </c>
      <c r="R43" s="59">
        <v>0</v>
      </c>
      <c r="S43" s="59">
        <v>0</v>
      </c>
      <c r="T43" s="55"/>
    </row>
    <row r="44" spans="1:20" s="41" customFormat="1" ht="35.25" customHeight="1" x14ac:dyDescent="0.35">
      <c r="A44" s="40">
        <v>31</v>
      </c>
      <c r="B44" s="47" t="s">
        <v>6234</v>
      </c>
      <c r="C44" s="58">
        <v>0</v>
      </c>
      <c r="D44" s="58">
        <v>0</v>
      </c>
      <c r="E44" s="59">
        <v>0</v>
      </c>
      <c r="F44" s="59">
        <v>0</v>
      </c>
      <c r="G44" s="59">
        <v>0</v>
      </c>
      <c r="H44" s="59">
        <v>0</v>
      </c>
      <c r="I44" s="59">
        <v>0</v>
      </c>
      <c r="J44" s="59">
        <v>0</v>
      </c>
      <c r="K44" s="59">
        <v>0</v>
      </c>
      <c r="L44" s="59">
        <v>0</v>
      </c>
      <c r="M44" s="59">
        <v>0</v>
      </c>
      <c r="N44" s="59">
        <v>0</v>
      </c>
      <c r="O44" s="59">
        <v>1752.5772815</v>
      </c>
      <c r="P44" s="59">
        <v>2465.6458931100001</v>
      </c>
      <c r="Q44" s="59">
        <v>0</v>
      </c>
      <c r="R44" s="59">
        <v>0.48277656999999996</v>
      </c>
      <c r="S44" s="59">
        <v>0</v>
      </c>
      <c r="T44" s="55"/>
    </row>
    <row r="45" spans="1:20" s="41" customFormat="1" ht="35.25" customHeight="1" x14ac:dyDescent="0.35">
      <c r="A45" s="40">
        <v>32</v>
      </c>
      <c r="B45" s="47" t="s">
        <v>6235</v>
      </c>
      <c r="C45" s="58">
        <v>0</v>
      </c>
      <c r="D45" s="58">
        <v>0</v>
      </c>
      <c r="E45" s="59">
        <v>0</v>
      </c>
      <c r="F45" s="59">
        <v>0</v>
      </c>
      <c r="G45" s="59">
        <v>0</v>
      </c>
      <c r="H45" s="59">
        <v>0</v>
      </c>
      <c r="I45" s="59">
        <v>0</v>
      </c>
      <c r="J45" s="59">
        <v>0</v>
      </c>
      <c r="K45" s="59">
        <v>0</v>
      </c>
      <c r="L45" s="59">
        <v>0</v>
      </c>
      <c r="M45" s="59">
        <v>0</v>
      </c>
      <c r="N45" s="59">
        <v>0</v>
      </c>
      <c r="O45" s="59">
        <v>0</v>
      </c>
      <c r="P45" s="59">
        <v>0</v>
      </c>
      <c r="Q45" s="59">
        <v>0</v>
      </c>
      <c r="R45" s="59">
        <v>0</v>
      </c>
      <c r="S45" s="59">
        <v>0</v>
      </c>
      <c r="T45" s="55"/>
    </row>
    <row r="46" spans="1:20" s="41" customFormat="1" ht="35.25" customHeight="1" x14ac:dyDescent="0.4">
      <c r="A46" s="40">
        <v>33</v>
      </c>
      <c r="B46" s="46" t="s">
        <v>6236</v>
      </c>
      <c r="C46" s="60">
        <v>0</v>
      </c>
      <c r="D46" s="60">
        <v>0</v>
      </c>
      <c r="E46" s="59">
        <v>0</v>
      </c>
      <c r="F46" s="59">
        <v>0</v>
      </c>
      <c r="G46" s="59">
        <v>0</v>
      </c>
      <c r="H46" s="59">
        <v>0</v>
      </c>
      <c r="I46" s="59">
        <v>0</v>
      </c>
      <c r="J46" s="59">
        <v>0</v>
      </c>
      <c r="K46" s="59">
        <v>0</v>
      </c>
      <c r="L46" s="59">
        <v>0</v>
      </c>
      <c r="M46" s="59">
        <v>0</v>
      </c>
      <c r="N46" s="59">
        <v>0</v>
      </c>
      <c r="O46" s="59">
        <v>0</v>
      </c>
      <c r="P46" s="59">
        <v>0</v>
      </c>
      <c r="Q46" s="59">
        <v>-2187.8591385500004</v>
      </c>
      <c r="R46" s="59">
        <v>0</v>
      </c>
      <c r="S46" s="59">
        <v>-336.64290482000001</v>
      </c>
      <c r="T46" s="55"/>
    </row>
    <row r="47" spans="1:20" s="41" customFormat="1" ht="35.25" customHeight="1" x14ac:dyDescent="0.4">
      <c r="A47" s="40">
        <v>34</v>
      </c>
      <c r="B47" s="46" t="s">
        <v>6237</v>
      </c>
      <c r="C47" s="60">
        <v>1522.104307218</v>
      </c>
      <c r="D47" s="60">
        <v>1658.4978417000009</v>
      </c>
      <c r="E47" s="57">
        <v>811.63535163000097</v>
      </c>
      <c r="F47" s="57">
        <v>299.38226965999741</v>
      </c>
      <c r="G47" s="57">
        <v>287.62931966299931</v>
      </c>
      <c r="H47" s="57">
        <v>-154.37322232999639</v>
      </c>
      <c r="I47" s="57">
        <v>229.64669025300179</v>
      </c>
      <c r="J47" s="57">
        <v>221.8283133989994</v>
      </c>
      <c r="K47" s="57">
        <v>722.83393582999827</v>
      </c>
      <c r="L47" s="57">
        <v>1565.2576184999973</v>
      </c>
      <c r="M47" s="57">
        <v>1602.7302361300015</v>
      </c>
      <c r="N47" s="57">
        <v>1487.2549185399807</v>
      </c>
      <c r="O47" s="57">
        <v>5455.859922159997</v>
      </c>
      <c r="P47" s="57">
        <v>10312.921534870018</v>
      </c>
      <c r="Q47" s="57">
        <v>4565.6739507499824</v>
      </c>
      <c r="R47" s="57">
        <v>8448.8390073452483</v>
      </c>
      <c r="S47" s="57">
        <v>5866.2969691299886</v>
      </c>
      <c r="T47" s="55"/>
    </row>
    <row r="48" spans="1:20" s="41" customFormat="1" ht="35.25" customHeight="1" x14ac:dyDescent="0.4">
      <c r="A48" s="40">
        <v>35</v>
      </c>
      <c r="B48" s="46" t="s">
        <v>6238</v>
      </c>
      <c r="C48" s="60">
        <v>895.73208081999996</v>
      </c>
      <c r="D48" s="60">
        <v>239.92871776000001</v>
      </c>
      <c r="E48" s="57">
        <v>285.89782994000001</v>
      </c>
      <c r="F48" s="57">
        <v>45.256527599999998</v>
      </c>
      <c r="G48" s="57">
        <v>35.647880240000006</v>
      </c>
      <c r="H48" s="57">
        <v>108.27353217999999</v>
      </c>
      <c r="I48" s="57">
        <v>283.71346306999999</v>
      </c>
      <c r="J48" s="57">
        <v>199.47728235999995</v>
      </c>
      <c r="K48" s="57">
        <v>480.18030356000003</v>
      </c>
      <c r="L48" s="57">
        <v>1320.8888500100002</v>
      </c>
      <c r="M48" s="57">
        <v>1627.11093426</v>
      </c>
      <c r="N48" s="57">
        <v>381.66828364999998</v>
      </c>
      <c r="O48" s="57">
        <v>4168.9925313799995</v>
      </c>
      <c r="P48" s="57">
        <v>6021.3870133</v>
      </c>
      <c r="Q48" s="57">
        <v>1281.0125230400001</v>
      </c>
      <c r="R48" s="57">
        <v>35.855324150000001</v>
      </c>
      <c r="S48" s="57">
        <v>1176.2568796800001</v>
      </c>
      <c r="T48" s="55"/>
    </row>
    <row r="49" spans="1:20" s="41" customFormat="1" ht="35.25" customHeight="1" x14ac:dyDescent="0.35">
      <c r="A49" s="40">
        <v>36</v>
      </c>
      <c r="B49" s="47" t="s">
        <v>6239</v>
      </c>
      <c r="C49" s="58">
        <v>748.21635649999996</v>
      </c>
      <c r="D49" s="58">
        <v>185.32104834</v>
      </c>
      <c r="E49" s="59">
        <v>215.79356383999999</v>
      </c>
      <c r="F49" s="59">
        <v>26.93482903</v>
      </c>
      <c r="G49" s="59">
        <v>25.105065880000001</v>
      </c>
      <c r="H49" s="59">
        <v>44.617999609999998</v>
      </c>
      <c r="I49" s="59">
        <v>30.7457095</v>
      </c>
      <c r="J49" s="59">
        <v>3.174880500000004</v>
      </c>
      <c r="K49" s="59">
        <v>-76.077407359999995</v>
      </c>
      <c r="L49" s="59">
        <v>15.147226539999998</v>
      </c>
      <c r="M49" s="59">
        <v>28.686122410000003</v>
      </c>
      <c r="N49" s="59">
        <v>77.174614599999998</v>
      </c>
      <c r="O49" s="59">
        <v>339.00080161999995</v>
      </c>
      <c r="P49" s="59">
        <v>145.68845433000001</v>
      </c>
      <c r="Q49" s="59">
        <v>945.48803655000006</v>
      </c>
      <c r="R49" s="59">
        <v>8.44762609</v>
      </c>
      <c r="S49" s="59">
        <v>22.309605819999998</v>
      </c>
      <c r="T49" s="55"/>
    </row>
    <row r="50" spans="1:20" s="41" customFormat="1" ht="35.25" customHeight="1" x14ac:dyDescent="0.35">
      <c r="A50" s="40">
        <v>37</v>
      </c>
      <c r="B50" s="47" t="s">
        <v>6240</v>
      </c>
      <c r="C50" s="58">
        <v>147.51572432</v>
      </c>
      <c r="D50" s="58">
        <v>54.607669420000008</v>
      </c>
      <c r="E50" s="59">
        <v>70.104266100000004</v>
      </c>
      <c r="F50" s="59">
        <v>18.321698569999999</v>
      </c>
      <c r="G50" s="59">
        <v>10.542814360000001</v>
      </c>
      <c r="H50" s="59">
        <v>63.655532569999998</v>
      </c>
      <c r="I50" s="59">
        <v>252.96775357000001</v>
      </c>
      <c r="J50" s="59">
        <v>196.30240185999995</v>
      </c>
      <c r="K50" s="59">
        <v>556.25771092000002</v>
      </c>
      <c r="L50" s="59">
        <v>1305.7416234700001</v>
      </c>
      <c r="M50" s="59">
        <v>1598.42481185</v>
      </c>
      <c r="N50" s="59">
        <v>304.49366904999999</v>
      </c>
      <c r="O50" s="59">
        <v>3829.99172976</v>
      </c>
      <c r="P50" s="59">
        <v>5875.6985589699998</v>
      </c>
      <c r="Q50" s="59">
        <v>335.52448649000002</v>
      </c>
      <c r="R50" s="59">
        <v>27.407698059999998</v>
      </c>
      <c r="S50" s="59">
        <v>1153.9472738600002</v>
      </c>
      <c r="T50" s="55"/>
    </row>
    <row r="51" spans="1:20" s="41" customFormat="1" ht="35.25" customHeight="1" x14ac:dyDescent="0.35">
      <c r="A51" s="40">
        <v>38</v>
      </c>
      <c r="B51" s="47" t="s">
        <v>6241</v>
      </c>
      <c r="C51" s="58">
        <v>64.997665159999997</v>
      </c>
      <c r="D51" s="58">
        <v>2.706</v>
      </c>
      <c r="E51" s="59">
        <v>3.1040000000000001</v>
      </c>
      <c r="F51" s="59">
        <v>9.3510000000000009</v>
      </c>
      <c r="G51" s="59">
        <v>6</v>
      </c>
      <c r="H51" s="59">
        <v>39.049999999999997</v>
      </c>
      <c r="I51" s="59">
        <v>17.736926069999999</v>
      </c>
      <c r="J51" s="59">
        <v>16.543846200000001</v>
      </c>
      <c r="K51" s="59">
        <v>72.500072639999999</v>
      </c>
      <c r="L51" s="59">
        <v>217.97509955999999</v>
      </c>
      <c r="M51" s="59">
        <v>226.74538240000001</v>
      </c>
      <c r="N51" s="59">
        <v>97.270351950000006</v>
      </c>
      <c r="O51" s="59">
        <v>2062.8120572600001</v>
      </c>
      <c r="P51" s="59">
        <v>3319.3664303199998</v>
      </c>
      <c r="Q51" s="59">
        <v>329.17134127000003</v>
      </c>
      <c r="R51" s="59">
        <v>27.407698059999998</v>
      </c>
      <c r="S51" s="59">
        <v>1153.9472738600002</v>
      </c>
      <c r="T51" s="55"/>
    </row>
    <row r="52" spans="1:20" s="41" customFormat="1" ht="35.25" customHeight="1" x14ac:dyDescent="0.35">
      <c r="A52" s="40">
        <v>39</v>
      </c>
      <c r="B52" s="47" t="s">
        <v>6242</v>
      </c>
      <c r="C52" s="58">
        <v>0</v>
      </c>
      <c r="D52" s="58">
        <v>0</v>
      </c>
      <c r="E52" s="59">
        <v>0</v>
      </c>
      <c r="F52" s="59">
        <v>0</v>
      </c>
      <c r="G52" s="59">
        <v>0</v>
      </c>
      <c r="H52" s="59">
        <v>0</v>
      </c>
      <c r="I52" s="59">
        <v>0</v>
      </c>
      <c r="J52" s="59">
        <v>0</v>
      </c>
      <c r="K52" s="59">
        <v>0</v>
      </c>
      <c r="L52" s="59">
        <v>0</v>
      </c>
      <c r="M52" s="59">
        <v>0</v>
      </c>
      <c r="N52" s="59">
        <v>0</v>
      </c>
      <c r="O52" s="59">
        <v>0</v>
      </c>
      <c r="P52" s="59">
        <v>0</v>
      </c>
      <c r="Q52" s="59">
        <v>0</v>
      </c>
      <c r="R52" s="59">
        <v>0</v>
      </c>
      <c r="S52" s="59">
        <v>0</v>
      </c>
      <c r="T52" s="55"/>
    </row>
    <row r="53" spans="1:20" s="41" customFormat="1" ht="35.25" customHeight="1" x14ac:dyDescent="0.35">
      <c r="A53" s="40">
        <v>40</v>
      </c>
      <c r="B53" s="47" t="s">
        <v>6243</v>
      </c>
      <c r="C53" s="58">
        <v>82.518059160000007</v>
      </c>
      <c r="D53" s="58">
        <v>51.901669420000005</v>
      </c>
      <c r="E53" s="59">
        <v>67.000266100000005</v>
      </c>
      <c r="F53" s="59">
        <v>8.9706985699999979</v>
      </c>
      <c r="G53" s="59">
        <v>4.5428143600000004</v>
      </c>
      <c r="H53" s="59">
        <v>24.605532570000001</v>
      </c>
      <c r="I53" s="59">
        <v>235.2308275</v>
      </c>
      <c r="J53" s="59">
        <v>179.75855565999996</v>
      </c>
      <c r="K53" s="59">
        <v>483.75763827999998</v>
      </c>
      <c r="L53" s="59">
        <v>1087.7665239100002</v>
      </c>
      <c r="M53" s="59">
        <v>1371.67942945</v>
      </c>
      <c r="N53" s="59">
        <v>207.2233171</v>
      </c>
      <c r="O53" s="59">
        <v>1767.1796724999999</v>
      </c>
      <c r="P53" s="59">
        <v>2556.33212865</v>
      </c>
      <c r="Q53" s="59">
        <v>6.35314522</v>
      </c>
      <c r="R53" s="59">
        <v>0</v>
      </c>
      <c r="S53" s="59">
        <v>0</v>
      </c>
      <c r="T53" s="55"/>
    </row>
    <row r="54" spans="1:20" s="41" customFormat="1" ht="29.45" customHeight="1" x14ac:dyDescent="0.35">
      <c r="A54" s="40">
        <v>42</v>
      </c>
      <c r="B54" s="47" t="s">
        <v>6242</v>
      </c>
      <c r="C54" s="63">
        <v>0</v>
      </c>
      <c r="D54" s="63">
        <v>0</v>
      </c>
      <c r="E54" s="59">
        <v>0</v>
      </c>
      <c r="F54" s="59">
        <v>0</v>
      </c>
      <c r="G54" s="59">
        <v>0</v>
      </c>
      <c r="H54" s="59">
        <v>0</v>
      </c>
      <c r="I54" s="59">
        <v>0</v>
      </c>
      <c r="J54" s="59">
        <v>0</v>
      </c>
      <c r="K54" s="59">
        <v>0</v>
      </c>
      <c r="L54" s="59">
        <v>0</v>
      </c>
      <c r="M54" s="59">
        <v>0</v>
      </c>
      <c r="N54" s="59">
        <v>0</v>
      </c>
      <c r="O54" s="59">
        <v>1752.5772815</v>
      </c>
      <c r="P54" s="59">
        <v>2465.6458931100001</v>
      </c>
      <c r="Q54" s="59">
        <v>0</v>
      </c>
      <c r="R54" s="59">
        <v>0</v>
      </c>
      <c r="S54" s="59">
        <v>0</v>
      </c>
      <c r="T54" s="55"/>
    </row>
    <row r="55" spans="1:20" s="41" customFormat="1" ht="35.25" customHeight="1" thickBot="1" x14ac:dyDescent="0.45">
      <c r="A55" s="40">
        <v>41</v>
      </c>
      <c r="B55" s="46" t="s">
        <v>6244</v>
      </c>
      <c r="C55" s="64">
        <v>626.37222639800007</v>
      </c>
      <c r="D55" s="64">
        <v>1418.569123940001</v>
      </c>
      <c r="E55" s="57">
        <v>525.7375216900009</v>
      </c>
      <c r="F55" s="57">
        <v>254.12574205999741</v>
      </c>
      <c r="G55" s="57">
        <v>251.9814394229993</v>
      </c>
      <c r="H55" s="57">
        <v>-262.64675450999641</v>
      </c>
      <c r="I55" s="57">
        <v>-54.066772816998196</v>
      </c>
      <c r="J55" s="57">
        <v>22.351031038999452</v>
      </c>
      <c r="K55" s="57">
        <v>242.65363226999824</v>
      </c>
      <c r="L55" s="57">
        <v>244.36876848999714</v>
      </c>
      <c r="M55" s="57">
        <v>-24.380698129998564</v>
      </c>
      <c r="N55" s="57">
        <v>1105.5866348899808</v>
      </c>
      <c r="O55" s="57">
        <v>1286.8673907799975</v>
      </c>
      <c r="P55" s="57">
        <v>4291.5345215700181</v>
      </c>
      <c r="Q55" s="57">
        <v>3284.6614277099825</v>
      </c>
      <c r="R55" s="57">
        <v>8412.9836831952489</v>
      </c>
      <c r="S55" s="57">
        <v>4690.040089449989</v>
      </c>
      <c r="T55" s="55"/>
    </row>
    <row r="56" spans="1:20" s="41" customFormat="1" ht="35.25" customHeight="1" thickTop="1" thickBot="1" x14ac:dyDescent="0.4">
      <c r="A56" s="40">
        <v>43</v>
      </c>
      <c r="B56" s="49"/>
      <c r="C56" s="65"/>
      <c r="D56" s="65"/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55"/>
    </row>
    <row r="57" spans="1:20" s="41" customFormat="1" ht="35.25" customHeight="1" thickTop="1" x14ac:dyDescent="0.35">
      <c r="A57" s="40">
        <v>44</v>
      </c>
      <c r="B57" s="50" t="s">
        <v>6245</v>
      </c>
      <c r="C57" s="67">
        <v>1658.8744999999999</v>
      </c>
      <c r="D57" s="67">
        <v>1592.8433873199999</v>
      </c>
      <c r="E57" s="59">
        <v>1509.99381352</v>
      </c>
      <c r="F57" s="59">
        <v>1619.3881160099997</v>
      </c>
      <c r="G57" s="59">
        <v>1754.3394014999999</v>
      </c>
      <c r="H57" s="59">
        <v>2002.6690389800003</v>
      </c>
      <c r="I57" s="59">
        <v>2352.5408078300002</v>
      </c>
      <c r="J57" s="59">
        <v>2539.2896993300001</v>
      </c>
      <c r="K57" s="59">
        <v>3015.8422841499996</v>
      </c>
      <c r="L57" s="59">
        <v>3245.8434255400002</v>
      </c>
      <c r="M57" s="59">
        <v>3379.3438471500003</v>
      </c>
      <c r="N57" s="59">
        <v>3960.9578260000003</v>
      </c>
      <c r="O57" s="59">
        <v>7996.1614344199998</v>
      </c>
      <c r="P57" s="59">
        <v>10152.898817039999</v>
      </c>
      <c r="Q57" s="59">
        <v>5697.2086740200002</v>
      </c>
      <c r="R57" s="59">
        <v>6760.7208058600008</v>
      </c>
      <c r="S57" s="59">
        <v>2830.0940218899996</v>
      </c>
      <c r="T57" s="55"/>
    </row>
    <row r="58" spans="1:20" s="41" customFormat="1" ht="35.25" customHeight="1" x14ac:dyDescent="0.35">
      <c r="A58" s="40">
        <v>45</v>
      </c>
      <c r="B58" s="47" t="s">
        <v>6246</v>
      </c>
      <c r="C58" s="68">
        <v>87.702971650000009</v>
      </c>
      <c r="D58" s="68">
        <v>54.104124980000002</v>
      </c>
      <c r="E58" s="59">
        <v>33.586380370000022</v>
      </c>
      <c r="F58" s="59">
        <v>162.81433103000001</v>
      </c>
      <c r="G58" s="59">
        <v>203.18021783999998</v>
      </c>
      <c r="H58" s="59">
        <v>459.25776387999991</v>
      </c>
      <c r="I58" s="59">
        <v>461.99141173000004</v>
      </c>
      <c r="J58" s="59">
        <v>401.8505433599999</v>
      </c>
      <c r="K58" s="59">
        <v>577.91407478999997</v>
      </c>
      <c r="L58" s="59">
        <v>374.76874678999997</v>
      </c>
      <c r="M58" s="59">
        <v>282.78046499999994</v>
      </c>
      <c r="N58" s="59">
        <v>468.71625494000006</v>
      </c>
      <c r="O58" s="59">
        <v>320.01122780000003</v>
      </c>
      <c r="P58" s="59">
        <v>523.00082359999999</v>
      </c>
      <c r="Q58" s="59">
        <v>659.15916871000002</v>
      </c>
      <c r="R58" s="59">
        <v>448.22318780000001</v>
      </c>
      <c r="S58" s="59">
        <v>232.97041540000001</v>
      </c>
      <c r="T58" s="55"/>
    </row>
    <row r="59" spans="1:20" s="41" customFormat="1" ht="35.25" customHeight="1" x14ac:dyDescent="0.35">
      <c r="A59" s="40">
        <v>46</v>
      </c>
      <c r="B59" s="47" t="s">
        <v>6247</v>
      </c>
      <c r="C59" s="68">
        <v>1571.1715283499998</v>
      </c>
      <c r="D59" s="68">
        <v>1538.7392623399999</v>
      </c>
      <c r="E59" s="59">
        <v>1476.4074331500001</v>
      </c>
      <c r="F59" s="59">
        <v>1456.5737849799998</v>
      </c>
      <c r="G59" s="59">
        <v>1551.1591836599998</v>
      </c>
      <c r="H59" s="59">
        <v>1543.4112751000005</v>
      </c>
      <c r="I59" s="59">
        <v>1890.5493961000002</v>
      </c>
      <c r="J59" s="59">
        <v>2137.4391559700002</v>
      </c>
      <c r="K59" s="59">
        <v>2437.9282093599995</v>
      </c>
      <c r="L59" s="59">
        <v>2871.0746787500002</v>
      </c>
      <c r="M59" s="59">
        <v>3096.5633821500005</v>
      </c>
      <c r="N59" s="59">
        <v>3492.2415710600003</v>
      </c>
      <c r="O59" s="59">
        <v>7676.1502066200001</v>
      </c>
      <c r="P59" s="59">
        <v>9629.8979934399995</v>
      </c>
      <c r="Q59" s="59">
        <v>5038.0495053100003</v>
      </c>
      <c r="R59" s="59">
        <v>6312.4976180600006</v>
      </c>
      <c r="S59" s="59">
        <v>2597.1236064899995</v>
      </c>
      <c r="T59" s="55"/>
    </row>
    <row r="60" spans="1:20" s="41" customFormat="1" ht="35.25" customHeight="1" x14ac:dyDescent="0.35">
      <c r="A60" s="40">
        <v>47</v>
      </c>
      <c r="B60" s="47" t="s">
        <v>6248</v>
      </c>
      <c r="C60" s="68">
        <v>1571.1715283499998</v>
      </c>
      <c r="D60" s="68">
        <v>1538.7392623399999</v>
      </c>
      <c r="E60" s="59">
        <v>1476.4074331500001</v>
      </c>
      <c r="F60" s="59">
        <v>1456.5737849799998</v>
      </c>
      <c r="G60" s="59">
        <v>1551.1591836599998</v>
      </c>
      <c r="H60" s="59">
        <v>1543.4112751000005</v>
      </c>
      <c r="I60" s="59">
        <v>1890.5493961000002</v>
      </c>
      <c r="J60" s="59">
        <v>2137.4391559700002</v>
      </c>
      <c r="K60" s="59">
        <v>2437.9282093599995</v>
      </c>
      <c r="L60" s="59">
        <v>2871.0746787500002</v>
      </c>
      <c r="M60" s="59">
        <v>3096.5633821500005</v>
      </c>
      <c r="N60" s="59">
        <v>3492.2415710600003</v>
      </c>
      <c r="O60" s="59">
        <v>5923.57292512</v>
      </c>
      <c r="P60" s="59">
        <v>7164.2521003300008</v>
      </c>
      <c r="Q60" s="59">
        <v>5038.0495053100003</v>
      </c>
      <c r="R60" s="59">
        <v>6312.0148414899995</v>
      </c>
      <c r="S60" s="59">
        <v>2597.1236064899995</v>
      </c>
      <c r="T60" s="55"/>
    </row>
    <row r="61" spans="1:20" s="41" customFormat="1" ht="35.25" customHeight="1" x14ac:dyDescent="0.35">
      <c r="A61" s="40">
        <v>48</v>
      </c>
      <c r="B61" s="47" t="s">
        <v>6249</v>
      </c>
      <c r="C61" s="68">
        <v>0</v>
      </c>
      <c r="D61" s="68">
        <v>0</v>
      </c>
      <c r="E61" s="59">
        <v>0</v>
      </c>
      <c r="F61" s="59">
        <v>0</v>
      </c>
      <c r="G61" s="59">
        <v>0</v>
      </c>
      <c r="H61" s="59">
        <v>0</v>
      </c>
      <c r="I61" s="59">
        <v>0</v>
      </c>
      <c r="J61" s="59">
        <v>0</v>
      </c>
      <c r="K61" s="59">
        <v>0</v>
      </c>
      <c r="L61" s="59">
        <v>0</v>
      </c>
      <c r="M61" s="59">
        <v>0</v>
      </c>
      <c r="N61" s="59">
        <v>0</v>
      </c>
      <c r="O61" s="59">
        <v>1752.5772815</v>
      </c>
      <c r="P61" s="59">
        <v>2465.6458931100001</v>
      </c>
      <c r="Q61" s="59">
        <v>0</v>
      </c>
      <c r="R61" s="59">
        <v>0.48277656999999996</v>
      </c>
      <c r="S61" s="59">
        <v>0</v>
      </c>
      <c r="T61" s="55"/>
    </row>
    <row r="62" spans="1:20" s="41" customFormat="1" ht="35.25" customHeight="1" x14ac:dyDescent="0.35">
      <c r="A62" s="40">
        <v>49</v>
      </c>
      <c r="B62" s="47" t="s">
        <v>6250</v>
      </c>
      <c r="C62" s="68">
        <v>7700.6956928800009</v>
      </c>
      <c r="D62" s="68">
        <v>9071.5763377500007</v>
      </c>
      <c r="E62" s="59">
        <v>10632.23528167</v>
      </c>
      <c r="F62" s="59">
        <v>11689.1463817</v>
      </c>
      <c r="G62" s="59">
        <v>12848.827275289997</v>
      </c>
      <c r="H62" s="59">
        <v>15280.785553149999</v>
      </c>
      <c r="I62" s="59">
        <v>17147.437319920002</v>
      </c>
      <c r="J62" s="59">
        <v>19438.742601789996</v>
      </c>
      <c r="K62" s="59">
        <v>23834.192795359999</v>
      </c>
      <c r="L62" s="59">
        <v>23540.572868959996</v>
      </c>
      <c r="M62" s="59">
        <v>26857.390100240002</v>
      </c>
      <c r="N62" s="59">
        <v>30416.730367459997</v>
      </c>
      <c r="O62" s="59">
        <v>33474.131776939998</v>
      </c>
      <c r="P62" s="59">
        <v>36062.415036350008</v>
      </c>
      <c r="Q62" s="59">
        <v>38850.983763259399</v>
      </c>
      <c r="R62" s="59">
        <v>38811.874335495886</v>
      </c>
      <c r="S62" s="59">
        <v>44902.781554267116</v>
      </c>
      <c r="T62" s="55"/>
    </row>
    <row r="63" spans="1:20" s="41" customFormat="1" ht="35.25" customHeight="1" x14ac:dyDescent="0.35">
      <c r="A63" s="40">
        <v>50</v>
      </c>
      <c r="B63" s="47" t="s">
        <v>6251</v>
      </c>
      <c r="C63" s="68">
        <v>9178.9117267100009</v>
      </c>
      <c r="D63" s="68">
        <v>10843.641337359999</v>
      </c>
      <c r="E63" s="59">
        <v>11997.81544239</v>
      </c>
      <c r="F63" s="59">
        <v>13352.793439840003</v>
      </c>
      <c r="G63" s="59">
        <v>14548.559444730001</v>
      </c>
      <c r="H63" s="59">
        <v>17289.540618340001</v>
      </c>
      <c r="I63" s="59">
        <v>19248.097549430004</v>
      </c>
      <c r="J63" s="59">
        <v>21902.218236789999</v>
      </c>
      <c r="K63" s="59">
        <v>27767.937588180001</v>
      </c>
      <c r="L63" s="59">
        <v>27551.902364190006</v>
      </c>
      <c r="M63" s="59">
        <v>31450.552724370002</v>
      </c>
      <c r="N63" s="59">
        <v>35130.351309800004</v>
      </c>
      <c r="O63" s="59">
        <v>38267.516604840006</v>
      </c>
      <c r="P63" s="59">
        <v>41530.564487339987</v>
      </c>
      <c r="Q63" s="59">
        <v>44776.156947730022</v>
      </c>
      <c r="R63" s="59">
        <v>49314.928869600008</v>
      </c>
      <c r="S63" s="59">
        <v>51070.923138109996</v>
      </c>
      <c r="T63" s="55"/>
    </row>
    <row r="64" spans="1:20" s="41" customFormat="1" ht="30" customHeight="1" x14ac:dyDescent="0.35">
      <c r="A64" s="40">
        <v>51</v>
      </c>
      <c r="B64" s="47" t="s">
        <v>6252</v>
      </c>
      <c r="C64" s="68">
        <v>75.02651020130655</v>
      </c>
      <c r="D64" s="68">
        <v>72.926193292605276</v>
      </c>
      <c r="E64" s="59">
        <v>71.333468950953687</v>
      </c>
      <c r="F64" s="59">
        <v>70.677225271621367</v>
      </c>
      <c r="G64" s="59">
        <v>64.106669167774001</v>
      </c>
      <c r="H64" s="59">
        <v>58.777035597986306</v>
      </c>
      <c r="I64" s="59">
        <v>58.594426492902862</v>
      </c>
      <c r="J64" s="59">
        <v>59.644282518045898</v>
      </c>
      <c r="K64" s="59">
        <v>56.519980654957472</v>
      </c>
      <c r="L64" s="59">
        <v>57.986288863577307</v>
      </c>
      <c r="M64" s="59">
        <v>60.342188494495396</v>
      </c>
      <c r="N64" s="59">
        <v>63.005297746383405</v>
      </c>
      <c r="O64" s="59">
        <v>65.741413577352731</v>
      </c>
      <c r="P64" s="59">
        <v>65.14353650068297</v>
      </c>
      <c r="Q64" s="59">
        <v>68.590743430750294</v>
      </c>
      <c r="R64" s="59">
        <v>78.004789074274512</v>
      </c>
      <c r="S64" s="59">
        <v>78.759911043872606</v>
      </c>
      <c r="T64" s="55"/>
    </row>
    <row r="65" spans="1:20" s="39" customFormat="1" ht="30" customHeight="1" x14ac:dyDescent="0.35">
      <c r="A65" s="40">
        <v>52</v>
      </c>
      <c r="B65" s="47" t="s">
        <v>6253</v>
      </c>
      <c r="C65" s="68">
        <v>26.744486939623624</v>
      </c>
      <c r="D65" s="68">
        <v>26.493319817796994</v>
      </c>
      <c r="E65" s="69">
        <v>30.001857244420886</v>
      </c>
      <c r="F65" s="69">
        <v>29.554729639326005</v>
      </c>
      <c r="G65" s="69">
        <v>30.310557258092036</v>
      </c>
      <c r="H65" s="69">
        <v>30.309409879740564</v>
      </c>
      <c r="I65" s="69">
        <v>30.495449654692429</v>
      </c>
      <c r="J65" s="69">
        <v>30.545095542360546</v>
      </c>
      <c r="K65" s="69">
        <v>30.804834130642206</v>
      </c>
      <c r="L65" s="69">
        <v>30.837138729490533</v>
      </c>
      <c r="M65" s="69">
        <v>31.050462366106746</v>
      </c>
      <c r="N65" s="69">
        <v>30.851746213469156</v>
      </c>
      <c r="O65" s="69">
        <v>30.92582450603496</v>
      </c>
      <c r="P65" s="69">
        <v>30.659754121528728</v>
      </c>
      <c r="Q65" s="69">
        <v>30.981041353335186</v>
      </c>
      <c r="R65" s="69">
        <v>31.772056355853699</v>
      </c>
      <c r="S65" s="69">
        <v>31.403719628413608</v>
      </c>
      <c r="T65" s="70"/>
    </row>
    <row r="66" spans="1:20" s="51" customFormat="1" x14ac:dyDescent="0.2"/>
    <row r="73" spans="1:20" ht="18" x14ac:dyDescent="0.25">
      <c r="B73" s="53"/>
    </row>
  </sheetData>
  <mergeCells count="1">
    <mergeCell ref="B12:B13"/>
  </mergeCells>
  <printOptions horizontalCentered="1" verticalCentered="1"/>
  <pageMargins left="0.33" right="0.35" top="0.22" bottom="0.2" header="0.22" footer="0.2"/>
  <pageSetup paperSize="9" scale="27" orientation="landscape" cellComments="atEnd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Y437"/>
  <sheetViews>
    <sheetView topLeftCell="H16" workbookViewId="0">
      <selection activeCell="B4" sqref="B4:E4"/>
    </sheetView>
  </sheetViews>
  <sheetFormatPr defaultRowHeight="12.75" x14ac:dyDescent="0.2"/>
  <cols>
    <col min="1" max="1" width="1" customWidth="1"/>
    <col min="2" max="2" width="14.7109375" customWidth="1"/>
    <col min="3" max="3" width="22.7109375" customWidth="1"/>
    <col min="4" max="4" width="25.85546875" customWidth="1"/>
    <col min="5" max="5" width="107.7109375" customWidth="1"/>
    <col min="6" max="6" width="21.42578125" customWidth="1"/>
    <col min="7" max="7" width="4.7109375" customWidth="1"/>
    <col min="8" max="8" width="157" customWidth="1"/>
    <col min="9" max="9" width="20.140625" customWidth="1"/>
    <col min="10" max="10" width="12" customWidth="1"/>
    <col min="11" max="25" width="12.5703125" customWidth="1"/>
  </cols>
  <sheetData>
    <row r="1" spans="2:25" s="1" customFormat="1" ht="8.65" customHeight="1" x14ac:dyDescent="0.2"/>
    <row r="2" spans="2:25" s="1" customFormat="1" ht="30.95" customHeight="1" x14ac:dyDescent="0.25">
      <c r="C2" s="251" t="s">
        <v>0</v>
      </c>
      <c r="D2" s="251"/>
      <c r="E2" s="251"/>
    </row>
    <row r="3" spans="2:25" s="1" customFormat="1" ht="18" customHeight="1" x14ac:dyDescent="0.2">
      <c r="H3"/>
      <c r="I3"/>
    </row>
    <row r="4" spans="2:25" s="1" customFormat="1" ht="18" customHeight="1" x14ac:dyDescent="0.2">
      <c r="B4" s="2" t="s">
        <v>1</v>
      </c>
      <c r="C4" s="2" t="s">
        <v>2</v>
      </c>
      <c r="D4" s="2" t="s">
        <v>3</v>
      </c>
      <c r="E4" s="2" t="s">
        <v>4</v>
      </c>
    </row>
    <row r="5" spans="2:25" s="1" customFormat="1" ht="18" customHeight="1" x14ac:dyDescent="0.2">
      <c r="B5" s="3">
        <v>2002</v>
      </c>
      <c r="C5" s="4">
        <v>384104233.04000002</v>
      </c>
      <c r="D5" s="5" t="s">
        <v>5</v>
      </c>
      <c r="E5" s="5" t="s">
        <v>6</v>
      </c>
      <c r="H5" s="6" t="s">
        <v>60</v>
      </c>
      <c r="I5" s="6" t="s">
        <v>61</v>
      </c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</row>
    <row r="6" spans="2:25" s="1" customFormat="1" ht="18" customHeight="1" x14ac:dyDescent="0.2">
      <c r="B6" s="3">
        <v>2002</v>
      </c>
      <c r="C6" s="4">
        <v>297401.84000000003</v>
      </c>
      <c r="D6" s="5" t="s">
        <v>5</v>
      </c>
      <c r="E6" s="5" t="s">
        <v>7</v>
      </c>
      <c r="H6" s="6" t="s">
        <v>58</v>
      </c>
      <c r="I6" s="9">
        <v>2002</v>
      </c>
      <c r="J6" s="9">
        <v>2003</v>
      </c>
      <c r="K6" s="9">
        <v>2004</v>
      </c>
      <c r="L6" s="9">
        <v>2005</v>
      </c>
      <c r="M6" s="9">
        <v>2006</v>
      </c>
      <c r="N6" s="9">
        <v>2007</v>
      </c>
      <c r="O6" s="9">
        <v>2008</v>
      </c>
      <c r="P6" s="9">
        <v>2009</v>
      </c>
      <c r="Q6" s="9">
        <v>2010</v>
      </c>
      <c r="R6" s="9">
        <v>2011</v>
      </c>
      <c r="S6" s="9">
        <v>2012</v>
      </c>
      <c r="T6" s="9">
        <v>2013</v>
      </c>
      <c r="U6" s="9">
        <v>2014</v>
      </c>
      <c r="V6" s="9">
        <v>2015</v>
      </c>
      <c r="W6" s="9">
        <v>2016</v>
      </c>
      <c r="X6" s="9">
        <v>2017</v>
      </c>
      <c r="Y6" s="9" t="s">
        <v>59</v>
      </c>
    </row>
    <row r="7" spans="2:25" s="1" customFormat="1" ht="18" customHeight="1" x14ac:dyDescent="0.2">
      <c r="B7" s="3">
        <v>2002</v>
      </c>
      <c r="C7" s="4">
        <v>1413538963.52</v>
      </c>
      <c r="D7" s="5" t="s">
        <v>5</v>
      </c>
      <c r="E7" s="5" t="s">
        <v>8</v>
      </c>
      <c r="H7" s="10" t="s">
        <v>20</v>
      </c>
      <c r="I7" s="7"/>
      <c r="J7" s="7"/>
      <c r="K7" s="7">
        <v>-1743359016.5800002</v>
      </c>
      <c r="L7" s="7">
        <v>-2046576790.5800002</v>
      </c>
      <c r="M7" s="7">
        <v>-2201878905.4200006</v>
      </c>
      <c r="N7" s="7">
        <v>-2839310271.1700001</v>
      </c>
      <c r="O7" s="7">
        <v>-3841376908.5099998</v>
      </c>
      <c r="P7" s="7">
        <v>-4106522978.7600002</v>
      </c>
      <c r="Q7" s="7">
        <v>-4919372384.7200003</v>
      </c>
      <c r="R7" s="7">
        <v>-5428434381.3400011</v>
      </c>
      <c r="S7" s="7">
        <v>-6047492155.5199995</v>
      </c>
      <c r="T7" s="7">
        <v>-7005808195.3000002</v>
      </c>
      <c r="U7" s="7">
        <v>-7204035013</v>
      </c>
      <c r="V7" s="7">
        <v>-7223670454.1100006</v>
      </c>
      <c r="W7" s="7">
        <v>-7858588936.7399998</v>
      </c>
      <c r="X7" s="7">
        <v>-8575914061.6000004</v>
      </c>
      <c r="Y7" s="7">
        <v>-71042340453.350006</v>
      </c>
    </row>
    <row r="8" spans="2:25" s="1" customFormat="1" ht="18" customHeight="1" x14ac:dyDescent="0.2">
      <c r="B8" s="3">
        <v>2002</v>
      </c>
      <c r="C8" s="4">
        <v>37453584.950000003</v>
      </c>
      <c r="D8" s="5" t="s">
        <v>5</v>
      </c>
      <c r="E8" s="5" t="s">
        <v>9</v>
      </c>
      <c r="H8" s="8" t="s">
        <v>57</v>
      </c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>
        <v>-520125</v>
      </c>
      <c r="W8" s="7"/>
      <c r="X8" s="7"/>
      <c r="Y8" s="7">
        <v>-520125</v>
      </c>
    </row>
    <row r="9" spans="2:25" s="1" customFormat="1" ht="18" customHeight="1" x14ac:dyDescent="0.2">
      <c r="B9" s="3">
        <v>2002</v>
      </c>
      <c r="C9" s="4">
        <v>172878156.86000001</v>
      </c>
      <c r="D9" s="5" t="s">
        <v>5</v>
      </c>
      <c r="E9" s="5" t="s">
        <v>10</v>
      </c>
      <c r="H9" s="8" t="s">
        <v>55</v>
      </c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>
        <v>-7335655.7000000002</v>
      </c>
      <c r="U9" s="7">
        <v>-349500</v>
      </c>
      <c r="V9" s="7"/>
      <c r="W9" s="7">
        <v>-458250</v>
      </c>
      <c r="X9" s="7"/>
      <c r="Y9" s="7">
        <v>-8143405.7000000002</v>
      </c>
    </row>
    <row r="10" spans="2:25" s="1" customFormat="1" ht="18" customHeight="1" x14ac:dyDescent="0.2">
      <c r="B10" s="3">
        <v>2002</v>
      </c>
      <c r="C10" s="4">
        <v>275964293.61000001</v>
      </c>
      <c r="D10" s="5" t="s">
        <v>5</v>
      </c>
      <c r="E10" s="5" t="s">
        <v>11</v>
      </c>
      <c r="H10" s="8" t="s">
        <v>49</v>
      </c>
      <c r="I10" s="7"/>
      <c r="J10" s="7"/>
      <c r="K10" s="7"/>
      <c r="L10" s="7"/>
      <c r="M10" s="7"/>
      <c r="N10" s="7"/>
      <c r="O10" s="7"/>
      <c r="P10" s="7"/>
      <c r="Q10" s="7">
        <v>-3951880.19</v>
      </c>
      <c r="R10" s="7">
        <v>-24341673.59</v>
      </c>
      <c r="S10" s="7">
        <v>-9965629.9900000002</v>
      </c>
      <c r="T10" s="7">
        <v>-209394733.63</v>
      </c>
      <c r="U10" s="7"/>
      <c r="V10" s="7"/>
      <c r="W10" s="7"/>
      <c r="X10" s="7">
        <v>-1668369.74</v>
      </c>
      <c r="Y10" s="7">
        <v>-249322287.14000002</v>
      </c>
    </row>
    <row r="11" spans="2:25" s="1" customFormat="1" ht="18" customHeight="1" x14ac:dyDescent="0.2">
      <c r="B11" s="3">
        <v>2002</v>
      </c>
      <c r="C11" s="4">
        <v>11152092656.049999</v>
      </c>
      <c r="D11" s="5" t="s">
        <v>5</v>
      </c>
      <c r="E11" s="5" t="s">
        <v>12</v>
      </c>
      <c r="H11" s="8" t="s">
        <v>37</v>
      </c>
      <c r="I11" s="7"/>
      <c r="J11" s="7"/>
      <c r="K11" s="7"/>
      <c r="L11" s="7"/>
      <c r="M11" s="7"/>
      <c r="N11" s="7">
        <v>-47586.98</v>
      </c>
      <c r="O11" s="7"/>
      <c r="P11" s="7"/>
      <c r="Q11" s="7"/>
      <c r="R11" s="7"/>
      <c r="S11" s="7"/>
      <c r="T11" s="7"/>
      <c r="U11" s="7"/>
      <c r="V11" s="7"/>
      <c r="W11" s="7"/>
      <c r="X11" s="7"/>
      <c r="Y11" s="7">
        <v>-47586.98</v>
      </c>
    </row>
    <row r="12" spans="2:25" s="1" customFormat="1" ht="18" customHeight="1" x14ac:dyDescent="0.2">
      <c r="B12" s="3">
        <v>2002</v>
      </c>
      <c r="C12" s="4">
        <v>3469028096.75</v>
      </c>
      <c r="D12" s="5" t="s">
        <v>5</v>
      </c>
      <c r="E12" s="5" t="s">
        <v>13</v>
      </c>
      <c r="H12" s="8" t="s">
        <v>50</v>
      </c>
      <c r="I12" s="7"/>
      <c r="J12" s="7"/>
      <c r="K12" s="7"/>
      <c r="L12" s="7"/>
      <c r="M12" s="7"/>
      <c r="N12" s="7"/>
      <c r="O12" s="7"/>
      <c r="P12" s="7"/>
      <c r="Q12" s="7"/>
      <c r="R12" s="7"/>
      <c r="S12" s="7">
        <v>-20449079.800000001</v>
      </c>
      <c r="T12" s="7">
        <v>-48575462.850000001</v>
      </c>
      <c r="U12" s="7">
        <v>-42615836.880000003</v>
      </c>
      <c r="V12" s="7">
        <v>-39421849.670000002</v>
      </c>
      <c r="W12" s="7">
        <v>-31154001.859999999</v>
      </c>
      <c r="X12" s="7">
        <v>-38550390.710000001</v>
      </c>
      <c r="Y12" s="7">
        <v>-220766621.77000001</v>
      </c>
    </row>
    <row r="13" spans="2:25" s="1" customFormat="1" ht="18" customHeight="1" x14ac:dyDescent="0.2">
      <c r="B13" s="3">
        <v>2002</v>
      </c>
      <c r="C13" s="4">
        <v>216914534.66</v>
      </c>
      <c r="D13" s="5" t="s">
        <v>14</v>
      </c>
      <c r="E13" s="5" t="s">
        <v>15</v>
      </c>
      <c r="H13" s="8" t="s">
        <v>51</v>
      </c>
      <c r="I13" s="7"/>
      <c r="J13" s="7"/>
      <c r="K13" s="7"/>
      <c r="L13" s="7"/>
      <c r="M13" s="7"/>
      <c r="N13" s="7"/>
      <c r="O13" s="7"/>
      <c r="P13" s="7"/>
      <c r="Q13" s="7"/>
      <c r="R13" s="7"/>
      <c r="S13" s="7">
        <v>-70589202.659999996</v>
      </c>
      <c r="T13" s="7">
        <v>-104174601.25</v>
      </c>
      <c r="U13" s="7">
        <v>-67446523.260000005</v>
      </c>
      <c r="V13" s="7">
        <v>-51086847.710000001</v>
      </c>
      <c r="W13" s="7">
        <v>-31699973.699999999</v>
      </c>
      <c r="X13" s="7">
        <v>-32774274.789999999</v>
      </c>
      <c r="Y13" s="7">
        <v>-357771423.37</v>
      </c>
    </row>
    <row r="14" spans="2:25" s="1" customFormat="1" ht="18" customHeight="1" x14ac:dyDescent="0.2">
      <c r="B14" s="3">
        <v>2002</v>
      </c>
      <c r="C14" s="4">
        <v>367981704.41000003</v>
      </c>
      <c r="D14" s="5" t="s">
        <v>14</v>
      </c>
      <c r="E14" s="5" t="s">
        <v>16</v>
      </c>
      <c r="H14" s="8" t="s">
        <v>52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>
        <v>-43459480.990000002</v>
      </c>
      <c r="T14" s="7">
        <v>-84721323.810000002</v>
      </c>
      <c r="U14" s="7">
        <v>-72346858.090000004</v>
      </c>
      <c r="V14" s="7">
        <v>-71015580.650000006</v>
      </c>
      <c r="W14" s="7">
        <v>-52008330.030000001</v>
      </c>
      <c r="X14" s="7">
        <v>-35606042.859999999</v>
      </c>
      <c r="Y14" s="7">
        <v>-359157616.43000007</v>
      </c>
    </row>
    <row r="15" spans="2:25" s="1" customFormat="1" ht="18" customHeight="1" x14ac:dyDescent="0.2">
      <c r="B15" s="3">
        <v>2002</v>
      </c>
      <c r="C15" s="4">
        <v>70104266.099999994</v>
      </c>
      <c r="D15" s="5" t="s">
        <v>14</v>
      </c>
      <c r="E15" s="5" t="s">
        <v>17</v>
      </c>
      <c r="H15" s="8" t="s">
        <v>53</v>
      </c>
      <c r="I15" s="7"/>
      <c r="J15" s="7"/>
      <c r="K15" s="7"/>
      <c r="L15" s="7"/>
      <c r="M15" s="7"/>
      <c r="N15" s="7"/>
      <c r="O15" s="7"/>
      <c r="P15" s="7"/>
      <c r="Q15" s="7"/>
      <c r="R15" s="7"/>
      <c r="S15" s="7">
        <v>-4525816.68</v>
      </c>
      <c r="T15" s="7">
        <v>-8195119.7400000002</v>
      </c>
      <c r="U15" s="7">
        <v>-6321585.8600000003</v>
      </c>
      <c r="V15" s="7">
        <v>-5017258.33</v>
      </c>
      <c r="W15" s="7">
        <v>-2994986.94</v>
      </c>
      <c r="X15" s="7">
        <v>-2109465.14</v>
      </c>
      <c r="Y15" s="7">
        <v>-29164232.690000001</v>
      </c>
    </row>
    <row r="16" spans="2:25" s="1" customFormat="1" ht="18" customHeight="1" x14ac:dyDescent="0.2">
      <c r="B16" s="3">
        <v>2002</v>
      </c>
      <c r="C16" s="4">
        <v>1667858.48</v>
      </c>
      <c r="D16" s="5" t="s">
        <v>14</v>
      </c>
      <c r="E16" s="5" t="s">
        <v>18</v>
      </c>
      <c r="H16" s="8" t="s">
        <v>54</v>
      </c>
      <c r="I16" s="7"/>
      <c r="J16" s="7"/>
      <c r="K16" s="7"/>
      <c r="L16" s="7"/>
      <c r="M16" s="7"/>
      <c r="N16" s="7"/>
      <c r="O16" s="7"/>
      <c r="P16" s="7"/>
      <c r="Q16" s="7"/>
      <c r="R16" s="7"/>
      <c r="S16" s="7">
        <v>-892075.7</v>
      </c>
      <c r="T16" s="7">
        <v>-1830230.99</v>
      </c>
      <c r="U16" s="7">
        <v>-1321551.6400000001</v>
      </c>
      <c r="V16" s="7">
        <v>-1097160.03</v>
      </c>
      <c r="W16" s="7">
        <v>-796023.05</v>
      </c>
      <c r="X16" s="7">
        <v>-1357326.34</v>
      </c>
      <c r="Y16" s="7">
        <v>-7294367.75</v>
      </c>
    </row>
    <row r="17" spans="2:25" s="1" customFormat="1" ht="18" customHeight="1" x14ac:dyDescent="0.2">
      <c r="B17" s="3">
        <v>2002</v>
      </c>
      <c r="C17" s="4">
        <v>959272973.67999995</v>
      </c>
      <c r="D17" s="5" t="s">
        <v>14</v>
      </c>
      <c r="E17" s="5" t="s">
        <v>19</v>
      </c>
      <c r="H17" s="8" t="s">
        <v>41</v>
      </c>
      <c r="I17" s="7"/>
      <c r="J17" s="7"/>
      <c r="K17" s="7"/>
      <c r="L17" s="7"/>
      <c r="M17" s="7"/>
      <c r="N17" s="7"/>
      <c r="O17" s="7">
        <v>-109227.32</v>
      </c>
      <c r="P17" s="7"/>
      <c r="Q17" s="7"/>
      <c r="R17" s="7"/>
      <c r="S17" s="7"/>
      <c r="T17" s="7"/>
      <c r="U17" s="7"/>
      <c r="V17" s="7"/>
      <c r="W17" s="7"/>
      <c r="X17" s="7"/>
      <c r="Y17" s="7">
        <v>-109227.32</v>
      </c>
    </row>
    <row r="18" spans="2:25" s="1" customFormat="1" ht="18" customHeight="1" x14ac:dyDescent="0.2">
      <c r="B18" s="3">
        <v>2003</v>
      </c>
      <c r="C18" s="4">
        <v>472630052.58999997</v>
      </c>
      <c r="D18" s="5" t="s">
        <v>5</v>
      </c>
      <c r="E18" s="5" t="s">
        <v>6</v>
      </c>
      <c r="H18" s="8" t="s">
        <v>42</v>
      </c>
      <c r="I18" s="7"/>
      <c r="J18" s="7"/>
      <c r="K18" s="7"/>
      <c r="L18" s="7"/>
      <c r="M18" s="7"/>
      <c r="N18" s="7"/>
      <c r="O18" s="7">
        <v>-59537.79</v>
      </c>
      <c r="P18" s="7"/>
      <c r="Q18" s="7"/>
      <c r="R18" s="7"/>
      <c r="S18" s="7"/>
      <c r="T18" s="7"/>
      <c r="U18" s="7"/>
      <c r="V18" s="7"/>
      <c r="W18" s="7"/>
      <c r="X18" s="7"/>
      <c r="Y18" s="7">
        <v>-59537.79</v>
      </c>
    </row>
    <row r="19" spans="2:25" s="1" customFormat="1" ht="18" customHeight="1" x14ac:dyDescent="0.2">
      <c r="B19" s="3">
        <v>2003</v>
      </c>
      <c r="C19" s="4">
        <v>1336289.55</v>
      </c>
      <c r="D19" s="5" t="s">
        <v>5</v>
      </c>
      <c r="E19" s="5" t="s">
        <v>7</v>
      </c>
      <c r="H19" s="8" t="s">
        <v>28</v>
      </c>
      <c r="I19" s="7"/>
      <c r="J19" s="7"/>
      <c r="K19" s="7"/>
      <c r="L19" s="7"/>
      <c r="M19" s="7"/>
      <c r="N19" s="7">
        <v>-25236.14</v>
      </c>
      <c r="O19" s="7"/>
      <c r="P19" s="7">
        <v>-191617.77</v>
      </c>
      <c r="Q19" s="7">
        <v>-447829.07</v>
      </c>
      <c r="R19" s="7">
        <v>-851958.7</v>
      </c>
      <c r="S19" s="7">
        <v>-989963.48</v>
      </c>
      <c r="T19" s="7">
        <v>-1429888.44</v>
      </c>
      <c r="U19" s="7">
        <v>-2760569.77</v>
      </c>
      <c r="V19" s="7">
        <v>-8696386.0600000005</v>
      </c>
      <c r="W19" s="7">
        <v>-12660721.67</v>
      </c>
      <c r="X19" s="7">
        <v>-12775025.720000001</v>
      </c>
      <c r="Y19" s="7">
        <v>-40829196.82</v>
      </c>
    </row>
    <row r="20" spans="2:25" s="1" customFormat="1" ht="18" customHeight="1" x14ac:dyDescent="0.2">
      <c r="B20" s="3">
        <v>2003</v>
      </c>
      <c r="C20" s="4">
        <v>1570153512.9000001</v>
      </c>
      <c r="D20" s="5" t="s">
        <v>5</v>
      </c>
      <c r="E20" s="5" t="s">
        <v>8</v>
      </c>
      <c r="H20" s="8" t="s">
        <v>29</v>
      </c>
      <c r="I20" s="7"/>
      <c r="J20" s="7"/>
      <c r="K20" s="7"/>
      <c r="L20" s="7"/>
      <c r="M20" s="7"/>
      <c r="N20" s="7">
        <v>-2597.8000000000002</v>
      </c>
      <c r="O20" s="7"/>
      <c r="P20" s="7"/>
      <c r="Q20" s="7"/>
      <c r="R20" s="7"/>
      <c r="S20" s="7"/>
      <c r="T20" s="7"/>
      <c r="U20" s="7"/>
      <c r="V20" s="7"/>
      <c r="W20" s="7"/>
      <c r="X20" s="7"/>
      <c r="Y20" s="7">
        <v>-2597.8000000000002</v>
      </c>
    </row>
    <row r="21" spans="2:25" s="1" customFormat="1" ht="18" customHeight="1" x14ac:dyDescent="0.2">
      <c r="B21" s="3">
        <v>2003</v>
      </c>
      <c r="C21" s="4">
        <v>61033497.740000002</v>
      </c>
      <c r="D21" s="5" t="s">
        <v>5</v>
      </c>
      <c r="E21" s="5" t="s">
        <v>9</v>
      </c>
      <c r="H21" s="8" t="s">
        <v>47</v>
      </c>
      <c r="I21" s="7"/>
      <c r="J21" s="7"/>
      <c r="K21" s="7"/>
      <c r="L21" s="7"/>
      <c r="M21" s="7"/>
      <c r="N21" s="7"/>
      <c r="O21" s="7"/>
      <c r="P21" s="7">
        <v>-73612.12</v>
      </c>
      <c r="Q21" s="7">
        <v>-165243.05000000002</v>
      </c>
      <c r="R21" s="7">
        <v>-237586.02</v>
      </c>
      <c r="S21" s="7">
        <v>-223187.85</v>
      </c>
      <c r="T21" s="7">
        <v>-321555.17</v>
      </c>
      <c r="U21" s="7">
        <v>-554481.24</v>
      </c>
      <c r="V21" s="7">
        <v>-1341212.45</v>
      </c>
      <c r="W21" s="7">
        <v>-1338607.3</v>
      </c>
      <c r="X21" s="7">
        <v>-5154936.25</v>
      </c>
      <c r="Y21" s="7">
        <v>-9410421.4499999993</v>
      </c>
    </row>
    <row r="22" spans="2:25" s="1" customFormat="1" ht="18" customHeight="1" x14ac:dyDescent="0.2">
      <c r="B22" s="3">
        <v>2003</v>
      </c>
      <c r="C22" s="4">
        <v>262030060.50999999</v>
      </c>
      <c r="D22" s="5" t="s">
        <v>5</v>
      </c>
      <c r="E22" s="5" t="s">
        <v>10</v>
      </c>
      <c r="H22" s="8" t="s">
        <v>30</v>
      </c>
      <c r="I22" s="7"/>
      <c r="J22" s="7"/>
      <c r="K22" s="7"/>
      <c r="L22" s="7"/>
      <c r="M22" s="7"/>
      <c r="N22" s="7">
        <v>-284940933.36000001</v>
      </c>
      <c r="O22" s="7">
        <v>-383415632.98000002</v>
      </c>
      <c r="P22" s="7">
        <v>-403203648.35000002</v>
      </c>
      <c r="Q22" s="7">
        <v>-434582095.32999998</v>
      </c>
      <c r="R22" s="7">
        <v>-535321680.72000003</v>
      </c>
      <c r="S22" s="7">
        <v>-551962504.72000003</v>
      </c>
      <c r="T22" s="7">
        <v>-593608544.37</v>
      </c>
      <c r="U22" s="7">
        <v>-646861975.64999998</v>
      </c>
      <c r="V22" s="7">
        <v>-680488327.26999998</v>
      </c>
      <c r="W22" s="7">
        <v>-780334407.20000005</v>
      </c>
      <c r="X22" s="7">
        <v>-741779773.44000006</v>
      </c>
      <c r="Y22" s="7">
        <v>-6036499523.3899994</v>
      </c>
    </row>
    <row r="23" spans="2:25" s="1" customFormat="1" ht="18" customHeight="1" x14ac:dyDescent="0.2">
      <c r="B23" s="3">
        <v>2003</v>
      </c>
      <c r="C23" s="4">
        <v>318021560.50999999</v>
      </c>
      <c r="D23" s="5" t="s">
        <v>5</v>
      </c>
      <c r="E23" s="5" t="s">
        <v>11</v>
      </c>
      <c r="H23" s="8" t="s">
        <v>43</v>
      </c>
      <c r="I23" s="7"/>
      <c r="J23" s="7"/>
      <c r="K23" s="7"/>
      <c r="L23" s="7"/>
      <c r="M23" s="7"/>
      <c r="N23" s="7"/>
      <c r="O23" s="7">
        <v>-34592934.600000001</v>
      </c>
      <c r="P23" s="7">
        <v>-37744609.439999998</v>
      </c>
      <c r="Q23" s="7">
        <v>-37744609.439999998</v>
      </c>
      <c r="R23" s="7">
        <v>-37744609.439999998</v>
      </c>
      <c r="S23" s="7">
        <v>-37744609.439999998</v>
      </c>
      <c r="T23" s="7">
        <v>-37744609.460000001</v>
      </c>
      <c r="U23" s="7">
        <v>-37744609.439999998</v>
      </c>
      <c r="V23" s="7">
        <v>-37744609.460000001</v>
      </c>
      <c r="W23" s="7">
        <v>-37744609.439999998</v>
      </c>
      <c r="X23" s="7">
        <v>-37744609.439999998</v>
      </c>
      <c r="Y23" s="7">
        <v>-374294419.59999996</v>
      </c>
    </row>
    <row r="24" spans="2:25" s="1" customFormat="1" ht="18" customHeight="1" x14ac:dyDescent="0.2">
      <c r="B24" s="3">
        <v>2003</v>
      </c>
      <c r="C24" s="4">
        <v>12762119701.219999</v>
      </c>
      <c r="D24" s="5" t="s">
        <v>5</v>
      </c>
      <c r="E24" s="5" t="s">
        <v>12</v>
      </c>
      <c r="H24" s="8" t="s">
        <v>32</v>
      </c>
      <c r="I24" s="7"/>
      <c r="J24" s="7"/>
      <c r="K24" s="7"/>
      <c r="L24" s="7"/>
      <c r="M24" s="7"/>
      <c r="N24" s="7">
        <v>-53074195.600000001</v>
      </c>
      <c r="O24" s="7">
        <v>-122161089.91</v>
      </c>
      <c r="P24" s="7">
        <v>-208460093.5</v>
      </c>
      <c r="Q24" s="7">
        <v>-229144374.77000001</v>
      </c>
      <c r="R24" s="7">
        <v>-263127927.28</v>
      </c>
      <c r="S24" s="7">
        <v>-301344853.56</v>
      </c>
      <c r="T24" s="7">
        <v>-323870987.06</v>
      </c>
      <c r="U24" s="7">
        <v>-362342900.08999997</v>
      </c>
      <c r="V24" s="7">
        <v>-404987470.10000002</v>
      </c>
      <c r="W24" s="7">
        <v>-436593112.66000003</v>
      </c>
      <c r="X24" s="7">
        <v>-460968457.18000001</v>
      </c>
      <c r="Y24" s="7">
        <v>-3166075461.7099996</v>
      </c>
    </row>
    <row r="25" spans="2:25" s="1" customFormat="1" ht="18" customHeight="1" x14ac:dyDescent="0.2">
      <c r="B25" s="3">
        <v>2003</v>
      </c>
      <c r="C25" s="4">
        <v>3677745863.8400002</v>
      </c>
      <c r="D25" s="5" t="s">
        <v>5</v>
      </c>
      <c r="E25" s="5" t="s">
        <v>13</v>
      </c>
      <c r="H25" s="8" t="s">
        <v>33</v>
      </c>
      <c r="I25" s="7"/>
      <c r="J25" s="7"/>
      <c r="K25" s="7"/>
      <c r="L25" s="7"/>
      <c r="M25" s="7"/>
      <c r="N25" s="7">
        <v>-8391413.6099999994</v>
      </c>
      <c r="O25" s="7">
        <v>-22716118.539999999</v>
      </c>
      <c r="P25" s="7">
        <v>-39113159.310000002</v>
      </c>
      <c r="Q25" s="7">
        <v>-51830973.170000002</v>
      </c>
      <c r="R25" s="7">
        <v>-81706286.730000004</v>
      </c>
      <c r="S25" s="7">
        <v>-96761864.560000002</v>
      </c>
      <c r="T25" s="7">
        <v>-107987846.11</v>
      </c>
      <c r="U25" s="7">
        <v>-125227240.17</v>
      </c>
      <c r="V25" s="7">
        <v>-143617299.02000001</v>
      </c>
      <c r="W25" s="7">
        <v>-152032790.97999999</v>
      </c>
      <c r="X25" s="7">
        <v>-167432989.03999999</v>
      </c>
      <c r="Y25" s="7">
        <v>-996817981.24000001</v>
      </c>
    </row>
    <row r="26" spans="2:25" s="1" customFormat="1" ht="18" customHeight="1" x14ac:dyDescent="0.2">
      <c r="B26" s="3">
        <v>2003</v>
      </c>
      <c r="C26" s="4">
        <v>27323880.399999999</v>
      </c>
      <c r="D26" s="5" t="s">
        <v>14</v>
      </c>
      <c r="E26" s="5" t="s">
        <v>15</v>
      </c>
      <c r="H26" s="8" t="s">
        <v>34</v>
      </c>
      <c r="I26" s="7"/>
      <c r="J26" s="7"/>
      <c r="K26" s="7"/>
      <c r="L26" s="7"/>
      <c r="M26" s="7"/>
      <c r="N26" s="7">
        <v>-24901696.98</v>
      </c>
      <c r="O26" s="7">
        <v>-31670983.68</v>
      </c>
      <c r="P26" s="7">
        <v>-35884785.039999999</v>
      </c>
      <c r="Q26" s="7">
        <v>-40051657.909999996</v>
      </c>
      <c r="R26" s="7">
        <v>-38488841.439999998</v>
      </c>
      <c r="S26" s="7">
        <v>-57306212.159999996</v>
      </c>
      <c r="T26" s="7">
        <v>-65614268.310000002</v>
      </c>
      <c r="U26" s="7">
        <v>-76563152.109999999</v>
      </c>
      <c r="V26" s="7">
        <v>-68289005.280000001</v>
      </c>
      <c r="W26" s="7">
        <v>-70852817.219999999</v>
      </c>
      <c r="X26" s="7">
        <v>-67658930.239999995</v>
      </c>
      <c r="Y26" s="7">
        <v>-577282350.37</v>
      </c>
    </row>
    <row r="27" spans="2:25" s="1" customFormat="1" ht="18" customHeight="1" x14ac:dyDescent="0.2">
      <c r="B27" s="3">
        <v>2003</v>
      </c>
      <c r="C27" s="4">
        <v>353301894.16000003</v>
      </c>
      <c r="D27" s="5" t="s">
        <v>14</v>
      </c>
      <c r="E27" s="5" t="s">
        <v>16</v>
      </c>
      <c r="H27" s="8" t="s">
        <v>35</v>
      </c>
      <c r="I27" s="7"/>
      <c r="J27" s="7"/>
      <c r="K27" s="7"/>
      <c r="L27" s="7"/>
      <c r="M27" s="7"/>
      <c r="N27" s="7">
        <v>-1747413.05</v>
      </c>
      <c r="O27" s="7">
        <v>-3870792.14</v>
      </c>
      <c r="P27" s="7">
        <v>-6365537.9000000004</v>
      </c>
      <c r="Q27" s="7">
        <v>-8130174.5099999998</v>
      </c>
      <c r="R27" s="7">
        <v>-10091148.66</v>
      </c>
      <c r="S27" s="7">
        <v>-12130790.57</v>
      </c>
      <c r="T27" s="7">
        <v>-13746814.449999999</v>
      </c>
      <c r="U27" s="7">
        <v>-15911199.859999999</v>
      </c>
      <c r="V27" s="7">
        <v>-17444544.140000001</v>
      </c>
      <c r="W27" s="7">
        <v>-27921893.280000001</v>
      </c>
      <c r="X27" s="7">
        <v>-28806394.93</v>
      </c>
      <c r="Y27" s="7">
        <v>-146166703.49000001</v>
      </c>
    </row>
    <row r="28" spans="2:25" s="1" customFormat="1" ht="18" customHeight="1" x14ac:dyDescent="0.2">
      <c r="B28" s="3">
        <v>2003</v>
      </c>
      <c r="C28" s="4">
        <v>18321698.57</v>
      </c>
      <c r="D28" s="5" t="s">
        <v>14</v>
      </c>
      <c r="E28" s="5" t="s">
        <v>17</v>
      </c>
      <c r="H28" s="8" t="s">
        <v>36</v>
      </c>
      <c r="I28" s="7"/>
      <c r="J28" s="7"/>
      <c r="K28" s="7"/>
      <c r="L28" s="7"/>
      <c r="M28" s="7"/>
      <c r="N28" s="7">
        <v>-205837.71</v>
      </c>
      <c r="O28" s="7">
        <v>-471166.52</v>
      </c>
      <c r="P28" s="7">
        <v>-1391833.52</v>
      </c>
      <c r="Q28" s="7">
        <v>-1560165.59</v>
      </c>
      <c r="R28" s="7">
        <v>-2398486.2400000002</v>
      </c>
      <c r="S28" s="7">
        <v>-1866588.31</v>
      </c>
      <c r="T28" s="7">
        <v>-1714517.46</v>
      </c>
      <c r="U28" s="7">
        <v>-1923627.1800000002</v>
      </c>
      <c r="V28" s="7">
        <v>-1918623.28</v>
      </c>
      <c r="W28" s="7">
        <v>-6417910.9000000004</v>
      </c>
      <c r="X28" s="7">
        <v>-7712118.3899999997</v>
      </c>
      <c r="Y28" s="7">
        <v>-27580875.100000001</v>
      </c>
    </row>
    <row r="29" spans="2:25" s="1" customFormat="1" ht="18" customHeight="1" x14ac:dyDescent="0.2">
      <c r="B29" s="3">
        <v>2003</v>
      </c>
      <c r="C29" s="4">
        <v>8879564.4800000004</v>
      </c>
      <c r="D29" s="5" t="s">
        <v>14</v>
      </c>
      <c r="E29" s="5" t="s">
        <v>18</v>
      </c>
      <c r="H29" s="8" t="s">
        <v>31</v>
      </c>
      <c r="I29" s="7"/>
      <c r="J29" s="7"/>
      <c r="K29" s="7"/>
      <c r="L29" s="7"/>
      <c r="M29" s="7"/>
      <c r="N29" s="7">
        <v>-45847228</v>
      </c>
      <c r="O29" s="7">
        <v>-59299243.469999999</v>
      </c>
      <c r="P29" s="7">
        <v>-51029111.18</v>
      </c>
      <c r="Q29" s="7">
        <v>-73158476.060000002</v>
      </c>
      <c r="R29" s="7">
        <v>-86694745.780000001</v>
      </c>
      <c r="S29" s="7">
        <v>-96290033.349999994</v>
      </c>
      <c r="T29" s="7">
        <v>-98418716.920000002</v>
      </c>
      <c r="U29" s="7">
        <v>-104929543.33</v>
      </c>
      <c r="V29" s="7">
        <v>-102983268.06</v>
      </c>
      <c r="W29" s="7">
        <v>-76721397.489999995</v>
      </c>
      <c r="X29" s="7">
        <v>-85859022.359999999</v>
      </c>
      <c r="Y29" s="7">
        <v>-881230786.00000012</v>
      </c>
    </row>
    <row r="30" spans="2:25" s="1" customFormat="1" ht="18" customHeight="1" x14ac:dyDescent="0.2">
      <c r="B30" s="3">
        <v>2003</v>
      </c>
      <c r="C30" s="4">
        <v>381566950.24000001</v>
      </c>
      <c r="D30" s="5" t="s">
        <v>14</v>
      </c>
      <c r="E30" s="5" t="s">
        <v>19</v>
      </c>
      <c r="H30" s="8" t="s">
        <v>21</v>
      </c>
      <c r="I30" s="7"/>
      <c r="J30" s="7"/>
      <c r="K30" s="7">
        <v>-2960915.97</v>
      </c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>
        <v>-2960915.97</v>
      </c>
    </row>
    <row r="31" spans="2:25" s="1" customFormat="1" ht="18" customHeight="1" x14ac:dyDescent="0.2">
      <c r="B31" s="3">
        <v>2004</v>
      </c>
      <c r="C31" s="4">
        <v>-2960915.97</v>
      </c>
      <c r="D31" s="5" t="s">
        <v>20</v>
      </c>
      <c r="E31" s="5" t="s">
        <v>21</v>
      </c>
      <c r="H31" s="8" t="s">
        <v>22</v>
      </c>
      <c r="I31" s="7"/>
      <c r="J31" s="7"/>
      <c r="K31" s="7">
        <v>-159933993.61000001</v>
      </c>
      <c r="L31" s="7">
        <v>-200165592.41999999</v>
      </c>
      <c r="M31" s="7">
        <v>-221526821.61000001</v>
      </c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>
        <v>-581626407.63999999</v>
      </c>
    </row>
    <row r="32" spans="2:25" s="1" customFormat="1" ht="18" customHeight="1" x14ac:dyDescent="0.2">
      <c r="B32" s="3">
        <v>2004</v>
      </c>
      <c r="C32" s="4">
        <v>-159933993.61000001</v>
      </c>
      <c r="D32" s="5" t="s">
        <v>20</v>
      </c>
      <c r="E32" s="5" t="s">
        <v>22</v>
      </c>
      <c r="H32" s="8" t="s">
        <v>24</v>
      </c>
      <c r="I32" s="7"/>
      <c r="J32" s="7"/>
      <c r="K32" s="7">
        <v>-22705677.109999999</v>
      </c>
      <c r="L32" s="7">
        <v>-37315662.460000001</v>
      </c>
      <c r="M32" s="7">
        <v>-21406445.460000001</v>
      </c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>
        <v>-81427785.030000001</v>
      </c>
    </row>
    <row r="33" spans="2:25" s="1" customFormat="1" ht="18" customHeight="1" x14ac:dyDescent="0.2">
      <c r="B33" s="3">
        <v>2004</v>
      </c>
      <c r="C33" s="4">
        <v>-27512213.309999999</v>
      </c>
      <c r="D33" s="5" t="s">
        <v>20</v>
      </c>
      <c r="E33" s="5" t="s">
        <v>23</v>
      </c>
      <c r="H33" s="8" t="s">
        <v>23</v>
      </c>
      <c r="I33" s="7"/>
      <c r="J33" s="7"/>
      <c r="K33" s="7">
        <v>-27512213.309999999</v>
      </c>
      <c r="L33" s="7">
        <v>-31245368.440000001</v>
      </c>
      <c r="M33" s="7">
        <v>-34633887.149999999</v>
      </c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>
        <v>-93391468.900000006</v>
      </c>
    </row>
    <row r="34" spans="2:25" s="1" customFormat="1" ht="18" customHeight="1" x14ac:dyDescent="0.2">
      <c r="B34" s="3">
        <v>2004</v>
      </c>
      <c r="C34" s="4">
        <v>-22705677.109999999</v>
      </c>
      <c r="D34" s="5" t="s">
        <v>20</v>
      </c>
      <c r="E34" s="5" t="s">
        <v>24</v>
      </c>
      <c r="H34" s="8" t="s">
        <v>44</v>
      </c>
      <c r="I34" s="7"/>
      <c r="J34" s="7"/>
      <c r="K34" s="7"/>
      <c r="L34" s="7"/>
      <c r="M34" s="7"/>
      <c r="N34" s="7"/>
      <c r="O34" s="7">
        <v>-3098960356.02</v>
      </c>
      <c r="P34" s="7">
        <v>-3300443735</v>
      </c>
      <c r="Q34" s="7">
        <v>-3940822524.0700002</v>
      </c>
      <c r="R34" s="7">
        <v>-4319315385.5200005</v>
      </c>
      <c r="S34" s="7">
        <v>-4717322140.2399998</v>
      </c>
      <c r="T34" s="7">
        <v>-5260664855.7299995</v>
      </c>
      <c r="U34" s="7">
        <v>-5590844675.2200003</v>
      </c>
      <c r="V34" s="7">
        <v>-5538190494.5799999</v>
      </c>
      <c r="W34" s="7">
        <v>-6084030498.4899998</v>
      </c>
      <c r="X34" s="7">
        <v>-6697718005.5100002</v>
      </c>
      <c r="Y34" s="7">
        <v>-48548312670.379997</v>
      </c>
    </row>
    <row r="35" spans="2:25" s="1" customFormat="1" ht="18" customHeight="1" x14ac:dyDescent="0.2">
      <c r="B35" s="3">
        <v>2004</v>
      </c>
      <c r="C35" s="4">
        <v>-1454771910.74</v>
      </c>
      <c r="D35" s="5" t="s">
        <v>20</v>
      </c>
      <c r="E35" s="5" t="s">
        <v>25</v>
      </c>
      <c r="H35" s="8" t="s">
        <v>25</v>
      </c>
      <c r="I35" s="7"/>
      <c r="J35" s="7"/>
      <c r="K35" s="7">
        <v>-1454771910.74</v>
      </c>
      <c r="L35" s="7">
        <v>-1708221503.3800001</v>
      </c>
      <c r="M35" s="7">
        <v>-1874499350.6300001</v>
      </c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>
        <v>-5037492764.75</v>
      </c>
    </row>
    <row r="36" spans="2:25" s="1" customFormat="1" ht="18" customHeight="1" x14ac:dyDescent="0.2">
      <c r="B36" s="3">
        <v>2004</v>
      </c>
      <c r="C36" s="4">
        <v>-26115970.399999999</v>
      </c>
      <c r="D36" s="5" t="s">
        <v>20</v>
      </c>
      <c r="E36" s="5" t="s">
        <v>26</v>
      </c>
      <c r="H36" s="8" t="s">
        <v>38</v>
      </c>
      <c r="I36" s="7"/>
      <c r="J36" s="7"/>
      <c r="K36" s="7"/>
      <c r="L36" s="7"/>
      <c r="M36" s="7"/>
      <c r="N36" s="7">
        <v>-18100020.940000001</v>
      </c>
      <c r="O36" s="7"/>
      <c r="P36" s="7"/>
      <c r="Q36" s="7"/>
      <c r="R36" s="7"/>
      <c r="S36" s="7"/>
      <c r="T36" s="7"/>
      <c r="U36" s="7"/>
      <c r="V36" s="7"/>
      <c r="W36" s="7"/>
      <c r="X36" s="7"/>
      <c r="Y36" s="7">
        <v>-18100020.940000001</v>
      </c>
    </row>
    <row r="37" spans="2:25" s="1" customFormat="1" ht="18" customHeight="1" x14ac:dyDescent="0.2">
      <c r="B37" s="3">
        <v>2004</v>
      </c>
      <c r="C37" s="4">
        <v>-49358335.439999998</v>
      </c>
      <c r="D37" s="5" t="s">
        <v>20</v>
      </c>
      <c r="E37" s="5" t="s">
        <v>27</v>
      </c>
      <c r="H37" s="8" t="s">
        <v>45</v>
      </c>
      <c r="I37" s="7"/>
      <c r="J37" s="7"/>
      <c r="K37" s="7"/>
      <c r="L37" s="7"/>
      <c r="M37" s="7"/>
      <c r="N37" s="7"/>
      <c r="O37" s="7">
        <v>-84049825.540000007</v>
      </c>
      <c r="P37" s="7">
        <v>-22621235.629999999</v>
      </c>
      <c r="Q37" s="7">
        <v>-97782381.560000002</v>
      </c>
      <c r="R37" s="7">
        <v>-28114051.219999999</v>
      </c>
      <c r="S37" s="7">
        <v>-23668121.460000001</v>
      </c>
      <c r="T37" s="7">
        <v>-36458463.850000001</v>
      </c>
      <c r="U37" s="7">
        <v>-47969183.210000001</v>
      </c>
      <c r="V37" s="7">
        <v>-49810393.020000003</v>
      </c>
      <c r="W37" s="7">
        <v>-52828604.530000001</v>
      </c>
      <c r="X37" s="7">
        <v>-150237929.52000001</v>
      </c>
      <c r="Y37" s="7">
        <v>-593540189.53999996</v>
      </c>
    </row>
    <row r="38" spans="2:25" s="1" customFormat="1" ht="18" customHeight="1" x14ac:dyDescent="0.2">
      <c r="B38" s="3">
        <v>2004</v>
      </c>
      <c r="C38" s="4">
        <v>706181914.41999996</v>
      </c>
      <c r="D38" s="5" t="s">
        <v>5</v>
      </c>
      <c r="E38" s="5" t="s">
        <v>6</v>
      </c>
      <c r="H38" s="8" t="s">
        <v>39</v>
      </c>
      <c r="I38" s="7"/>
      <c r="J38" s="7"/>
      <c r="K38" s="7"/>
      <c r="L38" s="7"/>
      <c r="M38" s="7"/>
      <c r="N38" s="7">
        <v>-2370584851.3299999</v>
      </c>
      <c r="O38" s="7"/>
      <c r="P38" s="7"/>
      <c r="Q38" s="7"/>
      <c r="R38" s="7"/>
      <c r="S38" s="7"/>
      <c r="T38" s="7"/>
      <c r="U38" s="7"/>
      <c r="V38" s="7"/>
      <c r="W38" s="7"/>
      <c r="X38" s="7"/>
      <c r="Y38" s="7">
        <v>-2370584851.3299999</v>
      </c>
    </row>
    <row r="39" spans="2:25" s="1" customFormat="1" ht="18" customHeight="1" x14ac:dyDescent="0.2">
      <c r="B39" s="3">
        <v>2004</v>
      </c>
      <c r="C39" s="4">
        <v>2554074.21</v>
      </c>
      <c r="D39" s="5" t="s">
        <v>5</v>
      </c>
      <c r="E39" s="5" t="s">
        <v>7</v>
      </c>
      <c r="H39" s="8" t="s">
        <v>40</v>
      </c>
      <c r="I39" s="7"/>
      <c r="J39" s="7"/>
      <c r="K39" s="7"/>
      <c r="L39" s="7"/>
      <c r="M39" s="7"/>
      <c r="N39" s="7">
        <v>-31441259.670000002</v>
      </c>
      <c r="O39" s="7"/>
      <c r="P39" s="7"/>
      <c r="Q39" s="7"/>
      <c r="R39" s="7"/>
      <c r="S39" s="7"/>
      <c r="T39" s="7"/>
      <c r="U39" s="7"/>
      <c r="V39" s="7"/>
      <c r="W39" s="7"/>
      <c r="X39" s="7"/>
      <c r="Y39" s="7">
        <v>-31441259.670000002</v>
      </c>
    </row>
    <row r="40" spans="2:25" s="1" customFormat="1" ht="18" customHeight="1" x14ac:dyDescent="0.2">
      <c r="B40" s="3">
        <v>2004</v>
      </c>
      <c r="C40" s="4">
        <v>1924125831.01</v>
      </c>
      <c r="D40" s="5" t="s">
        <v>5</v>
      </c>
      <c r="E40" s="5" t="s">
        <v>8</v>
      </c>
      <c r="H40" s="8" t="s">
        <v>26</v>
      </c>
      <c r="I40" s="7"/>
      <c r="J40" s="7"/>
      <c r="K40" s="7">
        <v>-26115970.399999999</v>
      </c>
      <c r="L40" s="7">
        <v>-20270328.440000001</v>
      </c>
      <c r="M40" s="7">
        <v>-21503943.48</v>
      </c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>
        <v>-67890242.320000008</v>
      </c>
    </row>
    <row r="41" spans="2:25" s="1" customFormat="1" ht="18" customHeight="1" x14ac:dyDescent="0.2">
      <c r="B41" s="3">
        <v>2004</v>
      </c>
      <c r="C41" s="4">
        <v>69950476.329999998</v>
      </c>
      <c r="D41" s="5" t="s">
        <v>5</v>
      </c>
      <c r="E41" s="5" t="s">
        <v>9</v>
      </c>
      <c r="H41" s="8" t="s">
        <v>27</v>
      </c>
      <c r="I41" s="7"/>
      <c r="J41" s="7"/>
      <c r="K41" s="7">
        <v>-49358335.439999998</v>
      </c>
      <c r="L41" s="7">
        <v>-49358335.439999998</v>
      </c>
      <c r="M41" s="7">
        <v>-28308457.09</v>
      </c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>
        <v>-127025127.97</v>
      </c>
    </row>
    <row r="42" spans="2:25" s="1" customFormat="1" ht="18" customHeight="1" x14ac:dyDescent="0.2">
      <c r="B42" s="3">
        <v>2004</v>
      </c>
      <c r="C42" s="4">
        <v>422065172.44999999</v>
      </c>
      <c r="D42" s="5" t="s">
        <v>5</v>
      </c>
      <c r="E42" s="5" t="s">
        <v>10</v>
      </c>
      <c r="H42" s="10" t="s">
        <v>48</v>
      </c>
      <c r="I42" s="7"/>
      <c r="J42" s="7"/>
      <c r="K42" s="7"/>
      <c r="L42" s="7"/>
      <c r="M42" s="7"/>
      <c r="N42" s="7"/>
      <c r="O42" s="7"/>
      <c r="P42" s="7">
        <v>1455260393.5599999</v>
      </c>
      <c r="Q42" s="7">
        <v>1532179099.5899999</v>
      </c>
      <c r="R42" s="7">
        <v>5661104549.0799999</v>
      </c>
      <c r="S42" s="7">
        <v>7905419972.3700008</v>
      </c>
      <c r="T42" s="7">
        <v>8325139020.6399994</v>
      </c>
      <c r="U42" s="7">
        <v>9325959163.0800018</v>
      </c>
      <c r="V42" s="7">
        <v>9971121451.8600006</v>
      </c>
      <c r="W42" s="7">
        <v>13305473398.320002</v>
      </c>
      <c r="X42" s="7">
        <v>16387755605.43</v>
      </c>
      <c r="Y42" s="7">
        <v>73869412653.930008</v>
      </c>
    </row>
    <row r="43" spans="2:25" s="1" customFormat="1" ht="18" customHeight="1" x14ac:dyDescent="0.2">
      <c r="B43" s="3">
        <v>2004</v>
      </c>
      <c r="C43" s="4">
        <v>317142878.23000002</v>
      </c>
      <c r="D43" s="5" t="s">
        <v>5</v>
      </c>
      <c r="E43" s="5" t="s">
        <v>11</v>
      </c>
      <c r="H43" s="8" t="s">
        <v>6</v>
      </c>
      <c r="I43" s="7"/>
      <c r="J43" s="7"/>
      <c r="K43" s="7"/>
      <c r="L43" s="7"/>
      <c r="M43" s="7"/>
      <c r="N43" s="7"/>
      <c r="O43" s="7"/>
      <c r="P43" s="7"/>
      <c r="Q43" s="7"/>
      <c r="R43" s="7">
        <v>3872810690.3899999</v>
      </c>
      <c r="S43" s="7">
        <v>5441467726.8900003</v>
      </c>
      <c r="T43" s="7">
        <v>5398879597.3199997</v>
      </c>
      <c r="U43" s="7">
        <v>5330526472.2200003</v>
      </c>
      <c r="V43" s="7">
        <v>6729768059.3100004</v>
      </c>
      <c r="W43" s="7">
        <v>9376074798.3899994</v>
      </c>
      <c r="X43" s="7">
        <v>12279573823.59</v>
      </c>
      <c r="Y43" s="7">
        <v>48429101168.110001</v>
      </c>
    </row>
    <row r="44" spans="2:25" s="1" customFormat="1" ht="18" customHeight="1" x14ac:dyDescent="0.2">
      <c r="B44" s="3">
        <v>2004</v>
      </c>
      <c r="C44" s="4">
        <v>15212265928.6</v>
      </c>
      <c r="D44" s="5" t="s">
        <v>5</v>
      </c>
      <c r="E44" s="5" t="s">
        <v>12</v>
      </c>
      <c r="H44" s="8" t="s">
        <v>7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>
        <v>9720</v>
      </c>
      <c r="W44" s="7">
        <v>8350</v>
      </c>
      <c r="X44" s="7">
        <v>35098.800000000003</v>
      </c>
      <c r="Y44" s="7">
        <v>53168.800000000003</v>
      </c>
    </row>
    <row r="45" spans="2:25" s="1" customFormat="1" ht="18" customHeight="1" x14ac:dyDescent="0.2">
      <c r="B45" s="3">
        <v>2004</v>
      </c>
      <c r="C45" s="4">
        <v>4285838855.3800001</v>
      </c>
      <c r="D45" s="5" t="s">
        <v>5</v>
      </c>
      <c r="E45" s="5" t="s">
        <v>13</v>
      </c>
      <c r="H45" s="8" t="s">
        <v>8</v>
      </c>
      <c r="I45" s="7"/>
      <c r="J45" s="7"/>
      <c r="K45" s="7"/>
      <c r="L45" s="7"/>
      <c r="M45" s="7"/>
      <c r="N45" s="7"/>
      <c r="O45" s="7"/>
      <c r="P45" s="7">
        <v>1455260393.5599999</v>
      </c>
      <c r="Q45" s="7">
        <v>1532179099.5899999</v>
      </c>
      <c r="R45" s="7">
        <v>1788293858.6900001</v>
      </c>
      <c r="S45" s="7">
        <v>2463952245.48</v>
      </c>
      <c r="T45" s="7">
        <v>2891956374.4000001</v>
      </c>
      <c r="U45" s="7">
        <v>3976166499.29</v>
      </c>
      <c r="V45" s="7">
        <v>3163128014.54</v>
      </c>
      <c r="W45" s="7">
        <v>3767232643.25</v>
      </c>
      <c r="X45" s="7">
        <v>3920094435.2800002</v>
      </c>
      <c r="Y45" s="7">
        <v>24958263564.079998</v>
      </c>
    </row>
    <row r="46" spans="2:25" s="1" customFormat="1" ht="18" customHeight="1" x14ac:dyDescent="0.2">
      <c r="B46" s="3">
        <v>2004</v>
      </c>
      <c r="C46" s="4">
        <v>31796875.949999999</v>
      </c>
      <c r="D46" s="5" t="s">
        <v>14</v>
      </c>
      <c r="E46" s="5" t="s">
        <v>15</v>
      </c>
      <c r="H46" s="8" t="s">
        <v>56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>
        <v>12757495.59</v>
      </c>
      <c r="U46" s="7">
        <v>5100188.45</v>
      </c>
      <c r="V46" s="7">
        <v>56487251.520000003</v>
      </c>
      <c r="W46" s="7">
        <v>156581831.03999999</v>
      </c>
      <c r="X46" s="7">
        <v>187819559.91999999</v>
      </c>
      <c r="Y46" s="7">
        <v>418746326.51999998</v>
      </c>
    </row>
    <row r="47" spans="2:25" s="1" customFormat="1" ht="18" customHeight="1" x14ac:dyDescent="0.2">
      <c r="B47" s="3">
        <v>2004</v>
      </c>
      <c r="C47" s="4">
        <v>327032407</v>
      </c>
      <c r="D47" s="5" t="s">
        <v>14</v>
      </c>
      <c r="E47" s="5" t="s">
        <v>16</v>
      </c>
      <c r="H47" s="8" t="s">
        <v>9</v>
      </c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>
        <v>21545553.329999998</v>
      </c>
      <c r="U47" s="7">
        <v>14166003.119999999</v>
      </c>
      <c r="V47" s="7">
        <v>21573191.640000001</v>
      </c>
      <c r="W47" s="7">
        <v>5364759.53</v>
      </c>
      <c r="X47" s="7">
        <v>0</v>
      </c>
      <c r="Y47" s="7">
        <v>62649507.619999997</v>
      </c>
    </row>
    <row r="48" spans="2:25" s="1" customFormat="1" ht="18" customHeight="1" x14ac:dyDescent="0.2">
      <c r="B48" s="3">
        <v>2004</v>
      </c>
      <c r="C48" s="4">
        <v>10542814.359999999</v>
      </c>
      <c r="D48" s="5" t="s">
        <v>14</v>
      </c>
      <c r="E48" s="5" t="s">
        <v>17</v>
      </c>
      <c r="H48" s="8" t="s">
        <v>10</v>
      </c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>
        <v>0</v>
      </c>
      <c r="V48" s="7">
        <v>155214.85</v>
      </c>
      <c r="W48" s="7">
        <v>211016.11</v>
      </c>
      <c r="X48" s="7">
        <v>232687.84</v>
      </c>
      <c r="Y48" s="7">
        <v>598918.79999999993</v>
      </c>
    </row>
    <row r="49" spans="2:25" s="1" customFormat="1" ht="18" customHeight="1" x14ac:dyDescent="0.2">
      <c r="B49" s="3">
        <v>2004</v>
      </c>
      <c r="C49" s="4">
        <v>8528351.1099999994</v>
      </c>
      <c r="D49" s="5" t="s">
        <v>14</v>
      </c>
      <c r="E49" s="5" t="s">
        <v>18</v>
      </c>
      <c r="H49" s="10" t="s">
        <v>5</v>
      </c>
      <c r="I49" s="7">
        <v>16905357386.619999</v>
      </c>
      <c r="J49" s="7">
        <v>19125070538.860001</v>
      </c>
      <c r="K49" s="7">
        <v>22940125130.630001</v>
      </c>
      <c r="L49" s="7">
        <v>26888733721.429996</v>
      </c>
      <c r="M49" s="7">
        <v>30224209293.350002</v>
      </c>
      <c r="N49" s="7">
        <v>34664824842.580002</v>
      </c>
      <c r="O49" s="7">
        <v>42378959652.970001</v>
      </c>
      <c r="P49" s="7">
        <v>41063482874.439995</v>
      </c>
      <c r="Q49" s="7">
        <v>47500938824.710007</v>
      </c>
      <c r="R49" s="7">
        <v>52918514391.920013</v>
      </c>
      <c r="S49" s="7">
        <v>57633143735.230003</v>
      </c>
      <c r="T49" s="7">
        <v>62611050601.020004</v>
      </c>
      <c r="U49" s="7">
        <v>68323614735.779999</v>
      </c>
      <c r="V49" s="7">
        <v>72766420236.080002</v>
      </c>
      <c r="W49" s="7">
        <v>76620772719.919998</v>
      </c>
      <c r="X49" s="7">
        <v>80211516825.709991</v>
      </c>
      <c r="Y49" s="7">
        <v>752776735511.25</v>
      </c>
    </row>
    <row r="50" spans="2:25" s="1" customFormat="1" ht="18" customHeight="1" x14ac:dyDescent="0.2">
      <c r="B50" s="3">
        <v>2004</v>
      </c>
      <c r="C50" s="4">
        <v>242592146.90000001</v>
      </c>
      <c r="D50" s="5" t="s">
        <v>14</v>
      </c>
      <c r="E50" s="5" t="s">
        <v>19</v>
      </c>
      <c r="H50" s="8" t="s">
        <v>6</v>
      </c>
      <c r="I50" s="7">
        <v>384104233.04000002</v>
      </c>
      <c r="J50" s="7">
        <v>472630052.58999997</v>
      </c>
      <c r="K50" s="7">
        <v>706181914.41999996</v>
      </c>
      <c r="L50" s="7">
        <v>831181966.98000002</v>
      </c>
      <c r="M50" s="7">
        <v>764245484.88999999</v>
      </c>
      <c r="N50" s="7">
        <v>722908112.90999997</v>
      </c>
      <c r="O50" s="7">
        <v>1664577825.52</v>
      </c>
      <c r="P50" s="7">
        <v>1382795885.77</v>
      </c>
      <c r="Q50" s="7">
        <v>1681859091.4200001</v>
      </c>
      <c r="R50" s="7">
        <v>1536333086.8</v>
      </c>
      <c r="S50" s="7">
        <v>1534451545.4300001</v>
      </c>
      <c r="T50" s="7">
        <v>1706907280.3299999</v>
      </c>
      <c r="U50" s="7">
        <v>2288863419.0500002</v>
      </c>
      <c r="V50" s="7">
        <v>6857749761.3299999</v>
      </c>
      <c r="W50" s="7">
        <v>2863716756.1100001</v>
      </c>
      <c r="X50" s="7">
        <v>2835451512.5</v>
      </c>
      <c r="Y50" s="7">
        <v>28233957929.089996</v>
      </c>
    </row>
    <row r="51" spans="2:25" s="1" customFormat="1" ht="18" customHeight="1" x14ac:dyDescent="0.2">
      <c r="B51" s="3">
        <v>2005</v>
      </c>
      <c r="C51" s="4">
        <v>-200165592.41999999</v>
      </c>
      <c r="D51" s="5" t="s">
        <v>20</v>
      </c>
      <c r="E51" s="5" t="s">
        <v>22</v>
      </c>
      <c r="H51" s="8" t="s">
        <v>7</v>
      </c>
      <c r="I51" s="7">
        <v>297401.84000000003</v>
      </c>
      <c r="J51" s="7">
        <v>1336289.55</v>
      </c>
      <c r="K51" s="7">
        <v>2554074.21</v>
      </c>
      <c r="L51" s="7">
        <v>3458597.84</v>
      </c>
      <c r="M51" s="7">
        <v>4743944.79</v>
      </c>
      <c r="N51" s="7">
        <v>4716924.79</v>
      </c>
      <c r="O51" s="7">
        <v>5523539.1900000004</v>
      </c>
      <c r="P51" s="7">
        <v>5122362.05</v>
      </c>
      <c r="Q51" s="7">
        <v>7269981.4000000004</v>
      </c>
      <c r="R51" s="7">
        <v>7396480.46</v>
      </c>
      <c r="S51" s="7">
        <v>4796460.04</v>
      </c>
      <c r="T51" s="7">
        <v>5167261.53</v>
      </c>
      <c r="U51" s="7">
        <v>5928074.8300000001</v>
      </c>
      <c r="V51" s="7">
        <v>4138515.33</v>
      </c>
      <c r="W51" s="7">
        <v>5783189.04</v>
      </c>
      <c r="X51" s="7">
        <v>4819234.7300000004</v>
      </c>
      <c r="Y51" s="7">
        <v>73052331.620000005</v>
      </c>
    </row>
    <row r="52" spans="2:25" s="1" customFormat="1" ht="18" customHeight="1" x14ac:dyDescent="0.2">
      <c r="B52" s="3">
        <v>2005</v>
      </c>
      <c r="C52" s="4">
        <v>-31245368.440000001</v>
      </c>
      <c r="D52" s="5" t="s">
        <v>20</v>
      </c>
      <c r="E52" s="5" t="s">
        <v>23</v>
      </c>
      <c r="H52" s="8" t="s">
        <v>8</v>
      </c>
      <c r="I52" s="7">
        <v>1413538963.52</v>
      </c>
      <c r="J52" s="7">
        <v>1570153512.9000001</v>
      </c>
      <c r="K52" s="7">
        <v>1924125831.01</v>
      </c>
      <c r="L52" s="7">
        <v>2085712509.4100001</v>
      </c>
      <c r="M52" s="7">
        <v>2314488388.0300002</v>
      </c>
      <c r="N52" s="7">
        <v>2588071633.48</v>
      </c>
      <c r="O52" s="7">
        <v>2755893100.3299999</v>
      </c>
      <c r="P52" s="7">
        <v>1452393994.4400001</v>
      </c>
      <c r="Q52" s="7">
        <v>1702356218.8599999</v>
      </c>
      <c r="R52" s="7">
        <v>1739842656.6300001</v>
      </c>
      <c r="S52" s="7">
        <v>2676699070.0700002</v>
      </c>
      <c r="T52" s="7">
        <v>2310726678.5500002</v>
      </c>
      <c r="U52" s="7">
        <v>2628267918.9099998</v>
      </c>
      <c r="V52" s="7">
        <v>2868718423.4899998</v>
      </c>
      <c r="W52" s="7">
        <v>2998887293.6500001</v>
      </c>
      <c r="X52" s="7">
        <v>3044358463.1500001</v>
      </c>
      <c r="Y52" s="7">
        <v>36074234656.43</v>
      </c>
    </row>
    <row r="53" spans="2:25" s="1" customFormat="1" ht="18" customHeight="1" x14ac:dyDescent="0.2">
      <c r="B53" s="3">
        <v>2005</v>
      </c>
      <c r="C53" s="4">
        <v>-37315662.460000001</v>
      </c>
      <c r="D53" s="5" t="s">
        <v>20</v>
      </c>
      <c r="E53" s="5" t="s">
        <v>24</v>
      </c>
      <c r="H53" s="8" t="s">
        <v>9</v>
      </c>
      <c r="I53" s="7">
        <v>37453584.950000003</v>
      </c>
      <c r="J53" s="7">
        <v>61033497.740000002</v>
      </c>
      <c r="K53" s="7">
        <v>69950476.329999998</v>
      </c>
      <c r="L53" s="7">
        <v>82163148.400000006</v>
      </c>
      <c r="M53" s="7">
        <v>83434013.920000002</v>
      </c>
      <c r="N53" s="7">
        <v>107869675.3</v>
      </c>
      <c r="O53" s="7">
        <v>91425455.769999996</v>
      </c>
      <c r="P53" s="7">
        <v>91764472.469999999</v>
      </c>
      <c r="Q53" s="7">
        <v>202095020.47999999</v>
      </c>
      <c r="R53" s="7">
        <v>388583011.80000001</v>
      </c>
      <c r="S53" s="7">
        <v>353794167.88999999</v>
      </c>
      <c r="T53" s="7">
        <v>260245283.16</v>
      </c>
      <c r="U53" s="7">
        <v>410698678.31</v>
      </c>
      <c r="V53" s="7">
        <v>334797100.60000002</v>
      </c>
      <c r="W53" s="7">
        <v>448250912.54000002</v>
      </c>
      <c r="X53" s="7">
        <v>471953327.31999999</v>
      </c>
      <c r="Y53" s="7">
        <v>3495511826.9800005</v>
      </c>
    </row>
    <row r="54" spans="2:25" s="1" customFormat="1" ht="18" customHeight="1" x14ac:dyDescent="0.2">
      <c r="B54" s="3">
        <v>2005</v>
      </c>
      <c r="C54" s="4">
        <v>-1708221503.3800001</v>
      </c>
      <c r="D54" s="5" t="s">
        <v>20</v>
      </c>
      <c r="E54" s="5" t="s">
        <v>25</v>
      </c>
      <c r="H54" s="8" t="s">
        <v>10</v>
      </c>
      <c r="I54" s="7">
        <v>172878156.86000001</v>
      </c>
      <c r="J54" s="7">
        <v>262030060.50999999</v>
      </c>
      <c r="K54" s="7">
        <v>422065172.44999999</v>
      </c>
      <c r="L54" s="7">
        <v>735879915.25999999</v>
      </c>
      <c r="M54" s="7">
        <v>1113808320.3399999</v>
      </c>
      <c r="N54" s="7">
        <v>1597479191.79</v>
      </c>
      <c r="O54" s="7">
        <v>1816220264.1700001</v>
      </c>
      <c r="P54" s="7">
        <v>2010632798.01</v>
      </c>
      <c r="Q54" s="7">
        <v>1678819634.0699999</v>
      </c>
      <c r="R54" s="7">
        <v>2646143701.5799999</v>
      </c>
      <c r="S54" s="7">
        <v>1891349896.27</v>
      </c>
      <c r="T54" s="7">
        <v>2215940723.6900001</v>
      </c>
      <c r="U54" s="7">
        <v>2159014271.8899999</v>
      </c>
      <c r="V54" s="7">
        <v>1116828365.55</v>
      </c>
      <c r="W54" s="7">
        <v>2302156506.54</v>
      </c>
      <c r="X54" s="7">
        <v>976622398.65999997</v>
      </c>
      <c r="Y54" s="7">
        <v>23117869377.640003</v>
      </c>
    </row>
    <row r="55" spans="2:25" s="1" customFormat="1" ht="18" customHeight="1" x14ac:dyDescent="0.2">
      <c r="B55" s="3">
        <v>2005</v>
      </c>
      <c r="C55" s="4">
        <v>-20270328.440000001</v>
      </c>
      <c r="D55" s="5" t="s">
        <v>20</v>
      </c>
      <c r="E55" s="5" t="s">
        <v>26</v>
      </c>
      <c r="H55" s="8" t="s">
        <v>12</v>
      </c>
      <c r="I55" s="7">
        <v>11152092656.049999</v>
      </c>
      <c r="J55" s="7">
        <v>12762119701.219999</v>
      </c>
      <c r="K55" s="7">
        <v>15212265928.6</v>
      </c>
      <c r="L55" s="7">
        <v>17839012240.209999</v>
      </c>
      <c r="M55" s="7">
        <v>19944315691.950001</v>
      </c>
      <c r="N55" s="7">
        <v>22662309086.919998</v>
      </c>
      <c r="O55" s="7">
        <v>27040370046.029999</v>
      </c>
      <c r="P55" s="7">
        <v>26800687202.07</v>
      </c>
      <c r="Q55" s="7">
        <v>31745459346.799999</v>
      </c>
      <c r="R55" s="7">
        <v>35019944019.160004</v>
      </c>
      <c r="S55" s="7">
        <v>38837435385.540001</v>
      </c>
      <c r="T55" s="7">
        <v>43482387817.82</v>
      </c>
      <c r="U55" s="7">
        <v>47074914854.660004</v>
      </c>
      <c r="V55" s="7">
        <v>48007295297.730003</v>
      </c>
      <c r="W55" s="7">
        <v>52976823100.82</v>
      </c>
      <c r="X55" s="7">
        <v>58025268940.419998</v>
      </c>
      <c r="Y55" s="7">
        <v>508582701316</v>
      </c>
    </row>
    <row r="56" spans="2:25" s="1" customFormat="1" ht="18" customHeight="1" x14ac:dyDescent="0.2">
      <c r="B56" s="3">
        <v>2005</v>
      </c>
      <c r="C56" s="4">
        <v>-49358335.439999998</v>
      </c>
      <c r="D56" s="5" t="s">
        <v>20</v>
      </c>
      <c r="E56" s="5" t="s">
        <v>27</v>
      </c>
      <c r="H56" s="8" t="s">
        <v>11</v>
      </c>
      <c r="I56" s="7">
        <v>275964293.61000001</v>
      </c>
      <c r="J56" s="7">
        <v>318021560.50999999</v>
      </c>
      <c r="K56" s="7">
        <v>317142878.23000002</v>
      </c>
      <c r="L56" s="7">
        <v>349561825.55000001</v>
      </c>
      <c r="M56" s="7">
        <v>344775670.06999999</v>
      </c>
      <c r="N56" s="7">
        <v>361946250.54000002</v>
      </c>
      <c r="O56" s="7">
        <v>474011265.86000001</v>
      </c>
      <c r="P56" s="7">
        <v>493874423.38999999</v>
      </c>
      <c r="Q56" s="7">
        <v>478661116.41000003</v>
      </c>
      <c r="R56" s="7">
        <v>509418623.94</v>
      </c>
      <c r="S56" s="7">
        <v>522931029.86000001</v>
      </c>
      <c r="T56" s="7">
        <v>553342706.42999995</v>
      </c>
      <c r="U56" s="7">
        <v>532797816.5</v>
      </c>
      <c r="V56" s="7">
        <v>464481053.24000001</v>
      </c>
      <c r="W56" s="7">
        <v>573381360.58000004</v>
      </c>
      <c r="X56" s="7">
        <v>603108837.34000003</v>
      </c>
      <c r="Y56" s="7">
        <v>7173420712.0599995</v>
      </c>
    </row>
    <row r="57" spans="2:25" s="1" customFormat="1" ht="18" customHeight="1" x14ac:dyDescent="0.2">
      <c r="B57" s="3">
        <v>2005</v>
      </c>
      <c r="C57" s="4">
        <v>831181966.98000002</v>
      </c>
      <c r="D57" s="5" t="s">
        <v>5</v>
      </c>
      <c r="E57" s="5" t="s">
        <v>6</v>
      </c>
      <c r="H57" s="8" t="s">
        <v>13</v>
      </c>
      <c r="I57" s="7">
        <v>3469028096.75</v>
      </c>
      <c r="J57" s="7">
        <v>3677745863.8400002</v>
      </c>
      <c r="K57" s="7">
        <v>4285838855.3800001</v>
      </c>
      <c r="L57" s="7">
        <v>4961763517.7799997</v>
      </c>
      <c r="M57" s="7">
        <v>5654397779.3599997</v>
      </c>
      <c r="N57" s="7">
        <v>6619523966.8500004</v>
      </c>
      <c r="O57" s="7">
        <v>8530938156.1000004</v>
      </c>
      <c r="P57" s="7">
        <v>8826211736.2399998</v>
      </c>
      <c r="Q57" s="7">
        <v>10004418415.27</v>
      </c>
      <c r="R57" s="7">
        <v>11070852811.549999</v>
      </c>
      <c r="S57" s="7">
        <v>11811686180.129999</v>
      </c>
      <c r="T57" s="7">
        <v>12076332849.51</v>
      </c>
      <c r="U57" s="7">
        <v>13223129701.629999</v>
      </c>
      <c r="V57" s="7">
        <v>13112411718.809999</v>
      </c>
      <c r="W57" s="7">
        <v>14451773600.639999</v>
      </c>
      <c r="X57" s="7">
        <v>14249934111.59</v>
      </c>
      <c r="Y57" s="7">
        <v>146025987361.42999</v>
      </c>
    </row>
    <row r="58" spans="2:25" s="1" customFormat="1" ht="18" customHeight="1" x14ac:dyDescent="0.2">
      <c r="B58" s="3">
        <v>2005</v>
      </c>
      <c r="C58" s="4">
        <v>3458597.84</v>
      </c>
      <c r="D58" s="5" t="s">
        <v>5</v>
      </c>
      <c r="E58" s="5" t="s">
        <v>7</v>
      </c>
      <c r="H58" s="10" t="s">
        <v>14</v>
      </c>
      <c r="I58" s="7">
        <v>1615941337.3299999</v>
      </c>
      <c r="J58" s="7">
        <v>789393987.85000002</v>
      </c>
      <c r="K58" s="7">
        <v>620492595.32000005</v>
      </c>
      <c r="L58" s="7">
        <v>671567239.42999995</v>
      </c>
      <c r="M58" s="7">
        <v>1077585310.22</v>
      </c>
      <c r="N58" s="7">
        <v>807735866.31000006</v>
      </c>
      <c r="O58" s="7">
        <v>1385751011.5599999</v>
      </c>
      <c r="P58" s="7">
        <v>2150477344.0900002</v>
      </c>
      <c r="Q58" s="7">
        <v>2504207826.1900001</v>
      </c>
      <c r="R58" s="7">
        <v>1693269101.8299999</v>
      </c>
      <c r="S58" s="7">
        <v>5757536797.0900002</v>
      </c>
      <c r="T58" s="7">
        <v>7028064991.2399998</v>
      </c>
      <c r="U58" s="7">
        <v>2901897381.3000002</v>
      </c>
      <c r="V58" s="7">
        <v>640982751.67999995</v>
      </c>
      <c r="W58" s="7">
        <v>1898051524.1799998</v>
      </c>
      <c r="X58" s="7">
        <v>600550725.01999998</v>
      </c>
      <c r="Y58" s="7">
        <v>32143505790.639999</v>
      </c>
    </row>
    <row r="59" spans="2:25" s="1" customFormat="1" ht="18" customHeight="1" x14ac:dyDescent="0.2">
      <c r="B59" s="3">
        <v>2005</v>
      </c>
      <c r="C59" s="4">
        <v>2085712509.4100001</v>
      </c>
      <c r="D59" s="5" t="s">
        <v>5</v>
      </c>
      <c r="E59" s="5" t="s">
        <v>8</v>
      </c>
      <c r="H59" s="8" t="s">
        <v>15</v>
      </c>
      <c r="I59" s="7">
        <v>216914534.66</v>
      </c>
      <c r="J59" s="7">
        <v>27323880.399999999</v>
      </c>
      <c r="K59" s="7">
        <v>31796875.949999999</v>
      </c>
      <c r="L59" s="7">
        <v>60426521.990000002</v>
      </c>
      <c r="M59" s="7">
        <v>37110709.350000001</v>
      </c>
      <c r="N59" s="7">
        <v>33445036.969999999</v>
      </c>
      <c r="O59" s="7">
        <v>39924654.82</v>
      </c>
      <c r="P59" s="7">
        <v>25911948.420000002</v>
      </c>
      <c r="Q59" s="7">
        <v>33521957.399999999</v>
      </c>
      <c r="R59" s="7">
        <v>107493555.40000001</v>
      </c>
      <c r="S59" s="7">
        <v>385637705.61000001</v>
      </c>
      <c r="T59" s="7">
        <v>152193834.46000001</v>
      </c>
      <c r="U59" s="7">
        <v>951277542.55999994</v>
      </c>
      <c r="V59" s="7">
        <v>11735616.52</v>
      </c>
      <c r="W59" s="7">
        <v>26389357.800000001</v>
      </c>
      <c r="X59" s="7">
        <v>99487590.230000004</v>
      </c>
      <c r="Y59" s="7">
        <v>2240591322.54</v>
      </c>
    </row>
    <row r="60" spans="2:25" s="1" customFormat="1" ht="18" customHeight="1" x14ac:dyDescent="0.2">
      <c r="B60" s="3">
        <v>2005</v>
      </c>
      <c r="C60" s="4">
        <v>82163148.400000006</v>
      </c>
      <c r="D60" s="5" t="s">
        <v>5</v>
      </c>
      <c r="E60" s="5" t="s">
        <v>9</v>
      </c>
      <c r="H60" s="8" t="s">
        <v>16</v>
      </c>
      <c r="I60" s="7">
        <v>367981704.41000003</v>
      </c>
      <c r="J60" s="7">
        <v>353301894.16000003</v>
      </c>
      <c r="K60" s="7">
        <v>327032407</v>
      </c>
      <c r="L60" s="7">
        <v>301818045.77999997</v>
      </c>
      <c r="M60" s="7">
        <v>332843502.25</v>
      </c>
      <c r="N60" s="7">
        <v>377703310.35000002</v>
      </c>
      <c r="O60" s="7">
        <v>480430377.61000001</v>
      </c>
      <c r="P60" s="7">
        <v>450510957.83999997</v>
      </c>
      <c r="Q60" s="7">
        <v>506705008.97000003</v>
      </c>
      <c r="R60" s="7">
        <v>628847442.50999999</v>
      </c>
      <c r="S60" s="7">
        <v>528367173.50999999</v>
      </c>
      <c r="T60" s="7">
        <v>447531071.44999999</v>
      </c>
      <c r="U60" s="7">
        <v>454113150.54000002</v>
      </c>
      <c r="V60" s="7">
        <v>355925662.52999997</v>
      </c>
      <c r="W60" s="7">
        <v>261911310.91999999</v>
      </c>
      <c r="X60" s="7">
        <v>179581862.44999999</v>
      </c>
      <c r="Y60" s="7">
        <v>6354604882.2799997</v>
      </c>
    </row>
    <row r="61" spans="2:25" s="1" customFormat="1" ht="18" customHeight="1" x14ac:dyDescent="0.2">
      <c r="B61" s="3">
        <v>2005</v>
      </c>
      <c r="C61" s="4">
        <v>735879915.25999999</v>
      </c>
      <c r="D61" s="5" t="s">
        <v>5</v>
      </c>
      <c r="E61" s="5" t="s">
        <v>10</v>
      </c>
      <c r="H61" s="8" t="s">
        <v>17</v>
      </c>
      <c r="I61" s="7">
        <v>70104266.099999994</v>
      </c>
      <c r="J61" s="7">
        <v>18321698.57</v>
      </c>
      <c r="K61" s="7">
        <v>10542814.359999999</v>
      </c>
      <c r="L61" s="7">
        <v>63655532.57</v>
      </c>
      <c r="M61" s="7">
        <v>252967753.56999999</v>
      </c>
      <c r="N61" s="7">
        <v>196302401.86000001</v>
      </c>
      <c r="O61" s="7">
        <v>556257710.91999996</v>
      </c>
      <c r="P61" s="7">
        <v>1305741623.47</v>
      </c>
      <c r="Q61" s="7">
        <v>1598424811.8499999</v>
      </c>
      <c r="R61" s="7">
        <v>304493669.05000001</v>
      </c>
      <c r="S61" s="7">
        <v>3829991729.7600002</v>
      </c>
      <c r="T61" s="7">
        <v>5875698558.9700003</v>
      </c>
      <c r="U61" s="7">
        <v>335524486.49000001</v>
      </c>
      <c r="V61" s="7">
        <v>27407698.059999999</v>
      </c>
      <c r="W61" s="7">
        <v>1153947273.8599999</v>
      </c>
      <c r="X61" s="7">
        <v>66051183.469999999</v>
      </c>
      <c r="Y61" s="7">
        <v>15665433212.929998</v>
      </c>
    </row>
    <row r="62" spans="2:25" s="1" customFormat="1" ht="18" customHeight="1" x14ac:dyDescent="0.2">
      <c r="B62" s="3">
        <v>2005</v>
      </c>
      <c r="C62" s="4">
        <v>349561825.55000001</v>
      </c>
      <c r="D62" s="5" t="s">
        <v>5</v>
      </c>
      <c r="E62" s="5" t="s">
        <v>11</v>
      </c>
      <c r="H62" s="8" t="s">
        <v>18</v>
      </c>
      <c r="I62" s="7">
        <v>1667858.48</v>
      </c>
      <c r="J62" s="7">
        <v>8879564.4800000004</v>
      </c>
      <c r="K62" s="7">
        <v>8528351.1099999994</v>
      </c>
      <c r="L62" s="7">
        <v>7377792.2000000002</v>
      </c>
      <c r="M62" s="7">
        <v>110177948.03</v>
      </c>
      <c r="N62" s="7">
        <v>30696136.010000002</v>
      </c>
      <c r="O62" s="7">
        <v>26922755.760000002</v>
      </c>
      <c r="P62" s="7">
        <v>5354683.2699999996</v>
      </c>
      <c r="Q62" s="7">
        <v>571776.66</v>
      </c>
      <c r="R62" s="7">
        <v>2107900.39</v>
      </c>
      <c r="S62" s="7">
        <v>260427891.13999999</v>
      </c>
      <c r="T62" s="7">
        <v>115632035.53</v>
      </c>
      <c r="U62" s="7">
        <v>50556916.659999996</v>
      </c>
      <c r="V62" s="7">
        <v>996083.34</v>
      </c>
      <c r="W62" s="7">
        <v>61673800.240000002</v>
      </c>
      <c r="X62" s="7">
        <v>0</v>
      </c>
      <c r="Y62" s="7">
        <v>691571493.29999995</v>
      </c>
    </row>
    <row r="63" spans="2:25" s="1" customFormat="1" ht="18" customHeight="1" x14ac:dyDescent="0.2">
      <c r="B63" s="3">
        <v>2005</v>
      </c>
      <c r="C63" s="4">
        <v>17839012240.209999</v>
      </c>
      <c r="D63" s="5" t="s">
        <v>5</v>
      </c>
      <c r="E63" s="5" t="s">
        <v>12</v>
      </c>
      <c r="H63" s="8" t="s">
        <v>19</v>
      </c>
      <c r="I63" s="7">
        <v>959272973.67999995</v>
      </c>
      <c r="J63" s="7">
        <v>381566950.24000001</v>
      </c>
      <c r="K63" s="7">
        <v>242592146.90000001</v>
      </c>
      <c r="L63" s="7">
        <v>238289346.88999999</v>
      </c>
      <c r="M63" s="7">
        <v>344485397.01999998</v>
      </c>
      <c r="N63" s="7">
        <v>169588981.12</v>
      </c>
      <c r="O63" s="7">
        <v>282215512.44999999</v>
      </c>
      <c r="P63" s="7">
        <v>362958131.08999997</v>
      </c>
      <c r="Q63" s="7">
        <v>364984271.31</v>
      </c>
      <c r="R63" s="7">
        <v>650326534.48000002</v>
      </c>
      <c r="S63" s="7">
        <v>753112297.07000005</v>
      </c>
      <c r="T63" s="7">
        <v>437009490.82999998</v>
      </c>
      <c r="U63" s="7">
        <v>1110425285.05</v>
      </c>
      <c r="V63" s="7">
        <v>244917691.22999999</v>
      </c>
      <c r="W63" s="7">
        <v>394129781.36000001</v>
      </c>
      <c r="X63" s="7">
        <v>255430088.87</v>
      </c>
      <c r="Y63" s="7">
        <v>7191304879.5899992</v>
      </c>
    </row>
    <row r="64" spans="2:25" s="1" customFormat="1" ht="18" customHeight="1" x14ac:dyDescent="0.2">
      <c r="B64" s="3">
        <v>2005</v>
      </c>
      <c r="C64" s="4">
        <v>4961763517.7799997</v>
      </c>
      <c r="D64" s="5" t="s">
        <v>5</v>
      </c>
      <c r="E64" s="5" t="s">
        <v>13</v>
      </c>
      <c r="H64" s="10" t="s">
        <v>46</v>
      </c>
      <c r="I64" s="7"/>
      <c r="J64" s="7"/>
      <c r="K64" s="7"/>
      <c r="L64" s="7"/>
      <c r="M64" s="7"/>
      <c r="N64" s="7"/>
      <c r="O64" s="7">
        <v>0</v>
      </c>
      <c r="P64" s="7"/>
      <c r="Q64" s="7"/>
      <c r="R64" s="7"/>
      <c r="S64" s="7"/>
      <c r="T64" s="7"/>
      <c r="U64" s="7"/>
      <c r="V64" s="7"/>
      <c r="W64" s="7"/>
      <c r="X64" s="7"/>
      <c r="Y64" s="7">
        <v>0</v>
      </c>
    </row>
    <row r="65" spans="2:25" s="1" customFormat="1" ht="18" customHeight="1" x14ac:dyDescent="0.2">
      <c r="B65" s="3">
        <v>2005</v>
      </c>
      <c r="C65" s="4">
        <v>60426521.990000002</v>
      </c>
      <c r="D65" s="5" t="s">
        <v>14</v>
      </c>
      <c r="E65" s="5" t="s">
        <v>15</v>
      </c>
      <c r="H65" s="8" t="s">
        <v>46</v>
      </c>
      <c r="I65" s="7"/>
      <c r="J65" s="7"/>
      <c r="K65" s="7"/>
      <c r="L65" s="7"/>
      <c r="M65" s="7"/>
      <c r="N65" s="7"/>
      <c r="O65" s="7">
        <v>0</v>
      </c>
      <c r="P65" s="7"/>
      <c r="Q65" s="7"/>
      <c r="R65" s="7"/>
      <c r="S65" s="7"/>
      <c r="T65" s="7"/>
      <c r="U65" s="7"/>
      <c r="V65" s="7"/>
      <c r="W65" s="7"/>
      <c r="X65" s="7"/>
      <c r="Y65" s="7">
        <v>0</v>
      </c>
    </row>
    <row r="66" spans="2:25" s="1" customFormat="1" ht="18" customHeight="1" x14ac:dyDescent="0.2">
      <c r="B66" s="3">
        <v>2005</v>
      </c>
      <c r="C66" s="4">
        <v>301818045.77999997</v>
      </c>
      <c r="D66" s="5" t="s">
        <v>14</v>
      </c>
      <c r="E66" s="5" t="s">
        <v>16</v>
      </c>
      <c r="H66" s="10" t="s">
        <v>59</v>
      </c>
      <c r="I66" s="7">
        <v>18521298723.949997</v>
      </c>
      <c r="J66" s="7">
        <v>19914464526.710003</v>
      </c>
      <c r="K66" s="7">
        <v>21817258709.370003</v>
      </c>
      <c r="L66" s="7">
        <v>25513724170.279999</v>
      </c>
      <c r="M66" s="7">
        <v>29099915698.149998</v>
      </c>
      <c r="N66" s="7">
        <v>32633250437.719994</v>
      </c>
      <c r="O66" s="7">
        <v>39923333756.019997</v>
      </c>
      <c r="P66" s="7">
        <v>40562697633.329987</v>
      </c>
      <c r="Q66" s="7">
        <v>46617953365.770004</v>
      </c>
      <c r="R66" s="7">
        <v>54844453661.490013</v>
      </c>
      <c r="S66" s="7">
        <v>65248608349.170006</v>
      </c>
      <c r="T66" s="7">
        <v>70958446417.599991</v>
      </c>
      <c r="U66" s="7">
        <v>73347436267.160004</v>
      </c>
      <c r="V66" s="7">
        <v>76154853985.509995</v>
      </c>
      <c r="W66" s="7">
        <v>83965708705.680008</v>
      </c>
      <c r="X66" s="7">
        <v>88623909094.559982</v>
      </c>
      <c r="Y66" s="7">
        <v>787747313502.47021</v>
      </c>
    </row>
    <row r="67" spans="2:25" s="1" customFormat="1" ht="18" customHeight="1" x14ac:dyDescent="0.2">
      <c r="B67" s="3">
        <v>2005</v>
      </c>
      <c r="C67" s="4">
        <v>63655532.57</v>
      </c>
      <c r="D67" s="5" t="s">
        <v>14</v>
      </c>
      <c r="E67" s="5" t="s">
        <v>17</v>
      </c>
      <c r="H67"/>
      <c r="I67"/>
    </row>
    <row r="68" spans="2:25" s="1" customFormat="1" ht="18" customHeight="1" x14ac:dyDescent="0.2">
      <c r="B68" s="3">
        <v>2005</v>
      </c>
      <c r="C68" s="4">
        <v>7377792.2000000002</v>
      </c>
      <c r="D68" s="5" t="s">
        <v>14</v>
      </c>
      <c r="E68" s="5" t="s">
        <v>18</v>
      </c>
      <c r="H68"/>
      <c r="I68"/>
    </row>
    <row r="69" spans="2:25" s="1" customFormat="1" ht="18" customHeight="1" x14ac:dyDescent="0.2">
      <c r="B69" s="3">
        <v>2005</v>
      </c>
      <c r="C69" s="4">
        <v>238289346.88999999</v>
      </c>
      <c r="D69" s="5" t="s">
        <v>14</v>
      </c>
      <c r="E69" s="5" t="s">
        <v>19</v>
      </c>
      <c r="H69"/>
      <c r="I69"/>
    </row>
    <row r="70" spans="2:25" s="1" customFormat="1" ht="18" customHeight="1" x14ac:dyDescent="0.2">
      <c r="B70" s="3">
        <v>2006</v>
      </c>
      <c r="C70" s="4">
        <v>-221526821.61000001</v>
      </c>
      <c r="D70" s="5" t="s">
        <v>20</v>
      </c>
      <c r="E70" s="5" t="s">
        <v>22</v>
      </c>
      <c r="H70"/>
      <c r="I70"/>
    </row>
    <row r="71" spans="2:25" s="1" customFormat="1" ht="18" customHeight="1" x14ac:dyDescent="0.2">
      <c r="B71" s="3">
        <v>2006</v>
      </c>
      <c r="C71" s="4">
        <v>-34633887.149999999</v>
      </c>
      <c r="D71" s="5" t="s">
        <v>20</v>
      </c>
      <c r="E71" s="5" t="s">
        <v>23</v>
      </c>
      <c r="H71"/>
      <c r="I71"/>
    </row>
    <row r="72" spans="2:25" s="1" customFormat="1" ht="18" customHeight="1" x14ac:dyDescent="0.2">
      <c r="B72" s="3">
        <v>2006</v>
      </c>
      <c r="C72" s="4">
        <v>-21406445.460000001</v>
      </c>
      <c r="D72" s="5" t="s">
        <v>20</v>
      </c>
      <c r="E72" s="5" t="s">
        <v>24</v>
      </c>
      <c r="H72"/>
      <c r="I72"/>
    </row>
    <row r="73" spans="2:25" s="1" customFormat="1" ht="18" customHeight="1" x14ac:dyDescent="0.2">
      <c r="B73" s="3">
        <v>2006</v>
      </c>
      <c r="C73" s="4">
        <v>-1874499350.6300001</v>
      </c>
      <c r="D73" s="5" t="s">
        <v>20</v>
      </c>
      <c r="E73" s="5" t="s">
        <v>25</v>
      </c>
      <c r="H73"/>
      <c r="I73"/>
    </row>
    <row r="74" spans="2:25" s="1" customFormat="1" ht="18" customHeight="1" x14ac:dyDescent="0.2">
      <c r="B74" s="3">
        <v>2006</v>
      </c>
      <c r="C74" s="4">
        <v>-21503943.48</v>
      </c>
      <c r="D74" s="5" t="s">
        <v>20</v>
      </c>
      <c r="E74" s="5" t="s">
        <v>26</v>
      </c>
      <c r="H74"/>
      <c r="I74"/>
    </row>
    <row r="75" spans="2:25" s="1" customFormat="1" ht="18" customHeight="1" x14ac:dyDescent="0.2">
      <c r="B75" s="3">
        <v>2006</v>
      </c>
      <c r="C75" s="4">
        <v>-28308457.09</v>
      </c>
      <c r="D75" s="5" t="s">
        <v>20</v>
      </c>
      <c r="E75" s="5" t="s">
        <v>27</v>
      </c>
      <c r="H75"/>
      <c r="I75"/>
    </row>
    <row r="76" spans="2:25" s="1" customFormat="1" ht="18" customHeight="1" x14ac:dyDescent="0.2">
      <c r="B76" s="3">
        <v>2006</v>
      </c>
      <c r="C76" s="4">
        <v>764245484.88999999</v>
      </c>
      <c r="D76" s="5" t="s">
        <v>5</v>
      </c>
      <c r="E76" s="5" t="s">
        <v>6</v>
      </c>
      <c r="H76"/>
      <c r="I76"/>
    </row>
    <row r="77" spans="2:25" s="1" customFormat="1" ht="18" customHeight="1" x14ac:dyDescent="0.2">
      <c r="B77" s="3">
        <v>2006</v>
      </c>
      <c r="C77" s="4">
        <v>4743944.79</v>
      </c>
      <c r="D77" s="5" t="s">
        <v>5</v>
      </c>
      <c r="E77" s="5" t="s">
        <v>7</v>
      </c>
      <c r="H77"/>
      <c r="I77"/>
    </row>
    <row r="78" spans="2:25" s="1" customFormat="1" ht="18" customHeight="1" x14ac:dyDescent="0.2">
      <c r="B78" s="3">
        <v>2006</v>
      </c>
      <c r="C78" s="4">
        <v>2314488388.0300002</v>
      </c>
      <c r="D78" s="5" t="s">
        <v>5</v>
      </c>
      <c r="E78" s="5" t="s">
        <v>8</v>
      </c>
      <c r="H78"/>
      <c r="I78"/>
    </row>
    <row r="79" spans="2:25" s="1" customFormat="1" ht="18" customHeight="1" x14ac:dyDescent="0.2">
      <c r="B79" s="3">
        <v>2006</v>
      </c>
      <c r="C79" s="4">
        <v>83434013.920000002</v>
      </c>
      <c r="D79" s="5" t="s">
        <v>5</v>
      </c>
      <c r="E79" s="5" t="s">
        <v>9</v>
      </c>
    </row>
    <row r="80" spans="2:25" s="1" customFormat="1" ht="18" customHeight="1" x14ac:dyDescent="0.2">
      <c r="B80" s="3">
        <v>2006</v>
      </c>
      <c r="C80" s="4">
        <v>1113808320.3399999</v>
      </c>
      <c r="D80" s="5" t="s">
        <v>5</v>
      </c>
      <c r="E80" s="5" t="s">
        <v>10</v>
      </c>
    </row>
    <row r="81" spans="2:5" s="1" customFormat="1" ht="18" customHeight="1" x14ac:dyDescent="0.2">
      <c r="B81" s="3">
        <v>2006</v>
      </c>
      <c r="C81" s="4">
        <v>344775670.06999999</v>
      </c>
      <c r="D81" s="5" t="s">
        <v>5</v>
      </c>
      <c r="E81" s="5" t="s">
        <v>11</v>
      </c>
    </row>
    <row r="82" spans="2:5" s="1" customFormat="1" ht="18" customHeight="1" x14ac:dyDescent="0.2">
      <c r="B82" s="3">
        <v>2006</v>
      </c>
      <c r="C82" s="4">
        <v>19944315691.950001</v>
      </c>
      <c r="D82" s="5" t="s">
        <v>5</v>
      </c>
      <c r="E82" s="5" t="s">
        <v>12</v>
      </c>
    </row>
    <row r="83" spans="2:5" s="1" customFormat="1" ht="18" customHeight="1" x14ac:dyDescent="0.2">
      <c r="B83" s="3">
        <v>2006</v>
      </c>
      <c r="C83" s="4">
        <v>5654397779.3599997</v>
      </c>
      <c r="D83" s="5" t="s">
        <v>5</v>
      </c>
      <c r="E83" s="5" t="s">
        <v>13</v>
      </c>
    </row>
    <row r="84" spans="2:5" s="1" customFormat="1" ht="18" customHeight="1" x14ac:dyDescent="0.2">
      <c r="B84" s="3">
        <v>2006</v>
      </c>
      <c r="C84" s="4">
        <v>37110709.350000001</v>
      </c>
      <c r="D84" s="5" t="s">
        <v>14</v>
      </c>
      <c r="E84" s="5" t="s">
        <v>15</v>
      </c>
    </row>
    <row r="85" spans="2:5" s="1" customFormat="1" ht="18" customHeight="1" x14ac:dyDescent="0.2">
      <c r="B85" s="3">
        <v>2006</v>
      </c>
      <c r="C85" s="4">
        <v>332843502.25</v>
      </c>
      <c r="D85" s="5" t="s">
        <v>14</v>
      </c>
      <c r="E85" s="5" t="s">
        <v>16</v>
      </c>
    </row>
    <row r="86" spans="2:5" s="1" customFormat="1" ht="18" customHeight="1" x14ac:dyDescent="0.2">
      <c r="B86" s="3">
        <v>2006</v>
      </c>
      <c r="C86" s="4">
        <v>252967753.56999999</v>
      </c>
      <c r="D86" s="5" t="s">
        <v>14</v>
      </c>
      <c r="E86" s="5" t="s">
        <v>17</v>
      </c>
    </row>
    <row r="87" spans="2:5" s="1" customFormat="1" ht="18" customHeight="1" x14ac:dyDescent="0.2">
      <c r="B87" s="3">
        <v>2006</v>
      </c>
      <c r="C87" s="4">
        <v>110177948.03</v>
      </c>
      <c r="D87" s="5" t="s">
        <v>14</v>
      </c>
      <c r="E87" s="5" t="s">
        <v>18</v>
      </c>
    </row>
    <row r="88" spans="2:5" s="1" customFormat="1" ht="18" customHeight="1" x14ac:dyDescent="0.2">
      <c r="B88" s="3">
        <v>2006</v>
      </c>
      <c r="C88" s="4">
        <v>344485397.01999998</v>
      </c>
      <c r="D88" s="5" t="s">
        <v>14</v>
      </c>
      <c r="E88" s="5" t="s">
        <v>19</v>
      </c>
    </row>
    <row r="89" spans="2:5" s="1" customFormat="1" ht="18" customHeight="1" x14ac:dyDescent="0.2">
      <c r="B89" s="3">
        <v>2007</v>
      </c>
      <c r="C89" s="4">
        <v>-25236.14</v>
      </c>
      <c r="D89" s="5" t="s">
        <v>20</v>
      </c>
      <c r="E89" s="5" t="s">
        <v>28</v>
      </c>
    </row>
    <row r="90" spans="2:5" s="1" customFormat="1" ht="18" customHeight="1" x14ac:dyDescent="0.2">
      <c r="B90" s="3">
        <v>2007</v>
      </c>
      <c r="C90" s="4">
        <v>-2597.8000000000002</v>
      </c>
      <c r="D90" s="5" t="s">
        <v>20</v>
      </c>
      <c r="E90" s="5" t="s">
        <v>29</v>
      </c>
    </row>
    <row r="91" spans="2:5" s="1" customFormat="1" ht="18" customHeight="1" x14ac:dyDescent="0.2">
      <c r="B91" s="3">
        <v>2007</v>
      </c>
      <c r="C91" s="4">
        <v>-284940933.36000001</v>
      </c>
      <c r="D91" s="5" t="s">
        <v>20</v>
      </c>
      <c r="E91" s="5" t="s">
        <v>30</v>
      </c>
    </row>
    <row r="92" spans="2:5" s="1" customFormat="1" ht="18" customHeight="1" x14ac:dyDescent="0.2">
      <c r="B92" s="3">
        <v>2007</v>
      </c>
      <c r="C92" s="4">
        <v>-45847228</v>
      </c>
      <c r="D92" s="5" t="s">
        <v>20</v>
      </c>
      <c r="E92" s="5" t="s">
        <v>31</v>
      </c>
    </row>
    <row r="93" spans="2:5" s="1" customFormat="1" ht="18" customHeight="1" x14ac:dyDescent="0.2">
      <c r="B93" s="3">
        <v>2007</v>
      </c>
      <c r="C93" s="4">
        <v>-53074195.600000001</v>
      </c>
      <c r="D93" s="5" t="s">
        <v>20</v>
      </c>
      <c r="E93" s="5" t="s">
        <v>32</v>
      </c>
    </row>
    <row r="94" spans="2:5" s="1" customFormat="1" ht="18" customHeight="1" x14ac:dyDescent="0.2">
      <c r="B94" s="3">
        <v>2007</v>
      </c>
      <c r="C94" s="4">
        <v>-8391413.6099999994</v>
      </c>
      <c r="D94" s="5" t="s">
        <v>20</v>
      </c>
      <c r="E94" s="5" t="s">
        <v>33</v>
      </c>
    </row>
    <row r="95" spans="2:5" s="1" customFormat="1" ht="18" customHeight="1" x14ac:dyDescent="0.2">
      <c r="B95" s="3">
        <v>2007</v>
      </c>
      <c r="C95" s="4">
        <v>-24901696.98</v>
      </c>
      <c r="D95" s="5" t="s">
        <v>20</v>
      </c>
      <c r="E95" s="5" t="s">
        <v>34</v>
      </c>
    </row>
    <row r="96" spans="2:5" s="1" customFormat="1" ht="18" customHeight="1" x14ac:dyDescent="0.2">
      <c r="B96" s="3">
        <v>2007</v>
      </c>
      <c r="C96" s="4">
        <v>-1747413.05</v>
      </c>
      <c r="D96" s="5" t="s">
        <v>20</v>
      </c>
      <c r="E96" s="5" t="s">
        <v>35</v>
      </c>
    </row>
    <row r="97" spans="2:5" s="1" customFormat="1" ht="18" customHeight="1" x14ac:dyDescent="0.2">
      <c r="B97" s="3">
        <v>2007</v>
      </c>
      <c r="C97" s="4">
        <v>-205837.71</v>
      </c>
      <c r="D97" s="5" t="s">
        <v>20</v>
      </c>
      <c r="E97" s="5" t="s">
        <v>36</v>
      </c>
    </row>
    <row r="98" spans="2:5" s="1" customFormat="1" ht="18" customHeight="1" x14ac:dyDescent="0.2">
      <c r="B98" s="3">
        <v>2007</v>
      </c>
      <c r="C98" s="4">
        <v>-47586.98</v>
      </c>
      <c r="D98" s="5" t="s">
        <v>20</v>
      </c>
      <c r="E98" s="5" t="s">
        <v>37</v>
      </c>
    </row>
    <row r="99" spans="2:5" s="1" customFormat="1" ht="18" customHeight="1" x14ac:dyDescent="0.2">
      <c r="B99" s="3">
        <v>2007</v>
      </c>
      <c r="C99" s="4">
        <v>-18100020.940000001</v>
      </c>
      <c r="D99" s="5" t="s">
        <v>20</v>
      </c>
      <c r="E99" s="5" t="s">
        <v>38</v>
      </c>
    </row>
    <row r="100" spans="2:5" s="1" customFormat="1" ht="18" customHeight="1" x14ac:dyDescent="0.2">
      <c r="B100" s="3">
        <v>2007</v>
      </c>
      <c r="C100" s="4">
        <v>-2370584851.3299999</v>
      </c>
      <c r="D100" s="5" t="s">
        <v>20</v>
      </c>
      <c r="E100" s="5" t="s">
        <v>39</v>
      </c>
    </row>
    <row r="101" spans="2:5" s="1" customFormat="1" ht="18" customHeight="1" x14ac:dyDescent="0.2">
      <c r="B101" s="3">
        <v>2007</v>
      </c>
      <c r="C101" s="4">
        <v>-31441259.670000002</v>
      </c>
      <c r="D101" s="5" t="s">
        <v>20</v>
      </c>
      <c r="E101" s="5" t="s">
        <v>40</v>
      </c>
    </row>
    <row r="102" spans="2:5" s="1" customFormat="1" ht="18" customHeight="1" x14ac:dyDescent="0.2">
      <c r="B102" s="3">
        <v>2007</v>
      </c>
      <c r="C102" s="4">
        <v>722908112.90999997</v>
      </c>
      <c r="D102" s="5" t="s">
        <v>5</v>
      </c>
      <c r="E102" s="5" t="s">
        <v>6</v>
      </c>
    </row>
    <row r="103" spans="2:5" s="1" customFormat="1" ht="18" customHeight="1" x14ac:dyDescent="0.2">
      <c r="B103" s="3">
        <v>2007</v>
      </c>
      <c r="C103" s="4">
        <v>4716924.79</v>
      </c>
      <c r="D103" s="5" t="s">
        <v>5</v>
      </c>
      <c r="E103" s="5" t="s">
        <v>7</v>
      </c>
    </row>
    <row r="104" spans="2:5" s="1" customFormat="1" ht="18" customHeight="1" x14ac:dyDescent="0.2">
      <c r="B104" s="3">
        <v>2007</v>
      </c>
      <c r="C104" s="4">
        <v>2588071633.48</v>
      </c>
      <c r="D104" s="5" t="s">
        <v>5</v>
      </c>
      <c r="E104" s="5" t="s">
        <v>8</v>
      </c>
    </row>
    <row r="105" spans="2:5" s="1" customFormat="1" ht="18" customHeight="1" x14ac:dyDescent="0.2">
      <c r="B105" s="3">
        <v>2007</v>
      </c>
      <c r="C105" s="4">
        <v>107869675.3</v>
      </c>
      <c r="D105" s="5" t="s">
        <v>5</v>
      </c>
      <c r="E105" s="5" t="s">
        <v>9</v>
      </c>
    </row>
    <row r="106" spans="2:5" s="1" customFormat="1" ht="18" customHeight="1" x14ac:dyDescent="0.2">
      <c r="B106" s="3">
        <v>2007</v>
      </c>
      <c r="C106" s="4">
        <v>1597479191.79</v>
      </c>
      <c r="D106" s="5" t="s">
        <v>5</v>
      </c>
      <c r="E106" s="5" t="s">
        <v>10</v>
      </c>
    </row>
    <row r="107" spans="2:5" s="1" customFormat="1" ht="18" customHeight="1" x14ac:dyDescent="0.2">
      <c r="B107" s="3">
        <v>2007</v>
      </c>
      <c r="C107" s="4">
        <v>361946250.54000002</v>
      </c>
      <c r="D107" s="5" t="s">
        <v>5</v>
      </c>
      <c r="E107" s="5" t="s">
        <v>11</v>
      </c>
    </row>
    <row r="108" spans="2:5" s="1" customFormat="1" ht="18" customHeight="1" x14ac:dyDescent="0.2">
      <c r="B108" s="3">
        <v>2007</v>
      </c>
      <c r="C108" s="4">
        <v>22662309086.919998</v>
      </c>
      <c r="D108" s="5" t="s">
        <v>5</v>
      </c>
      <c r="E108" s="5" t="s">
        <v>12</v>
      </c>
    </row>
    <row r="109" spans="2:5" s="1" customFormat="1" ht="18" customHeight="1" x14ac:dyDescent="0.2">
      <c r="B109" s="3">
        <v>2007</v>
      </c>
      <c r="C109" s="4">
        <v>6619523966.8500004</v>
      </c>
      <c r="D109" s="5" t="s">
        <v>5</v>
      </c>
      <c r="E109" s="5" t="s">
        <v>13</v>
      </c>
    </row>
    <row r="110" spans="2:5" s="1" customFormat="1" ht="18" customHeight="1" x14ac:dyDescent="0.2">
      <c r="B110" s="3">
        <v>2007</v>
      </c>
      <c r="C110" s="4">
        <v>33445036.969999999</v>
      </c>
      <c r="D110" s="5" t="s">
        <v>14</v>
      </c>
      <c r="E110" s="5" t="s">
        <v>15</v>
      </c>
    </row>
    <row r="111" spans="2:5" s="1" customFormat="1" ht="18" customHeight="1" x14ac:dyDescent="0.2">
      <c r="B111" s="3">
        <v>2007</v>
      </c>
      <c r="C111" s="4">
        <v>377703310.35000002</v>
      </c>
      <c r="D111" s="5" t="s">
        <v>14</v>
      </c>
      <c r="E111" s="5" t="s">
        <v>16</v>
      </c>
    </row>
    <row r="112" spans="2:5" s="1" customFormat="1" ht="18" customHeight="1" x14ac:dyDescent="0.2">
      <c r="B112" s="3">
        <v>2007</v>
      </c>
      <c r="C112" s="4">
        <v>196302401.86000001</v>
      </c>
      <c r="D112" s="5" t="s">
        <v>14</v>
      </c>
      <c r="E112" s="5" t="s">
        <v>17</v>
      </c>
    </row>
    <row r="113" spans="2:5" s="1" customFormat="1" ht="18" customHeight="1" x14ac:dyDescent="0.2">
      <c r="B113" s="3">
        <v>2007</v>
      </c>
      <c r="C113" s="4">
        <v>30696136.010000002</v>
      </c>
      <c r="D113" s="5" t="s">
        <v>14</v>
      </c>
      <c r="E113" s="5" t="s">
        <v>18</v>
      </c>
    </row>
    <row r="114" spans="2:5" s="1" customFormat="1" ht="18" customHeight="1" x14ac:dyDescent="0.2">
      <c r="B114" s="3">
        <v>2007</v>
      </c>
      <c r="C114" s="4">
        <v>169588981.12</v>
      </c>
      <c r="D114" s="5" t="s">
        <v>14</v>
      </c>
      <c r="E114" s="5" t="s">
        <v>19</v>
      </c>
    </row>
    <row r="115" spans="2:5" s="1" customFormat="1" ht="18" customHeight="1" x14ac:dyDescent="0.2">
      <c r="B115" s="3">
        <v>2008</v>
      </c>
      <c r="C115" s="4">
        <v>-109227.32</v>
      </c>
      <c r="D115" s="5" t="s">
        <v>20</v>
      </c>
      <c r="E115" s="5" t="s">
        <v>41</v>
      </c>
    </row>
    <row r="116" spans="2:5" s="1" customFormat="1" ht="18" customHeight="1" x14ac:dyDescent="0.2">
      <c r="B116" s="3">
        <v>2008</v>
      </c>
      <c r="C116" s="4">
        <v>-59537.79</v>
      </c>
      <c r="D116" s="5" t="s">
        <v>20</v>
      </c>
      <c r="E116" s="5" t="s">
        <v>42</v>
      </c>
    </row>
    <row r="117" spans="2:5" s="1" customFormat="1" ht="18" customHeight="1" x14ac:dyDescent="0.2">
      <c r="B117" s="3">
        <v>2008</v>
      </c>
      <c r="C117" s="4">
        <v>-383415632.98000002</v>
      </c>
      <c r="D117" s="5" t="s">
        <v>20</v>
      </c>
      <c r="E117" s="5" t="s">
        <v>30</v>
      </c>
    </row>
    <row r="118" spans="2:5" s="1" customFormat="1" ht="18" customHeight="1" x14ac:dyDescent="0.2">
      <c r="B118" s="3">
        <v>2008</v>
      </c>
      <c r="C118" s="4">
        <v>-34592934.600000001</v>
      </c>
      <c r="D118" s="5" t="s">
        <v>20</v>
      </c>
      <c r="E118" s="5" t="s">
        <v>43</v>
      </c>
    </row>
    <row r="119" spans="2:5" s="1" customFormat="1" ht="18" customHeight="1" x14ac:dyDescent="0.2">
      <c r="B119" s="3">
        <v>2008</v>
      </c>
      <c r="C119" s="4">
        <v>-59299243.469999999</v>
      </c>
      <c r="D119" s="5" t="s">
        <v>20</v>
      </c>
      <c r="E119" s="5" t="s">
        <v>31</v>
      </c>
    </row>
    <row r="120" spans="2:5" s="1" customFormat="1" ht="18" customHeight="1" x14ac:dyDescent="0.2">
      <c r="B120" s="3">
        <v>2008</v>
      </c>
      <c r="C120" s="4">
        <v>-122161089.91</v>
      </c>
      <c r="D120" s="5" t="s">
        <v>20</v>
      </c>
      <c r="E120" s="5" t="s">
        <v>32</v>
      </c>
    </row>
    <row r="121" spans="2:5" s="1" customFormat="1" ht="18" customHeight="1" x14ac:dyDescent="0.2">
      <c r="B121" s="3">
        <v>2008</v>
      </c>
      <c r="C121" s="4">
        <v>-22716118.539999999</v>
      </c>
      <c r="D121" s="5" t="s">
        <v>20</v>
      </c>
      <c r="E121" s="5" t="s">
        <v>33</v>
      </c>
    </row>
    <row r="122" spans="2:5" s="1" customFormat="1" ht="18" customHeight="1" x14ac:dyDescent="0.2">
      <c r="B122" s="3">
        <v>2008</v>
      </c>
      <c r="C122" s="4">
        <v>-31670983.68</v>
      </c>
      <c r="D122" s="5" t="s">
        <v>20</v>
      </c>
      <c r="E122" s="5" t="s">
        <v>34</v>
      </c>
    </row>
    <row r="123" spans="2:5" s="1" customFormat="1" ht="18" customHeight="1" x14ac:dyDescent="0.2">
      <c r="B123" s="3">
        <v>2008</v>
      </c>
      <c r="C123" s="4">
        <v>-3870792.14</v>
      </c>
      <c r="D123" s="5" t="s">
        <v>20</v>
      </c>
      <c r="E123" s="5" t="s">
        <v>35</v>
      </c>
    </row>
    <row r="124" spans="2:5" s="1" customFormat="1" ht="18" customHeight="1" x14ac:dyDescent="0.2">
      <c r="B124" s="3">
        <v>2008</v>
      </c>
      <c r="C124" s="4">
        <v>-471166.52</v>
      </c>
      <c r="D124" s="5" t="s">
        <v>20</v>
      </c>
      <c r="E124" s="5" t="s">
        <v>36</v>
      </c>
    </row>
    <row r="125" spans="2:5" s="1" customFormat="1" ht="18" customHeight="1" x14ac:dyDescent="0.2">
      <c r="B125" s="3">
        <v>2008</v>
      </c>
      <c r="C125" s="4">
        <v>-3098960356.02</v>
      </c>
      <c r="D125" s="5" t="s">
        <v>20</v>
      </c>
      <c r="E125" s="5" t="s">
        <v>44</v>
      </c>
    </row>
    <row r="126" spans="2:5" s="1" customFormat="1" ht="18" customHeight="1" x14ac:dyDescent="0.2">
      <c r="B126" s="3">
        <v>2008</v>
      </c>
      <c r="C126" s="4">
        <v>-84049825.540000007</v>
      </c>
      <c r="D126" s="5" t="s">
        <v>20</v>
      </c>
      <c r="E126" s="5" t="s">
        <v>45</v>
      </c>
    </row>
    <row r="127" spans="2:5" s="1" customFormat="1" ht="18" customHeight="1" x14ac:dyDescent="0.2">
      <c r="B127" s="3">
        <v>2008</v>
      </c>
      <c r="C127" s="4">
        <v>1664577825.52</v>
      </c>
      <c r="D127" s="5" t="s">
        <v>5</v>
      </c>
      <c r="E127" s="5" t="s">
        <v>6</v>
      </c>
    </row>
    <row r="128" spans="2:5" s="1" customFormat="1" ht="18" customHeight="1" x14ac:dyDescent="0.2">
      <c r="B128" s="3">
        <v>2008</v>
      </c>
      <c r="C128" s="4">
        <v>5523539.1900000004</v>
      </c>
      <c r="D128" s="5" t="s">
        <v>5</v>
      </c>
      <c r="E128" s="5" t="s">
        <v>7</v>
      </c>
    </row>
    <row r="129" spans="2:5" s="1" customFormat="1" ht="18" customHeight="1" x14ac:dyDescent="0.2">
      <c r="B129" s="3">
        <v>2008</v>
      </c>
      <c r="C129" s="4">
        <v>2755893100.3299999</v>
      </c>
      <c r="D129" s="5" t="s">
        <v>5</v>
      </c>
      <c r="E129" s="5" t="s">
        <v>8</v>
      </c>
    </row>
    <row r="130" spans="2:5" s="1" customFormat="1" ht="18" customHeight="1" x14ac:dyDescent="0.2">
      <c r="B130" s="3">
        <v>2008</v>
      </c>
      <c r="C130" s="4">
        <v>91425455.769999996</v>
      </c>
      <c r="D130" s="5" t="s">
        <v>5</v>
      </c>
      <c r="E130" s="5" t="s">
        <v>9</v>
      </c>
    </row>
    <row r="131" spans="2:5" s="1" customFormat="1" ht="18" customHeight="1" x14ac:dyDescent="0.2">
      <c r="B131" s="3">
        <v>2008</v>
      </c>
      <c r="C131" s="4">
        <v>1816220264.1700001</v>
      </c>
      <c r="D131" s="5" t="s">
        <v>5</v>
      </c>
      <c r="E131" s="5" t="s">
        <v>10</v>
      </c>
    </row>
    <row r="132" spans="2:5" s="1" customFormat="1" ht="18" customHeight="1" x14ac:dyDescent="0.2">
      <c r="B132" s="3">
        <v>2008</v>
      </c>
      <c r="C132" s="4">
        <v>474011265.86000001</v>
      </c>
      <c r="D132" s="5" t="s">
        <v>5</v>
      </c>
      <c r="E132" s="5" t="s">
        <v>11</v>
      </c>
    </row>
    <row r="133" spans="2:5" s="1" customFormat="1" ht="18" customHeight="1" x14ac:dyDescent="0.2">
      <c r="B133" s="3">
        <v>2008</v>
      </c>
      <c r="C133" s="4">
        <v>27040370046.029999</v>
      </c>
      <c r="D133" s="5" t="s">
        <v>5</v>
      </c>
      <c r="E133" s="5" t="s">
        <v>12</v>
      </c>
    </row>
    <row r="134" spans="2:5" s="1" customFormat="1" ht="18" customHeight="1" x14ac:dyDescent="0.2">
      <c r="B134" s="3">
        <v>2008</v>
      </c>
      <c r="C134" s="4">
        <v>8530938156.1000004</v>
      </c>
      <c r="D134" s="5" t="s">
        <v>5</v>
      </c>
      <c r="E134" s="5" t="s">
        <v>13</v>
      </c>
    </row>
    <row r="135" spans="2:5" s="1" customFormat="1" ht="18" customHeight="1" x14ac:dyDescent="0.2">
      <c r="B135" s="3">
        <v>2008</v>
      </c>
      <c r="C135" s="4">
        <v>39924654.82</v>
      </c>
      <c r="D135" s="5" t="s">
        <v>14</v>
      </c>
      <c r="E135" s="5" t="s">
        <v>15</v>
      </c>
    </row>
    <row r="136" spans="2:5" s="1" customFormat="1" ht="18" customHeight="1" x14ac:dyDescent="0.2">
      <c r="B136" s="3">
        <v>2008</v>
      </c>
      <c r="C136" s="4">
        <v>480430377.61000001</v>
      </c>
      <c r="D136" s="5" t="s">
        <v>14</v>
      </c>
      <c r="E136" s="5" t="s">
        <v>16</v>
      </c>
    </row>
    <row r="137" spans="2:5" s="1" customFormat="1" ht="18" customHeight="1" x14ac:dyDescent="0.2">
      <c r="B137" s="3">
        <v>2008</v>
      </c>
      <c r="C137" s="4">
        <v>556257710.91999996</v>
      </c>
      <c r="D137" s="5" t="s">
        <v>14</v>
      </c>
      <c r="E137" s="5" t="s">
        <v>17</v>
      </c>
    </row>
    <row r="138" spans="2:5" s="1" customFormat="1" ht="18" customHeight="1" x14ac:dyDescent="0.2">
      <c r="B138" s="3">
        <v>2008</v>
      </c>
      <c r="C138" s="4">
        <v>26922755.760000002</v>
      </c>
      <c r="D138" s="5" t="s">
        <v>14</v>
      </c>
      <c r="E138" s="5" t="s">
        <v>18</v>
      </c>
    </row>
    <row r="139" spans="2:5" s="1" customFormat="1" ht="18" customHeight="1" x14ac:dyDescent="0.2">
      <c r="B139" s="3">
        <v>2008</v>
      </c>
      <c r="C139" s="4">
        <v>282215512.44999999</v>
      </c>
      <c r="D139" s="5" t="s">
        <v>14</v>
      </c>
      <c r="E139" s="5" t="s">
        <v>19</v>
      </c>
    </row>
    <row r="140" spans="2:5" s="1" customFormat="1" ht="18" customHeight="1" x14ac:dyDescent="0.2">
      <c r="B140" s="3">
        <v>2008</v>
      </c>
      <c r="C140" s="4">
        <v>0</v>
      </c>
      <c r="D140" s="5" t="s">
        <v>46</v>
      </c>
      <c r="E140" s="5" t="s">
        <v>46</v>
      </c>
    </row>
    <row r="141" spans="2:5" s="1" customFormat="1" ht="18" customHeight="1" x14ac:dyDescent="0.2">
      <c r="B141" s="3">
        <v>2009</v>
      </c>
      <c r="C141" s="4">
        <v>-191617.77</v>
      </c>
      <c r="D141" s="5" t="s">
        <v>20</v>
      </c>
      <c r="E141" s="5" t="s">
        <v>28</v>
      </c>
    </row>
    <row r="142" spans="2:5" s="1" customFormat="1" ht="18" customHeight="1" x14ac:dyDescent="0.2">
      <c r="B142" s="3">
        <v>2009</v>
      </c>
      <c r="C142" s="4">
        <v>-73612.12</v>
      </c>
      <c r="D142" s="5" t="s">
        <v>20</v>
      </c>
      <c r="E142" s="5" t="s">
        <v>47</v>
      </c>
    </row>
    <row r="143" spans="2:5" s="1" customFormat="1" ht="18" customHeight="1" x14ac:dyDescent="0.2">
      <c r="B143" s="3">
        <v>2009</v>
      </c>
      <c r="C143" s="4">
        <v>-403203648.35000002</v>
      </c>
      <c r="D143" s="5" t="s">
        <v>20</v>
      </c>
      <c r="E143" s="5" t="s">
        <v>30</v>
      </c>
    </row>
    <row r="144" spans="2:5" s="1" customFormat="1" ht="18" customHeight="1" x14ac:dyDescent="0.2">
      <c r="B144" s="3">
        <v>2009</v>
      </c>
      <c r="C144" s="4">
        <v>-37744609.439999998</v>
      </c>
      <c r="D144" s="5" t="s">
        <v>20</v>
      </c>
      <c r="E144" s="5" t="s">
        <v>43</v>
      </c>
    </row>
    <row r="145" spans="2:5" s="1" customFormat="1" ht="18" customHeight="1" x14ac:dyDescent="0.2">
      <c r="B145" s="3">
        <v>2009</v>
      </c>
      <c r="C145" s="4">
        <v>-51029111.18</v>
      </c>
      <c r="D145" s="5" t="s">
        <v>20</v>
      </c>
      <c r="E145" s="5" t="s">
        <v>31</v>
      </c>
    </row>
    <row r="146" spans="2:5" s="1" customFormat="1" ht="18" customHeight="1" x14ac:dyDescent="0.2">
      <c r="B146" s="3">
        <v>2009</v>
      </c>
      <c r="C146" s="4">
        <v>-208460093.5</v>
      </c>
      <c r="D146" s="5" t="s">
        <v>20</v>
      </c>
      <c r="E146" s="5" t="s">
        <v>32</v>
      </c>
    </row>
    <row r="147" spans="2:5" s="1" customFormat="1" ht="18" customHeight="1" x14ac:dyDescent="0.2">
      <c r="B147" s="3">
        <v>2009</v>
      </c>
      <c r="C147" s="4">
        <v>-39113159.310000002</v>
      </c>
      <c r="D147" s="5" t="s">
        <v>20</v>
      </c>
      <c r="E147" s="5" t="s">
        <v>33</v>
      </c>
    </row>
    <row r="148" spans="2:5" s="1" customFormat="1" ht="18" customHeight="1" x14ac:dyDescent="0.2">
      <c r="B148" s="3">
        <v>2009</v>
      </c>
      <c r="C148" s="4">
        <v>-35884785.039999999</v>
      </c>
      <c r="D148" s="5" t="s">
        <v>20</v>
      </c>
      <c r="E148" s="5" t="s">
        <v>34</v>
      </c>
    </row>
    <row r="149" spans="2:5" s="1" customFormat="1" ht="18" customHeight="1" x14ac:dyDescent="0.2">
      <c r="B149" s="3">
        <v>2009</v>
      </c>
      <c r="C149" s="4">
        <v>-6365537.9000000004</v>
      </c>
      <c r="D149" s="5" t="s">
        <v>20</v>
      </c>
      <c r="E149" s="5" t="s">
        <v>35</v>
      </c>
    </row>
    <row r="150" spans="2:5" s="1" customFormat="1" ht="18" customHeight="1" x14ac:dyDescent="0.2">
      <c r="B150" s="3">
        <v>2009</v>
      </c>
      <c r="C150" s="4">
        <v>-1391833.52</v>
      </c>
      <c r="D150" s="5" t="s">
        <v>20</v>
      </c>
      <c r="E150" s="5" t="s">
        <v>36</v>
      </c>
    </row>
    <row r="151" spans="2:5" s="1" customFormat="1" ht="18" customHeight="1" x14ac:dyDescent="0.2">
      <c r="B151" s="3">
        <v>2009</v>
      </c>
      <c r="C151" s="4">
        <v>-3300443735</v>
      </c>
      <c r="D151" s="5" t="s">
        <v>20</v>
      </c>
      <c r="E151" s="5" t="s">
        <v>44</v>
      </c>
    </row>
    <row r="152" spans="2:5" s="1" customFormat="1" ht="18" customHeight="1" x14ac:dyDescent="0.2">
      <c r="B152" s="3">
        <v>2009</v>
      </c>
      <c r="C152" s="4">
        <v>-22621235.629999999</v>
      </c>
      <c r="D152" s="5" t="s">
        <v>20</v>
      </c>
      <c r="E152" s="5" t="s">
        <v>45</v>
      </c>
    </row>
    <row r="153" spans="2:5" s="1" customFormat="1" ht="18" customHeight="1" x14ac:dyDescent="0.2">
      <c r="B153" s="3">
        <v>2009</v>
      </c>
      <c r="C153" s="4">
        <v>1455260393.5599999</v>
      </c>
      <c r="D153" s="5" t="s">
        <v>48</v>
      </c>
      <c r="E153" s="5" t="s">
        <v>8</v>
      </c>
    </row>
    <row r="154" spans="2:5" s="1" customFormat="1" ht="18" customHeight="1" x14ac:dyDescent="0.2">
      <c r="B154" s="3">
        <v>2009</v>
      </c>
      <c r="C154" s="4">
        <v>1382795885.77</v>
      </c>
      <c r="D154" s="5" t="s">
        <v>5</v>
      </c>
      <c r="E154" s="5" t="s">
        <v>6</v>
      </c>
    </row>
    <row r="155" spans="2:5" s="1" customFormat="1" ht="18" customHeight="1" x14ac:dyDescent="0.2">
      <c r="B155" s="3">
        <v>2009</v>
      </c>
      <c r="C155" s="4">
        <v>5122362.05</v>
      </c>
      <c r="D155" s="5" t="s">
        <v>5</v>
      </c>
      <c r="E155" s="5" t="s">
        <v>7</v>
      </c>
    </row>
    <row r="156" spans="2:5" s="1" customFormat="1" ht="18" customHeight="1" x14ac:dyDescent="0.2">
      <c r="B156" s="3">
        <v>2009</v>
      </c>
      <c r="C156" s="4">
        <v>1452393994.4400001</v>
      </c>
      <c r="D156" s="5" t="s">
        <v>5</v>
      </c>
      <c r="E156" s="5" t="s">
        <v>8</v>
      </c>
    </row>
    <row r="157" spans="2:5" s="1" customFormat="1" ht="18" customHeight="1" x14ac:dyDescent="0.2">
      <c r="B157" s="3">
        <v>2009</v>
      </c>
      <c r="C157" s="4">
        <v>91764472.469999999</v>
      </c>
      <c r="D157" s="5" t="s">
        <v>5</v>
      </c>
      <c r="E157" s="5" t="s">
        <v>9</v>
      </c>
    </row>
    <row r="158" spans="2:5" s="1" customFormat="1" ht="18" customHeight="1" x14ac:dyDescent="0.2">
      <c r="B158" s="3">
        <v>2009</v>
      </c>
      <c r="C158" s="4">
        <v>2010632798.01</v>
      </c>
      <c r="D158" s="5" t="s">
        <v>5</v>
      </c>
      <c r="E158" s="5" t="s">
        <v>10</v>
      </c>
    </row>
    <row r="159" spans="2:5" s="1" customFormat="1" ht="18" customHeight="1" x14ac:dyDescent="0.2">
      <c r="B159" s="3">
        <v>2009</v>
      </c>
      <c r="C159" s="4">
        <v>493874423.38999999</v>
      </c>
      <c r="D159" s="5" t="s">
        <v>5</v>
      </c>
      <c r="E159" s="5" t="s">
        <v>11</v>
      </c>
    </row>
    <row r="160" spans="2:5" s="1" customFormat="1" ht="18" customHeight="1" x14ac:dyDescent="0.2">
      <c r="B160" s="3">
        <v>2009</v>
      </c>
      <c r="C160" s="4">
        <v>26800687202.07</v>
      </c>
      <c r="D160" s="5" t="s">
        <v>5</v>
      </c>
      <c r="E160" s="5" t="s">
        <v>12</v>
      </c>
    </row>
    <row r="161" spans="2:5" s="1" customFormat="1" ht="18" customHeight="1" x14ac:dyDescent="0.2">
      <c r="B161" s="3">
        <v>2009</v>
      </c>
      <c r="C161" s="4">
        <v>8826211736.2399998</v>
      </c>
      <c r="D161" s="5" t="s">
        <v>5</v>
      </c>
      <c r="E161" s="5" t="s">
        <v>13</v>
      </c>
    </row>
    <row r="162" spans="2:5" s="1" customFormat="1" ht="18" customHeight="1" x14ac:dyDescent="0.2">
      <c r="B162" s="3">
        <v>2009</v>
      </c>
      <c r="C162" s="4">
        <v>25911948.420000002</v>
      </c>
      <c r="D162" s="5" t="s">
        <v>14</v>
      </c>
      <c r="E162" s="5" t="s">
        <v>15</v>
      </c>
    </row>
    <row r="163" spans="2:5" s="1" customFormat="1" ht="18" customHeight="1" x14ac:dyDescent="0.2">
      <c r="B163" s="3">
        <v>2009</v>
      </c>
      <c r="C163" s="4">
        <v>450510957.83999997</v>
      </c>
      <c r="D163" s="5" t="s">
        <v>14</v>
      </c>
      <c r="E163" s="5" t="s">
        <v>16</v>
      </c>
    </row>
    <row r="164" spans="2:5" s="1" customFormat="1" ht="18" customHeight="1" x14ac:dyDescent="0.2">
      <c r="B164" s="3">
        <v>2009</v>
      </c>
      <c r="C164" s="4">
        <v>1305741623.47</v>
      </c>
      <c r="D164" s="5" t="s">
        <v>14</v>
      </c>
      <c r="E164" s="5" t="s">
        <v>17</v>
      </c>
    </row>
    <row r="165" spans="2:5" s="1" customFormat="1" ht="18" customHeight="1" x14ac:dyDescent="0.2">
      <c r="B165" s="3">
        <v>2009</v>
      </c>
      <c r="C165" s="4">
        <v>5354683.2699999996</v>
      </c>
      <c r="D165" s="5" t="s">
        <v>14</v>
      </c>
      <c r="E165" s="5" t="s">
        <v>18</v>
      </c>
    </row>
    <row r="166" spans="2:5" s="1" customFormat="1" ht="18" customHeight="1" x14ac:dyDescent="0.2">
      <c r="B166" s="3">
        <v>2009</v>
      </c>
      <c r="C166" s="4">
        <v>362958131.08999997</v>
      </c>
      <c r="D166" s="5" t="s">
        <v>14</v>
      </c>
      <c r="E166" s="5" t="s">
        <v>19</v>
      </c>
    </row>
    <row r="167" spans="2:5" s="1" customFormat="1" ht="18" customHeight="1" x14ac:dyDescent="0.2">
      <c r="B167" s="3">
        <v>2010</v>
      </c>
      <c r="C167" s="4">
        <v>-447829.07</v>
      </c>
      <c r="D167" s="5" t="s">
        <v>20</v>
      </c>
      <c r="E167" s="5" t="s">
        <v>28</v>
      </c>
    </row>
    <row r="168" spans="2:5" s="1" customFormat="1" ht="18" customHeight="1" x14ac:dyDescent="0.2">
      <c r="B168" s="3">
        <v>2010</v>
      </c>
      <c r="C168" s="4">
        <v>-165243.05000000002</v>
      </c>
      <c r="D168" s="5" t="s">
        <v>20</v>
      </c>
      <c r="E168" s="5" t="s">
        <v>47</v>
      </c>
    </row>
    <row r="169" spans="2:5" s="1" customFormat="1" ht="18" customHeight="1" x14ac:dyDescent="0.2">
      <c r="B169" s="3">
        <v>2010</v>
      </c>
      <c r="C169" s="4">
        <v>-434582095.32999998</v>
      </c>
      <c r="D169" s="5" t="s">
        <v>20</v>
      </c>
      <c r="E169" s="5" t="s">
        <v>30</v>
      </c>
    </row>
    <row r="170" spans="2:5" s="1" customFormat="1" ht="18" customHeight="1" x14ac:dyDescent="0.2">
      <c r="B170" s="3">
        <v>2010</v>
      </c>
      <c r="C170" s="4">
        <v>-37744609.439999998</v>
      </c>
      <c r="D170" s="5" t="s">
        <v>20</v>
      </c>
      <c r="E170" s="5" t="s">
        <v>43</v>
      </c>
    </row>
    <row r="171" spans="2:5" s="1" customFormat="1" ht="18" customHeight="1" x14ac:dyDescent="0.2">
      <c r="B171" s="3">
        <v>2010</v>
      </c>
      <c r="C171" s="4">
        <v>-73158476.060000002</v>
      </c>
      <c r="D171" s="5" t="s">
        <v>20</v>
      </c>
      <c r="E171" s="5" t="s">
        <v>31</v>
      </c>
    </row>
    <row r="172" spans="2:5" s="1" customFormat="1" ht="18" customHeight="1" x14ac:dyDescent="0.2">
      <c r="B172" s="3">
        <v>2010</v>
      </c>
      <c r="C172" s="4">
        <v>-229144374.77000001</v>
      </c>
      <c r="D172" s="5" t="s">
        <v>20</v>
      </c>
      <c r="E172" s="5" t="s">
        <v>32</v>
      </c>
    </row>
    <row r="173" spans="2:5" s="1" customFormat="1" ht="18" customHeight="1" x14ac:dyDescent="0.2">
      <c r="B173" s="3">
        <v>2010</v>
      </c>
      <c r="C173" s="4">
        <v>-51830973.170000002</v>
      </c>
      <c r="D173" s="5" t="s">
        <v>20</v>
      </c>
      <c r="E173" s="5" t="s">
        <v>33</v>
      </c>
    </row>
    <row r="174" spans="2:5" s="1" customFormat="1" ht="18" customHeight="1" x14ac:dyDescent="0.2">
      <c r="B174" s="3">
        <v>2010</v>
      </c>
      <c r="C174" s="4">
        <v>-40051657.909999996</v>
      </c>
      <c r="D174" s="5" t="s">
        <v>20</v>
      </c>
      <c r="E174" s="5" t="s">
        <v>34</v>
      </c>
    </row>
    <row r="175" spans="2:5" s="1" customFormat="1" ht="18" customHeight="1" x14ac:dyDescent="0.2">
      <c r="B175" s="3">
        <v>2010</v>
      </c>
      <c r="C175" s="4">
        <v>-8130174.5099999998</v>
      </c>
      <c r="D175" s="5" t="s">
        <v>20</v>
      </c>
      <c r="E175" s="5" t="s">
        <v>35</v>
      </c>
    </row>
    <row r="176" spans="2:5" s="1" customFormat="1" ht="18" customHeight="1" x14ac:dyDescent="0.2">
      <c r="B176" s="3">
        <v>2010</v>
      </c>
      <c r="C176" s="4">
        <v>-1560165.59</v>
      </c>
      <c r="D176" s="5" t="s">
        <v>20</v>
      </c>
      <c r="E176" s="5" t="s">
        <v>36</v>
      </c>
    </row>
    <row r="177" spans="2:5" s="1" customFormat="1" ht="18" customHeight="1" x14ac:dyDescent="0.2">
      <c r="B177" s="3">
        <v>2010</v>
      </c>
      <c r="C177" s="4">
        <v>-3951880.19</v>
      </c>
      <c r="D177" s="5" t="s">
        <v>20</v>
      </c>
      <c r="E177" s="5" t="s">
        <v>49</v>
      </c>
    </row>
    <row r="178" spans="2:5" s="1" customFormat="1" ht="18" customHeight="1" x14ac:dyDescent="0.2">
      <c r="B178" s="3">
        <v>2010</v>
      </c>
      <c r="C178" s="4">
        <v>-3940822524.0700002</v>
      </c>
      <c r="D178" s="5" t="s">
        <v>20</v>
      </c>
      <c r="E178" s="5" t="s">
        <v>44</v>
      </c>
    </row>
    <row r="179" spans="2:5" s="1" customFormat="1" ht="18" customHeight="1" x14ac:dyDescent="0.2">
      <c r="B179" s="3">
        <v>2010</v>
      </c>
      <c r="C179" s="4">
        <v>-97782381.560000002</v>
      </c>
      <c r="D179" s="5" t="s">
        <v>20</v>
      </c>
      <c r="E179" s="5" t="s">
        <v>45</v>
      </c>
    </row>
    <row r="180" spans="2:5" s="1" customFormat="1" ht="18" customHeight="1" x14ac:dyDescent="0.2">
      <c r="B180" s="3">
        <v>2010</v>
      </c>
      <c r="C180" s="4">
        <v>1532179099.5899999</v>
      </c>
      <c r="D180" s="5" t="s">
        <v>48</v>
      </c>
      <c r="E180" s="5" t="s">
        <v>8</v>
      </c>
    </row>
    <row r="181" spans="2:5" s="1" customFormat="1" ht="18" customHeight="1" x14ac:dyDescent="0.2">
      <c r="B181" s="3">
        <v>2010</v>
      </c>
      <c r="C181" s="4">
        <v>1681859091.4200001</v>
      </c>
      <c r="D181" s="5" t="s">
        <v>5</v>
      </c>
      <c r="E181" s="5" t="s">
        <v>6</v>
      </c>
    </row>
    <row r="182" spans="2:5" s="1" customFormat="1" ht="18" customHeight="1" x14ac:dyDescent="0.2">
      <c r="B182" s="3">
        <v>2010</v>
      </c>
      <c r="C182" s="4">
        <v>7269981.4000000004</v>
      </c>
      <c r="D182" s="5" t="s">
        <v>5</v>
      </c>
      <c r="E182" s="5" t="s">
        <v>7</v>
      </c>
    </row>
    <row r="183" spans="2:5" s="1" customFormat="1" ht="18" customHeight="1" x14ac:dyDescent="0.2">
      <c r="B183" s="3">
        <v>2010</v>
      </c>
      <c r="C183" s="4">
        <v>1702356218.8599999</v>
      </c>
      <c r="D183" s="5" t="s">
        <v>5</v>
      </c>
      <c r="E183" s="5" t="s">
        <v>8</v>
      </c>
    </row>
    <row r="184" spans="2:5" s="1" customFormat="1" ht="18" customHeight="1" x14ac:dyDescent="0.2">
      <c r="B184" s="3">
        <v>2010</v>
      </c>
      <c r="C184" s="4">
        <v>202095020.47999999</v>
      </c>
      <c r="D184" s="5" t="s">
        <v>5</v>
      </c>
      <c r="E184" s="5" t="s">
        <v>9</v>
      </c>
    </row>
    <row r="185" spans="2:5" s="1" customFormat="1" ht="18" customHeight="1" x14ac:dyDescent="0.2">
      <c r="B185" s="3">
        <v>2010</v>
      </c>
      <c r="C185" s="4">
        <v>1678819634.0699999</v>
      </c>
      <c r="D185" s="5" t="s">
        <v>5</v>
      </c>
      <c r="E185" s="5" t="s">
        <v>10</v>
      </c>
    </row>
    <row r="186" spans="2:5" s="1" customFormat="1" ht="18" customHeight="1" x14ac:dyDescent="0.2">
      <c r="B186" s="3">
        <v>2010</v>
      </c>
      <c r="C186" s="4">
        <v>478661116.41000003</v>
      </c>
      <c r="D186" s="5" t="s">
        <v>5</v>
      </c>
      <c r="E186" s="5" t="s">
        <v>11</v>
      </c>
    </row>
    <row r="187" spans="2:5" s="1" customFormat="1" ht="18" customHeight="1" x14ac:dyDescent="0.2">
      <c r="B187" s="3">
        <v>2010</v>
      </c>
      <c r="C187" s="4">
        <v>31745459346.799999</v>
      </c>
      <c r="D187" s="5" t="s">
        <v>5</v>
      </c>
      <c r="E187" s="5" t="s">
        <v>12</v>
      </c>
    </row>
    <row r="188" spans="2:5" s="1" customFormat="1" ht="18" customHeight="1" x14ac:dyDescent="0.2">
      <c r="B188" s="3">
        <v>2010</v>
      </c>
      <c r="C188" s="4">
        <v>10004418415.27</v>
      </c>
      <c r="D188" s="5" t="s">
        <v>5</v>
      </c>
      <c r="E188" s="5" t="s">
        <v>13</v>
      </c>
    </row>
    <row r="189" spans="2:5" s="1" customFormat="1" ht="18" customHeight="1" x14ac:dyDescent="0.2">
      <c r="B189" s="3">
        <v>2010</v>
      </c>
      <c r="C189" s="4">
        <v>33521957.399999999</v>
      </c>
      <c r="D189" s="5" t="s">
        <v>14</v>
      </c>
      <c r="E189" s="5" t="s">
        <v>15</v>
      </c>
    </row>
    <row r="190" spans="2:5" s="1" customFormat="1" ht="18" customHeight="1" x14ac:dyDescent="0.2">
      <c r="B190" s="3">
        <v>2010</v>
      </c>
      <c r="C190" s="4">
        <v>506705008.97000003</v>
      </c>
      <c r="D190" s="5" t="s">
        <v>14</v>
      </c>
      <c r="E190" s="5" t="s">
        <v>16</v>
      </c>
    </row>
    <row r="191" spans="2:5" s="1" customFormat="1" ht="18" customHeight="1" x14ac:dyDescent="0.2">
      <c r="B191" s="3">
        <v>2010</v>
      </c>
      <c r="C191" s="4">
        <v>1598424811.8499999</v>
      </c>
      <c r="D191" s="5" t="s">
        <v>14</v>
      </c>
      <c r="E191" s="5" t="s">
        <v>17</v>
      </c>
    </row>
    <row r="192" spans="2:5" s="1" customFormat="1" ht="18" customHeight="1" x14ac:dyDescent="0.2">
      <c r="B192" s="3">
        <v>2010</v>
      </c>
      <c r="C192" s="4">
        <v>571776.66</v>
      </c>
      <c r="D192" s="5" t="s">
        <v>14</v>
      </c>
      <c r="E192" s="5" t="s">
        <v>18</v>
      </c>
    </row>
    <row r="193" spans="2:5" s="1" customFormat="1" ht="18" customHeight="1" x14ac:dyDescent="0.2">
      <c r="B193" s="3">
        <v>2010</v>
      </c>
      <c r="C193" s="4">
        <v>364984271.31</v>
      </c>
      <c r="D193" s="5" t="s">
        <v>14</v>
      </c>
      <c r="E193" s="5" t="s">
        <v>19</v>
      </c>
    </row>
    <row r="194" spans="2:5" s="1" customFormat="1" ht="18" customHeight="1" x14ac:dyDescent="0.2">
      <c r="B194" s="3">
        <v>2011</v>
      </c>
      <c r="C194" s="4">
        <v>-851958.7</v>
      </c>
      <c r="D194" s="5" t="s">
        <v>20</v>
      </c>
      <c r="E194" s="5" t="s">
        <v>28</v>
      </c>
    </row>
    <row r="195" spans="2:5" s="1" customFormat="1" ht="18" customHeight="1" x14ac:dyDescent="0.2">
      <c r="B195" s="3">
        <v>2011</v>
      </c>
      <c r="C195" s="4">
        <v>-237586.02</v>
      </c>
      <c r="D195" s="5" t="s">
        <v>20</v>
      </c>
      <c r="E195" s="5" t="s">
        <v>47</v>
      </c>
    </row>
    <row r="196" spans="2:5" s="1" customFormat="1" ht="18" customHeight="1" x14ac:dyDescent="0.2">
      <c r="B196" s="3">
        <v>2011</v>
      </c>
      <c r="C196" s="4">
        <v>-535321680.72000003</v>
      </c>
      <c r="D196" s="5" t="s">
        <v>20</v>
      </c>
      <c r="E196" s="5" t="s">
        <v>30</v>
      </c>
    </row>
    <row r="197" spans="2:5" s="1" customFormat="1" ht="18" customHeight="1" x14ac:dyDescent="0.2">
      <c r="B197" s="3">
        <v>2011</v>
      </c>
      <c r="C197" s="4">
        <v>-37744609.439999998</v>
      </c>
      <c r="D197" s="5" t="s">
        <v>20</v>
      </c>
      <c r="E197" s="5" t="s">
        <v>43</v>
      </c>
    </row>
    <row r="198" spans="2:5" s="1" customFormat="1" ht="18" customHeight="1" x14ac:dyDescent="0.2">
      <c r="B198" s="3">
        <v>2011</v>
      </c>
      <c r="C198" s="4">
        <v>-86694745.780000001</v>
      </c>
      <c r="D198" s="5" t="s">
        <v>20</v>
      </c>
      <c r="E198" s="5" t="s">
        <v>31</v>
      </c>
    </row>
    <row r="199" spans="2:5" s="1" customFormat="1" ht="18" customHeight="1" x14ac:dyDescent="0.2">
      <c r="B199" s="3">
        <v>2011</v>
      </c>
      <c r="C199" s="4">
        <v>-263127927.28</v>
      </c>
      <c r="D199" s="5" t="s">
        <v>20</v>
      </c>
      <c r="E199" s="5" t="s">
        <v>32</v>
      </c>
    </row>
    <row r="200" spans="2:5" s="1" customFormat="1" ht="18" customHeight="1" x14ac:dyDescent="0.2">
      <c r="B200" s="3">
        <v>2011</v>
      </c>
      <c r="C200" s="4">
        <v>-81706286.730000004</v>
      </c>
      <c r="D200" s="5" t="s">
        <v>20</v>
      </c>
      <c r="E200" s="5" t="s">
        <v>33</v>
      </c>
    </row>
    <row r="201" spans="2:5" s="1" customFormat="1" ht="18" customHeight="1" x14ac:dyDescent="0.2">
      <c r="B201" s="3">
        <v>2011</v>
      </c>
      <c r="C201" s="4">
        <v>-38488841.439999998</v>
      </c>
      <c r="D201" s="5" t="s">
        <v>20</v>
      </c>
      <c r="E201" s="5" t="s">
        <v>34</v>
      </c>
    </row>
    <row r="202" spans="2:5" s="1" customFormat="1" ht="18" customHeight="1" x14ac:dyDescent="0.2">
      <c r="B202" s="3">
        <v>2011</v>
      </c>
      <c r="C202" s="4">
        <v>-10091148.66</v>
      </c>
      <c r="D202" s="5" t="s">
        <v>20</v>
      </c>
      <c r="E202" s="5" t="s">
        <v>35</v>
      </c>
    </row>
    <row r="203" spans="2:5" s="1" customFormat="1" ht="18" customHeight="1" x14ac:dyDescent="0.2">
      <c r="B203" s="3">
        <v>2011</v>
      </c>
      <c r="C203" s="4">
        <v>-2398486.2400000002</v>
      </c>
      <c r="D203" s="5" t="s">
        <v>20</v>
      </c>
      <c r="E203" s="5" t="s">
        <v>36</v>
      </c>
    </row>
    <row r="204" spans="2:5" s="1" customFormat="1" ht="18" customHeight="1" x14ac:dyDescent="0.2">
      <c r="B204" s="3">
        <v>2011</v>
      </c>
      <c r="C204" s="4">
        <v>-24341673.59</v>
      </c>
      <c r="D204" s="5" t="s">
        <v>20</v>
      </c>
      <c r="E204" s="5" t="s">
        <v>49</v>
      </c>
    </row>
    <row r="205" spans="2:5" s="1" customFormat="1" ht="18" customHeight="1" x14ac:dyDescent="0.2">
      <c r="B205" s="3">
        <v>2011</v>
      </c>
      <c r="C205" s="4">
        <v>-4319315385.5200005</v>
      </c>
      <c r="D205" s="5" t="s">
        <v>20</v>
      </c>
      <c r="E205" s="5" t="s">
        <v>44</v>
      </c>
    </row>
    <row r="206" spans="2:5" s="1" customFormat="1" ht="18" customHeight="1" x14ac:dyDescent="0.2">
      <c r="B206" s="3">
        <v>2011</v>
      </c>
      <c r="C206" s="4">
        <v>-28114051.219999999</v>
      </c>
      <c r="D206" s="5" t="s">
        <v>20</v>
      </c>
      <c r="E206" s="5" t="s">
        <v>45</v>
      </c>
    </row>
    <row r="207" spans="2:5" s="1" customFormat="1" ht="18" customHeight="1" x14ac:dyDescent="0.2">
      <c r="B207" s="3">
        <v>2011</v>
      </c>
      <c r="C207" s="4">
        <v>3872810690.3899999</v>
      </c>
      <c r="D207" s="5" t="s">
        <v>48</v>
      </c>
      <c r="E207" s="5" t="s">
        <v>6</v>
      </c>
    </row>
    <row r="208" spans="2:5" s="1" customFormat="1" ht="18" customHeight="1" x14ac:dyDescent="0.2">
      <c r="B208" s="3">
        <v>2011</v>
      </c>
      <c r="C208" s="4">
        <v>1788293858.6900001</v>
      </c>
      <c r="D208" s="5" t="s">
        <v>48</v>
      </c>
      <c r="E208" s="5" t="s">
        <v>8</v>
      </c>
    </row>
    <row r="209" spans="2:5" s="1" customFormat="1" ht="18" customHeight="1" x14ac:dyDescent="0.2">
      <c r="B209" s="3">
        <v>2011</v>
      </c>
      <c r="C209" s="4">
        <v>1536333086.8</v>
      </c>
      <c r="D209" s="5" t="s">
        <v>5</v>
      </c>
      <c r="E209" s="5" t="s">
        <v>6</v>
      </c>
    </row>
    <row r="210" spans="2:5" s="1" customFormat="1" ht="18" customHeight="1" x14ac:dyDescent="0.2">
      <c r="B210" s="3">
        <v>2011</v>
      </c>
      <c r="C210" s="4">
        <v>7396480.46</v>
      </c>
      <c r="D210" s="5" t="s">
        <v>5</v>
      </c>
      <c r="E210" s="5" t="s">
        <v>7</v>
      </c>
    </row>
    <row r="211" spans="2:5" s="1" customFormat="1" ht="18" customHeight="1" x14ac:dyDescent="0.2">
      <c r="B211" s="3">
        <v>2011</v>
      </c>
      <c r="C211" s="4">
        <v>1739842656.6300001</v>
      </c>
      <c r="D211" s="5" t="s">
        <v>5</v>
      </c>
      <c r="E211" s="5" t="s">
        <v>8</v>
      </c>
    </row>
    <row r="212" spans="2:5" s="1" customFormat="1" ht="18" customHeight="1" x14ac:dyDescent="0.2">
      <c r="B212" s="3">
        <v>2011</v>
      </c>
      <c r="C212" s="4">
        <v>388583011.80000001</v>
      </c>
      <c r="D212" s="5" t="s">
        <v>5</v>
      </c>
      <c r="E212" s="5" t="s">
        <v>9</v>
      </c>
    </row>
    <row r="213" spans="2:5" s="1" customFormat="1" ht="18" customHeight="1" x14ac:dyDescent="0.2">
      <c r="B213" s="3">
        <v>2011</v>
      </c>
      <c r="C213" s="4">
        <v>2646143701.5799999</v>
      </c>
      <c r="D213" s="5" t="s">
        <v>5</v>
      </c>
      <c r="E213" s="5" t="s">
        <v>10</v>
      </c>
    </row>
    <row r="214" spans="2:5" s="1" customFormat="1" ht="18" customHeight="1" x14ac:dyDescent="0.2">
      <c r="B214" s="3">
        <v>2011</v>
      </c>
      <c r="C214" s="4">
        <v>509418623.94</v>
      </c>
      <c r="D214" s="5" t="s">
        <v>5</v>
      </c>
      <c r="E214" s="5" t="s">
        <v>11</v>
      </c>
    </row>
    <row r="215" spans="2:5" s="1" customFormat="1" ht="18" customHeight="1" x14ac:dyDescent="0.2">
      <c r="B215" s="3">
        <v>2011</v>
      </c>
      <c r="C215" s="4">
        <v>35019944019.160004</v>
      </c>
      <c r="D215" s="5" t="s">
        <v>5</v>
      </c>
      <c r="E215" s="5" t="s">
        <v>12</v>
      </c>
    </row>
    <row r="216" spans="2:5" s="1" customFormat="1" ht="18" customHeight="1" x14ac:dyDescent="0.2">
      <c r="B216" s="3">
        <v>2011</v>
      </c>
      <c r="C216" s="4">
        <v>11070852811.549999</v>
      </c>
      <c r="D216" s="5" t="s">
        <v>5</v>
      </c>
      <c r="E216" s="5" t="s">
        <v>13</v>
      </c>
    </row>
    <row r="217" spans="2:5" s="1" customFormat="1" ht="18" customHeight="1" x14ac:dyDescent="0.2">
      <c r="B217" s="3">
        <v>2011</v>
      </c>
      <c r="C217" s="4">
        <v>107493555.40000001</v>
      </c>
      <c r="D217" s="5" t="s">
        <v>14</v>
      </c>
      <c r="E217" s="5" t="s">
        <v>15</v>
      </c>
    </row>
    <row r="218" spans="2:5" s="1" customFormat="1" ht="18" customHeight="1" x14ac:dyDescent="0.2">
      <c r="B218" s="3">
        <v>2011</v>
      </c>
      <c r="C218" s="4">
        <v>628847442.50999999</v>
      </c>
      <c r="D218" s="5" t="s">
        <v>14</v>
      </c>
      <c r="E218" s="5" t="s">
        <v>16</v>
      </c>
    </row>
    <row r="219" spans="2:5" s="1" customFormat="1" ht="18" customHeight="1" x14ac:dyDescent="0.2">
      <c r="B219" s="3">
        <v>2011</v>
      </c>
      <c r="C219" s="4">
        <v>304493669.05000001</v>
      </c>
      <c r="D219" s="5" t="s">
        <v>14</v>
      </c>
      <c r="E219" s="5" t="s">
        <v>17</v>
      </c>
    </row>
    <row r="220" spans="2:5" s="1" customFormat="1" ht="18" customHeight="1" x14ac:dyDescent="0.2">
      <c r="B220" s="3">
        <v>2011</v>
      </c>
      <c r="C220" s="4">
        <v>2107900.39</v>
      </c>
      <c r="D220" s="5" t="s">
        <v>14</v>
      </c>
      <c r="E220" s="5" t="s">
        <v>18</v>
      </c>
    </row>
    <row r="221" spans="2:5" s="1" customFormat="1" ht="18" customHeight="1" x14ac:dyDescent="0.2">
      <c r="B221" s="3">
        <v>2011</v>
      </c>
      <c r="C221" s="4">
        <v>650326534.48000002</v>
      </c>
      <c r="D221" s="5" t="s">
        <v>14</v>
      </c>
      <c r="E221" s="5" t="s">
        <v>19</v>
      </c>
    </row>
    <row r="222" spans="2:5" s="1" customFormat="1" ht="18" customHeight="1" x14ac:dyDescent="0.2">
      <c r="B222" s="3">
        <v>2012</v>
      </c>
      <c r="C222" s="4">
        <v>-20449079.800000001</v>
      </c>
      <c r="D222" s="5" t="s">
        <v>20</v>
      </c>
      <c r="E222" s="5" t="s">
        <v>50</v>
      </c>
    </row>
    <row r="223" spans="2:5" s="1" customFormat="1" ht="18" customHeight="1" x14ac:dyDescent="0.2">
      <c r="B223" s="3">
        <v>2012</v>
      </c>
      <c r="C223" s="4">
        <v>-70589202.659999996</v>
      </c>
      <c r="D223" s="5" t="s">
        <v>20</v>
      </c>
      <c r="E223" s="5" t="s">
        <v>51</v>
      </c>
    </row>
    <row r="224" spans="2:5" s="1" customFormat="1" ht="18" customHeight="1" x14ac:dyDescent="0.2">
      <c r="B224" s="3">
        <v>2012</v>
      </c>
      <c r="C224" s="4">
        <v>-43459480.990000002</v>
      </c>
      <c r="D224" s="5" t="s">
        <v>20</v>
      </c>
      <c r="E224" s="5" t="s">
        <v>52</v>
      </c>
    </row>
    <row r="225" spans="2:5" s="1" customFormat="1" ht="18" customHeight="1" x14ac:dyDescent="0.2">
      <c r="B225" s="3">
        <v>2012</v>
      </c>
      <c r="C225" s="4">
        <v>-4525816.68</v>
      </c>
      <c r="D225" s="5" t="s">
        <v>20</v>
      </c>
      <c r="E225" s="5" t="s">
        <v>53</v>
      </c>
    </row>
    <row r="226" spans="2:5" s="1" customFormat="1" ht="18" customHeight="1" x14ac:dyDescent="0.2">
      <c r="B226" s="3">
        <v>2012</v>
      </c>
      <c r="C226" s="4">
        <v>-892075.7</v>
      </c>
      <c r="D226" s="5" t="s">
        <v>20</v>
      </c>
      <c r="E226" s="5" t="s">
        <v>54</v>
      </c>
    </row>
    <row r="227" spans="2:5" s="1" customFormat="1" ht="18" customHeight="1" x14ac:dyDescent="0.2">
      <c r="B227" s="3">
        <v>2012</v>
      </c>
      <c r="C227" s="4">
        <v>-989963.48</v>
      </c>
      <c r="D227" s="5" t="s">
        <v>20</v>
      </c>
      <c r="E227" s="5" t="s">
        <v>28</v>
      </c>
    </row>
    <row r="228" spans="2:5" s="1" customFormat="1" ht="18" customHeight="1" x14ac:dyDescent="0.2">
      <c r="B228" s="3">
        <v>2012</v>
      </c>
      <c r="C228" s="4">
        <v>-223187.85</v>
      </c>
      <c r="D228" s="5" t="s">
        <v>20</v>
      </c>
      <c r="E228" s="5" t="s">
        <v>47</v>
      </c>
    </row>
    <row r="229" spans="2:5" s="1" customFormat="1" ht="18" customHeight="1" x14ac:dyDescent="0.2">
      <c r="B229" s="3">
        <v>2012</v>
      </c>
      <c r="C229" s="4">
        <v>-551962504.72000003</v>
      </c>
      <c r="D229" s="5" t="s">
        <v>20</v>
      </c>
      <c r="E229" s="5" t="s">
        <v>30</v>
      </c>
    </row>
    <row r="230" spans="2:5" s="1" customFormat="1" ht="18" customHeight="1" x14ac:dyDescent="0.2">
      <c r="B230" s="3">
        <v>2012</v>
      </c>
      <c r="C230" s="4">
        <v>-37744609.439999998</v>
      </c>
      <c r="D230" s="5" t="s">
        <v>20</v>
      </c>
      <c r="E230" s="5" t="s">
        <v>43</v>
      </c>
    </row>
    <row r="231" spans="2:5" s="1" customFormat="1" ht="18" customHeight="1" x14ac:dyDescent="0.2">
      <c r="B231" s="3">
        <v>2012</v>
      </c>
      <c r="C231" s="4">
        <v>-96290033.349999994</v>
      </c>
      <c r="D231" s="5" t="s">
        <v>20</v>
      </c>
      <c r="E231" s="5" t="s">
        <v>31</v>
      </c>
    </row>
    <row r="232" spans="2:5" s="1" customFormat="1" ht="18" customHeight="1" x14ac:dyDescent="0.2">
      <c r="B232" s="3">
        <v>2012</v>
      </c>
      <c r="C232" s="4">
        <v>-301344853.56</v>
      </c>
      <c r="D232" s="5" t="s">
        <v>20</v>
      </c>
      <c r="E232" s="5" t="s">
        <v>32</v>
      </c>
    </row>
    <row r="233" spans="2:5" s="1" customFormat="1" ht="18" customHeight="1" x14ac:dyDescent="0.2">
      <c r="B233" s="3">
        <v>2012</v>
      </c>
      <c r="C233" s="4">
        <v>-96761864.560000002</v>
      </c>
      <c r="D233" s="5" t="s">
        <v>20</v>
      </c>
      <c r="E233" s="5" t="s">
        <v>33</v>
      </c>
    </row>
    <row r="234" spans="2:5" s="1" customFormat="1" ht="18" customHeight="1" x14ac:dyDescent="0.2">
      <c r="B234" s="3">
        <v>2012</v>
      </c>
      <c r="C234" s="4">
        <v>-57306212.159999996</v>
      </c>
      <c r="D234" s="5" t="s">
        <v>20</v>
      </c>
      <c r="E234" s="5" t="s">
        <v>34</v>
      </c>
    </row>
    <row r="235" spans="2:5" s="1" customFormat="1" ht="18" customHeight="1" x14ac:dyDescent="0.2">
      <c r="B235" s="3">
        <v>2012</v>
      </c>
      <c r="C235" s="4">
        <v>-12130790.57</v>
      </c>
      <c r="D235" s="5" t="s">
        <v>20</v>
      </c>
      <c r="E235" s="5" t="s">
        <v>35</v>
      </c>
    </row>
    <row r="236" spans="2:5" s="1" customFormat="1" ht="18" customHeight="1" x14ac:dyDescent="0.2">
      <c r="B236" s="3">
        <v>2012</v>
      </c>
      <c r="C236" s="4">
        <v>-1866588.31</v>
      </c>
      <c r="D236" s="5" t="s">
        <v>20</v>
      </c>
      <c r="E236" s="5" t="s">
        <v>36</v>
      </c>
    </row>
    <row r="237" spans="2:5" s="1" customFormat="1" ht="18" customHeight="1" x14ac:dyDescent="0.2">
      <c r="B237" s="3">
        <v>2012</v>
      </c>
      <c r="C237" s="4">
        <v>-9965629.9900000002</v>
      </c>
      <c r="D237" s="5" t="s">
        <v>20</v>
      </c>
      <c r="E237" s="5" t="s">
        <v>49</v>
      </c>
    </row>
    <row r="238" spans="2:5" s="1" customFormat="1" ht="18" customHeight="1" x14ac:dyDescent="0.2">
      <c r="B238" s="3">
        <v>2012</v>
      </c>
      <c r="C238" s="4">
        <v>-4717322140.2399998</v>
      </c>
      <c r="D238" s="5" t="s">
        <v>20</v>
      </c>
      <c r="E238" s="5" t="s">
        <v>44</v>
      </c>
    </row>
    <row r="239" spans="2:5" s="1" customFormat="1" ht="18" customHeight="1" x14ac:dyDescent="0.2">
      <c r="B239" s="3">
        <v>2012</v>
      </c>
      <c r="C239" s="4">
        <v>-23668121.460000001</v>
      </c>
      <c r="D239" s="5" t="s">
        <v>20</v>
      </c>
      <c r="E239" s="5" t="s">
        <v>45</v>
      </c>
    </row>
    <row r="240" spans="2:5" s="1" customFormat="1" ht="18" customHeight="1" x14ac:dyDescent="0.2">
      <c r="B240" s="3">
        <v>2012</v>
      </c>
      <c r="C240" s="4">
        <v>5441467726.8900003</v>
      </c>
      <c r="D240" s="5" t="s">
        <v>48</v>
      </c>
      <c r="E240" s="5" t="s">
        <v>6</v>
      </c>
    </row>
    <row r="241" spans="2:5" s="1" customFormat="1" ht="18" customHeight="1" x14ac:dyDescent="0.2">
      <c r="B241" s="3">
        <v>2012</v>
      </c>
      <c r="C241" s="4">
        <v>2463952245.48</v>
      </c>
      <c r="D241" s="5" t="s">
        <v>48</v>
      </c>
      <c r="E241" s="5" t="s">
        <v>8</v>
      </c>
    </row>
    <row r="242" spans="2:5" s="1" customFormat="1" ht="18" customHeight="1" x14ac:dyDescent="0.2">
      <c r="B242" s="3">
        <v>2012</v>
      </c>
      <c r="C242" s="4">
        <v>1534451545.4300001</v>
      </c>
      <c r="D242" s="5" t="s">
        <v>5</v>
      </c>
      <c r="E242" s="5" t="s">
        <v>6</v>
      </c>
    </row>
    <row r="243" spans="2:5" s="1" customFormat="1" ht="18" customHeight="1" x14ac:dyDescent="0.2">
      <c r="B243" s="3">
        <v>2012</v>
      </c>
      <c r="C243" s="4">
        <v>4796460.04</v>
      </c>
      <c r="D243" s="5" t="s">
        <v>5</v>
      </c>
      <c r="E243" s="5" t="s">
        <v>7</v>
      </c>
    </row>
    <row r="244" spans="2:5" s="1" customFormat="1" ht="18" customHeight="1" x14ac:dyDescent="0.2">
      <c r="B244" s="3">
        <v>2012</v>
      </c>
      <c r="C244" s="4">
        <v>2676699070.0700002</v>
      </c>
      <c r="D244" s="5" t="s">
        <v>5</v>
      </c>
      <c r="E244" s="5" t="s">
        <v>8</v>
      </c>
    </row>
    <row r="245" spans="2:5" s="1" customFormat="1" ht="18" customHeight="1" x14ac:dyDescent="0.2">
      <c r="B245" s="3">
        <v>2012</v>
      </c>
      <c r="C245" s="4">
        <v>353794167.88999999</v>
      </c>
      <c r="D245" s="5" t="s">
        <v>5</v>
      </c>
      <c r="E245" s="5" t="s">
        <v>9</v>
      </c>
    </row>
    <row r="246" spans="2:5" s="1" customFormat="1" ht="18" customHeight="1" x14ac:dyDescent="0.2">
      <c r="B246" s="3">
        <v>2012</v>
      </c>
      <c r="C246" s="4">
        <v>1891349896.27</v>
      </c>
      <c r="D246" s="5" t="s">
        <v>5</v>
      </c>
      <c r="E246" s="5" t="s">
        <v>10</v>
      </c>
    </row>
    <row r="247" spans="2:5" s="1" customFormat="1" ht="18" customHeight="1" x14ac:dyDescent="0.2">
      <c r="B247" s="3">
        <v>2012</v>
      </c>
      <c r="C247" s="4">
        <v>522931029.86000001</v>
      </c>
      <c r="D247" s="5" t="s">
        <v>5</v>
      </c>
      <c r="E247" s="5" t="s">
        <v>11</v>
      </c>
    </row>
    <row r="248" spans="2:5" s="1" customFormat="1" ht="18" customHeight="1" x14ac:dyDescent="0.2">
      <c r="B248" s="3">
        <v>2012</v>
      </c>
      <c r="C248" s="4">
        <v>38837435385.540001</v>
      </c>
      <c r="D248" s="5" t="s">
        <v>5</v>
      </c>
      <c r="E248" s="5" t="s">
        <v>12</v>
      </c>
    </row>
    <row r="249" spans="2:5" s="1" customFormat="1" ht="18" customHeight="1" x14ac:dyDescent="0.2">
      <c r="B249" s="3">
        <v>2012</v>
      </c>
      <c r="C249" s="4">
        <v>11811686180.129999</v>
      </c>
      <c r="D249" s="5" t="s">
        <v>5</v>
      </c>
      <c r="E249" s="5" t="s">
        <v>13</v>
      </c>
    </row>
    <row r="250" spans="2:5" s="1" customFormat="1" ht="18" customHeight="1" x14ac:dyDescent="0.2">
      <c r="B250" s="3">
        <v>2012</v>
      </c>
      <c r="C250" s="4">
        <v>385637705.61000001</v>
      </c>
      <c r="D250" s="5" t="s">
        <v>14</v>
      </c>
      <c r="E250" s="5" t="s">
        <v>15</v>
      </c>
    </row>
    <row r="251" spans="2:5" s="1" customFormat="1" ht="18" customHeight="1" x14ac:dyDescent="0.2">
      <c r="B251" s="3">
        <v>2012</v>
      </c>
      <c r="C251" s="4">
        <v>528367173.50999999</v>
      </c>
      <c r="D251" s="5" t="s">
        <v>14</v>
      </c>
      <c r="E251" s="5" t="s">
        <v>16</v>
      </c>
    </row>
    <row r="252" spans="2:5" s="1" customFormat="1" ht="18" customHeight="1" x14ac:dyDescent="0.2">
      <c r="B252" s="3">
        <v>2012</v>
      </c>
      <c r="C252" s="4">
        <v>3829991729.7600002</v>
      </c>
      <c r="D252" s="5" t="s">
        <v>14</v>
      </c>
      <c r="E252" s="5" t="s">
        <v>17</v>
      </c>
    </row>
    <row r="253" spans="2:5" s="1" customFormat="1" ht="18" customHeight="1" x14ac:dyDescent="0.2">
      <c r="B253" s="3">
        <v>2012</v>
      </c>
      <c r="C253" s="4">
        <v>260427891.13999999</v>
      </c>
      <c r="D253" s="5" t="s">
        <v>14</v>
      </c>
      <c r="E253" s="5" t="s">
        <v>18</v>
      </c>
    </row>
    <row r="254" spans="2:5" s="1" customFormat="1" ht="18" customHeight="1" x14ac:dyDescent="0.2">
      <c r="B254" s="3">
        <v>2012</v>
      </c>
      <c r="C254" s="4">
        <v>753112297.07000005</v>
      </c>
      <c r="D254" s="5" t="s">
        <v>14</v>
      </c>
      <c r="E254" s="5" t="s">
        <v>19</v>
      </c>
    </row>
    <row r="255" spans="2:5" s="1" customFormat="1" ht="18" customHeight="1" x14ac:dyDescent="0.2">
      <c r="B255" s="3">
        <v>2013</v>
      </c>
      <c r="C255" s="4">
        <v>-48575462.850000001</v>
      </c>
      <c r="D255" s="5" t="s">
        <v>20</v>
      </c>
      <c r="E255" s="5" t="s">
        <v>50</v>
      </c>
    </row>
    <row r="256" spans="2:5" s="1" customFormat="1" ht="18" customHeight="1" x14ac:dyDescent="0.2">
      <c r="B256" s="3">
        <v>2013</v>
      </c>
      <c r="C256" s="4">
        <v>-104174601.25</v>
      </c>
      <c r="D256" s="5" t="s">
        <v>20</v>
      </c>
      <c r="E256" s="5" t="s">
        <v>51</v>
      </c>
    </row>
    <row r="257" spans="2:5" s="1" customFormat="1" ht="18" customHeight="1" x14ac:dyDescent="0.2">
      <c r="B257" s="3">
        <v>2013</v>
      </c>
      <c r="C257" s="4">
        <v>-84721323.810000002</v>
      </c>
      <c r="D257" s="5" t="s">
        <v>20</v>
      </c>
      <c r="E257" s="5" t="s">
        <v>52</v>
      </c>
    </row>
    <row r="258" spans="2:5" s="1" customFormat="1" ht="18" customHeight="1" x14ac:dyDescent="0.2">
      <c r="B258" s="3">
        <v>2013</v>
      </c>
      <c r="C258" s="4">
        <v>-8195119.7400000002</v>
      </c>
      <c r="D258" s="5" t="s">
        <v>20</v>
      </c>
      <c r="E258" s="5" t="s">
        <v>53</v>
      </c>
    </row>
    <row r="259" spans="2:5" s="1" customFormat="1" ht="18" customHeight="1" x14ac:dyDescent="0.2">
      <c r="B259" s="3">
        <v>2013</v>
      </c>
      <c r="C259" s="4">
        <v>-1830230.99</v>
      </c>
      <c r="D259" s="5" t="s">
        <v>20</v>
      </c>
      <c r="E259" s="5" t="s">
        <v>54</v>
      </c>
    </row>
    <row r="260" spans="2:5" s="1" customFormat="1" ht="18" customHeight="1" x14ac:dyDescent="0.2">
      <c r="B260" s="3">
        <v>2013</v>
      </c>
      <c r="C260" s="4">
        <v>-1429888.44</v>
      </c>
      <c r="D260" s="5" t="s">
        <v>20</v>
      </c>
      <c r="E260" s="5" t="s">
        <v>28</v>
      </c>
    </row>
    <row r="261" spans="2:5" s="1" customFormat="1" ht="18" customHeight="1" x14ac:dyDescent="0.2">
      <c r="B261" s="3">
        <v>2013</v>
      </c>
      <c r="C261" s="4">
        <v>-321555.17</v>
      </c>
      <c r="D261" s="5" t="s">
        <v>20</v>
      </c>
      <c r="E261" s="5" t="s">
        <v>47</v>
      </c>
    </row>
    <row r="262" spans="2:5" s="1" customFormat="1" ht="18" customHeight="1" x14ac:dyDescent="0.2">
      <c r="B262" s="3">
        <v>2013</v>
      </c>
      <c r="C262" s="4">
        <v>-593608544.37</v>
      </c>
      <c r="D262" s="5" t="s">
        <v>20</v>
      </c>
      <c r="E262" s="5" t="s">
        <v>30</v>
      </c>
    </row>
    <row r="263" spans="2:5" s="1" customFormat="1" ht="18" customHeight="1" x14ac:dyDescent="0.2">
      <c r="B263" s="3">
        <v>2013</v>
      </c>
      <c r="C263" s="4">
        <v>-37744609.460000001</v>
      </c>
      <c r="D263" s="5" t="s">
        <v>20</v>
      </c>
      <c r="E263" s="5" t="s">
        <v>43</v>
      </c>
    </row>
    <row r="264" spans="2:5" s="1" customFormat="1" ht="18" customHeight="1" x14ac:dyDescent="0.2">
      <c r="B264" s="3">
        <v>2013</v>
      </c>
      <c r="C264" s="4">
        <v>-98418716.920000002</v>
      </c>
      <c r="D264" s="5" t="s">
        <v>20</v>
      </c>
      <c r="E264" s="5" t="s">
        <v>31</v>
      </c>
    </row>
    <row r="265" spans="2:5" s="1" customFormat="1" ht="18" customHeight="1" x14ac:dyDescent="0.2">
      <c r="B265" s="3">
        <v>2013</v>
      </c>
      <c r="C265" s="4">
        <v>-323870987.06</v>
      </c>
      <c r="D265" s="5" t="s">
        <v>20</v>
      </c>
      <c r="E265" s="5" t="s">
        <v>32</v>
      </c>
    </row>
    <row r="266" spans="2:5" s="1" customFormat="1" ht="18" customHeight="1" x14ac:dyDescent="0.2">
      <c r="B266" s="3">
        <v>2013</v>
      </c>
      <c r="C266" s="4">
        <v>-107987846.11</v>
      </c>
      <c r="D266" s="5" t="s">
        <v>20</v>
      </c>
      <c r="E266" s="5" t="s">
        <v>33</v>
      </c>
    </row>
    <row r="267" spans="2:5" s="1" customFormat="1" ht="18" customHeight="1" x14ac:dyDescent="0.2">
      <c r="B267" s="3">
        <v>2013</v>
      </c>
      <c r="C267" s="4">
        <v>-65614268.310000002</v>
      </c>
      <c r="D267" s="5" t="s">
        <v>20</v>
      </c>
      <c r="E267" s="5" t="s">
        <v>34</v>
      </c>
    </row>
    <row r="268" spans="2:5" s="1" customFormat="1" ht="18" customHeight="1" x14ac:dyDescent="0.2">
      <c r="B268" s="3">
        <v>2013</v>
      </c>
      <c r="C268" s="4">
        <v>-13746814.449999999</v>
      </c>
      <c r="D268" s="5" t="s">
        <v>20</v>
      </c>
      <c r="E268" s="5" t="s">
        <v>35</v>
      </c>
    </row>
    <row r="269" spans="2:5" s="1" customFormat="1" ht="18" customHeight="1" x14ac:dyDescent="0.2">
      <c r="B269" s="3">
        <v>2013</v>
      </c>
      <c r="C269" s="4">
        <v>-1714517.46</v>
      </c>
      <c r="D269" s="5" t="s">
        <v>20</v>
      </c>
      <c r="E269" s="5" t="s">
        <v>36</v>
      </c>
    </row>
    <row r="270" spans="2:5" s="1" customFormat="1" ht="18" customHeight="1" x14ac:dyDescent="0.2">
      <c r="B270" s="3">
        <v>2013</v>
      </c>
      <c r="C270" s="4">
        <v>-7335655.7000000002</v>
      </c>
      <c r="D270" s="5" t="s">
        <v>20</v>
      </c>
      <c r="E270" s="5" t="s">
        <v>55</v>
      </c>
    </row>
    <row r="271" spans="2:5" s="1" customFormat="1" ht="18" customHeight="1" x14ac:dyDescent="0.2">
      <c r="B271" s="3">
        <v>2013</v>
      </c>
      <c r="C271" s="4">
        <v>-209394733.63</v>
      </c>
      <c r="D271" s="5" t="s">
        <v>20</v>
      </c>
      <c r="E271" s="5" t="s">
        <v>49</v>
      </c>
    </row>
    <row r="272" spans="2:5" s="1" customFormat="1" ht="18" customHeight="1" x14ac:dyDescent="0.2">
      <c r="B272" s="3">
        <v>2013</v>
      </c>
      <c r="C272" s="4">
        <v>-5260664855.7299995</v>
      </c>
      <c r="D272" s="5" t="s">
        <v>20</v>
      </c>
      <c r="E272" s="5" t="s">
        <v>44</v>
      </c>
    </row>
    <row r="273" spans="2:5" s="1" customFormat="1" ht="18" customHeight="1" x14ac:dyDescent="0.2">
      <c r="B273" s="3">
        <v>2013</v>
      </c>
      <c r="C273" s="4">
        <v>-36458463.850000001</v>
      </c>
      <c r="D273" s="5" t="s">
        <v>20</v>
      </c>
      <c r="E273" s="5" t="s">
        <v>45</v>
      </c>
    </row>
    <row r="274" spans="2:5" s="1" customFormat="1" ht="18" customHeight="1" x14ac:dyDescent="0.2">
      <c r="B274" s="3">
        <v>2013</v>
      </c>
      <c r="C274" s="4">
        <v>5398879597.3199997</v>
      </c>
      <c r="D274" s="5" t="s">
        <v>48</v>
      </c>
      <c r="E274" s="5" t="s">
        <v>6</v>
      </c>
    </row>
    <row r="275" spans="2:5" s="1" customFormat="1" ht="18" customHeight="1" x14ac:dyDescent="0.2">
      <c r="B275" s="3">
        <v>2013</v>
      </c>
      <c r="C275" s="4">
        <v>2891956374.4000001</v>
      </c>
      <c r="D275" s="5" t="s">
        <v>48</v>
      </c>
      <c r="E275" s="5" t="s">
        <v>8</v>
      </c>
    </row>
    <row r="276" spans="2:5" s="1" customFormat="1" ht="18" customHeight="1" x14ac:dyDescent="0.2">
      <c r="B276" s="3">
        <v>2013</v>
      </c>
      <c r="C276" s="4">
        <v>12757495.59</v>
      </c>
      <c r="D276" s="5" t="s">
        <v>48</v>
      </c>
      <c r="E276" s="5" t="s">
        <v>56</v>
      </c>
    </row>
    <row r="277" spans="2:5" s="1" customFormat="1" ht="18" customHeight="1" x14ac:dyDescent="0.2">
      <c r="B277" s="3">
        <v>2013</v>
      </c>
      <c r="C277" s="4">
        <v>21545553.329999998</v>
      </c>
      <c r="D277" s="5" t="s">
        <v>48</v>
      </c>
      <c r="E277" s="5" t="s">
        <v>9</v>
      </c>
    </row>
    <row r="278" spans="2:5" s="1" customFormat="1" ht="18" customHeight="1" x14ac:dyDescent="0.2">
      <c r="B278" s="3">
        <v>2013</v>
      </c>
      <c r="C278" s="4">
        <v>1706907280.3299999</v>
      </c>
      <c r="D278" s="5" t="s">
        <v>5</v>
      </c>
      <c r="E278" s="5" t="s">
        <v>6</v>
      </c>
    </row>
    <row r="279" spans="2:5" s="1" customFormat="1" ht="18" customHeight="1" x14ac:dyDescent="0.2">
      <c r="B279" s="3">
        <v>2013</v>
      </c>
      <c r="C279" s="4">
        <v>5167261.53</v>
      </c>
      <c r="D279" s="5" t="s">
        <v>5</v>
      </c>
      <c r="E279" s="5" t="s">
        <v>7</v>
      </c>
    </row>
    <row r="280" spans="2:5" s="1" customFormat="1" ht="18" customHeight="1" x14ac:dyDescent="0.2">
      <c r="B280" s="3">
        <v>2013</v>
      </c>
      <c r="C280" s="4">
        <v>2310726678.5500002</v>
      </c>
      <c r="D280" s="5" t="s">
        <v>5</v>
      </c>
      <c r="E280" s="5" t="s">
        <v>8</v>
      </c>
    </row>
    <row r="281" spans="2:5" s="1" customFormat="1" ht="18" customHeight="1" x14ac:dyDescent="0.2">
      <c r="B281" s="3">
        <v>2013</v>
      </c>
      <c r="C281" s="4">
        <v>260245283.16</v>
      </c>
      <c r="D281" s="5" t="s">
        <v>5</v>
      </c>
      <c r="E281" s="5" t="s">
        <v>9</v>
      </c>
    </row>
    <row r="282" spans="2:5" s="1" customFormat="1" ht="18" customHeight="1" x14ac:dyDescent="0.2">
      <c r="B282" s="3">
        <v>2013</v>
      </c>
      <c r="C282" s="4">
        <v>2215940723.6900001</v>
      </c>
      <c r="D282" s="5" t="s">
        <v>5</v>
      </c>
      <c r="E282" s="5" t="s">
        <v>10</v>
      </c>
    </row>
    <row r="283" spans="2:5" s="1" customFormat="1" ht="18" customHeight="1" x14ac:dyDescent="0.2">
      <c r="B283" s="3">
        <v>2013</v>
      </c>
      <c r="C283" s="4">
        <v>553342706.42999995</v>
      </c>
      <c r="D283" s="5" t="s">
        <v>5</v>
      </c>
      <c r="E283" s="5" t="s">
        <v>11</v>
      </c>
    </row>
    <row r="284" spans="2:5" s="1" customFormat="1" ht="18" customHeight="1" x14ac:dyDescent="0.2">
      <c r="B284" s="3">
        <v>2013</v>
      </c>
      <c r="C284" s="4">
        <v>43482387817.82</v>
      </c>
      <c r="D284" s="5" t="s">
        <v>5</v>
      </c>
      <c r="E284" s="5" t="s">
        <v>12</v>
      </c>
    </row>
    <row r="285" spans="2:5" s="1" customFormat="1" ht="18" customHeight="1" x14ac:dyDescent="0.2">
      <c r="B285" s="3">
        <v>2013</v>
      </c>
      <c r="C285" s="4">
        <v>12076332849.51</v>
      </c>
      <c r="D285" s="5" t="s">
        <v>5</v>
      </c>
      <c r="E285" s="5" t="s">
        <v>13</v>
      </c>
    </row>
    <row r="286" spans="2:5" s="1" customFormat="1" ht="18" customHeight="1" x14ac:dyDescent="0.2">
      <c r="B286" s="3">
        <v>2013</v>
      </c>
      <c r="C286" s="4">
        <v>152193834.46000001</v>
      </c>
      <c r="D286" s="5" t="s">
        <v>14</v>
      </c>
      <c r="E286" s="5" t="s">
        <v>15</v>
      </c>
    </row>
    <row r="287" spans="2:5" s="1" customFormat="1" ht="18" customHeight="1" x14ac:dyDescent="0.2">
      <c r="B287" s="3">
        <v>2013</v>
      </c>
      <c r="C287" s="4">
        <v>447531071.44999999</v>
      </c>
      <c r="D287" s="5" t="s">
        <v>14</v>
      </c>
      <c r="E287" s="5" t="s">
        <v>16</v>
      </c>
    </row>
    <row r="288" spans="2:5" s="1" customFormat="1" ht="18" customHeight="1" x14ac:dyDescent="0.2">
      <c r="B288" s="3">
        <v>2013</v>
      </c>
      <c r="C288" s="4">
        <v>5875698558.9700003</v>
      </c>
      <c r="D288" s="5" t="s">
        <v>14</v>
      </c>
      <c r="E288" s="5" t="s">
        <v>17</v>
      </c>
    </row>
    <row r="289" spans="2:5" s="1" customFormat="1" ht="18" customHeight="1" x14ac:dyDescent="0.2">
      <c r="B289" s="3">
        <v>2013</v>
      </c>
      <c r="C289" s="4">
        <v>115632035.53</v>
      </c>
      <c r="D289" s="5" t="s">
        <v>14</v>
      </c>
      <c r="E289" s="5" t="s">
        <v>18</v>
      </c>
    </row>
    <row r="290" spans="2:5" s="1" customFormat="1" ht="18" customHeight="1" x14ac:dyDescent="0.2">
      <c r="B290" s="3">
        <v>2013</v>
      </c>
      <c r="C290" s="4">
        <v>437009490.82999998</v>
      </c>
      <c r="D290" s="5" t="s">
        <v>14</v>
      </c>
      <c r="E290" s="5" t="s">
        <v>19</v>
      </c>
    </row>
    <row r="291" spans="2:5" s="1" customFormat="1" ht="28.35" customHeight="1" x14ac:dyDescent="0.2">
      <c r="B291" s="3">
        <v>2014</v>
      </c>
      <c r="C291" s="4">
        <v>-42615836.880000003</v>
      </c>
      <c r="D291" s="5" t="s">
        <v>20</v>
      </c>
      <c r="E291" s="5" t="s">
        <v>50</v>
      </c>
    </row>
    <row r="292" spans="2:5" x14ac:dyDescent="0.2">
      <c r="B292" s="3">
        <v>2014</v>
      </c>
      <c r="C292" s="4">
        <v>-67446523.260000005</v>
      </c>
      <c r="D292" s="5" t="s">
        <v>20</v>
      </c>
      <c r="E292" s="5" t="s">
        <v>51</v>
      </c>
    </row>
    <row r="293" spans="2:5" x14ac:dyDescent="0.2">
      <c r="B293" s="3">
        <v>2014</v>
      </c>
      <c r="C293" s="4">
        <v>-72346858.090000004</v>
      </c>
      <c r="D293" s="5" t="s">
        <v>20</v>
      </c>
      <c r="E293" s="5" t="s">
        <v>52</v>
      </c>
    </row>
    <row r="294" spans="2:5" x14ac:dyDescent="0.2">
      <c r="B294" s="3">
        <v>2014</v>
      </c>
      <c r="C294" s="4">
        <v>-6321585.8600000003</v>
      </c>
      <c r="D294" s="5" t="s">
        <v>20</v>
      </c>
      <c r="E294" s="5" t="s">
        <v>53</v>
      </c>
    </row>
    <row r="295" spans="2:5" x14ac:dyDescent="0.2">
      <c r="B295" s="3">
        <v>2014</v>
      </c>
      <c r="C295" s="4">
        <v>-1321551.6400000001</v>
      </c>
      <c r="D295" s="5" t="s">
        <v>20</v>
      </c>
      <c r="E295" s="5" t="s">
        <v>54</v>
      </c>
    </row>
    <row r="296" spans="2:5" x14ac:dyDescent="0.2">
      <c r="B296" s="3">
        <v>2014</v>
      </c>
      <c r="C296" s="4">
        <v>-2760569.77</v>
      </c>
      <c r="D296" s="5" t="s">
        <v>20</v>
      </c>
      <c r="E296" s="5" t="s">
        <v>28</v>
      </c>
    </row>
    <row r="297" spans="2:5" x14ac:dyDescent="0.2">
      <c r="B297" s="3">
        <v>2014</v>
      </c>
      <c r="C297" s="4">
        <v>-554481.24</v>
      </c>
      <c r="D297" s="5" t="s">
        <v>20</v>
      </c>
      <c r="E297" s="5" t="s">
        <v>47</v>
      </c>
    </row>
    <row r="298" spans="2:5" x14ac:dyDescent="0.2">
      <c r="B298" s="3">
        <v>2014</v>
      </c>
      <c r="C298" s="4">
        <v>-646861975.64999998</v>
      </c>
      <c r="D298" s="5" t="s">
        <v>20</v>
      </c>
      <c r="E298" s="5" t="s">
        <v>30</v>
      </c>
    </row>
    <row r="299" spans="2:5" x14ac:dyDescent="0.2">
      <c r="B299" s="3">
        <v>2014</v>
      </c>
      <c r="C299" s="4">
        <v>-37744609.439999998</v>
      </c>
      <c r="D299" s="5" t="s">
        <v>20</v>
      </c>
      <c r="E299" s="5" t="s">
        <v>43</v>
      </c>
    </row>
    <row r="300" spans="2:5" x14ac:dyDescent="0.2">
      <c r="B300" s="3">
        <v>2014</v>
      </c>
      <c r="C300" s="4">
        <v>-104929543.33</v>
      </c>
      <c r="D300" s="5" t="s">
        <v>20</v>
      </c>
      <c r="E300" s="5" t="s">
        <v>31</v>
      </c>
    </row>
    <row r="301" spans="2:5" x14ac:dyDescent="0.2">
      <c r="B301" s="3">
        <v>2014</v>
      </c>
      <c r="C301" s="4">
        <v>-362342900.08999997</v>
      </c>
      <c r="D301" s="5" t="s">
        <v>20</v>
      </c>
      <c r="E301" s="5" t="s">
        <v>32</v>
      </c>
    </row>
    <row r="302" spans="2:5" x14ac:dyDescent="0.2">
      <c r="B302" s="3">
        <v>2014</v>
      </c>
      <c r="C302" s="4">
        <v>-125227240.17</v>
      </c>
      <c r="D302" s="5" t="s">
        <v>20</v>
      </c>
      <c r="E302" s="5" t="s">
        <v>33</v>
      </c>
    </row>
    <row r="303" spans="2:5" x14ac:dyDescent="0.2">
      <c r="B303" s="3">
        <v>2014</v>
      </c>
      <c r="C303" s="4">
        <v>-76563152.109999999</v>
      </c>
      <c r="D303" s="5" t="s">
        <v>20</v>
      </c>
      <c r="E303" s="5" t="s">
        <v>34</v>
      </c>
    </row>
    <row r="304" spans="2:5" x14ac:dyDescent="0.2">
      <c r="B304" s="3">
        <v>2014</v>
      </c>
      <c r="C304" s="4">
        <v>-15911199.859999999</v>
      </c>
      <c r="D304" s="5" t="s">
        <v>20</v>
      </c>
      <c r="E304" s="5" t="s">
        <v>35</v>
      </c>
    </row>
    <row r="305" spans="2:5" x14ac:dyDescent="0.2">
      <c r="B305" s="3">
        <v>2014</v>
      </c>
      <c r="C305" s="4">
        <v>-1923627.1800000002</v>
      </c>
      <c r="D305" s="5" t="s">
        <v>20</v>
      </c>
      <c r="E305" s="5" t="s">
        <v>36</v>
      </c>
    </row>
    <row r="306" spans="2:5" x14ac:dyDescent="0.2">
      <c r="B306" s="3">
        <v>2014</v>
      </c>
      <c r="C306" s="4">
        <v>-349500</v>
      </c>
      <c r="D306" s="5" t="s">
        <v>20</v>
      </c>
      <c r="E306" s="5" t="s">
        <v>55</v>
      </c>
    </row>
    <row r="307" spans="2:5" x14ac:dyDescent="0.2">
      <c r="B307" s="3">
        <v>2014</v>
      </c>
      <c r="C307" s="4">
        <v>-5590844675.2200003</v>
      </c>
      <c r="D307" s="5" t="s">
        <v>20</v>
      </c>
      <c r="E307" s="5" t="s">
        <v>44</v>
      </c>
    </row>
    <row r="308" spans="2:5" x14ac:dyDescent="0.2">
      <c r="B308" s="3">
        <v>2014</v>
      </c>
      <c r="C308" s="4">
        <v>-47969183.210000001</v>
      </c>
      <c r="D308" s="5" t="s">
        <v>20</v>
      </c>
      <c r="E308" s="5" t="s">
        <v>45</v>
      </c>
    </row>
    <row r="309" spans="2:5" x14ac:dyDescent="0.2">
      <c r="B309" s="3">
        <v>2014</v>
      </c>
      <c r="C309" s="4">
        <v>5330526472.2200003</v>
      </c>
      <c r="D309" s="5" t="s">
        <v>48</v>
      </c>
      <c r="E309" s="5" t="s">
        <v>6</v>
      </c>
    </row>
    <row r="310" spans="2:5" x14ac:dyDescent="0.2">
      <c r="B310" s="3">
        <v>2014</v>
      </c>
      <c r="C310" s="4">
        <v>3976166499.29</v>
      </c>
      <c r="D310" s="5" t="s">
        <v>48</v>
      </c>
      <c r="E310" s="5" t="s">
        <v>8</v>
      </c>
    </row>
    <row r="311" spans="2:5" x14ac:dyDescent="0.2">
      <c r="B311" s="3">
        <v>2014</v>
      </c>
      <c r="C311" s="4">
        <v>5100188.45</v>
      </c>
      <c r="D311" s="5" t="s">
        <v>48</v>
      </c>
      <c r="E311" s="5" t="s">
        <v>56</v>
      </c>
    </row>
    <row r="312" spans="2:5" x14ac:dyDescent="0.2">
      <c r="B312" s="3">
        <v>2014</v>
      </c>
      <c r="C312" s="4">
        <v>14166003.119999999</v>
      </c>
      <c r="D312" s="5" t="s">
        <v>48</v>
      </c>
      <c r="E312" s="5" t="s">
        <v>9</v>
      </c>
    </row>
    <row r="313" spans="2:5" x14ac:dyDescent="0.2">
      <c r="B313" s="3">
        <v>2014</v>
      </c>
      <c r="C313" s="4">
        <v>0</v>
      </c>
      <c r="D313" s="5" t="s">
        <v>48</v>
      </c>
      <c r="E313" s="5" t="s">
        <v>10</v>
      </c>
    </row>
    <row r="314" spans="2:5" x14ac:dyDescent="0.2">
      <c r="B314" s="3">
        <v>2014</v>
      </c>
      <c r="C314" s="4">
        <v>2288863419.0500002</v>
      </c>
      <c r="D314" s="5" t="s">
        <v>5</v>
      </c>
      <c r="E314" s="5" t="s">
        <v>6</v>
      </c>
    </row>
    <row r="315" spans="2:5" x14ac:dyDescent="0.2">
      <c r="B315" s="3">
        <v>2014</v>
      </c>
      <c r="C315" s="4">
        <v>5928074.8300000001</v>
      </c>
      <c r="D315" s="5" t="s">
        <v>5</v>
      </c>
      <c r="E315" s="5" t="s">
        <v>7</v>
      </c>
    </row>
    <row r="316" spans="2:5" x14ac:dyDescent="0.2">
      <c r="B316" s="3">
        <v>2014</v>
      </c>
      <c r="C316" s="4">
        <v>2628267918.9099998</v>
      </c>
      <c r="D316" s="5" t="s">
        <v>5</v>
      </c>
      <c r="E316" s="5" t="s">
        <v>8</v>
      </c>
    </row>
    <row r="317" spans="2:5" x14ac:dyDescent="0.2">
      <c r="B317" s="3">
        <v>2014</v>
      </c>
      <c r="C317" s="4">
        <v>410698678.31</v>
      </c>
      <c r="D317" s="5" t="s">
        <v>5</v>
      </c>
      <c r="E317" s="5" t="s">
        <v>9</v>
      </c>
    </row>
    <row r="318" spans="2:5" x14ac:dyDescent="0.2">
      <c r="B318" s="3">
        <v>2014</v>
      </c>
      <c r="C318" s="4">
        <v>2159014271.8899999</v>
      </c>
      <c r="D318" s="5" t="s">
        <v>5</v>
      </c>
      <c r="E318" s="5" t="s">
        <v>10</v>
      </c>
    </row>
    <row r="319" spans="2:5" x14ac:dyDescent="0.2">
      <c r="B319" s="3">
        <v>2014</v>
      </c>
      <c r="C319" s="4">
        <v>532797816.5</v>
      </c>
      <c r="D319" s="5" t="s">
        <v>5</v>
      </c>
      <c r="E319" s="5" t="s">
        <v>11</v>
      </c>
    </row>
    <row r="320" spans="2:5" x14ac:dyDescent="0.2">
      <c r="B320" s="3">
        <v>2014</v>
      </c>
      <c r="C320" s="4">
        <v>47074914854.660004</v>
      </c>
      <c r="D320" s="5" t="s">
        <v>5</v>
      </c>
      <c r="E320" s="5" t="s">
        <v>12</v>
      </c>
    </row>
    <row r="321" spans="2:5" x14ac:dyDescent="0.2">
      <c r="B321" s="3">
        <v>2014</v>
      </c>
      <c r="C321" s="4">
        <v>13223129701.629999</v>
      </c>
      <c r="D321" s="5" t="s">
        <v>5</v>
      </c>
      <c r="E321" s="5" t="s">
        <v>13</v>
      </c>
    </row>
    <row r="322" spans="2:5" x14ac:dyDescent="0.2">
      <c r="B322" s="3">
        <v>2014</v>
      </c>
      <c r="C322" s="4">
        <v>951277542.55999994</v>
      </c>
      <c r="D322" s="5" t="s">
        <v>14</v>
      </c>
      <c r="E322" s="5" t="s">
        <v>15</v>
      </c>
    </row>
    <row r="323" spans="2:5" x14ac:dyDescent="0.2">
      <c r="B323" s="3">
        <v>2014</v>
      </c>
      <c r="C323" s="4">
        <v>454113150.54000002</v>
      </c>
      <c r="D323" s="5" t="s">
        <v>14</v>
      </c>
      <c r="E323" s="5" t="s">
        <v>16</v>
      </c>
    </row>
    <row r="324" spans="2:5" x14ac:dyDescent="0.2">
      <c r="B324" s="3">
        <v>2014</v>
      </c>
      <c r="C324" s="4">
        <v>335524486.49000001</v>
      </c>
      <c r="D324" s="5" t="s">
        <v>14</v>
      </c>
      <c r="E324" s="5" t="s">
        <v>17</v>
      </c>
    </row>
    <row r="325" spans="2:5" x14ac:dyDescent="0.2">
      <c r="B325" s="3">
        <v>2014</v>
      </c>
      <c r="C325" s="4">
        <v>50556916.659999996</v>
      </c>
      <c r="D325" s="5" t="s">
        <v>14</v>
      </c>
      <c r="E325" s="5" t="s">
        <v>18</v>
      </c>
    </row>
    <row r="326" spans="2:5" x14ac:dyDescent="0.2">
      <c r="B326" s="3">
        <v>2014</v>
      </c>
      <c r="C326" s="4">
        <v>1110425285.05</v>
      </c>
      <c r="D326" s="5" t="s">
        <v>14</v>
      </c>
      <c r="E326" s="5" t="s">
        <v>19</v>
      </c>
    </row>
    <row r="327" spans="2:5" x14ac:dyDescent="0.2">
      <c r="B327" s="3">
        <v>2015</v>
      </c>
      <c r="C327" s="4">
        <v>-39421849.670000002</v>
      </c>
      <c r="D327" s="5" t="s">
        <v>20</v>
      </c>
      <c r="E327" s="5" t="s">
        <v>50</v>
      </c>
    </row>
    <row r="328" spans="2:5" x14ac:dyDescent="0.2">
      <c r="B328" s="3">
        <v>2015</v>
      </c>
      <c r="C328" s="4">
        <v>-51086847.710000001</v>
      </c>
      <c r="D328" s="5" t="s">
        <v>20</v>
      </c>
      <c r="E328" s="5" t="s">
        <v>51</v>
      </c>
    </row>
    <row r="329" spans="2:5" x14ac:dyDescent="0.2">
      <c r="B329" s="3">
        <v>2015</v>
      </c>
      <c r="C329" s="4">
        <v>-71015580.650000006</v>
      </c>
      <c r="D329" s="5" t="s">
        <v>20</v>
      </c>
      <c r="E329" s="5" t="s">
        <v>52</v>
      </c>
    </row>
    <row r="330" spans="2:5" x14ac:dyDescent="0.2">
      <c r="B330" s="3">
        <v>2015</v>
      </c>
      <c r="C330" s="4">
        <v>-5017258.33</v>
      </c>
      <c r="D330" s="5" t="s">
        <v>20</v>
      </c>
      <c r="E330" s="5" t="s">
        <v>53</v>
      </c>
    </row>
    <row r="331" spans="2:5" x14ac:dyDescent="0.2">
      <c r="B331" s="3">
        <v>2015</v>
      </c>
      <c r="C331" s="4">
        <v>-1097160.03</v>
      </c>
      <c r="D331" s="5" t="s">
        <v>20</v>
      </c>
      <c r="E331" s="5" t="s">
        <v>54</v>
      </c>
    </row>
    <row r="332" spans="2:5" x14ac:dyDescent="0.2">
      <c r="B332" s="3">
        <v>2015</v>
      </c>
      <c r="C332" s="4">
        <v>-8696386.0600000005</v>
      </c>
      <c r="D332" s="5" t="s">
        <v>20</v>
      </c>
      <c r="E332" s="5" t="s">
        <v>28</v>
      </c>
    </row>
    <row r="333" spans="2:5" x14ac:dyDescent="0.2">
      <c r="B333" s="3">
        <v>2015</v>
      </c>
      <c r="C333" s="4">
        <v>-1341212.45</v>
      </c>
      <c r="D333" s="5" t="s">
        <v>20</v>
      </c>
      <c r="E333" s="5" t="s">
        <v>47</v>
      </c>
    </row>
    <row r="334" spans="2:5" x14ac:dyDescent="0.2">
      <c r="B334" s="3">
        <v>2015</v>
      </c>
      <c r="C334" s="4">
        <v>-680488327.26999998</v>
      </c>
      <c r="D334" s="5" t="s">
        <v>20</v>
      </c>
      <c r="E334" s="5" t="s">
        <v>30</v>
      </c>
    </row>
    <row r="335" spans="2:5" x14ac:dyDescent="0.2">
      <c r="B335" s="3">
        <v>2015</v>
      </c>
      <c r="C335" s="4">
        <v>-37744609.460000001</v>
      </c>
      <c r="D335" s="5" t="s">
        <v>20</v>
      </c>
      <c r="E335" s="5" t="s">
        <v>43</v>
      </c>
    </row>
    <row r="336" spans="2:5" x14ac:dyDescent="0.2">
      <c r="B336" s="3">
        <v>2015</v>
      </c>
      <c r="C336" s="4">
        <v>-102983268.06</v>
      </c>
      <c r="D336" s="5" t="s">
        <v>20</v>
      </c>
      <c r="E336" s="5" t="s">
        <v>31</v>
      </c>
    </row>
    <row r="337" spans="2:5" x14ac:dyDescent="0.2">
      <c r="B337" s="3">
        <v>2015</v>
      </c>
      <c r="C337" s="4">
        <v>-404987470.10000002</v>
      </c>
      <c r="D337" s="5" t="s">
        <v>20</v>
      </c>
      <c r="E337" s="5" t="s">
        <v>32</v>
      </c>
    </row>
    <row r="338" spans="2:5" x14ac:dyDescent="0.2">
      <c r="B338" s="3">
        <v>2015</v>
      </c>
      <c r="C338" s="4">
        <v>-143617299.02000001</v>
      </c>
      <c r="D338" s="5" t="s">
        <v>20</v>
      </c>
      <c r="E338" s="5" t="s">
        <v>33</v>
      </c>
    </row>
    <row r="339" spans="2:5" x14ac:dyDescent="0.2">
      <c r="B339" s="3">
        <v>2015</v>
      </c>
      <c r="C339" s="4">
        <v>-68289005.280000001</v>
      </c>
      <c r="D339" s="5" t="s">
        <v>20</v>
      </c>
      <c r="E339" s="5" t="s">
        <v>34</v>
      </c>
    </row>
    <row r="340" spans="2:5" x14ac:dyDescent="0.2">
      <c r="B340" s="3">
        <v>2015</v>
      </c>
      <c r="C340" s="4">
        <v>-17444544.140000001</v>
      </c>
      <c r="D340" s="5" t="s">
        <v>20</v>
      </c>
      <c r="E340" s="5" t="s">
        <v>35</v>
      </c>
    </row>
    <row r="341" spans="2:5" x14ac:dyDescent="0.2">
      <c r="B341" s="3">
        <v>2015</v>
      </c>
      <c r="C341" s="4">
        <v>-1918623.28</v>
      </c>
      <c r="D341" s="5" t="s">
        <v>20</v>
      </c>
      <c r="E341" s="5" t="s">
        <v>36</v>
      </c>
    </row>
    <row r="342" spans="2:5" x14ac:dyDescent="0.2">
      <c r="B342" s="3">
        <v>2015</v>
      </c>
      <c r="C342" s="4">
        <v>-520125</v>
      </c>
      <c r="D342" s="5" t="s">
        <v>20</v>
      </c>
      <c r="E342" s="5" t="s">
        <v>57</v>
      </c>
    </row>
    <row r="343" spans="2:5" x14ac:dyDescent="0.2">
      <c r="B343" s="3">
        <v>2015</v>
      </c>
      <c r="C343" s="4">
        <v>-5538190494.5799999</v>
      </c>
      <c r="D343" s="5" t="s">
        <v>20</v>
      </c>
      <c r="E343" s="5" t="s">
        <v>44</v>
      </c>
    </row>
    <row r="344" spans="2:5" x14ac:dyDescent="0.2">
      <c r="B344" s="3">
        <v>2015</v>
      </c>
      <c r="C344" s="4">
        <v>-49810393.020000003</v>
      </c>
      <c r="D344" s="5" t="s">
        <v>20</v>
      </c>
      <c r="E344" s="5" t="s">
        <v>45</v>
      </c>
    </row>
    <row r="345" spans="2:5" x14ac:dyDescent="0.2">
      <c r="B345" s="3">
        <v>2015</v>
      </c>
      <c r="C345" s="4">
        <v>6729768059.3100004</v>
      </c>
      <c r="D345" s="5" t="s">
        <v>48</v>
      </c>
      <c r="E345" s="5" t="s">
        <v>6</v>
      </c>
    </row>
    <row r="346" spans="2:5" x14ac:dyDescent="0.2">
      <c r="B346" s="3">
        <v>2015</v>
      </c>
      <c r="C346" s="4">
        <v>9720</v>
      </c>
      <c r="D346" s="5" t="s">
        <v>48</v>
      </c>
      <c r="E346" s="5" t="s">
        <v>7</v>
      </c>
    </row>
    <row r="347" spans="2:5" x14ac:dyDescent="0.2">
      <c r="B347" s="3">
        <v>2015</v>
      </c>
      <c r="C347" s="4">
        <v>3163128014.54</v>
      </c>
      <c r="D347" s="5" t="s">
        <v>48</v>
      </c>
      <c r="E347" s="5" t="s">
        <v>8</v>
      </c>
    </row>
    <row r="348" spans="2:5" x14ac:dyDescent="0.2">
      <c r="B348" s="3">
        <v>2015</v>
      </c>
      <c r="C348" s="4">
        <v>56487251.520000003</v>
      </c>
      <c r="D348" s="5" t="s">
        <v>48</v>
      </c>
      <c r="E348" s="5" t="s">
        <v>56</v>
      </c>
    </row>
    <row r="349" spans="2:5" x14ac:dyDescent="0.2">
      <c r="B349" s="3">
        <v>2015</v>
      </c>
      <c r="C349" s="4">
        <v>21573191.640000001</v>
      </c>
      <c r="D349" s="5" t="s">
        <v>48</v>
      </c>
      <c r="E349" s="5" t="s">
        <v>9</v>
      </c>
    </row>
    <row r="350" spans="2:5" x14ac:dyDescent="0.2">
      <c r="B350" s="3">
        <v>2015</v>
      </c>
      <c r="C350" s="4">
        <v>155214.85</v>
      </c>
      <c r="D350" s="5" t="s">
        <v>48</v>
      </c>
      <c r="E350" s="5" t="s">
        <v>10</v>
      </c>
    </row>
    <row r="351" spans="2:5" x14ac:dyDescent="0.2">
      <c r="B351" s="3">
        <v>2015</v>
      </c>
      <c r="C351" s="4">
        <v>6857749761.3299999</v>
      </c>
      <c r="D351" s="5" t="s">
        <v>5</v>
      </c>
      <c r="E351" s="5" t="s">
        <v>6</v>
      </c>
    </row>
    <row r="352" spans="2:5" x14ac:dyDescent="0.2">
      <c r="B352" s="3">
        <v>2015</v>
      </c>
      <c r="C352" s="4">
        <v>4138515.33</v>
      </c>
      <c r="D352" s="5" t="s">
        <v>5</v>
      </c>
      <c r="E352" s="5" t="s">
        <v>7</v>
      </c>
    </row>
    <row r="353" spans="2:5" x14ac:dyDescent="0.2">
      <c r="B353" s="3">
        <v>2015</v>
      </c>
      <c r="C353" s="4">
        <v>2868718423.4899998</v>
      </c>
      <c r="D353" s="5" t="s">
        <v>5</v>
      </c>
      <c r="E353" s="5" t="s">
        <v>8</v>
      </c>
    </row>
    <row r="354" spans="2:5" x14ac:dyDescent="0.2">
      <c r="B354" s="3">
        <v>2015</v>
      </c>
      <c r="C354" s="4">
        <v>334797100.60000002</v>
      </c>
      <c r="D354" s="5" t="s">
        <v>5</v>
      </c>
      <c r="E354" s="5" t="s">
        <v>9</v>
      </c>
    </row>
    <row r="355" spans="2:5" x14ac:dyDescent="0.2">
      <c r="B355" s="3">
        <v>2015</v>
      </c>
      <c r="C355" s="4">
        <v>1116828365.55</v>
      </c>
      <c r="D355" s="5" t="s">
        <v>5</v>
      </c>
      <c r="E355" s="5" t="s">
        <v>10</v>
      </c>
    </row>
    <row r="356" spans="2:5" x14ac:dyDescent="0.2">
      <c r="B356" s="3">
        <v>2015</v>
      </c>
      <c r="C356" s="4">
        <v>464481053.24000001</v>
      </c>
      <c r="D356" s="5" t="s">
        <v>5</v>
      </c>
      <c r="E356" s="5" t="s">
        <v>11</v>
      </c>
    </row>
    <row r="357" spans="2:5" x14ac:dyDescent="0.2">
      <c r="B357" s="3">
        <v>2015</v>
      </c>
      <c r="C357" s="4">
        <v>48007295297.730003</v>
      </c>
      <c r="D357" s="5" t="s">
        <v>5</v>
      </c>
      <c r="E357" s="5" t="s">
        <v>12</v>
      </c>
    </row>
    <row r="358" spans="2:5" x14ac:dyDescent="0.2">
      <c r="B358" s="3">
        <v>2015</v>
      </c>
      <c r="C358" s="4">
        <v>13112411718.809999</v>
      </c>
      <c r="D358" s="5" t="s">
        <v>5</v>
      </c>
      <c r="E358" s="5" t="s">
        <v>13</v>
      </c>
    </row>
    <row r="359" spans="2:5" x14ac:dyDescent="0.2">
      <c r="B359" s="3">
        <v>2015</v>
      </c>
      <c r="C359" s="4">
        <v>11735616.52</v>
      </c>
      <c r="D359" s="5" t="s">
        <v>14</v>
      </c>
      <c r="E359" s="5" t="s">
        <v>15</v>
      </c>
    </row>
    <row r="360" spans="2:5" x14ac:dyDescent="0.2">
      <c r="B360" s="3">
        <v>2015</v>
      </c>
      <c r="C360" s="4">
        <v>355925662.52999997</v>
      </c>
      <c r="D360" s="5" t="s">
        <v>14</v>
      </c>
      <c r="E360" s="5" t="s">
        <v>16</v>
      </c>
    </row>
    <row r="361" spans="2:5" x14ac:dyDescent="0.2">
      <c r="B361" s="3">
        <v>2015</v>
      </c>
      <c r="C361" s="4">
        <v>27407698.059999999</v>
      </c>
      <c r="D361" s="5" t="s">
        <v>14</v>
      </c>
      <c r="E361" s="5" t="s">
        <v>17</v>
      </c>
    </row>
    <row r="362" spans="2:5" x14ac:dyDescent="0.2">
      <c r="B362" s="3">
        <v>2015</v>
      </c>
      <c r="C362" s="4">
        <v>996083.34</v>
      </c>
      <c r="D362" s="5" t="s">
        <v>14</v>
      </c>
      <c r="E362" s="5" t="s">
        <v>18</v>
      </c>
    </row>
    <row r="363" spans="2:5" x14ac:dyDescent="0.2">
      <c r="B363" s="3">
        <v>2015</v>
      </c>
      <c r="C363" s="4">
        <v>244917691.22999999</v>
      </c>
      <c r="D363" s="5" t="s">
        <v>14</v>
      </c>
      <c r="E363" s="5" t="s">
        <v>19</v>
      </c>
    </row>
    <row r="364" spans="2:5" x14ac:dyDescent="0.2">
      <c r="B364" s="3">
        <v>2016</v>
      </c>
      <c r="C364" s="4">
        <v>-31154001.859999999</v>
      </c>
      <c r="D364" s="5" t="s">
        <v>20</v>
      </c>
      <c r="E364" s="5" t="s">
        <v>50</v>
      </c>
    </row>
    <row r="365" spans="2:5" x14ac:dyDescent="0.2">
      <c r="B365" s="3">
        <v>2016</v>
      </c>
      <c r="C365" s="4">
        <v>-31699973.699999999</v>
      </c>
      <c r="D365" s="5" t="s">
        <v>20</v>
      </c>
      <c r="E365" s="5" t="s">
        <v>51</v>
      </c>
    </row>
    <row r="366" spans="2:5" x14ac:dyDescent="0.2">
      <c r="B366" s="3">
        <v>2016</v>
      </c>
      <c r="C366" s="4">
        <v>-52008330.030000001</v>
      </c>
      <c r="D366" s="5" t="s">
        <v>20</v>
      </c>
      <c r="E366" s="5" t="s">
        <v>52</v>
      </c>
    </row>
    <row r="367" spans="2:5" x14ac:dyDescent="0.2">
      <c r="B367" s="3">
        <v>2016</v>
      </c>
      <c r="C367" s="4">
        <v>-2994986.94</v>
      </c>
      <c r="D367" s="5" t="s">
        <v>20</v>
      </c>
      <c r="E367" s="5" t="s">
        <v>53</v>
      </c>
    </row>
    <row r="368" spans="2:5" x14ac:dyDescent="0.2">
      <c r="B368" s="3">
        <v>2016</v>
      </c>
      <c r="C368" s="4">
        <v>-796023.05</v>
      </c>
      <c r="D368" s="5" t="s">
        <v>20</v>
      </c>
      <c r="E368" s="5" t="s">
        <v>54</v>
      </c>
    </row>
    <row r="369" spans="2:5" x14ac:dyDescent="0.2">
      <c r="B369" s="3">
        <v>2016</v>
      </c>
      <c r="C369" s="4">
        <v>-12660721.67</v>
      </c>
      <c r="D369" s="5" t="s">
        <v>20</v>
      </c>
      <c r="E369" s="5" t="s">
        <v>28</v>
      </c>
    </row>
    <row r="370" spans="2:5" x14ac:dyDescent="0.2">
      <c r="B370" s="3">
        <v>2016</v>
      </c>
      <c r="C370" s="4">
        <v>-1338607.3</v>
      </c>
      <c r="D370" s="5" t="s">
        <v>20</v>
      </c>
      <c r="E370" s="5" t="s">
        <v>47</v>
      </c>
    </row>
    <row r="371" spans="2:5" x14ac:dyDescent="0.2">
      <c r="B371" s="3">
        <v>2016</v>
      </c>
      <c r="C371" s="4">
        <v>-780334407.20000005</v>
      </c>
      <c r="D371" s="5" t="s">
        <v>20</v>
      </c>
      <c r="E371" s="5" t="s">
        <v>30</v>
      </c>
    </row>
    <row r="372" spans="2:5" x14ac:dyDescent="0.2">
      <c r="B372" s="3">
        <v>2016</v>
      </c>
      <c r="C372" s="4">
        <v>-37744609.439999998</v>
      </c>
      <c r="D372" s="5" t="s">
        <v>20</v>
      </c>
      <c r="E372" s="5" t="s">
        <v>43</v>
      </c>
    </row>
    <row r="373" spans="2:5" x14ac:dyDescent="0.2">
      <c r="B373" s="3">
        <v>2016</v>
      </c>
      <c r="C373" s="4">
        <v>-76721397.489999995</v>
      </c>
      <c r="D373" s="5" t="s">
        <v>20</v>
      </c>
      <c r="E373" s="5" t="s">
        <v>31</v>
      </c>
    </row>
    <row r="374" spans="2:5" x14ac:dyDescent="0.2">
      <c r="B374" s="3">
        <v>2016</v>
      </c>
      <c r="C374" s="4">
        <v>-436593112.66000003</v>
      </c>
      <c r="D374" s="5" t="s">
        <v>20</v>
      </c>
      <c r="E374" s="5" t="s">
        <v>32</v>
      </c>
    </row>
    <row r="375" spans="2:5" x14ac:dyDescent="0.2">
      <c r="B375" s="3">
        <v>2016</v>
      </c>
      <c r="C375" s="4">
        <v>-152032790.97999999</v>
      </c>
      <c r="D375" s="5" t="s">
        <v>20</v>
      </c>
      <c r="E375" s="5" t="s">
        <v>33</v>
      </c>
    </row>
    <row r="376" spans="2:5" x14ac:dyDescent="0.2">
      <c r="B376" s="3">
        <v>2016</v>
      </c>
      <c r="C376" s="4">
        <v>-70852817.219999999</v>
      </c>
      <c r="D376" s="5" t="s">
        <v>20</v>
      </c>
      <c r="E376" s="5" t="s">
        <v>34</v>
      </c>
    </row>
    <row r="377" spans="2:5" x14ac:dyDescent="0.2">
      <c r="B377" s="3">
        <v>2016</v>
      </c>
      <c r="C377" s="4">
        <v>-27921893.280000001</v>
      </c>
      <c r="D377" s="5" t="s">
        <v>20</v>
      </c>
      <c r="E377" s="5" t="s">
        <v>35</v>
      </c>
    </row>
    <row r="378" spans="2:5" x14ac:dyDescent="0.2">
      <c r="B378" s="3">
        <v>2016</v>
      </c>
      <c r="C378" s="4">
        <v>-6417910.9000000004</v>
      </c>
      <c r="D378" s="5" t="s">
        <v>20</v>
      </c>
      <c r="E378" s="5" t="s">
        <v>36</v>
      </c>
    </row>
    <row r="379" spans="2:5" x14ac:dyDescent="0.2">
      <c r="B379" s="3">
        <v>2016</v>
      </c>
      <c r="C379" s="4">
        <v>-458250</v>
      </c>
      <c r="D379" s="5" t="s">
        <v>20</v>
      </c>
      <c r="E379" s="5" t="s">
        <v>55</v>
      </c>
    </row>
    <row r="380" spans="2:5" x14ac:dyDescent="0.2">
      <c r="B380" s="3">
        <v>2016</v>
      </c>
      <c r="C380" s="4">
        <v>-6084030498.4899998</v>
      </c>
      <c r="D380" s="5" t="s">
        <v>20</v>
      </c>
      <c r="E380" s="5" t="s">
        <v>44</v>
      </c>
    </row>
    <row r="381" spans="2:5" x14ac:dyDescent="0.2">
      <c r="B381" s="3">
        <v>2016</v>
      </c>
      <c r="C381" s="4">
        <v>-52828604.530000001</v>
      </c>
      <c r="D381" s="5" t="s">
        <v>20</v>
      </c>
      <c r="E381" s="5" t="s">
        <v>45</v>
      </c>
    </row>
    <row r="382" spans="2:5" x14ac:dyDescent="0.2">
      <c r="B382" s="3">
        <v>2016</v>
      </c>
      <c r="C382" s="4">
        <v>9376074798.3899994</v>
      </c>
      <c r="D382" s="5" t="s">
        <v>48</v>
      </c>
      <c r="E382" s="5" t="s">
        <v>6</v>
      </c>
    </row>
    <row r="383" spans="2:5" x14ac:dyDescent="0.2">
      <c r="B383" s="3">
        <v>2016</v>
      </c>
      <c r="C383" s="4">
        <v>8350</v>
      </c>
      <c r="D383" s="5" t="s">
        <v>48</v>
      </c>
      <c r="E383" s="5" t="s">
        <v>7</v>
      </c>
    </row>
    <row r="384" spans="2:5" x14ac:dyDescent="0.2">
      <c r="B384" s="3">
        <v>2016</v>
      </c>
      <c r="C384" s="4">
        <v>3767232643.25</v>
      </c>
      <c r="D384" s="5" t="s">
        <v>48</v>
      </c>
      <c r="E384" s="5" t="s">
        <v>8</v>
      </c>
    </row>
    <row r="385" spans="2:5" x14ac:dyDescent="0.2">
      <c r="B385" s="3">
        <v>2016</v>
      </c>
      <c r="C385" s="4">
        <v>156581831.03999999</v>
      </c>
      <c r="D385" s="5" t="s">
        <v>48</v>
      </c>
      <c r="E385" s="5" t="s">
        <v>56</v>
      </c>
    </row>
    <row r="386" spans="2:5" x14ac:dyDescent="0.2">
      <c r="B386" s="3">
        <v>2016</v>
      </c>
      <c r="C386" s="4">
        <v>5364759.53</v>
      </c>
      <c r="D386" s="5" t="s">
        <v>48</v>
      </c>
      <c r="E386" s="5" t="s">
        <v>9</v>
      </c>
    </row>
    <row r="387" spans="2:5" x14ac:dyDescent="0.2">
      <c r="B387" s="3">
        <v>2016</v>
      </c>
      <c r="C387" s="4">
        <v>211016.11</v>
      </c>
      <c r="D387" s="5" t="s">
        <v>48</v>
      </c>
      <c r="E387" s="5" t="s">
        <v>10</v>
      </c>
    </row>
    <row r="388" spans="2:5" x14ac:dyDescent="0.2">
      <c r="B388" s="3">
        <v>2016</v>
      </c>
      <c r="C388" s="4">
        <v>2863716756.1100001</v>
      </c>
      <c r="D388" s="5" t="s">
        <v>5</v>
      </c>
      <c r="E388" s="5" t="s">
        <v>6</v>
      </c>
    </row>
    <row r="389" spans="2:5" x14ac:dyDescent="0.2">
      <c r="B389" s="3">
        <v>2016</v>
      </c>
      <c r="C389" s="4">
        <v>5783189.04</v>
      </c>
      <c r="D389" s="5" t="s">
        <v>5</v>
      </c>
      <c r="E389" s="5" t="s">
        <v>7</v>
      </c>
    </row>
    <row r="390" spans="2:5" x14ac:dyDescent="0.2">
      <c r="B390" s="3">
        <v>2016</v>
      </c>
      <c r="C390" s="4">
        <v>2998887293.6500001</v>
      </c>
      <c r="D390" s="5" t="s">
        <v>5</v>
      </c>
      <c r="E390" s="5" t="s">
        <v>8</v>
      </c>
    </row>
    <row r="391" spans="2:5" x14ac:dyDescent="0.2">
      <c r="B391" s="3">
        <v>2016</v>
      </c>
      <c r="C391" s="4">
        <v>448250912.54000002</v>
      </c>
      <c r="D391" s="5" t="s">
        <v>5</v>
      </c>
      <c r="E391" s="5" t="s">
        <v>9</v>
      </c>
    </row>
    <row r="392" spans="2:5" x14ac:dyDescent="0.2">
      <c r="B392" s="3">
        <v>2016</v>
      </c>
      <c r="C392" s="4">
        <v>2302156506.54</v>
      </c>
      <c r="D392" s="5" t="s">
        <v>5</v>
      </c>
      <c r="E392" s="5" t="s">
        <v>10</v>
      </c>
    </row>
    <row r="393" spans="2:5" x14ac:dyDescent="0.2">
      <c r="B393" s="3">
        <v>2016</v>
      </c>
      <c r="C393" s="4">
        <v>573381360.58000004</v>
      </c>
      <c r="D393" s="5" t="s">
        <v>5</v>
      </c>
      <c r="E393" s="5" t="s">
        <v>11</v>
      </c>
    </row>
    <row r="394" spans="2:5" x14ac:dyDescent="0.2">
      <c r="B394" s="3">
        <v>2016</v>
      </c>
      <c r="C394" s="4">
        <v>52976823100.82</v>
      </c>
      <c r="D394" s="5" t="s">
        <v>5</v>
      </c>
      <c r="E394" s="5" t="s">
        <v>12</v>
      </c>
    </row>
    <row r="395" spans="2:5" x14ac:dyDescent="0.2">
      <c r="B395" s="3">
        <v>2016</v>
      </c>
      <c r="C395" s="4">
        <v>14451773600.639999</v>
      </c>
      <c r="D395" s="5" t="s">
        <v>5</v>
      </c>
      <c r="E395" s="5" t="s">
        <v>13</v>
      </c>
    </row>
    <row r="396" spans="2:5" x14ac:dyDescent="0.2">
      <c r="B396" s="3">
        <v>2016</v>
      </c>
      <c r="C396" s="4">
        <v>26389357.800000001</v>
      </c>
      <c r="D396" s="5" t="s">
        <v>14</v>
      </c>
      <c r="E396" s="5" t="s">
        <v>15</v>
      </c>
    </row>
    <row r="397" spans="2:5" x14ac:dyDescent="0.2">
      <c r="B397" s="3">
        <v>2016</v>
      </c>
      <c r="C397" s="4">
        <v>261911310.91999999</v>
      </c>
      <c r="D397" s="5" t="s">
        <v>14</v>
      </c>
      <c r="E397" s="5" t="s">
        <v>16</v>
      </c>
    </row>
    <row r="398" spans="2:5" x14ac:dyDescent="0.2">
      <c r="B398" s="3">
        <v>2016</v>
      </c>
      <c r="C398" s="4">
        <v>1153947273.8599999</v>
      </c>
      <c r="D398" s="5" t="s">
        <v>14</v>
      </c>
      <c r="E398" s="5" t="s">
        <v>17</v>
      </c>
    </row>
    <row r="399" spans="2:5" x14ac:dyDescent="0.2">
      <c r="B399" s="3">
        <v>2016</v>
      </c>
      <c r="C399" s="4">
        <v>61673800.240000002</v>
      </c>
      <c r="D399" s="5" t="s">
        <v>14</v>
      </c>
      <c r="E399" s="5" t="s">
        <v>18</v>
      </c>
    </row>
    <row r="400" spans="2:5" x14ac:dyDescent="0.2">
      <c r="B400" s="3">
        <v>2016</v>
      </c>
      <c r="C400" s="4">
        <v>394129781.36000001</v>
      </c>
      <c r="D400" s="5" t="s">
        <v>14</v>
      </c>
      <c r="E400" s="5" t="s">
        <v>19</v>
      </c>
    </row>
    <row r="401" spans="2:5" x14ac:dyDescent="0.2">
      <c r="B401" s="3">
        <v>2017</v>
      </c>
      <c r="C401" s="4">
        <v>-38550390.710000001</v>
      </c>
      <c r="D401" s="5" t="s">
        <v>20</v>
      </c>
      <c r="E401" s="5" t="s">
        <v>50</v>
      </c>
    </row>
    <row r="402" spans="2:5" x14ac:dyDescent="0.2">
      <c r="B402" s="3">
        <v>2017</v>
      </c>
      <c r="C402" s="4">
        <v>-32774274.789999999</v>
      </c>
      <c r="D402" s="5" t="s">
        <v>20</v>
      </c>
      <c r="E402" s="5" t="s">
        <v>51</v>
      </c>
    </row>
    <row r="403" spans="2:5" x14ac:dyDescent="0.2">
      <c r="B403" s="3">
        <v>2017</v>
      </c>
      <c r="C403" s="4">
        <v>-35606042.859999999</v>
      </c>
      <c r="D403" s="5" t="s">
        <v>20</v>
      </c>
      <c r="E403" s="5" t="s">
        <v>52</v>
      </c>
    </row>
    <row r="404" spans="2:5" x14ac:dyDescent="0.2">
      <c r="B404" s="3">
        <v>2017</v>
      </c>
      <c r="C404" s="4">
        <v>-2109465.14</v>
      </c>
      <c r="D404" s="5" t="s">
        <v>20</v>
      </c>
      <c r="E404" s="5" t="s">
        <v>53</v>
      </c>
    </row>
    <row r="405" spans="2:5" x14ac:dyDescent="0.2">
      <c r="B405" s="3">
        <v>2017</v>
      </c>
      <c r="C405" s="4">
        <v>-1357326.34</v>
      </c>
      <c r="D405" s="5" t="s">
        <v>20</v>
      </c>
      <c r="E405" s="5" t="s">
        <v>54</v>
      </c>
    </row>
    <row r="406" spans="2:5" x14ac:dyDescent="0.2">
      <c r="B406" s="3">
        <v>2017</v>
      </c>
      <c r="C406" s="4">
        <v>-12775025.720000001</v>
      </c>
      <c r="D406" s="5" t="s">
        <v>20</v>
      </c>
      <c r="E406" s="5" t="s">
        <v>28</v>
      </c>
    </row>
    <row r="407" spans="2:5" x14ac:dyDescent="0.2">
      <c r="B407" s="3">
        <v>2017</v>
      </c>
      <c r="C407" s="4">
        <v>-5154936.25</v>
      </c>
      <c r="D407" s="5" t="s">
        <v>20</v>
      </c>
      <c r="E407" s="5" t="s">
        <v>47</v>
      </c>
    </row>
    <row r="408" spans="2:5" x14ac:dyDescent="0.2">
      <c r="B408" s="3">
        <v>2017</v>
      </c>
      <c r="C408" s="4">
        <v>-741779773.44000006</v>
      </c>
      <c r="D408" s="5" t="s">
        <v>20</v>
      </c>
      <c r="E408" s="5" t="s">
        <v>30</v>
      </c>
    </row>
    <row r="409" spans="2:5" x14ac:dyDescent="0.2">
      <c r="B409" s="3">
        <v>2017</v>
      </c>
      <c r="C409" s="4">
        <v>-37744609.439999998</v>
      </c>
      <c r="D409" s="5" t="s">
        <v>20</v>
      </c>
      <c r="E409" s="5" t="s">
        <v>43</v>
      </c>
    </row>
    <row r="410" spans="2:5" x14ac:dyDescent="0.2">
      <c r="B410" s="3">
        <v>2017</v>
      </c>
      <c r="C410" s="4">
        <v>-85859022.359999999</v>
      </c>
      <c r="D410" s="5" t="s">
        <v>20</v>
      </c>
      <c r="E410" s="5" t="s">
        <v>31</v>
      </c>
    </row>
    <row r="411" spans="2:5" x14ac:dyDescent="0.2">
      <c r="B411" s="3">
        <v>2017</v>
      </c>
      <c r="C411" s="4">
        <v>-460968457.18000001</v>
      </c>
      <c r="D411" s="5" t="s">
        <v>20</v>
      </c>
      <c r="E411" s="5" t="s">
        <v>32</v>
      </c>
    </row>
    <row r="412" spans="2:5" x14ac:dyDescent="0.2">
      <c r="B412" s="3">
        <v>2017</v>
      </c>
      <c r="C412" s="4">
        <v>-167432989.03999999</v>
      </c>
      <c r="D412" s="5" t="s">
        <v>20</v>
      </c>
      <c r="E412" s="5" t="s">
        <v>33</v>
      </c>
    </row>
    <row r="413" spans="2:5" x14ac:dyDescent="0.2">
      <c r="B413" s="3">
        <v>2017</v>
      </c>
      <c r="C413" s="4">
        <v>-67658930.239999995</v>
      </c>
      <c r="D413" s="5" t="s">
        <v>20</v>
      </c>
      <c r="E413" s="5" t="s">
        <v>34</v>
      </c>
    </row>
    <row r="414" spans="2:5" x14ac:dyDescent="0.2">
      <c r="B414" s="3">
        <v>2017</v>
      </c>
      <c r="C414" s="4">
        <v>-28806394.93</v>
      </c>
      <c r="D414" s="5" t="s">
        <v>20</v>
      </c>
      <c r="E414" s="5" t="s">
        <v>35</v>
      </c>
    </row>
    <row r="415" spans="2:5" x14ac:dyDescent="0.2">
      <c r="B415" s="3">
        <v>2017</v>
      </c>
      <c r="C415" s="4">
        <v>-7712118.3899999997</v>
      </c>
      <c r="D415" s="5" t="s">
        <v>20</v>
      </c>
      <c r="E415" s="5" t="s">
        <v>36</v>
      </c>
    </row>
    <row r="416" spans="2:5" x14ac:dyDescent="0.2">
      <c r="B416" s="3">
        <v>2017</v>
      </c>
      <c r="C416" s="4">
        <v>-1668369.74</v>
      </c>
      <c r="D416" s="5" t="s">
        <v>20</v>
      </c>
      <c r="E416" s="5" t="s">
        <v>49</v>
      </c>
    </row>
    <row r="417" spans="2:5" x14ac:dyDescent="0.2">
      <c r="B417" s="3">
        <v>2017</v>
      </c>
      <c r="C417" s="4">
        <v>-6697718005.5100002</v>
      </c>
      <c r="D417" s="5" t="s">
        <v>20</v>
      </c>
      <c r="E417" s="5" t="s">
        <v>44</v>
      </c>
    </row>
    <row r="418" spans="2:5" x14ac:dyDescent="0.2">
      <c r="B418" s="3">
        <v>2017</v>
      </c>
      <c r="C418" s="4">
        <v>-150237929.52000001</v>
      </c>
      <c r="D418" s="5" t="s">
        <v>20</v>
      </c>
      <c r="E418" s="5" t="s">
        <v>45</v>
      </c>
    </row>
    <row r="419" spans="2:5" x14ac:dyDescent="0.2">
      <c r="B419" s="3">
        <v>2017</v>
      </c>
      <c r="C419" s="4">
        <v>12279573823.59</v>
      </c>
      <c r="D419" s="5" t="s">
        <v>48</v>
      </c>
      <c r="E419" s="5" t="s">
        <v>6</v>
      </c>
    </row>
    <row r="420" spans="2:5" x14ac:dyDescent="0.2">
      <c r="B420" s="3">
        <v>2017</v>
      </c>
      <c r="C420" s="4">
        <v>35098.800000000003</v>
      </c>
      <c r="D420" s="5" t="s">
        <v>48</v>
      </c>
      <c r="E420" s="5" t="s">
        <v>7</v>
      </c>
    </row>
    <row r="421" spans="2:5" x14ac:dyDescent="0.2">
      <c r="B421" s="3">
        <v>2017</v>
      </c>
      <c r="C421" s="4">
        <v>3920094435.2800002</v>
      </c>
      <c r="D421" s="5" t="s">
        <v>48</v>
      </c>
      <c r="E421" s="5" t="s">
        <v>8</v>
      </c>
    </row>
    <row r="422" spans="2:5" x14ac:dyDescent="0.2">
      <c r="B422" s="3">
        <v>2017</v>
      </c>
      <c r="C422" s="4">
        <v>187819559.91999999</v>
      </c>
      <c r="D422" s="5" t="s">
        <v>48</v>
      </c>
      <c r="E422" s="5" t="s">
        <v>56</v>
      </c>
    </row>
    <row r="423" spans="2:5" x14ac:dyDescent="0.2">
      <c r="B423" s="3">
        <v>2017</v>
      </c>
      <c r="C423" s="4">
        <v>0</v>
      </c>
      <c r="D423" s="5" t="s">
        <v>48</v>
      </c>
      <c r="E423" s="5" t="s">
        <v>9</v>
      </c>
    </row>
    <row r="424" spans="2:5" x14ac:dyDescent="0.2">
      <c r="B424" s="3">
        <v>2017</v>
      </c>
      <c r="C424" s="4">
        <v>232687.84</v>
      </c>
      <c r="D424" s="5" t="s">
        <v>48</v>
      </c>
      <c r="E424" s="5" t="s">
        <v>10</v>
      </c>
    </row>
    <row r="425" spans="2:5" x14ac:dyDescent="0.2">
      <c r="B425" s="3">
        <v>2017</v>
      </c>
      <c r="C425" s="4">
        <v>2835451512.5</v>
      </c>
      <c r="D425" s="5" t="s">
        <v>5</v>
      </c>
      <c r="E425" s="5" t="s">
        <v>6</v>
      </c>
    </row>
    <row r="426" spans="2:5" x14ac:dyDescent="0.2">
      <c r="B426" s="3">
        <v>2017</v>
      </c>
      <c r="C426" s="4">
        <v>4819234.7300000004</v>
      </c>
      <c r="D426" s="5" t="s">
        <v>5</v>
      </c>
      <c r="E426" s="5" t="s">
        <v>7</v>
      </c>
    </row>
    <row r="427" spans="2:5" x14ac:dyDescent="0.2">
      <c r="B427" s="3">
        <v>2017</v>
      </c>
      <c r="C427" s="4">
        <v>3044358463.1500001</v>
      </c>
      <c r="D427" s="5" t="s">
        <v>5</v>
      </c>
      <c r="E427" s="5" t="s">
        <v>8</v>
      </c>
    </row>
    <row r="428" spans="2:5" x14ac:dyDescent="0.2">
      <c r="B428" s="3">
        <v>2017</v>
      </c>
      <c r="C428" s="4">
        <v>471953327.31999999</v>
      </c>
      <c r="D428" s="5" t="s">
        <v>5</v>
      </c>
      <c r="E428" s="5" t="s">
        <v>9</v>
      </c>
    </row>
    <row r="429" spans="2:5" x14ac:dyDescent="0.2">
      <c r="B429" s="3">
        <v>2017</v>
      </c>
      <c r="C429" s="4">
        <v>976622398.65999997</v>
      </c>
      <c r="D429" s="5" t="s">
        <v>5</v>
      </c>
      <c r="E429" s="5" t="s">
        <v>10</v>
      </c>
    </row>
    <row r="430" spans="2:5" x14ac:dyDescent="0.2">
      <c r="B430" s="3">
        <v>2017</v>
      </c>
      <c r="C430" s="4">
        <v>603108837.34000003</v>
      </c>
      <c r="D430" s="5" t="s">
        <v>5</v>
      </c>
      <c r="E430" s="5" t="s">
        <v>11</v>
      </c>
    </row>
    <row r="431" spans="2:5" x14ac:dyDescent="0.2">
      <c r="B431" s="3">
        <v>2017</v>
      </c>
      <c r="C431" s="4">
        <v>58025268940.419998</v>
      </c>
      <c r="D431" s="5" t="s">
        <v>5</v>
      </c>
      <c r="E431" s="5" t="s">
        <v>12</v>
      </c>
    </row>
    <row r="432" spans="2:5" x14ac:dyDescent="0.2">
      <c r="B432" s="3">
        <v>2017</v>
      </c>
      <c r="C432" s="4">
        <v>14249934111.59</v>
      </c>
      <c r="D432" s="5" t="s">
        <v>5</v>
      </c>
      <c r="E432" s="5" t="s">
        <v>13</v>
      </c>
    </row>
    <row r="433" spans="2:5" x14ac:dyDescent="0.2">
      <c r="B433" s="3">
        <v>2017</v>
      </c>
      <c r="C433" s="4">
        <v>99487590.230000004</v>
      </c>
      <c r="D433" s="5" t="s">
        <v>14</v>
      </c>
      <c r="E433" s="5" t="s">
        <v>15</v>
      </c>
    </row>
    <row r="434" spans="2:5" x14ac:dyDescent="0.2">
      <c r="B434" s="3">
        <v>2017</v>
      </c>
      <c r="C434" s="4">
        <v>179581862.44999999</v>
      </c>
      <c r="D434" s="5" t="s">
        <v>14</v>
      </c>
      <c r="E434" s="5" t="s">
        <v>16</v>
      </c>
    </row>
    <row r="435" spans="2:5" x14ac:dyDescent="0.2">
      <c r="B435" s="3">
        <v>2017</v>
      </c>
      <c r="C435" s="4">
        <v>66051183.469999999</v>
      </c>
      <c r="D435" s="5" t="s">
        <v>14</v>
      </c>
      <c r="E435" s="5" t="s">
        <v>17</v>
      </c>
    </row>
    <row r="436" spans="2:5" x14ac:dyDescent="0.2">
      <c r="B436" s="3">
        <v>2017</v>
      </c>
      <c r="C436" s="4">
        <v>0</v>
      </c>
      <c r="D436" s="5" t="s">
        <v>14</v>
      </c>
      <c r="E436" s="5" t="s">
        <v>18</v>
      </c>
    </row>
    <row r="437" spans="2:5" x14ac:dyDescent="0.2">
      <c r="B437" s="3">
        <v>2017</v>
      </c>
      <c r="C437" s="4">
        <v>255430088.87</v>
      </c>
      <c r="D437" s="5" t="s">
        <v>14</v>
      </c>
      <c r="E437" s="5" t="s">
        <v>19</v>
      </c>
    </row>
  </sheetData>
  <mergeCells count="1">
    <mergeCell ref="C2:E2"/>
  </mergeCells>
  <pageMargins left="0.78431372549019618" right="0.78431372549019618" top="0.98039215686274517" bottom="0.98039215686274517" header="0.50980392156862753" footer="0.50980392156862753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C6008"/>
  <sheetViews>
    <sheetView topLeftCell="I1" workbookViewId="0">
      <selection activeCell="J6" sqref="J6:Y6"/>
    </sheetView>
  </sheetViews>
  <sheetFormatPr defaultRowHeight="12.75" x14ac:dyDescent="0.2"/>
  <cols>
    <col min="3" max="3" width="21.5703125" bestFit="1" customWidth="1"/>
    <col min="4" max="4" width="32.140625" bestFit="1" customWidth="1"/>
    <col min="5" max="5" width="29.42578125" bestFit="1" customWidth="1"/>
    <col min="6" max="6" width="75.42578125" bestFit="1" customWidth="1"/>
    <col min="7" max="7" width="76" bestFit="1" customWidth="1"/>
    <col min="9" max="9" width="33.140625" customWidth="1"/>
    <col min="10" max="10" width="20.140625" customWidth="1"/>
    <col min="11" max="11" width="11" customWidth="1"/>
    <col min="12" max="25" width="12" customWidth="1"/>
    <col min="26" max="26" width="11" customWidth="1"/>
    <col min="27" max="27" width="12.42578125" customWidth="1"/>
    <col min="28" max="28" width="13.140625" bestFit="1" customWidth="1"/>
    <col min="29" max="29" width="56.140625" bestFit="1" customWidth="1"/>
    <col min="30" max="30" width="26.42578125" bestFit="1" customWidth="1"/>
    <col min="31" max="31" width="75" bestFit="1" customWidth="1"/>
    <col min="32" max="32" width="58.85546875" bestFit="1" customWidth="1"/>
    <col min="33" max="33" width="66.42578125" bestFit="1" customWidth="1"/>
    <col min="34" max="34" width="29.42578125" bestFit="1" customWidth="1"/>
    <col min="35" max="35" width="79.140625" bestFit="1" customWidth="1"/>
    <col min="36" max="36" width="39.28515625" bestFit="1" customWidth="1"/>
    <col min="37" max="37" width="60" bestFit="1" customWidth="1"/>
    <col min="38" max="38" width="50.140625" bestFit="1" customWidth="1"/>
    <col min="39" max="39" width="38.42578125" bestFit="1" customWidth="1"/>
    <col min="40" max="40" width="43.85546875" bestFit="1" customWidth="1"/>
    <col min="41" max="41" width="15.7109375" bestFit="1" customWidth="1"/>
    <col min="42" max="43" width="24.7109375" bestFit="1" customWidth="1"/>
    <col min="44" max="44" width="51.28515625" bestFit="1" customWidth="1"/>
    <col min="45" max="45" width="37.5703125" bestFit="1" customWidth="1"/>
    <col min="46" max="46" width="56.140625" bestFit="1" customWidth="1"/>
    <col min="47" max="47" width="40.28515625" bestFit="1" customWidth="1"/>
    <col min="48" max="48" width="37" bestFit="1" customWidth="1"/>
    <col min="49" max="49" width="45.28515625" bestFit="1" customWidth="1"/>
    <col min="50" max="50" width="41.5703125" bestFit="1" customWidth="1"/>
    <col min="51" max="51" width="80.28515625" bestFit="1" customWidth="1"/>
    <col min="52" max="52" width="36.140625" bestFit="1" customWidth="1"/>
    <col min="53" max="53" width="80.42578125" bestFit="1" customWidth="1"/>
    <col min="54" max="54" width="60.140625" bestFit="1" customWidth="1"/>
    <col min="55" max="56" width="51.42578125" bestFit="1" customWidth="1"/>
    <col min="57" max="57" width="26.85546875" bestFit="1" customWidth="1"/>
    <col min="58" max="58" width="65.42578125" bestFit="1" customWidth="1"/>
    <col min="59" max="59" width="55.28515625" bestFit="1" customWidth="1"/>
    <col min="60" max="60" width="72.85546875" bestFit="1" customWidth="1"/>
    <col min="61" max="61" width="41.5703125" bestFit="1" customWidth="1"/>
    <col min="62" max="62" width="70.140625" bestFit="1" customWidth="1"/>
    <col min="63" max="63" width="52.28515625" bestFit="1" customWidth="1"/>
    <col min="64" max="64" width="25.140625" bestFit="1" customWidth="1"/>
    <col min="65" max="65" width="35" bestFit="1" customWidth="1"/>
    <col min="66" max="66" width="53.42578125" bestFit="1" customWidth="1"/>
    <col min="67" max="67" width="50.5703125" bestFit="1" customWidth="1"/>
    <col min="68" max="68" width="60.140625" bestFit="1" customWidth="1"/>
    <col min="69" max="69" width="57.85546875" bestFit="1" customWidth="1"/>
    <col min="70" max="70" width="47.85546875" bestFit="1" customWidth="1"/>
    <col min="71" max="71" width="53.42578125" bestFit="1" customWidth="1"/>
    <col min="72" max="72" width="25.28515625" bestFit="1" customWidth="1"/>
    <col min="73" max="73" width="52.7109375" bestFit="1" customWidth="1"/>
    <col min="74" max="74" width="43.85546875" bestFit="1" customWidth="1"/>
    <col min="75" max="75" width="80.85546875" bestFit="1" customWidth="1"/>
    <col min="76" max="76" width="36.85546875" bestFit="1" customWidth="1"/>
    <col min="77" max="77" width="65.140625" bestFit="1" customWidth="1"/>
    <col min="78" max="78" width="27.28515625" bestFit="1" customWidth="1"/>
    <col min="79" max="79" width="50.42578125" bestFit="1" customWidth="1"/>
    <col min="80" max="80" width="58" bestFit="1" customWidth="1"/>
    <col min="81" max="81" width="29.7109375" bestFit="1" customWidth="1"/>
    <col min="82" max="82" width="28.28515625" bestFit="1" customWidth="1"/>
    <col min="83" max="83" width="27.140625" bestFit="1" customWidth="1"/>
    <col min="84" max="84" width="13.7109375" bestFit="1" customWidth="1"/>
    <col min="85" max="85" width="82.140625" bestFit="1" customWidth="1"/>
    <col min="86" max="86" width="46.5703125" bestFit="1" customWidth="1"/>
    <col min="87" max="87" width="12" bestFit="1" customWidth="1"/>
    <col min="88" max="88" width="13.5703125" bestFit="1" customWidth="1"/>
    <col min="89" max="89" width="40.7109375" bestFit="1" customWidth="1"/>
    <col min="90" max="90" width="56.140625" bestFit="1" customWidth="1"/>
    <col min="91" max="91" width="63.85546875" bestFit="1" customWidth="1"/>
    <col min="92" max="92" width="65.5703125" bestFit="1" customWidth="1"/>
    <col min="93" max="93" width="50.5703125" bestFit="1" customWidth="1"/>
    <col min="94" max="94" width="38.7109375" bestFit="1" customWidth="1"/>
    <col min="95" max="95" width="55.42578125" bestFit="1" customWidth="1"/>
    <col min="96" max="96" width="39.5703125" bestFit="1" customWidth="1"/>
    <col min="97" max="97" width="40.85546875" bestFit="1" customWidth="1"/>
    <col min="98" max="98" width="40" bestFit="1" customWidth="1"/>
    <col min="99" max="100" width="42.85546875" bestFit="1" customWidth="1"/>
    <col min="101" max="101" width="62" bestFit="1" customWidth="1"/>
    <col min="102" max="102" width="64" bestFit="1" customWidth="1"/>
    <col min="103" max="103" width="39.140625" bestFit="1" customWidth="1"/>
    <col min="104" max="104" width="68.7109375" bestFit="1" customWidth="1"/>
    <col min="105" max="105" width="12" bestFit="1" customWidth="1"/>
    <col min="106" max="106" width="75.85546875" bestFit="1" customWidth="1"/>
    <col min="107" max="107" width="49.85546875" bestFit="1" customWidth="1"/>
    <col min="108" max="108" width="39.7109375" bestFit="1" customWidth="1"/>
    <col min="109" max="109" width="18.42578125" bestFit="1" customWidth="1"/>
    <col min="110" max="110" width="30.85546875" bestFit="1" customWidth="1"/>
    <col min="111" max="111" width="12" bestFit="1" customWidth="1"/>
    <col min="112" max="112" width="48.140625" bestFit="1" customWidth="1"/>
    <col min="113" max="113" width="61.85546875" bestFit="1" customWidth="1"/>
    <col min="114" max="114" width="62.42578125" bestFit="1" customWidth="1"/>
    <col min="115" max="115" width="61.85546875" bestFit="1" customWidth="1"/>
    <col min="116" max="116" width="57" bestFit="1" customWidth="1"/>
    <col min="117" max="117" width="31.7109375" bestFit="1" customWidth="1"/>
    <col min="118" max="118" width="32.28515625" bestFit="1" customWidth="1"/>
    <col min="119" max="119" width="31.7109375" bestFit="1" customWidth="1"/>
    <col min="120" max="120" width="80.7109375" bestFit="1" customWidth="1"/>
    <col min="121" max="121" width="54" bestFit="1" customWidth="1"/>
    <col min="122" max="122" width="24.85546875" bestFit="1" customWidth="1"/>
    <col min="123" max="123" width="43.85546875" bestFit="1" customWidth="1"/>
    <col min="124" max="124" width="48.5703125" bestFit="1" customWidth="1"/>
    <col min="125" max="125" width="21.7109375" bestFit="1" customWidth="1"/>
    <col min="126" max="126" width="14.5703125" bestFit="1" customWidth="1"/>
    <col min="127" max="127" width="24.42578125" bestFit="1" customWidth="1"/>
    <col min="128" max="128" width="25.5703125" bestFit="1" customWidth="1"/>
    <col min="129" max="129" width="27.5703125" bestFit="1" customWidth="1"/>
    <col min="130" max="130" width="47" bestFit="1" customWidth="1"/>
    <col min="131" max="131" width="31" bestFit="1" customWidth="1"/>
    <col min="132" max="132" width="36.42578125" bestFit="1" customWidth="1"/>
    <col min="133" max="133" width="23.28515625" bestFit="1" customWidth="1"/>
    <col min="134" max="134" width="57.85546875" bestFit="1" customWidth="1"/>
    <col min="135" max="135" width="83.85546875" bestFit="1" customWidth="1"/>
    <col min="136" max="136" width="26.42578125" bestFit="1" customWidth="1"/>
    <col min="137" max="137" width="17.7109375" bestFit="1" customWidth="1"/>
    <col min="138" max="138" width="18.42578125" bestFit="1" customWidth="1"/>
    <col min="139" max="139" width="22.28515625" bestFit="1" customWidth="1"/>
    <col min="140" max="140" width="27" bestFit="1" customWidth="1"/>
    <col min="141" max="141" width="80.7109375" bestFit="1" customWidth="1"/>
    <col min="142" max="142" width="69.42578125" bestFit="1" customWidth="1"/>
    <col min="143" max="143" width="52" bestFit="1" customWidth="1"/>
    <col min="144" max="144" width="48.7109375" bestFit="1" customWidth="1"/>
    <col min="145" max="145" width="39.7109375" bestFit="1" customWidth="1"/>
    <col min="146" max="146" width="22.28515625" bestFit="1" customWidth="1"/>
    <col min="147" max="147" width="41.7109375" bestFit="1" customWidth="1"/>
    <col min="148" max="148" width="28.28515625" bestFit="1" customWidth="1"/>
    <col min="149" max="149" width="81.140625" bestFit="1" customWidth="1"/>
    <col min="150" max="150" width="21.140625" bestFit="1" customWidth="1"/>
    <col min="151" max="151" width="40.5703125" bestFit="1" customWidth="1"/>
    <col min="152" max="152" width="14.5703125" bestFit="1" customWidth="1"/>
    <col min="153" max="153" width="27.7109375" bestFit="1" customWidth="1"/>
    <col min="154" max="154" width="12.28515625" bestFit="1" customWidth="1"/>
  </cols>
  <sheetData>
    <row r="2" spans="2:29" x14ac:dyDescent="0.2">
      <c r="B2" s="2" t="s">
        <v>1</v>
      </c>
      <c r="C2" s="2" t="s">
        <v>82</v>
      </c>
      <c r="D2" s="2" t="s">
        <v>83</v>
      </c>
      <c r="E2" s="2" t="s">
        <v>84</v>
      </c>
      <c r="F2" s="2" t="s">
        <v>85</v>
      </c>
      <c r="G2" s="2" t="s">
        <v>86</v>
      </c>
    </row>
    <row r="3" spans="2:29" x14ac:dyDescent="0.2">
      <c r="B3" s="3">
        <v>2002</v>
      </c>
      <c r="C3" s="35" t="s">
        <v>644</v>
      </c>
      <c r="D3" s="5" t="s">
        <v>87</v>
      </c>
      <c r="E3" s="5" t="s">
        <v>242</v>
      </c>
      <c r="F3" s="5" t="s">
        <v>96</v>
      </c>
      <c r="G3" s="5" t="s">
        <v>98</v>
      </c>
    </row>
    <row r="4" spans="2:29" x14ac:dyDescent="0.2">
      <c r="B4" s="3">
        <v>2002</v>
      </c>
      <c r="C4" s="35" t="s">
        <v>645</v>
      </c>
      <c r="D4" s="5" t="s">
        <v>87</v>
      </c>
      <c r="E4" s="5" t="s">
        <v>95</v>
      </c>
      <c r="F4" s="5" t="s">
        <v>113</v>
      </c>
      <c r="G4" s="5" t="s">
        <v>113</v>
      </c>
      <c r="I4" s="6" t="s">
        <v>628</v>
      </c>
      <c r="J4" s="6" t="s">
        <v>61</v>
      </c>
    </row>
    <row r="5" spans="2:29" x14ac:dyDescent="0.2">
      <c r="B5" s="3">
        <v>2002</v>
      </c>
      <c r="C5" s="35" t="s">
        <v>646</v>
      </c>
      <c r="D5" s="5" t="s">
        <v>87</v>
      </c>
      <c r="E5" s="5" t="s">
        <v>95</v>
      </c>
      <c r="F5" s="5" t="s">
        <v>108</v>
      </c>
      <c r="G5" s="5" t="s">
        <v>108</v>
      </c>
      <c r="I5" s="6" t="s">
        <v>58</v>
      </c>
      <c r="J5" s="9">
        <v>2002</v>
      </c>
      <c r="K5" s="9">
        <v>2003</v>
      </c>
      <c r="L5" s="9">
        <v>2004</v>
      </c>
      <c r="M5" s="9">
        <v>2005</v>
      </c>
      <c r="N5" s="9">
        <v>2006</v>
      </c>
      <c r="O5" s="9">
        <v>2007</v>
      </c>
      <c r="P5" s="9">
        <v>2008</v>
      </c>
      <c r="Q5" s="9">
        <v>2009</v>
      </c>
      <c r="R5" s="9">
        <v>2010</v>
      </c>
      <c r="S5" s="9">
        <v>2011</v>
      </c>
      <c r="T5" s="9">
        <v>2012</v>
      </c>
      <c r="U5" s="9">
        <v>2013</v>
      </c>
      <c r="V5" s="9">
        <v>2014</v>
      </c>
      <c r="W5" s="9">
        <v>2015</v>
      </c>
      <c r="X5" s="9">
        <v>2016</v>
      </c>
      <c r="Y5" s="9">
        <v>2017</v>
      </c>
      <c r="Z5" s="9">
        <v>2018</v>
      </c>
      <c r="AA5" s="9" t="s">
        <v>59</v>
      </c>
    </row>
    <row r="6" spans="2:29" x14ac:dyDescent="0.2">
      <c r="B6" s="3">
        <v>2002</v>
      </c>
      <c r="C6" s="35" t="s">
        <v>647</v>
      </c>
      <c r="D6" s="5" t="s">
        <v>87</v>
      </c>
      <c r="E6" s="5" t="s">
        <v>242</v>
      </c>
      <c r="F6" s="5" t="s">
        <v>260</v>
      </c>
      <c r="G6" s="5" t="s">
        <v>299</v>
      </c>
      <c r="I6" s="10" t="s">
        <v>242</v>
      </c>
      <c r="J6" s="7">
        <v>8975344777.0199947</v>
      </c>
      <c r="K6" s="7">
        <v>9368524330.2199993</v>
      </c>
      <c r="L6" s="7">
        <v>10430537635.189995</v>
      </c>
      <c r="M6" s="7">
        <v>11336497460.939999</v>
      </c>
      <c r="N6" s="7">
        <v>12780454911.689995</v>
      </c>
      <c r="O6" s="7">
        <v>14267938950.769995</v>
      </c>
      <c r="P6" s="7">
        <v>16674559156.079998</v>
      </c>
      <c r="Q6" s="7">
        <v>17576557925.280003</v>
      </c>
      <c r="R6" s="7">
        <v>20650545388.84</v>
      </c>
      <c r="S6" s="7">
        <v>23821814754.170002</v>
      </c>
      <c r="T6" s="7">
        <v>27216330592.709999</v>
      </c>
      <c r="U6" s="7">
        <v>30228169196.860001</v>
      </c>
      <c r="V6" s="7">
        <v>36576264407.470001</v>
      </c>
      <c r="W6" s="7">
        <v>43461280350.230003</v>
      </c>
      <c r="X6" s="7">
        <v>46950950479.389999</v>
      </c>
      <c r="Y6" s="7">
        <v>50078341429.290001</v>
      </c>
      <c r="Z6" s="7">
        <v>7572027511.3699989</v>
      </c>
      <c r="AA6" s="7">
        <v>387966139257.51996</v>
      </c>
      <c r="AB6" s="28">
        <v>36806809.200000003</v>
      </c>
      <c r="AC6">
        <f>AB6/$AB$15</f>
        <v>1.3071653085234723E-2</v>
      </c>
    </row>
    <row r="7" spans="2:29" x14ac:dyDescent="0.2">
      <c r="B7" s="3">
        <v>2002</v>
      </c>
      <c r="C7" s="35" t="s">
        <v>648</v>
      </c>
      <c r="D7" s="5" t="s">
        <v>87</v>
      </c>
      <c r="E7" s="5" t="s">
        <v>88</v>
      </c>
      <c r="F7" s="5" t="s">
        <v>89</v>
      </c>
      <c r="G7" s="5" t="s">
        <v>91</v>
      </c>
      <c r="I7" s="10" t="s">
        <v>59</v>
      </c>
      <c r="J7" s="7">
        <v>8975344777.0199947</v>
      </c>
      <c r="K7" s="7">
        <v>9368524330.2199993</v>
      </c>
      <c r="L7" s="7">
        <v>10430537635.189995</v>
      </c>
      <c r="M7" s="7">
        <v>11336497460.939999</v>
      </c>
      <c r="N7" s="7">
        <v>12780454911.689995</v>
      </c>
      <c r="O7" s="7">
        <v>14267938950.769995</v>
      </c>
      <c r="P7" s="7">
        <v>16674559156.079998</v>
      </c>
      <c r="Q7" s="7">
        <v>17576557925.280003</v>
      </c>
      <c r="R7" s="7">
        <v>20650545388.84</v>
      </c>
      <c r="S7" s="7">
        <v>23821814754.170002</v>
      </c>
      <c r="T7" s="7">
        <v>27216330592.709999</v>
      </c>
      <c r="U7" s="7">
        <v>30228169196.860001</v>
      </c>
      <c r="V7" s="7">
        <v>36576264407.470001</v>
      </c>
      <c r="W7" s="7">
        <v>43461280350.230003</v>
      </c>
      <c r="X7" s="7">
        <v>46950950479.389999</v>
      </c>
      <c r="Y7" s="7">
        <v>50078341429.290001</v>
      </c>
      <c r="Z7" s="7">
        <v>7572027511.3699989</v>
      </c>
      <c r="AA7" s="7">
        <v>387966139257.51996</v>
      </c>
      <c r="AB7" s="28"/>
      <c r="AC7">
        <f t="shared" ref="AC7:AC14" si="0">AB7/$AB$15</f>
        <v>0</v>
      </c>
    </row>
    <row r="8" spans="2:29" x14ac:dyDescent="0.2">
      <c r="B8" s="3">
        <v>2002</v>
      </c>
      <c r="C8" s="35" t="s">
        <v>649</v>
      </c>
      <c r="D8" s="5" t="s">
        <v>87</v>
      </c>
      <c r="E8" s="5" t="s">
        <v>95</v>
      </c>
      <c r="F8" s="5" t="s">
        <v>226</v>
      </c>
      <c r="G8" s="5" t="s">
        <v>228</v>
      </c>
      <c r="AB8" s="28"/>
      <c r="AC8">
        <f t="shared" si="0"/>
        <v>0</v>
      </c>
    </row>
    <row r="9" spans="2:29" x14ac:dyDescent="0.2">
      <c r="B9" s="3">
        <v>2002</v>
      </c>
      <c r="C9" s="35" t="s">
        <v>650</v>
      </c>
      <c r="D9" s="5" t="s">
        <v>87</v>
      </c>
      <c r="E9" s="5" t="s">
        <v>242</v>
      </c>
      <c r="F9" s="5" t="s">
        <v>301</v>
      </c>
      <c r="G9" s="5" t="s">
        <v>304</v>
      </c>
      <c r="AB9" s="28">
        <v>387017668.12</v>
      </c>
      <c r="AC9">
        <f t="shared" si="0"/>
        <v>0.13744632597821455</v>
      </c>
    </row>
    <row r="10" spans="2:29" x14ac:dyDescent="0.2">
      <c r="B10" s="3">
        <v>2002</v>
      </c>
      <c r="C10" s="35" t="s">
        <v>651</v>
      </c>
      <c r="D10" s="5" t="s">
        <v>87</v>
      </c>
      <c r="E10" s="5" t="s">
        <v>242</v>
      </c>
      <c r="F10" s="5" t="s">
        <v>260</v>
      </c>
      <c r="G10" s="5" t="s">
        <v>264</v>
      </c>
      <c r="AB10" s="28">
        <v>2279832222.9699998</v>
      </c>
      <c r="AC10">
        <f t="shared" si="0"/>
        <v>0.8096647484238686</v>
      </c>
    </row>
    <row r="11" spans="2:29" x14ac:dyDescent="0.2">
      <c r="B11" s="3">
        <v>2002</v>
      </c>
      <c r="C11" s="35" t="s">
        <v>652</v>
      </c>
      <c r="D11" s="5" t="s">
        <v>306</v>
      </c>
      <c r="E11" s="5" t="s">
        <v>311</v>
      </c>
      <c r="F11" s="5" t="s">
        <v>313</v>
      </c>
      <c r="G11" s="5" t="s">
        <v>313</v>
      </c>
      <c r="AB11" s="28">
        <v>13607612.9</v>
      </c>
      <c r="AC11">
        <f t="shared" si="0"/>
        <v>4.8326382811516517E-3</v>
      </c>
    </row>
    <row r="12" spans="2:29" x14ac:dyDescent="0.2">
      <c r="B12" s="3">
        <v>2002</v>
      </c>
      <c r="C12" s="35" t="s">
        <v>653</v>
      </c>
      <c r="D12" s="5" t="s">
        <v>87</v>
      </c>
      <c r="E12" s="5" t="s">
        <v>242</v>
      </c>
      <c r="F12" s="5" t="s">
        <v>96</v>
      </c>
      <c r="G12" s="5" t="s">
        <v>245</v>
      </c>
      <c r="AB12" s="28">
        <v>12584476.77</v>
      </c>
      <c r="AC12">
        <f t="shared" si="0"/>
        <v>4.4692794124798841E-3</v>
      </c>
    </row>
    <row r="13" spans="2:29" x14ac:dyDescent="0.2">
      <c r="B13" s="3">
        <v>2002</v>
      </c>
      <c r="C13" s="35" t="s">
        <v>654</v>
      </c>
      <c r="D13" s="5" t="s">
        <v>87</v>
      </c>
      <c r="E13" s="5" t="s">
        <v>242</v>
      </c>
      <c r="F13" s="5" t="s">
        <v>260</v>
      </c>
      <c r="G13" s="5" t="s">
        <v>296</v>
      </c>
      <c r="AB13" s="28"/>
      <c r="AC13">
        <f t="shared" si="0"/>
        <v>0</v>
      </c>
    </row>
    <row r="14" spans="2:29" x14ac:dyDescent="0.2">
      <c r="B14" s="3">
        <v>2002</v>
      </c>
      <c r="C14" s="35" t="s">
        <v>655</v>
      </c>
      <c r="D14" s="5" t="s">
        <v>87</v>
      </c>
      <c r="E14" s="5" t="s">
        <v>242</v>
      </c>
      <c r="F14" s="5" t="s">
        <v>260</v>
      </c>
      <c r="G14" s="5" t="s">
        <v>281</v>
      </c>
      <c r="AB14" s="28">
        <v>85924315.400000006</v>
      </c>
      <c r="AC14">
        <f t="shared" si="0"/>
        <v>3.0515354819050478E-2</v>
      </c>
    </row>
    <row r="15" spans="2:29" x14ac:dyDescent="0.2">
      <c r="B15" s="3">
        <v>2002</v>
      </c>
      <c r="C15" s="35" t="s">
        <v>656</v>
      </c>
      <c r="D15" s="5" t="s">
        <v>306</v>
      </c>
      <c r="E15" s="5" t="s">
        <v>315</v>
      </c>
      <c r="F15" s="5" t="s">
        <v>339</v>
      </c>
      <c r="G15" s="5" t="s">
        <v>344</v>
      </c>
      <c r="AB15" s="184">
        <v>2815773105.3600001</v>
      </c>
    </row>
    <row r="16" spans="2:29" x14ac:dyDescent="0.2">
      <c r="B16" s="3">
        <v>2002</v>
      </c>
      <c r="C16" s="35" t="s">
        <v>657</v>
      </c>
      <c r="D16" s="5" t="s">
        <v>87</v>
      </c>
      <c r="E16" s="5" t="s">
        <v>242</v>
      </c>
      <c r="F16" s="5" t="s">
        <v>247</v>
      </c>
      <c r="G16" s="5" t="s">
        <v>248</v>
      </c>
    </row>
    <row r="17" spans="2:7" x14ac:dyDescent="0.2">
      <c r="B17" s="3">
        <v>2002</v>
      </c>
      <c r="C17" s="35" t="s">
        <v>658</v>
      </c>
      <c r="D17" s="5" t="s">
        <v>306</v>
      </c>
      <c r="E17" s="5" t="s">
        <v>307</v>
      </c>
      <c r="F17" s="5" t="s">
        <v>308</v>
      </c>
      <c r="G17" s="5" t="s">
        <v>310</v>
      </c>
    </row>
    <row r="18" spans="2:7" x14ac:dyDescent="0.2">
      <c r="B18" s="3">
        <v>2002</v>
      </c>
      <c r="C18" s="35" t="s">
        <v>659</v>
      </c>
      <c r="D18" s="5" t="s">
        <v>87</v>
      </c>
      <c r="E18" s="5" t="s">
        <v>242</v>
      </c>
      <c r="F18" s="5" t="s">
        <v>260</v>
      </c>
      <c r="G18" s="5" t="s">
        <v>278</v>
      </c>
    </row>
    <row r="19" spans="2:7" x14ac:dyDescent="0.2">
      <c r="B19" s="3">
        <v>2002</v>
      </c>
      <c r="C19" s="35" t="s">
        <v>660</v>
      </c>
      <c r="D19" s="5" t="s">
        <v>87</v>
      </c>
      <c r="E19" s="5" t="s">
        <v>242</v>
      </c>
      <c r="F19" s="5" t="s">
        <v>260</v>
      </c>
      <c r="G19" s="5" t="s">
        <v>265</v>
      </c>
    </row>
    <row r="20" spans="2:7" x14ac:dyDescent="0.2">
      <c r="B20" s="3">
        <v>2002</v>
      </c>
      <c r="C20" s="35" t="s">
        <v>661</v>
      </c>
      <c r="D20" s="5" t="s">
        <v>87</v>
      </c>
      <c r="E20" s="5" t="s">
        <v>95</v>
      </c>
      <c r="F20" s="5" t="s">
        <v>194</v>
      </c>
      <c r="G20" s="5" t="s">
        <v>214</v>
      </c>
    </row>
    <row r="21" spans="2:7" x14ac:dyDescent="0.2">
      <c r="B21" s="3">
        <v>2002</v>
      </c>
      <c r="C21" s="35" t="s">
        <v>662</v>
      </c>
      <c r="D21" s="5" t="s">
        <v>87</v>
      </c>
      <c r="E21" s="5" t="s">
        <v>95</v>
      </c>
      <c r="F21" s="5" t="s">
        <v>194</v>
      </c>
      <c r="G21" s="5" t="s">
        <v>215</v>
      </c>
    </row>
    <row r="22" spans="2:7" x14ac:dyDescent="0.2">
      <c r="B22" s="3">
        <v>2002</v>
      </c>
      <c r="C22" s="35" t="s">
        <v>663</v>
      </c>
      <c r="D22" s="5" t="s">
        <v>306</v>
      </c>
      <c r="E22" s="5" t="s">
        <v>307</v>
      </c>
      <c r="F22" s="5" t="s">
        <v>308</v>
      </c>
      <c r="G22" s="5" t="s">
        <v>309</v>
      </c>
    </row>
    <row r="23" spans="2:7" x14ac:dyDescent="0.2">
      <c r="B23" s="3">
        <v>2002</v>
      </c>
      <c r="C23" s="35" t="s">
        <v>664</v>
      </c>
      <c r="D23" s="5" t="s">
        <v>87</v>
      </c>
      <c r="E23" s="5" t="s">
        <v>242</v>
      </c>
      <c r="F23" s="5" t="s">
        <v>247</v>
      </c>
      <c r="G23" s="5" t="s">
        <v>249</v>
      </c>
    </row>
    <row r="24" spans="2:7" x14ac:dyDescent="0.2">
      <c r="B24" s="3">
        <v>2002</v>
      </c>
      <c r="C24" s="35" t="s">
        <v>665</v>
      </c>
      <c r="D24" s="5" t="s">
        <v>87</v>
      </c>
      <c r="E24" s="5" t="s">
        <v>242</v>
      </c>
      <c r="F24" s="5" t="s">
        <v>301</v>
      </c>
      <c r="G24" s="5" t="s">
        <v>264</v>
      </c>
    </row>
    <row r="25" spans="2:7" x14ac:dyDescent="0.2">
      <c r="B25" s="3">
        <v>2002</v>
      </c>
      <c r="C25" s="35" t="s">
        <v>666</v>
      </c>
      <c r="D25" s="5" t="s">
        <v>87</v>
      </c>
      <c r="E25" s="5" t="s">
        <v>95</v>
      </c>
      <c r="F25" s="5" t="s">
        <v>159</v>
      </c>
      <c r="G25" s="5" t="s">
        <v>160</v>
      </c>
    </row>
    <row r="26" spans="2:7" x14ac:dyDescent="0.2">
      <c r="B26" s="3">
        <v>2002</v>
      </c>
      <c r="C26" s="35" t="s">
        <v>667</v>
      </c>
      <c r="D26" s="5" t="s">
        <v>87</v>
      </c>
      <c r="E26" s="5" t="s">
        <v>242</v>
      </c>
      <c r="F26" s="5" t="s">
        <v>260</v>
      </c>
      <c r="G26" s="5" t="s">
        <v>273</v>
      </c>
    </row>
    <row r="27" spans="2:7" x14ac:dyDescent="0.2">
      <c r="B27" s="3">
        <v>2002</v>
      </c>
      <c r="C27" s="35" t="s">
        <v>668</v>
      </c>
      <c r="D27" s="5" t="s">
        <v>306</v>
      </c>
      <c r="E27" s="5" t="s">
        <v>315</v>
      </c>
      <c r="F27" s="5" t="s">
        <v>339</v>
      </c>
      <c r="G27" s="5" t="s">
        <v>345</v>
      </c>
    </row>
    <row r="28" spans="2:7" x14ac:dyDescent="0.2">
      <c r="B28" s="3">
        <v>2002</v>
      </c>
      <c r="C28" s="35" t="s">
        <v>669</v>
      </c>
      <c r="D28" s="5" t="s">
        <v>87</v>
      </c>
      <c r="E28" s="5" t="s">
        <v>95</v>
      </c>
      <c r="F28" s="5" t="s">
        <v>241</v>
      </c>
      <c r="G28" s="5" t="s">
        <v>241</v>
      </c>
    </row>
    <row r="29" spans="2:7" x14ac:dyDescent="0.2">
      <c r="B29" s="3">
        <v>2002</v>
      </c>
      <c r="C29" s="35">
        <v>107039806</v>
      </c>
      <c r="D29" s="5" t="s">
        <v>87</v>
      </c>
      <c r="E29" s="5" t="s">
        <v>242</v>
      </c>
      <c r="F29" s="5" t="s">
        <v>96</v>
      </c>
      <c r="G29" s="5" t="s">
        <v>244</v>
      </c>
    </row>
    <row r="30" spans="2:7" x14ac:dyDescent="0.2">
      <c r="B30" s="3">
        <v>2002</v>
      </c>
      <c r="C30" s="35" t="s">
        <v>670</v>
      </c>
      <c r="D30" s="5" t="s">
        <v>306</v>
      </c>
      <c r="E30" s="5" t="s">
        <v>311</v>
      </c>
      <c r="F30" s="5" t="s">
        <v>314</v>
      </c>
      <c r="G30" s="5" t="s">
        <v>314</v>
      </c>
    </row>
    <row r="31" spans="2:7" x14ac:dyDescent="0.2">
      <c r="B31" s="3">
        <v>2002</v>
      </c>
      <c r="C31" s="35" t="s">
        <v>671</v>
      </c>
      <c r="D31" s="5" t="s">
        <v>87</v>
      </c>
      <c r="E31" s="5" t="s">
        <v>95</v>
      </c>
      <c r="F31" s="5" t="s">
        <v>194</v>
      </c>
      <c r="G31" s="5" t="s">
        <v>213</v>
      </c>
    </row>
    <row r="32" spans="2:7" x14ac:dyDescent="0.2">
      <c r="B32" s="3">
        <v>2002</v>
      </c>
      <c r="C32" s="35" t="s">
        <v>672</v>
      </c>
      <c r="D32" s="5" t="s">
        <v>87</v>
      </c>
      <c r="E32" s="5" t="s">
        <v>242</v>
      </c>
      <c r="F32" s="5" t="s">
        <v>236</v>
      </c>
      <c r="G32" s="5" t="s">
        <v>236</v>
      </c>
    </row>
    <row r="33" spans="2:7" x14ac:dyDescent="0.2">
      <c r="B33" s="3">
        <v>2002</v>
      </c>
      <c r="C33" s="35" t="s">
        <v>673</v>
      </c>
      <c r="D33" s="5" t="s">
        <v>87</v>
      </c>
      <c r="E33" s="5" t="s">
        <v>242</v>
      </c>
      <c r="F33" s="5" t="s">
        <v>260</v>
      </c>
      <c r="G33" s="5" t="s">
        <v>261</v>
      </c>
    </row>
    <row r="34" spans="2:7" x14ac:dyDescent="0.2">
      <c r="B34" s="3">
        <v>2002</v>
      </c>
      <c r="C34" s="35" t="s">
        <v>674</v>
      </c>
      <c r="D34" s="5" t="s">
        <v>87</v>
      </c>
      <c r="E34" s="5" t="s">
        <v>242</v>
      </c>
      <c r="F34" s="5" t="s">
        <v>96</v>
      </c>
      <c r="G34" s="5" t="s">
        <v>243</v>
      </c>
    </row>
    <row r="35" spans="2:7" x14ac:dyDescent="0.2">
      <c r="B35" s="3">
        <v>2002</v>
      </c>
      <c r="C35" s="35" t="s">
        <v>675</v>
      </c>
      <c r="D35" s="5" t="s">
        <v>306</v>
      </c>
      <c r="E35" s="5" t="s">
        <v>315</v>
      </c>
      <c r="F35" s="5" t="s">
        <v>316</v>
      </c>
      <c r="G35" s="5" t="s">
        <v>316</v>
      </c>
    </row>
    <row r="36" spans="2:7" x14ac:dyDescent="0.2">
      <c r="B36" s="3">
        <v>2002</v>
      </c>
      <c r="C36" s="35" t="s">
        <v>676</v>
      </c>
      <c r="D36" s="5" t="s">
        <v>87</v>
      </c>
      <c r="E36" s="5" t="s">
        <v>95</v>
      </c>
      <c r="F36" s="5" t="s">
        <v>123</v>
      </c>
      <c r="G36" s="5" t="s">
        <v>151</v>
      </c>
    </row>
    <row r="37" spans="2:7" x14ac:dyDescent="0.2">
      <c r="B37" s="3">
        <v>2002</v>
      </c>
      <c r="C37" s="35" t="s">
        <v>677</v>
      </c>
      <c r="D37" s="5" t="s">
        <v>87</v>
      </c>
      <c r="E37" s="5" t="s">
        <v>95</v>
      </c>
      <c r="F37" s="5" t="s">
        <v>194</v>
      </c>
      <c r="G37" s="5" t="s">
        <v>201</v>
      </c>
    </row>
    <row r="38" spans="2:7" x14ac:dyDescent="0.2">
      <c r="B38" s="3">
        <v>2002</v>
      </c>
      <c r="C38" s="35" t="s">
        <v>678</v>
      </c>
      <c r="D38" s="5" t="s">
        <v>87</v>
      </c>
      <c r="E38" s="5" t="s">
        <v>95</v>
      </c>
      <c r="F38" s="5" t="s">
        <v>120</v>
      </c>
      <c r="G38" s="5" t="s">
        <v>122</v>
      </c>
    </row>
    <row r="39" spans="2:7" x14ac:dyDescent="0.2">
      <c r="B39" s="3">
        <v>2002</v>
      </c>
      <c r="C39" s="35" t="s">
        <v>679</v>
      </c>
      <c r="D39" s="5" t="s">
        <v>87</v>
      </c>
      <c r="E39" s="5" t="s">
        <v>242</v>
      </c>
      <c r="F39" s="5" t="s">
        <v>110</v>
      </c>
      <c r="G39" s="5" t="s">
        <v>110</v>
      </c>
    </row>
    <row r="40" spans="2:7" x14ac:dyDescent="0.2">
      <c r="B40" s="3">
        <v>2002</v>
      </c>
      <c r="C40" s="35" t="s">
        <v>680</v>
      </c>
      <c r="D40" s="5" t="s">
        <v>87</v>
      </c>
      <c r="E40" s="5" t="s">
        <v>95</v>
      </c>
      <c r="F40" s="5" t="s">
        <v>120</v>
      </c>
      <c r="G40" s="5" t="s">
        <v>121</v>
      </c>
    </row>
    <row r="41" spans="2:7" x14ac:dyDescent="0.2">
      <c r="B41" s="3">
        <v>2002</v>
      </c>
      <c r="C41" s="35" t="s">
        <v>681</v>
      </c>
      <c r="D41" s="5" t="s">
        <v>87</v>
      </c>
      <c r="E41" s="5" t="s">
        <v>95</v>
      </c>
      <c r="F41" s="5" t="s">
        <v>158</v>
      </c>
      <c r="G41" s="5" t="s">
        <v>158</v>
      </c>
    </row>
    <row r="42" spans="2:7" x14ac:dyDescent="0.2">
      <c r="B42" s="3">
        <v>2002</v>
      </c>
      <c r="C42" s="35" t="s">
        <v>682</v>
      </c>
      <c r="D42" s="5" t="s">
        <v>87</v>
      </c>
      <c r="E42" s="5" t="s">
        <v>242</v>
      </c>
      <c r="F42" s="5" t="s">
        <v>301</v>
      </c>
      <c r="G42" s="5" t="s">
        <v>281</v>
      </c>
    </row>
    <row r="43" spans="2:7" x14ac:dyDescent="0.2">
      <c r="B43" s="3">
        <v>2002</v>
      </c>
      <c r="C43" s="35" t="s">
        <v>683</v>
      </c>
      <c r="D43" s="5" t="s">
        <v>87</v>
      </c>
      <c r="E43" s="5" t="s">
        <v>88</v>
      </c>
      <c r="F43" s="5" t="s">
        <v>89</v>
      </c>
      <c r="G43" s="5" t="s">
        <v>90</v>
      </c>
    </row>
    <row r="44" spans="2:7" x14ac:dyDescent="0.2">
      <c r="B44" s="3">
        <v>2002</v>
      </c>
      <c r="C44" s="35" t="s">
        <v>684</v>
      </c>
      <c r="D44" s="5" t="s">
        <v>87</v>
      </c>
      <c r="E44" s="5" t="s">
        <v>95</v>
      </c>
      <c r="F44" s="5" t="s">
        <v>110</v>
      </c>
      <c r="G44" s="5" t="s">
        <v>110</v>
      </c>
    </row>
    <row r="45" spans="2:7" x14ac:dyDescent="0.2">
      <c r="B45" s="3">
        <v>2002</v>
      </c>
      <c r="C45" s="35" t="s">
        <v>685</v>
      </c>
      <c r="D45" s="5" t="s">
        <v>87</v>
      </c>
      <c r="E45" s="5" t="s">
        <v>242</v>
      </c>
      <c r="F45" s="5" t="s">
        <v>226</v>
      </c>
      <c r="G45" s="5" t="s">
        <v>227</v>
      </c>
    </row>
    <row r="46" spans="2:7" x14ac:dyDescent="0.2">
      <c r="B46" s="3">
        <v>2002</v>
      </c>
      <c r="C46" s="35" t="s">
        <v>686</v>
      </c>
      <c r="D46" s="5" t="s">
        <v>306</v>
      </c>
      <c r="E46" s="5" t="s">
        <v>315</v>
      </c>
      <c r="F46" s="5" t="s">
        <v>110</v>
      </c>
      <c r="G46" s="5" t="s">
        <v>110</v>
      </c>
    </row>
    <row r="47" spans="2:7" x14ac:dyDescent="0.2">
      <c r="B47" s="3">
        <v>2002</v>
      </c>
      <c r="C47" s="35" t="s">
        <v>687</v>
      </c>
      <c r="D47" s="5" t="s">
        <v>87</v>
      </c>
      <c r="E47" s="5" t="s">
        <v>95</v>
      </c>
      <c r="F47" s="5" t="s">
        <v>174</v>
      </c>
      <c r="G47" s="5" t="s">
        <v>185</v>
      </c>
    </row>
    <row r="48" spans="2:7" x14ac:dyDescent="0.2">
      <c r="B48" s="3">
        <v>2002</v>
      </c>
      <c r="C48" s="35" t="s">
        <v>688</v>
      </c>
      <c r="D48" s="5" t="s">
        <v>87</v>
      </c>
      <c r="E48" s="5" t="s">
        <v>242</v>
      </c>
      <c r="F48" s="5" t="s">
        <v>260</v>
      </c>
      <c r="G48" s="5" t="s">
        <v>271</v>
      </c>
    </row>
    <row r="49" spans="2:7" x14ac:dyDescent="0.2">
      <c r="B49" s="3">
        <v>2002</v>
      </c>
      <c r="C49" s="35" t="s">
        <v>689</v>
      </c>
      <c r="D49" s="5" t="s">
        <v>87</v>
      </c>
      <c r="E49" s="5" t="s">
        <v>242</v>
      </c>
      <c r="F49" s="5" t="s">
        <v>260</v>
      </c>
      <c r="G49" s="5" t="s">
        <v>298</v>
      </c>
    </row>
    <row r="50" spans="2:7" x14ac:dyDescent="0.2">
      <c r="B50" s="3">
        <v>2002</v>
      </c>
      <c r="C50" s="35" t="s">
        <v>690</v>
      </c>
      <c r="D50" s="5" t="s">
        <v>87</v>
      </c>
      <c r="E50" s="5" t="s">
        <v>95</v>
      </c>
      <c r="F50" s="5" t="s">
        <v>194</v>
      </c>
      <c r="G50" s="5" t="s">
        <v>182</v>
      </c>
    </row>
    <row r="51" spans="2:7" x14ac:dyDescent="0.2">
      <c r="B51" s="3">
        <v>2002</v>
      </c>
      <c r="C51" s="35" t="s">
        <v>691</v>
      </c>
      <c r="D51" s="5" t="s">
        <v>87</v>
      </c>
      <c r="E51" s="5" t="s">
        <v>95</v>
      </c>
      <c r="F51" s="5" t="s">
        <v>174</v>
      </c>
      <c r="G51" s="5" t="s">
        <v>176</v>
      </c>
    </row>
    <row r="52" spans="2:7" x14ac:dyDescent="0.2">
      <c r="B52" s="3">
        <v>2002</v>
      </c>
      <c r="C52" s="35" t="s">
        <v>692</v>
      </c>
      <c r="D52" s="5" t="s">
        <v>87</v>
      </c>
      <c r="E52" s="5" t="s">
        <v>95</v>
      </c>
      <c r="F52" s="5" t="s">
        <v>194</v>
      </c>
      <c r="G52" s="5" t="s">
        <v>208</v>
      </c>
    </row>
    <row r="53" spans="2:7" x14ac:dyDescent="0.2">
      <c r="B53" s="3">
        <v>2002</v>
      </c>
      <c r="C53" s="35" t="s">
        <v>693</v>
      </c>
      <c r="D53" s="5" t="s">
        <v>87</v>
      </c>
      <c r="E53" s="5" t="s">
        <v>95</v>
      </c>
      <c r="F53" s="5" t="s">
        <v>123</v>
      </c>
      <c r="G53" s="5" t="s">
        <v>128</v>
      </c>
    </row>
    <row r="54" spans="2:7" x14ac:dyDescent="0.2">
      <c r="B54" s="3">
        <v>2002</v>
      </c>
      <c r="C54" s="35" t="s">
        <v>694</v>
      </c>
      <c r="D54" s="5" t="s">
        <v>87</v>
      </c>
      <c r="E54" s="5" t="s">
        <v>95</v>
      </c>
      <c r="F54" s="5" t="s">
        <v>111</v>
      </c>
      <c r="G54" s="5" t="s">
        <v>111</v>
      </c>
    </row>
    <row r="55" spans="2:7" x14ac:dyDescent="0.2">
      <c r="B55" s="3">
        <v>2002</v>
      </c>
      <c r="C55" s="35">
        <v>32793408</v>
      </c>
      <c r="D55" s="5" t="s">
        <v>87</v>
      </c>
      <c r="E55" s="5" t="s">
        <v>95</v>
      </c>
      <c r="F55" s="5" t="s">
        <v>194</v>
      </c>
      <c r="G55" s="5" t="s">
        <v>211</v>
      </c>
    </row>
    <row r="56" spans="2:7" x14ac:dyDescent="0.2">
      <c r="B56" s="3">
        <v>2002</v>
      </c>
      <c r="C56" s="35" t="s">
        <v>695</v>
      </c>
      <c r="D56" s="5" t="s">
        <v>87</v>
      </c>
      <c r="E56" s="5" t="s">
        <v>95</v>
      </c>
      <c r="F56" s="5" t="s">
        <v>194</v>
      </c>
      <c r="G56" s="5" t="s">
        <v>217</v>
      </c>
    </row>
    <row r="57" spans="2:7" x14ac:dyDescent="0.2">
      <c r="B57" s="3">
        <v>2002</v>
      </c>
      <c r="C57" s="35" t="s">
        <v>696</v>
      </c>
      <c r="D57" s="5" t="s">
        <v>306</v>
      </c>
      <c r="E57" s="5" t="s">
        <v>315</v>
      </c>
      <c r="F57" s="5" t="s">
        <v>339</v>
      </c>
      <c r="G57" s="5" t="s">
        <v>346</v>
      </c>
    </row>
    <row r="58" spans="2:7" x14ac:dyDescent="0.2">
      <c r="B58" s="3">
        <v>2002</v>
      </c>
      <c r="C58" s="35" t="s">
        <v>697</v>
      </c>
      <c r="D58" s="5" t="s">
        <v>87</v>
      </c>
      <c r="E58" s="5" t="s">
        <v>95</v>
      </c>
      <c r="F58" s="5" t="s">
        <v>194</v>
      </c>
      <c r="G58" s="5" t="s">
        <v>218</v>
      </c>
    </row>
    <row r="59" spans="2:7" x14ac:dyDescent="0.2">
      <c r="B59" s="3">
        <v>2002</v>
      </c>
      <c r="C59" s="35" t="s">
        <v>698</v>
      </c>
      <c r="D59" s="5" t="s">
        <v>87</v>
      </c>
      <c r="E59" s="5" t="s">
        <v>242</v>
      </c>
      <c r="F59" s="5" t="s">
        <v>226</v>
      </c>
      <c r="G59" s="5" t="s">
        <v>258</v>
      </c>
    </row>
    <row r="60" spans="2:7" x14ac:dyDescent="0.2">
      <c r="B60" s="3">
        <v>2002</v>
      </c>
      <c r="C60" s="35" t="s">
        <v>699</v>
      </c>
      <c r="D60" s="5" t="s">
        <v>87</v>
      </c>
      <c r="E60" s="5" t="s">
        <v>95</v>
      </c>
      <c r="F60" s="5" t="s">
        <v>194</v>
      </c>
      <c r="G60" s="5" t="s">
        <v>179</v>
      </c>
    </row>
    <row r="61" spans="2:7" x14ac:dyDescent="0.2">
      <c r="B61" s="3">
        <v>2002</v>
      </c>
      <c r="C61" s="35" t="s">
        <v>700</v>
      </c>
      <c r="D61" s="5" t="s">
        <v>87</v>
      </c>
      <c r="E61" s="5" t="s">
        <v>242</v>
      </c>
      <c r="F61" s="5" t="s">
        <v>260</v>
      </c>
      <c r="G61" s="5" t="s">
        <v>285</v>
      </c>
    </row>
    <row r="62" spans="2:7" x14ac:dyDescent="0.2">
      <c r="B62" s="3">
        <v>2002</v>
      </c>
      <c r="C62" s="35" t="s">
        <v>701</v>
      </c>
      <c r="D62" s="5" t="s">
        <v>87</v>
      </c>
      <c r="E62" s="5" t="s">
        <v>95</v>
      </c>
      <c r="F62" s="5" t="s">
        <v>105</v>
      </c>
      <c r="G62" s="5" t="s">
        <v>106</v>
      </c>
    </row>
    <row r="63" spans="2:7" x14ac:dyDescent="0.2">
      <c r="B63" s="3">
        <v>2002</v>
      </c>
      <c r="C63" s="35" t="s">
        <v>702</v>
      </c>
      <c r="D63" s="5" t="s">
        <v>87</v>
      </c>
      <c r="E63" s="5" t="s">
        <v>95</v>
      </c>
      <c r="F63" s="5" t="s">
        <v>194</v>
      </c>
      <c r="G63" s="5" t="s">
        <v>212</v>
      </c>
    </row>
    <row r="64" spans="2:7" x14ac:dyDescent="0.2">
      <c r="B64" s="3">
        <v>2002</v>
      </c>
      <c r="C64" s="35" t="s">
        <v>703</v>
      </c>
      <c r="D64" s="5" t="s">
        <v>87</v>
      </c>
      <c r="E64" s="5" t="s">
        <v>242</v>
      </c>
      <c r="F64" s="5" t="s">
        <v>250</v>
      </c>
      <c r="G64" s="5" t="s">
        <v>255</v>
      </c>
    </row>
    <row r="65" spans="2:7" x14ac:dyDescent="0.2">
      <c r="B65" s="3">
        <v>2002</v>
      </c>
      <c r="C65" s="35" t="s">
        <v>704</v>
      </c>
      <c r="D65" s="5" t="s">
        <v>87</v>
      </c>
      <c r="E65" s="5" t="s">
        <v>95</v>
      </c>
      <c r="F65" s="5" t="s">
        <v>194</v>
      </c>
      <c r="G65" s="5" t="s">
        <v>205</v>
      </c>
    </row>
    <row r="66" spans="2:7" x14ac:dyDescent="0.2">
      <c r="B66" s="3">
        <v>2002</v>
      </c>
      <c r="C66" s="35" t="s">
        <v>705</v>
      </c>
      <c r="D66" s="5" t="s">
        <v>87</v>
      </c>
      <c r="E66" s="5" t="s">
        <v>242</v>
      </c>
      <c r="F66" s="5" t="s">
        <v>260</v>
      </c>
      <c r="G66" s="5" t="s">
        <v>268</v>
      </c>
    </row>
    <row r="67" spans="2:7" x14ac:dyDescent="0.2">
      <c r="B67" s="3">
        <v>2002</v>
      </c>
      <c r="C67" s="35" t="s">
        <v>706</v>
      </c>
      <c r="D67" s="5" t="s">
        <v>87</v>
      </c>
      <c r="E67" s="5" t="s">
        <v>95</v>
      </c>
      <c r="F67" s="5" t="s">
        <v>194</v>
      </c>
      <c r="G67" s="5" t="s">
        <v>216</v>
      </c>
    </row>
    <row r="68" spans="2:7" x14ac:dyDescent="0.2">
      <c r="B68" s="3">
        <v>2002</v>
      </c>
      <c r="C68" s="35" t="s">
        <v>707</v>
      </c>
      <c r="D68" s="5" t="s">
        <v>87</v>
      </c>
      <c r="E68" s="5" t="s">
        <v>95</v>
      </c>
      <c r="F68" s="5" t="s">
        <v>123</v>
      </c>
      <c r="G68" s="5" t="s">
        <v>133</v>
      </c>
    </row>
    <row r="69" spans="2:7" x14ac:dyDescent="0.2">
      <c r="B69" s="3">
        <v>2002</v>
      </c>
      <c r="C69" s="35" t="s">
        <v>708</v>
      </c>
      <c r="D69" s="5" t="s">
        <v>87</v>
      </c>
      <c r="E69" s="5" t="s">
        <v>242</v>
      </c>
      <c r="F69" s="5" t="s">
        <v>301</v>
      </c>
      <c r="G69" s="5" t="s">
        <v>261</v>
      </c>
    </row>
    <row r="70" spans="2:7" x14ac:dyDescent="0.2">
      <c r="B70" s="3">
        <v>2002</v>
      </c>
      <c r="C70" s="35" t="s">
        <v>709</v>
      </c>
      <c r="D70" s="5" t="s">
        <v>87</v>
      </c>
      <c r="E70" s="5" t="s">
        <v>95</v>
      </c>
      <c r="F70" s="5" t="s">
        <v>169</v>
      </c>
      <c r="G70" s="5" t="s">
        <v>172</v>
      </c>
    </row>
    <row r="71" spans="2:7" x14ac:dyDescent="0.2">
      <c r="B71" s="3">
        <v>2002</v>
      </c>
      <c r="C71" s="35" t="s">
        <v>710</v>
      </c>
      <c r="D71" s="5" t="s">
        <v>87</v>
      </c>
      <c r="E71" s="5" t="s">
        <v>95</v>
      </c>
      <c r="F71" s="5" t="s">
        <v>123</v>
      </c>
      <c r="G71" s="5" t="s">
        <v>154</v>
      </c>
    </row>
    <row r="72" spans="2:7" x14ac:dyDescent="0.2">
      <c r="B72" s="3">
        <v>2002</v>
      </c>
      <c r="C72" s="35" t="s">
        <v>711</v>
      </c>
      <c r="D72" s="5" t="s">
        <v>87</v>
      </c>
      <c r="E72" s="5" t="s">
        <v>95</v>
      </c>
      <c r="F72" s="5" t="s">
        <v>123</v>
      </c>
      <c r="G72" s="5" t="s">
        <v>143</v>
      </c>
    </row>
    <row r="73" spans="2:7" x14ac:dyDescent="0.2">
      <c r="B73" s="3">
        <v>2002</v>
      </c>
      <c r="C73" s="35" t="s">
        <v>712</v>
      </c>
      <c r="D73" s="5" t="s">
        <v>87</v>
      </c>
      <c r="E73" s="5" t="s">
        <v>95</v>
      </c>
      <c r="F73" s="5" t="s">
        <v>161</v>
      </c>
      <c r="G73" s="5" t="s">
        <v>161</v>
      </c>
    </row>
    <row r="74" spans="2:7" x14ac:dyDescent="0.2">
      <c r="B74" s="3">
        <v>2002</v>
      </c>
      <c r="C74" s="35" t="s">
        <v>713</v>
      </c>
      <c r="D74" s="5" t="s">
        <v>87</v>
      </c>
      <c r="E74" s="5" t="s">
        <v>95</v>
      </c>
      <c r="F74" s="5" t="s">
        <v>99</v>
      </c>
      <c r="G74" s="5" t="s">
        <v>100</v>
      </c>
    </row>
    <row r="75" spans="2:7" x14ac:dyDescent="0.2">
      <c r="B75" s="3">
        <v>2002</v>
      </c>
      <c r="C75" s="35" t="s">
        <v>714</v>
      </c>
      <c r="D75" s="5" t="s">
        <v>87</v>
      </c>
      <c r="E75" s="5" t="s">
        <v>242</v>
      </c>
      <c r="F75" s="5" t="s">
        <v>250</v>
      </c>
      <c r="G75" s="5" t="s">
        <v>251</v>
      </c>
    </row>
    <row r="76" spans="2:7" x14ac:dyDescent="0.2">
      <c r="B76" s="3">
        <v>2002</v>
      </c>
      <c r="C76" s="35" t="s">
        <v>715</v>
      </c>
      <c r="D76" s="5" t="s">
        <v>87</v>
      </c>
      <c r="E76" s="5" t="s">
        <v>242</v>
      </c>
      <c r="F76" s="5" t="s">
        <v>226</v>
      </c>
      <c r="G76" s="5" t="s">
        <v>259</v>
      </c>
    </row>
    <row r="77" spans="2:7" x14ac:dyDescent="0.2">
      <c r="B77" s="3">
        <v>2002</v>
      </c>
      <c r="C77" s="35" t="s">
        <v>716</v>
      </c>
      <c r="D77" s="5" t="s">
        <v>87</v>
      </c>
      <c r="E77" s="5" t="s">
        <v>242</v>
      </c>
      <c r="F77" s="5" t="s">
        <v>260</v>
      </c>
      <c r="G77" s="5" t="s">
        <v>290</v>
      </c>
    </row>
    <row r="78" spans="2:7" x14ac:dyDescent="0.2">
      <c r="B78" s="3">
        <v>2002</v>
      </c>
      <c r="C78" s="35" t="s">
        <v>717</v>
      </c>
      <c r="D78" s="5" t="s">
        <v>306</v>
      </c>
      <c r="E78" s="5" t="s">
        <v>315</v>
      </c>
      <c r="F78" s="5" t="s">
        <v>317</v>
      </c>
      <c r="G78" s="5" t="s">
        <v>324</v>
      </c>
    </row>
    <row r="79" spans="2:7" x14ac:dyDescent="0.2">
      <c r="B79" s="3">
        <v>2002</v>
      </c>
      <c r="C79" s="35" t="s">
        <v>718</v>
      </c>
      <c r="D79" s="5" t="s">
        <v>87</v>
      </c>
      <c r="E79" s="5" t="s">
        <v>242</v>
      </c>
      <c r="F79" s="5" t="s">
        <v>260</v>
      </c>
      <c r="G79" s="5" t="s">
        <v>300</v>
      </c>
    </row>
    <row r="80" spans="2:7" x14ac:dyDescent="0.2">
      <c r="B80" s="3">
        <v>2002</v>
      </c>
      <c r="C80" s="35" t="s">
        <v>719</v>
      </c>
      <c r="D80" s="5" t="s">
        <v>87</v>
      </c>
      <c r="E80" s="5" t="s">
        <v>242</v>
      </c>
      <c r="F80" s="5" t="s">
        <v>260</v>
      </c>
      <c r="G80" s="5" t="s">
        <v>279</v>
      </c>
    </row>
    <row r="81" spans="2:7" x14ac:dyDescent="0.2">
      <c r="B81" s="3">
        <v>2002</v>
      </c>
      <c r="C81" s="35" t="s">
        <v>720</v>
      </c>
      <c r="D81" s="5" t="s">
        <v>87</v>
      </c>
      <c r="E81" s="5" t="s">
        <v>95</v>
      </c>
      <c r="F81" s="5" t="s">
        <v>194</v>
      </c>
      <c r="G81" s="5" t="s">
        <v>183</v>
      </c>
    </row>
    <row r="82" spans="2:7" x14ac:dyDescent="0.2">
      <c r="B82" s="3">
        <v>2002</v>
      </c>
      <c r="C82" s="35" t="s">
        <v>721</v>
      </c>
      <c r="D82" s="5" t="s">
        <v>87</v>
      </c>
      <c r="E82" s="5" t="s">
        <v>242</v>
      </c>
      <c r="F82" s="5" t="s">
        <v>260</v>
      </c>
      <c r="G82" s="5" t="s">
        <v>297</v>
      </c>
    </row>
    <row r="83" spans="2:7" x14ac:dyDescent="0.2">
      <c r="B83" s="3">
        <v>2002</v>
      </c>
      <c r="C83" s="35" t="s">
        <v>722</v>
      </c>
      <c r="D83" s="5" t="s">
        <v>87</v>
      </c>
      <c r="E83" s="5" t="s">
        <v>242</v>
      </c>
      <c r="F83" s="5" t="s">
        <v>260</v>
      </c>
      <c r="G83" s="5" t="s">
        <v>288</v>
      </c>
    </row>
    <row r="84" spans="2:7" x14ac:dyDescent="0.2">
      <c r="B84" s="3">
        <v>2002</v>
      </c>
      <c r="C84" s="35" t="s">
        <v>723</v>
      </c>
      <c r="D84" s="5" t="s">
        <v>87</v>
      </c>
      <c r="E84" s="5" t="s">
        <v>95</v>
      </c>
      <c r="F84" s="5" t="s">
        <v>237</v>
      </c>
      <c r="G84" s="5" t="s">
        <v>240</v>
      </c>
    </row>
    <row r="85" spans="2:7" x14ac:dyDescent="0.2">
      <c r="B85" s="3">
        <v>2002</v>
      </c>
      <c r="C85" s="35" t="s">
        <v>724</v>
      </c>
      <c r="D85" s="5" t="s">
        <v>306</v>
      </c>
      <c r="E85" s="5" t="s">
        <v>315</v>
      </c>
      <c r="F85" s="5" t="s">
        <v>317</v>
      </c>
      <c r="G85" s="5" t="s">
        <v>338</v>
      </c>
    </row>
    <row r="86" spans="2:7" x14ac:dyDescent="0.2">
      <c r="B86" s="3">
        <v>2002</v>
      </c>
      <c r="C86" s="35" t="s">
        <v>725</v>
      </c>
      <c r="D86" s="5" t="s">
        <v>87</v>
      </c>
      <c r="E86" s="5" t="s">
        <v>95</v>
      </c>
      <c r="F86" s="5" t="s">
        <v>123</v>
      </c>
      <c r="G86" s="5" t="s">
        <v>138</v>
      </c>
    </row>
    <row r="87" spans="2:7" x14ac:dyDescent="0.2">
      <c r="B87" s="3">
        <v>2002</v>
      </c>
      <c r="C87" s="35" t="s">
        <v>726</v>
      </c>
      <c r="D87" s="5" t="s">
        <v>306</v>
      </c>
      <c r="E87" s="5" t="s">
        <v>315</v>
      </c>
      <c r="F87" s="5" t="s">
        <v>317</v>
      </c>
      <c r="G87" s="5" t="s">
        <v>327</v>
      </c>
    </row>
    <row r="88" spans="2:7" x14ac:dyDescent="0.2">
      <c r="B88" s="3">
        <v>2002</v>
      </c>
      <c r="C88" s="35" t="s">
        <v>727</v>
      </c>
      <c r="D88" s="5" t="s">
        <v>87</v>
      </c>
      <c r="E88" s="5" t="s">
        <v>242</v>
      </c>
      <c r="F88" s="5" t="s">
        <v>250</v>
      </c>
      <c r="G88" s="5" t="s">
        <v>252</v>
      </c>
    </row>
    <row r="89" spans="2:7" x14ac:dyDescent="0.2">
      <c r="B89" s="3">
        <v>2002</v>
      </c>
      <c r="C89" s="35" t="s">
        <v>728</v>
      </c>
      <c r="D89" s="5" t="s">
        <v>87</v>
      </c>
      <c r="E89" s="5" t="s">
        <v>95</v>
      </c>
      <c r="F89" s="5" t="s">
        <v>174</v>
      </c>
      <c r="G89" s="5" t="s">
        <v>184</v>
      </c>
    </row>
    <row r="90" spans="2:7" x14ac:dyDescent="0.2">
      <c r="B90" s="3">
        <v>2002</v>
      </c>
      <c r="C90" s="35" t="s">
        <v>729</v>
      </c>
      <c r="D90" s="5" t="s">
        <v>87</v>
      </c>
      <c r="E90" s="5" t="s">
        <v>95</v>
      </c>
      <c r="F90" s="5" t="s">
        <v>194</v>
      </c>
      <c r="G90" s="5" t="s">
        <v>200</v>
      </c>
    </row>
    <row r="91" spans="2:7" x14ac:dyDescent="0.2">
      <c r="B91" s="3">
        <v>2002</v>
      </c>
      <c r="C91" s="35" t="s">
        <v>730</v>
      </c>
      <c r="D91" s="5" t="s">
        <v>87</v>
      </c>
      <c r="E91" s="5" t="s">
        <v>95</v>
      </c>
      <c r="F91" s="5" t="s">
        <v>194</v>
      </c>
      <c r="G91" s="5" t="s">
        <v>199</v>
      </c>
    </row>
    <row r="92" spans="2:7" x14ac:dyDescent="0.2">
      <c r="B92" s="3">
        <v>2002</v>
      </c>
      <c r="C92" s="35" t="s">
        <v>731</v>
      </c>
      <c r="D92" s="5" t="s">
        <v>87</v>
      </c>
      <c r="E92" s="5" t="s">
        <v>95</v>
      </c>
      <c r="F92" s="5" t="s">
        <v>115</v>
      </c>
      <c r="G92" s="5" t="s">
        <v>118</v>
      </c>
    </row>
    <row r="93" spans="2:7" x14ac:dyDescent="0.2">
      <c r="B93" s="3">
        <v>2002</v>
      </c>
      <c r="C93" s="35" t="s">
        <v>732</v>
      </c>
      <c r="D93" s="5" t="s">
        <v>87</v>
      </c>
      <c r="E93" s="5" t="s">
        <v>95</v>
      </c>
      <c r="F93" s="5" t="s">
        <v>194</v>
      </c>
      <c r="G93" s="5" t="s">
        <v>196</v>
      </c>
    </row>
    <row r="94" spans="2:7" x14ac:dyDescent="0.2">
      <c r="B94" s="3">
        <v>2002</v>
      </c>
      <c r="C94" s="35" t="s">
        <v>733</v>
      </c>
      <c r="D94" s="5" t="s">
        <v>87</v>
      </c>
      <c r="E94" s="5" t="s">
        <v>95</v>
      </c>
      <c r="F94" s="5" t="s">
        <v>194</v>
      </c>
      <c r="G94" s="5" t="s">
        <v>192</v>
      </c>
    </row>
    <row r="95" spans="2:7" x14ac:dyDescent="0.2">
      <c r="B95" s="3">
        <v>2002</v>
      </c>
      <c r="C95" s="35" t="s">
        <v>734</v>
      </c>
      <c r="D95" s="5" t="s">
        <v>87</v>
      </c>
      <c r="E95" s="5" t="s">
        <v>95</v>
      </c>
      <c r="F95" s="5" t="s">
        <v>123</v>
      </c>
      <c r="G95" s="5" t="s">
        <v>146</v>
      </c>
    </row>
    <row r="96" spans="2:7" x14ac:dyDescent="0.2">
      <c r="B96" s="3">
        <v>2002</v>
      </c>
      <c r="C96" s="35" t="s">
        <v>735</v>
      </c>
      <c r="D96" s="5" t="s">
        <v>87</v>
      </c>
      <c r="E96" s="5" t="s">
        <v>242</v>
      </c>
      <c r="F96" s="5" t="s">
        <v>260</v>
      </c>
      <c r="G96" s="5" t="s">
        <v>294</v>
      </c>
    </row>
    <row r="97" spans="2:7" x14ac:dyDescent="0.2">
      <c r="B97" s="3">
        <v>2002</v>
      </c>
      <c r="C97" s="35" t="s">
        <v>736</v>
      </c>
      <c r="D97" s="5" t="s">
        <v>87</v>
      </c>
      <c r="E97" s="5" t="s">
        <v>242</v>
      </c>
      <c r="F97" s="5" t="s">
        <v>260</v>
      </c>
      <c r="G97" s="5" t="s">
        <v>276</v>
      </c>
    </row>
    <row r="98" spans="2:7" x14ac:dyDescent="0.2">
      <c r="B98" s="3">
        <v>2002</v>
      </c>
      <c r="C98" s="35" t="s">
        <v>737</v>
      </c>
      <c r="D98" s="5" t="s">
        <v>87</v>
      </c>
      <c r="E98" s="5" t="s">
        <v>95</v>
      </c>
      <c r="F98" s="5" t="s">
        <v>103</v>
      </c>
      <c r="G98" s="5" t="s">
        <v>103</v>
      </c>
    </row>
    <row r="99" spans="2:7" x14ac:dyDescent="0.2">
      <c r="B99" s="3">
        <v>2002</v>
      </c>
      <c r="C99" s="35" t="s">
        <v>738</v>
      </c>
      <c r="D99" s="5" t="s">
        <v>87</v>
      </c>
      <c r="E99" s="5" t="s">
        <v>242</v>
      </c>
      <c r="F99" s="5" t="s">
        <v>260</v>
      </c>
      <c r="G99" s="5" t="s">
        <v>286</v>
      </c>
    </row>
    <row r="100" spans="2:7" x14ac:dyDescent="0.2">
      <c r="B100" s="3">
        <v>2002</v>
      </c>
      <c r="C100" s="35" t="s">
        <v>739</v>
      </c>
      <c r="D100" s="5" t="s">
        <v>87</v>
      </c>
      <c r="E100" s="5" t="s">
        <v>95</v>
      </c>
      <c r="F100" s="5" t="s">
        <v>123</v>
      </c>
      <c r="G100" s="5" t="s">
        <v>142</v>
      </c>
    </row>
    <row r="101" spans="2:7" x14ac:dyDescent="0.2">
      <c r="B101" s="3">
        <v>2002</v>
      </c>
      <c r="C101" s="35" t="s">
        <v>740</v>
      </c>
      <c r="D101" s="5" t="s">
        <v>87</v>
      </c>
      <c r="E101" s="5" t="s">
        <v>95</v>
      </c>
      <c r="F101" s="5" t="s">
        <v>194</v>
      </c>
      <c r="G101" s="5" t="s">
        <v>210</v>
      </c>
    </row>
    <row r="102" spans="2:7" x14ac:dyDescent="0.2">
      <c r="B102" s="3">
        <v>2002</v>
      </c>
      <c r="C102" s="35" t="s">
        <v>741</v>
      </c>
      <c r="D102" s="5" t="s">
        <v>87</v>
      </c>
      <c r="E102" s="5" t="s">
        <v>95</v>
      </c>
      <c r="F102" s="5" t="s">
        <v>174</v>
      </c>
      <c r="G102" s="5" t="s">
        <v>186</v>
      </c>
    </row>
    <row r="103" spans="2:7" x14ac:dyDescent="0.2">
      <c r="B103" s="3">
        <v>2002</v>
      </c>
      <c r="C103" s="35" t="s">
        <v>742</v>
      </c>
      <c r="D103" s="5" t="s">
        <v>87</v>
      </c>
      <c r="E103" s="5" t="s">
        <v>242</v>
      </c>
      <c r="F103" s="5" t="s">
        <v>250</v>
      </c>
      <c r="G103" s="5" t="s">
        <v>254</v>
      </c>
    </row>
    <row r="104" spans="2:7" x14ac:dyDescent="0.2">
      <c r="B104" s="3">
        <v>2002</v>
      </c>
      <c r="C104" s="35" t="s">
        <v>743</v>
      </c>
      <c r="D104" s="5" t="s">
        <v>87</v>
      </c>
      <c r="E104" s="5" t="s">
        <v>95</v>
      </c>
      <c r="F104" s="5" t="s">
        <v>194</v>
      </c>
      <c r="G104" s="5" t="s">
        <v>203</v>
      </c>
    </row>
    <row r="105" spans="2:7" x14ac:dyDescent="0.2">
      <c r="B105" s="3">
        <v>2002</v>
      </c>
      <c r="C105" s="35" t="s">
        <v>744</v>
      </c>
      <c r="D105" s="5" t="s">
        <v>87</v>
      </c>
      <c r="E105" s="5" t="s">
        <v>95</v>
      </c>
      <c r="F105" s="5" t="s">
        <v>229</v>
      </c>
      <c r="G105" s="5" t="s">
        <v>232</v>
      </c>
    </row>
    <row r="106" spans="2:7" x14ac:dyDescent="0.2">
      <c r="B106" s="3">
        <v>2002</v>
      </c>
      <c r="C106" s="35" t="s">
        <v>745</v>
      </c>
      <c r="D106" s="5" t="s">
        <v>87</v>
      </c>
      <c r="E106" s="5" t="s">
        <v>95</v>
      </c>
      <c r="F106" s="5" t="s">
        <v>194</v>
      </c>
      <c r="G106" s="5" t="s">
        <v>221</v>
      </c>
    </row>
    <row r="107" spans="2:7" x14ac:dyDescent="0.2">
      <c r="B107" s="3">
        <v>2002</v>
      </c>
      <c r="C107" s="35" t="s">
        <v>746</v>
      </c>
      <c r="D107" s="5" t="s">
        <v>87</v>
      </c>
      <c r="E107" s="5" t="s">
        <v>95</v>
      </c>
      <c r="F107" s="5" t="s">
        <v>194</v>
      </c>
      <c r="G107" s="5" t="s">
        <v>220</v>
      </c>
    </row>
    <row r="108" spans="2:7" x14ac:dyDescent="0.2">
      <c r="B108" s="3">
        <v>2002</v>
      </c>
      <c r="C108" s="35" t="s">
        <v>747</v>
      </c>
      <c r="D108" s="5" t="s">
        <v>87</v>
      </c>
      <c r="E108" s="5" t="s">
        <v>242</v>
      </c>
      <c r="F108" s="5" t="s">
        <v>260</v>
      </c>
      <c r="G108" s="5" t="s">
        <v>262</v>
      </c>
    </row>
    <row r="109" spans="2:7" x14ac:dyDescent="0.2">
      <c r="B109" s="3">
        <v>2002</v>
      </c>
      <c r="C109" s="35" t="s">
        <v>748</v>
      </c>
      <c r="D109" s="5" t="s">
        <v>87</v>
      </c>
      <c r="E109" s="5" t="s">
        <v>95</v>
      </c>
      <c r="F109" s="5" t="s">
        <v>174</v>
      </c>
      <c r="G109" s="5" t="s">
        <v>183</v>
      </c>
    </row>
    <row r="110" spans="2:7" x14ac:dyDescent="0.2">
      <c r="B110" s="3">
        <v>2002</v>
      </c>
      <c r="C110" s="35" t="s">
        <v>749</v>
      </c>
      <c r="D110" s="5" t="s">
        <v>87</v>
      </c>
      <c r="E110" s="5" t="s">
        <v>95</v>
      </c>
      <c r="F110" s="5" t="s">
        <v>162</v>
      </c>
      <c r="G110" s="5" t="s">
        <v>163</v>
      </c>
    </row>
    <row r="111" spans="2:7" x14ac:dyDescent="0.2">
      <c r="B111" s="3">
        <v>2002</v>
      </c>
      <c r="C111" s="35" t="s">
        <v>750</v>
      </c>
      <c r="D111" s="5" t="s">
        <v>87</v>
      </c>
      <c r="E111" s="5" t="s">
        <v>95</v>
      </c>
      <c r="F111" s="5" t="s">
        <v>123</v>
      </c>
      <c r="G111" s="5" t="s">
        <v>145</v>
      </c>
    </row>
    <row r="112" spans="2:7" x14ac:dyDescent="0.2">
      <c r="B112" s="3">
        <v>2002</v>
      </c>
      <c r="C112" s="35" t="s">
        <v>751</v>
      </c>
      <c r="D112" s="5" t="s">
        <v>87</v>
      </c>
      <c r="E112" s="5" t="s">
        <v>95</v>
      </c>
      <c r="F112" s="5" t="s">
        <v>96</v>
      </c>
      <c r="G112" s="5" t="s">
        <v>98</v>
      </c>
    </row>
    <row r="113" spans="2:7" x14ac:dyDescent="0.2">
      <c r="B113" s="3">
        <v>2002</v>
      </c>
      <c r="C113" s="35" t="s">
        <v>752</v>
      </c>
      <c r="D113" s="5" t="s">
        <v>87</v>
      </c>
      <c r="E113" s="5" t="s">
        <v>95</v>
      </c>
      <c r="F113" s="5" t="s">
        <v>194</v>
      </c>
      <c r="G113" s="5" t="s">
        <v>191</v>
      </c>
    </row>
    <row r="114" spans="2:7" x14ac:dyDescent="0.2">
      <c r="B114" s="3">
        <v>2002</v>
      </c>
      <c r="C114" s="35" t="s">
        <v>753</v>
      </c>
      <c r="D114" s="5" t="s">
        <v>87</v>
      </c>
      <c r="E114" s="5" t="s">
        <v>88</v>
      </c>
      <c r="F114" s="5" t="s">
        <v>92</v>
      </c>
      <c r="G114" s="5" t="s">
        <v>94</v>
      </c>
    </row>
    <row r="115" spans="2:7" x14ac:dyDescent="0.2">
      <c r="B115" s="3">
        <v>2002</v>
      </c>
      <c r="C115" s="35" t="s">
        <v>754</v>
      </c>
      <c r="D115" s="5" t="s">
        <v>87</v>
      </c>
      <c r="E115" s="5" t="s">
        <v>95</v>
      </c>
      <c r="F115" s="5" t="s">
        <v>123</v>
      </c>
      <c r="G115" s="5" t="s">
        <v>150</v>
      </c>
    </row>
    <row r="116" spans="2:7" x14ac:dyDescent="0.2">
      <c r="B116" s="3">
        <v>2002</v>
      </c>
      <c r="C116" s="35" t="s">
        <v>755</v>
      </c>
      <c r="D116" s="5" t="s">
        <v>306</v>
      </c>
      <c r="E116" s="5" t="s">
        <v>315</v>
      </c>
      <c r="F116" s="5" t="s">
        <v>317</v>
      </c>
      <c r="G116" s="5" t="s">
        <v>334</v>
      </c>
    </row>
    <row r="117" spans="2:7" x14ac:dyDescent="0.2">
      <c r="B117" s="3">
        <v>2002</v>
      </c>
      <c r="C117" s="35" t="s">
        <v>756</v>
      </c>
      <c r="D117" s="5" t="s">
        <v>87</v>
      </c>
      <c r="E117" s="5" t="s">
        <v>242</v>
      </c>
      <c r="F117" s="5" t="s">
        <v>260</v>
      </c>
      <c r="G117" s="5" t="s">
        <v>284</v>
      </c>
    </row>
    <row r="118" spans="2:7" x14ac:dyDescent="0.2">
      <c r="B118" s="3">
        <v>2002</v>
      </c>
      <c r="C118" s="35" t="s">
        <v>757</v>
      </c>
      <c r="D118" s="5" t="s">
        <v>87</v>
      </c>
      <c r="E118" s="5" t="s">
        <v>95</v>
      </c>
      <c r="F118" s="5" t="s">
        <v>194</v>
      </c>
      <c r="G118" s="5" t="s">
        <v>207</v>
      </c>
    </row>
    <row r="119" spans="2:7" x14ac:dyDescent="0.2">
      <c r="B119" s="3">
        <v>2002</v>
      </c>
      <c r="C119" s="35" t="s">
        <v>758</v>
      </c>
      <c r="D119" s="5" t="s">
        <v>87</v>
      </c>
      <c r="E119" s="5" t="s">
        <v>95</v>
      </c>
      <c r="F119" s="5" t="s">
        <v>226</v>
      </c>
      <c r="G119" s="5" t="s">
        <v>227</v>
      </c>
    </row>
    <row r="120" spans="2:7" x14ac:dyDescent="0.2">
      <c r="B120" s="3">
        <v>2002</v>
      </c>
      <c r="C120" s="35" t="s">
        <v>759</v>
      </c>
      <c r="D120" s="5" t="s">
        <v>87</v>
      </c>
      <c r="E120" s="5" t="s">
        <v>95</v>
      </c>
      <c r="F120" s="5" t="s">
        <v>123</v>
      </c>
      <c r="G120" s="5" t="s">
        <v>153</v>
      </c>
    </row>
    <row r="121" spans="2:7" x14ac:dyDescent="0.2">
      <c r="B121" s="3">
        <v>2002</v>
      </c>
      <c r="C121" s="35" t="s">
        <v>760</v>
      </c>
      <c r="D121" s="5" t="s">
        <v>87</v>
      </c>
      <c r="E121" s="5" t="s">
        <v>242</v>
      </c>
      <c r="F121" s="5" t="s">
        <v>260</v>
      </c>
      <c r="G121" s="5" t="s">
        <v>295</v>
      </c>
    </row>
    <row r="122" spans="2:7" x14ac:dyDescent="0.2">
      <c r="B122" s="3">
        <v>2002</v>
      </c>
      <c r="C122" s="35">
        <v>5100000</v>
      </c>
      <c r="D122" s="5" t="s">
        <v>306</v>
      </c>
      <c r="E122" s="5" t="s">
        <v>311</v>
      </c>
      <c r="F122" s="5" t="s">
        <v>115</v>
      </c>
      <c r="G122" s="5" t="s">
        <v>118</v>
      </c>
    </row>
    <row r="123" spans="2:7" x14ac:dyDescent="0.2">
      <c r="B123" s="3">
        <v>2002</v>
      </c>
      <c r="C123" s="35" t="s">
        <v>761</v>
      </c>
      <c r="D123" s="5" t="s">
        <v>87</v>
      </c>
      <c r="E123" s="5" t="s">
        <v>95</v>
      </c>
      <c r="F123" s="5" t="s">
        <v>123</v>
      </c>
      <c r="G123" s="5" t="s">
        <v>148</v>
      </c>
    </row>
    <row r="124" spans="2:7" x14ac:dyDescent="0.2">
      <c r="B124" s="3">
        <v>2002</v>
      </c>
      <c r="C124" s="35" t="s">
        <v>762</v>
      </c>
      <c r="D124" s="5" t="s">
        <v>87</v>
      </c>
      <c r="E124" s="5" t="s">
        <v>95</v>
      </c>
      <c r="F124" s="5" t="s">
        <v>222</v>
      </c>
      <c r="G124" s="5" t="s">
        <v>225</v>
      </c>
    </row>
    <row r="125" spans="2:7" x14ac:dyDescent="0.2">
      <c r="B125" s="3">
        <v>2002</v>
      </c>
      <c r="C125" s="35" t="s">
        <v>763</v>
      </c>
      <c r="D125" s="5" t="s">
        <v>87</v>
      </c>
      <c r="E125" s="5" t="s">
        <v>95</v>
      </c>
      <c r="F125" s="5" t="s">
        <v>123</v>
      </c>
      <c r="G125" s="5" t="s">
        <v>125</v>
      </c>
    </row>
    <row r="126" spans="2:7" x14ac:dyDescent="0.2">
      <c r="B126" s="3">
        <v>2002</v>
      </c>
      <c r="C126" s="35" t="s">
        <v>764</v>
      </c>
      <c r="D126" s="5" t="s">
        <v>87</v>
      </c>
      <c r="E126" s="5" t="s">
        <v>95</v>
      </c>
      <c r="F126" s="5" t="s">
        <v>194</v>
      </c>
      <c r="G126" s="5" t="s">
        <v>198</v>
      </c>
    </row>
    <row r="127" spans="2:7" x14ac:dyDescent="0.2">
      <c r="B127" s="3">
        <v>2002</v>
      </c>
      <c r="C127" s="35" t="s">
        <v>765</v>
      </c>
      <c r="D127" s="5" t="s">
        <v>87</v>
      </c>
      <c r="E127" s="5" t="s">
        <v>95</v>
      </c>
      <c r="F127" s="5" t="s">
        <v>123</v>
      </c>
      <c r="G127" s="5" t="s">
        <v>127</v>
      </c>
    </row>
    <row r="128" spans="2:7" x14ac:dyDescent="0.2">
      <c r="B128" s="3">
        <v>2002</v>
      </c>
      <c r="C128" s="35" t="s">
        <v>766</v>
      </c>
      <c r="D128" s="5" t="s">
        <v>87</v>
      </c>
      <c r="E128" s="5" t="s">
        <v>95</v>
      </c>
      <c r="F128" s="5" t="s">
        <v>112</v>
      </c>
      <c r="G128" s="5" t="s">
        <v>112</v>
      </c>
    </row>
    <row r="129" spans="2:7" x14ac:dyDescent="0.2">
      <c r="B129" s="3">
        <v>2002</v>
      </c>
      <c r="C129" s="35" t="s">
        <v>767</v>
      </c>
      <c r="D129" s="5" t="s">
        <v>87</v>
      </c>
      <c r="E129" s="5" t="s">
        <v>95</v>
      </c>
      <c r="F129" s="5" t="s">
        <v>162</v>
      </c>
      <c r="G129" s="5" t="s">
        <v>165</v>
      </c>
    </row>
    <row r="130" spans="2:7" x14ac:dyDescent="0.2">
      <c r="B130" s="3">
        <v>2002</v>
      </c>
      <c r="C130" s="35" t="s">
        <v>768</v>
      </c>
      <c r="D130" s="5" t="s">
        <v>306</v>
      </c>
      <c r="E130" s="5" t="s">
        <v>315</v>
      </c>
      <c r="F130" s="5" t="s">
        <v>236</v>
      </c>
      <c r="G130" s="5" t="s">
        <v>236</v>
      </c>
    </row>
    <row r="131" spans="2:7" x14ac:dyDescent="0.2">
      <c r="B131" s="3">
        <v>2002</v>
      </c>
      <c r="C131" s="35" t="s">
        <v>769</v>
      </c>
      <c r="D131" s="5" t="s">
        <v>87</v>
      </c>
      <c r="E131" s="5" t="s">
        <v>242</v>
      </c>
      <c r="F131" s="5" t="s">
        <v>105</v>
      </c>
      <c r="G131" s="5" t="s">
        <v>106</v>
      </c>
    </row>
    <row r="132" spans="2:7" x14ac:dyDescent="0.2">
      <c r="B132" s="3">
        <v>2002</v>
      </c>
      <c r="C132" s="35" t="s">
        <v>770</v>
      </c>
      <c r="D132" s="5" t="s">
        <v>87</v>
      </c>
      <c r="E132" s="5" t="s">
        <v>95</v>
      </c>
      <c r="F132" s="5" t="s">
        <v>174</v>
      </c>
      <c r="G132" s="5" t="s">
        <v>180</v>
      </c>
    </row>
    <row r="133" spans="2:7" x14ac:dyDescent="0.2">
      <c r="B133" s="3">
        <v>2002</v>
      </c>
      <c r="C133" s="35" t="s">
        <v>771</v>
      </c>
      <c r="D133" s="5" t="s">
        <v>87</v>
      </c>
      <c r="E133" s="5" t="s">
        <v>95</v>
      </c>
      <c r="F133" s="5" t="s">
        <v>123</v>
      </c>
      <c r="G133" s="5" t="s">
        <v>139</v>
      </c>
    </row>
    <row r="134" spans="2:7" x14ac:dyDescent="0.2">
      <c r="B134" s="3">
        <v>2002</v>
      </c>
      <c r="C134" s="35" t="s">
        <v>772</v>
      </c>
      <c r="D134" s="5" t="s">
        <v>87</v>
      </c>
      <c r="E134" s="5" t="s">
        <v>242</v>
      </c>
      <c r="F134" s="5" t="s">
        <v>260</v>
      </c>
      <c r="G134" s="5" t="s">
        <v>292</v>
      </c>
    </row>
    <row r="135" spans="2:7" x14ac:dyDescent="0.2">
      <c r="B135" s="3">
        <v>2002</v>
      </c>
      <c r="C135" s="35" t="s">
        <v>773</v>
      </c>
      <c r="D135" s="5" t="s">
        <v>87</v>
      </c>
      <c r="E135" s="5" t="s">
        <v>242</v>
      </c>
      <c r="F135" s="5" t="s">
        <v>260</v>
      </c>
      <c r="G135" s="5" t="s">
        <v>287</v>
      </c>
    </row>
    <row r="136" spans="2:7" x14ac:dyDescent="0.2">
      <c r="B136" s="3">
        <v>2002</v>
      </c>
      <c r="C136" s="35" t="s">
        <v>774</v>
      </c>
      <c r="D136" s="5" t="s">
        <v>306</v>
      </c>
      <c r="E136" s="5" t="s">
        <v>315</v>
      </c>
      <c r="F136" s="5" t="s">
        <v>104</v>
      </c>
      <c r="G136" s="5" t="s">
        <v>104</v>
      </c>
    </row>
    <row r="137" spans="2:7" x14ac:dyDescent="0.2">
      <c r="B137" s="3">
        <v>2002</v>
      </c>
      <c r="C137" s="35" t="s">
        <v>775</v>
      </c>
      <c r="D137" s="5" t="s">
        <v>87</v>
      </c>
      <c r="E137" s="5" t="s">
        <v>95</v>
      </c>
      <c r="F137" s="5" t="s">
        <v>115</v>
      </c>
      <c r="G137" s="5" t="s">
        <v>116</v>
      </c>
    </row>
    <row r="138" spans="2:7" x14ac:dyDescent="0.2">
      <c r="B138" s="3">
        <v>2002</v>
      </c>
      <c r="C138" s="35" t="s">
        <v>776</v>
      </c>
      <c r="D138" s="5" t="s">
        <v>306</v>
      </c>
      <c r="E138" s="5" t="s">
        <v>315</v>
      </c>
      <c r="F138" s="5" t="s">
        <v>317</v>
      </c>
      <c r="G138" s="5" t="s">
        <v>323</v>
      </c>
    </row>
    <row r="139" spans="2:7" x14ac:dyDescent="0.2">
      <c r="B139" s="3">
        <v>2002</v>
      </c>
      <c r="C139" s="35" t="s">
        <v>777</v>
      </c>
      <c r="D139" s="5" t="s">
        <v>87</v>
      </c>
      <c r="E139" s="5" t="s">
        <v>242</v>
      </c>
      <c r="F139" s="5" t="s">
        <v>226</v>
      </c>
      <c r="G139" s="5" t="s">
        <v>228</v>
      </c>
    </row>
    <row r="140" spans="2:7" x14ac:dyDescent="0.2">
      <c r="B140" s="3">
        <v>2002</v>
      </c>
      <c r="C140" s="35" t="s">
        <v>778</v>
      </c>
      <c r="D140" s="5" t="s">
        <v>87</v>
      </c>
      <c r="E140" s="5" t="s">
        <v>242</v>
      </c>
      <c r="F140" s="5" t="s">
        <v>260</v>
      </c>
      <c r="G140" s="5" t="s">
        <v>272</v>
      </c>
    </row>
    <row r="141" spans="2:7" x14ac:dyDescent="0.2">
      <c r="B141" s="3">
        <v>2002</v>
      </c>
      <c r="C141" s="35" t="s">
        <v>779</v>
      </c>
      <c r="D141" s="5" t="s">
        <v>87</v>
      </c>
      <c r="E141" s="5" t="s">
        <v>95</v>
      </c>
      <c r="F141" s="5" t="s">
        <v>174</v>
      </c>
      <c r="G141" s="5" t="s">
        <v>188</v>
      </c>
    </row>
    <row r="142" spans="2:7" x14ac:dyDescent="0.2">
      <c r="B142" s="3">
        <v>2002</v>
      </c>
      <c r="C142" s="35" t="s">
        <v>780</v>
      </c>
      <c r="D142" s="5" t="s">
        <v>87</v>
      </c>
      <c r="E142" s="5" t="s">
        <v>95</v>
      </c>
      <c r="F142" s="5" t="s">
        <v>194</v>
      </c>
      <c r="G142" s="5" t="s">
        <v>206</v>
      </c>
    </row>
    <row r="143" spans="2:7" x14ac:dyDescent="0.2">
      <c r="B143" s="3">
        <v>2002</v>
      </c>
      <c r="C143" s="35" t="s">
        <v>781</v>
      </c>
      <c r="D143" s="5" t="s">
        <v>87</v>
      </c>
      <c r="E143" s="5" t="s">
        <v>242</v>
      </c>
      <c r="F143" s="5" t="s">
        <v>260</v>
      </c>
      <c r="G143" s="5" t="s">
        <v>293</v>
      </c>
    </row>
    <row r="144" spans="2:7" x14ac:dyDescent="0.2">
      <c r="B144" s="3">
        <v>2002</v>
      </c>
      <c r="C144" s="35" t="s">
        <v>782</v>
      </c>
      <c r="D144" s="5" t="s">
        <v>87</v>
      </c>
      <c r="E144" s="5" t="s">
        <v>95</v>
      </c>
      <c r="F144" s="5" t="s">
        <v>194</v>
      </c>
      <c r="G144" s="5" t="s">
        <v>195</v>
      </c>
    </row>
    <row r="145" spans="2:7" x14ac:dyDescent="0.2">
      <c r="B145" s="3">
        <v>2002</v>
      </c>
      <c r="C145" s="35" t="s">
        <v>783</v>
      </c>
      <c r="D145" s="5" t="s">
        <v>87</v>
      </c>
      <c r="E145" s="5" t="s">
        <v>95</v>
      </c>
      <c r="F145" s="5" t="s">
        <v>157</v>
      </c>
      <c r="G145" s="5" t="s">
        <v>157</v>
      </c>
    </row>
    <row r="146" spans="2:7" x14ac:dyDescent="0.2">
      <c r="B146" s="3">
        <v>2002</v>
      </c>
      <c r="C146" s="35" t="s">
        <v>784</v>
      </c>
      <c r="D146" s="5" t="s">
        <v>87</v>
      </c>
      <c r="E146" s="5" t="s">
        <v>95</v>
      </c>
      <c r="F146" s="5" t="s">
        <v>123</v>
      </c>
      <c r="G146" s="5" t="s">
        <v>152</v>
      </c>
    </row>
    <row r="147" spans="2:7" x14ac:dyDescent="0.2">
      <c r="B147" s="3">
        <v>2002</v>
      </c>
      <c r="C147" s="35" t="s">
        <v>785</v>
      </c>
      <c r="D147" s="5" t="s">
        <v>87</v>
      </c>
      <c r="E147" s="5" t="s">
        <v>95</v>
      </c>
      <c r="F147" s="5" t="s">
        <v>162</v>
      </c>
      <c r="G147" s="5" t="s">
        <v>166</v>
      </c>
    </row>
    <row r="148" spans="2:7" x14ac:dyDescent="0.2">
      <c r="B148" s="3">
        <v>2002</v>
      </c>
      <c r="C148" s="35" t="s">
        <v>786</v>
      </c>
      <c r="D148" s="5" t="s">
        <v>306</v>
      </c>
      <c r="E148" s="5" t="s">
        <v>315</v>
      </c>
      <c r="F148" s="5" t="s">
        <v>339</v>
      </c>
      <c r="G148" s="5" t="s">
        <v>342</v>
      </c>
    </row>
    <row r="149" spans="2:7" x14ac:dyDescent="0.2">
      <c r="B149" s="3">
        <v>2002</v>
      </c>
      <c r="C149" s="35" t="s">
        <v>787</v>
      </c>
      <c r="D149" s="5" t="s">
        <v>87</v>
      </c>
      <c r="E149" s="5" t="s">
        <v>95</v>
      </c>
      <c r="F149" s="5" t="s">
        <v>123</v>
      </c>
      <c r="G149" s="5" t="s">
        <v>134</v>
      </c>
    </row>
    <row r="150" spans="2:7" x14ac:dyDescent="0.2">
      <c r="B150" s="3">
        <v>2002</v>
      </c>
      <c r="C150" s="35" t="s">
        <v>788</v>
      </c>
      <c r="D150" s="5" t="s">
        <v>87</v>
      </c>
      <c r="E150" s="5" t="s">
        <v>242</v>
      </c>
      <c r="F150" s="5" t="s">
        <v>99</v>
      </c>
      <c r="G150" s="5" t="s">
        <v>100</v>
      </c>
    </row>
    <row r="151" spans="2:7" x14ac:dyDescent="0.2">
      <c r="B151" s="3">
        <v>2002</v>
      </c>
      <c r="C151" s="35" t="s">
        <v>789</v>
      </c>
      <c r="D151" s="5" t="s">
        <v>87</v>
      </c>
      <c r="E151" s="5" t="s">
        <v>95</v>
      </c>
      <c r="F151" s="5" t="s">
        <v>123</v>
      </c>
      <c r="G151" s="5" t="s">
        <v>129</v>
      </c>
    </row>
    <row r="152" spans="2:7" x14ac:dyDescent="0.2">
      <c r="B152" s="3">
        <v>2002</v>
      </c>
      <c r="C152" s="35" t="s">
        <v>790</v>
      </c>
      <c r="D152" s="5" t="s">
        <v>87</v>
      </c>
      <c r="E152" s="5" t="s">
        <v>95</v>
      </c>
      <c r="F152" s="5" t="s">
        <v>123</v>
      </c>
      <c r="G152" s="5" t="s">
        <v>140</v>
      </c>
    </row>
    <row r="153" spans="2:7" x14ac:dyDescent="0.2">
      <c r="B153" s="3">
        <v>2002</v>
      </c>
      <c r="C153" s="35" t="s">
        <v>791</v>
      </c>
      <c r="D153" s="5" t="s">
        <v>87</v>
      </c>
      <c r="E153" s="5" t="s">
        <v>242</v>
      </c>
      <c r="F153" s="5" t="s">
        <v>301</v>
      </c>
      <c r="G153" s="5" t="s">
        <v>305</v>
      </c>
    </row>
    <row r="154" spans="2:7" x14ac:dyDescent="0.2">
      <c r="B154" s="3">
        <v>2002</v>
      </c>
      <c r="C154" s="35" t="s">
        <v>792</v>
      </c>
      <c r="D154" s="5" t="s">
        <v>87</v>
      </c>
      <c r="E154" s="5" t="s">
        <v>95</v>
      </c>
      <c r="F154" s="5" t="s">
        <v>174</v>
      </c>
      <c r="G154" s="5" t="s">
        <v>177</v>
      </c>
    </row>
    <row r="155" spans="2:7" x14ac:dyDescent="0.2">
      <c r="B155" s="3">
        <v>2002</v>
      </c>
      <c r="C155" s="35" t="s">
        <v>793</v>
      </c>
      <c r="D155" s="5" t="s">
        <v>87</v>
      </c>
      <c r="E155" s="5" t="s">
        <v>95</v>
      </c>
      <c r="F155" s="5" t="s">
        <v>174</v>
      </c>
      <c r="G155" s="5" t="s">
        <v>182</v>
      </c>
    </row>
    <row r="156" spans="2:7" x14ac:dyDescent="0.2">
      <c r="B156" s="3">
        <v>2002</v>
      </c>
      <c r="C156" s="35" t="s">
        <v>794</v>
      </c>
      <c r="D156" s="5" t="s">
        <v>87</v>
      </c>
      <c r="E156" s="5" t="s">
        <v>95</v>
      </c>
      <c r="F156" s="5" t="s">
        <v>237</v>
      </c>
      <c r="G156" s="5" t="s">
        <v>239</v>
      </c>
    </row>
    <row r="157" spans="2:7" x14ac:dyDescent="0.2">
      <c r="B157" s="3">
        <v>2002</v>
      </c>
      <c r="C157" s="35" t="s">
        <v>795</v>
      </c>
      <c r="D157" s="5" t="s">
        <v>87</v>
      </c>
      <c r="E157" s="5" t="s">
        <v>95</v>
      </c>
      <c r="F157" s="5" t="s">
        <v>237</v>
      </c>
      <c r="G157" s="5" t="s">
        <v>238</v>
      </c>
    </row>
    <row r="158" spans="2:7" x14ac:dyDescent="0.2">
      <c r="B158" s="3">
        <v>2002</v>
      </c>
      <c r="C158" s="35" t="s">
        <v>796</v>
      </c>
      <c r="D158" s="5" t="s">
        <v>87</v>
      </c>
      <c r="E158" s="5" t="s">
        <v>95</v>
      </c>
      <c r="F158" s="5" t="s">
        <v>123</v>
      </c>
      <c r="G158" s="5" t="s">
        <v>149</v>
      </c>
    </row>
    <row r="159" spans="2:7" x14ac:dyDescent="0.2">
      <c r="B159" s="3">
        <v>2002</v>
      </c>
      <c r="C159" s="35" t="s">
        <v>797</v>
      </c>
      <c r="D159" s="5" t="s">
        <v>306</v>
      </c>
      <c r="E159" s="5" t="s">
        <v>315</v>
      </c>
      <c r="F159" s="5" t="s">
        <v>317</v>
      </c>
      <c r="G159" s="5" t="s">
        <v>332</v>
      </c>
    </row>
    <row r="160" spans="2:7" x14ac:dyDescent="0.2">
      <c r="B160" s="3">
        <v>2002</v>
      </c>
      <c r="C160" s="35" t="s">
        <v>798</v>
      </c>
      <c r="D160" s="5" t="s">
        <v>306</v>
      </c>
      <c r="E160" s="5" t="s">
        <v>315</v>
      </c>
      <c r="F160" s="5" t="s">
        <v>317</v>
      </c>
      <c r="G160" s="5" t="s">
        <v>331</v>
      </c>
    </row>
    <row r="161" spans="2:7" x14ac:dyDescent="0.2">
      <c r="B161" s="3">
        <v>2002</v>
      </c>
      <c r="C161" s="35" t="s">
        <v>799</v>
      </c>
      <c r="D161" s="5" t="s">
        <v>87</v>
      </c>
      <c r="E161" s="5" t="s">
        <v>242</v>
      </c>
      <c r="F161" s="5" t="s">
        <v>301</v>
      </c>
      <c r="G161" s="5" t="s">
        <v>303</v>
      </c>
    </row>
    <row r="162" spans="2:7" x14ac:dyDescent="0.2">
      <c r="B162" s="3">
        <v>2002</v>
      </c>
      <c r="C162" s="35" t="s">
        <v>800</v>
      </c>
      <c r="D162" s="5" t="s">
        <v>87</v>
      </c>
      <c r="E162" s="5" t="s">
        <v>95</v>
      </c>
      <c r="F162" s="5" t="s">
        <v>162</v>
      </c>
      <c r="G162" s="5" t="s">
        <v>164</v>
      </c>
    </row>
    <row r="163" spans="2:7" x14ac:dyDescent="0.2">
      <c r="B163" s="3">
        <v>2002</v>
      </c>
      <c r="C163" s="35" t="s">
        <v>801</v>
      </c>
      <c r="D163" s="5" t="s">
        <v>87</v>
      </c>
      <c r="E163" s="5" t="s">
        <v>242</v>
      </c>
      <c r="F163" s="5" t="s">
        <v>250</v>
      </c>
      <c r="G163" s="5" t="s">
        <v>256</v>
      </c>
    </row>
    <row r="164" spans="2:7" x14ac:dyDescent="0.2">
      <c r="B164" s="3">
        <v>2002</v>
      </c>
      <c r="C164" s="35" t="s">
        <v>802</v>
      </c>
      <c r="D164" s="5" t="s">
        <v>87</v>
      </c>
      <c r="E164" s="5" t="s">
        <v>95</v>
      </c>
      <c r="F164" s="5" t="s">
        <v>96</v>
      </c>
      <c r="G164" s="5" t="s">
        <v>97</v>
      </c>
    </row>
    <row r="165" spans="2:7" x14ac:dyDescent="0.2">
      <c r="B165" s="3">
        <v>2002</v>
      </c>
      <c r="C165" s="35" t="s">
        <v>803</v>
      </c>
      <c r="D165" s="5" t="s">
        <v>87</v>
      </c>
      <c r="E165" s="5" t="s">
        <v>95</v>
      </c>
      <c r="F165" s="5" t="s">
        <v>174</v>
      </c>
      <c r="G165" s="5" t="s">
        <v>193</v>
      </c>
    </row>
    <row r="166" spans="2:7" x14ac:dyDescent="0.2">
      <c r="B166" s="3">
        <v>2002</v>
      </c>
      <c r="C166" s="35" t="s">
        <v>804</v>
      </c>
      <c r="D166" s="5" t="s">
        <v>87</v>
      </c>
      <c r="E166" s="5" t="s">
        <v>95</v>
      </c>
      <c r="F166" s="5" t="s">
        <v>123</v>
      </c>
      <c r="G166" s="5" t="s">
        <v>126</v>
      </c>
    </row>
    <row r="167" spans="2:7" x14ac:dyDescent="0.2">
      <c r="B167" s="3">
        <v>2002</v>
      </c>
      <c r="C167" s="35" t="s">
        <v>805</v>
      </c>
      <c r="D167" s="5" t="s">
        <v>87</v>
      </c>
      <c r="E167" s="5" t="s">
        <v>242</v>
      </c>
      <c r="F167" s="5" t="s">
        <v>260</v>
      </c>
      <c r="G167" s="5" t="s">
        <v>282</v>
      </c>
    </row>
    <row r="168" spans="2:7" x14ac:dyDescent="0.2">
      <c r="B168" s="3">
        <v>2002</v>
      </c>
      <c r="C168" s="35" t="s">
        <v>806</v>
      </c>
      <c r="D168" s="5" t="s">
        <v>87</v>
      </c>
      <c r="E168" s="5" t="s">
        <v>95</v>
      </c>
      <c r="F168" s="5" t="s">
        <v>194</v>
      </c>
      <c r="G168" s="5" t="s">
        <v>209</v>
      </c>
    </row>
    <row r="169" spans="2:7" x14ac:dyDescent="0.2">
      <c r="B169" s="3">
        <v>2002</v>
      </c>
      <c r="C169" s="35" t="s">
        <v>807</v>
      </c>
      <c r="D169" s="5" t="s">
        <v>87</v>
      </c>
      <c r="E169" s="5" t="s">
        <v>242</v>
      </c>
      <c r="F169" s="5" t="s">
        <v>260</v>
      </c>
      <c r="G169" s="5" t="s">
        <v>267</v>
      </c>
    </row>
    <row r="170" spans="2:7" x14ac:dyDescent="0.2">
      <c r="B170" s="3">
        <v>2002</v>
      </c>
      <c r="C170" s="35" t="s">
        <v>808</v>
      </c>
      <c r="D170" s="5" t="s">
        <v>87</v>
      </c>
      <c r="E170" s="5" t="s">
        <v>95</v>
      </c>
      <c r="F170" s="5" t="s">
        <v>123</v>
      </c>
      <c r="G170" s="5" t="s">
        <v>144</v>
      </c>
    </row>
    <row r="171" spans="2:7" x14ac:dyDescent="0.2">
      <c r="B171" s="3">
        <v>2002</v>
      </c>
      <c r="C171" s="35" t="s">
        <v>809</v>
      </c>
      <c r="D171" s="5" t="s">
        <v>306</v>
      </c>
      <c r="E171" s="5" t="s">
        <v>311</v>
      </c>
      <c r="F171" s="5" t="s">
        <v>312</v>
      </c>
      <c r="G171" s="5" t="s">
        <v>312</v>
      </c>
    </row>
    <row r="172" spans="2:7" x14ac:dyDescent="0.2">
      <c r="B172" s="3">
        <v>2002</v>
      </c>
      <c r="C172" s="35" t="s">
        <v>810</v>
      </c>
      <c r="D172" s="5" t="s">
        <v>306</v>
      </c>
      <c r="E172" s="5" t="s">
        <v>315</v>
      </c>
      <c r="F172" s="5" t="s">
        <v>317</v>
      </c>
      <c r="G172" s="5" t="s">
        <v>326</v>
      </c>
    </row>
    <row r="173" spans="2:7" x14ac:dyDescent="0.2">
      <c r="B173" s="3">
        <v>2002</v>
      </c>
      <c r="C173" s="35" t="s">
        <v>811</v>
      </c>
      <c r="D173" s="5" t="s">
        <v>306</v>
      </c>
      <c r="E173" s="5" t="s">
        <v>315</v>
      </c>
      <c r="F173" s="5" t="s">
        <v>339</v>
      </c>
      <c r="G173" s="5" t="s">
        <v>340</v>
      </c>
    </row>
    <row r="174" spans="2:7" x14ac:dyDescent="0.2">
      <c r="B174" s="3">
        <v>2002</v>
      </c>
      <c r="C174" s="35" t="s">
        <v>812</v>
      </c>
      <c r="D174" s="5" t="s">
        <v>87</v>
      </c>
      <c r="E174" s="5" t="s">
        <v>242</v>
      </c>
      <c r="F174" s="5" t="s">
        <v>260</v>
      </c>
      <c r="G174" s="5" t="s">
        <v>263</v>
      </c>
    </row>
    <row r="175" spans="2:7" x14ac:dyDescent="0.2">
      <c r="B175" s="3">
        <v>2002</v>
      </c>
      <c r="C175" s="35" t="s">
        <v>813</v>
      </c>
      <c r="D175" s="5" t="s">
        <v>87</v>
      </c>
      <c r="E175" s="5" t="s">
        <v>242</v>
      </c>
      <c r="F175" s="5" t="s">
        <v>260</v>
      </c>
      <c r="G175" s="5" t="s">
        <v>289</v>
      </c>
    </row>
    <row r="176" spans="2:7" x14ac:dyDescent="0.2">
      <c r="B176" s="3">
        <v>2002</v>
      </c>
      <c r="C176" s="35" t="s">
        <v>814</v>
      </c>
      <c r="D176" s="5" t="s">
        <v>306</v>
      </c>
      <c r="E176" s="5" t="s">
        <v>315</v>
      </c>
      <c r="F176" s="5" t="s">
        <v>317</v>
      </c>
      <c r="G176" s="5" t="s">
        <v>336</v>
      </c>
    </row>
    <row r="177" spans="2:7" x14ac:dyDescent="0.2">
      <c r="B177" s="3">
        <v>2002</v>
      </c>
      <c r="C177" s="35" t="s">
        <v>815</v>
      </c>
      <c r="D177" s="5" t="s">
        <v>87</v>
      </c>
      <c r="E177" s="5" t="s">
        <v>95</v>
      </c>
      <c r="F177" s="5" t="s">
        <v>169</v>
      </c>
      <c r="G177" s="5" t="s">
        <v>165</v>
      </c>
    </row>
    <row r="178" spans="2:7" x14ac:dyDescent="0.2">
      <c r="B178" s="3">
        <v>2002</v>
      </c>
      <c r="C178" s="35" t="s">
        <v>816</v>
      </c>
      <c r="D178" s="5" t="s">
        <v>306</v>
      </c>
      <c r="E178" s="5" t="s">
        <v>315</v>
      </c>
      <c r="F178" s="5" t="s">
        <v>317</v>
      </c>
      <c r="G178" s="5" t="s">
        <v>320</v>
      </c>
    </row>
    <row r="179" spans="2:7" x14ac:dyDescent="0.2">
      <c r="B179" s="3">
        <v>2002</v>
      </c>
      <c r="C179" s="35" t="s">
        <v>817</v>
      </c>
      <c r="D179" s="5" t="s">
        <v>87</v>
      </c>
      <c r="E179" s="5" t="s">
        <v>95</v>
      </c>
      <c r="F179" s="5" t="s">
        <v>107</v>
      </c>
      <c r="G179" s="5" t="s">
        <v>107</v>
      </c>
    </row>
    <row r="180" spans="2:7" x14ac:dyDescent="0.2">
      <c r="B180" s="3">
        <v>2002</v>
      </c>
      <c r="C180" s="35" t="s">
        <v>818</v>
      </c>
      <c r="D180" s="5" t="s">
        <v>87</v>
      </c>
      <c r="E180" s="5" t="s">
        <v>242</v>
      </c>
      <c r="F180" s="5" t="s">
        <v>260</v>
      </c>
      <c r="G180" s="5" t="s">
        <v>266</v>
      </c>
    </row>
    <row r="181" spans="2:7" x14ac:dyDescent="0.2">
      <c r="B181" s="3">
        <v>2002</v>
      </c>
      <c r="C181" s="35" t="s">
        <v>819</v>
      </c>
      <c r="D181" s="5" t="s">
        <v>306</v>
      </c>
      <c r="E181" s="5" t="s">
        <v>315</v>
      </c>
      <c r="F181" s="5" t="s">
        <v>339</v>
      </c>
      <c r="G181" s="5" t="s">
        <v>348</v>
      </c>
    </row>
    <row r="182" spans="2:7" x14ac:dyDescent="0.2">
      <c r="B182" s="3">
        <v>2002</v>
      </c>
      <c r="C182" s="35" t="s">
        <v>820</v>
      </c>
      <c r="D182" s="5" t="s">
        <v>87</v>
      </c>
      <c r="E182" s="5" t="s">
        <v>95</v>
      </c>
      <c r="F182" s="5" t="s">
        <v>236</v>
      </c>
      <c r="G182" s="5" t="s">
        <v>236</v>
      </c>
    </row>
    <row r="183" spans="2:7" x14ac:dyDescent="0.2">
      <c r="B183" s="3">
        <v>2002</v>
      </c>
      <c r="C183" s="35" t="s">
        <v>821</v>
      </c>
      <c r="D183" s="5" t="s">
        <v>306</v>
      </c>
      <c r="E183" s="5" t="s">
        <v>315</v>
      </c>
      <c r="F183" s="5" t="s">
        <v>339</v>
      </c>
      <c r="G183" s="5" t="s">
        <v>343</v>
      </c>
    </row>
    <row r="184" spans="2:7" x14ac:dyDescent="0.2">
      <c r="B184" s="3">
        <v>2002</v>
      </c>
      <c r="C184" s="35" t="s">
        <v>822</v>
      </c>
      <c r="D184" s="5" t="s">
        <v>87</v>
      </c>
      <c r="E184" s="5" t="s">
        <v>95</v>
      </c>
      <c r="F184" s="5" t="s">
        <v>115</v>
      </c>
      <c r="G184" s="5" t="s">
        <v>119</v>
      </c>
    </row>
    <row r="185" spans="2:7" x14ac:dyDescent="0.2">
      <c r="B185" s="3">
        <v>2002</v>
      </c>
      <c r="C185" s="35" t="s">
        <v>823</v>
      </c>
      <c r="D185" s="5" t="s">
        <v>87</v>
      </c>
      <c r="E185" s="5" t="s">
        <v>95</v>
      </c>
      <c r="F185" s="5" t="s">
        <v>123</v>
      </c>
      <c r="G185" s="5" t="s">
        <v>141</v>
      </c>
    </row>
    <row r="186" spans="2:7" x14ac:dyDescent="0.2">
      <c r="B186" s="3">
        <v>2002</v>
      </c>
      <c r="C186" s="35" t="s">
        <v>824</v>
      </c>
      <c r="D186" s="5" t="s">
        <v>87</v>
      </c>
      <c r="E186" s="5" t="s">
        <v>95</v>
      </c>
      <c r="F186" s="5" t="s">
        <v>229</v>
      </c>
      <c r="G186" s="5" t="s">
        <v>230</v>
      </c>
    </row>
    <row r="187" spans="2:7" x14ac:dyDescent="0.2">
      <c r="B187" s="3">
        <v>2002</v>
      </c>
      <c r="C187" s="35" t="s">
        <v>825</v>
      </c>
      <c r="D187" s="5" t="s">
        <v>87</v>
      </c>
      <c r="E187" s="5" t="s">
        <v>95</v>
      </c>
      <c r="F187" s="5" t="s">
        <v>123</v>
      </c>
      <c r="G187" s="5" t="s">
        <v>130</v>
      </c>
    </row>
    <row r="188" spans="2:7" x14ac:dyDescent="0.2">
      <c r="B188" s="3">
        <v>2002</v>
      </c>
      <c r="C188" s="35" t="s">
        <v>826</v>
      </c>
      <c r="D188" s="5" t="s">
        <v>87</v>
      </c>
      <c r="E188" s="5" t="s">
        <v>95</v>
      </c>
      <c r="F188" s="5" t="s">
        <v>123</v>
      </c>
      <c r="G188" s="5" t="s">
        <v>147</v>
      </c>
    </row>
    <row r="189" spans="2:7" x14ac:dyDescent="0.2">
      <c r="B189" s="3">
        <v>2002</v>
      </c>
      <c r="C189" s="35" t="s">
        <v>827</v>
      </c>
      <c r="D189" s="5" t="s">
        <v>87</v>
      </c>
      <c r="E189" s="5" t="s">
        <v>95</v>
      </c>
      <c r="F189" s="5" t="s">
        <v>169</v>
      </c>
      <c r="G189" s="5" t="s">
        <v>170</v>
      </c>
    </row>
    <row r="190" spans="2:7" x14ac:dyDescent="0.2">
      <c r="B190" s="3">
        <v>2002</v>
      </c>
      <c r="C190" s="35" t="s">
        <v>828</v>
      </c>
      <c r="D190" s="5" t="s">
        <v>87</v>
      </c>
      <c r="E190" s="5" t="s">
        <v>242</v>
      </c>
      <c r="F190" s="5" t="s">
        <v>234</v>
      </c>
      <c r="G190" s="5" t="s">
        <v>235</v>
      </c>
    </row>
    <row r="191" spans="2:7" x14ac:dyDescent="0.2">
      <c r="B191" s="3">
        <v>2002</v>
      </c>
      <c r="C191" s="35" t="s">
        <v>829</v>
      </c>
      <c r="D191" s="5" t="s">
        <v>87</v>
      </c>
      <c r="E191" s="5" t="s">
        <v>95</v>
      </c>
      <c r="F191" s="5" t="s">
        <v>123</v>
      </c>
      <c r="G191" s="5" t="s">
        <v>131</v>
      </c>
    </row>
    <row r="192" spans="2:7" x14ac:dyDescent="0.2">
      <c r="B192" s="3">
        <v>2002</v>
      </c>
      <c r="C192" s="35" t="s">
        <v>830</v>
      </c>
      <c r="D192" s="5" t="s">
        <v>306</v>
      </c>
      <c r="E192" s="5" t="s">
        <v>315</v>
      </c>
      <c r="F192" s="5" t="s">
        <v>339</v>
      </c>
      <c r="G192" s="5" t="s">
        <v>341</v>
      </c>
    </row>
    <row r="193" spans="2:7" x14ac:dyDescent="0.2">
      <c r="B193" s="3">
        <v>2002</v>
      </c>
      <c r="C193" s="35" t="s">
        <v>831</v>
      </c>
      <c r="D193" s="5" t="s">
        <v>87</v>
      </c>
      <c r="E193" s="5" t="s">
        <v>95</v>
      </c>
      <c r="F193" s="5" t="s">
        <v>123</v>
      </c>
      <c r="G193" s="5" t="s">
        <v>156</v>
      </c>
    </row>
    <row r="194" spans="2:7" x14ac:dyDescent="0.2">
      <c r="B194" s="3">
        <v>2002</v>
      </c>
      <c r="C194" s="35" t="s">
        <v>832</v>
      </c>
      <c r="D194" s="5" t="s">
        <v>306</v>
      </c>
      <c r="E194" s="5" t="s">
        <v>315</v>
      </c>
      <c r="F194" s="5" t="s">
        <v>317</v>
      </c>
      <c r="G194" s="5" t="s">
        <v>329</v>
      </c>
    </row>
    <row r="195" spans="2:7" x14ac:dyDescent="0.2">
      <c r="B195" s="3">
        <v>2002</v>
      </c>
      <c r="C195" s="35" t="s">
        <v>833</v>
      </c>
      <c r="D195" s="5" t="s">
        <v>87</v>
      </c>
      <c r="E195" s="5" t="s">
        <v>242</v>
      </c>
      <c r="F195" s="5" t="s">
        <v>260</v>
      </c>
      <c r="G195" s="5" t="s">
        <v>277</v>
      </c>
    </row>
    <row r="196" spans="2:7" x14ac:dyDescent="0.2">
      <c r="B196" s="3">
        <v>2002</v>
      </c>
      <c r="C196" s="35" t="s">
        <v>834</v>
      </c>
      <c r="D196" s="5" t="s">
        <v>87</v>
      </c>
      <c r="E196" s="5" t="s">
        <v>95</v>
      </c>
      <c r="F196" s="5" t="s">
        <v>194</v>
      </c>
      <c r="G196" s="5" t="s">
        <v>175</v>
      </c>
    </row>
    <row r="197" spans="2:7" x14ac:dyDescent="0.2">
      <c r="B197" s="3">
        <v>2002</v>
      </c>
      <c r="C197" s="35" t="s">
        <v>835</v>
      </c>
      <c r="D197" s="5" t="s">
        <v>87</v>
      </c>
      <c r="E197" s="5" t="s">
        <v>242</v>
      </c>
      <c r="F197" s="5" t="s">
        <v>260</v>
      </c>
      <c r="G197" s="5" t="s">
        <v>269</v>
      </c>
    </row>
    <row r="198" spans="2:7" x14ac:dyDescent="0.2">
      <c r="B198" s="3">
        <v>2002</v>
      </c>
      <c r="C198" s="35" t="s">
        <v>836</v>
      </c>
      <c r="D198" s="5" t="s">
        <v>87</v>
      </c>
      <c r="E198" s="5" t="s">
        <v>95</v>
      </c>
      <c r="F198" s="5" t="s">
        <v>169</v>
      </c>
      <c r="G198" s="5" t="s">
        <v>171</v>
      </c>
    </row>
    <row r="199" spans="2:7" x14ac:dyDescent="0.2">
      <c r="B199" s="3">
        <v>2002</v>
      </c>
      <c r="C199" s="35" t="s">
        <v>837</v>
      </c>
      <c r="D199" s="5" t="s">
        <v>87</v>
      </c>
      <c r="E199" s="5" t="s">
        <v>95</v>
      </c>
      <c r="F199" s="5" t="s">
        <v>194</v>
      </c>
      <c r="G199" s="5" t="s">
        <v>219</v>
      </c>
    </row>
    <row r="200" spans="2:7" x14ac:dyDescent="0.2">
      <c r="B200" s="3">
        <v>2002</v>
      </c>
      <c r="C200" s="35" t="s">
        <v>838</v>
      </c>
      <c r="D200" s="5" t="s">
        <v>87</v>
      </c>
      <c r="E200" s="5" t="s">
        <v>95</v>
      </c>
      <c r="F200" s="5" t="s">
        <v>222</v>
      </c>
      <c r="G200" s="5" t="s">
        <v>223</v>
      </c>
    </row>
    <row r="201" spans="2:7" x14ac:dyDescent="0.2">
      <c r="B201" s="3">
        <v>2002</v>
      </c>
      <c r="C201" s="35" t="s">
        <v>839</v>
      </c>
      <c r="D201" s="5" t="s">
        <v>87</v>
      </c>
      <c r="E201" s="5" t="s">
        <v>95</v>
      </c>
      <c r="F201" s="5" t="s">
        <v>229</v>
      </c>
      <c r="G201" s="5" t="s">
        <v>231</v>
      </c>
    </row>
    <row r="202" spans="2:7" x14ac:dyDescent="0.2">
      <c r="B202" s="3">
        <v>2002</v>
      </c>
      <c r="C202" s="35" t="s">
        <v>840</v>
      </c>
      <c r="D202" s="5" t="s">
        <v>306</v>
      </c>
      <c r="E202" s="5" t="s">
        <v>315</v>
      </c>
      <c r="F202" s="5" t="s">
        <v>317</v>
      </c>
      <c r="G202" s="5" t="s">
        <v>333</v>
      </c>
    </row>
    <row r="203" spans="2:7" x14ac:dyDescent="0.2">
      <c r="B203" s="3">
        <v>2002</v>
      </c>
      <c r="C203" s="35" t="s">
        <v>841</v>
      </c>
      <c r="D203" s="5" t="s">
        <v>87</v>
      </c>
      <c r="E203" s="5" t="s">
        <v>95</v>
      </c>
      <c r="F203" s="5" t="s">
        <v>194</v>
      </c>
      <c r="G203" s="5" t="s">
        <v>197</v>
      </c>
    </row>
    <row r="204" spans="2:7" x14ac:dyDescent="0.2">
      <c r="B204" s="3">
        <v>2002</v>
      </c>
      <c r="C204" s="35" t="s">
        <v>842</v>
      </c>
      <c r="D204" s="5" t="s">
        <v>306</v>
      </c>
      <c r="E204" s="5" t="s">
        <v>315</v>
      </c>
      <c r="F204" s="5" t="s">
        <v>317</v>
      </c>
      <c r="G204" s="5" t="s">
        <v>321</v>
      </c>
    </row>
    <row r="205" spans="2:7" x14ac:dyDescent="0.2">
      <c r="B205" s="3">
        <v>2002</v>
      </c>
      <c r="C205" s="35" t="s">
        <v>843</v>
      </c>
      <c r="D205" s="5" t="s">
        <v>87</v>
      </c>
      <c r="E205" s="5" t="s">
        <v>242</v>
      </c>
      <c r="F205" s="5" t="s">
        <v>246</v>
      </c>
      <c r="G205" s="5" t="s">
        <v>246</v>
      </c>
    </row>
    <row r="206" spans="2:7" x14ac:dyDescent="0.2">
      <c r="B206" s="3">
        <v>2002</v>
      </c>
      <c r="C206" s="35" t="s">
        <v>844</v>
      </c>
      <c r="D206" s="5" t="s">
        <v>87</v>
      </c>
      <c r="E206" s="5" t="s">
        <v>95</v>
      </c>
      <c r="F206" s="5" t="s">
        <v>169</v>
      </c>
      <c r="G206" s="5" t="s">
        <v>173</v>
      </c>
    </row>
    <row r="207" spans="2:7" x14ac:dyDescent="0.2">
      <c r="B207" s="3">
        <v>2002</v>
      </c>
      <c r="C207" s="35" t="s">
        <v>845</v>
      </c>
      <c r="D207" s="5" t="s">
        <v>306</v>
      </c>
      <c r="E207" s="5" t="s">
        <v>315</v>
      </c>
      <c r="F207" s="5" t="s">
        <v>317</v>
      </c>
      <c r="G207" s="5" t="s">
        <v>328</v>
      </c>
    </row>
    <row r="208" spans="2:7" x14ac:dyDescent="0.2">
      <c r="B208" s="3">
        <v>2002</v>
      </c>
      <c r="C208" s="35" t="s">
        <v>846</v>
      </c>
      <c r="D208" s="5" t="s">
        <v>87</v>
      </c>
      <c r="E208" s="5" t="s">
        <v>242</v>
      </c>
      <c r="F208" s="5" t="s">
        <v>260</v>
      </c>
      <c r="G208" s="5" t="s">
        <v>270</v>
      </c>
    </row>
    <row r="209" spans="2:7" x14ac:dyDescent="0.2">
      <c r="B209" s="3">
        <v>2002</v>
      </c>
      <c r="C209" s="35" t="s">
        <v>847</v>
      </c>
      <c r="D209" s="5" t="s">
        <v>87</v>
      </c>
      <c r="E209" s="5" t="s">
        <v>242</v>
      </c>
      <c r="F209" s="5" t="s">
        <v>260</v>
      </c>
      <c r="G209" s="5" t="s">
        <v>280</v>
      </c>
    </row>
    <row r="210" spans="2:7" x14ac:dyDescent="0.2">
      <c r="B210" s="3">
        <v>2002</v>
      </c>
      <c r="C210" s="35" t="s">
        <v>848</v>
      </c>
      <c r="D210" s="5" t="s">
        <v>306</v>
      </c>
      <c r="E210" s="5" t="s">
        <v>315</v>
      </c>
      <c r="F210" s="5" t="s">
        <v>339</v>
      </c>
      <c r="G210" s="5" t="s">
        <v>347</v>
      </c>
    </row>
    <row r="211" spans="2:7" x14ac:dyDescent="0.2">
      <c r="B211" s="3">
        <v>2002</v>
      </c>
      <c r="C211" s="35" t="s">
        <v>849</v>
      </c>
      <c r="D211" s="5" t="s">
        <v>87</v>
      </c>
      <c r="E211" s="5" t="s">
        <v>242</v>
      </c>
      <c r="F211" s="5" t="s">
        <v>301</v>
      </c>
      <c r="G211" s="5" t="s">
        <v>302</v>
      </c>
    </row>
    <row r="212" spans="2:7" x14ac:dyDescent="0.2">
      <c r="B212" s="3">
        <v>2002</v>
      </c>
      <c r="C212" s="35" t="s">
        <v>850</v>
      </c>
      <c r="D212" s="5" t="s">
        <v>306</v>
      </c>
      <c r="E212" s="5" t="s">
        <v>315</v>
      </c>
      <c r="F212" s="5" t="s">
        <v>317</v>
      </c>
      <c r="G212" s="5" t="s">
        <v>330</v>
      </c>
    </row>
    <row r="213" spans="2:7" x14ac:dyDescent="0.2">
      <c r="B213" s="3">
        <v>2002</v>
      </c>
      <c r="C213" s="35" t="s">
        <v>851</v>
      </c>
      <c r="D213" s="5" t="s">
        <v>87</v>
      </c>
      <c r="E213" s="5" t="s">
        <v>242</v>
      </c>
      <c r="F213" s="5" t="s">
        <v>250</v>
      </c>
      <c r="G213" s="5" t="s">
        <v>253</v>
      </c>
    </row>
    <row r="214" spans="2:7" x14ac:dyDescent="0.2">
      <c r="B214" s="3">
        <v>2002</v>
      </c>
      <c r="C214" s="35" t="s">
        <v>852</v>
      </c>
      <c r="D214" s="5" t="s">
        <v>306</v>
      </c>
      <c r="E214" s="5" t="s">
        <v>315</v>
      </c>
      <c r="F214" s="5" t="s">
        <v>115</v>
      </c>
      <c r="G214" s="5" t="s">
        <v>119</v>
      </c>
    </row>
    <row r="215" spans="2:7" x14ac:dyDescent="0.2">
      <c r="B215" s="3">
        <v>2002</v>
      </c>
      <c r="C215" s="35" t="s">
        <v>853</v>
      </c>
      <c r="D215" s="5" t="s">
        <v>87</v>
      </c>
      <c r="E215" s="5" t="s">
        <v>95</v>
      </c>
      <c r="F215" s="5" t="s">
        <v>169</v>
      </c>
      <c r="G215" s="5" t="s">
        <v>166</v>
      </c>
    </row>
    <row r="216" spans="2:7" x14ac:dyDescent="0.2">
      <c r="B216" s="3">
        <v>2002</v>
      </c>
      <c r="C216" s="35" t="s">
        <v>854</v>
      </c>
      <c r="D216" s="5" t="s">
        <v>87</v>
      </c>
      <c r="E216" s="5" t="s">
        <v>95</v>
      </c>
      <c r="F216" s="5" t="s">
        <v>233</v>
      </c>
      <c r="G216" s="5" t="s">
        <v>233</v>
      </c>
    </row>
    <row r="217" spans="2:7" x14ac:dyDescent="0.2">
      <c r="B217" s="3">
        <v>2002</v>
      </c>
      <c r="C217" s="35" t="s">
        <v>855</v>
      </c>
      <c r="D217" s="5" t="s">
        <v>87</v>
      </c>
      <c r="E217" s="5" t="s">
        <v>95</v>
      </c>
      <c r="F217" s="5" t="s">
        <v>174</v>
      </c>
      <c r="G217" s="5" t="s">
        <v>181</v>
      </c>
    </row>
    <row r="218" spans="2:7" x14ac:dyDescent="0.2">
      <c r="B218" s="3">
        <v>2002</v>
      </c>
      <c r="C218" s="35" t="s">
        <v>856</v>
      </c>
      <c r="D218" s="5" t="s">
        <v>87</v>
      </c>
      <c r="E218" s="5" t="s">
        <v>95</v>
      </c>
      <c r="F218" s="5" t="s">
        <v>168</v>
      </c>
      <c r="G218" s="5" t="s">
        <v>168</v>
      </c>
    </row>
    <row r="219" spans="2:7" x14ac:dyDescent="0.2">
      <c r="B219" s="3">
        <v>2002</v>
      </c>
      <c r="C219" s="35" t="s">
        <v>857</v>
      </c>
      <c r="D219" s="5" t="s">
        <v>87</v>
      </c>
      <c r="E219" s="5" t="s">
        <v>95</v>
      </c>
      <c r="F219" s="5" t="s">
        <v>174</v>
      </c>
      <c r="G219" s="5" t="s">
        <v>187</v>
      </c>
    </row>
    <row r="220" spans="2:7" x14ac:dyDescent="0.2">
      <c r="B220" s="3">
        <v>2002</v>
      </c>
      <c r="C220" s="35" t="s">
        <v>858</v>
      </c>
      <c r="D220" s="5" t="s">
        <v>87</v>
      </c>
      <c r="E220" s="5" t="s">
        <v>95</v>
      </c>
      <c r="F220" s="5" t="s">
        <v>222</v>
      </c>
      <c r="G220" s="5" t="s">
        <v>224</v>
      </c>
    </row>
    <row r="221" spans="2:7" x14ac:dyDescent="0.2">
      <c r="B221" s="3">
        <v>2002</v>
      </c>
      <c r="C221" s="35" t="s">
        <v>859</v>
      </c>
      <c r="D221" s="5" t="s">
        <v>87</v>
      </c>
      <c r="E221" s="5" t="s">
        <v>95</v>
      </c>
      <c r="F221" s="5" t="s">
        <v>194</v>
      </c>
      <c r="G221" s="5" t="s">
        <v>204</v>
      </c>
    </row>
    <row r="222" spans="2:7" x14ac:dyDescent="0.2">
      <c r="B222" s="3">
        <v>2002</v>
      </c>
      <c r="C222" s="35" t="s">
        <v>860</v>
      </c>
      <c r="D222" s="5" t="s">
        <v>87</v>
      </c>
      <c r="E222" s="5" t="s">
        <v>242</v>
      </c>
      <c r="F222" s="5" t="s">
        <v>260</v>
      </c>
      <c r="G222" s="5" t="s">
        <v>291</v>
      </c>
    </row>
    <row r="223" spans="2:7" x14ac:dyDescent="0.2">
      <c r="B223" s="3">
        <v>2002</v>
      </c>
      <c r="C223" s="35" t="s">
        <v>861</v>
      </c>
      <c r="D223" s="5" t="s">
        <v>87</v>
      </c>
      <c r="E223" s="5" t="s">
        <v>95</v>
      </c>
      <c r="F223" s="5" t="s">
        <v>123</v>
      </c>
      <c r="G223" s="5" t="s">
        <v>132</v>
      </c>
    </row>
    <row r="224" spans="2:7" x14ac:dyDescent="0.2">
      <c r="B224" s="3">
        <v>2002</v>
      </c>
      <c r="C224" s="35" t="s">
        <v>862</v>
      </c>
      <c r="D224" s="5" t="s">
        <v>87</v>
      </c>
      <c r="E224" s="5" t="s">
        <v>95</v>
      </c>
      <c r="F224" s="5" t="s">
        <v>123</v>
      </c>
      <c r="G224" s="5" t="s">
        <v>137</v>
      </c>
    </row>
    <row r="225" spans="2:7" x14ac:dyDescent="0.2">
      <c r="B225" s="3">
        <v>2002</v>
      </c>
      <c r="C225" s="35" t="s">
        <v>863</v>
      </c>
      <c r="D225" s="5" t="s">
        <v>87</v>
      </c>
      <c r="E225" s="5" t="s">
        <v>95</v>
      </c>
      <c r="F225" s="5" t="s">
        <v>123</v>
      </c>
      <c r="G225" s="5" t="s">
        <v>155</v>
      </c>
    </row>
    <row r="226" spans="2:7" x14ac:dyDescent="0.2">
      <c r="B226" s="3">
        <v>2002</v>
      </c>
      <c r="C226" s="35" t="s">
        <v>864</v>
      </c>
      <c r="D226" s="5" t="s">
        <v>87</v>
      </c>
      <c r="E226" s="5" t="s">
        <v>95</v>
      </c>
      <c r="F226" s="5" t="s">
        <v>162</v>
      </c>
      <c r="G226" s="5" t="s">
        <v>167</v>
      </c>
    </row>
    <row r="227" spans="2:7" x14ac:dyDescent="0.2">
      <c r="B227" s="3">
        <v>2002</v>
      </c>
      <c r="C227" s="35" t="s">
        <v>865</v>
      </c>
      <c r="D227" s="5" t="s">
        <v>87</v>
      </c>
      <c r="E227" s="5" t="s">
        <v>88</v>
      </c>
      <c r="F227" s="5" t="s">
        <v>92</v>
      </c>
      <c r="G227" s="5" t="s">
        <v>93</v>
      </c>
    </row>
    <row r="228" spans="2:7" x14ac:dyDescent="0.2">
      <c r="B228" s="3">
        <v>2002</v>
      </c>
      <c r="C228" s="35" t="s">
        <v>866</v>
      </c>
      <c r="D228" s="5" t="s">
        <v>87</v>
      </c>
      <c r="E228" s="5" t="s">
        <v>95</v>
      </c>
      <c r="F228" s="5" t="s">
        <v>174</v>
      </c>
      <c r="G228" s="5" t="s">
        <v>191</v>
      </c>
    </row>
    <row r="229" spans="2:7" x14ac:dyDescent="0.2">
      <c r="B229" s="3">
        <v>2002</v>
      </c>
      <c r="C229" s="35" t="s">
        <v>867</v>
      </c>
      <c r="D229" s="5" t="s">
        <v>306</v>
      </c>
      <c r="E229" s="5" t="s">
        <v>315</v>
      </c>
      <c r="F229" s="5" t="s">
        <v>115</v>
      </c>
      <c r="G229" s="5" t="s">
        <v>118</v>
      </c>
    </row>
    <row r="230" spans="2:7" x14ac:dyDescent="0.2">
      <c r="B230" s="3">
        <v>2002</v>
      </c>
      <c r="C230" s="35">
        <v>103960</v>
      </c>
      <c r="D230" s="5" t="s">
        <v>306</v>
      </c>
      <c r="E230" s="5" t="s">
        <v>315</v>
      </c>
      <c r="F230" s="5" t="s">
        <v>108</v>
      </c>
      <c r="G230" s="5" t="s">
        <v>108</v>
      </c>
    </row>
    <row r="231" spans="2:7" x14ac:dyDescent="0.2">
      <c r="B231" s="3">
        <v>2002</v>
      </c>
      <c r="C231" s="35" t="s">
        <v>868</v>
      </c>
      <c r="D231" s="5" t="s">
        <v>87</v>
      </c>
      <c r="E231" s="5" t="s">
        <v>95</v>
      </c>
      <c r="F231" s="5" t="s">
        <v>123</v>
      </c>
      <c r="G231" s="5" t="s">
        <v>135</v>
      </c>
    </row>
    <row r="232" spans="2:7" x14ac:dyDescent="0.2">
      <c r="B232" s="3">
        <v>2002</v>
      </c>
      <c r="C232" s="35" t="s">
        <v>869</v>
      </c>
      <c r="D232" s="5" t="s">
        <v>306</v>
      </c>
      <c r="E232" s="5" t="s">
        <v>315</v>
      </c>
      <c r="F232" s="5" t="s">
        <v>317</v>
      </c>
      <c r="G232" s="5" t="s">
        <v>325</v>
      </c>
    </row>
    <row r="233" spans="2:7" x14ac:dyDescent="0.2">
      <c r="B233" s="3">
        <v>2002</v>
      </c>
      <c r="C233" s="35" t="s">
        <v>870</v>
      </c>
      <c r="D233" s="5" t="s">
        <v>87</v>
      </c>
      <c r="E233" s="5" t="s">
        <v>95</v>
      </c>
      <c r="F233" s="5" t="s">
        <v>174</v>
      </c>
      <c r="G233" s="5" t="s">
        <v>192</v>
      </c>
    </row>
    <row r="234" spans="2:7" x14ac:dyDescent="0.2">
      <c r="B234" s="3">
        <v>2002</v>
      </c>
      <c r="C234" s="35" t="s">
        <v>871</v>
      </c>
      <c r="D234" s="5" t="s">
        <v>87</v>
      </c>
      <c r="E234" s="5" t="s">
        <v>95</v>
      </c>
      <c r="F234" s="5" t="s">
        <v>101</v>
      </c>
      <c r="G234" s="5" t="s">
        <v>102</v>
      </c>
    </row>
    <row r="235" spans="2:7" x14ac:dyDescent="0.2">
      <c r="B235" s="3">
        <v>2002</v>
      </c>
      <c r="C235" s="35" t="s">
        <v>872</v>
      </c>
      <c r="D235" s="5" t="s">
        <v>87</v>
      </c>
      <c r="E235" s="5" t="s">
        <v>95</v>
      </c>
      <c r="F235" s="5" t="s">
        <v>174</v>
      </c>
      <c r="G235" s="5" t="s">
        <v>178</v>
      </c>
    </row>
    <row r="236" spans="2:7" x14ac:dyDescent="0.2">
      <c r="B236" s="3">
        <v>2002</v>
      </c>
      <c r="C236" s="35" t="s">
        <v>873</v>
      </c>
      <c r="D236" s="5" t="s">
        <v>87</v>
      </c>
      <c r="E236" s="5" t="s">
        <v>242</v>
      </c>
      <c r="F236" s="5" t="s">
        <v>260</v>
      </c>
      <c r="G236" s="5" t="s">
        <v>275</v>
      </c>
    </row>
    <row r="237" spans="2:7" x14ac:dyDescent="0.2">
      <c r="B237" s="3">
        <v>2002</v>
      </c>
      <c r="C237" s="35" t="s">
        <v>874</v>
      </c>
      <c r="D237" s="5" t="s">
        <v>306</v>
      </c>
      <c r="E237" s="5" t="s">
        <v>315</v>
      </c>
      <c r="F237" s="5" t="s">
        <v>115</v>
      </c>
      <c r="G237" s="5" t="s">
        <v>116</v>
      </c>
    </row>
    <row r="238" spans="2:7" x14ac:dyDescent="0.2">
      <c r="B238" s="3">
        <v>2002</v>
      </c>
      <c r="C238" s="35">
        <v>42251</v>
      </c>
      <c r="D238" s="5" t="s">
        <v>306</v>
      </c>
      <c r="E238" s="5" t="s">
        <v>315</v>
      </c>
      <c r="F238" s="5" t="s">
        <v>317</v>
      </c>
      <c r="G238" s="5" t="s">
        <v>322</v>
      </c>
    </row>
    <row r="239" spans="2:7" x14ac:dyDescent="0.2">
      <c r="B239" s="3">
        <v>2002</v>
      </c>
      <c r="C239" s="35" t="s">
        <v>875</v>
      </c>
      <c r="D239" s="5" t="s">
        <v>306</v>
      </c>
      <c r="E239" s="5" t="s">
        <v>315</v>
      </c>
      <c r="F239" s="5" t="s">
        <v>317</v>
      </c>
      <c r="G239" s="5" t="s">
        <v>335</v>
      </c>
    </row>
    <row r="240" spans="2:7" x14ac:dyDescent="0.2">
      <c r="B240" s="3">
        <v>2002</v>
      </c>
      <c r="C240" s="35" t="s">
        <v>876</v>
      </c>
      <c r="D240" s="5" t="s">
        <v>87</v>
      </c>
      <c r="E240" s="5" t="s">
        <v>95</v>
      </c>
      <c r="F240" s="5" t="s">
        <v>169</v>
      </c>
      <c r="G240" s="5" t="s">
        <v>164</v>
      </c>
    </row>
    <row r="241" spans="2:7" x14ac:dyDescent="0.2">
      <c r="B241" s="3">
        <v>2002</v>
      </c>
      <c r="C241" s="35" t="s">
        <v>877</v>
      </c>
      <c r="D241" s="5" t="s">
        <v>87</v>
      </c>
      <c r="E241" s="5" t="s">
        <v>95</v>
      </c>
      <c r="F241" s="5" t="s">
        <v>123</v>
      </c>
      <c r="G241" s="5" t="s">
        <v>124</v>
      </c>
    </row>
    <row r="242" spans="2:7" x14ac:dyDescent="0.2">
      <c r="B242" s="3">
        <v>2002</v>
      </c>
      <c r="C242" s="35" t="s">
        <v>878</v>
      </c>
      <c r="D242" s="5" t="s">
        <v>87</v>
      </c>
      <c r="E242" s="5" t="s">
        <v>95</v>
      </c>
      <c r="F242" s="5" t="s">
        <v>174</v>
      </c>
      <c r="G242" s="5" t="s">
        <v>190</v>
      </c>
    </row>
    <row r="243" spans="2:7" x14ac:dyDescent="0.2">
      <c r="B243" s="3">
        <v>2002</v>
      </c>
      <c r="C243" s="35" t="s">
        <v>879</v>
      </c>
      <c r="D243" s="5" t="s">
        <v>87</v>
      </c>
      <c r="E243" s="5" t="s">
        <v>95</v>
      </c>
      <c r="F243" s="5" t="s">
        <v>123</v>
      </c>
      <c r="G243" s="5" t="s">
        <v>136</v>
      </c>
    </row>
    <row r="244" spans="2:7" x14ac:dyDescent="0.2">
      <c r="B244" s="3">
        <v>2002</v>
      </c>
      <c r="C244" s="35" t="s">
        <v>880</v>
      </c>
      <c r="D244" s="5" t="s">
        <v>306</v>
      </c>
      <c r="E244" s="5" t="s">
        <v>315</v>
      </c>
      <c r="F244" s="5" t="s">
        <v>317</v>
      </c>
      <c r="G244" s="5" t="s">
        <v>337</v>
      </c>
    </row>
    <row r="245" spans="2:7" x14ac:dyDescent="0.2">
      <c r="B245" s="3">
        <v>2002</v>
      </c>
      <c r="C245" s="35">
        <v>23930</v>
      </c>
      <c r="D245" s="5" t="s">
        <v>306</v>
      </c>
      <c r="E245" s="5" t="s">
        <v>315</v>
      </c>
      <c r="F245" s="5" t="s">
        <v>317</v>
      </c>
      <c r="G245" s="5" t="s">
        <v>319</v>
      </c>
    </row>
    <row r="246" spans="2:7" x14ac:dyDescent="0.2">
      <c r="B246" s="3">
        <v>2002</v>
      </c>
      <c r="C246" s="35" t="s">
        <v>881</v>
      </c>
      <c r="D246" s="5" t="s">
        <v>87</v>
      </c>
      <c r="E246" s="5" t="s">
        <v>242</v>
      </c>
      <c r="F246" s="5" t="s">
        <v>260</v>
      </c>
      <c r="G246" s="5" t="s">
        <v>283</v>
      </c>
    </row>
    <row r="247" spans="2:7" x14ac:dyDescent="0.2">
      <c r="B247" s="3">
        <v>2002</v>
      </c>
      <c r="C247" s="35" t="s">
        <v>882</v>
      </c>
      <c r="D247" s="5" t="s">
        <v>87</v>
      </c>
      <c r="E247" s="5" t="s">
        <v>95</v>
      </c>
      <c r="F247" s="5" t="s">
        <v>194</v>
      </c>
      <c r="G247" s="5" t="s">
        <v>202</v>
      </c>
    </row>
    <row r="248" spans="2:7" x14ac:dyDescent="0.2">
      <c r="B248" s="3">
        <v>2002</v>
      </c>
      <c r="C248" s="35" t="s">
        <v>883</v>
      </c>
      <c r="D248" s="5" t="s">
        <v>87</v>
      </c>
      <c r="E248" s="5" t="s">
        <v>95</v>
      </c>
      <c r="F248" s="5" t="s">
        <v>104</v>
      </c>
      <c r="G248" s="5" t="s">
        <v>104</v>
      </c>
    </row>
    <row r="249" spans="2:7" x14ac:dyDescent="0.2">
      <c r="B249" s="3">
        <v>2002</v>
      </c>
      <c r="C249" s="35" t="s">
        <v>884</v>
      </c>
      <c r="D249" s="5" t="s">
        <v>87</v>
      </c>
      <c r="E249" s="5" t="s">
        <v>95</v>
      </c>
      <c r="F249" s="5" t="s">
        <v>174</v>
      </c>
      <c r="G249" s="5" t="s">
        <v>175</v>
      </c>
    </row>
    <row r="250" spans="2:7" x14ac:dyDescent="0.2">
      <c r="B250" s="3">
        <v>2002</v>
      </c>
      <c r="C250" s="35" t="s">
        <v>885</v>
      </c>
      <c r="D250" s="5" t="s">
        <v>306</v>
      </c>
      <c r="E250" s="5" t="s">
        <v>315</v>
      </c>
      <c r="F250" s="5" t="s">
        <v>115</v>
      </c>
      <c r="G250" s="5" t="s">
        <v>117</v>
      </c>
    </row>
    <row r="251" spans="2:7" x14ac:dyDescent="0.2">
      <c r="B251" s="3">
        <v>2002</v>
      </c>
      <c r="C251" s="35" t="s">
        <v>886</v>
      </c>
      <c r="D251" s="5" t="s">
        <v>87</v>
      </c>
      <c r="E251" s="5" t="s">
        <v>95</v>
      </c>
      <c r="F251" s="5" t="s">
        <v>174</v>
      </c>
      <c r="G251" s="5" t="s">
        <v>179</v>
      </c>
    </row>
    <row r="252" spans="2:7" x14ac:dyDescent="0.2">
      <c r="B252" s="3">
        <v>2002</v>
      </c>
      <c r="C252" s="35" t="s">
        <v>887</v>
      </c>
      <c r="D252" s="5" t="s">
        <v>87</v>
      </c>
      <c r="E252" s="5" t="s">
        <v>95</v>
      </c>
      <c r="F252" s="5" t="s">
        <v>114</v>
      </c>
      <c r="G252" s="5" t="s">
        <v>114</v>
      </c>
    </row>
    <row r="253" spans="2:7" x14ac:dyDescent="0.2">
      <c r="B253" s="3">
        <v>2002</v>
      </c>
      <c r="C253" s="35" t="s">
        <v>888</v>
      </c>
      <c r="D253" s="5" t="s">
        <v>87</v>
      </c>
      <c r="E253" s="5" t="s">
        <v>95</v>
      </c>
      <c r="F253" s="5" t="s">
        <v>109</v>
      </c>
      <c r="G253" s="5" t="s">
        <v>109</v>
      </c>
    </row>
    <row r="254" spans="2:7" x14ac:dyDescent="0.2">
      <c r="B254" s="3">
        <v>2002</v>
      </c>
      <c r="C254" s="35">
        <v>1100</v>
      </c>
      <c r="D254" s="5" t="s">
        <v>87</v>
      </c>
      <c r="E254" s="5" t="s">
        <v>242</v>
      </c>
      <c r="F254" s="5" t="s">
        <v>301</v>
      </c>
      <c r="G254" s="5" t="s">
        <v>252</v>
      </c>
    </row>
    <row r="255" spans="2:7" x14ac:dyDescent="0.2">
      <c r="B255" s="3">
        <v>2002</v>
      </c>
      <c r="C255" s="35" t="s">
        <v>889</v>
      </c>
      <c r="D255" s="5" t="s">
        <v>87</v>
      </c>
      <c r="E255" s="5" t="s">
        <v>242</v>
      </c>
      <c r="F255" s="5" t="s">
        <v>257</v>
      </c>
      <c r="G255" s="5" t="s">
        <v>257</v>
      </c>
    </row>
    <row r="256" spans="2:7" x14ac:dyDescent="0.2">
      <c r="B256" s="3">
        <v>2002</v>
      </c>
      <c r="C256" s="35" t="s">
        <v>890</v>
      </c>
      <c r="D256" s="5" t="s">
        <v>87</v>
      </c>
      <c r="E256" s="5" t="s">
        <v>242</v>
      </c>
      <c r="F256" s="5" t="s">
        <v>260</v>
      </c>
      <c r="G256" s="5" t="s">
        <v>274</v>
      </c>
    </row>
    <row r="257" spans="2:7" x14ac:dyDescent="0.2">
      <c r="B257" s="3">
        <v>2002</v>
      </c>
      <c r="C257" s="35" t="s">
        <v>891</v>
      </c>
      <c r="D257" s="5" t="s">
        <v>306</v>
      </c>
      <c r="E257" s="5" t="s">
        <v>315</v>
      </c>
      <c r="F257" s="5" t="s">
        <v>317</v>
      </c>
      <c r="G257" s="5" t="s">
        <v>318</v>
      </c>
    </row>
    <row r="258" spans="2:7" x14ac:dyDescent="0.2">
      <c r="B258" s="3">
        <v>2002</v>
      </c>
      <c r="C258" s="35" t="s">
        <v>892</v>
      </c>
      <c r="D258" s="5" t="s">
        <v>87</v>
      </c>
      <c r="E258" s="5" t="s">
        <v>95</v>
      </c>
      <c r="F258" s="5" t="s">
        <v>234</v>
      </c>
      <c r="G258" s="5" t="s">
        <v>235</v>
      </c>
    </row>
    <row r="259" spans="2:7" x14ac:dyDescent="0.2">
      <c r="B259" s="3">
        <v>2002</v>
      </c>
      <c r="C259" s="35">
        <v>0</v>
      </c>
      <c r="D259" s="5" t="s">
        <v>87</v>
      </c>
      <c r="E259" s="5" t="s">
        <v>95</v>
      </c>
      <c r="F259" s="5" t="s">
        <v>115</v>
      </c>
      <c r="G259" s="5" t="s">
        <v>117</v>
      </c>
    </row>
    <row r="260" spans="2:7" x14ac:dyDescent="0.2">
      <c r="B260" s="3">
        <v>2002</v>
      </c>
      <c r="C260" s="35">
        <v>0</v>
      </c>
      <c r="D260" s="5" t="s">
        <v>87</v>
      </c>
      <c r="E260" s="5" t="s">
        <v>95</v>
      </c>
      <c r="F260" s="5" t="s">
        <v>174</v>
      </c>
      <c r="G260" s="5" t="s">
        <v>189</v>
      </c>
    </row>
    <row r="261" spans="2:7" x14ac:dyDescent="0.2">
      <c r="B261" s="3">
        <v>2002</v>
      </c>
      <c r="C261" s="35">
        <v>0</v>
      </c>
      <c r="D261" s="5" t="s">
        <v>306</v>
      </c>
      <c r="E261" s="5" t="s">
        <v>315</v>
      </c>
      <c r="F261" s="5" t="s">
        <v>194</v>
      </c>
      <c r="G261" s="5" t="s">
        <v>213</v>
      </c>
    </row>
    <row r="262" spans="2:7" x14ac:dyDescent="0.2">
      <c r="B262" s="3">
        <v>2003</v>
      </c>
      <c r="C262" s="35" t="s">
        <v>893</v>
      </c>
      <c r="D262" s="5" t="s">
        <v>87</v>
      </c>
      <c r="E262" s="5" t="s">
        <v>95</v>
      </c>
      <c r="F262" s="5" t="s">
        <v>113</v>
      </c>
      <c r="G262" s="5" t="s">
        <v>113</v>
      </c>
    </row>
    <row r="263" spans="2:7" x14ac:dyDescent="0.2">
      <c r="B263" s="3">
        <v>2003</v>
      </c>
      <c r="C263" s="35" t="s">
        <v>894</v>
      </c>
      <c r="D263" s="5" t="s">
        <v>87</v>
      </c>
      <c r="E263" s="5" t="s">
        <v>242</v>
      </c>
      <c r="F263" s="5" t="s">
        <v>96</v>
      </c>
      <c r="G263" s="5" t="s">
        <v>98</v>
      </c>
    </row>
    <row r="264" spans="2:7" x14ac:dyDescent="0.2">
      <c r="B264" s="3">
        <v>2003</v>
      </c>
      <c r="C264" s="35" t="s">
        <v>895</v>
      </c>
      <c r="D264" s="5" t="s">
        <v>87</v>
      </c>
      <c r="E264" s="5" t="s">
        <v>95</v>
      </c>
      <c r="F264" s="5" t="s">
        <v>108</v>
      </c>
      <c r="G264" s="5" t="s">
        <v>108</v>
      </c>
    </row>
    <row r="265" spans="2:7" x14ac:dyDescent="0.2">
      <c r="B265" s="3">
        <v>2003</v>
      </c>
      <c r="C265" s="35" t="s">
        <v>896</v>
      </c>
      <c r="D265" s="5" t="s">
        <v>87</v>
      </c>
      <c r="E265" s="5" t="s">
        <v>242</v>
      </c>
      <c r="F265" s="5" t="s">
        <v>260</v>
      </c>
      <c r="G265" s="5" t="s">
        <v>299</v>
      </c>
    </row>
    <row r="266" spans="2:7" x14ac:dyDescent="0.2">
      <c r="B266" s="3">
        <v>2003</v>
      </c>
      <c r="C266" s="35" t="s">
        <v>897</v>
      </c>
      <c r="D266" s="5" t="s">
        <v>87</v>
      </c>
      <c r="E266" s="5" t="s">
        <v>88</v>
      </c>
      <c r="F266" s="5" t="s">
        <v>89</v>
      </c>
      <c r="G266" s="5" t="s">
        <v>91</v>
      </c>
    </row>
    <row r="267" spans="2:7" x14ac:dyDescent="0.2">
      <c r="B267" s="3">
        <v>2003</v>
      </c>
      <c r="C267" s="35" t="s">
        <v>898</v>
      </c>
      <c r="D267" s="5" t="s">
        <v>87</v>
      </c>
      <c r="E267" s="5" t="s">
        <v>95</v>
      </c>
      <c r="F267" s="5" t="s">
        <v>226</v>
      </c>
      <c r="G267" s="5" t="s">
        <v>228</v>
      </c>
    </row>
    <row r="268" spans="2:7" x14ac:dyDescent="0.2">
      <c r="B268" s="3">
        <v>2003</v>
      </c>
      <c r="C268" s="35" t="s">
        <v>899</v>
      </c>
      <c r="D268" s="5" t="s">
        <v>87</v>
      </c>
      <c r="E268" s="5" t="s">
        <v>242</v>
      </c>
      <c r="F268" s="5" t="s">
        <v>260</v>
      </c>
      <c r="G268" s="5" t="s">
        <v>264</v>
      </c>
    </row>
    <row r="269" spans="2:7" x14ac:dyDescent="0.2">
      <c r="B269" s="3">
        <v>2003</v>
      </c>
      <c r="C269" s="35" t="s">
        <v>900</v>
      </c>
      <c r="D269" s="5" t="s">
        <v>87</v>
      </c>
      <c r="E269" s="5" t="s">
        <v>242</v>
      </c>
      <c r="F269" s="5" t="s">
        <v>301</v>
      </c>
      <c r="G269" s="5" t="s">
        <v>304</v>
      </c>
    </row>
    <row r="270" spans="2:7" x14ac:dyDescent="0.2">
      <c r="B270" s="3">
        <v>2003</v>
      </c>
      <c r="C270" s="35" t="s">
        <v>901</v>
      </c>
      <c r="D270" s="5" t="s">
        <v>87</v>
      </c>
      <c r="E270" s="5" t="s">
        <v>242</v>
      </c>
      <c r="F270" s="5" t="s">
        <v>96</v>
      </c>
      <c r="G270" s="5" t="s">
        <v>245</v>
      </c>
    </row>
    <row r="271" spans="2:7" x14ac:dyDescent="0.2">
      <c r="B271" s="3">
        <v>2003</v>
      </c>
      <c r="C271" s="35" t="s">
        <v>902</v>
      </c>
      <c r="D271" s="5" t="s">
        <v>87</v>
      </c>
      <c r="E271" s="5" t="s">
        <v>242</v>
      </c>
      <c r="F271" s="5" t="s">
        <v>247</v>
      </c>
      <c r="G271" s="5" t="s">
        <v>248</v>
      </c>
    </row>
    <row r="272" spans="2:7" x14ac:dyDescent="0.2">
      <c r="B272" s="3">
        <v>2003</v>
      </c>
      <c r="C272" s="35" t="s">
        <v>903</v>
      </c>
      <c r="D272" s="5" t="s">
        <v>306</v>
      </c>
      <c r="E272" s="5" t="s">
        <v>311</v>
      </c>
      <c r="F272" s="5" t="s">
        <v>313</v>
      </c>
      <c r="G272" s="5" t="s">
        <v>313</v>
      </c>
    </row>
    <row r="273" spans="2:7" x14ac:dyDescent="0.2">
      <c r="B273" s="3">
        <v>2003</v>
      </c>
      <c r="C273" s="35" t="s">
        <v>904</v>
      </c>
      <c r="D273" s="5" t="s">
        <v>87</v>
      </c>
      <c r="E273" s="5" t="s">
        <v>242</v>
      </c>
      <c r="F273" s="5" t="s">
        <v>260</v>
      </c>
      <c r="G273" s="5" t="s">
        <v>296</v>
      </c>
    </row>
    <row r="274" spans="2:7" x14ac:dyDescent="0.2">
      <c r="B274" s="3">
        <v>2003</v>
      </c>
      <c r="C274" s="35" t="s">
        <v>905</v>
      </c>
      <c r="D274" s="5" t="s">
        <v>87</v>
      </c>
      <c r="E274" s="5" t="s">
        <v>242</v>
      </c>
      <c r="F274" s="5" t="s">
        <v>260</v>
      </c>
      <c r="G274" s="5" t="s">
        <v>281</v>
      </c>
    </row>
    <row r="275" spans="2:7" x14ac:dyDescent="0.2">
      <c r="B275" s="3">
        <v>2003</v>
      </c>
      <c r="C275" s="35" t="s">
        <v>906</v>
      </c>
      <c r="D275" s="5" t="s">
        <v>87</v>
      </c>
      <c r="E275" s="5" t="s">
        <v>242</v>
      </c>
      <c r="F275" s="5" t="s">
        <v>260</v>
      </c>
      <c r="G275" s="5" t="s">
        <v>278</v>
      </c>
    </row>
    <row r="276" spans="2:7" x14ac:dyDescent="0.2">
      <c r="B276" s="3">
        <v>2003</v>
      </c>
      <c r="C276" s="35" t="s">
        <v>907</v>
      </c>
      <c r="D276" s="5" t="s">
        <v>306</v>
      </c>
      <c r="E276" s="5" t="s">
        <v>307</v>
      </c>
      <c r="F276" s="5" t="s">
        <v>308</v>
      </c>
      <c r="G276" s="5" t="s">
        <v>310</v>
      </c>
    </row>
    <row r="277" spans="2:7" x14ac:dyDescent="0.2">
      <c r="B277" s="3">
        <v>2003</v>
      </c>
      <c r="C277" s="35" t="s">
        <v>908</v>
      </c>
      <c r="D277" s="5" t="s">
        <v>87</v>
      </c>
      <c r="E277" s="5" t="s">
        <v>95</v>
      </c>
      <c r="F277" s="5" t="s">
        <v>194</v>
      </c>
      <c r="G277" s="5" t="s">
        <v>214</v>
      </c>
    </row>
    <row r="278" spans="2:7" x14ac:dyDescent="0.2">
      <c r="B278" s="3">
        <v>2003</v>
      </c>
      <c r="C278" s="35" t="s">
        <v>909</v>
      </c>
      <c r="D278" s="5" t="s">
        <v>87</v>
      </c>
      <c r="E278" s="5" t="s">
        <v>242</v>
      </c>
      <c r="F278" s="5" t="s">
        <v>247</v>
      </c>
      <c r="G278" s="5" t="s">
        <v>249</v>
      </c>
    </row>
    <row r="279" spans="2:7" x14ac:dyDescent="0.2">
      <c r="B279" s="3">
        <v>2003</v>
      </c>
      <c r="C279" s="35" t="s">
        <v>910</v>
      </c>
      <c r="D279" s="5" t="s">
        <v>306</v>
      </c>
      <c r="E279" s="5" t="s">
        <v>315</v>
      </c>
      <c r="F279" s="5" t="s">
        <v>339</v>
      </c>
      <c r="G279" s="5" t="s">
        <v>344</v>
      </c>
    </row>
    <row r="280" spans="2:7" x14ac:dyDescent="0.2">
      <c r="B280" s="3">
        <v>2003</v>
      </c>
      <c r="C280" s="35" t="s">
        <v>911</v>
      </c>
      <c r="D280" s="5" t="s">
        <v>306</v>
      </c>
      <c r="E280" s="5" t="s">
        <v>307</v>
      </c>
      <c r="F280" s="5" t="s">
        <v>308</v>
      </c>
      <c r="G280" s="5" t="s">
        <v>309</v>
      </c>
    </row>
    <row r="281" spans="2:7" x14ac:dyDescent="0.2">
      <c r="B281" s="3">
        <v>2003</v>
      </c>
      <c r="C281" s="35" t="s">
        <v>912</v>
      </c>
      <c r="D281" s="5" t="s">
        <v>87</v>
      </c>
      <c r="E281" s="5" t="s">
        <v>242</v>
      </c>
      <c r="F281" s="5" t="s">
        <v>260</v>
      </c>
      <c r="G281" s="5" t="s">
        <v>265</v>
      </c>
    </row>
    <row r="282" spans="2:7" x14ac:dyDescent="0.2">
      <c r="B282" s="3">
        <v>2003</v>
      </c>
      <c r="C282" s="35" t="s">
        <v>913</v>
      </c>
      <c r="D282" s="5" t="s">
        <v>87</v>
      </c>
      <c r="E282" s="5" t="s">
        <v>95</v>
      </c>
      <c r="F282" s="5" t="s">
        <v>194</v>
      </c>
      <c r="G282" s="5" t="s">
        <v>215</v>
      </c>
    </row>
    <row r="283" spans="2:7" x14ac:dyDescent="0.2">
      <c r="B283" s="3">
        <v>2003</v>
      </c>
      <c r="C283" s="35" t="s">
        <v>914</v>
      </c>
      <c r="D283" s="5" t="s">
        <v>87</v>
      </c>
      <c r="E283" s="5" t="s">
        <v>242</v>
      </c>
      <c r="F283" s="5" t="s">
        <v>301</v>
      </c>
      <c r="G283" s="5" t="s">
        <v>264</v>
      </c>
    </row>
    <row r="284" spans="2:7" x14ac:dyDescent="0.2">
      <c r="B284" s="3">
        <v>2003</v>
      </c>
      <c r="C284" s="35" t="s">
        <v>915</v>
      </c>
      <c r="D284" s="5" t="s">
        <v>87</v>
      </c>
      <c r="E284" s="5" t="s">
        <v>95</v>
      </c>
      <c r="F284" s="5" t="s">
        <v>159</v>
      </c>
      <c r="G284" s="5" t="s">
        <v>160</v>
      </c>
    </row>
    <row r="285" spans="2:7" x14ac:dyDescent="0.2">
      <c r="B285" s="3">
        <v>2003</v>
      </c>
      <c r="C285" s="35" t="s">
        <v>916</v>
      </c>
      <c r="D285" s="5" t="s">
        <v>87</v>
      </c>
      <c r="E285" s="5" t="s">
        <v>95</v>
      </c>
      <c r="F285" s="5" t="s">
        <v>158</v>
      </c>
      <c r="G285" s="5" t="s">
        <v>158</v>
      </c>
    </row>
    <row r="286" spans="2:7" x14ac:dyDescent="0.2">
      <c r="B286" s="3">
        <v>2003</v>
      </c>
      <c r="C286" s="35" t="s">
        <v>917</v>
      </c>
      <c r="D286" s="5" t="s">
        <v>87</v>
      </c>
      <c r="E286" s="5" t="s">
        <v>242</v>
      </c>
      <c r="F286" s="5" t="s">
        <v>260</v>
      </c>
      <c r="G286" s="5" t="s">
        <v>273</v>
      </c>
    </row>
    <row r="287" spans="2:7" x14ac:dyDescent="0.2">
      <c r="B287" s="3">
        <v>2003</v>
      </c>
      <c r="C287" s="35" t="s">
        <v>918</v>
      </c>
      <c r="D287" s="5" t="s">
        <v>87</v>
      </c>
      <c r="E287" s="5" t="s">
        <v>95</v>
      </c>
      <c r="F287" s="5" t="s">
        <v>123</v>
      </c>
      <c r="G287" s="5" t="s">
        <v>151</v>
      </c>
    </row>
    <row r="288" spans="2:7" x14ac:dyDescent="0.2">
      <c r="B288" s="3">
        <v>2003</v>
      </c>
      <c r="C288" s="35" t="s">
        <v>919</v>
      </c>
      <c r="D288" s="5" t="s">
        <v>87</v>
      </c>
      <c r="E288" s="5" t="s">
        <v>95</v>
      </c>
      <c r="F288" s="5" t="s">
        <v>194</v>
      </c>
      <c r="G288" s="5" t="s">
        <v>201</v>
      </c>
    </row>
    <row r="289" spans="2:7" x14ac:dyDescent="0.2">
      <c r="B289" s="3">
        <v>2003</v>
      </c>
      <c r="C289" s="35" t="s">
        <v>920</v>
      </c>
      <c r="D289" s="5" t="s">
        <v>87</v>
      </c>
      <c r="E289" s="5" t="s">
        <v>95</v>
      </c>
      <c r="F289" s="5" t="s">
        <v>241</v>
      </c>
      <c r="G289" s="5" t="s">
        <v>241</v>
      </c>
    </row>
    <row r="290" spans="2:7" x14ac:dyDescent="0.2">
      <c r="B290" s="3">
        <v>2003</v>
      </c>
      <c r="C290" s="35" t="s">
        <v>921</v>
      </c>
      <c r="D290" s="5" t="s">
        <v>87</v>
      </c>
      <c r="E290" s="5" t="s">
        <v>242</v>
      </c>
      <c r="F290" s="5" t="s">
        <v>260</v>
      </c>
      <c r="G290" s="5" t="s">
        <v>261</v>
      </c>
    </row>
    <row r="291" spans="2:7" x14ac:dyDescent="0.2">
      <c r="B291" s="3">
        <v>2003</v>
      </c>
      <c r="C291" s="35" t="s">
        <v>922</v>
      </c>
      <c r="D291" s="5" t="s">
        <v>306</v>
      </c>
      <c r="E291" s="5" t="s">
        <v>315</v>
      </c>
      <c r="F291" s="5" t="s">
        <v>316</v>
      </c>
      <c r="G291" s="5" t="s">
        <v>316</v>
      </c>
    </row>
    <row r="292" spans="2:7" x14ac:dyDescent="0.2">
      <c r="B292" s="3">
        <v>2003</v>
      </c>
      <c r="C292" s="35" t="s">
        <v>923</v>
      </c>
      <c r="D292" s="5" t="s">
        <v>87</v>
      </c>
      <c r="E292" s="5" t="s">
        <v>95</v>
      </c>
      <c r="F292" s="5" t="s">
        <v>120</v>
      </c>
      <c r="G292" s="5" t="s">
        <v>121</v>
      </c>
    </row>
    <row r="293" spans="2:7" x14ac:dyDescent="0.2">
      <c r="B293" s="3">
        <v>2003</v>
      </c>
      <c r="C293" s="35" t="s">
        <v>924</v>
      </c>
      <c r="D293" s="5" t="s">
        <v>87</v>
      </c>
      <c r="E293" s="5" t="s">
        <v>95</v>
      </c>
      <c r="F293" s="5" t="s">
        <v>120</v>
      </c>
      <c r="G293" s="5" t="s">
        <v>122</v>
      </c>
    </row>
    <row r="294" spans="2:7" x14ac:dyDescent="0.2">
      <c r="B294" s="3">
        <v>2003</v>
      </c>
      <c r="C294" s="35" t="s">
        <v>925</v>
      </c>
      <c r="D294" s="5" t="s">
        <v>87</v>
      </c>
      <c r="E294" s="5" t="s">
        <v>242</v>
      </c>
      <c r="F294" s="5" t="s">
        <v>96</v>
      </c>
      <c r="G294" s="5" t="s">
        <v>243</v>
      </c>
    </row>
    <row r="295" spans="2:7" x14ac:dyDescent="0.2">
      <c r="B295" s="3">
        <v>2003</v>
      </c>
      <c r="C295" s="35" t="s">
        <v>926</v>
      </c>
      <c r="D295" s="5" t="s">
        <v>306</v>
      </c>
      <c r="E295" s="5" t="s">
        <v>311</v>
      </c>
      <c r="F295" s="5" t="s">
        <v>314</v>
      </c>
      <c r="G295" s="5" t="s">
        <v>314</v>
      </c>
    </row>
    <row r="296" spans="2:7" x14ac:dyDescent="0.2">
      <c r="B296" s="3">
        <v>2003</v>
      </c>
      <c r="C296" s="35" t="s">
        <v>927</v>
      </c>
      <c r="D296" s="5" t="s">
        <v>306</v>
      </c>
      <c r="E296" s="5" t="s">
        <v>315</v>
      </c>
      <c r="F296" s="5" t="s">
        <v>339</v>
      </c>
      <c r="G296" s="5" t="s">
        <v>345</v>
      </c>
    </row>
    <row r="297" spans="2:7" x14ac:dyDescent="0.2">
      <c r="B297" s="3">
        <v>2003</v>
      </c>
      <c r="C297" s="35" t="s">
        <v>928</v>
      </c>
      <c r="D297" s="5" t="s">
        <v>87</v>
      </c>
      <c r="E297" s="5" t="s">
        <v>242</v>
      </c>
      <c r="F297" s="5" t="s">
        <v>96</v>
      </c>
      <c r="G297" s="5" t="s">
        <v>244</v>
      </c>
    </row>
    <row r="298" spans="2:7" x14ac:dyDescent="0.2">
      <c r="B298" s="3">
        <v>2003</v>
      </c>
      <c r="C298" s="35" t="s">
        <v>929</v>
      </c>
      <c r="D298" s="5" t="s">
        <v>87</v>
      </c>
      <c r="E298" s="5" t="s">
        <v>242</v>
      </c>
      <c r="F298" s="5" t="s">
        <v>226</v>
      </c>
      <c r="G298" s="5" t="s">
        <v>227</v>
      </c>
    </row>
    <row r="299" spans="2:7" x14ac:dyDescent="0.2">
      <c r="B299" s="3">
        <v>2003</v>
      </c>
      <c r="C299" s="35" t="s">
        <v>930</v>
      </c>
      <c r="D299" s="5" t="s">
        <v>87</v>
      </c>
      <c r="E299" s="5" t="s">
        <v>242</v>
      </c>
      <c r="F299" s="5" t="s">
        <v>236</v>
      </c>
      <c r="G299" s="5" t="s">
        <v>358</v>
      </c>
    </row>
    <row r="300" spans="2:7" x14ac:dyDescent="0.2">
      <c r="B300" s="3">
        <v>2003</v>
      </c>
      <c r="C300" s="35" t="s">
        <v>931</v>
      </c>
      <c r="D300" s="5" t="s">
        <v>306</v>
      </c>
      <c r="E300" s="5" t="s">
        <v>315</v>
      </c>
      <c r="F300" s="5" t="s">
        <v>317</v>
      </c>
      <c r="G300" s="5" t="s">
        <v>338</v>
      </c>
    </row>
    <row r="301" spans="2:7" x14ac:dyDescent="0.2">
      <c r="B301" s="3">
        <v>2003</v>
      </c>
      <c r="C301" s="35" t="s">
        <v>932</v>
      </c>
      <c r="D301" s="5" t="s">
        <v>87</v>
      </c>
      <c r="E301" s="5" t="s">
        <v>95</v>
      </c>
      <c r="F301" s="5" t="s">
        <v>236</v>
      </c>
      <c r="G301" s="5" t="s">
        <v>236</v>
      </c>
    </row>
    <row r="302" spans="2:7" x14ac:dyDescent="0.2">
      <c r="B302" s="3">
        <v>2003</v>
      </c>
      <c r="C302" s="35" t="s">
        <v>933</v>
      </c>
      <c r="D302" s="5" t="s">
        <v>87</v>
      </c>
      <c r="E302" s="5" t="s">
        <v>242</v>
      </c>
      <c r="F302" s="5" t="s">
        <v>110</v>
      </c>
      <c r="G302" s="5" t="s">
        <v>110</v>
      </c>
    </row>
    <row r="303" spans="2:7" x14ac:dyDescent="0.2">
      <c r="B303" s="3">
        <v>2003</v>
      </c>
      <c r="C303" s="35" t="s">
        <v>934</v>
      </c>
      <c r="D303" s="5" t="s">
        <v>87</v>
      </c>
      <c r="E303" s="5" t="s">
        <v>88</v>
      </c>
      <c r="F303" s="5" t="s">
        <v>89</v>
      </c>
      <c r="G303" s="5" t="s">
        <v>90</v>
      </c>
    </row>
    <row r="304" spans="2:7" x14ac:dyDescent="0.2">
      <c r="B304" s="3">
        <v>2003</v>
      </c>
      <c r="C304" s="35" t="s">
        <v>935</v>
      </c>
      <c r="D304" s="5" t="s">
        <v>87</v>
      </c>
      <c r="E304" s="5" t="s">
        <v>242</v>
      </c>
      <c r="F304" s="5" t="s">
        <v>301</v>
      </c>
      <c r="G304" s="5" t="s">
        <v>281</v>
      </c>
    </row>
    <row r="305" spans="2:7" x14ac:dyDescent="0.2">
      <c r="B305" s="3">
        <v>2003</v>
      </c>
      <c r="C305" s="35" t="s">
        <v>936</v>
      </c>
      <c r="D305" s="5" t="s">
        <v>87</v>
      </c>
      <c r="E305" s="5" t="s">
        <v>242</v>
      </c>
      <c r="F305" s="5" t="s">
        <v>260</v>
      </c>
      <c r="G305" s="5" t="s">
        <v>298</v>
      </c>
    </row>
    <row r="306" spans="2:7" x14ac:dyDescent="0.2">
      <c r="B306" s="3">
        <v>2003</v>
      </c>
      <c r="C306" s="35" t="s">
        <v>937</v>
      </c>
      <c r="D306" s="5" t="s">
        <v>87</v>
      </c>
      <c r="E306" s="5" t="s">
        <v>95</v>
      </c>
      <c r="F306" s="5" t="s">
        <v>194</v>
      </c>
      <c r="G306" s="5" t="s">
        <v>182</v>
      </c>
    </row>
    <row r="307" spans="2:7" x14ac:dyDescent="0.2">
      <c r="B307" s="3">
        <v>2003</v>
      </c>
      <c r="C307" s="35" t="s">
        <v>938</v>
      </c>
      <c r="D307" s="5" t="s">
        <v>87</v>
      </c>
      <c r="E307" s="5" t="s">
        <v>95</v>
      </c>
      <c r="F307" s="5" t="s">
        <v>194</v>
      </c>
      <c r="G307" s="5" t="s">
        <v>213</v>
      </c>
    </row>
    <row r="308" spans="2:7" x14ac:dyDescent="0.2">
      <c r="B308" s="3">
        <v>2003</v>
      </c>
      <c r="C308" s="35" t="s">
        <v>939</v>
      </c>
      <c r="D308" s="5" t="s">
        <v>87</v>
      </c>
      <c r="E308" s="5" t="s">
        <v>242</v>
      </c>
      <c r="F308" s="5" t="s">
        <v>260</v>
      </c>
      <c r="G308" s="5" t="s">
        <v>349</v>
      </c>
    </row>
    <row r="309" spans="2:7" x14ac:dyDescent="0.2">
      <c r="B309" s="3">
        <v>2003</v>
      </c>
      <c r="C309" s="35" t="s">
        <v>940</v>
      </c>
      <c r="D309" s="5" t="s">
        <v>87</v>
      </c>
      <c r="E309" s="5" t="s">
        <v>242</v>
      </c>
      <c r="F309" s="5" t="s">
        <v>260</v>
      </c>
      <c r="G309" s="5" t="s">
        <v>271</v>
      </c>
    </row>
    <row r="310" spans="2:7" x14ac:dyDescent="0.2">
      <c r="B310" s="3">
        <v>2003</v>
      </c>
      <c r="C310" s="35" t="s">
        <v>941</v>
      </c>
      <c r="D310" s="5" t="s">
        <v>306</v>
      </c>
      <c r="E310" s="5" t="s">
        <v>315</v>
      </c>
      <c r="F310" s="5" t="s">
        <v>317</v>
      </c>
      <c r="G310" s="5" t="s">
        <v>327</v>
      </c>
    </row>
    <row r="311" spans="2:7" x14ac:dyDescent="0.2">
      <c r="B311" s="3">
        <v>2003</v>
      </c>
      <c r="C311" s="35" t="s">
        <v>942</v>
      </c>
      <c r="D311" s="5" t="s">
        <v>87</v>
      </c>
      <c r="E311" s="5" t="s">
        <v>95</v>
      </c>
      <c r="F311" s="5" t="s">
        <v>174</v>
      </c>
      <c r="G311" s="5" t="s">
        <v>185</v>
      </c>
    </row>
    <row r="312" spans="2:7" x14ac:dyDescent="0.2">
      <c r="B312" s="3">
        <v>2003</v>
      </c>
      <c r="C312" s="35" t="s">
        <v>943</v>
      </c>
      <c r="D312" s="5" t="s">
        <v>87</v>
      </c>
      <c r="E312" s="5" t="s">
        <v>95</v>
      </c>
      <c r="F312" s="5" t="s">
        <v>194</v>
      </c>
      <c r="G312" s="5" t="s">
        <v>217</v>
      </c>
    </row>
    <row r="313" spans="2:7" x14ac:dyDescent="0.2">
      <c r="B313" s="3">
        <v>2003</v>
      </c>
      <c r="C313" s="35" t="s">
        <v>944</v>
      </c>
      <c r="D313" s="5" t="s">
        <v>87</v>
      </c>
      <c r="E313" s="5" t="s">
        <v>95</v>
      </c>
      <c r="F313" s="5" t="s">
        <v>194</v>
      </c>
      <c r="G313" s="5" t="s">
        <v>179</v>
      </c>
    </row>
    <row r="314" spans="2:7" x14ac:dyDescent="0.2">
      <c r="B314" s="3">
        <v>2003</v>
      </c>
      <c r="C314" s="35" t="s">
        <v>945</v>
      </c>
      <c r="D314" s="5" t="s">
        <v>87</v>
      </c>
      <c r="E314" s="5" t="s">
        <v>95</v>
      </c>
      <c r="F314" s="5" t="s">
        <v>123</v>
      </c>
      <c r="G314" s="5" t="s">
        <v>128</v>
      </c>
    </row>
    <row r="315" spans="2:7" x14ac:dyDescent="0.2">
      <c r="B315" s="3">
        <v>2003</v>
      </c>
      <c r="C315" s="35" t="s">
        <v>946</v>
      </c>
      <c r="D315" s="5" t="s">
        <v>87</v>
      </c>
      <c r="E315" s="5" t="s">
        <v>95</v>
      </c>
      <c r="F315" s="5" t="s">
        <v>174</v>
      </c>
      <c r="G315" s="5" t="s">
        <v>184</v>
      </c>
    </row>
    <row r="316" spans="2:7" x14ac:dyDescent="0.2">
      <c r="B316" s="3">
        <v>2003</v>
      </c>
      <c r="C316" s="35" t="s">
        <v>947</v>
      </c>
      <c r="D316" s="5" t="s">
        <v>87</v>
      </c>
      <c r="E316" s="5" t="s">
        <v>242</v>
      </c>
      <c r="F316" s="5" t="s">
        <v>260</v>
      </c>
      <c r="G316" s="5" t="s">
        <v>268</v>
      </c>
    </row>
    <row r="317" spans="2:7" x14ac:dyDescent="0.2">
      <c r="B317" s="3">
        <v>2003</v>
      </c>
      <c r="C317" s="35" t="s">
        <v>948</v>
      </c>
      <c r="D317" s="5" t="s">
        <v>87</v>
      </c>
      <c r="E317" s="5" t="s">
        <v>242</v>
      </c>
      <c r="F317" s="5" t="s">
        <v>260</v>
      </c>
      <c r="G317" s="5" t="s">
        <v>285</v>
      </c>
    </row>
    <row r="318" spans="2:7" x14ac:dyDescent="0.2">
      <c r="B318" s="3">
        <v>2003</v>
      </c>
      <c r="C318" s="35" t="s">
        <v>949</v>
      </c>
      <c r="D318" s="5" t="s">
        <v>87</v>
      </c>
      <c r="E318" s="5" t="s">
        <v>95</v>
      </c>
      <c r="F318" s="5" t="s">
        <v>194</v>
      </c>
      <c r="G318" s="5" t="s">
        <v>211</v>
      </c>
    </row>
    <row r="319" spans="2:7" x14ac:dyDescent="0.2">
      <c r="B319" s="3">
        <v>2003</v>
      </c>
      <c r="C319" s="35" t="s">
        <v>950</v>
      </c>
      <c r="D319" s="5" t="s">
        <v>87</v>
      </c>
      <c r="E319" s="5" t="s">
        <v>95</v>
      </c>
      <c r="F319" s="5" t="s">
        <v>194</v>
      </c>
      <c r="G319" s="5" t="s">
        <v>356</v>
      </c>
    </row>
    <row r="320" spans="2:7" x14ac:dyDescent="0.2">
      <c r="B320" s="3">
        <v>2003</v>
      </c>
      <c r="C320" s="35" t="s">
        <v>951</v>
      </c>
      <c r="D320" s="5" t="s">
        <v>87</v>
      </c>
      <c r="E320" s="5" t="s">
        <v>95</v>
      </c>
      <c r="F320" s="5" t="s">
        <v>194</v>
      </c>
      <c r="G320" s="5" t="s">
        <v>212</v>
      </c>
    </row>
    <row r="321" spans="2:7" x14ac:dyDescent="0.2">
      <c r="B321" s="3">
        <v>2003</v>
      </c>
      <c r="C321" s="35" t="s">
        <v>952</v>
      </c>
      <c r="D321" s="5" t="s">
        <v>87</v>
      </c>
      <c r="E321" s="5" t="s">
        <v>95</v>
      </c>
      <c r="F321" s="5" t="s">
        <v>111</v>
      </c>
      <c r="G321" s="5" t="s">
        <v>111</v>
      </c>
    </row>
    <row r="322" spans="2:7" x14ac:dyDescent="0.2">
      <c r="B322" s="3">
        <v>2003</v>
      </c>
      <c r="C322" s="35" t="s">
        <v>953</v>
      </c>
      <c r="D322" s="5" t="s">
        <v>87</v>
      </c>
      <c r="E322" s="5" t="s">
        <v>95</v>
      </c>
      <c r="F322" s="5" t="s">
        <v>194</v>
      </c>
      <c r="G322" s="5" t="s">
        <v>216</v>
      </c>
    </row>
    <row r="323" spans="2:7" x14ac:dyDescent="0.2">
      <c r="B323" s="3">
        <v>2003</v>
      </c>
      <c r="C323" s="35" t="s">
        <v>954</v>
      </c>
      <c r="D323" s="5" t="s">
        <v>306</v>
      </c>
      <c r="E323" s="5" t="s">
        <v>315</v>
      </c>
      <c r="F323" s="5" t="s">
        <v>339</v>
      </c>
      <c r="G323" s="5" t="s">
        <v>346</v>
      </c>
    </row>
    <row r="324" spans="2:7" x14ac:dyDescent="0.2">
      <c r="B324" s="3">
        <v>2003</v>
      </c>
      <c r="C324" s="35" t="s">
        <v>955</v>
      </c>
      <c r="D324" s="5" t="s">
        <v>87</v>
      </c>
      <c r="E324" s="5" t="s">
        <v>95</v>
      </c>
      <c r="F324" s="5" t="s">
        <v>123</v>
      </c>
      <c r="G324" s="5" t="s">
        <v>143</v>
      </c>
    </row>
    <row r="325" spans="2:7" x14ac:dyDescent="0.2">
      <c r="B325" s="3">
        <v>2003</v>
      </c>
      <c r="C325" s="35" t="s">
        <v>956</v>
      </c>
      <c r="D325" s="5" t="s">
        <v>87</v>
      </c>
      <c r="E325" s="5" t="s">
        <v>95</v>
      </c>
      <c r="F325" s="5" t="s">
        <v>194</v>
      </c>
      <c r="G325" s="5" t="s">
        <v>208</v>
      </c>
    </row>
    <row r="326" spans="2:7" x14ac:dyDescent="0.2">
      <c r="B326" s="3">
        <v>2003</v>
      </c>
      <c r="C326" s="35" t="s">
        <v>957</v>
      </c>
      <c r="D326" s="5" t="s">
        <v>87</v>
      </c>
      <c r="E326" s="5" t="s">
        <v>95</v>
      </c>
      <c r="F326" s="5" t="s">
        <v>123</v>
      </c>
      <c r="G326" s="5" t="s">
        <v>133</v>
      </c>
    </row>
    <row r="327" spans="2:7" x14ac:dyDescent="0.2">
      <c r="B327" s="3">
        <v>2003</v>
      </c>
      <c r="C327" s="35" t="s">
        <v>958</v>
      </c>
      <c r="D327" s="5" t="s">
        <v>87</v>
      </c>
      <c r="E327" s="5" t="s">
        <v>95</v>
      </c>
      <c r="F327" s="5" t="s">
        <v>236</v>
      </c>
      <c r="G327" s="5" t="s">
        <v>358</v>
      </c>
    </row>
    <row r="328" spans="2:7" x14ac:dyDescent="0.2">
      <c r="B328" s="3">
        <v>2003</v>
      </c>
      <c r="C328" s="35" t="s">
        <v>959</v>
      </c>
      <c r="D328" s="5" t="s">
        <v>87</v>
      </c>
      <c r="E328" s="5" t="s">
        <v>95</v>
      </c>
      <c r="F328" s="5" t="s">
        <v>105</v>
      </c>
      <c r="G328" s="5" t="s">
        <v>106</v>
      </c>
    </row>
    <row r="329" spans="2:7" x14ac:dyDescent="0.2">
      <c r="B329" s="3">
        <v>2003</v>
      </c>
      <c r="C329" s="35" t="s">
        <v>960</v>
      </c>
      <c r="D329" s="5" t="s">
        <v>87</v>
      </c>
      <c r="E329" s="5" t="s">
        <v>95</v>
      </c>
      <c r="F329" s="5" t="s">
        <v>174</v>
      </c>
      <c r="G329" s="5" t="s">
        <v>176</v>
      </c>
    </row>
    <row r="330" spans="2:7" x14ac:dyDescent="0.2">
      <c r="B330" s="3">
        <v>2003</v>
      </c>
      <c r="C330" s="35" t="s">
        <v>961</v>
      </c>
      <c r="D330" s="5" t="s">
        <v>87</v>
      </c>
      <c r="E330" s="5" t="s">
        <v>242</v>
      </c>
      <c r="F330" s="5" t="s">
        <v>226</v>
      </c>
      <c r="G330" s="5" t="s">
        <v>259</v>
      </c>
    </row>
    <row r="331" spans="2:7" x14ac:dyDescent="0.2">
      <c r="B331" s="3">
        <v>2003</v>
      </c>
      <c r="C331" s="35" t="s">
        <v>962</v>
      </c>
      <c r="D331" s="5" t="s">
        <v>87</v>
      </c>
      <c r="E331" s="5" t="s">
        <v>242</v>
      </c>
      <c r="F331" s="5" t="s">
        <v>226</v>
      </c>
      <c r="G331" s="5" t="s">
        <v>258</v>
      </c>
    </row>
    <row r="332" spans="2:7" x14ac:dyDescent="0.2">
      <c r="B332" s="3">
        <v>2003</v>
      </c>
      <c r="C332" s="35" t="s">
        <v>963</v>
      </c>
      <c r="D332" s="5" t="s">
        <v>87</v>
      </c>
      <c r="E332" s="5" t="s">
        <v>242</v>
      </c>
      <c r="F332" s="5" t="s">
        <v>260</v>
      </c>
      <c r="G332" s="5" t="s">
        <v>297</v>
      </c>
    </row>
    <row r="333" spans="2:7" x14ac:dyDescent="0.2">
      <c r="B333" s="3">
        <v>2003</v>
      </c>
      <c r="C333" s="35" t="s">
        <v>964</v>
      </c>
      <c r="D333" s="5" t="s">
        <v>87</v>
      </c>
      <c r="E333" s="5" t="s">
        <v>95</v>
      </c>
      <c r="F333" s="5" t="s">
        <v>99</v>
      </c>
      <c r="G333" s="5" t="s">
        <v>100</v>
      </c>
    </row>
    <row r="334" spans="2:7" x14ac:dyDescent="0.2">
      <c r="B334" s="3">
        <v>2003</v>
      </c>
      <c r="C334" s="35" t="s">
        <v>965</v>
      </c>
      <c r="D334" s="5" t="s">
        <v>87</v>
      </c>
      <c r="E334" s="5" t="s">
        <v>242</v>
      </c>
      <c r="F334" s="5" t="s">
        <v>247</v>
      </c>
      <c r="G334" s="5" t="s">
        <v>349</v>
      </c>
    </row>
    <row r="335" spans="2:7" x14ac:dyDescent="0.2">
      <c r="B335" s="3">
        <v>2003</v>
      </c>
      <c r="C335" s="35" t="s">
        <v>966</v>
      </c>
      <c r="D335" s="5" t="s">
        <v>87</v>
      </c>
      <c r="E335" s="5" t="s">
        <v>95</v>
      </c>
      <c r="F335" s="5" t="s">
        <v>194</v>
      </c>
      <c r="G335" s="5" t="s">
        <v>205</v>
      </c>
    </row>
    <row r="336" spans="2:7" x14ac:dyDescent="0.2">
      <c r="B336" s="3">
        <v>2003</v>
      </c>
      <c r="C336" s="35" t="s">
        <v>967</v>
      </c>
      <c r="D336" s="5" t="s">
        <v>87</v>
      </c>
      <c r="E336" s="5" t="s">
        <v>242</v>
      </c>
      <c r="F336" s="5" t="s">
        <v>301</v>
      </c>
      <c r="G336" s="5" t="s">
        <v>261</v>
      </c>
    </row>
    <row r="337" spans="2:7" x14ac:dyDescent="0.2">
      <c r="B337" s="3">
        <v>2003</v>
      </c>
      <c r="C337" s="35" t="s">
        <v>968</v>
      </c>
      <c r="D337" s="5" t="s">
        <v>87</v>
      </c>
      <c r="E337" s="5" t="s">
        <v>242</v>
      </c>
      <c r="F337" s="5" t="s">
        <v>260</v>
      </c>
      <c r="G337" s="5" t="s">
        <v>295</v>
      </c>
    </row>
    <row r="338" spans="2:7" x14ac:dyDescent="0.2">
      <c r="B338" s="3">
        <v>2003</v>
      </c>
      <c r="C338" s="35" t="s">
        <v>969</v>
      </c>
      <c r="D338" s="5" t="s">
        <v>87</v>
      </c>
      <c r="E338" s="5" t="s">
        <v>95</v>
      </c>
      <c r="F338" s="5" t="s">
        <v>169</v>
      </c>
      <c r="G338" s="5" t="s">
        <v>172</v>
      </c>
    </row>
    <row r="339" spans="2:7" x14ac:dyDescent="0.2">
      <c r="B339" s="3">
        <v>2003</v>
      </c>
      <c r="C339" s="35" t="s">
        <v>970</v>
      </c>
      <c r="D339" s="5" t="s">
        <v>87</v>
      </c>
      <c r="E339" s="5" t="s">
        <v>242</v>
      </c>
      <c r="F339" s="5" t="s">
        <v>250</v>
      </c>
      <c r="G339" s="5" t="s">
        <v>251</v>
      </c>
    </row>
    <row r="340" spans="2:7" x14ac:dyDescent="0.2">
      <c r="B340" s="3">
        <v>2003</v>
      </c>
      <c r="C340" s="35" t="s">
        <v>971</v>
      </c>
      <c r="D340" s="5" t="s">
        <v>87</v>
      </c>
      <c r="E340" s="5" t="s">
        <v>95</v>
      </c>
      <c r="F340" s="5" t="s">
        <v>161</v>
      </c>
      <c r="G340" s="5" t="s">
        <v>161</v>
      </c>
    </row>
    <row r="341" spans="2:7" x14ac:dyDescent="0.2">
      <c r="B341" s="3">
        <v>2003</v>
      </c>
      <c r="C341" s="35" t="s">
        <v>972</v>
      </c>
      <c r="D341" s="5" t="s">
        <v>87</v>
      </c>
      <c r="E341" s="5" t="s">
        <v>242</v>
      </c>
      <c r="F341" s="5" t="s">
        <v>260</v>
      </c>
      <c r="G341" s="5" t="s">
        <v>290</v>
      </c>
    </row>
    <row r="342" spans="2:7" x14ac:dyDescent="0.2">
      <c r="B342" s="3">
        <v>2003</v>
      </c>
      <c r="C342" s="35" t="s">
        <v>973</v>
      </c>
      <c r="D342" s="5" t="s">
        <v>87</v>
      </c>
      <c r="E342" s="5" t="s">
        <v>242</v>
      </c>
      <c r="F342" s="5" t="s">
        <v>250</v>
      </c>
      <c r="G342" s="5" t="s">
        <v>252</v>
      </c>
    </row>
    <row r="343" spans="2:7" x14ac:dyDescent="0.2">
      <c r="B343" s="3">
        <v>2003</v>
      </c>
      <c r="C343" s="35" t="s">
        <v>974</v>
      </c>
      <c r="D343" s="5" t="s">
        <v>87</v>
      </c>
      <c r="E343" s="5" t="s">
        <v>95</v>
      </c>
      <c r="F343" s="5" t="s">
        <v>194</v>
      </c>
      <c r="G343" s="5" t="s">
        <v>183</v>
      </c>
    </row>
    <row r="344" spans="2:7" x14ac:dyDescent="0.2">
      <c r="B344" s="3">
        <v>2003</v>
      </c>
      <c r="C344" s="35" t="s">
        <v>975</v>
      </c>
      <c r="D344" s="5" t="s">
        <v>87</v>
      </c>
      <c r="E344" s="5" t="s">
        <v>242</v>
      </c>
      <c r="F344" s="5" t="s">
        <v>250</v>
      </c>
      <c r="G344" s="5" t="s">
        <v>255</v>
      </c>
    </row>
    <row r="345" spans="2:7" x14ac:dyDescent="0.2">
      <c r="B345" s="3">
        <v>2003</v>
      </c>
      <c r="C345" s="35" t="s">
        <v>976</v>
      </c>
      <c r="D345" s="5" t="s">
        <v>87</v>
      </c>
      <c r="E345" s="5" t="s">
        <v>242</v>
      </c>
      <c r="F345" s="5" t="s">
        <v>260</v>
      </c>
      <c r="G345" s="5" t="s">
        <v>279</v>
      </c>
    </row>
    <row r="346" spans="2:7" x14ac:dyDescent="0.2">
      <c r="B346" s="3">
        <v>2003</v>
      </c>
      <c r="C346" s="35" t="s">
        <v>977</v>
      </c>
      <c r="D346" s="5" t="s">
        <v>87</v>
      </c>
      <c r="E346" s="5" t="s">
        <v>95</v>
      </c>
      <c r="F346" s="5" t="s">
        <v>123</v>
      </c>
      <c r="G346" s="5" t="s">
        <v>154</v>
      </c>
    </row>
    <row r="347" spans="2:7" x14ac:dyDescent="0.2">
      <c r="B347" s="3">
        <v>2003</v>
      </c>
      <c r="C347" s="35" t="s">
        <v>978</v>
      </c>
      <c r="D347" s="5" t="s">
        <v>87</v>
      </c>
      <c r="E347" s="5" t="s">
        <v>242</v>
      </c>
      <c r="F347" s="5" t="s">
        <v>260</v>
      </c>
      <c r="G347" s="5" t="s">
        <v>288</v>
      </c>
    </row>
    <row r="348" spans="2:7" x14ac:dyDescent="0.2">
      <c r="B348" s="3">
        <v>2003</v>
      </c>
      <c r="C348" s="35" t="s">
        <v>979</v>
      </c>
      <c r="D348" s="5" t="s">
        <v>87</v>
      </c>
      <c r="E348" s="5" t="s">
        <v>95</v>
      </c>
      <c r="F348" s="5" t="s">
        <v>194</v>
      </c>
      <c r="G348" s="5" t="s">
        <v>200</v>
      </c>
    </row>
    <row r="349" spans="2:7" x14ac:dyDescent="0.2">
      <c r="B349" s="3">
        <v>2003</v>
      </c>
      <c r="C349" s="35" t="s">
        <v>980</v>
      </c>
      <c r="D349" s="5" t="s">
        <v>87</v>
      </c>
      <c r="E349" s="5" t="s">
        <v>95</v>
      </c>
      <c r="F349" s="5" t="s">
        <v>194</v>
      </c>
      <c r="G349" s="5" t="s">
        <v>199</v>
      </c>
    </row>
    <row r="350" spans="2:7" x14ac:dyDescent="0.2">
      <c r="B350" s="3">
        <v>2003</v>
      </c>
      <c r="C350" s="35" t="s">
        <v>981</v>
      </c>
      <c r="D350" s="5" t="s">
        <v>306</v>
      </c>
      <c r="E350" s="5" t="s">
        <v>315</v>
      </c>
      <c r="F350" s="5" t="s">
        <v>317</v>
      </c>
      <c r="G350" s="5" t="s">
        <v>324</v>
      </c>
    </row>
    <row r="351" spans="2:7" x14ac:dyDescent="0.2">
      <c r="B351" s="3">
        <v>2003</v>
      </c>
      <c r="C351" s="35" t="s">
        <v>982</v>
      </c>
      <c r="D351" s="5" t="s">
        <v>87</v>
      </c>
      <c r="E351" s="5" t="s">
        <v>95</v>
      </c>
      <c r="F351" s="5" t="s">
        <v>237</v>
      </c>
      <c r="G351" s="5" t="s">
        <v>240</v>
      </c>
    </row>
    <row r="352" spans="2:7" x14ac:dyDescent="0.2">
      <c r="B352" s="3">
        <v>2003</v>
      </c>
      <c r="C352" s="35" t="s">
        <v>983</v>
      </c>
      <c r="D352" s="5" t="s">
        <v>87</v>
      </c>
      <c r="E352" s="5" t="s">
        <v>95</v>
      </c>
      <c r="F352" s="5" t="s">
        <v>123</v>
      </c>
      <c r="G352" s="5" t="s">
        <v>146</v>
      </c>
    </row>
    <row r="353" spans="2:7" x14ac:dyDescent="0.2">
      <c r="B353" s="3">
        <v>2003</v>
      </c>
      <c r="C353" s="35" t="s">
        <v>984</v>
      </c>
      <c r="D353" s="5" t="s">
        <v>87</v>
      </c>
      <c r="E353" s="5" t="s">
        <v>95</v>
      </c>
      <c r="F353" s="5" t="s">
        <v>194</v>
      </c>
      <c r="G353" s="5" t="s">
        <v>192</v>
      </c>
    </row>
    <row r="354" spans="2:7" x14ac:dyDescent="0.2">
      <c r="B354" s="3">
        <v>2003</v>
      </c>
      <c r="C354" s="35" t="s">
        <v>985</v>
      </c>
      <c r="D354" s="5" t="s">
        <v>87</v>
      </c>
      <c r="E354" s="5" t="s">
        <v>95</v>
      </c>
      <c r="F354" s="5" t="s">
        <v>123</v>
      </c>
      <c r="G354" s="5" t="s">
        <v>138</v>
      </c>
    </row>
    <row r="355" spans="2:7" x14ac:dyDescent="0.2">
      <c r="B355" s="3">
        <v>2003</v>
      </c>
      <c r="C355" s="35">
        <v>11178900</v>
      </c>
      <c r="D355" s="5" t="s">
        <v>87</v>
      </c>
      <c r="E355" s="5" t="s">
        <v>95</v>
      </c>
      <c r="F355" s="5" t="s">
        <v>237</v>
      </c>
      <c r="G355" s="5" t="s">
        <v>238</v>
      </c>
    </row>
    <row r="356" spans="2:7" x14ac:dyDescent="0.2">
      <c r="B356" s="3">
        <v>2003</v>
      </c>
      <c r="C356" s="35" t="s">
        <v>986</v>
      </c>
      <c r="D356" s="5" t="s">
        <v>87</v>
      </c>
      <c r="E356" s="5" t="s">
        <v>242</v>
      </c>
      <c r="F356" s="5" t="s">
        <v>260</v>
      </c>
      <c r="G356" s="5" t="s">
        <v>300</v>
      </c>
    </row>
    <row r="357" spans="2:7" x14ac:dyDescent="0.2">
      <c r="B357" s="3">
        <v>2003</v>
      </c>
      <c r="C357" s="35" t="s">
        <v>987</v>
      </c>
      <c r="D357" s="5" t="s">
        <v>87</v>
      </c>
      <c r="E357" s="5" t="s">
        <v>95</v>
      </c>
      <c r="F357" s="5" t="s">
        <v>110</v>
      </c>
      <c r="G357" s="5" t="s">
        <v>110</v>
      </c>
    </row>
    <row r="358" spans="2:7" x14ac:dyDescent="0.2">
      <c r="B358" s="3">
        <v>2003</v>
      </c>
      <c r="C358" s="35" t="s">
        <v>988</v>
      </c>
      <c r="D358" s="5" t="s">
        <v>87</v>
      </c>
      <c r="E358" s="5" t="s">
        <v>242</v>
      </c>
      <c r="F358" s="5" t="s">
        <v>260</v>
      </c>
      <c r="G358" s="5" t="s">
        <v>276</v>
      </c>
    </row>
    <row r="359" spans="2:7" x14ac:dyDescent="0.2">
      <c r="B359" s="3">
        <v>2003</v>
      </c>
      <c r="C359" s="35" t="s">
        <v>989</v>
      </c>
      <c r="D359" s="5" t="s">
        <v>87</v>
      </c>
      <c r="E359" s="5" t="s">
        <v>95</v>
      </c>
      <c r="F359" s="5" t="s">
        <v>123</v>
      </c>
      <c r="G359" s="5" t="s">
        <v>150</v>
      </c>
    </row>
    <row r="360" spans="2:7" x14ac:dyDescent="0.2">
      <c r="B360" s="3">
        <v>2003</v>
      </c>
      <c r="C360" s="35" t="s">
        <v>990</v>
      </c>
      <c r="D360" s="5" t="s">
        <v>306</v>
      </c>
      <c r="E360" s="5" t="s">
        <v>315</v>
      </c>
      <c r="F360" s="5" t="s">
        <v>236</v>
      </c>
      <c r="G360" s="5" t="s">
        <v>358</v>
      </c>
    </row>
    <row r="361" spans="2:7" x14ac:dyDescent="0.2">
      <c r="B361" s="3">
        <v>2003</v>
      </c>
      <c r="C361" s="35" t="s">
        <v>991</v>
      </c>
      <c r="D361" s="5" t="s">
        <v>87</v>
      </c>
      <c r="E361" s="5" t="s">
        <v>95</v>
      </c>
      <c r="F361" s="5" t="s">
        <v>96</v>
      </c>
      <c r="G361" s="5" t="s">
        <v>98</v>
      </c>
    </row>
    <row r="362" spans="2:7" x14ac:dyDescent="0.2">
      <c r="B362" s="3">
        <v>2003</v>
      </c>
      <c r="C362" s="35" t="s">
        <v>992</v>
      </c>
      <c r="D362" s="5" t="s">
        <v>87</v>
      </c>
      <c r="E362" s="5" t="s">
        <v>95</v>
      </c>
      <c r="F362" s="5" t="s">
        <v>229</v>
      </c>
      <c r="G362" s="5" t="s">
        <v>232</v>
      </c>
    </row>
    <row r="363" spans="2:7" x14ac:dyDescent="0.2">
      <c r="B363" s="3">
        <v>2003</v>
      </c>
      <c r="C363" s="35" t="s">
        <v>993</v>
      </c>
      <c r="D363" s="5" t="s">
        <v>87</v>
      </c>
      <c r="E363" s="5" t="s">
        <v>95</v>
      </c>
      <c r="F363" s="5" t="s">
        <v>194</v>
      </c>
      <c r="G363" s="5" t="s">
        <v>349</v>
      </c>
    </row>
    <row r="364" spans="2:7" x14ac:dyDescent="0.2">
      <c r="B364" s="3">
        <v>2003</v>
      </c>
      <c r="C364" s="35" t="s">
        <v>994</v>
      </c>
      <c r="D364" s="5" t="s">
        <v>87</v>
      </c>
      <c r="E364" s="5" t="s">
        <v>95</v>
      </c>
      <c r="F364" s="5" t="s">
        <v>194</v>
      </c>
      <c r="G364" s="5" t="s">
        <v>196</v>
      </c>
    </row>
    <row r="365" spans="2:7" x14ac:dyDescent="0.2">
      <c r="B365" s="3">
        <v>2003</v>
      </c>
      <c r="C365" s="35">
        <v>9210988</v>
      </c>
      <c r="D365" s="5" t="s">
        <v>87</v>
      </c>
      <c r="E365" s="5" t="s">
        <v>242</v>
      </c>
      <c r="F365" s="5" t="s">
        <v>260</v>
      </c>
      <c r="G365" s="5" t="s">
        <v>294</v>
      </c>
    </row>
    <row r="366" spans="2:7" x14ac:dyDescent="0.2">
      <c r="B366" s="3">
        <v>2003</v>
      </c>
      <c r="C366" s="35" t="s">
        <v>995</v>
      </c>
      <c r="D366" s="5" t="s">
        <v>87</v>
      </c>
      <c r="E366" s="5" t="s">
        <v>242</v>
      </c>
      <c r="F366" s="5" t="s">
        <v>260</v>
      </c>
      <c r="G366" s="5" t="s">
        <v>286</v>
      </c>
    </row>
    <row r="367" spans="2:7" x14ac:dyDescent="0.2">
      <c r="B367" s="3">
        <v>2003</v>
      </c>
      <c r="C367" s="35" t="s">
        <v>996</v>
      </c>
      <c r="D367" s="5" t="s">
        <v>87</v>
      </c>
      <c r="E367" s="5" t="s">
        <v>95</v>
      </c>
      <c r="F367" s="5" t="s">
        <v>174</v>
      </c>
      <c r="G367" s="5" t="s">
        <v>186</v>
      </c>
    </row>
    <row r="368" spans="2:7" x14ac:dyDescent="0.2">
      <c r="B368" s="3">
        <v>2003</v>
      </c>
      <c r="C368" s="35" t="s">
        <v>997</v>
      </c>
      <c r="D368" s="5" t="s">
        <v>87</v>
      </c>
      <c r="E368" s="5" t="s">
        <v>95</v>
      </c>
      <c r="F368" s="5" t="s">
        <v>123</v>
      </c>
      <c r="G368" s="5" t="s">
        <v>139</v>
      </c>
    </row>
    <row r="369" spans="2:7" x14ac:dyDescent="0.2">
      <c r="B369" s="3">
        <v>2003</v>
      </c>
      <c r="C369" s="35" t="s">
        <v>998</v>
      </c>
      <c r="D369" s="5" t="s">
        <v>87</v>
      </c>
      <c r="E369" s="5" t="s">
        <v>95</v>
      </c>
      <c r="F369" s="5" t="s">
        <v>194</v>
      </c>
      <c r="G369" s="5" t="s">
        <v>210</v>
      </c>
    </row>
    <row r="370" spans="2:7" x14ac:dyDescent="0.2">
      <c r="B370" s="3">
        <v>2003</v>
      </c>
      <c r="C370" s="35" t="s">
        <v>999</v>
      </c>
      <c r="D370" s="5" t="s">
        <v>87</v>
      </c>
      <c r="E370" s="5" t="s">
        <v>95</v>
      </c>
      <c r="F370" s="5" t="s">
        <v>194</v>
      </c>
      <c r="G370" s="5" t="s">
        <v>221</v>
      </c>
    </row>
    <row r="371" spans="2:7" x14ac:dyDescent="0.2">
      <c r="B371" s="3">
        <v>2003</v>
      </c>
      <c r="C371" s="35" t="s">
        <v>1000</v>
      </c>
      <c r="D371" s="5" t="s">
        <v>87</v>
      </c>
      <c r="E371" s="5" t="s">
        <v>95</v>
      </c>
      <c r="F371" s="5" t="s">
        <v>174</v>
      </c>
      <c r="G371" s="5" t="s">
        <v>183</v>
      </c>
    </row>
    <row r="372" spans="2:7" x14ac:dyDescent="0.2">
      <c r="B372" s="3">
        <v>2003</v>
      </c>
      <c r="C372" s="35" t="s">
        <v>1001</v>
      </c>
      <c r="D372" s="5" t="s">
        <v>87</v>
      </c>
      <c r="E372" s="5" t="s">
        <v>95</v>
      </c>
      <c r="F372" s="5" t="s">
        <v>103</v>
      </c>
      <c r="G372" s="5" t="s">
        <v>103</v>
      </c>
    </row>
    <row r="373" spans="2:7" x14ac:dyDescent="0.2">
      <c r="B373" s="3">
        <v>2003</v>
      </c>
      <c r="C373" s="35" t="s">
        <v>1002</v>
      </c>
      <c r="D373" s="5" t="s">
        <v>87</v>
      </c>
      <c r="E373" s="5" t="s">
        <v>95</v>
      </c>
      <c r="F373" s="5" t="s">
        <v>194</v>
      </c>
      <c r="G373" s="5" t="s">
        <v>220</v>
      </c>
    </row>
    <row r="374" spans="2:7" x14ac:dyDescent="0.2">
      <c r="B374" s="3">
        <v>2003</v>
      </c>
      <c r="C374" s="35" t="s">
        <v>1003</v>
      </c>
      <c r="D374" s="5" t="s">
        <v>87</v>
      </c>
      <c r="E374" s="5" t="s">
        <v>95</v>
      </c>
      <c r="F374" s="5" t="s">
        <v>194</v>
      </c>
      <c r="G374" s="5" t="s">
        <v>203</v>
      </c>
    </row>
    <row r="375" spans="2:7" x14ac:dyDescent="0.2">
      <c r="B375" s="3">
        <v>2003</v>
      </c>
      <c r="C375" s="35" t="s">
        <v>1004</v>
      </c>
      <c r="D375" s="5" t="s">
        <v>306</v>
      </c>
      <c r="E375" s="5" t="s">
        <v>311</v>
      </c>
      <c r="F375" s="5" t="s">
        <v>115</v>
      </c>
      <c r="G375" s="5" t="s">
        <v>118</v>
      </c>
    </row>
    <row r="376" spans="2:7" x14ac:dyDescent="0.2">
      <c r="B376" s="3">
        <v>2003</v>
      </c>
      <c r="C376" s="35" t="s">
        <v>1005</v>
      </c>
      <c r="D376" s="5" t="s">
        <v>87</v>
      </c>
      <c r="E376" s="5" t="s">
        <v>95</v>
      </c>
      <c r="F376" s="5" t="s">
        <v>194</v>
      </c>
      <c r="G376" s="5" t="s">
        <v>191</v>
      </c>
    </row>
    <row r="377" spans="2:7" x14ac:dyDescent="0.2">
      <c r="B377" s="3">
        <v>2003</v>
      </c>
      <c r="C377" s="35" t="s">
        <v>1006</v>
      </c>
      <c r="D377" s="5" t="s">
        <v>87</v>
      </c>
      <c r="E377" s="5" t="s">
        <v>242</v>
      </c>
      <c r="F377" s="5" t="s">
        <v>260</v>
      </c>
      <c r="G377" s="5" t="s">
        <v>262</v>
      </c>
    </row>
    <row r="378" spans="2:7" x14ac:dyDescent="0.2">
      <c r="B378" s="3">
        <v>2003</v>
      </c>
      <c r="C378" s="35" t="s">
        <v>1007</v>
      </c>
      <c r="D378" s="5" t="s">
        <v>87</v>
      </c>
      <c r="E378" s="5" t="s">
        <v>95</v>
      </c>
      <c r="F378" s="5" t="s">
        <v>194</v>
      </c>
      <c r="G378" s="5" t="s">
        <v>207</v>
      </c>
    </row>
    <row r="379" spans="2:7" x14ac:dyDescent="0.2">
      <c r="B379" s="3">
        <v>2003</v>
      </c>
      <c r="C379" s="35" t="s">
        <v>1008</v>
      </c>
      <c r="D379" s="5" t="s">
        <v>87</v>
      </c>
      <c r="E379" s="5" t="s">
        <v>95</v>
      </c>
      <c r="F379" s="5" t="s">
        <v>123</v>
      </c>
      <c r="G379" s="5" t="s">
        <v>125</v>
      </c>
    </row>
    <row r="380" spans="2:7" x14ac:dyDescent="0.2">
      <c r="B380" s="3">
        <v>2003</v>
      </c>
      <c r="C380" s="35" t="s">
        <v>1009</v>
      </c>
      <c r="D380" s="5" t="s">
        <v>87</v>
      </c>
      <c r="E380" s="5" t="s">
        <v>95</v>
      </c>
      <c r="F380" s="5" t="s">
        <v>123</v>
      </c>
      <c r="G380" s="5" t="s">
        <v>145</v>
      </c>
    </row>
    <row r="381" spans="2:7" x14ac:dyDescent="0.2">
      <c r="B381" s="3">
        <v>2003</v>
      </c>
      <c r="C381" s="35" t="s">
        <v>1010</v>
      </c>
      <c r="D381" s="5" t="s">
        <v>87</v>
      </c>
      <c r="E381" s="5" t="s">
        <v>95</v>
      </c>
      <c r="F381" s="5" t="s">
        <v>162</v>
      </c>
      <c r="G381" s="5" t="s">
        <v>163</v>
      </c>
    </row>
    <row r="382" spans="2:7" x14ac:dyDescent="0.2">
      <c r="B382" s="3">
        <v>2003</v>
      </c>
      <c r="C382" s="35" t="s">
        <v>1011</v>
      </c>
      <c r="D382" s="5" t="s">
        <v>306</v>
      </c>
      <c r="E382" s="5" t="s">
        <v>315</v>
      </c>
      <c r="F382" s="5" t="s">
        <v>317</v>
      </c>
      <c r="G382" s="5" t="s">
        <v>332</v>
      </c>
    </row>
    <row r="383" spans="2:7" x14ac:dyDescent="0.2">
      <c r="B383" s="3">
        <v>2003</v>
      </c>
      <c r="C383" s="35" t="s">
        <v>1012</v>
      </c>
      <c r="D383" s="5" t="s">
        <v>87</v>
      </c>
      <c r="E383" s="5" t="s">
        <v>95</v>
      </c>
      <c r="F383" s="5" t="s">
        <v>123</v>
      </c>
      <c r="G383" s="5" t="s">
        <v>142</v>
      </c>
    </row>
    <row r="384" spans="2:7" x14ac:dyDescent="0.2">
      <c r="B384" s="3">
        <v>2003</v>
      </c>
      <c r="C384" s="35" t="s">
        <v>1013</v>
      </c>
      <c r="D384" s="5" t="s">
        <v>87</v>
      </c>
      <c r="E384" s="5" t="s">
        <v>95</v>
      </c>
      <c r="F384" s="5" t="s">
        <v>226</v>
      </c>
      <c r="G384" s="5" t="s">
        <v>227</v>
      </c>
    </row>
    <row r="385" spans="2:7" x14ac:dyDescent="0.2">
      <c r="B385" s="3">
        <v>2003</v>
      </c>
      <c r="C385" s="35" t="s">
        <v>1014</v>
      </c>
      <c r="D385" s="5" t="s">
        <v>87</v>
      </c>
      <c r="E385" s="5" t="s">
        <v>95</v>
      </c>
      <c r="F385" s="5" t="s">
        <v>123</v>
      </c>
      <c r="G385" s="5" t="s">
        <v>153</v>
      </c>
    </row>
    <row r="386" spans="2:7" x14ac:dyDescent="0.2">
      <c r="B386" s="3">
        <v>2003</v>
      </c>
      <c r="C386" s="35" t="s">
        <v>1015</v>
      </c>
      <c r="D386" s="5" t="s">
        <v>87</v>
      </c>
      <c r="E386" s="5" t="s">
        <v>88</v>
      </c>
      <c r="F386" s="5" t="s">
        <v>92</v>
      </c>
      <c r="G386" s="5" t="s">
        <v>94</v>
      </c>
    </row>
    <row r="387" spans="2:7" x14ac:dyDescent="0.2">
      <c r="B387" s="3">
        <v>2003</v>
      </c>
      <c r="C387" s="35" t="s">
        <v>1016</v>
      </c>
      <c r="D387" s="5" t="s">
        <v>87</v>
      </c>
      <c r="E387" s="5" t="s">
        <v>95</v>
      </c>
      <c r="F387" s="5" t="s">
        <v>115</v>
      </c>
      <c r="G387" s="5" t="s">
        <v>116</v>
      </c>
    </row>
    <row r="388" spans="2:7" x14ac:dyDescent="0.2">
      <c r="B388" s="3">
        <v>2003</v>
      </c>
      <c r="C388" s="35" t="s">
        <v>1017</v>
      </c>
      <c r="D388" s="5" t="s">
        <v>87</v>
      </c>
      <c r="E388" s="5" t="s">
        <v>95</v>
      </c>
      <c r="F388" s="5" t="s">
        <v>222</v>
      </c>
      <c r="G388" s="5" t="s">
        <v>225</v>
      </c>
    </row>
    <row r="389" spans="2:7" x14ac:dyDescent="0.2">
      <c r="B389" s="3">
        <v>2003</v>
      </c>
      <c r="C389" s="35" t="s">
        <v>1018</v>
      </c>
      <c r="D389" s="5" t="s">
        <v>87</v>
      </c>
      <c r="E389" s="5" t="s">
        <v>95</v>
      </c>
      <c r="F389" s="5" t="s">
        <v>123</v>
      </c>
      <c r="G389" s="5" t="s">
        <v>349</v>
      </c>
    </row>
    <row r="390" spans="2:7" x14ac:dyDescent="0.2">
      <c r="B390" s="3">
        <v>2003</v>
      </c>
      <c r="C390" s="35" t="s">
        <v>1019</v>
      </c>
      <c r="D390" s="5" t="s">
        <v>87</v>
      </c>
      <c r="E390" s="5" t="s">
        <v>95</v>
      </c>
      <c r="F390" s="5" t="s">
        <v>194</v>
      </c>
      <c r="G390" s="5" t="s">
        <v>198</v>
      </c>
    </row>
    <row r="391" spans="2:7" x14ac:dyDescent="0.2">
      <c r="B391" s="3">
        <v>2003</v>
      </c>
      <c r="C391" s="35" t="s">
        <v>1020</v>
      </c>
      <c r="D391" s="5" t="s">
        <v>87</v>
      </c>
      <c r="E391" s="5" t="s">
        <v>95</v>
      </c>
      <c r="F391" s="5" t="s">
        <v>115</v>
      </c>
      <c r="G391" s="5" t="s">
        <v>118</v>
      </c>
    </row>
    <row r="392" spans="2:7" x14ac:dyDescent="0.2">
      <c r="B392" s="3">
        <v>2003</v>
      </c>
      <c r="C392" s="35" t="s">
        <v>1021</v>
      </c>
      <c r="D392" s="5" t="s">
        <v>87</v>
      </c>
      <c r="E392" s="5" t="s">
        <v>95</v>
      </c>
      <c r="F392" s="5" t="s">
        <v>123</v>
      </c>
      <c r="G392" s="5" t="s">
        <v>127</v>
      </c>
    </row>
    <row r="393" spans="2:7" x14ac:dyDescent="0.2">
      <c r="B393" s="3">
        <v>2003</v>
      </c>
      <c r="C393" s="35" t="s">
        <v>1022</v>
      </c>
      <c r="D393" s="5" t="s">
        <v>87</v>
      </c>
      <c r="E393" s="5" t="s">
        <v>95</v>
      </c>
      <c r="F393" s="5" t="s">
        <v>123</v>
      </c>
      <c r="G393" s="5" t="s">
        <v>148</v>
      </c>
    </row>
    <row r="394" spans="2:7" x14ac:dyDescent="0.2">
      <c r="B394" s="3">
        <v>2003</v>
      </c>
      <c r="C394" s="35" t="s">
        <v>1023</v>
      </c>
      <c r="D394" s="5" t="s">
        <v>87</v>
      </c>
      <c r="E394" s="5" t="s">
        <v>242</v>
      </c>
      <c r="F394" s="5" t="s">
        <v>226</v>
      </c>
      <c r="G394" s="5" t="s">
        <v>228</v>
      </c>
    </row>
    <row r="395" spans="2:7" x14ac:dyDescent="0.2">
      <c r="B395" s="3">
        <v>2003</v>
      </c>
      <c r="C395" s="35" t="s">
        <v>1024</v>
      </c>
      <c r="D395" s="5" t="s">
        <v>306</v>
      </c>
      <c r="E395" s="5" t="s">
        <v>315</v>
      </c>
      <c r="F395" s="5" t="s">
        <v>317</v>
      </c>
      <c r="G395" s="5" t="s">
        <v>334</v>
      </c>
    </row>
    <row r="396" spans="2:7" x14ac:dyDescent="0.2">
      <c r="B396" s="3">
        <v>2003</v>
      </c>
      <c r="C396" s="35" t="s">
        <v>1025</v>
      </c>
      <c r="D396" s="5" t="s">
        <v>87</v>
      </c>
      <c r="E396" s="5" t="s">
        <v>95</v>
      </c>
      <c r="F396" s="5" t="s">
        <v>174</v>
      </c>
      <c r="G396" s="5" t="s">
        <v>180</v>
      </c>
    </row>
    <row r="397" spans="2:7" x14ac:dyDescent="0.2">
      <c r="B397" s="3">
        <v>2003</v>
      </c>
      <c r="C397" s="35" t="s">
        <v>1026</v>
      </c>
      <c r="D397" s="5" t="s">
        <v>87</v>
      </c>
      <c r="E397" s="5" t="s">
        <v>95</v>
      </c>
      <c r="F397" s="5" t="s">
        <v>174</v>
      </c>
      <c r="G397" s="5" t="s">
        <v>188</v>
      </c>
    </row>
    <row r="398" spans="2:7" x14ac:dyDescent="0.2">
      <c r="B398" s="3">
        <v>2003</v>
      </c>
      <c r="C398" s="35" t="s">
        <v>1027</v>
      </c>
      <c r="D398" s="5" t="s">
        <v>87</v>
      </c>
      <c r="E398" s="5" t="s">
        <v>95</v>
      </c>
      <c r="F398" s="5" t="s">
        <v>162</v>
      </c>
      <c r="G398" s="5" t="s">
        <v>165</v>
      </c>
    </row>
    <row r="399" spans="2:7" x14ac:dyDescent="0.2">
      <c r="B399" s="3">
        <v>2003</v>
      </c>
      <c r="C399" s="35" t="s">
        <v>1028</v>
      </c>
      <c r="D399" s="5" t="s">
        <v>87</v>
      </c>
      <c r="E399" s="5" t="s">
        <v>242</v>
      </c>
      <c r="F399" s="5" t="s">
        <v>236</v>
      </c>
      <c r="G399" s="5" t="s">
        <v>236</v>
      </c>
    </row>
    <row r="400" spans="2:7" x14ac:dyDescent="0.2">
      <c r="B400" s="3">
        <v>2003</v>
      </c>
      <c r="C400" s="35" t="s">
        <v>1029</v>
      </c>
      <c r="D400" s="5" t="s">
        <v>87</v>
      </c>
      <c r="E400" s="5" t="s">
        <v>95</v>
      </c>
      <c r="F400" s="5" t="s">
        <v>123</v>
      </c>
      <c r="G400" s="5" t="s">
        <v>134</v>
      </c>
    </row>
    <row r="401" spans="2:7" x14ac:dyDescent="0.2">
      <c r="B401" s="3">
        <v>2003</v>
      </c>
      <c r="C401" s="35" t="s">
        <v>1030</v>
      </c>
      <c r="D401" s="5" t="s">
        <v>87</v>
      </c>
      <c r="E401" s="5" t="s">
        <v>95</v>
      </c>
      <c r="F401" s="5" t="s">
        <v>123</v>
      </c>
      <c r="G401" s="5" t="s">
        <v>129</v>
      </c>
    </row>
    <row r="402" spans="2:7" x14ac:dyDescent="0.2">
      <c r="B402" s="3">
        <v>2003</v>
      </c>
      <c r="C402" s="35" t="s">
        <v>1031</v>
      </c>
      <c r="D402" s="5" t="s">
        <v>87</v>
      </c>
      <c r="E402" s="5" t="s">
        <v>242</v>
      </c>
      <c r="F402" s="5" t="s">
        <v>260</v>
      </c>
      <c r="G402" s="5" t="s">
        <v>292</v>
      </c>
    </row>
    <row r="403" spans="2:7" x14ac:dyDescent="0.2">
      <c r="B403" s="3">
        <v>2003</v>
      </c>
      <c r="C403" s="35" t="s">
        <v>1032</v>
      </c>
      <c r="D403" s="5" t="s">
        <v>87</v>
      </c>
      <c r="E403" s="5" t="s">
        <v>242</v>
      </c>
      <c r="F403" s="5" t="s">
        <v>260</v>
      </c>
      <c r="G403" s="5" t="s">
        <v>293</v>
      </c>
    </row>
    <row r="404" spans="2:7" x14ac:dyDescent="0.2">
      <c r="B404" s="3">
        <v>2003</v>
      </c>
      <c r="C404" s="35" t="s">
        <v>1033</v>
      </c>
      <c r="D404" s="5" t="s">
        <v>87</v>
      </c>
      <c r="E404" s="5" t="s">
        <v>242</v>
      </c>
      <c r="F404" s="5" t="s">
        <v>236</v>
      </c>
      <c r="G404" s="5" t="s">
        <v>357</v>
      </c>
    </row>
    <row r="405" spans="2:7" x14ac:dyDescent="0.2">
      <c r="B405" s="3">
        <v>2003</v>
      </c>
      <c r="C405" s="35" t="s">
        <v>1034</v>
      </c>
      <c r="D405" s="5" t="s">
        <v>87</v>
      </c>
      <c r="E405" s="5" t="s">
        <v>242</v>
      </c>
      <c r="F405" s="5" t="s">
        <v>260</v>
      </c>
      <c r="G405" s="5" t="s">
        <v>272</v>
      </c>
    </row>
    <row r="406" spans="2:7" x14ac:dyDescent="0.2">
      <c r="B406" s="3">
        <v>2003</v>
      </c>
      <c r="C406" s="35" t="s">
        <v>1035</v>
      </c>
      <c r="D406" s="5" t="s">
        <v>87</v>
      </c>
      <c r="E406" s="5" t="s">
        <v>95</v>
      </c>
      <c r="F406" s="5" t="s">
        <v>162</v>
      </c>
      <c r="G406" s="5" t="s">
        <v>166</v>
      </c>
    </row>
    <row r="407" spans="2:7" x14ac:dyDescent="0.2">
      <c r="B407" s="3">
        <v>2003</v>
      </c>
      <c r="C407" s="35" t="s">
        <v>1036</v>
      </c>
      <c r="D407" s="5" t="s">
        <v>87</v>
      </c>
      <c r="E407" s="5" t="s">
        <v>242</v>
      </c>
      <c r="F407" s="5" t="s">
        <v>301</v>
      </c>
      <c r="G407" s="5" t="s">
        <v>303</v>
      </c>
    </row>
    <row r="408" spans="2:7" x14ac:dyDescent="0.2">
      <c r="B408" s="3">
        <v>2003</v>
      </c>
      <c r="C408" s="35" t="s">
        <v>1037</v>
      </c>
      <c r="D408" s="5" t="s">
        <v>87</v>
      </c>
      <c r="E408" s="5" t="s">
        <v>95</v>
      </c>
      <c r="F408" s="5" t="s">
        <v>112</v>
      </c>
      <c r="G408" s="5" t="s">
        <v>112</v>
      </c>
    </row>
    <row r="409" spans="2:7" x14ac:dyDescent="0.2">
      <c r="B409" s="3">
        <v>2003</v>
      </c>
      <c r="C409" s="35" t="s">
        <v>1038</v>
      </c>
      <c r="D409" s="5" t="s">
        <v>87</v>
      </c>
      <c r="E409" s="5" t="s">
        <v>95</v>
      </c>
      <c r="F409" s="5" t="s">
        <v>194</v>
      </c>
      <c r="G409" s="5" t="s">
        <v>195</v>
      </c>
    </row>
    <row r="410" spans="2:7" x14ac:dyDescent="0.2">
      <c r="B410" s="3">
        <v>2003</v>
      </c>
      <c r="C410" s="35" t="s">
        <v>1039</v>
      </c>
      <c r="D410" s="5" t="s">
        <v>306</v>
      </c>
      <c r="E410" s="5" t="s">
        <v>315</v>
      </c>
      <c r="F410" s="5" t="s">
        <v>317</v>
      </c>
      <c r="G410" s="5" t="s">
        <v>323</v>
      </c>
    </row>
    <row r="411" spans="2:7" x14ac:dyDescent="0.2">
      <c r="B411" s="3">
        <v>2003</v>
      </c>
      <c r="C411" s="35" t="s">
        <v>1040</v>
      </c>
      <c r="D411" s="5" t="s">
        <v>87</v>
      </c>
      <c r="E411" s="5" t="s">
        <v>95</v>
      </c>
      <c r="F411" s="5" t="s">
        <v>157</v>
      </c>
      <c r="G411" s="5" t="s">
        <v>157</v>
      </c>
    </row>
    <row r="412" spans="2:7" x14ac:dyDescent="0.2">
      <c r="B412" s="3">
        <v>2003</v>
      </c>
      <c r="C412" s="35" t="s">
        <v>1041</v>
      </c>
      <c r="D412" s="5" t="s">
        <v>306</v>
      </c>
      <c r="E412" s="5" t="s">
        <v>315</v>
      </c>
      <c r="F412" s="5" t="s">
        <v>110</v>
      </c>
      <c r="G412" s="5" t="s">
        <v>110</v>
      </c>
    </row>
    <row r="413" spans="2:7" x14ac:dyDescent="0.2">
      <c r="B413" s="3">
        <v>2003</v>
      </c>
      <c r="C413" s="35" t="s">
        <v>1042</v>
      </c>
      <c r="D413" s="5" t="s">
        <v>306</v>
      </c>
      <c r="E413" s="5" t="s">
        <v>315</v>
      </c>
      <c r="F413" s="5" t="s">
        <v>317</v>
      </c>
      <c r="G413" s="5" t="s">
        <v>331</v>
      </c>
    </row>
    <row r="414" spans="2:7" x14ac:dyDescent="0.2">
      <c r="B414" s="3">
        <v>2003</v>
      </c>
      <c r="C414" s="35" t="s">
        <v>1043</v>
      </c>
      <c r="D414" s="5" t="s">
        <v>87</v>
      </c>
      <c r="E414" s="5" t="s">
        <v>242</v>
      </c>
      <c r="F414" s="5" t="s">
        <v>260</v>
      </c>
      <c r="G414" s="5" t="s">
        <v>267</v>
      </c>
    </row>
    <row r="415" spans="2:7" x14ac:dyDescent="0.2">
      <c r="B415" s="3">
        <v>2003</v>
      </c>
      <c r="C415" s="35" t="s">
        <v>1044</v>
      </c>
      <c r="D415" s="5" t="s">
        <v>87</v>
      </c>
      <c r="E415" s="5" t="s">
        <v>242</v>
      </c>
      <c r="F415" s="5" t="s">
        <v>301</v>
      </c>
      <c r="G415" s="5" t="s">
        <v>305</v>
      </c>
    </row>
    <row r="416" spans="2:7" x14ac:dyDescent="0.2">
      <c r="B416" s="3">
        <v>2003</v>
      </c>
      <c r="C416" s="35" t="s">
        <v>1045</v>
      </c>
      <c r="D416" s="5" t="s">
        <v>87</v>
      </c>
      <c r="E416" s="5" t="s">
        <v>95</v>
      </c>
      <c r="F416" s="5" t="s">
        <v>123</v>
      </c>
      <c r="G416" s="5" t="s">
        <v>350</v>
      </c>
    </row>
    <row r="417" spans="2:7" x14ac:dyDescent="0.2">
      <c r="B417" s="3">
        <v>2003</v>
      </c>
      <c r="C417" s="35" t="s">
        <v>1046</v>
      </c>
      <c r="D417" s="5" t="s">
        <v>87</v>
      </c>
      <c r="E417" s="5" t="s">
        <v>95</v>
      </c>
      <c r="F417" s="5" t="s">
        <v>174</v>
      </c>
      <c r="G417" s="5" t="s">
        <v>177</v>
      </c>
    </row>
    <row r="418" spans="2:7" x14ac:dyDescent="0.2">
      <c r="B418" s="3">
        <v>2003</v>
      </c>
      <c r="C418" s="35" t="s">
        <v>1047</v>
      </c>
      <c r="D418" s="5" t="s">
        <v>87</v>
      </c>
      <c r="E418" s="5" t="s">
        <v>242</v>
      </c>
      <c r="F418" s="5" t="s">
        <v>250</v>
      </c>
      <c r="G418" s="5" t="s">
        <v>254</v>
      </c>
    </row>
    <row r="419" spans="2:7" x14ac:dyDescent="0.2">
      <c r="B419" s="3">
        <v>2003</v>
      </c>
      <c r="C419" s="35" t="s">
        <v>1048</v>
      </c>
      <c r="D419" s="5" t="s">
        <v>87</v>
      </c>
      <c r="E419" s="5" t="s">
        <v>95</v>
      </c>
      <c r="F419" s="5" t="s">
        <v>123</v>
      </c>
      <c r="G419" s="5" t="s">
        <v>140</v>
      </c>
    </row>
    <row r="420" spans="2:7" x14ac:dyDescent="0.2">
      <c r="B420" s="3">
        <v>2003</v>
      </c>
      <c r="C420" s="35" t="s">
        <v>1049</v>
      </c>
      <c r="D420" s="5" t="s">
        <v>87</v>
      </c>
      <c r="E420" s="5" t="s">
        <v>95</v>
      </c>
      <c r="F420" s="5" t="s">
        <v>174</v>
      </c>
      <c r="G420" s="5" t="s">
        <v>193</v>
      </c>
    </row>
    <row r="421" spans="2:7" x14ac:dyDescent="0.2">
      <c r="B421" s="3">
        <v>2003</v>
      </c>
      <c r="C421" s="35" t="s">
        <v>1050</v>
      </c>
      <c r="D421" s="5" t="s">
        <v>87</v>
      </c>
      <c r="E421" s="5" t="s">
        <v>95</v>
      </c>
      <c r="F421" s="5" t="s">
        <v>194</v>
      </c>
      <c r="G421" s="5" t="s">
        <v>206</v>
      </c>
    </row>
    <row r="422" spans="2:7" x14ac:dyDescent="0.2">
      <c r="B422" s="3">
        <v>2003</v>
      </c>
      <c r="C422" s="35" t="s">
        <v>1051</v>
      </c>
      <c r="D422" s="5" t="s">
        <v>87</v>
      </c>
      <c r="E422" s="5" t="s">
        <v>95</v>
      </c>
      <c r="F422" s="5" t="s">
        <v>194</v>
      </c>
      <c r="G422" s="5" t="s">
        <v>354</v>
      </c>
    </row>
    <row r="423" spans="2:7" x14ac:dyDescent="0.2">
      <c r="B423" s="3">
        <v>2003</v>
      </c>
      <c r="C423" s="35" t="s">
        <v>1052</v>
      </c>
      <c r="D423" s="5" t="s">
        <v>87</v>
      </c>
      <c r="E423" s="5" t="s">
        <v>95</v>
      </c>
      <c r="F423" s="5" t="s">
        <v>96</v>
      </c>
      <c r="G423" s="5" t="s">
        <v>97</v>
      </c>
    </row>
    <row r="424" spans="2:7" x14ac:dyDescent="0.2">
      <c r="B424" s="3">
        <v>2003</v>
      </c>
      <c r="C424" s="35" t="s">
        <v>1053</v>
      </c>
      <c r="D424" s="5" t="s">
        <v>87</v>
      </c>
      <c r="E424" s="5" t="s">
        <v>242</v>
      </c>
      <c r="F424" s="5" t="s">
        <v>246</v>
      </c>
      <c r="G424" s="5" t="s">
        <v>246</v>
      </c>
    </row>
    <row r="425" spans="2:7" x14ac:dyDescent="0.2">
      <c r="B425" s="3">
        <v>2003</v>
      </c>
      <c r="C425" s="35" t="s">
        <v>1054</v>
      </c>
      <c r="D425" s="5" t="s">
        <v>87</v>
      </c>
      <c r="E425" s="5" t="s">
        <v>95</v>
      </c>
      <c r="F425" s="5" t="s">
        <v>123</v>
      </c>
      <c r="G425" s="5" t="s">
        <v>351</v>
      </c>
    </row>
    <row r="426" spans="2:7" x14ac:dyDescent="0.2">
      <c r="B426" s="3">
        <v>2003</v>
      </c>
      <c r="C426" s="35" t="s">
        <v>1055</v>
      </c>
      <c r="D426" s="5" t="s">
        <v>87</v>
      </c>
      <c r="E426" s="5" t="s">
        <v>95</v>
      </c>
      <c r="F426" s="5" t="s">
        <v>123</v>
      </c>
      <c r="G426" s="5" t="s">
        <v>149</v>
      </c>
    </row>
    <row r="427" spans="2:7" x14ac:dyDescent="0.2">
      <c r="B427" s="3">
        <v>2003</v>
      </c>
      <c r="C427" s="35" t="s">
        <v>1056</v>
      </c>
      <c r="D427" s="5" t="s">
        <v>87</v>
      </c>
      <c r="E427" s="5" t="s">
        <v>95</v>
      </c>
      <c r="F427" s="5" t="s">
        <v>162</v>
      </c>
      <c r="G427" s="5" t="s">
        <v>164</v>
      </c>
    </row>
    <row r="428" spans="2:7" x14ac:dyDescent="0.2">
      <c r="B428" s="3">
        <v>2003</v>
      </c>
      <c r="C428" s="35" t="s">
        <v>1057</v>
      </c>
      <c r="D428" s="5" t="s">
        <v>306</v>
      </c>
      <c r="E428" s="5" t="s">
        <v>315</v>
      </c>
      <c r="F428" s="5" t="s">
        <v>339</v>
      </c>
      <c r="G428" s="5" t="s">
        <v>342</v>
      </c>
    </row>
    <row r="429" spans="2:7" x14ac:dyDescent="0.2">
      <c r="B429" s="3">
        <v>2003</v>
      </c>
      <c r="C429" s="35" t="s">
        <v>1058</v>
      </c>
      <c r="D429" s="5" t="s">
        <v>306</v>
      </c>
      <c r="E429" s="5" t="s">
        <v>315</v>
      </c>
      <c r="F429" s="5" t="s">
        <v>317</v>
      </c>
      <c r="G429" s="5" t="s">
        <v>320</v>
      </c>
    </row>
    <row r="430" spans="2:7" x14ac:dyDescent="0.2">
      <c r="B430" s="3">
        <v>2003</v>
      </c>
      <c r="C430" s="35">
        <v>1540000</v>
      </c>
      <c r="D430" s="5" t="s">
        <v>306</v>
      </c>
      <c r="E430" s="5" t="s">
        <v>311</v>
      </c>
      <c r="F430" s="5" t="s">
        <v>359</v>
      </c>
      <c r="G430" s="5" t="s">
        <v>361</v>
      </c>
    </row>
    <row r="431" spans="2:7" x14ac:dyDescent="0.2">
      <c r="B431" s="3">
        <v>2003</v>
      </c>
      <c r="C431" s="35" t="s">
        <v>1059</v>
      </c>
      <c r="D431" s="5" t="s">
        <v>87</v>
      </c>
      <c r="E431" s="5" t="s">
        <v>95</v>
      </c>
      <c r="F431" s="5" t="s">
        <v>123</v>
      </c>
      <c r="G431" s="5" t="s">
        <v>152</v>
      </c>
    </row>
    <row r="432" spans="2:7" x14ac:dyDescent="0.2">
      <c r="B432" s="3">
        <v>2003</v>
      </c>
      <c r="C432" s="35" t="s">
        <v>1060</v>
      </c>
      <c r="D432" s="5" t="s">
        <v>87</v>
      </c>
      <c r="E432" s="5" t="s">
        <v>95</v>
      </c>
      <c r="F432" s="5" t="s">
        <v>237</v>
      </c>
      <c r="G432" s="5" t="s">
        <v>239</v>
      </c>
    </row>
    <row r="433" spans="2:7" x14ac:dyDescent="0.2">
      <c r="B433" s="3">
        <v>2003</v>
      </c>
      <c r="C433" s="35" t="s">
        <v>1061</v>
      </c>
      <c r="D433" s="5" t="s">
        <v>87</v>
      </c>
      <c r="E433" s="5" t="s">
        <v>242</v>
      </c>
      <c r="F433" s="5" t="s">
        <v>234</v>
      </c>
      <c r="G433" s="5" t="s">
        <v>235</v>
      </c>
    </row>
    <row r="434" spans="2:7" x14ac:dyDescent="0.2">
      <c r="B434" s="3">
        <v>2003</v>
      </c>
      <c r="C434" s="35" t="s">
        <v>1062</v>
      </c>
      <c r="D434" s="5" t="s">
        <v>87</v>
      </c>
      <c r="E434" s="5" t="s">
        <v>242</v>
      </c>
      <c r="F434" s="5" t="s">
        <v>260</v>
      </c>
      <c r="G434" s="5" t="s">
        <v>287</v>
      </c>
    </row>
    <row r="435" spans="2:7" x14ac:dyDescent="0.2">
      <c r="B435" s="3">
        <v>2003</v>
      </c>
      <c r="C435" s="35" t="s">
        <v>1063</v>
      </c>
      <c r="D435" s="5" t="s">
        <v>306</v>
      </c>
      <c r="E435" s="5" t="s">
        <v>315</v>
      </c>
      <c r="F435" s="5" t="s">
        <v>317</v>
      </c>
      <c r="G435" s="5" t="s">
        <v>326</v>
      </c>
    </row>
    <row r="436" spans="2:7" x14ac:dyDescent="0.2">
      <c r="B436" s="3">
        <v>2003</v>
      </c>
      <c r="C436" s="35" t="s">
        <v>1064</v>
      </c>
      <c r="D436" s="5" t="s">
        <v>87</v>
      </c>
      <c r="E436" s="5" t="s">
        <v>242</v>
      </c>
      <c r="F436" s="5" t="s">
        <v>250</v>
      </c>
      <c r="G436" s="5" t="s">
        <v>256</v>
      </c>
    </row>
    <row r="437" spans="2:7" x14ac:dyDescent="0.2">
      <c r="B437" s="3">
        <v>2003</v>
      </c>
      <c r="C437" s="35" t="s">
        <v>1065</v>
      </c>
      <c r="D437" s="5" t="s">
        <v>87</v>
      </c>
      <c r="E437" s="5" t="s">
        <v>95</v>
      </c>
      <c r="F437" s="5" t="s">
        <v>229</v>
      </c>
      <c r="G437" s="5" t="s">
        <v>230</v>
      </c>
    </row>
    <row r="438" spans="2:7" x14ac:dyDescent="0.2">
      <c r="B438" s="3">
        <v>2003</v>
      </c>
      <c r="C438" s="35" t="s">
        <v>1066</v>
      </c>
      <c r="D438" s="5" t="s">
        <v>87</v>
      </c>
      <c r="E438" s="5" t="s">
        <v>242</v>
      </c>
      <c r="F438" s="5" t="s">
        <v>260</v>
      </c>
      <c r="G438" s="5" t="s">
        <v>289</v>
      </c>
    </row>
    <row r="439" spans="2:7" x14ac:dyDescent="0.2">
      <c r="B439" s="3">
        <v>2003</v>
      </c>
      <c r="C439" s="35" t="s">
        <v>1067</v>
      </c>
      <c r="D439" s="5" t="s">
        <v>87</v>
      </c>
      <c r="E439" s="5" t="s">
        <v>95</v>
      </c>
      <c r="F439" s="5" t="s">
        <v>123</v>
      </c>
      <c r="G439" s="5" t="s">
        <v>131</v>
      </c>
    </row>
    <row r="440" spans="2:7" x14ac:dyDescent="0.2">
      <c r="B440" s="3">
        <v>2003</v>
      </c>
      <c r="C440" s="35" t="s">
        <v>1068</v>
      </c>
      <c r="D440" s="5" t="s">
        <v>87</v>
      </c>
      <c r="E440" s="5" t="s">
        <v>95</v>
      </c>
      <c r="F440" s="5" t="s">
        <v>194</v>
      </c>
      <c r="G440" s="5" t="s">
        <v>355</v>
      </c>
    </row>
    <row r="441" spans="2:7" x14ac:dyDescent="0.2">
      <c r="B441" s="3">
        <v>2003</v>
      </c>
      <c r="C441" s="35" t="s">
        <v>1069</v>
      </c>
      <c r="D441" s="5" t="s">
        <v>306</v>
      </c>
      <c r="E441" s="5" t="s">
        <v>315</v>
      </c>
      <c r="F441" s="5" t="s">
        <v>104</v>
      </c>
      <c r="G441" s="5" t="s">
        <v>104</v>
      </c>
    </row>
    <row r="442" spans="2:7" x14ac:dyDescent="0.2">
      <c r="B442" s="3">
        <v>2003</v>
      </c>
      <c r="C442" s="35" t="s">
        <v>1070</v>
      </c>
      <c r="D442" s="5" t="s">
        <v>87</v>
      </c>
      <c r="E442" s="5" t="s">
        <v>242</v>
      </c>
      <c r="F442" s="5" t="s">
        <v>260</v>
      </c>
      <c r="G442" s="5" t="s">
        <v>282</v>
      </c>
    </row>
    <row r="443" spans="2:7" x14ac:dyDescent="0.2">
      <c r="B443" s="3">
        <v>2003</v>
      </c>
      <c r="C443" s="35" t="s">
        <v>1071</v>
      </c>
      <c r="D443" s="5" t="s">
        <v>87</v>
      </c>
      <c r="E443" s="5" t="s">
        <v>95</v>
      </c>
      <c r="F443" s="5" t="s">
        <v>111</v>
      </c>
      <c r="G443" s="5" t="s">
        <v>349</v>
      </c>
    </row>
    <row r="444" spans="2:7" x14ac:dyDescent="0.2">
      <c r="B444" s="3">
        <v>2003</v>
      </c>
      <c r="C444" s="35" t="s">
        <v>1072</v>
      </c>
      <c r="D444" s="5" t="s">
        <v>87</v>
      </c>
      <c r="E444" s="5" t="s">
        <v>95</v>
      </c>
      <c r="F444" s="5" t="s">
        <v>194</v>
      </c>
      <c r="G444" s="5" t="s">
        <v>219</v>
      </c>
    </row>
    <row r="445" spans="2:7" x14ac:dyDescent="0.2">
      <c r="B445" s="3">
        <v>2003</v>
      </c>
      <c r="C445" s="35" t="s">
        <v>1073</v>
      </c>
      <c r="D445" s="5" t="s">
        <v>306</v>
      </c>
      <c r="E445" s="5" t="s">
        <v>315</v>
      </c>
      <c r="F445" s="5" t="s">
        <v>317</v>
      </c>
      <c r="G445" s="5" t="s">
        <v>336</v>
      </c>
    </row>
    <row r="446" spans="2:7" x14ac:dyDescent="0.2">
      <c r="B446" s="3">
        <v>2003</v>
      </c>
      <c r="C446" s="35" t="s">
        <v>1074</v>
      </c>
      <c r="D446" s="5" t="s">
        <v>87</v>
      </c>
      <c r="E446" s="5" t="s">
        <v>242</v>
      </c>
      <c r="F446" s="5" t="s">
        <v>260</v>
      </c>
      <c r="G446" s="5" t="s">
        <v>263</v>
      </c>
    </row>
    <row r="447" spans="2:7" x14ac:dyDescent="0.2">
      <c r="B447" s="3">
        <v>2003</v>
      </c>
      <c r="C447" s="35" t="s">
        <v>1075</v>
      </c>
      <c r="D447" s="5" t="s">
        <v>87</v>
      </c>
      <c r="E447" s="5" t="s">
        <v>242</v>
      </c>
      <c r="F447" s="5" t="s">
        <v>260</v>
      </c>
      <c r="G447" s="5" t="s">
        <v>266</v>
      </c>
    </row>
    <row r="448" spans="2:7" x14ac:dyDescent="0.2">
      <c r="B448" s="3">
        <v>2003</v>
      </c>
      <c r="C448" s="35" t="s">
        <v>1076</v>
      </c>
      <c r="D448" s="5" t="s">
        <v>87</v>
      </c>
      <c r="E448" s="5" t="s">
        <v>95</v>
      </c>
      <c r="F448" s="5" t="s">
        <v>174</v>
      </c>
      <c r="G448" s="5" t="s">
        <v>182</v>
      </c>
    </row>
    <row r="449" spans="2:7" x14ac:dyDescent="0.2">
      <c r="B449" s="3">
        <v>2003</v>
      </c>
      <c r="C449" s="35" t="s">
        <v>1077</v>
      </c>
      <c r="D449" s="5" t="s">
        <v>306</v>
      </c>
      <c r="E449" s="5" t="s">
        <v>315</v>
      </c>
      <c r="F449" s="5" t="s">
        <v>339</v>
      </c>
      <c r="G449" s="5" t="s">
        <v>343</v>
      </c>
    </row>
    <row r="450" spans="2:7" x14ac:dyDescent="0.2">
      <c r="B450" s="3">
        <v>2003</v>
      </c>
      <c r="C450" s="35" t="s">
        <v>1078</v>
      </c>
      <c r="D450" s="5" t="s">
        <v>87</v>
      </c>
      <c r="E450" s="5" t="s">
        <v>95</v>
      </c>
      <c r="F450" s="5" t="s">
        <v>194</v>
      </c>
      <c r="G450" s="5" t="s">
        <v>175</v>
      </c>
    </row>
    <row r="451" spans="2:7" x14ac:dyDescent="0.2">
      <c r="B451" s="3">
        <v>2003</v>
      </c>
      <c r="C451" s="35" t="s">
        <v>1079</v>
      </c>
      <c r="D451" s="5" t="s">
        <v>87</v>
      </c>
      <c r="E451" s="5" t="s">
        <v>95</v>
      </c>
      <c r="F451" s="5" t="s">
        <v>194</v>
      </c>
      <c r="G451" s="5" t="s">
        <v>209</v>
      </c>
    </row>
    <row r="452" spans="2:7" x14ac:dyDescent="0.2">
      <c r="B452" s="3">
        <v>2003</v>
      </c>
      <c r="C452" s="35" t="s">
        <v>1080</v>
      </c>
      <c r="D452" s="5" t="s">
        <v>87</v>
      </c>
      <c r="E452" s="5" t="s">
        <v>242</v>
      </c>
      <c r="F452" s="5" t="s">
        <v>260</v>
      </c>
      <c r="G452" s="5" t="s">
        <v>277</v>
      </c>
    </row>
    <row r="453" spans="2:7" x14ac:dyDescent="0.2">
      <c r="B453" s="3">
        <v>2003</v>
      </c>
      <c r="C453" s="35" t="s">
        <v>1081</v>
      </c>
      <c r="D453" s="5" t="s">
        <v>87</v>
      </c>
      <c r="E453" s="5" t="s">
        <v>95</v>
      </c>
      <c r="F453" s="5" t="s">
        <v>123</v>
      </c>
      <c r="G453" s="5" t="s">
        <v>130</v>
      </c>
    </row>
    <row r="454" spans="2:7" x14ac:dyDescent="0.2">
      <c r="B454" s="3">
        <v>2003</v>
      </c>
      <c r="C454" s="35" t="s">
        <v>1082</v>
      </c>
      <c r="D454" s="5" t="s">
        <v>87</v>
      </c>
      <c r="E454" s="5" t="s">
        <v>95</v>
      </c>
      <c r="F454" s="5" t="s">
        <v>222</v>
      </c>
      <c r="G454" s="5" t="s">
        <v>223</v>
      </c>
    </row>
    <row r="455" spans="2:7" x14ac:dyDescent="0.2">
      <c r="B455" s="3">
        <v>2003</v>
      </c>
      <c r="C455" s="35" t="s">
        <v>1083</v>
      </c>
      <c r="D455" s="5" t="s">
        <v>87</v>
      </c>
      <c r="E455" s="5" t="s">
        <v>95</v>
      </c>
      <c r="F455" s="5" t="s">
        <v>174</v>
      </c>
      <c r="G455" s="5" t="s">
        <v>349</v>
      </c>
    </row>
    <row r="456" spans="2:7" x14ac:dyDescent="0.2">
      <c r="B456" s="3">
        <v>2003</v>
      </c>
      <c r="C456" s="35" t="s">
        <v>1084</v>
      </c>
      <c r="D456" s="5" t="s">
        <v>87</v>
      </c>
      <c r="E456" s="5" t="s">
        <v>95</v>
      </c>
      <c r="F456" s="5" t="s">
        <v>123</v>
      </c>
      <c r="G456" s="5" t="s">
        <v>156</v>
      </c>
    </row>
    <row r="457" spans="2:7" x14ac:dyDescent="0.2">
      <c r="B457" s="3">
        <v>2003</v>
      </c>
      <c r="C457" s="35" t="s">
        <v>1085</v>
      </c>
      <c r="D457" s="5" t="s">
        <v>306</v>
      </c>
      <c r="E457" s="5" t="s">
        <v>315</v>
      </c>
      <c r="F457" s="5" t="s">
        <v>317</v>
      </c>
      <c r="G457" s="5" t="s">
        <v>328</v>
      </c>
    </row>
    <row r="458" spans="2:7" x14ac:dyDescent="0.2">
      <c r="B458" s="3">
        <v>2003</v>
      </c>
      <c r="C458" s="35" t="s">
        <v>1086</v>
      </c>
      <c r="D458" s="5" t="s">
        <v>87</v>
      </c>
      <c r="E458" s="5" t="s">
        <v>95</v>
      </c>
      <c r="F458" s="5" t="s">
        <v>123</v>
      </c>
      <c r="G458" s="5" t="s">
        <v>141</v>
      </c>
    </row>
    <row r="459" spans="2:7" x14ac:dyDescent="0.2">
      <c r="B459" s="3">
        <v>2003</v>
      </c>
      <c r="C459" s="35" t="s">
        <v>1087</v>
      </c>
      <c r="D459" s="5" t="s">
        <v>87</v>
      </c>
      <c r="E459" s="5" t="s">
        <v>95</v>
      </c>
      <c r="F459" s="5" t="s">
        <v>123</v>
      </c>
      <c r="G459" s="5" t="s">
        <v>144</v>
      </c>
    </row>
    <row r="460" spans="2:7" x14ac:dyDescent="0.2">
      <c r="B460" s="3">
        <v>2003</v>
      </c>
      <c r="C460" s="35" t="s">
        <v>1088</v>
      </c>
      <c r="D460" s="5" t="s">
        <v>87</v>
      </c>
      <c r="E460" s="5" t="s">
        <v>95</v>
      </c>
      <c r="F460" s="5" t="s">
        <v>174</v>
      </c>
      <c r="G460" s="5" t="s">
        <v>187</v>
      </c>
    </row>
    <row r="461" spans="2:7" x14ac:dyDescent="0.2">
      <c r="B461" s="3">
        <v>2003</v>
      </c>
      <c r="C461" s="35" t="s">
        <v>1089</v>
      </c>
      <c r="D461" s="5" t="s">
        <v>87</v>
      </c>
      <c r="E461" s="5" t="s">
        <v>95</v>
      </c>
      <c r="F461" s="5" t="s">
        <v>123</v>
      </c>
      <c r="G461" s="5" t="s">
        <v>126</v>
      </c>
    </row>
    <row r="462" spans="2:7" x14ac:dyDescent="0.2">
      <c r="B462" s="3">
        <v>2003</v>
      </c>
      <c r="C462" s="35" t="s">
        <v>1090</v>
      </c>
      <c r="D462" s="5" t="s">
        <v>306</v>
      </c>
      <c r="E462" s="5" t="s">
        <v>315</v>
      </c>
      <c r="F462" s="5" t="s">
        <v>339</v>
      </c>
      <c r="G462" s="5" t="s">
        <v>348</v>
      </c>
    </row>
    <row r="463" spans="2:7" x14ac:dyDescent="0.2">
      <c r="B463" s="3">
        <v>2003</v>
      </c>
      <c r="C463" s="35" t="s">
        <v>1091</v>
      </c>
      <c r="D463" s="5" t="s">
        <v>87</v>
      </c>
      <c r="E463" s="5" t="s">
        <v>95</v>
      </c>
      <c r="F463" s="5" t="s">
        <v>236</v>
      </c>
      <c r="G463" s="5" t="s">
        <v>357</v>
      </c>
    </row>
    <row r="464" spans="2:7" x14ac:dyDescent="0.2">
      <c r="B464" s="3">
        <v>2003</v>
      </c>
      <c r="C464" s="35" t="s">
        <v>1092</v>
      </c>
      <c r="D464" s="5" t="s">
        <v>87</v>
      </c>
      <c r="E464" s="5" t="s">
        <v>95</v>
      </c>
      <c r="F464" s="5" t="s">
        <v>158</v>
      </c>
      <c r="G464" s="5" t="s">
        <v>349</v>
      </c>
    </row>
    <row r="465" spans="2:7" x14ac:dyDescent="0.2">
      <c r="B465" s="3">
        <v>2003</v>
      </c>
      <c r="C465" s="35" t="s">
        <v>1093</v>
      </c>
      <c r="D465" s="5" t="s">
        <v>87</v>
      </c>
      <c r="E465" s="5" t="s">
        <v>95</v>
      </c>
      <c r="F465" s="5" t="s">
        <v>107</v>
      </c>
      <c r="G465" s="5" t="s">
        <v>107</v>
      </c>
    </row>
    <row r="466" spans="2:7" x14ac:dyDescent="0.2">
      <c r="B466" s="3">
        <v>2003</v>
      </c>
      <c r="C466" s="35" t="s">
        <v>1094</v>
      </c>
      <c r="D466" s="5" t="s">
        <v>87</v>
      </c>
      <c r="E466" s="5" t="s">
        <v>95</v>
      </c>
      <c r="F466" s="5" t="s">
        <v>123</v>
      </c>
      <c r="G466" s="5" t="s">
        <v>147</v>
      </c>
    </row>
    <row r="467" spans="2:7" x14ac:dyDescent="0.2">
      <c r="B467" s="3">
        <v>2003</v>
      </c>
      <c r="C467" s="35">
        <v>561670</v>
      </c>
      <c r="D467" s="5" t="s">
        <v>87</v>
      </c>
      <c r="E467" s="5" t="s">
        <v>95</v>
      </c>
      <c r="F467" s="5" t="s">
        <v>169</v>
      </c>
      <c r="G467" s="5" t="s">
        <v>170</v>
      </c>
    </row>
    <row r="468" spans="2:7" x14ac:dyDescent="0.2">
      <c r="B468" s="3">
        <v>2003</v>
      </c>
      <c r="C468" s="35" t="s">
        <v>1095</v>
      </c>
      <c r="D468" s="5" t="s">
        <v>87</v>
      </c>
      <c r="E468" s="5" t="s">
        <v>95</v>
      </c>
      <c r="F468" s="5" t="s">
        <v>169</v>
      </c>
      <c r="G468" s="5" t="s">
        <v>165</v>
      </c>
    </row>
    <row r="469" spans="2:7" x14ac:dyDescent="0.2">
      <c r="B469" s="3">
        <v>2003</v>
      </c>
      <c r="C469" s="35" t="s">
        <v>1096</v>
      </c>
      <c r="D469" s="5" t="s">
        <v>87</v>
      </c>
      <c r="E469" s="5" t="s">
        <v>95</v>
      </c>
      <c r="F469" s="5" t="s">
        <v>194</v>
      </c>
      <c r="G469" s="5" t="s">
        <v>218</v>
      </c>
    </row>
    <row r="470" spans="2:7" x14ac:dyDescent="0.2">
      <c r="B470" s="3">
        <v>2003</v>
      </c>
      <c r="C470" s="35" t="s">
        <v>1097</v>
      </c>
      <c r="D470" s="5" t="s">
        <v>87</v>
      </c>
      <c r="E470" s="5" t="s">
        <v>242</v>
      </c>
      <c r="F470" s="5" t="s">
        <v>260</v>
      </c>
      <c r="G470" s="5" t="s">
        <v>280</v>
      </c>
    </row>
    <row r="471" spans="2:7" x14ac:dyDescent="0.2">
      <c r="B471" s="3">
        <v>2003</v>
      </c>
      <c r="C471" s="35" t="s">
        <v>1098</v>
      </c>
      <c r="D471" s="5" t="s">
        <v>306</v>
      </c>
      <c r="E471" s="5" t="s">
        <v>315</v>
      </c>
      <c r="F471" s="5" t="s">
        <v>317</v>
      </c>
      <c r="G471" s="5" t="s">
        <v>329</v>
      </c>
    </row>
    <row r="472" spans="2:7" x14ac:dyDescent="0.2">
      <c r="B472" s="3">
        <v>2003</v>
      </c>
      <c r="C472" s="35" t="s">
        <v>1099</v>
      </c>
      <c r="D472" s="5" t="s">
        <v>87</v>
      </c>
      <c r="E472" s="5" t="s">
        <v>95</v>
      </c>
      <c r="F472" s="5" t="s">
        <v>222</v>
      </c>
      <c r="G472" s="5" t="s">
        <v>224</v>
      </c>
    </row>
    <row r="473" spans="2:7" x14ac:dyDescent="0.2">
      <c r="B473" s="3">
        <v>2003</v>
      </c>
      <c r="C473" s="35" t="s">
        <v>1100</v>
      </c>
      <c r="D473" s="5" t="s">
        <v>306</v>
      </c>
      <c r="E473" s="5" t="s">
        <v>311</v>
      </c>
      <c r="F473" s="5" t="s">
        <v>359</v>
      </c>
      <c r="G473" s="5" t="s">
        <v>360</v>
      </c>
    </row>
    <row r="474" spans="2:7" x14ac:dyDescent="0.2">
      <c r="B474" s="3">
        <v>2003</v>
      </c>
      <c r="C474" s="35" t="s">
        <v>1101</v>
      </c>
      <c r="D474" s="5" t="s">
        <v>87</v>
      </c>
      <c r="E474" s="5" t="s">
        <v>95</v>
      </c>
      <c r="F474" s="5" t="s">
        <v>169</v>
      </c>
      <c r="G474" s="5" t="s">
        <v>171</v>
      </c>
    </row>
    <row r="475" spans="2:7" x14ac:dyDescent="0.2">
      <c r="B475" s="3">
        <v>2003</v>
      </c>
      <c r="C475" s="35" t="s">
        <v>1102</v>
      </c>
      <c r="D475" s="5" t="s">
        <v>87</v>
      </c>
      <c r="E475" s="5" t="s">
        <v>242</v>
      </c>
      <c r="F475" s="5" t="s">
        <v>260</v>
      </c>
      <c r="G475" s="5" t="s">
        <v>270</v>
      </c>
    </row>
    <row r="476" spans="2:7" x14ac:dyDescent="0.2">
      <c r="B476" s="3">
        <v>2003</v>
      </c>
      <c r="C476" s="35" t="s">
        <v>1103</v>
      </c>
      <c r="D476" s="5" t="s">
        <v>87</v>
      </c>
      <c r="E476" s="5" t="s">
        <v>95</v>
      </c>
      <c r="F476" s="5" t="s">
        <v>123</v>
      </c>
      <c r="G476" s="5" t="s">
        <v>137</v>
      </c>
    </row>
    <row r="477" spans="2:7" x14ac:dyDescent="0.2">
      <c r="B477" s="3">
        <v>2003</v>
      </c>
      <c r="C477" s="35" t="s">
        <v>1104</v>
      </c>
      <c r="D477" s="5" t="s">
        <v>87</v>
      </c>
      <c r="E477" s="5" t="s">
        <v>95</v>
      </c>
      <c r="F477" s="5" t="s">
        <v>233</v>
      </c>
      <c r="G477" s="5" t="s">
        <v>233</v>
      </c>
    </row>
    <row r="478" spans="2:7" x14ac:dyDescent="0.2">
      <c r="B478" s="3">
        <v>2003</v>
      </c>
      <c r="C478" s="35" t="s">
        <v>1105</v>
      </c>
      <c r="D478" s="5" t="s">
        <v>87</v>
      </c>
      <c r="E478" s="5" t="s">
        <v>242</v>
      </c>
      <c r="F478" s="5" t="s">
        <v>301</v>
      </c>
      <c r="G478" s="5" t="s">
        <v>252</v>
      </c>
    </row>
    <row r="479" spans="2:7" x14ac:dyDescent="0.2">
      <c r="B479" s="3">
        <v>2003</v>
      </c>
      <c r="C479" s="35" t="s">
        <v>1106</v>
      </c>
      <c r="D479" s="5" t="s">
        <v>87</v>
      </c>
      <c r="E479" s="5" t="s">
        <v>95</v>
      </c>
      <c r="F479" s="5" t="s">
        <v>169</v>
      </c>
      <c r="G479" s="5" t="s">
        <v>166</v>
      </c>
    </row>
    <row r="480" spans="2:7" x14ac:dyDescent="0.2">
      <c r="B480" s="3">
        <v>2003</v>
      </c>
      <c r="C480" s="35" t="s">
        <v>1107</v>
      </c>
      <c r="D480" s="5" t="s">
        <v>87</v>
      </c>
      <c r="E480" s="5" t="s">
        <v>95</v>
      </c>
      <c r="F480" s="5" t="s">
        <v>120</v>
      </c>
      <c r="G480" s="5" t="s">
        <v>349</v>
      </c>
    </row>
    <row r="481" spans="2:7" x14ac:dyDescent="0.2">
      <c r="B481" s="3">
        <v>2003</v>
      </c>
      <c r="C481" s="35" t="s">
        <v>1108</v>
      </c>
      <c r="D481" s="5" t="s">
        <v>306</v>
      </c>
      <c r="E481" s="5" t="s">
        <v>315</v>
      </c>
      <c r="F481" s="5" t="s">
        <v>317</v>
      </c>
      <c r="G481" s="5" t="s">
        <v>325</v>
      </c>
    </row>
    <row r="482" spans="2:7" x14ac:dyDescent="0.2">
      <c r="B482" s="3">
        <v>2003</v>
      </c>
      <c r="C482" s="35" t="s">
        <v>1109</v>
      </c>
      <c r="D482" s="5" t="s">
        <v>87</v>
      </c>
      <c r="E482" s="5" t="s">
        <v>95</v>
      </c>
      <c r="F482" s="5" t="s">
        <v>174</v>
      </c>
      <c r="G482" s="5" t="s">
        <v>181</v>
      </c>
    </row>
    <row r="483" spans="2:7" x14ac:dyDescent="0.2">
      <c r="B483" s="3">
        <v>2003</v>
      </c>
      <c r="C483" s="35" t="s">
        <v>1110</v>
      </c>
      <c r="D483" s="5" t="s">
        <v>87</v>
      </c>
      <c r="E483" s="5" t="s">
        <v>95</v>
      </c>
      <c r="F483" s="5" t="s">
        <v>194</v>
      </c>
      <c r="G483" s="5" t="s">
        <v>197</v>
      </c>
    </row>
    <row r="484" spans="2:7" x14ac:dyDescent="0.2">
      <c r="B484" s="3">
        <v>2003</v>
      </c>
      <c r="C484" s="35" t="s">
        <v>1111</v>
      </c>
      <c r="D484" s="5" t="s">
        <v>87</v>
      </c>
      <c r="E484" s="5" t="s">
        <v>242</v>
      </c>
      <c r="F484" s="5" t="s">
        <v>260</v>
      </c>
      <c r="G484" s="5" t="s">
        <v>291</v>
      </c>
    </row>
    <row r="485" spans="2:7" x14ac:dyDescent="0.2">
      <c r="B485" s="3">
        <v>2003</v>
      </c>
      <c r="C485" s="35">
        <v>168200</v>
      </c>
      <c r="D485" s="5" t="s">
        <v>87</v>
      </c>
      <c r="E485" s="5" t="s">
        <v>95</v>
      </c>
      <c r="F485" s="5" t="s">
        <v>162</v>
      </c>
      <c r="G485" s="5" t="s">
        <v>167</v>
      </c>
    </row>
    <row r="486" spans="2:7" x14ac:dyDescent="0.2">
      <c r="B486" s="3">
        <v>2003</v>
      </c>
      <c r="C486" s="35" t="s">
        <v>1112</v>
      </c>
      <c r="D486" s="5" t="s">
        <v>306</v>
      </c>
      <c r="E486" s="5" t="s">
        <v>315</v>
      </c>
      <c r="F486" s="5" t="s">
        <v>317</v>
      </c>
      <c r="G486" s="5" t="s">
        <v>349</v>
      </c>
    </row>
    <row r="487" spans="2:7" x14ac:dyDescent="0.2">
      <c r="B487" s="3">
        <v>2003</v>
      </c>
      <c r="C487" s="35" t="s">
        <v>1113</v>
      </c>
      <c r="D487" s="5" t="s">
        <v>87</v>
      </c>
      <c r="E487" s="5" t="s">
        <v>95</v>
      </c>
      <c r="F487" s="5" t="s">
        <v>123</v>
      </c>
      <c r="G487" s="5" t="s">
        <v>132</v>
      </c>
    </row>
    <row r="488" spans="2:7" x14ac:dyDescent="0.2">
      <c r="B488" s="3">
        <v>2003</v>
      </c>
      <c r="C488" s="35" t="s">
        <v>1114</v>
      </c>
      <c r="D488" s="5" t="s">
        <v>87</v>
      </c>
      <c r="E488" s="5" t="s">
        <v>95</v>
      </c>
      <c r="F488" s="5" t="s">
        <v>194</v>
      </c>
      <c r="G488" s="5" t="s">
        <v>204</v>
      </c>
    </row>
    <row r="489" spans="2:7" x14ac:dyDescent="0.2">
      <c r="B489" s="3">
        <v>2003</v>
      </c>
      <c r="C489" s="35" t="s">
        <v>1115</v>
      </c>
      <c r="D489" s="5" t="s">
        <v>87</v>
      </c>
      <c r="E489" s="5" t="s">
        <v>95</v>
      </c>
      <c r="F489" s="5" t="s">
        <v>229</v>
      </c>
      <c r="G489" s="5" t="s">
        <v>231</v>
      </c>
    </row>
    <row r="490" spans="2:7" x14ac:dyDescent="0.2">
      <c r="B490" s="3">
        <v>2003</v>
      </c>
      <c r="C490" s="35" t="s">
        <v>1116</v>
      </c>
      <c r="D490" s="5" t="s">
        <v>87</v>
      </c>
      <c r="E490" s="5" t="s">
        <v>242</v>
      </c>
      <c r="F490" s="5" t="s">
        <v>301</v>
      </c>
      <c r="G490" s="5" t="s">
        <v>302</v>
      </c>
    </row>
    <row r="491" spans="2:7" x14ac:dyDescent="0.2">
      <c r="B491" s="3">
        <v>2003</v>
      </c>
      <c r="C491" s="35" t="s">
        <v>1117</v>
      </c>
      <c r="D491" s="5" t="s">
        <v>87</v>
      </c>
      <c r="E491" s="5" t="s">
        <v>242</v>
      </c>
      <c r="F491" s="5" t="s">
        <v>260</v>
      </c>
      <c r="G491" s="5" t="s">
        <v>275</v>
      </c>
    </row>
    <row r="492" spans="2:7" x14ac:dyDescent="0.2">
      <c r="B492" s="3">
        <v>2003</v>
      </c>
      <c r="C492" s="35" t="s">
        <v>1118</v>
      </c>
      <c r="D492" s="5" t="s">
        <v>306</v>
      </c>
      <c r="E492" s="5" t="s">
        <v>315</v>
      </c>
      <c r="F492" s="5" t="s">
        <v>317</v>
      </c>
      <c r="G492" s="5" t="s">
        <v>321</v>
      </c>
    </row>
    <row r="493" spans="2:7" x14ac:dyDescent="0.2">
      <c r="B493" s="3">
        <v>2003</v>
      </c>
      <c r="C493" s="35" t="s">
        <v>1119</v>
      </c>
      <c r="D493" s="5" t="s">
        <v>87</v>
      </c>
      <c r="E493" s="5" t="s">
        <v>95</v>
      </c>
      <c r="F493" s="5" t="s">
        <v>222</v>
      </c>
      <c r="G493" s="5" t="s">
        <v>349</v>
      </c>
    </row>
    <row r="494" spans="2:7" x14ac:dyDescent="0.2">
      <c r="B494" s="3">
        <v>2003</v>
      </c>
      <c r="C494" s="35" t="s">
        <v>1120</v>
      </c>
      <c r="D494" s="5" t="s">
        <v>87</v>
      </c>
      <c r="E494" s="5" t="s">
        <v>95</v>
      </c>
      <c r="F494" s="5" t="s">
        <v>174</v>
      </c>
      <c r="G494" s="5" t="s">
        <v>353</v>
      </c>
    </row>
    <row r="495" spans="2:7" x14ac:dyDescent="0.2">
      <c r="B495" s="3">
        <v>2003</v>
      </c>
      <c r="C495" s="35" t="s">
        <v>1121</v>
      </c>
      <c r="D495" s="5" t="s">
        <v>306</v>
      </c>
      <c r="E495" s="5" t="s">
        <v>315</v>
      </c>
      <c r="F495" s="5" t="s">
        <v>115</v>
      </c>
      <c r="G495" s="5" t="s">
        <v>118</v>
      </c>
    </row>
    <row r="496" spans="2:7" x14ac:dyDescent="0.2">
      <c r="B496" s="3">
        <v>2003</v>
      </c>
      <c r="C496" s="35" t="s">
        <v>1122</v>
      </c>
      <c r="D496" s="5" t="s">
        <v>87</v>
      </c>
      <c r="E496" s="5" t="s">
        <v>95</v>
      </c>
      <c r="F496" s="5" t="s">
        <v>101</v>
      </c>
      <c r="G496" s="5" t="s">
        <v>102</v>
      </c>
    </row>
    <row r="497" spans="2:7" x14ac:dyDescent="0.2">
      <c r="B497" s="3">
        <v>2003</v>
      </c>
      <c r="C497" s="35" t="s">
        <v>1123</v>
      </c>
      <c r="D497" s="5" t="s">
        <v>306</v>
      </c>
      <c r="E497" s="5" t="s">
        <v>315</v>
      </c>
      <c r="F497" s="5" t="s">
        <v>317</v>
      </c>
      <c r="G497" s="5" t="s">
        <v>362</v>
      </c>
    </row>
    <row r="498" spans="2:7" x14ac:dyDescent="0.2">
      <c r="B498" s="3">
        <v>2003</v>
      </c>
      <c r="C498" s="35" t="s">
        <v>1124</v>
      </c>
      <c r="D498" s="5" t="s">
        <v>87</v>
      </c>
      <c r="E498" s="5" t="s">
        <v>95</v>
      </c>
      <c r="F498" s="5" t="s">
        <v>174</v>
      </c>
      <c r="G498" s="5" t="s">
        <v>192</v>
      </c>
    </row>
    <row r="499" spans="2:7" x14ac:dyDescent="0.2">
      <c r="B499" s="3">
        <v>2003</v>
      </c>
      <c r="C499" s="35" t="s">
        <v>1125</v>
      </c>
      <c r="D499" s="5" t="s">
        <v>87</v>
      </c>
      <c r="E499" s="5" t="s">
        <v>95</v>
      </c>
      <c r="F499" s="5" t="s">
        <v>123</v>
      </c>
      <c r="G499" s="5" t="s">
        <v>155</v>
      </c>
    </row>
    <row r="500" spans="2:7" x14ac:dyDescent="0.2">
      <c r="B500" s="3">
        <v>2003</v>
      </c>
      <c r="C500" s="35">
        <v>84943</v>
      </c>
      <c r="D500" s="5" t="s">
        <v>306</v>
      </c>
      <c r="E500" s="5" t="s">
        <v>315</v>
      </c>
      <c r="F500" s="5" t="s">
        <v>115</v>
      </c>
      <c r="G500" s="5" t="s">
        <v>116</v>
      </c>
    </row>
    <row r="501" spans="2:7" x14ac:dyDescent="0.2">
      <c r="B501" s="3">
        <v>2003</v>
      </c>
      <c r="C501" s="35" t="s">
        <v>1126</v>
      </c>
      <c r="D501" s="5" t="s">
        <v>306</v>
      </c>
      <c r="E501" s="5" t="s">
        <v>315</v>
      </c>
      <c r="F501" s="5" t="s">
        <v>339</v>
      </c>
      <c r="G501" s="5" t="s">
        <v>347</v>
      </c>
    </row>
    <row r="502" spans="2:7" x14ac:dyDescent="0.2">
      <c r="B502" s="3">
        <v>2003</v>
      </c>
      <c r="C502" s="35" t="s">
        <v>1127</v>
      </c>
      <c r="D502" s="5" t="s">
        <v>87</v>
      </c>
      <c r="E502" s="5" t="s">
        <v>242</v>
      </c>
      <c r="F502" s="5" t="s">
        <v>257</v>
      </c>
      <c r="G502" s="5" t="s">
        <v>257</v>
      </c>
    </row>
    <row r="503" spans="2:7" x14ac:dyDescent="0.2">
      <c r="B503" s="3">
        <v>2003</v>
      </c>
      <c r="C503" s="35" t="s">
        <v>1128</v>
      </c>
      <c r="D503" s="5" t="s">
        <v>306</v>
      </c>
      <c r="E503" s="5" t="s">
        <v>315</v>
      </c>
      <c r="F503" s="5" t="s">
        <v>317</v>
      </c>
      <c r="G503" s="5" t="s">
        <v>333</v>
      </c>
    </row>
    <row r="504" spans="2:7" x14ac:dyDescent="0.2">
      <c r="B504" s="3">
        <v>2003</v>
      </c>
      <c r="C504" s="35" t="s">
        <v>1129</v>
      </c>
      <c r="D504" s="5" t="s">
        <v>87</v>
      </c>
      <c r="E504" s="5" t="s">
        <v>95</v>
      </c>
      <c r="F504" s="5" t="s">
        <v>237</v>
      </c>
      <c r="G504" s="5" t="s">
        <v>349</v>
      </c>
    </row>
    <row r="505" spans="2:7" x14ac:dyDescent="0.2">
      <c r="B505" s="3">
        <v>2003</v>
      </c>
      <c r="C505" s="35" t="s">
        <v>1130</v>
      </c>
      <c r="D505" s="5" t="s">
        <v>87</v>
      </c>
      <c r="E505" s="5" t="s">
        <v>95</v>
      </c>
      <c r="F505" s="5" t="s">
        <v>174</v>
      </c>
      <c r="G505" s="5" t="s">
        <v>178</v>
      </c>
    </row>
    <row r="506" spans="2:7" x14ac:dyDescent="0.2">
      <c r="B506" s="3">
        <v>2003</v>
      </c>
      <c r="C506" s="35" t="s">
        <v>1131</v>
      </c>
      <c r="D506" s="5" t="s">
        <v>87</v>
      </c>
      <c r="E506" s="5" t="s">
        <v>95</v>
      </c>
      <c r="F506" s="5" t="s">
        <v>123</v>
      </c>
      <c r="G506" s="5" t="s">
        <v>135</v>
      </c>
    </row>
    <row r="507" spans="2:7" x14ac:dyDescent="0.2">
      <c r="B507" s="3">
        <v>2003</v>
      </c>
      <c r="C507" s="35">
        <v>59800</v>
      </c>
      <c r="D507" s="5" t="s">
        <v>87</v>
      </c>
      <c r="E507" s="5" t="s">
        <v>95</v>
      </c>
      <c r="F507" s="5" t="s">
        <v>162</v>
      </c>
      <c r="G507" s="5" t="s">
        <v>170</v>
      </c>
    </row>
    <row r="508" spans="2:7" x14ac:dyDescent="0.2">
      <c r="B508" s="3">
        <v>2003</v>
      </c>
      <c r="C508" s="35" t="s">
        <v>1132</v>
      </c>
      <c r="D508" s="5" t="s">
        <v>306</v>
      </c>
      <c r="E508" s="5" t="s">
        <v>315</v>
      </c>
      <c r="F508" s="5" t="s">
        <v>339</v>
      </c>
      <c r="G508" s="5" t="s">
        <v>341</v>
      </c>
    </row>
    <row r="509" spans="2:7" x14ac:dyDescent="0.2">
      <c r="B509" s="3">
        <v>2003</v>
      </c>
      <c r="C509" s="35" t="s">
        <v>1133</v>
      </c>
      <c r="D509" s="5" t="s">
        <v>87</v>
      </c>
      <c r="E509" s="5" t="s">
        <v>95</v>
      </c>
      <c r="F509" s="5" t="s">
        <v>174</v>
      </c>
      <c r="G509" s="5" t="s">
        <v>190</v>
      </c>
    </row>
    <row r="510" spans="2:7" x14ac:dyDescent="0.2">
      <c r="B510" s="3">
        <v>2003</v>
      </c>
      <c r="C510" s="35" t="s">
        <v>1134</v>
      </c>
      <c r="D510" s="5" t="s">
        <v>306</v>
      </c>
      <c r="E510" s="5" t="s">
        <v>315</v>
      </c>
      <c r="F510" s="5" t="s">
        <v>317</v>
      </c>
      <c r="G510" s="5" t="s">
        <v>319</v>
      </c>
    </row>
    <row r="511" spans="2:7" x14ac:dyDescent="0.2">
      <c r="B511" s="3">
        <v>2003</v>
      </c>
      <c r="C511" s="35" t="s">
        <v>1135</v>
      </c>
      <c r="D511" s="5" t="s">
        <v>87</v>
      </c>
      <c r="E511" s="5" t="s">
        <v>88</v>
      </c>
      <c r="F511" s="5" t="s">
        <v>92</v>
      </c>
      <c r="G511" s="5" t="s">
        <v>93</v>
      </c>
    </row>
    <row r="512" spans="2:7" x14ac:dyDescent="0.2">
      <c r="B512" s="3">
        <v>2003</v>
      </c>
      <c r="C512" s="35" t="s">
        <v>1136</v>
      </c>
      <c r="D512" s="5" t="s">
        <v>306</v>
      </c>
      <c r="E512" s="5" t="s">
        <v>315</v>
      </c>
      <c r="F512" s="5" t="s">
        <v>317</v>
      </c>
      <c r="G512" s="5" t="s">
        <v>337</v>
      </c>
    </row>
    <row r="513" spans="2:7" x14ac:dyDescent="0.2">
      <c r="B513" s="3">
        <v>2003</v>
      </c>
      <c r="C513" s="35" t="s">
        <v>1137</v>
      </c>
      <c r="D513" s="5" t="s">
        <v>87</v>
      </c>
      <c r="E513" s="5" t="s">
        <v>95</v>
      </c>
      <c r="F513" s="5" t="s">
        <v>104</v>
      </c>
      <c r="G513" s="5" t="s">
        <v>104</v>
      </c>
    </row>
    <row r="514" spans="2:7" x14ac:dyDescent="0.2">
      <c r="B514" s="3">
        <v>2003</v>
      </c>
      <c r="C514" s="35" t="s">
        <v>1138</v>
      </c>
      <c r="D514" s="5" t="s">
        <v>87</v>
      </c>
      <c r="E514" s="5" t="s">
        <v>95</v>
      </c>
      <c r="F514" s="5" t="s">
        <v>174</v>
      </c>
      <c r="G514" s="5" t="s">
        <v>352</v>
      </c>
    </row>
    <row r="515" spans="2:7" x14ac:dyDescent="0.2">
      <c r="B515" s="3">
        <v>2003</v>
      </c>
      <c r="C515" s="35" t="s">
        <v>1139</v>
      </c>
      <c r="D515" s="5" t="s">
        <v>87</v>
      </c>
      <c r="E515" s="5" t="s">
        <v>95</v>
      </c>
      <c r="F515" s="5" t="s">
        <v>169</v>
      </c>
      <c r="G515" s="5" t="s">
        <v>173</v>
      </c>
    </row>
    <row r="516" spans="2:7" x14ac:dyDescent="0.2">
      <c r="B516" s="3">
        <v>2003</v>
      </c>
      <c r="C516" s="35" t="s">
        <v>1140</v>
      </c>
      <c r="D516" s="5" t="s">
        <v>87</v>
      </c>
      <c r="E516" s="5" t="s">
        <v>242</v>
      </c>
      <c r="F516" s="5" t="s">
        <v>260</v>
      </c>
      <c r="G516" s="5" t="s">
        <v>269</v>
      </c>
    </row>
    <row r="517" spans="2:7" x14ac:dyDescent="0.2">
      <c r="B517" s="3">
        <v>2003</v>
      </c>
      <c r="C517" s="35" t="s">
        <v>1141</v>
      </c>
      <c r="D517" s="5" t="s">
        <v>87</v>
      </c>
      <c r="E517" s="5" t="s">
        <v>242</v>
      </c>
      <c r="F517" s="5" t="s">
        <v>260</v>
      </c>
      <c r="G517" s="5" t="s">
        <v>283</v>
      </c>
    </row>
    <row r="518" spans="2:7" x14ac:dyDescent="0.2">
      <c r="B518" s="3">
        <v>2003</v>
      </c>
      <c r="C518" s="35">
        <v>14460</v>
      </c>
      <c r="D518" s="5" t="s">
        <v>87</v>
      </c>
      <c r="E518" s="5" t="s">
        <v>95</v>
      </c>
      <c r="F518" s="5" t="s">
        <v>174</v>
      </c>
      <c r="G518" s="5" t="s">
        <v>175</v>
      </c>
    </row>
    <row r="519" spans="2:7" x14ac:dyDescent="0.2">
      <c r="B519" s="3">
        <v>2003</v>
      </c>
      <c r="C519" s="35" t="s">
        <v>1142</v>
      </c>
      <c r="D519" s="5" t="s">
        <v>87</v>
      </c>
      <c r="E519" s="5" t="s">
        <v>95</v>
      </c>
      <c r="F519" s="5" t="s">
        <v>123</v>
      </c>
      <c r="G519" s="5" t="s">
        <v>136</v>
      </c>
    </row>
    <row r="520" spans="2:7" x14ac:dyDescent="0.2">
      <c r="B520" s="3">
        <v>2003</v>
      </c>
      <c r="C520" s="35" t="s">
        <v>1143</v>
      </c>
      <c r="D520" s="5" t="s">
        <v>87</v>
      </c>
      <c r="E520" s="5" t="s">
        <v>95</v>
      </c>
      <c r="F520" s="5" t="s">
        <v>169</v>
      </c>
      <c r="G520" s="5" t="s">
        <v>164</v>
      </c>
    </row>
    <row r="521" spans="2:7" x14ac:dyDescent="0.2">
      <c r="B521" s="3">
        <v>2003</v>
      </c>
      <c r="C521" s="35" t="s">
        <v>1144</v>
      </c>
      <c r="D521" s="5" t="s">
        <v>87</v>
      </c>
      <c r="E521" s="5" t="s">
        <v>95</v>
      </c>
      <c r="F521" s="5" t="s">
        <v>123</v>
      </c>
      <c r="G521" s="5" t="s">
        <v>124</v>
      </c>
    </row>
    <row r="522" spans="2:7" x14ac:dyDescent="0.2">
      <c r="B522" s="3">
        <v>2003</v>
      </c>
      <c r="C522" s="35" t="s">
        <v>1145</v>
      </c>
      <c r="D522" s="5" t="s">
        <v>87</v>
      </c>
      <c r="E522" s="5" t="s">
        <v>95</v>
      </c>
      <c r="F522" s="5" t="s">
        <v>174</v>
      </c>
      <c r="G522" s="5" t="s">
        <v>179</v>
      </c>
    </row>
    <row r="523" spans="2:7" x14ac:dyDescent="0.2">
      <c r="B523" s="3">
        <v>2003</v>
      </c>
      <c r="C523" s="35" t="s">
        <v>1146</v>
      </c>
      <c r="D523" s="5" t="s">
        <v>87</v>
      </c>
      <c r="E523" s="5" t="s">
        <v>95</v>
      </c>
      <c r="F523" s="5" t="s">
        <v>194</v>
      </c>
      <c r="G523" s="5" t="s">
        <v>202</v>
      </c>
    </row>
    <row r="524" spans="2:7" x14ac:dyDescent="0.2">
      <c r="B524" s="3">
        <v>2003</v>
      </c>
      <c r="C524" s="35" t="s">
        <v>1147</v>
      </c>
      <c r="D524" s="5" t="s">
        <v>87</v>
      </c>
      <c r="E524" s="5" t="s">
        <v>95</v>
      </c>
      <c r="F524" s="5" t="s">
        <v>174</v>
      </c>
      <c r="G524" s="5" t="s">
        <v>189</v>
      </c>
    </row>
    <row r="525" spans="2:7" x14ac:dyDescent="0.2">
      <c r="B525" s="3">
        <v>2003</v>
      </c>
      <c r="C525" s="35" t="s">
        <v>1148</v>
      </c>
      <c r="D525" s="5" t="s">
        <v>306</v>
      </c>
      <c r="E525" s="5" t="s">
        <v>315</v>
      </c>
      <c r="F525" s="5" t="s">
        <v>317</v>
      </c>
      <c r="G525" s="5" t="s">
        <v>318</v>
      </c>
    </row>
    <row r="526" spans="2:7" x14ac:dyDescent="0.2">
      <c r="B526" s="3">
        <v>2003</v>
      </c>
      <c r="C526" s="35">
        <v>8998</v>
      </c>
      <c r="D526" s="5" t="s">
        <v>306</v>
      </c>
      <c r="E526" s="5" t="s">
        <v>315</v>
      </c>
      <c r="F526" s="5" t="s">
        <v>317</v>
      </c>
      <c r="G526" s="5" t="s">
        <v>322</v>
      </c>
    </row>
    <row r="527" spans="2:7" x14ac:dyDescent="0.2">
      <c r="B527" s="3">
        <v>2003</v>
      </c>
      <c r="C527" s="35" t="s">
        <v>1149</v>
      </c>
      <c r="D527" s="5" t="s">
        <v>306</v>
      </c>
      <c r="E527" s="5" t="s">
        <v>315</v>
      </c>
      <c r="F527" s="5" t="s">
        <v>317</v>
      </c>
      <c r="G527" s="5" t="s">
        <v>335</v>
      </c>
    </row>
    <row r="528" spans="2:7" x14ac:dyDescent="0.2">
      <c r="B528" s="3">
        <v>2003</v>
      </c>
      <c r="C528" s="35" t="s">
        <v>1150</v>
      </c>
      <c r="D528" s="5" t="s">
        <v>306</v>
      </c>
      <c r="E528" s="5" t="s">
        <v>315</v>
      </c>
      <c r="F528" s="5" t="s">
        <v>236</v>
      </c>
      <c r="G528" s="5" t="s">
        <v>357</v>
      </c>
    </row>
    <row r="529" spans="2:7" x14ac:dyDescent="0.2">
      <c r="B529" s="3">
        <v>2003</v>
      </c>
      <c r="C529" s="35" t="s">
        <v>1151</v>
      </c>
      <c r="D529" s="5" t="s">
        <v>306</v>
      </c>
      <c r="E529" s="5" t="s">
        <v>315</v>
      </c>
      <c r="F529" s="5" t="s">
        <v>317</v>
      </c>
      <c r="G529" s="5" t="s">
        <v>330</v>
      </c>
    </row>
    <row r="530" spans="2:7" x14ac:dyDescent="0.2">
      <c r="B530" s="3">
        <v>2003</v>
      </c>
      <c r="C530" s="35" t="s">
        <v>1152</v>
      </c>
      <c r="D530" s="5" t="s">
        <v>306</v>
      </c>
      <c r="E530" s="5" t="s">
        <v>315</v>
      </c>
      <c r="F530" s="5" t="s">
        <v>339</v>
      </c>
      <c r="G530" s="5" t="s">
        <v>340</v>
      </c>
    </row>
    <row r="531" spans="2:7" x14ac:dyDescent="0.2">
      <c r="B531" s="3">
        <v>2003</v>
      </c>
      <c r="C531" s="35" t="s">
        <v>1153</v>
      </c>
      <c r="D531" s="5" t="s">
        <v>306</v>
      </c>
      <c r="E531" s="5" t="s">
        <v>315</v>
      </c>
      <c r="F531" s="5" t="s">
        <v>115</v>
      </c>
      <c r="G531" s="5" t="s">
        <v>119</v>
      </c>
    </row>
    <row r="532" spans="2:7" x14ac:dyDescent="0.2">
      <c r="B532" s="3">
        <v>2003</v>
      </c>
      <c r="C532" s="35">
        <v>200</v>
      </c>
      <c r="D532" s="5" t="s">
        <v>87</v>
      </c>
      <c r="E532" s="5" t="s">
        <v>95</v>
      </c>
      <c r="F532" s="5" t="s">
        <v>109</v>
      </c>
      <c r="G532" s="5" t="s">
        <v>109</v>
      </c>
    </row>
    <row r="533" spans="2:7" x14ac:dyDescent="0.2">
      <c r="B533" s="3">
        <v>2003</v>
      </c>
      <c r="C533" s="35">
        <v>0</v>
      </c>
      <c r="D533" s="5" t="s">
        <v>306</v>
      </c>
      <c r="E533" s="5" t="s">
        <v>315</v>
      </c>
      <c r="F533" s="5" t="s">
        <v>194</v>
      </c>
      <c r="G533" s="5" t="s">
        <v>205</v>
      </c>
    </row>
    <row r="534" spans="2:7" x14ac:dyDescent="0.2">
      <c r="B534" s="3">
        <v>2004</v>
      </c>
      <c r="C534" s="35" t="s">
        <v>1154</v>
      </c>
      <c r="D534" s="5" t="s">
        <v>87</v>
      </c>
      <c r="E534" s="5" t="s">
        <v>95</v>
      </c>
      <c r="F534" s="5" t="s">
        <v>113</v>
      </c>
      <c r="G534" s="5" t="s">
        <v>113</v>
      </c>
    </row>
    <row r="535" spans="2:7" x14ac:dyDescent="0.2">
      <c r="B535" s="3">
        <v>2004</v>
      </c>
      <c r="C535" s="35" t="s">
        <v>1155</v>
      </c>
      <c r="D535" s="5" t="s">
        <v>87</v>
      </c>
      <c r="E535" s="5" t="s">
        <v>242</v>
      </c>
      <c r="F535" s="5" t="s">
        <v>96</v>
      </c>
      <c r="G535" s="5" t="s">
        <v>98</v>
      </c>
    </row>
    <row r="536" spans="2:7" x14ac:dyDescent="0.2">
      <c r="B536" s="3">
        <v>2004</v>
      </c>
      <c r="C536" s="35" t="s">
        <v>1156</v>
      </c>
      <c r="D536" s="5" t="s">
        <v>87</v>
      </c>
      <c r="E536" s="5" t="s">
        <v>242</v>
      </c>
      <c r="F536" s="5" t="s">
        <v>260</v>
      </c>
      <c r="G536" s="5" t="s">
        <v>299</v>
      </c>
    </row>
    <row r="537" spans="2:7" x14ac:dyDescent="0.2">
      <c r="B537" s="3">
        <v>2004</v>
      </c>
      <c r="C537" s="35" t="s">
        <v>1157</v>
      </c>
      <c r="D537" s="5" t="s">
        <v>87</v>
      </c>
      <c r="E537" s="5" t="s">
        <v>88</v>
      </c>
      <c r="F537" s="5" t="s">
        <v>89</v>
      </c>
      <c r="G537" s="5" t="s">
        <v>91</v>
      </c>
    </row>
    <row r="538" spans="2:7" x14ac:dyDescent="0.2">
      <c r="B538" s="3">
        <v>2004</v>
      </c>
      <c r="C538" s="35" t="s">
        <v>1158</v>
      </c>
      <c r="D538" s="5" t="s">
        <v>87</v>
      </c>
      <c r="E538" s="5" t="s">
        <v>95</v>
      </c>
      <c r="F538" s="5" t="s">
        <v>226</v>
      </c>
      <c r="G538" s="5" t="s">
        <v>228</v>
      </c>
    </row>
    <row r="539" spans="2:7" x14ac:dyDescent="0.2">
      <c r="B539" s="3">
        <v>2004</v>
      </c>
      <c r="C539" s="35" t="s">
        <v>1159</v>
      </c>
      <c r="D539" s="5" t="s">
        <v>87</v>
      </c>
      <c r="E539" s="5" t="s">
        <v>242</v>
      </c>
      <c r="F539" s="5" t="s">
        <v>301</v>
      </c>
      <c r="G539" s="5" t="s">
        <v>304</v>
      </c>
    </row>
    <row r="540" spans="2:7" x14ac:dyDescent="0.2">
      <c r="B540" s="3">
        <v>2004</v>
      </c>
      <c r="C540" s="35" t="s">
        <v>1160</v>
      </c>
      <c r="D540" s="5" t="s">
        <v>87</v>
      </c>
      <c r="E540" s="5" t="s">
        <v>242</v>
      </c>
      <c r="F540" s="5" t="s">
        <v>260</v>
      </c>
      <c r="G540" s="5" t="s">
        <v>264</v>
      </c>
    </row>
    <row r="541" spans="2:7" x14ac:dyDescent="0.2">
      <c r="B541" s="3">
        <v>2004</v>
      </c>
      <c r="C541" s="35" t="s">
        <v>1161</v>
      </c>
      <c r="D541" s="5" t="s">
        <v>87</v>
      </c>
      <c r="E541" s="5" t="s">
        <v>242</v>
      </c>
      <c r="F541" s="5" t="s">
        <v>96</v>
      </c>
      <c r="G541" s="5" t="s">
        <v>245</v>
      </c>
    </row>
    <row r="542" spans="2:7" x14ac:dyDescent="0.2">
      <c r="B542" s="3">
        <v>2004</v>
      </c>
      <c r="C542" s="35" t="s">
        <v>1162</v>
      </c>
      <c r="D542" s="5" t="s">
        <v>87</v>
      </c>
      <c r="E542" s="5" t="s">
        <v>242</v>
      </c>
      <c r="F542" s="5" t="s">
        <v>247</v>
      </c>
      <c r="G542" s="5" t="s">
        <v>248</v>
      </c>
    </row>
    <row r="543" spans="2:7" x14ac:dyDescent="0.2">
      <c r="B543" s="3">
        <v>2004</v>
      </c>
      <c r="C543" s="35" t="s">
        <v>1163</v>
      </c>
      <c r="D543" s="5" t="s">
        <v>87</v>
      </c>
      <c r="E543" s="5" t="s">
        <v>242</v>
      </c>
      <c r="F543" s="5" t="s">
        <v>236</v>
      </c>
      <c r="G543" s="5" t="s">
        <v>358</v>
      </c>
    </row>
    <row r="544" spans="2:7" x14ac:dyDescent="0.2">
      <c r="B544" s="3">
        <v>2004</v>
      </c>
      <c r="C544" s="35" t="s">
        <v>1164</v>
      </c>
      <c r="D544" s="5" t="s">
        <v>87</v>
      </c>
      <c r="E544" s="5" t="s">
        <v>242</v>
      </c>
      <c r="F544" s="5" t="s">
        <v>260</v>
      </c>
      <c r="G544" s="5" t="s">
        <v>296</v>
      </c>
    </row>
    <row r="545" spans="2:7" x14ac:dyDescent="0.2">
      <c r="B545" s="3">
        <v>2004</v>
      </c>
      <c r="C545" s="35" t="s">
        <v>1165</v>
      </c>
      <c r="D545" s="5" t="s">
        <v>87</v>
      </c>
      <c r="E545" s="5" t="s">
        <v>242</v>
      </c>
      <c r="F545" s="5" t="s">
        <v>260</v>
      </c>
      <c r="G545" s="5" t="s">
        <v>281</v>
      </c>
    </row>
    <row r="546" spans="2:7" x14ac:dyDescent="0.2">
      <c r="B546" s="3">
        <v>2004</v>
      </c>
      <c r="C546" s="35" t="s">
        <v>1166</v>
      </c>
      <c r="D546" s="5" t="s">
        <v>306</v>
      </c>
      <c r="E546" s="5" t="s">
        <v>315</v>
      </c>
      <c r="F546" s="5" t="s">
        <v>339</v>
      </c>
      <c r="G546" s="5" t="s">
        <v>344</v>
      </c>
    </row>
    <row r="547" spans="2:7" x14ac:dyDescent="0.2">
      <c r="B547" s="3">
        <v>2004</v>
      </c>
      <c r="C547" s="35" t="s">
        <v>1167</v>
      </c>
      <c r="D547" s="5" t="s">
        <v>87</v>
      </c>
      <c r="E547" s="5" t="s">
        <v>95</v>
      </c>
      <c r="F547" s="5" t="s">
        <v>194</v>
      </c>
      <c r="G547" s="5" t="s">
        <v>214</v>
      </c>
    </row>
    <row r="548" spans="2:7" x14ac:dyDescent="0.2">
      <c r="B548" s="3">
        <v>2004</v>
      </c>
      <c r="C548" s="35" t="s">
        <v>1168</v>
      </c>
      <c r="D548" s="5" t="s">
        <v>306</v>
      </c>
      <c r="E548" s="5" t="s">
        <v>307</v>
      </c>
      <c r="F548" s="5" t="s">
        <v>308</v>
      </c>
      <c r="G548" s="5" t="s">
        <v>310</v>
      </c>
    </row>
    <row r="549" spans="2:7" x14ac:dyDescent="0.2">
      <c r="B549" s="3">
        <v>2004</v>
      </c>
      <c r="C549" s="35" t="s">
        <v>1169</v>
      </c>
      <c r="D549" s="5" t="s">
        <v>306</v>
      </c>
      <c r="E549" s="5" t="s">
        <v>311</v>
      </c>
      <c r="F549" s="5" t="s">
        <v>313</v>
      </c>
      <c r="G549" s="5" t="s">
        <v>313</v>
      </c>
    </row>
    <row r="550" spans="2:7" x14ac:dyDescent="0.2">
      <c r="B550" s="3">
        <v>2004</v>
      </c>
      <c r="C550" s="35" t="s">
        <v>1170</v>
      </c>
      <c r="D550" s="5" t="s">
        <v>87</v>
      </c>
      <c r="E550" s="5" t="s">
        <v>242</v>
      </c>
      <c r="F550" s="5" t="s">
        <v>260</v>
      </c>
      <c r="G550" s="5" t="s">
        <v>278</v>
      </c>
    </row>
    <row r="551" spans="2:7" x14ac:dyDescent="0.2">
      <c r="B551" s="3">
        <v>2004</v>
      </c>
      <c r="C551" s="35" t="s">
        <v>1171</v>
      </c>
      <c r="D551" s="5" t="s">
        <v>87</v>
      </c>
      <c r="E551" s="5" t="s">
        <v>95</v>
      </c>
      <c r="F551" s="5" t="s">
        <v>123</v>
      </c>
      <c r="G551" s="5" t="s">
        <v>151</v>
      </c>
    </row>
    <row r="552" spans="2:7" x14ac:dyDescent="0.2">
      <c r="B552" s="3">
        <v>2004</v>
      </c>
      <c r="C552" s="35" t="s">
        <v>1172</v>
      </c>
      <c r="D552" s="5" t="s">
        <v>87</v>
      </c>
      <c r="E552" s="5" t="s">
        <v>95</v>
      </c>
      <c r="F552" s="5" t="s">
        <v>194</v>
      </c>
      <c r="G552" s="5" t="s">
        <v>215</v>
      </c>
    </row>
    <row r="553" spans="2:7" x14ac:dyDescent="0.2">
      <c r="B553" s="3">
        <v>2004</v>
      </c>
      <c r="C553" s="35" t="s">
        <v>1173</v>
      </c>
      <c r="D553" s="5" t="s">
        <v>87</v>
      </c>
      <c r="E553" s="5" t="s">
        <v>242</v>
      </c>
      <c r="F553" s="5" t="s">
        <v>260</v>
      </c>
      <c r="G553" s="5" t="s">
        <v>265</v>
      </c>
    </row>
    <row r="554" spans="2:7" x14ac:dyDescent="0.2">
      <c r="B554" s="3">
        <v>2004</v>
      </c>
      <c r="C554" s="35" t="s">
        <v>1174</v>
      </c>
      <c r="D554" s="5" t="s">
        <v>87</v>
      </c>
      <c r="E554" s="5" t="s">
        <v>95</v>
      </c>
      <c r="F554" s="5" t="s">
        <v>159</v>
      </c>
      <c r="G554" s="5" t="s">
        <v>160</v>
      </c>
    </row>
    <row r="555" spans="2:7" x14ac:dyDescent="0.2">
      <c r="B555" s="3">
        <v>2004</v>
      </c>
      <c r="C555" s="35" t="s">
        <v>1175</v>
      </c>
      <c r="D555" s="5" t="s">
        <v>87</v>
      </c>
      <c r="E555" s="5" t="s">
        <v>95</v>
      </c>
      <c r="F555" s="5" t="s">
        <v>108</v>
      </c>
      <c r="G555" s="5" t="s">
        <v>108</v>
      </c>
    </row>
    <row r="556" spans="2:7" x14ac:dyDescent="0.2">
      <c r="B556" s="3">
        <v>2004</v>
      </c>
      <c r="C556" s="35" t="s">
        <v>1176</v>
      </c>
      <c r="D556" s="5" t="s">
        <v>306</v>
      </c>
      <c r="E556" s="5" t="s">
        <v>315</v>
      </c>
      <c r="F556" s="5" t="s">
        <v>316</v>
      </c>
      <c r="G556" s="5" t="s">
        <v>316</v>
      </c>
    </row>
    <row r="557" spans="2:7" x14ac:dyDescent="0.2">
      <c r="B557" s="3">
        <v>2004</v>
      </c>
      <c r="C557" s="35" t="s">
        <v>1177</v>
      </c>
      <c r="D557" s="5" t="s">
        <v>87</v>
      </c>
      <c r="E557" s="5" t="s">
        <v>242</v>
      </c>
      <c r="F557" s="5" t="s">
        <v>247</v>
      </c>
      <c r="G557" s="5" t="s">
        <v>249</v>
      </c>
    </row>
    <row r="558" spans="2:7" x14ac:dyDescent="0.2">
      <c r="B558" s="3">
        <v>2004</v>
      </c>
      <c r="C558" s="35" t="s">
        <v>1178</v>
      </c>
      <c r="D558" s="5" t="s">
        <v>87</v>
      </c>
      <c r="E558" s="5" t="s">
        <v>242</v>
      </c>
      <c r="F558" s="5" t="s">
        <v>301</v>
      </c>
      <c r="G558" s="5" t="s">
        <v>264</v>
      </c>
    </row>
    <row r="559" spans="2:7" x14ac:dyDescent="0.2">
      <c r="B559" s="3">
        <v>2004</v>
      </c>
      <c r="C559" s="35" t="s">
        <v>1179</v>
      </c>
      <c r="D559" s="5" t="s">
        <v>87</v>
      </c>
      <c r="E559" s="5" t="s">
        <v>242</v>
      </c>
      <c r="F559" s="5" t="s">
        <v>110</v>
      </c>
      <c r="G559" s="5" t="s">
        <v>110</v>
      </c>
    </row>
    <row r="560" spans="2:7" x14ac:dyDescent="0.2">
      <c r="B560" s="3">
        <v>2004</v>
      </c>
      <c r="C560" s="35" t="s">
        <v>1180</v>
      </c>
      <c r="D560" s="5" t="s">
        <v>306</v>
      </c>
      <c r="E560" s="5" t="s">
        <v>307</v>
      </c>
      <c r="F560" s="5" t="s">
        <v>308</v>
      </c>
      <c r="G560" s="5" t="s">
        <v>309</v>
      </c>
    </row>
    <row r="561" spans="2:7" x14ac:dyDescent="0.2">
      <c r="B561" s="3">
        <v>2004</v>
      </c>
      <c r="C561" s="35" t="s">
        <v>1181</v>
      </c>
      <c r="D561" s="5" t="s">
        <v>306</v>
      </c>
      <c r="E561" s="5" t="s">
        <v>311</v>
      </c>
      <c r="F561" s="5" t="s">
        <v>314</v>
      </c>
      <c r="G561" s="5" t="s">
        <v>314</v>
      </c>
    </row>
    <row r="562" spans="2:7" x14ac:dyDescent="0.2">
      <c r="B562" s="3">
        <v>2004</v>
      </c>
      <c r="C562" s="35" t="s">
        <v>1182</v>
      </c>
      <c r="D562" s="5" t="s">
        <v>87</v>
      </c>
      <c r="E562" s="5" t="s">
        <v>95</v>
      </c>
      <c r="F562" s="5" t="s">
        <v>158</v>
      </c>
      <c r="G562" s="5" t="s">
        <v>158</v>
      </c>
    </row>
    <row r="563" spans="2:7" x14ac:dyDescent="0.2">
      <c r="B563" s="3">
        <v>2004</v>
      </c>
      <c r="C563" s="35" t="s">
        <v>1183</v>
      </c>
      <c r="D563" s="5" t="s">
        <v>87</v>
      </c>
      <c r="E563" s="5" t="s">
        <v>242</v>
      </c>
      <c r="F563" s="5" t="s">
        <v>260</v>
      </c>
      <c r="G563" s="5" t="s">
        <v>298</v>
      </c>
    </row>
    <row r="564" spans="2:7" x14ac:dyDescent="0.2">
      <c r="B564" s="3">
        <v>2004</v>
      </c>
      <c r="C564" s="35" t="s">
        <v>1184</v>
      </c>
      <c r="D564" s="5" t="s">
        <v>87</v>
      </c>
      <c r="E564" s="5" t="s">
        <v>95</v>
      </c>
      <c r="F564" s="5" t="s">
        <v>194</v>
      </c>
      <c r="G564" s="5" t="s">
        <v>201</v>
      </c>
    </row>
    <row r="565" spans="2:7" x14ac:dyDescent="0.2">
      <c r="B565" s="3">
        <v>2004</v>
      </c>
      <c r="C565" s="35" t="s">
        <v>1185</v>
      </c>
      <c r="D565" s="5" t="s">
        <v>87</v>
      </c>
      <c r="E565" s="5" t="s">
        <v>95</v>
      </c>
      <c r="F565" s="5" t="s">
        <v>241</v>
      </c>
      <c r="G565" s="5" t="s">
        <v>241</v>
      </c>
    </row>
    <row r="566" spans="2:7" x14ac:dyDescent="0.2">
      <c r="B566" s="3">
        <v>2004</v>
      </c>
      <c r="C566" s="35" t="s">
        <v>1186</v>
      </c>
      <c r="D566" s="5" t="s">
        <v>87</v>
      </c>
      <c r="E566" s="5" t="s">
        <v>242</v>
      </c>
      <c r="F566" s="5" t="s">
        <v>260</v>
      </c>
      <c r="G566" s="5" t="s">
        <v>273</v>
      </c>
    </row>
    <row r="567" spans="2:7" x14ac:dyDescent="0.2">
      <c r="B567" s="3">
        <v>2004</v>
      </c>
      <c r="C567" s="35" t="s">
        <v>1187</v>
      </c>
      <c r="D567" s="5" t="s">
        <v>87</v>
      </c>
      <c r="E567" s="5" t="s">
        <v>242</v>
      </c>
      <c r="F567" s="5" t="s">
        <v>96</v>
      </c>
      <c r="G567" s="5" t="s">
        <v>244</v>
      </c>
    </row>
    <row r="568" spans="2:7" x14ac:dyDescent="0.2">
      <c r="B568" s="3">
        <v>2004</v>
      </c>
      <c r="C568" s="35" t="s">
        <v>1188</v>
      </c>
      <c r="D568" s="5" t="s">
        <v>87</v>
      </c>
      <c r="E568" s="5" t="s">
        <v>95</v>
      </c>
      <c r="F568" s="5" t="s">
        <v>120</v>
      </c>
      <c r="G568" s="5" t="s">
        <v>121</v>
      </c>
    </row>
    <row r="569" spans="2:7" x14ac:dyDescent="0.2">
      <c r="B569" s="3">
        <v>2004</v>
      </c>
      <c r="C569" s="35" t="s">
        <v>1189</v>
      </c>
      <c r="D569" s="5" t="s">
        <v>87</v>
      </c>
      <c r="E569" s="5" t="s">
        <v>95</v>
      </c>
      <c r="F569" s="5" t="s">
        <v>236</v>
      </c>
      <c r="G569" s="5" t="s">
        <v>358</v>
      </c>
    </row>
    <row r="570" spans="2:7" x14ac:dyDescent="0.2">
      <c r="B570" s="3">
        <v>2004</v>
      </c>
      <c r="C570" s="35" t="s">
        <v>1190</v>
      </c>
      <c r="D570" s="5" t="s">
        <v>306</v>
      </c>
      <c r="E570" s="5" t="s">
        <v>315</v>
      </c>
      <c r="F570" s="5" t="s">
        <v>339</v>
      </c>
      <c r="G570" s="5" t="s">
        <v>376</v>
      </c>
    </row>
    <row r="571" spans="2:7" x14ac:dyDescent="0.2">
      <c r="B571" s="3">
        <v>2004</v>
      </c>
      <c r="C571" s="35" t="s">
        <v>1191</v>
      </c>
      <c r="D571" s="5" t="s">
        <v>87</v>
      </c>
      <c r="E571" s="5" t="s">
        <v>242</v>
      </c>
      <c r="F571" s="5" t="s">
        <v>260</v>
      </c>
      <c r="G571" s="5" t="s">
        <v>261</v>
      </c>
    </row>
    <row r="572" spans="2:7" x14ac:dyDescent="0.2">
      <c r="B572" s="3">
        <v>2004</v>
      </c>
      <c r="C572" s="35" t="s">
        <v>1192</v>
      </c>
      <c r="D572" s="5" t="s">
        <v>306</v>
      </c>
      <c r="E572" s="5" t="s">
        <v>315</v>
      </c>
      <c r="F572" s="5" t="s">
        <v>194</v>
      </c>
      <c r="G572" s="5" t="s">
        <v>205</v>
      </c>
    </row>
    <row r="573" spans="2:7" x14ac:dyDescent="0.2">
      <c r="B573" s="3">
        <v>2004</v>
      </c>
      <c r="C573" s="35" t="s">
        <v>1193</v>
      </c>
      <c r="D573" s="5" t="s">
        <v>87</v>
      </c>
      <c r="E573" s="5" t="s">
        <v>242</v>
      </c>
      <c r="F573" s="5" t="s">
        <v>96</v>
      </c>
      <c r="G573" s="5" t="s">
        <v>243</v>
      </c>
    </row>
    <row r="574" spans="2:7" x14ac:dyDescent="0.2">
      <c r="B574" s="3">
        <v>2004</v>
      </c>
      <c r="C574" s="35" t="s">
        <v>1194</v>
      </c>
      <c r="D574" s="5" t="s">
        <v>87</v>
      </c>
      <c r="E574" s="5" t="s">
        <v>95</v>
      </c>
      <c r="F574" s="5" t="s">
        <v>120</v>
      </c>
      <c r="G574" s="5" t="s">
        <v>122</v>
      </c>
    </row>
    <row r="575" spans="2:7" x14ac:dyDescent="0.2">
      <c r="B575" s="3">
        <v>2004</v>
      </c>
      <c r="C575" s="35" t="s">
        <v>1195</v>
      </c>
      <c r="D575" s="5" t="s">
        <v>306</v>
      </c>
      <c r="E575" s="5" t="s">
        <v>315</v>
      </c>
      <c r="F575" s="5" t="s">
        <v>339</v>
      </c>
      <c r="G575" s="5" t="s">
        <v>345</v>
      </c>
    </row>
    <row r="576" spans="2:7" x14ac:dyDescent="0.2">
      <c r="B576" s="3">
        <v>2004</v>
      </c>
      <c r="C576" s="35" t="s">
        <v>1196</v>
      </c>
      <c r="D576" s="5" t="s">
        <v>87</v>
      </c>
      <c r="E576" s="5" t="s">
        <v>242</v>
      </c>
      <c r="F576" s="5" t="s">
        <v>226</v>
      </c>
      <c r="G576" s="5" t="s">
        <v>227</v>
      </c>
    </row>
    <row r="577" spans="2:7" x14ac:dyDescent="0.2">
      <c r="B577" s="3">
        <v>2004</v>
      </c>
      <c r="C577" s="35" t="s">
        <v>1197</v>
      </c>
      <c r="D577" s="5" t="s">
        <v>87</v>
      </c>
      <c r="E577" s="5" t="s">
        <v>95</v>
      </c>
      <c r="F577" s="5" t="s">
        <v>194</v>
      </c>
      <c r="G577" s="5" t="s">
        <v>356</v>
      </c>
    </row>
    <row r="578" spans="2:7" x14ac:dyDescent="0.2">
      <c r="B578" s="3">
        <v>2004</v>
      </c>
      <c r="C578" s="35" t="s">
        <v>1198</v>
      </c>
      <c r="D578" s="5" t="s">
        <v>87</v>
      </c>
      <c r="E578" s="5" t="s">
        <v>242</v>
      </c>
      <c r="F578" s="5" t="s">
        <v>301</v>
      </c>
      <c r="G578" s="5" t="s">
        <v>281</v>
      </c>
    </row>
    <row r="579" spans="2:7" x14ac:dyDescent="0.2">
      <c r="B579" s="3">
        <v>2004</v>
      </c>
      <c r="C579" s="35" t="s">
        <v>1199</v>
      </c>
      <c r="D579" s="5" t="s">
        <v>306</v>
      </c>
      <c r="E579" s="5" t="s">
        <v>315</v>
      </c>
      <c r="F579" s="5" t="s">
        <v>194</v>
      </c>
      <c r="G579" s="5" t="s">
        <v>201</v>
      </c>
    </row>
    <row r="580" spans="2:7" x14ac:dyDescent="0.2">
      <c r="B580" s="3">
        <v>2004</v>
      </c>
      <c r="C580" s="35" t="s">
        <v>1200</v>
      </c>
      <c r="D580" s="5" t="s">
        <v>87</v>
      </c>
      <c r="E580" s="5" t="s">
        <v>95</v>
      </c>
      <c r="F580" s="5" t="s">
        <v>194</v>
      </c>
      <c r="G580" s="5" t="s">
        <v>182</v>
      </c>
    </row>
    <row r="581" spans="2:7" x14ac:dyDescent="0.2">
      <c r="B581" s="3">
        <v>2004</v>
      </c>
      <c r="C581" s="35" t="s">
        <v>1201</v>
      </c>
      <c r="D581" s="5" t="s">
        <v>306</v>
      </c>
      <c r="E581" s="5" t="s">
        <v>315</v>
      </c>
      <c r="F581" s="5" t="s">
        <v>317</v>
      </c>
      <c r="G581" s="5" t="s">
        <v>338</v>
      </c>
    </row>
    <row r="582" spans="2:7" x14ac:dyDescent="0.2">
      <c r="B582" s="3">
        <v>2004</v>
      </c>
      <c r="C582" s="35" t="s">
        <v>1202</v>
      </c>
      <c r="D582" s="5" t="s">
        <v>87</v>
      </c>
      <c r="E582" s="5" t="s">
        <v>242</v>
      </c>
      <c r="F582" s="5" t="s">
        <v>260</v>
      </c>
      <c r="G582" s="5" t="s">
        <v>349</v>
      </c>
    </row>
    <row r="583" spans="2:7" x14ac:dyDescent="0.2">
      <c r="B583" s="3">
        <v>2004</v>
      </c>
      <c r="C583" s="35" t="s">
        <v>1203</v>
      </c>
      <c r="D583" s="5" t="s">
        <v>87</v>
      </c>
      <c r="E583" s="5" t="s">
        <v>95</v>
      </c>
      <c r="F583" s="5" t="s">
        <v>194</v>
      </c>
      <c r="G583" s="5" t="s">
        <v>208</v>
      </c>
    </row>
    <row r="584" spans="2:7" x14ac:dyDescent="0.2">
      <c r="B584" s="3">
        <v>2004</v>
      </c>
      <c r="C584" s="35" t="s">
        <v>1204</v>
      </c>
      <c r="D584" s="5" t="s">
        <v>87</v>
      </c>
      <c r="E584" s="5" t="s">
        <v>95</v>
      </c>
      <c r="F584" s="5" t="s">
        <v>194</v>
      </c>
      <c r="G584" s="5" t="s">
        <v>217</v>
      </c>
    </row>
    <row r="585" spans="2:7" x14ac:dyDescent="0.2">
      <c r="B585" s="3">
        <v>2004</v>
      </c>
      <c r="C585" s="35" t="s">
        <v>1205</v>
      </c>
      <c r="D585" s="5" t="s">
        <v>87</v>
      </c>
      <c r="E585" s="5" t="s">
        <v>88</v>
      </c>
      <c r="F585" s="5" t="s">
        <v>89</v>
      </c>
      <c r="G585" s="5" t="s">
        <v>90</v>
      </c>
    </row>
    <row r="586" spans="2:7" x14ac:dyDescent="0.2">
      <c r="B586" s="3">
        <v>2004</v>
      </c>
      <c r="C586" s="35" t="s">
        <v>1206</v>
      </c>
      <c r="D586" s="5" t="s">
        <v>306</v>
      </c>
      <c r="E586" s="5" t="s">
        <v>315</v>
      </c>
      <c r="F586" s="5" t="s">
        <v>317</v>
      </c>
      <c r="G586" s="5" t="s">
        <v>324</v>
      </c>
    </row>
    <row r="587" spans="2:7" x14ac:dyDescent="0.2">
      <c r="B587" s="3">
        <v>2004</v>
      </c>
      <c r="C587" s="35" t="s">
        <v>1207</v>
      </c>
      <c r="D587" s="5" t="s">
        <v>87</v>
      </c>
      <c r="E587" s="5" t="s">
        <v>95</v>
      </c>
      <c r="F587" s="5" t="s">
        <v>174</v>
      </c>
      <c r="G587" s="5" t="s">
        <v>185</v>
      </c>
    </row>
    <row r="588" spans="2:7" x14ac:dyDescent="0.2">
      <c r="B588" s="3">
        <v>2004</v>
      </c>
      <c r="C588" s="35" t="s">
        <v>1208</v>
      </c>
      <c r="D588" s="5" t="s">
        <v>87</v>
      </c>
      <c r="E588" s="5" t="s">
        <v>95</v>
      </c>
      <c r="F588" s="5" t="s">
        <v>123</v>
      </c>
      <c r="G588" s="5" t="s">
        <v>143</v>
      </c>
    </row>
    <row r="589" spans="2:7" x14ac:dyDescent="0.2">
      <c r="B589" s="3">
        <v>2004</v>
      </c>
      <c r="C589" s="35" t="s">
        <v>1209</v>
      </c>
      <c r="D589" s="5" t="s">
        <v>87</v>
      </c>
      <c r="E589" s="5" t="s">
        <v>242</v>
      </c>
      <c r="F589" s="5" t="s">
        <v>260</v>
      </c>
      <c r="G589" s="5" t="s">
        <v>285</v>
      </c>
    </row>
    <row r="590" spans="2:7" x14ac:dyDescent="0.2">
      <c r="B590" s="3">
        <v>2004</v>
      </c>
      <c r="C590" s="35" t="s">
        <v>1210</v>
      </c>
      <c r="D590" s="5" t="s">
        <v>87</v>
      </c>
      <c r="E590" s="5" t="s">
        <v>242</v>
      </c>
      <c r="F590" s="5" t="s">
        <v>260</v>
      </c>
      <c r="G590" s="5" t="s">
        <v>268</v>
      </c>
    </row>
    <row r="591" spans="2:7" x14ac:dyDescent="0.2">
      <c r="B591" s="3">
        <v>2004</v>
      </c>
      <c r="C591" s="35" t="s">
        <v>1211</v>
      </c>
      <c r="D591" s="5" t="s">
        <v>306</v>
      </c>
      <c r="E591" s="5" t="s">
        <v>315</v>
      </c>
      <c r="F591" s="5" t="s">
        <v>339</v>
      </c>
      <c r="G591" s="5" t="s">
        <v>346</v>
      </c>
    </row>
    <row r="592" spans="2:7" x14ac:dyDescent="0.2">
      <c r="B592" s="3">
        <v>2004</v>
      </c>
      <c r="C592" s="35" t="s">
        <v>1212</v>
      </c>
      <c r="D592" s="5" t="s">
        <v>87</v>
      </c>
      <c r="E592" s="5" t="s">
        <v>95</v>
      </c>
      <c r="F592" s="5" t="s">
        <v>123</v>
      </c>
      <c r="G592" s="5" t="s">
        <v>128</v>
      </c>
    </row>
    <row r="593" spans="2:7" x14ac:dyDescent="0.2">
      <c r="B593" s="3">
        <v>2004</v>
      </c>
      <c r="C593" s="35" t="s">
        <v>1213</v>
      </c>
      <c r="D593" s="5" t="s">
        <v>87</v>
      </c>
      <c r="E593" s="5" t="s">
        <v>95</v>
      </c>
      <c r="F593" s="5" t="s">
        <v>194</v>
      </c>
      <c r="G593" s="5" t="s">
        <v>211</v>
      </c>
    </row>
    <row r="594" spans="2:7" x14ac:dyDescent="0.2">
      <c r="B594" s="3">
        <v>2004</v>
      </c>
      <c r="C594" s="35" t="s">
        <v>1214</v>
      </c>
      <c r="D594" s="5" t="s">
        <v>87</v>
      </c>
      <c r="E594" s="5" t="s">
        <v>95</v>
      </c>
      <c r="F594" s="5" t="s">
        <v>174</v>
      </c>
      <c r="G594" s="5" t="s">
        <v>184</v>
      </c>
    </row>
    <row r="595" spans="2:7" x14ac:dyDescent="0.2">
      <c r="B595" s="3">
        <v>2004</v>
      </c>
      <c r="C595" s="35" t="s">
        <v>1215</v>
      </c>
      <c r="D595" s="5" t="s">
        <v>87</v>
      </c>
      <c r="E595" s="5" t="s">
        <v>95</v>
      </c>
      <c r="F595" s="5" t="s">
        <v>111</v>
      </c>
      <c r="G595" s="5" t="s">
        <v>111</v>
      </c>
    </row>
    <row r="596" spans="2:7" x14ac:dyDescent="0.2">
      <c r="B596" s="3">
        <v>2004</v>
      </c>
      <c r="C596" s="35" t="s">
        <v>1216</v>
      </c>
      <c r="D596" s="5" t="s">
        <v>87</v>
      </c>
      <c r="E596" s="5" t="s">
        <v>95</v>
      </c>
      <c r="F596" s="5" t="s">
        <v>123</v>
      </c>
      <c r="G596" s="5" t="s">
        <v>154</v>
      </c>
    </row>
    <row r="597" spans="2:7" x14ac:dyDescent="0.2">
      <c r="B597" s="3">
        <v>2004</v>
      </c>
      <c r="C597" s="35" t="s">
        <v>1217</v>
      </c>
      <c r="D597" s="5" t="s">
        <v>87</v>
      </c>
      <c r="E597" s="5" t="s">
        <v>95</v>
      </c>
      <c r="F597" s="5" t="s">
        <v>194</v>
      </c>
      <c r="G597" s="5" t="s">
        <v>212</v>
      </c>
    </row>
    <row r="598" spans="2:7" x14ac:dyDescent="0.2">
      <c r="B598" s="3">
        <v>2004</v>
      </c>
      <c r="C598" s="35" t="s">
        <v>1218</v>
      </c>
      <c r="D598" s="5" t="s">
        <v>87</v>
      </c>
      <c r="E598" s="5" t="s">
        <v>95</v>
      </c>
      <c r="F598" s="5" t="s">
        <v>194</v>
      </c>
      <c r="G598" s="5" t="s">
        <v>213</v>
      </c>
    </row>
    <row r="599" spans="2:7" x14ac:dyDescent="0.2">
      <c r="B599" s="3">
        <v>2004</v>
      </c>
      <c r="C599" s="35" t="s">
        <v>1219</v>
      </c>
      <c r="D599" s="5" t="s">
        <v>87</v>
      </c>
      <c r="E599" s="5" t="s">
        <v>95</v>
      </c>
      <c r="F599" s="5" t="s">
        <v>194</v>
      </c>
      <c r="G599" s="5" t="s">
        <v>216</v>
      </c>
    </row>
    <row r="600" spans="2:7" x14ac:dyDescent="0.2">
      <c r="B600" s="3">
        <v>2004</v>
      </c>
      <c r="C600" s="35" t="s">
        <v>1220</v>
      </c>
      <c r="D600" s="5" t="s">
        <v>87</v>
      </c>
      <c r="E600" s="5" t="s">
        <v>95</v>
      </c>
      <c r="F600" s="5" t="s">
        <v>99</v>
      </c>
      <c r="G600" s="5" t="s">
        <v>100</v>
      </c>
    </row>
    <row r="601" spans="2:7" x14ac:dyDescent="0.2">
      <c r="B601" s="3">
        <v>2004</v>
      </c>
      <c r="C601" s="35" t="s">
        <v>1221</v>
      </c>
      <c r="D601" s="5" t="s">
        <v>87</v>
      </c>
      <c r="E601" s="5" t="s">
        <v>95</v>
      </c>
      <c r="F601" s="5" t="s">
        <v>123</v>
      </c>
      <c r="G601" s="5" t="s">
        <v>133</v>
      </c>
    </row>
    <row r="602" spans="2:7" x14ac:dyDescent="0.2">
      <c r="B602" s="3">
        <v>2004</v>
      </c>
      <c r="C602" s="35" t="s">
        <v>1222</v>
      </c>
      <c r="D602" s="5" t="s">
        <v>87</v>
      </c>
      <c r="E602" s="5" t="s">
        <v>242</v>
      </c>
      <c r="F602" s="5" t="s">
        <v>226</v>
      </c>
      <c r="G602" s="5" t="s">
        <v>258</v>
      </c>
    </row>
    <row r="603" spans="2:7" x14ac:dyDescent="0.2">
      <c r="B603" s="3">
        <v>2004</v>
      </c>
      <c r="C603" s="35" t="s">
        <v>1223</v>
      </c>
      <c r="D603" s="5" t="s">
        <v>87</v>
      </c>
      <c r="E603" s="5" t="s">
        <v>242</v>
      </c>
      <c r="F603" s="5" t="s">
        <v>226</v>
      </c>
      <c r="G603" s="5" t="s">
        <v>259</v>
      </c>
    </row>
    <row r="604" spans="2:7" x14ac:dyDescent="0.2">
      <c r="B604" s="3">
        <v>2004</v>
      </c>
      <c r="C604" s="35" t="s">
        <v>1224</v>
      </c>
      <c r="D604" s="5" t="s">
        <v>87</v>
      </c>
      <c r="E604" s="5" t="s">
        <v>95</v>
      </c>
      <c r="F604" s="5" t="s">
        <v>105</v>
      </c>
      <c r="G604" s="5" t="s">
        <v>106</v>
      </c>
    </row>
    <row r="605" spans="2:7" x14ac:dyDescent="0.2">
      <c r="B605" s="3">
        <v>2004</v>
      </c>
      <c r="C605" s="35" t="s">
        <v>1225</v>
      </c>
      <c r="D605" s="5" t="s">
        <v>87</v>
      </c>
      <c r="E605" s="5" t="s">
        <v>242</v>
      </c>
      <c r="F605" s="5" t="s">
        <v>260</v>
      </c>
      <c r="G605" s="5" t="s">
        <v>271</v>
      </c>
    </row>
    <row r="606" spans="2:7" x14ac:dyDescent="0.2">
      <c r="B606" s="3">
        <v>2004</v>
      </c>
      <c r="C606" s="35" t="s">
        <v>1226</v>
      </c>
      <c r="D606" s="5" t="s">
        <v>87</v>
      </c>
      <c r="E606" s="5" t="s">
        <v>242</v>
      </c>
      <c r="F606" s="5" t="s">
        <v>247</v>
      </c>
      <c r="G606" s="5" t="s">
        <v>349</v>
      </c>
    </row>
    <row r="607" spans="2:7" x14ac:dyDescent="0.2">
      <c r="B607" s="3">
        <v>2004</v>
      </c>
      <c r="C607" s="35" t="s">
        <v>1227</v>
      </c>
      <c r="D607" s="5" t="s">
        <v>87</v>
      </c>
      <c r="E607" s="5" t="s">
        <v>242</v>
      </c>
      <c r="F607" s="5" t="s">
        <v>260</v>
      </c>
      <c r="G607" s="5" t="s">
        <v>297</v>
      </c>
    </row>
    <row r="608" spans="2:7" x14ac:dyDescent="0.2">
      <c r="B608" s="3">
        <v>2004</v>
      </c>
      <c r="C608" s="35" t="s">
        <v>1228</v>
      </c>
      <c r="D608" s="5" t="s">
        <v>87</v>
      </c>
      <c r="E608" s="5" t="s">
        <v>242</v>
      </c>
      <c r="F608" s="5" t="s">
        <v>260</v>
      </c>
      <c r="G608" s="5" t="s">
        <v>295</v>
      </c>
    </row>
    <row r="609" spans="2:7" x14ac:dyDescent="0.2">
      <c r="B609" s="3">
        <v>2004</v>
      </c>
      <c r="C609" s="35" t="s">
        <v>1229</v>
      </c>
      <c r="D609" s="5" t="s">
        <v>87</v>
      </c>
      <c r="E609" s="5" t="s">
        <v>95</v>
      </c>
      <c r="F609" s="5" t="s">
        <v>237</v>
      </c>
      <c r="G609" s="5" t="s">
        <v>238</v>
      </c>
    </row>
    <row r="610" spans="2:7" x14ac:dyDescent="0.2">
      <c r="B610" s="3">
        <v>2004</v>
      </c>
      <c r="C610" s="35" t="s">
        <v>1230</v>
      </c>
      <c r="D610" s="5" t="s">
        <v>306</v>
      </c>
      <c r="E610" s="5" t="s">
        <v>315</v>
      </c>
      <c r="F610" s="5" t="s">
        <v>339</v>
      </c>
      <c r="G610" s="5" t="s">
        <v>342</v>
      </c>
    </row>
    <row r="611" spans="2:7" x14ac:dyDescent="0.2">
      <c r="B611" s="3">
        <v>2004</v>
      </c>
      <c r="C611" s="35" t="s">
        <v>1231</v>
      </c>
      <c r="D611" s="5" t="s">
        <v>87</v>
      </c>
      <c r="E611" s="5" t="s">
        <v>242</v>
      </c>
      <c r="F611" s="5" t="s">
        <v>301</v>
      </c>
      <c r="G611" s="5" t="s">
        <v>261</v>
      </c>
    </row>
    <row r="612" spans="2:7" x14ac:dyDescent="0.2">
      <c r="B612" s="3">
        <v>2004</v>
      </c>
      <c r="C612" s="35" t="s">
        <v>1232</v>
      </c>
      <c r="D612" s="5" t="s">
        <v>87</v>
      </c>
      <c r="E612" s="5" t="s">
        <v>95</v>
      </c>
      <c r="F612" s="5" t="s">
        <v>169</v>
      </c>
      <c r="G612" s="5" t="s">
        <v>172</v>
      </c>
    </row>
    <row r="613" spans="2:7" x14ac:dyDescent="0.2">
      <c r="B613" s="3">
        <v>2004</v>
      </c>
      <c r="C613" s="35">
        <v>22152847</v>
      </c>
      <c r="D613" s="5" t="s">
        <v>87</v>
      </c>
      <c r="E613" s="5" t="s">
        <v>95</v>
      </c>
      <c r="F613" s="5" t="s">
        <v>194</v>
      </c>
      <c r="G613" s="5" t="s">
        <v>183</v>
      </c>
    </row>
    <row r="614" spans="2:7" x14ac:dyDescent="0.2">
      <c r="B614" s="3">
        <v>2004</v>
      </c>
      <c r="C614" s="35" t="s">
        <v>1233</v>
      </c>
      <c r="D614" s="5" t="s">
        <v>87</v>
      </c>
      <c r="E614" s="5" t="s">
        <v>242</v>
      </c>
      <c r="F614" s="5" t="s">
        <v>250</v>
      </c>
      <c r="G614" s="5" t="s">
        <v>251</v>
      </c>
    </row>
    <row r="615" spans="2:7" x14ac:dyDescent="0.2">
      <c r="B615" s="3">
        <v>2004</v>
      </c>
      <c r="C615" s="35" t="s">
        <v>1234</v>
      </c>
      <c r="D615" s="5" t="s">
        <v>87</v>
      </c>
      <c r="E615" s="5" t="s">
        <v>242</v>
      </c>
      <c r="F615" s="5" t="s">
        <v>260</v>
      </c>
      <c r="G615" s="5" t="s">
        <v>290</v>
      </c>
    </row>
    <row r="616" spans="2:7" x14ac:dyDescent="0.2">
      <c r="B616" s="3">
        <v>2004</v>
      </c>
      <c r="C616" s="35" t="s">
        <v>1235</v>
      </c>
      <c r="D616" s="5" t="s">
        <v>306</v>
      </c>
      <c r="E616" s="5" t="s">
        <v>315</v>
      </c>
      <c r="F616" s="5" t="s">
        <v>317</v>
      </c>
      <c r="G616" s="5" t="s">
        <v>323</v>
      </c>
    </row>
    <row r="617" spans="2:7" x14ac:dyDescent="0.2">
      <c r="B617" s="3">
        <v>2004</v>
      </c>
      <c r="C617" s="35" t="s">
        <v>1236</v>
      </c>
      <c r="D617" s="5" t="s">
        <v>87</v>
      </c>
      <c r="E617" s="5" t="s">
        <v>95</v>
      </c>
      <c r="F617" s="5" t="s">
        <v>194</v>
      </c>
      <c r="G617" s="5" t="s">
        <v>179</v>
      </c>
    </row>
    <row r="618" spans="2:7" x14ac:dyDescent="0.2">
      <c r="B618" s="3">
        <v>2004</v>
      </c>
      <c r="C618" s="35" t="s">
        <v>1237</v>
      </c>
      <c r="D618" s="5" t="s">
        <v>306</v>
      </c>
      <c r="E618" s="5" t="s">
        <v>315</v>
      </c>
      <c r="F618" s="5" t="s">
        <v>236</v>
      </c>
      <c r="G618" s="5" t="s">
        <v>358</v>
      </c>
    </row>
    <row r="619" spans="2:7" x14ac:dyDescent="0.2">
      <c r="B619" s="3">
        <v>2004</v>
      </c>
      <c r="C619" s="35" t="s">
        <v>1238</v>
      </c>
      <c r="D619" s="5" t="s">
        <v>87</v>
      </c>
      <c r="E619" s="5" t="s">
        <v>242</v>
      </c>
      <c r="F619" s="5" t="s">
        <v>260</v>
      </c>
      <c r="G619" s="5" t="s">
        <v>279</v>
      </c>
    </row>
    <row r="620" spans="2:7" x14ac:dyDescent="0.2">
      <c r="B620" s="3">
        <v>2004</v>
      </c>
      <c r="C620" s="35" t="s">
        <v>1239</v>
      </c>
      <c r="D620" s="5" t="s">
        <v>87</v>
      </c>
      <c r="E620" s="5" t="s">
        <v>95</v>
      </c>
      <c r="F620" s="5" t="s">
        <v>161</v>
      </c>
      <c r="G620" s="5" t="s">
        <v>161</v>
      </c>
    </row>
    <row r="621" spans="2:7" x14ac:dyDescent="0.2">
      <c r="B621" s="3">
        <v>2004</v>
      </c>
      <c r="C621" s="35" t="s">
        <v>1240</v>
      </c>
      <c r="D621" s="5" t="s">
        <v>87</v>
      </c>
      <c r="E621" s="5" t="s">
        <v>95</v>
      </c>
      <c r="F621" s="5" t="s">
        <v>194</v>
      </c>
      <c r="G621" s="5" t="s">
        <v>199</v>
      </c>
    </row>
    <row r="622" spans="2:7" x14ac:dyDescent="0.2">
      <c r="B622" s="3">
        <v>2004</v>
      </c>
      <c r="C622" s="35" t="s">
        <v>1241</v>
      </c>
      <c r="D622" s="5" t="s">
        <v>87</v>
      </c>
      <c r="E622" s="5" t="s">
        <v>95</v>
      </c>
      <c r="F622" s="5" t="s">
        <v>174</v>
      </c>
      <c r="G622" s="5" t="s">
        <v>176</v>
      </c>
    </row>
    <row r="623" spans="2:7" x14ac:dyDescent="0.2">
      <c r="B623" s="3">
        <v>2004</v>
      </c>
      <c r="C623" s="35" t="s">
        <v>1242</v>
      </c>
      <c r="D623" s="5" t="s">
        <v>87</v>
      </c>
      <c r="E623" s="5" t="s">
        <v>95</v>
      </c>
      <c r="F623" s="5" t="s">
        <v>123</v>
      </c>
      <c r="G623" s="5" t="s">
        <v>138</v>
      </c>
    </row>
    <row r="624" spans="2:7" x14ac:dyDescent="0.2">
      <c r="B624" s="3">
        <v>2004</v>
      </c>
      <c r="C624" s="35" t="s">
        <v>1243</v>
      </c>
      <c r="D624" s="5" t="s">
        <v>87</v>
      </c>
      <c r="E624" s="5" t="s">
        <v>242</v>
      </c>
      <c r="F624" s="5" t="s">
        <v>250</v>
      </c>
      <c r="G624" s="5" t="s">
        <v>255</v>
      </c>
    </row>
    <row r="625" spans="2:7" x14ac:dyDescent="0.2">
      <c r="B625" s="3">
        <v>2004</v>
      </c>
      <c r="C625" s="35" t="s">
        <v>1244</v>
      </c>
      <c r="D625" s="5" t="s">
        <v>87</v>
      </c>
      <c r="E625" s="5" t="s">
        <v>242</v>
      </c>
      <c r="F625" s="5" t="s">
        <v>246</v>
      </c>
      <c r="G625" s="5" t="s">
        <v>246</v>
      </c>
    </row>
    <row r="626" spans="2:7" x14ac:dyDescent="0.2">
      <c r="B626" s="3">
        <v>2004</v>
      </c>
      <c r="C626" s="35" t="s">
        <v>1245</v>
      </c>
      <c r="D626" s="5" t="s">
        <v>87</v>
      </c>
      <c r="E626" s="5" t="s">
        <v>242</v>
      </c>
      <c r="F626" s="5" t="s">
        <v>260</v>
      </c>
      <c r="G626" s="5" t="s">
        <v>288</v>
      </c>
    </row>
    <row r="627" spans="2:7" x14ac:dyDescent="0.2">
      <c r="B627" s="3">
        <v>2004</v>
      </c>
      <c r="C627" s="35" t="s">
        <v>1246</v>
      </c>
      <c r="D627" s="5" t="s">
        <v>87</v>
      </c>
      <c r="E627" s="5" t="s">
        <v>95</v>
      </c>
      <c r="F627" s="5" t="s">
        <v>194</v>
      </c>
      <c r="G627" s="5" t="s">
        <v>205</v>
      </c>
    </row>
    <row r="628" spans="2:7" x14ac:dyDescent="0.2">
      <c r="B628" s="3">
        <v>2004</v>
      </c>
      <c r="C628" s="35" t="s">
        <v>1247</v>
      </c>
      <c r="D628" s="5" t="s">
        <v>87</v>
      </c>
      <c r="E628" s="5" t="s">
        <v>95</v>
      </c>
      <c r="F628" s="5" t="s">
        <v>123</v>
      </c>
      <c r="G628" s="5" t="s">
        <v>146</v>
      </c>
    </row>
    <row r="629" spans="2:7" x14ac:dyDescent="0.2">
      <c r="B629" s="3">
        <v>2004</v>
      </c>
      <c r="C629" s="35" t="s">
        <v>1248</v>
      </c>
      <c r="D629" s="5" t="s">
        <v>306</v>
      </c>
      <c r="E629" s="5" t="s">
        <v>315</v>
      </c>
      <c r="F629" s="5" t="s">
        <v>317</v>
      </c>
      <c r="G629" s="5" t="s">
        <v>331</v>
      </c>
    </row>
    <row r="630" spans="2:7" x14ac:dyDescent="0.2">
      <c r="B630" s="3">
        <v>2004</v>
      </c>
      <c r="C630" s="35" t="s">
        <v>1249</v>
      </c>
      <c r="D630" s="5" t="s">
        <v>306</v>
      </c>
      <c r="E630" s="5" t="s">
        <v>315</v>
      </c>
      <c r="F630" s="5" t="s">
        <v>317</v>
      </c>
      <c r="G630" s="5" t="s">
        <v>327</v>
      </c>
    </row>
    <row r="631" spans="2:7" x14ac:dyDescent="0.2">
      <c r="B631" s="3">
        <v>2004</v>
      </c>
      <c r="C631" s="35" t="s">
        <v>1250</v>
      </c>
      <c r="D631" s="5" t="s">
        <v>87</v>
      </c>
      <c r="E631" s="5" t="s">
        <v>95</v>
      </c>
      <c r="F631" s="5" t="s">
        <v>237</v>
      </c>
      <c r="G631" s="5" t="s">
        <v>240</v>
      </c>
    </row>
    <row r="632" spans="2:7" x14ac:dyDescent="0.2">
      <c r="B632" s="3">
        <v>2004</v>
      </c>
      <c r="C632" s="35" t="s">
        <v>1251</v>
      </c>
      <c r="D632" s="5" t="s">
        <v>87</v>
      </c>
      <c r="E632" s="5" t="s">
        <v>242</v>
      </c>
      <c r="F632" s="5" t="s">
        <v>260</v>
      </c>
      <c r="G632" s="5" t="s">
        <v>276</v>
      </c>
    </row>
    <row r="633" spans="2:7" x14ac:dyDescent="0.2">
      <c r="B633" s="3">
        <v>2004</v>
      </c>
      <c r="C633" s="35" t="s">
        <v>1252</v>
      </c>
      <c r="D633" s="5" t="s">
        <v>87</v>
      </c>
      <c r="E633" s="5" t="s">
        <v>95</v>
      </c>
      <c r="F633" s="5" t="s">
        <v>229</v>
      </c>
      <c r="G633" s="5" t="s">
        <v>232</v>
      </c>
    </row>
    <row r="634" spans="2:7" x14ac:dyDescent="0.2">
      <c r="B634" s="3">
        <v>2004</v>
      </c>
      <c r="C634" s="35" t="s">
        <v>1253</v>
      </c>
      <c r="D634" s="5" t="s">
        <v>87</v>
      </c>
      <c r="E634" s="5" t="s">
        <v>95</v>
      </c>
      <c r="F634" s="5" t="s">
        <v>115</v>
      </c>
      <c r="G634" s="5" t="s">
        <v>118</v>
      </c>
    </row>
    <row r="635" spans="2:7" x14ac:dyDescent="0.2">
      <c r="B635" s="3">
        <v>2004</v>
      </c>
      <c r="C635" s="35" t="s">
        <v>1254</v>
      </c>
      <c r="D635" s="5" t="s">
        <v>87</v>
      </c>
      <c r="E635" s="5" t="s">
        <v>95</v>
      </c>
      <c r="F635" s="5" t="s">
        <v>194</v>
      </c>
      <c r="G635" s="5" t="s">
        <v>192</v>
      </c>
    </row>
    <row r="636" spans="2:7" x14ac:dyDescent="0.2">
      <c r="B636" s="3">
        <v>2004</v>
      </c>
      <c r="C636" s="35" t="s">
        <v>1255</v>
      </c>
      <c r="D636" s="5" t="s">
        <v>87</v>
      </c>
      <c r="E636" s="5" t="s">
        <v>242</v>
      </c>
      <c r="F636" s="5" t="s">
        <v>250</v>
      </c>
      <c r="G636" s="5" t="s">
        <v>252</v>
      </c>
    </row>
    <row r="637" spans="2:7" x14ac:dyDescent="0.2">
      <c r="B637" s="3">
        <v>2004</v>
      </c>
      <c r="C637" s="35" t="s">
        <v>1256</v>
      </c>
      <c r="D637" s="5" t="s">
        <v>87</v>
      </c>
      <c r="E637" s="5" t="s">
        <v>242</v>
      </c>
      <c r="F637" s="5" t="s">
        <v>260</v>
      </c>
      <c r="G637" s="5" t="s">
        <v>294</v>
      </c>
    </row>
    <row r="638" spans="2:7" x14ac:dyDescent="0.2">
      <c r="B638" s="3">
        <v>2004</v>
      </c>
      <c r="C638" s="35" t="s">
        <v>1257</v>
      </c>
      <c r="D638" s="5" t="s">
        <v>87</v>
      </c>
      <c r="E638" s="5" t="s">
        <v>95</v>
      </c>
      <c r="F638" s="5" t="s">
        <v>194</v>
      </c>
      <c r="G638" s="5" t="s">
        <v>200</v>
      </c>
    </row>
    <row r="639" spans="2:7" x14ac:dyDescent="0.2">
      <c r="B639" s="3">
        <v>2004</v>
      </c>
      <c r="C639" s="35" t="s">
        <v>1258</v>
      </c>
      <c r="D639" s="5" t="s">
        <v>87</v>
      </c>
      <c r="E639" s="5" t="s">
        <v>95</v>
      </c>
      <c r="F639" s="5" t="s">
        <v>194</v>
      </c>
      <c r="G639" s="5" t="s">
        <v>196</v>
      </c>
    </row>
    <row r="640" spans="2:7" x14ac:dyDescent="0.2">
      <c r="B640" s="3">
        <v>2004</v>
      </c>
      <c r="C640" s="35" t="s">
        <v>1259</v>
      </c>
      <c r="D640" s="5" t="s">
        <v>87</v>
      </c>
      <c r="E640" s="5" t="s">
        <v>95</v>
      </c>
      <c r="F640" s="5" t="s">
        <v>96</v>
      </c>
      <c r="G640" s="5" t="s">
        <v>98</v>
      </c>
    </row>
    <row r="641" spans="2:7" x14ac:dyDescent="0.2">
      <c r="B641" s="3">
        <v>2004</v>
      </c>
      <c r="C641" s="35" t="s">
        <v>1260</v>
      </c>
      <c r="D641" s="5" t="s">
        <v>87</v>
      </c>
      <c r="E641" s="5" t="s">
        <v>95</v>
      </c>
      <c r="F641" s="5" t="s">
        <v>123</v>
      </c>
      <c r="G641" s="5" t="s">
        <v>137</v>
      </c>
    </row>
    <row r="642" spans="2:7" x14ac:dyDescent="0.2">
      <c r="B642" s="3">
        <v>2004</v>
      </c>
      <c r="C642" s="35" t="s">
        <v>1261</v>
      </c>
      <c r="D642" s="5" t="s">
        <v>306</v>
      </c>
      <c r="E642" s="5" t="s">
        <v>311</v>
      </c>
      <c r="F642" s="5" t="s">
        <v>115</v>
      </c>
      <c r="G642" s="5" t="s">
        <v>118</v>
      </c>
    </row>
    <row r="643" spans="2:7" x14ac:dyDescent="0.2">
      <c r="B643" s="3">
        <v>2004</v>
      </c>
      <c r="C643" s="35" t="s">
        <v>1262</v>
      </c>
      <c r="D643" s="5" t="s">
        <v>87</v>
      </c>
      <c r="E643" s="5" t="s">
        <v>95</v>
      </c>
      <c r="F643" s="5" t="s">
        <v>123</v>
      </c>
      <c r="G643" s="5" t="s">
        <v>150</v>
      </c>
    </row>
    <row r="644" spans="2:7" x14ac:dyDescent="0.2">
      <c r="B644" s="3">
        <v>2004</v>
      </c>
      <c r="C644" s="35" t="s">
        <v>1263</v>
      </c>
      <c r="D644" s="5" t="s">
        <v>87</v>
      </c>
      <c r="E644" s="5" t="s">
        <v>95</v>
      </c>
      <c r="F644" s="5" t="s">
        <v>194</v>
      </c>
      <c r="G644" s="5" t="s">
        <v>349</v>
      </c>
    </row>
    <row r="645" spans="2:7" x14ac:dyDescent="0.2">
      <c r="B645" s="3">
        <v>2004</v>
      </c>
      <c r="C645" s="35" t="s">
        <v>1264</v>
      </c>
      <c r="D645" s="5" t="s">
        <v>306</v>
      </c>
      <c r="E645" s="5" t="s">
        <v>315</v>
      </c>
      <c r="F645" s="5" t="s">
        <v>317</v>
      </c>
      <c r="G645" s="5" t="s">
        <v>334</v>
      </c>
    </row>
    <row r="646" spans="2:7" x14ac:dyDescent="0.2">
      <c r="B646" s="3">
        <v>2004</v>
      </c>
      <c r="C646" s="35" t="s">
        <v>1265</v>
      </c>
      <c r="D646" s="5" t="s">
        <v>87</v>
      </c>
      <c r="E646" s="5" t="s">
        <v>242</v>
      </c>
      <c r="F646" s="5" t="s">
        <v>260</v>
      </c>
      <c r="G646" s="5" t="s">
        <v>286</v>
      </c>
    </row>
    <row r="647" spans="2:7" x14ac:dyDescent="0.2">
      <c r="B647" s="3">
        <v>2004</v>
      </c>
      <c r="C647" s="35" t="s">
        <v>1266</v>
      </c>
      <c r="D647" s="5" t="s">
        <v>87</v>
      </c>
      <c r="E647" s="5" t="s">
        <v>242</v>
      </c>
      <c r="F647" s="5" t="s">
        <v>234</v>
      </c>
      <c r="G647" s="5" t="s">
        <v>235</v>
      </c>
    </row>
    <row r="648" spans="2:7" x14ac:dyDescent="0.2">
      <c r="B648" s="3">
        <v>2004</v>
      </c>
      <c r="C648" s="35" t="s">
        <v>1267</v>
      </c>
      <c r="D648" s="5" t="s">
        <v>87</v>
      </c>
      <c r="E648" s="5" t="s">
        <v>95</v>
      </c>
      <c r="F648" s="5" t="s">
        <v>194</v>
      </c>
      <c r="G648" s="5" t="s">
        <v>369</v>
      </c>
    </row>
    <row r="649" spans="2:7" x14ac:dyDescent="0.2">
      <c r="B649" s="3">
        <v>2004</v>
      </c>
      <c r="C649" s="35" t="s">
        <v>1268</v>
      </c>
      <c r="D649" s="5" t="s">
        <v>87</v>
      </c>
      <c r="E649" s="5" t="s">
        <v>95</v>
      </c>
      <c r="F649" s="5" t="s">
        <v>123</v>
      </c>
      <c r="G649" s="5" t="s">
        <v>142</v>
      </c>
    </row>
    <row r="650" spans="2:7" x14ac:dyDescent="0.2">
      <c r="B650" s="3">
        <v>2004</v>
      </c>
      <c r="C650" s="35" t="s">
        <v>1269</v>
      </c>
      <c r="D650" s="5" t="s">
        <v>87</v>
      </c>
      <c r="E650" s="5" t="s">
        <v>95</v>
      </c>
      <c r="F650" s="5" t="s">
        <v>174</v>
      </c>
      <c r="G650" s="5" t="s">
        <v>183</v>
      </c>
    </row>
    <row r="651" spans="2:7" x14ac:dyDescent="0.2">
      <c r="B651" s="3">
        <v>2004</v>
      </c>
      <c r="C651" s="35" t="s">
        <v>1270</v>
      </c>
      <c r="D651" s="5" t="s">
        <v>87</v>
      </c>
      <c r="E651" s="5" t="s">
        <v>95</v>
      </c>
      <c r="F651" s="5" t="s">
        <v>194</v>
      </c>
      <c r="G651" s="5" t="s">
        <v>203</v>
      </c>
    </row>
    <row r="652" spans="2:7" x14ac:dyDescent="0.2">
      <c r="B652" s="3">
        <v>2004</v>
      </c>
      <c r="C652" s="35" t="s">
        <v>1271</v>
      </c>
      <c r="D652" s="5" t="s">
        <v>87</v>
      </c>
      <c r="E652" s="5" t="s">
        <v>242</v>
      </c>
      <c r="F652" s="5" t="s">
        <v>260</v>
      </c>
      <c r="G652" s="5" t="s">
        <v>300</v>
      </c>
    </row>
    <row r="653" spans="2:7" x14ac:dyDescent="0.2">
      <c r="B653" s="3">
        <v>2004</v>
      </c>
      <c r="C653" s="35" t="s">
        <v>1272</v>
      </c>
      <c r="D653" s="5" t="s">
        <v>87</v>
      </c>
      <c r="E653" s="5" t="s">
        <v>242</v>
      </c>
      <c r="F653" s="5" t="s">
        <v>260</v>
      </c>
      <c r="G653" s="5" t="s">
        <v>374</v>
      </c>
    </row>
    <row r="654" spans="2:7" x14ac:dyDescent="0.2">
      <c r="B654" s="3">
        <v>2004</v>
      </c>
      <c r="C654" s="35" t="s">
        <v>1273</v>
      </c>
      <c r="D654" s="5" t="s">
        <v>87</v>
      </c>
      <c r="E654" s="5" t="s">
        <v>95</v>
      </c>
      <c r="F654" s="5" t="s">
        <v>194</v>
      </c>
      <c r="G654" s="5" t="s">
        <v>371</v>
      </c>
    </row>
    <row r="655" spans="2:7" x14ac:dyDescent="0.2">
      <c r="B655" s="3">
        <v>2004</v>
      </c>
      <c r="C655" s="35" t="s">
        <v>1274</v>
      </c>
      <c r="D655" s="5" t="s">
        <v>87</v>
      </c>
      <c r="E655" s="5" t="s">
        <v>95</v>
      </c>
      <c r="F655" s="5" t="s">
        <v>123</v>
      </c>
      <c r="G655" s="5" t="s">
        <v>349</v>
      </c>
    </row>
    <row r="656" spans="2:7" x14ac:dyDescent="0.2">
      <c r="B656" s="3">
        <v>2004</v>
      </c>
      <c r="C656" s="35" t="s">
        <v>1275</v>
      </c>
      <c r="D656" s="5" t="s">
        <v>87</v>
      </c>
      <c r="E656" s="5" t="s">
        <v>95</v>
      </c>
      <c r="F656" s="5" t="s">
        <v>222</v>
      </c>
      <c r="G656" s="5" t="s">
        <v>225</v>
      </c>
    </row>
    <row r="657" spans="2:7" x14ac:dyDescent="0.2">
      <c r="B657" s="3">
        <v>2004</v>
      </c>
      <c r="C657" s="35" t="s">
        <v>1276</v>
      </c>
      <c r="D657" s="5" t="s">
        <v>87</v>
      </c>
      <c r="E657" s="5" t="s">
        <v>95</v>
      </c>
      <c r="F657" s="5" t="s">
        <v>123</v>
      </c>
      <c r="G657" s="5" t="s">
        <v>139</v>
      </c>
    </row>
    <row r="658" spans="2:7" x14ac:dyDescent="0.2">
      <c r="B658" s="3">
        <v>2004</v>
      </c>
      <c r="C658" s="35" t="s">
        <v>1277</v>
      </c>
      <c r="D658" s="5" t="s">
        <v>306</v>
      </c>
      <c r="E658" s="5" t="s">
        <v>315</v>
      </c>
      <c r="F658" s="5" t="s">
        <v>115</v>
      </c>
      <c r="G658" s="5" t="s">
        <v>118</v>
      </c>
    </row>
    <row r="659" spans="2:7" x14ac:dyDescent="0.2">
      <c r="B659" s="3">
        <v>2004</v>
      </c>
      <c r="C659" s="35" t="s">
        <v>1278</v>
      </c>
      <c r="D659" s="5" t="s">
        <v>87</v>
      </c>
      <c r="E659" s="5" t="s">
        <v>242</v>
      </c>
      <c r="F659" s="5" t="s">
        <v>260</v>
      </c>
      <c r="G659" s="5" t="s">
        <v>262</v>
      </c>
    </row>
    <row r="660" spans="2:7" x14ac:dyDescent="0.2">
      <c r="B660" s="3">
        <v>2004</v>
      </c>
      <c r="C660" s="35" t="s">
        <v>1279</v>
      </c>
      <c r="D660" s="5" t="s">
        <v>87</v>
      </c>
      <c r="E660" s="5" t="s">
        <v>95</v>
      </c>
      <c r="F660" s="5" t="s">
        <v>123</v>
      </c>
      <c r="G660" s="5" t="s">
        <v>145</v>
      </c>
    </row>
    <row r="661" spans="2:7" x14ac:dyDescent="0.2">
      <c r="B661" s="3">
        <v>2004</v>
      </c>
      <c r="C661" s="35" t="s">
        <v>1280</v>
      </c>
      <c r="D661" s="5" t="s">
        <v>87</v>
      </c>
      <c r="E661" s="5" t="s">
        <v>95</v>
      </c>
      <c r="F661" s="5" t="s">
        <v>194</v>
      </c>
      <c r="G661" s="5" t="s">
        <v>210</v>
      </c>
    </row>
    <row r="662" spans="2:7" x14ac:dyDescent="0.2">
      <c r="B662" s="3">
        <v>2004</v>
      </c>
      <c r="C662" s="35" t="s">
        <v>1281</v>
      </c>
      <c r="D662" s="5" t="s">
        <v>306</v>
      </c>
      <c r="E662" s="5" t="s">
        <v>315</v>
      </c>
      <c r="F662" s="5" t="s">
        <v>104</v>
      </c>
      <c r="G662" s="5" t="s">
        <v>104</v>
      </c>
    </row>
    <row r="663" spans="2:7" x14ac:dyDescent="0.2">
      <c r="B663" s="3">
        <v>2004</v>
      </c>
      <c r="C663" s="35" t="s">
        <v>1282</v>
      </c>
      <c r="D663" s="5" t="s">
        <v>87</v>
      </c>
      <c r="E663" s="5" t="s">
        <v>242</v>
      </c>
      <c r="F663" s="5" t="s">
        <v>236</v>
      </c>
      <c r="G663" s="5" t="s">
        <v>357</v>
      </c>
    </row>
    <row r="664" spans="2:7" x14ac:dyDescent="0.2">
      <c r="B664" s="3">
        <v>2004</v>
      </c>
      <c r="C664" s="35" t="s">
        <v>1283</v>
      </c>
      <c r="D664" s="5" t="s">
        <v>87</v>
      </c>
      <c r="E664" s="5" t="s">
        <v>95</v>
      </c>
      <c r="F664" s="5" t="s">
        <v>194</v>
      </c>
      <c r="G664" s="5" t="s">
        <v>221</v>
      </c>
    </row>
    <row r="665" spans="2:7" x14ac:dyDescent="0.2">
      <c r="B665" s="3">
        <v>2004</v>
      </c>
      <c r="C665" s="35" t="s">
        <v>1284</v>
      </c>
      <c r="D665" s="5" t="s">
        <v>87</v>
      </c>
      <c r="E665" s="5" t="s">
        <v>95</v>
      </c>
      <c r="F665" s="5" t="s">
        <v>162</v>
      </c>
      <c r="G665" s="5" t="s">
        <v>163</v>
      </c>
    </row>
    <row r="666" spans="2:7" x14ac:dyDescent="0.2">
      <c r="B666" s="3">
        <v>2004</v>
      </c>
      <c r="C666" s="35" t="s">
        <v>1285</v>
      </c>
      <c r="D666" s="5" t="s">
        <v>87</v>
      </c>
      <c r="E666" s="5" t="s">
        <v>95</v>
      </c>
      <c r="F666" s="5" t="s">
        <v>110</v>
      </c>
      <c r="G666" s="5" t="s">
        <v>110</v>
      </c>
    </row>
    <row r="667" spans="2:7" x14ac:dyDescent="0.2">
      <c r="B667" s="3">
        <v>2004</v>
      </c>
      <c r="C667" s="35" t="s">
        <v>1286</v>
      </c>
      <c r="D667" s="5" t="s">
        <v>87</v>
      </c>
      <c r="E667" s="5" t="s">
        <v>95</v>
      </c>
      <c r="F667" s="5" t="s">
        <v>103</v>
      </c>
      <c r="G667" s="5" t="s">
        <v>103</v>
      </c>
    </row>
    <row r="668" spans="2:7" x14ac:dyDescent="0.2">
      <c r="B668" s="3">
        <v>2004</v>
      </c>
      <c r="C668" s="35" t="s">
        <v>1287</v>
      </c>
      <c r="D668" s="5" t="s">
        <v>87</v>
      </c>
      <c r="E668" s="5" t="s">
        <v>95</v>
      </c>
      <c r="F668" s="5" t="s">
        <v>123</v>
      </c>
      <c r="G668" s="5" t="s">
        <v>125</v>
      </c>
    </row>
    <row r="669" spans="2:7" x14ac:dyDescent="0.2">
      <c r="B669" s="3">
        <v>2004</v>
      </c>
      <c r="C669" s="35" t="s">
        <v>1288</v>
      </c>
      <c r="D669" s="5" t="s">
        <v>87</v>
      </c>
      <c r="E669" s="5" t="s">
        <v>95</v>
      </c>
      <c r="F669" s="5" t="s">
        <v>123</v>
      </c>
      <c r="G669" s="5" t="s">
        <v>134</v>
      </c>
    </row>
    <row r="670" spans="2:7" x14ac:dyDescent="0.2">
      <c r="B670" s="3">
        <v>2004</v>
      </c>
      <c r="C670" s="35" t="s">
        <v>1289</v>
      </c>
      <c r="D670" s="5" t="s">
        <v>87</v>
      </c>
      <c r="E670" s="5" t="s">
        <v>95</v>
      </c>
      <c r="F670" s="5" t="s">
        <v>194</v>
      </c>
      <c r="G670" s="5" t="s">
        <v>198</v>
      </c>
    </row>
    <row r="671" spans="2:7" x14ac:dyDescent="0.2">
      <c r="B671" s="3">
        <v>2004</v>
      </c>
      <c r="C671" s="35" t="s">
        <v>1290</v>
      </c>
      <c r="D671" s="5" t="s">
        <v>87</v>
      </c>
      <c r="E671" s="5" t="s">
        <v>88</v>
      </c>
      <c r="F671" s="5" t="s">
        <v>92</v>
      </c>
      <c r="G671" s="5" t="s">
        <v>94</v>
      </c>
    </row>
    <row r="672" spans="2:7" x14ac:dyDescent="0.2">
      <c r="B672" s="3">
        <v>2004</v>
      </c>
      <c r="C672" s="35" t="s">
        <v>1291</v>
      </c>
      <c r="D672" s="5" t="s">
        <v>87</v>
      </c>
      <c r="E672" s="5" t="s">
        <v>95</v>
      </c>
      <c r="F672" s="5" t="s">
        <v>226</v>
      </c>
      <c r="G672" s="5" t="s">
        <v>227</v>
      </c>
    </row>
    <row r="673" spans="2:7" x14ac:dyDescent="0.2">
      <c r="B673" s="3">
        <v>2004</v>
      </c>
      <c r="C673" s="35" t="s">
        <v>1292</v>
      </c>
      <c r="D673" s="5" t="s">
        <v>87</v>
      </c>
      <c r="E673" s="5" t="s">
        <v>95</v>
      </c>
      <c r="F673" s="5" t="s">
        <v>194</v>
      </c>
      <c r="G673" s="5" t="s">
        <v>220</v>
      </c>
    </row>
    <row r="674" spans="2:7" x14ac:dyDescent="0.2">
      <c r="B674" s="3">
        <v>2004</v>
      </c>
      <c r="C674" s="35" t="s">
        <v>1293</v>
      </c>
      <c r="D674" s="5" t="s">
        <v>87</v>
      </c>
      <c r="E674" s="5" t="s">
        <v>95</v>
      </c>
      <c r="F674" s="5" t="s">
        <v>194</v>
      </c>
      <c r="G674" s="5" t="s">
        <v>191</v>
      </c>
    </row>
    <row r="675" spans="2:7" x14ac:dyDescent="0.2">
      <c r="B675" s="3">
        <v>2004</v>
      </c>
      <c r="C675" s="35" t="s">
        <v>1294</v>
      </c>
      <c r="D675" s="5" t="s">
        <v>87</v>
      </c>
      <c r="E675" s="5" t="s">
        <v>95</v>
      </c>
      <c r="F675" s="5" t="s">
        <v>123</v>
      </c>
      <c r="G675" s="5" t="s">
        <v>127</v>
      </c>
    </row>
    <row r="676" spans="2:7" x14ac:dyDescent="0.2">
      <c r="B676" s="3">
        <v>2004</v>
      </c>
      <c r="C676" s="35" t="s">
        <v>1295</v>
      </c>
      <c r="D676" s="5" t="s">
        <v>87</v>
      </c>
      <c r="E676" s="5" t="s">
        <v>95</v>
      </c>
      <c r="F676" s="5" t="s">
        <v>236</v>
      </c>
      <c r="G676" s="5" t="s">
        <v>357</v>
      </c>
    </row>
    <row r="677" spans="2:7" x14ac:dyDescent="0.2">
      <c r="B677" s="3">
        <v>2004</v>
      </c>
      <c r="C677" s="35" t="s">
        <v>1296</v>
      </c>
      <c r="D677" s="5" t="s">
        <v>87</v>
      </c>
      <c r="E677" s="5" t="s">
        <v>95</v>
      </c>
      <c r="F677" s="5" t="s">
        <v>123</v>
      </c>
      <c r="G677" s="5" t="s">
        <v>153</v>
      </c>
    </row>
    <row r="678" spans="2:7" x14ac:dyDescent="0.2">
      <c r="B678" s="3">
        <v>2004</v>
      </c>
      <c r="C678" s="35" t="s">
        <v>1297</v>
      </c>
      <c r="D678" s="5" t="s">
        <v>87</v>
      </c>
      <c r="E678" s="5" t="s">
        <v>95</v>
      </c>
      <c r="F678" s="5" t="s">
        <v>162</v>
      </c>
      <c r="G678" s="5" t="s">
        <v>166</v>
      </c>
    </row>
    <row r="679" spans="2:7" x14ac:dyDescent="0.2">
      <c r="B679" s="3">
        <v>2004</v>
      </c>
      <c r="C679" s="35" t="s">
        <v>1298</v>
      </c>
      <c r="D679" s="5" t="s">
        <v>87</v>
      </c>
      <c r="E679" s="5" t="s">
        <v>95</v>
      </c>
      <c r="F679" s="5" t="s">
        <v>174</v>
      </c>
      <c r="G679" s="5" t="s">
        <v>186</v>
      </c>
    </row>
    <row r="680" spans="2:7" x14ac:dyDescent="0.2">
      <c r="B680" s="3">
        <v>2004</v>
      </c>
      <c r="C680" s="35" t="s">
        <v>1299</v>
      </c>
      <c r="D680" s="5" t="s">
        <v>87</v>
      </c>
      <c r="E680" s="5" t="s">
        <v>242</v>
      </c>
      <c r="F680" s="5" t="s">
        <v>260</v>
      </c>
      <c r="G680" s="5" t="s">
        <v>267</v>
      </c>
    </row>
    <row r="681" spans="2:7" x14ac:dyDescent="0.2">
      <c r="B681" s="3">
        <v>2004</v>
      </c>
      <c r="C681" s="35" t="s">
        <v>1300</v>
      </c>
      <c r="D681" s="5" t="s">
        <v>87</v>
      </c>
      <c r="E681" s="5" t="s">
        <v>242</v>
      </c>
      <c r="F681" s="5" t="s">
        <v>226</v>
      </c>
      <c r="G681" s="5" t="s">
        <v>228</v>
      </c>
    </row>
    <row r="682" spans="2:7" x14ac:dyDescent="0.2">
      <c r="B682" s="3">
        <v>2004</v>
      </c>
      <c r="C682" s="35" t="s">
        <v>1301</v>
      </c>
      <c r="D682" s="5" t="s">
        <v>87</v>
      </c>
      <c r="E682" s="5" t="s">
        <v>95</v>
      </c>
      <c r="F682" s="5" t="s">
        <v>174</v>
      </c>
      <c r="G682" s="5" t="s">
        <v>180</v>
      </c>
    </row>
    <row r="683" spans="2:7" x14ac:dyDescent="0.2">
      <c r="B683" s="3">
        <v>2004</v>
      </c>
      <c r="C683" s="35" t="s">
        <v>1302</v>
      </c>
      <c r="D683" s="5" t="s">
        <v>87</v>
      </c>
      <c r="E683" s="5" t="s">
        <v>95</v>
      </c>
      <c r="F683" s="5" t="s">
        <v>123</v>
      </c>
      <c r="G683" s="5" t="s">
        <v>148</v>
      </c>
    </row>
    <row r="684" spans="2:7" x14ac:dyDescent="0.2">
      <c r="B684" s="3">
        <v>2004</v>
      </c>
      <c r="C684" s="35" t="s">
        <v>1303</v>
      </c>
      <c r="D684" s="5" t="s">
        <v>87</v>
      </c>
      <c r="E684" s="5" t="s">
        <v>242</v>
      </c>
      <c r="F684" s="5" t="s">
        <v>260</v>
      </c>
      <c r="G684" s="5" t="s">
        <v>292</v>
      </c>
    </row>
    <row r="685" spans="2:7" x14ac:dyDescent="0.2">
      <c r="B685" s="3">
        <v>2004</v>
      </c>
      <c r="C685" s="35" t="s">
        <v>1304</v>
      </c>
      <c r="D685" s="5" t="s">
        <v>87</v>
      </c>
      <c r="E685" s="5" t="s">
        <v>95</v>
      </c>
      <c r="F685" s="5" t="s">
        <v>194</v>
      </c>
      <c r="G685" s="5" t="s">
        <v>370</v>
      </c>
    </row>
    <row r="686" spans="2:7" x14ac:dyDescent="0.2">
      <c r="B686" s="3">
        <v>2004</v>
      </c>
      <c r="C686" s="35" t="s">
        <v>1305</v>
      </c>
      <c r="D686" s="5" t="s">
        <v>87</v>
      </c>
      <c r="E686" s="5" t="s">
        <v>95</v>
      </c>
      <c r="F686" s="5" t="s">
        <v>112</v>
      </c>
      <c r="G686" s="5" t="s">
        <v>112</v>
      </c>
    </row>
    <row r="687" spans="2:7" x14ac:dyDescent="0.2">
      <c r="B687" s="3">
        <v>2004</v>
      </c>
      <c r="C687" s="35" t="s">
        <v>1306</v>
      </c>
      <c r="D687" s="5" t="s">
        <v>306</v>
      </c>
      <c r="E687" s="5" t="s">
        <v>315</v>
      </c>
      <c r="F687" s="5" t="s">
        <v>339</v>
      </c>
      <c r="G687" s="5" t="s">
        <v>343</v>
      </c>
    </row>
    <row r="688" spans="2:7" x14ac:dyDescent="0.2">
      <c r="B688" s="3">
        <v>2004</v>
      </c>
      <c r="C688" s="35" t="s">
        <v>1307</v>
      </c>
      <c r="D688" s="5" t="s">
        <v>87</v>
      </c>
      <c r="E688" s="5" t="s">
        <v>242</v>
      </c>
      <c r="F688" s="5" t="s">
        <v>260</v>
      </c>
      <c r="G688" s="5" t="s">
        <v>293</v>
      </c>
    </row>
    <row r="689" spans="2:7" x14ac:dyDescent="0.2">
      <c r="B689" s="3">
        <v>2004</v>
      </c>
      <c r="C689" s="35" t="s">
        <v>1308</v>
      </c>
      <c r="D689" s="5" t="s">
        <v>87</v>
      </c>
      <c r="E689" s="5" t="s">
        <v>95</v>
      </c>
      <c r="F689" s="5" t="s">
        <v>194</v>
      </c>
      <c r="G689" s="5" t="s">
        <v>219</v>
      </c>
    </row>
    <row r="690" spans="2:7" x14ac:dyDescent="0.2">
      <c r="B690" s="3">
        <v>2004</v>
      </c>
      <c r="C690" s="35" t="s">
        <v>1309</v>
      </c>
      <c r="D690" s="5" t="s">
        <v>87</v>
      </c>
      <c r="E690" s="5" t="s">
        <v>242</v>
      </c>
      <c r="F690" s="5" t="s">
        <v>260</v>
      </c>
      <c r="G690" s="5" t="s">
        <v>272</v>
      </c>
    </row>
    <row r="691" spans="2:7" x14ac:dyDescent="0.2">
      <c r="B691" s="3">
        <v>2004</v>
      </c>
      <c r="C691" s="35" t="s">
        <v>1310</v>
      </c>
      <c r="D691" s="5" t="s">
        <v>87</v>
      </c>
      <c r="E691" s="5" t="s">
        <v>95</v>
      </c>
      <c r="F691" s="5" t="s">
        <v>115</v>
      </c>
      <c r="G691" s="5" t="s">
        <v>116</v>
      </c>
    </row>
    <row r="692" spans="2:7" x14ac:dyDescent="0.2">
      <c r="B692" s="3">
        <v>2004</v>
      </c>
      <c r="C692" s="35" t="s">
        <v>1311</v>
      </c>
      <c r="D692" s="5" t="s">
        <v>306</v>
      </c>
      <c r="E692" s="5" t="s">
        <v>315</v>
      </c>
      <c r="F692" s="5" t="s">
        <v>317</v>
      </c>
      <c r="G692" s="5" t="s">
        <v>320</v>
      </c>
    </row>
    <row r="693" spans="2:7" x14ac:dyDescent="0.2">
      <c r="B693" s="3">
        <v>2004</v>
      </c>
      <c r="C693" s="35" t="s">
        <v>1312</v>
      </c>
      <c r="D693" s="5" t="s">
        <v>87</v>
      </c>
      <c r="E693" s="5" t="s">
        <v>242</v>
      </c>
      <c r="F693" s="5" t="s">
        <v>301</v>
      </c>
      <c r="G693" s="5" t="s">
        <v>305</v>
      </c>
    </row>
    <row r="694" spans="2:7" x14ac:dyDescent="0.2">
      <c r="B694" s="3">
        <v>2004</v>
      </c>
      <c r="C694" s="35" t="s">
        <v>1313</v>
      </c>
      <c r="D694" s="5" t="s">
        <v>306</v>
      </c>
      <c r="E694" s="5" t="s">
        <v>315</v>
      </c>
      <c r="F694" s="5" t="s">
        <v>317</v>
      </c>
      <c r="G694" s="5" t="s">
        <v>349</v>
      </c>
    </row>
    <row r="695" spans="2:7" x14ac:dyDescent="0.2">
      <c r="B695" s="3">
        <v>2004</v>
      </c>
      <c r="C695" s="35" t="s">
        <v>1314</v>
      </c>
      <c r="D695" s="5" t="s">
        <v>87</v>
      </c>
      <c r="E695" s="5" t="s">
        <v>95</v>
      </c>
      <c r="F695" s="5" t="s">
        <v>123</v>
      </c>
      <c r="G695" s="5" t="s">
        <v>129</v>
      </c>
    </row>
    <row r="696" spans="2:7" x14ac:dyDescent="0.2">
      <c r="B696" s="3">
        <v>2004</v>
      </c>
      <c r="C696" s="35" t="s">
        <v>1315</v>
      </c>
      <c r="D696" s="5" t="s">
        <v>306</v>
      </c>
      <c r="E696" s="5" t="s">
        <v>315</v>
      </c>
      <c r="F696" s="5" t="s">
        <v>317</v>
      </c>
      <c r="G696" s="5" t="s">
        <v>326</v>
      </c>
    </row>
    <row r="697" spans="2:7" x14ac:dyDescent="0.2">
      <c r="B697" s="3">
        <v>2004</v>
      </c>
      <c r="C697" s="35" t="s">
        <v>1316</v>
      </c>
      <c r="D697" s="5" t="s">
        <v>87</v>
      </c>
      <c r="E697" s="5" t="s">
        <v>95</v>
      </c>
      <c r="F697" s="5" t="s">
        <v>194</v>
      </c>
      <c r="G697" s="5" t="s">
        <v>195</v>
      </c>
    </row>
    <row r="698" spans="2:7" x14ac:dyDescent="0.2">
      <c r="B698" s="3">
        <v>2004</v>
      </c>
      <c r="C698" s="35" t="s">
        <v>1317</v>
      </c>
      <c r="D698" s="5" t="s">
        <v>87</v>
      </c>
      <c r="E698" s="5" t="s">
        <v>95</v>
      </c>
      <c r="F698" s="5" t="s">
        <v>174</v>
      </c>
      <c r="G698" s="5" t="s">
        <v>177</v>
      </c>
    </row>
    <row r="699" spans="2:7" x14ac:dyDescent="0.2">
      <c r="B699" s="3">
        <v>2004</v>
      </c>
      <c r="C699" s="35" t="s">
        <v>1318</v>
      </c>
      <c r="D699" s="5" t="s">
        <v>87</v>
      </c>
      <c r="E699" s="5" t="s">
        <v>95</v>
      </c>
      <c r="F699" s="5" t="s">
        <v>233</v>
      </c>
      <c r="G699" s="5" t="s">
        <v>233</v>
      </c>
    </row>
    <row r="700" spans="2:7" x14ac:dyDescent="0.2">
      <c r="B700" s="3">
        <v>2004</v>
      </c>
      <c r="C700" s="35" t="s">
        <v>1319</v>
      </c>
      <c r="D700" s="5" t="s">
        <v>87</v>
      </c>
      <c r="E700" s="5" t="s">
        <v>95</v>
      </c>
      <c r="F700" s="5" t="s">
        <v>194</v>
      </c>
      <c r="G700" s="5" t="s">
        <v>354</v>
      </c>
    </row>
    <row r="701" spans="2:7" x14ac:dyDescent="0.2">
      <c r="B701" s="3">
        <v>2004</v>
      </c>
      <c r="C701" s="35" t="s">
        <v>1320</v>
      </c>
      <c r="D701" s="5" t="s">
        <v>87</v>
      </c>
      <c r="E701" s="5" t="s">
        <v>242</v>
      </c>
      <c r="F701" s="5" t="s">
        <v>257</v>
      </c>
      <c r="G701" s="5" t="s">
        <v>257</v>
      </c>
    </row>
    <row r="702" spans="2:7" x14ac:dyDescent="0.2">
      <c r="B702" s="3">
        <v>2004</v>
      </c>
      <c r="C702" s="35" t="s">
        <v>1321</v>
      </c>
      <c r="D702" s="5" t="s">
        <v>306</v>
      </c>
      <c r="E702" s="5" t="s">
        <v>315</v>
      </c>
      <c r="F702" s="5" t="s">
        <v>339</v>
      </c>
      <c r="G702" s="5" t="s">
        <v>348</v>
      </c>
    </row>
    <row r="703" spans="2:7" x14ac:dyDescent="0.2">
      <c r="B703" s="3">
        <v>2004</v>
      </c>
      <c r="C703" s="35" t="s">
        <v>1322</v>
      </c>
      <c r="D703" s="5" t="s">
        <v>87</v>
      </c>
      <c r="E703" s="5" t="s">
        <v>95</v>
      </c>
      <c r="F703" s="5" t="s">
        <v>174</v>
      </c>
      <c r="G703" s="5" t="s">
        <v>193</v>
      </c>
    </row>
    <row r="704" spans="2:7" x14ac:dyDescent="0.2">
      <c r="B704" s="3">
        <v>2004</v>
      </c>
      <c r="C704" s="35" t="s">
        <v>1323</v>
      </c>
      <c r="D704" s="5" t="s">
        <v>306</v>
      </c>
      <c r="E704" s="5" t="s">
        <v>315</v>
      </c>
      <c r="F704" s="5" t="s">
        <v>317</v>
      </c>
      <c r="G704" s="5" t="s">
        <v>332</v>
      </c>
    </row>
    <row r="705" spans="2:7" x14ac:dyDescent="0.2">
      <c r="B705" s="3">
        <v>2004</v>
      </c>
      <c r="C705" s="35" t="s">
        <v>1324</v>
      </c>
      <c r="D705" s="5" t="s">
        <v>87</v>
      </c>
      <c r="E705" s="5" t="s">
        <v>95</v>
      </c>
      <c r="F705" s="5" t="s">
        <v>174</v>
      </c>
      <c r="G705" s="5" t="s">
        <v>188</v>
      </c>
    </row>
    <row r="706" spans="2:7" x14ac:dyDescent="0.2">
      <c r="B706" s="3">
        <v>2004</v>
      </c>
      <c r="C706" s="35" t="s">
        <v>1325</v>
      </c>
      <c r="D706" s="5" t="s">
        <v>87</v>
      </c>
      <c r="E706" s="5" t="s">
        <v>95</v>
      </c>
      <c r="F706" s="5" t="s">
        <v>123</v>
      </c>
      <c r="G706" s="5" t="s">
        <v>149</v>
      </c>
    </row>
    <row r="707" spans="2:7" x14ac:dyDescent="0.2">
      <c r="B707" s="3">
        <v>2004</v>
      </c>
      <c r="C707" s="35" t="s">
        <v>1326</v>
      </c>
      <c r="D707" s="5" t="s">
        <v>306</v>
      </c>
      <c r="E707" s="5" t="s">
        <v>315</v>
      </c>
      <c r="F707" s="5" t="s">
        <v>317</v>
      </c>
      <c r="G707" s="5" t="s">
        <v>336</v>
      </c>
    </row>
    <row r="708" spans="2:7" x14ac:dyDescent="0.2">
      <c r="B708" s="3">
        <v>2004</v>
      </c>
      <c r="C708" s="35" t="s">
        <v>1327</v>
      </c>
      <c r="D708" s="5" t="s">
        <v>87</v>
      </c>
      <c r="E708" s="5" t="s">
        <v>95</v>
      </c>
      <c r="F708" s="5" t="s">
        <v>194</v>
      </c>
      <c r="G708" s="5" t="s">
        <v>206</v>
      </c>
    </row>
    <row r="709" spans="2:7" x14ac:dyDescent="0.2">
      <c r="B709" s="3">
        <v>2004</v>
      </c>
      <c r="C709" s="35" t="s">
        <v>1328</v>
      </c>
      <c r="D709" s="5" t="s">
        <v>87</v>
      </c>
      <c r="E709" s="5" t="s">
        <v>95</v>
      </c>
      <c r="F709" s="5" t="s">
        <v>237</v>
      </c>
      <c r="G709" s="5" t="s">
        <v>239</v>
      </c>
    </row>
    <row r="710" spans="2:7" x14ac:dyDescent="0.2">
      <c r="B710" s="3">
        <v>2004</v>
      </c>
      <c r="C710" s="35" t="s">
        <v>1329</v>
      </c>
      <c r="D710" s="5" t="s">
        <v>87</v>
      </c>
      <c r="E710" s="5" t="s">
        <v>242</v>
      </c>
      <c r="F710" s="5" t="s">
        <v>250</v>
      </c>
      <c r="G710" s="5" t="s">
        <v>256</v>
      </c>
    </row>
    <row r="711" spans="2:7" x14ac:dyDescent="0.2">
      <c r="B711" s="3">
        <v>2004</v>
      </c>
      <c r="C711" s="35" t="s">
        <v>1330</v>
      </c>
      <c r="D711" s="5" t="s">
        <v>87</v>
      </c>
      <c r="E711" s="5" t="s">
        <v>95</v>
      </c>
      <c r="F711" s="5" t="s">
        <v>123</v>
      </c>
      <c r="G711" s="5" t="s">
        <v>126</v>
      </c>
    </row>
    <row r="712" spans="2:7" x14ac:dyDescent="0.2">
      <c r="B712" s="3">
        <v>2004</v>
      </c>
      <c r="C712" s="35" t="s">
        <v>1331</v>
      </c>
      <c r="D712" s="5" t="s">
        <v>87</v>
      </c>
      <c r="E712" s="5" t="s">
        <v>95</v>
      </c>
      <c r="F712" s="5" t="s">
        <v>123</v>
      </c>
      <c r="G712" s="5" t="s">
        <v>152</v>
      </c>
    </row>
    <row r="713" spans="2:7" x14ac:dyDescent="0.2">
      <c r="B713" s="3">
        <v>2004</v>
      </c>
      <c r="C713" s="35" t="s">
        <v>1332</v>
      </c>
      <c r="D713" s="5" t="s">
        <v>87</v>
      </c>
      <c r="E713" s="5" t="s">
        <v>95</v>
      </c>
      <c r="F713" s="5" t="s">
        <v>96</v>
      </c>
      <c r="G713" s="5" t="s">
        <v>97</v>
      </c>
    </row>
    <row r="714" spans="2:7" x14ac:dyDescent="0.2">
      <c r="B714" s="3">
        <v>2004</v>
      </c>
      <c r="C714" s="35" t="s">
        <v>1333</v>
      </c>
      <c r="D714" s="5" t="s">
        <v>87</v>
      </c>
      <c r="E714" s="5" t="s">
        <v>95</v>
      </c>
      <c r="F714" s="5" t="s">
        <v>123</v>
      </c>
      <c r="G714" s="5" t="s">
        <v>140</v>
      </c>
    </row>
    <row r="715" spans="2:7" x14ac:dyDescent="0.2">
      <c r="B715" s="3">
        <v>2004</v>
      </c>
      <c r="C715" s="35" t="s">
        <v>1334</v>
      </c>
      <c r="D715" s="5" t="s">
        <v>87</v>
      </c>
      <c r="E715" s="5" t="s">
        <v>95</v>
      </c>
      <c r="F715" s="5" t="s">
        <v>123</v>
      </c>
      <c r="G715" s="5" t="s">
        <v>350</v>
      </c>
    </row>
    <row r="716" spans="2:7" x14ac:dyDescent="0.2">
      <c r="B716" s="3">
        <v>2004</v>
      </c>
      <c r="C716" s="35" t="s">
        <v>1335</v>
      </c>
      <c r="D716" s="5" t="s">
        <v>87</v>
      </c>
      <c r="E716" s="5" t="s">
        <v>95</v>
      </c>
      <c r="F716" s="5" t="s">
        <v>162</v>
      </c>
      <c r="G716" s="5" t="s">
        <v>165</v>
      </c>
    </row>
    <row r="717" spans="2:7" x14ac:dyDescent="0.2">
      <c r="B717" s="3">
        <v>2004</v>
      </c>
      <c r="C717" s="35" t="s">
        <v>1336</v>
      </c>
      <c r="D717" s="5" t="s">
        <v>87</v>
      </c>
      <c r="E717" s="5" t="s">
        <v>95</v>
      </c>
      <c r="F717" s="5" t="s">
        <v>157</v>
      </c>
      <c r="G717" s="5" t="s">
        <v>157</v>
      </c>
    </row>
    <row r="718" spans="2:7" x14ac:dyDescent="0.2">
      <c r="B718" s="3">
        <v>2004</v>
      </c>
      <c r="C718" s="35" t="s">
        <v>1337</v>
      </c>
      <c r="D718" s="5" t="s">
        <v>87</v>
      </c>
      <c r="E718" s="5" t="s">
        <v>95</v>
      </c>
      <c r="F718" s="5" t="s">
        <v>194</v>
      </c>
      <c r="G718" s="5" t="s">
        <v>372</v>
      </c>
    </row>
    <row r="719" spans="2:7" x14ac:dyDescent="0.2">
      <c r="B719" s="3">
        <v>2004</v>
      </c>
      <c r="C719" s="35" t="s">
        <v>1338</v>
      </c>
      <c r="D719" s="5" t="s">
        <v>87</v>
      </c>
      <c r="E719" s="5" t="s">
        <v>95</v>
      </c>
      <c r="F719" s="5" t="s">
        <v>123</v>
      </c>
      <c r="G719" s="5" t="s">
        <v>147</v>
      </c>
    </row>
    <row r="720" spans="2:7" x14ac:dyDescent="0.2">
      <c r="B720" s="3">
        <v>2004</v>
      </c>
      <c r="C720" s="35" t="s">
        <v>1339</v>
      </c>
      <c r="D720" s="5" t="s">
        <v>87</v>
      </c>
      <c r="E720" s="5" t="s">
        <v>95</v>
      </c>
      <c r="F720" s="5" t="s">
        <v>194</v>
      </c>
      <c r="G720" s="5" t="s">
        <v>355</v>
      </c>
    </row>
    <row r="721" spans="2:7" x14ac:dyDescent="0.2">
      <c r="B721" s="3">
        <v>2004</v>
      </c>
      <c r="C721" s="35" t="s">
        <v>1340</v>
      </c>
      <c r="D721" s="5" t="s">
        <v>87</v>
      </c>
      <c r="E721" s="5" t="s">
        <v>95</v>
      </c>
      <c r="F721" s="5" t="s">
        <v>123</v>
      </c>
      <c r="G721" s="5" t="s">
        <v>351</v>
      </c>
    </row>
    <row r="722" spans="2:7" x14ac:dyDescent="0.2">
      <c r="B722" s="3">
        <v>2004</v>
      </c>
      <c r="C722" s="35" t="s">
        <v>1341</v>
      </c>
      <c r="D722" s="5" t="s">
        <v>87</v>
      </c>
      <c r="E722" s="5" t="s">
        <v>95</v>
      </c>
      <c r="F722" s="5" t="s">
        <v>123</v>
      </c>
      <c r="G722" s="5" t="s">
        <v>141</v>
      </c>
    </row>
    <row r="723" spans="2:7" x14ac:dyDescent="0.2">
      <c r="B723" s="3">
        <v>2004</v>
      </c>
      <c r="C723" s="35" t="s">
        <v>1342</v>
      </c>
      <c r="D723" s="5" t="s">
        <v>87</v>
      </c>
      <c r="E723" s="5" t="s">
        <v>95</v>
      </c>
      <c r="F723" s="5" t="s">
        <v>111</v>
      </c>
      <c r="G723" s="5" t="s">
        <v>349</v>
      </c>
    </row>
    <row r="724" spans="2:7" x14ac:dyDescent="0.2">
      <c r="B724" s="3">
        <v>2004</v>
      </c>
      <c r="C724" s="35" t="s">
        <v>1343</v>
      </c>
      <c r="D724" s="5" t="s">
        <v>87</v>
      </c>
      <c r="E724" s="5" t="s">
        <v>95</v>
      </c>
      <c r="F724" s="5" t="s">
        <v>123</v>
      </c>
      <c r="G724" s="5" t="s">
        <v>131</v>
      </c>
    </row>
    <row r="725" spans="2:7" x14ac:dyDescent="0.2">
      <c r="B725" s="3">
        <v>2004</v>
      </c>
      <c r="C725" s="35" t="s">
        <v>1344</v>
      </c>
      <c r="D725" s="5" t="s">
        <v>306</v>
      </c>
      <c r="E725" s="5" t="s">
        <v>315</v>
      </c>
      <c r="F725" s="5" t="s">
        <v>339</v>
      </c>
      <c r="G725" s="5" t="s">
        <v>340</v>
      </c>
    </row>
    <row r="726" spans="2:7" x14ac:dyDescent="0.2">
      <c r="B726" s="3">
        <v>2004</v>
      </c>
      <c r="C726" s="35" t="s">
        <v>1345</v>
      </c>
      <c r="D726" s="5" t="s">
        <v>87</v>
      </c>
      <c r="E726" s="5" t="s">
        <v>95</v>
      </c>
      <c r="F726" s="5" t="s">
        <v>194</v>
      </c>
      <c r="G726" s="5" t="s">
        <v>209</v>
      </c>
    </row>
    <row r="727" spans="2:7" x14ac:dyDescent="0.2">
      <c r="B727" s="3">
        <v>2004</v>
      </c>
      <c r="C727" s="35" t="s">
        <v>1346</v>
      </c>
      <c r="D727" s="5" t="s">
        <v>87</v>
      </c>
      <c r="E727" s="5" t="s">
        <v>242</v>
      </c>
      <c r="F727" s="5" t="s">
        <v>260</v>
      </c>
      <c r="G727" s="5" t="s">
        <v>289</v>
      </c>
    </row>
    <row r="728" spans="2:7" x14ac:dyDescent="0.2">
      <c r="B728" s="3">
        <v>2004</v>
      </c>
      <c r="C728" s="35" t="s">
        <v>1347</v>
      </c>
      <c r="D728" s="5" t="s">
        <v>87</v>
      </c>
      <c r="E728" s="5" t="s">
        <v>95</v>
      </c>
      <c r="F728" s="5" t="s">
        <v>194</v>
      </c>
      <c r="G728" s="5" t="s">
        <v>207</v>
      </c>
    </row>
    <row r="729" spans="2:7" x14ac:dyDescent="0.2">
      <c r="B729" s="3">
        <v>2004</v>
      </c>
      <c r="C729" s="35" t="s">
        <v>1348</v>
      </c>
      <c r="D729" s="5" t="s">
        <v>87</v>
      </c>
      <c r="E729" s="5" t="s">
        <v>95</v>
      </c>
      <c r="F729" s="5" t="s">
        <v>123</v>
      </c>
      <c r="G729" s="5" t="s">
        <v>130</v>
      </c>
    </row>
    <row r="730" spans="2:7" x14ac:dyDescent="0.2">
      <c r="B730" s="3">
        <v>2004</v>
      </c>
      <c r="C730" s="35" t="s">
        <v>1349</v>
      </c>
      <c r="D730" s="5" t="s">
        <v>87</v>
      </c>
      <c r="E730" s="5" t="s">
        <v>242</v>
      </c>
      <c r="F730" s="5" t="s">
        <v>301</v>
      </c>
      <c r="G730" s="5" t="s">
        <v>252</v>
      </c>
    </row>
    <row r="731" spans="2:7" x14ac:dyDescent="0.2">
      <c r="B731" s="3">
        <v>2004</v>
      </c>
      <c r="C731" s="35" t="s">
        <v>1350</v>
      </c>
      <c r="D731" s="5" t="s">
        <v>87</v>
      </c>
      <c r="E731" s="5" t="s">
        <v>242</v>
      </c>
      <c r="F731" s="5" t="s">
        <v>260</v>
      </c>
      <c r="G731" s="5" t="s">
        <v>282</v>
      </c>
    </row>
    <row r="732" spans="2:7" x14ac:dyDescent="0.2">
      <c r="B732" s="3">
        <v>2004</v>
      </c>
      <c r="C732" s="35" t="s">
        <v>1351</v>
      </c>
      <c r="D732" s="5" t="s">
        <v>87</v>
      </c>
      <c r="E732" s="5" t="s">
        <v>95</v>
      </c>
      <c r="F732" s="5" t="s">
        <v>123</v>
      </c>
      <c r="G732" s="5" t="s">
        <v>144</v>
      </c>
    </row>
    <row r="733" spans="2:7" x14ac:dyDescent="0.2">
      <c r="B733" s="3">
        <v>2004</v>
      </c>
      <c r="C733" s="35" t="s">
        <v>1352</v>
      </c>
      <c r="D733" s="5" t="s">
        <v>87</v>
      </c>
      <c r="E733" s="5" t="s">
        <v>242</v>
      </c>
      <c r="F733" s="5" t="s">
        <v>260</v>
      </c>
      <c r="G733" s="5" t="s">
        <v>266</v>
      </c>
    </row>
    <row r="734" spans="2:7" x14ac:dyDescent="0.2">
      <c r="B734" s="3">
        <v>2004</v>
      </c>
      <c r="C734" s="35" t="s">
        <v>1353</v>
      </c>
      <c r="D734" s="5" t="s">
        <v>87</v>
      </c>
      <c r="E734" s="5" t="s">
        <v>95</v>
      </c>
      <c r="F734" s="5" t="s">
        <v>123</v>
      </c>
      <c r="G734" s="5" t="s">
        <v>156</v>
      </c>
    </row>
    <row r="735" spans="2:7" x14ac:dyDescent="0.2">
      <c r="B735" s="3">
        <v>2004</v>
      </c>
      <c r="C735" s="35" t="s">
        <v>1354</v>
      </c>
      <c r="D735" s="5" t="s">
        <v>87</v>
      </c>
      <c r="E735" s="5" t="s">
        <v>95</v>
      </c>
      <c r="F735" s="5" t="s">
        <v>222</v>
      </c>
      <c r="G735" s="5" t="s">
        <v>223</v>
      </c>
    </row>
    <row r="736" spans="2:7" x14ac:dyDescent="0.2">
      <c r="B736" s="3">
        <v>2004</v>
      </c>
      <c r="C736" s="35" t="s">
        <v>1355</v>
      </c>
      <c r="D736" s="5" t="s">
        <v>87</v>
      </c>
      <c r="E736" s="5" t="s">
        <v>242</v>
      </c>
      <c r="F736" s="5" t="s">
        <v>260</v>
      </c>
      <c r="G736" s="5" t="s">
        <v>369</v>
      </c>
    </row>
    <row r="737" spans="2:7" x14ac:dyDescent="0.2">
      <c r="B737" s="3">
        <v>2004</v>
      </c>
      <c r="C737" s="35" t="s">
        <v>1356</v>
      </c>
      <c r="D737" s="5" t="s">
        <v>87</v>
      </c>
      <c r="E737" s="5" t="s">
        <v>95</v>
      </c>
      <c r="F737" s="5" t="s">
        <v>174</v>
      </c>
      <c r="G737" s="5" t="s">
        <v>349</v>
      </c>
    </row>
    <row r="738" spans="2:7" x14ac:dyDescent="0.2">
      <c r="B738" s="3">
        <v>2004</v>
      </c>
      <c r="C738" s="35" t="s">
        <v>1357</v>
      </c>
      <c r="D738" s="5" t="s">
        <v>87</v>
      </c>
      <c r="E738" s="5" t="s">
        <v>95</v>
      </c>
      <c r="F738" s="5" t="s">
        <v>123</v>
      </c>
      <c r="G738" s="5" t="s">
        <v>364</v>
      </c>
    </row>
    <row r="739" spans="2:7" x14ac:dyDescent="0.2">
      <c r="B739" s="3">
        <v>2004</v>
      </c>
      <c r="C739" s="35" t="s">
        <v>1358</v>
      </c>
      <c r="D739" s="5" t="s">
        <v>87</v>
      </c>
      <c r="E739" s="5" t="s">
        <v>242</v>
      </c>
      <c r="F739" s="5" t="s">
        <v>260</v>
      </c>
      <c r="G739" s="5" t="s">
        <v>277</v>
      </c>
    </row>
    <row r="740" spans="2:7" x14ac:dyDescent="0.2">
      <c r="B740" s="3">
        <v>2004</v>
      </c>
      <c r="C740" s="35" t="s">
        <v>1359</v>
      </c>
      <c r="D740" s="5" t="s">
        <v>306</v>
      </c>
      <c r="E740" s="5" t="s">
        <v>311</v>
      </c>
      <c r="F740" s="5" t="s">
        <v>359</v>
      </c>
      <c r="G740" s="5" t="s">
        <v>361</v>
      </c>
    </row>
    <row r="741" spans="2:7" x14ac:dyDescent="0.2">
      <c r="B741" s="3">
        <v>2004</v>
      </c>
      <c r="C741" s="35" t="s">
        <v>1360</v>
      </c>
      <c r="D741" s="5" t="s">
        <v>87</v>
      </c>
      <c r="E741" s="5" t="s">
        <v>242</v>
      </c>
      <c r="F741" s="5" t="s">
        <v>260</v>
      </c>
      <c r="G741" s="5" t="s">
        <v>287</v>
      </c>
    </row>
    <row r="742" spans="2:7" x14ac:dyDescent="0.2">
      <c r="B742" s="3">
        <v>2004</v>
      </c>
      <c r="C742" s="35" t="s">
        <v>1361</v>
      </c>
      <c r="D742" s="5" t="s">
        <v>87</v>
      </c>
      <c r="E742" s="5" t="s">
        <v>95</v>
      </c>
      <c r="F742" s="5" t="s">
        <v>194</v>
      </c>
      <c r="G742" s="5" t="s">
        <v>218</v>
      </c>
    </row>
    <row r="743" spans="2:7" x14ac:dyDescent="0.2">
      <c r="B743" s="3">
        <v>2004</v>
      </c>
      <c r="C743" s="35" t="s">
        <v>1362</v>
      </c>
      <c r="D743" s="5" t="s">
        <v>87</v>
      </c>
      <c r="E743" s="5" t="s">
        <v>242</v>
      </c>
      <c r="F743" s="5" t="s">
        <v>301</v>
      </c>
      <c r="G743" s="5" t="s">
        <v>303</v>
      </c>
    </row>
    <row r="744" spans="2:7" x14ac:dyDescent="0.2">
      <c r="B744" s="3">
        <v>2004</v>
      </c>
      <c r="C744" s="35" t="s">
        <v>1363</v>
      </c>
      <c r="D744" s="5" t="s">
        <v>87</v>
      </c>
      <c r="E744" s="5" t="s">
        <v>95</v>
      </c>
      <c r="F744" s="5" t="s">
        <v>194</v>
      </c>
      <c r="G744" s="5" t="s">
        <v>197</v>
      </c>
    </row>
    <row r="745" spans="2:7" x14ac:dyDescent="0.2">
      <c r="B745" s="3">
        <v>2004</v>
      </c>
      <c r="C745" s="35" t="s">
        <v>1364</v>
      </c>
      <c r="D745" s="5" t="s">
        <v>87</v>
      </c>
      <c r="E745" s="5" t="s">
        <v>95</v>
      </c>
      <c r="F745" s="5" t="s">
        <v>174</v>
      </c>
      <c r="G745" s="5" t="s">
        <v>182</v>
      </c>
    </row>
    <row r="746" spans="2:7" x14ac:dyDescent="0.2">
      <c r="B746" s="3">
        <v>2004</v>
      </c>
      <c r="C746" s="35" t="s">
        <v>1365</v>
      </c>
      <c r="D746" s="5" t="s">
        <v>87</v>
      </c>
      <c r="E746" s="5" t="s">
        <v>242</v>
      </c>
      <c r="F746" s="5" t="s">
        <v>107</v>
      </c>
      <c r="G746" s="5" t="s">
        <v>349</v>
      </c>
    </row>
    <row r="747" spans="2:7" x14ac:dyDescent="0.2">
      <c r="B747" s="3">
        <v>2004</v>
      </c>
      <c r="C747" s="35" t="s">
        <v>1366</v>
      </c>
      <c r="D747" s="5" t="s">
        <v>87</v>
      </c>
      <c r="E747" s="5" t="s">
        <v>95</v>
      </c>
      <c r="F747" s="5" t="s">
        <v>169</v>
      </c>
      <c r="G747" s="5" t="s">
        <v>165</v>
      </c>
    </row>
    <row r="748" spans="2:7" x14ac:dyDescent="0.2">
      <c r="B748" s="3">
        <v>2004</v>
      </c>
      <c r="C748" s="35" t="s">
        <v>1367</v>
      </c>
      <c r="D748" s="5" t="s">
        <v>87</v>
      </c>
      <c r="E748" s="5" t="s">
        <v>95</v>
      </c>
      <c r="F748" s="5" t="s">
        <v>194</v>
      </c>
      <c r="G748" s="5" t="s">
        <v>175</v>
      </c>
    </row>
    <row r="749" spans="2:7" x14ac:dyDescent="0.2">
      <c r="B749" s="3">
        <v>2004</v>
      </c>
      <c r="C749" s="35" t="s">
        <v>1368</v>
      </c>
      <c r="D749" s="5" t="s">
        <v>87</v>
      </c>
      <c r="E749" s="5" t="s">
        <v>95</v>
      </c>
      <c r="F749" s="5" t="s">
        <v>229</v>
      </c>
      <c r="G749" s="5" t="s">
        <v>230</v>
      </c>
    </row>
    <row r="750" spans="2:7" x14ac:dyDescent="0.2">
      <c r="B750" s="3">
        <v>2004</v>
      </c>
      <c r="C750" s="35" t="s">
        <v>1369</v>
      </c>
      <c r="D750" s="5" t="s">
        <v>87</v>
      </c>
      <c r="E750" s="5" t="s">
        <v>95</v>
      </c>
      <c r="F750" s="5" t="s">
        <v>158</v>
      </c>
      <c r="G750" s="5" t="s">
        <v>349</v>
      </c>
    </row>
    <row r="751" spans="2:7" x14ac:dyDescent="0.2">
      <c r="B751" s="3">
        <v>2004</v>
      </c>
      <c r="C751" s="35" t="s">
        <v>1370</v>
      </c>
      <c r="D751" s="5" t="s">
        <v>306</v>
      </c>
      <c r="E751" s="5" t="s">
        <v>315</v>
      </c>
      <c r="F751" s="5" t="s">
        <v>317</v>
      </c>
      <c r="G751" s="5" t="s">
        <v>330</v>
      </c>
    </row>
    <row r="752" spans="2:7" x14ac:dyDescent="0.2">
      <c r="B752" s="3">
        <v>2004</v>
      </c>
      <c r="C752" s="35">
        <v>533380</v>
      </c>
      <c r="D752" s="5" t="s">
        <v>87</v>
      </c>
      <c r="E752" s="5" t="s">
        <v>95</v>
      </c>
      <c r="F752" s="5" t="s">
        <v>169</v>
      </c>
      <c r="G752" s="5" t="s">
        <v>170</v>
      </c>
    </row>
    <row r="753" spans="2:7" x14ac:dyDescent="0.2">
      <c r="B753" s="3">
        <v>2004</v>
      </c>
      <c r="C753" s="35" t="s">
        <v>1371</v>
      </c>
      <c r="D753" s="5" t="s">
        <v>87</v>
      </c>
      <c r="E753" s="5" t="s">
        <v>242</v>
      </c>
      <c r="F753" s="5" t="s">
        <v>260</v>
      </c>
      <c r="G753" s="5" t="s">
        <v>280</v>
      </c>
    </row>
    <row r="754" spans="2:7" x14ac:dyDescent="0.2">
      <c r="B754" s="3">
        <v>2004</v>
      </c>
      <c r="C754" s="35" t="s">
        <v>1372</v>
      </c>
      <c r="D754" s="5" t="s">
        <v>306</v>
      </c>
      <c r="E754" s="5" t="s">
        <v>315</v>
      </c>
      <c r="F754" s="5" t="s">
        <v>317</v>
      </c>
      <c r="G754" s="5" t="s">
        <v>329</v>
      </c>
    </row>
    <row r="755" spans="2:7" x14ac:dyDescent="0.2">
      <c r="B755" s="3">
        <v>2004</v>
      </c>
      <c r="C755" s="35" t="s">
        <v>1373</v>
      </c>
      <c r="D755" s="5" t="s">
        <v>306</v>
      </c>
      <c r="E755" s="5" t="s">
        <v>315</v>
      </c>
      <c r="F755" s="5" t="s">
        <v>317</v>
      </c>
      <c r="G755" s="5" t="s">
        <v>325</v>
      </c>
    </row>
    <row r="756" spans="2:7" x14ac:dyDescent="0.2">
      <c r="B756" s="3">
        <v>2004</v>
      </c>
      <c r="C756" s="35" t="s">
        <v>1374</v>
      </c>
      <c r="D756" s="5" t="s">
        <v>306</v>
      </c>
      <c r="E756" s="5" t="s">
        <v>315</v>
      </c>
      <c r="F756" s="5" t="s">
        <v>317</v>
      </c>
      <c r="G756" s="5" t="s">
        <v>328</v>
      </c>
    </row>
    <row r="757" spans="2:7" x14ac:dyDescent="0.2">
      <c r="B757" s="3">
        <v>2004</v>
      </c>
      <c r="C757" s="35">
        <v>431174</v>
      </c>
      <c r="D757" s="5" t="s">
        <v>306</v>
      </c>
      <c r="E757" s="5" t="s">
        <v>315</v>
      </c>
      <c r="F757" s="5" t="s">
        <v>359</v>
      </c>
      <c r="G757" s="5" t="s">
        <v>375</v>
      </c>
    </row>
    <row r="758" spans="2:7" x14ac:dyDescent="0.2">
      <c r="B758" s="3">
        <v>2004</v>
      </c>
      <c r="C758" s="35" t="s">
        <v>1375</v>
      </c>
      <c r="D758" s="5" t="s">
        <v>87</v>
      </c>
      <c r="E758" s="5" t="s">
        <v>242</v>
      </c>
      <c r="F758" s="5" t="s">
        <v>226</v>
      </c>
      <c r="G758" s="5" t="s">
        <v>373</v>
      </c>
    </row>
    <row r="759" spans="2:7" x14ac:dyDescent="0.2">
      <c r="B759" s="3">
        <v>2004</v>
      </c>
      <c r="C759" s="35" t="s">
        <v>1376</v>
      </c>
      <c r="D759" s="5" t="s">
        <v>87</v>
      </c>
      <c r="E759" s="5" t="s">
        <v>95</v>
      </c>
      <c r="F759" s="5" t="s">
        <v>194</v>
      </c>
      <c r="G759" s="5" t="s">
        <v>368</v>
      </c>
    </row>
    <row r="760" spans="2:7" x14ac:dyDescent="0.2">
      <c r="B760" s="3">
        <v>2004</v>
      </c>
      <c r="C760" s="35" t="s">
        <v>1377</v>
      </c>
      <c r="D760" s="5" t="s">
        <v>306</v>
      </c>
      <c r="E760" s="5" t="s">
        <v>315</v>
      </c>
      <c r="F760" s="5" t="s">
        <v>317</v>
      </c>
      <c r="G760" s="5" t="s">
        <v>321</v>
      </c>
    </row>
    <row r="761" spans="2:7" x14ac:dyDescent="0.2">
      <c r="B761" s="3">
        <v>2004</v>
      </c>
      <c r="C761" s="35" t="s">
        <v>1378</v>
      </c>
      <c r="D761" s="5" t="s">
        <v>87</v>
      </c>
      <c r="E761" s="5" t="s">
        <v>95</v>
      </c>
      <c r="F761" s="5" t="s">
        <v>222</v>
      </c>
      <c r="G761" s="5" t="s">
        <v>224</v>
      </c>
    </row>
    <row r="762" spans="2:7" x14ac:dyDescent="0.2">
      <c r="B762" s="3">
        <v>2004</v>
      </c>
      <c r="C762" s="35" t="s">
        <v>1379</v>
      </c>
      <c r="D762" s="5" t="s">
        <v>87</v>
      </c>
      <c r="E762" s="5" t="s">
        <v>242</v>
      </c>
      <c r="F762" s="5" t="s">
        <v>260</v>
      </c>
      <c r="G762" s="5" t="s">
        <v>270</v>
      </c>
    </row>
    <row r="763" spans="2:7" x14ac:dyDescent="0.2">
      <c r="B763" s="3">
        <v>2004</v>
      </c>
      <c r="C763" s="35" t="s">
        <v>1380</v>
      </c>
      <c r="D763" s="5" t="s">
        <v>87</v>
      </c>
      <c r="E763" s="5" t="s">
        <v>95</v>
      </c>
      <c r="F763" s="5" t="s">
        <v>174</v>
      </c>
      <c r="G763" s="5" t="s">
        <v>187</v>
      </c>
    </row>
    <row r="764" spans="2:7" x14ac:dyDescent="0.2">
      <c r="B764" s="3">
        <v>2004</v>
      </c>
      <c r="C764" s="35" t="s">
        <v>1381</v>
      </c>
      <c r="D764" s="5" t="s">
        <v>87</v>
      </c>
      <c r="E764" s="5" t="s">
        <v>95</v>
      </c>
      <c r="F764" s="5" t="s">
        <v>107</v>
      </c>
      <c r="G764" s="5" t="s">
        <v>107</v>
      </c>
    </row>
    <row r="765" spans="2:7" x14ac:dyDescent="0.2">
      <c r="B765" s="3">
        <v>2004</v>
      </c>
      <c r="C765" s="35" t="s">
        <v>1382</v>
      </c>
      <c r="D765" s="5" t="s">
        <v>306</v>
      </c>
      <c r="E765" s="5" t="s">
        <v>315</v>
      </c>
      <c r="F765" s="5" t="s">
        <v>339</v>
      </c>
      <c r="G765" s="5" t="s">
        <v>347</v>
      </c>
    </row>
    <row r="766" spans="2:7" x14ac:dyDescent="0.2">
      <c r="B766" s="3">
        <v>2004</v>
      </c>
      <c r="C766" s="35" t="s">
        <v>1383</v>
      </c>
      <c r="D766" s="5" t="s">
        <v>87</v>
      </c>
      <c r="E766" s="5" t="s">
        <v>95</v>
      </c>
      <c r="F766" s="5" t="s">
        <v>162</v>
      </c>
      <c r="G766" s="5" t="s">
        <v>164</v>
      </c>
    </row>
    <row r="767" spans="2:7" x14ac:dyDescent="0.2">
      <c r="B767" s="3">
        <v>2004</v>
      </c>
      <c r="C767" s="35">
        <v>273664</v>
      </c>
      <c r="D767" s="5" t="s">
        <v>87</v>
      </c>
      <c r="E767" s="5" t="s">
        <v>95</v>
      </c>
      <c r="F767" s="5" t="s">
        <v>233</v>
      </c>
      <c r="G767" s="5" t="s">
        <v>349</v>
      </c>
    </row>
    <row r="768" spans="2:7" x14ac:dyDescent="0.2">
      <c r="B768" s="3">
        <v>2004</v>
      </c>
      <c r="C768" s="35" t="s">
        <v>1384</v>
      </c>
      <c r="D768" s="5" t="s">
        <v>87</v>
      </c>
      <c r="E768" s="5" t="s">
        <v>95</v>
      </c>
      <c r="F768" s="5" t="s">
        <v>169</v>
      </c>
      <c r="G768" s="5" t="s">
        <v>171</v>
      </c>
    </row>
    <row r="769" spans="2:7" x14ac:dyDescent="0.2">
      <c r="B769" s="3">
        <v>2004</v>
      </c>
      <c r="C769" s="35" t="s">
        <v>1385</v>
      </c>
      <c r="D769" s="5" t="s">
        <v>87</v>
      </c>
      <c r="E769" s="5" t="s">
        <v>95</v>
      </c>
      <c r="F769" s="5" t="s">
        <v>174</v>
      </c>
      <c r="G769" s="5" t="s">
        <v>181</v>
      </c>
    </row>
    <row r="770" spans="2:7" x14ac:dyDescent="0.2">
      <c r="B770" s="3">
        <v>2004</v>
      </c>
      <c r="C770" s="35">
        <v>221312</v>
      </c>
      <c r="D770" s="5" t="s">
        <v>87</v>
      </c>
      <c r="E770" s="5" t="s">
        <v>242</v>
      </c>
      <c r="F770" s="5" t="s">
        <v>236</v>
      </c>
      <c r="G770" s="5" t="s">
        <v>349</v>
      </c>
    </row>
    <row r="771" spans="2:7" x14ac:dyDescent="0.2">
      <c r="B771" s="3">
        <v>2004</v>
      </c>
      <c r="C771" s="35" t="s">
        <v>1386</v>
      </c>
      <c r="D771" s="5" t="s">
        <v>87</v>
      </c>
      <c r="E771" s="5" t="s">
        <v>242</v>
      </c>
      <c r="F771" s="5" t="s">
        <v>260</v>
      </c>
      <c r="G771" s="5" t="s">
        <v>291</v>
      </c>
    </row>
    <row r="772" spans="2:7" x14ac:dyDescent="0.2">
      <c r="B772" s="3">
        <v>2004</v>
      </c>
      <c r="C772" s="35" t="s">
        <v>1387</v>
      </c>
      <c r="D772" s="5" t="s">
        <v>87</v>
      </c>
      <c r="E772" s="5" t="s">
        <v>95</v>
      </c>
      <c r="F772" s="5" t="s">
        <v>194</v>
      </c>
      <c r="G772" s="5" t="s">
        <v>204</v>
      </c>
    </row>
    <row r="773" spans="2:7" x14ac:dyDescent="0.2">
      <c r="B773" s="3">
        <v>2004</v>
      </c>
      <c r="C773" s="35" t="s">
        <v>1388</v>
      </c>
      <c r="D773" s="5" t="s">
        <v>87</v>
      </c>
      <c r="E773" s="5" t="s">
        <v>95</v>
      </c>
      <c r="F773" s="5" t="s">
        <v>174</v>
      </c>
      <c r="G773" s="5" t="s">
        <v>191</v>
      </c>
    </row>
    <row r="774" spans="2:7" x14ac:dyDescent="0.2">
      <c r="B774" s="3">
        <v>2004</v>
      </c>
      <c r="C774" s="35" t="s">
        <v>1389</v>
      </c>
      <c r="D774" s="5" t="s">
        <v>87</v>
      </c>
      <c r="E774" s="5" t="s">
        <v>95</v>
      </c>
      <c r="F774" s="5" t="s">
        <v>229</v>
      </c>
      <c r="G774" s="5" t="s">
        <v>231</v>
      </c>
    </row>
    <row r="775" spans="2:7" x14ac:dyDescent="0.2">
      <c r="B775" s="3">
        <v>2004</v>
      </c>
      <c r="C775" s="35" t="s">
        <v>1390</v>
      </c>
      <c r="D775" s="5" t="s">
        <v>87</v>
      </c>
      <c r="E775" s="5" t="s">
        <v>95</v>
      </c>
      <c r="F775" s="5" t="s">
        <v>194</v>
      </c>
      <c r="G775" s="5" t="s">
        <v>367</v>
      </c>
    </row>
    <row r="776" spans="2:7" x14ac:dyDescent="0.2">
      <c r="B776" s="3">
        <v>2004</v>
      </c>
      <c r="C776" s="35" t="s">
        <v>1391</v>
      </c>
      <c r="D776" s="5" t="s">
        <v>87</v>
      </c>
      <c r="E776" s="5" t="s">
        <v>242</v>
      </c>
      <c r="F776" s="5" t="s">
        <v>301</v>
      </c>
      <c r="G776" s="5" t="s">
        <v>302</v>
      </c>
    </row>
    <row r="777" spans="2:7" x14ac:dyDescent="0.2">
      <c r="B777" s="3">
        <v>2004</v>
      </c>
      <c r="C777" s="35">
        <v>169660</v>
      </c>
      <c r="D777" s="5" t="s">
        <v>87</v>
      </c>
      <c r="E777" s="5" t="s">
        <v>95</v>
      </c>
      <c r="F777" s="5" t="s">
        <v>162</v>
      </c>
      <c r="G777" s="5" t="s">
        <v>170</v>
      </c>
    </row>
    <row r="778" spans="2:7" x14ac:dyDescent="0.2">
      <c r="B778" s="3">
        <v>2004</v>
      </c>
      <c r="C778" s="35" t="s">
        <v>1392</v>
      </c>
      <c r="D778" s="5" t="s">
        <v>87</v>
      </c>
      <c r="E778" s="5" t="s">
        <v>95</v>
      </c>
      <c r="F778" s="5" t="s">
        <v>222</v>
      </c>
      <c r="G778" s="5" t="s">
        <v>349</v>
      </c>
    </row>
    <row r="779" spans="2:7" x14ac:dyDescent="0.2">
      <c r="B779" s="3">
        <v>2004</v>
      </c>
      <c r="C779" s="35" t="s">
        <v>1393</v>
      </c>
      <c r="D779" s="5" t="s">
        <v>87</v>
      </c>
      <c r="E779" s="5" t="s">
        <v>95</v>
      </c>
      <c r="F779" s="5" t="s">
        <v>237</v>
      </c>
      <c r="G779" s="5" t="s">
        <v>349</v>
      </c>
    </row>
    <row r="780" spans="2:7" x14ac:dyDescent="0.2">
      <c r="B780" s="3">
        <v>2004</v>
      </c>
      <c r="C780" s="35">
        <v>125000</v>
      </c>
      <c r="D780" s="5" t="s">
        <v>87</v>
      </c>
      <c r="E780" s="5" t="s">
        <v>95</v>
      </c>
      <c r="F780" s="5" t="s">
        <v>162</v>
      </c>
      <c r="G780" s="5" t="s">
        <v>167</v>
      </c>
    </row>
    <row r="781" spans="2:7" x14ac:dyDescent="0.2">
      <c r="B781" s="3">
        <v>2004</v>
      </c>
      <c r="C781" s="35">
        <v>120000</v>
      </c>
      <c r="D781" s="5" t="s">
        <v>306</v>
      </c>
      <c r="E781" s="5" t="s">
        <v>311</v>
      </c>
      <c r="F781" s="5" t="s">
        <v>359</v>
      </c>
      <c r="G781" s="5" t="s">
        <v>375</v>
      </c>
    </row>
    <row r="782" spans="2:7" x14ac:dyDescent="0.2">
      <c r="B782" s="3">
        <v>2004</v>
      </c>
      <c r="C782" s="35" t="s">
        <v>1394</v>
      </c>
      <c r="D782" s="5" t="s">
        <v>87</v>
      </c>
      <c r="E782" s="5" t="s">
        <v>95</v>
      </c>
      <c r="F782" s="5" t="s">
        <v>174</v>
      </c>
      <c r="G782" s="5" t="s">
        <v>365</v>
      </c>
    </row>
    <row r="783" spans="2:7" x14ac:dyDescent="0.2">
      <c r="B783" s="3">
        <v>2004</v>
      </c>
      <c r="C783" s="35" t="s">
        <v>1395</v>
      </c>
      <c r="D783" s="5" t="s">
        <v>87</v>
      </c>
      <c r="E783" s="5" t="s">
        <v>95</v>
      </c>
      <c r="F783" s="5" t="s">
        <v>101</v>
      </c>
      <c r="G783" s="5" t="s">
        <v>102</v>
      </c>
    </row>
    <row r="784" spans="2:7" x14ac:dyDescent="0.2">
      <c r="B784" s="3">
        <v>2004</v>
      </c>
      <c r="C784" s="35" t="s">
        <v>1396</v>
      </c>
      <c r="D784" s="5" t="s">
        <v>87</v>
      </c>
      <c r="E784" s="5" t="s">
        <v>95</v>
      </c>
      <c r="F784" s="5" t="s">
        <v>123</v>
      </c>
      <c r="G784" s="5" t="s">
        <v>132</v>
      </c>
    </row>
    <row r="785" spans="2:7" x14ac:dyDescent="0.2">
      <c r="B785" s="3">
        <v>2004</v>
      </c>
      <c r="C785" s="35">
        <v>90260</v>
      </c>
      <c r="D785" s="5" t="s">
        <v>306</v>
      </c>
      <c r="E785" s="5" t="s">
        <v>315</v>
      </c>
      <c r="F785" s="5" t="s">
        <v>317</v>
      </c>
      <c r="G785" s="5" t="s">
        <v>322</v>
      </c>
    </row>
    <row r="786" spans="2:7" x14ac:dyDescent="0.2">
      <c r="B786" s="3">
        <v>2004</v>
      </c>
      <c r="C786" s="35" t="s">
        <v>1397</v>
      </c>
      <c r="D786" s="5" t="s">
        <v>306</v>
      </c>
      <c r="E786" s="5" t="s">
        <v>315</v>
      </c>
      <c r="F786" s="5" t="s">
        <v>317</v>
      </c>
      <c r="G786" s="5" t="s">
        <v>337</v>
      </c>
    </row>
    <row r="787" spans="2:7" x14ac:dyDescent="0.2">
      <c r="B787" s="3">
        <v>2004</v>
      </c>
      <c r="C787" s="35" t="s">
        <v>1398</v>
      </c>
      <c r="D787" s="5" t="s">
        <v>87</v>
      </c>
      <c r="E787" s="5" t="s">
        <v>95</v>
      </c>
      <c r="F787" s="5" t="s">
        <v>105</v>
      </c>
      <c r="G787" s="5" t="s">
        <v>349</v>
      </c>
    </row>
    <row r="788" spans="2:7" x14ac:dyDescent="0.2">
      <c r="B788" s="3">
        <v>2004</v>
      </c>
      <c r="C788" s="35" t="s">
        <v>1399</v>
      </c>
      <c r="D788" s="5" t="s">
        <v>87</v>
      </c>
      <c r="E788" s="5" t="s">
        <v>95</v>
      </c>
      <c r="F788" s="5" t="s">
        <v>174</v>
      </c>
      <c r="G788" s="5" t="s">
        <v>178</v>
      </c>
    </row>
    <row r="789" spans="2:7" x14ac:dyDescent="0.2">
      <c r="B789" s="3">
        <v>2004</v>
      </c>
      <c r="C789" s="35" t="s">
        <v>1400</v>
      </c>
      <c r="D789" s="5" t="s">
        <v>87</v>
      </c>
      <c r="E789" s="5" t="s">
        <v>95</v>
      </c>
      <c r="F789" s="5" t="s">
        <v>194</v>
      </c>
      <c r="G789" s="5" t="s">
        <v>366</v>
      </c>
    </row>
    <row r="790" spans="2:7" x14ac:dyDescent="0.2">
      <c r="B790" s="3">
        <v>2004</v>
      </c>
      <c r="C790" s="35" t="s">
        <v>1401</v>
      </c>
      <c r="D790" s="5" t="s">
        <v>87</v>
      </c>
      <c r="E790" s="5" t="s">
        <v>95</v>
      </c>
      <c r="F790" s="5" t="s">
        <v>123</v>
      </c>
      <c r="G790" s="5" t="s">
        <v>136</v>
      </c>
    </row>
    <row r="791" spans="2:7" x14ac:dyDescent="0.2">
      <c r="B791" s="3">
        <v>2004</v>
      </c>
      <c r="C791" s="35" t="s">
        <v>1402</v>
      </c>
      <c r="D791" s="5" t="s">
        <v>87</v>
      </c>
      <c r="E791" s="5" t="s">
        <v>95</v>
      </c>
      <c r="F791" s="5" t="s">
        <v>174</v>
      </c>
      <c r="G791" s="5" t="s">
        <v>192</v>
      </c>
    </row>
    <row r="792" spans="2:7" x14ac:dyDescent="0.2">
      <c r="B792" s="3">
        <v>2004</v>
      </c>
      <c r="C792" s="35" t="s">
        <v>1403</v>
      </c>
      <c r="D792" s="5" t="s">
        <v>87</v>
      </c>
      <c r="E792" s="5" t="s">
        <v>242</v>
      </c>
      <c r="F792" s="5" t="s">
        <v>260</v>
      </c>
      <c r="G792" s="5" t="s">
        <v>275</v>
      </c>
    </row>
    <row r="793" spans="2:7" x14ac:dyDescent="0.2">
      <c r="B793" s="3">
        <v>2004</v>
      </c>
      <c r="C793" s="35" t="s">
        <v>1404</v>
      </c>
      <c r="D793" s="5" t="s">
        <v>87</v>
      </c>
      <c r="E793" s="5" t="s">
        <v>95</v>
      </c>
      <c r="F793" s="5" t="s">
        <v>174</v>
      </c>
      <c r="G793" s="5" t="s">
        <v>352</v>
      </c>
    </row>
    <row r="794" spans="2:7" x14ac:dyDescent="0.2">
      <c r="B794" s="3">
        <v>2004</v>
      </c>
      <c r="C794" s="35" t="s">
        <v>1405</v>
      </c>
      <c r="D794" s="5" t="s">
        <v>87</v>
      </c>
      <c r="E794" s="5" t="s">
        <v>95</v>
      </c>
      <c r="F794" s="5" t="s">
        <v>123</v>
      </c>
      <c r="G794" s="5" t="s">
        <v>155</v>
      </c>
    </row>
    <row r="795" spans="2:7" x14ac:dyDescent="0.2">
      <c r="B795" s="3">
        <v>2004</v>
      </c>
      <c r="C795" s="35" t="s">
        <v>1406</v>
      </c>
      <c r="D795" s="5" t="s">
        <v>87</v>
      </c>
      <c r="E795" s="5" t="s">
        <v>95</v>
      </c>
      <c r="F795" s="5" t="s">
        <v>169</v>
      </c>
      <c r="G795" s="5" t="s">
        <v>166</v>
      </c>
    </row>
    <row r="796" spans="2:7" x14ac:dyDescent="0.2">
      <c r="B796" s="3">
        <v>2004</v>
      </c>
      <c r="C796" s="35">
        <v>50000</v>
      </c>
      <c r="D796" s="5" t="s">
        <v>87</v>
      </c>
      <c r="E796" s="5" t="s">
        <v>95</v>
      </c>
      <c r="F796" s="5" t="s">
        <v>236</v>
      </c>
      <c r="G796" s="5" t="s">
        <v>349</v>
      </c>
    </row>
    <row r="797" spans="2:7" x14ac:dyDescent="0.2">
      <c r="B797" s="3">
        <v>2004</v>
      </c>
      <c r="C797" s="35" t="s">
        <v>1407</v>
      </c>
      <c r="D797" s="5" t="s">
        <v>87</v>
      </c>
      <c r="E797" s="5" t="s">
        <v>95</v>
      </c>
      <c r="F797" s="5" t="s">
        <v>174</v>
      </c>
      <c r="G797" s="5" t="s">
        <v>190</v>
      </c>
    </row>
    <row r="798" spans="2:7" x14ac:dyDescent="0.2">
      <c r="B798" s="3">
        <v>2004</v>
      </c>
      <c r="C798" s="35" t="s">
        <v>1408</v>
      </c>
      <c r="D798" s="5" t="s">
        <v>306</v>
      </c>
      <c r="E798" s="5" t="s">
        <v>315</v>
      </c>
      <c r="F798" s="5" t="s">
        <v>110</v>
      </c>
      <c r="G798" s="5" t="s">
        <v>110</v>
      </c>
    </row>
    <row r="799" spans="2:7" x14ac:dyDescent="0.2">
      <c r="B799" s="3">
        <v>2004</v>
      </c>
      <c r="C799" s="35">
        <v>40000</v>
      </c>
      <c r="D799" s="5" t="s">
        <v>87</v>
      </c>
      <c r="E799" s="5" t="s">
        <v>95</v>
      </c>
      <c r="F799" s="5" t="s">
        <v>169</v>
      </c>
      <c r="G799" s="5" t="s">
        <v>173</v>
      </c>
    </row>
    <row r="800" spans="2:7" x14ac:dyDescent="0.2">
      <c r="B800" s="3">
        <v>2004</v>
      </c>
      <c r="C800" s="35" t="s">
        <v>1409</v>
      </c>
      <c r="D800" s="5" t="s">
        <v>87</v>
      </c>
      <c r="E800" s="5" t="s">
        <v>95</v>
      </c>
      <c r="F800" s="5" t="s">
        <v>123</v>
      </c>
      <c r="G800" s="5" t="s">
        <v>135</v>
      </c>
    </row>
    <row r="801" spans="2:7" x14ac:dyDescent="0.2">
      <c r="B801" s="3">
        <v>2004</v>
      </c>
      <c r="C801" s="35">
        <v>36813</v>
      </c>
      <c r="D801" s="5" t="s">
        <v>306</v>
      </c>
      <c r="E801" s="5" t="s">
        <v>315</v>
      </c>
      <c r="F801" s="5" t="s">
        <v>317</v>
      </c>
      <c r="G801" s="5" t="s">
        <v>362</v>
      </c>
    </row>
    <row r="802" spans="2:7" x14ac:dyDescent="0.2">
      <c r="B802" s="3">
        <v>2004</v>
      </c>
      <c r="C802" s="35">
        <v>28084</v>
      </c>
      <c r="D802" s="5" t="s">
        <v>306</v>
      </c>
      <c r="E802" s="5" t="s">
        <v>315</v>
      </c>
      <c r="F802" s="5" t="s">
        <v>317</v>
      </c>
      <c r="G802" s="5" t="s">
        <v>335</v>
      </c>
    </row>
    <row r="803" spans="2:7" x14ac:dyDescent="0.2">
      <c r="B803" s="3">
        <v>2004</v>
      </c>
      <c r="C803" s="35" t="s">
        <v>1410</v>
      </c>
      <c r="D803" s="5" t="s">
        <v>87</v>
      </c>
      <c r="E803" s="5" t="s">
        <v>95</v>
      </c>
      <c r="F803" s="5" t="s">
        <v>194</v>
      </c>
      <c r="G803" s="5" t="s">
        <v>202</v>
      </c>
    </row>
    <row r="804" spans="2:7" x14ac:dyDescent="0.2">
      <c r="B804" s="3">
        <v>2004</v>
      </c>
      <c r="C804" s="35" t="s">
        <v>1411</v>
      </c>
      <c r="D804" s="5" t="s">
        <v>87</v>
      </c>
      <c r="E804" s="5" t="s">
        <v>242</v>
      </c>
      <c r="F804" s="5" t="s">
        <v>260</v>
      </c>
      <c r="G804" s="5" t="s">
        <v>269</v>
      </c>
    </row>
    <row r="805" spans="2:7" x14ac:dyDescent="0.2">
      <c r="B805" s="3">
        <v>2004</v>
      </c>
      <c r="C805" s="35" t="s">
        <v>1412</v>
      </c>
      <c r="D805" s="5" t="s">
        <v>87</v>
      </c>
      <c r="E805" s="5" t="s">
        <v>242</v>
      </c>
      <c r="F805" s="5" t="s">
        <v>260</v>
      </c>
      <c r="G805" s="5" t="s">
        <v>283</v>
      </c>
    </row>
    <row r="806" spans="2:7" x14ac:dyDescent="0.2">
      <c r="B806" s="3">
        <v>2004</v>
      </c>
      <c r="C806" s="35" t="s">
        <v>1413</v>
      </c>
      <c r="D806" s="5" t="s">
        <v>87</v>
      </c>
      <c r="E806" s="5" t="s">
        <v>95</v>
      </c>
      <c r="F806" s="5" t="s">
        <v>174</v>
      </c>
      <c r="G806" s="5" t="s">
        <v>179</v>
      </c>
    </row>
    <row r="807" spans="2:7" x14ac:dyDescent="0.2">
      <c r="B807" s="3">
        <v>2004</v>
      </c>
      <c r="C807" s="35" t="s">
        <v>1414</v>
      </c>
      <c r="D807" s="5" t="s">
        <v>87</v>
      </c>
      <c r="E807" s="5" t="s">
        <v>95</v>
      </c>
      <c r="F807" s="5" t="s">
        <v>104</v>
      </c>
      <c r="G807" s="5" t="s">
        <v>104</v>
      </c>
    </row>
    <row r="808" spans="2:7" x14ac:dyDescent="0.2">
      <c r="B808" s="3">
        <v>2004</v>
      </c>
      <c r="C808" s="35">
        <v>11558</v>
      </c>
      <c r="D808" s="5" t="s">
        <v>306</v>
      </c>
      <c r="E808" s="5" t="s">
        <v>315</v>
      </c>
      <c r="F808" s="5" t="s">
        <v>317</v>
      </c>
      <c r="G808" s="5" t="s">
        <v>333</v>
      </c>
    </row>
    <row r="809" spans="2:7" x14ac:dyDescent="0.2">
      <c r="B809" s="3">
        <v>2004</v>
      </c>
      <c r="C809" s="35" t="s">
        <v>1415</v>
      </c>
      <c r="D809" s="5" t="s">
        <v>87</v>
      </c>
      <c r="E809" s="5" t="s">
        <v>95</v>
      </c>
      <c r="F809" s="5" t="s">
        <v>174</v>
      </c>
      <c r="G809" s="5" t="s">
        <v>175</v>
      </c>
    </row>
    <row r="810" spans="2:7" x14ac:dyDescent="0.2">
      <c r="B810" s="3">
        <v>2004</v>
      </c>
      <c r="C810" s="35">
        <v>5220</v>
      </c>
      <c r="D810" s="5" t="s">
        <v>87</v>
      </c>
      <c r="E810" s="5" t="s">
        <v>242</v>
      </c>
      <c r="F810" s="5" t="s">
        <v>250</v>
      </c>
      <c r="G810" s="5" t="s">
        <v>253</v>
      </c>
    </row>
    <row r="811" spans="2:7" x14ac:dyDescent="0.2">
      <c r="B811" s="3">
        <v>2004</v>
      </c>
      <c r="C811" s="35" t="s">
        <v>1416</v>
      </c>
      <c r="D811" s="5" t="s">
        <v>87</v>
      </c>
      <c r="E811" s="5" t="s">
        <v>88</v>
      </c>
      <c r="F811" s="5" t="s">
        <v>92</v>
      </c>
      <c r="G811" s="5" t="s">
        <v>93</v>
      </c>
    </row>
    <row r="812" spans="2:7" x14ac:dyDescent="0.2">
      <c r="B812" s="3">
        <v>2004</v>
      </c>
      <c r="C812" s="35" t="s">
        <v>1417</v>
      </c>
      <c r="D812" s="5" t="s">
        <v>87</v>
      </c>
      <c r="E812" s="5" t="s">
        <v>242</v>
      </c>
      <c r="F812" s="5" t="s">
        <v>96</v>
      </c>
      <c r="G812" s="5" t="s">
        <v>97</v>
      </c>
    </row>
    <row r="813" spans="2:7" x14ac:dyDescent="0.2">
      <c r="B813" s="3">
        <v>2004</v>
      </c>
      <c r="C813" s="35">
        <v>2740</v>
      </c>
      <c r="D813" s="5" t="s">
        <v>87</v>
      </c>
      <c r="E813" s="5" t="s">
        <v>95</v>
      </c>
      <c r="F813" s="5" t="s">
        <v>123</v>
      </c>
      <c r="G813" s="5" t="s">
        <v>124</v>
      </c>
    </row>
    <row r="814" spans="2:7" x14ac:dyDescent="0.2">
      <c r="B814" s="3">
        <v>2004</v>
      </c>
      <c r="C814" s="35">
        <v>2000</v>
      </c>
      <c r="D814" s="5" t="s">
        <v>87</v>
      </c>
      <c r="E814" s="5" t="s">
        <v>95</v>
      </c>
      <c r="F814" s="5" t="s">
        <v>169</v>
      </c>
      <c r="G814" s="5" t="s">
        <v>164</v>
      </c>
    </row>
    <row r="815" spans="2:7" x14ac:dyDescent="0.2">
      <c r="B815" s="3">
        <v>2004</v>
      </c>
      <c r="C815" s="35" t="s">
        <v>1418</v>
      </c>
      <c r="D815" s="5" t="s">
        <v>87</v>
      </c>
      <c r="E815" s="5" t="s">
        <v>95</v>
      </c>
      <c r="F815" s="5" t="s">
        <v>101</v>
      </c>
      <c r="G815" s="5" t="s">
        <v>101</v>
      </c>
    </row>
    <row r="816" spans="2:7" x14ac:dyDescent="0.2">
      <c r="B816" s="3">
        <v>2004</v>
      </c>
      <c r="C816" s="35" t="s">
        <v>1419</v>
      </c>
      <c r="D816" s="5" t="s">
        <v>87</v>
      </c>
      <c r="E816" s="5" t="s">
        <v>95</v>
      </c>
      <c r="F816" s="5" t="s">
        <v>115</v>
      </c>
      <c r="G816" s="5" t="s">
        <v>119</v>
      </c>
    </row>
    <row r="817" spans="2:7" x14ac:dyDescent="0.2">
      <c r="B817" s="3">
        <v>2004</v>
      </c>
      <c r="C817" s="35" t="s">
        <v>1420</v>
      </c>
      <c r="D817" s="5" t="s">
        <v>87</v>
      </c>
      <c r="E817" s="5" t="s">
        <v>95</v>
      </c>
      <c r="F817" s="5" t="s">
        <v>363</v>
      </c>
      <c r="G817" s="5" t="s">
        <v>363</v>
      </c>
    </row>
    <row r="818" spans="2:7" x14ac:dyDescent="0.2">
      <c r="B818" s="3">
        <v>2004</v>
      </c>
      <c r="C818" s="35">
        <v>0</v>
      </c>
      <c r="D818" s="5" t="s">
        <v>306</v>
      </c>
      <c r="E818" s="5" t="s">
        <v>315</v>
      </c>
      <c r="F818" s="5" t="s">
        <v>108</v>
      </c>
      <c r="G818" s="5" t="s">
        <v>108</v>
      </c>
    </row>
    <row r="819" spans="2:7" x14ac:dyDescent="0.2">
      <c r="B819" s="3">
        <v>2004</v>
      </c>
      <c r="C819" s="35">
        <v>0</v>
      </c>
      <c r="D819" s="5" t="s">
        <v>306</v>
      </c>
      <c r="E819" s="5" t="s">
        <v>315</v>
      </c>
      <c r="F819" s="5" t="s">
        <v>317</v>
      </c>
      <c r="G819" s="5" t="s">
        <v>318</v>
      </c>
    </row>
    <row r="820" spans="2:7" x14ac:dyDescent="0.2">
      <c r="B820" s="3">
        <v>2004</v>
      </c>
      <c r="C820" s="35">
        <v>0</v>
      </c>
      <c r="D820" s="5" t="s">
        <v>306</v>
      </c>
      <c r="E820" s="5" t="s">
        <v>315</v>
      </c>
      <c r="F820" s="5" t="s">
        <v>236</v>
      </c>
      <c r="G820" s="5" t="s">
        <v>357</v>
      </c>
    </row>
    <row r="821" spans="2:7" x14ac:dyDescent="0.2">
      <c r="B821" s="3">
        <v>2005</v>
      </c>
      <c r="C821" s="35" t="s">
        <v>1421</v>
      </c>
      <c r="D821" s="5" t="s">
        <v>87</v>
      </c>
      <c r="E821" s="5" t="s">
        <v>95</v>
      </c>
      <c r="F821" s="5" t="s">
        <v>113</v>
      </c>
      <c r="G821" s="5" t="s">
        <v>113</v>
      </c>
    </row>
    <row r="822" spans="2:7" x14ac:dyDescent="0.2">
      <c r="B822" s="3">
        <v>2005</v>
      </c>
      <c r="C822" s="35" t="s">
        <v>1422</v>
      </c>
      <c r="D822" s="5" t="s">
        <v>87</v>
      </c>
      <c r="E822" s="5" t="s">
        <v>242</v>
      </c>
      <c r="F822" s="5" t="s">
        <v>96</v>
      </c>
      <c r="G822" s="5" t="s">
        <v>98</v>
      </c>
    </row>
    <row r="823" spans="2:7" x14ac:dyDescent="0.2">
      <c r="B823" s="3">
        <v>2005</v>
      </c>
      <c r="C823" s="35" t="s">
        <v>1423</v>
      </c>
      <c r="D823" s="5" t="s">
        <v>87</v>
      </c>
      <c r="E823" s="5" t="s">
        <v>242</v>
      </c>
      <c r="F823" s="5" t="s">
        <v>260</v>
      </c>
      <c r="G823" s="5" t="s">
        <v>299</v>
      </c>
    </row>
    <row r="824" spans="2:7" x14ac:dyDescent="0.2">
      <c r="B824" s="3">
        <v>2005</v>
      </c>
      <c r="C824" s="35" t="s">
        <v>1424</v>
      </c>
      <c r="D824" s="5" t="s">
        <v>87</v>
      </c>
      <c r="E824" s="5" t="s">
        <v>88</v>
      </c>
      <c r="F824" s="5" t="s">
        <v>89</v>
      </c>
      <c r="G824" s="5" t="s">
        <v>91</v>
      </c>
    </row>
    <row r="825" spans="2:7" x14ac:dyDescent="0.2">
      <c r="B825" s="3">
        <v>2005</v>
      </c>
      <c r="C825" s="35" t="s">
        <v>1425</v>
      </c>
      <c r="D825" s="5" t="s">
        <v>87</v>
      </c>
      <c r="E825" s="5" t="s">
        <v>95</v>
      </c>
      <c r="F825" s="5" t="s">
        <v>226</v>
      </c>
      <c r="G825" s="5" t="s">
        <v>228</v>
      </c>
    </row>
    <row r="826" spans="2:7" x14ac:dyDescent="0.2">
      <c r="B826" s="3">
        <v>2005</v>
      </c>
      <c r="C826" s="35" t="s">
        <v>1426</v>
      </c>
      <c r="D826" s="5" t="s">
        <v>87</v>
      </c>
      <c r="E826" s="5" t="s">
        <v>242</v>
      </c>
      <c r="F826" s="5" t="s">
        <v>301</v>
      </c>
      <c r="G826" s="5" t="s">
        <v>304</v>
      </c>
    </row>
    <row r="827" spans="2:7" x14ac:dyDescent="0.2">
      <c r="B827" s="3">
        <v>2005</v>
      </c>
      <c r="C827" s="35" t="s">
        <v>1427</v>
      </c>
      <c r="D827" s="5" t="s">
        <v>87</v>
      </c>
      <c r="E827" s="5" t="s">
        <v>242</v>
      </c>
      <c r="F827" s="5" t="s">
        <v>96</v>
      </c>
      <c r="G827" s="5" t="s">
        <v>245</v>
      </c>
    </row>
    <row r="828" spans="2:7" x14ac:dyDescent="0.2">
      <c r="B828" s="3">
        <v>2005</v>
      </c>
      <c r="C828" s="35" t="s">
        <v>1428</v>
      </c>
      <c r="D828" s="5" t="s">
        <v>87</v>
      </c>
      <c r="E828" s="5" t="s">
        <v>242</v>
      </c>
      <c r="F828" s="5" t="s">
        <v>260</v>
      </c>
      <c r="G828" s="5" t="s">
        <v>264</v>
      </c>
    </row>
    <row r="829" spans="2:7" x14ac:dyDescent="0.2">
      <c r="B829" s="3">
        <v>2005</v>
      </c>
      <c r="C829" s="35" t="s">
        <v>1429</v>
      </c>
      <c r="D829" s="5" t="s">
        <v>87</v>
      </c>
      <c r="E829" s="5" t="s">
        <v>242</v>
      </c>
      <c r="F829" s="5" t="s">
        <v>247</v>
      </c>
      <c r="G829" s="5" t="s">
        <v>248</v>
      </c>
    </row>
    <row r="830" spans="2:7" x14ac:dyDescent="0.2">
      <c r="B830" s="3">
        <v>2005</v>
      </c>
      <c r="C830" s="35" t="s">
        <v>1430</v>
      </c>
      <c r="D830" s="5" t="s">
        <v>306</v>
      </c>
      <c r="E830" s="5" t="s">
        <v>315</v>
      </c>
      <c r="F830" s="5" t="s">
        <v>339</v>
      </c>
      <c r="G830" s="5" t="s">
        <v>344</v>
      </c>
    </row>
    <row r="831" spans="2:7" x14ac:dyDescent="0.2">
      <c r="B831" s="3">
        <v>2005</v>
      </c>
      <c r="C831" s="35" t="s">
        <v>1431</v>
      </c>
      <c r="D831" s="5" t="s">
        <v>306</v>
      </c>
      <c r="E831" s="5" t="s">
        <v>311</v>
      </c>
      <c r="F831" s="5" t="s">
        <v>313</v>
      </c>
      <c r="G831" s="5" t="s">
        <v>313</v>
      </c>
    </row>
    <row r="832" spans="2:7" x14ac:dyDescent="0.2">
      <c r="B832" s="3">
        <v>2005</v>
      </c>
      <c r="C832" s="35" t="s">
        <v>1432</v>
      </c>
      <c r="D832" s="5" t="s">
        <v>306</v>
      </c>
      <c r="E832" s="5" t="s">
        <v>315</v>
      </c>
      <c r="F832" s="5" t="s">
        <v>316</v>
      </c>
      <c r="G832" s="5" t="s">
        <v>316</v>
      </c>
    </row>
    <row r="833" spans="2:7" x14ac:dyDescent="0.2">
      <c r="B833" s="3">
        <v>2005</v>
      </c>
      <c r="C833" s="35" t="s">
        <v>1433</v>
      </c>
      <c r="D833" s="5" t="s">
        <v>87</v>
      </c>
      <c r="E833" s="5" t="s">
        <v>95</v>
      </c>
      <c r="F833" s="5" t="s">
        <v>194</v>
      </c>
      <c r="G833" s="5" t="s">
        <v>214</v>
      </c>
    </row>
    <row r="834" spans="2:7" x14ac:dyDescent="0.2">
      <c r="B834" s="3">
        <v>2005</v>
      </c>
      <c r="C834" s="35" t="s">
        <v>1434</v>
      </c>
      <c r="D834" s="5" t="s">
        <v>87</v>
      </c>
      <c r="E834" s="5" t="s">
        <v>242</v>
      </c>
      <c r="F834" s="5" t="s">
        <v>260</v>
      </c>
      <c r="G834" s="5" t="s">
        <v>281</v>
      </c>
    </row>
    <row r="835" spans="2:7" x14ac:dyDescent="0.2">
      <c r="B835" s="3">
        <v>2005</v>
      </c>
      <c r="C835" s="35" t="s">
        <v>1435</v>
      </c>
      <c r="D835" s="5" t="s">
        <v>87</v>
      </c>
      <c r="E835" s="5" t="s">
        <v>242</v>
      </c>
      <c r="F835" s="5" t="s">
        <v>260</v>
      </c>
      <c r="G835" s="5" t="s">
        <v>296</v>
      </c>
    </row>
    <row r="836" spans="2:7" x14ac:dyDescent="0.2">
      <c r="B836" s="3">
        <v>2005</v>
      </c>
      <c r="C836" s="35" t="s">
        <v>1436</v>
      </c>
      <c r="D836" s="5" t="s">
        <v>87</v>
      </c>
      <c r="E836" s="5" t="s">
        <v>242</v>
      </c>
      <c r="F836" s="5" t="s">
        <v>260</v>
      </c>
      <c r="G836" s="5" t="s">
        <v>278</v>
      </c>
    </row>
    <row r="837" spans="2:7" x14ac:dyDescent="0.2">
      <c r="B837" s="3">
        <v>2005</v>
      </c>
      <c r="C837" s="35" t="s">
        <v>1437</v>
      </c>
      <c r="D837" s="5" t="s">
        <v>306</v>
      </c>
      <c r="E837" s="5" t="s">
        <v>307</v>
      </c>
      <c r="F837" s="5" t="s">
        <v>308</v>
      </c>
      <c r="G837" s="5" t="s">
        <v>310</v>
      </c>
    </row>
    <row r="838" spans="2:7" x14ac:dyDescent="0.2">
      <c r="B838" s="3">
        <v>2005</v>
      </c>
      <c r="C838" s="35" t="s">
        <v>1438</v>
      </c>
      <c r="D838" s="5" t="s">
        <v>87</v>
      </c>
      <c r="E838" s="5" t="s">
        <v>242</v>
      </c>
      <c r="F838" s="5" t="s">
        <v>110</v>
      </c>
      <c r="G838" s="5" t="s">
        <v>110</v>
      </c>
    </row>
    <row r="839" spans="2:7" x14ac:dyDescent="0.2">
      <c r="B839" s="3">
        <v>2005</v>
      </c>
      <c r="C839" s="35" t="s">
        <v>1439</v>
      </c>
      <c r="D839" s="5" t="s">
        <v>87</v>
      </c>
      <c r="E839" s="5" t="s">
        <v>242</v>
      </c>
      <c r="F839" s="5" t="s">
        <v>236</v>
      </c>
      <c r="G839" s="5" t="s">
        <v>358</v>
      </c>
    </row>
    <row r="840" spans="2:7" x14ac:dyDescent="0.2">
      <c r="B840" s="3">
        <v>2005</v>
      </c>
      <c r="C840" s="35" t="s">
        <v>1440</v>
      </c>
      <c r="D840" s="5" t="s">
        <v>87</v>
      </c>
      <c r="E840" s="5" t="s">
        <v>242</v>
      </c>
      <c r="F840" s="5" t="s">
        <v>260</v>
      </c>
      <c r="G840" s="5" t="s">
        <v>265</v>
      </c>
    </row>
    <row r="841" spans="2:7" x14ac:dyDescent="0.2">
      <c r="B841" s="3">
        <v>2005</v>
      </c>
      <c r="C841" s="35" t="s">
        <v>1441</v>
      </c>
      <c r="D841" s="5" t="s">
        <v>87</v>
      </c>
      <c r="E841" s="5" t="s">
        <v>95</v>
      </c>
      <c r="F841" s="5" t="s">
        <v>194</v>
      </c>
      <c r="G841" s="5" t="s">
        <v>215</v>
      </c>
    </row>
    <row r="842" spans="2:7" x14ac:dyDescent="0.2">
      <c r="B842" s="3">
        <v>2005</v>
      </c>
      <c r="C842" s="35" t="s">
        <v>1442</v>
      </c>
      <c r="D842" s="5" t="s">
        <v>87</v>
      </c>
      <c r="E842" s="5" t="s">
        <v>95</v>
      </c>
      <c r="F842" s="5" t="s">
        <v>123</v>
      </c>
      <c r="G842" s="5" t="s">
        <v>151</v>
      </c>
    </row>
    <row r="843" spans="2:7" x14ac:dyDescent="0.2">
      <c r="B843" s="3">
        <v>2005</v>
      </c>
      <c r="C843" s="35" t="s">
        <v>1443</v>
      </c>
      <c r="D843" s="5" t="s">
        <v>306</v>
      </c>
      <c r="E843" s="5" t="s">
        <v>315</v>
      </c>
      <c r="F843" s="5" t="s">
        <v>339</v>
      </c>
      <c r="G843" s="5" t="s">
        <v>345</v>
      </c>
    </row>
    <row r="844" spans="2:7" x14ac:dyDescent="0.2">
      <c r="B844" s="3">
        <v>2005</v>
      </c>
      <c r="C844" s="35" t="s">
        <v>1444</v>
      </c>
      <c r="D844" s="5" t="s">
        <v>87</v>
      </c>
      <c r="E844" s="5" t="s">
        <v>242</v>
      </c>
      <c r="F844" s="5" t="s">
        <v>301</v>
      </c>
      <c r="G844" s="5" t="s">
        <v>264</v>
      </c>
    </row>
    <row r="845" spans="2:7" x14ac:dyDescent="0.2">
      <c r="B845" s="3">
        <v>2005</v>
      </c>
      <c r="C845" s="35" t="s">
        <v>1445</v>
      </c>
      <c r="D845" s="5" t="s">
        <v>87</v>
      </c>
      <c r="E845" s="5" t="s">
        <v>242</v>
      </c>
      <c r="F845" s="5" t="s">
        <v>247</v>
      </c>
      <c r="G845" s="5" t="s">
        <v>249</v>
      </c>
    </row>
    <row r="846" spans="2:7" x14ac:dyDescent="0.2">
      <c r="B846" s="3">
        <v>2005</v>
      </c>
      <c r="C846" s="35" t="s">
        <v>1446</v>
      </c>
      <c r="D846" s="5" t="s">
        <v>87</v>
      </c>
      <c r="E846" s="5" t="s">
        <v>95</v>
      </c>
      <c r="F846" s="5" t="s">
        <v>158</v>
      </c>
      <c r="G846" s="5" t="s">
        <v>158</v>
      </c>
    </row>
    <row r="847" spans="2:7" x14ac:dyDescent="0.2">
      <c r="B847" s="3">
        <v>2005</v>
      </c>
      <c r="C847" s="35" t="s">
        <v>1447</v>
      </c>
      <c r="D847" s="5" t="s">
        <v>87</v>
      </c>
      <c r="E847" s="5" t="s">
        <v>95</v>
      </c>
      <c r="F847" s="5" t="s">
        <v>194</v>
      </c>
      <c r="G847" s="5" t="s">
        <v>201</v>
      </c>
    </row>
    <row r="848" spans="2:7" x14ac:dyDescent="0.2">
      <c r="B848" s="3">
        <v>2005</v>
      </c>
      <c r="C848" s="35" t="s">
        <v>1448</v>
      </c>
      <c r="D848" s="5" t="s">
        <v>87</v>
      </c>
      <c r="E848" s="5" t="s">
        <v>95</v>
      </c>
      <c r="F848" s="5" t="s">
        <v>120</v>
      </c>
      <c r="G848" s="5" t="s">
        <v>121</v>
      </c>
    </row>
    <row r="849" spans="2:7" x14ac:dyDescent="0.2">
      <c r="B849" s="3">
        <v>2005</v>
      </c>
      <c r="C849" s="35" t="s">
        <v>1449</v>
      </c>
      <c r="D849" s="5" t="s">
        <v>306</v>
      </c>
      <c r="E849" s="5" t="s">
        <v>315</v>
      </c>
      <c r="F849" s="5" t="s">
        <v>317</v>
      </c>
      <c r="G849" s="5" t="s">
        <v>338</v>
      </c>
    </row>
    <row r="850" spans="2:7" x14ac:dyDescent="0.2">
      <c r="B850" s="3">
        <v>2005</v>
      </c>
      <c r="C850" s="35" t="s">
        <v>1450</v>
      </c>
      <c r="D850" s="5" t="s">
        <v>87</v>
      </c>
      <c r="E850" s="5" t="s">
        <v>95</v>
      </c>
      <c r="F850" s="5" t="s">
        <v>159</v>
      </c>
      <c r="G850" s="5" t="s">
        <v>160</v>
      </c>
    </row>
    <row r="851" spans="2:7" x14ac:dyDescent="0.2">
      <c r="B851" s="3">
        <v>2005</v>
      </c>
      <c r="C851" s="35" t="s">
        <v>1451</v>
      </c>
      <c r="D851" s="5" t="s">
        <v>306</v>
      </c>
      <c r="E851" s="5" t="s">
        <v>307</v>
      </c>
      <c r="F851" s="5" t="s">
        <v>308</v>
      </c>
      <c r="G851" s="5" t="s">
        <v>309</v>
      </c>
    </row>
    <row r="852" spans="2:7" x14ac:dyDescent="0.2">
      <c r="B852" s="3">
        <v>2005</v>
      </c>
      <c r="C852" s="35" t="s">
        <v>1452</v>
      </c>
      <c r="D852" s="5" t="s">
        <v>87</v>
      </c>
      <c r="E852" s="5" t="s">
        <v>95</v>
      </c>
      <c r="F852" s="5" t="s">
        <v>108</v>
      </c>
      <c r="G852" s="5" t="s">
        <v>108</v>
      </c>
    </row>
    <row r="853" spans="2:7" x14ac:dyDescent="0.2">
      <c r="B853" s="3">
        <v>2005</v>
      </c>
      <c r="C853" s="35" t="s">
        <v>1453</v>
      </c>
      <c r="D853" s="5" t="s">
        <v>87</v>
      </c>
      <c r="E853" s="5" t="s">
        <v>242</v>
      </c>
      <c r="F853" s="5" t="s">
        <v>96</v>
      </c>
      <c r="G853" s="5" t="s">
        <v>244</v>
      </c>
    </row>
    <row r="854" spans="2:7" x14ac:dyDescent="0.2">
      <c r="B854" s="3">
        <v>2005</v>
      </c>
      <c r="C854" s="35" t="s">
        <v>1454</v>
      </c>
      <c r="D854" s="5" t="s">
        <v>87</v>
      </c>
      <c r="E854" s="5" t="s">
        <v>242</v>
      </c>
      <c r="F854" s="5" t="s">
        <v>260</v>
      </c>
      <c r="G854" s="5" t="s">
        <v>298</v>
      </c>
    </row>
    <row r="855" spans="2:7" x14ac:dyDescent="0.2">
      <c r="B855" s="3">
        <v>2005</v>
      </c>
      <c r="C855" s="35" t="s">
        <v>1455</v>
      </c>
      <c r="D855" s="5" t="s">
        <v>87</v>
      </c>
      <c r="E855" s="5" t="s">
        <v>95</v>
      </c>
      <c r="F855" s="5" t="s">
        <v>241</v>
      </c>
      <c r="G855" s="5" t="s">
        <v>241</v>
      </c>
    </row>
    <row r="856" spans="2:7" x14ac:dyDescent="0.2">
      <c r="B856" s="3">
        <v>2005</v>
      </c>
      <c r="C856" s="35" t="s">
        <v>1456</v>
      </c>
      <c r="D856" s="5" t="s">
        <v>87</v>
      </c>
      <c r="E856" s="5" t="s">
        <v>242</v>
      </c>
      <c r="F856" s="5" t="s">
        <v>260</v>
      </c>
      <c r="G856" s="5" t="s">
        <v>273</v>
      </c>
    </row>
    <row r="857" spans="2:7" x14ac:dyDescent="0.2">
      <c r="B857" s="3">
        <v>2005</v>
      </c>
      <c r="C857" s="35" t="s">
        <v>1457</v>
      </c>
      <c r="D857" s="5" t="s">
        <v>87</v>
      </c>
      <c r="E857" s="5" t="s">
        <v>95</v>
      </c>
      <c r="F857" s="5" t="s">
        <v>236</v>
      </c>
      <c r="G857" s="5" t="s">
        <v>358</v>
      </c>
    </row>
    <row r="858" spans="2:7" x14ac:dyDescent="0.2">
      <c r="B858" s="3">
        <v>2005</v>
      </c>
      <c r="C858" s="35" t="s">
        <v>1458</v>
      </c>
      <c r="D858" s="5" t="s">
        <v>87</v>
      </c>
      <c r="E858" s="5" t="s">
        <v>242</v>
      </c>
      <c r="F858" s="5" t="s">
        <v>260</v>
      </c>
      <c r="G858" s="5" t="s">
        <v>261</v>
      </c>
    </row>
    <row r="859" spans="2:7" x14ac:dyDescent="0.2">
      <c r="B859" s="3">
        <v>2005</v>
      </c>
      <c r="C859" s="35" t="s">
        <v>1459</v>
      </c>
      <c r="D859" s="5" t="s">
        <v>87</v>
      </c>
      <c r="E859" s="5" t="s">
        <v>95</v>
      </c>
      <c r="F859" s="5" t="s">
        <v>120</v>
      </c>
      <c r="G859" s="5" t="s">
        <v>122</v>
      </c>
    </row>
    <row r="860" spans="2:7" x14ac:dyDescent="0.2">
      <c r="B860" s="3">
        <v>2005</v>
      </c>
      <c r="C860" s="35" t="s">
        <v>1460</v>
      </c>
      <c r="D860" s="5" t="s">
        <v>306</v>
      </c>
      <c r="E860" s="5" t="s">
        <v>311</v>
      </c>
      <c r="F860" s="5" t="s">
        <v>314</v>
      </c>
      <c r="G860" s="5" t="s">
        <v>314</v>
      </c>
    </row>
    <row r="861" spans="2:7" x14ac:dyDescent="0.2">
      <c r="B861" s="3">
        <v>2005</v>
      </c>
      <c r="C861" s="35" t="s">
        <v>1461</v>
      </c>
      <c r="D861" s="5" t="s">
        <v>87</v>
      </c>
      <c r="E861" s="5" t="s">
        <v>242</v>
      </c>
      <c r="F861" s="5" t="s">
        <v>301</v>
      </c>
      <c r="G861" s="5" t="s">
        <v>281</v>
      </c>
    </row>
    <row r="862" spans="2:7" x14ac:dyDescent="0.2">
      <c r="B862" s="3">
        <v>2005</v>
      </c>
      <c r="C862" s="35" t="s">
        <v>1462</v>
      </c>
      <c r="D862" s="5" t="s">
        <v>306</v>
      </c>
      <c r="E862" s="5" t="s">
        <v>315</v>
      </c>
      <c r="F862" s="5" t="s">
        <v>317</v>
      </c>
      <c r="G862" s="5" t="s">
        <v>324</v>
      </c>
    </row>
    <row r="863" spans="2:7" x14ac:dyDescent="0.2">
      <c r="B863" s="3">
        <v>2005</v>
      </c>
      <c r="C863" s="35" t="s">
        <v>1463</v>
      </c>
      <c r="D863" s="5" t="s">
        <v>87</v>
      </c>
      <c r="E863" s="5" t="s">
        <v>95</v>
      </c>
      <c r="F863" s="5" t="s">
        <v>194</v>
      </c>
      <c r="G863" s="5" t="s">
        <v>356</v>
      </c>
    </row>
    <row r="864" spans="2:7" x14ac:dyDescent="0.2">
      <c r="B864" s="3">
        <v>2005</v>
      </c>
      <c r="C864" s="35" t="s">
        <v>1464</v>
      </c>
      <c r="D864" s="5" t="s">
        <v>306</v>
      </c>
      <c r="E864" s="5" t="s">
        <v>315</v>
      </c>
      <c r="F864" s="5" t="s">
        <v>317</v>
      </c>
      <c r="G864" s="5" t="s">
        <v>337</v>
      </c>
    </row>
    <row r="865" spans="2:7" x14ac:dyDescent="0.2">
      <c r="B865" s="3">
        <v>2005</v>
      </c>
      <c r="C865" s="35" t="s">
        <v>1465</v>
      </c>
      <c r="D865" s="5" t="s">
        <v>87</v>
      </c>
      <c r="E865" s="5" t="s">
        <v>242</v>
      </c>
      <c r="F865" s="5" t="s">
        <v>260</v>
      </c>
      <c r="G865" s="5" t="s">
        <v>349</v>
      </c>
    </row>
    <row r="866" spans="2:7" x14ac:dyDescent="0.2">
      <c r="B866" s="3">
        <v>2005</v>
      </c>
      <c r="C866" s="35" t="s">
        <v>1466</v>
      </c>
      <c r="D866" s="5" t="s">
        <v>87</v>
      </c>
      <c r="E866" s="5" t="s">
        <v>95</v>
      </c>
      <c r="F866" s="5" t="s">
        <v>194</v>
      </c>
      <c r="G866" s="5" t="s">
        <v>182</v>
      </c>
    </row>
    <row r="867" spans="2:7" x14ac:dyDescent="0.2">
      <c r="B867" s="3">
        <v>2005</v>
      </c>
      <c r="C867" s="35" t="s">
        <v>1467</v>
      </c>
      <c r="D867" s="5" t="s">
        <v>306</v>
      </c>
      <c r="E867" s="5" t="s">
        <v>315</v>
      </c>
      <c r="F867" s="5" t="s">
        <v>339</v>
      </c>
      <c r="G867" s="5" t="s">
        <v>376</v>
      </c>
    </row>
    <row r="868" spans="2:7" x14ac:dyDescent="0.2">
      <c r="B868" s="3">
        <v>2005</v>
      </c>
      <c r="C868" s="35" t="s">
        <v>1468</v>
      </c>
      <c r="D868" s="5" t="s">
        <v>87</v>
      </c>
      <c r="E868" s="5" t="s">
        <v>95</v>
      </c>
      <c r="F868" s="5" t="s">
        <v>194</v>
      </c>
      <c r="G868" s="5" t="s">
        <v>217</v>
      </c>
    </row>
    <row r="869" spans="2:7" x14ac:dyDescent="0.2">
      <c r="B869" s="3">
        <v>2005</v>
      </c>
      <c r="C869" s="35" t="s">
        <v>1469</v>
      </c>
      <c r="D869" s="5" t="s">
        <v>87</v>
      </c>
      <c r="E869" s="5" t="s">
        <v>95</v>
      </c>
      <c r="F869" s="5" t="s">
        <v>194</v>
      </c>
      <c r="G869" s="5" t="s">
        <v>208</v>
      </c>
    </row>
    <row r="870" spans="2:7" x14ac:dyDescent="0.2">
      <c r="B870" s="3">
        <v>2005</v>
      </c>
      <c r="C870" s="35" t="s">
        <v>1470</v>
      </c>
      <c r="D870" s="5" t="s">
        <v>87</v>
      </c>
      <c r="E870" s="5" t="s">
        <v>95</v>
      </c>
      <c r="F870" s="5" t="s">
        <v>159</v>
      </c>
      <c r="G870" s="5" t="s">
        <v>381</v>
      </c>
    </row>
    <row r="871" spans="2:7" x14ac:dyDescent="0.2">
      <c r="B871" s="3">
        <v>2005</v>
      </c>
      <c r="C871" s="35" t="s">
        <v>1471</v>
      </c>
      <c r="D871" s="5" t="s">
        <v>87</v>
      </c>
      <c r="E871" s="5" t="s">
        <v>95</v>
      </c>
      <c r="F871" s="5" t="s">
        <v>123</v>
      </c>
      <c r="G871" s="5" t="s">
        <v>154</v>
      </c>
    </row>
    <row r="872" spans="2:7" x14ac:dyDescent="0.2">
      <c r="B872" s="3">
        <v>2005</v>
      </c>
      <c r="C872" s="35" t="s">
        <v>1472</v>
      </c>
      <c r="D872" s="5" t="s">
        <v>87</v>
      </c>
      <c r="E872" s="5" t="s">
        <v>95</v>
      </c>
      <c r="F872" s="5" t="s">
        <v>194</v>
      </c>
      <c r="G872" s="5" t="s">
        <v>216</v>
      </c>
    </row>
    <row r="873" spans="2:7" x14ac:dyDescent="0.2">
      <c r="B873" s="3">
        <v>2005</v>
      </c>
      <c r="C873" s="35" t="s">
        <v>1473</v>
      </c>
      <c r="D873" s="5" t="s">
        <v>87</v>
      </c>
      <c r="E873" s="5" t="s">
        <v>95</v>
      </c>
      <c r="F873" s="5" t="s">
        <v>111</v>
      </c>
      <c r="G873" s="5" t="s">
        <v>111</v>
      </c>
    </row>
    <row r="874" spans="2:7" x14ac:dyDescent="0.2">
      <c r="B874" s="3">
        <v>2005</v>
      </c>
      <c r="C874" s="35" t="s">
        <v>1474</v>
      </c>
      <c r="D874" s="5" t="s">
        <v>87</v>
      </c>
      <c r="E874" s="5" t="s">
        <v>95</v>
      </c>
      <c r="F874" s="5" t="s">
        <v>194</v>
      </c>
      <c r="G874" s="5" t="s">
        <v>212</v>
      </c>
    </row>
    <row r="875" spans="2:7" x14ac:dyDescent="0.2">
      <c r="B875" s="3">
        <v>2005</v>
      </c>
      <c r="C875" s="35" t="s">
        <v>1475</v>
      </c>
      <c r="D875" s="5" t="s">
        <v>87</v>
      </c>
      <c r="E875" s="5" t="s">
        <v>95</v>
      </c>
      <c r="F875" s="5" t="s">
        <v>174</v>
      </c>
      <c r="G875" s="5" t="s">
        <v>185</v>
      </c>
    </row>
    <row r="876" spans="2:7" x14ac:dyDescent="0.2">
      <c r="B876" s="3">
        <v>2005</v>
      </c>
      <c r="C876" s="35" t="s">
        <v>1476</v>
      </c>
      <c r="D876" s="5" t="s">
        <v>87</v>
      </c>
      <c r="E876" s="5" t="s">
        <v>95</v>
      </c>
      <c r="F876" s="5" t="s">
        <v>123</v>
      </c>
      <c r="G876" s="5" t="s">
        <v>128</v>
      </c>
    </row>
    <row r="877" spans="2:7" x14ac:dyDescent="0.2">
      <c r="B877" s="3">
        <v>2005</v>
      </c>
      <c r="C877" s="35" t="s">
        <v>1477</v>
      </c>
      <c r="D877" s="5" t="s">
        <v>87</v>
      </c>
      <c r="E877" s="5" t="s">
        <v>95</v>
      </c>
      <c r="F877" s="5" t="s">
        <v>99</v>
      </c>
      <c r="G877" s="5" t="s">
        <v>100</v>
      </c>
    </row>
    <row r="878" spans="2:7" x14ac:dyDescent="0.2">
      <c r="B878" s="3">
        <v>2005</v>
      </c>
      <c r="C878" s="35" t="s">
        <v>1478</v>
      </c>
      <c r="D878" s="5" t="s">
        <v>87</v>
      </c>
      <c r="E878" s="5" t="s">
        <v>242</v>
      </c>
      <c r="F878" s="5" t="s">
        <v>260</v>
      </c>
      <c r="G878" s="5" t="s">
        <v>285</v>
      </c>
    </row>
    <row r="879" spans="2:7" x14ac:dyDescent="0.2">
      <c r="B879" s="3">
        <v>2005</v>
      </c>
      <c r="C879" s="35" t="s">
        <v>1479</v>
      </c>
      <c r="D879" s="5" t="s">
        <v>87</v>
      </c>
      <c r="E879" s="5" t="s">
        <v>242</v>
      </c>
      <c r="F879" s="5" t="s">
        <v>260</v>
      </c>
      <c r="G879" s="5" t="s">
        <v>268</v>
      </c>
    </row>
    <row r="880" spans="2:7" x14ac:dyDescent="0.2">
      <c r="B880" s="3">
        <v>2005</v>
      </c>
      <c r="C880" s="35" t="s">
        <v>1480</v>
      </c>
      <c r="D880" s="5" t="s">
        <v>87</v>
      </c>
      <c r="E880" s="5" t="s">
        <v>95</v>
      </c>
      <c r="F880" s="5" t="s">
        <v>123</v>
      </c>
      <c r="G880" s="5" t="s">
        <v>143</v>
      </c>
    </row>
    <row r="881" spans="2:7" x14ac:dyDescent="0.2">
      <c r="B881" s="3">
        <v>2005</v>
      </c>
      <c r="C881" s="35" t="s">
        <v>1481</v>
      </c>
      <c r="D881" s="5" t="s">
        <v>87</v>
      </c>
      <c r="E881" s="5" t="s">
        <v>242</v>
      </c>
      <c r="F881" s="5" t="s">
        <v>96</v>
      </c>
      <c r="G881" s="5" t="s">
        <v>243</v>
      </c>
    </row>
    <row r="882" spans="2:7" x14ac:dyDescent="0.2">
      <c r="B882" s="3">
        <v>2005</v>
      </c>
      <c r="C882" s="35" t="s">
        <v>1482</v>
      </c>
      <c r="D882" s="5" t="s">
        <v>87</v>
      </c>
      <c r="E882" s="5" t="s">
        <v>95</v>
      </c>
      <c r="F882" s="5" t="s">
        <v>194</v>
      </c>
      <c r="G882" s="5" t="s">
        <v>211</v>
      </c>
    </row>
    <row r="883" spans="2:7" x14ac:dyDescent="0.2">
      <c r="B883" s="3">
        <v>2005</v>
      </c>
      <c r="C883" s="35" t="s">
        <v>1483</v>
      </c>
      <c r="D883" s="5" t="s">
        <v>87</v>
      </c>
      <c r="E883" s="5" t="s">
        <v>242</v>
      </c>
      <c r="F883" s="5" t="s">
        <v>247</v>
      </c>
      <c r="G883" s="5" t="s">
        <v>349</v>
      </c>
    </row>
    <row r="884" spans="2:7" x14ac:dyDescent="0.2">
      <c r="B884" s="3">
        <v>2005</v>
      </c>
      <c r="C884" s="35" t="s">
        <v>1484</v>
      </c>
      <c r="D884" s="5" t="s">
        <v>87</v>
      </c>
      <c r="E884" s="5" t="s">
        <v>242</v>
      </c>
      <c r="F884" s="5" t="s">
        <v>246</v>
      </c>
      <c r="G884" s="5" t="s">
        <v>246</v>
      </c>
    </row>
    <row r="885" spans="2:7" x14ac:dyDescent="0.2">
      <c r="B885" s="3">
        <v>2005</v>
      </c>
      <c r="C885" s="35" t="s">
        <v>1485</v>
      </c>
      <c r="D885" s="5" t="s">
        <v>87</v>
      </c>
      <c r="E885" s="5" t="s">
        <v>242</v>
      </c>
      <c r="F885" s="5" t="s">
        <v>226</v>
      </c>
      <c r="G885" s="5" t="s">
        <v>258</v>
      </c>
    </row>
    <row r="886" spans="2:7" x14ac:dyDescent="0.2">
      <c r="B886" s="3">
        <v>2005</v>
      </c>
      <c r="C886" s="35" t="s">
        <v>1486</v>
      </c>
      <c r="D886" s="5" t="s">
        <v>87</v>
      </c>
      <c r="E886" s="5" t="s">
        <v>242</v>
      </c>
      <c r="F886" s="5" t="s">
        <v>226</v>
      </c>
      <c r="G886" s="5" t="s">
        <v>228</v>
      </c>
    </row>
    <row r="887" spans="2:7" x14ac:dyDescent="0.2">
      <c r="B887" s="3">
        <v>2005</v>
      </c>
      <c r="C887" s="35" t="s">
        <v>1487</v>
      </c>
      <c r="D887" s="5" t="s">
        <v>87</v>
      </c>
      <c r="E887" s="5" t="s">
        <v>95</v>
      </c>
      <c r="F887" s="5" t="s">
        <v>194</v>
      </c>
      <c r="G887" s="5" t="s">
        <v>213</v>
      </c>
    </row>
    <row r="888" spans="2:7" x14ac:dyDescent="0.2">
      <c r="B888" s="3">
        <v>2005</v>
      </c>
      <c r="C888" s="35" t="s">
        <v>1488</v>
      </c>
      <c r="D888" s="5" t="s">
        <v>87</v>
      </c>
      <c r="E888" s="5" t="s">
        <v>242</v>
      </c>
      <c r="F888" s="5" t="s">
        <v>250</v>
      </c>
      <c r="G888" s="5" t="s">
        <v>251</v>
      </c>
    </row>
    <row r="889" spans="2:7" x14ac:dyDescent="0.2">
      <c r="B889" s="3">
        <v>2005</v>
      </c>
      <c r="C889" s="35" t="s">
        <v>1489</v>
      </c>
      <c r="D889" s="5" t="s">
        <v>87</v>
      </c>
      <c r="E889" s="5" t="s">
        <v>242</v>
      </c>
      <c r="F889" s="5" t="s">
        <v>226</v>
      </c>
      <c r="G889" s="5" t="s">
        <v>227</v>
      </c>
    </row>
    <row r="890" spans="2:7" x14ac:dyDescent="0.2">
      <c r="B890" s="3">
        <v>2005</v>
      </c>
      <c r="C890" s="35" t="s">
        <v>1490</v>
      </c>
      <c r="D890" s="5" t="s">
        <v>87</v>
      </c>
      <c r="E890" s="5" t="s">
        <v>242</v>
      </c>
      <c r="F890" s="5" t="s">
        <v>260</v>
      </c>
      <c r="G890" s="5" t="s">
        <v>297</v>
      </c>
    </row>
    <row r="891" spans="2:7" x14ac:dyDescent="0.2">
      <c r="B891" s="3">
        <v>2005</v>
      </c>
      <c r="C891" s="35" t="s">
        <v>1491</v>
      </c>
      <c r="D891" s="5" t="s">
        <v>87</v>
      </c>
      <c r="E891" s="5" t="s">
        <v>88</v>
      </c>
      <c r="F891" s="5" t="s">
        <v>89</v>
      </c>
      <c r="G891" s="5" t="s">
        <v>90</v>
      </c>
    </row>
    <row r="892" spans="2:7" x14ac:dyDescent="0.2">
      <c r="B892" s="3">
        <v>2005</v>
      </c>
      <c r="C892" s="35" t="s">
        <v>1492</v>
      </c>
      <c r="D892" s="5" t="s">
        <v>87</v>
      </c>
      <c r="E892" s="5" t="s">
        <v>242</v>
      </c>
      <c r="F892" s="5" t="s">
        <v>260</v>
      </c>
      <c r="G892" s="5" t="s">
        <v>271</v>
      </c>
    </row>
    <row r="893" spans="2:7" x14ac:dyDescent="0.2">
      <c r="B893" s="3">
        <v>2005</v>
      </c>
      <c r="C893" s="35" t="s">
        <v>1493</v>
      </c>
      <c r="D893" s="5" t="s">
        <v>87</v>
      </c>
      <c r="E893" s="5" t="s">
        <v>242</v>
      </c>
      <c r="F893" s="5" t="s">
        <v>301</v>
      </c>
      <c r="G893" s="5" t="s">
        <v>261</v>
      </c>
    </row>
    <row r="894" spans="2:7" x14ac:dyDescent="0.2">
      <c r="B894" s="3">
        <v>2005</v>
      </c>
      <c r="C894" s="35" t="s">
        <v>1494</v>
      </c>
      <c r="D894" s="5" t="s">
        <v>87</v>
      </c>
      <c r="E894" s="5" t="s">
        <v>95</v>
      </c>
      <c r="F894" s="5" t="s">
        <v>105</v>
      </c>
      <c r="G894" s="5" t="s">
        <v>106</v>
      </c>
    </row>
    <row r="895" spans="2:7" x14ac:dyDescent="0.2">
      <c r="B895" s="3">
        <v>2005</v>
      </c>
      <c r="C895" s="35" t="s">
        <v>1495</v>
      </c>
      <c r="D895" s="5" t="s">
        <v>87</v>
      </c>
      <c r="E895" s="5" t="s">
        <v>242</v>
      </c>
      <c r="F895" s="5" t="s">
        <v>260</v>
      </c>
      <c r="G895" s="5" t="s">
        <v>295</v>
      </c>
    </row>
    <row r="896" spans="2:7" x14ac:dyDescent="0.2">
      <c r="B896" s="3">
        <v>2005</v>
      </c>
      <c r="C896" s="35" t="s">
        <v>1496</v>
      </c>
      <c r="D896" s="5" t="s">
        <v>87</v>
      </c>
      <c r="E896" s="5" t="s">
        <v>95</v>
      </c>
      <c r="F896" s="5" t="s">
        <v>115</v>
      </c>
      <c r="G896" s="5" t="s">
        <v>118</v>
      </c>
    </row>
    <row r="897" spans="2:7" x14ac:dyDescent="0.2">
      <c r="B897" s="3">
        <v>2005</v>
      </c>
      <c r="C897" s="35" t="s">
        <v>1497</v>
      </c>
      <c r="D897" s="5" t="s">
        <v>87</v>
      </c>
      <c r="E897" s="5" t="s">
        <v>95</v>
      </c>
      <c r="F897" s="5" t="s">
        <v>169</v>
      </c>
      <c r="G897" s="5" t="s">
        <v>172</v>
      </c>
    </row>
    <row r="898" spans="2:7" x14ac:dyDescent="0.2">
      <c r="B898" s="3">
        <v>2005</v>
      </c>
      <c r="C898" s="35" t="s">
        <v>1498</v>
      </c>
      <c r="D898" s="5" t="s">
        <v>306</v>
      </c>
      <c r="E898" s="5" t="s">
        <v>315</v>
      </c>
      <c r="F898" s="5" t="s">
        <v>339</v>
      </c>
      <c r="G898" s="5" t="s">
        <v>340</v>
      </c>
    </row>
    <row r="899" spans="2:7" x14ac:dyDescent="0.2">
      <c r="B899" s="3">
        <v>2005</v>
      </c>
      <c r="C899" s="35" t="s">
        <v>1499</v>
      </c>
      <c r="D899" s="5" t="s">
        <v>87</v>
      </c>
      <c r="E899" s="5" t="s">
        <v>242</v>
      </c>
      <c r="F899" s="5" t="s">
        <v>260</v>
      </c>
      <c r="G899" s="5" t="s">
        <v>279</v>
      </c>
    </row>
    <row r="900" spans="2:7" x14ac:dyDescent="0.2">
      <c r="B900" s="3">
        <v>2005</v>
      </c>
      <c r="C900" s="35" t="s">
        <v>1500</v>
      </c>
      <c r="D900" s="5" t="s">
        <v>87</v>
      </c>
      <c r="E900" s="5" t="s">
        <v>95</v>
      </c>
      <c r="F900" s="5" t="s">
        <v>123</v>
      </c>
      <c r="G900" s="5" t="s">
        <v>133</v>
      </c>
    </row>
    <row r="901" spans="2:7" x14ac:dyDescent="0.2">
      <c r="B901" s="3">
        <v>2005</v>
      </c>
      <c r="C901" s="35" t="s">
        <v>1501</v>
      </c>
      <c r="D901" s="5" t="s">
        <v>87</v>
      </c>
      <c r="E901" s="5" t="s">
        <v>242</v>
      </c>
      <c r="F901" s="5" t="s">
        <v>226</v>
      </c>
      <c r="G901" s="5" t="s">
        <v>259</v>
      </c>
    </row>
    <row r="902" spans="2:7" x14ac:dyDescent="0.2">
      <c r="B902" s="3">
        <v>2005</v>
      </c>
      <c r="C902" s="35" t="s">
        <v>1502</v>
      </c>
      <c r="D902" s="5" t="s">
        <v>306</v>
      </c>
      <c r="E902" s="5" t="s">
        <v>315</v>
      </c>
      <c r="F902" s="5" t="s">
        <v>317</v>
      </c>
      <c r="G902" s="5" t="s">
        <v>331</v>
      </c>
    </row>
    <row r="903" spans="2:7" x14ac:dyDescent="0.2">
      <c r="B903" s="3">
        <v>2005</v>
      </c>
      <c r="C903" s="35" t="s">
        <v>1503</v>
      </c>
      <c r="D903" s="5" t="s">
        <v>87</v>
      </c>
      <c r="E903" s="5" t="s">
        <v>242</v>
      </c>
      <c r="F903" s="5" t="s">
        <v>260</v>
      </c>
      <c r="G903" s="5" t="s">
        <v>290</v>
      </c>
    </row>
    <row r="904" spans="2:7" x14ac:dyDescent="0.2">
      <c r="B904" s="3">
        <v>2005</v>
      </c>
      <c r="C904" s="35" t="s">
        <v>1504</v>
      </c>
      <c r="D904" s="5" t="s">
        <v>87</v>
      </c>
      <c r="E904" s="5" t="s">
        <v>95</v>
      </c>
      <c r="F904" s="5" t="s">
        <v>194</v>
      </c>
      <c r="G904" s="5" t="s">
        <v>183</v>
      </c>
    </row>
    <row r="905" spans="2:7" x14ac:dyDescent="0.2">
      <c r="B905" s="3">
        <v>2005</v>
      </c>
      <c r="C905" s="35" t="s">
        <v>1505</v>
      </c>
      <c r="D905" s="5" t="s">
        <v>87</v>
      </c>
      <c r="E905" s="5" t="s">
        <v>95</v>
      </c>
      <c r="F905" s="5" t="s">
        <v>237</v>
      </c>
      <c r="G905" s="5" t="s">
        <v>240</v>
      </c>
    </row>
    <row r="906" spans="2:7" x14ac:dyDescent="0.2">
      <c r="B906" s="3">
        <v>2005</v>
      </c>
      <c r="C906" s="35" t="s">
        <v>1506</v>
      </c>
      <c r="D906" s="5" t="s">
        <v>87</v>
      </c>
      <c r="E906" s="5" t="s">
        <v>95</v>
      </c>
      <c r="F906" s="5" t="s">
        <v>174</v>
      </c>
      <c r="G906" s="5" t="s">
        <v>176</v>
      </c>
    </row>
    <row r="907" spans="2:7" x14ac:dyDescent="0.2">
      <c r="B907" s="3">
        <v>2005</v>
      </c>
      <c r="C907" s="35" t="s">
        <v>1507</v>
      </c>
      <c r="D907" s="5" t="s">
        <v>306</v>
      </c>
      <c r="E907" s="5" t="s">
        <v>315</v>
      </c>
      <c r="F907" s="5" t="s">
        <v>317</v>
      </c>
      <c r="G907" s="5" t="s">
        <v>327</v>
      </c>
    </row>
    <row r="908" spans="2:7" x14ac:dyDescent="0.2">
      <c r="B908" s="3">
        <v>2005</v>
      </c>
      <c r="C908" s="35" t="s">
        <v>1508</v>
      </c>
      <c r="D908" s="5" t="s">
        <v>306</v>
      </c>
      <c r="E908" s="5" t="s">
        <v>315</v>
      </c>
      <c r="F908" s="5" t="s">
        <v>317</v>
      </c>
      <c r="G908" s="5" t="s">
        <v>323</v>
      </c>
    </row>
    <row r="909" spans="2:7" x14ac:dyDescent="0.2">
      <c r="B909" s="3">
        <v>2005</v>
      </c>
      <c r="C909" s="35" t="s">
        <v>1509</v>
      </c>
      <c r="D909" s="5" t="s">
        <v>306</v>
      </c>
      <c r="E909" s="5" t="s">
        <v>315</v>
      </c>
      <c r="F909" s="5" t="s">
        <v>317</v>
      </c>
      <c r="G909" s="5" t="s">
        <v>334</v>
      </c>
    </row>
    <row r="910" spans="2:7" x14ac:dyDescent="0.2">
      <c r="B910" s="3">
        <v>2005</v>
      </c>
      <c r="C910" s="35" t="s">
        <v>1510</v>
      </c>
      <c r="D910" s="5" t="s">
        <v>87</v>
      </c>
      <c r="E910" s="5" t="s">
        <v>95</v>
      </c>
      <c r="F910" s="5" t="s">
        <v>194</v>
      </c>
      <c r="G910" s="5" t="s">
        <v>349</v>
      </c>
    </row>
    <row r="911" spans="2:7" x14ac:dyDescent="0.2">
      <c r="B911" s="3">
        <v>2005</v>
      </c>
      <c r="C911" s="35" t="s">
        <v>1511</v>
      </c>
      <c r="D911" s="5" t="s">
        <v>87</v>
      </c>
      <c r="E911" s="5" t="s">
        <v>242</v>
      </c>
      <c r="F911" s="5" t="s">
        <v>250</v>
      </c>
      <c r="G911" s="5" t="s">
        <v>255</v>
      </c>
    </row>
    <row r="912" spans="2:7" x14ac:dyDescent="0.2">
      <c r="B912" s="3">
        <v>2005</v>
      </c>
      <c r="C912" s="35" t="s">
        <v>1512</v>
      </c>
      <c r="D912" s="5" t="s">
        <v>87</v>
      </c>
      <c r="E912" s="5" t="s">
        <v>95</v>
      </c>
      <c r="F912" s="5" t="s">
        <v>194</v>
      </c>
      <c r="G912" s="5" t="s">
        <v>199</v>
      </c>
    </row>
    <row r="913" spans="2:7" x14ac:dyDescent="0.2">
      <c r="B913" s="3">
        <v>2005</v>
      </c>
      <c r="C913" s="35" t="s">
        <v>1513</v>
      </c>
      <c r="D913" s="5" t="s">
        <v>87</v>
      </c>
      <c r="E913" s="5" t="s">
        <v>242</v>
      </c>
      <c r="F913" s="5" t="s">
        <v>260</v>
      </c>
      <c r="G913" s="5" t="s">
        <v>374</v>
      </c>
    </row>
    <row r="914" spans="2:7" x14ac:dyDescent="0.2">
      <c r="B914" s="3">
        <v>2005</v>
      </c>
      <c r="C914" s="35" t="s">
        <v>1514</v>
      </c>
      <c r="D914" s="5" t="s">
        <v>87</v>
      </c>
      <c r="E914" s="5" t="s">
        <v>95</v>
      </c>
      <c r="F914" s="5" t="s">
        <v>123</v>
      </c>
      <c r="G914" s="5" t="s">
        <v>138</v>
      </c>
    </row>
    <row r="915" spans="2:7" x14ac:dyDescent="0.2">
      <c r="B915" s="3">
        <v>2005</v>
      </c>
      <c r="C915" s="35" t="s">
        <v>1515</v>
      </c>
      <c r="D915" s="5" t="s">
        <v>306</v>
      </c>
      <c r="E915" s="5" t="s">
        <v>315</v>
      </c>
      <c r="F915" s="5" t="s">
        <v>236</v>
      </c>
      <c r="G915" s="5" t="s">
        <v>358</v>
      </c>
    </row>
    <row r="916" spans="2:7" x14ac:dyDescent="0.2">
      <c r="B916" s="3">
        <v>2005</v>
      </c>
      <c r="C916" s="35" t="s">
        <v>1516</v>
      </c>
      <c r="D916" s="5" t="s">
        <v>87</v>
      </c>
      <c r="E916" s="5" t="s">
        <v>95</v>
      </c>
      <c r="F916" s="5" t="s">
        <v>194</v>
      </c>
      <c r="G916" s="5" t="s">
        <v>179</v>
      </c>
    </row>
    <row r="917" spans="2:7" x14ac:dyDescent="0.2">
      <c r="B917" s="3">
        <v>2005</v>
      </c>
      <c r="C917" s="35">
        <v>16001000</v>
      </c>
      <c r="D917" s="5" t="s">
        <v>306</v>
      </c>
      <c r="E917" s="5" t="s">
        <v>311</v>
      </c>
      <c r="F917" s="5" t="s">
        <v>115</v>
      </c>
      <c r="G917" s="5" t="s">
        <v>118</v>
      </c>
    </row>
    <row r="918" spans="2:7" x14ac:dyDescent="0.2">
      <c r="B918" s="3">
        <v>2005</v>
      </c>
      <c r="C918" s="35" t="s">
        <v>1517</v>
      </c>
      <c r="D918" s="5" t="s">
        <v>87</v>
      </c>
      <c r="E918" s="5" t="s">
        <v>95</v>
      </c>
      <c r="F918" s="5" t="s">
        <v>123</v>
      </c>
      <c r="G918" s="5" t="s">
        <v>146</v>
      </c>
    </row>
    <row r="919" spans="2:7" x14ac:dyDescent="0.2">
      <c r="B919" s="3">
        <v>2005</v>
      </c>
      <c r="C919" s="35" t="s">
        <v>1518</v>
      </c>
      <c r="D919" s="5" t="s">
        <v>87</v>
      </c>
      <c r="E919" s="5" t="s">
        <v>95</v>
      </c>
      <c r="F919" s="5" t="s">
        <v>123</v>
      </c>
      <c r="G919" s="5" t="s">
        <v>139</v>
      </c>
    </row>
    <row r="920" spans="2:7" x14ac:dyDescent="0.2">
      <c r="B920" s="3">
        <v>2005</v>
      </c>
      <c r="C920" s="35">
        <v>15430635</v>
      </c>
      <c r="D920" s="5" t="s">
        <v>87</v>
      </c>
      <c r="E920" s="5" t="s">
        <v>95</v>
      </c>
      <c r="F920" s="5" t="s">
        <v>194</v>
      </c>
      <c r="G920" s="5" t="s">
        <v>371</v>
      </c>
    </row>
    <row r="921" spans="2:7" x14ac:dyDescent="0.2">
      <c r="B921" s="3">
        <v>2005</v>
      </c>
      <c r="C921" s="35" t="s">
        <v>1519</v>
      </c>
      <c r="D921" s="5" t="s">
        <v>306</v>
      </c>
      <c r="E921" s="5" t="s">
        <v>315</v>
      </c>
      <c r="F921" s="5" t="s">
        <v>339</v>
      </c>
      <c r="G921" s="5" t="s">
        <v>342</v>
      </c>
    </row>
    <row r="922" spans="2:7" x14ac:dyDescent="0.2">
      <c r="B922" s="3">
        <v>2005</v>
      </c>
      <c r="C922" s="35" t="s">
        <v>1520</v>
      </c>
      <c r="D922" s="5" t="s">
        <v>87</v>
      </c>
      <c r="E922" s="5" t="s">
        <v>95</v>
      </c>
      <c r="F922" s="5" t="s">
        <v>161</v>
      </c>
      <c r="G922" s="5" t="s">
        <v>161</v>
      </c>
    </row>
    <row r="923" spans="2:7" x14ac:dyDescent="0.2">
      <c r="B923" s="3">
        <v>2005</v>
      </c>
      <c r="C923" s="35" t="s">
        <v>1521</v>
      </c>
      <c r="D923" s="5" t="s">
        <v>87</v>
      </c>
      <c r="E923" s="5" t="s">
        <v>95</v>
      </c>
      <c r="F923" s="5" t="s">
        <v>194</v>
      </c>
      <c r="G923" s="5" t="s">
        <v>192</v>
      </c>
    </row>
    <row r="924" spans="2:7" x14ac:dyDescent="0.2">
      <c r="B924" s="3">
        <v>2005</v>
      </c>
      <c r="C924" s="35" t="s">
        <v>1522</v>
      </c>
      <c r="D924" s="5" t="s">
        <v>87</v>
      </c>
      <c r="E924" s="5" t="s">
        <v>242</v>
      </c>
      <c r="F924" s="5" t="s">
        <v>260</v>
      </c>
      <c r="G924" s="5" t="s">
        <v>276</v>
      </c>
    </row>
    <row r="925" spans="2:7" x14ac:dyDescent="0.2">
      <c r="B925" s="3">
        <v>2005</v>
      </c>
      <c r="C925" s="35" t="s">
        <v>1523</v>
      </c>
      <c r="D925" s="5" t="s">
        <v>87</v>
      </c>
      <c r="E925" s="5" t="s">
        <v>95</v>
      </c>
      <c r="F925" s="5" t="s">
        <v>194</v>
      </c>
      <c r="G925" s="5" t="s">
        <v>369</v>
      </c>
    </row>
    <row r="926" spans="2:7" x14ac:dyDescent="0.2">
      <c r="B926" s="3">
        <v>2005</v>
      </c>
      <c r="C926" s="35">
        <v>14203302</v>
      </c>
      <c r="D926" s="5" t="s">
        <v>306</v>
      </c>
      <c r="E926" s="5" t="s">
        <v>315</v>
      </c>
      <c r="F926" s="5" t="s">
        <v>194</v>
      </c>
      <c r="G926" s="5" t="s">
        <v>205</v>
      </c>
    </row>
    <row r="927" spans="2:7" x14ac:dyDescent="0.2">
      <c r="B927" s="3">
        <v>2005</v>
      </c>
      <c r="C927" s="35" t="s">
        <v>1524</v>
      </c>
      <c r="D927" s="5" t="s">
        <v>87</v>
      </c>
      <c r="E927" s="5" t="s">
        <v>95</v>
      </c>
      <c r="F927" s="5" t="s">
        <v>123</v>
      </c>
      <c r="G927" s="5" t="s">
        <v>349</v>
      </c>
    </row>
    <row r="928" spans="2:7" x14ac:dyDescent="0.2">
      <c r="B928" s="3">
        <v>2005</v>
      </c>
      <c r="C928" s="35" t="s">
        <v>1525</v>
      </c>
      <c r="D928" s="5" t="s">
        <v>87</v>
      </c>
      <c r="E928" s="5" t="s">
        <v>95</v>
      </c>
      <c r="F928" s="5" t="s">
        <v>229</v>
      </c>
      <c r="G928" s="5" t="s">
        <v>232</v>
      </c>
    </row>
    <row r="929" spans="2:7" x14ac:dyDescent="0.2">
      <c r="B929" s="3">
        <v>2005</v>
      </c>
      <c r="C929" s="35" t="s">
        <v>1526</v>
      </c>
      <c r="D929" s="5" t="s">
        <v>87</v>
      </c>
      <c r="E929" s="5" t="s">
        <v>95</v>
      </c>
      <c r="F929" s="5" t="s">
        <v>194</v>
      </c>
      <c r="G929" s="5" t="s">
        <v>220</v>
      </c>
    </row>
    <row r="930" spans="2:7" x14ac:dyDescent="0.2">
      <c r="B930" s="3">
        <v>2005</v>
      </c>
      <c r="C930" s="35" t="s">
        <v>1527</v>
      </c>
      <c r="D930" s="5" t="s">
        <v>87</v>
      </c>
      <c r="E930" s="5" t="s">
        <v>95</v>
      </c>
      <c r="F930" s="5" t="s">
        <v>174</v>
      </c>
      <c r="G930" s="5" t="s">
        <v>184</v>
      </c>
    </row>
    <row r="931" spans="2:7" x14ac:dyDescent="0.2">
      <c r="B931" s="3">
        <v>2005</v>
      </c>
      <c r="C931" s="35" t="s">
        <v>1528</v>
      </c>
      <c r="D931" s="5" t="s">
        <v>87</v>
      </c>
      <c r="E931" s="5" t="s">
        <v>95</v>
      </c>
      <c r="F931" s="5" t="s">
        <v>174</v>
      </c>
      <c r="G931" s="5" t="s">
        <v>180</v>
      </c>
    </row>
    <row r="932" spans="2:7" x14ac:dyDescent="0.2">
      <c r="B932" s="3">
        <v>2005</v>
      </c>
      <c r="C932" s="35" t="s">
        <v>1529</v>
      </c>
      <c r="D932" s="5" t="s">
        <v>87</v>
      </c>
      <c r="E932" s="5" t="s">
        <v>95</v>
      </c>
      <c r="F932" s="5" t="s">
        <v>194</v>
      </c>
      <c r="G932" s="5" t="s">
        <v>370</v>
      </c>
    </row>
    <row r="933" spans="2:7" x14ac:dyDescent="0.2">
      <c r="B933" s="3">
        <v>2005</v>
      </c>
      <c r="C933" s="35" t="s">
        <v>1530</v>
      </c>
      <c r="D933" s="5" t="s">
        <v>87</v>
      </c>
      <c r="E933" s="5" t="s">
        <v>242</v>
      </c>
      <c r="F933" s="5" t="s">
        <v>260</v>
      </c>
      <c r="G933" s="5" t="s">
        <v>294</v>
      </c>
    </row>
    <row r="934" spans="2:7" x14ac:dyDescent="0.2">
      <c r="B934" s="3">
        <v>2005</v>
      </c>
      <c r="C934" s="35" t="s">
        <v>1531</v>
      </c>
      <c r="D934" s="5" t="s">
        <v>87</v>
      </c>
      <c r="E934" s="5" t="s">
        <v>95</v>
      </c>
      <c r="F934" s="5" t="s">
        <v>123</v>
      </c>
      <c r="G934" s="5" t="s">
        <v>142</v>
      </c>
    </row>
    <row r="935" spans="2:7" x14ac:dyDescent="0.2">
      <c r="B935" s="3">
        <v>2005</v>
      </c>
      <c r="C935" s="35" t="s">
        <v>1532</v>
      </c>
      <c r="D935" s="5" t="s">
        <v>87</v>
      </c>
      <c r="E935" s="5" t="s">
        <v>95</v>
      </c>
      <c r="F935" s="5" t="s">
        <v>123</v>
      </c>
      <c r="G935" s="5" t="s">
        <v>137</v>
      </c>
    </row>
    <row r="936" spans="2:7" x14ac:dyDescent="0.2">
      <c r="B936" s="3">
        <v>2005</v>
      </c>
      <c r="C936" s="35" t="s">
        <v>1533</v>
      </c>
      <c r="D936" s="5" t="s">
        <v>87</v>
      </c>
      <c r="E936" s="5" t="s">
        <v>242</v>
      </c>
      <c r="F936" s="5" t="s">
        <v>260</v>
      </c>
      <c r="G936" s="5" t="s">
        <v>288</v>
      </c>
    </row>
    <row r="937" spans="2:7" x14ac:dyDescent="0.2">
      <c r="B937" s="3">
        <v>2005</v>
      </c>
      <c r="C937" s="35" t="s">
        <v>1534</v>
      </c>
      <c r="D937" s="5" t="s">
        <v>87</v>
      </c>
      <c r="E937" s="5" t="s">
        <v>95</v>
      </c>
      <c r="F937" s="5" t="s">
        <v>96</v>
      </c>
      <c r="G937" s="5" t="s">
        <v>98</v>
      </c>
    </row>
    <row r="938" spans="2:7" x14ac:dyDescent="0.2">
      <c r="B938" s="3">
        <v>2005</v>
      </c>
      <c r="C938" s="35" t="s">
        <v>1535</v>
      </c>
      <c r="D938" s="5" t="s">
        <v>87</v>
      </c>
      <c r="E938" s="5" t="s">
        <v>242</v>
      </c>
      <c r="F938" s="5" t="s">
        <v>260</v>
      </c>
      <c r="G938" s="5" t="s">
        <v>286</v>
      </c>
    </row>
    <row r="939" spans="2:7" x14ac:dyDescent="0.2">
      <c r="B939" s="3">
        <v>2005</v>
      </c>
      <c r="C939" s="35" t="s">
        <v>1536</v>
      </c>
      <c r="D939" s="5" t="s">
        <v>87</v>
      </c>
      <c r="E939" s="5" t="s">
        <v>242</v>
      </c>
      <c r="F939" s="5" t="s">
        <v>260</v>
      </c>
      <c r="G939" s="5" t="s">
        <v>300</v>
      </c>
    </row>
    <row r="940" spans="2:7" x14ac:dyDescent="0.2">
      <c r="B940" s="3">
        <v>2005</v>
      </c>
      <c r="C940" s="35">
        <v>9924375</v>
      </c>
      <c r="D940" s="5" t="s">
        <v>87</v>
      </c>
      <c r="E940" s="5" t="s">
        <v>242</v>
      </c>
      <c r="F940" s="5" t="s">
        <v>260</v>
      </c>
      <c r="G940" s="5" t="s">
        <v>267</v>
      </c>
    </row>
    <row r="941" spans="2:7" x14ac:dyDescent="0.2">
      <c r="B941" s="3">
        <v>2005</v>
      </c>
      <c r="C941" s="35" t="s">
        <v>1537</v>
      </c>
      <c r="D941" s="5" t="s">
        <v>87</v>
      </c>
      <c r="E941" s="5" t="s">
        <v>95</v>
      </c>
      <c r="F941" s="5" t="s">
        <v>194</v>
      </c>
      <c r="G941" s="5" t="s">
        <v>210</v>
      </c>
    </row>
    <row r="942" spans="2:7" x14ac:dyDescent="0.2">
      <c r="B942" s="3">
        <v>2005</v>
      </c>
      <c r="C942" s="35" t="s">
        <v>1538</v>
      </c>
      <c r="D942" s="5" t="s">
        <v>87</v>
      </c>
      <c r="E942" s="5" t="s">
        <v>95</v>
      </c>
      <c r="F942" s="5" t="s">
        <v>194</v>
      </c>
      <c r="G942" s="5" t="s">
        <v>196</v>
      </c>
    </row>
    <row r="943" spans="2:7" x14ac:dyDescent="0.2">
      <c r="B943" s="3">
        <v>2005</v>
      </c>
      <c r="C943" s="35" t="s">
        <v>1539</v>
      </c>
      <c r="D943" s="5" t="s">
        <v>306</v>
      </c>
      <c r="E943" s="5" t="s">
        <v>315</v>
      </c>
      <c r="F943" s="5" t="s">
        <v>104</v>
      </c>
      <c r="G943" s="5" t="s">
        <v>104</v>
      </c>
    </row>
    <row r="944" spans="2:7" x14ac:dyDescent="0.2">
      <c r="B944" s="3">
        <v>2005</v>
      </c>
      <c r="C944" s="35" t="s">
        <v>1540</v>
      </c>
      <c r="D944" s="5" t="s">
        <v>87</v>
      </c>
      <c r="E944" s="5" t="s">
        <v>95</v>
      </c>
      <c r="F944" s="5" t="s">
        <v>194</v>
      </c>
      <c r="G944" s="5" t="s">
        <v>191</v>
      </c>
    </row>
    <row r="945" spans="2:7" x14ac:dyDescent="0.2">
      <c r="B945" s="3">
        <v>2005</v>
      </c>
      <c r="C945" s="35" t="s">
        <v>1541</v>
      </c>
      <c r="D945" s="5" t="s">
        <v>87</v>
      </c>
      <c r="E945" s="5" t="s">
        <v>95</v>
      </c>
      <c r="F945" s="5" t="s">
        <v>174</v>
      </c>
      <c r="G945" s="5" t="s">
        <v>183</v>
      </c>
    </row>
    <row r="946" spans="2:7" x14ac:dyDescent="0.2">
      <c r="B946" s="3">
        <v>2005</v>
      </c>
      <c r="C946" s="35" t="s">
        <v>1542</v>
      </c>
      <c r="D946" s="5" t="s">
        <v>87</v>
      </c>
      <c r="E946" s="5" t="s">
        <v>242</v>
      </c>
      <c r="F946" s="5" t="s">
        <v>250</v>
      </c>
      <c r="G946" s="5" t="s">
        <v>252</v>
      </c>
    </row>
    <row r="947" spans="2:7" x14ac:dyDescent="0.2">
      <c r="B947" s="3">
        <v>2005</v>
      </c>
      <c r="C947" s="35" t="s">
        <v>1543</v>
      </c>
      <c r="D947" s="5" t="s">
        <v>87</v>
      </c>
      <c r="E947" s="5" t="s">
        <v>95</v>
      </c>
      <c r="F947" s="5" t="s">
        <v>236</v>
      </c>
      <c r="G947" s="5" t="s">
        <v>357</v>
      </c>
    </row>
    <row r="948" spans="2:7" x14ac:dyDescent="0.2">
      <c r="B948" s="3">
        <v>2005</v>
      </c>
      <c r="C948" s="35" t="s">
        <v>1544</v>
      </c>
      <c r="D948" s="5" t="s">
        <v>87</v>
      </c>
      <c r="E948" s="5" t="s">
        <v>95</v>
      </c>
      <c r="F948" s="5" t="s">
        <v>194</v>
      </c>
      <c r="G948" s="5" t="s">
        <v>203</v>
      </c>
    </row>
    <row r="949" spans="2:7" x14ac:dyDescent="0.2">
      <c r="B949" s="3">
        <v>2005</v>
      </c>
      <c r="C949" s="35" t="s">
        <v>1545</v>
      </c>
      <c r="D949" s="5" t="s">
        <v>87</v>
      </c>
      <c r="E949" s="5" t="s">
        <v>242</v>
      </c>
      <c r="F949" s="5" t="s">
        <v>260</v>
      </c>
      <c r="G949" s="5" t="s">
        <v>262</v>
      </c>
    </row>
    <row r="950" spans="2:7" x14ac:dyDescent="0.2">
      <c r="B950" s="3">
        <v>2005</v>
      </c>
      <c r="C950" s="35">
        <v>8469359</v>
      </c>
      <c r="D950" s="5" t="s">
        <v>306</v>
      </c>
      <c r="E950" s="5" t="s">
        <v>315</v>
      </c>
      <c r="F950" s="5" t="s">
        <v>194</v>
      </c>
      <c r="G950" s="5" t="s">
        <v>201</v>
      </c>
    </row>
    <row r="951" spans="2:7" x14ac:dyDescent="0.2">
      <c r="B951" s="3">
        <v>2005</v>
      </c>
      <c r="C951" s="35" t="s">
        <v>1546</v>
      </c>
      <c r="D951" s="5" t="s">
        <v>306</v>
      </c>
      <c r="E951" s="5" t="s">
        <v>315</v>
      </c>
      <c r="F951" s="5" t="s">
        <v>339</v>
      </c>
      <c r="G951" s="5" t="s">
        <v>343</v>
      </c>
    </row>
    <row r="952" spans="2:7" x14ac:dyDescent="0.2">
      <c r="B952" s="3">
        <v>2005</v>
      </c>
      <c r="C952" s="35" t="s">
        <v>1547</v>
      </c>
      <c r="D952" s="5" t="s">
        <v>87</v>
      </c>
      <c r="E952" s="5" t="s">
        <v>95</v>
      </c>
      <c r="F952" s="5" t="s">
        <v>194</v>
      </c>
      <c r="G952" s="5" t="s">
        <v>221</v>
      </c>
    </row>
    <row r="953" spans="2:7" x14ac:dyDescent="0.2">
      <c r="B953" s="3">
        <v>2005</v>
      </c>
      <c r="C953" s="35" t="s">
        <v>1548</v>
      </c>
      <c r="D953" s="5" t="s">
        <v>87</v>
      </c>
      <c r="E953" s="5" t="s">
        <v>95</v>
      </c>
      <c r="F953" s="5" t="s">
        <v>174</v>
      </c>
      <c r="G953" s="5" t="s">
        <v>186</v>
      </c>
    </row>
    <row r="954" spans="2:7" x14ac:dyDescent="0.2">
      <c r="B954" s="3">
        <v>2005</v>
      </c>
      <c r="C954" s="35" t="s">
        <v>1549</v>
      </c>
      <c r="D954" s="5" t="s">
        <v>87</v>
      </c>
      <c r="E954" s="5" t="s">
        <v>95</v>
      </c>
      <c r="F954" s="5" t="s">
        <v>123</v>
      </c>
      <c r="G954" s="5" t="s">
        <v>145</v>
      </c>
    </row>
    <row r="955" spans="2:7" x14ac:dyDescent="0.2">
      <c r="B955" s="3">
        <v>2005</v>
      </c>
      <c r="C955" s="35" t="s">
        <v>1550</v>
      </c>
      <c r="D955" s="5" t="s">
        <v>87</v>
      </c>
      <c r="E955" s="5" t="s">
        <v>95</v>
      </c>
      <c r="F955" s="5" t="s">
        <v>222</v>
      </c>
      <c r="G955" s="5" t="s">
        <v>225</v>
      </c>
    </row>
    <row r="956" spans="2:7" x14ac:dyDescent="0.2">
      <c r="B956" s="3">
        <v>2005</v>
      </c>
      <c r="C956" s="35" t="s">
        <v>1551</v>
      </c>
      <c r="D956" s="5" t="s">
        <v>87</v>
      </c>
      <c r="E956" s="5" t="s">
        <v>95</v>
      </c>
      <c r="F956" s="5" t="s">
        <v>237</v>
      </c>
      <c r="G956" s="5" t="s">
        <v>238</v>
      </c>
    </row>
    <row r="957" spans="2:7" x14ac:dyDescent="0.2">
      <c r="B957" s="3">
        <v>2005</v>
      </c>
      <c r="C957" s="35" t="s">
        <v>1552</v>
      </c>
      <c r="D957" s="5" t="s">
        <v>87</v>
      </c>
      <c r="E957" s="5" t="s">
        <v>95</v>
      </c>
      <c r="F957" s="5" t="s">
        <v>110</v>
      </c>
      <c r="G957" s="5" t="s">
        <v>110</v>
      </c>
    </row>
    <row r="958" spans="2:7" x14ac:dyDescent="0.2">
      <c r="B958" s="3">
        <v>2005</v>
      </c>
      <c r="C958" s="35" t="s">
        <v>1553</v>
      </c>
      <c r="D958" s="5" t="s">
        <v>87</v>
      </c>
      <c r="E958" s="5" t="s">
        <v>95</v>
      </c>
      <c r="F958" s="5" t="s">
        <v>194</v>
      </c>
      <c r="G958" s="5" t="s">
        <v>354</v>
      </c>
    </row>
    <row r="959" spans="2:7" x14ac:dyDescent="0.2">
      <c r="B959" s="3">
        <v>2005</v>
      </c>
      <c r="C959" s="35" t="s">
        <v>1554</v>
      </c>
      <c r="D959" s="5" t="s">
        <v>306</v>
      </c>
      <c r="E959" s="5" t="s">
        <v>315</v>
      </c>
      <c r="F959" s="5" t="s">
        <v>317</v>
      </c>
      <c r="G959" s="5" t="s">
        <v>320</v>
      </c>
    </row>
    <row r="960" spans="2:7" x14ac:dyDescent="0.2">
      <c r="B960" s="3">
        <v>2005</v>
      </c>
      <c r="C960" s="35" t="s">
        <v>1555</v>
      </c>
      <c r="D960" s="5" t="s">
        <v>87</v>
      </c>
      <c r="E960" s="5" t="s">
        <v>95</v>
      </c>
      <c r="F960" s="5" t="s">
        <v>123</v>
      </c>
      <c r="G960" s="5" t="s">
        <v>125</v>
      </c>
    </row>
    <row r="961" spans="2:7" x14ac:dyDescent="0.2">
      <c r="B961" s="3">
        <v>2005</v>
      </c>
      <c r="C961" s="35" t="s">
        <v>1556</v>
      </c>
      <c r="D961" s="5" t="s">
        <v>87</v>
      </c>
      <c r="E961" s="5" t="s">
        <v>95</v>
      </c>
      <c r="F961" s="5" t="s">
        <v>162</v>
      </c>
      <c r="G961" s="5" t="s">
        <v>163</v>
      </c>
    </row>
    <row r="962" spans="2:7" x14ac:dyDescent="0.2">
      <c r="B962" s="3">
        <v>2005</v>
      </c>
      <c r="C962" s="35" t="s">
        <v>1557</v>
      </c>
      <c r="D962" s="5" t="s">
        <v>87</v>
      </c>
      <c r="E962" s="5" t="s">
        <v>95</v>
      </c>
      <c r="F962" s="5" t="s">
        <v>123</v>
      </c>
      <c r="G962" s="5" t="s">
        <v>153</v>
      </c>
    </row>
    <row r="963" spans="2:7" x14ac:dyDescent="0.2">
      <c r="B963" s="3">
        <v>2005</v>
      </c>
      <c r="C963" s="35" t="s">
        <v>1558</v>
      </c>
      <c r="D963" s="5" t="s">
        <v>87</v>
      </c>
      <c r="E963" s="5" t="s">
        <v>95</v>
      </c>
      <c r="F963" s="5" t="s">
        <v>115</v>
      </c>
      <c r="G963" s="5" t="s">
        <v>116</v>
      </c>
    </row>
    <row r="964" spans="2:7" x14ac:dyDescent="0.2">
      <c r="B964" s="3">
        <v>2005</v>
      </c>
      <c r="C964" s="35" t="s">
        <v>1559</v>
      </c>
      <c r="D964" s="5" t="s">
        <v>306</v>
      </c>
      <c r="E964" s="5" t="s">
        <v>311</v>
      </c>
      <c r="F964" s="5" t="s">
        <v>312</v>
      </c>
      <c r="G964" s="5" t="s">
        <v>312</v>
      </c>
    </row>
    <row r="965" spans="2:7" x14ac:dyDescent="0.2">
      <c r="B965" s="3">
        <v>2005</v>
      </c>
      <c r="C965" s="35" t="s">
        <v>1560</v>
      </c>
      <c r="D965" s="5" t="s">
        <v>87</v>
      </c>
      <c r="E965" s="5" t="s">
        <v>242</v>
      </c>
      <c r="F965" s="5" t="s">
        <v>236</v>
      </c>
      <c r="G965" s="5" t="s">
        <v>357</v>
      </c>
    </row>
    <row r="966" spans="2:7" x14ac:dyDescent="0.2">
      <c r="B966" s="3">
        <v>2005</v>
      </c>
      <c r="C966" s="35" t="s">
        <v>1561</v>
      </c>
      <c r="D966" s="5" t="s">
        <v>87</v>
      </c>
      <c r="E966" s="5" t="s">
        <v>95</v>
      </c>
      <c r="F966" s="5" t="s">
        <v>194</v>
      </c>
      <c r="G966" s="5" t="s">
        <v>200</v>
      </c>
    </row>
    <row r="967" spans="2:7" x14ac:dyDescent="0.2">
      <c r="B967" s="3">
        <v>2005</v>
      </c>
      <c r="C967" s="35" t="s">
        <v>1562</v>
      </c>
      <c r="D967" s="5" t="s">
        <v>306</v>
      </c>
      <c r="E967" s="5" t="s">
        <v>315</v>
      </c>
      <c r="F967" s="5" t="s">
        <v>317</v>
      </c>
      <c r="G967" s="5" t="s">
        <v>349</v>
      </c>
    </row>
    <row r="968" spans="2:7" x14ac:dyDescent="0.2">
      <c r="B968" s="3">
        <v>2005</v>
      </c>
      <c r="C968" s="35" t="s">
        <v>1563</v>
      </c>
      <c r="D968" s="5" t="s">
        <v>87</v>
      </c>
      <c r="E968" s="5" t="s">
        <v>95</v>
      </c>
      <c r="F968" s="5" t="s">
        <v>123</v>
      </c>
      <c r="G968" s="5" t="s">
        <v>150</v>
      </c>
    </row>
    <row r="969" spans="2:7" x14ac:dyDescent="0.2">
      <c r="B969" s="3">
        <v>2005</v>
      </c>
      <c r="C969" s="35" t="s">
        <v>1564</v>
      </c>
      <c r="D969" s="5" t="s">
        <v>87</v>
      </c>
      <c r="E969" s="5" t="s">
        <v>95</v>
      </c>
      <c r="F969" s="5" t="s">
        <v>123</v>
      </c>
      <c r="G969" s="5" t="s">
        <v>148</v>
      </c>
    </row>
    <row r="970" spans="2:7" x14ac:dyDescent="0.2">
      <c r="B970" s="3">
        <v>2005</v>
      </c>
      <c r="C970" s="35" t="s">
        <v>1565</v>
      </c>
      <c r="D970" s="5" t="s">
        <v>306</v>
      </c>
      <c r="E970" s="5" t="s">
        <v>315</v>
      </c>
      <c r="F970" s="5" t="s">
        <v>317</v>
      </c>
      <c r="G970" s="5" t="s">
        <v>336</v>
      </c>
    </row>
    <row r="971" spans="2:7" x14ac:dyDescent="0.2">
      <c r="B971" s="3">
        <v>2005</v>
      </c>
      <c r="C971" s="35" t="s">
        <v>1566</v>
      </c>
      <c r="D971" s="5" t="s">
        <v>306</v>
      </c>
      <c r="E971" s="5" t="s">
        <v>315</v>
      </c>
      <c r="F971" s="5" t="s">
        <v>317</v>
      </c>
      <c r="G971" s="5" t="s">
        <v>332</v>
      </c>
    </row>
    <row r="972" spans="2:7" x14ac:dyDescent="0.2">
      <c r="B972" s="3">
        <v>2005</v>
      </c>
      <c r="C972" s="35" t="s">
        <v>1567</v>
      </c>
      <c r="D972" s="5" t="s">
        <v>87</v>
      </c>
      <c r="E972" s="5" t="s">
        <v>95</v>
      </c>
      <c r="F972" s="5" t="s">
        <v>226</v>
      </c>
      <c r="G972" s="5" t="s">
        <v>227</v>
      </c>
    </row>
    <row r="973" spans="2:7" x14ac:dyDescent="0.2">
      <c r="B973" s="3">
        <v>2005</v>
      </c>
      <c r="C973" s="35" t="s">
        <v>1568</v>
      </c>
      <c r="D973" s="5" t="s">
        <v>87</v>
      </c>
      <c r="E973" s="5" t="s">
        <v>95</v>
      </c>
      <c r="F973" s="5" t="s">
        <v>112</v>
      </c>
      <c r="G973" s="5" t="s">
        <v>112</v>
      </c>
    </row>
    <row r="974" spans="2:7" x14ac:dyDescent="0.2">
      <c r="B974" s="3">
        <v>2005</v>
      </c>
      <c r="C974" s="35" t="s">
        <v>1569</v>
      </c>
      <c r="D974" s="5" t="s">
        <v>87</v>
      </c>
      <c r="E974" s="5" t="s">
        <v>95</v>
      </c>
      <c r="F974" s="5" t="s">
        <v>194</v>
      </c>
      <c r="G974" s="5" t="s">
        <v>198</v>
      </c>
    </row>
    <row r="975" spans="2:7" x14ac:dyDescent="0.2">
      <c r="B975" s="3">
        <v>2005</v>
      </c>
      <c r="C975" s="35" t="s">
        <v>1570</v>
      </c>
      <c r="D975" s="5" t="s">
        <v>87</v>
      </c>
      <c r="E975" s="5" t="s">
        <v>95</v>
      </c>
      <c r="F975" s="5" t="s">
        <v>123</v>
      </c>
      <c r="G975" s="5" t="s">
        <v>134</v>
      </c>
    </row>
    <row r="976" spans="2:7" x14ac:dyDescent="0.2">
      <c r="B976" s="3">
        <v>2005</v>
      </c>
      <c r="C976" s="35" t="s">
        <v>1571</v>
      </c>
      <c r="D976" s="5" t="s">
        <v>87</v>
      </c>
      <c r="E976" s="5" t="s">
        <v>95</v>
      </c>
      <c r="F976" s="5" t="s">
        <v>162</v>
      </c>
      <c r="G976" s="5" t="s">
        <v>166</v>
      </c>
    </row>
    <row r="977" spans="2:7" x14ac:dyDescent="0.2">
      <c r="B977" s="3">
        <v>2005</v>
      </c>
      <c r="C977" s="35" t="s">
        <v>1572</v>
      </c>
      <c r="D977" s="5" t="s">
        <v>306</v>
      </c>
      <c r="E977" s="5" t="s">
        <v>315</v>
      </c>
      <c r="F977" s="5" t="s">
        <v>317</v>
      </c>
      <c r="G977" s="5" t="s">
        <v>318</v>
      </c>
    </row>
    <row r="978" spans="2:7" x14ac:dyDescent="0.2">
      <c r="B978" s="3">
        <v>2005</v>
      </c>
      <c r="C978" s="35" t="s">
        <v>1573</v>
      </c>
      <c r="D978" s="5" t="s">
        <v>306</v>
      </c>
      <c r="E978" s="5" t="s">
        <v>315</v>
      </c>
      <c r="F978" s="5" t="s">
        <v>339</v>
      </c>
      <c r="G978" s="5" t="s">
        <v>346</v>
      </c>
    </row>
    <row r="979" spans="2:7" x14ac:dyDescent="0.2">
      <c r="B979" s="3">
        <v>2005</v>
      </c>
      <c r="C979" s="35" t="s">
        <v>1574</v>
      </c>
      <c r="D979" s="5" t="s">
        <v>87</v>
      </c>
      <c r="E979" s="5" t="s">
        <v>95</v>
      </c>
      <c r="F979" s="5" t="s">
        <v>123</v>
      </c>
      <c r="G979" s="5" t="s">
        <v>127</v>
      </c>
    </row>
    <row r="980" spans="2:7" x14ac:dyDescent="0.2">
      <c r="B980" s="3">
        <v>2005</v>
      </c>
      <c r="C980" s="35" t="s">
        <v>1575</v>
      </c>
      <c r="D980" s="5" t="s">
        <v>87</v>
      </c>
      <c r="E980" s="5" t="s">
        <v>95</v>
      </c>
      <c r="F980" s="5" t="s">
        <v>194</v>
      </c>
      <c r="G980" s="5" t="s">
        <v>205</v>
      </c>
    </row>
    <row r="981" spans="2:7" x14ac:dyDescent="0.2">
      <c r="B981" s="3">
        <v>2005</v>
      </c>
      <c r="C981" s="35" t="s">
        <v>1576</v>
      </c>
      <c r="D981" s="5" t="s">
        <v>87</v>
      </c>
      <c r="E981" s="5" t="s">
        <v>242</v>
      </c>
      <c r="F981" s="5" t="s">
        <v>260</v>
      </c>
      <c r="G981" s="5" t="s">
        <v>292</v>
      </c>
    </row>
    <row r="982" spans="2:7" x14ac:dyDescent="0.2">
      <c r="B982" s="3">
        <v>2005</v>
      </c>
      <c r="C982" s="35" t="s">
        <v>1577</v>
      </c>
      <c r="D982" s="5" t="s">
        <v>87</v>
      </c>
      <c r="E982" s="5" t="s">
        <v>95</v>
      </c>
      <c r="F982" s="5" t="s">
        <v>194</v>
      </c>
      <c r="G982" s="5" t="s">
        <v>219</v>
      </c>
    </row>
    <row r="983" spans="2:7" x14ac:dyDescent="0.2">
      <c r="B983" s="3">
        <v>2005</v>
      </c>
      <c r="C983" s="35" t="s">
        <v>1578</v>
      </c>
      <c r="D983" s="5" t="s">
        <v>306</v>
      </c>
      <c r="E983" s="5" t="s">
        <v>315</v>
      </c>
      <c r="F983" s="5" t="s">
        <v>317</v>
      </c>
      <c r="G983" s="5" t="s">
        <v>326</v>
      </c>
    </row>
    <row r="984" spans="2:7" x14ac:dyDescent="0.2">
      <c r="B984" s="3">
        <v>2005</v>
      </c>
      <c r="C984" s="35" t="s">
        <v>1579</v>
      </c>
      <c r="D984" s="5" t="s">
        <v>87</v>
      </c>
      <c r="E984" s="5" t="s">
        <v>88</v>
      </c>
      <c r="F984" s="5" t="s">
        <v>92</v>
      </c>
      <c r="G984" s="5" t="s">
        <v>94</v>
      </c>
    </row>
    <row r="985" spans="2:7" x14ac:dyDescent="0.2">
      <c r="B985" s="3">
        <v>2005</v>
      </c>
      <c r="C985" s="35" t="s">
        <v>1580</v>
      </c>
      <c r="D985" s="5" t="s">
        <v>87</v>
      </c>
      <c r="E985" s="5" t="s">
        <v>242</v>
      </c>
      <c r="F985" s="5" t="s">
        <v>301</v>
      </c>
      <c r="G985" s="5" t="s">
        <v>305</v>
      </c>
    </row>
    <row r="986" spans="2:7" x14ac:dyDescent="0.2">
      <c r="B986" s="3">
        <v>2005</v>
      </c>
      <c r="C986" s="35" t="s">
        <v>1581</v>
      </c>
      <c r="D986" s="5" t="s">
        <v>87</v>
      </c>
      <c r="E986" s="5" t="s">
        <v>95</v>
      </c>
      <c r="F986" s="5" t="s">
        <v>174</v>
      </c>
      <c r="G986" s="5" t="s">
        <v>177</v>
      </c>
    </row>
    <row r="987" spans="2:7" x14ac:dyDescent="0.2">
      <c r="B987" s="3">
        <v>2005</v>
      </c>
      <c r="C987" s="35" t="s">
        <v>1582</v>
      </c>
      <c r="D987" s="5" t="s">
        <v>87</v>
      </c>
      <c r="E987" s="5" t="s">
        <v>242</v>
      </c>
      <c r="F987" s="5" t="s">
        <v>260</v>
      </c>
      <c r="G987" s="5" t="s">
        <v>272</v>
      </c>
    </row>
    <row r="988" spans="2:7" x14ac:dyDescent="0.2">
      <c r="B988" s="3">
        <v>2005</v>
      </c>
      <c r="C988" s="35" t="s">
        <v>1583</v>
      </c>
      <c r="D988" s="5" t="s">
        <v>87</v>
      </c>
      <c r="E988" s="5" t="s">
        <v>242</v>
      </c>
      <c r="F988" s="5" t="s">
        <v>257</v>
      </c>
      <c r="G988" s="5" t="s">
        <v>257</v>
      </c>
    </row>
    <row r="989" spans="2:7" x14ac:dyDescent="0.2">
      <c r="B989" s="3">
        <v>2005</v>
      </c>
      <c r="C989" s="35" t="s">
        <v>1584</v>
      </c>
      <c r="D989" s="5" t="s">
        <v>87</v>
      </c>
      <c r="E989" s="5" t="s">
        <v>95</v>
      </c>
      <c r="F989" s="5" t="s">
        <v>123</v>
      </c>
      <c r="G989" s="5" t="s">
        <v>350</v>
      </c>
    </row>
    <row r="990" spans="2:7" x14ac:dyDescent="0.2">
      <c r="B990" s="3">
        <v>2005</v>
      </c>
      <c r="C990" s="35" t="s">
        <v>1585</v>
      </c>
      <c r="D990" s="5" t="s">
        <v>87</v>
      </c>
      <c r="E990" s="5" t="s">
        <v>95</v>
      </c>
      <c r="F990" s="5" t="s">
        <v>123</v>
      </c>
      <c r="G990" s="5" t="s">
        <v>140</v>
      </c>
    </row>
    <row r="991" spans="2:7" x14ac:dyDescent="0.2">
      <c r="B991" s="3">
        <v>2005</v>
      </c>
      <c r="C991" s="35" t="s">
        <v>1586</v>
      </c>
      <c r="D991" s="5" t="s">
        <v>87</v>
      </c>
      <c r="E991" s="5" t="s">
        <v>95</v>
      </c>
      <c r="F991" s="5" t="s">
        <v>194</v>
      </c>
      <c r="G991" s="5" t="s">
        <v>195</v>
      </c>
    </row>
    <row r="992" spans="2:7" x14ac:dyDescent="0.2">
      <c r="B992" s="3">
        <v>2005</v>
      </c>
      <c r="C992" s="35" t="s">
        <v>1587</v>
      </c>
      <c r="D992" s="5" t="s">
        <v>87</v>
      </c>
      <c r="E992" s="5" t="s">
        <v>242</v>
      </c>
      <c r="F992" s="5" t="s">
        <v>260</v>
      </c>
      <c r="G992" s="5" t="s">
        <v>293</v>
      </c>
    </row>
    <row r="993" spans="2:7" x14ac:dyDescent="0.2">
      <c r="B993" s="3">
        <v>2005</v>
      </c>
      <c r="C993" s="35" t="s">
        <v>1588</v>
      </c>
      <c r="D993" s="5" t="s">
        <v>87</v>
      </c>
      <c r="E993" s="5" t="s">
        <v>95</v>
      </c>
      <c r="F993" s="5" t="s">
        <v>233</v>
      </c>
      <c r="G993" s="5" t="s">
        <v>233</v>
      </c>
    </row>
    <row r="994" spans="2:7" x14ac:dyDescent="0.2">
      <c r="B994" s="3">
        <v>2005</v>
      </c>
      <c r="C994" s="35" t="s">
        <v>1589</v>
      </c>
      <c r="D994" s="5" t="s">
        <v>87</v>
      </c>
      <c r="E994" s="5" t="s">
        <v>95</v>
      </c>
      <c r="F994" s="5" t="s">
        <v>123</v>
      </c>
      <c r="G994" s="5" t="s">
        <v>129</v>
      </c>
    </row>
    <row r="995" spans="2:7" x14ac:dyDescent="0.2">
      <c r="B995" s="3">
        <v>2005</v>
      </c>
      <c r="C995" s="35" t="s">
        <v>1590</v>
      </c>
      <c r="D995" s="5" t="s">
        <v>306</v>
      </c>
      <c r="E995" s="5" t="s">
        <v>315</v>
      </c>
      <c r="F995" s="5" t="s">
        <v>339</v>
      </c>
      <c r="G995" s="5" t="s">
        <v>341</v>
      </c>
    </row>
    <row r="996" spans="2:7" x14ac:dyDescent="0.2">
      <c r="B996" s="3">
        <v>2005</v>
      </c>
      <c r="C996" s="35" t="s">
        <v>1591</v>
      </c>
      <c r="D996" s="5" t="s">
        <v>87</v>
      </c>
      <c r="E996" s="5" t="s">
        <v>95</v>
      </c>
      <c r="F996" s="5" t="s">
        <v>123</v>
      </c>
      <c r="G996" s="5" t="s">
        <v>351</v>
      </c>
    </row>
    <row r="997" spans="2:7" x14ac:dyDescent="0.2">
      <c r="B997" s="3">
        <v>2005</v>
      </c>
      <c r="C997" s="35" t="s">
        <v>1592</v>
      </c>
      <c r="D997" s="5" t="s">
        <v>306</v>
      </c>
      <c r="E997" s="5" t="s">
        <v>315</v>
      </c>
      <c r="F997" s="5" t="s">
        <v>339</v>
      </c>
      <c r="G997" s="5" t="s">
        <v>348</v>
      </c>
    </row>
    <row r="998" spans="2:7" x14ac:dyDescent="0.2">
      <c r="B998" s="3">
        <v>2005</v>
      </c>
      <c r="C998" s="35" t="s">
        <v>1593</v>
      </c>
      <c r="D998" s="5" t="s">
        <v>87</v>
      </c>
      <c r="E998" s="5" t="s">
        <v>95</v>
      </c>
      <c r="F998" s="5" t="s">
        <v>194</v>
      </c>
      <c r="G998" s="5" t="s">
        <v>372</v>
      </c>
    </row>
    <row r="999" spans="2:7" x14ac:dyDescent="0.2">
      <c r="B999" s="3">
        <v>2005</v>
      </c>
      <c r="C999" s="35" t="s">
        <v>1594</v>
      </c>
      <c r="D999" s="5" t="s">
        <v>87</v>
      </c>
      <c r="E999" s="5" t="s">
        <v>95</v>
      </c>
      <c r="F999" s="5" t="s">
        <v>237</v>
      </c>
      <c r="G999" s="5" t="s">
        <v>239</v>
      </c>
    </row>
    <row r="1000" spans="2:7" x14ac:dyDescent="0.2">
      <c r="B1000" s="3">
        <v>2005</v>
      </c>
      <c r="C1000" s="35" t="s">
        <v>1595</v>
      </c>
      <c r="D1000" s="5" t="s">
        <v>87</v>
      </c>
      <c r="E1000" s="5" t="s">
        <v>95</v>
      </c>
      <c r="F1000" s="5" t="s">
        <v>123</v>
      </c>
      <c r="G1000" s="5" t="s">
        <v>152</v>
      </c>
    </row>
    <row r="1001" spans="2:7" x14ac:dyDescent="0.2">
      <c r="B1001" s="3">
        <v>2005</v>
      </c>
      <c r="C1001" s="35" t="s">
        <v>1596</v>
      </c>
      <c r="D1001" s="5" t="s">
        <v>87</v>
      </c>
      <c r="E1001" s="5" t="s">
        <v>95</v>
      </c>
      <c r="F1001" s="5" t="s">
        <v>174</v>
      </c>
      <c r="G1001" s="5" t="s">
        <v>193</v>
      </c>
    </row>
    <row r="1002" spans="2:7" x14ac:dyDescent="0.2">
      <c r="B1002" s="3">
        <v>2005</v>
      </c>
      <c r="C1002" s="35" t="s">
        <v>1597</v>
      </c>
      <c r="D1002" s="5" t="s">
        <v>87</v>
      </c>
      <c r="E1002" s="5" t="s">
        <v>95</v>
      </c>
      <c r="F1002" s="5" t="s">
        <v>123</v>
      </c>
      <c r="G1002" s="5" t="s">
        <v>156</v>
      </c>
    </row>
    <row r="1003" spans="2:7" x14ac:dyDescent="0.2">
      <c r="B1003" s="3">
        <v>2005</v>
      </c>
      <c r="C1003" s="35" t="s">
        <v>1598</v>
      </c>
      <c r="D1003" s="5" t="s">
        <v>87</v>
      </c>
      <c r="E1003" s="5" t="s">
        <v>95</v>
      </c>
      <c r="F1003" s="5" t="s">
        <v>103</v>
      </c>
      <c r="G1003" s="5" t="s">
        <v>103</v>
      </c>
    </row>
    <row r="1004" spans="2:7" x14ac:dyDescent="0.2">
      <c r="B1004" s="3">
        <v>2005</v>
      </c>
      <c r="C1004" s="35" t="s">
        <v>1599</v>
      </c>
      <c r="D1004" s="5" t="s">
        <v>87</v>
      </c>
      <c r="E1004" s="5" t="s">
        <v>242</v>
      </c>
      <c r="F1004" s="5" t="s">
        <v>234</v>
      </c>
      <c r="G1004" s="5" t="s">
        <v>235</v>
      </c>
    </row>
    <row r="1005" spans="2:7" x14ac:dyDescent="0.2">
      <c r="B1005" s="3">
        <v>2005</v>
      </c>
      <c r="C1005" s="35" t="s">
        <v>1600</v>
      </c>
      <c r="D1005" s="5" t="s">
        <v>87</v>
      </c>
      <c r="E1005" s="5" t="s">
        <v>95</v>
      </c>
      <c r="F1005" s="5" t="s">
        <v>194</v>
      </c>
      <c r="G1005" s="5" t="s">
        <v>206</v>
      </c>
    </row>
    <row r="1006" spans="2:7" x14ac:dyDescent="0.2">
      <c r="B1006" s="3">
        <v>2005</v>
      </c>
      <c r="C1006" s="35" t="s">
        <v>1601</v>
      </c>
      <c r="D1006" s="5" t="s">
        <v>87</v>
      </c>
      <c r="E1006" s="5" t="s">
        <v>95</v>
      </c>
      <c r="F1006" s="5" t="s">
        <v>123</v>
      </c>
      <c r="G1006" s="5" t="s">
        <v>149</v>
      </c>
    </row>
    <row r="1007" spans="2:7" x14ac:dyDescent="0.2">
      <c r="B1007" s="3">
        <v>2005</v>
      </c>
      <c r="C1007" s="35" t="s">
        <v>1602</v>
      </c>
      <c r="D1007" s="5" t="s">
        <v>87</v>
      </c>
      <c r="E1007" s="5" t="s">
        <v>95</v>
      </c>
      <c r="F1007" s="5" t="s">
        <v>96</v>
      </c>
      <c r="G1007" s="5" t="s">
        <v>97</v>
      </c>
    </row>
    <row r="1008" spans="2:7" x14ac:dyDescent="0.2">
      <c r="B1008" s="3">
        <v>2005</v>
      </c>
      <c r="C1008" s="35" t="s">
        <v>1603</v>
      </c>
      <c r="D1008" s="5" t="s">
        <v>87</v>
      </c>
      <c r="E1008" s="5" t="s">
        <v>95</v>
      </c>
      <c r="F1008" s="5" t="s">
        <v>104</v>
      </c>
      <c r="G1008" s="5" t="s">
        <v>104</v>
      </c>
    </row>
    <row r="1009" spans="2:7" x14ac:dyDescent="0.2">
      <c r="B1009" s="3">
        <v>2005</v>
      </c>
      <c r="C1009" s="35" t="s">
        <v>1604</v>
      </c>
      <c r="D1009" s="5" t="s">
        <v>87</v>
      </c>
      <c r="E1009" s="5" t="s">
        <v>95</v>
      </c>
      <c r="F1009" s="5" t="s">
        <v>123</v>
      </c>
      <c r="G1009" s="5" t="s">
        <v>130</v>
      </c>
    </row>
    <row r="1010" spans="2:7" x14ac:dyDescent="0.2">
      <c r="B1010" s="3">
        <v>2005</v>
      </c>
      <c r="C1010" s="35" t="s">
        <v>1605</v>
      </c>
      <c r="D1010" s="5" t="s">
        <v>306</v>
      </c>
      <c r="E1010" s="5" t="s">
        <v>315</v>
      </c>
      <c r="F1010" s="5" t="s">
        <v>317</v>
      </c>
      <c r="G1010" s="5" t="s">
        <v>330</v>
      </c>
    </row>
    <row r="1011" spans="2:7" x14ac:dyDescent="0.2">
      <c r="B1011" s="3">
        <v>2005</v>
      </c>
      <c r="C1011" s="35" t="s">
        <v>1606</v>
      </c>
      <c r="D1011" s="5" t="s">
        <v>306</v>
      </c>
      <c r="E1011" s="5" t="s">
        <v>315</v>
      </c>
      <c r="F1011" s="5" t="s">
        <v>317</v>
      </c>
      <c r="G1011" s="5" t="s">
        <v>328</v>
      </c>
    </row>
    <row r="1012" spans="2:7" x14ac:dyDescent="0.2">
      <c r="B1012" s="3">
        <v>2005</v>
      </c>
      <c r="C1012" s="35" t="s">
        <v>1607</v>
      </c>
      <c r="D1012" s="5" t="s">
        <v>87</v>
      </c>
      <c r="E1012" s="5" t="s">
        <v>95</v>
      </c>
      <c r="F1012" s="5" t="s">
        <v>162</v>
      </c>
      <c r="G1012" s="5" t="s">
        <v>165</v>
      </c>
    </row>
    <row r="1013" spans="2:7" x14ac:dyDescent="0.2">
      <c r="B1013" s="3">
        <v>2005</v>
      </c>
      <c r="C1013" s="35" t="s">
        <v>1608</v>
      </c>
      <c r="D1013" s="5" t="s">
        <v>87</v>
      </c>
      <c r="E1013" s="5" t="s">
        <v>95</v>
      </c>
      <c r="F1013" s="5" t="s">
        <v>157</v>
      </c>
      <c r="G1013" s="5" t="s">
        <v>157</v>
      </c>
    </row>
    <row r="1014" spans="2:7" x14ac:dyDescent="0.2">
      <c r="B1014" s="3">
        <v>2005</v>
      </c>
      <c r="C1014" s="35" t="s">
        <v>1609</v>
      </c>
      <c r="D1014" s="5" t="s">
        <v>87</v>
      </c>
      <c r="E1014" s="5" t="s">
        <v>95</v>
      </c>
      <c r="F1014" s="5" t="s">
        <v>123</v>
      </c>
      <c r="G1014" s="5" t="s">
        <v>141</v>
      </c>
    </row>
    <row r="1015" spans="2:7" x14ac:dyDescent="0.2">
      <c r="B1015" s="3">
        <v>2005</v>
      </c>
      <c r="C1015" s="35" t="s">
        <v>1610</v>
      </c>
      <c r="D1015" s="5" t="s">
        <v>87</v>
      </c>
      <c r="E1015" s="5" t="s">
        <v>95</v>
      </c>
      <c r="F1015" s="5" t="s">
        <v>123</v>
      </c>
      <c r="G1015" s="5" t="s">
        <v>126</v>
      </c>
    </row>
    <row r="1016" spans="2:7" x14ac:dyDescent="0.2">
      <c r="B1016" s="3">
        <v>2005</v>
      </c>
      <c r="C1016" s="35" t="s">
        <v>1611</v>
      </c>
      <c r="D1016" s="5" t="s">
        <v>87</v>
      </c>
      <c r="E1016" s="5" t="s">
        <v>242</v>
      </c>
      <c r="F1016" s="5" t="s">
        <v>250</v>
      </c>
      <c r="G1016" s="5" t="s">
        <v>256</v>
      </c>
    </row>
    <row r="1017" spans="2:7" x14ac:dyDescent="0.2">
      <c r="B1017" s="3">
        <v>2005</v>
      </c>
      <c r="C1017" s="35" t="s">
        <v>1612</v>
      </c>
      <c r="D1017" s="5" t="s">
        <v>87</v>
      </c>
      <c r="E1017" s="5" t="s">
        <v>95</v>
      </c>
      <c r="F1017" s="5" t="s">
        <v>111</v>
      </c>
      <c r="G1017" s="5" t="s">
        <v>349</v>
      </c>
    </row>
    <row r="1018" spans="2:7" x14ac:dyDescent="0.2">
      <c r="B1018" s="3">
        <v>2005</v>
      </c>
      <c r="C1018" s="35" t="s">
        <v>1613</v>
      </c>
      <c r="D1018" s="5" t="s">
        <v>87</v>
      </c>
      <c r="E1018" s="5" t="s">
        <v>242</v>
      </c>
      <c r="F1018" s="5" t="s">
        <v>301</v>
      </c>
      <c r="G1018" s="5" t="s">
        <v>303</v>
      </c>
    </row>
    <row r="1019" spans="2:7" x14ac:dyDescent="0.2">
      <c r="B1019" s="3">
        <v>2005</v>
      </c>
      <c r="C1019" s="35" t="s">
        <v>1614</v>
      </c>
      <c r="D1019" s="5" t="s">
        <v>87</v>
      </c>
      <c r="E1019" s="5" t="s">
        <v>95</v>
      </c>
      <c r="F1019" s="5" t="s">
        <v>222</v>
      </c>
      <c r="G1019" s="5" t="s">
        <v>223</v>
      </c>
    </row>
    <row r="1020" spans="2:7" x14ac:dyDescent="0.2">
      <c r="B1020" s="3">
        <v>2005</v>
      </c>
      <c r="C1020" s="35" t="s">
        <v>1615</v>
      </c>
      <c r="D1020" s="5" t="s">
        <v>87</v>
      </c>
      <c r="E1020" s="5" t="s">
        <v>95</v>
      </c>
      <c r="F1020" s="5" t="s">
        <v>377</v>
      </c>
      <c r="G1020" s="5" t="s">
        <v>377</v>
      </c>
    </row>
    <row r="1021" spans="2:7" x14ac:dyDescent="0.2">
      <c r="B1021" s="3">
        <v>2005</v>
      </c>
      <c r="C1021" s="35" t="s">
        <v>1616</v>
      </c>
      <c r="D1021" s="5" t="s">
        <v>87</v>
      </c>
      <c r="E1021" s="5" t="s">
        <v>95</v>
      </c>
      <c r="F1021" s="5" t="s">
        <v>123</v>
      </c>
      <c r="G1021" s="5" t="s">
        <v>131</v>
      </c>
    </row>
    <row r="1022" spans="2:7" x14ac:dyDescent="0.2">
      <c r="B1022" s="3">
        <v>2005</v>
      </c>
      <c r="C1022" s="35" t="s">
        <v>1617</v>
      </c>
      <c r="D1022" s="5" t="s">
        <v>87</v>
      </c>
      <c r="E1022" s="5" t="s">
        <v>95</v>
      </c>
      <c r="F1022" s="5" t="s">
        <v>123</v>
      </c>
      <c r="G1022" s="5" t="s">
        <v>144</v>
      </c>
    </row>
    <row r="1023" spans="2:7" x14ac:dyDescent="0.2">
      <c r="B1023" s="3">
        <v>2005</v>
      </c>
      <c r="C1023" s="35" t="s">
        <v>1618</v>
      </c>
      <c r="D1023" s="5" t="s">
        <v>87</v>
      </c>
      <c r="E1023" s="5" t="s">
        <v>95</v>
      </c>
      <c r="F1023" s="5" t="s">
        <v>194</v>
      </c>
      <c r="G1023" s="5" t="s">
        <v>355</v>
      </c>
    </row>
    <row r="1024" spans="2:7" x14ac:dyDescent="0.2">
      <c r="B1024" s="3">
        <v>2005</v>
      </c>
      <c r="C1024" s="35" t="s">
        <v>1619</v>
      </c>
      <c r="D1024" s="5" t="s">
        <v>87</v>
      </c>
      <c r="E1024" s="5" t="s">
        <v>95</v>
      </c>
      <c r="F1024" s="5" t="s">
        <v>174</v>
      </c>
      <c r="G1024" s="5" t="s">
        <v>188</v>
      </c>
    </row>
    <row r="1025" spans="2:7" x14ac:dyDescent="0.2">
      <c r="B1025" s="3">
        <v>2005</v>
      </c>
      <c r="C1025" s="35" t="s">
        <v>1620</v>
      </c>
      <c r="D1025" s="5" t="s">
        <v>87</v>
      </c>
      <c r="E1025" s="5" t="s">
        <v>95</v>
      </c>
      <c r="F1025" s="5" t="s">
        <v>123</v>
      </c>
      <c r="G1025" s="5" t="s">
        <v>147</v>
      </c>
    </row>
    <row r="1026" spans="2:7" x14ac:dyDescent="0.2">
      <c r="B1026" s="3">
        <v>2005</v>
      </c>
      <c r="C1026" s="35" t="s">
        <v>1621</v>
      </c>
      <c r="D1026" s="5" t="s">
        <v>87</v>
      </c>
      <c r="E1026" s="5" t="s">
        <v>95</v>
      </c>
      <c r="F1026" s="5" t="s">
        <v>194</v>
      </c>
      <c r="G1026" s="5" t="s">
        <v>368</v>
      </c>
    </row>
    <row r="1027" spans="2:7" x14ac:dyDescent="0.2">
      <c r="B1027" s="3">
        <v>2005</v>
      </c>
      <c r="C1027" s="35" t="s">
        <v>1622</v>
      </c>
      <c r="D1027" s="5" t="s">
        <v>87</v>
      </c>
      <c r="E1027" s="5" t="s">
        <v>95</v>
      </c>
      <c r="F1027" s="5" t="s">
        <v>194</v>
      </c>
      <c r="G1027" s="5" t="s">
        <v>218</v>
      </c>
    </row>
    <row r="1028" spans="2:7" x14ac:dyDescent="0.2">
      <c r="B1028" s="3">
        <v>2005</v>
      </c>
      <c r="C1028" s="35" t="s">
        <v>1623</v>
      </c>
      <c r="D1028" s="5" t="s">
        <v>87</v>
      </c>
      <c r="E1028" s="5" t="s">
        <v>242</v>
      </c>
      <c r="F1028" s="5" t="s">
        <v>260</v>
      </c>
      <c r="G1028" s="5" t="s">
        <v>289</v>
      </c>
    </row>
    <row r="1029" spans="2:7" x14ac:dyDescent="0.2">
      <c r="B1029" s="3">
        <v>2005</v>
      </c>
      <c r="C1029" s="35" t="s">
        <v>1624</v>
      </c>
      <c r="D1029" s="5" t="s">
        <v>87</v>
      </c>
      <c r="E1029" s="5" t="s">
        <v>95</v>
      </c>
      <c r="F1029" s="5" t="s">
        <v>194</v>
      </c>
      <c r="G1029" s="5" t="s">
        <v>175</v>
      </c>
    </row>
    <row r="1030" spans="2:7" x14ac:dyDescent="0.2">
      <c r="B1030" s="3">
        <v>2005</v>
      </c>
      <c r="C1030" s="35" t="s">
        <v>1625</v>
      </c>
      <c r="D1030" s="5" t="s">
        <v>306</v>
      </c>
      <c r="E1030" s="5" t="s">
        <v>315</v>
      </c>
      <c r="F1030" s="5" t="s">
        <v>339</v>
      </c>
      <c r="G1030" s="5" t="s">
        <v>347</v>
      </c>
    </row>
    <row r="1031" spans="2:7" x14ac:dyDescent="0.2">
      <c r="B1031" s="3">
        <v>2005</v>
      </c>
      <c r="C1031" s="35" t="s">
        <v>1626</v>
      </c>
      <c r="D1031" s="5" t="s">
        <v>306</v>
      </c>
      <c r="E1031" s="5" t="s">
        <v>311</v>
      </c>
      <c r="F1031" s="5" t="s">
        <v>359</v>
      </c>
      <c r="G1031" s="5" t="s">
        <v>361</v>
      </c>
    </row>
    <row r="1032" spans="2:7" x14ac:dyDescent="0.2">
      <c r="B1032" s="3">
        <v>2005</v>
      </c>
      <c r="C1032" s="35" t="s">
        <v>1627</v>
      </c>
      <c r="D1032" s="5" t="s">
        <v>87</v>
      </c>
      <c r="E1032" s="5" t="s">
        <v>242</v>
      </c>
      <c r="F1032" s="5" t="s">
        <v>260</v>
      </c>
      <c r="G1032" s="5" t="s">
        <v>282</v>
      </c>
    </row>
    <row r="1033" spans="2:7" x14ac:dyDescent="0.2">
      <c r="B1033" s="3">
        <v>2005</v>
      </c>
      <c r="C1033" s="35" t="s">
        <v>1628</v>
      </c>
      <c r="D1033" s="5" t="s">
        <v>87</v>
      </c>
      <c r="E1033" s="5" t="s">
        <v>242</v>
      </c>
      <c r="F1033" s="5" t="s">
        <v>260</v>
      </c>
      <c r="G1033" s="5" t="s">
        <v>287</v>
      </c>
    </row>
    <row r="1034" spans="2:7" x14ac:dyDescent="0.2">
      <c r="B1034" s="3">
        <v>2005</v>
      </c>
      <c r="C1034" s="35" t="s">
        <v>1629</v>
      </c>
      <c r="D1034" s="5" t="s">
        <v>87</v>
      </c>
      <c r="E1034" s="5" t="s">
        <v>242</v>
      </c>
      <c r="F1034" s="5" t="s">
        <v>260</v>
      </c>
      <c r="G1034" s="5" t="s">
        <v>266</v>
      </c>
    </row>
    <row r="1035" spans="2:7" x14ac:dyDescent="0.2">
      <c r="B1035" s="3">
        <v>2005</v>
      </c>
      <c r="C1035" s="35" t="s">
        <v>1630</v>
      </c>
      <c r="D1035" s="5" t="s">
        <v>306</v>
      </c>
      <c r="E1035" s="5" t="s">
        <v>315</v>
      </c>
      <c r="F1035" s="5" t="s">
        <v>108</v>
      </c>
      <c r="G1035" s="5" t="s">
        <v>108</v>
      </c>
    </row>
    <row r="1036" spans="2:7" x14ac:dyDescent="0.2">
      <c r="B1036" s="3">
        <v>2005</v>
      </c>
      <c r="C1036" s="35" t="s">
        <v>1631</v>
      </c>
      <c r="D1036" s="5" t="s">
        <v>87</v>
      </c>
      <c r="E1036" s="5" t="s">
        <v>95</v>
      </c>
      <c r="F1036" s="5" t="s">
        <v>194</v>
      </c>
      <c r="G1036" s="5" t="s">
        <v>209</v>
      </c>
    </row>
    <row r="1037" spans="2:7" x14ac:dyDescent="0.2">
      <c r="B1037" s="3">
        <v>2005</v>
      </c>
      <c r="C1037" s="35" t="s">
        <v>1632</v>
      </c>
      <c r="D1037" s="5" t="s">
        <v>87</v>
      </c>
      <c r="E1037" s="5" t="s">
        <v>242</v>
      </c>
      <c r="F1037" s="5" t="s">
        <v>260</v>
      </c>
      <c r="G1037" s="5" t="s">
        <v>277</v>
      </c>
    </row>
    <row r="1038" spans="2:7" x14ac:dyDescent="0.2">
      <c r="B1038" s="3">
        <v>2005</v>
      </c>
      <c r="C1038" s="35" t="s">
        <v>1633</v>
      </c>
      <c r="D1038" s="5" t="s">
        <v>87</v>
      </c>
      <c r="E1038" s="5" t="s">
        <v>242</v>
      </c>
      <c r="F1038" s="5" t="s">
        <v>260</v>
      </c>
      <c r="G1038" s="5" t="s">
        <v>369</v>
      </c>
    </row>
    <row r="1039" spans="2:7" x14ac:dyDescent="0.2">
      <c r="B1039" s="3">
        <v>2005</v>
      </c>
      <c r="C1039" s="35" t="s">
        <v>1634</v>
      </c>
      <c r="D1039" s="5" t="s">
        <v>87</v>
      </c>
      <c r="E1039" s="5" t="s">
        <v>95</v>
      </c>
      <c r="F1039" s="5" t="s">
        <v>194</v>
      </c>
      <c r="G1039" s="5" t="s">
        <v>197</v>
      </c>
    </row>
    <row r="1040" spans="2:7" x14ac:dyDescent="0.2">
      <c r="B1040" s="3">
        <v>2005</v>
      </c>
      <c r="C1040" s="35" t="s">
        <v>1635</v>
      </c>
      <c r="D1040" s="5" t="s">
        <v>306</v>
      </c>
      <c r="E1040" s="5" t="s">
        <v>315</v>
      </c>
      <c r="F1040" s="5" t="s">
        <v>317</v>
      </c>
      <c r="G1040" s="5" t="s">
        <v>325</v>
      </c>
    </row>
    <row r="1041" spans="2:7" x14ac:dyDescent="0.2">
      <c r="B1041" s="3">
        <v>2005</v>
      </c>
      <c r="C1041" s="35" t="s">
        <v>1636</v>
      </c>
      <c r="D1041" s="5" t="s">
        <v>87</v>
      </c>
      <c r="E1041" s="5" t="s">
        <v>95</v>
      </c>
      <c r="F1041" s="5" t="s">
        <v>229</v>
      </c>
      <c r="G1041" s="5" t="s">
        <v>230</v>
      </c>
    </row>
    <row r="1042" spans="2:7" x14ac:dyDescent="0.2">
      <c r="B1042" s="3">
        <v>2005</v>
      </c>
      <c r="C1042" s="35" t="s">
        <v>1637</v>
      </c>
      <c r="D1042" s="5" t="s">
        <v>87</v>
      </c>
      <c r="E1042" s="5" t="s">
        <v>95</v>
      </c>
      <c r="F1042" s="5" t="s">
        <v>123</v>
      </c>
      <c r="G1042" s="5" t="s">
        <v>364</v>
      </c>
    </row>
    <row r="1043" spans="2:7" x14ac:dyDescent="0.2">
      <c r="B1043" s="3">
        <v>2005</v>
      </c>
      <c r="C1043" s="35" t="s">
        <v>1638</v>
      </c>
      <c r="D1043" s="5" t="s">
        <v>87</v>
      </c>
      <c r="E1043" s="5" t="s">
        <v>95</v>
      </c>
      <c r="F1043" s="5" t="s">
        <v>158</v>
      </c>
      <c r="G1043" s="5" t="s">
        <v>349</v>
      </c>
    </row>
    <row r="1044" spans="2:7" x14ac:dyDescent="0.2">
      <c r="B1044" s="3">
        <v>2005</v>
      </c>
      <c r="C1044" s="35" t="s">
        <v>1639</v>
      </c>
      <c r="D1044" s="5" t="s">
        <v>306</v>
      </c>
      <c r="E1044" s="5" t="s">
        <v>315</v>
      </c>
      <c r="F1044" s="5" t="s">
        <v>110</v>
      </c>
      <c r="G1044" s="5" t="s">
        <v>110</v>
      </c>
    </row>
    <row r="1045" spans="2:7" x14ac:dyDescent="0.2">
      <c r="B1045" s="3">
        <v>2005</v>
      </c>
      <c r="C1045" s="35" t="s">
        <v>1640</v>
      </c>
      <c r="D1045" s="5" t="s">
        <v>87</v>
      </c>
      <c r="E1045" s="5" t="s">
        <v>242</v>
      </c>
      <c r="F1045" s="5" t="s">
        <v>236</v>
      </c>
      <c r="G1045" s="5" t="s">
        <v>349</v>
      </c>
    </row>
    <row r="1046" spans="2:7" x14ac:dyDescent="0.2">
      <c r="B1046" s="3">
        <v>2005</v>
      </c>
      <c r="C1046" s="35" t="s">
        <v>1641</v>
      </c>
      <c r="D1046" s="5" t="s">
        <v>87</v>
      </c>
      <c r="E1046" s="5" t="s">
        <v>95</v>
      </c>
      <c r="F1046" s="5" t="s">
        <v>174</v>
      </c>
      <c r="G1046" s="5" t="s">
        <v>349</v>
      </c>
    </row>
    <row r="1047" spans="2:7" x14ac:dyDescent="0.2">
      <c r="B1047" s="3">
        <v>2005</v>
      </c>
      <c r="C1047" s="35" t="s">
        <v>1642</v>
      </c>
      <c r="D1047" s="5" t="s">
        <v>87</v>
      </c>
      <c r="E1047" s="5" t="s">
        <v>95</v>
      </c>
      <c r="F1047" s="5" t="s">
        <v>194</v>
      </c>
      <c r="G1047" s="5" t="s">
        <v>367</v>
      </c>
    </row>
    <row r="1048" spans="2:7" x14ac:dyDescent="0.2">
      <c r="B1048" s="3">
        <v>2005</v>
      </c>
      <c r="C1048" s="35" t="s">
        <v>1643</v>
      </c>
      <c r="D1048" s="5" t="s">
        <v>87</v>
      </c>
      <c r="E1048" s="5" t="s">
        <v>95</v>
      </c>
      <c r="F1048" s="5" t="s">
        <v>169</v>
      </c>
      <c r="G1048" s="5" t="s">
        <v>165</v>
      </c>
    </row>
    <row r="1049" spans="2:7" x14ac:dyDescent="0.2">
      <c r="B1049" s="3">
        <v>2005</v>
      </c>
      <c r="C1049" s="35">
        <v>597260</v>
      </c>
      <c r="D1049" s="5" t="s">
        <v>87</v>
      </c>
      <c r="E1049" s="5" t="s">
        <v>95</v>
      </c>
      <c r="F1049" s="5" t="s">
        <v>169</v>
      </c>
      <c r="G1049" s="5" t="s">
        <v>170</v>
      </c>
    </row>
    <row r="1050" spans="2:7" x14ac:dyDescent="0.2">
      <c r="B1050" s="3">
        <v>2005</v>
      </c>
      <c r="C1050" s="35" t="s">
        <v>1644</v>
      </c>
      <c r="D1050" s="5" t="s">
        <v>87</v>
      </c>
      <c r="E1050" s="5" t="s">
        <v>95</v>
      </c>
      <c r="F1050" s="5" t="s">
        <v>174</v>
      </c>
      <c r="G1050" s="5" t="s">
        <v>187</v>
      </c>
    </row>
    <row r="1051" spans="2:7" x14ac:dyDescent="0.2">
      <c r="B1051" s="3">
        <v>2005</v>
      </c>
      <c r="C1051" s="35" t="s">
        <v>1645</v>
      </c>
      <c r="D1051" s="5" t="s">
        <v>87</v>
      </c>
      <c r="E1051" s="5" t="s">
        <v>95</v>
      </c>
      <c r="F1051" s="5" t="s">
        <v>222</v>
      </c>
      <c r="G1051" s="5" t="s">
        <v>349</v>
      </c>
    </row>
    <row r="1052" spans="2:7" x14ac:dyDescent="0.2">
      <c r="B1052" s="3">
        <v>2005</v>
      </c>
      <c r="C1052" s="35" t="s">
        <v>1646</v>
      </c>
      <c r="D1052" s="5" t="s">
        <v>87</v>
      </c>
      <c r="E1052" s="5" t="s">
        <v>95</v>
      </c>
      <c r="F1052" s="5" t="s">
        <v>194</v>
      </c>
      <c r="G1052" s="5" t="s">
        <v>207</v>
      </c>
    </row>
    <row r="1053" spans="2:7" x14ac:dyDescent="0.2">
      <c r="B1053" s="3">
        <v>2005</v>
      </c>
      <c r="C1053" s="35" t="s">
        <v>1647</v>
      </c>
      <c r="D1053" s="5" t="s">
        <v>87</v>
      </c>
      <c r="E1053" s="5" t="s">
        <v>242</v>
      </c>
      <c r="F1053" s="5" t="s">
        <v>301</v>
      </c>
      <c r="G1053" s="5" t="s">
        <v>252</v>
      </c>
    </row>
    <row r="1054" spans="2:7" x14ac:dyDescent="0.2">
      <c r="B1054" s="3">
        <v>2005</v>
      </c>
      <c r="C1054" s="35" t="s">
        <v>1648</v>
      </c>
      <c r="D1054" s="5" t="s">
        <v>87</v>
      </c>
      <c r="E1054" s="5" t="s">
        <v>95</v>
      </c>
      <c r="F1054" s="5" t="s">
        <v>222</v>
      </c>
      <c r="G1054" s="5" t="s">
        <v>224</v>
      </c>
    </row>
    <row r="1055" spans="2:7" x14ac:dyDescent="0.2">
      <c r="B1055" s="3">
        <v>2005</v>
      </c>
      <c r="C1055" s="35" t="s">
        <v>1649</v>
      </c>
      <c r="D1055" s="5" t="s">
        <v>87</v>
      </c>
      <c r="E1055" s="5" t="s">
        <v>95</v>
      </c>
      <c r="F1055" s="5" t="s">
        <v>229</v>
      </c>
      <c r="G1055" s="5" t="s">
        <v>231</v>
      </c>
    </row>
    <row r="1056" spans="2:7" x14ac:dyDescent="0.2">
      <c r="B1056" s="3">
        <v>2005</v>
      </c>
      <c r="C1056" s="35" t="s">
        <v>1650</v>
      </c>
      <c r="D1056" s="5" t="s">
        <v>306</v>
      </c>
      <c r="E1056" s="5" t="s">
        <v>315</v>
      </c>
      <c r="F1056" s="5" t="s">
        <v>317</v>
      </c>
      <c r="G1056" s="5" t="s">
        <v>321</v>
      </c>
    </row>
    <row r="1057" spans="2:7" x14ac:dyDescent="0.2">
      <c r="B1057" s="3">
        <v>2005</v>
      </c>
      <c r="C1057" s="35" t="s">
        <v>1651</v>
      </c>
      <c r="D1057" s="5" t="s">
        <v>306</v>
      </c>
      <c r="E1057" s="5" t="s">
        <v>315</v>
      </c>
      <c r="F1057" s="5" t="s">
        <v>317</v>
      </c>
      <c r="G1057" s="5" t="s">
        <v>329</v>
      </c>
    </row>
    <row r="1058" spans="2:7" x14ac:dyDescent="0.2">
      <c r="B1058" s="3">
        <v>2005</v>
      </c>
      <c r="C1058" s="35" t="s">
        <v>1652</v>
      </c>
      <c r="D1058" s="5" t="s">
        <v>87</v>
      </c>
      <c r="E1058" s="5" t="s">
        <v>242</v>
      </c>
      <c r="F1058" s="5" t="s">
        <v>260</v>
      </c>
      <c r="G1058" s="5" t="s">
        <v>280</v>
      </c>
    </row>
    <row r="1059" spans="2:7" x14ac:dyDescent="0.2">
      <c r="B1059" s="3">
        <v>2005</v>
      </c>
      <c r="C1059" s="35" t="s">
        <v>1653</v>
      </c>
      <c r="D1059" s="5" t="s">
        <v>87</v>
      </c>
      <c r="E1059" s="5" t="s">
        <v>242</v>
      </c>
      <c r="F1059" s="5" t="s">
        <v>260</v>
      </c>
      <c r="G1059" s="5" t="s">
        <v>270</v>
      </c>
    </row>
    <row r="1060" spans="2:7" x14ac:dyDescent="0.2">
      <c r="B1060" s="3">
        <v>2005</v>
      </c>
      <c r="C1060" s="35" t="s">
        <v>1654</v>
      </c>
      <c r="D1060" s="5" t="s">
        <v>87</v>
      </c>
      <c r="E1060" s="5" t="s">
        <v>242</v>
      </c>
      <c r="F1060" s="5" t="s">
        <v>260</v>
      </c>
      <c r="G1060" s="5" t="s">
        <v>283</v>
      </c>
    </row>
    <row r="1061" spans="2:7" x14ac:dyDescent="0.2">
      <c r="B1061" s="3">
        <v>2005</v>
      </c>
      <c r="C1061" s="35">
        <v>322000</v>
      </c>
      <c r="D1061" s="5" t="s">
        <v>87</v>
      </c>
      <c r="E1061" s="5" t="s">
        <v>95</v>
      </c>
      <c r="F1061" s="5" t="s">
        <v>162</v>
      </c>
      <c r="G1061" s="5" t="s">
        <v>167</v>
      </c>
    </row>
    <row r="1062" spans="2:7" x14ac:dyDescent="0.2">
      <c r="B1062" s="3">
        <v>2005</v>
      </c>
      <c r="C1062" s="35" t="s">
        <v>1655</v>
      </c>
      <c r="D1062" s="5" t="s">
        <v>87</v>
      </c>
      <c r="E1062" s="5" t="s">
        <v>95</v>
      </c>
      <c r="F1062" s="5" t="s">
        <v>107</v>
      </c>
      <c r="G1062" s="5" t="s">
        <v>107</v>
      </c>
    </row>
    <row r="1063" spans="2:7" x14ac:dyDescent="0.2">
      <c r="B1063" s="3">
        <v>2005</v>
      </c>
      <c r="C1063" s="35" t="s">
        <v>1656</v>
      </c>
      <c r="D1063" s="5" t="s">
        <v>306</v>
      </c>
      <c r="E1063" s="5" t="s">
        <v>315</v>
      </c>
      <c r="F1063" s="5" t="s">
        <v>317</v>
      </c>
      <c r="G1063" s="5" t="s">
        <v>333</v>
      </c>
    </row>
    <row r="1064" spans="2:7" x14ac:dyDescent="0.2">
      <c r="B1064" s="3">
        <v>2005</v>
      </c>
      <c r="C1064" s="35">
        <v>261980</v>
      </c>
      <c r="D1064" s="5" t="s">
        <v>306</v>
      </c>
      <c r="E1064" s="5" t="s">
        <v>315</v>
      </c>
      <c r="F1064" s="5" t="s">
        <v>317</v>
      </c>
      <c r="G1064" s="5" t="s">
        <v>322</v>
      </c>
    </row>
    <row r="1065" spans="2:7" x14ac:dyDescent="0.2">
      <c r="B1065" s="3">
        <v>2005</v>
      </c>
      <c r="C1065" s="35" t="s">
        <v>1657</v>
      </c>
      <c r="D1065" s="5" t="s">
        <v>87</v>
      </c>
      <c r="E1065" s="5" t="s">
        <v>95</v>
      </c>
      <c r="F1065" s="5" t="s">
        <v>169</v>
      </c>
      <c r="G1065" s="5" t="s">
        <v>171</v>
      </c>
    </row>
    <row r="1066" spans="2:7" x14ac:dyDescent="0.2">
      <c r="B1066" s="3">
        <v>2005</v>
      </c>
      <c r="C1066" s="35" t="s">
        <v>1658</v>
      </c>
      <c r="D1066" s="5" t="s">
        <v>87</v>
      </c>
      <c r="E1066" s="5" t="s">
        <v>95</v>
      </c>
      <c r="F1066" s="5" t="s">
        <v>123</v>
      </c>
      <c r="G1066" s="5" t="s">
        <v>132</v>
      </c>
    </row>
    <row r="1067" spans="2:7" x14ac:dyDescent="0.2">
      <c r="B1067" s="3">
        <v>2005</v>
      </c>
      <c r="C1067" s="35" t="s">
        <v>1659</v>
      </c>
      <c r="D1067" s="5" t="s">
        <v>87</v>
      </c>
      <c r="E1067" s="5" t="s">
        <v>95</v>
      </c>
      <c r="F1067" s="5" t="s">
        <v>109</v>
      </c>
      <c r="G1067" s="5" t="s">
        <v>109</v>
      </c>
    </row>
    <row r="1068" spans="2:7" x14ac:dyDescent="0.2">
      <c r="B1068" s="3">
        <v>2005</v>
      </c>
      <c r="C1068" s="35" t="s">
        <v>1660</v>
      </c>
      <c r="D1068" s="5" t="s">
        <v>87</v>
      </c>
      <c r="E1068" s="5" t="s">
        <v>95</v>
      </c>
      <c r="F1068" s="5" t="s">
        <v>194</v>
      </c>
      <c r="G1068" s="5" t="s">
        <v>366</v>
      </c>
    </row>
    <row r="1069" spans="2:7" x14ac:dyDescent="0.2">
      <c r="B1069" s="3">
        <v>2005</v>
      </c>
      <c r="C1069" s="35">
        <v>227932</v>
      </c>
      <c r="D1069" s="5" t="s">
        <v>87</v>
      </c>
      <c r="E1069" s="5" t="s">
        <v>95</v>
      </c>
      <c r="F1069" s="5" t="s">
        <v>123</v>
      </c>
      <c r="G1069" s="5" t="s">
        <v>379</v>
      </c>
    </row>
    <row r="1070" spans="2:7" x14ac:dyDescent="0.2">
      <c r="B1070" s="3">
        <v>2005</v>
      </c>
      <c r="C1070" s="35" t="s">
        <v>1661</v>
      </c>
      <c r="D1070" s="5" t="s">
        <v>87</v>
      </c>
      <c r="E1070" s="5" t="s">
        <v>242</v>
      </c>
      <c r="F1070" s="5" t="s">
        <v>260</v>
      </c>
      <c r="G1070" s="5" t="s">
        <v>291</v>
      </c>
    </row>
    <row r="1071" spans="2:7" x14ac:dyDescent="0.2">
      <c r="B1071" s="3">
        <v>2005</v>
      </c>
      <c r="C1071" s="35" t="s">
        <v>1662</v>
      </c>
      <c r="D1071" s="5" t="s">
        <v>87</v>
      </c>
      <c r="E1071" s="5" t="s">
        <v>95</v>
      </c>
      <c r="F1071" s="5" t="s">
        <v>229</v>
      </c>
      <c r="G1071" s="5" t="s">
        <v>383</v>
      </c>
    </row>
    <row r="1072" spans="2:7" x14ac:dyDescent="0.2">
      <c r="B1072" s="3">
        <v>2005</v>
      </c>
      <c r="C1072" s="35" t="s">
        <v>1663</v>
      </c>
      <c r="D1072" s="5" t="s">
        <v>87</v>
      </c>
      <c r="E1072" s="5" t="s">
        <v>95</v>
      </c>
      <c r="F1072" s="5" t="s">
        <v>174</v>
      </c>
      <c r="G1072" s="5" t="s">
        <v>181</v>
      </c>
    </row>
    <row r="1073" spans="2:7" x14ac:dyDescent="0.2">
      <c r="B1073" s="3">
        <v>2005</v>
      </c>
      <c r="C1073" s="35" t="s">
        <v>1664</v>
      </c>
      <c r="D1073" s="5" t="s">
        <v>87</v>
      </c>
      <c r="E1073" s="5" t="s">
        <v>95</v>
      </c>
      <c r="F1073" s="5" t="s">
        <v>174</v>
      </c>
      <c r="G1073" s="5" t="s">
        <v>182</v>
      </c>
    </row>
    <row r="1074" spans="2:7" x14ac:dyDescent="0.2">
      <c r="B1074" s="3">
        <v>2005</v>
      </c>
      <c r="C1074" s="35" t="s">
        <v>1665</v>
      </c>
      <c r="D1074" s="5" t="s">
        <v>87</v>
      </c>
      <c r="E1074" s="5" t="s">
        <v>95</v>
      </c>
      <c r="F1074" s="5" t="s">
        <v>174</v>
      </c>
      <c r="G1074" s="5" t="s">
        <v>191</v>
      </c>
    </row>
    <row r="1075" spans="2:7" x14ac:dyDescent="0.2">
      <c r="B1075" s="3">
        <v>2005</v>
      </c>
      <c r="C1075" s="35" t="s">
        <v>1666</v>
      </c>
      <c r="D1075" s="5" t="s">
        <v>87</v>
      </c>
      <c r="E1075" s="5" t="s">
        <v>95</v>
      </c>
      <c r="F1075" s="5" t="s">
        <v>237</v>
      </c>
      <c r="G1075" s="5" t="s">
        <v>349</v>
      </c>
    </row>
    <row r="1076" spans="2:7" x14ac:dyDescent="0.2">
      <c r="B1076" s="3">
        <v>2005</v>
      </c>
      <c r="C1076" s="35" t="s">
        <v>1667</v>
      </c>
      <c r="D1076" s="5" t="s">
        <v>87</v>
      </c>
      <c r="E1076" s="5" t="s">
        <v>95</v>
      </c>
      <c r="F1076" s="5" t="s">
        <v>123</v>
      </c>
      <c r="G1076" s="5" t="s">
        <v>155</v>
      </c>
    </row>
    <row r="1077" spans="2:7" x14ac:dyDescent="0.2">
      <c r="B1077" s="3">
        <v>2005</v>
      </c>
      <c r="C1077" s="35" t="s">
        <v>1668</v>
      </c>
      <c r="D1077" s="5" t="s">
        <v>87</v>
      </c>
      <c r="E1077" s="5" t="s">
        <v>95</v>
      </c>
      <c r="F1077" s="5" t="s">
        <v>174</v>
      </c>
      <c r="G1077" s="5" t="s">
        <v>178</v>
      </c>
    </row>
    <row r="1078" spans="2:7" x14ac:dyDescent="0.2">
      <c r="B1078" s="3">
        <v>2005</v>
      </c>
      <c r="C1078" s="35" t="s">
        <v>1669</v>
      </c>
      <c r="D1078" s="5" t="s">
        <v>306</v>
      </c>
      <c r="E1078" s="5" t="s">
        <v>315</v>
      </c>
      <c r="F1078" s="5" t="s">
        <v>115</v>
      </c>
      <c r="G1078" s="5" t="s">
        <v>118</v>
      </c>
    </row>
    <row r="1079" spans="2:7" x14ac:dyDescent="0.2">
      <c r="B1079" s="3">
        <v>2005</v>
      </c>
      <c r="C1079" s="35">
        <v>165000</v>
      </c>
      <c r="D1079" s="5" t="s">
        <v>87</v>
      </c>
      <c r="E1079" s="5" t="s">
        <v>95</v>
      </c>
      <c r="F1079" s="5" t="s">
        <v>162</v>
      </c>
      <c r="G1079" s="5" t="s">
        <v>170</v>
      </c>
    </row>
    <row r="1080" spans="2:7" x14ac:dyDescent="0.2">
      <c r="B1080" s="3">
        <v>2005</v>
      </c>
      <c r="C1080" s="35" t="s">
        <v>1670</v>
      </c>
      <c r="D1080" s="5" t="s">
        <v>87</v>
      </c>
      <c r="E1080" s="5" t="s">
        <v>242</v>
      </c>
      <c r="F1080" s="5" t="s">
        <v>301</v>
      </c>
      <c r="G1080" s="5" t="s">
        <v>302</v>
      </c>
    </row>
    <row r="1081" spans="2:7" x14ac:dyDescent="0.2">
      <c r="B1081" s="3">
        <v>2005</v>
      </c>
      <c r="C1081" s="35" t="s">
        <v>1671</v>
      </c>
      <c r="D1081" s="5" t="s">
        <v>87</v>
      </c>
      <c r="E1081" s="5" t="s">
        <v>95</v>
      </c>
      <c r="F1081" s="5" t="s">
        <v>169</v>
      </c>
      <c r="G1081" s="5" t="s">
        <v>166</v>
      </c>
    </row>
    <row r="1082" spans="2:7" x14ac:dyDescent="0.2">
      <c r="B1082" s="3">
        <v>2005</v>
      </c>
      <c r="C1082" s="35" t="s">
        <v>1672</v>
      </c>
      <c r="D1082" s="5" t="s">
        <v>87</v>
      </c>
      <c r="E1082" s="5" t="s">
        <v>95</v>
      </c>
      <c r="F1082" s="5" t="s">
        <v>162</v>
      </c>
      <c r="G1082" s="5" t="s">
        <v>164</v>
      </c>
    </row>
    <row r="1083" spans="2:7" x14ac:dyDescent="0.2">
      <c r="B1083" s="3">
        <v>2005</v>
      </c>
      <c r="C1083" s="35" t="s">
        <v>1673</v>
      </c>
      <c r="D1083" s="5" t="s">
        <v>87</v>
      </c>
      <c r="E1083" s="5" t="s">
        <v>95</v>
      </c>
      <c r="F1083" s="5" t="s">
        <v>174</v>
      </c>
      <c r="G1083" s="5" t="s">
        <v>365</v>
      </c>
    </row>
    <row r="1084" spans="2:7" x14ac:dyDescent="0.2">
      <c r="B1084" s="3">
        <v>2005</v>
      </c>
      <c r="C1084" s="35" t="s">
        <v>1674</v>
      </c>
      <c r="D1084" s="5" t="s">
        <v>87</v>
      </c>
      <c r="E1084" s="5" t="s">
        <v>95</v>
      </c>
      <c r="F1084" s="5" t="s">
        <v>174</v>
      </c>
      <c r="G1084" s="5" t="s">
        <v>192</v>
      </c>
    </row>
    <row r="1085" spans="2:7" x14ac:dyDescent="0.2">
      <c r="B1085" s="3">
        <v>2005</v>
      </c>
      <c r="C1085" s="35">
        <v>76600</v>
      </c>
      <c r="D1085" s="5" t="s">
        <v>306</v>
      </c>
      <c r="E1085" s="5" t="s">
        <v>311</v>
      </c>
      <c r="F1085" s="5" t="s">
        <v>359</v>
      </c>
      <c r="G1085" s="5" t="s">
        <v>375</v>
      </c>
    </row>
    <row r="1086" spans="2:7" x14ac:dyDescent="0.2">
      <c r="B1086" s="3">
        <v>2005</v>
      </c>
      <c r="C1086" s="35" t="s">
        <v>1675</v>
      </c>
      <c r="D1086" s="5" t="s">
        <v>87</v>
      </c>
      <c r="E1086" s="5" t="s">
        <v>95</v>
      </c>
      <c r="F1086" s="5" t="s">
        <v>101</v>
      </c>
      <c r="G1086" s="5" t="s">
        <v>102</v>
      </c>
    </row>
    <row r="1087" spans="2:7" x14ac:dyDescent="0.2">
      <c r="B1087" s="3">
        <v>2005</v>
      </c>
      <c r="C1087" s="35" t="s">
        <v>1676</v>
      </c>
      <c r="D1087" s="5" t="s">
        <v>87</v>
      </c>
      <c r="E1087" s="5" t="s">
        <v>242</v>
      </c>
      <c r="F1087" s="5" t="s">
        <v>260</v>
      </c>
      <c r="G1087" s="5" t="s">
        <v>275</v>
      </c>
    </row>
    <row r="1088" spans="2:7" x14ac:dyDescent="0.2">
      <c r="B1088" s="3">
        <v>2005</v>
      </c>
      <c r="C1088" s="35" t="s">
        <v>1677</v>
      </c>
      <c r="D1088" s="5" t="s">
        <v>87</v>
      </c>
      <c r="E1088" s="5" t="s">
        <v>95</v>
      </c>
      <c r="F1088" s="5" t="s">
        <v>194</v>
      </c>
      <c r="G1088" s="5" t="s">
        <v>204</v>
      </c>
    </row>
    <row r="1089" spans="2:7" x14ac:dyDescent="0.2">
      <c r="B1089" s="3">
        <v>2005</v>
      </c>
      <c r="C1089" s="35" t="s">
        <v>1678</v>
      </c>
      <c r="D1089" s="5" t="s">
        <v>87</v>
      </c>
      <c r="E1089" s="5" t="s">
        <v>95</v>
      </c>
      <c r="F1089" s="5" t="s">
        <v>174</v>
      </c>
      <c r="G1089" s="5" t="s">
        <v>352</v>
      </c>
    </row>
    <row r="1090" spans="2:7" x14ac:dyDescent="0.2">
      <c r="B1090" s="3">
        <v>2005</v>
      </c>
      <c r="C1090" s="35" t="s">
        <v>1679</v>
      </c>
      <c r="D1090" s="5" t="s">
        <v>87</v>
      </c>
      <c r="E1090" s="5" t="s">
        <v>95</v>
      </c>
      <c r="F1090" s="5" t="s">
        <v>174</v>
      </c>
      <c r="G1090" s="5" t="s">
        <v>190</v>
      </c>
    </row>
    <row r="1091" spans="2:7" x14ac:dyDescent="0.2">
      <c r="B1091" s="3">
        <v>2005</v>
      </c>
      <c r="C1091" s="35" t="s">
        <v>1680</v>
      </c>
      <c r="D1091" s="5" t="s">
        <v>306</v>
      </c>
      <c r="E1091" s="5" t="s">
        <v>315</v>
      </c>
      <c r="F1091" s="5" t="s">
        <v>359</v>
      </c>
      <c r="G1091" s="5" t="s">
        <v>375</v>
      </c>
    </row>
    <row r="1092" spans="2:7" x14ac:dyDescent="0.2">
      <c r="B1092" s="3">
        <v>2005</v>
      </c>
      <c r="C1092" s="35" t="s">
        <v>1681</v>
      </c>
      <c r="D1092" s="5" t="s">
        <v>87</v>
      </c>
      <c r="E1092" s="5" t="s">
        <v>95</v>
      </c>
      <c r="F1092" s="5" t="s">
        <v>123</v>
      </c>
      <c r="G1092" s="5" t="s">
        <v>136</v>
      </c>
    </row>
    <row r="1093" spans="2:7" x14ac:dyDescent="0.2">
      <c r="B1093" s="3">
        <v>2005</v>
      </c>
      <c r="C1093" s="35" t="s">
        <v>1682</v>
      </c>
      <c r="D1093" s="5" t="s">
        <v>87</v>
      </c>
      <c r="E1093" s="5" t="s">
        <v>95</v>
      </c>
      <c r="F1093" s="5" t="s">
        <v>123</v>
      </c>
      <c r="G1093" s="5" t="s">
        <v>135</v>
      </c>
    </row>
    <row r="1094" spans="2:7" x14ac:dyDescent="0.2">
      <c r="B1094" s="3">
        <v>2005</v>
      </c>
      <c r="C1094" s="35">
        <v>46505</v>
      </c>
      <c r="D1094" s="5" t="s">
        <v>306</v>
      </c>
      <c r="E1094" s="5" t="s">
        <v>315</v>
      </c>
      <c r="F1094" s="5" t="s">
        <v>339</v>
      </c>
      <c r="G1094" s="5" t="s">
        <v>349</v>
      </c>
    </row>
    <row r="1095" spans="2:7" x14ac:dyDescent="0.2">
      <c r="B1095" s="3">
        <v>2005</v>
      </c>
      <c r="C1095" s="35" t="s">
        <v>1683</v>
      </c>
      <c r="D1095" s="5" t="s">
        <v>87</v>
      </c>
      <c r="E1095" s="5" t="s">
        <v>242</v>
      </c>
      <c r="F1095" s="5" t="s">
        <v>260</v>
      </c>
      <c r="G1095" s="5" t="s">
        <v>269</v>
      </c>
    </row>
    <row r="1096" spans="2:7" x14ac:dyDescent="0.2">
      <c r="B1096" s="3">
        <v>2005</v>
      </c>
      <c r="C1096" s="35" t="s">
        <v>1684</v>
      </c>
      <c r="D1096" s="5" t="s">
        <v>87</v>
      </c>
      <c r="E1096" s="5" t="s">
        <v>242</v>
      </c>
      <c r="F1096" s="5" t="s">
        <v>226</v>
      </c>
      <c r="G1096" s="5" t="s">
        <v>373</v>
      </c>
    </row>
    <row r="1097" spans="2:7" x14ac:dyDescent="0.2">
      <c r="B1097" s="3">
        <v>2005</v>
      </c>
      <c r="C1097" s="35" t="s">
        <v>1685</v>
      </c>
      <c r="D1097" s="5" t="s">
        <v>87</v>
      </c>
      <c r="E1097" s="5" t="s">
        <v>95</v>
      </c>
      <c r="F1097" s="5" t="s">
        <v>194</v>
      </c>
      <c r="G1097" s="5" t="s">
        <v>202</v>
      </c>
    </row>
    <row r="1098" spans="2:7" x14ac:dyDescent="0.2">
      <c r="B1098" s="3">
        <v>2005</v>
      </c>
      <c r="C1098" s="35" t="s">
        <v>1686</v>
      </c>
      <c r="D1098" s="5" t="s">
        <v>306</v>
      </c>
      <c r="E1098" s="5" t="s">
        <v>315</v>
      </c>
      <c r="F1098" s="5" t="s">
        <v>317</v>
      </c>
      <c r="G1098" s="5" t="s">
        <v>362</v>
      </c>
    </row>
    <row r="1099" spans="2:7" x14ac:dyDescent="0.2">
      <c r="B1099" s="3">
        <v>2005</v>
      </c>
      <c r="C1099" s="35" t="s">
        <v>1687</v>
      </c>
      <c r="D1099" s="5" t="s">
        <v>87</v>
      </c>
      <c r="E1099" s="5" t="s">
        <v>88</v>
      </c>
      <c r="F1099" s="5" t="s">
        <v>92</v>
      </c>
      <c r="G1099" s="5" t="s">
        <v>93</v>
      </c>
    </row>
    <row r="1100" spans="2:7" x14ac:dyDescent="0.2">
      <c r="B1100" s="3">
        <v>2005</v>
      </c>
      <c r="C1100" s="35" t="s">
        <v>1688</v>
      </c>
      <c r="D1100" s="5" t="s">
        <v>87</v>
      </c>
      <c r="E1100" s="5" t="s">
        <v>95</v>
      </c>
      <c r="F1100" s="5" t="s">
        <v>174</v>
      </c>
      <c r="G1100" s="5" t="s">
        <v>189</v>
      </c>
    </row>
    <row r="1101" spans="2:7" x14ac:dyDescent="0.2">
      <c r="B1101" s="3">
        <v>2005</v>
      </c>
      <c r="C1101" s="35">
        <v>17800</v>
      </c>
      <c r="D1101" s="5" t="s">
        <v>306</v>
      </c>
      <c r="E1101" s="5" t="s">
        <v>315</v>
      </c>
      <c r="F1101" s="5" t="s">
        <v>317</v>
      </c>
      <c r="G1101" s="5" t="s">
        <v>335</v>
      </c>
    </row>
    <row r="1102" spans="2:7" x14ac:dyDescent="0.2">
      <c r="B1102" s="3">
        <v>2005</v>
      </c>
      <c r="C1102" s="35">
        <v>16000</v>
      </c>
      <c r="D1102" s="5" t="s">
        <v>87</v>
      </c>
      <c r="E1102" s="5" t="s">
        <v>95</v>
      </c>
      <c r="F1102" s="5" t="s">
        <v>194</v>
      </c>
      <c r="G1102" s="5" t="s">
        <v>382</v>
      </c>
    </row>
    <row r="1103" spans="2:7" x14ac:dyDescent="0.2">
      <c r="B1103" s="3">
        <v>2005</v>
      </c>
      <c r="C1103" s="35" t="s">
        <v>1689</v>
      </c>
      <c r="D1103" s="5" t="s">
        <v>87</v>
      </c>
      <c r="E1103" s="5" t="s">
        <v>95</v>
      </c>
      <c r="F1103" s="5" t="s">
        <v>174</v>
      </c>
      <c r="G1103" s="5" t="s">
        <v>175</v>
      </c>
    </row>
    <row r="1104" spans="2:7" x14ac:dyDescent="0.2">
      <c r="B1104" s="3">
        <v>2005</v>
      </c>
      <c r="C1104" s="35" t="s">
        <v>1690</v>
      </c>
      <c r="D1104" s="5" t="s">
        <v>87</v>
      </c>
      <c r="E1104" s="5" t="s">
        <v>95</v>
      </c>
      <c r="F1104" s="5" t="s">
        <v>123</v>
      </c>
      <c r="G1104" s="5" t="s">
        <v>380</v>
      </c>
    </row>
    <row r="1105" spans="2:7" x14ac:dyDescent="0.2">
      <c r="B1105" s="3">
        <v>2005</v>
      </c>
      <c r="C1105" s="35">
        <v>4950</v>
      </c>
      <c r="D1105" s="5" t="s">
        <v>87</v>
      </c>
      <c r="E1105" s="5" t="s">
        <v>242</v>
      </c>
      <c r="F1105" s="5" t="s">
        <v>250</v>
      </c>
      <c r="G1105" s="5" t="s">
        <v>253</v>
      </c>
    </row>
    <row r="1106" spans="2:7" x14ac:dyDescent="0.2">
      <c r="B1106" s="3">
        <v>2005</v>
      </c>
      <c r="C1106" s="35" t="s">
        <v>1691</v>
      </c>
      <c r="D1106" s="5" t="s">
        <v>87</v>
      </c>
      <c r="E1106" s="5" t="s">
        <v>95</v>
      </c>
      <c r="F1106" s="5" t="s">
        <v>174</v>
      </c>
      <c r="G1106" s="5" t="s">
        <v>179</v>
      </c>
    </row>
    <row r="1107" spans="2:7" x14ac:dyDescent="0.2">
      <c r="B1107" s="3">
        <v>2005</v>
      </c>
      <c r="C1107" s="35" t="s">
        <v>1692</v>
      </c>
      <c r="D1107" s="5" t="s">
        <v>87</v>
      </c>
      <c r="E1107" s="5" t="s">
        <v>95</v>
      </c>
      <c r="F1107" s="5" t="s">
        <v>115</v>
      </c>
      <c r="G1107" s="5" t="s">
        <v>119</v>
      </c>
    </row>
    <row r="1108" spans="2:7" x14ac:dyDescent="0.2">
      <c r="B1108" s="3">
        <v>2005</v>
      </c>
      <c r="C1108" s="35">
        <v>2300</v>
      </c>
      <c r="D1108" s="5" t="s">
        <v>87</v>
      </c>
      <c r="E1108" s="5" t="s">
        <v>95</v>
      </c>
      <c r="F1108" s="5" t="s">
        <v>115</v>
      </c>
      <c r="G1108" s="5" t="s">
        <v>378</v>
      </c>
    </row>
    <row r="1109" spans="2:7" x14ac:dyDescent="0.2">
      <c r="B1109" s="3">
        <v>2005</v>
      </c>
      <c r="C1109" s="35" t="s">
        <v>1693</v>
      </c>
      <c r="D1109" s="5" t="s">
        <v>87</v>
      </c>
      <c r="E1109" s="5" t="s">
        <v>95</v>
      </c>
      <c r="F1109" s="5" t="s">
        <v>123</v>
      </c>
      <c r="G1109" s="5" t="s">
        <v>124</v>
      </c>
    </row>
    <row r="1110" spans="2:7" x14ac:dyDescent="0.2">
      <c r="B1110" s="3">
        <v>2005</v>
      </c>
      <c r="C1110" s="35" t="s">
        <v>1694</v>
      </c>
      <c r="D1110" s="5" t="s">
        <v>306</v>
      </c>
      <c r="E1110" s="5" t="s">
        <v>315</v>
      </c>
      <c r="F1110" s="5" t="s">
        <v>194</v>
      </c>
      <c r="G1110" s="5" t="s">
        <v>179</v>
      </c>
    </row>
    <row r="1111" spans="2:7" x14ac:dyDescent="0.2">
      <c r="B1111" s="3">
        <v>2005</v>
      </c>
      <c r="C1111" s="35">
        <v>660</v>
      </c>
      <c r="D1111" s="5" t="s">
        <v>87</v>
      </c>
      <c r="E1111" s="5" t="s">
        <v>95</v>
      </c>
      <c r="F1111" s="5" t="s">
        <v>115</v>
      </c>
      <c r="G1111" s="5" t="s">
        <v>117</v>
      </c>
    </row>
    <row r="1112" spans="2:7" x14ac:dyDescent="0.2">
      <c r="B1112" s="3">
        <v>2005</v>
      </c>
      <c r="C1112" s="35">
        <v>599</v>
      </c>
      <c r="D1112" s="5" t="s">
        <v>306</v>
      </c>
      <c r="E1112" s="5" t="s">
        <v>315</v>
      </c>
      <c r="F1112" s="5" t="s">
        <v>194</v>
      </c>
      <c r="G1112" s="5" t="s">
        <v>213</v>
      </c>
    </row>
    <row r="1113" spans="2:7" x14ac:dyDescent="0.2">
      <c r="B1113" s="3">
        <v>2005</v>
      </c>
      <c r="C1113" s="35" t="s">
        <v>1695</v>
      </c>
      <c r="D1113" s="5" t="s">
        <v>87</v>
      </c>
      <c r="E1113" s="5" t="s">
        <v>95</v>
      </c>
      <c r="F1113" s="5" t="s">
        <v>101</v>
      </c>
      <c r="G1113" s="5" t="s">
        <v>101</v>
      </c>
    </row>
    <row r="1114" spans="2:7" x14ac:dyDescent="0.2">
      <c r="B1114" s="3">
        <v>2005</v>
      </c>
      <c r="C1114" s="35">
        <v>0</v>
      </c>
      <c r="D1114" s="5" t="s">
        <v>87</v>
      </c>
      <c r="E1114" s="5" t="s">
        <v>95</v>
      </c>
      <c r="F1114" s="5" t="s">
        <v>169</v>
      </c>
      <c r="G1114" s="5" t="s">
        <v>173</v>
      </c>
    </row>
    <row r="1115" spans="2:7" x14ac:dyDescent="0.2">
      <c r="B1115" s="3">
        <v>2005</v>
      </c>
      <c r="C1115" s="35">
        <v>0</v>
      </c>
      <c r="D1115" s="5" t="s">
        <v>306</v>
      </c>
      <c r="E1115" s="5" t="s">
        <v>315</v>
      </c>
      <c r="F1115" s="5" t="s">
        <v>317</v>
      </c>
      <c r="G1115" s="5" t="s">
        <v>319</v>
      </c>
    </row>
    <row r="1116" spans="2:7" x14ac:dyDescent="0.2">
      <c r="B1116" s="3">
        <v>2006</v>
      </c>
      <c r="C1116" s="35" t="s">
        <v>1696</v>
      </c>
      <c r="D1116" s="5" t="s">
        <v>87</v>
      </c>
      <c r="E1116" s="5" t="s">
        <v>95</v>
      </c>
      <c r="F1116" s="5" t="s">
        <v>113</v>
      </c>
      <c r="G1116" s="5" t="s">
        <v>113</v>
      </c>
    </row>
    <row r="1117" spans="2:7" x14ac:dyDescent="0.2">
      <c r="B1117" s="3">
        <v>2006</v>
      </c>
      <c r="C1117" s="35" t="s">
        <v>1697</v>
      </c>
      <c r="D1117" s="5" t="s">
        <v>87</v>
      </c>
      <c r="E1117" s="5" t="s">
        <v>242</v>
      </c>
      <c r="F1117" s="5" t="s">
        <v>96</v>
      </c>
      <c r="G1117" s="5" t="s">
        <v>98</v>
      </c>
    </row>
    <row r="1118" spans="2:7" x14ac:dyDescent="0.2">
      <c r="B1118" s="3">
        <v>2006</v>
      </c>
      <c r="C1118" s="35" t="s">
        <v>1698</v>
      </c>
      <c r="D1118" s="5" t="s">
        <v>87</v>
      </c>
      <c r="E1118" s="5" t="s">
        <v>242</v>
      </c>
      <c r="F1118" s="5" t="s">
        <v>260</v>
      </c>
      <c r="G1118" s="5" t="s">
        <v>299</v>
      </c>
    </row>
    <row r="1119" spans="2:7" x14ac:dyDescent="0.2">
      <c r="B1119" s="3">
        <v>2006</v>
      </c>
      <c r="C1119" s="35" t="s">
        <v>1699</v>
      </c>
      <c r="D1119" s="5" t="s">
        <v>87</v>
      </c>
      <c r="E1119" s="5" t="s">
        <v>88</v>
      </c>
      <c r="F1119" s="5" t="s">
        <v>89</v>
      </c>
      <c r="G1119" s="5" t="s">
        <v>91</v>
      </c>
    </row>
    <row r="1120" spans="2:7" x14ac:dyDescent="0.2">
      <c r="B1120" s="3">
        <v>2006</v>
      </c>
      <c r="C1120" s="35" t="s">
        <v>1700</v>
      </c>
      <c r="D1120" s="5" t="s">
        <v>306</v>
      </c>
      <c r="E1120" s="5" t="s">
        <v>315</v>
      </c>
      <c r="F1120" s="5" t="s">
        <v>339</v>
      </c>
      <c r="G1120" s="5" t="s">
        <v>344</v>
      </c>
    </row>
    <row r="1121" spans="2:7" x14ac:dyDescent="0.2">
      <c r="B1121" s="3">
        <v>2006</v>
      </c>
      <c r="C1121" s="35" t="s">
        <v>1701</v>
      </c>
      <c r="D1121" s="5" t="s">
        <v>87</v>
      </c>
      <c r="E1121" s="5" t="s">
        <v>242</v>
      </c>
      <c r="F1121" s="5" t="s">
        <v>301</v>
      </c>
      <c r="G1121" s="5" t="s">
        <v>304</v>
      </c>
    </row>
    <row r="1122" spans="2:7" x14ac:dyDescent="0.2">
      <c r="B1122" s="3">
        <v>2006</v>
      </c>
      <c r="C1122" s="35" t="s">
        <v>1702</v>
      </c>
      <c r="D1122" s="5" t="s">
        <v>87</v>
      </c>
      <c r="E1122" s="5" t="s">
        <v>242</v>
      </c>
      <c r="F1122" s="5" t="s">
        <v>96</v>
      </c>
      <c r="G1122" s="5" t="s">
        <v>245</v>
      </c>
    </row>
    <row r="1123" spans="2:7" x14ac:dyDescent="0.2">
      <c r="B1123" s="3">
        <v>2006</v>
      </c>
      <c r="C1123" s="35" t="s">
        <v>1703</v>
      </c>
      <c r="D1123" s="5" t="s">
        <v>87</v>
      </c>
      <c r="E1123" s="5" t="s">
        <v>95</v>
      </c>
      <c r="F1123" s="5" t="s">
        <v>226</v>
      </c>
      <c r="G1123" s="5" t="s">
        <v>228</v>
      </c>
    </row>
    <row r="1124" spans="2:7" x14ac:dyDescent="0.2">
      <c r="B1124" s="3">
        <v>2006</v>
      </c>
      <c r="C1124" s="35" t="s">
        <v>1704</v>
      </c>
      <c r="D1124" s="5" t="s">
        <v>87</v>
      </c>
      <c r="E1124" s="5" t="s">
        <v>242</v>
      </c>
      <c r="F1124" s="5" t="s">
        <v>260</v>
      </c>
      <c r="G1124" s="5" t="s">
        <v>264</v>
      </c>
    </row>
    <row r="1125" spans="2:7" x14ac:dyDescent="0.2">
      <c r="B1125" s="3">
        <v>2006</v>
      </c>
      <c r="C1125" s="35" t="s">
        <v>1705</v>
      </c>
      <c r="D1125" s="5" t="s">
        <v>87</v>
      </c>
      <c r="E1125" s="5" t="s">
        <v>242</v>
      </c>
      <c r="F1125" s="5" t="s">
        <v>247</v>
      </c>
      <c r="G1125" s="5" t="s">
        <v>248</v>
      </c>
    </row>
    <row r="1126" spans="2:7" x14ac:dyDescent="0.2">
      <c r="B1126" s="3">
        <v>2006</v>
      </c>
      <c r="C1126" s="35" t="s">
        <v>1706</v>
      </c>
      <c r="D1126" s="5" t="s">
        <v>306</v>
      </c>
      <c r="E1126" s="5" t="s">
        <v>315</v>
      </c>
      <c r="F1126" s="5" t="s">
        <v>316</v>
      </c>
      <c r="G1126" s="5" t="s">
        <v>316</v>
      </c>
    </row>
    <row r="1127" spans="2:7" x14ac:dyDescent="0.2">
      <c r="B1127" s="3">
        <v>2006</v>
      </c>
      <c r="C1127" s="35" t="s">
        <v>1707</v>
      </c>
      <c r="D1127" s="5" t="s">
        <v>306</v>
      </c>
      <c r="E1127" s="5" t="s">
        <v>311</v>
      </c>
      <c r="F1127" s="5" t="s">
        <v>313</v>
      </c>
      <c r="G1127" s="5" t="s">
        <v>390</v>
      </c>
    </row>
    <row r="1128" spans="2:7" x14ac:dyDescent="0.2">
      <c r="B1128" s="3">
        <v>2006</v>
      </c>
      <c r="C1128" s="35" t="s">
        <v>1708</v>
      </c>
      <c r="D1128" s="5" t="s">
        <v>306</v>
      </c>
      <c r="E1128" s="5" t="s">
        <v>315</v>
      </c>
      <c r="F1128" s="5" t="s">
        <v>339</v>
      </c>
      <c r="G1128" s="5" t="s">
        <v>345</v>
      </c>
    </row>
    <row r="1129" spans="2:7" x14ac:dyDescent="0.2">
      <c r="B1129" s="3">
        <v>2006</v>
      </c>
      <c r="C1129" s="35" t="s">
        <v>1709</v>
      </c>
      <c r="D1129" s="5" t="s">
        <v>87</v>
      </c>
      <c r="E1129" s="5" t="s">
        <v>95</v>
      </c>
      <c r="F1129" s="5" t="s">
        <v>194</v>
      </c>
      <c r="G1129" s="5" t="s">
        <v>214</v>
      </c>
    </row>
    <row r="1130" spans="2:7" x14ac:dyDescent="0.2">
      <c r="B1130" s="3">
        <v>2006</v>
      </c>
      <c r="C1130" s="35" t="s">
        <v>1710</v>
      </c>
      <c r="D1130" s="5" t="s">
        <v>87</v>
      </c>
      <c r="E1130" s="5" t="s">
        <v>242</v>
      </c>
      <c r="F1130" s="5" t="s">
        <v>260</v>
      </c>
      <c r="G1130" s="5" t="s">
        <v>281</v>
      </c>
    </row>
    <row r="1131" spans="2:7" x14ac:dyDescent="0.2">
      <c r="B1131" s="3">
        <v>2006</v>
      </c>
      <c r="C1131" s="35" t="s">
        <v>1711</v>
      </c>
      <c r="D1131" s="5" t="s">
        <v>306</v>
      </c>
      <c r="E1131" s="5" t="s">
        <v>307</v>
      </c>
      <c r="F1131" s="5" t="s">
        <v>308</v>
      </c>
      <c r="G1131" s="5" t="s">
        <v>310</v>
      </c>
    </row>
    <row r="1132" spans="2:7" x14ac:dyDescent="0.2">
      <c r="B1132" s="3">
        <v>2006</v>
      </c>
      <c r="C1132" s="35" t="s">
        <v>1712</v>
      </c>
      <c r="D1132" s="5" t="s">
        <v>87</v>
      </c>
      <c r="E1132" s="5" t="s">
        <v>242</v>
      </c>
      <c r="F1132" s="5" t="s">
        <v>260</v>
      </c>
      <c r="G1132" s="5" t="s">
        <v>278</v>
      </c>
    </row>
    <row r="1133" spans="2:7" x14ac:dyDescent="0.2">
      <c r="B1133" s="3">
        <v>2006</v>
      </c>
      <c r="C1133" s="35" t="s">
        <v>1713</v>
      </c>
      <c r="D1133" s="5" t="s">
        <v>87</v>
      </c>
      <c r="E1133" s="5" t="s">
        <v>242</v>
      </c>
      <c r="F1133" s="5" t="s">
        <v>110</v>
      </c>
      <c r="G1133" s="5" t="s">
        <v>110</v>
      </c>
    </row>
    <row r="1134" spans="2:7" x14ac:dyDescent="0.2">
      <c r="B1134" s="3">
        <v>2006</v>
      </c>
      <c r="C1134" s="35" t="s">
        <v>1714</v>
      </c>
      <c r="D1134" s="5" t="s">
        <v>87</v>
      </c>
      <c r="E1134" s="5" t="s">
        <v>242</v>
      </c>
      <c r="F1134" s="5" t="s">
        <v>260</v>
      </c>
      <c r="G1134" s="5" t="s">
        <v>265</v>
      </c>
    </row>
    <row r="1135" spans="2:7" x14ac:dyDescent="0.2">
      <c r="B1135" s="3">
        <v>2006</v>
      </c>
      <c r="C1135" s="35" t="s">
        <v>1715</v>
      </c>
      <c r="D1135" s="5" t="s">
        <v>87</v>
      </c>
      <c r="E1135" s="5" t="s">
        <v>242</v>
      </c>
      <c r="F1135" s="5" t="s">
        <v>301</v>
      </c>
      <c r="G1135" s="5" t="s">
        <v>264</v>
      </c>
    </row>
    <row r="1136" spans="2:7" x14ac:dyDescent="0.2">
      <c r="B1136" s="3">
        <v>2006</v>
      </c>
      <c r="C1136" s="35" t="s">
        <v>1716</v>
      </c>
      <c r="D1136" s="5" t="s">
        <v>87</v>
      </c>
      <c r="E1136" s="5" t="s">
        <v>242</v>
      </c>
      <c r="F1136" s="5" t="s">
        <v>247</v>
      </c>
      <c r="G1136" s="5" t="s">
        <v>249</v>
      </c>
    </row>
    <row r="1137" spans="2:7" x14ac:dyDescent="0.2">
      <c r="B1137" s="3">
        <v>2006</v>
      </c>
      <c r="C1137" s="35" t="s">
        <v>1717</v>
      </c>
      <c r="D1137" s="5" t="s">
        <v>87</v>
      </c>
      <c r="E1137" s="5" t="s">
        <v>95</v>
      </c>
      <c r="F1137" s="5" t="s">
        <v>241</v>
      </c>
      <c r="G1137" s="5" t="s">
        <v>241</v>
      </c>
    </row>
    <row r="1138" spans="2:7" x14ac:dyDescent="0.2">
      <c r="B1138" s="3">
        <v>2006</v>
      </c>
      <c r="C1138" s="35" t="s">
        <v>1718</v>
      </c>
      <c r="D1138" s="5" t="s">
        <v>87</v>
      </c>
      <c r="E1138" s="5" t="s">
        <v>95</v>
      </c>
      <c r="F1138" s="5" t="s">
        <v>194</v>
      </c>
      <c r="G1138" s="5" t="s">
        <v>215</v>
      </c>
    </row>
    <row r="1139" spans="2:7" x14ac:dyDescent="0.2">
      <c r="B1139" s="3">
        <v>2006</v>
      </c>
      <c r="C1139" s="35" t="s">
        <v>1719</v>
      </c>
      <c r="D1139" s="5" t="s">
        <v>87</v>
      </c>
      <c r="E1139" s="5" t="s">
        <v>95</v>
      </c>
      <c r="F1139" s="5" t="s">
        <v>194</v>
      </c>
      <c r="G1139" s="5" t="s">
        <v>201</v>
      </c>
    </row>
    <row r="1140" spans="2:7" x14ac:dyDescent="0.2">
      <c r="B1140" s="3">
        <v>2006</v>
      </c>
      <c r="C1140" s="35" t="s">
        <v>1720</v>
      </c>
      <c r="D1140" s="5" t="s">
        <v>87</v>
      </c>
      <c r="E1140" s="5" t="s">
        <v>95</v>
      </c>
      <c r="F1140" s="5" t="s">
        <v>123</v>
      </c>
      <c r="G1140" s="5" t="s">
        <v>151</v>
      </c>
    </row>
    <row r="1141" spans="2:7" x14ac:dyDescent="0.2">
      <c r="B1141" s="3">
        <v>2006</v>
      </c>
      <c r="C1141" s="35" t="s">
        <v>1721</v>
      </c>
      <c r="D1141" s="5" t="s">
        <v>87</v>
      </c>
      <c r="E1141" s="5" t="s">
        <v>95</v>
      </c>
      <c r="F1141" s="5" t="s">
        <v>120</v>
      </c>
      <c r="G1141" s="5" t="s">
        <v>121</v>
      </c>
    </row>
    <row r="1142" spans="2:7" x14ac:dyDescent="0.2">
      <c r="B1142" s="3">
        <v>2006</v>
      </c>
      <c r="C1142" s="35" t="s">
        <v>1722</v>
      </c>
      <c r="D1142" s="5" t="s">
        <v>87</v>
      </c>
      <c r="E1142" s="5" t="s">
        <v>95</v>
      </c>
      <c r="F1142" s="5" t="s">
        <v>159</v>
      </c>
      <c r="G1142" s="5" t="s">
        <v>160</v>
      </c>
    </row>
    <row r="1143" spans="2:7" x14ac:dyDescent="0.2">
      <c r="B1143" s="3">
        <v>2006</v>
      </c>
      <c r="C1143" s="35" t="s">
        <v>1723</v>
      </c>
      <c r="D1143" s="5" t="s">
        <v>87</v>
      </c>
      <c r="E1143" s="5" t="s">
        <v>95</v>
      </c>
      <c r="F1143" s="5" t="s">
        <v>108</v>
      </c>
      <c r="G1143" s="5" t="s">
        <v>108</v>
      </c>
    </row>
    <row r="1144" spans="2:7" x14ac:dyDescent="0.2">
      <c r="B1144" s="3">
        <v>2006</v>
      </c>
      <c r="C1144" s="35" t="s">
        <v>1724</v>
      </c>
      <c r="D1144" s="5" t="s">
        <v>87</v>
      </c>
      <c r="E1144" s="5" t="s">
        <v>95</v>
      </c>
      <c r="F1144" s="5" t="s">
        <v>158</v>
      </c>
      <c r="G1144" s="5" t="s">
        <v>158</v>
      </c>
    </row>
    <row r="1145" spans="2:7" x14ac:dyDescent="0.2">
      <c r="B1145" s="3">
        <v>2006</v>
      </c>
      <c r="C1145" s="35" t="s">
        <v>1725</v>
      </c>
      <c r="D1145" s="5" t="s">
        <v>87</v>
      </c>
      <c r="E1145" s="5" t="s">
        <v>242</v>
      </c>
      <c r="F1145" s="5" t="s">
        <v>260</v>
      </c>
      <c r="G1145" s="5" t="s">
        <v>389</v>
      </c>
    </row>
    <row r="1146" spans="2:7" x14ac:dyDescent="0.2">
      <c r="B1146" s="3">
        <v>2006</v>
      </c>
      <c r="C1146" s="35" t="s">
        <v>1726</v>
      </c>
      <c r="D1146" s="5" t="s">
        <v>306</v>
      </c>
      <c r="E1146" s="5" t="s">
        <v>315</v>
      </c>
      <c r="F1146" s="5" t="s">
        <v>317</v>
      </c>
      <c r="G1146" s="5" t="s">
        <v>338</v>
      </c>
    </row>
    <row r="1147" spans="2:7" x14ac:dyDescent="0.2">
      <c r="B1147" s="3">
        <v>2006</v>
      </c>
      <c r="C1147" s="35" t="s">
        <v>1727</v>
      </c>
      <c r="D1147" s="5" t="s">
        <v>87</v>
      </c>
      <c r="E1147" s="5" t="s">
        <v>242</v>
      </c>
      <c r="F1147" s="5" t="s">
        <v>96</v>
      </c>
      <c r="G1147" s="5" t="s">
        <v>244</v>
      </c>
    </row>
    <row r="1148" spans="2:7" x14ac:dyDescent="0.2">
      <c r="B1148" s="3">
        <v>2006</v>
      </c>
      <c r="C1148" s="35" t="s">
        <v>1728</v>
      </c>
      <c r="D1148" s="5" t="s">
        <v>87</v>
      </c>
      <c r="E1148" s="5" t="s">
        <v>242</v>
      </c>
      <c r="F1148" s="5" t="s">
        <v>260</v>
      </c>
      <c r="G1148" s="5" t="s">
        <v>298</v>
      </c>
    </row>
    <row r="1149" spans="2:7" x14ac:dyDescent="0.2">
      <c r="B1149" s="3">
        <v>2006</v>
      </c>
      <c r="C1149" s="35" t="s">
        <v>1729</v>
      </c>
      <c r="D1149" s="5" t="s">
        <v>306</v>
      </c>
      <c r="E1149" s="5" t="s">
        <v>315</v>
      </c>
      <c r="F1149" s="5" t="s">
        <v>339</v>
      </c>
      <c r="G1149" s="5" t="s">
        <v>376</v>
      </c>
    </row>
    <row r="1150" spans="2:7" x14ac:dyDescent="0.2">
      <c r="B1150" s="3">
        <v>2006</v>
      </c>
      <c r="C1150" s="35" t="s">
        <v>1730</v>
      </c>
      <c r="D1150" s="5" t="s">
        <v>87</v>
      </c>
      <c r="E1150" s="5" t="s">
        <v>242</v>
      </c>
      <c r="F1150" s="5" t="s">
        <v>260</v>
      </c>
      <c r="G1150" s="5" t="s">
        <v>261</v>
      </c>
    </row>
    <row r="1151" spans="2:7" x14ac:dyDescent="0.2">
      <c r="B1151" s="3">
        <v>2006</v>
      </c>
      <c r="C1151" s="35" t="s">
        <v>1731</v>
      </c>
      <c r="D1151" s="5" t="s">
        <v>87</v>
      </c>
      <c r="E1151" s="5" t="s">
        <v>95</v>
      </c>
      <c r="F1151" s="5" t="s">
        <v>226</v>
      </c>
      <c r="G1151" s="5" t="s">
        <v>258</v>
      </c>
    </row>
    <row r="1152" spans="2:7" x14ac:dyDescent="0.2">
      <c r="B1152" s="3">
        <v>2006</v>
      </c>
      <c r="C1152" s="35" t="s">
        <v>1732</v>
      </c>
      <c r="D1152" s="5" t="s">
        <v>306</v>
      </c>
      <c r="E1152" s="5" t="s">
        <v>307</v>
      </c>
      <c r="F1152" s="5" t="s">
        <v>308</v>
      </c>
      <c r="G1152" s="5" t="s">
        <v>309</v>
      </c>
    </row>
    <row r="1153" spans="2:7" x14ac:dyDescent="0.2">
      <c r="B1153" s="3">
        <v>2006</v>
      </c>
      <c r="C1153" s="35" t="s">
        <v>1733</v>
      </c>
      <c r="D1153" s="5" t="s">
        <v>87</v>
      </c>
      <c r="E1153" s="5" t="s">
        <v>95</v>
      </c>
      <c r="F1153" s="5" t="s">
        <v>120</v>
      </c>
      <c r="G1153" s="5" t="s">
        <v>122</v>
      </c>
    </row>
    <row r="1154" spans="2:7" x14ac:dyDescent="0.2">
      <c r="B1154" s="3">
        <v>2006</v>
      </c>
      <c r="C1154" s="35">
        <v>100936950</v>
      </c>
      <c r="D1154" s="5" t="s">
        <v>87</v>
      </c>
      <c r="E1154" s="5" t="s">
        <v>242</v>
      </c>
      <c r="F1154" s="5" t="s">
        <v>260</v>
      </c>
      <c r="G1154" s="5" t="s">
        <v>273</v>
      </c>
    </row>
    <row r="1155" spans="2:7" x14ac:dyDescent="0.2">
      <c r="B1155" s="3">
        <v>2006</v>
      </c>
      <c r="C1155" s="35" t="s">
        <v>1734</v>
      </c>
      <c r="D1155" s="5" t="s">
        <v>306</v>
      </c>
      <c r="E1155" s="5" t="s">
        <v>311</v>
      </c>
      <c r="F1155" s="5" t="s">
        <v>313</v>
      </c>
      <c r="G1155" s="5" t="s">
        <v>313</v>
      </c>
    </row>
    <row r="1156" spans="2:7" x14ac:dyDescent="0.2">
      <c r="B1156" s="3">
        <v>2006</v>
      </c>
      <c r="C1156" s="35" t="s">
        <v>1735</v>
      </c>
      <c r="D1156" s="5" t="s">
        <v>87</v>
      </c>
      <c r="E1156" s="5" t="s">
        <v>242</v>
      </c>
      <c r="F1156" s="5" t="s">
        <v>301</v>
      </c>
      <c r="G1156" s="5" t="s">
        <v>281</v>
      </c>
    </row>
    <row r="1157" spans="2:7" x14ac:dyDescent="0.2">
      <c r="B1157" s="3">
        <v>2006</v>
      </c>
      <c r="C1157" s="35" t="s">
        <v>1736</v>
      </c>
      <c r="D1157" s="5" t="s">
        <v>87</v>
      </c>
      <c r="E1157" s="5" t="s">
        <v>95</v>
      </c>
      <c r="F1157" s="5" t="s">
        <v>194</v>
      </c>
      <c r="G1157" s="5" t="s">
        <v>356</v>
      </c>
    </row>
    <row r="1158" spans="2:7" x14ac:dyDescent="0.2">
      <c r="B1158" s="3">
        <v>2006</v>
      </c>
      <c r="C1158" s="35" t="s">
        <v>1737</v>
      </c>
      <c r="D1158" s="5" t="s">
        <v>87</v>
      </c>
      <c r="E1158" s="5" t="s">
        <v>95</v>
      </c>
      <c r="F1158" s="5" t="s">
        <v>159</v>
      </c>
      <c r="G1158" s="5" t="s">
        <v>381</v>
      </c>
    </row>
    <row r="1159" spans="2:7" x14ac:dyDescent="0.2">
      <c r="B1159" s="3">
        <v>2006</v>
      </c>
      <c r="C1159" s="35" t="s">
        <v>1738</v>
      </c>
      <c r="D1159" s="5" t="s">
        <v>87</v>
      </c>
      <c r="E1159" s="5" t="s">
        <v>95</v>
      </c>
      <c r="F1159" s="5" t="s">
        <v>194</v>
      </c>
      <c r="G1159" s="5" t="s">
        <v>182</v>
      </c>
    </row>
    <row r="1160" spans="2:7" x14ac:dyDescent="0.2">
      <c r="B1160" s="3">
        <v>2006</v>
      </c>
      <c r="C1160" s="35" t="s">
        <v>1739</v>
      </c>
      <c r="D1160" s="5" t="s">
        <v>87</v>
      </c>
      <c r="E1160" s="5" t="s">
        <v>95</v>
      </c>
      <c r="F1160" s="5" t="s">
        <v>194</v>
      </c>
      <c r="G1160" s="5" t="s">
        <v>217</v>
      </c>
    </row>
    <row r="1161" spans="2:7" x14ac:dyDescent="0.2">
      <c r="B1161" s="3">
        <v>2006</v>
      </c>
      <c r="C1161" s="35" t="s">
        <v>1740</v>
      </c>
      <c r="D1161" s="5" t="s">
        <v>87</v>
      </c>
      <c r="E1161" s="5" t="s">
        <v>95</v>
      </c>
      <c r="F1161" s="5" t="s">
        <v>236</v>
      </c>
      <c r="G1161" s="5" t="s">
        <v>358</v>
      </c>
    </row>
    <row r="1162" spans="2:7" x14ac:dyDescent="0.2">
      <c r="B1162" s="3">
        <v>2006</v>
      </c>
      <c r="C1162" s="35" t="s">
        <v>1741</v>
      </c>
      <c r="D1162" s="5" t="s">
        <v>87</v>
      </c>
      <c r="E1162" s="5" t="s">
        <v>242</v>
      </c>
      <c r="F1162" s="5" t="s">
        <v>260</v>
      </c>
      <c r="G1162" s="5" t="s">
        <v>349</v>
      </c>
    </row>
    <row r="1163" spans="2:7" x14ac:dyDescent="0.2">
      <c r="B1163" s="3">
        <v>2006</v>
      </c>
      <c r="C1163" s="35" t="s">
        <v>1742</v>
      </c>
      <c r="D1163" s="5" t="s">
        <v>306</v>
      </c>
      <c r="E1163" s="5" t="s">
        <v>315</v>
      </c>
      <c r="F1163" s="5" t="s">
        <v>317</v>
      </c>
      <c r="G1163" s="5" t="s">
        <v>324</v>
      </c>
    </row>
    <row r="1164" spans="2:7" x14ac:dyDescent="0.2">
      <c r="B1164" s="3">
        <v>2006</v>
      </c>
      <c r="C1164" s="35" t="s">
        <v>1743</v>
      </c>
      <c r="D1164" s="5" t="s">
        <v>87</v>
      </c>
      <c r="E1164" s="5" t="s">
        <v>95</v>
      </c>
      <c r="F1164" s="5" t="s">
        <v>123</v>
      </c>
      <c r="G1164" s="5" t="s">
        <v>154</v>
      </c>
    </row>
    <row r="1165" spans="2:7" x14ac:dyDescent="0.2">
      <c r="B1165" s="3">
        <v>2006</v>
      </c>
      <c r="C1165" s="35" t="s">
        <v>1744</v>
      </c>
      <c r="D1165" s="5" t="s">
        <v>87</v>
      </c>
      <c r="E1165" s="5" t="s">
        <v>95</v>
      </c>
      <c r="F1165" s="5" t="s">
        <v>99</v>
      </c>
      <c r="G1165" s="5" t="s">
        <v>100</v>
      </c>
    </row>
    <row r="1166" spans="2:7" x14ac:dyDescent="0.2">
      <c r="B1166" s="3">
        <v>2006</v>
      </c>
      <c r="C1166" s="35" t="s">
        <v>1745</v>
      </c>
      <c r="D1166" s="5" t="s">
        <v>306</v>
      </c>
      <c r="E1166" s="5" t="s">
        <v>315</v>
      </c>
      <c r="F1166" s="5" t="s">
        <v>317</v>
      </c>
      <c r="G1166" s="5" t="s">
        <v>337</v>
      </c>
    </row>
    <row r="1167" spans="2:7" x14ac:dyDescent="0.2">
      <c r="B1167" s="3">
        <v>2006</v>
      </c>
      <c r="C1167" s="35" t="s">
        <v>1746</v>
      </c>
      <c r="D1167" s="5" t="s">
        <v>87</v>
      </c>
      <c r="E1167" s="5" t="s">
        <v>95</v>
      </c>
      <c r="F1167" s="5" t="s">
        <v>194</v>
      </c>
      <c r="G1167" s="5" t="s">
        <v>216</v>
      </c>
    </row>
    <row r="1168" spans="2:7" x14ac:dyDescent="0.2">
      <c r="B1168" s="3">
        <v>2006</v>
      </c>
      <c r="C1168" s="35" t="s">
        <v>1747</v>
      </c>
      <c r="D1168" s="5" t="s">
        <v>87</v>
      </c>
      <c r="E1168" s="5" t="s">
        <v>95</v>
      </c>
      <c r="F1168" s="5" t="s">
        <v>111</v>
      </c>
      <c r="G1168" s="5" t="s">
        <v>111</v>
      </c>
    </row>
    <row r="1169" spans="2:7" x14ac:dyDescent="0.2">
      <c r="B1169" s="3">
        <v>2006</v>
      </c>
      <c r="C1169" s="35" t="s">
        <v>1748</v>
      </c>
      <c r="D1169" s="5" t="s">
        <v>87</v>
      </c>
      <c r="E1169" s="5" t="s">
        <v>95</v>
      </c>
      <c r="F1169" s="5" t="s">
        <v>194</v>
      </c>
      <c r="G1169" s="5" t="s">
        <v>208</v>
      </c>
    </row>
    <row r="1170" spans="2:7" x14ac:dyDescent="0.2">
      <c r="B1170" s="3">
        <v>2006</v>
      </c>
      <c r="C1170" s="35" t="s">
        <v>1749</v>
      </c>
      <c r="D1170" s="5" t="s">
        <v>87</v>
      </c>
      <c r="E1170" s="5" t="s">
        <v>242</v>
      </c>
      <c r="F1170" s="5" t="s">
        <v>236</v>
      </c>
      <c r="G1170" s="5" t="s">
        <v>358</v>
      </c>
    </row>
    <row r="1171" spans="2:7" x14ac:dyDescent="0.2">
      <c r="B1171" s="3">
        <v>2006</v>
      </c>
      <c r="C1171" s="35" t="s">
        <v>1750</v>
      </c>
      <c r="D1171" s="5" t="s">
        <v>87</v>
      </c>
      <c r="E1171" s="5" t="s">
        <v>95</v>
      </c>
      <c r="F1171" s="5" t="s">
        <v>194</v>
      </c>
      <c r="G1171" s="5" t="s">
        <v>212</v>
      </c>
    </row>
    <row r="1172" spans="2:7" x14ac:dyDescent="0.2">
      <c r="B1172" s="3">
        <v>2006</v>
      </c>
      <c r="C1172" s="35" t="s">
        <v>1751</v>
      </c>
      <c r="D1172" s="5" t="s">
        <v>87</v>
      </c>
      <c r="E1172" s="5" t="s">
        <v>95</v>
      </c>
      <c r="F1172" s="5" t="s">
        <v>174</v>
      </c>
      <c r="G1172" s="5" t="s">
        <v>185</v>
      </c>
    </row>
    <row r="1173" spans="2:7" x14ac:dyDescent="0.2">
      <c r="B1173" s="3">
        <v>2006</v>
      </c>
      <c r="C1173" s="35" t="s">
        <v>1752</v>
      </c>
      <c r="D1173" s="5" t="s">
        <v>87</v>
      </c>
      <c r="E1173" s="5" t="s">
        <v>95</v>
      </c>
      <c r="F1173" s="5" t="s">
        <v>194</v>
      </c>
      <c r="G1173" s="5" t="s">
        <v>213</v>
      </c>
    </row>
    <row r="1174" spans="2:7" x14ac:dyDescent="0.2">
      <c r="B1174" s="3">
        <v>2006</v>
      </c>
      <c r="C1174" s="35" t="s">
        <v>1753</v>
      </c>
      <c r="D1174" s="5" t="s">
        <v>87</v>
      </c>
      <c r="E1174" s="5" t="s">
        <v>95</v>
      </c>
      <c r="F1174" s="5" t="s">
        <v>123</v>
      </c>
      <c r="G1174" s="5" t="s">
        <v>128</v>
      </c>
    </row>
    <row r="1175" spans="2:7" x14ac:dyDescent="0.2">
      <c r="B1175" s="3">
        <v>2006</v>
      </c>
      <c r="C1175" s="35" t="s">
        <v>1754</v>
      </c>
      <c r="D1175" s="5" t="s">
        <v>306</v>
      </c>
      <c r="E1175" s="5" t="s">
        <v>311</v>
      </c>
      <c r="F1175" s="5" t="s">
        <v>314</v>
      </c>
      <c r="G1175" s="5" t="s">
        <v>314</v>
      </c>
    </row>
    <row r="1176" spans="2:7" x14ac:dyDescent="0.2">
      <c r="B1176" s="3">
        <v>2006</v>
      </c>
      <c r="C1176" s="35" t="s">
        <v>1755</v>
      </c>
      <c r="D1176" s="5" t="s">
        <v>87</v>
      </c>
      <c r="E1176" s="5" t="s">
        <v>242</v>
      </c>
      <c r="F1176" s="5" t="s">
        <v>226</v>
      </c>
      <c r="G1176" s="5" t="s">
        <v>228</v>
      </c>
    </row>
    <row r="1177" spans="2:7" x14ac:dyDescent="0.2">
      <c r="B1177" s="3">
        <v>2006</v>
      </c>
      <c r="C1177" s="35" t="s">
        <v>1756</v>
      </c>
      <c r="D1177" s="5" t="s">
        <v>87</v>
      </c>
      <c r="E1177" s="5" t="s">
        <v>242</v>
      </c>
      <c r="F1177" s="5" t="s">
        <v>260</v>
      </c>
      <c r="G1177" s="5" t="s">
        <v>268</v>
      </c>
    </row>
    <row r="1178" spans="2:7" x14ac:dyDescent="0.2">
      <c r="B1178" s="3">
        <v>2006</v>
      </c>
      <c r="C1178" s="35" t="s">
        <v>1757</v>
      </c>
      <c r="D1178" s="5" t="s">
        <v>87</v>
      </c>
      <c r="E1178" s="5" t="s">
        <v>242</v>
      </c>
      <c r="F1178" s="5" t="s">
        <v>250</v>
      </c>
      <c r="G1178" s="5" t="s">
        <v>251</v>
      </c>
    </row>
    <row r="1179" spans="2:7" x14ac:dyDescent="0.2">
      <c r="B1179" s="3">
        <v>2006</v>
      </c>
      <c r="C1179" s="35" t="s">
        <v>1758</v>
      </c>
      <c r="D1179" s="5" t="s">
        <v>87</v>
      </c>
      <c r="E1179" s="5" t="s">
        <v>242</v>
      </c>
      <c r="F1179" s="5" t="s">
        <v>96</v>
      </c>
      <c r="G1179" s="5" t="s">
        <v>243</v>
      </c>
    </row>
    <row r="1180" spans="2:7" x14ac:dyDescent="0.2">
      <c r="B1180" s="3">
        <v>2006</v>
      </c>
      <c r="C1180" s="35" t="s">
        <v>1759</v>
      </c>
      <c r="D1180" s="5" t="s">
        <v>87</v>
      </c>
      <c r="E1180" s="5" t="s">
        <v>242</v>
      </c>
      <c r="F1180" s="5" t="s">
        <v>226</v>
      </c>
      <c r="G1180" s="5" t="s">
        <v>258</v>
      </c>
    </row>
    <row r="1181" spans="2:7" x14ac:dyDescent="0.2">
      <c r="B1181" s="3">
        <v>2006</v>
      </c>
      <c r="C1181" s="35" t="s">
        <v>1760</v>
      </c>
      <c r="D1181" s="5" t="s">
        <v>87</v>
      </c>
      <c r="E1181" s="5" t="s">
        <v>242</v>
      </c>
      <c r="F1181" s="5" t="s">
        <v>247</v>
      </c>
      <c r="G1181" s="5" t="s">
        <v>349</v>
      </c>
    </row>
    <row r="1182" spans="2:7" x14ac:dyDescent="0.2">
      <c r="B1182" s="3">
        <v>2006</v>
      </c>
      <c r="C1182" s="35" t="s">
        <v>1761</v>
      </c>
      <c r="D1182" s="5" t="s">
        <v>87</v>
      </c>
      <c r="E1182" s="5" t="s">
        <v>95</v>
      </c>
      <c r="F1182" s="5" t="s">
        <v>237</v>
      </c>
      <c r="G1182" s="5" t="s">
        <v>240</v>
      </c>
    </row>
    <row r="1183" spans="2:7" x14ac:dyDescent="0.2">
      <c r="B1183" s="3">
        <v>2006</v>
      </c>
      <c r="C1183" s="35" t="s">
        <v>1762</v>
      </c>
      <c r="D1183" s="5" t="s">
        <v>87</v>
      </c>
      <c r="E1183" s="5" t="s">
        <v>95</v>
      </c>
      <c r="F1183" s="5" t="s">
        <v>194</v>
      </c>
      <c r="G1183" s="5" t="s">
        <v>211</v>
      </c>
    </row>
    <row r="1184" spans="2:7" x14ac:dyDescent="0.2">
      <c r="B1184" s="3">
        <v>2006</v>
      </c>
      <c r="C1184" s="35" t="s">
        <v>1763</v>
      </c>
      <c r="D1184" s="5" t="s">
        <v>87</v>
      </c>
      <c r="E1184" s="5" t="s">
        <v>95</v>
      </c>
      <c r="F1184" s="5" t="s">
        <v>115</v>
      </c>
      <c r="G1184" s="5" t="s">
        <v>118</v>
      </c>
    </row>
    <row r="1185" spans="2:7" x14ac:dyDescent="0.2">
      <c r="B1185" s="3">
        <v>2006</v>
      </c>
      <c r="C1185" s="35" t="s">
        <v>1764</v>
      </c>
      <c r="D1185" s="5" t="s">
        <v>87</v>
      </c>
      <c r="E1185" s="5" t="s">
        <v>95</v>
      </c>
      <c r="F1185" s="5" t="s">
        <v>194</v>
      </c>
      <c r="G1185" s="5" t="s">
        <v>220</v>
      </c>
    </row>
    <row r="1186" spans="2:7" x14ac:dyDescent="0.2">
      <c r="B1186" s="3">
        <v>2006</v>
      </c>
      <c r="C1186" s="35" t="s">
        <v>1765</v>
      </c>
      <c r="D1186" s="5" t="s">
        <v>87</v>
      </c>
      <c r="E1186" s="5" t="s">
        <v>242</v>
      </c>
      <c r="F1186" s="5" t="s">
        <v>260</v>
      </c>
      <c r="G1186" s="5" t="s">
        <v>271</v>
      </c>
    </row>
    <row r="1187" spans="2:7" x14ac:dyDescent="0.2">
      <c r="B1187" s="3">
        <v>2006</v>
      </c>
      <c r="C1187" s="35" t="s">
        <v>1766</v>
      </c>
      <c r="D1187" s="5" t="s">
        <v>87</v>
      </c>
      <c r="E1187" s="5" t="s">
        <v>95</v>
      </c>
      <c r="F1187" s="5" t="s">
        <v>101</v>
      </c>
      <c r="G1187" s="5" t="s">
        <v>101</v>
      </c>
    </row>
    <row r="1188" spans="2:7" x14ac:dyDescent="0.2">
      <c r="B1188" s="3">
        <v>2006</v>
      </c>
      <c r="C1188" s="35" t="s">
        <v>1767</v>
      </c>
      <c r="D1188" s="5" t="s">
        <v>87</v>
      </c>
      <c r="E1188" s="5" t="s">
        <v>242</v>
      </c>
      <c r="F1188" s="5" t="s">
        <v>301</v>
      </c>
      <c r="G1188" s="5" t="s">
        <v>261</v>
      </c>
    </row>
    <row r="1189" spans="2:7" x14ac:dyDescent="0.2">
      <c r="B1189" s="3">
        <v>2006</v>
      </c>
      <c r="C1189" s="35">
        <v>31775364</v>
      </c>
      <c r="D1189" s="5" t="s">
        <v>87</v>
      </c>
      <c r="E1189" s="5" t="s">
        <v>95</v>
      </c>
      <c r="F1189" s="5" t="s">
        <v>123</v>
      </c>
      <c r="G1189" s="5" t="s">
        <v>143</v>
      </c>
    </row>
    <row r="1190" spans="2:7" x14ac:dyDescent="0.2">
      <c r="B1190" s="3">
        <v>2006</v>
      </c>
      <c r="C1190" s="35" t="s">
        <v>1768</v>
      </c>
      <c r="D1190" s="5" t="s">
        <v>87</v>
      </c>
      <c r="E1190" s="5" t="s">
        <v>95</v>
      </c>
      <c r="F1190" s="5" t="s">
        <v>123</v>
      </c>
      <c r="G1190" s="5" t="s">
        <v>137</v>
      </c>
    </row>
    <row r="1191" spans="2:7" x14ac:dyDescent="0.2">
      <c r="B1191" s="3">
        <v>2006</v>
      </c>
      <c r="C1191" s="35" t="s">
        <v>1769</v>
      </c>
      <c r="D1191" s="5" t="s">
        <v>306</v>
      </c>
      <c r="E1191" s="5" t="s">
        <v>311</v>
      </c>
      <c r="F1191" s="5" t="s">
        <v>359</v>
      </c>
      <c r="G1191" s="5" t="s">
        <v>360</v>
      </c>
    </row>
    <row r="1192" spans="2:7" x14ac:dyDescent="0.2">
      <c r="B1192" s="3">
        <v>2006</v>
      </c>
      <c r="C1192" s="35" t="s">
        <v>1770</v>
      </c>
      <c r="D1192" s="5" t="s">
        <v>87</v>
      </c>
      <c r="E1192" s="5" t="s">
        <v>242</v>
      </c>
      <c r="F1192" s="5" t="s">
        <v>260</v>
      </c>
      <c r="G1192" s="5" t="s">
        <v>297</v>
      </c>
    </row>
    <row r="1193" spans="2:7" x14ac:dyDescent="0.2">
      <c r="B1193" s="3">
        <v>2006</v>
      </c>
      <c r="C1193" s="35" t="s">
        <v>1771</v>
      </c>
      <c r="D1193" s="5" t="s">
        <v>87</v>
      </c>
      <c r="E1193" s="5" t="s">
        <v>242</v>
      </c>
      <c r="F1193" s="5" t="s">
        <v>260</v>
      </c>
      <c r="G1193" s="5" t="s">
        <v>290</v>
      </c>
    </row>
    <row r="1194" spans="2:7" x14ac:dyDescent="0.2">
      <c r="B1194" s="3">
        <v>2006</v>
      </c>
      <c r="C1194" s="35" t="s">
        <v>1772</v>
      </c>
      <c r="D1194" s="5" t="s">
        <v>87</v>
      </c>
      <c r="E1194" s="5" t="s">
        <v>95</v>
      </c>
      <c r="F1194" s="5" t="s">
        <v>105</v>
      </c>
      <c r="G1194" s="5" t="s">
        <v>106</v>
      </c>
    </row>
    <row r="1195" spans="2:7" x14ac:dyDescent="0.2">
      <c r="B1195" s="3">
        <v>2006</v>
      </c>
      <c r="C1195" s="35" t="s">
        <v>1773</v>
      </c>
      <c r="D1195" s="5" t="s">
        <v>87</v>
      </c>
      <c r="E1195" s="5" t="s">
        <v>95</v>
      </c>
      <c r="F1195" s="5" t="s">
        <v>169</v>
      </c>
      <c r="G1195" s="5" t="s">
        <v>172</v>
      </c>
    </row>
    <row r="1196" spans="2:7" x14ac:dyDescent="0.2">
      <c r="B1196" s="3">
        <v>2006</v>
      </c>
      <c r="C1196" s="35" t="s">
        <v>1774</v>
      </c>
      <c r="D1196" s="5" t="s">
        <v>306</v>
      </c>
      <c r="E1196" s="5" t="s">
        <v>315</v>
      </c>
      <c r="F1196" s="5" t="s">
        <v>317</v>
      </c>
      <c r="G1196" s="5" t="s">
        <v>334</v>
      </c>
    </row>
    <row r="1197" spans="2:7" x14ac:dyDescent="0.2">
      <c r="B1197" s="3">
        <v>2006</v>
      </c>
      <c r="C1197" s="35" t="s">
        <v>1775</v>
      </c>
      <c r="D1197" s="5" t="s">
        <v>87</v>
      </c>
      <c r="E1197" s="5" t="s">
        <v>242</v>
      </c>
      <c r="F1197" s="5" t="s">
        <v>226</v>
      </c>
      <c r="G1197" s="5" t="s">
        <v>227</v>
      </c>
    </row>
    <row r="1198" spans="2:7" x14ac:dyDescent="0.2">
      <c r="B1198" s="3">
        <v>2006</v>
      </c>
      <c r="C1198" s="35" t="s">
        <v>1776</v>
      </c>
      <c r="D1198" s="5" t="s">
        <v>87</v>
      </c>
      <c r="E1198" s="5" t="s">
        <v>95</v>
      </c>
      <c r="F1198" s="5" t="s">
        <v>194</v>
      </c>
      <c r="G1198" s="5" t="s">
        <v>183</v>
      </c>
    </row>
    <row r="1199" spans="2:7" x14ac:dyDescent="0.2">
      <c r="B1199" s="3">
        <v>2006</v>
      </c>
      <c r="C1199" s="35" t="s">
        <v>1777</v>
      </c>
      <c r="D1199" s="5" t="s">
        <v>87</v>
      </c>
      <c r="E1199" s="5" t="s">
        <v>88</v>
      </c>
      <c r="F1199" s="5" t="s">
        <v>89</v>
      </c>
      <c r="G1199" s="5" t="s">
        <v>90</v>
      </c>
    </row>
    <row r="1200" spans="2:7" x14ac:dyDescent="0.2">
      <c r="B1200" s="3">
        <v>2006</v>
      </c>
      <c r="C1200" s="35" t="s">
        <v>1778</v>
      </c>
      <c r="D1200" s="5" t="s">
        <v>87</v>
      </c>
      <c r="E1200" s="5" t="s">
        <v>242</v>
      </c>
      <c r="F1200" s="5" t="s">
        <v>246</v>
      </c>
      <c r="G1200" s="5" t="s">
        <v>246</v>
      </c>
    </row>
    <row r="1201" spans="2:7" x14ac:dyDescent="0.2">
      <c r="B1201" s="3">
        <v>2006</v>
      </c>
      <c r="C1201" s="35" t="s">
        <v>1779</v>
      </c>
      <c r="D1201" s="5" t="s">
        <v>87</v>
      </c>
      <c r="E1201" s="5" t="s">
        <v>95</v>
      </c>
      <c r="F1201" s="5" t="s">
        <v>123</v>
      </c>
      <c r="G1201" s="5" t="s">
        <v>133</v>
      </c>
    </row>
    <row r="1202" spans="2:7" x14ac:dyDescent="0.2">
      <c r="B1202" s="3">
        <v>2006</v>
      </c>
      <c r="C1202" s="35" t="s">
        <v>1780</v>
      </c>
      <c r="D1202" s="5" t="s">
        <v>87</v>
      </c>
      <c r="E1202" s="5" t="s">
        <v>242</v>
      </c>
      <c r="F1202" s="5" t="s">
        <v>226</v>
      </c>
      <c r="G1202" s="5" t="s">
        <v>259</v>
      </c>
    </row>
    <row r="1203" spans="2:7" x14ac:dyDescent="0.2">
      <c r="B1203" s="3">
        <v>2006</v>
      </c>
      <c r="C1203" s="35" t="s">
        <v>1781</v>
      </c>
      <c r="D1203" s="5" t="s">
        <v>87</v>
      </c>
      <c r="E1203" s="5" t="s">
        <v>95</v>
      </c>
      <c r="F1203" s="5" t="s">
        <v>194</v>
      </c>
      <c r="G1203" s="5" t="s">
        <v>179</v>
      </c>
    </row>
    <row r="1204" spans="2:7" x14ac:dyDescent="0.2">
      <c r="B1204" s="3">
        <v>2006</v>
      </c>
      <c r="C1204" s="35" t="s">
        <v>1782</v>
      </c>
      <c r="D1204" s="5" t="s">
        <v>306</v>
      </c>
      <c r="E1204" s="5" t="s">
        <v>315</v>
      </c>
      <c r="F1204" s="5" t="s">
        <v>339</v>
      </c>
      <c r="G1204" s="5" t="s">
        <v>340</v>
      </c>
    </row>
    <row r="1205" spans="2:7" x14ac:dyDescent="0.2">
      <c r="B1205" s="3">
        <v>2006</v>
      </c>
      <c r="C1205" s="35" t="s">
        <v>1783</v>
      </c>
      <c r="D1205" s="5" t="s">
        <v>87</v>
      </c>
      <c r="E1205" s="5" t="s">
        <v>242</v>
      </c>
      <c r="F1205" s="5" t="s">
        <v>260</v>
      </c>
      <c r="G1205" s="5" t="s">
        <v>279</v>
      </c>
    </row>
    <row r="1206" spans="2:7" x14ac:dyDescent="0.2">
      <c r="B1206" s="3">
        <v>2006</v>
      </c>
      <c r="C1206" s="35" t="s">
        <v>1784</v>
      </c>
      <c r="D1206" s="5" t="s">
        <v>87</v>
      </c>
      <c r="E1206" s="5" t="s">
        <v>95</v>
      </c>
      <c r="F1206" s="5" t="s">
        <v>123</v>
      </c>
      <c r="G1206" s="5" t="s">
        <v>349</v>
      </c>
    </row>
    <row r="1207" spans="2:7" x14ac:dyDescent="0.2">
      <c r="B1207" s="3">
        <v>2006</v>
      </c>
      <c r="C1207" s="35" t="s">
        <v>1785</v>
      </c>
      <c r="D1207" s="5" t="s">
        <v>87</v>
      </c>
      <c r="E1207" s="5" t="s">
        <v>95</v>
      </c>
      <c r="F1207" s="5" t="s">
        <v>174</v>
      </c>
      <c r="G1207" s="5" t="s">
        <v>176</v>
      </c>
    </row>
    <row r="1208" spans="2:7" x14ac:dyDescent="0.2">
      <c r="B1208" s="3">
        <v>2006</v>
      </c>
      <c r="C1208" s="35" t="s">
        <v>1786</v>
      </c>
      <c r="D1208" s="5" t="s">
        <v>87</v>
      </c>
      <c r="E1208" s="5" t="s">
        <v>95</v>
      </c>
      <c r="F1208" s="5" t="s">
        <v>194</v>
      </c>
      <c r="G1208" s="5" t="s">
        <v>370</v>
      </c>
    </row>
    <row r="1209" spans="2:7" x14ac:dyDescent="0.2">
      <c r="B1209" s="3">
        <v>2006</v>
      </c>
      <c r="C1209" s="35" t="s">
        <v>1787</v>
      </c>
      <c r="D1209" s="5" t="s">
        <v>306</v>
      </c>
      <c r="E1209" s="5" t="s">
        <v>315</v>
      </c>
      <c r="F1209" s="5" t="s">
        <v>339</v>
      </c>
      <c r="G1209" s="5" t="s">
        <v>343</v>
      </c>
    </row>
    <row r="1210" spans="2:7" x14ac:dyDescent="0.2">
      <c r="B1210" s="3">
        <v>2006</v>
      </c>
      <c r="C1210" s="35" t="s">
        <v>1788</v>
      </c>
      <c r="D1210" s="5" t="s">
        <v>87</v>
      </c>
      <c r="E1210" s="5" t="s">
        <v>95</v>
      </c>
      <c r="F1210" s="5" t="s">
        <v>194</v>
      </c>
      <c r="G1210" s="5" t="s">
        <v>349</v>
      </c>
    </row>
    <row r="1211" spans="2:7" x14ac:dyDescent="0.2">
      <c r="B1211" s="3">
        <v>2006</v>
      </c>
      <c r="C1211" s="35" t="s">
        <v>1789</v>
      </c>
      <c r="D1211" s="5" t="s">
        <v>87</v>
      </c>
      <c r="E1211" s="5" t="s">
        <v>95</v>
      </c>
      <c r="F1211" s="5" t="s">
        <v>194</v>
      </c>
      <c r="G1211" s="5" t="s">
        <v>191</v>
      </c>
    </row>
    <row r="1212" spans="2:7" x14ac:dyDescent="0.2">
      <c r="B1212" s="3">
        <v>2006</v>
      </c>
      <c r="C1212" s="35" t="s">
        <v>1790</v>
      </c>
      <c r="D1212" s="5" t="s">
        <v>87</v>
      </c>
      <c r="E1212" s="5" t="s">
        <v>95</v>
      </c>
      <c r="F1212" s="5" t="s">
        <v>194</v>
      </c>
      <c r="G1212" s="5" t="s">
        <v>371</v>
      </c>
    </row>
    <row r="1213" spans="2:7" x14ac:dyDescent="0.2">
      <c r="B1213" s="3">
        <v>2006</v>
      </c>
      <c r="C1213" s="35" t="s">
        <v>1791</v>
      </c>
      <c r="D1213" s="5" t="s">
        <v>87</v>
      </c>
      <c r="E1213" s="5" t="s">
        <v>242</v>
      </c>
      <c r="F1213" s="5" t="s">
        <v>250</v>
      </c>
      <c r="G1213" s="5" t="s">
        <v>255</v>
      </c>
    </row>
    <row r="1214" spans="2:7" x14ac:dyDescent="0.2">
      <c r="B1214" s="3">
        <v>2006</v>
      </c>
      <c r="C1214" s="35" t="s">
        <v>1792</v>
      </c>
      <c r="D1214" s="5" t="s">
        <v>87</v>
      </c>
      <c r="E1214" s="5" t="s">
        <v>242</v>
      </c>
      <c r="F1214" s="5" t="s">
        <v>260</v>
      </c>
      <c r="G1214" s="5" t="s">
        <v>374</v>
      </c>
    </row>
    <row r="1215" spans="2:7" x14ac:dyDescent="0.2">
      <c r="B1215" s="3">
        <v>2006</v>
      </c>
      <c r="C1215" s="35" t="s">
        <v>1793</v>
      </c>
      <c r="D1215" s="5" t="s">
        <v>87</v>
      </c>
      <c r="E1215" s="5" t="s">
        <v>95</v>
      </c>
      <c r="F1215" s="5" t="s">
        <v>194</v>
      </c>
      <c r="G1215" s="5" t="s">
        <v>369</v>
      </c>
    </row>
    <row r="1216" spans="2:7" x14ac:dyDescent="0.2">
      <c r="B1216" s="3">
        <v>2006</v>
      </c>
      <c r="C1216" s="35" t="s">
        <v>1794</v>
      </c>
      <c r="D1216" s="5" t="s">
        <v>87</v>
      </c>
      <c r="E1216" s="5" t="s">
        <v>242</v>
      </c>
      <c r="F1216" s="5" t="s">
        <v>260</v>
      </c>
      <c r="G1216" s="5" t="s">
        <v>296</v>
      </c>
    </row>
    <row r="1217" spans="2:7" x14ac:dyDescent="0.2">
      <c r="B1217" s="3">
        <v>2006</v>
      </c>
      <c r="C1217" s="35" t="s">
        <v>1795</v>
      </c>
      <c r="D1217" s="5" t="s">
        <v>306</v>
      </c>
      <c r="E1217" s="5" t="s">
        <v>315</v>
      </c>
      <c r="F1217" s="5" t="s">
        <v>339</v>
      </c>
      <c r="G1217" s="5" t="s">
        <v>341</v>
      </c>
    </row>
    <row r="1218" spans="2:7" x14ac:dyDescent="0.2">
      <c r="B1218" s="3">
        <v>2006</v>
      </c>
      <c r="C1218" s="35" t="s">
        <v>1796</v>
      </c>
      <c r="D1218" s="5" t="s">
        <v>306</v>
      </c>
      <c r="E1218" s="5" t="s">
        <v>315</v>
      </c>
      <c r="F1218" s="5" t="s">
        <v>339</v>
      </c>
      <c r="G1218" s="5" t="s">
        <v>342</v>
      </c>
    </row>
    <row r="1219" spans="2:7" x14ac:dyDescent="0.2">
      <c r="B1219" s="3">
        <v>2006</v>
      </c>
      <c r="C1219" s="35" t="s">
        <v>1797</v>
      </c>
      <c r="D1219" s="5" t="s">
        <v>87</v>
      </c>
      <c r="E1219" s="5" t="s">
        <v>242</v>
      </c>
      <c r="F1219" s="5" t="s">
        <v>260</v>
      </c>
      <c r="G1219" s="5" t="s">
        <v>295</v>
      </c>
    </row>
    <row r="1220" spans="2:7" x14ac:dyDescent="0.2">
      <c r="B1220" s="3">
        <v>2006</v>
      </c>
      <c r="C1220" s="35" t="s">
        <v>1798</v>
      </c>
      <c r="D1220" s="5" t="s">
        <v>87</v>
      </c>
      <c r="E1220" s="5" t="s">
        <v>242</v>
      </c>
      <c r="F1220" s="5" t="s">
        <v>260</v>
      </c>
      <c r="G1220" s="5" t="s">
        <v>276</v>
      </c>
    </row>
    <row r="1221" spans="2:7" x14ac:dyDescent="0.2">
      <c r="B1221" s="3">
        <v>2006</v>
      </c>
      <c r="C1221" s="35" t="s">
        <v>1799</v>
      </c>
      <c r="D1221" s="5" t="s">
        <v>87</v>
      </c>
      <c r="E1221" s="5" t="s">
        <v>242</v>
      </c>
      <c r="F1221" s="5" t="s">
        <v>236</v>
      </c>
      <c r="G1221" s="5" t="s">
        <v>349</v>
      </c>
    </row>
    <row r="1222" spans="2:7" x14ac:dyDescent="0.2">
      <c r="B1222" s="3">
        <v>2006</v>
      </c>
      <c r="C1222" s="35" t="s">
        <v>1800</v>
      </c>
      <c r="D1222" s="5" t="s">
        <v>87</v>
      </c>
      <c r="E1222" s="5" t="s">
        <v>95</v>
      </c>
      <c r="F1222" s="5" t="s">
        <v>123</v>
      </c>
      <c r="G1222" s="5" t="s">
        <v>138</v>
      </c>
    </row>
    <row r="1223" spans="2:7" x14ac:dyDescent="0.2">
      <c r="B1223" s="3">
        <v>2006</v>
      </c>
      <c r="C1223" s="35" t="s">
        <v>1801</v>
      </c>
      <c r="D1223" s="5" t="s">
        <v>87</v>
      </c>
      <c r="E1223" s="5" t="s">
        <v>95</v>
      </c>
      <c r="F1223" s="5" t="s">
        <v>194</v>
      </c>
      <c r="G1223" s="5" t="s">
        <v>192</v>
      </c>
    </row>
    <row r="1224" spans="2:7" x14ac:dyDescent="0.2">
      <c r="B1224" s="3">
        <v>2006</v>
      </c>
      <c r="C1224" s="35" t="s">
        <v>1802</v>
      </c>
      <c r="D1224" s="5" t="s">
        <v>87</v>
      </c>
      <c r="E1224" s="5" t="s">
        <v>95</v>
      </c>
      <c r="F1224" s="5" t="s">
        <v>194</v>
      </c>
      <c r="G1224" s="5" t="s">
        <v>199</v>
      </c>
    </row>
    <row r="1225" spans="2:7" x14ac:dyDescent="0.2">
      <c r="B1225" s="3">
        <v>2006</v>
      </c>
      <c r="C1225" s="35" t="s">
        <v>1803</v>
      </c>
      <c r="D1225" s="5" t="s">
        <v>306</v>
      </c>
      <c r="E1225" s="5" t="s">
        <v>315</v>
      </c>
      <c r="F1225" s="5" t="s">
        <v>317</v>
      </c>
      <c r="G1225" s="5" t="s">
        <v>320</v>
      </c>
    </row>
    <row r="1226" spans="2:7" x14ac:dyDescent="0.2">
      <c r="B1226" s="3">
        <v>2006</v>
      </c>
      <c r="C1226" s="35" t="s">
        <v>1804</v>
      </c>
      <c r="D1226" s="5" t="s">
        <v>306</v>
      </c>
      <c r="E1226" s="5" t="s">
        <v>315</v>
      </c>
      <c r="F1226" s="5" t="s">
        <v>104</v>
      </c>
      <c r="G1226" s="5" t="s">
        <v>104</v>
      </c>
    </row>
    <row r="1227" spans="2:7" x14ac:dyDescent="0.2">
      <c r="B1227" s="3">
        <v>2006</v>
      </c>
      <c r="C1227" s="35" t="s">
        <v>1805</v>
      </c>
      <c r="D1227" s="5" t="s">
        <v>87</v>
      </c>
      <c r="E1227" s="5" t="s">
        <v>242</v>
      </c>
      <c r="F1227" s="5" t="s">
        <v>260</v>
      </c>
      <c r="G1227" s="5" t="s">
        <v>285</v>
      </c>
    </row>
    <row r="1228" spans="2:7" x14ac:dyDescent="0.2">
      <c r="B1228" s="3">
        <v>2006</v>
      </c>
      <c r="C1228" s="35" t="s">
        <v>1806</v>
      </c>
      <c r="D1228" s="5" t="s">
        <v>87</v>
      </c>
      <c r="E1228" s="5" t="s">
        <v>95</v>
      </c>
      <c r="F1228" s="5" t="s">
        <v>174</v>
      </c>
      <c r="G1228" s="5" t="s">
        <v>184</v>
      </c>
    </row>
    <row r="1229" spans="2:7" x14ac:dyDescent="0.2">
      <c r="B1229" s="3">
        <v>2006</v>
      </c>
      <c r="C1229" s="35" t="s">
        <v>1807</v>
      </c>
      <c r="D1229" s="5" t="s">
        <v>306</v>
      </c>
      <c r="E1229" s="5" t="s">
        <v>315</v>
      </c>
      <c r="F1229" s="5" t="s">
        <v>317</v>
      </c>
      <c r="G1229" s="5" t="s">
        <v>327</v>
      </c>
    </row>
    <row r="1230" spans="2:7" x14ac:dyDescent="0.2">
      <c r="B1230" s="3">
        <v>2006</v>
      </c>
      <c r="C1230" s="35" t="s">
        <v>1808</v>
      </c>
      <c r="D1230" s="5" t="s">
        <v>306</v>
      </c>
      <c r="E1230" s="5" t="s">
        <v>315</v>
      </c>
      <c r="F1230" s="5" t="s">
        <v>317</v>
      </c>
      <c r="G1230" s="5" t="s">
        <v>323</v>
      </c>
    </row>
    <row r="1231" spans="2:7" x14ac:dyDescent="0.2">
      <c r="B1231" s="3">
        <v>2006</v>
      </c>
      <c r="C1231" s="35" t="s">
        <v>1809</v>
      </c>
      <c r="D1231" s="5" t="s">
        <v>87</v>
      </c>
      <c r="E1231" s="5" t="s">
        <v>95</v>
      </c>
      <c r="F1231" s="5" t="s">
        <v>194</v>
      </c>
      <c r="G1231" s="5" t="s">
        <v>387</v>
      </c>
    </row>
    <row r="1232" spans="2:7" x14ac:dyDescent="0.2">
      <c r="B1232" s="3">
        <v>2006</v>
      </c>
      <c r="C1232" s="35" t="s">
        <v>1810</v>
      </c>
      <c r="D1232" s="5" t="s">
        <v>87</v>
      </c>
      <c r="E1232" s="5" t="s">
        <v>242</v>
      </c>
      <c r="F1232" s="5" t="s">
        <v>236</v>
      </c>
      <c r="G1232" s="5" t="s">
        <v>357</v>
      </c>
    </row>
    <row r="1233" spans="2:7" x14ac:dyDescent="0.2">
      <c r="B1233" s="3">
        <v>2006</v>
      </c>
      <c r="C1233" s="35" t="s">
        <v>1811</v>
      </c>
      <c r="D1233" s="5" t="s">
        <v>87</v>
      </c>
      <c r="E1233" s="5" t="s">
        <v>242</v>
      </c>
      <c r="F1233" s="5" t="s">
        <v>260</v>
      </c>
      <c r="G1233" s="5" t="s">
        <v>294</v>
      </c>
    </row>
    <row r="1234" spans="2:7" x14ac:dyDescent="0.2">
      <c r="B1234" s="3">
        <v>2006</v>
      </c>
      <c r="C1234" s="35" t="s">
        <v>1812</v>
      </c>
      <c r="D1234" s="5" t="s">
        <v>87</v>
      </c>
      <c r="E1234" s="5" t="s">
        <v>95</v>
      </c>
      <c r="F1234" s="5" t="s">
        <v>123</v>
      </c>
      <c r="G1234" s="5" t="s">
        <v>139</v>
      </c>
    </row>
    <row r="1235" spans="2:7" x14ac:dyDescent="0.2">
      <c r="B1235" s="3">
        <v>2006</v>
      </c>
      <c r="C1235" s="35" t="s">
        <v>1813</v>
      </c>
      <c r="D1235" s="5" t="s">
        <v>87</v>
      </c>
      <c r="E1235" s="5" t="s">
        <v>95</v>
      </c>
      <c r="F1235" s="5" t="s">
        <v>123</v>
      </c>
      <c r="G1235" s="5" t="s">
        <v>146</v>
      </c>
    </row>
    <row r="1236" spans="2:7" x14ac:dyDescent="0.2">
      <c r="B1236" s="3">
        <v>2006</v>
      </c>
      <c r="C1236" s="35" t="s">
        <v>1814</v>
      </c>
      <c r="D1236" s="5" t="s">
        <v>87</v>
      </c>
      <c r="E1236" s="5" t="s">
        <v>95</v>
      </c>
      <c r="F1236" s="5" t="s">
        <v>174</v>
      </c>
      <c r="G1236" s="5" t="s">
        <v>180</v>
      </c>
    </row>
    <row r="1237" spans="2:7" x14ac:dyDescent="0.2">
      <c r="B1237" s="3">
        <v>2006</v>
      </c>
      <c r="C1237" s="35" t="s">
        <v>1815</v>
      </c>
      <c r="D1237" s="5" t="s">
        <v>87</v>
      </c>
      <c r="E1237" s="5" t="s">
        <v>242</v>
      </c>
      <c r="F1237" s="5" t="s">
        <v>260</v>
      </c>
      <c r="G1237" s="5" t="s">
        <v>286</v>
      </c>
    </row>
    <row r="1238" spans="2:7" x14ac:dyDescent="0.2">
      <c r="B1238" s="3">
        <v>2006</v>
      </c>
      <c r="C1238" s="35" t="s">
        <v>1816</v>
      </c>
      <c r="D1238" s="5" t="s">
        <v>87</v>
      </c>
      <c r="E1238" s="5" t="s">
        <v>95</v>
      </c>
      <c r="F1238" s="5" t="s">
        <v>229</v>
      </c>
      <c r="G1238" s="5" t="s">
        <v>232</v>
      </c>
    </row>
    <row r="1239" spans="2:7" x14ac:dyDescent="0.2">
      <c r="B1239" s="3">
        <v>2006</v>
      </c>
      <c r="C1239" s="35" t="s">
        <v>1817</v>
      </c>
      <c r="D1239" s="5" t="s">
        <v>87</v>
      </c>
      <c r="E1239" s="5" t="s">
        <v>95</v>
      </c>
      <c r="F1239" s="5" t="s">
        <v>123</v>
      </c>
      <c r="G1239" s="5" t="s">
        <v>150</v>
      </c>
    </row>
    <row r="1240" spans="2:7" x14ac:dyDescent="0.2">
      <c r="B1240" s="3">
        <v>2006</v>
      </c>
      <c r="C1240" s="35" t="s">
        <v>1818</v>
      </c>
      <c r="D1240" s="5" t="s">
        <v>87</v>
      </c>
      <c r="E1240" s="5" t="s">
        <v>95</v>
      </c>
      <c r="F1240" s="5" t="s">
        <v>194</v>
      </c>
      <c r="G1240" s="5" t="s">
        <v>205</v>
      </c>
    </row>
    <row r="1241" spans="2:7" x14ac:dyDescent="0.2">
      <c r="B1241" s="3">
        <v>2006</v>
      </c>
      <c r="C1241" s="35" t="s">
        <v>1819</v>
      </c>
      <c r="D1241" s="5" t="s">
        <v>87</v>
      </c>
      <c r="E1241" s="5" t="s">
        <v>95</v>
      </c>
      <c r="F1241" s="5" t="s">
        <v>174</v>
      </c>
      <c r="G1241" s="5" t="s">
        <v>183</v>
      </c>
    </row>
    <row r="1242" spans="2:7" x14ac:dyDescent="0.2">
      <c r="B1242" s="3">
        <v>2006</v>
      </c>
      <c r="C1242" s="35" t="s">
        <v>1820</v>
      </c>
      <c r="D1242" s="5" t="s">
        <v>87</v>
      </c>
      <c r="E1242" s="5" t="s">
        <v>95</v>
      </c>
      <c r="F1242" s="5" t="s">
        <v>96</v>
      </c>
      <c r="G1242" s="5" t="s">
        <v>98</v>
      </c>
    </row>
    <row r="1243" spans="2:7" x14ac:dyDescent="0.2">
      <c r="B1243" s="3">
        <v>2006</v>
      </c>
      <c r="C1243" s="35" t="s">
        <v>1821</v>
      </c>
      <c r="D1243" s="5" t="s">
        <v>87</v>
      </c>
      <c r="E1243" s="5" t="s">
        <v>95</v>
      </c>
      <c r="F1243" s="5" t="s">
        <v>194</v>
      </c>
      <c r="G1243" s="5" t="s">
        <v>203</v>
      </c>
    </row>
    <row r="1244" spans="2:7" x14ac:dyDescent="0.2">
      <c r="B1244" s="3">
        <v>2006</v>
      </c>
      <c r="C1244" s="35" t="s">
        <v>1822</v>
      </c>
      <c r="D1244" s="5" t="s">
        <v>87</v>
      </c>
      <c r="E1244" s="5" t="s">
        <v>95</v>
      </c>
      <c r="F1244" s="5" t="s">
        <v>161</v>
      </c>
      <c r="G1244" s="5" t="s">
        <v>161</v>
      </c>
    </row>
    <row r="1245" spans="2:7" x14ac:dyDescent="0.2">
      <c r="B1245" s="3">
        <v>2006</v>
      </c>
      <c r="C1245" s="35" t="s">
        <v>1823</v>
      </c>
      <c r="D1245" s="5" t="s">
        <v>87</v>
      </c>
      <c r="E1245" s="5" t="s">
        <v>95</v>
      </c>
      <c r="F1245" s="5" t="s">
        <v>236</v>
      </c>
      <c r="G1245" s="5" t="s">
        <v>357</v>
      </c>
    </row>
    <row r="1246" spans="2:7" x14ac:dyDescent="0.2">
      <c r="B1246" s="3">
        <v>2006</v>
      </c>
      <c r="C1246" s="35" t="s">
        <v>1824</v>
      </c>
      <c r="D1246" s="5" t="s">
        <v>87</v>
      </c>
      <c r="E1246" s="5" t="s">
        <v>95</v>
      </c>
      <c r="F1246" s="5" t="s">
        <v>194</v>
      </c>
      <c r="G1246" s="5" t="s">
        <v>210</v>
      </c>
    </row>
    <row r="1247" spans="2:7" x14ac:dyDescent="0.2">
      <c r="B1247" s="3">
        <v>2006</v>
      </c>
      <c r="C1247" s="35" t="s">
        <v>1825</v>
      </c>
      <c r="D1247" s="5" t="s">
        <v>87</v>
      </c>
      <c r="E1247" s="5" t="s">
        <v>242</v>
      </c>
      <c r="F1247" s="5" t="s">
        <v>250</v>
      </c>
      <c r="G1247" s="5" t="s">
        <v>388</v>
      </c>
    </row>
    <row r="1248" spans="2:7" x14ac:dyDescent="0.2">
      <c r="B1248" s="3">
        <v>2006</v>
      </c>
      <c r="C1248" s="35" t="s">
        <v>1826</v>
      </c>
      <c r="D1248" s="5" t="s">
        <v>87</v>
      </c>
      <c r="E1248" s="5" t="s">
        <v>95</v>
      </c>
      <c r="F1248" s="5" t="s">
        <v>194</v>
      </c>
      <c r="G1248" s="5" t="s">
        <v>196</v>
      </c>
    </row>
    <row r="1249" spans="2:7" x14ac:dyDescent="0.2">
      <c r="B1249" s="3">
        <v>2006</v>
      </c>
      <c r="C1249" s="35">
        <v>9953000</v>
      </c>
      <c r="D1249" s="5" t="s">
        <v>306</v>
      </c>
      <c r="E1249" s="5" t="s">
        <v>311</v>
      </c>
      <c r="F1249" s="5" t="s">
        <v>115</v>
      </c>
      <c r="G1249" s="5" t="s">
        <v>118</v>
      </c>
    </row>
    <row r="1250" spans="2:7" x14ac:dyDescent="0.2">
      <c r="B1250" s="3">
        <v>2006</v>
      </c>
      <c r="C1250" s="35" t="s">
        <v>1827</v>
      </c>
      <c r="D1250" s="5" t="s">
        <v>87</v>
      </c>
      <c r="E1250" s="5" t="s">
        <v>95</v>
      </c>
      <c r="F1250" s="5" t="s">
        <v>123</v>
      </c>
      <c r="G1250" s="5" t="s">
        <v>145</v>
      </c>
    </row>
    <row r="1251" spans="2:7" x14ac:dyDescent="0.2">
      <c r="B1251" s="3">
        <v>2006</v>
      </c>
      <c r="C1251" s="35" t="s">
        <v>1828</v>
      </c>
      <c r="D1251" s="5" t="s">
        <v>87</v>
      </c>
      <c r="E1251" s="5" t="s">
        <v>95</v>
      </c>
      <c r="F1251" s="5" t="s">
        <v>174</v>
      </c>
      <c r="G1251" s="5" t="s">
        <v>186</v>
      </c>
    </row>
    <row r="1252" spans="2:7" x14ac:dyDescent="0.2">
      <c r="B1252" s="3">
        <v>2006</v>
      </c>
      <c r="C1252" s="35" t="s">
        <v>1829</v>
      </c>
      <c r="D1252" s="5" t="s">
        <v>306</v>
      </c>
      <c r="E1252" s="5" t="s">
        <v>315</v>
      </c>
      <c r="F1252" s="5" t="s">
        <v>317</v>
      </c>
      <c r="G1252" s="5" t="s">
        <v>349</v>
      </c>
    </row>
    <row r="1253" spans="2:7" x14ac:dyDescent="0.2">
      <c r="B1253" s="3">
        <v>2006</v>
      </c>
      <c r="C1253" s="35" t="s">
        <v>1830</v>
      </c>
      <c r="D1253" s="5" t="s">
        <v>306</v>
      </c>
      <c r="E1253" s="5" t="s">
        <v>315</v>
      </c>
      <c r="F1253" s="5" t="s">
        <v>317</v>
      </c>
      <c r="G1253" s="5" t="s">
        <v>331</v>
      </c>
    </row>
    <row r="1254" spans="2:7" x14ac:dyDescent="0.2">
      <c r="B1254" s="3">
        <v>2006</v>
      </c>
      <c r="C1254" s="35" t="s">
        <v>1831</v>
      </c>
      <c r="D1254" s="5" t="s">
        <v>87</v>
      </c>
      <c r="E1254" s="5" t="s">
        <v>95</v>
      </c>
      <c r="F1254" s="5" t="s">
        <v>112</v>
      </c>
      <c r="G1254" s="5" t="s">
        <v>112</v>
      </c>
    </row>
    <row r="1255" spans="2:7" x14ac:dyDescent="0.2">
      <c r="B1255" s="3">
        <v>2006</v>
      </c>
      <c r="C1255" s="35" t="s">
        <v>1832</v>
      </c>
      <c r="D1255" s="5" t="s">
        <v>87</v>
      </c>
      <c r="E1255" s="5" t="s">
        <v>95</v>
      </c>
      <c r="F1255" s="5" t="s">
        <v>123</v>
      </c>
      <c r="G1255" s="5" t="s">
        <v>153</v>
      </c>
    </row>
    <row r="1256" spans="2:7" x14ac:dyDescent="0.2">
      <c r="B1256" s="3">
        <v>2006</v>
      </c>
      <c r="C1256" s="35" t="s">
        <v>1833</v>
      </c>
      <c r="D1256" s="5" t="s">
        <v>87</v>
      </c>
      <c r="E1256" s="5" t="s">
        <v>95</v>
      </c>
      <c r="F1256" s="5" t="s">
        <v>110</v>
      </c>
      <c r="G1256" s="5" t="s">
        <v>110</v>
      </c>
    </row>
    <row r="1257" spans="2:7" x14ac:dyDescent="0.2">
      <c r="B1257" s="3">
        <v>2006</v>
      </c>
      <c r="C1257" s="35" t="s">
        <v>1834</v>
      </c>
      <c r="D1257" s="5" t="s">
        <v>87</v>
      </c>
      <c r="E1257" s="5" t="s">
        <v>95</v>
      </c>
      <c r="F1257" s="5" t="s">
        <v>123</v>
      </c>
      <c r="G1257" s="5" t="s">
        <v>142</v>
      </c>
    </row>
    <row r="1258" spans="2:7" x14ac:dyDescent="0.2">
      <c r="B1258" s="3">
        <v>2006</v>
      </c>
      <c r="C1258" s="35" t="s">
        <v>1835</v>
      </c>
      <c r="D1258" s="5" t="s">
        <v>87</v>
      </c>
      <c r="E1258" s="5" t="s">
        <v>242</v>
      </c>
      <c r="F1258" s="5" t="s">
        <v>250</v>
      </c>
      <c r="G1258" s="5" t="s">
        <v>252</v>
      </c>
    </row>
    <row r="1259" spans="2:7" x14ac:dyDescent="0.2">
      <c r="B1259" s="3">
        <v>2006</v>
      </c>
      <c r="C1259" s="35" t="s">
        <v>1836</v>
      </c>
      <c r="D1259" s="5" t="s">
        <v>306</v>
      </c>
      <c r="E1259" s="5" t="s">
        <v>311</v>
      </c>
      <c r="F1259" s="5" t="s">
        <v>359</v>
      </c>
      <c r="G1259" s="5" t="s">
        <v>375</v>
      </c>
    </row>
    <row r="1260" spans="2:7" x14ac:dyDescent="0.2">
      <c r="B1260" s="3">
        <v>2006</v>
      </c>
      <c r="C1260" s="35" t="s">
        <v>1837</v>
      </c>
      <c r="D1260" s="5" t="s">
        <v>87</v>
      </c>
      <c r="E1260" s="5" t="s">
        <v>95</v>
      </c>
      <c r="F1260" s="5" t="s">
        <v>194</v>
      </c>
      <c r="G1260" s="5" t="s">
        <v>206</v>
      </c>
    </row>
    <row r="1261" spans="2:7" x14ac:dyDescent="0.2">
      <c r="B1261" s="3">
        <v>2006</v>
      </c>
      <c r="C1261" s="35" t="s">
        <v>1838</v>
      </c>
      <c r="D1261" s="5" t="s">
        <v>87</v>
      </c>
      <c r="E1261" s="5" t="s">
        <v>95</v>
      </c>
      <c r="F1261" s="5" t="s">
        <v>222</v>
      </c>
      <c r="G1261" s="5" t="s">
        <v>225</v>
      </c>
    </row>
    <row r="1262" spans="2:7" x14ac:dyDescent="0.2">
      <c r="B1262" s="3">
        <v>2006</v>
      </c>
      <c r="C1262" s="35" t="s">
        <v>1839</v>
      </c>
      <c r="D1262" s="5" t="s">
        <v>306</v>
      </c>
      <c r="E1262" s="5" t="s">
        <v>315</v>
      </c>
      <c r="F1262" s="5" t="s">
        <v>339</v>
      </c>
      <c r="G1262" s="5" t="s">
        <v>348</v>
      </c>
    </row>
    <row r="1263" spans="2:7" x14ac:dyDescent="0.2">
      <c r="B1263" s="3">
        <v>2006</v>
      </c>
      <c r="C1263" s="35" t="s">
        <v>1840</v>
      </c>
      <c r="D1263" s="5" t="s">
        <v>87</v>
      </c>
      <c r="E1263" s="5" t="s">
        <v>95</v>
      </c>
      <c r="F1263" s="5" t="s">
        <v>194</v>
      </c>
      <c r="G1263" s="5" t="s">
        <v>221</v>
      </c>
    </row>
    <row r="1264" spans="2:7" x14ac:dyDescent="0.2">
      <c r="B1264" s="3">
        <v>2006</v>
      </c>
      <c r="C1264" s="35" t="s">
        <v>1841</v>
      </c>
      <c r="D1264" s="5" t="s">
        <v>87</v>
      </c>
      <c r="E1264" s="5" t="s">
        <v>95</v>
      </c>
      <c r="F1264" s="5" t="s">
        <v>162</v>
      </c>
      <c r="G1264" s="5" t="s">
        <v>163</v>
      </c>
    </row>
    <row r="1265" spans="2:7" x14ac:dyDescent="0.2">
      <c r="B1265" s="3">
        <v>2006</v>
      </c>
      <c r="C1265" s="35" t="s">
        <v>1842</v>
      </c>
      <c r="D1265" s="5" t="s">
        <v>87</v>
      </c>
      <c r="E1265" s="5" t="s">
        <v>95</v>
      </c>
      <c r="F1265" s="5" t="s">
        <v>115</v>
      </c>
      <c r="G1265" s="5" t="s">
        <v>116</v>
      </c>
    </row>
    <row r="1266" spans="2:7" x14ac:dyDescent="0.2">
      <c r="B1266" s="3">
        <v>2006</v>
      </c>
      <c r="C1266" s="35" t="s">
        <v>1843</v>
      </c>
      <c r="D1266" s="5" t="s">
        <v>87</v>
      </c>
      <c r="E1266" s="5" t="s">
        <v>242</v>
      </c>
      <c r="F1266" s="5" t="s">
        <v>260</v>
      </c>
      <c r="G1266" s="5" t="s">
        <v>300</v>
      </c>
    </row>
    <row r="1267" spans="2:7" x14ac:dyDescent="0.2">
      <c r="B1267" s="3">
        <v>2006</v>
      </c>
      <c r="C1267" s="35" t="s">
        <v>1844</v>
      </c>
      <c r="D1267" s="5" t="s">
        <v>306</v>
      </c>
      <c r="E1267" s="5" t="s">
        <v>315</v>
      </c>
      <c r="F1267" s="5" t="s">
        <v>108</v>
      </c>
      <c r="G1267" s="5" t="s">
        <v>108</v>
      </c>
    </row>
    <row r="1268" spans="2:7" x14ac:dyDescent="0.2">
      <c r="B1268" s="3">
        <v>2006</v>
      </c>
      <c r="C1268" s="35" t="s">
        <v>1845</v>
      </c>
      <c r="D1268" s="5" t="s">
        <v>306</v>
      </c>
      <c r="E1268" s="5" t="s">
        <v>315</v>
      </c>
      <c r="F1268" s="5" t="s">
        <v>317</v>
      </c>
      <c r="G1268" s="5" t="s">
        <v>332</v>
      </c>
    </row>
    <row r="1269" spans="2:7" x14ac:dyDescent="0.2">
      <c r="B1269" s="3">
        <v>2006</v>
      </c>
      <c r="C1269" s="35" t="s">
        <v>1846</v>
      </c>
      <c r="D1269" s="5" t="s">
        <v>87</v>
      </c>
      <c r="E1269" s="5" t="s">
        <v>95</v>
      </c>
      <c r="F1269" s="5" t="s">
        <v>123</v>
      </c>
      <c r="G1269" s="5" t="s">
        <v>380</v>
      </c>
    </row>
    <row r="1270" spans="2:7" x14ac:dyDescent="0.2">
      <c r="B1270" s="3">
        <v>2006</v>
      </c>
      <c r="C1270" s="35" t="s">
        <v>1847</v>
      </c>
      <c r="D1270" s="5" t="s">
        <v>87</v>
      </c>
      <c r="E1270" s="5" t="s">
        <v>95</v>
      </c>
      <c r="F1270" s="5" t="s">
        <v>162</v>
      </c>
      <c r="G1270" s="5" t="s">
        <v>166</v>
      </c>
    </row>
    <row r="1271" spans="2:7" x14ac:dyDescent="0.2">
      <c r="B1271" s="3">
        <v>2006</v>
      </c>
      <c r="C1271" s="35" t="s">
        <v>1848</v>
      </c>
      <c r="D1271" s="5" t="s">
        <v>87</v>
      </c>
      <c r="E1271" s="5" t="s">
        <v>95</v>
      </c>
      <c r="F1271" s="5" t="s">
        <v>226</v>
      </c>
      <c r="G1271" s="5" t="s">
        <v>227</v>
      </c>
    </row>
    <row r="1272" spans="2:7" x14ac:dyDescent="0.2">
      <c r="B1272" s="3">
        <v>2006</v>
      </c>
      <c r="C1272" s="35" t="s">
        <v>1849</v>
      </c>
      <c r="D1272" s="5" t="s">
        <v>87</v>
      </c>
      <c r="E1272" s="5" t="s">
        <v>95</v>
      </c>
      <c r="F1272" s="5" t="s">
        <v>123</v>
      </c>
      <c r="G1272" s="5" t="s">
        <v>134</v>
      </c>
    </row>
    <row r="1273" spans="2:7" x14ac:dyDescent="0.2">
      <c r="B1273" s="3">
        <v>2006</v>
      </c>
      <c r="C1273" s="35" t="s">
        <v>1850</v>
      </c>
      <c r="D1273" s="5" t="s">
        <v>87</v>
      </c>
      <c r="E1273" s="5" t="s">
        <v>242</v>
      </c>
      <c r="F1273" s="5" t="s">
        <v>260</v>
      </c>
      <c r="G1273" s="5" t="s">
        <v>292</v>
      </c>
    </row>
    <row r="1274" spans="2:7" x14ac:dyDescent="0.2">
      <c r="B1274" s="3">
        <v>2006</v>
      </c>
      <c r="C1274" s="35" t="s">
        <v>1851</v>
      </c>
      <c r="D1274" s="5" t="s">
        <v>87</v>
      </c>
      <c r="E1274" s="5" t="s">
        <v>242</v>
      </c>
      <c r="F1274" s="5" t="s">
        <v>260</v>
      </c>
      <c r="G1274" s="5" t="s">
        <v>272</v>
      </c>
    </row>
    <row r="1275" spans="2:7" x14ac:dyDescent="0.2">
      <c r="B1275" s="3">
        <v>2006</v>
      </c>
      <c r="C1275" s="35" t="s">
        <v>1852</v>
      </c>
      <c r="D1275" s="5" t="s">
        <v>87</v>
      </c>
      <c r="E1275" s="5" t="s">
        <v>95</v>
      </c>
      <c r="F1275" s="5" t="s">
        <v>123</v>
      </c>
      <c r="G1275" s="5" t="s">
        <v>148</v>
      </c>
    </row>
    <row r="1276" spans="2:7" x14ac:dyDescent="0.2">
      <c r="B1276" s="3">
        <v>2006</v>
      </c>
      <c r="C1276" s="35" t="s">
        <v>1853</v>
      </c>
      <c r="D1276" s="5" t="s">
        <v>87</v>
      </c>
      <c r="E1276" s="5" t="s">
        <v>95</v>
      </c>
      <c r="F1276" s="5" t="s">
        <v>194</v>
      </c>
      <c r="G1276" s="5" t="s">
        <v>200</v>
      </c>
    </row>
    <row r="1277" spans="2:7" x14ac:dyDescent="0.2">
      <c r="B1277" s="3">
        <v>2006</v>
      </c>
      <c r="C1277" s="35" t="s">
        <v>1854</v>
      </c>
      <c r="D1277" s="5" t="s">
        <v>87</v>
      </c>
      <c r="E1277" s="5" t="s">
        <v>242</v>
      </c>
      <c r="F1277" s="5" t="s">
        <v>257</v>
      </c>
      <c r="G1277" s="5" t="s">
        <v>257</v>
      </c>
    </row>
    <row r="1278" spans="2:7" x14ac:dyDescent="0.2">
      <c r="B1278" s="3">
        <v>2006</v>
      </c>
      <c r="C1278" s="35">
        <v>5129898</v>
      </c>
      <c r="D1278" s="5" t="s">
        <v>306</v>
      </c>
      <c r="E1278" s="5" t="s">
        <v>315</v>
      </c>
      <c r="F1278" s="5" t="s">
        <v>194</v>
      </c>
      <c r="G1278" s="5" t="s">
        <v>205</v>
      </c>
    </row>
    <row r="1279" spans="2:7" x14ac:dyDescent="0.2">
      <c r="B1279" s="3">
        <v>2006</v>
      </c>
      <c r="C1279" s="35" t="s">
        <v>1855</v>
      </c>
      <c r="D1279" s="5" t="s">
        <v>87</v>
      </c>
      <c r="E1279" s="5" t="s">
        <v>95</v>
      </c>
      <c r="F1279" s="5" t="s">
        <v>123</v>
      </c>
      <c r="G1279" s="5" t="s">
        <v>127</v>
      </c>
    </row>
    <row r="1280" spans="2:7" x14ac:dyDescent="0.2">
      <c r="B1280" s="3">
        <v>2006</v>
      </c>
      <c r="C1280" s="35" t="s">
        <v>1856</v>
      </c>
      <c r="D1280" s="5" t="s">
        <v>306</v>
      </c>
      <c r="E1280" s="5" t="s">
        <v>315</v>
      </c>
      <c r="F1280" s="5" t="s">
        <v>317</v>
      </c>
      <c r="G1280" s="5" t="s">
        <v>336</v>
      </c>
    </row>
    <row r="1281" spans="2:7" x14ac:dyDescent="0.2">
      <c r="B1281" s="3">
        <v>2006</v>
      </c>
      <c r="C1281" s="35" t="s">
        <v>1857</v>
      </c>
      <c r="D1281" s="5" t="s">
        <v>87</v>
      </c>
      <c r="E1281" s="5" t="s">
        <v>95</v>
      </c>
      <c r="F1281" s="5" t="s">
        <v>194</v>
      </c>
      <c r="G1281" s="5" t="s">
        <v>198</v>
      </c>
    </row>
    <row r="1282" spans="2:7" x14ac:dyDescent="0.2">
      <c r="B1282" s="3">
        <v>2006</v>
      </c>
      <c r="C1282" s="35" t="s">
        <v>1858</v>
      </c>
      <c r="D1282" s="5" t="s">
        <v>87</v>
      </c>
      <c r="E1282" s="5" t="s">
        <v>242</v>
      </c>
      <c r="F1282" s="5" t="s">
        <v>301</v>
      </c>
      <c r="G1282" s="5" t="s">
        <v>305</v>
      </c>
    </row>
    <row r="1283" spans="2:7" x14ac:dyDescent="0.2">
      <c r="B1283" s="3">
        <v>2006</v>
      </c>
      <c r="C1283" s="35" t="s">
        <v>1859</v>
      </c>
      <c r="D1283" s="5" t="s">
        <v>87</v>
      </c>
      <c r="E1283" s="5" t="s">
        <v>95</v>
      </c>
      <c r="F1283" s="5" t="s">
        <v>194</v>
      </c>
      <c r="G1283" s="5" t="s">
        <v>372</v>
      </c>
    </row>
    <row r="1284" spans="2:7" x14ac:dyDescent="0.2">
      <c r="B1284" s="3">
        <v>2006</v>
      </c>
      <c r="C1284" s="35" t="s">
        <v>1860</v>
      </c>
      <c r="D1284" s="5" t="s">
        <v>87</v>
      </c>
      <c r="E1284" s="5" t="s">
        <v>242</v>
      </c>
      <c r="F1284" s="5" t="s">
        <v>260</v>
      </c>
      <c r="G1284" s="5" t="s">
        <v>267</v>
      </c>
    </row>
    <row r="1285" spans="2:7" x14ac:dyDescent="0.2">
      <c r="B1285" s="3">
        <v>2006</v>
      </c>
      <c r="C1285" s="35" t="s">
        <v>1861</v>
      </c>
      <c r="D1285" s="5" t="s">
        <v>87</v>
      </c>
      <c r="E1285" s="5" t="s">
        <v>95</v>
      </c>
      <c r="F1285" s="5" t="s">
        <v>157</v>
      </c>
      <c r="G1285" s="5" t="s">
        <v>157</v>
      </c>
    </row>
    <row r="1286" spans="2:7" x14ac:dyDescent="0.2">
      <c r="B1286" s="3">
        <v>2006</v>
      </c>
      <c r="C1286" s="35" t="s">
        <v>1862</v>
      </c>
      <c r="D1286" s="5" t="s">
        <v>87</v>
      </c>
      <c r="E1286" s="5" t="s">
        <v>95</v>
      </c>
      <c r="F1286" s="5" t="s">
        <v>194</v>
      </c>
      <c r="G1286" s="5" t="s">
        <v>219</v>
      </c>
    </row>
    <row r="1287" spans="2:7" x14ac:dyDescent="0.2">
      <c r="B1287" s="3">
        <v>2006</v>
      </c>
      <c r="C1287" s="35" t="s">
        <v>1863</v>
      </c>
      <c r="D1287" s="5" t="s">
        <v>87</v>
      </c>
      <c r="E1287" s="5" t="s">
        <v>95</v>
      </c>
      <c r="F1287" s="5" t="s">
        <v>174</v>
      </c>
      <c r="G1287" s="5" t="s">
        <v>177</v>
      </c>
    </row>
    <row r="1288" spans="2:7" x14ac:dyDescent="0.2">
      <c r="B1288" s="3">
        <v>2006</v>
      </c>
      <c r="C1288" s="35" t="s">
        <v>1864</v>
      </c>
      <c r="D1288" s="5" t="s">
        <v>306</v>
      </c>
      <c r="E1288" s="5" t="s">
        <v>315</v>
      </c>
      <c r="F1288" s="5" t="s">
        <v>317</v>
      </c>
      <c r="G1288" s="5" t="s">
        <v>326</v>
      </c>
    </row>
    <row r="1289" spans="2:7" x14ac:dyDescent="0.2">
      <c r="B1289" s="3">
        <v>2006</v>
      </c>
      <c r="C1289" s="35" t="s">
        <v>1865</v>
      </c>
      <c r="D1289" s="5" t="s">
        <v>87</v>
      </c>
      <c r="E1289" s="5" t="s">
        <v>88</v>
      </c>
      <c r="F1289" s="5" t="s">
        <v>92</v>
      </c>
      <c r="G1289" s="5" t="s">
        <v>94</v>
      </c>
    </row>
    <row r="1290" spans="2:7" x14ac:dyDescent="0.2">
      <c r="B1290" s="3">
        <v>2006</v>
      </c>
      <c r="C1290" s="35" t="s">
        <v>1866</v>
      </c>
      <c r="D1290" s="5" t="s">
        <v>87</v>
      </c>
      <c r="E1290" s="5" t="s">
        <v>95</v>
      </c>
      <c r="F1290" s="5" t="s">
        <v>103</v>
      </c>
      <c r="G1290" s="5" t="s">
        <v>103</v>
      </c>
    </row>
    <row r="1291" spans="2:7" x14ac:dyDescent="0.2">
      <c r="B1291" s="3">
        <v>2006</v>
      </c>
      <c r="C1291" s="35" t="s">
        <v>1867</v>
      </c>
      <c r="D1291" s="5" t="s">
        <v>87</v>
      </c>
      <c r="E1291" s="5" t="s">
        <v>95</v>
      </c>
      <c r="F1291" s="5" t="s">
        <v>233</v>
      </c>
      <c r="G1291" s="5" t="s">
        <v>233</v>
      </c>
    </row>
    <row r="1292" spans="2:7" x14ac:dyDescent="0.2">
      <c r="B1292" s="3">
        <v>2006</v>
      </c>
      <c r="C1292" s="35" t="s">
        <v>1868</v>
      </c>
      <c r="D1292" s="5" t="s">
        <v>87</v>
      </c>
      <c r="E1292" s="5" t="s">
        <v>242</v>
      </c>
      <c r="F1292" s="5" t="s">
        <v>260</v>
      </c>
      <c r="G1292" s="5" t="s">
        <v>262</v>
      </c>
    </row>
    <row r="1293" spans="2:7" x14ac:dyDescent="0.2">
      <c r="B1293" s="3">
        <v>2006</v>
      </c>
      <c r="C1293" s="35" t="s">
        <v>1869</v>
      </c>
      <c r="D1293" s="5" t="s">
        <v>87</v>
      </c>
      <c r="E1293" s="5" t="s">
        <v>95</v>
      </c>
      <c r="F1293" s="5" t="s">
        <v>123</v>
      </c>
      <c r="G1293" s="5" t="s">
        <v>125</v>
      </c>
    </row>
    <row r="1294" spans="2:7" x14ac:dyDescent="0.2">
      <c r="B1294" s="3">
        <v>2006</v>
      </c>
      <c r="C1294" s="35" t="s">
        <v>1870</v>
      </c>
      <c r="D1294" s="5" t="s">
        <v>87</v>
      </c>
      <c r="E1294" s="5" t="s">
        <v>95</v>
      </c>
      <c r="F1294" s="5" t="s">
        <v>237</v>
      </c>
      <c r="G1294" s="5" t="s">
        <v>239</v>
      </c>
    </row>
    <row r="1295" spans="2:7" x14ac:dyDescent="0.2">
      <c r="B1295" s="3">
        <v>2006</v>
      </c>
      <c r="C1295" s="35" t="s">
        <v>1871</v>
      </c>
      <c r="D1295" s="5" t="s">
        <v>87</v>
      </c>
      <c r="E1295" s="5" t="s">
        <v>95</v>
      </c>
      <c r="F1295" s="5" t="s">
        <v>123</v>
      </c>
      <c r="G1295" s="5" t="s">
        <v>350</v>
      </c>
    </row>
    <row r="1296" spans="2:7" x14ac:dyDescent="0.2">
      <c r="B1296" s="3">
        <v>2006</v>
      </c>
      <c r="C1296" s="35" t="s">
        <v>1872</v>
      </c>
      <c r="D1296" s="5" t="s">
        <v>306</v>
      </c>
      <c r="E1296" s="5" t="s">
        <v>315</v>
      </c>
      <c r="F1296" s="5" t="s">
        <v>236</v>
      </c>
      <c r="G1296" s="5" t="s">
        <v>358</v>
      </c>
    </row>
    <row r="1297" spans="2:7" x14ac:dyDescent="0.2">
      <c r="B1297" s="3">
        <v>2006</v>
      </c>
      <c r="C1297" s="35" t="s">
        <v>1873</v>
      </c>
      <c r="D1297" s="5" t="s">
        <v>87</v>
      </c>
      <c r="E1297" s="5" t="s">
        <v>95</v>
      </c>
      <c r="F1297" s="5" t="s">
        <v>194</v>
      </c>
      <c r="G1297" s="5" t="s">
        <v>354</v>
      </c>
    </row>
    <row r="1298" spans="2:7" x14ac:dyDescent="0.2">
      <c r="B1298" s="3">
        <v>2006</v>
      </c>
      <c r="C1298" s="35" t="s">
        <v>1874</v>
      </c>
      <c r="D1298" s="5" t="s">
        <v>306</v>
      </c>
      <c r="E1298" s="5" t="s">
        <v>315</v>
      </c>
      <c r="F1298" s="5" t="s">
        <v>194</v>
      </c>
      <c r="G1298" s="5" t="s">
        <v>201</v>
      </c>
    </row>
    <row r="1299" spans="2:7" x14ac:dyDescent="0.2">
      <c r="B1299" s="3">
        <v>2006</v>
      </c>
      <c r="C1299" s="35" t="s">
        <v>1875</v>
      </c>
      <c r="D1299" s="5" t="s">
        <v>87</v>
      </c>
      <c r="E1299" s="5" t="s">
        <v>95</v>
      </c>
      <c r="F1299" s="5" t="s">
        <v>194</v>
      </c>
      <c r="G1299" s="5" t="s">
        <v>195</v>
      </c>
    </row>
    <row r="1300" spans="2:7" x14ac:dyDescent="0.2">
      <c r="B1300" s="3">
        <v>2006</v>
      </c>
      <c r="C1300" s="35" t="s">
        <v>1876</v>
      </c>
      <c r="D1300" s="5" t="s">
        <v>87</v>
      </c>
      <c r="E1300" s="5" t="s">
        <v>242</v>
      </c>
      <c r="F1300" s="5" t="s">
        <v>260</v>
      </c>
      <c r="G1300" s="5" t="s">
        <v>293</v>
      </c>
    </row>
    <row r="1301" spans="2:7" x14ac:dyDescent="0.2">
      <c r="B1301" s="3">
        <v>2006</v>
      </c>
      <c r="C1301" s="35" t="s">
        <v>1877</v>
      </c>
      <c r="D1301" s="5" t="s">
        <v>87</v>
      </c>
      <c r="E1301" s="5" t="s">
        <v>95</v>
      </c>
      <c r="F1301" s="5" t="s">
        <v>111</v>
      </c>
      <c r="G1301" s="5" t="s">
        <v>349</v>
      </c>
    </row>
    <row r="1302" spans="2:7" x14ac:dyDescent="0.2">
      <c r="B1302" s="3">
        <v>2006</v>
      </c>
      <c r="C1302" s="35" t="s">
        <v>1878</v>
      </c>
      <c r="D1302" s="5" t="s">
        <v>87</v>
      </c>
      <c r="E1302" s="5" t="s">
        <v>95</v>
      </c>
      <c r="F1302" s="5" t="s">
        <v>123</v>
      </c>
      <c r="G1302" s="5" t="s">
        <v>140</v>
      </c>
    </row>
    <row r="1303" spans="2:7" x14ac:dyDescent="0.2">
      <c r="B1303" s="3">
        <v>2006</v>
      </c>
      <c r="C1303" s="35" t="s">
        <v>1879</v>
      </c>
      <c r="D1303" s="5" t="s">
        <v>306</v>
      </c>
      <c r="E1303" s="5" t="s">
        <v>315</v>
      </c>
      <c r="F1303" s="5" t="s">
        <v>317</v>
      </c>
      <c r="G1303" s="5" t="s">
        <v>321</v>
      </c>
    </row>
    <row r="1304" spans="2:7" x14ac:dyDescent="0.2">
      <c r="B1304" s="3">
        <v>2006</v>
      </c>
      <c r="C1304" s="35" t="s">
        <v>1880</v>
      </c>
      <c r="D1304" s="5" t="s">
        <v>87</v>
      </c>
      <c r="E1304" s="5" t="s">
        <v>95</v>
      </c>
      <c r="F1304" s="5" t="s">
        <v>123</v>
      </c>
      <c r="G1304" s="5" t="s">
        <v>129</v>
      </c>
    </row>
    <row r="1305" spans="2:7" x14ac:dyDescent="0.2">
      <c r="B1305" s="3">
        <v>2006</v>
      </c>
      <c r="C1305" s="35" t="s">
        <v>1881</v>
      </c>
      <c r="D1305" s="5" t="s">
        <v>87</v>
      </c>
      <c r="E1305" s="5" t="s">
        <v>242</v>
      </c>
      <c r="F1305" s="5" t="s">
        <v>250</v>
      </c>
      <c r="G1305" s="5" t="s">
        <v>256</v>
      </c>
    </row>
    <row r="1306" spans="2:7" x14ac:dyDescent="0.2">
      <c r="B1306" s="3">
        <v>2006</v>
      </c>
      <c r="C1306" s="35" t="s">
        <v>1882</v>
      </c>
      <c r="D1306" s="5" t="s">
        <v>87</v>
      </c>
      <c r="E1306" s="5" t="s">
        <v>95</v>
      </c>
      <c r="F1306" s="5" t="s">
        <v>174</v>
      </c>
      <c r="G1306" s="5" t="s">
        <v>193</v>
      </c>
    </row>
    <row r="1307" spans="2:7" x14ac:dyDescent="0.2">
      <c r="B1307" s="3">
        <v>2006</v>
      </c>
      <c r="C1307" s="35" t="s">
        <v>1883</v>
      </c>
      <c r="D1307" s="5" t="s">
        <v>87</v>
      </c>
      <c r="E1307" s="5" t="s">
        <v>95</v>
      </c>
      <c r="F1307" s="5" t="s">
        <v>123</v>
      </c>
      <c r="G1307" s="5" t="s">
        <v>126</v>
      </c>
    </row>
    <row r="1308" spans="2:7" x14ac:dyDescent="0.2">
      <c r="B1308" s="3">
        <v>2006</v>
      </c>
      <c r="C1308" s="35" t="s">
        <v>1884</v>
      </c>
      <c r="D1308" s="5" t="s">
        <v>87</v>
      </c>
      <c r="E1308" s="5" t="s">
        <v>242</v>
      </c>
      <c r="F1308" s="5" t="s">
        <v>234</v>
      </c>
      <c r="G1308" s="5" t="s">
        <v>235</v>
      </c>
    </row>
    <row r="1309" spans="2:7" x14ac:dyDescent="0.2">
      <c r="B1309" s="3">
        <v>2006</v>
      </c>
      <c r="C1309" s="35" t="s">
        <v>1885</v>
      </c>
      <c r="D1309" s="5" t="s">
        <v>306</v>
      </c>
      <c r="E1309" s="5" t="s">
        <v>315</v>
      </c>
      <c r="F1309" s="5" t="s">
        <v>339</v>
      </c>
      <c r="G1309" s="5" t="s">
        <v>346</v>
      </c>
    </row>
    <row r="1310" spans="2:7" x14ac:dyDescent="0.2">
      <c r="B1310" s="3">
        <v>2006</v>
      </c>
      <c r="C1310" s="35" t="s">
        <v>1886</v>
      </c>
      <c r="D1310" s="5" t="s">
        <v>87</v>
      </c>
      <c r="E1310" s="5" t="s">
        <v>95</v>
      </c>
      <c r="F1310" s="5" t="s">
        <v>194</v>
      </c>
      <c r="G1310" s="5" t="s">
        <v>218</v>
      </c>
    </row>
    <row r="1311" spans="2:7" x14ac:dyDescent="0.2">
      <c r="B1311" s="3">
        <v>2006</v>
      </c>
      <c r="C1311" s="35" t="s">
        <v>1887</v>
      </c>
      <c r="D1311" s="5" t="s">
        <v>87</v>
      </c>
      <c r="E1311" s="5" t="s">
        <v>95</v>
      </c>
      <c r="F1311" s="5" t="s">
        <v>96</v>
      </c>
      <c r="G1311" s="5" t="s">
        <v>97</v>
      </c>
    </row>
    <row r="1312" spans="2:7" x14ac:dyDescent="0.2">
      <c r="B1312" s="3">
        <v>2006</v>
      </c>
      <c r="C1312" s="35" t="s">
        <v>1888</v>
      </c>
      <c r="D1312" s="5" t="s">
        <v>87</v>
      </c>
      <c r="E1312" s="5" t="s">
        <v>242</v>
      </c>
      <c r="F1312" s="5" t="s">
        <v>260</v>
      </c>
      <c r="G1312" s="5" t="s">
        <v>289</v>
      </c>
    </row>
    <row r="1313" spans="2:7" x14ac:dyDescent="0.2">
      <c r="B1313" s="3">
        <v>2006</v>
      </c>
      <c r="C1313" s="35" t="s">
        <v>1889</v>
      </c>
      <c r="D1313" s="5" t="s">
        <v>87</v>
      </c>
      <c r="E1313" s="5" t="s">
        <v>242</v>
      </c>
      <c r="F1313" s="5" t="s">
        <v>260</v>
      </c>
      <c r="G1313" s="5" t="s">
        <v>282</v>
      </c>
    </row>
    <row r="1314" spans="2:7" x14ac:dyDescent="0.2">
      <c r="B1314" s="3">
        <v>2006</v>
      </c>
      <c r="C1314" s="35" t="s">
        <v>1890</v>
      </c>
      <c r="D1314" s="5" t="s">
        <v>87</v>
      </c>
      <c r="E1314" s="5" t="s">
        <v>95</v>
      </c>
      <c r="F1314" s="5" t="s">
        <v>194</v>
      </c>
      <c r="G1314" s="5" t="s">
        <v>367</v>
      </c>
    </row>
    <row r="1315" spans="2:7" x14ac:dyDescent="0.2">
      <c r="B1315" s="3">
        <v>2006</v>
      </c>
      <c r="C1315" s="35">
        <v>1969661</v>
      </c>
      <c r="D1315" s="5" t="s">
        <v>87</v>
      </c>
      <c r="E1315" s="5" t="s">
        <v>95</v>
      </c>
      <c r="F1315" s="5" t="s">
        <v>115</v>
      </c>
      <c r="G1315" s="5" t="s">
        <v>385</v>
      </c>
    </row>
    <row r="1316" spans="2:7" x14ac:dyDescent="0.2">
      <c r="B1316" s="3">
        <v>2006</v>
      </c>
      <c r="C1316" s="35" t="s">
        <v>1891</v>
      </c>
      <c r="D1316" s="5" t="s">
        <v>87</v>
      </c>
      <c r="E1316" s="5" t="s">
        <v>95</v>
      </c>
      <c r="F1316" s="5" t="s">
        <v>123</v>
      </c>
      <c r="G1316" s="5" t="s">
        <v>379</v>
      </c>
    </row>
    <row r="1317" spans="2:7" x14ac:dyDescent="0.2">
      <c r="B1317" s="3">
        <v>2006</v>
      </c>
      <c r="C1317" s="35" t="s">
        <v>1892</v>
      </c>
      <c r="D1317" s="5" t="s">
        <v>87</v>
      </c>
      <c r="E1317" s="5" t="s">
        <v>95</v>
      </c>
      <c r="F1317" s="5" t="s">
        <v>123</v>
      </c>
      <c r="G1317" s="5" t="s">
        <v>351</v>
      </c>
    </row>
    <row r="1318" spans="2:7" x14ac:dyDescent="0.2">
      <c r="B1318" s="3">
        <v>2006</v>
      </c>
      <c r="C1318" s="35" t="s">
        <v>1893</v>
      </c>
      <c r="D1318" s="5" t="s">
        <v>87</v>
      </c>
      <c r="E1318" s="5" t="s">
        <v>95</v>
      </c>
      <c r="F1318" s="5" t="s">
        <v>123</v>
      </c>
      <c r="G1318" s="5" t="s">
        <v>156</v>
      </c>
    </row>
    <row r="1319" spans="2:7" x14ac:dyDescent="0.2">
      <c r="B1319" s="3">
        <v>2006</v>
      </c>
      <c r="C1319" s="35" t="s">
        <v>1894</v>
      </c>
      <c r="D1319" s="5" t="s">
        <v>87</v>
      </c>
      <c r="E1319" s="5" t="s">
        <v>95</v>
      </c>
      <c r="F1319" s="5" t="s">
        <v>222</v>
      </c>
      <c r="G1319" s="5" t="s">
        <v>223</v>
      </c>
    </row>
    <row r="1320" spans="2:7" x14ac:dyDescent="0.2">
      <c r="B1320" s="3">
        <v>2006</v>
      </c>
      <c r="C1320" s="35" t="s">
        <v>1895</v>
      </c>
      <c r="D1320" s="5" t="s">
        <v>306</v>
      </c>
      <c r="E1320" s="5" t="s">
        <v>315</v>
      </c>
      <c r="F1320" s="5" t="s">
        <v>317</v>
      </c>
      <c r="G1320" s="5" t="s">
        <v>329</v>
      </c>
    </row>
    <row r="1321" spans="2:7" x14ac:dyDescent="0.2">
      <c r="B1321" s="3">
        <v>2006</v>
      </c>
      <c r="C1321" s="35" t="s">
        <v>1896</v>
      </c>
      <c r="D1321" s="5" t="s">
        <v>87</v>
      </c>
      <c r="E1321" s="5" t="s">
        <v>95</v>
      </c>
      <c r="F1321" s="5" t="s">
        <v>123</v>
      </c>
      <c r="G1321" s="5" t="s">
        <v>149</v>
      </c>
    </row>
    <row r="1322" spans="2:7" x14ac:dyDescent="0.2">
      <c r="B1322" s="3">
        <v>2006</v>
      </c>
      <c r="C1322" s="35" t="s">
        <v>1897</v>
      </c>
      <c r="D1322" s="5" t="s">
        <v>87</v>
      </c>
      <c r="E1322" s="5" t="s">
        <v>242</v>
      </c>
      <c r="F1322" s="5" t="s">
        <v>260</v>
      </c>
      <c r="G1322" s="5" t="s">
        <v>369</v>
      </c>
    </row>
    <row r="1323" spans="2:7" x14ac:dyDescent="0.2">
      <c r="B1323" s="3">
        <v>2006</v>
      </c>
      <c r="C1323" s="35" t="s">
        <v>1898</v>
      </c>
      <c r="D1323" s="5" t="s">
        <v>87</v>
      </c>
      <c r="E1323" s="5" t="s">
        <v>95</v>
      </c>
      <c r="F1323" s="5" t="s">
        <v>162</v>
      </c>
      <c r="G1323" s="5" t="s">
        <v>165</v>
      </c>
    </row>
    <row r="1324" spans="2:7" x14ac:dyDescent="0.2">
      <c r="B1324" s="3">
        <v>2006</v>
      </c>
      <c r="C1324" s="35" t="s">
        <v>1899</v>
      </c>
      <c r="D1324" s="5" t="s">
        <v>87</v>
      </c>
      <c r="E1324" s="5" t="s">
        <v>95</v>
      </c>
      <c r="F1324" s="5" t="s">
        <v>123</v>
      </c>
      <c r="G1324" s="5" t="s">
        <v>130</v>
      </c>
    </row>
    <row r="1325" spans="2:7" x14ac:dyDescent="0.2">
      <c r="B1325" s="3">
        <v>2006</v>
      </c>
      <c r="C1325" s="35" t="s">
        <v>1900</v>
      </c>
      <c r="D1325" s="5" t="s">
        <v>87</v>
      </c>
      <c r="E1325" s="5" t="s">
        <v>95</v>
      </c>
      <c r="F1325" s="5" t="s">
        <v>194</v>
      </c>
      <c r="G1325" s="5" t="s">
        <v>368</v>
      </c>
    </row>
    <row r="1326" spans="2:7" x14ac:dyDescent="0.2">
      <c r="B1326" s="3">
        <v>2006</v>
      </c>
      <c r="C1326" s="35" t="s">
        <v>1901</v>
      </c>
      <c r="D1326" s="5" t="s">
        <v>87</v>
      </c>
      <c r="E1326" s="5" t="s">
        <v>242</v>
      </c>
      <c r="F1326" s="5" t="s">
        <v>260</v>
      </c>
      <c r="G1326" s="5" t="s">
        <v>287</v>
      </c>
    </row>
    <row r="1327" spans="2:7" x14ac:dyDescent="0.2">
      <c r="B1327" s="3">
        <v>2006</v>
      </c>
      <c r="C1327" s="35" t="s">
        <v>1902</v>
      </c>
      <c r="D1327" s="5" t="s">
        <v>87</v>
      </c>
      <c r="E1327" s="5" t="s">
        <v>95</v>
      </c>
      <c r="F1327" s="5" t="s">
        <v>123</v>
      </c>
      <c r="G1327" s="5" t="s">
        <v>131</v>
      </c>
    </row>
    <row r="1328" spans="2:7" x14ac:dyDescent="0.2">
      <c r="B1328" s="3">
        <v>2006</v>
      </c>
      <c r="C1328" s="35" t="s">
        <v>1903</v>
      </c>
      <c r="D1328" s="5" t="s">
        <v>87</v>
      </c>
      <c r="E1328" s="5" t="s">
        <v>95</v>
      </c>
      <c r="F1328" s="5" t="s">
        <v>174</v>
      </c>
      <c r="G1328" s="5" t="s">
        <v>188</v>
      </c>
    </row>
    <row r="1329" spans="2:7" x14ac:dyDescent="0.2">
      <c r="B1329" s="3">
        <v>2006</v>
      </c>
      <c r="C1329" s="35" t="s">
        <v>1904</v>
      </c>
      <c r="D1329" s="5" t="s">
        <v>306</v>
      </c>
      <c r="E1329" s="5" t="s">
        <v>315</v>
      </c>
      <c r="F1329" s="5" t="s">
        <v>339</v>
      </c>
      <c r="G1329" s="5" t="s">
        <v>347</v>
      </c>
    </row>
    <row r="1330" spans="2:7" x14ac:dyDescent="0.2">
      <c r="B1330" s="3">
        <v>2006</v>
      </c>
      <c r="C1330" s="35" t="s">
        <v>1905</v>
      </c>
      <c r="D1330" s="5" t="s">
        <v>306</v>
      </c>
      <c r="E1330" s="5" t="s">
        <v>311</v>
      </c>
      <c r="F1330" s="5" t="s">
        <v>313</v>
      </c>
      <c r="G1330" s="5" t="s">
        <v>391</v>
      </c>
    </row>
    <row r="1331" spans="2:7" x14ac:dyDescent="0.2">
      <c r="B1331" s="3">
        <v>2006</v>
      </c>
      <c r="C1331" s="35" t="s">
        <v>1906</v>
      </c>
      <c r="D1331" s="5" t="s">
        <v>87</v>
      </c>
      <c r="E1331" s="5" t="s">
        <v>95</v>
      </c>
      <c r="F1331" s="5" t="s">
        <v>377</v>
      </c>
      <c r="G1331" s="5" t="s">
        <v>377</v>
      </c>
    </row>
    <row r="1332" spans="2:7" x14ac:dyDescent="0.2">
      <c r="B1332" s="3">
        <v>2006</v>
      </c>
      <c r="C1332" s="35" t="s">
        <v>1907</v>
      </c>
      <c r="D1332" s="5" t="s">
        <v>306</v>
      </c>
      <c r="E1332" s="5" t="s">
        <v>315</v>
      </c>
      <c r="F1332" s="5" t="s">
        <v>317</v>
      </c>
      <c r="G1332" s="5" t="s">
        <v>328</v>
      </c>
    </row>
    <row r="1333" spans="2:7" x14ac:dyDescent="0.2">
      <c r="B1333" s="3">
        <v>2006</v>
      </c>
      <c r="C1333" s="35" t="s">
        <v>1908</v>
      </c>
      <c r="D1333" s="5" t="s">
        <v>87</v>
      </c>
      <c r="E1333" s="5" t="s">
        <v>95</v>
      </c>
      <c r="F1333" s="5" t="s">
        <v>123</v>
      </c>
      <c r="G1333" s="5" t="s">
        <v>141</v>
      </c>
    </row>
    <row r="1334" spans="2:7" x14ac:dyDescent="0.2">
      <c r="B1334" s="3">
        <v>2006</v>
      </c>
      <c r="C1334" s="35" t="s">
        <v>1909</v>
      </c>
      <c r="D1334" s="5" t="s">
        <v>87</v>
      </c>
      <c r="E1334" s="5" t="s">
        <v>88</v>
      </c>
      <c r="F1334" s="5" t="s">
        <v>92</v>
      </c>
      <c r="G1334" s="5" t="s">
        <v>93</v>
      </c>
    </row>
    <row r="1335" spans="2:7" x14ac:dyDescent="0.2">
      <c r="B1335" s="3">
        <v>2006</v>
      </c>
      <c r="C1335" s="35" t="s">
        <v>1910</v>
      </c>
      <c r="D1335" s="5" t="s">
        <v>87</v>
      </c>
      <c r="E1335" s="5" t="s">
        <v>95</v>
      </c>
      <c r="F1335" s="5" t="s">
        <v>123</v>
      </c>
      <c r="G1335" s="5" t="s">
        <v>155</v>
      </c>
    </row>
    <row r="1336" spans="2:7" x14ac:dyDescent="0.2">
      <c r="B1336" s="3">
        <v>2006</v>
      </c>
      <c r="C1336" s="35" t="s">
        <v>1911</v>
      </c>
      <c r="D1336" s="5" t="s">
        <v>87</v>
      </c>
      <c r="E1336" s="5" t="s">
        <v>95</v>
      </c>
      <c r="F1336" s="5" t="s">
        <v>194</v>
      </c>
      <c r="G1336" s="5" t="s">
        <v>209</v>
      </c>
    </row>
    <row r="1337" spans="2:7" x14ac:dyDescent="0.2">
      <c r="B1337" s="3">
        <v>2006</v>
      </c>
      <c r="C1337" s="35" t="s">
        <v>1912</v>
      </c>
      <c r="D1337" s="5" t="s">
        <v>87</v>
      </c>
      <c r="E1337" s="5" t="s">
        <v>95</v>
      </c>
      <c r="F1337" s="5" t="s">
        <v>123</v>
      </c>
      <c r="G1337" s="5" t="s">
        <v>364</v>
      </c>
    </row>
    <row r="1338" spans="2:7" x14ac:dyDescent="0.2">
      <c r="B1338" s="3">
        <v>2006</v>
      </c>
      <c r="C1338" s="35" t="s">
        <v>1913</v>
      </c>
      <c r="D1338" s="5" t="s">
        <v>87</v>
      </c>
      <c r="E1338" s="5" t="s">
        <v>95</v>
      </c>
      <c r="F1338" s="5" t="s">
        <v>194</v>
      </c>
      <c r="G1338" s="5" t="s">
        <v>355</v>
      </c>
    </row>
    <row r="1339" spans="2:7" x14ac:dyDescent="0.2">
      <c r="B1339" s="3">
        <v>2006</v>
      </c>
      <c r="C1339" s="35" t="s">
        <v>1914</v>
      </c>
      <c r="D1339" s="5" t="s">
        <v>87</v>
      </c>
      <c r="E1339" s="5" t="s">
        <v>95</v>
      </c>
      <c r="F1339" s="5" t="s">
        <v>123</v>
      </c>
      <c r="G1339" s="5" t="s">
        <v>147</v>
      </c>
    </row>
    <row r="1340" spans="2:7" x14ac:dyDescent="0.2">
      <c r="B1340" s="3">
        <v>2006</v>
      </c>
      <c r="C1340" s="35" t="s">
        <v>1915</v>
      </c>
      <c r="D1340" s="5" t="s">
        <v>87</v>
      </c>
      <c r="E1340" s="5" t="s">
        <v>95</v>
      </c>
      <c r="F1340" s="5" t="s">
        <v>174</v>
      </c>
      <c r="G1340" s="5" t="s">
        <v>187</v>
      </c>
    </row>
    <row r="1341" spans="2:7" x14ac:dyDescent="0.2">
      <c r="B1341" s="3">
        <v>2006</v>
      </c>
      <c r="C1341" s="35" t="s">
        <v>1916</v>
      </c>
      <c r="D1341" s="5" t="s">
        <v>87</v>
      </c>
      <c r="E1341" s="5" t="s">
        <v>95</v>
      </c>
      <c r="F1341" s="5" t="s">
        <v>104</v>
      </c>
      <c r="G1341" s="5" t="s">
        <v>104</v>
      </c>
    </row>
    <row r="1342" spans="2:7" x14ac:dyDescent="0.2">
      <c r="B1342" s="3">
        <v>2006</v>
      </c>
      <c r="C1342" s="35" t="s">
        <v>1917</v>
      </c>
      <c r="D1342" s="5" t="s">
        <v>87</v>
      </c>
      <c r="E1342" s="5" t="s">
        <v>95</v>
      </c>
      <c r="F1342" s="5" t="s">
        <v>174</v>
      </c>
      <c r="G1342" s="5" t="s">
        <v>349</v>
      </c>
    </row>
    <row r="1343" spans="2:7" x14ac:dyDescent="0.2">
      <c r="B1343" s="3">
        <v>2006</v>
      </c>
      <c r="C1343" s="35" t="s">
        <v>1918</v>
      </c>
      <c r="D1343" s="5" t="s">
        <v>87</v>
      </c>
      <c r="E1343" s="5" t="s">
        <v>242</v>
      </c>
      <c r="F1343" s="5" t="s">
        <v>301</v>
      </c>
      <c r="G1343" s="5" t="s">
        <v>303</v>
      </c>
    </row>
    <row r="1344" spans="2:7" x14ac:dyDescent="0.2">
      <c r="B1344" s="3">
        <v>2006</v>
      </c>
      <c r="C1344" s="35" t="s">
        <v>1919</v>
      </c>
      <c r="D1344" s="5" t="s">
        <v>87</v>
      </c>
      <c r="E1344" s="5" t="s">
        <v>95</v>
      </c>
      <c r="F1344" s="5" t="s">
        <v>174</v>
      </c>
      <c r="G1344" s="5" t="s">
        <v>386</v>
      </c>
    </row>
    <row r="1345" spans="2:7" x14ac:dyDescent="0.2">
      <c r="B1345" s="3">
        <v>2006</v>
      </c>
      <c r="C1345" s="35" t="s">
        <v>1920</v>
      </c>
      <c r="D1345" s="5" t="s">
        <v>87</v>
      </c>
      <c r="E1345" s="5" t="s">
        <v>95</v>
      </c>
      <c r="F1345" s="5" t="s">
        <v>158</v>
      </c>
      <c r="G1345" s="5" t="s">
        <v>349</v>
      </c>
    </row>
    <row r="1346" spans="2:7" x14ac:dyDescent="0.2">
      <c r="B1346" s="3">
        <v>2006</v>
      </c>
      <c r="C1346" s="35" t="s">
        <v>1921</v>
      </c>
      <c r="D1346" s="5" t="s">
        <v>87</v>
      </c>
      <c r="E1346" s="5" t="s">
        <v>95</v>
      </c>
      <c r="F1346" s="5" t="s">
        <v>229</v>
      </c>
      <c r="G1346" s="5" t="s">
        <v>230</v>
      </c>
    </row>
    <row r="1347" spans="2:7" x14ac:dyDescent="0.2">
      <c r="B1347" s="3">
        <v>2006</v>
      </c>
      <c r="C1347" s="35" t="s">
        <v>1922</v>
      </c>
      <c r="D1347" s="5" t="s">
        <v>87</v>
      </c>
      <c r="E1347" s="5" t="s">
        <v>242</v>
      </c>
      <c r="F1347" s="5" t="s">
        <v>260</v>
      </c>
      <c r="G1347" s="5" t="s">
        <v>277</v>
      </c>
    </row>
    <row r="1348" spans="2:7" x14ac:dyDescent="0.2">
      <c r="B1348" s="3">
        <v>2006</v>
      </c>
      <c r="C1348" s="35" t="s">
        <v>1923</v>
      </c>
      <c r="D1348" s="5" t="s">
        <v>87</v>
      </c>
      <c r="E1348" s="5" t="s">
        <v>95</v>
      </c>
      <c r="F1348" s="5" t="s">
        <v>123</v>
      </c>
      <c r="G1348" s="5" t="s">
        <v>144</v>
      </c>
    </row>
    <row r="1349" spans="2:7" x14ac:dyDescent="0.2">
      <c r="B1349" s="3">
        <v>2006</v>
      </c>
      <c r="C1349" s="35" t="s">
        <v>1924</v>
      </c>
      <c r="D1349" s="5" t="s">
        <v>87</v>
      </c>
      <c r="E1349" s="5" t="s">
        <v>242</v>
      </c>
      <c r="F1349" s="5" t="s">
        <v>260</v>
      </c>
      <c r="G1349" s="5" t="s">
        <v>266</v>
      </c>
    </row>
    <row r="1350" spans="2:7" x14ac:dyDescent="0.2">
      <c r="B1350" s="3">
        <v>2006</v>
      </c>
      <c r="C1350" s="35" t="s">
        <v>1925</v>
      </c>
      <c r="D1350" s="5" t="s">
        <v>87</v>
      </c>
      <c r="E1350" s="5" t="s">
        <v>95</v>
      </c>
      <c r="F1350" s="5" t="s">
        <v>194</v>
      </c>
      <c r="G1350" s="5" t="s">
        <v>175</v>
      </c>
    </row>
    <row r="1351" spans="2:7" x14ac:dyDescent="0.2">
      <c r="B1351" s="3">
        <v>2006</v>
      </c>
      <c r="C1351" s="35" t="s">
        <v>1926</v>
      </c>
      <c r="D1351" s="5" t="s">
        <v>87</v>
      </c>
      <c r="E1351" s="5" t="s">
        <v>95</v>
      </c>
      <c r="F1351" s="5" t="s">
        <v>169</v>
      </c>
      <c r="G1351" s="5" t="s">
        <v>165</v>
      </c>
    </row>
    <row r="1352" spans="2:7" x14ac:dyDescent="0.2">
      <c r="B1352" s="3">
        <v>2006</v>
      </c>
      <c r="C1352" s="35" t="s">
        <v>1927</v>
      </c>
      <c r="D1352" s="5" t="s">
        <v>306</v>
      </c>
      <c r="E1352" s="5" t="s">
        <v>315</v>
      </c>
      <c r="F1352" s="5" t="s">
        <v>317</v>
      </c>
      <c r="G1352" s="5" t="s">
        <v>330</v>
      </c>
    </row>
    <row r="1353" spans="2:7" x14ac:dyDescent="0.2">
      <c r="B1353" s="3">
        <v>2006</v>
      </c>
      <c r="C1353" s="35" t="s">
        <v>1928</v>
      </c>
      <c r="D1353" s="5" t="s">
        <v>306</v>
      </c>
      <c r="E1353" s="5" t="s">
        <v>315</v>
      </c>
      <c r="F1353" s="5" t="s">
        <v>317</v>
      </c>
      <c r="G1353" s="5" t="s">
        <v>322</v>
      </c>
    </row>
    <row r="1354" spans="2:7" x14ac:dyDescent="0.2">
      <c r="B1354" s="3">
        <v>2006</v>
      </c>
      <c r="C1354" s="35">
        <v>662257</v>
      </c>
      <c r="D1354" s="5" t="s">
        <v>87</v>
      </c>
      <c r="E1354" s="5" t="s">
        <v>95</v>
      </c>
      <c r="F1354" s="5" t="s">
        <v>169</v>
      </c>
      <c r="G1354" s="5" t="s">
        <v>170</v>
      </c>
    </row>
    <row r="1355" spans="2:7" x14ac:dyDescent="0.2">
      <c r="B1355" s="3">
        <v>2006</v>
      </c>
      <c r="C1355" s="35" t="s">
        <v>1929</v>
      </c>
      <c r="D1355" s="5" t="s">
        <v>87</v>
      </c>
      <c r="E1355" s="5" t="s">
        <v>242</v>
      </c>
      <c r="F1355" s="5" t="s">
        <v>301</v>
      </c>
      <c r="G1355" s="5" t="s">
        <v>302</v>
      </c>
    </row>
    <row r="1356" spans="2:7" x14ac:dyDescent="0.2">
      <c r="B1356" s="3">
        <v>2006</v>
      </c>
      <c r="C1356" s="35" t="s">
        <v>1930</v>
      </c>
      <c r="D1356" s="5" t="s">
        <v>87</v>
      </c>
      <c r="E1356" s="5" t="s">
        <v>95</v>
      </c>
      <c r="F1356" s="5" t="s">
        <v>123</v>
      </c>
      <c r="G1356" s="5" t="s">
        <v>152</v>
      </c>
    </row>
    <row r="1357" spans="2:7" x14ac:dyDescent="0.2">
      <c r="B1357" s="3">
        <v>2006</v>
      </c>
      <c r="C1357" s="35" t="s">
        <v>1931</v>
      </c>
      <c r="D1357" s="5" t="s">
        <v>306</v>
      </c>
      <c r="E1357" s="5" t="s">
        <v>315</v>
      </c>
      <c r="F1357" s="5" t="s">
        <v>359</v>
      </c>
      <c r="G1357" s="5" t="s">
        <v>375</v>
      </c>
    </row>
    <row r="1358" spans="2:7" x14ac:dyDescent="0.2">
      <c r="B1358" s="3">
        <v>2006</v>
      </c>
      <c r="C1358" s="35" t="s">
        <v>1932</v>
      </c>
      <c r="D1358" s="5" t="s">
        <v>306</v>
      </c>
      <c r="E1358" s="5" t="s">
        <v>315</v>
      </c>
      <c r="F1358" s="5" t="s">
        <v>317</v>
      </c>
      <c r="G1358" s="5" t="s">
        <v>325</v>
      </c>
    </row>
    <row r="1359" spans="2:7" x14ac:dyDescent="0.2">
      <c r="B1359" s="3">
        <v>2006</v>
      </c>
      <c r="C1359" s="35">
        <v>546120</v>
      </c>
      <c r="D1359" s="5" t="s">
        <v>87</v>
      </c>
      <c r="E1359" s="5" t="s">
        <v>242</v>
      </c>
      <c r="F1359" s="5" t="s">
        <v>226</v>
      </c>
      <c r="G1359" s="5" t="s">
        <v>373</v>
      </c>
    </row>
    <row r="1360" spans="2:7" x14ac:dyDescent="0.2">
      <c r="B1360" s="3">
        <v>2006</v>
      </c>
      <c r="C1360" s="35" t="s">
        <v>1933</v>
      </c>
      <c r="D1360" s="5" t="s">
        <v>87</v>
      </c>
      <c r="E1360" s="5" t="s">
        <v>95</v>
      </c>
      <c r="F1360" s="5" t="s">
        <v>162</v>
      </c>
      <c r="G1360" s="5" t="s">
        <v>164</v>
      </c>
    </row>
    <row r="1361" spans="2:7" x14ac:dyDescent="0.2">
      <c r="B1361" s="3">
        <v>2006</v>
      </c>
      <c r="C1361" s="35" t="s">
        <v>1934</v>
      </c>
      <c r="D1361" s="5" t="s">
        <v>87</v>
      </c>
      <c r="E1361" s="5" t="s">
        <v>242</v>
      </c>
      <c r="F1361" s="5" t="s">
        <v>260</v>
      </c>
      <c r="G1361" s="5" t="s">
        <v>270</v>
      </c>
    </row>
    <row r="1362" spans="2:7" x14ac:dyDescent="0.2">
      <c r="B1362" s="3">
        <v>2006</v>
      </c>
      <c r="C1362" s="35" t="s">
        <v>1935</v>
      </c>
      <c r="D1362" s="5" t="s">
        <v>87</v>
      </c>
      <c r="E1362" s="5" t="s">
        <v>95</v>
      </c>
      <c r="F1362" s="5" t="s">
        <v>229</v>
      </c>
      <c r="G1362" s="5" t="s">
        <v>231</v>
      </c>
    </row>
    <row r="1363" spans="2:7" x14ac:dyDescent="0.2">
      <c r="B1363" s="3">
        <v>2006</v>
      </c>
      <c r="C1363" s="35" t="s">
        <v>1936</v>
      </c>
      <c r="D1363" s="5" t="s">
        <v>87</v>
      </c>
      <c r="E1363" s="5" t="s">
        <v>95</v>
      </c>
      <c r="F1363" s="5" t="s">
        <v>194</v>
      </c>
      <c r="G1363" s="5" t="s">
        <v>207</v>
      </c>
    </row>
    <row r="1364" spans="2:7" x14ac:dyDescent="0.2">
      <c r="B1364" s="3">
        <v>2006</v>
      </c>
      <c r="C1364" s="35" t="s">
        <v>1937</v>
      </c>
      <c r="D1364" s="5" t="s">
        <v>87</v>
      </c>
      <c r="E1364" s="5" t="s">
        <v>95</v>
      </c>
      <c r="F1364" s="5" t="s">
        <v>222</v>
      </c>
      <c r="G1364" s="5" t="s">
        <v>224</v>
      </c>
    </row>
    <row r="1365" spans="2:7" x14ac:dyDescent="0.2">
      <c r="B1365" s="3">
        <v>2006</v>
      </c>
      <c r="C1365" s="35">
        <v>400504</v>
      </c>
      <c r="D1365" s="5" t="s">
        <v>87</v>
      </c>
      <c r="E1365" s="5" t="s">
        <v>95</v>
      </c>
      <c r="F1365" s="5" t="s">
        <v>229</v>
      </c>
      <c r="G1365" s="5" t="s">
        <v>383</v>
      </c>
    </row>
    <row r="1366" spans="2:7" x14ac:dyDescent="0.2">
      <c r="B1366" s="3">
        <v>2006</v>
      </c>
      <c r="C1366" s="35" t="s">
        <v>1938</v>
      </c>
      <c r="D1366" s="5" t="s">
        <v>87</v>
      </c>
      <c r="E1366" s="5" t="s">
        <v>95</v>
      </c>
      <c r="F1366" s="5" t="s">
        <v>107</v>
      </c>
      <c r="G1366" s="5" t="s">
        <v>107</v>
      </c>
    </row>
    <row r="1367" spans="2:7" x14ac:dyDescent="0.2">
      <c r="B1367" s="3">
        <v>2006</v>
      </c>
      <c r="C1367" s="35" t="s">
        <v>1939</v>
      </c>
      <c r="D1367" s="5" t="s">
        <v>306</v>
      </c>
      <c r="E1367" s="5" t="s">
        <v>315</v>
      </c>
      <c r="F1367" s="5" t="s">
        <v>115</v>
      </c>
      <c r="G1367" s="5" t="s">
        <v>116</v>
      </c>
    </row>
    <row r="1368" spans="2:7" x14ac:dyDescent="0.2">
      <c r="B1368" s="3">
        <v>2006</v>
      </c>
      <c r="C1368" s="35" t="s">
        <v>1940</v>
      </c>
      <c r="D1368" s="5" t="s">
        <v>87</v>
      </c>
      <c r="E1368" s="5" t="s">
        <v>242</v>
      </c>
      <c r="F1368" s="5" t="s">
        <v>260</v>
      </c>
      <c r="G1368" s="5" t="s">
        <v>280</v>
      </c>
    </row>
    <row r="1369" spans="2:7" x14ac:dyDescent="0.2">
      <c r="B1369" s="3">
        <v>2006</v>
      </c>
      <c r="C1369" s="35" t="s">
        <v>1941</v>
      </c>
      <c r="D1369" s="5" t="s">
        <v>306</v>
      </c>
      <c r="E1369" s="5" t="s">
        <v>315</v>
      </c>
      <c r="F1369" s="5" t="s">
        <v>110</v>
      </c>
      <c r="G1369" s="5" t="s">
        <v>110</v>
      </c>
    </row>
    <row r="1370" spans="2:7" x14ac:dyDescent="0.2">
      <c r="B1370" s="3">
        <v>2006</v>
      </c>
      <c r="C1370" s="35" t="s">
        <v>1942</v>
      </c>
      <c r="D1370" s="5" t="s">
        <v>87</v>
      </c>
      <c r="E1370" s="5" t="s">
        <v>95</v>
      </c>
      <c r="F1370" s="5" t="s">
        <v>222</v>
      </c>
      <c r="G1370" s="5" t="s">
        <v>349</v>
      </c>
    </row>
    <row r="1371" spans="2:7" x14ac:dyDescent="0.2">
      <c r="B1371" s="3">
        <v>2006</v>
      </c>
      <c r="C1371" s="35" t="s">
        <v>1943</v>
      </c>
      <c r="D1371" s="5" t="s">
        <v>87</v>
      </c>
      <c r="E1371" s="5" t="s">
        <v>95</v>
      </c>
      <c r="F1371" s="5" t="s">
        <v>174</v>
      </c>
      <c r="G1371" s="5" t="s">
        <v>178</v>
      </c>
    </row>
    <row r="1372" spans="2:7" x14ac:dyDescent="0.2">
      <c r="B1372" s="3">
        <v>2006</v>
      </c>
      <c r="C1372" s="35">
        <v>300000</v>
      </c>
      <c r="D1372" s="5" t="s">
        <v>87</v>
      </c>
      <c r="E1372" s="5" t="s">
        <v>95</v>
      </c>
      <c r="F1372" s="5" t="s">
        <v>162</v>
      </c>
      <c r="G1372" s="5" t="s">
        <v>167</v>
      </c>
    </row>
    <row r="1373" spans="2:7" x14ac:dyDescent="0.2">
      <c r="B1373" s="3">
        <v>2006</v>
      </c>
      <c r="C1373" s="35" t="s">
        <v>1944</v>
      </c>
      <c r="D1373" s="5" t="s">
        <v>87</v>
      </c>
      <c r="E1373" s="5" t="s">
        <v>95</v>
      </c>
      <c r="F1373" s="5" t="s">
        <v>169</v>
      </c>
      <c r="G1373" s="5" t="s">
        <v>171</v>
      </c>
    </row>
    <row r="1374" spans="2:7" x14ac:dyDescent="0.2">
      <c r="B1374" s="3">
        <v>2006</v>
      </c>
      <c r="C1374" s="35" t="s">
        <v>1945</v>
      </c>
      <c r="D1374" s="5" t="s">
        <v>87</v>
      </c>
      <c r="E1374" s="5" t="s">
        <v>95</v>
      </c>
      <c r="F1374" s="5" t="s">
        <v>194</v>
      </c>
      <c r="G1374" s="5" t="s">
        <v>197</v>
      </c>
    </row>
    <row r="1375" spans="2:7" x14ac:dyDescent="0.2">
      <c r="B1375" s="3">
        <v>2006</v>
      </c>
      <c r="C1375" s="35" t="s">
        <v>1946</v>
      </c>
      <c r="D1375" s="5" t="s">
        <v>87</v>
      </c>
      <c r="E1375" s="5" t="s">
        <v>95</v>
      </c>
      <c r="F1375" s="5" t="s">
        <v>194</v>
      </c>
      <c r="G1375" s="5" t="s">
        <v>366</v>
      </c>
    </row>
    <row r="1376" spans="2:7" x14ac:dyDescent="0.2">
      <c r="B1376" s="3">
        <v>2006</v>
      </c>
      <c r="C1376" s="35" t="s">
        <v>1947</v>
      </c>
      <c r="D1376" s="5" t="s">
        <v>87</v>
      </c>
      <c r="E1376" s="5" t="s">
        <v>95</v>
      </c>
      <c r="F1376" s="5" t="s">
        <v>123</v>
      </c>
      <c r="G1376" s="5" t="s">
        <v>132</v>
      </c>
    </row>
    <row r="1377" spans="2:7" x14ac:dyDescent="0.2">
      <c r="B1377" s="3">
        <v>2006</v>
      </c>
      <c r="C1377" s="35" t="s">
        <v>1948</v>
      </c>
      <c r="D1377" s="5" t="s">
        <v>87</v>
      </c>
      <c r="E1377" s="5" t="s">
        <v>242</v>
      </c>
      <c r="F1377" s="5" t="s">
        <v>115</v>
      </c>
      <c r="G1377" s="5" t="s">
        <v>116</v>
      </c>
    </row>
    <row r="1378" spans="2:7" x14ac:dyDescent="0.2">
      <c r="B1378" s="3">
        <v>2006</v>
      </c>
      <c r="C1378" s="35" t="s">
        <v>1949</v>
      </c>
      <c r="D1378" s="5" t="s">
        <v>87</v>
      </c>
      <c r="E1378" s="5" t="s">
        <v>95</v>
      </c>
      <c r="F1378" s="5" t="s">
        <v>123</v>
      </c>
      <c r="G1378" s="5" t="s">
        <v>135</v>
      </c>
    </row>
    <row r="1379" spans="2:7" x14ac:dyDescent="0.2">
      <c r="B1379" s="3">
        <v>2006</v>
      </c>
      <c r="C1379" s="35" t="s">
        <v>1950</v>
      </c>
      <c r="D1379" s="5" t="s">
        <v>87</v>
      </c>
      <c r="E1379" s="5" t="s">
        <v>242</v>
      </c>
      <c r="F1379" s="5" t="s">
        <v>260</v>
      </c>
      <c r="G1379" s="5" t="s">
        <v>291</v>
      </c>
    </row>
    <row r="1380" spans="2:7" x14ac:dyDescent="0.2">
      <c r="B1380" s="3">
        <v>2006</v>
      </c>
      <c r="C1380" s="35" t="s">
        <v>1951</v>
      </c>
      <c r="D1380" s="5" t="s">
        <v>87</v>
      </c>
      <c r="E1380" s="5" t="s">
        <v>95</v>
      </c>
      <c r="F1380" s="5" t="s">
        <v>174</v>
      </c>
      <c r="G1380" s="5" t="s">
        <v>189</v>
      </c>
    </row>
    <row r="1381" spans="2:7" x14ac:dyDescent="0.2">
      <c r="B1381" s="3">
        <v>2006</v>
      </c>
      <c r="C1381" s="35" t="s">
        <v>1952</v>
      </c>
      <c r="D1381" s="5" t="s">
        <v>87</v>
      </c>
      <c r="E1381" s="5" t="s">
        <v>95</v>
      </c>
      <c r="F1381" s="5" t="s">
        <v>174</v>
      </c>
      <c r="G1381" s="5" t="s">
        <v>181</v>
      </c>
    </row>
    <row r="1382" spans="2:7" x14ac:dyDescent="0.2">
      <c r="B1382" s="3">
        <v>2006</v>
      </c>
      <c r="C1382" s="35">
        <v>198100</v>
      </c>
      <c r="D1382" s="5" t="s">
        <v>87</v>
      </c>
      <c r="E1382" s="5" t="s">
        <v>95</v>
      </c>
      <c r="F1382" s="5" t="s">
        <v>162</v>
      </c>
      <c r="G1382" s="5" t="s">
        <v>170</v>
      </c>
    </row>
    <row r="1383" spans="2:7" x14ac:dyDescent="0.2">
      <c r="B1383" s="3">
        <v>2006</v>
      </c>
      <c r="C1383" s="35" t="s">
        <v>1953</v>
      </c>
      <c r="D1383" s="5" t="s">
        <v>87</v>
      </c>
      <c r="E1383" s="5" t="s">
        <v>95</v>
      </c>
      <c r="F1383" s="5" t="s">
        <v>174</v>
      </c>
      <c r="G1383" s="5" t="s">
        <v>191</v>
      </c>
    </row>
    <row r="1384" spans="2:7" x14ac:dyDescent="0.2">
      <c r="B1384" s="3">
        <v>2006</v>
      </c>
      <c r="C1384" s="35">
        <v>188133</v>
      </c>
      <c r="D1384" s="5" t="s">
        <v>87</v>
      </c>
      <c r="E1384" s="5" t="s">
        <v>95</v>
      </c>
      <c r="F1384" s="5" t="s">
        <v>384</v>
      </c>
      <c r="G1384" s="5" t="s">
        <v>349</v>
      </c>
    </row>
    <row r="1385" spans="2:7" x14ac:dyDescent="0.2">
      <c r="B1385" s="3">
        <v>2006</v>
      </c>
      <c r="C1385" s="35" t="s">
        <v>1954</v>
      </c>
      <c r="D1385" s="5" t="s">
        <v>306</v>
      </c>
      <c r="E1385" s="5" t="s">
        <v>315</v>
      </c>
      <c r="F1385" s="5" t="s">
        <v>359</v>
      </c>
      <c r="G1385" s="5" t="s">
        <v>360</v>
      </c>
    </row>
    <row r="1386" spans="2:7" x14ac:dyDescent="0.2">
      <c r="B1386" s="3">
        <v>2006</v>
      </c>
      <c r="C1386" s="35" t="s">
        <v>1955</v>
      </c>
      <c r="D1386" s="5" t="s">
        <v>306</v>
      </c>
      <c r="E1386" s="5" t="s">
        <v>315</v>
      </c>
      <c r="F1386" s="5" t="s">
        <v>115</v>
      </c>
      <c r="G1386" s="5" t="s">
        <v>118</v>
      </c>
    </row>
    <row r="1387" spans="2:7" x14ac:dyDescent="0.2">
      <c r="B1387" s="3">
        <v>2006</v>
      </c>
      <c r="C1387" s="35" t="s">
        <v>1956</v>
      </c>
      <c r="D1387" s="5" t="s">
        <v>87</v>
      </c>
      <c r="E1387" s="5" t="s">
        <v>95</v>
      </c>
      <c r="F1387" s="5" t="s">
        <v>194</v>
      </c>
      <c r="G1387" s="5" t="s">
        <v>204</v>
      </c>
    </row>
    <row r="1388" spans="2:7" x14ac:dyDescent="0.2">
      <c r="B1388" s="3">
        <v>2006</v>
      </c>
      <c r="C1388" s="35" t="s">
        <v>1957</v>
      </c>
      <c r="D1388" s="5" t="s">
        <v>306</v>
      </c>
      <c r="E1388" s="5" t="s">
        <v>315</v>
      </c>
      <c r="F1388" s="5" t="s">
        <v>317</v>
      </c>
      <c r="G1388" s="5" t="s">
        <v>333</v>
      </c>
    </row>
    <row r="1389" spans="2:7" x14ac:dyDescent="0.2">
      <c r="B1389" s="3">
        <v>2006</v>
      </c>
      <c r="C1389" s="35" t="s">
        <v>1958</v>
      </c>
      <c r="D1389" s="5" t="s">
        <v>306</v>
      </c>
      <c r="E1389" s="5" t="s">
        <v>315</v>
      </c>
      <c r="F1389" s="5" t="s">
        <v>317</v>
      </c>
      <c r="G1389" s="5" t="s">
        <v>362</v>
      </c>
    </row>
    <row r="1390" spans="2:7" x14ac:dyDescent="0.2">
      <c r="B1390" s="3">
        <v>2006</v>
      </c>
      <c r="C1390" s="35" t="s">
        <v>1959</v>
      </c>
      <c r="D1390" s="5" t="s">
        <v>87</v>
      </c>
      <c r="E1390" s="5" t="s">
        <v>95</v>
      </c>
      <c r="F1390" s="5" t="s">
        <v>174</v>
      </c>
      <c r="G1390" s="5" t="s">
        <v>182</v>
      </c>
    </row>
    <row r="1391" spans="2:7" x14ac:dyDescent="0.2">
      <c r="B1391" s="3">
        <v>2006</v>
      </c>
      <c r="C1391" s="35" t="s">
        <v>1960</v>
      </c>
      <c r="D1391" s="5" t="s">
        <v>87</v>
      </c>
      <c r="E1391" s="5" t="s">
        <v>95</v>
      </c>
      <c r="F1391" s="5" t="s">
        <v>174</v>
      </c>
      <c r="G1391" s="5" t="s">
        <v>365</v>
      </c>
    </row>
    <row r="1392" spans="2:7" x14ac:dyDescent="0.2">
      <c r="B1392" s="3">
        <v>2006</v>
      </c>
      <c r="C1392" s="35" t="s">
        <v>1961</v>
      </c>
      <c r="D1392" s="5" t="s">
        <v>87</v>
      </c>
      <c r="E1392" s="5" t="s">
        <v>242</v>
      </c>
      <c r="F1392" s="5" t="s">
        <v>115</v>
      </c>
      <c r="G1392" s="5" t="s">
        <v>118</v>
      </c>
    </row>
    <row r="1393" spans="2:7" x14ac:dyDescent="0.2">
      <c r="B1393" s="3">
        <v>2006</v>
      </c>
      <c r="C1393" s="35" t="s">
        <v>1962</v>
      </c>
      <c r="D1393" s="5" t="s">
        <v>87</v>
      </c>
      <c r="E1393" s="5" t="s">
        <v>242</v>
      </c>
      <c r="F1393" s="5" t="s">
        <v>301</v>
      </c>
      <c r="G1393" s="5" t="s">
        <v>252</v>
      </c>
    </row>
    <row r="1394" spans="2:7" x14ac:dyDescent="0.2">
      <c r="B1394" s="3">
        <v>2006</v>
      </c>
      <c r="C1394" s="35" t="s">
        <v>1963</v>
      </c>
      <c r="D1394" s="5" t="s">
        <v>87</v>
      </c>
      <c r="E1394" s="5" t="s">
        <v>95</v>
      </c>
      <c r="F1394" s="5" t="s">
        <v>194</v>
      </c>
      <c r="G1394" s="5" t="s">
        <v>202</v>
      </c>
    </row>
    <row r="1395" spans="2:7" x14ac:dyDescent="0.2">
      <c r="B1395" s="3">
        <v>2006</v>
      </c>
      <c r="C1395" s="35" t="s">
        <v>1964</v>
      </c>
      <c r="D1395" s="5" t="s">
        <v>306</v>
      </c>
      <c r="E1395" s="5" t="s">
        <v>315</v>
      </c>
      <c r="F1395" s="5" t="s">
        <v>236</v>
      </c>
      <c r="G1395" s="5" t="s">
        <v>357</v>
      </c>
    </row>
    <row r="1396" spans="2:7" x14ac:dyDescent="0.2">
      <c r="B1396" s="3">
        <v>2006</v>
      </c>
      <c r="C1396" s="35" t="s">
        <v>1965</v>
      </c>
      <c r="D1396" s="5" t="s">
        <v>306</v>
      </c>
      <c r="E1396" s="5" t="s">
        <v>315</v>
      </c>
      <c r="F1396" s="5" t="s">
        <v>339</v>
      </c>
      <c r="G1396" s="5" t="s">
        <v>349</v>
      </c>
    </row>
    <row r="1397" spans="2:7" x14ac:dyDescent="0.2">
      <c r="B1397" s="3">
        <v>2006</v>
      </c>
      <c r="C1397" s="35" t="s">
        <v>1966</v>
      </c>
      <c r="D1397" s="5" t="s">
        <v>87</v>
      </c>
      <c r="E1397" s="5" t="s">
        <v>95</v>
      </c>
      <c r="F1397" s="5" t="s">
        <v>169</v>
      </c>
      <c r="G1397" s="5" t="s">
        <v>166</v>
      </c>
    </row>
    <row r="1398" spans="2:7" x14ac:dyDescent="0.2">
      <c r="B1398" s="3">
        <v>2006</v>
      </c>
      <c r="C1398" s="35" t="s">
        <v>1967</v>
      </c>
      <c r="D1398" s="5" t="s">
        <v>87</v>
      </c>
      <c r="E1398" s="5" t="s">
        <v>242</v>
      </c>
      <c r="F1398" s="5" t="s">
        <v>260</v>
      </c>
      <c r="G1398" s="5" t="s">
        <v>269</v>
      </c>
    </row>
    <row r="1399" spans="2:7" x14ac:dyDescent="0.2">
      <c r="B1399" s="3">
        <v>2006</v>
      </c>
      <c r="C1399" s="35" t="s">
        <v>1968</v>
      </c>
      <c r="D1399" s="5" t="s">
        <v>87</v>
      </c>
      <c r="E1399" s="5" t="s">
        <v>95</v>
      </c>
      <c r="F1399" s="5" t="s">
        <v>174</v>
      </c>
      <c r="G1399" s="5" t="s">
        <v>352</v>
      </c>
    </row>
    <row r="1400" spans="2:7" x14ac:dyDescent="0.2">
      <c r="B1400" s="3">
        <v>2006</v>
      </c>
      <c r="C1400" s="35" t="s">
        <v>1969</v>
      </c>
      <c r="D1400" s="5" t="s">
        <v>87</v>
      </c>
      <c r="E1400" s="5" t="s">
        <v>242</v>
      </c>
      <c r="F1400" s="5" t="s">
        <v>260</v>
      </c>
      <c r="G1400" s="5" t="s">
        <v>275</v>
      </c>
    </row>
    <row r="1401" spans="2:7" x14ac:dyDescent="0.2">
      <c r="B1401" s="3">
        <v>2006</v>
      </c>
      <c r="C1401" s="35" t="s">
        <v>1970</v>
      </c>
      <c r="D1401" s="5" t="s">
        <v>87</v>
      </c>
      <c r="E1401" s="5" t="s">
        <v>95</v>
      </c>
      <c r="F1401" s="5" t="s">
        <v>174</v>
      </c>
      <c r="G1401" s="5" t="s">
        <v>192</v>
      </c>
    </row>
    <row r="1402" spans="2:7" x14ac:dyDescent="0.2">
      <c r="B1402" s="3">
        <v>2006</v>
      </c>
      <c r="C1402" s="35" t="s">
        <v>1971</v>
      </c>
      <c r="D1402" s="5" t="s">
        <v>87</v>
      </c>
      <c r="E1402" s="5" t="s">
        <v>95</v>
      </c>
      <c r="F1402" s="5" t="s">
        <v>123</v>
      </c>
      <c r="G1402" s="5" t="s">
        <v>136</v>
      </c>
    </row>
    <row r="1403" spans="2:7" x14ac:dyDescent="0.2">
      <c r="B1403" s="3">
        <v>2006</v>
      </c>
      <c r="C1403" s="35" t="s">
        <v>1972</v>
      </c>
      <c r="D1403" s="5" t="s">
        <v>87</v>
      </c>
      <c r="E1403" s="5" t="s">
        <v>242</v>
      </c>
      <c r="F1403" s="5" t="s">
        <v>260</v>
      </c>
      <c r="G1403" s="5" t="s">
        <v>283</v>
      </c>
    </row>
    <row r="1404" spans="2:7" x14ac:dyDescent="0.2">
      <c r="B1404" s="3">
        <v>2006</v>
      </c>
      <c r="C1404" s="35">
        <v>31960</v>
      </c>
      <c r="D1404" s="5" t="s">
        <v>87</v>
      </c>
      <c r="E1404" s="5" t="s">
        <v>95</v>
      </c>
      <c r="F1404" s="5" t="s">
        <v>123</v>
      </c>
      <c r="G1404" s="5" t="s">
        <v>124</v>
      </c>
    </row>
    <row r="1405" spans="2:7" x14ac:dyDescent="0.2">
      <c r="B1405" s="3">
        <v>2006</v>
      </c>
      <c r="C1405" s="35" t="s">
        <v>1973</v>
      </c>
      <c r="D1405" s="5" t="s">
        <v>87</v>
      </c>
      <c r="E1405" s="5" t="s">
        <v>95</v>
      </c>
      <c r="F1405" s="5" t="s">
        <v>237</v>
      </c>
      <c r="G1405" s="5" t="s">
        <v>349</v>
      </c>
    </row>
    <row r="1406" spans="2:7" x14ac:dyDescent="0.2">
      <c r="B1406" s="3">
        <v>2006</v>
      </c>
      <c r="C1406" s="35" t="s">
        <v>1974</v>
      </c>
      <c r="D1406" s="5" t="s">
        <v>87</v>
      </c>
      <c r="E1406" s="5" t="s">
        <v>95</v>
      </c>
      <c r="F1406" s="5" t="s">
        <v>101</v>
      </c>
      <c r="G1406" s="5" t="s">
        <v>102</v>
      </c>
    </row>
    <row r="1407" spans="2:7" x14ac:dyDescent="0.2">
      <c r="B1407" s="3">
        <v>2006</v>
      </c>
      <c r="C1407" s="35" t="s">
        <v>1975</v>
      </c>
      <c r="D1407" s="5" t="s">
        <v>87</v>
      </c>
      <c r="E1407" s="5" t="s">
        <v>95</v>
      </c>
      <c r="F1407" s="5" t="s">
        <v>174</v>
      </c>
      <c r="G1407" s="5" t="s">
        <v>179</v>
      </c>
    </row>
    <row r="1408" spans="2:7" x14ac:dyDescent="0.2">
      <c r="B1408" s="3">
        <v>2006</v>
      </c>
      <c r="C1408" s="35" t="s">
        <v>1976</v>
      </c>
      <c r="D1408" s="5" t="s">
        <v>87</v>
      </c>
      <c r="E1408" s="5" t="s">
        <v>95</v>
      </c>
      <c r="F1408" s="5" t="s">
        <v>115</v>
      </c>
      <c r="G1408" s="5" t="s">
        <v>378</v>
      </c>
    </row>
    <row r="1409" spans="2:7" x14ac:dyDescent="0.2">
      <c r="B1409" s="3">
        <v>2006</v>
      </c>
      <c r="C1409" s="35" t="s">
        <v>1977</v>
      </c>
      <c r="D1409" s="5" t="s">
        <v>87</v>
      </c>
      <c r="E1409" s="5" t="s">
        <v>95</v>
      </c>
      <c r="F1409" s="5" t="s">
        <v>115</v>
      </c>
      <c r="G1409" s="5" t="s">
        <v>119</v>
      </c>
    </row>
    <row r="1410" spans="2:7" x14ac:dyDescent="0.2">
      <c r="B1410" s="3">
        <v>2006</v>
      </c>
      <c r="C1410" s="35" t="s">
        <v>1978</v>
      </c>
      <c r="D1410" s="5" t="s">
        <v>87</v>
      </c>
      <c r="E1410" s="5" t="s">
        <v>95</v>
      </c>
      <c r="F1410" s="5" t="s">
        <v>174</v>
      </c>
      <c r="G1410" s="5" t="s">
        <v>190</v>
      </c>
    </row>
    <row r="1411" spans="2:7" x14ac:dyDescent="0.2">
      <c r="B1411" s="3">
        <v>2006</v>
      </c>
      <c r="C1411" s="35" t="s">
        <v>1979</v>
      </c>
      <c r="D1411" s="5" t="s">
        <v>87</v>
      </c>
      <c r="E1411" s="5" t="s">
        <v>95</v>
      </c>
      <c r="F1411" s="5" t="s">
        <v>174</v>
      </c>
      <c r="G1411" s="5" t="s">
        <v>175</v>
      </c>
    </row>
    <row r="1412" spans="2:7" x14ac:dyDescent="0.2">
      <c r="B1412" s="3">
        <v>2006</v>
      </c>
      <c r="C1412" s="35">
        <v>11200</v>
      </c>
      <c r="D1412" s="5" t="s">
        <v>306</v>
      </c>
      <c r="E1412" s="5" t="s">
        <v>315</v>
      </c>
      <c r="F1412" s="5" t="s">
        <v>194</v>
      </c>
      <c r="G1412" s="5" t="s">
        <v>221</v>
      </c>
    </row>
    <row r="1413" spans="2:7" x14ac:dyDescent="0.2">
      <c r="B1413" s="3">
        <v>2006</v>
      </c>
      <c r="C1413" s="35" t="s">
        <v>1980</v>
      </c>
      <c r="D1413" s="5" t="s">
        <v>87</v>
      </c>
      <c r="E1413" s="5" t="s">
        <v>95</v>
      </c>
      <c r="F1413" s="5" t="s">
        <v>229</v>
      </c>
      <c r="G1413" s="5" t="s">
        <v>349</v>
      </c>
    </row>
    <row r="1414" spans="2:7" x14ac:dyDescent="0.2">
      <c r="B1414" s="3">
        <v>2006</v>
      </c>
      <c r="C1414" s="35" t="s">
        <v>1981</v>
      </c>
      <c r="D1414" s="5" t="s">
        <v>87</v>
      </c>
      <c r="E1414" s="5" t="s">
        <v>242</v>
      </c>
      <c r="F1414" s="5" t="s">
        <v>96</v>
      </c>
      <c r="G1414" s="5" t="s">
        <v>97</v>
      </c>
    </row>
    <row r="1415" spans="2:7" x14ac:dyDescent="0.2">
      <c r="B1415" s="3">
        <v>2006</v>
      </c>
      <c r="C1415" s="35">
        <v>4100</v>
      </c>
      <c r="D1415" s="5" t="s">
        <v>306</v>
      </c>
      <c r="E1415" s="5" t="s">
        <v>315</v>
      </c>
      <c r="F1415" s="5" t="s">
        <v>317</v>
      </c>
      <c r="G1415" s="5" t="s">
        <v>335</v>
      </c>
    </row>
    <row r="1416" spans="2:7" x14ac:dyDescent="0.2">
      <c r="B1416" s="3">
        <v>2006</v>
      </c>
      <c r="C1416" s="35" t="s">
        <v>1982</v>
      </c>
      <c r="D1416" s="5" t="s">
        <v>87</v>
      </c>
      <c r="E1416" s="5" t="s">
        <v>95</v>
      </c>
      <c r="F1416" s="5" t="s">
        <v>194</v>
      </c>
      <c r="G1416" s="5" t="s">
        <v>382</v>
      </c>
    </row>
    <row r="1417" spans="2:7" x14ac:dyDescent="0.2">
      <c r="B1417" s="3">
        <v>2006</v>
      </c>
      <c r="C1417" s="35" t="s">
        <v>1983</v>
      </c>
      <c r="D1417" s="5" t="s">
        <v>87</v>
      </c>
      <c r="E1417" s="5" t="s">
        <v>95</v>
      </c>
      <c r="F1417" s="5" t="s">
        <v>169</v>
      </c>
      <c r="G1417" s="5" t="s">
        <v>173</v>
      </c>
    </row>
    <row r="1418" spans="2:7" x14ac:dyDescent="0.2">
      <c r="B1418" s="3">
        <v>2006</v>
      </c>
      <c r="C1418" s="35" t="s">
        <v>1984</v>
      </c>
      <c r="D1418" s="5" t="s">
        <v>306</v>
      </c>
      <c r="E1418" s="5" t="s">
        <v>315</v>
      </c>
      <c r="F1418" s="5" t="s">
        <v>194</v>
      </c>
      <c r="G1418" s="5" t="s">
        <v>179</v>
      </c>
    </row>
    <row r="1419" spans="2:7" x14ac:dyDescent="0.2">
      <c r="B1419" s="3">
        <v>2006</v>
      </c>
      <c r="C1419" s="35">
        <v>0</v>
      </c>
      <c r="D1419" s="5" t="s">
        <v>87</v>
      </c>
      <c r="E1419" s="5" t="s">
        <v>95</v>
      </c>
      <c r="F1419" s="5" t="s">
        <v>96</v>
      </c>
      <c r="G1419" s="5" t="s">
        <v>243</v>
      </c>
    </row>
    <row r="1420" spans="2:7" x14ac:dyDescent="0.2">
      <c r="B1420" s="3">
        <v>2006</v>
      </c>
      <c r="C1420" s="35">
        <v>0</v>
      </c>
      <c r="D1420" s="5" t="s">
        <v>87</v>
      </c>
      <c r="E1420" s="5" t="s">
        <v>95</v>
      </c>
      <c r="F1420" s="5" t="s">
        <v>109</v>
      </c>
      <c r="G1420" s="5" t="s">
        <v>109</v>
      </c>
    </row>
    <row r="1421" spans="2:7" x14ac:dyDescent="0.2">
      <c r="B1421" s="3">
        <v>2006</v>
      </c>
      <c r="C1421" s="35">
        <v>0</v>
      </c>
      <c r="D1421" s="5" t="s">
        <v>87</v>
      </c>
      <c r="E1421" s="5" t="s">
        <v>95</v>
      </c>
      <c r="F1421" s="5" t="s">
        <v>237</v>
      </c>
      <c r="G1421" s="5" t="s">
        <v>238</v>
      </c>
    </row>
    <row r="1422" spans="2:7" x14ac:dyDescent="0.2">
      <c r="B1422" s="3">
        <v>2006</v>
      </c>
      <c r="C1422" s="35">
        <v>0</v>
      </c>
      <c r="D1422" s="5" t="s">
        <v>306</v>
      </c>
      <c r="E1422" s="5" t="s">
        <v>315</v>
      </c>
      <c r="F1422" s="5" t="s">
        <v>317</v>
      </c>
      <c r="G1422" s="5" t="s">
        <v>318</v>
      </c>
    </row>
    <row r="1423" spans="2:7" x14ac:dyDescent="0.2">
      <c r="B1423" s="3">
        <v>2006</v>
      </c>
      <c r="C1423" s="35">
        <v>0</v>
      </c>
      <c r="D1423" s="5" t="s">
        <v>306</v>
      </c>
      <c r="E1423" s="5" t="s">
        <v>315</v>
      </c>
      <c r="F1423" s="5" t="s">
        <v>317</v>
      </c>
      <c r="G1423" s="5" t="s">
        <v>319</v>
      </c>
    </row>
    <row r="1424" spans="2:7" x14ac:dyDescent="0.2">
      <c r="B1424" s="3">
        <v>2007</v>
      </c>
      <c r="C1424" s="35" t="s">
        <v>1985</v>
      </c>
      <c r="D1424" s="5" t="s">
        <v>87</v>
      </c>
      <c r="E1424" s="5" t="s">
        <v>95</v>
      </c>
      <c r="F1424" s="5" t="s">
        <v>113</v>
      </c>
      <c r="G1424" s="5" t="s">
        <v>113</v>
      </c>
    </row>
    <row r="1425" spans="2:7" x14ac:dyDescent="0.2">
      <c r="B1425" s="3">
        <v>2007</v>
      </c>
      <c r="C1425" s="35" t="s">
        <v>1986</v>
      </c>
      <c r="D1425" s="5" t="s">
        <v>87</v>
      </c>
      <c r="E1425" s="5" t="s">
        <v>242</v>
      </c>
      <c r="F1425" s="5" t="s">
        <v>96</v>
      </c>
      <c r="G1425" s="5" t="s">
        <v>98</v>
      </c>
    </row>
    <row r="1426" spans="2:7" x14ac:dyDescent="0.2">
      <c r="B1426" s="3">
        <v>2007</v>
      </c>
      <c r="C1426" s="35" t="s">
        <v>1987</v>
      </c>
      <c r="D1426" s="5" t="s">
        <v>87</v>
      </c>
      <c r="E1426" s="5" t="s">
        <v>242</v>
      </c>
      <c r="F1426" s="5" t="s">
        <v>260</v>
      </c>
      <c r="G1426" s="5" t="s">
        <v>299</v>
      </c>
    </row>
    <row r="1427" spans="2:7" x14ac:dyDescent="0.2">
      <c r="B1427" s="3">
        <v>2007</v>
      </c>
      <c r="C1427" s="35" t="s">
        <v>1988</v>
      </c>
      <c r="D1427" s="5" t="s">
        <v>87</v>
      </c>
      <c r="E1427" s="5" t="s">
        <v>88</v>
      </c>
      <c r="F1427" s="5" t="s">
        <v>89</v>
      </c>
      <c r="G1427" s="5" t="s">
        <v>91</v>
      </c>
    </row>
    <row r="1428" spans="2:7" x14ac:dyDescent="0.2">
      <c r="B1428" s="3">
        <v>2007</v>
      </c>
      <c r="C1428" s="35" t="s">
        <v>1989</v>
      </c>
      <c r="D1428" s="5" t="s">
        <v>87</v>
      </c>
      <c r="E1428" s="5" t="s">
        <v>95</v>
      </c>
      <c r="F1428" s="5" t="s">
        <v>226</v>
      </c>
      <c r="G1428" s="5" t="s">
        <v>228</v>
      </c>
    </row>
    <row r="1429" spans="2:7" x14ac:dyDescent="0.2">
      <c r="B1429" s="3">
        <v>2007</v>
      </c>
      <c r="C1429" s="35" t="s">
        <v>1990</v>
      </c>
      <c r="D1429" s="5" t="s">
        <v>87</v>
      </c>
      <c r="E1429" s="5" t="s">
        <v>242</v>
      </c>
      <c r="F1429" s="5" t="s">
        <v>301</v>
      </c>
      <c r="G1429" s="5" t="s">
        <v>304</v>
      </c>
    </row>
    <row r="1430" spans="2:7" x14ac:dyDescent="0.2">
      <c r="B1430" s="3">
        <v>2007</v>
      </c>
      <c r="C1430" s="35" t="s">
        <v>1991</v>
      </c>
      <c r="D1430" s="5" t="s">
        <v>87</v>
      </c>
      <c r="E1430" s="5" t="s">
        <v>242</v>
      </c>
      <c r="F1430" s="5" t="s">
        <v>96</v>
      </c>
      <c r="G1430" s="5" t="s">
        <v>245</v>
      </c>
    </row>
    <row r="1431" spans="2:7" x14ac:dyDescent="0.2">
      <c r="B1431" s="3">
        <v>2007</v>
      </c>
      <c r="C1431" s="35" t="s">
        <v>1992</v>
      </c>
      <c r="D1431" s="5" t="s">
        <v>87</v>
      </c>
      <c r="E1431" s="5" t="s">
        <v>242</v>
      </c>
      <c r="F1431" s="5" t="s">
        <v>260</v>
      </c>
      <c r="G1431" s="5" t="s">
        <v>264</v>
      </c>
    </row>
    <row r="1432" spans="2:7" x14ac:dyDescent="0.2">
      <c r="B1432" s="3">
        <v>2007</v>
      </c>
      <c r="C1432" s="35" t="s">
        <v>1993</v>
      </c>
      <c r="D1432" s="5" t="s">
        <v>87</v>
      </c>
      <c r="E1432" s="5" t="s">
        <v>242</v>
      </c>
      <c r="F1432" s="5" t="s">
        <v>247</v>
      </c>
      <c r="G1432" s="5" t="s">
        <v>248</v>
      </c>
    </row>
    <row r="1433" spans="2:7" x14ac:dyDescent="0.2">
      <c r="B1433" s="3">
        <v>2007</v>
      </c>
      <c r="C1433" s="35" t="s">
        <v>1994</v>
      </c>
      <c r="D1433" s="5" t="s">
        <v>306</v>
      </c>
      <c r="E1433" s="5" t="s">
        <v>315</v>
      </c>
      <c r="F1433" s="5" t="s">
        <v>316</v>
      </c>
      <c r="G1433" s="5" t="s">
        <v>316</v>
      </c>
    </row>
    <row r="1434" spans="2:7" x14ac:dyDescent="0.2">
      <c r="B1434" s="3">
        <v>2007</v>
      </c>
      <c r="C1434" s="35" t="s">
        <v>1995</v>
      </c>
      <c r="D1434" s="5" t="s">
        <v>306</v>
      </c>
      <c r="E1434" s="5" t="s">
        <v>315</v>
      </c>
      <c r="F1434" s="5" t="s">
        <v>339</v>
      </c>
      <c r="G1434" s="5" t="s">
        <v>344</v>
      </c>
    </row>
    <row r="1435" spans="2:7" x14ac:dyDescent="0.2">
      <c r="B1435" s="3">
        <v>2007</v>
      </c>
      <c r="C1435" s="35" t="s">
        <v>1996</v>
      </c>
      <c r="D1435" s="5" t="s">
        <v>306</v>
      </c>
      <c r="E1435" s="5" t="s">
        <v>311</v>
      </c>
      <c r="F1435" s="5" t="s">
        <v>313</v>
      </c>
      <c r="G1435" s="5" t="s">
        <v>390</v>
      </c>
    </row>
    <row r="1436" spans="2:7" x14ac:dyDescent="0.2">
      <c r="B1436" s="3">
        <v>2007</v>
      </c>
      <c r="C1436" s="35" t="s">
        <v>1997</v>
      </c>
      <c r="D1436" s="5" t="s">
        <v>87</v>
      </c>
      <c r="E1436" s="5" t="s">
        <v>242</v>
      </c>
      <c r="F1436" s="5" t="s">
        <v>260</v>
      </c>
      <c r="G1436" s="5" t="s">
        <v>281</v>
      </c>
    </row>
    <row r="1437" spans="2:7" x14ac:dyDescent="0.2">
      <c r="B1437" s="3">
        <v>2007</v>
      </c>
      <c r="C1437" s="35" t="s">
        <v>1998</v>
      </c>
      <c r="D1437" s="5" t="s">
        <v>87</v>
      </c>
      <c r="E1437" s="5" t="s">
        <v>95</v>
      </c>
      <c r="F1437" s="5" t="s">
        <v>194</v>
      </c>
      <c r="G1437" s="5" t="s">
        <v>214</v>
      </c>
    </row>
    <row r="1438" spans="2:7" x14ac:dyDescent="0.2">
      <c r="B1438" s="3">
        <v>2007</v>
      </c>
      <c r="C1438" s="35" t="s">
        <v>1999</v>
      </c>
      <c r="D1438" s="5" t="s">
        <v>87</v>
      </c>
      <c r="E1438" s="5" t="s">
        <v>242</v>
      </c>
      <c r="F1438" s="5" t="s">
        <v>260</v>
      </c>
      <c r="G1438" s="5" t="s">
        <v>278</v>
      </c>
    </row>
    <row r="1439" spans="2:7" x14ac:dyDescent="0.2">
      <c r="B1439" s="3">
        <v>2007</v>
      </c>
      <c r="C1439" s="35" t="s">
        <v>2000</v>
      </c>
      <c r="D1439" s="5" t="s">
        <v>306</v>
      </c>
      <c r="E1439" s="5" t="s">
        <v>307</v>
      </c>
      <c r="F1439" s="5" t="s">
        <v>308</v>
      </c>
      <c r="G1439" s="5" t="s">
        <v>310</v>
      </c>
    </row>
    <row r="1440" spans="2:7" x14ac:dyDescent="0.2">
      <c r="B1440" s="3">
        <v>2007</v>
      </c>
      <c r="C1440" s="35" t="s">
        <v>2001</v>
      </c>
      <c r="D1440" s="5" t="s">
        <v>87</v>
      </c>
      <c r="E1440" s="5" t="s">
        <v>242</v>
      </c>
      <c r="F1440" s="5" t="s">
        <v>260</v>
      </c>
      <c r="G1440" s="5" t="s">
        <v>265</v>
      </c>
    </row>
    <row r="1441" spans="2:7" x14ac:dyDescent="0.2">
      <c r="B1441" s="3">
        <v>2007</v>
      </c>
      <c r="C1441" s="35" t="s">
        <v>2002</v>
      </c>
      <c r="D1441" s="5" t="s">
        <v>87</v>
      </c>
      <c r="E1441" s="5" t="s">
        <v>242</v>
      </c>
      <c r="F1441" s="5" t="s">
        <v>301</v>
      </c>
      <c r="G1441" s="5" t="s">
        <v>264</v>
      </c>
    </row>
    <row r="1442" spans="2:7" x14ac:dyDescent="0.2">
      <c r="B1442" s="3">
        <v>2007</v>
      </c>
      <c r="C1442" s="35" t="s">
        <v>2003</v>
      </c>
      <c r="D1442" s="5" t="s">
        <v>87</v>
      </c>
      <c r="E1442" s="5" t="s">
        <v>242</v>
      </c>
      <c r="F1442" s="5" t="s">
        <v>110</v>
      </c>
      <c r="G1442" s="5" t="s">
        <v>110</v>
      </c>
    </row>
    <row r="1443" spans="2:7" x14ac:dyDescent="0.2">
      <c r="B1443" s="3">
        <v>2007</v>
      </c>
      <c r="C1443" s="35" t="s">
        <v>2004</v>
      </c>
      <c r="D1443" s="5" t="s">
        <v>87</v>
      </c>
      <c r="E1443" s="5" t="s">
        <v>242</v>
      </c>
      <c r="F1443" s="5" t="s">
        <v>247</v>
      </c>
      <c r="G1443" s="5" t="s">
        <v>249</v>
      </c>
    </row>
    <row r="1444" spans="2:7" x14ac:dyDescent="0.2">
      <c r="B1444" s="3">
        <v>2007</v>
      </c>
      <c r="C1444" s="35" t="s">
        <v>2005</v>
      </c>
      <c r="D1444" s="5" t="s">
        <v>87</v>
      </c>
      <c r="E1444" s="5" t="s">
        <v>95</v>
      </c>
      <c r="F1444" s="5" t="s">
        <v>194</v>
      </c>
      <c r="G1444" s="5" t="s">
        <v>215</v>
      </c>
    </row>
    <row r="1445" spans="2:7" x14ac:dyDescent="0.2">
      <c r="B1445" s="3">
        <v>2007</v>
      </c>
      <c r="C1445" s="35" t="s">
        <v>2006</v>
      </c>
      <c r="D1445" s="5" t="s">
        <v>87</v>
      </c>
      <c r="E1445" s="5" t="s">
        <v>95</v>
      </c>
      <c r="F1445" s="5" t="s">
        <v>241</v>
      </c>
      <c r="G1445" s="5" t="s">
        <v>241</v>
      </c>
    </row>
    <row r="1446" spans="2:7" x14ac:dyDescent="0.2">
      <c r="B1446" s="3">
        <v>2007</v>
      </c>
      <c r="C1446" s="35" t="s">
        <v>2007</v>
      </c>
      <c r="D1446" s="5" t="s">
        <v>87</v>
      </c>
      <c r="E1446" s="5" t="s">
        <v>95</v>
      </c>
      <c r="F1446" s="5" t="s">
        <v>123</v>
      </c>
      <c r="G1446" s="5" t="s">
        <v>151</v>
      </c>
    </row>
    <row r="1447" spans="2:7" x14ac:dyDescent="0.2">
      <c r="B1447" s="3">
        <v>2007</v>
      </c>
      <c r="C1447" s="35" t="s">
        <v>2008</v>
      </c>
      <c r="D1447" s="5" t="s">
        <v>87</v>
      </c>
      <c r="E1447" s="5" t="s">
        <v>95</v>
      </c>
      <c r="F1447" s="5" t="s">
        <v>120</v>
      </c>
      <c r="G1447" s="5" t="s">
        <v>121</v>
      </c>
    </row>
    <row r="1448" spans="2:7" x14ac:dyDescent="0.2">
      <c r="B1448" s="3">
        <v>2007</v>
      </c>
      <c r="C1448" s="35" t="s">
        <v>2009</v>
      </c>
      <c r="D1448" s="5" t="s">
        <v>87</v>
      </c>
      <c r="E1448" s="5" t="s">
        <v>95</v>
      </c>
      <c r="F1448" s="5" t="s">
        <v>108</v>
      </c>
      <c r="G1448" s="5" t="s">
        <v>108</v>
      </c>
    </row>
    <row r="1449" spans="2:7" x14ac:dyDescent="0.2">
      <c r="B1449" s="3">
        <v>2007</v>
      </c>
      <c r="C1449" s="35" t="s">
        <v>2010</v>
      </c>
      <c r="D1449" s="5" t="s">
        <v>87</v>
      </c>
      <c r="E1449" s="5" t="s">
        <v>95</v>
      </c>
      <c r="F1449" s="5" t="s">
        <v>158</v>
      </c>
      <c r="G1449" s="5" t="s">
        <v>158</v>
      </c>
    </row>
    <row r="1450" spans="2:7" x14ac:dyDescent="0.2">
      <c r="B1450" s="3">
        <v>2007</v>
      </c>
      <c r="C1450" s="35" t="s">
        <v>2011</v>
      </c>
      <c r="D1450" s="5" t="s">
        <v>87</v>
      </c>
      <c r="E1450" s="5" t="s">
        <v>242</v>
      </c>
      <c r="F1450" s="5" t="s">
        <v>260</v>
      </c>
      <c r="G1450" s="5" t="s">
        <v>389</v>
      </c>
    </row>
    <row r="1451" spans="2:7" x14ac:dyDescent="0.2">
      <c r="B1451" s="3">
        <v>2007</v>
      </c>
      <c r="C1451" s="35" t="s">
        <v>2012</v>
      </c>
      <c r="D1451" s="5" t="s">
        <v>306</v>
      </c>
      <c r="E1451" s="5" t="s">
        <v>315</v>
      </c>
      <c r="F1451" s="5" t="s">
        <v>339</v>
      </c>
      <c r="G1451" s="5" t="s">
        <v>345</v>
      </c>
    </row>
    <row r="1452" spans="2:7" x14ac:dyDescent="0.2">
      <c r="B1452" s="3">
        <v>2007</v>
      </c>
      <c r="C1452" s="35" t="s">
        <v>2013</v>
      </c>
      <c r="D1452" s="5" t="s">
        <v>87</v>
      </c>
      <c r="E1452" s="5" t="s">
        <v>95</v>
      </c>
      <c r="F1452" s="5" t="s">
        <v>159</v>
      </c>
      <c r="G1452" s="5" t="s">
        <v>160</v>
      </c>
    </row>
    <row r="1453" spans="2:7" x14ac:dyDescent="0.2">
      <c r="B1453" s="3">
        <v>2007</v>
      </c>
      <c r="C1453" s="35" t="s">
        <v>2014</v>
      </c>
      <c r="D1453" s="5" t="s">
        <v>87</v>
      </c>
      <c r="E1453" s="5" t="s">
        <v>95</v>
      </c>
      <c r="F1453" s="5" t="s">
        <v>194</v>
      </c>
      <c r="G1453" s="5" t="s">
        <v>201</v>
      </c>
    </row>
    <row r="1454" spans="2:7" x14ac:dyDescent="0.2">
      <c r="B1454" s="3">
        <v>2007</v>
      </c>
      <c r="C1454" s="35" t="s">
        <v>2015</v>
      </c>
      <c r="D1454" s="5" t="s">
        <v>87</v>
      </c>
      <c r="E1454" s="5" t="s">
        <v>242</v>
      </c>
      <c r="F1454" s="5" t="s">
        <v>96</v>
      </c>
      <c r="G1454" s="5" t="s">
        <v>244</v>
      </c>
    </row>
    <row r="1455" spans="2:7" x14ac:dyDescent="0.2">
      <c r="B1455" s="3">
        <v>2007</v>
      </c>
      <c r="C1455" s="35" t="s">
        <v>2016</v>
      </c>
      <c r="D1455" s="5" t="s">
        <v>87</v>
      </c>
      <c r="E1455" s="5" t="s">
        <v>95</v>
      </c>
      <c r="F1455" s="5" t="s">
        <v>115</v>
      </c>
      <c r="G1455" s="5" t="s">
        <v>118</v>
      </c>
    </row>
    <row r="1456" spans="2:7" x14ac:dyDescent="0.2">
      <c r="B1456" s="3">
        <v>2007</v>
      </c>
      <c r="C1456" s="35" t="s">
        <v>2017</v>
      </c>
      <c r="D1456" s="5" t="s">
        <v>87</v>
      </c>
      <c r="E1456" s="5" t="s">
        <v>242</v>
      </c>
      <c r="F1456" s="5" t="s">
        <v>260</v>
      </c>
      <c r="G1456" s="5" t="s">
        <v>298</v>
      </c>
    </row>
    <row r="1457" spans="2:7" x14ac:dyDescent="0.2">
      <c r="B1457" s="3">
        <v>2007</v>
      </c>
      <c r="C1457" s="35" t="s">
        <v>2018</v>
      </c>
      <c r="D1457" s="5" t="s">
        <v>87</v>
      </c>
      <c r="E1457" s="5" t="s">
        <v>242</v>
      </c>
      <c r="F1457" s="5" t="s">
        <v>260</v>
      </c>
      <c r="G1457" s="5" t="s">
        <v>261</v>
      </c>
    </row>
    <row r="1458" spans="2:7" x14ac:dyDescent="0.2">
      <c r="B1458" s="3">
        <v>2007</v>
      </c>
      <c r="C1458" s="35" t="s">
        <v>2019</v>
      </c>
      <c r="D1458" s="5" t="s">
        <v>87</v>
      </c>
      <c r="E1458" s="5" t="s">
        <v>95</v>
      </c>
      <c r="F1458" s="5" t="s">
        <v>159</v>
      </c>
      <c r="G1458" s="5" t="s">
        <v>381</v>
      </c>
    </row>
    <row r="1459" spans="2:7" x14ac:dyDescent="0.2">
      <c r="B1459" s="3">
        <v>2007</v>
      </c>
      <c r="C1459" s="35" t="s">
        <v>2020</v>
      </c>
      <c r="D1459" s="5" t="s">
        <v>87</v>
      </c>
      <c r="E1459" s="5" t="s">
        <v>242</v>
      </c>
      <c r="F1459" s="5" t="s">
        <v>236</v>
      </c>
      <c r="G1459" s="5" t="s">
        <v>358</v>
      </c>
    </row>
    <row r="1460" spans="2:7" x14ac:dyDescent="0.2">
      <c r="B1460" s="3">
        <v>2007</v>
      </c>
      <c r="C1460" s="35" t="s">
        <v>2021</v>
      </c>
      <c r="D1460" s="5" t="s">
        <v>306</v>
      </c>
      <c r="E1460" s="5" t="s">
        <v>307</v>
      </c>
      <c r="F1460" s="5" t="s">
        <v>308</v>
      </c>
      <c r="G1460" s="5" t="s">
        <v>309</v>
      </c>
    </row>
    <row r="1461" spans="2:7" x14ac:dyDescent="0.2">
      <c r="B1461" s="3">
        <v>2007</v>
      </c>
      <c r="C1461" s="35" t="s">
        <v>2022</v>
      </c>
      <c r="D1461" s="5" t="s">
        <v>87</v>
      </c>
      <c r="E1461" s="5" t="s">
        <v>242</v>
      </c>
      <c r="F1461" s="5" t="s">
        <v>301</v>
      </c>
      <c r="G1461" s="5" t="s">
        <v>281</v>
      </c>
    </row>
    <row r="1462" spans="2:7" x14ac:dyDescent="0.2">
      <c r="B1462" s="3">
        <v>2007</v>
      </c>
      <c r="C1462" s="35" t="s">
        <v>2023</v>
      </c>
      <c r="D1462" s="5" t="s">
        <v>87</v>
      </c>
      <c r="E1462" s="5" t="s">
        <v>95</v>
      </c>
      <c r="F1462" s="5" t="s">
        <v>120</v>
      </c>
      <c r="G1462" s="5" t="s">
        <v>122</v>
      </c>
    </row>
    <row r="1463" spans="2:7" x14ac:dyDescent="0.2">
      <c r="B1463" s="3">
        <v>2007</v>
      </c>
      <c r="C1463" s="35" t="s">
        <v>2024</v>
      </c>
      <c r="D1463" s="5" t="s">
        <v>87</v>
      </c>
      <c r="E1463" s="5" t="s">
        <v>242</v>
      </c>
      <c r="F1463" s="5" t="s">
        <v>260</v>
      </c>
      <c r="G1463" s="5" t="s">
        <v>349</v>
      </c>
    </row>
    <row r="1464" spans="2:7" x14ac:dyDescent="0.2">
      <c r="B1464" s="3">
        <v>2007</v>
      </c>
      <c r="C1464" s="35" t="s">
        <v>2025</v>
      </c>
      <c r="D1464" s="5" t="s">
        <v>87</v>
      </c>
      <c r="E1464" s="5" t="s">
        <v>95</v>
      </c>
      <c r="F1464" s="5" t="s">
        <v>194</v>
      </c>
      <c r="G1464" s="5" t="s">
        <v>356</v>
      </c>
    </row>
    <row r="1465" spans="2:7" x14ac:dyDescent="0.2">
      <c r="B1465" s="3">
        <v>2007</v>
      </c>
      <c r="C1465" s="35" t="s">
        <v>2026</v>
      </c>
      <c r="D1465" s="5" t="s">
        <v>306</v>
      </c>
      <c r="E1465" s="5" t="s">
        <v>315</v>
      </c>
      <c r="F1465" s="5" t="s">
        <v>236</v>
      </c>
      <c r="G1465" s="5" t="s">
        <v>358</v>
      </c>
    </row>
    <row r="1466" spans="2:7" x14ac:dyDescent="0.2">
      <c r="B1466" s="3">
        <v>2007</v>
      </c>
      <c r="C1466" s="35" t="s">
        <v>2027</v>
      </c>
      <c r="D1466" s="5" t="s">
        <v>87</v>
      </c>
      <c r="E1466" s="5" t="s">
        <v>95</v>
      </c>
      <c r="F1466" s="5" t="s">
        <v>194</v>
      </c>
      <c r="G1466" s="5" t="s">
        <v>182</v>
      </c>
    </row>
    <row r="1467" spans="2:7" x14ac:dyDescent="0.2">
      <c r="B1467" s="3">
        <v>2007</v>
      </c>
      <c r="C1467" s="35" t="s">
        <v>2028</v>
      </c>
      <c r="D1467" s="5" t="s">
        <v>87</v>
      </c>
      <c r="E1467" s="5" t="s">
        <v>242</v>
      </c>
      <c r="F1467" s="5" t="s">
        <v>260</v>
      </c>
      <c r="G1467" s="5" t="s">
        <v>273</v>
      </c>
    </row>
    <row r="1468" spans="2:7" x14ac:dyDescent="0.2">
      <c r="B1468" s="3">
        <v>2007</v>
      </c>
      <c r="C1468" s="35" t="s">
        <v>2029</v>
      </c>
      <c r="D1468" s="5" t="s">
        <v>306</v>
      </c>
      <c r="E1468" s="5" t="s">
        <v>315</v>
      </c>
      <c r="F1468" s="5" t="s">
        <v>339</v>
      </c>
      <c r="G1468" s="5" t="s">
        <v>405</v>
      </c>
    </row>
    <row r="1469" spans="2:7" x14ac:dyDescent="0.2">
      <c r="B1469" s="3">
        <v>2007</v>
      </c>
      <c r="C1469" s="35" t="s">
        <v>2030</v>
      </c>
      <c r="D1469" s="5" t="s">
        <v>87</v>
      </c>
      <c r="E1469" s="5" t="s">
        <v>95</v>
      </c>
      <c r="F1469" s="5" t="s">
        <v>194</v>
      </c>
      <c r="G1469" s="5" t="s">
        <v>217</v>
      </c>
    </row>
    <row r="1470" spans="2:7" x14ac:dyDescent="0.2">
      <c r="B1470" s="3">
        <v>2007</v>
      </c>
      <c r="C1470" s="35" t="s">
        <v>2031</v>
      </c>
      <c r="D1470" s="5" t="s">
        <v>87</v>
      </c>
      <c r="E1470" s="5" t="s">
        <v>95</v>
      </c>
      <c r="F1470" s="5" t="s">
        <v>99</v>
      </c>
      <c r="G1470" s="5" t="s">
        <v>100</v>
      </c>
    </row>
    <row r="1471" spans="2:7" x14ac:dyDescent="0.2">
      <c r="B1471" s="3">
        <v>2007</v>
      </c>
      <c r="C1471" s="35" t="s">
        <v>2032</v>
      </c>
      <c r="D1471" s="5" t="s">
        <v>87</v>
      </c>
      <c r="E1471" s="5" t="s">
        <v>95</v>
      </c>
      <c r="F1471" s="5" t="s">
        <v>236</v>
      </c>
      <c r="G1471" s="5" t="s">
        <v>358</v>
      </c>
    </row>
    <row r="1472" spans="2:7" x14ac:dyDescent="0.2">
      <c r="B1472" s="3">
        <v>2007</v>
      </c>
      <c r="C1472" s="35" t="s">
        <v>2033</v>
      </c>
      <c r="D1472" s="5" t="s">
        <v>87</v>
      </c>
      <c r="E1472" s="5" t="s">
        <v>95</v>
      </c>
      <c r="F1472" s="5" t="s">
        <v>194</v>
      </c>
      <c r="G1472" s="5" t="s">
        <v>208</v>
      </c>
    </row>
    <row r="1473" spans="2:7" x14ac:dyDescent="0.2">
      <c r="B1473" s="3">
        <v>2007</v>
      </c>
      <c r="C1473" s="35" t="s">
        <v>2034</v>
      </c>
      <c r="D1473" s="5" t="s">
        <v>87</v>
      </c>
      <c r="E1473" s="5" t="s">
        <v>242</v>
      </c>
      <c r="F1473" s="5" t="s">
        <v>250</v>
      </c>
      <c r="G1473" s="5" t="s">
        <v>388</v>
      </c>
    </row>
    <row r="1474" spans="2:7" x14ac:dyDescent="0.2">
      <c r="B1474" s="3">
        <v>2007</v>
      </c>
      <c r="C1474" s="35" t="s">
        <v>2035</v>
      </c>
      <c r="D1474" s="5" t="s">
        <v>87</v>
      </c>
      <c r="E1474" s="5" t="s">
        <v>95</v>
      </c>
      <c r="F1474" s="5" t="s">
        <v>194</v>
      </c>
      <c r="G1474" s="5" t="s">
        <v>216</v>
      </c>
    </row>
    <row r="1475" spans="2:7" x14ac:dyDescent="0.2">
      <c r="B1475" s="3">
        <v>2007</v>
      </c>
      <c r="C1475" s="35" t="s">
        <v>2036</v>
      </c>
      <c r="D1475" s="5" t="s">
        <v>306</v>
      </c>
      <c r="E1475" s="5" t="s">
        <v>311</v>
      </c>
      <c r="F1475" s="5" t="s">
        <v>314</v>
      </c>
      <c r="G1475" s="5" t="s">
        <v>314</v>
      </c>
    </row>
    <row r="1476" spans="2:7" x14ac:dyDescent="0.2">
      <c r="B1476" s="3">
        <v>2007</v>
      </c>
      <c r="C1476" s="35" t="s">
        <v>2037</v>
      </c>
      <c r="D1476" s="5" t="s">
        <v>87</v>
      </c>
      <c r="E1476" s="5" t="s">
        <v>95</v>
      </c>
      <c r="F1476" s="5" t="s">
        <v>110</v>
      </c>
      <c r="G1476" s="5" t="s">
        <v>110</v>
      </c>
    </row>
    <row r="1477" spans="2:7" x14ac:dyDescent="0.2">
      <c r="B1477" s="3">
        <v>2007</v>
      </c>
      <c r="C1477" s="35" t="s">
        <v>2038</v>
      </c>
      <c r="D1477" s="5" t="s">
        <v>306</v>
      </c>
      <c r="E1477" s="5" t="s">
        <v>311</v>
      </c>
      <c r="F1477" s="5" t="s">
        <v>359</v>
      </c>
      <c r="G1477" s="5" t="s">
        <v>375</v>
      </c>
    </row>
    <row r="1478" spans="2:7" x14ac:dyDescent="0.2">
      <c r="B1478" s="3">
        <v>2007</v>
      </c>
      <c r="C1478" s="35" t="s">
        <v>2039</v>
      </c>
      <c r="D1478" s="5" t="s">
        <v>87</v>
      </c>
      <c r="E1478" s="5" t="s">
        <v>95</v>
      </c>
      <c r="F1478" s="5" t="s">
        <v>111</v>
      </c>
      <c r="G1478" s="5" t="s">
        <v>111</v>
      </c>
    </row>
    <row r="1479" spans="2:7" x14ac:dyDescent="0.2">
      <c r="B1479" s="3">
        <v>2007</v>
      </c>
      <c r="C1479" s="35" t="s">
        <v>2040</v>
      </c>
      <c r="D1479" s="5" t="s">
        <v>87</v>
      </c>
      <c r="E1479" s="5" t="s">
        <v>95</v>
      </c>
      <c r="F1479" s="5" t="s">
        <v>123</v>
      </c>
      <c r="G1479" s="5" t="s">
        <v>154</v>
      </c>
    </row>
    <row r="1480" spans="2:7" x14ac:dyDescent="0.2">
      <c r="B1480" s="3">
        <v>2007</v>
      </c>
      <c r="C1480" s="35" t="s">
        <v>2041</v>
      </c>
      <c r="D1480" s="5" t="s">
        <v>87</v>
      </c>
      <c r="E1480" s="5" t="s">
        <v>95</v>
      </c>
      <c r="F1480" s="5" t="s">
        <v>194</v>
      </c>
      <c r="G1480" s="5" t="s">
        <v>213</v>
      </c>
    </row>
    <row r="1481" spans="2:7" x14ac:dyDescent="0.2">
      <c r="B1481" s="3">
        <v>2007</v>
      </c>
      <c r="C1481" s="35" t="s">
        <v>2042</v>
      </c>
      <c r="D1481" s="5" t="s">
        <v>87</v>
      </c>
      <c r="E1481" s="5" t="s">
        <v>242</v>
      </c>
      <c r="F1481" s="5" t="s">
        <v>250</v>
      </c>
      <c r="G1481" s="5" t="s">
        <v>251</v>
      </c>
    </row>
    <row r="1482" spans="2:7" x14ac:dyDescent="0.2">
      <c r="B1482" s="3">
        <v>2007</v>
      </c>
      <c r="C1482" s="35" t="s">
        <v>2043</v>
      </c>
      <c r="D1482" s="5" t="s">
        <v>87</v>
      </c>
      <c r="E1482" s="5" t="s">
        <v>95</v>
      </c>
      <c r="F1482" s="5" t="s">
        <v>194</v>
      </c>
      <c r="G1482" s="5" t="s">
        <v>212</v>
      </c>
    </row>
    <row r="1483" spans="2:7" x14ac:dyDescent="0.2">
      <c r="B1483" s="3">
        <v>2007</v>
      </c>
      <c r="C1483" s="35" t="s">
        <v>2044</v>
      </c>
      <c r="D1483" s="5" t="s">
        <v>87</v>
      </c>
      <c r="E1483" s="5" t="s">
        <v>95</v>
      </c>
      <c r="F1483" s="5" t="s">
        <v>194</v>
      </c>
      <c r="G1483" s="5" t="s">
        <v>220</v>
      </c>
    </row>
    <row r="1484" spans="2:7" x14ac:dyDescent="0.2">
      <c r="B1484" s="3">
        <v>2007</v>
      </c>
      <c r="C1484" s="35" t="s">
        <v>2045</v>
      </c>
      <c r="D1484" s="5" t="s">
        <v>87</v>
      </c>
      <c r="E1484" s="5" t="s">
        <v>242</v>
      </c>
      <c r="F1484" s="5" t="s">
        <v>96</v>
      </c>
      <c r="G1484" s="5" t="s">
        <v>243</v>
      </c>
    </row>
    <row r="1485" spans="2:7" x14ac:dyDescent="0.2">
      <c r="B1485" s="3">
        <v>2007</v>
      </c>
      <c r="C1485" s="35" t="s">
        <v>2046</v>
      </c>
      <c r="D1485" s="5" t="s">
        <v>87</v>
      </c>
      <c r="E1485" s="5" t="s">
        <v>242</v>
      </c>
      <c r="F1485" s="5" t="s">
        <v>226</v>
      </c>
      <c r="G1485" s="5" t="s">
        <v>258</v>
      </c>
    </row>
    <row r="1486" spans="2:7" x14ac:dyDescent="0.2">
      <c r="B1486" s="3">
        <v>2007</v>
      </c>
      <c r="C1486" s="35" t="s">
        <v>2047</v>
      </c>
      <c r="D1486" s="5" t="s">
        <v>87</v>
      </c>
      <c r="E1486" s="5" t="s">
        <v>95</v>
      </c>
      <c r="F1486" s="5" t="s">
        <v>123</v>
      </c>
      <c r="G1486" s="5" t="s">
        <v>128</v>
      </c>
    </row>
    <row r="1487" spans="2:7" x14ac:dyDescent="0.2">
      <c r="B1487" s="3">
        <v>2007</v>
      </c>
      <c r="C1487" s="35" t="s">
        <v>2048</v>
      </c>
      <c r="D1487" s="5" t="s">
        <v>87</v>
      </c>
      <c r="E1487" s="5" t="s">
        <v>242</v>
      </c>
      <c r="F1487" s="5" t="s">
        <v>226</v>
      </c>
      <c r="G1487" s="5" t="s">
        <v>228</v>
      </c>
    </row>
    <row r="1488" spans="2:7" x14ac:dyDescent="0.2">
      <c r="B1488" s="3">
        <v>2007</v>
      </c>
      <c r="C1488" s="35" t="s">
        <v>2049</v>
      </c>
      <c r="D1488" s="5" t="s">
        <v>87</v>
      </c>
      <c r="E1488" s="5" t="s">
        <v>242</v>
      </c>
      <c r="F1488" s="5" t="s">
        <v>247</v>
      </c>
      <c r="G1488" s="5" t="s">
        <v>349</v>
      </c>
    </row>
    <row r="1489" spans="2:7" x14ac:dyDescent="0.2">
      <c r="B1489" s="3">
        <v>2007</v>
      </c>
      <c r="C1489" s="35" t="s">
        <v>2050</v>
      </c>
      <c r="D1489" s="5" t="s">
        <v>306</v>
      </c>
      <c r="E1489" s="5" t="s">
        <v>315</v>
      </c>
      <c r="F1489" s="5" t="s">
        <v>317</v>
      </c>
      <c r="G1489" s="5" t="s">
        <v>338</v>
      </c>
    </row>
    <row r="1490" spans="2:7" x14ac:dyDescent="0.2">
      <c r="B1490" s="3">
        <v>2007</v>
      </c>
      <c r="C1490" s="35" t="s">
        <v>2051</v>
      </c>
      <c r="D1490" s="5" t="s">
        <v>87</v>
      </c>
      <c r="E1490" s="5" t="s">
        <v>95</v>
      </c>
      <c r="F1490" s="5" t="s">
        <v>174</v>
      </c>
      <c r="G1490" s="5" t="s">
        <v>185</v>
      </c>
    </row>
    <row r="1491" spans="2:7" x14ac:dyDescent="0.2">
      <c r="B1491" s="3">
        <v>2007</v>
      </c>
      <c r="C1491" s="35" t="s">
        <v>2052</v>
      </c>
      <c r="D1491" s="5" t="s">
        <v>87</v>
      </c>
      <c r="E1491" s="5" t="s">
        <v>95</v>
      </c>
      <c r="F1491" s="5" t="s">
        <v>194</v>
      </c>
      <c r="G1491" s="5" t="s">
        <v>387</v>
      </c>
    </row>
    <row r="1492" spans="2:7" x14ac:dyDescent="0.2">
      <c r="B1492" s="3">
        <v>2007</v>
      </c>
      <c r="C1492" s="35" t="s">
        <v>2053</v>
      </c>
      <c r="D1492" s="5" t="s">
        <v>87</v>
      </c>
      <c r="E1492" s="5" t="s">
        <v>95</v>
      </c>
      <c r="F1492" s="5" t="s">
        <v>101</v>
      </c>
      <c r="G1492" s="5" t="s">
        <v>101</v>
      </c>
    </row>
    <row r="1493" spans="2:7" x14ac:dyDescent="0.2">
      <c r="B1493" s="3">
        <v>2007</v>
      </c>
      <c r="C1493" s="35" t="s">
        <v>2054</v>
      </c>
      <c r="D1493" s="5" t="s">
        <v>87</v>
      </c>
      <c r="E1493" s="5" t="s">
        <v>95</v>
      </c>
      <c r="F1493" s="5" t="s">
        <v>194</v>
      </c>
      <c r="G1493" s="5" t="s">
        <v>211</v>
      </c>
    </row>
    <row r="1494" spans="2:7" x14ac:dyDescent="0.2">
      <c r="B1494" s="3">
        <v>2007</v>
      </c>
      <c r="C1494" s="35" t="s">
        <v>2055</v>
      </c>
      <c r="D1494" s="5" t="s">
        <v>87</v>
      </c>
      <c r="E1494" s="5" t="s">
        <v>242</v>
      </c>
      <c r="F1494" s="5" t="s">
        <v>301</v>
      </c>
      <c r="G1494" s="5" t="s">
        <v>261</v>
      </c>
    </row>
    <row r="1495" spans="2:7" x14ac:dyDescent="0.2">
      <c r="B1495" s="3">
        <v>2007</v>
      </c>
      <c r="C1495" s="35" t="s">
        <v>2056</v>
      </c>
      <c r="D1495" s="5" t="s">
        <v>306</v>
      </c>
      <c r="E1495" s="5" t="s">
        <v>311</v>
      </c>
      <c r="F1495" s="5" t="s">
        <v>313</v>
      </c>
      <c r="G1495" s="5" t="s">
        <v>391</v>
      </c>
    </row>
    <row r="1496" spans="2:7" x14ac:dyDescent="0.2">
      <c r="B1496" s="3">
        <v>2007</v>
      </c>
      <c r="C1496" s="35" t="s">
        <v>2057</v>
      </c>
      <c r="D1496" s="5" t="s">
        <v>87</v>
      </c>
      <c r="E1496" s="5" t="s">
        <v>242</v>
      </c>
      <c r="F1496" s="5" t="s">
        <v>260</v>
      </c>
      <c r="G1496" s="5" t="s">
        <v>271</v>
      </c>
    </row>
    <row r="1497" spans="2:7" x14ac:dyDescent="0.2">
      <c r="B1497" s="3">
        <v>2007</v>
      </c>
      <c r="C1497" s="35" t="s">
        <v>2058</v>
      </c>
      <c r="D1497" s="5" t="s">
        <v>87</v>
      </c>
      <c r="E1497" s="5" t="s">
        <v>95</v>
      </c>
      <c r="F1497" s="5" t="s">
        <v>123</v>
      </c>
      <c r="G1497" s="5" t="s">
        <v>143</v>
      </c>
    </row>
    <row r="1498" spans="2:7" x14ac:dyDescent="0.2">
      <c r="B1498" s="3">
        <v>2007</v>
      </c>
      <c r="C1498" s="35" t="s">
        <v>2059</v>
      </c>
      <c r="D1498" s="5" t="s">
        <v>87</v>
      </c>
      <c r="E1498" s="5" t="s">
        <v>242</v>
      </c>
      <c r="F1498" s="5" t="s">
        <v>260</v>
      </c>
      <c r="G1498" s="5" t="s">
        <v>268</v>
      </c>
    </row>
    <row r="1499" spans="2:7" x14ac:dyDescent="0.2">
      <c r="B1499" s="3">
        <v>2007</v>
      </c>
      <c r="C1499" s="35" t="s">
        <v>2060</v>
      </c>
      <c r="D1499" s="5" t="s">
        <v>87</v>
      </c>
      <c r="E1499" s="5" t="s">
        <v>95</v>
      </c>
      <c r="F1499" s="5" t="s">
        <v>105</v>
      </c>
      <c r="G1499" s="5" t="s">
        <v>106</v>
      </c>
    </row>
    <row r="1500" spans="2:7" x14ac:dyDescent="0.2">
      <c r="B1500" s="3">
        <v>2007</v>
      </c>
      <c r="C1500" s="35" t="s">
        <v>2061</v>
      </c>
      <c r="D1500" s="5" t="s">
        <v>87</v>
      </c>
      <c r="E1500" s="5" t="s">
        <v>95</v>
      </c>
      <c r="F1500" s="5" t="s">
        <v>169</v>
      </c>
      <c r="G1500" s="5" t="s">
        <v>172</v>
      </c>
    </row>
    <row r="1501" spans="2:7" x14ac:dyDescent="0.2">
      <c r="B1501" s="3">
        <v>2007</v>
      </c>
      <c r="C1501" s="35" t="s">
        <v>2062</v>
      </c>
      <c r="D1501" s="5" t="s">
        <v>87</v>
      </c>
      <c r="E1501" s="5" t="s">
        <v>242</v>
      </c>
      <c r="F1501" s="5" t="s">
        <v>260</v>
      </c>
      <c r="G1501" s="5" t="s">
        <v>290</v>
      </c>
    </row>
    <row r="1502" spans="2:7" x14ac:dyDescent="0.2">
      <c r="B1502" s="3">
        <v>2007</v>
      </c>
      <c r="C1502" s="35" t="s">
        <v>2063</v>
      </c>
      <c r="D1502" s="5" t="s">
        <v>87</v>
      </c>
      <c r="E1502" s="5" t="s">
        <v>88</v>
      </c>
      <c r="F1502" s="5" t="s">
        <v>89</v>
      </c>
      <c r="G1502" s="5" t="s">
        <v>90</v>
      </c>
    </row>
    <row r="1503" spans="2:7" x14ac:dyDescent="0.2">
      <c r="B1503" s="3">
        <v>2007</v>
      </c>
      <c r="C1503" s="35" t="s">
        <v>2064</v>
      </c>
      <c r="D1503" s="5" t="s">
        <v>87</v>
      </c>
      <c r="E1503" s="5" t="s">
        <v>95</v>
      </c>
      <c r="F1503" s="5" t="s">
        <v>194</v>
      </c>
      <c r="G1503" s="5" t="s">
        <v>183</v>
      </c>
    </row>
    <row r="1504" spans="2:7" x14ac:dyDescent="0.2">
      <c r="B1504" s="3">
        <v>2007</v>
      </c>
      <c r="C1504" s="35" t="s">
        <v>2065</v>
      </c>
      <c r="D1504" s="5" t="s">
        <v>87</v>
      </c>
      <c r="E1504" s="5" t="s">
        <v>242</v>
      </c>
      <c r="F1504" s="5" t="s">
        <v>226</v>
      </c>
      <c r="G1504" s="5" t="s">
        <v>259</v>
      </c>
    </row>
    <row r="1505" spans="2:7" x14ac:dyDescent="0.2">
      <c r="B1505" s="3">
        <v>2007</v>
      </c>
      <c r="C1505" s="35" t="s">
        <v>2066</v>
      </c>
      <c r="D1505" s="5" t="s">
        <v>87</v>
      </c>
      <c r="E1505" s="5" t="s">
        <v>242</v>
      </c>
      <c r="F1505" s="5" t="s">
        <v>226</v>
      </c>
      <c r="G1505" s="5" t="s">
        <v>227</v>
      </c>
    </row>
    <row r="1506" spans="2:7" x14ac:dyDescent="0.2">
      <c r="B1506" s="3">
        <v>2007</v>
      </c>
      <c r="C1506" s="35" t="s">
        <v>2067</v>
      </c>
      <c r="D1506" s="5" t="s">
        <v>87</v>
      </c>
      <c r="E1506" s="5" t="s">
        <v>242</v>
      </c>
      <c r="F1506" s="5" t="s">
        <v>260</v>
      </c>
      <c r="G1506" s="5" t="s">
        <v>279</v>
      </c>
    </row>
    <row r="1507" spans="2:7" x14ac:dyDescent="0.2">
      <c r="B1507" s="3">
        <v>2007</v>
      </c>
      <c r="C1507" s="35" t="s">
        <v>2068</v>
      </c>
      <c r="D1507" s="5" t="s">
        <v>87</v>
      </c>
      <c r="E1507" s="5" t="s">
        <v>242</v>
      </c>
      <c r="F1507" s="5" t="s">
        <v>246</v>
      </c>
      <c r="G1507" s="5" t="s">
        <v>246</v>
      </c>
    </row>
    <row r="1508" spans="2:7" x14ac:dyDescent="0.2">
      <c r="B1508" s="3">
        <v>2007</v>
      </c>
      <c r="C1508" s="35" t="s">
        <v>2069</v>
      </c>
      <c r="D1508" s="5" t="s">
        <v>306</v>
      </c>
      <c r="E1508" s="5" t="s">
        <v>315</v>
      </c>
      <c r="F1508" s="5" t="s">
        <v>339</v>
      </c>
      <c r="G1508" s="5" t="s">
        <v>342</v>
      </c>
    </row>
    <row r="1509" spans="2:7" x14ac:dyDescent="0.2">
      <c r="B1509" s="3">
        <v>2007</v>
      </c>
      <c r="C1509" s="35" t="s">
        <v>2070</v>
      </c>
      <c r="D1509" s="5" t="s">
        <v>87</v>
      </c>
      <c r="E1509" s="5" t="s">
        <v>95</v>
      </c>
      <c r="F1509" s="5" t="s">
        <v>194</v>
      </c>
      <c r="G1509" s="5" t="s">
        <v>370</v>
      </c>
    </row>
    <row r="1510" spans="2:7" x14ac:dyDescent="0.2">
      <c r="B1510" s="3">
        <v>2007</v>
      </c>
      <c r="C1510" s="35" t="s">
        <v>2071</v>
      </c>
      <c r="D1510" s="5" t="s">
        <v>306</v>
      </c>
      <c r="E1510" s="5" t="s">
        <v>315</v>
      </c>
      <c r="F1510" s="5" t="s">
        <v>194</v>
      </c>
      <c r="G1510" s="5" t="s">
        <v>205</v>
      </c>
    </row>
    <row r="1511" spans="2:7" x14ac:dyDescent="0.2">
      <c r="B1511" s="3">
        <v>2007</v>
      </c>
      <c r="C1511" s="35" t="s">
        <v>2072</v>
      </c>
      <c r="D1511" s="5" t="s">
        <v>306</v>
      </c>
      <c r="E1511" s="5" t="s">
        <v>315</v>
      </c>
      <c r="F1511" s="5" t="s">
        <v>339</v>
      </c>
      <c r="G1511" s="5" t="s">
        <v>343</v>
      </c>
    </row>
    <row r="1512" spans="2:7" x14ac:dyDescent="0.2">
      <c r="B1512" s="3">
        <v>2007</v>
      </c>
      <c r="C1512" s="35" t="s">
        <v>2073</v>
      </c>
      <c r="D1512" s="5" t="s">
        <v>87</v>
      </c>
      <c r="E1512" s="5" t="s">
        <v>242</v>
      </c>
      <c r="F1512" s="5" t="s">
        <v>250</v>
      </c>
      <c r="G1512" s="5" t="s">
        <v>255</v>
      </c>
    </row>
    <row r="1513" spans="2:7" x14ac:dyDescent="0.2">
      <c r="B1513" s="3">
        <v>2007</v>
      </c>
      <c r="C1513" s="35" t="s">
        <v>2074</v>
      </c>
      <c r="D1513" s="5" t="s">
        <v>87</v>
      </c>
      <c r="E1513" s="5" t="s">
        <v>242</v>
      </c>
      <c r="F1513" s="5" t="s">
        <v>236</v>
      </c>
      <c r="G1513" s="5" t="s">
        <v>357</v>
      </c>
    </row>
    <row r="1514" spans="2:7" x14ac:dyDescent="0.2">
      <c r="B1514" s="3">
        <v>2007</v>
      </c>
      <c r="C1514" s="35" t="s">
        <v>2075</v>
      </c>
      <c r="D1514" s="5" t="s">
        <v>87</v>
      </c>
      <c r="E1514" s="5" t="s">
        <v>95</v>
      </c>
      <c r="F1514" s="5" t="s">
        <v>194</v>
      </c>
      <c r="G1514" s="5" t="s">
        <v>371</v>
      </c>
    </row>
    <row r="1515" spans="2:7" x14ac:dyDescent="0.2">
      <c r="B1515" s="3">
        <v>2007</v>
      </c>
      <c r="C1515" s="35" t="s">
        <v>2076</v>
      </c>
      <c r="D1515" s="5" t="s">
        <v>306</v>
      </c>
      <c r="E1515" s="5" t="s">
        <v>315</v>
      </c>
      <c r="F1515" s="5" t="s">
        <v>317</v>
      </c>
      <c r="G1515" s="5" t="s">
        <v>324</v>
      </c>
    </row>
    <row r="1516" spans="2:7" x14ac:dyDescent="0.2">
      <c r="B1516" s="3">
        <v>2007</v>
      </c>
      <c r="C1516" s="35" t="s">
        <v>2077</v>
      </c>
      <c r="D1516" s="5" t="s">
        <v>87</v>
      </c>
      <c r="E1516" s="5" t="s">
        <v>242</v>
      </c>
      <c r="F1516" s="5" t="s">
        <v>260</v>
      </c>
      <c r="G1516" s="5" t="s">
        <v>374</v>
      </c>
    </row>
    <row r="1517" spans="2:7" x14ac:dyDescent="0.2">
      <c r="B1517" s="3">
        <v>2007</v>
      </c>
      <c r="C1517" s="35" t="s">
        <v>2078</v>
      </c>
      <c r="D1517" s="5" t="s">
        <v>87</v>
      </c>
      <c r="E1517" s="5" t="s">
        <v>95</v>
      </c>
      <c r="F1517" s="5" t="s">
        <v>123</v>
      </c>
      <c r="G1517" s="5" t="s">
        <v>349</v>
      </c>
    </row>
    <row r="1518" spans="2:7" x14ac:dyDescent="0.2">
      <c r="B1518" s="3">
        <v>2007</v>
      </c>
      <c r="C1518" s="35" t="s">
        <v>2079</v>
      </c>
      <c r="D1518" s="5" t="s">
        <v>87</v>
      </c>
      <c r="E1518" s="5" t="s">
        <v>95</v>
      </c>
      <c r="F1518" s="5" t="s">
        <v>123</v>
      </c>
      <c r="G1518" s="5" t="s">
        <v>137</v>
      </c>
    </row>
    <row r="1519" spans="2:7" x14ac:dyDescent="0.2">
      <c r="B1519" s="3">
        <v>2007</v>
      </c>
      <c r="C1519" s="35" t="s">
        <v>2080</v>
      </c>
      <c r="D1519" s="5" t="s">
        <v>87</v>
      </c>
      <c r="E1519" s="5" t="s">
        <v>242</v>
      </c>
      <c r="F1519" s="5" t="s">
        <v>260</v>
      </c>
      <c r="G1519" s="5" t="s">
        <v>276</v>
      </c>
    </row>
    <row r="1520" spans="2:7" x14ac:dyDescent="0.2">
      <c r="B1520" s="3">
        <v>2007</v>
      </c>
      <c r="C1520" s="35" t="s">
        <v>2081</v>
      </c>
      <c r="D1520" s="5" t="s">
        <v>87</v>
      </c>
      <c r="E1520" s="5" t="s">
        <v>95</v>
      </c>
      <c r="F1520" s="5" t="s">
        <v>194</v>
      </c>
      <c r="G1520" s="5" t="s">
        <v>191</v>
      </c>
    </row>
    <row r="1521" spans="2:7" x14ac:dyDescent="0.2">
      <c r="B1521" s="3">
        <v>2007</v>
      </c>
      <c r="C1521" s="35" t="s">
        <v>2082</v>
      </c>
      <c r="D1521" s="5" t="s">
        <v>87</v>
      </c>
      <c r="E1521" s="5" t="s">
        <v>95</v>
      </c>
      <c r="F1521" s="5" t="s">
        <v>123</v>
      </c>
      <c r="G1521" s="5" t="s">
        <v>133</v>
      </c>
    </row>
    <row r="1522" spans="2:7" x14ac:dyDescent="0.2">
      <c r="B1522" s="3">
        <v>2007</v>
      </c>
      <c r="C1522" s="35" t="s">
        <v>2083</v>
      </c>
      <c r="D1522" s="5" t="s">
        <v>87</v>
      </c>
      <c r="E1522" s="5" t="s">
        <v>95</v>
      </c>
      <c r="F1522" s="5" t="s">
        <v>194</v>
      </c>
      <c r="G1522" s="5" t="s">
        <v>179</v>
      </c>
    </row>
    <row r="1523" spans="2:7" x14ac:dyDescent="0.2">
      <c r="B1523" s="3">
        <v>2007</v>
      </c>
      <c r="C1523" s="35" t="s">
        <v>2084</v>
      </c>
      <c r="D1523" s="5" t="s">
        <v>87</v>
      </c>
      <c r="E1523" s="5" t="s">
        <v>242</v>
      </c>
      <c r="F1523" s="5" t="s">
        <v>250</v>
      </c>
      <c r="G1523" s="5" t="s">
        <v>252</v>
      </c>
    </row>
    <row r="1524" spans="2:7" x14ac:dyDescent="0.2">
      <c r="B1524" s="3">
        <v>2007</v>
      </c>
      <c r="C1524" s="35" t="s">
        <v>2085</v>
      </c>
      <c r="D1524" s="5" t="s">
        <v>87</v>
      </c>
      <c r="E1524" s="5" t="s">
        <v>242</v>
      </c>
      <c r="F1524" s="5" t="s">
        <v>115</v>
      </c>
      <c r="G1524" s="5" t="s">
        <v>397</v>
      </c>
    </row>
    <row r="1525" spans="2:7" x14ac:dyDescent="0.2">
      <c r="B1525" s="3">
        <v>2007</v>
      </c>
      <c r="C1525" s="35">
        <v>17290000</v>
      </c>
      <c r="D1525" s="5" t="s">
        <v>306</v>
      </c>
      <c r="E1525" s="5" t="s">
        <v>311</v>
      </c>
      <c r="F1525" s="5" t="s">
        <v>401</v>
      </c>
      <c r="G1525" s="5" t="s">
        <v>401</v>
      </c>
    </row>
    <row r="1526" spans="2:7" x14ac:dyDescent="0.2">
      <c r="B1526" s="3">
        <v>2007</v>
      </c>
      <c r="C1526" s="35" t="s">
        <v>2086</v>
      </c>
      <c r="D1526" s="5" t="s">
        <v>87</v>
      </c>
      <c r="E1526" s="5" t="s">
        <v>95</v>
      </c>
      <c r="F1526" s="5" t="s">
        <v>194</v>
      </c>
      <c r="G1526" s="5" t="s">
        <v>349</v>
      </c>
    </row>
    <row r="1527" spans="2:7" x14ac:dyDescent="0.2">
      <c r="B1527" s="3">
        <v>2007</v>
      </c>
      <c r="C1527" s="35" t="s">
        <v>2087</v>
      </c>
      <c r="D1527" s="5" t="s">
        <v>87</v>
      </c>
      <c r="E1527" s="5" t="s">
        <v>95</v>
      </c>
      <c r="F1527" s="5" t="s">
        <v>194</v>
      </c>
      <c r="G1527" s="5" t="s">
        <v>199</v>
      </c>
    </row>
    <row r="1528" spans="2:7" x14ac:dyDescent="0.2">
      <c r="B1528" s="3">
        <v>2007</v>
      </c>
      <c r="C1528" s="35" t="s">
        <v>2088</v>
      </c>
      <c r="D1528" s="5" t="s">
        <v>306</v>
      </c>
      <c r="E1528" s="5" t="s">
        <v>311</v>
      </c>
      <c r="F1528" s="5" t="s">
        <v>339</v>
      </c>
      <c r="G1528" s="5" t="s">
        <v>402</v>
      </c>
    </row>
    <row r="1529" spans="2:7" x14ac:dyDescent="0.2">
      <c r="B1529" s="3">
        <v>2007</v>
      </c>
      <c r="C1529" s="35" t="s">
        <v>2089</v>
      </c>
      <c r="D1529" s="5" t="s">
        <v>87</v>
      </c>
      <c r="E1529" s="5" t="s">
        <v>95</v>
      </c>
      <c r="F1529" s="5" t="s">
        <v>194</v>
      </c>
      <c r="G1529" s="5" t="s">
        <v>369</v>
      </c>
    </row>
    <row r="1530" spans="2:7" x14ac:dyDescent="0.2">
      <c r="B1530" s="3">
        <v>2007</v>
      </c>
      <c r="C1530" s="35" t="s">
        <v>2090</v>
      </c>
      <c r="D1530" s="5" t="s">
        <v>87</v>
      </c>
      <c r="E1530" s="5" t="s">
        <v>242</v>
      </c>
      <c r="F1530" s="5" t="s">
        <v>260</v>
      </c>
      <c r="G1530" s="5" t="s">
        <v>294</v>
      </c>
    </row>
    <row r="1531" spans="2:7" x14ac:dyDescent="0.2">
      <c r="B1531" s="3">
        <v>2007</v>
      </c>
      <c r="C1531" s="35" t="s">
        <v>2091</v>
      </c>
      <c r="D1531" s="5" t="s">
        <v>87</v>
      </c>
      <c r="E1531" s="5" t="s">
        <v>95</v>
      </c>
      <c r="F1531" s="5" t="s">
        <v>174</v>
      </c>
      <c r="G1531" s="5" t="s">
        <v>184</v>
      </c>
    </row>
    <row r="1532" spans="2:7" x14ac:dyDescent="0.2">
      <c r="B1532" s="3">
        <v>2007</v>
      </c>
      <c r="C1532" s="35" t="s">
        <v>2092</v>
      </c>
      <c r="D1532" s="5" t="s">
        <v>87</v>
      </c>
      <c r="E1532" s="5" t="s">
        <v>95</v>
      </c>
      <c r="F1532" s="5" t="s">
        <v>237</v>
      </c>
      <c r="G1532" s="5" t="s">
        <v>240</v>
      </c>
    </row>
    <row r="1533" spans="2:7" x14ac:dyDescent="0.2">
      <c r="B1533" s="3">
        <v>2007</v>
      </c>
      <c r="C1533" s="35" t="s">
        <v>2093</v>
      </c>
      <c r="D1533" s="5" t="s">
        <v>87</v>
      </c>
      <c r="E1533" s="5" t="s">
        <v>95</v>
      </c>
      <c r="F1533" s="5" t="s">
        <v>174</v>
      </c>
      <c r="G1533" s="5" t="s">
        <v>180</v>
      </c>
    </row>
    <row r="1534" spans="2:7" x14ac:dyDescent="0.2">
      <c r="B1534" s="3">
        <v>2007</v>
      </c>
      <c r="C1534" s="35" t="s">
        <v>2094</v>
      </c>
      <c r="D1534" s="5" t="s">
        <v>87</v>
      </c>
      <c r="E1534" s="5" t="s">
        <v>242</v>
      </c>
      <c r="F1534" s="5" t="s">
        <v>260</v>
      </c>
      <c r="G1534" s="5" t="s">
        <v>286</v>
      </c>
    </row>
    <row r="1535" spans="2:7" x14ac:dyDescent="0.2">
      <c r="B1535" s="3">
        <v>2007</v>
      </c>
      <c r="C1535" s="35" t="s">
        <v>2095</v>
      </c>
      <c r="D1535" s="5" t="s">
        <v>87</v>
      </c>
      <c r="E1535" s="5" t="s">
        <v>95</v>
      </c>
      <c r="F1535" s="5" t="s">
        <v>194</v>
      </c>
      <c r="G1535" s="5" t="s">
        <v>192</v>
      </c>
    </row>
    <row r="1536" spans="2:7" x14ac:dyDescent="0.2">
      <c r="B1536" s="3">
        <v>2007</v>
      </c>
      <c r="C1536" s="35" t="s">
        <v>2096</v>
      </c>
      <c r="D1536" s="5" t="s">
        <v>87</v>
      </c>
      <c r="E1536" s="5" t="s">
        <v>95</v>
      </c>
      <c r="F1536" s="5" t="s">
        <v>115</v>
      </c>
      <c r="G1536" s="5" t="s">
        <v>116</v>
      </c>
    </row>
    <row r="1537" spans="2:7" x14ac:dyDescent="0.2">
      <c r="B1537" s="3">
        <v>2007</v>
      </c>
      <c r="C1537" s="35" t="s">
        <v>2097</v>
      </c>
      <c r="D1537" s="5" t="s">
        <v>306</v>
      </c>
      <c r="E1537" s="5" t="s">
        <v>315</v>
      </c>
      <c r="F1537" s="5" t="s">
        <v>317</v>
      </c>
      <c r="G1537" s="5" t="s">
        <v>334</v>
      </c>
    </row>
    <row r="1538" spans="2:7" x14ac:dyDescent="0.2">
      <c r="B1538" s="3">
        <v>2007</v>
      </c>
      <c r="C1538" s="35" t="s">
        <v>2098</v>
      </c>
      <c r="D1538" s="5" t="s">
        <v>87</v>
      </c>
      <c r="E1538" s="5" t="s">
        <v>95</v>
      </c>
      <c r="F1538" s="5" t="s">
        <v>96</v>
      </c>
      <c r="G1538" s="5" t="s">
        <v>98</v>
      </c>
    </row>
    <row r="1539" spans="2:7" x14ac:dyDescent="0.2">
      <c r="B1539" s="3">
        <v>2007</v>
      </c>
      <c r="C1539" s="35" t="s">
        <v>2099</v>
      </c>
      <c r="D1539" s="5" t="s">
        <v>87</v>
      </c>
      <c r="E1539" s="5" t="s">
        <v>95</v>
      </c>
      <c r="F1539" s="5" t="s">
        <v>194</v>
      </c>
      <c r="G1539" s="5" t="s">
        <v>203</v>
      </c>
    </row>
    <row r="1540" spans="2:7" x14ac:dyDescent="0.2">
      <c r="B1540" s="3">
        <v>2007</v>
      </c>
      <c r="C1540" s="35" t="s">
        <v>2100</v>
      </c>
      <c r="D1540" s="5" t="s">
        <v>87</v>
      </c>
      <c r="E1540" s="5" t="s">
        <v>95</v>
      </c>
      <c r="F1540" s="5" t="s">
        <v>174</v>
      </c>
      <c r="G1540" s="5" t="s">
        <v>186</v>
      </c>
    </row>
    <row r="1541" spans="2:7" x14ac:dyDescent="0.2">
      <c r="B1541" s="3">
        <v>2007</v>
      </c>
      <c r="C1541" s="35" t="s">
        <v>2101</v>
      </c>
      <c r="D1541" s="5" t="s">
        <v>87</v>
      </c>
      <c r="E1541" s="5" t="s">
        <v>95</v>
      </c>
      <c r="F1541" s="5" t="s">
        <v>236</v>
      </c>
      <c r="G1541" s="5" t="s">
        <v>357</v>
      </c>
    </row>
    <row r="1542" spans="2:7" x14ac:dyDescent="0.2">
      <c r="B1542" s="3">
        <v>2007</v>
      </c>
      <c r="C1542" s="35" t="s">
        <v>2102</v>
      </c>
      <c r="D1542" s="5" t="s">
        <v>87</v>
      </c>
      <c r="E1542" s="5" t="s">
        <v>95</v>
      </c>
      <c r="F1542" s="5" t="s">
        <v>123</v>
      </c>
      <c r="G1542" s="5" t="s">
        <v>138</v>
      </c>
    </row>
    <row r="1543" spans="2:7" x14ac:dyDescent="0.2">
      <c r="B1543" s="3">
        <v>2007</v>
      </c>
      <c r="C1543" s="35" t="s">
        <v>2103</v>
      </c>
      <c r="D1543" s="5" t="s">
        <v>306</v>
      </c>
      <c r="E1543" s="5" t="s">
        <v>315</v>
      </c>
      <c r="F1543" s="5" t="s">
        <v>339</v>
      </c>
      <c r="G1543" s="5" t="s">
        <v>340</v>
      </c>
    </row>
    <row r="1544" spans="2:7" x14ac:dyDescent="0.2">
      <c r="B1544" s="3">
        <v>2007</v>
      </c>
      <c r="C1544" s="35" t="s">
        <v>2104</v>
      </c>
      <c r="D1544" s="5" t="s">
        <v>87</v>
      </c>
      <c r="E1544" s="5" t="s">
        <v>95</v>
      </c>
      <c r="F1544" s="5" t="s">
        <v>174</v>
      </c>
      <c r="G1544" s="5" t="s">
        <v>183</v>
      </c>
    </row>
    <row r="1545" spans="2:7" x14ac:dyDescent="0.2">
      <c r="B1545" s="3">
        <v>2007</v>
      </c>
      <c r="C1545" s="35" t="s">
        <v>2105</v>
      </c>
      <c r="D1545" s="5" t="s">
        <v>87</v>
      </c>
      <c r="E1545" s="5" t="s">
        <v>95</v>
      </c>
      <c r="F1545" s="5" t="s">
        <v>103</v>
      </c>
      <c r="G1545" s="5" t="s">
        <v>103</v>
      </c>
    </row>
    <row r="1546" spans="2:7" x14ac:dyDescent="0.2">
      <c r="B1546" s="3">
        <v>2007</v>
      </c>
      <c r="C1546" s="35" t="s">
        <v>2106</v>
      </c>
      <c r="D1546" s="5" t="s">
        <v>87</v>
      </c>
      <c r="E1546" s="5" t="s">
        <v>95</v>
      </c>
      <c r="F1546" s="5" t="s">
        <v>123</v>
      </c>
      <c r="G1546" s="5" t="s">
        <v>146</v>
      </c>
    </row>
    <row r="1547" spans="2:7" x14ac:dyDescent="0.2">
      <c r="B1547" s="3">
        <v>2007</v>
      </c>
      <c r="C1547" s="35" t="s">
        <v>2107</v>
      </c>
      <c r="D1547" s="5" t="s">
        <v>87</v>
      </c>
      <c r="E1547" s="5" t="s">
        <v>95</v>
      </c>
      <c r="F1547" s="5" t="s">
        <v>194</v>
      </c>
      <c r="G1547" s="5" t="s">
        <v>210</v>
      </c>
    </row>
    <row r="1548" spans="2:7" x14ac:dyDescent="0.2">
      <c r="B1548" s="3">
        <v>2007</v>
      </c>
      <c r="C1548" s="35" t="s">
        <v>2108</v>
      </c>
      <c r="D1548" s="5" t="s">
        <v>87</v>
      </c>
      <c r="E1548" s="5" t="s">
        <v>242</v>
      </c>
      <c r="F1548" s="5" t="s">
        <v>260</v>
      </c>
      <c r="G1548" s="5" t="s">
        <v>297</v>
      </c>
    </row>
    <row r="1549" spans="2:7" x14ac:dyDescent="0.2">
      <c r="B1549" s="3">
        <v>2007</v>
      </c>
      <c r="C1549" s="35">
        <v>9953000</v>
      </c>
      <c r="D1549" s="5" t="s">
        <v>306</v>
      </c>
      <c r="E1549" s="5" t="s">
        <v>311</v>
      </c>
      <c r="F1549" s="5" t="s">
        <v>115</v>
      </c>
      <c r="G1549" s="5" t="s">
        <v>118</v>
      </c>
    </row>
    <row r="1550" spans="2:7" x14ac:dyDescent="0.2">
      <c r="B1550" s="3">
        <v>2007</v>
      </c>
      <c r="C1550" s="35" t="s">
        <v>2109</v>
      </c>
      <c r="D1550" s="5" t="s">
        <v>306</v>
      </c>
      <c r="E1550" s="5" t="s">
        <v>315</v>
      </c>
      <c r="F1550" s="5" t="s">
        <v>108</v>
      </c>
      <c r="G1550" s="5" t="s">
        <v>108</v>
      </c>
    </row>
    <row r="1551" spans="2:7" x14ac:dyDescent="0.2">
      <c r="B1551" s="3">
        <v>2007</v>
      </c>
      <c r="C1551" s="35" t="s">
        <v>2110</v>
      </c>
      <c r="D1551" s="5" t="s">
        <v>87</v>
      </c>
      <c r="E1551" s="5" t="s">
        <v>95</v>
      </c>
      <c r="F1551" s="5" t="s">
        <v>229</v>
      </c>
      <c r="G1551" s="5" t="s">
        <v>232</v>
      </c>
    </row>
    <row r="1552" spans="2:7" x14ac:dyDescent="0.2">
      <c r="B1552" s="3">
        <v>2007</v>
      </c>
      <c r="C1552" s="35" t="s">
        <v>2111</v>
      </c>
      <c r="D1552" s="5" t="s">
        <v>87</v>
      </c>
      <c r="E1552" s="5" t="s">
        <v>95</v>
      </c>
      <c r="F1552" s="5" t="s">
        <v>194</v>
      </c>
      <c r="G1552" s="5" t="s">
        <v>196</v>
      </c>
    </row>
    <row r="1553" spans="2:7" x14ac:dyDescent="0.2">
      <c r="B1553" s="3">
        <v>2007</v>
      </c>
      <c r="C1553" s="35" t="s">
        <v>2112</v>
      </c>
      <c r="D1553" s="5" t="s">
        <v>87</v>
      </c>
      <c r="E1553" s="5" t="s">
        <v>95</v>
      </c>
      <c r="F1553" s="5" t="s">
        <v>112</v>
      </c>
      <c r="G1553" s="5" t="s">
        <v>112</v>
      </c>
    </row>
    <row r="1554" spans="2:7" x14ac:dyDescent="0.2">
      <c r="B1554" s="3">
        <v>2007</v>
      </c>
      <c r="C1554" s="35" t="s">
        <v>2113</v>
      </c>
      <c r="D1554" s="5" t="s">
        <v>87</v>
      </c>
      <c r="E1554" s="5" t="s">
        <v>95</v>
      </c>
      <c r="F1554" s="5" t="s">
        <v>174</v>
      </c>
      <c r="G1554" s="5" t="s">
        <v>176</v>
      </c>
    </row>
    <row r="1555" spans="2:7" x14ac:dyDescent="0.2">
      <c r="B1555" s="3">
        <v>2007</v>
      </c>
      <c r="C1555" s="35" t="s">
        <v>2114</v>
      </c>
      <c r="D1555" s="5" t="s">
        <v>87</v>
      </c>
      <c r="E1555" s="5" t="s">
        <v>95</v>
      </c>
      <c r="F1555" s="5" t="s">
        <v>123</v>
      </c>
      <c r="G1555" s="5" t="s">
        <v>150</v>
      </c>
    </row>
    <row r="1556" spans="2:7" x14ac:dyDescent="0.2">
      <c r="B1556" s="3">
        <v>2007</v>
      </c>
      <c r="C1556" s="35" t="s">
        <v>2115</v>
      </c>
      <c r="D1556" s="5" t="s">
        <v>306</v>
      </c>
      <c r="E1556" s="5" t="s">
        <v>315</v>
      </c>
      <c r="F1556" s="5" t="s">
        <v>317</v>
      </c>
      <c r="G1556" s="5" t="s">
        <v>327</v>
      </c>
    </row>
    <row r="1557" spans="2:7" x14ac:dyDescent="0.2">
      <c r="B1557" s="3">
        <v>2007</v>
      </c>
      <c r="C1557" s="35" t="s">
        <v>2116</v>
      </c>
      <c r="D1557" s="5" t="s">
        <v>306</v>
      </c>
      <c r="E1557" s="5" t="s">
        <v>315</v>
      </c>
      <c r="F1557" s="5" t="s">
        <v>317</v>
      </c>
      <c r="G1557" s="5" t="s">
        <v>318</v>
      </c>
    </row>
    <row r="1558" spans="2:7" x14ac:dyDescent="0.2">
      <c r="B1558" s="3">
        <v>2007</v>
      </c>
      <c r="C1558" s="35" t="s">
        <v>2117</v>
      </c>
      <c r="D1558" s="5" t="s">
        <v>87</v>
      </c>
      <c r="E1558" s="5" t="s">
        <v>242</v>
      </c>
      <c r="F1558" s="5" t="s">
        <v>301</v>
      </c>
      <c r="G1558" s="5" t="s">
        <v>305</v>
      </c>
    </row>
    <row r="1559" spans="2:7" x14ac:dyDescent="0.2">
      <c r="B1559" s="3">
        <v>2007</v>
      </c>
      <c r="C1559" s="35" t="s">
        <v>2118</v>
      </c>
      <c r="D1559" s="5" t="s">
        <v>87</v>
      </c>
      <c r="E1559" s="5" t="s">
        <v>95</v>
      </c>
      <c r="F1559" s="5" t="s">
        <v>123</v>
      </c>
      <c r="G1559" s="5" t="s">
        <v>145</v>
      </c>
    </row>
    <row r="1560" spans="2:7" x14ac:dyDescent="0.2">
      <c r="B1560" s="3">
        <v>2007</v>
      </c>
      <c r="C1560" s="35" t="s">
        <v>2119</v>
      </c>
      <c r="D1560" s="5" t="s">
        <v>87</v>
      </c>
      <c r="E1560" s="5" t="s">
        <v>242</v>
      </c>
      <c r="F1560" s="5" t="s">
        <v>257</v>
      </c>
      <c r="G1560" s="5" t="s">
        <v>257</v>
      </c>
    </row>
    <row r="1561" spans="2:7" x14ac:dyDescent="0.2">
      <c r="B1561" s="3">
        <v>2007</v>
      </c>
      <c r="C1561" s="35" t="s">
        <v>2120</v>
      </c>
      <c r="D1561" s="5" t="s">
        <v>87</v>
      </c>
      <c r="E1561" s="5" t="s">
        <v>95</v>
      </c>
      <c r="F1561" s="5" t="s">
        <v>194</v>
      </c>
      <c r="G1561" s="5" t="s">
        <v>221</v>
      </c>
    </row>
    <row r="1562" spans="2:7" x14ac:dyDescent="0.2">
      <c r="B1562" s="3">
        <v>2007</v>
      </c>
      <c r="C1562" s="35" t="s">
        <v>2121</v>
      </c>
      <c r="D1562" s="5" t="s">
        <v>87</v>
      </c>
      <c r="E1562" s="5" t="s">
        <v>95</v>
      </c>
      <c r="F1562" s="5" t="s">
        <v>194</v>
      </c>
      <c r="G1562" s="5" t="s">
        <v>198</v>
      </c>
    </row>
    <row r="1563" spans="2:7" x14ac:dyDescent="0.2">
      <c r="B1563" s="3">
        <v>2007</v>
      </c>
      <c r="C1563" s="35" t="s">
        <v>2122</v>
      </c>
      <c r="D1563" s="5" t="s">
        <v>87</v>
      </c>
      <c r="E1563" s="5" t="s">
        <v>95</v>
      </c>
      <c r="F1563" s="5" t="s">
        <v>162</v>
      </c>
      <c r="G1563" s="5" t="s">
        <v>163</v>
      </c>
    </row>
    <row r="1564" spans="2:7" x14ac:dyDescent="0.2">
      <c r="B1564" s="3">
        <v>2007</v>
      </c>
      <c r="C1564" s="35" t="s">
        <v>2123</v>
      </c>
      <c r="D1564" s="5" t="s">
        <v>87</v>
      </c>
      <c r="E1564" s="5" t="s">
        <v>95</v>
      </c>
      <c r="F1564" s="5" t="s">
        <v>157</v>
      </c>
      <c r="G1564" s="5" t="s">
        <v>157</v>
      </c>
    </row>
    <row r="1565" spans="2:7" x14ac:dyDescent="0.2">
      <c r="B1565" s="3">
        <v>2007</v>
      </c>
      <c r="C1565" s="35" t="s">
        <v>2124</v>
      </c>
      <c r="D1565" s="5" t="s">
        <v>87</v>
      </c>
      <c r="E1565" s="5" t="s">
        <v>95</v>
      </c>
      <c r="F1565" s="5" t="s">
        <v>161</v>
      </c>
      <c r="G1565" s="5" t="s">
        <v>161</v>
      </c>
    </row>
    <row r="1566" spans="2:7" x14ac:dyDescent="0.2">
      <c r="B1566" s="3">
        <v>2007</v>
      </c>
      <c r="C1566" s="35" t="s">
        <v>2125</v>
      </c>
      <c r="D1566" s="5" t="s">
        <v>306</v>
      </c>
      <c r="E1566" s="5" t="s">
        <v>315</v>
      </c>
      <c r="F1566" s="5" t="s">
        <v>194</v>
      </c>
      <c r="G1566" s="5" t="s">
        <v>219</v>
      </c>
    </row>
    <row r="1567" spans="2:7" x14ac:dyDescent="0.2">
      <c r="B1567" s="3">
        <v>2007</v>
      </c>
      <c r="C1567" s="35" t="s">
        <v>2126</v>
      </c>
      <c r="D1567" s="5" t="s">
        <v>87</v>
      </c>
      <c r="E1567" s="5" t="s">
        <v>242</v>
      </c>
      <c r="F1567" s="5" t="s">
        <v>260</v>
      </c>
      <c r="G1567" s="5" t="s">
        <v>272</v>
      </c>
    </row>
    <row r="1568" spans="2:7" x14ac:dyDescent="0.2">
      <c r="B1568" s="3">
        <v>2007</v>
      </c>
      <c r="C1568" s="35" t="s">
        <v>2127</v>
      </c>
      <c r="D1568" s="5" t="s">
        <v>87</v>
      </c>
      <c r="E1568" s="5" t="s">
        <v>95</v>
      </c>
      <c r="F1568" s="5" t="s">
        <v>222</v>
      </c>
      <c r="G1568" s="5" t="s">
        <v>225</v>
      </c>
    </row>
    <row r="1569" spans="2:7" x14ac:dyDescent="0.2">
      <c r="B1569" s="3">
        <v>2007</v>
      </c>
      <c r="C1569" s="35" t="s">
        <v>2128</v>
      </c>
      <c r="D1569" s="5" t="s">
        <v>87</v>
      </c>
      <c r="E1569" s="5" t="s">
        <v>95</v>
      </c>
      <c r="F1569" s="5" t="s">
        <v>123</v>
      </c>
      <c r="G1569" s="5" t="s">
        <v>139</v>
      </c>
    </row>
    <row r="1570" spans="2:7" x14ac:dyDescent="0.2">
      <c r="B1570" s="3">
        <v>2007</v>
      </c>
      <c r="C1570" s="35" t="s">
        <v>2129</v>
      </c>
      <c r="D1570" s="5" t="s">
        <v>87</v>
      </c>
      <c r="E1570" s="5" t="s">
        <v>95</v>
      </c>
      <c r="F1570" s="5" t="s">
        <v>123</v>
      </c>
      <c r="G1570" s="5" t="s">
        <v>142</v>
      </c>
    </row>
    <row r="1571" spans="2:7" x14ac:dyDescent="0.2">
      <c r="B1571" s="3">
        <v>2007</v>
      </c>
      <c r="C1571" s="35" t="s">
        <v>2130</v>
      </c>
      <c r="D1571" s="5" t="s">
        <v>87</v>
      </c>
      <c r="E1571" s="5" t="s">
        <v>95</v>
      </c>
      <c r="F1571" s="5" t="s">
        <v>226</v>
      </c>
      <c r="G1571" s="5" t="s">
        <v>227</v>
      </c>
    </row>
    <row r="1572" spans="2:7" x14ac:dyDescent="0.2">
      <c r="B1572" s="3">
        <v>2007</v>
      </c>
      <c r="C1572" s="35" t="s">
        <v>2131</v>
      </c>
      <c r="D1572" s="5" t="s">
        <v>87</v>
      </c>
      <c r="E1572" s="5" t="s">
        <v>95</v>
      </c>
      <c r="F1572" s="5" t="s">
        <v>123</v>
      </c>
      <c r="G1572" s="5" t="s">
        <v>134</v>
      </c>
    </row>
    <row r="1573" spans="2:7" x14ac:dyDescent="0.2">
      <c r="B1573" s="3">
        <v>2007</v>
      </c>
      <c r="C1573" s="35" t="s">
        <v>2132</v>
      </c>
      <c r="D1573" s="5" t="s">
        <v>87</v>
      </c>
      <c r="E1573" s="5" t="s">
        <v>242</v>
      </c>
      <c r="F1573" s="5" t="s">
        <v>260</v>
      </c>
      <c r="G1573" s="5" t="s">
        <v>288</v>
      </c>
    </row>
    <row r="1574" spans="2:7" x14ac:dyDescent="0.2">
      <c r="B1574" s="3">
        <v>2007</v>
      </c>
      <c r="C1574" s="35" t="s">
        <v>2133</v>
      </c>
      <c r="D1574" s="5" t="s">
        <v>306</v>
      </c>
      <c r="E1574" s="5" t="s">
        <v>315</v>
      </c>
      <c r="F1574" s="5" t="s">
        <v>317</v>
      </c>
      <c r="G1574" s="5" t="s">
        <v>349</v>
      </c>
    </row>
    <row r="1575" spans="2:7" x14ac:dyDescent="0.2">
      <c r="B1575" s="3">
        <v>2007</v>
      </c>
      <c r="C1575" s="35">
        <v>5844848</v>
      </c>
      <c r="D1575" s="5" t="s">
        <v>87</v>
      </c>
      <c r="E1575" s="5" t="s">
        <v>95</v>
      </c>
      <c r="F1575" s="5" t="s">
        <v>194</v>
      </c>
      <c r="G1575" s="5" t="s">
        <v>205</v>
      </c>
    </row>
    <row r="1576" spans="2:7" x14ac:dyDescent="0.2">
      <c r="B1576" s="3">
        <v>2007</v>
      </c>
      <c r="C1576" s="35" t="s">
        <v>2134</v>
      </c>
      <c r="D1576" s="5" t="s">
        <v>306</v>
      </c>
      <c r="E1576" s="5" t="s">
        <v>315</v>
      </c>
      <c r="F1576" s="5" t="s">
        <v>104</v>
      </c>
      <c r="G1576" s="5" t="s">
        <v>104</v>
      </c>
    </row>
    <row r="1577" spans="2:7" x14ac:dyDescent="0.2">
      <c r="B1577" s="3">
        <v>2007</v>
      </c>
      <c r="C1577" s="35" t="s">
        <v>2135</v>
      </c>
      <c r="D1577" s="5" t="s">
        <v>87</v>
      </c>
      <c r="E1577" s="5" t="s">
        <v>95</v>
      </c>
      <c r="F1577" s="5" t="s">
        <v>194</v>
      </c>
      <c r="G1577" s="5" t="s">
        <v>372</v>
      </c>
    </row>
    <row r="1578" spans="2:7" x14ac:dyDescent="0.2">
      <c r="B1578" s="3">
        <v>2007</v>
      </c>
      <c r="C1578" s="35" t="s">
        <v>2136</v>
      </c>
      <c r="D1578" s="5" t="s">
        <v>87</v>
      </c>
      <c r="E1578" s="5" t="s">
        <v>242</v>
      </c>
      <c r="F1578" s="5" t="s">
        <v>260</v>
      </c>
      <c r="G1578" s="5" t="s">
        <v>295</v>
      </c>
    </row>
    <row r="1579" spans="2:7" x14ac:dyDescent="0.2">
      <c r="B1579" s="3">
        <v>2007</v>
      </c>
      <c r="C1579" s="35" t="s">
        <v>2137</v>
      </c>
      <c r="D1579" s="5" t="s">
        <v>87</v>
      </c>
      <c r="E1579" s="5" t="s">
        <v>242</v>
      </c>
      <c r="F1579" s="5" t="s">
        <v>260</v>
      </c>
      <c r="G1579" s="5" t="s">
        <v>292</v>
      </c>
    </row>
    <row r="1580" spans="2:7" x14ac:dyDescent="0.2">
      <c r="B1580" s="3">
        <v>2007</v>
      </c>
      <c r="C1580" s="35" t="s">
        <v>2138</v>
      </c>
      <c r="D1580" s="5" t="s">
        <v>87</v>
      </c>
      <c r="E1580" s="5" t="s">
        <v>95</v>
      </c>
      <c r="F1580" s="5" t="s">
        <v>115</v>
      </c>
      <c r="G1580" s="5" t="s">
        <v>385</v>
      </c>
    </row>
    <row r="1581" spans="2:7" x14ac:dyDescent="0.2">
      <c r="B1581" s="3">
        <v>2007</v>
      </c>
      <c r="C1581" s="35" t="s">
        <v>2139</v>
      </c>
      <c r="D1581" s="5" t="s">
        <v>87</v>
      </c>
      <c r="E1581" s="5" t="s">
        <v>95</v>
      </c>
      <c r="F1581" s="5" t="s">
        <v>162</v>
      </c>
      <c r="G1581" s="5" t="s">
        <v>166</v>
      </c>
    </row>
    <row r="1582" spans="2:7" x14ac:dyDescent="0.2">
      <c r="B1582" s="3">
        <v>2007</v>
      </c>
      <c r="C1582" s="35" t="s">
        <v>2140</v>
      </c>
      <c r="D1582" s="5" t="s">
        <v>87</v>
      </c>
      <c r="E1582" s="5" t="s">
        <v>95</v>
      </c>
      <c r="F1582" s="5" t="s">
        <v>123</v>
      </c>
      <c r="G1582" s="5" t="s">
        <v>127</v>
      </c>
    </row>
    <row r="1583" spans="2:7" x14ac:dyDescent="0.2">
      <c r="B1583" s="3">
        <v>2007</v>
      </c>
      <c r="C1583" s="35" t="s">
        <v>2141</v>
      </c>
      <c r="D1583" s="5" t="s">
        <v>87</v>
      </c>
      <c r="E1583" s="5" t="s">
        <v>95</v>
      </c>
      <c r="F1583" s="5" t="s">
        <v>123</v>
      </c>
      <c r="G1583" s="5" t="s">
        <v>125</v>
      </c>
    </row>
    <row r="1584" spans="2:7" x14ac:dyDescent="0.2">
      <c r="B1584" s="3">
        <v>2007</v>
      </c>
      <c r="C1584" s="35" t="s">
        <v>2142</v>
      </c>
      <c r="D1584" s="5" t="s">
        <v>87</v>
      </c>
      <c r="E1584" s="5" t="s">
        <v>95</v>
      </c>
      <c r="F1584" s="5" t="s">
        <v>123</v>
      </c>
      <c r="G1584" s="5" t="s">
        <v>153</v>
      </c>
    </row>
    <row r="1585" spans="2:7" x14ac:dyDescent="0.2">
      <c r="B1585" s="3">
        <v>2007</v>
      </c>
      <c r="C1585" s="35" t="s">
        <v>2143</v>
      </c>
      <c r="D1585" s="5" t="s">
        <v>306</v>
      </c>
      <c r="E1585" s="5" t="s">
        <v>315</v>
      </c>
      <c r="F1585" s="5" t="s">
        <v>317</v>
      </c>
      <c r="G1585" s="5" t="s">
        <v>320</v>
      </c>
    </row>
    <row r="1586" spans="2:7" x14ac:dyDescent="0.2">
      <c r="B1586" s="3">
        <v>2007</v>
      </c>
      <c r="C1586" s="35" t="s">
        <v>2144</v>
      </c>
      <c r="D1586" s="5" t="s">
        <v>87</v>
      </c>
      <c r="E1586" s="5" t="s">
        <v>95</v>
      </c>
      <c r="F1586" s="5" t="s">
        <v>174</v>
      </c>
      <c r="G1586" s="5" t="s">
        <v>177</v>
      </c>
    </row>
    <row r="1587" spans="2:7" x14ac:dyDescent="0.2">
      <c r="B1587" s="3">
        <v>2007</v>
      </c>
      <c r="C1587" s="35" t="s">
        <v>2145</v>
      </c>
      <c r="D1587" s="5" t="s">
        <v>87</v>
      </c>
      <c r="E1587" s="5" t="s">
        <v>95</v>
      </c>
      <c r="F1587" s="5" t="s">
        <v>194</v>
      </c>
      <c r="G1587" s="5" t="s">
        <v>354</v>
      </c>
    </row>
    <row r="1588" spans="2:7" x14ac:dyDescent="0.2">
      <c r="B1588" s="3">
        <v>2007</v>
      </c>
      <c r="C1588" s="35" t="s">
        <v>2146</v>
      </c>
      <c r="D1588" s="5" t="s">
        <v>87</v>
      </c>
      <c r="E1588" s="5" t="s">
        <v>242</v>
      </c>
      <c r="F1588" s="5" t="s">
        <v>260</v>
      </c>
      <c r="G1588" s="5" t="s">
        <v>282</v>
      </c>
    </row>
    <row r="1589" spans="2:7" x14ac:dyDescent="0.2">
      <c r="B1589" s="3">
        <v>2007</v>
      </c>
      <c r="C1589" s="35" t="s">
        <v>2147</v>
      </c>
      <c r="D1589" s="5" t="s">
        <v>87</v>
      </c>
      <c r="E1589" s="5" t="s">
        <v>95</v>
      </c>
      <c r="F1589" s="5" t="s">
        <v>194</v>
      </c>
      <c r="G1589" s="5" t="s">
        <v>206</v>
      </c>
    </row>
    <row r="1590" spans="2:7" x14ac:dyDescent="0.2">
      <c r="B1590" s="3">
        <v>2007</v>
      </c>
      <c r="C1590" s="35" t="s">
        <v>2148</v>
      </c>
      <c r="D1590" s="5" t="s">
        <v>87</v>
      </c>
      <c r="E1590" s="5" t="s">
        <v>88</v>
      </c>
      <c r="F1590" s="5" t="s">
        <v>92</v>
      </c>
      <c r="G1590" s="5" t="s">
        <v>94</v>
      </c>
    </row>
    <row r="1591" spans="2:7" x14ac:dyDescent="0.2">
      <c r="B1591" s="3">
        <v>2007</v>
      </c>
      <c r="C1591" s="35" t="s">
        <v>2149</v>
      </c>
      <c r="D1591" s="5" t="s">
        <v>87</v>
      </c>
      <c r="E1591" s="5" t="s">
        <v>95</v>
      </c>
      <c r="F1591" s="5" t="s">
        <v>123</v>
      </c>
      <c r="G1591" s="5" t="s">
        <v>148</v>
      </c>
    </row>
    <row r="1592" spans="2:7" x14ac:dyDescent="0.2">
      <c r="B1592" s="3">
        <v>2007</v>
      </c>
      <c r="C1592" s="35" t="s">
        <v>2150</v>
      </c>
      <c r="D1592" s="5" t="s">
        <v>87</v>
      </c>
      <c r="E1592" s="5" t="s">
        <v>95</v>
      </c>
      <c r="F1592" s="5" t="s">
        <v>194</v>
      </c>
      <c r="G1592" s="5" t="s">
        <v>219</v>
      </c>
    </row>
    <row r="1593" spans="2:7" x14ac:dyDescent="0.2">
      <c r="B1593" s="3">
        <v>2007</v>
      </c>
      <c r="C1593" s="35" t="s">
        <v>2151</v>
      </c>
      <c r="D1593" s="5" t="s">
        <v>87</v>
      </c>
      <c r="E1593" s="5" t="s">
        <v>95</v>
      </c>
      <c r="F1593" s="5" t="s">
        <v>237</v>
      </c>
      <c r="G1593" s="5" t="s">
        <v>239</v>
      </c>
    </row>
    <row r="1594" spans="2:7" x14ac:dyDescent="0.2">
      <c r="B1594" s="3">
        <v>2007</v>
      </c>
      <c r="C1594" s="35" t="s">
        <v>2152</v>
      </c>
      <c r="D1594" s="5" t="s">
        <v>87</v>
      </c>
      <c r="E1594" s="5" t="s">
        <v>242</v>
      </c>
      <c r="F1594" s="5" t="s">
        <v>236</v>
      </c>
      <c r="G1594" s="5" t="s">
        <v>349</v>
      </c>
    </row>
    <row r="1595" spans="2:7" x14ac:dyDescent="0.2">
      <c r="B1595" s="3">
        <v>2007</v>
      </c>
      <c r="C1595" s="35" t="s">
        <v>2153</v>
      </c>
      <c r="D1595" s="5" t="s">
        <v>87</v>
      </c>
      <c r="E1595" s="5" t="s">
        <v>95</v>
      </c>
      <c r="F1595" s="5" t="s">
        <v>194</v>
      </c>
      <c r="G1595" s="5" t="s">
        <v>200</v>
      </c>
    </row>
    <row r="1596" spans="2:7" x14ac:dyDescent="0.2">
      <c r="B1596" s="3">
        <v>2007</v>
      </c>
      <c r="C1596" s="35" t="s">
        <v>2154</v>
      </c>
      <c r="D1596" s="5" t="s">
        <v>87</v>
      </c>
      <c r="E1596" s="5" t="s">
        <v>242</v>
      </c>
      <c r="F1596" s="5" t="s">
        <v>250</v>
      </c>
      <c r="G1596" s="5" t="s">
        <v>253</v>
      </c>
    </row>
    <row r="1597" spans="2:7" x14ac:dyDescent="0.2">
      <c r="B1597" s="3">
        <v>2007</v>
      </c>
      <c r="C1597" s="35" t="s">
        <v>2155</v>
      </c>
      <c r="D1597" s="5" t="s">
        <v>306</v>
      </c>
      <c r="E1597" s="5" t="s">
        <v>315</v>
      </c>
      <c r="F1597" s="5" t="s">
        <v>317</v>
      </c>
      <c r="G1597" s="5" t="s">
        <v>331</v>
      </c>
    </row>
    <row r="1598" spans="2:7" x14ac:dyDescent="0.2">
      <c r="B1598" s="3">
        <v>2007</v>
      </c>
      <c r="C1598" s="35" t="s">
        <v>2156</v>
      </c>
      <c r="D1598" s="5" t="s">
        <v>87</v>
      </c>
      <c r="E1598" s="5" t="s">
        <v>95</v>
      </c>
      <c r="F1598" s="5" t="s">
        <v>111</v>
      </c>
      <c r="G1598" s="5" t="s">
        <v>349</v>
      </c>
    </row>
    <row r="1599" spans="2:7" x14ac:dyDescent="0.2">
      <c r="B1599" s="3">
        <v>2007</v>
      </c>
      <c r="C1599" s="35" t="s">
        <v>2157</v>
      </c>
      <c r="D1599" s="5" t="s">
        <v>306</v>
      </c>
      <c r="E1599" s="5" t="s">
        <v>315</v>
      </c>
      <c r="F1599" s="5" t="s">
        <v>317</v>
      </c>
      <c r="G1599" s="5" t="s">
        <v>323</v>
      </c>
    </row>
    <row r="1600" spans="2:7" x14ac:dyDescent="0.2">
      <c r="B1600" s="3">
        <v>2007</v>
      </c>
      <c r="C1600" s="35" t="s">
        <v>2158</v>
      </c>
      <c r="D1600" s="5" t="s">
        <v>87</v>
      </c>
      <c r="E1600" s="5" t="s">
        <v>95</v>
      </c>
      <c r="F1600" s="5" t="s">
        <v>123</v>
      </c>
      <c r="G1600" s="5" t="s">
        <v>350</v>
      </c>
    </row>
    <row r="1601" spans="2:7" x14ac:dyDescent="0.2">
      <c r="B1601" s="3">
        <v>2007</v>
      </c>
      <c r="C1601" s="35" t="s">
        <v>2159</v>
      </c>
      <c r="D1601" s="5" t="s">
        <v>87</v>
      </c>
      <c r="E1601" s="5" t="s">
        <v>95</v>
      </c>
      <c r="F1601" s="5" t="s">
        <v>194</v>
      </c>
      <c r="G1601" s="5" t="s">
        <v>218</v>
      </c>
    </row>
    <row r="1602" spans="2:7" x14ac:dyDescent="0.2">
      <c r="B1602" s="3">
        <v>2007</v>
      </c>
      <c r="C1602" s="35" t="s">
        <v>2160</v>
      </c>
      <c r="D1602" s="5" t="s">
        <v>87</v>
      </c>
      <c r="E1602" s="5" t="s">
        <v>95</v>
      </c>
      <c r="F1602" s="5" t="s">
        <v>194</v>
      </c>
      <c r="G1602" s="5" t="s">
        <v>195</v>
      </c>
    </row>
    <row r="1603" spans="2:7" x14ac:dyDescent="0.2">
      <c r="B1603" s="3">
        <v>2007</v>
      </c>
      <c r="C1603" s="35" t="s">
        <v>2161</v>
      </c>
      <c r="D1603" s="5" t="s">
        <v>306</v>
      </c>
      <c r="E1603" s="5" t="s">
        <v>315</v>
      </c>
      <c r="F1603" s="5" t="s">
        <v>359</v>
      </c>
      <c r="G1603" s="5" t="s">
        <v>400</v>
      </c>
    </row>
    <row r="1604" spans="2:7" x14ac:dyDescent="0.2">
      <c r="B1604" s="3">
        <v>2007</v>
      </c>
      <c r="C1604" s="35" t="s">
        <v>2162</v>
      </c>
      <c r="D1604" s="5" t="s">
        <v>87</v>
      </c>
      <c r="E1604" s="5" t="s">
        <v>242</v>
      </c>
      <c r="F1604" s="5" t="s">
        <v>234</v>
      </c>
      <c r="G1604" s="5" t="s">
        <v>235</v>
      </c>
    </row>
    <row r="1605" spans="2:7" x14ac:dyDescent="0.2">
      <c r="B1605" s="3">
        <v>2007</v>
      </c>
      <c r="C1605" s="35" t="s">
        <v>2163</v>
      </c>
      <c r="D1605" s="5" t="s">
        <v>87</v>
      </c>
      <c r="E1605" s="5" t="s">
        <v>242</v>
      </c>
      <c r="F1605" s="5" t="s">
        <v>250</v>
      </c>
      <c r="G1605" s="5" t="s">
        <v>256</v>
      </c>
    </row>
    <row r="1606" spans="2:7" x14ac:dyDescent="0.2">
      <c r="B1606" s="3">
        <v>2007</v>
      </c>
      <c r="C1606" s="35" t="s">
        <v>2164</v>
      </c>
      <c r="D1606" s="5" t="s">
        <v>306</v>
      </c>
      <c r="E1606" s="5" t="s">
        <v>315</v>
      </c>
      <c r="F1606" s="5" t="s">
        <v>339</v>
      </c>
      <c r="G1606" s="5" t="s">
        <v>348</v>
      </c>
    </row>
    <row r="1607" spans="2:7" x14ac:dyDescent="0.2">
      <c r="B1607" s="3">
        <v>2007</v>
      </c>
      <c r="C1607" s="35" t="s">
        <v>2165</v>
      </c>
      <c r="D1607" s="5" t="s">
        <v>87</v>
      </c>
      <c r="E1607" s="5" t="s">
        <v>242</v>
      </c>
      <c r="F1607" s="5" t="s">
        <v>260</v>
      </c>
      <c r="G1607" s="5" t="s">
        <v>289</v>
      </c>
    </row>
    <row r="1608" spans="2:7" x14ac:dyDescent="0.2">
      <c r="B1608" s="3">
        <v>2007</v>
      </c>
      <c r="C1608" s="35" t="s">
        <v>2166</v>
      </c>
      <c r="D1608" s="5" t="s">
        <v>306</v>
      </c>
      <c r="E1608" s="5" t="s">
        <v>315</v>
      </c>
      <c r="F1608" s="5" t="s">
        <v>317</v>
      </c>
      <c r="G1608" s="5" t="s">
        <v>332</v>
      </c>
    </row>
    <row r="1609" spans="2:7" x14ac:dyDescent="0.2">
      <c r="B1609" s="3">
        <v>2007</v>
      </c>
      <c r="C1609" s="35" t="s">
        <v>2167</v>
      </c>
      <c r="D1609" s="5" t="s">
        <v>87</v>
      </c>
      <c r="E1609" s="5" t="s">
        <v>95</v>
      </c>
      <c r="F1609" s="5" t="s">
        <v>96</v>
      </c>
      <c r="G1609" s="5" t="s">
        <v>97</v>
      </c>
    </row>
    <row r="1610" spans="2:7" x14ac:dyDescent="0.2">
      <c r="B1610" s="3">
        <v>2007</v>
      </c>
      <c r="C1610" s="35" t="s">
        <v>2168</v>
      </c>
      <c r="D1610" s="5" t="s">
        <v>87</v>
      </c>
      <c r="E1610" s="5" t="s">
        <v>95</v>
      </c>
      <c r="F1610" s="5" t="s">
        <v>194</v>
      </c>
      <c r="G1610" s="5" t="s">
        <v>367</v>
      </c>
    </row>
    <row r="1611" spans="2:7" x14ac:dyDescent="0.2">
      <c r="B1611" s="3">
        <v>2007</v>
      </c>
      <c r="C1611" s="35" t="s">
        <v>2169</v>
      </c>
      <c r="D1611" s="5" t="s">
        <v>87</v>
      </c>
      <c r="E1611" s="5" t="s">
        <v>242</v>
      </c>
      <c r="F1611" s="5" t="s">
        <v>260</v>
      </c>
      <c r="G1611" s="5" t="s">
        <v>296</v>
      </c>
    </row>
    <row r="1612" spans="2:7" x14ac:dyDescent="0.2">
      <c r="B1612" s="3">
        <v>2007</v>
      </c>
      <c r="C1612" s="35" t="s">
        <v>2170</v>
      </c>
      <c r="D1612" s="5" t="s">
        <v>87</v>
      </c>
      <c r="E1612" s="5" t="s">
        <v>95</v>
      </c>
      <c r="F1612" s="5" t="s">
        <v>162</v>
      </c>
      <c r="G1612" s="5" t="s">
        <v>165</v>
      </c>
    </row>
    <row r="1613" spans="2:7" x14ac:dyDescent="0.2">
      <c r="B1613" s="3">
        <v>2007</v>
      </c>
      <c r="C1613" s="35" t="s">
        <v>2171</v>
      </c>
      <c r="D1613" s="5" t="s">
        <v>87</v>
      </c>
      <c r="E1613" s="5" t="s">
        <v>95</v>
      </c>
      <c r="F1613" s="5" t="s">
        <v>123</v>
      </c>
      <c r="G1613" s="5" t="s">
        <v>129</v>
      </c>
    </row>
    <row r="1614" spans="2:7" x14ac:dyDescent="0.2">
      <c r="B1614" s="3">
        <v>2007</v>
      </c>
      <c r="C1614" s="35" t="s">
        <v>2172</v>
      </c>
      <c r="D1614" s="5" t="s">
        <v>87</v>
      </c>
      <c r="E1614" s="5" t="s">
        <v>242</v>
      </c>
      <c r="F1614" s="5" t="s">
        <v>233</v>
      </c>
      <c r="G1614" s="5" t="s">
        <v>233</v>
      </c>
    </row>
    <row r="1615" spans="2:7" x14ac:dyDescent="0.2">
      <c r="B1615" s="3">
        <v>2007</v>
      </c>
      <c r="C1615" s="35">
        <v>2061585</v>
      </c>
      <c r="D1615" s="5" t="s">
        <v>306</v>
      </c>
      <c r="E1615" s="5" t="s">
        <v>315</v>
      </c>
      <c r="F1615" s="5" t="s">
        <v>194</v>
      </c>
      <c r="G1615" s="5" t="s">
        <v>201</v>
      </c>
    </row>
    <row r="1616" spans="2:7" x14ac:dyDescent="0.2">
      <c r="B1616" s="3">
        <v>2007</v>
      </c>
      <c r="C1616" s="35" t="s">
        <v>2173</v>
      </c>
      <c r="D1616" s="5" t="s">
        <v>87</v>
      </c>
      <c r="E1616" s="5" t="s">
        <v>95</v>
      </c>
      <c r="F1616" s="5" t="s">
        <v>174</v>
      </c>
      <c r="G1616" s="5" t="s">
        <v>188</v>
      </c>
    </row>
    <row r="1617" spans="2:7" x14ac:dyDescent="0.2">
      <c r="B1617" s="3">
        <v>2007</v>
      </c>
      <c r="C1617" s="35" t="s">
        <v>2174</v>
      </c>
      <c r="D1617" s="5" t="s">
        <v>87</v>
      </c>
      <c r="E1617" s="5" t="s">
        <v>242</v>
      </c>
      <c r="F1617" s="5" t="s">
        <v>260</v>
      </c>
      <c r="G1617" s="5" t="s">
        <v>369</v>
      </c>
    </row>
    <row r="1618" spans="2:7" x14ac:dyDescent="0.2">
      <c r="B1618" s="3">
        <v>2007</v>
      </c>
      <c r="C1618" s="35" t="s">
        <v>2175</v>
      </c>
      <c r="D1618" s="5" t="s">
        <v>87</v>
      </c>
      <c r="E1618" s="5" t="s">
        <v>242</v>
      </c>
      <c r="F1618" s="5" t="s">
        <v>260</v>
      </c>
      <c r="G1618" s="5" t="s">
        <v>287</v>
      </c>
    </row>
    <row r="1619" spans="2:7" x14ac:dyDescent="0.2">
      <c r="B1619" s="3">
        <v>2007</v>
      </c>
      <c r="C1619" s="35" t="s">
        <v>2176</v>
      </c>
      <c r="D1619" s="5" t="s">
        <v>87</v>
      </c>
      <c r="E1619" s="5" t="s">
        <v>95</v>
      </c>
      <c r="F1619" s="5" t="s">
        <v>194</v>
      </c>
      <c r="G1619" s="5" t="s">
        <v>396</v>
      </c>
    </row>
    <row r="1620" spans="2:7" x14ac:dyDescent="0.2">
      <c r="B1620" s="3">
        <v>2007</v>
      </c>
      <c r="C1620" s="35" t="s">
        <v>2177</v>
      </c>
      <c r="D1620" s="5" t="s">
        <v>87</v>
      </c>
      <c r="E1620" s="5" t="s">
        <v>95</v>
      </c>
      <c r="F1620" s="5" t="s">
        <v>123</v>
      </c>
      <c r="G1620" s="5" t="s">
        <v>140</v>
      </c>
    </row>
    <row r="1621" spans="2:7" x14ac:dyDescent="0.2">
      <c r="B1621" s="3">
        <v>2007</v>
      </c>
      <c r="C1621" s="35" t="s">
        <v>2178</v>
      </c>
      <c r="D1621" s="5" t="s">
        <v>87</v>
      </c>
      <c r="E1621" s="5" t="s">
        <v>242</v>
      </c>
      <c r="F1621" s="5" t="s">
        <v>301</v>
      </c>
      <c r="G1621" s="5" t="s">
        <v>303</v>
      </c>
    </row>
    <row r="1622" spans="2:7" x14ac:dyDescent="0.2">
      <c r="B1622" s="3">
        <v>2007</v>
      </c>
      <c r="C1622" s="35" t="s">
        <v>2179</v>
      </c>
      <c r="D1622" s="5" t="s">
        <v>87</v>
      </c>
      <c r="E1622" s="5" t="s">
        <v>95</v>
      </c>
      <c r="F1622" s="5" t="s">
        <v>123</v>
      </c>
      <c r="G1622" s="5" t="s">
        <v>147</v>
      </c>
    </row>
    <row r="1623" spans="2:7" x14ac:dyDescent="0.2">
      <c r="B1623" s="3">
        <v>2007</v>
      </c>
      <c r="C1623" s="35" t="s">
        <v>2180</v>
      </c>
      <c r="D1623" s="5" t="s">
        <v>306</v>
      </c>
      <c r="E1623" s="5" t="s">
        <v>315</v>
      </c>
      <c r="F1623" s="5" t="s">
        <v>317</v>
      </c>
      <c r="G1623" s="5" t="s">
        <v>326</v>
      </c>
    </row>
    <row r="1624" spans="2:7" x14ac:dyDescent="0.2">
      <c r="B1624" s="3">
        <v>2007</v>
      </c>
      <c r="C1624" s="35" t="s">
        <v>2181</v>
      </c>
      <c r="D1624" s="5" t="s">
        <v>306</v>
      </c>
      <c r="E1624" s="5" t="s">
        <v>315</v>
      </c>
      <c r="F1624" s="5" t="s">
        <v>317</v>
      </c>
      <c r="G1624" s="5" t="s">
        <v>330</v>
      </c>
    </row>
    <row r="1625" spans="2:7" x14ac:dyDescent="0.2">
      <c r="B1625" s="3">
        <v>2007</v>
      </c>
      <c r="C1625" s="35" t="s">
        <v>2182</v>
      </c>
      <c r="D1625" s="5" t="s">
        <v>87</v>
      </c>
      <c r="E1625" s="5" t="s">
        <v>95</v>
      </c>
      <c r="F1625" s="5" t="s">
        <v>123</v>
      </c>
      <c r="G1625" s="5" t="s">
        <v>149</v>
      </c>
    </row>
    <row r="1626" spans="2:7" x14ac:dyDescent="0.2">
      <c r="B1626" s="3">
        <v>2007</v>
      </c>
      <c r="C1626" s="35" t="s">
        <v>2183</v>
      </c>
      <c r="D1626" s="5" t="s">
        <v>87</v>
      </c>
      <c r="E1626" s="5" t="s">
        <v>95</v>
      </c>
      <c r="F1626" s="5" t="s">
        <v>123</v>
      </c>
      <c r="G1626" s="5" t="s">
        <v>380</v>
      </c>
    </row>
    <row r="1627" spans="2:7" x14ac:dyDescent="0.2">
      <c r="B1627" s="3">
        <v>2007</v>
      </c>
      <c r="C1627" s="35" t="s">
        <v>2184</v>
      </c>
      <c r="D1627" s="5" t="s">
        <v>87</v>
      </c>
      <c r="E1627" s="5" t="s">
        <v>95</v>
      </c>
      <c r="F1627" s="5" t="s">
        <v>194</v>
      </c>
      <c r="G1627" s="5" t="s">
        <v>355</v>
      </c>
    </row>
    <row r="1628" spans="2:7" x14ac:dyDescent="0.2">
      <c r="B1628" s="3">
        <v>2007</v>
      </c>
      <c r="C1628" s="35" t="s">
        <v>2185</v>
      </c>
      <c r="D1628" s="5" t="s">
        <v>87</v>
      </c>
      <c r="E1628" s="5" t="s">
        <v>95</v>
      </c>
      <c r="F1628" s="5" t="s">
        <v>123</v>
      </c>
      <c r="G1628" s="5" t="s">
        <v>131</v>
      </c>
    </row>
    <row r="1629" spans="2:7" x14ac:dyDescent="0.2">
      <c r="B1629" s="3">
        <v>2007</v>
      </c>
      <c r="C1629" s="35" t="s">
        <v>2186</v>
      </c>
      <c r="D1629" s="5" t="s">
        <v>306</v>
      </c>
      <c r="E1629" s="5" t="s">
        <v>315</v>
      </c>
      <c r="F1629" s="5" t="s">
        <v>359</v>
      </c>
      <c r="G1629" s="5" t="s">
        <v>375</v>
      </c>
    </row>
    <row r="1630" spans="2:7" x14ac:dyDescent="0.2">
      <c r="B1630" s="3">
        <v>2007</v>
      </c>
      <c r="C1630" s="35" t="s">
        <v>2187</v>
      </c>
      <c r="D1630" s="5" t="s">
        <v>87</v>
      </c>
      <c r="E1630" s="5" t="s">
        <v>95</v>
      </c>
      <c r="F1630" s="5" t="s">
        <v>222</v>
      </c>
      <c r="G1630" s="5" t="s">
        <v>223</v>
      </c>
    </row>
    <row r="1631" spans="2:7" x14ac:dyDescent="0.2">
      <c r="B1631" s="3">
        <v>2007</v>
      </c>
      <c r="C1631" s="35" t="s">
        <v>2188</v>
      </c>
      <c r="D1631" s="5" t="s">
        <v>87</v>
      </c>
      <c r="E1631" s="5" t="s">
        <v>95</v>
      </c>
      <c r="F1631" s="5" t="s">
        <v>123</v>
      </c>
      <c r="G1631" s="5" t="s">
        <v>351</v>
      </c>
    </row>
    <row r="1632" spans="2:7" x14ac:dyDescent="0.2">
      <c r="B1632" s="3">
        <v>2007</v>
      </c>
      <c r="C1632" s="35" t="s">
        <v>2189</v>
      </c>
      <c r="D1632" s="5" t="s">
        <v>87</v>
      </c>
      <c r="E1632" s="5" t="s">
        <v>95</v>
      </c>
      <c r="F1632" s="5" t="s">
        <v>123</v>
      </c>
      <c r="G1632" s="5" t="s">
        <v>155</v>
      </c>
    </row>
    <row r="1633" spans="2:7" x14ac:dyDescent="0.2">
      <c r="B1633" s="3">
        <v>2007</v>
      </c>
      <c r="C1633" s="35" t="s">
        <v>2190</v>
      </c>
      <c r="D1633" s="5" t="s">
        <v>87</v>
      </c>
      <c r="E1633" s="5" t="s">
        <v>242</v>
      </c>
      <c r="F1633" s="5" t="s">
        <v>260</v>
      </c>
      <c r="G1633" s="5" t="s">
        <v>266</v>
      </c>
    </row>
    <row r="1634" spans="2:7" x14ac:dyDescent="0.2">
      <c r="B1634" s="3">
        <v>2007</v>
      </c>
      <c r="C1634" s="35" t="s">
        <v>2191</v>
      </c>
      <c r="D1634" s="5" t="s">
        <v>306</v>
      </c>
      <c r="E1634" s="5" t="s">
        <v>311</v>
      </c>
      <c r="F1634" s="5" t="s">
        <v>359</v>
      </c>
      <c r="G1634" s="5" t="s">
        <v>360</v>
      </c>
    </row>
    <row r="1635" spans="2:7" x14ac:dyDescent="0.2">
      <c r="B1635" s="3">
        <v>2007</v>
      </c>
      <c r="C1635" s="35" t="s">
        <v>2192</v>
      </c>
      <c r="D1635" s="5" t="s">
        <v>87</v>
      </c>
      <c r="E1635" s="5" t="s">
        <v>95</v>
      </c>
      <c r="F1635" s="5" t="s">
        <v>174</v>
      </c>
      <c r="G1635" s="5" t="s">
        <v>193</v>
      </c>
    </row>
    <row r="1636" spans="2:7" x14ac:dyDescent="0.2">
      <c r="B1636" s="3">
        <v>2007</v>
      </c>
      <c r="C1636" s="35" t="s">
        <v>2193</v>
      </c>
      <c r="D1636" s="5" t="s">
        <v>87</v>
      </c>
      <c r="E1636" s="5" t="s">
        <v>242</v>
      </c>
      <c r="F1636" s="5" t="s">
        <v>260</v>
      </c>
      <c r="G1636" s="5" t="s">
        <v>277</v>
      </c>
    </row>
    <row r="1637" spans="2:7" x14ac:dyDescent="0.2">
      <c r="B1637" s="3">
        <v>2007</v>
      </c>
      <c r="C1637" s="35" t="s">
        <v>2194</v>
      </c>
      <c r="D1637" s="5" t="s">
        <v>87</v>
      </c>
      <c r="E1637" s="5" t="s">
        <v>95</v>
      </c>
      <c r="F1637" s="5" t="s">
        <v>123</v>
      </c>
      <c r="G1637" s="5" t="s">
        <v>156</v>
      </c>
    </row>
    <row r="1638" spans="2:7" x14ac:dyDescent="0.2">
      <c r="B1638" s="3">
        <v>2007</v>
      </c>
      <c r="C1638" s="35" t="s">
        <v>2195</v>
      </c>
      <c r="D1638" s="5" t="s">
        <v>87</v>
      </c>
      <c r="E1638" s="5" t="s">
        <v>95</v>
      </c>
      <c r="F1638" s="5" t="s">
        <v>194</v>
      </c>
      <c r="G1638" s="5" t="s">
        <v>209</v>
      </c>
    </row>
    <row r="1639" spans="2:7" x14ac:dyDescent="0.2">
      <c r="B1639" s="3">
        <v>2007</v>
      </c>
      <c r="C1639" s="35" t="s">
        <v>2196</v>
      </c>
      <c r="D1639" s="5" t="s">
        <v>87</v>
      </c>
      <c r="E1639" s="5" t="s">
        <v>95</v>
      </c>
      <c r="F1639" s="5" t="s">
        <v>123</v>
      </c>
      <c r="G1639" s="5" t="s">
        <v>130</v>
      </c>
    </row>
    <row r="1640" spans="2:7" x14ac:dyDescent="0.2">
      <c r="B1640" s="3">
        <v>2007</v>
      </c>
      <c r="C1640" s="35" t="s">
        <v>2197</v>
      </c>
      <c r="D1640" s="5" t="s">
        <v>87</v>
      </c>
      <c r="E1640" s="5" t="s">
        <v>95</v>
      </c>
      <c r="F1640" s="5" t="s">
        <v>233</v>
      </c>
      <c r="G1640" s="5" t="s">
        <v>233</v>
      </c>
    </row>
    <row r="1641" spans="2:7" x14ac:dyDescent="0.2">
      <c r="B1641" s="3">
        <v>2007</v>
      </c>
      <c r="C1641" s="35" t="s">
        <v>2198</v>
      </c>
      <c r="D1641" s="5" t="s">
        <v>87</v>
      </c>
      <c r="E1641" s="5" t="s">
        <v>242</v>
      </c>
      <c r="F1641" s="5" t="s">
        <v>301</v>
      </c>
      <c r="G1641" s="5" t="s">
        <v>302</v>
      </c>
    </row>
    <row r="1642" spans="2:7" x14ac:dyDescent="0.2">
      <c r="B1642" s="3">
        <v>2007</v>
      </c>
      <c r="C1642" s="35" t="s">
        <v>2199</v>
      </c>
      <c r="D1642" s="5" t="s">
        <v>87</v>
      </c>
      <c r="E1642" s="5" t="s">
        <v>95</v>
      </c>
      <c r="F1642" s="5" t="s">
        <v>194</v>
      </c>
      <c r="G1642" s="5" t="s">
        <v>368</v>
      </c>
    </row>
    <row r="1643" spans="2:7" x14ac:dyDescent="0.2">
      <c r="B1643" s="3">
        <v>2007</v>
      </c>
      <c r="C1643" s="35" t="s">
        <v>2200</v>
      </c>
      <c r="D1643" s="5" t="s">
        <v>87</v>
      </c>
      <c r="E1643" s="5" t="s">
        <v>95</v>
      </c>
      <c r="F1643" s="5" t="s">
        <v>174</v>
      </c>
      <c r="G1643" s="5" t="s">
        <v>386</v>
      </c>
    </row>
    <row r="1644" spans="2:7" x14ac:dyDescent="0.2">
      <c r="B1644" s="3">
        <v>2007</v>
      </c>
      <c r="C1644" s="35" t="s">
        <v>2201</v>
      </c>
      <c r="D1644" s="5" t="s">
        <v>87</v>
      </c>
      <c r="E1644" s="5" t="s">
        <v>95</v>
      </c>
      <c r="F1644" s="5" t="s">
        <v>158</v>
      </c>
      <c r="G1644" s="5" t="s">
        <v>349</v>
      </c>
    </row>
    <row r="1645" spans="2:7" x14ac:dyDescent="0.2">
      <c r="B1645" s="3">
        <v>2007</v>
      </c>
      <c r="C1645" s="35" t="s">
        <v>2202</v>
      </c>
      <c r="D1645" s="5" t="s">
        <v>87</v>
      </c>
      <c r="E1645" s="5" t="s">
        <v>95</v>
      </c>
      <c r="F1645" s="5" t="s">
        <v>123</v>
      </c>
      <c r="G1645" s="5" t="s">
        <v>364</v>
      </c>
    </row>
    <row r="1646" spans="2:7" x14ac:dyDescent="0.2">
      <c r="B1646" s="3">
        <v>2007</v>
      </c>
      <c r="C1646" s="35">
        <v>950000</v>
      </c>
      <c r="D1646" s="5" t="s">
        <v>306</v>
      </c>
      <c r="E1646" s="5" t="s">
        <v>311</v>
      </c>
      <c r="F1646" s="5" t="s">
        <v>359</v>
      </c>
      <c r="G1646" s="5" t="s">
        <v>400</v>
      </c>
    </row>
    <row r="1647" spans="2:7" x14ac:dyDescent="0.2">
      <c r="B1647" s="3">
        <v>2007</v>
      </c>
      <c r="C1647" s="35" t="s">
        <v>2203</v>
      </c>
      <c r="D1647" s="5" t="s">
        <v>87</v>
      </c>
      <c r="E1647" s="5" t="s">
        <v>95</v>
      </c>
      <c r="F1647" s="5" t="s">
        <v>174</v>
      </c>
      <c r="G1647" s="5" t="s">
        <v>189</v>
      </c>
    </row>
    <row r="1648" spans="2:7" x14ac:dyDescent="0.2">
      <c r="B1648" s="3">
        <v>2007</v>
      </c>
      <c r="C1648" s="35" t="s">
        <v>2204</v>
      </c>
      <c r="D1648" s="5" t="s">
        <v>87</v>
      </c>
      <c r="E1648" s="5" t="s">
        <v>95</v>
      </c>
      <c r="F1648" s="5" t="s">
        <v>174</v>
      </c>
      <c r="G1648" s="5" t="s">
        <v>187</v>
      </c>
    </row>
    <row r="1649" spans="2:7" x14ac:dyDescent="0.2">
      <c r="B1649" s="3">
        <v>2007</v>
      </c>
      <c r="C1649" s="35" t="s">
        <v>2205</v>
      </c>
      <c r="D1649" s="5" t="s">
        <v>306</v>
      </c>
      <c r="E1649" s="5" t="s">
        <v>315</v>
      </c>
      <c r="F1649" s="5" t="s">
        <v>317</v>
      </c>
      <c r="G1649" s="5" t="s">
        <v>329</v>
      </c>
    </row>
    <row r="1650" spans="2:7" x14ac:dyDescent="0.2">
      <c r="B1650" s="3">
        <v>2007</v>
      </c>
      <c r="C1650" s="35" t="s">
        <v>2206</v>
      </c>
      <c r="D1650" s="5" t="s">
        <v>87</v>
      </c>
      <c r="E1650" s="5" t="s">
        <v>95</v>
      </c>
      <c r="F1650" s="5" t="s">
        <v>174</v>
      </c>
      <c r="G1650" s="5" t="s">
        <v>349</v>
      </c>
    </row>
    <row r="1651" spans="2:7" x14ac:dyDescent="0.2">
      <c r="B1651" s="3">
        <v>2007</v>
      </c>
      <c r="C1651" s="35" t="s">
        <v>2207</v>
      </c>
      <c r="D1651" s="5" t="s">
        <v>87</v>
      </c>
      <c r="E1651" s="5" t="s">
        <v>88</v>
      </c>
      <c r="F1651" s="5" t="s">
        <v>92</v>
      </c>
      <c r="G1651" s="5" t="s">
        <v>93</v>
      </c>
    </row>
    <row r="1652" spans="2:7" x14ac:dyDescent="0.2">
      <c r="B1652" s="3">
        <v>2007</v>
      </c>
      <c r="C1652" s="35" t="s">
        <v>2208</v>
      </c>
      <c r="D1652" s="5" t="s">
        <v>306</v>
      </c>
      <c r="E1652" s="5" t="s">
        <v>315</v>
      </c>
      <c r="F1652" s="5" t="s">
        <v>317</v>
      </c>
      <c r="G1652" s="5" t="s">
        <v>336</v>
      </c>
    </row>
    <row r="1653" spans="2:7" x14ac:dyDescent="0.2">
      <c r="B1653" s="3">
        <v>2007</v>
      </c>
      <c r="C1653" s="35" t="s">
        <v>2209</v>
      </c>
      <c r="D1653" s="5" t="s">
        <v>306</v>
      </c>
      <c r="E1653" s="5" t="s">
        <v>315</v>
      </c>
      <c r="F1653" s="5" t="s">
        <v>339</v>
      </c>
      <c r="G1653" s="5" t="s">
        <v>349</v>
      </c>
    </row>
    <row r="1654" spans="2:7" x14ac:dyDescent="0.2">
      <c r="B1654" s="3">
        <v>2007</v>
      </c>
      <c r="C1654" s="35" t="s">
        <v>2210</v>
      </c>
      <c r="D1654" s="5" t="s">
        <v>306</v>
      </c>
      <c r="E1654" s="5" t="s">
        <v>315</v>
      </c>
      <c r="F1654" s="5" t="s">
        <v>339</v>
      </c>
      <c r="G1654" s="5" t="s">
        <v>346</v>
      </c>
    </row>
    <row r="1655" spans="2:7" x14ac:dyDescent="0.2">
      <c r="B1655" s="3">
        <v>2007</v>
      </c>
      <c r="C1655" s="35" t="s">
        <v>2211</v>
      </c>
      <c r="D1655" s="5" t="s">
        <v>87</v>
      </c>
      <c r="E1655" s="5" t="s">
        <v>95</v>
      </c>
      <c r="F1655" s="5" t="s">
        <v>107</v>
      </c>
      <c r="G1655" s="5" t="s">
        <v>107</v>
      </c>
    </row>
    <row r="1656" spans="2:7" x14ac:dyDescent="0.2">
      <c r="B1656" s="3">
        <v>2007</v>
      </c>
      <c r="C1656" s="35" t="s">
        <v>2212</v>
      </c>
      <c r="D1656" s="5" t="s">
        <v>87</v>
      </c>
      <c r="E1656" s="5" t="s">
        <v>95</v>
      </c>
      <c r="F1656" s="5" t="s">
        <v>123</v>
      </c>
      <c r="G1656" s="5" t="s">
        <v>144</v>
      </c>
    </row>
    <row r="1657" spans="2:7" x14ac:dyDescent="0.2">
      <c r="B1657" s="3">
        <v>2007</v>
      </c>
      <c r="C1657" s="35" t="s">
        <v>2213</v>
      </c>
      <c r="D1657" s="5" t="s">
        <v>87</v>
      </c>
      <c r="E1657" s="5" t="s">
        <v>95</v>
      </c>
      <c r="F1657" s="5" t="s">
        <v>169</v>
      </c>
      <c r="G1657" s="5" t="s">
        <v>165</v>
      </c>
    </row>
    <row r="1658" spans="2:7" x14ac:dyDescent="0.2">
      <c r="B1658" s="3">
        <v>2007</v>
      </c>
      <c r="C1658" s="35" t="s">
        <v>2214</v>
      </c>
      <c r="D1658" s="5" t="s">
        <v>87</v>
      </c>
      <c r="E1658" s="5" t="s">
        <v>242</v>
      </c>
      <c r="F1658" s="5" t="s">
        <v>260</v>
      </c>
      <c r="G1658" s="5" t="s">
        <v>293</v>
      </c>
    </row>
    <row r="1659" spans="2:7" x14ac:dyDescent="0.2">
      <c r="B1659" s="3">
        <v>2007</v>
      </c>
      <c r="C1659" s="35" t="s">
        <v>2215</v>
      </c>
      <c r="D1659" s="5" t="s">
        <v>306</v>
      </c>
      <c r="E1659" s="5" t="s">
        <v>311</v>
      </c>
      <c r="F1659" s="5" t="s">
        <v>313</v>
      </c>
      <c r="G1659" s="5" t="s">
        <v>313</v>
      </c>
    </row>
    <row r="1660" spans="2:7" x14ac:dyDescent="0.2">
      <c r="B1660" s="3">
        <v>2007</v>
      </c>
      <c r="C1660" s="35" t="s">
        <v>2216</v>
      </c>
      <c r="D1660" s="5" t="s">
        <v>306</v>
      </c>
      <c r="E1660" s="5" t="s">
        <v>315</v>
      </c>
      <c r="F1660" s="5" t="s">
        <v>317</v>
      </c>
      <c r="G1660" s="5" t="s">
        <v>328</v>
      </c>
    </row>
    <row r="1661" spans="2:7" x14ac:dyDescent="0.2">
      <c r="B1661" s="3">
        <v>2007</v>
      </c>
      <c r="C1661" s="35" t="s">
        <v>2217</v>
      </c>
      <c r="D1661" s="5" t="s">
        <v>306</v>
      </c>
      <c r="E1661" s="5" t="s">
        <v>315</v>
      </c>
      <c r="F1661" s="5" t="s">
        <v>115</v>
      </c>
      <c r="G1661" s="5" t="s">
        <v>118</v>
      </c>
    </row>
    <row r="1662" spans="2:7" x14ac:dyDescent="0.2">
      <c r="B1662" s="3">
        <v>2007</v>
      </c>
      <c r="C1662" s="35" t="s">
        <v>2218</v>
      </c>
      <c r="D1662" s="5" t="s">
        <v>87</v>
      </c>
      <c r="E1662" s="5" t="s">
        <v>95</v>
      </c>
      <c r="F1662" s="5" t="s">
        <v>229</v>
      </c>
      <c r="G1662" s="5" t="s">
        <v>230</v>
      </c>
    </row>
    <row r="1663" spans="2:7" x14ac:dyDescent="0.2">
      <c r="B1663" s="3">
        <v>2007</v>
      </c>
      <c r="C1663" s="35" t="s">
        <v>2219</v>
      </c>
      <c r="D1663" s="5" t="s">
        <v>87</v>
      </c>
      <c r="E1663" s="5" t="s">
        <v>95</v>
      </c>
      <c r="F1663" s="5" t="s">
        <v>169</v>
      </c>
      <c r="G1663" s="5" t="s">
        <v>170</v>
      </c>
    </row>
    <row r="1664" spans="2:7" x14ac:dyDescent="0.2">
      <c r="B1664" s="3">
        <v>2007</v>
      </c>
      <c r="C1664" s="35" t="s">
        <v>2220</v>
      </c>
      <c r="D1664" s="5" t="s">
        <v>87</v>
      </c>
      <c r="E1664" s="5" t="s">
        <v>242</v>
      </c>
      <c r="F1664" s="5" t="s">
        <v>260</v>
      </c>
      <c r="G1664" s="5" t="s">
        <v>270</v>
      </c>
    </row>
    <row r="1665" spans="2:7" x14ac:dyDescent="0.2">
      <c r="B1665" s="3">
        <v>2007</v>
      </c>
      <c r="C1665" s="35" t="s">
        <v>2221</v>
      </c>
      <c r="D1665" s="5" t="s">
        <v>87</v>
      </c>
      <c r="E1665" s="5" t="s">
        <v>95</v>
      </c>
      <c r="F1665" s="5" t="s">
        <v>229</v>
      </c>
      <c r="G1665" s="5" t="s">
        <v>231</v>
      </c>
    </row>
    <row r="1666" spans="2:7" x14ac:dyDescent="0.2">
      <c r="B1666" s="3">
        <v>2007</v>
      </c>
      <c r="C1666" s="35" t="s">
        <v>2222</v>
      </c>
      <c r="D1666" s="5" t="s">
        <v>87</v>
      </c>
      <c r="E1666" s="5" t="s">
        <v>95</v>
      </c>
      <c r="F1666" s="5" t="s">
        <v>174</v>
      </c>
      <c r="G1666" s="5" t="s">
        <v>178</v>
      </c>
    </row>
    <row r="1667" spans="2:7" x14ac:dyDescent="0.2">
      <c r="B1667" s="3">
        <v>2007</v>
      </c>
      <c r="C1667" s="35" t="s">
        <v>2223</v>
      </c>
      <c r="D1667" s="5" t="s">
        <v>87</v>
      </c>
      <c r="E1667" s="5" t="s">
        <v>95</v>
      </c>
      <c r="F1667" s="5" t="s">
        <v>194</v>
      </c>
      <c r="G1667" s="5" t="s">
        <v>207</v>
      </c>
    </row>
    <row r="1668" spans="2:7" x14ac:dyDescent="0.2">
      <c r="B1668" s="3">
        <v>2007</v>
      </c>
      <c r="C1668" s="35" t="s">
        <v>2224</v>
      </c>
      <c r="D1668" s="5" t="s">
        <v>87</v>
      </c>
      <c r="E1668" s="5" t="s">
        <v>95</v>
      </c>
      <c r="F1668" s="5" t="s">
        <v>123</v>
      </c>
      <c r="G1668" s="5" t="s">
        <v>152</v>
      </c>
    </row>
    <row r="1669" spans="2:7" x14ac:dyDescent="0.2">
      <c r="B1669" s="3">
        <v>2007</v>
      </c>
      <c r="C1669" s="35" t="s">
        <v>2225</v>
      </c>
      <c r="D1669" s="5" t="s">
        <v>87</v>
      </c>
      <c r="E1669" s="5" t="s">
        <v>95</v>
      </c>
      <c r="F1669" s="5" t="s">
        <v>194</v>
      </c>
      <c r="G1669" s="5" t="s">
        <v>175</v>
      </c>
    </row>
    <row r="1670" spans="2:7" x14ac:dyDescent="0.2">
      <c r="B1670" s="3">
        <v>2007</v>
      </c>
      <c r="C1670" s="35" t="s">
        <v>2226</v>
      </c>
      <c r="D1670" s="5" t="s">
        <v>87</v>
      </c>
      <c r="E1670" s="5" t="s">
        <v>95</v>
      </c>
      <c r="F1670" s="5" t="s">
        <v>123</v>
      </c>
      <c r="G1670" s="5" t="s">
        <v>141</v>
      </c>
    </row>
    <row r="1671" spans="2:7" x14ac:dyDescent="0.2">
      <c r="B1671" s="3">
        <v>2007</v>
      </c>
      <c r="C1671" s="35" t="s">
        <v>2227</v>
      </c>
      <c r="D1671" s="5" t="s">
        <v>87</v>
      </c>
      <c r="E1671" s="5" t="s">
        <v>242</v>
      </c>
      <c r="F1671" s="5" t="s">
        <v>226</v>
      </c>
      <c r="G1671" s="5" t="s">
        <v>373</v>
      </c>
    </row>
    <row r="1672" spans="2:7" x14ac:dyDescent="0.2">
      <c r="B1672" s="3">
        <v>2007</v>
      </c>
      <c r="C1672" s="35" t="s">
        <v>2228</v>
      </c>
      <c r="D1672" s="5" t="s">
        <v>306</v>
      </c>
      <c r="E1672" s="5" t="s">
        <v>315</v>
      </c>
      <c r="F1672" s="5" t="s">
        <v>110</v>
      </c>
      <c r="G1672" s="5" t="s">
        <v>110</v>
      </c>
    </row>
    <row r="1673" spans="2:7" x14ac:dyDescent="0.2">
      <c r="B1673" s="3">
        <v>2007</v>
      </c>
      <c r="C1673" s="35" t="s">
        <v>2229</v>
      </c>
      <c r="D1673" s="5" t="s">
        <v>87</v>
      </c>
      <c r="E1673" s="5" t="s">
        <v>242</v>
      </c>
      <c r="F1673" s="5" t="s">
        <v>260</v>
      </c>
      <c r="G1673" s="5" t="s">
        <v>275</v>
      </c>
    </row>
    <row r="1674" spans="2:7" x14ac:dyDescent="0.2">
      <c r="B1674" s="3">
        <v>2007</v>
      </c>
      <c r="C1674" s="35" t="s">
        <v>2230</v>
      </c>
      <c r="D1674" s="5" t="s">
        <v>87</v>
      </c>
      <c r="E1674" s="5" t="s">
        <v>95</v>
      </c>
      <c r="F1674" s="5" t="s">
        <v>222</v>
      </c>
      <c r="G1674" s="5" t="s">
        <v>349</v>
      </c>
    </row>
    <row r="1675" spans="2:7" x14ac:dyDescent="0.2">
      <c r="B1675" s="3">
        <v>2007</v>
      </c>
      <c r="C1675" s="35" t="s">
        <v>2231</v>
      </c>
      <c r="D1675" s="5" t="s">
        <v>87</v>
      </c>
      <c r="E1675" s="5" t="s">
        <v>242</v>
      </c>
      <c r="F1675" s="5" t="s">
        <v>115</v>
      </c>
      <c r="G1675" s="5" t="s">
        <v>116</v>
      </c>
    </row>
    <row r="1676" spans="2:7" x14ac:dyDescent="0.2">
      <c r="B1676" s="3">
        <v>2007</v>
      </c>
      <c r="C1676" s="35" t="s">
        <v>2232</v>
      </c>
      <c r="D1676" s="5" t="s">
        <v>87</v>
      </c>
      <c r="E1676" s="5" t="s">
        <v>95</v>
      </c>
      <c r="F1676" s="5" t="s">
        <v>194</v>
      </c>
      <c r="G1676" s="5" t="s">
        <v>197</v>
      </c>
    </row>
    <row r="1677" spans="2:7" x14ac:dyDescent="0.2">
      <c r="B1677" s="3">
        <v>2007</v>
      </c>
      <c r="C1677" s="35" t="s">
        <v>2233</v>
      </c>
      <c r="D1677" s="5" t="s">
        <v>306</v>
      </c>
      <c r="E1677" s="5" t="s">
        <v>315</v>
      </c>
      <c r="F1677" s="5" t="s">
        <v>339</v>
      </c>
      <c r="G1677" s="5" t="s">
        <v>347</v>
      </c>
    </row>
    <row r="1678" spans="2:7" x14ac:dyDescent="0.2">
      <c r="B1678" s="3">
        <v>2007</v>
      </c>
      <c r="C1678" s="35" t="s">
        <v>2234</v>
      </c>
      <c r="D1678" s="5" t="s">
        <v>87</v>
      </c>
      <c r="E1678" s="5" t="s">
        <v>95</v>
      </c>
      <c r="F1678" s="5" t="s">
        <v>229</v>
      </c>
      <c r="G1678" s="5" t="s">
        <v>383</v>
      </c>
    </row>
    <row r="1679" spans="2:7" x14ac:dyDescent="0.2">
      <c r="B1679" s="3">
        <v>2007</v>
      </c>
      <c r="C1679" s="35" t="s">
        <v>2235</v>
      </c>
      <c r="D1679" s="5" t="s">
        <v>306</v>
      </c>
      <c r="E1679" s="5" t="s">
        <v>315</v>
      </c>
      <c r="F1679" s="5" t="s">
        <v>317</v>
      </c>
      <c r="G1679" s="5" t="s">
        <v>337</v>
      </c>
    </row>
    <row r="1680" spans="2:7" x14ac:dyDescent="0.2">
      <c r="B1680" s="3">
        <v>2007</v>
      </c>
      <c r="C1680" s="35" t="s">
        <v>2236</v>
      </c>
      <c r="D1680" s="5" t="s">
        <v>87</v>
      </c>
      <c r="E1680" s="5" t="s">
        <v>95</v>
      </c>
      <c r="F1680" s="5" t="s">
        <v>169</v>
      </c>
      <c r="G1680" s="5" t="s">
        <v>171</v>
      </c>
    </row>
    <row r="1681" spans="2:7" x14ac:dyDescent="0.2">
      <c r="B1681" s="3">
        <v>2007</v>
      </c>
      <c r="C1681" s="35" t="s">
        <v>2237</v>
      </c>
      <c r="D1681" s="5" t="s">
        <v>87</v>
      </c>
      <c r="E1681" s="5" t="s">
        <v>242</v>
      </c>
      <c r="F1681" s="5" t="s">
        <v>260</v>
      </c>
      <c r="G1681" s="5" t="s">
        <v>280</v>
      </c>
    </row>
    <row r="1682" spans="2:7" x14ac:dyDescent="0.2">
      <c r="B1682" s="3">
        <v>2007</v>
      </c>
      <c r="C1682" s="35" t="s">
        <v>2238</v>
      </c>
      <c r="D1682" s="5" t="s">
        <v>306</v>
      </c>
      <c r="E1682" s="5" t="s">
        <v>315</v>
      </c>
      <c r="F1682" s="5" t="s">
        <v>317</v>
      </c>
      <c r="G1682" s="5" t="s">
        <v>322</v>
      </c>
    </row>
    <row r="1683" spans="2:7" x14ac:dyDescent="0.2">
      <c r="B1683" s="3">
        <v>2007</v>
      </c>
      <c r="C1683" s="35" t="s">
        <v>2239</v>
      </c>
      <c r="D1683" s="5" t="s">
        <v>87</v>
      </c>
      <c r="E1683" s="5" t="s">
        <v>95</v>
      </c>
      <c r="F1683" s="5" t="s">
        <v>222</v>
      </c>
      <c r="G1683" s="5" t="s">
        <v>224</v>
      </c>
    </row>
    <row r="1684" spans="2:7" x14ac:dyDescent="0.2">
      <c r="B1684" s="3">
        <v>2007</v>
      </c>
      <c r="C1684" s="35" t="s">
        <v>2240</v>
      </c>
      <c r="D1684" s="5" t="s">
        <v>87</v>
      </c>
      <c r="E1684" s="5" t="s">
        <v>95</v>
      </c>
      <c r="F1684" s="5" t="s">
        <v>194</v>
      </c>
      <c r="G1684" s="5" t="s">
        <v>366</v>
      </c>
    </row>
    <row r="1685" spans="2:7" x14ac:dyDescent="0.2">
      <c r="B1685" s="3">
        <v>2007</v>
      </c>
      <c r="C1685" s="35" t="s">
        <v>2241</v>
      </c>
      <c r="D1685" s="5" t="s">
        <v>87</v>
      </c>
      <c r="E1685" s="5" t="s">
        <v>242</v>
      </c>
      <c r="F1685" s="5" t="s">
        <v>115</v>
      </c>
      <c r="G1685" s="5" t="s">
        <v>118</v>
      </c>
    </row>
    <row r="1686" spans="2:7" x14ac:dyDescent="0.2">
      <c r="B1686" s="3">
        <v>2007</v>
      </c>
      <c r="C1686" s="35" t="s">
        <v>2242</v>
      </c>
      <c r="D1686" s="5" t="s">
        <v>87</v>
      </c>
      <c r="E1686" s="5" t="s">
        <v>95</v>
      </c>
      <c r="F1686" s="5" t="s">
        <v>115</v>
      </c>
      <c r="G1686" s="5" t="s">
        <v>394</v>
      </c>
    </row>
    <row r="1687" spans="2:7" x14ac:dyDescent="0.2">
      <c r="B1687" s="3">
        <v>2007</v>
      </c>
      <c r="C1687" s="35" t="s">
        <v>2243</v>
      </c>
      <c r="D1687" s="5" t="s">
        <v>87</v>
      </c>
      <c r="E1687" s="5" t="s">
        <v>95</v>
      </c>
      <c r="F1687" s="5" t="s">
        <v>174</v>
      </c>
      <c r="G1687" s="5" t="s">
        <v>181</v>
      </c>
    </row>
    <row r="1688" spans="2:7" x14ac:dyDescent="0.2">
      <c r="B1688" s="3">
        <v>2007</v>
      </c>
      <c r="C1688" s="35" t="s">
        <v>2244</v>
      </c>
      <c r="D1688" s="5" t="s">
        <v>87</v>
      </c>
      <c r="E1688" s="5" t="s">
        <v>95</v>
      </c>
      <c r="F1688" s="5" t="s">
        <v>104</v>
      </c>
      <c r="G1688" s="5" t="s">
        <v>104</v>
      </c>
    </row>
    <row r="1689" spans="2:7" x14ac:dyDescent="0.2">
      <c r="B1689" s="3">
        <v>2007</v>
      </c>
      <c r="C1689" s="35" t="s">
        <v>2245</v>
      </c>
      <c r="D1689" s="5" t="s">
        <v>87</v>
      </c>
      <c r="E1689" s="5" t="s">
        <v>95</v>
      </c>
      <c r="F1689" s="5" t="s">
        <v>123</v>
      </c>
      <c r="G1689" s="5" t="s">
        <v>132</v>
      </c>
    </row>
    <row r="1690" spans="2:7" x14ac:dyDescent="0.2">
      <c r="B1690" s="3">
        <v>2007</v>
      </c>
      <c r="C1690" s="35" t="s">
        <v>2246</v>
      </c>
      <c r="D1690" s="5" t="s">
        <v>87</v>
      </c>
      <c r="E1690" s="5" t="s">
        <v>95</v>
      </c>
      <c r="F1690" s="5" t="s">
        <v>123</v>
      </c>
      <c r="G1690" s="5" t="s">
        <v>126</v>
      </c>
    </row>
    <row r="1691" spans="2:7" x14ac:dyDescent="0.2">
      <c r="B1691" s="3">
        <v>2007</v>
      </c>
      <c r="C1691" s="35" t="s">
        <v>2247</v>
      </c>
      <c r="D1691" s="5" t="s">
        <v>306</v>
      </c>
      <c r="E1691" s="5" t="s">
        <v>315</v>
      </c>
      <c r="F1691" s="5" t="s">
        <v>339</v>
      </c>
      <c r="G1691" s="5" t="s">
        <v>341</v>
      </c>
    </row>
    <row r="1692" spans="2:7" x14ac:dyDescent="0.2">
      <c r="B1692" s="3">
        <v>2007</v>
      </c>
      <c r="C1692" s="35" t="s">
        <v>2248</v>
      </c>
      <c r="D1692" s="5" t="s">
        <v>306</v>
      </c>
      <c r="E1692" s="5" t="s">
        <v>315</v>
      </c>
      <c r="F1692" s="5" t="s">
        <v>317</v>
      </c>
      <c r="G1692" s="5" t="s">
        <v>325</v>
      </c>
    </row>
    <row r="1693" spans="2:7" x14ac:dyDescent="0.2">
      <c r="B1693" s="3">
        <v>2007</v>
      </c>
      <c r="C1693" s="35">
        <v>200000</v>
      </c>
      <c r="D1693" s="5" t="s">
        <v>306</v>
      </c>
      <c r="E1693" s="5" t="s">
        <v>311</v>
      </c>
      <c r="F1693" s="5" t="s">
        <v>359</v>
      </c>
      <c r="G1693" s="5" t="s">
        <v>361</v>
      </c>
    </row>
    <row r="1694" spans="2:7" x14ac:dyDescent="0.2">
      <c r="B1694" s="3">
        <v>2007</v>
      </c>
      <c r="C1694" s="35">
        <v>198600</v>
      </c>
      <c r="D1694" s="5" t="s">
        <v>87</v>
      </c>
      <c r="E1694" s="5" t="s">
        <v>95</v>
      </c>
      <c r="F1694" s="5" t="s">
        <v>162</v>
      </c>
      <c r="G1694" s="5" t="s">
        <v>170</v>
      </c>
    </row>
    <row r="1695" spans="2:7" x14ac:dyDescent="0.2">
      <c r="B1695" s="3">
        <v>2007</v>
      </c>
      <c r="C1695" s="35" t="s">
        <v>2249</v>
      </c>
      <c r="D1695" s="5" t="s">
        <v>306</v>
      </c>
      <c r="E1695" s="5" t="s">
        <v>315</v>
      </c>
      <c r="F1695" s="5" t="s">
        <v>317</v>
      </c>
      <c r="G1695" s="5" t="s">
        <v>321</v>
      </c>
    </row>
    <row r="1696" spans="2:7" x14ac:dyDescent="0.2">
      <c r="B1696" s="3">
        <v>2007</v>
      </c>
      <c r="C1696" s="35">
        <v>186045</v>
      </c>
      <c r="D1696" s="5" t="s">
        <v>87</v>
      </c>
      <c r="E1696" s="5" t="s">
        <v>95</v>
      </c>
      <c r="F1696" s="5" t="s">
        <v>377</v>
      </c>
      <c r="G1696" s="5" t="s">
        <v>377</v>
      </c>
    </row>
    <row r="1697" spans="2:7" x14ac:dyDescent="0.2">
      <c r="B1697" s="3">
        <v>2007</v>
      </c>
      <c r="C1697" s="35" t="s">
        <v>2250</v>
      </c>
      <c r="D1697" s="5" t="s">
        <v>87</v>
      </c>
      <c r="E1697" s="5" t="s">
        <v>95</v>
      </c>
      <c r="F1697" s="5" t="s">
        <v>174</v>
      </c>
      <c r="G1697" s="5" t="s">
        <v>365</v>
      </c>
    </row>
    <row r="1698" spans="2:7" x14ac:dyDescent="0.2">
      <c r="B1698" s="3">
        <v>2007</v>
      </c>
      <c r="C1698" s="35">
        <v>150000</v>
      </c>
      <c r="D1698" s="5" t="s">
        <v>306</v>
      </c>
      <c r="E1698" s="5" t="s">
        <v>315</v>
      </c>
      <c r="F1698" s="5" t="s">
        <v>194</v>
      </c>
      <c r="G1698" s="5" t="s">
        <v>221</v>
      </c>
    </row>
    <row r="1699" spans="2:7" x14ac:dyDescent="0.2">
      <c r="B1699" s="3">
        <v>2007</v>
      </c>
      <c r="C1699" s="35" t="s">
        <v>2251</v>
      </c>
      <c r="D1699" s="5" t="s">
        <v>87</v>
      </c>
      <c r="E1699" s="5" t="s">
        <v>95</v>
      </c>
      <c r="F1699" s="5" t="s">
        <v>174</v>
      </c>
      <c r="G1699" s="5" t="s">
        <v>191</v>
      </c>
    </row>
    <row r="1700" spans="2:7" x14ac:dyDescent="0.2">
      <c r="B1700" s="3">
        <v>2007</v>
      </c>
      <c r="C1700" s="35" t="s">
        <v>2252</v>
      </c>
      <c r="D1700" s="5" t="s">
        <v>306</v>
      </c>
      <c r="E1700" s="5" t="s">
        <v>315</v>
      </c>
      <c r="F1700" s="5" t="s">
        <v>317</v>
      </c>
      <c r="G1700" s="5" t="s">
        <v>333</v>
      </c>
    </row>
    <row r="1701" spans="2:7" x14ac:dyDescent="0.2">
      <c r="B1701" s="3">
        <v>2007</v>
      </c>
      <c r="C1701" s="35" t="s">
        <v>2253</v>
      </c>
      <c r="D1701" s="5" t="s">
        <v>87</v>
      </c>
      <c r="E1701" s="5" t="s">
        <v>242</v>
      </c>
      <c r="F1701" s="5" t="s">
        <v>260</v>
      </c>
      <c r="G1701" s="5" t="s">
        <v>300</v>
      </c>
    </row>
    <row r="1702" spans="2:7" x14ac:dyDescent="0.2">
      <c r="B1702" s="3">
        <v>2007</v>
      </c>
      <c r="C1702" s="35" t="s">
        <v>2254</v>
      </c>
      <c r="D1702" s="5" t="s">
        <v>87</v>
      </c>
      <c r="E1702" s="5" t="s">
        <v>95</v>
      </c>
      <c r="F1702" s="5" t="s">
        <v>194</v>
      </c>
      <c r="G1702" s="5" t="s">
        <v>204</v>
      </c>
    </row>
    <row r="1703" spans="2:7" x14ac:dyDescent="0.2">
      <c r="B1703" s="3">
        <v>2007</v>
      </c>
      <c r="C1703" s="35">
        <v>129020</v>
      </c>
      <c r="D1703" s="5" t="s">
        <v>87</v>
      </c>
      <c r="E1703" s="5" t="s">
        <v>95</v>
      </c>
      <c r="F1703" s="5" t="s">
        <v>123</v>
      </c>
      <c r="G1703" s="5" t="s">
        <v>124</v>
      </c>
    </row>
    <row r="1704" spans="2:7" x14ac:dyDescent="0.2">
      <c r="B1704" s="3">
        <v>2007</v>
      </c>
      <c r="C1704" s="35" t="s">
        <v>2255</v>
      </c>
      <c r="D1704" s="5" t="s">
        <v>306</v>
      </c>
      <c r="E1704" s="5" t="s">
        <v>315</v>
      </c>
      <c r="F1704" s="5" t="s">
        <v>115</v>
      </c>
      <c r="G1704" s="5" t="s">
        <v>116</v>
      </c>
    </row>
    <row r="1705" spans="2:7" x14ac:dyDescent="0.2">
      <c r="B1705" s="3">
        <v>2007</v>
      </c>
      <c r="C1705" s="35">
        <v>125000</v>
      </c>
      <c r="D1705" s="5" t="s">
        <v>87</v>
      </c>
      <c r="E1705" s="5" t="s">
        <v>95</v>
      </c>
      <c r="F1705" s="5" t="s">
        <v>162</v>
      </c>
      <c r="G1705" s="5" t="s">
        <v>167</v>
      </c>
    </row>
    <row r="1706" spans="2:7" x14ac:dyDescent="0.2">
      <c r="B1706" s="3">
        <v>2007</v>
      </c>
      <c r="C1706" s="35" t="s">
        <v>2256</v>
      </c>
      <c r="D1706" s="5" t="s">
        <v>306</v>
      </c>
      <c r="E1706" s="5" t="s">
        <v>315</v>
      </c>
      <c r="F1706" s="5" t="s">
        <v>339</v>
      </c>
      <c r="G1706" s="5" t="s">
        <v>403</v>
      </c>
    </row>
    <row r="1707" spans="2:7" x14ac:dyDescent="0.2">
      <c r="B1707" s="3">
        <v>2007</v>
      </c>
      <c r="C1707" s="35" t="s">
        <v>2257</v>
      </c>
      <c r="D1707" s="5" t="s">
        <v>87</v>
      </c>
      <c r="E1707" s="5" t="s">
        <v>95</v>
      </c>
      <c r="F1707" s="5" t="s">
        <v>123</v>
      </c>
      <c r="G1707" s="5" t="s">
        <v>379</v>
      </c>
    </row>
    <row r="1708" spans="2:7" x14ac:dyDescent="0.2">
      <c r="B1708" s="3">
        <v>2007</v>
      </c>
      <c r="C1708" s="35" t="s">
        <v>2258</v>
      </c>
      <c r="D1708" s="5" t="s">
        <v>87</v>
      </c>
      <c r="E1708" s="5" t="s">
        <v>242</v>
      </c>
      <c r="F1708" s="5" t="s">
        <v>260</v>
      </c>
      <c r="G1708" s="5" t="s">
        <v>291</v>
      </c>
    </row>
    <row r="1709" spans="2:7" x14ac:dyDescent="0.2">
      <c r="B1709" s="3">
        <v>2007</v>
      </c>
      <c r="C1709" s="35" t="s">
        <v>2259</v>
      </c>
      <c r="D1709" s="5" t="s">
        <v>87</v>
      </c>
      <c r="E1709" s="5" t="s">
        <v>95</v>
      </c>
      <c r="F1709" s="5" t="s">
        <v>194</v>
      </c>
      <c r="G1709" s="5" t="s">
        <v>202</v>
      </c>
    </row>
    <row r="1710" spans="2:7" x14ac:dyDescent="0.2">
      <c r="B1710" s="3">
        <v>2007</v>
      </c>
      <c r="C1710" s="35" t="s">
        <v>2260</v>
      </c>
      <c r="D1710" s="5" t="s">
        <v>87</v>
      </c>
      <c r="E1710" s="5" t="s">
        <v>95</v>
      </c>
      <c r="F1710" s="5" t="s">
        <v>123</v>
      </c>
      <c r="G1710" s="5" t="s">
        <v>136</v>
      </c>
    </row>
    <row r="1711" spans="2:7" x14ac:dyDescent="0.2">
      <c r="B1711" s="3">
        <v>2007</v>
      </c>
      <c r="C1711" s="35" t="s">
        <v>2261</v>
      </c>
      <c r="D1711" s="5" t="s">
        <v>87</v>
      </c>
      <c r="E1711" s="5" t="s">
        <v>95</v>
      </c>
      <c r="F1711" s="5" t="s">
        <v>162</v>
      </c>
      <c r="G1711" s="5" t="s">
        <v>164</v>
      </c>
    </row>
    <row r="1712" spans="2:7" x14ac:dyDescent="0.2">
      <c r="B1712" s="3">
        <v>2007</v>
      </c>
      <c r="C1712" s="35" t="s">
        <v>2262</v>
      </c>
      <c r="D1712" s="5" t="s">
        <v>87</v>
      </c>
      <c r="E1712" s="5" t="s">
        <v>95</v>
      </c>
      <c r="F1712" s="5" t="s">
        <v>174</v>
      </c>
      <c r="G1712" s="5" t="s">
        <v>352</v>
      </c>
    </row>
    <row r="1713" spans="2:7" x14ac:dyDescent="0.2">
      <c r="B1713" s="3">
        <v>2007</v>
      </c>
      <c r="C1713" s="35" t="s">
        <v>2263</v>
      </c>
      <c r="D1713" s="5" t="s">
        <v>87</v>
      </c>
      <c r="E1713" s="5" t="s">
        <v>95</v>
      </c>
      <c r="F1713" s="5" t="s">
        <v>174</v>
      </c>
      <c r="G1713" s="5" t="s">
        <v>192</v>
      </c>
    </row>
    <row r="1714" spans="2:7" x14ac:dyDescent="0.2">
      <c r="B1714" s="3">
        <v>2007</v>
      </c>
      <c r="C1714" s="35" t="s">
        <v>2264</v>
      </c>
      <c r="D1714" s="5" t="s">
        <v>306</v>
      </c>
      <c r="E1714" s="5" t="s">
        <v>315</v>
      </c>
      <c r="F1714" s="5" t="s">
        <v>236</v>
      </c>
      <c r="G1714" s="5" t="s">
        <v>357</v>
      </c>
    </row>
    <row r="1715" spans="2:7" x14ac:dyDescent="0.2">
      <c r="B1715" s="3">
        <v>2007</v>
      </c>
      <c r="C1715" s="35" t="s">
        <v>2265</v>
      </c>
      <c r="D1715" s="5" t="s">
        <v>87</v>
      </c>
      <c r="E1715" s="5" t="s">
        <v>95</v>
      </c>
      <c r="F1715" s="5" t="s">
        <v>123</v>
      </c>
      <c r="G1715" s="5" t="s">
        <v>135</v>
      </c>
    </row>
    <row r="1716" spans="2:7" x14ac:dyDescent="0.2">
      <c r="B1716" s="3">
        <v>2007</v>
      </c>
      <c r="C1716" s="35" t="s">
        <v>2266</v>
      </c>
      <c r="D1716" s="5" t="s">
        <v>87</v>
      </c>
      <c r="E1716" s="5" t="s">
        <v>242</v>
      </c>
      <c r="F1716" s="5" t="s">
        <v>236</v>
      </c>
      <c r="G1716" s="5" t="s">
        <v>398</v>
      </c>
    </row>
    <row r="1717" spans="2:7" x14ac:dyDescent="0.2">
      <c r="B1717" s="3">
        <v>2007</v>
      </c>
      <c r="C1717" s="35" t="s">
        <v>2267</v>
      </c>
      <c r="D1717" s="5" t="s">
        <v>87</v>
      </c>
      <c r="E1717" s="5" t="s">
        <v>95</v>
      </c>
      <c r="F1717" s="5" t="s">
        <v>169</v>
      </c>
      <c r="G1717" s="5" t="s">
        <v>166</v>
      </c>
    </row>
    <row r="1718" spans="2:7" x14ac:dyDescent="0.2">
      <c r="B1718" s="3">
        <v>2007</v>
      </c>
      <c r="C1718" s="35" t="s">
        <v>2268</v>
      </c>
      <c r="D1718" s="5" t="s">
        <v>87</v>
      </c>
      <c r="E1718" s="5" t="s">
        <v>242</v>
      </c>
      <c r="F1718" s="5" t="s">
        <v>260</v>
      </c>
      <c r="G1718" s="5" t="s">
        <v>283</v>
      </c>
    </row>
    <row r="1719" spans="2:7" x14ac:dyDescent="0.2">
      <c r="B1719" s="3">
        <v>2007</v>
      </c>
      <c r="C1719" s="35" t="s">
        <v>2269</v>
      </c>
      <c r="D1719" s="5" t="s">
        <v>87</v>
      </c>
      <c r="E1719" s="5" t="s">
        <v>242</v>
      </c>
      <c r="F1719" s="5" t="s">
        <v>301</v>
      </c>
      <c r="G1719" s="5" t="s">
        <v>252</v>
      </c>
    </row>
    <row r="1720" spans="2:7" x14ac:dyDescent="0.2">
      <c r="B1720" s="3">
        <v>2007</v>
      </c>
      <c r="C1720" s="35">
        <v>32930</v>
      </c>
      <c r="D1720" s="5" t="s">
        <v>306</v>
      </c>
      <c r="E1720" s="5" t="s">
        <v>315</v>
      </c>
      <c r="F1720" s="5" t="s">
        <v>194</v>
      </c>
      <c r="G1720" s="5" t="s">
        <v>387</v>
      </c>
    </row>
    <row r="1721" spans="2:7" x14ac:dyDescent="0.2">
      <c r="B1721" s="3">
        <v>2007</v>
      </c>
      <c r="C1721" s="35" t="s">
        <v>2270</v>
      </c>
      <c r="D1721" s="5" t="s">
        <v>87</v>
      </c>
      <c r="E1721" s="5" t="s">
        <v>95</v>
      </c>
      <c r="F1721" s="5" t="s">
        <v>174</v>
      </c>
      <c r="G1721" s="5" t="s">
        <v>182</v>
      </c>
    </row>
    <row r="1722" spans="2:7" x14ac:dyDescent="0.2">
      <c r="B1722" s="3">
        <v>2007</v>
      </c>
      <c r="C1722" s="35" t="s">
        <v>2271</v>
      </c>
      <c r="D1722" s="5" t="s">
        <v>306</v>
      </c>
      <c r="E1722" s="5" t="s">
        <v>315</v>
      </c>
      <c r="F1722" s="5" t="s">
        <v>115</v>
      </c>
      <c r="G1722" s="5" t="s">
        <v>394</v>
      </c>
    </row>
    <row r="1723" spans="2:7" x14ac:dyDescent="0.2">
      <c r="B1723" s="3">
        <v>2007</v>
      </c>
      <c r="C1723" s="35" t="s">
        <v>2272</v>
      </c>
      <c r="D1723" s="5" t="s">
        <v>306</v>
      </c>
      <c r="E1723" s="5" t="s">
        <v>315</v>
      </c>
      <c r="F1723" s="5" t="s">
        <v>317</v>
      </c>
      <c r="G1723" s="5" t="s">
        <v>362</v>
      </c>
    </row>
    <row r="1724" spans="2:7" x14ac:dyDescent="0.2">
      <c r="B1724" s="3">
        <v>2007</v>
      </c>
      <c r="C1724" s="35" t="s">
        <v>2273</v>
      </c>
      <c r="D1724" s="5" t="s">
        <v>87</v>
      </c>
      <c r="E1724" s="5" t="s">
        <v>95</v>
      </c>
      <c r="F1724" s="5" t="s">
        <v>115</v>
      </c>
      <c r="G1724" s="5" t="s">
        <v>393</v>
      </c>
    </row>
    <row r="1725" spans="2:7" x14ac:dyDescent="0.2">
      <c r="B1725" s="3">
        <v>2007</v>
      </c>
      <c r="C1725" s="35" t="s">
        <v>2274</v>
      </c>
      <c r="D1725" s="5" t="s">
        <v>87</v>
      </c>
      <c r="E1725" s="5" t="s">
        <v>95</v>
      </c>
      <c r="F1725" s="5" t="s">
        <v>174</v>
      </c>
      <c r="G1725" s="5" t="s">
        <v>179</v>
      </c>
    </row>
    <row r="1726" spans="2:7" x14ac:dyDescent="0.2">
      <c r="B1726" s="3">
        <v>2007</v>
      </c>
      <c r="C1726" s="35" t="s">
        <v>2275</v>
      </c>
      <c r="D1726" s="5" t="s">
        <v>87</v>
      </c>
      <c r="E1726" s="5" t="s">
        <v>95</v>
      </c>
      <c r="F1726" s="5" t="s">
        <v>169</v>
      </c>
      <c r="G1726" s="5" t="s">
        <v>164</v>
      </c>
    </row>
    <row r="1727" spans="2:7" x14ac:dyDescent="0.2">
      <c r="B1727" s="3">
        <v>2007</v>
      </c>
      <c r="C1727" s="35" t="s">
        <v>2276</v>
      </c>
      <c r="D1727" s="5" t="s">
        <v>87</v>
      </c>
      <c r="E1727" s="5" t="s">
        <v>95</v>
      </c>
      <c r="F1727" s="5" t="s">
        <v>174</v>
      </c>
      <c r="G1727" s="5" t="s">
        <v>190</v>
      </c>
    </row>
    <row r="1728" spans="2:7" x14ac:dyDescent="0.2">
      <c r="B1728" s="3">
        <v>2007</v>
      </c>
      <c r="C1728" s="35" t="s">
        <v>2277</v>
      </c>
      <c r="D1728" s="5" t="s">
        <v>87</v>
      </c>
      <c r="E1728" s="5" t="s">
        <v>95</v>
      </c>
      <c r="F1728" s="5" t="s">
        <v>237</v>
      </c>
      <c r="G1728" s="5" t="s">
        <v>349</v>
      </c>
    </row>
    <row r="1729" spans="2:7" x14ac:dyDescent="0.2">
      <c r="B1729" s="3">
        <v>2007</v>
      </c>
      <c r="C1729" s="35" t="s">
        <v>2278</v>
      </c>
      <c r="D1729" s="5" t="s">
        <v>87</v>
      </c>
      <c r="E1729" s="5" t="s">
        <v>95</v>
      </c>
      <c r="F1729" s="5" t="s">
        <v>194</v>
      </c>
      <c r="G1729" s="5" t="s">
        <v>395</v>
      </c>
    </row>
    <row r="1730" spans="2:7" x14ac:dyDescent="0.2">
      <c r="B1730" s="3">
        <v>2007</v>
      </c>
      <c r="C1730" s="35" t="s">
        <v>2279</v>
      </c>
      <c r="D1730" s="5" t="s">
        <v>87</v>
      </c>
      <c r="E1730" s="5" t="s">
        <v>95</v>
      </c>
      <c r="F1730" s="5" t="s">
        <v>115</v>
      </c>
      <c r="G1730" s="5" t="s">
        <v>119</v>
      </c>
    </row>
    <row r="1731" spans="2:7" x14ac:dyDescent="0.2">
      <c r="B1731" s="3">
        <v>2007</v>
      </c>
      <c r="C1731" s="35">
        <v>5477</v>
      </c>
      <c r="D1731" s="5" t="s">
        <v>87</v>
      </c>
      <c r="E1731" s="5" t="s">
        <v>95</v>
      </c>
      <c r="F1731" s="5" t="s">
        <v>174</v>
      </c>
      <c r="G1731" s="5" t="s">
        <v>175</v>
      </c>
    </row>
    <row r="1732" spans="2:7" x14ac:dyDescent="0.2">
      <c r="B1732" s="3">
        <v>2007</v>
      </c>
      <c r="C1732" s="35" t="s">
        <v>2280</v>
      </c>
      <c r="D1732" s="5" t="s">
        <v>87</v>
      </c>
      <c r="E1732" s="5" t="s">
        <v>242</v>
      </c>
      <c r="F1732" s="5" t="s">
        <v>260</v>
      </c>
      <c r="G1732" s="5" t="s">
        <v>269</v>
      </c>
    </row>
    <row r="1733" spans="2:7" x14ac:dyDescent="0.2">
      <c r="B1733" s="3">
        <v>2007</v>
      </c>
      <c r="C1733" s="35" t="s">
        <v>1983</v>
      </c>
      <c r="D1733" s="5" t="s">
        <v>87</v>
      </c>
      <c r="E1733" s="5" t="s">
        <v>95</v>
      </c>
      <c r="F1733" s="5" t="s">
        <v>169</v>
      </c>
      <c r="G1733" s="5" t="s">
        <v>173</v>
      </c>
    </row>
    <row r="1734" spans="2:7" x14ac:dyDescent="0.2">
      <c r="B1734" s="3">
        <v>2007</v>
      </c>
      <c r="C1734" s="35" t="s">
        <v>2281</v>
      </c>
      <c r="D1734" s="5" t="s">
        <v>87</v>
      </c>
      <c r="E1734" s="5" t="s">
        <v>95</v>
      </c>
      <c r="F1734" s="5" t="s">
        <v>115</v>
      </c>
      <c r="G1734" s="5" t="s">
        <v>378</v>
      </c>
    </row>
    <row r="1735" spans="2:7" x14ac:dyDescent="0.2">
      <c r="B1735" s="3">
        <v>2007</v>
      </c>
      <c r="C1735" s="35" t="s">
        <v>2282</v>
      </c>
      <c r="D1735" s="5" t="s">
        <v>87</v>
      </c>
      <c r="E1735" s="5" t="s">
        <v>242</v>
      </c>
      <c r="F1735" s="5" t="s">
        <v>260</v>
      </c>
      <c r="G1735" s="5" t="s">
        <v>262</v>
      </c>
    </row>
    <row r="1736" spans="2:7" x14ac:dyDescent="0.2">
      <c r="B1736" s="3">
        <v>2007</v>
      </c>
      <c r="C1736" s="35" t="s">
        <v>2283</v>
      </c>
      <c r="D1736" s="5" t="s">
        <v>87</v>
      </c>
      <c r="E1736" s="5" t="s">
        <v>242</v>
      </c>
      <c r="F1736" s="5" t="s">
        <v>260</v>
      </c>
      <c r="G1736" s="5" t="s">
        <v>399</v>
      </c>
    </row>
    <row r="1737" spans="2:7" x14ac:dyDescent="0.2">
      <c r="B1737" s="3">
        <v>2007</v>
      </c>
      <c r="C1737" s="35">
        <v>0</v>
      </c>
      <c r="D1737" s="5" t="s">
        <v>87</v>
      </c>
      <c r="E1737" s="5" t="s">
        <v>95</v>
      </c>
      <c r="F1737" s="5" t="s">
        <v>392</v>
      </c>
      <c r="G1737" s="5" t="s">
        <v>392</v>
      </c>
    </row>
    <row r="1738" spans="2:7" x14ac:dyDescent="0.2">
      <c r="B1738" s="3">
        <v>2007</v>
      </c>
      <c r="C1738" s="35">
        <v>0</v>
      </c>
      <c r="D1738" s="5" t="s">
        <v>87</v>
      </c>
      <c r="E1738" s="5" t="s">
        <v>95</v>
      </c>
      <c r="F1738" s="5" t="s">
        <v>115</v>
      </c>
      <c r="G1738" s="5" t="s">
        <v>117</v>
      </c>
    </row>
    <row r="1739" spans="2:7" x14ac:dyDescent="0.2">
      <c r="B1739" s="3">
        <v>2007</v>
      </c>
      <c r="C1739" s="35">
        <v>0</v>
      </c>
      <c r="D1739" s="5" t="s">
        <v>306</v>
      </c>
      <c r="E1739" s="5" t="s">
        <v>311</v>
      </c>
      <c r="F1739" s="5" t="s">
        <v>316</v>
      </c>
      <c r="G1739" s="5" t="s">
        <v>316</v>
      </c>
    </row>
    <row r="1740" spans="2:7" x14ac:dyDescent="0.2">
      <c r="B1740" s="3">
        <v>2007</v>
      </c>
      <c r="C1740" s="35">
        <v>0</v>
      </c>
      <c r="D1740" s="5" t="s">
        <v>306</v>
      </c>
      <c r="E1740" s="5" t="s">
        <v>311</v>
      </c>
      <c r="F1740" s="5" t="s">
        <v>317</v>
      </c>
      <c r="G1740" s="5" t="s">
        <v>338</v>
      </c>
    </row>
    <row r="1741" spans="2:7" x14ac:dyDescent="0.2">
      <c r="B1741" s="3">
        <v>2007</v>
      </c>
      <c r="C1741" s="35">
        <v>0</v>
      </c>
      <c r="D1741" s="5" t="s">
        <v>306</v>
      </c>
      <c r="E1741" s="5" t="s">
        <v>315</v>
      </c>
      <c r="F1741" s="5" t="s">
        <v>339</v>
      </c>
      <c r="G1741" s="5" t="s">
        <v>404</v>
      </c>
    </row>
    <row r="1742" spans="2:7" x14ac:dyDescent="0.2">
      <c r="B1742" s="3">
        <v>2008</v>
      </c>
      <c r="C1742" s="35">
        <v>5846354014</v>
      </c>
      <c r="D1742" s="5" t="s">
        <v>87</v>
      </c>
      <c r="E1742" s="5" t="s">
        <v>95</v>
      </c>
      <c r="F1742" s="5" t="s">
        <v>113</v>
      </c>
      <c r="G1742" s="5" t="s">
        <v>409</v>
      </c>
    </row>
    <row r="1743" spans="2:7" x14ac:dyDescent="0.2">
      <c r="B1743" s="3">
        <v>2008</v>
      </c>
      <c r="C1743" s="35" t="s">
        <v>2284</v>
      </c>
      <c r="D1743" s="5" t="s">
        <v>87</v>
      </c>
      <c r="E1743" s="5" t="s">
        <v>242</v>
      </c>
      <c r="F1743" s="5" t="s">
        <v>260</v>
      </c>
      <c r="G1743" s="5" t="s">
        <v>299</v>
      </c>
    </row>
    <row r="1744" spans="2:7" x14ac:dyDescent="0.2">
      <c r="B1744" s="3">
        <v>2008</v>
      </c>
      <c r="C1744" s="35" t="s">
        <v>2285</v>
      </c>
      <c r="D1744" s="5" t="s">
        <v>87</v>
      </c>
      <c r="E1744" s="5" t="s">
        <v>242</v>
      </c>
      <c r="F1744" s="5" t="s">
        <v>96</v>
      </c>
      <c r="G1744" s="5" t="s">
        <v>98</v>
      </c>
    </row>
    <row r="1745" spans="2:7" x14ac:dyDescent="0.2">
      <c r="B1745" s="3">
        <v>2008</v>
      </c>
      <c r="C1745" s="35" t="s">
        <v>2286</v>
      </c>
      <c r="D1745" s="5" t="s">
        <v>87</v>
      </c>
      <c r="E1745" s="5" t="s">
        <v>88</v>
      </c>
      <c r="F1745" s="5" t="s">
        <v>89</v>
      </c>
      <c r="G1745" s="5" t="s">
        <v>91</v>
      </c>
    </row>
    <row r="1746" spans="2:7" x14ac:dyDescent="0.2">
      <c r="B1746" s="3">
        <v>2008</v>
      </c>
      <c r="C1746" s="35" t="s">
        <v>2287</v>
      </c>
      <c r="D1746" s="5" t="s">
        <v>306</v>
      </c>
      <c r="E1746" s="5" t="s">
        <v>315</v>
      </c>
      <c r="F1746" s="5" t="s">
        <v>339</v>
      </c>
      <c r="G1746" s="5" t="s">
        <v>344</v>
      </c>
    </row>
    <row r="1747" spans="2:7" x14ac:dyDescent="0.2">
      <c r="B1747" s="3">
        <v>2008</v>
      </c>
      <c r="C1747" s="35" t="s">
        <v>2288</v>
      </c>
      <c r="D1747" s="5" t="s">
        <v>87</v>
      </c>
      <c r="E1747" s="5" t="s">
        <v>95</v>
      </c>
      <c r="F1747" s="5" t="s">
        <v>226</v>
      </c>
      <c r="G1747" s="5" t="s">
        <v>228</v>
      </c>
    </row>
    <row r="1748" spans="2:7" x14ac:dyDescent="0.2">
      <c r="B1748" s="3">
        <v>2008</v>
      </c>
      <c r="C1748" s="35" t="s">
        <v>2289</v>
      </c>
      <c r="D1748" s="5" t="s">
        <v>87</v>
      </c>
      <c r="E1748" s="5" t="s">
        <v>242</v>
      </c>
      <c r="F1748" s="5" t="s">
        <v>301</v>
      </c>
      <c r="G1748" s="5" t="s">
        <v>304</v>
      </c>
    </row>
    <row r="1749" spans="2:7" x14ac:dyDescent="0.2">
      <c r="B1749" s="3">
        <v>2008</v>
      </c>
      <c r="C1749" s="35" t="s">
        <v>2290</v>
      </c>
      <c r="D1749" s="5" t="s">
        <v>87</v>
      </c>
      <c r="E1749" s="5" t="s">
        <v>242</v>
      </c>
      <c r="F1749" s="5" t="s">
        <v>96</v>
      </c>
      <c r="G1749" s="5" t="s">
        <v>245</v>
      </c>
    </row>
    <row r="1750" spans="2:7" x14ac:dyDescent="0.2">
      <c r="B1750" s="3">
        <v>2008</v>
      </c>
      <c r="C1750" s="35" t="s">
        <v>2291</v>
      </c>
      <c r="D1750" s="5" t="s">
        <v>306</v>
      </c>
      <c r="E1750" s="5" t="s">
        <v>315</v>
      </c>
      <c r="F1750" s="5" t="s">
        <v>316</v>
      </c>
      <c r="G1750" s="5" t="s">
        <v>316</v>
      </c>
    </row>
    <row r="1751" spans="2:7" x14ac:dyDescent="0.2">
      <c r="B1751" s="3">
        <v>2008</v>
      </c>
      <c r="C1751" s="35" t="s">
        <v>2292</v>
      </c>
      <c r="D1751" s="5" t="s">
        <v>87</v>
      </c>
      <c r="E1751" s="5" t="s">
        <v>242</v>
      </c>
      <c r="F1751" s="5" t="s">
        <v>260</v>
      </c>
      <c r="G1751" s="5" t="s">
        <v>264</v>
      </c>
    </row>
    <row r="1752" spans="2:7" x14ac:dyDescent="0.2">
      <c r="B1752" s="3">
        <v>2008</v>
      </c>
      <c r="C1752" s="35" t="s">
        <v>2293</v>
      </c>
      <c r="D1752" s="5" t="s">
        <v>87</v>
      </c>
      <c r="E1752" s="5" t="s">
        <v>95</v>
      </c>
      <c r="F1752" s="5" t="s">
        <v>113</v>
      </c>
      <c r="G1752" s="5" t="s">
        <v>411</v>
      </c>
    </row>
    <row r="1753" spans="2:7" x14ac:dyDescent="0.2">
      <c r="B1753" s="3">
        <v>2008</v>
      </c>
      <c r="C1753" s="35" t="s">
        <v>2294</v>
      </c>
      <c r="D1753" s="5" t="s">
        <v>87</v>
      </c>
      <c r="E1753" s="5" t="s">
        <v>242</v>
      </c>
      <c r="F1753" s="5" t="s">
        <v>247</v>
      </c>
      <c r="G1753" s="5" t="s">
        <v>248</v>
      </c>
    </row>
    <row r="1754" spans="2:7" x14ac:dyDescent="0.2">
      <c r="B1754" s="3">
        <v>2008</v>
      </c>
      <c r="C1754" s="35" t="s">
        <v>2295</v>
      </c>
      <c r="D1754" s="5" t="s">
        <v>87</v>
      </c>
      <c r="E1754" s="5" t="s">
        <v>95</v>
      </c>
      <c r="F1754" s="5" t="s">
        <v>194</v>
      </c>
      <c r="G1754" s="5" t="s">
        <v>214</v>
      </c>
    </row>
    <row r="1755" spans="2:7" x14ac:dyDescent="0.2">
      <c r="B1755" s="3">
        <v>2008</v>
      </c>
      <c r="C1755" s="35" t="s">
        <v>2296</v>
      </c>
      <c r="D1755" s="5" t="s">
        <v>306</v>
      </c>
      <c r="E1755" s="5" t="s">
        <v>311</v>
      </c>
      <c r="F1755" s="5" t="s">
        <v>313</v>
      </c>
      <c r="G1755" s="5" t="s">
        <v>390</v>
      </c>
    </row>
    <row r="1756" spans="2:7" x14ac:dyDescent="0.2">
      <c r="B1756" s="3">
        <v>2008</v>
      </c>
      <c r="C1756" s="35" t="s">
        <v>2297</v>
      </c>
      <c r="D1756" s="5" t="s">
        <v>87</v>
      </c>
      <c r="E1756" s="5" t="s">
        <v>242</v>
      </c>
      <c r="F1756" s="5" t="s">
        <v>260</v>
      </c>
      <c r="G1756" s="5" t="s">
        <v>281</v>
      </c>
    </row>
    <row r="1757" spans="2:7" x14ac:dyDescent="0.2">
      <c r="B1757" s="3">
        <v>2008</v>
      </c>
      <c r="C1757" s="35" t="s">
        <v>2298</v>
      </c>
      <c r="D1757" s="5" t="s">
        <v>87</v>
      </c>
      <c r="E1757" s="5" t="s">
        <v>242</v>
      </c>
      <c r="F1757" s="5" t="s">
        <v>110</v>
      </c>
      <c r="G1757" s="5" t="s">
        <v>110</v>
      </c>
    </row>
    <row r="1758" spans="2:7" x14ac:dyDescent="0.2">
      <c r="B1758" s="3">
        <v>2008</v>
      </c>
      <c r="C1758" s="35" t="s">
        <v>2299</v>
      </c>
      <c r="D1758" s="5" t="s">
        <v>306</v>
      </c>
      <c r="E1758" s="5" t="s">
        <v>311</v>
      </c>
      <c r="F1758" s="5" t="s">
        <v>313</v>
      </c>
      <c r="G1758" s="5" t="s">
        <v>391</v>
      </c>
    </row>
    <row r="1759" spans="2:7" x14ac:dyDescent="0.2">
      <c r="B1759" s="3">
        <v>2008</v>
      </c>
      <c r="C1759" s="35" t="s">
        <v>2300</v>
      </c>
      <c r="D1759" s="5" t="s">
        <v>87</v>
      </c>
      <c r="E1759" s="5" t="s">
        <v>242</v>
      </c>
      <c r="F1759" s="5" t="s">
        <v>250</v>
      </c>
      <c r="G1759" s="5" t="s">
        <v>388</v>
      </c>
    </row>
    <row r="1760" spans="2:7" x14ac:dyDescent="0.2">
      <c r="B1760" s="3">
        <v>2008</v>
      </c>
      <c r="C1760" s="35" t="s">
        <v>2301</v>
      </c>
      <c r="D1760" s="5" t="s">
        <v>87</v>
      </c>
      <c r="E1760" s="5" t="s">
        <v>242</v>
      </c>
      <c r="F1760" s="5" t="s">
        <v>260</v>
      </c>
      <c r="G1760" s="5" t="s">
        <v>278</v>
      </c>
    </row>
    <row r="1761" spans="2:7" x14ac:dyDescent="0.2">
      <c r="B1761" s="3">
        <v>2008</v>
      </c>
      <c r="C1761" s="35" t="s">
        <v>2302</v>
      </c>
      <c r="D1761" s="5" t="s">
        <v>306</v>
      </c>
      <c r="E1761" s="5" t="s">
        <v>307</v>
      </c>
      <c r="F1761" s="5" t="s">
        <v>308</v>
      </c>
      <c r="G1761" s="5" t="s">
        <v>310</v>
      </c>
    </row>
    <row r="1762" spans="2:7" x14ac:dyDescent="0.2">
      <c r="B1762" s="3">
        <v>2008</v>
      </c>
      <c r="C1762" s="35" t="s">
        <v>2303</v>
      </c>
      <c r="D1762" s="5" t="s">
        <v>87</v>
      </c>
      <c r="E1762" s="5" t="s">
        <v>95</v>
      </c>
      <c r="F1762" s="5" t="s">
        <v>123</v>
      </c>
      <c r="G1762" s="5" t="s">
        <v>151</v>
      </c>
    </row>
    <row r="1763" spans="2:7" x14ac:dyDescent="0.2">
      <c r="B1763" s="3">
        <v>2008</v>
      </c>
      <c r="C1763" s="35" t="s">
        <v>2304</v>
      </c>
      <c r="D1763" s="5" t="s">
        <v>306</v>
      </c>
      <c r="E1763" s="5" t="s">
        <v>315</v>
      </c>
      <c r="F1763" s="5" t="s">
        <v>339</v>
      </c>
      <c r="G1763" s="5" t="s">
        <v>345</v>
      </c>
    </row>
    <row r="1764" spans="2:7" x14ac:dyDescent="0.2">
      <c r="B1764" s="3">
        <v>2008</v>
      </c>
      <c r="C1764" s="35" t="s">
        <v>2305</v>
      </c>
      <c r="D1764" s="5" t="s">
        <v>87</v>
      </c>
      <c r="E1764" s="5" t="s">
        <v>95</v>
      </c>
      <c r="F1764" s="5" t="s">
        <v>194</v>
      </c>
      <c r="G1764" s="5" t="s">
        <v>215</v>
      </c>
    </row>
    <row r="1765" spans="2:7" x14ac:dyDescent="0.2">
      <c r="B1765" s="3">
        <v>2008</v>
      </c>
      <c r="C1765" s="35" t="s">
        <v>2306</v>
      </c>
      <c r="D1765" s="5" t="s">
        <v>87</v>
      </c>
      <c r="E1765" s="5" t="s">
        <v>95</v>
      </c>
      <c r="F1765" s="5" t="s">
        <v>241</v>
      </c>
      <c r="G1765" s="5" t="s">
        <v>241</v>
      </c>
    </row>
    <row r="1766" spans="2:7" x14ac:dyDescent="0.2">
      <c r="B1766" s="3">
        <v>2008</v>
      </c>
      <c r="C1766" s="35" t="s">
        <v>2307</v>
      </c>
      <c r="D1766" s="5" t="s">
        <v>87</v>
      </c>
      <c r="E1766" s="5" t="s">
        <v>242</v>
      </c>
      <c r="F1766" s="5" t="s">
        <v>301</v>
      </c>
      <c r="G1766" s="5" t="s">
        <v>264</v>
      </c>
    </row>
    <row r="1767" spans="2:7" x14ac:dyDescent="0.2">
      <c r="B1767" s="3">
        <v>2008</v>
      </c>
      <c r="C1767" s="35" t="s">
        <v>2308</v>
      </c>
      <c r="D1767" s="5" t="s">
        <v>87</v>
      </c>
      <c r="E1767" s="5" t="s">
        <v>95</v>
      </c>
      <c r="F1767" s="5" t="s">
        <v>108</v>
      </c>
      <c r="G1767" s="5" t="s">
        <v>108</v>
      </c>
    </row>
    <row r="1768" spans="2:7" x14ac:dyDescent="0.2">
      <c r="B1768" s="3">
        <v>2008</v>
      </c>
      <c r="C1768" s="35" t="s">
        <v>2309</v>
      </c>
      <c r="D1768" s="5" t="s">
        <v>87</v>
      </c>
      <c r="E1768" s="5" t="s">
        <v>95</v>
      </c>
      <c r="F1768" s="5" t="s">
        <v>194</v>
      </c>
      <c r="G1768" s="5" t="s">
        <v>201</v>
      </c>
    </row>
    <row r="1769" spans="2:7" x14ac:dyDescent="0.2">
      <c r="B1769" s="3">
        <v>2008</v>
      </c>
      <c r="C1769" s="35" t="s">
        <v>2310</v>
      </c>
      <c r="D1769" s="5" t="s">
        <v>87</v>
      </c>
      <c r="E1769" s="5" t="s">
        <v>95</v>
      </c>
      <c r="F1769" s="5" t="s">
        <v>120</v>
      </c>
      <c r="G1769" s="5" t="s">
        <v>121</v>
      </c>
    </row>
    <row r="1770" spans="2:7" x14ac:dyDescent="0.2">
      <c r="B1770" s="3">
        <v>2008</v>
      </c>
      <c r="C1770" s="35" t="s">
        <v>2311</v>
      </c>
      <c r="D1770" s="5" t="s">
        <v>87</v>
      </c>
      <c r="E1770" s="5" t="s">
        <v>95</v>
      </c>
      <c r="F1770" s="5" t="s">
        <v>158</v>
      </c>
      <c r="G1770" s="5" t="s">
        <v>158</v>
      </c>
    </row>
    <row r="1771" spans="2:7" x14ac:dyDescent="0.2">
      <c r="B1771" s="3">
        <v>2008</v>
      </c>
      <c r="C1771" s="35" t="s">
        <v>2312</v>
      </c>
      <c r="D1771" s="5" t="s">
        <v>87</v>
      </c>
      <c r="E1771" s="5" t="s">
        <v>242</v>
      </c>
      <c r="F1771" s="5" t="s">
        <v>236</v>
      </c>
      <c r="G1771" s="5" t="s">
        <v>358</v>
      </c>
    </row>
    <row r="1772" spans="2:7" x14ac:dyDescent="0.2">
      <c r="B1772" s="3">
        <v>2008</v>
      </c>
      <c r="C1772" s="35" t="s">
        <v>2313</v>
      </c>
      <c r="D1772" s="5" t="s">
        <v>306</v>
      </c>
      <c r="E1772" s="5" t="s">
        <v>315</v>
      </c>
      <c r="F1772" s="5" t="s">
        <v>317</v>
      </c>
      <c r="G1772" s="5" t="s">
        <v>338</v>
      </c>
    </row>
    <row r="1773" spans="2:7" x14ac:dyDescent="0.2">
      <c r="B1773" s="3">
        <v>2008</v>
      </c>
      <c r="C1773" s="35" t="s">
        <v>2314</v>
      </c>
      <c r="D1773" s="5" t="s">
        <v>87</v>
      </c>
      <c r="E1773" s="5" t="s">
        <v>242</v>
      </c>
      <c r="F1773" s="5" t="s">
        <v>260</v>
      </c>
      <c r="G1773" s="5" t="s">
        <v>389</v>
      </c>
    </row>
    <row r="1774" spans="2:7" x14ac:dyDescent="0.2">
      <c r="B1774" s="3">
        <v>2008</v>
      </c>
      <c r="C1774" s="35" t="s">
        <v>2315</v>
      </c>
      <c r="D1774" s="5" t="s">
        <v>87</v>
      </c>
      <c r="E1774" s="5" t="s">
        <v>95</v>
      </c>
      <c r="F1774" s="5" t="s">
        <v>159</v>
      </c>
      <c r="G1774" s="5" t="s">
        <v>381</v>
      </c>
    </row>
    <row r="1775" spans="2:7" x14ac:dyDescent="0.2">
      <c r="B1775" s="3">
        <v>2008</v>
      </c>
      <c r="C1775" s="35" t="s">
        <v>2316</v>
      </c>
      <c r="D1775" s="5" t="s">
        <v>87</v>
      </c>
      <c r="E1775" s="5" t="s">
        <v>242</v>
      </c>
      <c r="F1775" s="5" t="s">
        <v>260</v>
      </c>
      <c r="G1775" s="5" t="s">
        <v>261</v>
      </c>
    </row>
    <row r="1776" spans="2:7" x14ac:dyDescent="0.2">
      <c r="B1776" s="3">
        <v>2008</v>
      </c>
      <c r="C1776" s="35" t="s">
        <v>2317</v>
      </c>
      <c r="D1776" s="5" t="s">
        <v>87</v>
      </c>
      <c r="E1776" s="5" t="s">
        <v>95</v>
      </c>
      <c r="F1776" s="5" t="s">
        <v>159</v>
      </c>
      <c r="G1776" s="5" t="s">
        <v>160</v>
      </c>
    </row>
    <row r="1777" spans="2:7" x14ac:dyDescent="0.2">
      <c r="B1777" s="3">
        <v>2008</v>
      </c>
      <c r="C1777" s="35" t="s">
        <v>2318</v>
      </c>
      <c r="D1777" s="5" t="s">
        <v>87</v>
      </c>
      <c r="E1777" s="5" t="s">
        <v>242</v>
      </c>
      <c r="F1777" s="5" t="s">
        <v>257</v>
      </c>
      <c r="G1777" s="5" t="s">
        <v>427</v>
      </c>
    </row>
    <row r="1778" spans="2:7" x14ac:dyDescent="0.2">
      <c r="B1778" s="3">
        <v>2008</v>
      </c>
      <c r="C1778" s="35" t="s">
        <v>2319</v>
      </c>
      <c r="D1778" s="5" t="s">
        <v>87</v>
      </c>
      <c r="E1778" s="5" t="s">
        <v>242</v>
      </c>
      <c r="F1778" s="5" t="s">
        <v>260</v>
      </c>
      <c r="G1778" s="5" t="s">
        <v>298</v>
      </c>
    </row>
    <row r="1779" spans="2:7" x14ac:dyDescent="0.2">
      <c r="B1779" s="3">
        <v>2008</v>
      </c>
      <c r="C1779" s="35" t="s">
        <v>2320</v>
      </c>
      <c r="D1779" s="5" t="s">
        <v>87</v>
      </c>
      <c r="E1779" s="5" t="s">
        <v>95</v>
      </c>
      <c r="F1779" s="5" t="s">
        <v>236</v>
      </c>
      <c r="G1779" s="5" t="s">
        <v>358</v>
      </c>
    </row>
    <row r="1780" spans="2:7" x14ac:dyDescent="0.2">
      <c r="B1780" s="3">
        <v>2008</v>
      </c>
      <c r="C1780" s="35" t="s">
        <v>2321</v>
      </c>
      <c r="D1780" s="5" t="s">
        <v>87</v>
      </c>
      <c r="E1780" s="5" t="s">
        <v>95</v>
      </c>
      <c r="F1780" s="5" t="s">
        <v>115</v>
      </c>
      <c r="G1780" s="5" t="s">
        <v>118</v>
      </c>
    </row>
    <row r="1781" spans="2:7" x14ac:dyDescent="0.2">
      <c r="B1781" s="3">
        <v>2008</v>
      </c>
      <c r="C1781" s="35" t="s">
        <v>2322</v>
      </c>
      <c r="D1781" s="5" t="s">
        <v>306</v>
      </c>
      <c r="E1781" s="5" t="s">
        <v>315</v>
      </c>
      <c r="F1781" s="5" t="s">
        <v>339</v>
      </c>
      <c r="G1781" s="5" t="s">
        <v>404</v>
      </c>
    </row>
    <row r="1782" spans="2:7" x14ac:dyDescent="0.2">
      <c r="B1782" s="3">
        <v>2008</v>
      </c>
      <c r="C1782" s="35" t="s">
        <v>2323</v>
      </c>
      <c r="D1782" s="5" t="s">
        <v>87</v>
      </c>
      <c r="E1782" s="5" t="s">
        <v>95</v>
      </c>
      <c r="F1782" s="5" t="s">
        <v>194</v>
      </c>
      <c r="G1782" s="5" t="s">
        <v>213</v>
      </c>
    </row>
    <row r="1783" spans="2:7" x14ac:dyDescent="0.2">
      <c r="B1783" s="3">
        <v>2008</v>
      </c>
      <c r="C1783" s="35" t="s">
        <v>2324</v>
      </c>
      <c r="D1783" s="5" t="s">
        <v>87</v>
      </c>
      <c r="E1783" s="5" t="s">
        <v>242</v>
      </c>
      <c r="F1783" s="5" t="s">
        <v>301</v>
      </c>
      <c r="G1783" s="5" t="s">
        <v>281</v>
      </c>
    </row>
    <row r="1784" spans="2:7" x14ac:dyDescent="0.2">
      <c r="B1784" s="3">
        <v>2008</v>
      </c>
      <c r="C1784" s="35" t="s">
        <v>2325</v>
      </c>
      <c r="D1784" s="5" t="s">
        <v>87</v>
      </c>
      <c r="E1784" s="5" t="s">
        <v>95</v>
      </c>
      <c r="F1784" s="5" t="s">
        <v>226</v>
      </c>
      <c r="G1784" s="5" t="s">
        <v>423</v>
      </c>
    </row>
    <row r="1785" spans="2:7" x14ac:dyDescent="0.2">
      <c r="B1785" s="3">
        <v>2008</v>
      </c>
      <c r="C1785" s="35" t="s">
        <v>2326</v>
      </c>
      <c r="D1785" s="5" t="s">
        <v>87</v>
      </c>
      <c r="E1785" s="5" t="s">
        <v>242</v>
      </c>
      <c r="F1785" s="5" t="s">
        <v>260</v>
      </c>
      <c r="G1785" s="5" t="s">
        <v>273</v>
      </c>
    </row>
    <row r="1786" spans="2:7" x14ac:dyDescent="0.2">
      <c r="B1786" s="3">
        <v>2008</v>
      </c>
      <c r="C1786" s="35" t="s">
        <v>2327</v>
      </c>
      <c r="D1786" s="5" t="s">
        <v>87</v>
      </c>
      <c r="E1786" s="5" t="s">
        <v>95</v>
      </c>
      <c r="F1786" s="5" t="s">
        <v>194</v>
      </c>
      <c r="G1786" s="5" t="s">
        <v>356</v>
      </c>
    </row>
    <row r="1787" spans="2:7" x14ac:dyDescent="0.2">
      <c r="B1787" s="3">
        <v>2008</v>
      </c>
      <c r="C1787" s="35" t="s">
        <v>2328</v>
      </c>
      <c r="D1787" s="5" t="s">
        <v>87</v>
      </c>
      <c r="E1787" s="5" t="s">
        <v>95</v>
      </c>
      <c r="F1787" s="5" t="s">
        <v>194</v>
      </c>
      <c r="G1787" s="5" t="s">
        <v>182</v>
      </c>
    </row>
    <row r="1788" spans="2:7" x14ac:dyDescent="0.2">
      <c r="B1788" s="3">
        <v>2008</v>
      </c>
      <c r="C1788" s="35" t="s">
        <v>2329</v>
      </c>
      <c r="D1788" s="5" t="s">
        <v>87</v>
      </c>
      <c r="E1788" s="5" t="s">
        <v>242</v>
      </c>
      <c r="F1788" s="5" t="s">
        <v>260</v>
      </c>
      <c r="G1788" s="5" t="s">
        <v>349</v>
      </c>
    </row>
    <row r="1789" spans="2:7" x14ac:dyDescent="0.2">
      <c r="B1789" s="3">
        <v>2008</v>
      </c>
      <c r="C1789" s="35" t="s">
        <v>2330</v>
      </c>
      <c r="D1789" s="5" t="s">
        <v>87</v>
      </c>
      <c r="E1789" s="5" t="s">
        <v>95</v>
      </c>
      <c r="F1789" s="5" t="s">
        <v>120</v>
      </c>
      <c r="G1789" s="5" t="s">
        <v>122</v>
      </c>
    </row>
    <row r="1790" spans="2:7" x14ac:dyDescent="0.2">
      <c r="B1790" s="3">
        <v>2008</v>
      </c>
      <c r="C1790" s="35" t="s">
        <v>2331</v>
      </c>
      <c r="D1790" s="5" t="s">
        <v>87</v>
      </c>
      <c r="E1790" s="5" t="s">
        <v>95</v>
      </c>
      <c r="F1790" s="5" t="s">
        <v>194</v>
      </c>
      <c r="G1790" s="5" t="s">
        <v>208</v>
      </c>
    </row>
    <row r="1791" spans="2:7" x14ac:dyDescent="0.2">
      <c r="B1791" s="3">
        <v>2008</v>
      </c>
      <c r="C1791" s="35" t="s">
        <v>2332</v>
      </c>
      <c r="D1791" s="5" t="s">
        <v>87</v>
      </c>
      <c r="E1791" s="5" t="s">
        <v>95</v>
      </c>
      <c r="F1791" s="5" t="s">
        <v>113</v>
      </c>
      <c r="G1791" s="5" t="s">
        <v>410</v>
      </c>
    </row>
    <row r="1792" spans="2:7" x14ac:dyDescent="0.2">
      <c r="B1792" s="3">
        <v>2008</v>
      </c>
      <c r="C1792" s="35">
        <v>107210000</v>
      </c>
      <c r="D1792" s="5" t="s">
        <v>306</v>
      </c>
      <c r="E1792" s="5" t="s">
        <v>311</v>
      </c>
      <c r="F1792" s="5" t="s">
        <v>401</v>
      </c>
      <c r="G1792" s="5" t="s">
        <v>401</v>
      </c>
    </row>
    <row r="1793" spans="2:7" x14ac:dyDescent="0.2">
      <c r="B1793" s="3">
        <v>2008</v>
      </c>
      <c r="C1793" s="35" t="s">
        <v>2333</v>
      </c>
      <c r="D1793" s="5" t="s">
        <v>87</v>
      </c>
      <c r="E1793" s="5" t="s">
        <v>242</v>
      </c>
      <c r="F1793" s="5" t="s">
        <v>247</v>
      </c>
      <c r="G1793" s="5" t="s">
        <v>426</v>
      </c>
    </row>
    <row r="1794" spans="2:7" x14ac:dyDescent="0.2">
      <c r="B1794" s="3">
        <v>2008</v>
      </c>
      <c r="C1794" s="35" t="s">
        <v>2334</v>
      </c>
      <c r="D1794" s="5" t="s">
        <v>306</v>
      </c>
      <c r="E1794" s="5" t="s">
        <v>307</v>
      </c>
      <c r="F1794" s="5" t="s">
        <v>308</v>
      </c>
      <c r="G1794" s="5" t="s">
        <v>309</v>
      </c>
    </row>
    <row r="1795" spans="2:7" x14ac:dyDescent="0.2">
      <c r="B1795" s="3">
        <v>2008</v>
      </c>
      <c r="C1795" s="35" t="s">
        <v>2335</v>
      </c>
      <c r="D1795" s="5" t="s">
        <v>87</v>
      </c>
      <c r="E1795" s="5" t="s">
        <v>95</v>
      </c>
      <c r="F1795" s="5" t="s">
        <v>194</v>
      </c>
      <c r="G1795" s="5" t="s">
        <v>217</v>
      </c>
    </row>
    <row r="1796" spans="2:7" x14ac:dyDescent="0.2">
      <c r="B1796" s="3">
        <v>2008</v>
      </c>
      <c r="C1796" s="35" t="s">
        <v>2336</v>
      </c>
      <c r="D1796" s="5" t="s">
        <v>306</v>
      </c>
      <c r="E1796" s="5" t="s">
        <v>315</v>
      </c>
      <c r="F1796" s="5" t="s">
        <v>317</v>
      </c>
      <c r="G1796" s="5" t="s">
        <v>324</v>
      </c>
    </row>
    <row r="1797" spans="2:7" x14ac:dyDescent="0.2">
      <c r="B1797" s="3">
        <v>2008</v>
      </c>
      <c r="C1797" s="35" t="s">
        <v>2337</v>
      </c>
      <c r="D1797" s="5" t="s">
        <v>87</v>
      </c>
      <c r="E1797" s="5" t="s">
        <v>95</v>
      </c>
      <c r="F1797" s="5" t="s">
        <v>99</v>
      </c>
      <c r="G1797" s="5" t="s">
        <v>100</v>
      </c>
    </row>
    <row r="1798" spans="2:7" x14ac:dyDescent="0.2">
      <c r="B1798" s="3">
        <v>2008</v>
      </c>
      <c r="C1798" s="35" t="s">
        <v>2338</v>
      </c>
      <c r="D1798" s="5" t="s">
        <v>87</v>
      </c>
      <c r="E1798" s="5" t="s">
        <v>95</v>
      </c>
      <c r="F1798" s="5" t="s">
        <v>194</v>
      </c>
      <c r="G1798" s="5" t="s">
        <v>216</v>
      </c>
    </row>
    <row r="1799" spans="2:7" x14ac:dyDescent="0.2">
      <c r="B1799" s="3">
        <v>2008</v>
      </c>
      <c r="C1799" s="35" t="s">
        <v>2339</v>
      </c>
      <c r="D1799" s="5" t="s">
        <v>306</v>
      </c>
      <c r="E1799" s="5" t="s">
        <v>311</v>
      </c>
      <c r="F1799" s="5" t="s">
        <v>314</v>
      </c>
      <c r="G1799" s="5" t="s">
        <v>314</v>
      </c>
    </row>
    <row r="1800" spans="2:7" x14ac:dyDescent="0.2">
      <c r="B1800" s="3">
        <v>2008</v>
      </c>
      <c r="C1800" s="35" t="s">
        <v>2340</v>
      </c>
      <c r="D1800" s="5" t="s">
        <v>87</v>
      </c>
      <c r="E1800" s="5" t="s">
        <v>242</v>
      </c>
      <c r="F1800" s="5" t="s">
        <v>260</v>
      </c>
      <c r="G1800" s="5" t="s">
        <v>265</v>
      </c>
    </row>
    <row r="1801" spans="2:7" x14ac:dyDescent="0.2">
      <c r="B1801" s="3">
        <v>2008</v>
      </c>
      <c r="C1801" s="35" t="s">
        <v>2341</v>
      </c>
      <c r="D1801" s="5" t="s">
        <v>306</v>
      </c>
      <c r="E1801" s="5" t="s">
        <v>311</v>
      </c>
      <c r="F1801" s="5" t="s">
        <v>339</v>
      </c>
      <c r="G1801" s="5" t="s">
        <v>402</v>
      </c>
    </row>
    <row r="1802" spans="2:7" x14ac:dyDescent="0.2">
      <c r="B1802" s="3">
        <v>2008</v>
      </c>
      <c r="C1802" s="35" t="s">
        <v>2342</v>
      </c>
      <c r="D1802" s="5" t="s">
        <v>87</v>
      </c>
      <c r="E1802" s="5" t="s">
        <v>95</v>
      </c>
      <c r="F1802" s="5" t="s">
        <v>111</v>
      </c>
      <c r="G1802" s="5" t="s">
        <v>111</v>
      </c>
    </row>
    <row r="1803" spans="2:7" x14ac:dyDescent="0.2">
      <c r="B1803" s="3">
        <v>2008</v>
      </c>
      <c r="C1803" s="35" t="s">
        <v>2343</v>
      </c>
      <c r="D1803" s="5" t="s">
        <v>306</v>
      </c>
      <c r="E1803" s="5" t="s">
        <v>315</v>
      </c>
      <c r="F1803" s="5" t="s">
        <v>317</v>
      </c>
      <c r="G1803" s="5" t="s">
        <v>327</v>
      </c>
    </row>
    <row r="1804" spans="2:7" x14ac:dyDescent="0.2">
      <c r="B1804" s="3">
        <v>2008</v>
      </c>
      <c r="C1804" s="35" t="s">
        <v>2344</v>
      </c>
      <c r="D1804" s="5" t="s">
        <v>87</v>
      </c>
      <c r="E1804" s="5" t="s">
        <v>95</v>
      </c>
      <c r="F1804" s="5" t="s">
        <v>123</v>
      </c>
      <c r="G1804" s="5" t="s">
        <v>154</v>
      </c>
    </row>
    <row r="1805" spans="2:7" x14ac:dyDescent="0.2">
      <c r="B1805" s="3">
        <v>2008</v>
      </c>
      <c r="C1805" s="35" t="s">
        <v>2345</v>
      </c>
      <c r="D1805" s="5" t="s">
        <v>87</v>
      </c>
      <c r="E1805" s="5" t="s">
        <v>242</v>
      </c>
      <c r="F1805" s="5" t="s">
        <v>250</v>
      </c>
      <c r="G1805" s="5" t="s">
        <v>251</v>
      </c>
    </row>
    <row r="1806" spans="2:7" x14ac:dyDescent="0.2">
      <c r="B1806" s="3">
        <v>2008</v>
      </c>
      <c r="C1806" s="35" t="s">
        <v>2346</v>
      </c>
      <c r="D1806" s="5" t="s">
        <v>306</v>
      </c>
      <c r="E1806" s="5" t="s">
        <v>315</v>
      </c>
      <c r="F1806" s="5" t="s">
        <v>339</v>
      </c>
      <c r="G1806" s="5" t="s">
        <v>342</v>
      </c>
    </row>
    <row r="1807" spans="2:7" x14ac:dyDescent="0.2">
      <c r="B1807" s="3">
        <v>2008</v>
      </c>
      <c r="C1807" s="35" t="s">
        <v>2347</v>
      </c>
      <c r="D1807" s="5" t="s">
        <v>87</v>
      </c>
      <c r="E1807" s="5" t="s">
        <v>95</v>
      </c>
      <c r="F1807" s="5" t="s">
        <v>194</v>
      </c>
      <c r="G1807" s="5" t="s">
        <v>220</v>
      </c>
    </row>
    <row r="1808" spans="2:7" x14ac:dyDescent="0.2">
      <c r="B1808" s="3">
        <v>2008</v>
      </c>
      <c r="C1808" s="35" t="s">
        <v>2348</v>
      </c>
      <c r="D1808" s="5" t="s">
        <v>87</v>
      </c>
      <c r="E1808" s="5" t="s">
        <v>95</v>
      </c>
      <c r="F1808" s="5" t="s">
        <v>194</v>
      </c>
      <c r="G1808" s="5" t="s">
        <v>212</v>
      </c>
    </row>
    <row r="1809" spans="2:7" x14ac:dyDescent="0.2">
      <c r="B1809" s="3">
        <v>2008</v>
      </c>
      <c r="C1809" s="35" t="s">
        <v>2349</v>
      </c>
      <c r="D1809" s="5" t="s">
        <v>306</v>
      </c>
      <c r="E1809" s="5" t="s">
        <v>311</v>
      </c>
      <c r="F1809" s="5" t="s">
        <v>359</v>
      </c>
      <c r="G1809" s="5" t="s">
        <v>375</v>
      </c>
    </row>
    <row r="1810" spans="2:7" x14ac:dyDescent="0.2">
      <c r="B1810" s="3">
        <v>2008</v>
      </c>
      <c r="C1810" s="35" t="s">
        <v>2350</v>
      </c>
      <c r="D1810" s="5" t="s">
        <v>87</v>
      </c>
      <c r="E1810" s="5" t="s">
        <v>95</v>
      </c>
      <c r="F1810" s="5" t="s">
        <v>123</v>
      </c>
      <c r="G1810" s="5" t="s">
        <v>128</v>
      </c>
    </row>
    <row r="1811" spans="2:7" x14ac:dyDescent="0.2">
      <c r="B1811" s="3">
        <v>2008</v>
      </c>
      <c r="C1811" s="35" t="s">
        <v>2351</v>
      </c>
      <c r="D1811" s="5" t="s">
        <v>87</v>
      </c>
      <c r="E1811" s="5" t="s">
        <v>95</v>
      </c>
      <c r="F1811" s="5" t="s">
        <v>194</v>
      </c>
      <c r="G1811" s="5" t="s">
        <v>387</v>
      </c>
    </row>
    <row r="1812" spans="2:7" x14ac:dyDescent="0.2">
      <c r="B1812" s="3">
        <v>2008</v>
      </c>
      <c r="C1812" s="35" t="s">
        <v>2352</v>
      </c>
      <c r="D1812" s="5" t="s">
        <v>87</v>
      </c>
      <c r="E1812" s="5" t="s">
        <v>242</v>
      </c>
      <c r="F1812" s="5" t="s">
        <v>226</v>
      </c>
      <c r="G1812" s="5" t="s">
        <v>258</v>
      </c>
    </row>
    <row r="1813" spans="2:7" x14ac:dyDescent="0.2">
      <c r="B1813" s="3">
        <v>2008</v>
      </c>
      <c r="C1813" s="35" t="s">
        <v>2353</v>
      </c>
      <c r="D1813" s="5" t="s">
        <v>87</v>
      </c>
      <c r="E1813" s="5" t="s">
        <v>242</v>
      </c>
      <c r="F1813" s="5" t="s">
        <v>247</v>
      </c>
      <c r="G1813" s="5" t="s">
        <v>349</v>
      </c>
    </row>
    <row r="1814" spans="2:7" x14ac:dyDescent="0.2">
      <c r="B1814" s="3">
        <v>2008</v>
      </c>
      <c r="C1814" s="35" t="s">
        <v>2354</v>
      </c>
      <c r="D1814" s="5" t="s">
        <v>87</v>
      </c>
      <c r="E1814" s="5" t="s">
        <v>95</v>
      </c>
      <c r="F1814" s="5" t="s">
        <v>123</v>
      </c>
      <c r="G1814" s="5" t="s">
        <v>143</v>
      </c>
    </row>
    <row r="1815" spans="2:7" x14ac:dyDescent="0.2">
      <c r="B1815" s="3">
        <v>2008</v>
      </c>
      <c r="C1815" s="35" t="s">
        <v>2355</v>
      </c>
      <c r="D1815" s="5" t="s">
        <v>87</v>
      </c>
      <c r="E1815" s="5" t="s">
        <v>95</v>
      </c>
      <c r="F1815" s="5" t="s">
        <v>194</v>
      </c>
      <c r="G1815" s="5" t="s">
        <v>370</v>
      </c>
    </row>
    <row r="1816" spans="2:7" x14ac:dyDescent="0.2">
      <c r="B1816" s="3">
        <v>2008</v>
      </c>
      <c r="C1816" s="35" t="s">
        <v>2356</v>
      </c>
      <c r="D1816" s="5" t="s">
        <v>87</v>
      </c>
      <c r="E1816" s="5" t="s">
        <v>95</v>
      </c>
      <c r="F1816" s="5" t="s">
        <v>237</v>
      </c>
      <c r="G1816" s="5" t="s">
        <v>240</v>
      </c>
    </row>
    <row r="1817" spans="2:7" x14ac:dyDescent="0.2">
      <c r="B1817" s="3">
        <v>2008</v>
      </c>
      <c r="C1817" s="35" t="s">
        <v>2357</v>
      </c>
      <c r="D1817" s="5" t="s">
        <v>87</v>
      </c>
      <c r="E1817" s="5" t="s">
        <v>242</v>
      </c>
      <c r="F1817" s="5" t="s">
        <v>96</v>
      </c>
      <c r="G1817" s="5" t="s">
        <v>425</v>
      </c>
    </row>
    <row r="1818" spans="2:7" x14ac:dyDescent="0.2">
      <c r="B1818" s="3">
        <v>2008</v>
      </c>
      <c r="C1818" s="35" t="s">
        <v>2358</v>
      </c>
      <c r="D1818" s="5" t="s">
        <v>87</v>
      </c>
      <c r="E1818" s="5" t="s">
        <v>95</v>
      </c>
      <c r="F1818" s="5" t="s">
        <v>113</v>
      </c>
      <c r="G1818" s="5" t="s">
        <v>408</v>
      </c>
    </row>
    <row r="1819" spans="2:7" x14ac:dyDescent="0.2">
      <c r="B1819" s="3">
        <v>2008</v>
      </c>
      <c r="C1819" s="35" t="s">
        <v>2359</v>
      </c>
      <c r="D1819" s="5" t="s">
        <v>87</v>
      </c>
      <c r="E1819" s="5" t="s">
        <v>242</v>
      </c>
      <c r="F1819" s="5" t="s">
        <v>236</v>
      </c>
      <c r="G1819" s="5" t="s">
        <v>357</v>
      </c>
    </row>
    <row r="1820" spans="2:7" x14ac:dyDescent="0.2">
      <c r="B1820" s="3">
        <v>2008</v>
      </c>
      <c r="C1820" s="35" t="s">
        <v>2360</v>
      </c>
      <c r="D1820" s="5" t="s">
        <v>87</v>
      </c>
      <c r="E1820" s="5" t="s">
        <v>88</v>
      </c>
      <c r="F1820" s="5" t="s">
        <v>89</v>
      </c>
      <c r="G1820" s="5" t="s">
        <v>406</v>
      </c>
    </row>
    <row r="1821" spans="2:7" x14ac:dyDescent="0.2">
      <c r="B1821" s="3">
        <v>2008</v>
      </c>
      <c r="C1821" s="35" t="s">
        <v>2361</v>
      </c>
      <c r="D1821" s="5" t="s">
        <v>306</v>
      </c>
      <c r="E1821" s="5" t="s">
        <v>315</v>
      </c>
      <c r="F1821" s="5" t="s">
        <v>317</v>
      </c>
      <c r="G1821" s="5" t="s">
        <v>323</v>
      </c>
    </row>
    <row r="1822" spans="2:7" x14ac:dyDescent="0.2">
      <c r="B1822" s="3">
        <v>2008</v>
      </c>
      <c r="C1822" s="35" t="s">
        <v>2362</v>
      </c>
      <c r="D1822" s="5" t="s">
        <v>87</v>
      </c>
      <c r="E1822" s="5" t="s">
        <v>242</v>
      </c>
      <c r="F1822" s="5" t="s">
        <v>226</v>
      </c>
      <c r="G1822" s="5" t="s">
        <v>228</v>
      </c>
    </row>
    <row r="1823" spans="2:7" x14ac:dyDescent="0.2">
      <c r="B1823" s="3">
        <v>2008</v>
      </c>
      <c r="C1823" s="35" t="s">
        <v>2363</v>
      </c>
      <c r="D1823" s="5" t="s">
        <v>306</v>
      </c>
      <c r="E1823" s="5" t="s">
        <v>315</v>
      </c>
      <c r="F1823" s="5" t="s">
        <v>317</v>
      </c>
      <c r="G1823" s="5" t="s">
        <v>334</v>
      </c>
    </row>
    <row r="1824" spans="2:7" x14ac:dyDescent="0.2">
      <c r="B1824" s="3">
        <v>2008</v>
      </c>
      <c r="C1824" s="35" t="s">
        <v>2364</v>
      </c>
      <c r="D1824" s="5" t="s">
        <v>87</v>
      </c>
      <c r="E1824" s="5" t="s">
        <v>95</v>
      </c>
      <c r="F1824" s="5" t="s">
        <v>101</v>
      </c>
      <c r="G1824" s="5" t="s">
        <v>101</v>
      </c>
    </row>
    <row r="1825" spans="2:7" x14ac:dyDescent="0.2">
      <c r="B1825" s="3">
        <v>2008</v>
      </c>
      <c r="C1825" s="35" t="s">
        <v>2365</v>
      </c>
      <c r="D1825" s="5" t="s">
        <v>87</v>
      </c>
      <c r="E1825" s="5" t="s">
        <v>95</v>
      </c>
      <c r="F1825" s="5" t="s">
        <v>174</v>
      </c>
      <c r="G1825" s="5" t="s">
        <v>185</v>
      </c>
    </row>
    <row r="1826" spans="2:7" x14ac:dyDescent="0.2">
      <c r="B1826" s="3">
        <v>2008</v>
      </c>
      <c r="C1826" s="35" t="s">
        <v>2366</v>
      </c>
      <c r="D1826" s="5" t="s">
        <v>87</v>
      </c>
      <c r="E1826" s="5" t="s">
        <v>242</v>
      </c>
      <c r="F1826" s="5" t="s">
        <v>301</v>
      </c>
      <c r="G1826" s="5" t="s">
        <v>261</v>
      </c>
    </row>
    <row r="1827" spans="2:7" x14ac:dyDescent="0.2">
      <c r="B1827" s="3">
        <v>2008</v>
      </c>
      <c r="C1827" s="35" t="s">
        <v>2367</v>
      </c>
      <c r="D1827" s="5" t="s">
        <v>87</v>
      </c>
      <c r="E1827" s="5" t="s">
        <v>242</v>
      </c>
      <c r="F1827" s="5" t="s">
        <v>260</v>
      </c>
      <c r="G1827" s="5" t="s">
        <v>271</v>
      </c>
    </row>
    <row r="1828" spans="2:7" x14ac:dyDescent="0.2">
      <c r="B1828" s="3">
        <v>2008</v>
      </c>
      <c r="C1828" s="35" t="s">
        <v>2368</v>
      </c>
      <c r="D1828" s="5" t="s">
        <v>87</v>
      </c>
      <c r="E1828" s="5" t="s">
        <v>95</v>
      </c>
      <c r="F1828" s="5" t="s">
        <v>194</v>
      </c>
      <c r="G1828" s="5" t="s">
        <v>183</v>
      </c>
    </row>
    <row r="1829" spans="2:7" x14ac:dyDescent="0.2">
      <c r="B1829" s="3">
        <v>2008</v>
      </c>
      <c r="C1829" s="35" t="s">
        <v>2369</v>
      </c>
      <c r="D1829" s="5" t="s">
        <v>87</v>
      </c>
      <c r="E1829" s="5" t="s">
        <v>95</v>
      </c>
      <c r="F1829" s="5" t="s">
        <v>194</v>
      </c>
      <c r="G1829" s="5" t="s">
        <v>191</v>
      </c>
    </row>
    <row r="1830" spans="2:7" x14ac:dyDescent="0.2">
      <c r="B1830" s="3">
        <v>2008</v>
      </c>
      <c r="C1830" s="35" t="s">
        <v>2370</v>
      </c>
      <c r="D1830" s="5" t="s">
        <v>87</v>
      </c>
      <c r="E1830" s="5" t="s">
        <v>242</v>
      </c>
      <c r="F1830" s="5" t="s">
        <v>247</v>
      </c>
      <c r="G1830" s="5" t="s">
        <v>249</v>
      </c>
    </row>
    <row r="1831" spans="2:7" x14ac:dyDescent="0.2">
      <c r="B1831" s="3">
        <v>2008</v>
      </c>
      <c r="C1831" s="35" t="s">
        <v>2371</v>
      </c>
      <c r="D1831" s="5" t="s">
        <v>87</v>
      </c>
      <c r="E1831" s="5" t="s">
        <v>242</v>
      </c>
      <c r="F1831" s="5" t="s">
        <v>260</v>
      </c>
      <c r="G1831" s="5" t="s">
        <v>290</v>
      </c>
    </row>
    <row r="1832" spans="2:7" x14ac:dyDescent="0.2">
      <c r="B1832" s="3">
        <v>2008</v>
      </c>
      <c r="C1832" s="35" t="s">
        <v>2372</v>
      </c>
      <c r="D1832" s="5" t="s">
        <v>87</v>
      </c>
      <c r="E1832" s="5" t="s">
        <v>242</v>
      </c>
      <c r="F1832" s="5" t="s">
        <v>226</v>
      </c>
      <c r="G1832" s="5" t="s">
        <v>259</v>
      </c>
    </row>
    <row r="1833" spans="2:7" x14ac:dyDescent="0.2">
      <c r="B1833" s="3">
        <v>2008</v>
      </c>
      <c r="C1833" s="35" t="s">
        <v>2373</v>
      </c>
      <c r="D1833" s="5" t="s">
        <v>87</v>
      </c>
      <c r="E1833" s="5" t="s">
        <v>95</v>
      </c>
      <c r="F1833" s="5" t="s">
        <v>169</v>
      </c>
      <c r="G1833" s="5" t="s">
        <v>172</v>
      </c>
    </row>
    <row r="1834" spans="2:7" x14ac:dyDescent="0.2">
      <c r="B1834" s="3">
        <v>2008</v>
      </c>
      <c r="C1834" s="35" t="s">
        <v>2374</v>
      </c>
      <c r="D1834" s="5" t="s">
        <v>87</v>
      </c>
      <c r="E1834" s="5" t="s">
        <v>95</v>
      </c>
      <c r="F1834" s="5" t="s">
        <v>123</v>
      </c>
      <c r="G1834" s="5" t="s">
        <v>139</v>
      </c>
    </row>
    <row r="1835" spans="2:7" x14ac:dyDescent="0.2">
      <c r="B1835" s="3">
        <v>2008</v>
      </c>
      <c r="C1835" s="35" t="s">
        <v>2375</v>
      </c>
      <c r="D1835" s="5" t="s">
        <v>87</v>
      </c>
      <c r="E1835" s="5" t="s">
        <v>95</v>
      </c>
      <c r="F1835" s="5" t="s">
        <v>105</v>
      </c>
      <c r="G1835" s="5" t="s">
        <v>106</v>
      </c>
    </row>
    <row r="1836" spans="2:7" x14ac:dyDescent="0.2">
      <c r="B1836" s="3">
        <v>2008</v>
      </c>
      <c r="C1836" s="35" t="s">
        <v>2376</v>
      </c>
      <c r="D1836" s="5" t="s">
        <v>87</v>
      </c>
      <c r="E1836" s="5" t="s">
        <v>95</v>
      </c>
      <c r="F1836" s="5" t="s">
        <v>194</v>
      </c>
      <c r="G1836" s="5" t="s">
        <v>211</v>
      </c>
    </row>
    <row r="1837" spans="2:7" x14ac:dyDescent="0.2">
      <c r="B1837" s="3">
        <v>2008</v>
      </c>
      <c r="C1837" s="35" t="s">
        <v>2377</v>
      </c>
      <c r="D1837" s="5" t="s">
        <v>87</v>
      </c>
      <c r="E1837" s="5" t="s">
        <v>242</v>
      </c>
      <c r="F1837" s="5" t="s">
        <v>260</v>
      </c>
      <c r="G1837" s="5" t="s">
        <v>279</v>
      </c>
    </row>
    <row r="1838" spans="2:7" x14ac:dyDescent="0.2">
      <c r="B1838" s="3">
        <v>2008</v>
      </c>
      <c r="C1838" s="35" t="s">
        <v>2378</v>
      </c>
      <c r="D1838" s="5" t="s">
        <v>306</v>
      </c>
      <c r="E1838" s="5" t="s">
        <v>315</v>
      </c>
      <c r="F1838" s="5" t="s">
        <v>236</v>
      </c>
      <c r="G1838" s="5" t="s">
        <v>358</v>
      </c>
    </row>
    <row r="1839" spans="2:7" x14ac:dyDescent="0.2">
      <c r="B1839" s="3">
        <v>2008</v>
      </c>
      <c r="C1839" s="35" t="s">
        <v>2379</v>
      </c>
      <c r="D1839" s="5" t="s">
        <v>87</v>
      </c>
      <c r="E1839" s="5" t="s">
        <v>95</v>
      </c>
      <c r="F1839" s="5" t="s">
        <v>123</v>
      </c>
      <c r="G1839" s="5" t="s">
        <v>133</v>
      </c>
    </row>
    <row r="1840" spans="2:7" x14ac:dyDescent="0.2">
      <c r="B1840" s="3">
        <v>2008</v>
      </c>
      <c r="C1840" s="35" t="s">
        <v>2380</v>
      </c>
      <c r="D1840" s="5" t="s">
        <v>87</v>
      </c>
      <c r="E1840" s="5" t="s">
        <v>242</v>
      </c>
      <c r="F1840" s="5" t="s">
        <v>246</v>
      </c>
      <c r="G1840" s="5" t="s">
        <v>246</v>
      </c>
    </row>
    <row r="1841" spans="2:7" x14ac:dyDescent="0.2">
      <c r="B1841" s="3">
        <v>2008</v>
      </c>
      <c r="C1841" s="35" t="s">
        <v>2381</v>
      </c>
      <c r="D1841" s="5" t="s">
        <v>87</v>
      </c>
      <c r="E1841" s="5" t="s">
        <v>242</v>
      </c>
      <c r="F1841" s="5" t="s">
        <v>260</v>
      </c>
      <c r="G1841" s="5" t="s">
        <v>268</v>
      </c>
    </row>
    <row r="1842" spans="2:7" x14ac:dyDescent="0.2">
      <c r="B1842" s="3">
        <v>2008</v>
      </c>
      <c r="C1842" s="35" t="s">
        <v>2382</v>
      </c>
      <c r="D1842" s="5" t="s">
        <v>87</v>
      </c>
      <c r="E1842" s="5" t="s">
        <v>95</v>
      </c>
      <c r="F1842" s="5" t="s">
        <v>123</v>
      </c>
      <c r="G1842" s="5" t="s">
        <v>349</v>
      </c>
    </row>
    <row r="1843" spans="2:7" x14ac:dyDescent="0.2">
      <c r="B1843" s="3">
        <v>2008</v>
      </c>
      <c r="C1843" s="35">
        <v>27336162</v>
      </c>
      <c r="D1843" s="5" t="s">
        <v>306</v>
      </c>
      <c r="E1843" s="5" t="s">
        <v>315</v>
      </c>
      <c r="F1843" s="5" t="s">
        <v>108</v>
      </c>
      <c r="G1843" s="5" t="s">
        <v>108</v>
      </c>
    </row>
    <row r="1844" spans="2:7" x14ac:dyDescent="0.2">
      <c r="B1844" s="3">
        <v>2008</v>
      </c>
      <c r="C1844" s="35" t="s">
        <v>2383</v>
      </c>
      <c r="D1844" s="5" t="s">
        <v>87</v>
      </c>
      <c r="E1844" s="5" t="s">
        <v>242</v>
      </c>
      <c r="F1844" s="5" t="s">
        <v>226</v>
      </c>
      <c r="G1844" s="5" t="s">
        <v>227</v>
      </c>
    </row>
    <row r="1845" spans="2:7" x14ac:dyDescent="0.2">
      <c r="B1845" s="3">
        <v>2008</v>
      </c>
      <c r="C1845" s="35" t="s">
        <v>2384</v>
      </c>
      <c r="D1845" s="5" t="s">
        <v>87</v>
      </c>
      <c r="E1845" s="5" t="s">
        <v>88</v>
      </c>
      <c r="F1845" s="5" t="s">
        <v>89</v>
      </c>
      <c r="G1845" s="5" t="s">
        <v>90</v>
      </c>
    </row>
    <row r="1846" spans="2:7" x14ac:dyDescent="0.2">
      <c r="B1846" s="3">
        <v>2008</v>
      </c>
      <c r="C1846" s="35" t="s">
        <v>2385</v>
      </c>
      <c r="D1846" s="5" t="s">
        <v>87</v>
      </c>
      <c r="E1846" s="5" t="s">
        <v>95</v>
      </c>
      <c r="F1846" s="5" t="s">
        <v>194</v>
      </c>
      <c r="G1846" s="5" t="s">
        <v>369</v>
      </c>
    </row>
    <row r="1847" spans="2:7" x14ac:dyDescent="0.2">
      <c r="B1847" s="3">
        <v>2008</v>
      </c>
      <c r="C1847" s="35" t="s">
        <v>2386</v>
      </c>
      <c r="D1847" s="5" t="s">
        <v>87</v>
      </c>
      <c r="E1847" s="5" t="s">
        <v>242</v>
      </c>
      <c r="F1847" s="5" t="s">
        <v>260</v>
      </c>
      <c r="G1847" s="5" t="s">
        <v>374</v>
      </c>
    </row>
    <row r="1848" spans="2:7" x14ac:dyDescent="0.2">
      <c r="B1848" s="3">
        <v>2008</v>
      </c>
      <c r="C1848" s="35" t="s">
        <v>2387</v>
      </c>
      <c r="D1848" s="5" t="s">
        <v>306</v>
      </c>
      <c r="E1848" s="5" t="s">
        <v>315</v>
      </c>
      <c r="F1848" s="5" t="s">
        <v>194</v>
      </c>
      <c r="G1848" s="5" t="s">
        <v>205</v>
      </c>
    </row>
    <row r="1849" spans="2:7" x14ac:dyDescent="0.2">
      <c r="B1849" s="3">
        <v>2008</v>
      </c>
      <c r="C1849" s="35" t="s">
        <v>2388</v>
      </c>
      <c r="D1849" s="5" t="s">
        <v>87</v>
      </c>
      <c r="E1849" s="5" t="s">
        <v>95</v>
      </c>
      <c r="F1849" s="5" t="s">
        <v>110</v>
      </c>
      <c r="G1849" s="5" t="s">
        <v>110</v>
      </c>
    </row>
    <row r="1850" spans="2:7" x14ac:dyDescent="0.2">
      <c r="B1850" s="3">
        <v>2008</v>
      </c>
      <c r="C1850" s="35" t="s">
        <v>2389</v>
      </c>
      <c r="D1850" s="5" t="s">
        <v>306</v>
      </c>
      <c r="E1850" s="5" t="s">
        <v>311</v>
      </c>
      <c r="F1850" s="5" t="s">
        <v>359</v>
      </c>
      <c r="G1850" s="5" t="s">
        <v>361</v>
      </c>
    </row>
    <row r="1851" spans="2:7" x14ac:dyDescent="0.2">
      <c r="B1851" s="3">
        <v>2008</v>
      </c>
      <c r="C1851" s="35">
        <v>23873601</v>
      </c>
      <c r="D1851" s="5" t="s">
        <v>306</v>
      </c>
      <c r="E1851" s="5" t="s">
        <v>315</v>
      </c>
      <c r="F1851" s="5" t="s">
        <v>317</v>
      </c>
      <c r="G1851" s="5" t="s">
        <v>318</v>
      </c>
    </row>
    <row r="1852" spans="2:7" x14ac:dyDescent="0.2">
      <c r="B1852" s="3">
        <v>2008</v>
      </c>
      <c r="C1852" s="35" t="s">
        <v>2390</v>
      </c>
      <c r="D1852" s="5" t="s">
        <v>87</v>
      </c>
      <c r="E1852" s="5" t="s">
        <v>95</v>
      </c>
      <c r="F1852" s="5" t="s">
        <v>194</v>
      </c>
      <c r="G1852" s="5" t="s">
        <v>199</v>
      </c>
    </row>
    <row r="1853" spans="2:7" x14ac:dyDescent="0.2">
      <c r="B1853" s="3">
        <v>2008</v>
      </c>
      <c r="C1853" s="35" t="s">
        <v>2391</v>
      </c>
      <c r="D1853" s="5" t="s">
        <v>87</v>
      </c>
      <c r="E1853" s="5" t="s">
        <v>95</v>
      </c>
      <c r="F1853" s="5" t="s">
        <v>194</v>
      </c>
      <c r="G1853" s="5" t="s">
        <v>371</v>
      </c>
    </row>
    <row r="1854" spans="2:7" x14ac:dyDescent="0.2">
      <c r="B1854" s="3">
        <v>2008</v>
      </c>
      <c r="C1854" s="35" t="s">
        <v>2392</v>
      </c>
      <c r="D1854" s="5" t="s">
        <v>87</v>
      </c>
      <c r="E1854" s="5" t="s">
        <v>95</v>
      </c>
      <c r="F1854" s="5" t="s">
        <v>194</v>
      </c>
      <c r="G1854" s="5" t="s">
        <v>192</v>
      </c>
    </row>
    <row r="1855" spans="2:7" x14ac:dyDescent="0.2">
      <c r="B1855" s="3">
        <v>2008</v>
      </c>
      <c r="C1855" s="35" t="s">
        <v>2393</v>
      </c>
      <c r="D1855" s="5" t="s">
        <v>87</v>
      </c>
      <c r="E1855" s="5" t="s">
        <v>95</v>
      </c>
      <c r="F1855" s="5" t="s">
        <v>174</v>
      </c>
      <c r="G1855" s="5" t="s">
        <v>184</v>
      </c>
    </row>
    <row r="1856" spans="2:7" x14ac:dyDescent="0.2">
      <c r="B1856" s="3">
        <v>2008</v>
      </c>
      <c r="C1856" s="35" t="s">
        <v>2394</v>
      </c>
      <c r="D1856" s="5" t="s">
        <v>87</v>
      </c>
      <c r="E1856" s="5" t="s">
        <v>95</v>
      </c>
      <c r="F1856" s="5" t="s">
        <v>194</v>
      </c>
      <c r="G1856" s="5" t="s">
        <v>416</v>
      </c>
    </row>
    <row r="1857" spans="2:7" x14ac:dyDescent="0.2">
      <c r="B1857" s="3">
        <v>2008</v>
      </c>
      <c r="C1857" s="35" t="s">
        <v>2395</v>
      </c>
      <c r="D1857" s="5" t="s">
        <v>87</v>
      </c>
      <c r="E1857" s="5" t="s">
        <v>242</v>
      </c>
      <c r="F1857" s="5" t="s">
        <v>260</v>
      </c>
      <c r="G1857" s="5" t="s">
        <v>276</v>
      </c>
    </row>
    <row r="1858" spans="2:7" x14ac:dyDescent="0.2">
      <c r="B1858" s="3">
        <v>2008</v>
      </c>
      <c r="C1858" s="35" t="s">
        <v>2396</v>
      </c>
      <c r="D1858" s="5" t="s">
        <v>306</v>
      </c>
      <c r="E1858" s="5" t="s">
        <v>315</v>
      </c>
      <c r="F1858" s="5" t="s">
        <v>317</v>
      </c>
      <c r="G1858" s="5" t="s">
        <v>320</v>
      </c>
    </row>
    <row r="1859" spans="2:7" x14ac:dyDescent="0.2">
      <c r="B1859" s="3">
        <v>2008</v>
      </c>
      <c r="C1859" s="35" t="s">
        <v>2397</v>
      </c>
      <c r="D1859" s="5" t="s">
        <v>306</v>
      </c>
      <c r="E1859" s="5" t="s">
        <v>315</v>
      </c>
      <c r="F1859" s="5" t="s">
        <v>339</v>
      </c>
      <c r="G1859" s="5" t="s">
        <v>343</v>
      </c>
    </row>
    <row r="1860" spans="2:7" x14ac:dyDescent="0.2">
      <c r="B1860" s="3">
        <v>2008</v>
      </c>
      <c r="C1860" s="35" t="s">
        <v>2398</v>
      </c>
      <c r="D1860" s="5" t="s">
        <v>87</v>
      </c>
      <c r="E1860" s="5" t="s">
        <v>95</v>
      </c>
      <c r="F1860" s="5" t="s">
        <v>174</v>
      </c>
      <c r="G1860" s="5" t="s">
        <v>180</v>
      </c>
    </row>
    <row r="1861" spans="2:7" x14ac:dyDescent="0.2">
      <c r="B1861" s="3">
        <v>2008</v>
      </c>
      <c r="C1861" s="35" t="s">
        <v>2399</v>
      </c>
      <c r="D1861" s="5" t="s">
        <v>87</v>
      </c>
      <c r="E1861" s="5" t="s">
        <v>242</v>
      </c>
      <c r="F1861" s="5" t="s">
        <v>260</v>
      </c>
      <c r="G1861" s="5" t="s">
        <v>293</v>
      </c>
    </row>
    <row r="1862" spans="2:7" x14ac:dyDescent="0.2">
      <c r="B1862" s="3">
        <v>2008</v>
      </c>
      <c r="C1862" s="35" t="s">
        <v>2400</v>
      </c>
      <c r="D1862" s="5" t="s">
        <v>87</v>
      </c>
      <c r="E1862" s="5" t="s">
        <v>242</v>
      </c>
      <c r="F1862" s="5" t="s">
        <v>250</v>
      </c>
      <c r="G1862" s="5" t="s">
        <v>255</v>
      </c>
    </row>
    <row r="1863" spans="2:7" x14ac:dyDescent="0.2">
      <c r="B1863" s="3">
        <v>2008</v>
      </c>
      <c r="C1863" s="35" t="s">
        <v>2401</v>
      </c>
      <c r="D1863" s="5" t="s">
        <v>87</v>
      </c>
      <c r="E1863" s="5" t="s">
        <v>242</v>
      </c>
      <c r="F1863" s="5" t="s">
        <v>250</v>
      </c>
      <c r="G1863" s="5" t="s">
        <v>253</v>
      </c>
    </row>
    <row r="1864" spans="2:7" x14ac:dyDescent="0.2">
      <c r="B1864" s="3">
        <v>2008</v>
      </c>
      <c r="C1864" s="35" t="s">
        <v>2402</v>
      </c>
      <c r="D1864" s="5" t="s">
        <v>87</v>
      </c>
      <c r="E1864" s="5" t="s">
        <v>95</v>
      </c>
      <c r="F1864" s="5" t="s">
        <v>194</v>
      </c>
      <c r="G1864" s="5" t="s">
        <v>349</v>
      </c>
    </row>
    <row r="1865" spans="2:7" x14ac:dyDescent="0.2">
      <c r="B1865" s="3">
        <v>2008</v>
      </c>
      <c r="C1865" s="35" t="s">
        <v>2403</v>
      </c>
      <c r="D1865" s="5" t="s">
        <v>87</v>
      </c>
      <c r="E1865" s="5" t="s">
        <v>242</v>
      </c>
      <c r="F1865" s="5" t="s">
        <v>115</v>
      </c>
      <c r="G1865" s="5" t="s">
        <v>397</v>
      </c>
    </row>
    <row r="1866" spans="2:7" x14ac:dyDescent="0.2">
      <c r="B1866" s="3">
        <v>2008</v>
      </c>
      <c r="C1866" s="35" t="s">
        <v>2404</v>
      </c>
      <c r="D1866" s="5" t="s">
        <v>87</v>
      </c>
      <c r="E1866" s="5" t="s">
        <v>95</v>
      </c>
      <c r="F1866" s="5" t="s">
        <v>194</v>
      </c>
      <c r="G1866" s="5" t="s">
        <v>179</v>
      </c>
    </row>
    <row r="1867" spans="2:7" x14ac:dyDescent="0.2">
      <c r="B1867" s="3">
        <v>2008</v>
      </c>
      <c r="C1867" s="35" t="s">
        <v>2405</v>
      </c>
      <c r="D1867" s="5" t="s">
        <v>87</v>
      </c>
      <c r="E1867" s="5" t="s">
        <v>95</v>
      </c>
      <c r="F1867" s="5" t="s">
        <v>194</v>
      </c>
      <c r="G1867" s="5" t="s">
        <v>203</v>
      </c>
    </row>
    <row r="1868" spans="2:7" x14ac:dyDescent="0.2">
      <c r="B1868" s="3">
        <v>2008</v>
      </c>
      <c r="C1868" s="35" t="s">
        <v>2406</v>
      </c>
      <c r="D1868" s="5" t="s">
        <v>87</v>
      </c>
      <c r="E1868" s="5" t="s">
        <v>242</v>
      </c>
      <c r="F1868" s="5" t="s">
        <v>260</v>
      </c>
      <c r="G1868" s="5" t="s">
        <v>286</v>
      </c>
    </row>
    <row r="1869" spans="2:7" x14ac:dyDescent="0.2">
      <c r="B1869" s="3">
        <v>2008</v>
      </c>
      <c r="C1869" s="35" t="s">
        <v>2407</v>
      </c>
      <c r="D1869" s="5" t="s">
        <v>87</v>
      </c>
      <c r="E1869" s="5" t="s">
        <v>242</v>
      </c>
      <c r="F1869" s="5" t="s">
        <v>260</v>
      </c>
      <c r="G1869" s="5" t="s">
        <v>422</v>
      </c>
    </row>
    <row r="1870" spans="2:7" x14ac:dyDescent="0.2">
      <c r="B1870" s="3">
        <v>2008</v>
      </c>
      <c r="C1870" s="35" t="s">
        <v>2408</v>
      </c>
      <c r="D1870" s="5" t="s">
        <v>87</v>
      </c>
      <c r="E1870" s="5" t="s">
        <v>95</v>
      </c>
      <c r="F1870" s="5" t="s">
        <v>123</v>
      </c>
      <c r="G1870" s="5" t="s">
        <v>146</v>
      </c>
    </row>
    <row r="1871" spans="2:7" x14ac:dyDescent="0.2">
      <c r="B1871" s="3">
        <v>2008</v>
      </c>
      <c r="C1871" s="35" t="s">
        <v>2409</v>
      </c>
      <c r="D1871" s="5" t="s">
        <v>306</v>
      </c>
      <c r="E1871" s="5" t="s">
        <v>315</v>
      </c>
      <c r="F1871" s="5" t="s">
        <v>317</v>
      </c>
      <c r="G1871" s="5" t="s">
        <v>349</v>
      </c>
    </row>
    <row r="1872" spans="2:7" x14ac:dyDescent="0.2">
      <c r="B1872" s="3">
        <v>2008</v>
      </c>
      <c r="C1872" s="35" t="s">
        <v>2410</v>
      </c>
      <c r="D1872" s="5" t="s">
        <v>87</v>
      </c>
      <c r="E1872" s="5" t="s">
        <v>95</v>
      </c>
      <c r="F1872" s="5" t="s">
        <v>123</v>
      </c>
      <c r="G1872" s="5" t="s">
        <v>138</v>
      </c>
    </row>
    <row r="1873" spans="2:7" x14ac:dyDescent="0.2">
      <c r="B1873" s="3">
        <v>2008</v>
      </c>
      <c r="C1873" s="35" t="s">
        <v>2411</v>
      </c>
      <c r="D1873" s="5" t="s">
        <v>306</v>
      </c>
      <c r="E1873" s="5" t="s">
        <v>315</v>
      </c>
      <c r="F1873" s="5" t="s">
        <v>194</v>
      </c>
      <c r="G1873" s="5" t="s">
        <v>219</v>
      </c>
    </row>
    <row r="1874" spans="2:7" x14ac:dyDescent="0.2">
      <c r="B1874" s="3">
        <v>2008</v>
      </c>
      <c r="C1874" s="35" t="s">
        <v>2412</v>
      </c>
      <c r="D1874" s="5" t="s">
        <v>87</v>
      </c>
      <c r="E1874" s="5" t="s">
        <v>95</v>
      </c>
      <c r="F1874" s="5" t="s">
        <v>194</v>
      </c>
      <c r="G1874" s="5" t="s">
        <v>198</v>
      </c>
    </row>
    <row r="1875" spans="2:7" x14ac:dyDescent="0.2">
      <c r="B1875" s="3">
        <v>2008</v>
      </c>
      <c r="C1875" s="35" t="s">
        <v>2413</v>
      </c>
      <c r="D1875" s="5" t="s">
        <v>87</v>
      </c>
      <c r="E1875" s="5" t="s">
        <v>95</v>
      </c>
      <c r="F1875" s="5" t="s">
        <v>194</v>
      </c>
      <c r="G1875" s="5" t="s">
        <v>210</v>
      </c>
    </row>
    <row r="1876" spans="2:7" x14ac:dyDescent="0.2">
      <c r="B1876" s="3">
        <v>2008</v>
      </c>
      <c r="C1876" s="35" t="s">
        <v>2414</v>
      </c>
      <c r="D1876" s="5" t="s">
        <v>87</v>
      </c>
      <c r="E1876" s="5" t="s">
        <v>95</v>
      </c>
      <c r="F1876" s="5" t="s">
        <v>236</v>
      </c>
      <c r="G1876" s="5" t="s">
        <v>357</v>
      </c>
    </row>
    <row r="1877" spans="2:7" x14ac:dyDescent="0.2">
      <c r="B1877" s="3">
        <v>2008</v>
      </c>
      <c r="C1877" s="35">
        <v>14638019</v>
      </c>
      <c r="D1877" s="5" t="s">
        <v>306</v>
      </c>
      <c r="E1877" s="5" t="s">
        <v>315</v>
      </c>
      <c r="F1877" s="5" t="s">
        <v>194</v>
      </c>
      <c r="G1877" s="5" t="s">
        <v>201</v>
      </c>
    </row>
    <row r="1878" spans="2:7" x14ac:dyDescent="0.2">
      <c r="B1878" s="3">
        <v>2008</v>
      </c>
      <c r="C1878" s="35" t="s">
        <v>2415</v>
      </c>
      <c r="D1878" s="5" t="s">
        <v>87</v>
      </c>
      <c r="E1878" s="5" t="s">
        <v>242</v>
      </c>
      <c r="F1878" s="5" t="s">
        <v>96</v>
      </c>
      <c r="G1878" s="5" t="s">
        <v>243</v>
      </c>
    </row>
    <row r="1879" spans="2:7" x14ac:dyDescent="0.2">
      <c r="B1879" s="3">
        <v>2008</v>
      </c>
      <c r="C1879" s="35" t="s">
        <v>2416</v>
      </c>
      <c r="D1879" s="5" t="s">
        <v>87</v>
      </c>
      <c r="E1879" s="5" t="s">
        <v>95</v>
      </c>
      <c r="F1879" s="5" t="s">
        <v>174</v>
      </c>
      <c r="G1879" s="5" t="s">
        <v>183</v>
      </c>
    </row>
    <row r="1880" spans="2:7" x14ac:dyDescent="0.2">
      <c r="B1880" s="3">
        <v>2008</v>
      </c>
      <c r="C1880" s="35" t="s">
        <v>2417</v>
      </c>
      <c r="D1880" s="5" t="s">
        <v>87</v>
      </c>
      <c r="E1880" s="5" t="s">
        <v>242</v>
      </c>
      <c r="F1880" s="5" t="s">
        <v>260</v>
      </c>
      <c r="G1880" s="5" t="s">
        <v>294</v>
      </c>
    </row>
    <row r="1881" spans="2:7" x14ac:dyDescent="0.2">
      <c r="B1881" s="3">
        <v>2008</v>
      </c>
      <c r="C1881" s="35" t="s">
        <v>2418</v>
      </c>
      <c r="D1881" s="5" t="s">
        <v>306</v>
      </c>
      <c r="E1881" s="5" t="s">
        <v>307</v>
      </c>
      <c r="F1881" s="5" t="s">
        <v>308</v>
      </c>
      <c r="G1881" s="5" t="s">
        <v>431</v>
      </c>
    </row>
    <row r="1882" spans="2:7" x14ac:dyDescent="0.2">
      <c r="B1882" s="3">
        <v>2008</v>
      </c>
      <c r="C1882" s="35" t="s">
        <v>2419</v>
      </c>
      <c r="D1882" s="5" t="s">
        <v>87</v>
      </c>
      <c r="E1882" s="5" t="s">
        <v>95</v>
      </c>
      <c r="F1882" s="5" t="s">
        <v>174</v>
      </c>
      <c r="G1882" s="5" t="s">
        <v>186</v>
      </c>
    </row>
    <row r="1883" spans="2:7" x14ac:dyDescent="0.2">
      <c r="B1883" s="3">
        <v>2008</v>
      </c>
      <c r="C1883" s="35" t="s">
        <v>2420</v>
      </c>
      <c r="D1883" s="5" t="s">
        <v>87</v>
      </c>
      <c r="E1883" s="5" t="s">
        <v>242</v>
      </c>
      <c r="F1883" s="5" t="s">
        <v>301</v>
      </c>
      <c r="G1883" s="5" t="s">
        <v>303</v>
      </c>
    </row>
    <row r="1884" spans="2:7" x14ac:dyDescent="0.2">
      <c r="B1884" s="3">
        <v>2008</v>
      </c>
      <c r="C1884" s="35" t="s">
        <v>2421</v>
      </c>
      <c r="D1884" s="5" t="s">
        <v>87</v>
      </c>
      <c r="E1884" s="5" t="s">
        <v>95</v>
      </c>
      <c r="F1884" s="5" t="s">
        <v>96</v>
      </c>
      <c r="G1884" s="5" t="s">
        <v>98</v>
      </c>
    </row>
    <row r="1885" spans="2:7" x14ac:dyDescent="0.2">
      <c r="B1885" s="3">
        <v>2008</v>
      </c>
      <c r="C1885" s="35" t="s">
        <v>2422</v>
      </c>
      <c r="D1885" s="5" t="s">
        <v>306</v>
      </c>
      <c r="E1885" s="5" t="s">
        <v>311</v>
      </c>
      <c r="F1885" s="5" t="s">
        <v>161</v>
      </c>
      <c r="G1885" s="5" t="s">
        <v>161</v>
      </c>
    </row>
    <row r="1886" spans="2:7" x14ac:dyDescent="0.2">
      <c r="B1886" s="3">
        <v>2008</v>
      </c>
      <c r="C1886" s="35" t="s">
        <v>2423</v>
      </c>
      <c r="D1886" s="5" t="s">
        <v>87</v>
      </c>
      <c r="E1886" s="5" t="s">
        <v>95</v>
      </c>
      <c r="F1886" s="5" t="s">
        <v>229</v>
      </c>
      <c r="G1886" s="5" t="s">
        <v>232</v>
      </c>
    </row>
    <row r="1887" spans="2:7" x14ac:dyDescent="0.2">
      <c r="B1887" s="3">
        <v>2008</v>
      </c>
      <c r="C1887" s="35" t="s">
        <v>2424</v>
      </c>
      <c r="D1887" s="5" t="s">
        <v>87</v>
      </c>
      <c r="E1887" s="5" t="s">
        <v>95</v>
      </c>
      <c r="F1887" s="5" t="s">
        <v>194</v>
      </c>
      <c r="G1887" s="5" t="s">
        <v>419</v>
      </c>
    </row>
    <row r="1888" spans="2:7" x14ac:dyDescent="0.2">
      <c r="B1888" s="3">
        <v>2008</v>
      </c>
      <c r="C1888" s="35" t="s">
        <v>2425</v>
      </c>
      <c r="D1888" s="5" t="s">
        <v>87</v>
      </c>
      <c r="E1888" s="5" t="s">
        <v>242</v>
      </c>
      <c r="F1888" s="5" t="s">
        <v>260</v>
      </c>
      <c r="G1888" s="5" t="s">
        <v>429</v>
      </c>
    </row>
    <row r="1889" spans="2:7" x14ac:dyDescent="0.2">
      <c r="B1889" s="3">
        <v>2008</v>
      </c>
      <c r="C1889" s="35" t="s">
        <v>2426</v>
      </c>
      <c r="D1889" s="5" t="s">
        <v>306</v>
      </c>
      <c r="E1889" s="5" t="s">
        <v>315</v>
      </c>
      <c r="F1889" s="5" t="s">
        <v>359</v>
      </c>
      <c r="G1889" s="5" t="s">
        <v>432</v>
      </c>
    </row>
    <row r="1890" spans="2:7" x14ac:dyDescent="0.2">
      <c r="B1890" s="3">
        <v>2008</v>
      </c>
      <c r="C1890" s="35" t="s">
        <v>2427</v>
      </c>
      <c r="D1890" s="5" t="s">
        <v>87</v>
      </c>
      <c r="E1890" s="5" t="s">
        <v>242</v>
      </c>
      <c r="F1890" s="5" t="s">
        <v>257</v>
      </c>
      <c r="G1890" s="5" t="s">
        <v>257</v>
      </c>
    </row>
    <row r="1891" spans="2:7" x14ac:dyDescent="0.2">
      <c r="B1891" s="3">
        <v>2008</v>
      </c>
      <c r="C1891" s="35" t="s">
        <v>2428</v>
      </c>
      <c r="D1891" s="5" t="s">
        <v>87</v>
      </c>
      <c r="E1891" s="5" t="s">
        <v>95</v>
      </c>
      <c r="F1891" s="5" t="s">
        <v>112</v>
      </c>
      <c r="G1891" s="5" t="s">
        <v>112</v>
      </c>
    </row>
    <row r="1892" spans="2:7" x14ac:dyDescent="0.2">
      <c r="B1892" s="3">
        <v>2008</v>
      </c>
      <c r="C1892" s="35" t="s">
        <v>2429</v>
      </c>
      <c r="D1892" s="5" t="s">
        <v>87</v>
      </c>
      <c r="E1892" s="5" t="s">
        <v>95</v>
      </c>
      <c r="F1892" s="5" t="s">
        <v>115</v>
      </c>
      <c r="G1892" s="5" t="s">
        <v>116</v>
      </c>
    </row>
    <row r="1893" spans="2:7" x14ac:dyDescent="0.2">
      <c r="B1893" s="3">
        <v>2008</v>
      </c>
      <c r="C1893" s="35" t="s">
        <v>2430</v>
      </c>
      <c r="D1893" s="5" t="s">
        <v>87</v>
      </c>
      <c r="E1893" s="5" t="s">
        <v>242</v>
      </c>
      <c r="F1893" s="5" t="s">
        <v>250</v>
      </c>
      <c r="G1893" s="5" t="s">
        <v>252</v>
      </c>
    </row>
    <row r="1894" spans="2:7" x14ac:dyDescent="0.2">
      <c r="B1894" s="3">
        <v>2008</v>
      </c>
      <c r="C1894" s="35" t="s">
        <v>2431</v>
      </c>
      <c r="D1894" s="5" t="s">
        <v>87</v>
      </c>
      <c r="E1894" s="5" t="s">
        <v>95</v>
      </c>
      <c r="F1894" s="5" t="s">
        <v>174</v>
      </c>
      <c r="G1894" s="5" t="s">
        <v>176</v>
      </c>
    </row>
    <row r="1895" spans="2:7" x14ac:dyDescent="0.2">
      <c r="B1895" s="3">
        <v>2008</v>
      </c>
      <c r="C1895" s="35" t="s">
        <v>2432</v>
      </c>
      <c r="D1895" s="5" t="s">
        <v>87</v>
      </c>
      <c r="E1895" s="5" t="s">
        <v>95</v>
      </c>
      <c r="F1895" s="5" t="s">
        <v>157</v>
      </c>
      <c r="G1895" s="5" t="s">
        <v>157</v>
      </c>
    </row>
    <row r="1896" spans="2:7" x14ac:dyDescent="0.2">
      <c r="B1896" s="3">
        <v>2008</v>
      </c>
      <c r="C1896" s="35" t="s">
        <v>2433</v>
      </c>
      <c r="D1896" s="5" t="s">
        <v>306</v>
      </c>
      <c r="E1896" s="5" t="s">
        <v>315</v>
      </c>
      <c r="F1896" s="5" t="s">
        <v>314</v>
      </c>
      <c r="G1896" s="5" t="s">
        <v>314</v>
      </c>
    </row>
    <row r="1897" spans="2:7" x14ac:dyDescent="0.2">
      <c r="B1897" s="3">
        <v>2008</v>
      </c>
      <c r="C1897" s="35" t="s">
        <v>2434</v>
      </c>
      <c r="D1897" s="5" t="s">
        <v>87</v>
      </c>
      <c r="E1897" s="5" t="s">
        <v>95</v>
      </c>
      <c r="F1897" s="5" t="s">
        <v>108</v>
      </c>
      <c r="G1897" s="5" t="s">
        <v>407</v>
      </c>
    </row>
    <row r="1898" spans="2:7" x14ac:dyDescent="0.2">
      <c r="B1898" s="3">
        <v>2008</v>
      </c>
      <c r="C1898" s="35" t="s">
        <v>2435</v>
      </c>
      <c r="D1898" s="5" t="s">
        <v>87</v>
      </c>
      <c r="E1898" s="5" t="s">
        <v>242</v>
      </c>
      <c r="F1898" s="5" t="s">
        <v>301</v>
      </c>
      <c r="G1898" s="5" t="s">
        <v>305</v>
      </c>
    </row>
    <row r="1899" spans="2:7" x14ac:dyDescent="0.2">
      <c r="B1899" s="3">
        <v>2008</v>
      </c>
      <c r="C1899" s="35">
        <v>9953000</v>
      </c>
      <c r="D1899" s="5" t="s">
        <v>306</v>
      </c>
      <c r="E1899" s="5" t="s">
        <v>311</v>
      </c>
      <c r="F1899" s="5" t="s">
        <v>108</v>
      </c>
      <c r="G1899" s="5" t="s">
        <v>433</v>
      </c>
    </row>
    <row r="1900" spans="2:7" x14ac:dyDescent="0.2">
      <c r="B1900" s="3">
        <v>2008</v>
      </c>
      <c r="C1900" s="35" t="s">
        <v>2436</v>
      </c>
      <c r="D1900" s="5" t="s">
        <v>87</v>
      </c>
      <c r="E1900" s="5" t="s">
        <v>95</v>
      </c>
      <c r="F1900" s="5" t="s">
        <v>123</v>
      </c>
      <c r="G1900" s="5" t="s">
        <v>145</v>
      </c>
    </row>
    <row r="1901" spans="2:7" x14ac:dyDescent="0.2">
      <c r="B1901" s="3">
        <v>2008</v>
      </c>
      <c r="C1901" s="35" t="s">
        <v>2437</v>
      </c>
      <c r="D1901" s="5" t="s">
        <v>306</v>
      </c>
      <c r="E1901" s="5" t="s">
        <v>315</v>
      </c>
      <c r="F1901" s="5" t="s">
        <v>317</v>
      </c>
      <c r="G1901" s="5" t="s">
        <v>337</v>
      </c>
    </row>
    <row r="1902" spans="2:7" x14ac:dyDescent="0.2">
      <c r="B1902" s="3">
        <v>2008</v>
      </c>
      <c r="C1902" s="35" t="s">
        <v>2438</v>
      </c>
      <c r="D1902" s="5" t="s">
        <v>87</v>
      </c>
      <c r="E1902" s="5" t="s">
        <v>95</v>
      </c>
      <c r="F1902" s="5" t="s">
        <v>123</v>
      </c>
      <c r="G1902" s="5" t="s">
        <v>125</v>
      </c>
    </row>
    <row r="1903" spans="2:7" x14ac:dyDescent="0.2">
      <c r="B1903" s="3">
        <v>2008</v>
      </c>
      <c r="C1903" s="35" t="s">
        <v>2439</v>
      </c>
      <c r="D1903" s="5" t="s">
        <v>87</v>
      </c>
      <c r="E1903" s="5" t="s">
        <v>242</v>
      </c>
      <c r="F1903" s="5" t="s">
        <v>96</v>
      </c>
      <c r="G1903" s="5" t="s">
        <v>244</v>
      </c>
    </row>
    <row r="1904" spans="2:7" x14ac:dyDescent="0.2">
      <c r="B1904" s="3">
        <v>2008</v>
      </c>
      <c r="C1904" s="35" t="s">
        <v>2440</v>
      </c>
      <c r="D1904" s="5" t="s">
        <v>87</v>
      </c>
      <c r="E1904" s="5" t="s">
        <v>95</v>
      </c>
      <c r="F1904" s="5" t="s">
        <v>162</v>
      </c>
      <c r="G1904" s="5" t="s">
        <v>163</v>
      </c>
    </row>
    <row r="1905" spans="2:7" x14ac:dyDescent="0.2">
      <c r="B1905" s="3">
        <v>2008</v>
      </c>
      <c r="C1905" s="35" t="s">
        <v>2441</v>
      </c>
      <c r="D1905" s="5" t="s">
        <v>306</v>
      </c>
      <c r="E1905" s="5" t="s">
        <v>315</v>
      </c>
      <c r="F1905" s="5" t="s">
        <v>359</v>
      </c>
      <c r="G1905" s="5" t="s">
        <v>375</v>
      </c>
    </row>
    <row r="1906" spans="2:7" x14ac:dyDescent="0.2">
      <c r="B1906" s="3">
        <v>2008</v>
      </c>
      <c r="C1906" s="35" t="s">
        <v>2442</v>
      </c>
      <c r="D1906" s="5" t="s">
        <v>87</v>
      </c>
      <c r="E1906" s="5" t="s">
        <v>95</v>
      </c>
      <c r="F1906" s="5" t="s">
        <v>103</v>
      </c>
      <c r="G1906" s="5" t="s">
        <v>103</v>
      </c>
    </row>
    <row r="1907" spans="2:7" x14ac:dyDescent="0.2">
      <c r="B1907" s="3">
        <v>2008</v>
      </c>
      <c r="C1907" s="35" t="s">
        <v>2443</v>
      </c>
      <c r="D1907" s="5" t="s">
        <v>87</v>
      </c>
      <c r="E1907" s="5" t="s">
        <v>95</v>
      </c>
      <c r="F1907" s="5" t="s">
        <v>123</v>
      </c>
      <c r="G1907" s="5" t="s">
        <v>153</v>
      </c>
    </row>
    <row r="1908" spans="2:7" x14ac:dyDescent="0.2">
      <c r="B1908" s="3">
        <v>2008</v>
      </c>
      <c r="C1908" s="35" t="s">
        <v>2444</v>
      </c>
      <c r="D1908" s="5" t="s">
        <v>87</v>
      </c>
      <c r="E1908" s="5" t="s">
        <v>95</v>
      </c>
      <c r="F1908" s="5" t="s">
        <v>194</v>
      </c>
      <c r="G1908" s="5" t="s">
        <v>221</v>
      </c>
    </row>
    <row r="1909" spans="2:7" x14ac:dyDescent="0.2">
      <c r="B1909" s="3">
        <v>2008</v>
      </c>
      <c r="C1909" s="35" t="s">
        <v>2445</v>
      </c>
      <c r="D1909" s="5" t="s">
        <v>87</v>
      </c>
      <c r="E1909" s="5" t="s">
        <v>95</v>
      </c>
      <c r="F1909" s="5" t="s">
        <v>194</v>
      </c>
      <c r="G1909" s="5" t="s">
        <v>219</v>
      </c>
    </row>
    <row r="1910" spans="2:7" x14ac:dyDescent="0.2">
      <c r="B1910" s="3">
        <v>2008</v>
      </c>
      <c r="C1910" s="35" t="s">
        <v>2446</v>
      </c>
      <c r="D1910" s="5" t="s">
        <v>87</v>
      </c>
      <c r="E1910" s="5" t="s">
        <v>95</v>
      </c>
      <c r="F1910" s="5" t="s">
        <v>123</v>
      </c>
      <c r="G1910" s="5" t="s">
        <v>142</v>
      </c>
    </row>
    <row r="1911" spans="2:7" x14ac:dyDescent="0.2">
      <c r="B1911" s="3">
        <v>2008</v>
      </c>
      <c r="C1911" s="35" t="s">
        <v>2447</v>
      </c>
      <c r="D1911" s="5" t="s">
        <v>87</v>
      </c>
      <c r="E1911" s="5" t="s">
        <v>95</v>
      </c>
      <c r="F1911" s="5" t="s">
        <v>194</v>
      </c>
      <c r="G1911" s="5" t="s">
        <v>417</v>
      </c>
    </row>
    <row r="1912" spans="2:7" x14ac:dyDescent="0.2">
      <c r="B1912" s="3">
        <v>2008</v>
      </c>
      <c r="C1912" s="35" t="s">
        <v>2448</v>
      </c>
      <c r="D1912" s="5" t="s">
        <v>87</v>
      </c>
      <c r="E1912" s="5" t="s">
        <v>95</v>
      </c>
      <c r="F1912" s="5" t="s">
        <v>123</v>
      </c>
      <c r="G1912" s="5" t="s">
        <v>147</v>
      </c>
    </row>
    <row r="1913" spans="2:7" x14ac:dyDescent="0.2">
      <c r="B1913" s="3">
        <v>2008</v>
      </c>
      <c r="C1913" s="35" t="s">
        <v>2449</v>
      </c>
      <c r="D1913" s="5" t="s">
        <v>87</v>
      </c>
      <c r="E1913" s="5" t="s">
        <v>95</v>
      </c>
      <c r="F1913" s="5" t="s">
        <v>222</v>
      </c>
      <c r="G1913" s="5" t="s">
        <v>225</v>
      </c>
    </row>
    <row r="1914" spans="2:7" x14ac:dyDescent="0.2">
      <c r="B1914" s="3">
        <v>2008</v>
      </c>
      <c r="C1914" s="35" t="s">
        <v>2450</v>
      </c>
      <c r="D1914" s="5" t="s">
        <v>87</v>
      </c>
      <c r="E1914" s="5" t="s">
        <v>95</v>
      </c>
      <c r="F1914" s="5" t="s">
        <v>194</v>
      </c>
      <c r="G1914" s="5" t="s">
        <v>205</v>
      </c>
    </row>
    <row r="1915" spans="2:7" x14ac:dyDescent="0.2">
      <c r="B1915" s="3">
        <v>2008</v>
      </c>
      <c r="C1915" s="35" t="s">
        <v>2451</v>
      </c>
      <c r="D1915" s="5" t="s">
        <v>306</v>
      </c>
      <c r="E1915" s="5" t="s">
        <v>315</v>
      </c>
      <c r="F1915" s="5" t="s">
        <v>317</v>
      </c>
      <c r="G1915" s="5" t="s">
        <v>331</v>
      </c>
    </row>
    <row r="1916" spans="2:7" x14ac:dyDescent="0.2">
      <c r="B1916" s="3">
        <v>2008</v>
      </c>
      <c r="C1916" s="35" t="s">
        <v>2452</v>
      </c>
      <c r="D1916" s="5" t="s">
        <v>306</v>
      </c>
      <c r="E1916" s="5" t="s">
        <v>315</v>
      </c>
      <c r="F1916" s="5" t="s">
        <v>317</v>
      </c>
      <c r="G1916" s="5" t="s">
        <v>332</v>
      </c>
    </row>
    <row r="1917" spans="2:7" x14ac:dyDescent="0.2">
      <c r="B1917" s="3">
        <v>2008</v>
      </c>
      <c r="C1917" s="35" t="s">
        <v>2453</v>
      </c>
      <c r="D1917" s="5" t="s">
        <v>87</v>
      </c>
      <c r="E1917" s="5" t="s">
        <v>95</v>
      </c>
      <c r="F1917" s="5" t="s">
        <v>194</v>
      </c>
      <c r="G1917" s="5" t="s">
        <v>354</v>
      </c>
    </row>
    <row r="1918" spans="2:7" x14ac:dyDescent="0.2">
      <c r="B1918" s="3">
        <v>2008</v>
      </c>
      <c r="C1918" s="35" t="s">
        <v>2454</v>
      </c>
      <c r="D1918" s="5" t="s">
        <v>87</v>
      </c>
      <c r="E1918" s="5" t="s">
        <v>95</v>
      </c>
      <c r="F1918" s="5" t="s">
        <v>123</v>
      </c>
      <c r="G1918" s="5" t="s">
        <v>127</v>
      </c>
    </row>
    <row r="1919" spans="2:7" x14ac:dyDescent="0.2">
      <c r="B1919" s="3">
        <v>2008</v>
      </c>
      <c r="C1919" s="35" t="s">
        <v>2455</v>
      </c>
      <c r="D1919" s="5" t="s">
        <v>87</v>
      </c>
      <c r="E1919" s="5" t="s">
        <v>95</v>
      </c>
      <c r="F1919" s="5" t="s">
        <v>123</v>
      </c>
      <c r="G1919" s="5" t="s">
        <v>148</v>
      </c>
    </row>
    <row r="1920" spans="2:7" x14ac:dyDescent="0.2">
      <c r="B1920" s="3">
        <v>2008</v>
      </c>
      <c r="C1920" s="35" t="s">
        <v>2456</v>
      </c>
      <c r="D1920" s="5" t="s">
        <v>87</v>
      </c>
      <c r="E1920" s="5" t="s">
        <v>95</v>
      </c>
      <c r="F1920" s="5" t="s">
        <v>226</v>
      </c>
      <c r="G1920" s="5" t="s">
        <v>227</v>
      </c>
    </row>
    <row r="1921" spans="2:7" x14ac:dyDescent="0.2">
      <c r="B1921" s="3">
        <v>2008</v>
      </c>
      <c r="C1921" s="35" t="s">
        <v>2457</v>
      </c>
      <c r="D1921" s="5" t="s">
        <v>87</v>
      </c>
      <c r="E1921" s="5" t="s">
        <v>242</v>
      </c>
      <c r="F1921" s="5" t="s">
        <v>260</v>
      </c>
      <c r="G1921" s="5" t="s">
        <v>272</v>
      </c>
    </row>
    <row r="1922" spans="2:7" x14ac:dyDescent="0.2">
      <c r="B1922" s="3">
        <v>2008</v>
      </c>
      <c r="C1922" s="35" t="s">
        <v>2458</v>
      </c>
      <c r="D1922" s="5" t="s">
        <v>87</v>
      </c>
      <c r="E1922" s="5" t="s">
        <v>95</v>
      </c>
      <c r="F1922" s="5" t="s">
        <v>194</v>
      </c>
      <c r="G1922" s="5" t="s">
        <v>206</v>
      </c>
    </row>
    <row r="1923" spans="2:7" x14ac:dyDescent="0.2">
      <c r="B1923" s="3">
        <v>2008</v>
      </c>
      <c r="C1923" s="35" t="s">
        <v>2459</v>
      </c>
      <c r="D1923" s="5" t="s">
        <v>87</v>
      </c>
      <c r="E1923" s="5" t="s">
        <v>95</v>
      </c>
      <c r="F1923" s="5" t="s">
        <v>194</v>
      </c>
      <c r="G1923" s="5" t="s">
        <v>200</v>
      </c>
    </row>
    <row r="1924" spans="2:7" x14ac:dyDescent="0.2">
      <c r="B1924" s="3">
        <v>2008</v>
      </c>
      <c r="C1924" s="35" t="s">
        <v>2460</v>
      </c>
      <c r="D1924" s="5" t="s">
        <v>306</v>
      </c>
      <c r="E1924" s="5" t="s">
        <v>315</v>
      </c>
      <c r="F1924" s="5" t="s">
        <v>115</v>
      </c>
      <c r="G1924" s="5" t="s">
        <v>118</v>
      </c>
    </row>
    <row r="1925" spans="2:7" x14ac:dyDescent="0.2">
      <c r="B1925" s="3">
        <v>2008</v>
      </c>
      <c r="C1925" s="35" t="s">
        <v>2461</v>
      </c>
      <c r="D1925" s="5" t="s">
        <v>87</v>
      </c>
      <c r="E1925" s="5" t="s">
        <v>95</v>
      </c>
      <c r="F1925" s="5" t="s">
        <v>123</v>
      </c>
      <c r="G1925" s="5" t="s">
        <v>137</v>
      </c>
    </row>
    <row r="1926" spans="2:7" x14ac:dyDescent="0.2">
      <c r="B1926" s="3">
        <v>2008</v>
      </c>
      <c r="C1926" s="35" t="s">
        <v>2462</v>
      </c>
      <c r="D1926" s="5" t="s">
        <v>87</v>
      </c>
      <c r="E1926" s="5" t="s">
        <v>95</v>
      </c>
      <c r="F1926" s="5" t="s">
        <v>194</v>
      </c>
      <c r="G1926" s="5" t="s">
        <v>372</v>
      </c>
    </row>
    <row r="1927" spans="2:7" x14ac:dyDescent="0.2">
      <c r="B1927" s="3">
        <v>2008</v>
      </c>
      <c r="C1927" s="35" t="s">
        <v>2463</v>
      </c>
      <c r="D1927" s="5" t="s">
        <v>306</v>
      </c>
      <c r="E1927" s="5" t="s">
        <v>315</v>
      </c>
      <c r="F1927" s="5" t="s">
        <v>317</v>
      </c>
      <c r="G1927" s="5" t="s">
        <v>326</v>
      </c>
    </row>
    <row r="1928" spans="2:7" x14ac:dyDescent="0.2">
      <c r="B1928" s="3">
        <v>2008</v>
      </c>
      <c r="C1928" s="35" t="s">
        <v>2464</v>
      </c>
      <c r="D1928" s="5" t="s">
        <v>306</v>
      </c>
      <c r="E1928" s="5" t="s">
        <v>315</v>
      </c>
      <c r="F1928" s="5" t="s">
        <v>104</v>
      </c>
      <c r="G1928" s="5" t="s">
        <v>104</v>
      </c>
    </row>
    <row r="1929" spans="2:7" x14ac:dyDescent="0.2">
      <c r="B1929" s="3">
        <v>2008</v>
      </c>
      <c r="C1929" s="35">
        <v>6317685</v>
      </c>
      <c r="D1929" s="5" t="s">
        <v>87</v>
      </c>
      <c r="E1929" s="5" t="s">
        <v>242</v>
      </c>
      <c r="F1929" s="5" t="s">
        <v>260</v>
      </c>
      <c r="G1929" s="5" t="s">
        <v>297</v>
      </c>
    </row>
    <row r="1930" spans="2:7" x14ac:dyDescent="0.2">
      <c r="B1930" s="3">
        <v>2008</v>
      </c>
      <c r="C1930" s="35" t="s">
        <v>2465</v>
      </c>
      <c r="D1930" s="5" t="s">
        <v>87</v>
      </c>
      <c r="E1930" s="5" t="s">
        <v>242</v>
      </c>
      <c r="F1930" s="5" t="s">
        <v>260</v>
      </c>
      <c r="G1930" s="5" t="s">
        <v>295</v>
      </c>
    </row>
    <row r="1931" spans="2:7" x14ac:dyDescent="0.2">
      <c r="B1931" s="3">
        <v>2008</v>
      </c>
      <c r="C1931" s="35" t="s">
        <v>2466</v>
      </c>
      <c r="D1931" s="5" t="s">
        <v>87</v>
      </c>
      <c r="E1931" s="5" t="s">
        <v>242</v>
      </c>
      <c r="F1931" s="5" t="s">
        <v>260</v>
      </c>
      <c r="G1931" s="5" t="s">
        <v>292</v>
      </c>
    </row>
    <row r="1932" spans="2:7" x14ac:dyDescent="0.2">
      <c r="B1932" s="3">
        <v>2008</v>
      </c>
      <c r="C1932" s="35" t="s">
        <v>2467</v>
      </c>
      <c r="D1932" s="5" t="s">
        <v>87</v>
      </c>
      <c r="E1932" s="5" t="s">
        <v>95</v>
      </c>
      <c r="F1932" s="5" t="s">
        <v>194</v>
      </c>
      <c r="G1932" s="5" t="s">
        <v>196</v>
      </c>
    </row>
    <row r="1933" spans="2:7" x14ac:dyDescent="0.2">
      <c r="B1933" s="3">
        <v>2008</v>
      </c>
      <c r="C1933" s="35" t="s">
        <v>2468</v>
      </c>
      <c r="D1933" s="5" t="s">
        <v>87</v>
      </c>
      <c r="E1933" s="5" t="s">
        <v>95</v>
      </c>
      <c r="F1933" s="5" t="s">
        <v>162</v>
      </c>
      <c r="G1933" s="5" t="s">
        <v>166</v>
      </c>
    </row>
    <row r="1934" spans="2:7" x14ac:dyDescent="0.2">
      <c r="B1934" s="3">
        <v>2008</v>
      </c>
      <c r="C1934" s="35" t="s">
        <v>2469</v>
      </c>
      <c r="D1934" s="5" t="s">
        <v>87</v>
      </c>
      <c r="E1934" s="5" t="s">
        <v>95</v>
      </c>
      <c r="F1934" s="5" t="s">
        <v>194</v>
      </c>
      <c r="G1934" s="5" t="s">
        <v>415</v>
      </c>
    </row>
    <row r="1935" spans="2:7" x14ac:dyDescent="0.2">
      <c r="B1935" s="3">
        <v>2008</v>
      </c>
      <c r="C1935" s="35" t="s">
        <v>2470</v>
      </c>
      <c r="D1935" s="5" t="s">
        <v>87</v>
      </c>
      <c r="E1935" s="5" t="s">
        <v>242</v>
      </c>
      <c r="F1935" s="5" t="s">
        <v>233</v>
      </c>
      <c r="G1935" s="5" t="s">
        <v>233</v>
      </c>
    </row>
    <row r="1936" spans="2:7" x14ac:dyDescent="0.2">
      <c r="B1936" s="3">
        <v>2008</v>
      </c>
      <c r="C1936" s="35" t="s">
        <v>2471</v>
      </c>
      <c r="D1936" s="5" t="s">
        <v>87</v>
      </c>
      <c r="E1936" s="5" t="s">
        <v>95</v>
      </c>
      <c r="F1936" s="5" t="s">
        <v>115</v>
      </c>
      <c r="G1936" s="5" t="s">
        <v>385</v>
      </c>
    </row>
    <row r="1937" spans="2:7" x14ac:dyDescent="0.2">
      <c r="B1937" s="3">
        <v>2008</v>
      </c>
      <c r="C1937" s="35" t="s">
        <v>2472</v>
      </c>
      <c r="D1937" s="5" t="s">
        <v>87</v>
      </c>
      <c r="E1937" s="5" t="s">
        <v>95</v>
      </c>
      <c r="F1937" s="5" t="s">
        <v>123</v>
      </c>
      <c r="G1937" s="5" t="s">
        <v>134</v>
      </c>
    </row>
    <row r="1938" spans="2:7" x14ac:dyDescent="0.2">
      <c r="B1938" s="3">
        <v>2008</v>
      </c>
      <c r="C1938" s="35" t="s">
        <v>2473</v>
      </c>
      <c r="D1938" s="5" t="s">
        <v>87</v>
      </c>
      <c r="E1938" s="5" t="s">
        <v>95</v>
      </c>
      <c r="F1938" s="5" t="s">
        <v>161</v>
      </c>
      <c r="G1938" s="5" t="s">
        <v>161</v>
      </c>
    </row>
    <row r="1939" spans="2:7" x14ac:dyDescent="0.2">
      <c r="B1939" s="3">
        <v>2008</v>
      </c>
      <c r="C1939" s="35" t="s">
        <v>2474</v>
      </c>
      <c r="D1939" s="5" t="s">
        <v>87</v>
      </c>
      <c r="E1939" s="5" t="s">
        <v>95</v>
      </c>
      <c r="F1939" s="5" t="s">
        <v>194</v>
      </c>
      <c r="G1939" s="5" t="s">
        <v>218</v>
      </c>
    </row>
    <row r="1940" spans="2:7" x14ac:dyDescent="0.2">
      <c r="B1940" s="3">
        <v>2008</v>
      </c>
      <c r="C1940" s="35">
        <v>4786131</v>
      </c>
      <c r="D1940" s="5" t="s">
        <v>87</v>
      </c>
      <c r="E1940" s="5" t="s">
        <v>95</v>
      </c>
      <c r="F1940" s="5" t="s">
        <v>194</v>
      </c>
      <c r="G1940" s="5" t="s">
        <v>414</v>
      </c>
    </row>
    <row r="1941" spans="2:7" x14ac:dyDescent="0.2">
      <c r="B1941" s="3">
        <v>2008</v>
      </c>
      <c r="C1941" s="35" t="s">
        <v>2475</v>
      </c>
      <c r="D1941" s="5" t="s">
        <v>87</v>
      </c>
      <c r="E1941" s="5" t="s">
        <v>88</v>
      </c>
      <c r="F1941" s="5" t="s">
        <v>92</v>
      </c>
      <c r="G1941" s="5" t="s">
        <v>94</v>
      </c>
    </row>
    <row r="1942" spans="2:7" x14ac:dyDescent="0.2">
      <c r="B1942" s="3">
        <v>2008</v>
      </c>
      <c r="C1942" s="35" t="s">
        <v>2476</v>
      </c>
      <c r="D1942" s="5" t="s">
        <v>87</v>
      </c>
      <c r="E1942" s="5" t="s">
        <v>95</v>
      </c>
      <c r="F1942" s="5" t="s">
        <v>194</v>
      </c>
      <c r="G1942" s="5" t="s">
        <v>413</v>
      </c>
    </row>
    <row r="1943" spans="2:7" x14ac:dyDescent="0.2">
      <c r="B1943" s="3">
        <v>2008</v>
      </c>
      <c r="C1943" s="35" t="s">
        <v>2477</v>
      </c>
      <c r="D1943" s="5" t="s">
        <v>87</v>
      </c>
      <c r="E1943" s="5" t="s">
        <v>95</v>
      </c>
      <c r="F1943" s="5" t="s">
        <v>123</v>
      </c>
      <c r="G1943" s="5" t="s">
        <v>150</v>
      </c>
    </row>
    <row r="1944" spans="2:7" x14ac:dyDescent="0.2">
      <c r="B1944" s="3">
        <v>2008</v>
      </c>
      <c r="C1944" s="35" t="s">
        <v>2478</v>
      </c>
      <c r="D1944" s="5" t="s">
        <v>87</v>
      </c>
      <c r="E1944" s="5" t="s">
        <v>95</v>
      </c>
      <c r="F1944" s="5" t="s">
        <v>174</v>
      </c>
      <c r="G1944" s="5" t="s">
        <v>177</v>
      </c>
    </row>
    <row r="1945" spans="2:7" x14ac:dyDescent="0.2">
      <c r="B1945" s="3">
        <v>2008</v>
      </c>
      <c r="C1945" s="35" t="s">
        <v>2479</v>
      </c>
      <c r="D1945" s="5" t="s">
        <v>87</v>
      </c>
      <c r="E1945" s="5" t="s">
        <v>242</v>
      </c>
      <c r="F1945" s="5" t="s">
        <v>260</v>
      </c>
      <c r="G1945" s="5" t="s">
        <v>282</v>
      </c>
    </row>
    <row r="1946" spans="2:7" x14ac:dyDescent="0.2">
      <c r="B1946" s="3">
        <v>2008</v>
      </c>
      <c r="C1946" s="35" t="s">
        <v>2480</v>
      </c>
      <c r="D1946" s="5" t="s">
        <v>87</v>
      </c>
      <c r="E1946" s="5" t="s">
        <v>242</v>
      </c>
      <c r="F1946" s="5" t="s">
        <v>250</v>
      </c>
      <c r="G1946" s="5" t="s">
        <v>254</v>
      </c>
    </row>
    <row r="1947" spans="2:7" x14ac:dyDescent="0.2">
      <c r="B1947" s="3">
        <v>2008</v>
      </c>
      <c r="C1947" s="35" t="s">
        <v>2481</v>
      </c>
      <c r="D1947" s="5" t="s">
        <v>87</v>
      </c>
      <c r="E1947" s="5" t="s">
        <v>95</v>
      </c>
      <c r="F1947" s="5" t="s">
        <v>111</v>
      </c>
      <c r="G1947" s="5" t="s">
        <v>349</v>
      </c>
    </row>
    <row r="1948" spans="2:7" x14ac:dyDescent="0.2">
      <c r="B1948" s="3">
        <v>2008</v>
      </c>
      <c r="C1948" s="35" t="s">
        <v>2482</v>
      </c>
      <c r="D1948" s="5" t="s">
        <v>87</v>
      </c>
      <c r="E1948" s="5" t="s">
        <v>95</v>
      </c>
      <c r="F1948" s="5" t="s">
        <v>123</v>
      </c>
      <c r="G1948" s="5" t="s">
        <v>350</v>
      </c>
    </row>
    <row r="1949" spans="2:7" x14ac:dyDescent="0.2">
      <c r="B1949" s="3">
        <v>2008</v>
      </c>
      <c r="C1949" s="35" t="s">
        <v>2483</v>
      </c>
      <c r="D1949" s="5" t="s">
        <v>87</v>
      </c>
      <c r="E1949" s="5" t="s">
        <v>242</v>
      </c>
      <c r="F1949" s="5" t="s">
        <v>301</v>
      </c>
      <c r="G1949" s="5" t="s">
        <v>430</v>
      </c>
    </row>
    <row r="1950" spans="2:7" x14ac:dyDescent="0.2">
      <c r="B1950" s="3">
        <v>2008</v>
      </c>
      <c r="C1950" s="35" t="s">
        <v>2484</v>
      </c>
      <c r="D1950" s="5" t="s">
        <v>87</v>
      </c>
      <c r="E1950" s="5" t="s">
        <v>95</v>
      </c>
      <c r="F1950" s="5" t="s">
        <v>115</v>
      </c>
      <c r="G1950" s="5" t="s">
        <v>394</v>
      </c>
    </row>
    <row r="1951" spans="2:7" x14ac:dyDescent="0.2">
      <c r="B1951" s="3">
        <v>2008</v>
      </c>
      <c r="C1951" s="35" t="s">
        <v>2485</v>
      </c>
      <c r="D1951" s="5" t="s">
        <v>306</v>
      </c>
      <c r="E1951" s="5" t="s">
        <v>315</v>
      </c>
      <c r="F1951" s="5" t="s">
        <v>194</v>
      </c>
      <c r="G1951" s="5" t="s">
        <v>420</v>
      </c>
    </row>
    <row r="1952" spans="2:7" x14ac:dyDescent="0.2">
      <c r="B1952" s="3">
        <v>2008</v>
      </c>
      <c r="C1952" s="35" t="s">
        <v>2486</v>
      </c>
      <c r="D1952" s="5" t="s">
        <v>87</v>
      </c>
      <c r="E1952" s="5" t="s">
        <v>95</v>
      </c>
      <c r="F1952" s="5" t="s">
        <v>194</v>
      </c>
      <c r="G1952" s="5" t="s">
        <v>195</v>
      </c>
    </row>
    <row r="1953" spans="2:7" x14ac:dyDescent="0.2">
      <c r="B1953" s="3">
        <v>2008</v>
      </c>
      <c r="C1953" s="35" t="s">
        <v>2487</v>
      </c>
      <c r="D1953" s="5" t="s">
        <v>87</v>
      </c>
      <c r="E1953" s="5" t="s">
        <v>95</v>
      </c>
      <c r="F1953" s="5" t="s">
        <v>237</v>
      </c>
      <c r="G1953" s="5" t="s">
        <v>239</v>
      </c>
    </row>
    <row r="1954" spans="2:7" x14ac:dyDescent="0.2">
      <c r="B1954" s="3">
        <v>2008</v>
      </c>
      <c r="C1954" s="35" t="s">
        <v>2488</v>
      </c>
      <c r="D1954" s="5" t="s">
        <v>87</v>
      </c>
      <c r="E1954" s="5" t="s">
        <v>242</v>
      </c>
      <c r="F1954" s="5" t="s">
        <v>250</v>
      </c>
      <c r="G1954" s="5" t="s">
        <v>256</v>
      </c>
    </row>
    <row r="1955" spans="2:7" x14ac:dyDescent="0.2">
      <c r="B1955" s="3">
        <v>2008</v>
      </c>
      <c r="C1955" s="35" t="s">
        <v>2489</v>
      </c>
      <c r="D1955" s="5" t="s">
        <v>87</v>
      </c>
      <c r="E1955" s="5" t="s">
        <v>95</v>
      </c>
      <c r="F1955" s="5" t="s">
        <v>194</v>
      </c>
      <c r="G1955" s="5" t="s">
        <v>367</v>
      </c>
    </row>
    <row r="1956" spans="2:7" x14ac:dyDescent="0.2">
      <c r="B1956" s="3">
        <v>2008</v>
      </c>
      <c r="C1956" s="35" t="s">
        <v>2490</v>
      </c>
      <c r="D1956" s="5" t="s">
        <v>87</v>
      </c>
      <c r="E1956" s="5" t="s">
        <v>95</v>
      </c>
      <c r="F1956" s="5" t="s">
        <v>123</v>
      </c>
      <c r="G1956" s="5" t="s">
        <v>129</v>
      </c>
    </row>
    <row r="1957" spans="2:7" x14ac:dyDescent="0.2">
      <c r="B1957" s="3">
        <v>2008</v>
      </c>
      <c r="C1957" s="35" t="s">
        <v>2491</v>
      </c>
      <c r="D1957" s="5" t="s">
        <v>306</v>
      </c>
      <c r="E1957" s="5" t="s">
        <v>311</v>
      </c>
      <c r="F1957" s="5" t="s">
        <v>359</v>
      </c>
      <c r="G1957" s="5" t="s">
        <v>400</v>
      </c>
    </row>
    <row r="1958" spans="2:7" x14ac:dyDescent="0.2">
      <c r="B1958" s="3">
        <v>2008</v>
      </c>
      <c r="C1958" s="35" t="s">
        <v>2492</v>
      </c>
      <c r="D1958" s="5" t="s">
        <v>87</v>
      </c>
      <c r="E1958" s="5" t="s">
        <v>95</v>
      </c>
      <c r="F1958" s="5" t="s">
        <v>123</v>
      </c>
      <c r="G1958" s="5" t="s">
        <v>140</v>
      </c>
    </row>
    <row r="1959" spans="2:7" x14ac:dyDescent="0.2">
      <c r="B1959" s="3">
        <v>2008</v>
      </c>
      <c r="C1959" s="35" t="s">
        <v>2493</v>
      </c>
      <c r="D1959" s="5" t="s">
        <v>306</v>
      </c>
      <c r="E1959" s="5" t="s">
        <v>315</v>
      </c>
      <c r="F1959" s="5" t="s">
        <v>339</v>
      </c>
      <c r="G1959" s="5" t="s">
        <v>348</v>
      </c>
    </row>
    <row r="1960" spans="2:7" x14ac:dyDescent="0.2">
      <c r="B1960" s="3">
        <v>2008</v>
      </c>
      <c r="C1960" s="35" t="s">
        <v>2494</v>
      </c>
      <c r="D1960" s="5" t="s">
        <v>87</v>
      </c>
      <c r="E1960" s="5" t="s">
        <v>242</v>
      </c>
      <c r="F1960" s="5" t="s">
        <v>260</v>
      </c>
      <c r="G1960" s="5" t="s">
        <v>289</v>
      </c>
    </row>
    <row r="1961" spans="2:7" x14ac:dyDescent="0.2">
      <c r="B1961" s="3">
        <v>2008</v>
      </c>
      <c r="C1961" s="35" t="s">
        <v>2495</v>
      </c>
      <c r="D1961" s="5" t="s">
        <v>87</v>
      </c>
      <c r="E1961" s="5" t="s">
        <v>95</v>
      </c>
      <c r="F1961" s="5" t="s">
        <v>194</v>
      </c>
      <c r="G1961" s="5" t="s">
        <v>355</v>
      </c>
    </row>
    <row r="1962" spans="2:7" x14ac:dyDescent="0.2">
      <c r="B1962" s="3">
        <v>2008</v>
      </c>
      <c r="C1962" s="35" t="s">
        <v>2496</v>
      </c>
      <c r="D1962" s="5" t="s">
        <v>87</v>
      </c>
      <c r="E1962" s="5" t="s">
        <v>95</v>
      </c>
      <c r="F1962" s="5" t="s">
        <v>123</v>
      </c>
      <c r="G1962" s="5" t="s">
        <v>130</v>
      </c>
    </row>
    <row r="1963" spans="2:7" x14ac:dyDescent="0.2">
      <c r="B1963" s="3">
        <v>2008</v>
      </c>
      <c r="C1963" s="35" t="s">
        <v>2497</v>
      </c>
      <c r="D1963" s="5" t="s">
        <v>87</v>
      </c>
      <c r="E1963" s="5" t="s">
        <v>95</v>
      </c>
      <c r="F1963" s="5" t="s">
        <v>194</v>
      </c>
      <c r="G1963" s="5" t="s">
        <v>422</v>
      </c>
    </row>
    <row r="1964" spans="2:7" x14ac:dyDescent="0.2">
      <c r="B1964" s="3">
        <v>2008</v>
      </c>
      <c r="C1964" s="35" t="s">
        <v>2498</v>
      </c>
      <c r="D1964" s="5" t="s">
        <v>87</v>
      </c>
      <c r="E1964" s="5" t="s">
        <v>95</v>
      </c>
      <c r="F1964" s="5" t="s">
        <v>123</v>
      </c>
      <c r="G1964" s="5" t="s">
        <v>131</v>
      </c>
    </row>
    <row r="1965" spans="2:7" x14ac:dyDescent="0.2">
      <c r="B1965" s="3">
        <v>2008</v>
      </c>
      <c r="C1965" s="35" t="s">
        <v>2499</v>
      </c>
      <c r="D1965" s="5" t="s">
        <v>87</v>
      </c>
      <c r="E1965" s="5" t="s">
        <v>95</v>
      </c>
      <c r="F1965" s="5" t="s">
        <v>96</v>
      </c>
      <c r="G1965" s="5" t="s">
        <v>97</v>
      </c>
    </row>
    <row r="1966" spans="2:7" x14ac:dyDescent="0.2">
      <c r="B1966" s="3">
        <v>2008</v>
      </c>
      <c r="C1966" s="35" t="s">
        <v>2500</v>
      </c>
      <c r="D1966" s="5" t="s">
        <v>87</v>
      </c>
      <c r="E1966" s="5" t="s">
        <v>242</v>
      </c>
      <c r="F1966" s="5" t="s">
        <v>115</v>
      </c>
      <c r="G1966" s="5" t="s">
        <v>116</v>
      </c>
    </row>
    <row r="1967" spans="2:7" x14ac:dyDescent="0.2">
      <c r="B1967" s="3">
        <v>2008</v>
      </c>
      <c r="C1967" s="35" t="s">
        <v>2501</v>
      </c>
      <c r="D1967" s="5" t="s">
        <v>87</v>
      </c>
      <c r="E1967" s="5" t="s">
        <v>242</v>
      </c>
      <c r="F1967" s="5" t="s">
        <v>260</v>
      </c>
      <c r="G1967" s="5" t="s">
        <v>296</v>
      </c>
    </row>
    <row r="1968" spans="2:7" x14ac:dyDescent="0.2">
      <c r="B1968" s="3">
        <v>2008</v>
      </c>
      <c r="C1968" s="35" t="s">
        <v>2502</v>
      </c>
      <c r="D1968" s="5" t="s">
        <v>87</v>
      </c>
      <c r="E1968" s="5" t="s">
        <v>242</v>
      </c>
      <c r="F1968" s="5" t="s">
        <v>260</v>
      </c>
      <c r="G1968" s="5" t="s">
        <v>369</v>
      </c>
    </row>
    <row r="1969" spans="2:7" x14ac:dyDescent="0.2">
      <c r="B1969" s="3">
        <v>2008</v>
      </c>
      <c r="C1969" s="35" t="s">
        <v>2503</v>
      </c>
      <c r="D1969" s="5" t="s">
        <v>87</v>
      </c>
      <c r="E1969" s="5" t="s">
        <v>95</v>
      </c>
      <c r="F1969" s="5" t="s">
        <v>162</v>
      </c>
      <c r="G1969" s="5" t="s">
        <v>165</v>
      </c>
    </row>
    <row r="1970" spans="2:7" x14ac:dyDescent="0.2">
      <c r="B1970" s="3">
        <v>2008</v>
      </c>
      <c r="C1970" s="35" t="s">
        <v>2504</v>
      </c>
      <c r="D1970" s="5" t="s">
        <v>306</v>
      </c>
      <c r="E1970" s="5" t="s">
        <v>315</v>
      </c>
      <c r="F1970" s="5" t="s">
        <v>359</v>
      </c>
      <c r="G1970" s="5" t="s">
        <v>400</v>
      </c>
    </row>
    <row r="1971" spans="2:7" x14ac:dyDescent="0.2">
      <c r="B1971" s="3">
        <v>2008</v>
      </c>
      <c r="C1971" s="35" t="s">
        <v>2505</v>
      </c>
      <c r="D1971" s="5" t="s">
        <v>306</v>
      </c>
      <c r="E1971" s="5" t="s">
        <v>311</v>
      </c>
      <c r="F1971" s="5" t="s">
        <v>194</v>
      </c>
      <c r="G1971" s="5" t="s">
        <v>420</v>
      </c>
    </row>
    <row r="1972" spans="2:7" x14ac:dyDescent="0.2">
      <c r="B1972" s="3">
        <v>2008</v>
      </c>
      <c r="C1972" s="35" t="s">
        <v>2506</v>
      </c>
      <c r="D1972" s="5" t="s">
        <v>87</v>
      </c>
      <c r="E1972" s="5" t="s">
        <v>242</v>
      </c>
      <c r="F1972" s="5" t="s">
        <v>260</v>
      </c>
      <c r="G1972" s="5" t="s">
        <v>287</v>
      </c>
    </row>
    <row r="1973" spans="2:7" x14ac:dyDescent="0.2">
      <c r="B1973" s="3">
        <v>2008</v>
      </c>
      <c r="C1973" s="35">
        <v>2050000</v>
      </c>
      <c r="D1973" s="5" t="s">
        <v>306</v>
      </c>
      <c r="E1973" s="5" t="s">
        <v>315</v>
      </c>
      <c r="F1973" s="5" t="s">
        <v>359</v>
      </c>
      <c r="G1973" s="5" t="s">
        <v>361</v>
      </c>
    </row>
    <row r="1974" spans="2:7" x14ac:dyDescent="0.2">
      <c r="B1974" s="3">
        <v>2008</v>
      </c>
      <c r="C1974" s="35" t="s">
        <v>2507</v>
      </c>
      <c r="D1974" s="5" t="s">
        <v>87</v>
      </c>
      <c r="E1974" s="5" t="s">
        <v>95</v>
      </c>
      <c r="F1974" s="5" t="s">
        <v>222</v>
      </c>
      <c r="G1974" s="5" t="s">
        <v>223</v>
      </c>
    </row>
    <row r="1975" spans="2:7" x14ac:dyDescent="0.2">
      <c r="B1975" s="3">
        <v>2008</v>
      </c>
      <c r="C1975" s="35" t="s">
        <v>2508</v>
      </c>
      <c r="D1975" s="5" t="s">
        <v>87</v>
      </c>
      <c r="E1975" s="5" t="s">
        <v>95</v>
      </c>
      <c r="F1975" s="5" t="s">
        <v>123</v>
      </c>
      <c r="G1975" s="5" t="s">
        <v>149</v>
      </c>
    </row>
    <row r="1976" spans="2:7" x14ac:dyDescent="0.2">
      <c r="B1976" s="3">
        <v>2008</v>
      </c>
      <c r="C1976" s="35" t="s">
        <v>2509</v>
      </c>
      <c r="D1976" s="5" t="s">
        <v>87</v>
      </c>
      <c r="E1976" s="5" t="s">
        <v>242</v>
      </c>
      <c r="F1976" s="5" t="s">
        <v>260</v>
      </c>
      <c r="G1976" s="5" t="s">
        <v>266</v>
      </c>
    </row>
    <row r="1977" spans="2:7" x14ac:dyDescent="0.2">
      <c r="B1977" s="3">
        <v>2008</v>
      </c>
      <c r="C1977" s="35" t="s">
        <v>2510</v>
      </c>
      <c r="D1977" s="5" t="s">
        <v>87</v>
      </c>
      <c r="E1977" s="5" t="s">
        <v>242</v>
      </c>
      <c r="F1977" s="5" t="s">
        <v>260</v>
      </c>
      <c r="G1977" s="5" t="s">
        <v>277</v>
      </c>
    </row>
    <row r="1978" spans="2:7" x14ac:dyDescent="0.2">
      <c r="B1978" s="3">
        <v>2008</v>
      </c>
      <c r="C1978" s="35" t="s">
        <v>2511</v>
      </c>
      <c r="D1978" s="5" t="s">
        <v>306</v>
      </c>
      <c r="E1978" s="5" t="s">
        <v>315</v>
      </c>
      <c r="F1978" s="5" t="s">
        <v>317</v>
      </c>
      <c r="G1978" s="5" t="s">
        <v>330</v>
      </c>
    </row>
    <row r="1979" spans="2:7" x14ac:dyDescent="0.2">
      <c r="B1979" s="3">
        <v>2008</v>
      </c>
      <c r="C1979" s="35" t="s">
        <v>2512</v>
      </c>
      <c r="D1979" s="5" t="s">
        <v>87</v>
      </c>
      <c r="E1979" s="5" t="s">
        <v>95</v>
      </c>
      <c r="F1979" s="5" t="s">
        <v>123</v>
      </c>
      <c r="G1979" s="5" t="s">
        <v>351</v>
      </c>
    </row>
    <row r="1980" spans="2:7" x14ac:dyDescent="0.2">
      <c r="B1980" s="3">
        <v>2008</v>
      </c>
      <c r="C1980" s="35" t="s">
        <v>2513</v>
      </c>
      <c r="D1980" s="5" t="s">
        <v>87</v>
      </c>
      <c r="E1980" s="5" t="s">
        <v>95</v>
      </c>
      <c r="F1980" s="5" t="s">
        <v>123</v>
      </c>
      <c r="G1980" s="5" t="s">
        <v>155</v>
      </c>
    </row>
    <row r="1981" spans="2:7" x14ac:dyDescent="0.2">
      <c r="B1981" s="3">
        <v>2008</v>
      </c>
      <c r="C1981" s="35" t="s">
        <v>2514</v>
      </c>
      <c r="D1981" s="5" t="s">
        <v>87</v>
      </c>
      <c r="E1981" s="5" t="s">
        <v>95</v>
      </c>
      <c r="F1981" s="5" t="s">
        <v>123</v>
      </c>
      <c r="G1981" s="5" t="s">
        <v>156</v>
      </c>
    </row>
    <row r="1982" spans="2:7" x14ac:dyDescent="0.2">
      <c r="B1982" s="3">
        <v>2008</v>
      </c>
      <c r="C1982" s="35" t="s">
        <v>2515</v>
      </c>
      <c r="D1982" s="5" t="s">
        <v>306</v>
      </c>
      <c r="E1982" s="5" t="s">
        <v>315</v>
      </c>
      <c r="F1982" s="5" t="s">
        <v>339</v>
      </c>
      <c r="G1982" s="5" t="s">
        <v>403</v>
      </c>
    </row>
    <row r="1983" spans="2:7" x14ac:dyDescent="0.2">
      <c r="B1983" s="3">
        <v>2008</v>
      </c>
      <c r="C1983" s="35" t="s">
        <v>2516</v>
      </c>
      <c r="D1983" s="5" t="s">
        <v>87</v>
      </c>
      <c r="E1983" s="5" t="s">
        <v>95</v>
      </c>
      <c r="F1983" s="5" t="s">
        <v>123</v>
      </c>
      <c r="G1983" s="5" t="s">
        <v>144</v>
      </c>
    </row>
    <row r="1984" spans="2:7" x14ac:dyDescent="0.2">
      <c r="B1984" s="3">
        <v>2008</v>
      </c>
      <c r="C1984" s="35" t="s">
        <v>2517</v>
      </c>
      <c r="D1984" s="5" t="s">
        <v>87</v>
      </c>
      <c r="E1984" s="5" t="s">
        <v>95</v>
      </c>
      <c r="F1984" s="5" t="s">
        <v>194</v>
      </c>
      <c r="G1984" s="5" t="s">
        <v>209</v>
      </c>
    </row>
    <row r="1985" spans="2:7" x14ac:dyDescent="0.2">
      <c r="B1985" s="3">
        <v>2008</v>
      </c>
      <c r="C1985" s="35" t="s">
        <v>2518</v>
      </c>
      <c r="D1985" s="5" t="s">
        <v>306</v>
      </c>
      <c r="E1985" s="5" t="s">
        <v>315</v>
      </c>
      <c r="F1985" s="5" t="s">
        <v>317</v>
      </c>
      <c r="G1985" s="5" t="s">
        <v>329</v>
      </c>
    </row>
    <row r="1986" spans="2:7" x14ac:dyDescent="0.2">
      <c r="B1986" s="3">
        <v>2008</v>
      </c>
      <c r="C1986" s="35" t="s">
        <v>2519</v>
      </c>
      <c r="D1986" s="5" t="s">
        <v>87</v>
      </c>
      <c r="E1986" s="5" t="s">
        <v>95</v>
      </c>
      <c r="F1986" s="5" t="s">
        <v>229</v>
      </c>
      <c r="G1986" s="5" t="s">
        <v>231</v>
      </c>
    </row>
    <row r="1987" spans="2:7" x14ac:dyDescent="0.2">
      <c r="B1987" s="3">
        <v>2008</v>
      </c>
      <c r="C1987" s="35" t="s">
        <v>2520</v>
      </c>
      <c r="D1987" s="5" t="s">
        <v>87</v>
      </c>
      <c r="E1987" s="5" t="s">
        <v>95</v>
      </c>
      <c r="F1987" s="5" t="s">
        <v>123</v>
      </c>
      <c r="G1987" s="5" t="s">
        <v>364</v>
      </c>
    </row>
    <row r="1988" spans="2:7" x14ac:dyDescent="0.2">
      <c r="B1988" s="3">
        <v>2008</v>
      </c>
      <c r="C1988" s="35" t="s">
        <v>2521</v>
      </c>
      <c r="D1988" s="5" t="s">
        <v>306</v>
      </c>
      <c r="E1988" s="5" t="s">
        <v>315</v>
      </c>
      <c r="F1988" s="5" t="s">
        <v>317</v>
      </c>
      <c r="G1988" s="5" t="s">
        <v>322</v>
      </c>
    </row>
    <row r="1989" spans="2:7" x14ac:dyDescent="0.2">
      <c r="B1989" s="3">
        <v>2008</v>
      </c>
      <c r="C1989" s="35" t="s">
        <v>2522</v>
      </c>
      <c r="D1989" s="5" t="s">
        <v>87</v>
      </c>
      <c r="E1989" s="5" t="s">
        <v>95</v>
      </c>
      <c r="F1989" s="5" t="s">
        <v>123</v>
      </c>
      <c r="G1989" s="5" t="s">
        <v>126</v>
      </c>
    </row>
    <row r="1990" spans="2:7" x14ac:dyDescent="0.2">
      <c r="B1990" s="3">
        <v>2008</v>
      </c>
      <c r="C1990" s="35" t="s">
        <v>2523</v>
      </c>
      <c r="D1990" s="5" t="s">
        <v>87</v>
      </c>
      <c r="E1990" s="5" t="s">
        <v>95</v>
      </c>
      <c r="F1990" s="5" t="s">
        <v>174</v>
      </c>
      <c r="G1990" s="5" t="s">
        <v>193</v>
      </c>
    </row>
    <row r="1991" spans="2:7" x14ac:dyDescent="0.2">
      <c r="B1991" s="3">
        <v>2008</v>
      </c>
      <c r="C1991" s="35" t="s">
        <v>2524</v>
      </c>
      <c r="D1991" s="5" t="s">
        <v>87</v>
      </c>
      <c r="E1991" s="5" t="s">
        <v>95</v>
      </c>
      <c r="F1991" s="5" t="s">
        <v>377</v>
      </c>
      <c r="G1991" s="5" t="s">
        <v>377</v>
      </c>
    </row>
    <row r="1992" spans="2:7" x14ac:dyDescent="0.2">
      <c r="B1992" s="3">
        <v>2008</v>
      </c>
      <c r="C1992" s="35" t="s">
        <v>2525</v>
      </c>
      <c r="D1992" s="5" t="s">
        <v>306</v>
      </c>
      <c r="E1992" s="5" t="s">
        <v>315</v>
      </c>
      <c r="F1992" s="5" t="s">
        <v>317</v>
      </c>
      <c r="G1992" s="5" t="s">
        <v>328</v>
      </c>
    </row>
    <row r="1993" spans="2:7" x14ac:dyDescent="0.2">
      <c r="B1993" s="3">
        <v>2008</v>
      </c>
      <c r="C1993" s="35" t="s">
        <v>2526</v>
      </c>
      <c r="D1993" s="5" t="s">
        <v>87</v>
      </c>
      <c r="E1993" s="5" t="s">
        <v>95</v>
      </c>
      <c r="F1993" s="5" t="s">
        <v>174</v>
      </c>
      <c r="G1993" s="5" t="s">
        <v>188</v>
      </c>
    </row>
    <row r="1994" spans="2:7" x14ac:dyDescent="0.2">
      <c r="B1994" s="3">
        <v>2008</v>
      </c>
      <c r="C1994" s="35" t="s">
        <v>2527</v>
      </c>
      <c r="D1994" s="5" t="s">
        <v>87</v>
      </c>
      <c r="E1994" s="5" t="s">
        <v>95</v>
      </c>
      <c r="F1994" s="5" t="s">
        <v>174</v>
      </c>
      <c r="G1994" s="5" t="s">
        <v>189</v>
      </c>
    </row>
    <row r="1995" spans="2:7" x14ac:dyDescent="0.2">
      <c r="B1995" s="3">
        <v>2008</v>
      </c>
      <c r="C1995" s="35" t="s">
        <v>2528</v>
      </c>
      <c r="D1995" s="5" t="s">
        <v>306</v>
      </c>
      <c r="E1995" s="5" t="s">
        <v>315</v>
      </c>
      <c r="F1995" s="5" t="s">
        <v>317</v>
      </c>
      <c r="G1995" s="5" t="s">
        <v>325</v>
      </c>
    </row>
    <row r="1996" spans="2:7" x14ac:dyDescent="0.2">
      <c r="B1996" s="3">
        <v>2008</v>
      </c>
      <c r="C1996" s="35">
        <v>961373</v>
      </c>
      <c r="D1996" s="5" t="s">
        <v>87</v>
      </c>
      <c r="E1996" s="5" t="s">
        <v>95</v>
      </c>
      <c r="F1996" s="5" t="s">
        <v>123</v>
      </c>
      <c r="G1996" s="5" t="s">
        <v>141</v>
      </c>
    </row>
    <row r="1997" spans="2:7" x14ac:dyDescent="0.2">
      <c r="B1997" s="3">
        <v>2008</v>
      </c>
      <c r="C1997" s="35" t="s">
        <v>2529</v>
      </c>
      <c r="D1997" s="5" t="s">
        <v>306</v>
      </c>
      <c r="E1997" s="5" t="s">
        <v>315</v>
      </c>
      <c r="F1997" s="5" t="s">
        <v>115</v>
      </c>
      <c r="G1997" s="5" t="s">
        <v>394</v>
      </c>
    </row>
    <row r="1998" spans="2:7" x14ac:dyDescent="0.2">
      <c r="B1998" s="3">
        <v>2008</v>
      </c>
      <c r="C1998" s="35" t="s">
        <v>2530</v>
      </c>
      <c r="D1998" s="5" t="s">
        <v>87</v>
      </c>
      <c r="E1998" s="5" t="s">
        <v>95</v>
      </c>
      <c r="F1998" s="5" t="s">
        <v>229</v>
      </c>
      <c r="G1998" s="5" t="s">
        <v>230</v>
      </c>
    </row>
    <row r="1999" spans="2:7" x14ac:dyDescent="0.2">
      <c r="B1999" s="3">
        <v>2008</v>
      </c>
      <c r="C1999" s="35" t="s">
        <v>2531</v>
      </c>
      <c r="D1999" s="5" t="s">
        <v>87</v>
      </c>
      <c r="E1999" s="5" t="s">
        <v>95</v>
      </c>
      <c r="F1999" s="5" t="s">
        <v>229</v>
      </c>
      <c r="G1999" s="5" t="s">
        <v>383</v>
      </c>
    </row>
    <row r="2000" spans="2:7" x14ac:dyDescent="0.2">
      <c r="B2000" s="3">
        <v>2008</v>
      </c>
      <c r="C2000" s="35" t="s">
        <v>2532</v>
      </c>
      <c r="D2000" s="5" t="s">
        <v>87</v>
      </c>
      <c r="E2000" s="5" t="s">
        <v>95</v>
      </c>
      <c r="F2000" s="5" t="s">
        <v>174</v>
      </c>
      <c r="G2000" s="5" t="s">
        <v>178</v>
      </c>
    </row>
    <row r="2001" spans="2:7" x14ac:dyDescent="0.2">
      <c r="B2001" s="3">
        <v>2008</v>
      </c>
      <c r="C2001" s="35" t="s">
        <v>2533</v>
      </c>
      <c r="D2001" s="5" t="s">
        <v>306</v>
      </c>
      <c r="E2001" s="5" t="s">
        <v>315</v>
      </c>
      <c r="F2001" s="5" t="s">
        <v>194</v>
      </c>
      <c r="G2001" s="5" t="s">
        <v>179</v>
      </c>
    </row>
    <row r="2002" spans="2:7" x14ac:dyDescent="0.2">
      <c r="B2002" s="3">
        <v>2008</v>
      </c>
      <c r="C2002" s="35" t="s">
        <v>2534</v>
      </c>
      <c r="D2002" s="5" t="s">
        <v>87</v>
      </c>
      <c r="E2002" s="5" t="s">
        <v>95</v>
      </c>
      <c r="F2002" s="5" t="s">
        <v>194</v>
      </c>
      <c r="G2002" s="5" t="s">
        <v>175</v>
      </c>
    </row>
    <row r="2003" spans="2:7" x14ac:dyDescent="0.2">
      <c r="B2003" s="3">
        <v>2008</v>
      </c>
      <c r="C2003" s="35" t="s">
        <v>2535</v>
      </c>
      <c r="D2003" s="5" t="s">
        <v>87</v>
      </c>
      <c r="E2003" s="5" t="s">
        <v>95</v>
      </c>
      <c r="F2003" s="5" t="s">
        <v>169</v>
      </c>
      <c r="G2003" s="5" t="s">
        <v>165</v>
      </c>
    </row>
    <row r="2004" spans="2:7" x14ac:dyDescent="0.2">
      <c r="B2004" s="3">
        <v>2008</v>
      </c>
      <c r="C2004" s="35">
        <v>848150</v>
      </c>
      <c r="D2004" s="5" t="s">
        <v>87</v>
      </c>
      <c r="E2004" s="5" t="s">
        <v>95</v>
      </c>
      <c r="F2004" s="5" t="s">
        <v>169</v>
      </c>
      <c r="G2004" s="5" t="s">
        <v>170</v>
      </c>
    </row>
    <row r="2005" spans="2:7" x14ac:dyDescent="0.2">
      <c r="B2005" s="3">
        <v>2008</v>
      </c>
      <c r="C2005" s="35" t="s">
        <v>2536</v>
      </c>
      <c r="D2005" s="5" t="s">
        <v>87</v>
      </c>
      <c r="E2005" s="5" t="s">
        <v>242</v>
      </c>
      <c r="F2005" s="5" t="s">
        <v>301</v>
      </c>
      <c r="G2005" s="5" t="s">
        <v>302</v>
      </c>
    </row>
    <row r="2006" spans="2:7" x14ac:dyDescent="0.2">
      <c r="B2006" s="3">
        <v>2008</v>
      </c>
      <c r="C2006" s="35" t="s">
        <v>2537</v>
      </c>
      <c r="D2006" s="5" t="s">
        <v>87</v>
      </c>
      <c r="E2006" s="5" t="s">
        <v>95</v>
      </c>
      <c r="F2006" s="5" t="s">
        <v>123</v>
      </c>
      <c r="G2006" s="5" t="s">
        <v>152</v>
      </c>
    </row>
    <row r="2007" spans="2:7" x14ac:dyDescent="0.2">
      <c r="B2007" s="3">
        <v>2008</v>
      </c>
      <c r="C2007" s="35" t="s">
        <v>2538</v>
      </c>
      <c r="D2007" s="5" t="s">
        <v>87</v>
      </c>
      <c r="E2007" s="5" t="s">
        <v>95</v>
      </c>
      <c r="F2007" s="5" t="s">
        <v>104</v>
      </c>
      <c r="G2007" s="5" t="s">
        <v>104</v>
      </c>
    </row>
    <row r="2008" spans="2:7" x14ac:dyDescent="0.2">
      <c r="B2008" s="3">
        <v>2008</v>
      </c>
      <c r="C2008" s="35" t="s">
        <v>2539</v>
      </c>
      <c r="D2008" s="5" t="s">
        <v>306</v>
      </c>
      <c r="E2008" s="5" t="s">
        <v>315</v>
      </c>
      <c r="F2008" s="5" t="s">
        <v>317</v>
      </c>
      <c r="G2008" s="5" t="s">
        <v>336</v>
      </c>
    </row>
    <row r="2009" spans="2:7" x14ac:dyDescent="0.2">
      <c r="B2009" s="3">
        <v>2008</v>
      </c>
      <c r="C2009" s="35" t="s">
        <v>2540</v>
      </c>
      <c r="D2009" s="5" t="s">
        <v>306</v>
      </c>
      <c r="E2009" s="5" t="s">
        <v>315</v>
      </c>
      <c r="F2009" s="5" t="s">
        <v>339</v>
      </c>
      <c r="G2009" s="5" t="s">
        <v>349</v>
      </c>
    </row>
    <row r="2010" spans="2:7" x14ac:dyDescent="0.2">
      <c r="B2010" s="3">
        <v>2008</v>
      </c>
      <c r="C2010" s="35" t="s">
        <v>2541</v>
      </c>
      <c r="D2010" s="5" t="s">
        <v>306</v>
      </c>
      <c r="E2010" s="5" t="s">
        <v>315</v>
      </c>
      <c r="F2010" s="5" t="s">
        <v>339</v>
      </c>
      <c r="G2010" s="5" t="s">
        <v>405</v>
      </c>
    </row>
    <row r="2011" spans="2:7" x14ac:dyDescent="0.2">
      <c r="B2011" s="3">
        <v>2008</v>
      </c>
      <c r="C2011" s="35" t="s">
        <v>2542</v>
      </c>
      <c r="D2011" s="5" t="s">
        <v>87</v>
      </c>
      <c r="E2011" s="5" t="s">
        <v>95</v>
      </c>
      <c r="F2011" s="5" t="s">
        <v>194</v>
      </c>
      <c r="G2011" s="5" t="s">
        <v>207</v>
      </c>
    </row>
    <row r="2012" spans="2:7" x14ac:dyDescent="0.2">
      <c r="B2012" s="3">
        <v>2008</v>
      </c>
      <c r="C2012" s="35" t="s">
        <v>2543</v>
      </c>
      <c r="D2012" s="5" t="s">
        <v>87</v>
      </c>
      <c r="E2012" s="5" t="s">
        <v>95</v>
      </c>
      <c r="F2012" s="5" t="s">
        <v>107</v>
      </c>
      <c r="G2012" s="5" t="s">
        <v>107</v>
      </c>
    </row>
    <row r="2013" spans="2:7" x14ac:dyDescent="0.2">
      <c r="B2013" s="3">
        <v>2008</v>
      </c>
      <c r="C2013" s="35" t="s">
        <v>2544</v>
      </c>
      <c r="D2013" s="5" t="s">
        <v>87</v>
      </c>
      <c r="E2013" s="5" t="s">
        <v>95</v>
      </c>
      <c r="F2013" s="5" t="s">
        <v>222</v>
      </c>
      <c r="G2013" s="5" t="s">
        <v>349</v>
      </c>
    </row>
    <row r="2014" spans="2:7" x14ac:dyDescent="0.2">
      <c r="B2014" s="3">
        <v>2008</v>
      </c>
      <c r="C2014" s="35" t="s">
        <v>2545</v>
      </c>
      <c r="D2014" s="5" t="s">
        <v>87</v>
      </c>
      <c r="E2014" s="5" t="s">
        <v>242</v>
      </c>
      <c r="F2014" s="5" t="s">
        <v>260</v>
      </c>
      <c r="G2014" s="5" t="s">
        <v>270</v>
      </c>
    </row>
    <row r="2015" spans="2:7" x14ac:dyDescent="0.2">
      <c r="B2015" s="3">
        <v>2008</v>
      </c>
      <c r="C2015" s="35">
        <v>592630</v>
      </c>
      <c r="D2015" s="5" t="s">
        <v>87</v>
      </c>
      <c r="E2015" s="5" t="s">
        <v>95</v>
      </c>
      <c r="F2015" s="5" t="s">
        <v>194</v>
      </c>
      <c r="G2015" s="5" t="s">
        <v>418</v>
      </c>
    </row>
    <row r="2016" spans="2:7" x14ac:dyDescent="0.2">
      <c r="B2016" s="3">
        <v>2008</v>
      </c>
      <c r="C2016" s="35" t="s">
        <v>2546</v>
      </c>
      <c r="D2016" s="5" t="s">
        <v>87</v>
      </c>
      <c r="E2016" s="5" t="s">
        <v>95</v>
      </c>
      <c r="F2016" s="5" t="s">
        <v>174</v>
      </c>
      <c r="G2016" s="5" t="s">
        <v>349</v>
      </c>
    </row>
    <row r="2017" spans="2:7" x14ac:dyDescent="0.2">
      <c r="B2017" s="3">
        <v>2008</v>
      </c>
      <c r="C2017" s="35" t="s">
        <v>2547</v>
      </c>
      <c r="D2017" s="5" t="s">
        <v>87</v>
      </c>
      <c r="E2017" s="5" t="s">
        <v>95</v>
      </c>
      <c r="F2017" s="5" t="s">
        <v>174</v>
      </c>
      <c r="G2017" s="5" t="s">
        <v>386</v>
      </c>
    </row>
    <row r="2018" spans="2:7" x14ac:dyDescent="0.2">
      <c r="B2018" s="3">
        <v>2008</v>
      </c>
      <c r="C2018" s="35" t="s">
        <v>2548</v>
      </c>
      <c r="D2018" s="5" t="s">
        <v>87</v>
      </c>
      <c r="E2018" s="5" t="s">
        <v>95</v>
      </c>
      <c r="F2018" s="5" t="s">
        <v>222</v>
      </c>
      <c r="G2018" s="5" t="s">
        <v>224</v>
      </c>
    </row>
    <row r="2019" spans="2:7" x14ac:dyDescent="0.2">
      <c r="B2019" s="3">
        <v>2008</v>
      </c>
      <c r="C2019" s="35" t="s">
        <v>2549</v>
      </c>
      <c r="D2019" s="5" t="s">
        <v>87</v>
      </c>
      <c r="E2019" s="5" t="s">
        <v>95</v>
      </c>
      <c r="F2019" s="5" t="s">
        <v>123</v>
      </c>
      <c r="G2019" s="5" t="s">
        <v>132</v>
      </c>
    </row>
    <row r="2020" spans="2:7" x14ac:dyDescent="0.2">
      <c r="B2020" s="3">
        <v>2008</v>
      </c>
      <c r="C2020" s="35" t="s">
        <v>2550</v>
      </c>
      <c r="D2020" s="5" t="s">
        <v>87</v>
      </c>
      <c r="E2020" s="5" t="s">
        <v>95</v>
      </c>
      <c r="F2020" s="5" t="s">
        <v>194</v>
      </c>
      <c r="G2020" s="5" t="s">
        <v>366</v>
      </c>
    </row>
    <row r="2021" spans="2:7" x14ac:dyDescent="0.2">
      <c r="B2021" s="3">
        <v>2008</v>
      </c>
      <c r="C2021" s="35" t="s">
        <v>2551</v>
      </c>
      <c r="D2021" s="5" t="s">
        <v>306</v>
      </c>
      <c r="E2021" s="5" t="s">
        <v>315</v>
      </c>
      <c r="F2021" s="5" t="s">
        <v>110</v>
      </c>
      <c r="G2021" s="5" t="s">
        <v>110</v>
      </c>
    </row>
    <row r="2022" spans="2:7" x14ac:dyDescent="0.2">
      <c r="B2022" s="3">
        <v>2008</v>
      </c>
      <c r="C2022" s="35" t="s">
        <v>2552</v>
      </c>
      <c r="D2022" s="5" t="s">
        <v>306</v>
      </c>
      <c r="E2022" s="5" t="s">
        <v>311</v>
      </c>
      <c r="F2022" s="5" t="s">
        <v>313</v>
      </c>
      <c r="G2022" s="5" t="s">
        <v>313</v>
      </c>
    </row>
    <row r="2023" spans="2:7" x14ac:dyDescent="0.2">
      <c r="B2023" s="3">
        <v>2008</v>
      </c>
      <c r="C2023" s="35" t="s">
        <v>2553</v>
      </c>
      <c r="D2023" s="5" t="s">
        <v>87</v>
      </c>
      <c r="E2023" s="5" t="s">
        <v>95</v>
      </c>
      <c r="F2023" s="5" t="s">
        <v>194</v>
      </c>
      <c r="G2023" s="5" t="s">
        <v>368</v>
      </c>
    </row>
    <row r="2024" spans="2:7" x14ac:dyDescent="0.2">
      <c r="B2024" s="3">
        <v>2008</v>
      </c>
      <c r="C2024" s="35">
        <v>431810</v>
      </c>
      <c r="D2024" s="5" t="s">
        <v>87</v>
      </c>
      <c r="E2024" s="5" t="s">
        <v>95</v>
      </c>
      <c r="F2024" s="5" t="s">
        <v>169</v>
      </c>
      <c r="G2024" s="5" t="s">
        <v>171</v>
      </c>
    </row>
    <row r="2025" spans="2:7" x14ac:dyDescent="0.2">
      <c r="B2025" s="3">
        <v>2008</v>
      </c>
      <c r="C2025" s="35" t="s">
        <v>2554</v>
      </c>
      <c r="D2025" s="5" t="s">
        <v>87</v>
      </c>
      <c r="E2025" s="5" t="s">
        <v>95</v>
      </c>
      <c r="F2025" s="5" t="s">
        <v>174</v>
      </c>
      <c r="G2025" s="5" t="s">
        <v>191</v>
      </c>
    </row>
    <row r="2026" spans="2:7" x14ac:dyDescent="0.2">
      <c r="B2026" s="3">
        <v>2008</v>
      </c>
      <c r="C2026" s="35" t="s">
        <v>2555</v>
      </c>
      <c r="D2026" s="5" t="s">
        <v>87</v>
      </c>
      <c r="E2026" s="5" t="s">
        <v>242</v>
      </c>
      <c r="F2026" s="5" t="s">
        <v>234</v>
      </c>
      <c r="G2026" s="5" t="s">
        <v>235</v>
      </c>
    </row>
    <row r="2027" spans="2:7" x14ac:dyDescent="0.2">
      <c r="B2027" s="3">
        <v>2008</v>
      </c>
      <c r="C2027" s="35" t="s">
        <v>2556</v>
      </c>
      <c r="D2027" s="5" t="s">
        <v>87</v>
      </c>
      <c r="E2027" s="5" t="s">
        <v>95</v>
      </c>
      <c r="F2027" s="5" t="s">
        <v>194</v>
      </c>
      <c r="G2027" s="5" t="s">
        <v>395</v>
      </c>
    </row>
    <row r="2028" spans="2:7" x14ac:dyDescent="0.2">
      <c r="B2028" s="3">
        <v>2008</v>
      </c>
      <c r="C2028" s="35" t="s">
        <v>2557</v>
      </c>
      <c r="D2028" s="5" t="s">
        <v>306</v>
      </c>
      <c r="E2028" s="5" t="s">
        <v>311</v>
      </c>
      <c r="F2028" s="5" t="s">
        <v>359</v>
      </c>
      <c r="G2028" s="5" t="s">
        <v>432</v>
      </c>
    </row>
    <row r="2029" spans="2:7" x14ac:dyDescent="0.2">
      <c r="B2029" s="3">
        <v>2008</v>
      </c>
      <c r="C2029" s="35" t="s">
        <v>2558</v>
      </c>
      <c r="D2029" s="5" t="s">
        <v>87</v>
      </c>
      <c r="E2029" s="5" t="s">
        <v>95</v>
      </c>
      <c r="F2029" s="5" t="s">
        <v>123</v>
      </c>
      <c r="G2029" s="5" t="s">
        <v>124</v>
      </c>
    </row>
    <row r="2030" spans="2:7" x14ac:dyDescent="0.2">
      <c r="B2030" s="3">
        <v>2008</v>
      </c>
      <c r="C2030" s="35" t="s">
        <v>2559</v>
      </c>
      <c r="D2030" s="5" t="s">
        <v>87</v>
      </c>
      <c r="E2030" s="5" t="s">
        <v>95</v>
      </c>
      <c r="F2030" s="5" t="s">
        <v>194</v>
      </c>
      <c r="G2030" s="5" t="s">
        <v>197</v>
      </c>
    </row>
    <row r="2031" spans="2:7" x14ac:dyDescent="0.2">
      <c r="B2031" s="3">
        <v>2008</v>
      </c>
      <c r="C2031" s="35" t="s">
        <v>2560</v>
      </c>
      <c r="D2031" s="5" t="s">
        <v>306</v>
      </c>
      <c r="E2031" s="5" t="s">
        <v>315</v>
      </c>
      <c r="F2031" s="5" t="s">
        <v>317</v>
      </c>
      <c r="G2031" s="5" t="s">
        <v>321</v>
      </c>
    </row>
    <row r="2032" spans="2:7" x14ac:dyDescent="0.2">
      <c r="B2032" s="3">
        <v>2008</v>
      </c>
      <c r="C2032" s="35" t="s">
        <v>2561</v>
      </c>
      <c r="D2032" s="5" t="s">
        <v>87</v>
      </c>
      <c r="E2032" s="5" t="s">
        <v>242</v>
      </c>
      <c r="F2032" s="5" t="s">
        <v>115</v>
      </c>
      <c r="G2032" s="5" t="s">
        <v>393</v>
      </c>
    </row>
    <row r="2033" spans="2:7" x14ac:dyDescent="0.2">
      <c r="B2033" s="3">
        <v>2008</v>
      </c>
      <c r="C2033" s="35">
        <v>350000</v>
      </c>
      <c r="D2033" s="5" t="s">
        <v>87</v>
      </c>
      <c r="E2033" s="5" t="s">
        <v>95</v>
      </c>
      <c r="F2033" s="5" t="s">
        <v>162</v>
      </c>
      <c r="G2033" s="5" t="s">
        <v>167</v>
      </c>
    </row>
    <row r="2034" spans="2:7" x14ac:dyDescent="0.2">
      <c r="B2034" s="3">
        <v>2008</v>
      </c>
      <c r="C2034" s="35" t="s">
        <v>2562</v>
      </c>
      <c r="D2034" s="5" t="s">
        <v>87</v>
      </c>
      <c r="E2034" s="5" t="s">
        <v>242</v>
      </c>
      <c r="F2034" s="5" t="s">
        <v>260</v>
      </c>
      <c r="G2034" s="5" t="s">
        <v>280</v>
      </c>
    </row>
    <row r="2035" spans="2:7" x14ac:dyDescent="0.2">
      <c r="B2035" s="3">
        <v>2008</v>
      </c>
      <c r="C2035" s="35" t="s">
        <v>2563</v>
      </c>
      <c r="D2035" s="5" t="s">
        <v>87</v>
      </c>
      <c r="E2035" s="5" t="s">
        <v>95</v>
      </c>
      <c r="F2035" s="5" t="s">
        <v>158</v>
      </c>
      <c r="G2035" s="5" t="s">
        <v>349</v>
      </c>
    </row>
    <row r="2036" spans="2:7" x14ac:dyDescent="0.2">
      <c r="B2036" s="3">
        <v>2008</v>
      </c>
      <c r="C2036" s="35" t="s">
        <v>2564</v>
      </c>
      <c r="D2036" s="5" t="s">
        <v>87</v>
      </c>
      <c r="E2036" s="5" t="s">
        <v>242</v>
      </c>
      <c r="F2036" s="5" t="s">
        <v>301</v>
      </c>
      <c r="G2036" s="5" t="s">
        <v>252</v>
      </c>
    </row>
    <row r="2037" spans="2:7" x14ac:dyDescent="0.2">
      <c r="B2037" s="3">
        <v>2008</v>
      </c>
      <c r="C2037" s="35" t="s">
        <v>2565</v>
      </c>
      <c r="D2037" s="5" t="s">
        <v>306</v>
      </c>
      <c r="E2037" s="5" t="s">
        <v>315</v>
      </c>
      <c r="F2037" s="5" t="s">
        <v>339</v>
      </c>
      <c r="G2037" s="5" t="s">
        <v>347</v>
      </c>
    </row>
    <row r="2038" spans="2:7" x14ac:dyDescent="0.2">
      <c r="B2038" s="3">
        <v>2008</v>
      </c>
      <c r="C2038" s="35" t="s">
        <v>2566</v>
      </c>
      <c r="D2038" s="5" t="s">
        <v>87</v>
      </c>
      <c r="E2038" s="5" t="s">
        <v>242</v>
      </c>
      <c r="F2038" s="5" t="s">
        <v>236</v>
      </c>
      <c r="G2038" s="5" t="s">
        <v>428</v>
      </c>
    </row>
    <row r="2039" spans="2:7" x14ac:dyDescent="0.2">
      <c r="B2039" s="3">
        <v>2008</v>
      </c>
      <c r="C2039" s="35">
        <v>300000</v>
      </c>
      <c r="D2039" s="5" t="s">
        <v>87</v>
      </c>
      <c r="E2039" s="5" t="s">
        <v>95</v>
      </c>
      <c r="F2039" s="5" t="s">
        <v>194</v>
      </c>
      <c r="G2039" s="5" t="s">
        <v>421</v>
      </c>
    </row>
    <row r="2040" spans="2:7" x14ac:dyDescent="0.2">
      <c r="B2040" s="3">
        <v>2008</v>
      </c>
      <c r="C2040" s="35" t="s">
        <v>2567</v>
      </c>
      <c r="D2040" s="5" t="s">
        <v>306</v>
      </c>
      <c r="E2040" s="5" t="s">
        <v>315</v>
      </c>
      <c r="F2040" s="5" t="s">
        <v>317</v>
      </c>
      <c r="G2040" s="5" t="s">
        <v>333</v>
      </c>
    </row>
    <row r="2041" spans="2:7" x14ac:dyDescent="0.2">
      <c r="B2041" s="3">
        <v>2008</v>
      </c>
      <c r="C2041" s="35" t="s">
        <v>2568</v>
      </c>
      <c r="D2041" s="5" t="s">
        <v>87</v>
      </c>
      <c r="E2041" s="5" t="s">
        <v>95</v>
      </c>
      <c r="F2041" s="5" t="s">
        <v>174</v>
      </c>
      <c r="G2041" s="5" t="s">
        <v>187</v>
      </c>
    </row>
    <row r="2042" spans="2:7" x14ac:dyDescent="0.2">
      <c r="B2042" s="3">
        <v>2008</v>
      </c>
      <c r="C2042" s="35" t="s">
        <v>2569</v>
      </c>
      <c r="D2042" s="5" t="s">
        <v>87</v>
      </c>
      <c r="E2042" s="5" t="s">
        <v>95</v>
      </c>
      <c r="F2042" s="5" t="s">
        <v>174</v>
      </c>
      <c r="G2042" s="5" t="s">
        <v>181</v>
      </c>
    </row>
    <row r="2043" spans="2:7" x14ac:dyDescent="0.2">
      <c r="B2043" s="3">
        <v>2008</v>
      </c>
      <c r="C2043" s="35" t="s">
        <v>2570</v>
      </c>
      <c r="D2043" s="5" t="s">
        <v>87</v>
      </c>
      <c r="E2043" s="5" t="s">
        <v>95</v>
      </c>
      <c r="F2043" s="5" t="s">
        <v>123</v>
      </c>
      <c r="G2043" s="5" t="s">
        <v>379</v>
      </c>
    </row>
    <row r="2044" spans="2:7" x14ac:dyDescent="0.2">
      <c r="B2044" s="3">
        <v>2008</v>
      </c>
      <c r="C2044" s="35" t="s">
        <v>2571</v>
      </c>
      <c r="D2044" s="5" t="s">
        <v>87</v>
      </c>
      <c r="E2044" s="5" t="s">
        <v>95</v>
      </c>
      <c r="F2044" s="5" t="s">
        <v>174</v>
      </c>
      <c r="G2044" s="5" t="s">
        <v>365</v>
      </c>
    </row>
    <row r="2045" spans="2:7" x14ac:dyDescent="0.2">
      <c r="B2045" s="3">
        <v>2008</v>
      </c>
      <c r="C2045" s="35" t="s">
        <v>2572</v>
      </c>
      <c r="D2045" s="5" t="s">
        <v>306</v>
      </c>
      <c r="E2045" s="5" t="s">
        <v>315</v>
      </c>
      <c r="F2045" s="5" t="s">
        <v>317</v>
      </c>
      <c r="G2045" s="5" t="s">
        <v>319</v>
      </c>
    </row>
    <row r="2046" spans="2:7" x14ac:dyDescent="0.2">
      <c r="B2046" s="3">
        <v>2008</v>
      </c>
      <c r="C2046" s="35" t="s">
        <v>2573</v>
      </c>
      <c r="D2046" s="5" t="s">
        <v>306</v>
      </c>
      <c r="E2046" s="5" t="s">
        <v>315</v>
      </c>
      <c r="F2046" s="5" t="s">
        <v>317</v>
      </c>
      <c r="G2046" s="5" t="s">
        <v>362</v>
      </c>
    </row>
    <row r="2047" spans="2:7" x14ac:dyDescent="0.2">
      <c r="B2047" s="3">
        <v>2008</v>
      </c>
      <c r="C2047" s="35" t="s">
        <v>2574</v>
      </c>
      <c r="D2047" s="5" t="s">
        <v>87</v>
      </c>
      <c r="E2047" s="5" t="s">
        <v>95</v>
      </c>
      <c r="F2047" s="5" t="s">
        <v>162</v>
      </c>
      <c r="G2047" s="5" t="s">
        <v>170</v>
      </c>
    </row>
    <row r="2048" spans="2:7" x14ac:dyDescent="0.2">
      <c r="B2048" s="3">
        <v>2008</v>
      </c>
      <c r="C2048" s="35" t="s">
        <v>2575</v>
      </c>
      <c r="D2048" s="5" t="s">
        <v>87</v>
      </c>
      <c r="E2048" s="5" t="s">
        <v>95</v>
      </c>
      <c r="F2048" s="5" t="s">
        <v>194</v>
      </c>
      <c r="G2048" s="5" t="s">
        <v>204</v>
      </c>
    </row>
    <row r="2049" spans="2:7" x14ac:dyDescent="0.2">
      <c r="B2049" s="3">
        <v>2008</v>
      </c>
      <c r="C2049" s="35" t="s">
        <v>2576</v>
      </c>
      <c r="D2049" s="5" t="s">
        <v>87</v>
      </c>
      <c r="E2049" s="5" t="s">
        <v>88</v>
      </c>
      <c r="F2049" s="5" t="s">
        <v>92</v>
      </c>
      <c r="G2049" s="5" t="s">
        <v>93</v>
      </c>
    </row>
    <row r="2050" spans="2:7" x14ac:dyDescent="0.2">
      <c r="B2050" s="3">
        <v>2008</v>
      </c>
      <c r="C2050" s="35" t="s">
        <v>2577</v>
      </c>
      <c r="D2050" s="5" t="s">
        <v>87</v>
      </c>
      <c r="E2050" s="5" t="s">
        <v>95</v>
      </c>
      <c r="F2050" s="5" t="s">
        <v>233</v>
      </c>
      <c r="G2050" s="5" t="s">
        <v>233</v>
      </c>
    </row>
    <row r="2051" spans="2:7" x14ac:dyDescent="0.2">
      <c r="B2051" s="3">
        <v>2008</v>
      </c>
      <c r="C2051" s="35">
        <v>138260</v>
      </c>
      <c r="D2051" s="5" t="s">
        <v>306</v>
      </c>
      <c r="E2051" s="5" t="s">
        <v>315</v>
      </c>
      <c r="F2051" s="5" t="s">
        <v>194</v>
      </c>
      <c r="G2051" s="5" t="s">
        <v>387</v>
      </c>
    </row>
    <row r="2052" spans="2:7" x14ac:dyDescent="0.2">
      <c r="B2052" s="3">
        <v>2008</v>
      </c>
      <c r="C2052" s="35" t="s">
        <v>2578</v>
      </c>
      <c r="D2052" s="5" t="s">
        <v>87</v>
      </c>
      <c r="E2052" s="5" t="s">
        <v>95</v>
      </c>
      <c r="F2052" s="5" t="s">
        <v>169</v>
      </c>
      <c r="G2052" s="5" t="s">
        <v>166</v>
      </c>
    </row>
    <row r="2053" spans="2:7" x14ac:dyDescent="0.2">
      <c r="B2053" s="3">
        <v>2008</v>
      </c>
      <c r="C2053" s="35" t="s">
        <v>2579</v>
      </c>
      <c r="D2053" s="5" t="s">
        <v>87</v>
      </c>
      <c r="E2053" s="5" t="s">
        <v>242</v>
      </c>
      <c r="F2053" s="5" t="s">
        <v>236</v>
      </c>
      <c r="G2053" s="5" t="s">
        <v>424</v>
      </c>
    </row>
    <row r="2054" spans="2:7" x14ac:dyDescent="0.2">
      <c r="B2054" s="3">
        <v>2008</v>
      </c>
      <c r="C2054" s="35" t="s">
        <v>2580</v>
      </c>
      <c r="D2054" s="5" t="s">
        <v>306</v>
      </c>
      <c r="E2054" s="5" t="s">
        <v>315</v>
      </c>
      <c r="F2054" s="5" t="s">
        <v>236</v>
      </c>
      <c r="G2054" s="5" t="s">
        <v>357</v>
      </c>
    </row>
    <row r="2055" spans="2:7" x14ac:dyDescent="0.2">
      <c r="B2055" s="3">
        <v>2008</v>
      </c>
      <c r="C2055" s="35" t="s">
        <v>2581</v>
      </c>
      <c r="D2055" s="5" t="s">
        <v>87</v>
      </c>
      <c r="E2055" s="5" t="s">
        <v>95</v>
      </c>
      <c r="F2055" s="5" t="s">
        <v>174</v>
      </c>
      <c r="G2055" s="5" t="s">
        <v>352</v>
      </c>
    </row>
    <row r="2056" spans="2:7" x14ac:dyDescent="0.2">
      <c r="B2056" s="3">
        <v>2008</v>
      </c>
      <c r="C2056" s="35">
        <v>111877</v>
      </c>
      <c r="D2056" s="5" t="s">
        <v>306</v>
      </c>
      <c r="E2056" s="5" t="s">
        <v>315</v>
      </c>
      <c r="F2056" s="5" t="s">
        <v>194</v>
      </c>
      <c r="G2056" s="5" t="s">
        <v>192</v>
      </c>
    </row>
    <row r="2057" spans="2:7" x14ac:dyDescent="0.2">
      <c r="B2057" s="3">
        <v>2008</v>
      </c>
      <c r="C2057" s="35" t="s">
        <v>2582</v>
      </c>
      <c r="D2057" s="5" t="s">
        <v>87</v>
      </c>
      <c r="E2057" s="5" t="s">
        <v>95</v>
      </c>
      <c r="F2057" s="5" t="s">
        <v>174</v>
      </c>
      <c r="G2057" s="5" t="s">
        <v>192</v>
      </c>
    </row>
    <row r="2058" spans="2:7" x14ac:dyDescent="0.2">
      <c r="B2058" s="3">
        <v>2008</v>
      </c>
      <c r="C2058" s="35" t="s">
        <v>2583</v>
      </c>
      <c r="D2058" s="5" t="s">
        <v>87</v>
      </c>
      <c r="E2058" s="5" t="s">
        <v>95</v>
      </c>
      <c r="F2058" s="5" t="s">
        <v>123</v>
      </c>
      <c r="G2058" s="5" t="s">
        <v>135</v>
      </c>
    </row>
    <row r="2059" spans="2:7" x14ac:dyDescent="0.2">
      <c r="B2059" s="3">
        <v>2008</v>
      </c>
      <c r="C2059" s="35" t="s">
        <v>2584</v>
      </c>
      <c r="D2059" s="5" t="s">
        <v>87</v>
      </c>
      <c r="E2059" s="5" t="s">
        <v>95</v>
      </c>
      <c r="F2059" s="5" t="s">
        <v>194</v>
      </c>
      <c r="G2059" s="5" t="s">
        <v>202</v>
      </c>
    </row>
    <row r="2060" spans="2:7" x14ac:dyDescent="0.2">
      <c r="B2060" s="3">
        <v>2008</v>
      </c>
      <c r="C2060" s="35" t="s">
        <v>2585</v>
      </c>
      <c r="D2060" s="5" t="s">
        <v>87</v>
      </c>
      <c r="E2060" s="5" t="s">
        <v>242</v>
      </c>
      <c r="F2060" s="5" t="s">
        <v>226</v>
      </c>
      <c r="G2060" s="5" t="s">
        <v>373</v>
      </c>
    </row>
    <row r="2061" spans="2:7" x14ac:dyDescent="0.2">
      <c r="B2061" s="3">
        <v>2008</v>
      </c>
      <c r="C2061" s="35" t="s">
        <v>2586</v>
      </c>
      <c r="D2061" s="5" t="s">
        <v>306</v>
      </c>
      <c r="E2061" s="5" t="s">
        <v>315</v>
      </c>
      <c r="F2061" s="5" t="s">
        <v>339</v>
      </c>
      <c r="G2061" s="5" t="s">
        <v>340</v>
      </c>
    </row>
    <row r="2062" spans="2:7" x14ac:dyDescent="0.2">
      <c r="B2062" s="3">
        <v>2008</v>
      </c>
      <c r="C2062" s="35" t="s">
        <v>2587</v>
      </c>
      <c r="D2062" s="5" t="s">
        <v>87</v>
      </c>
      <c r="E2062" s="5" t="s">
        <v>95</v>
      </c>
      <c r="F2062" s="5" t="s">
        <v>109</v>
      </c>
      <c r="G2062" s="5" t="s">
        <v>109</v>
      </c>
    </row>
    <row r="2063" spans="2:7" x14ac:dyDescent="0.2">
      <c r="B2063" s="3">
        <v>2008</v>
      </c>
      <c r="C2063" s="35" t="s">
        <v>2588</v>
      </c>
      <c r="D2063" s="5" t="s">
        <v>87</v>
      </c>
      <c r="E2063" s="5" t="s">
        <v>95</v>
      </c>
      <c r="F2063" s="5" t="s">
        <v>123</v>
      </c>
      <c r="G2063" s="5" t="s">
        <v>136</v>
      </c>
    </row>
    <row r="2064" spans="2:7" x14ac:dyDescent="0.2">
      <c r="B2064" s="3">
        <v>2008</v>
      </c>
      <c r="C2064" s="35" t="s">
        <v>2589</v>
      </c>
      <c r="D2064" s="5" t="s">
        <v>87</v>
      </c>
      <c r="E2064" s="5" t="s">
        <v>242</v>
      </c>
      <c r="F2064" s="5" t="s">
        <v>260</v>
      </c>
      <c r="G2064" s="5" t="s">
        <v>275</v>
      </c>
    </row>
    <row r="2065" spans="2:7" x14ac:dyDescent="0.2">
      <c r="B2065" s="3">
        <v>2008</v>
      </c>
      <c r="C2065" s="35" t="s">
        <v>2590</v>
      </c>
      <c r="D2065" s="5" t="s">
        <v>87</v>
      </c>
      <c r="E2065" s="5" t="s">
        <v>95</v>
      </c>
      <c r="F2065" s="5" t="s">
        <v>174</v>
      </c>
      <c r="G2065" s="5" t="s">
        <v>182</v>
      </c>
    </row>
    <row r="2066" spans="2:7" x14ac:dyDescent="0.2">
      <c r="B2066" s="3">
        <v>2008</v>
      </c>
      <c r="C2066" s="35" t="s">
        <v>2591</v>
      </c>
      <c r="D2066" s="5" t="s">
        <v>87</v>
      </c>
      <c r="E2066" s="5" t="s">
        <v>242</v>
      </c>
      <c r="F2066" s="5" t="s">
        <v>260</v>
      </c>
      <c r="G2066" s="5" t="s">
        <v>283</v>
      </c>
    </row>
    <row r="2067" spans="2:7" x14ac:dyDescent="0.2">
      <c r="B2067" s="3">
        <v>2008</v>
      </c>
      <c r="C2067" s="35" t="s">
        <v>2592</v>
      </c>
      <c r="D2067" s="5" t="s">
        <v>87</v>
      </c>
      <c r="E2067" s="5" t="s">
        <v>242</v>
      </c>
      <c r="F2067" s="5" t="s">
        <v>236</v>
      </c>
      <c r="G2067" s="5" t="s">
        <v>349</v>
      </c>
    </row>
    <row r="2068" spans="2:7" x14ac:dyDescent="0.2">
      <c r="B2068" s="3">
        <v>2008</v>
      </c>
      <c r="C2068" s="35" t="s">
        <v>2593</v>
      </c>
      <c r="D2068" s="5" t="s">
        <v>87</v>
      </c>
      <c r="E2068" s="5" t="s">
        <v>242</v>
      </c>
      <c r="F2068" s="5" t="s">
        <v>260</v>
      </c>
      <c r="G2068" s="5" t="s">
        <v>300</v>
      </c>
    </row>
    <row r="2069" spans="2:7" x14ac:dyDescent="0.2">
      <c r="B2069" s="3">
        <v>2008</v>
      </c>
      <c r="C2069" s="35" t="s">
        <v>2594</v>
      </c>
      <c r="D2069" s="5" t="s">
        <v>87</v>
      </c>
      <c r="E2069" s="5" t="s">
        <v>95</v>
      </c>
      <c r="F2069" s="5" t="s">
        <v>169</v>
      </c>
      <c r="G2069" s="5" t="s">
        <v>164</v>
      </c>
    </row>
    <row r="2070" spans="2:7" x14ac:dyDescent="0.2">
      <c r="B2070" s="3">
        <v>2008</v>
      </c>
      <c r="C2070" s="35">
        <v>12980</v>
      </c>
      <c r="D2070" s="5" t="s">
        <v>87</v>
      </c>
      <c r="E2070" s="5" t="s">
        <v>95</v>
      </c>
      <c r="F2070" s="5" t="s">
        <v>194</v>
      </c>
      <c r="G2070" s="5" t="s">
        <v>420</v>
      </c>
    </row>
    <row r="2071" spans="2:7" x14ac:dyDescent="0.2">
      <c r="B2071" s="3">
        <v>2008</v>
      </c>
      <c r="C2071" s="35" t="s">
        <v>2595</v>
      </c>
      <c r="D2071" s="5" t="s">
        <v>87</v>
      </c>
      <c r="E2071" s="5" t="s">
        <v>95</v>
      </c>
      <c r="F2071" s="5" t="s">
        <v>174</v>
      </c>
      <c r="G2071" s="5" t="s">
        <v>190</v>
      </c>
    </row>
    <row r="2072" spans="2:7" x14ac:dyDescent="0.2">
      <c r="B2072" s="3">
        <v>2008</v>
      </c>
      <c r="C2072" s="35">
        <v>12377</v>
      </c>
      <c r="D2072" s="5" t="s">
        <v>87</v>
      </c>
      <c r="E2072" s="5" t="s">
        <v>95</v>
      </c>
      <c r="F2072" s="5" t="s">
        <v>174</v>
      </c>
      <c r="G2072" s="5" t="s">
        <v>175</v>
      </c>
    </row>
    <row r="2073" spans="2:7" x14ac:dyDescent="0.2">
      <c r="B2073" s="3">
        <v>2008</v>
      </c>
      <c r="C2073" s="35">
        <v>7831</v>
      </c>
      <c r="D2073" s="5" t="s">
        <v>87</v>
      </c>
      <c r="E2073" s="5" t="s">
        <v>95</v>
      </c>
      <c r="F2073" s="5" t="s">
        <v>237</v>
      </c>
      <c r="G2073" s="5" t="s">
        <v>349</v>
      </c>
    </row>
    <row r="2074" spans="2:7" x14ac:dyDescent="0.2">
      <c r="B2074" s="3">
        <v>2008</v>
      </c>
      <c r="C2074" s="35" t="s">
        <v>2596</v>
      </c>
      <c r="D2074" s="5" t="s">
        <v>87</v>
      </c>
      <c r="E2074" s="5" t="s">
        <v>95</v>
      </c>
      <c r="F2074" s="5" t="s">
        <v>115</v>
      </c>
      <c r="G2074" s="5" t="s">
        <v>393</v>
      </c>
    </row>
    <row r="2075" spans="2:7" x14ac:dyDescent="0.2">
      <c r="B2075" s="3">
        <v>2008</v>
      </c>
      <c r="C2075" s="35" t="s">
        <v>2597</v>
      </c>
      <c r="D2075" s="5" t="s">
        <v>306</v>
      </c>
      <c r="E2075" s="5" t="s">
        <v>315</v>
      </c>
      <c r="F2075" s="5" t="s">
        <v>317</v>
      </c>
      <c r="G2075" s="5" t="s">
        <v>335</v>
      </c>
    </row>
    <row r="2076" spans="2:7" x14ac:dyDescent="0.2">
      <c r="B2076" s="3">
        <v>2008</v>
      </c>
      <c r="C2076" s="35" t="s">
        <v>2598</v>
      </c>
      <c r="D2076" s="5" t="s">
        <v>87</v>
      </c>
      <c r="E2076" s="5" t="s">
        <v>95</v>
      </c>
      <c r="F2076" s="5" t="s">
        <v>162</v>
      </c>
      <c r="G2076" s="5" t="s">
        <v>164</v>
      </c>
    </row>
    <row r="2077" spans="2:7" x14ac:dyDescent="0.2">
      <c r="B2077" s="3">
        <v>2008</v>
      </c>
      <c r="C2077" s="35">
        <v>4378</v>
      </c>
      <c r="D2077" s="5" t="s">
        <v>87</v>
      </c>
      <c r="E2077" s="5" t="s">
        <v>95</v>
      </c>
      <c r="F2077" s="5" t="s">
        <v>120</v>
      </c>
      <c r="G2077" s="5" t="s">
        <v>349</v>
      </c>
    </row>
    <row r="2078" spans="2:7" x14ac:dyDescent="0.2">
      <c r="B2078" s="3">
        <v>2008</v>
      </c>
      <c r="C2078" s="35" t="s">
        <v>2599</v>
      </c>
      <c r="D2078" s="5" t="s">
        <v>87</v>
      </c>
      <c r="E2078" s="5" t="s">
        <v>242</v>
      </c>
      <c r="F2078" s="5" t="s">
        <v>260</v>
      </c>
      <c r="G2078" s="5" t="s">
        <v>291</v>
      </c>
    </row>
    <row r="2079" spans="2:7" x14ac:dyDescent="0.2">
      <c r="B2079" s="3">
        <v>2008</v>
      </c>
      <c r="C2079" s="35" t="s">
        <v>2600</v>
      </c>
      <c r="D2079" s="5" t="s">
        <v>87</v>
      </c>
      <c r="E2079" s="5" t="s">
        <v>95</v>
      </c>
      <c r="F2079" s="5" t="s">
        <v>115</v>
      </c>
      <c r="G2079" s="5" t="s">
        <v>119</v>
      </c>
    </row>
    <row r="2080" spans="2:7" x14ac:dyDescent="0.2">
      <c r="B2080" s="3">
        <v>2008</v>
      </c>
      <c r="C2080" s="35">
        <v>1100</v>
      </c>
      <c r="D2080" s="5" t="s">
        <v>87</v>
      </c>
      <c r="E2080" s="5" t="s">
        <v>95</v>
      </c>
      <c r="F2080" s="5" t="s">
        <v>194</v>
      </c>
      <c r="G2080" s="5" t="s">
        <v>382</v>
      </c>
    </row>
    <row r="2081" spans="2:7" x14ac:dyDescent="0.2">
      <c r="B2081" s="3">
        <v>2008</v>
      </c>
      <c r="C2081" s="35" t="s">
        <v>2601</v>
      </c>
      <c r="D2081" s="5" t="s">
        <v>87</v>
      </c>
      <c r="E2081" s="5" t="s">
        <v>95</v>
      </c>
      <c r="F2081" s="5" t="s">
        <v>115</v>
      </c>
      <c r="G2081" s="5" t="s">
        <v>117</v>
      </c>
    </row>
    <row r="2082" spans="2:7" x14ac:dyDescent="0.2">
      <c r="B2082" s="3">
        <v>2008</v>
      </c>
      <c r="C2082" s="35" t="s">
        <v>2602</v>
      </c>
      <c r="D2082" s="5" t="s">
        <v>87</v>
      </c>
      <c r="E2082" s="5" t="s">
        <v>95</v>
      </c>
      <c r="F2082" s="5" t="s">
        <v>236</v>
      </c>
      <c r="G2082" s="5" t="s">
        <v>424</v>
      </c>
    </row>
    <row r="2083" spans="2:7" x14ac:dyDescent="0.2">
      <c r="B2083" s="3">
        <v>2008</v>
      </c>
      <c r="C2083" s="35">
        <v>160</v>
      </c>
      <c r="D2083" s="5" t="s">
        <v>87</v>
      </c>
      <c r="E2083" s="5" t="s">
        <v>242</v>
      </c>
      <c r="F2083" s="5" t="s">
        <v>260</v>
      </c>
      <c r="G2083" s="5" t="s">
        <v>288</v>
      </c>
    </row>
    <row r="2084" spans="2:7" x14ac:dyDescent="0.2">
      <c r="B2084" s="3">
        <v>2008</v>
      </c>
      <c r="C2084" s="35">
        <v>140</v>
      </c>
      <c r="D2084" s="5" t="s">
        <v>87</v>
      </c>
      <c r="E2084" s="5" t="s">
        <v>95</v>
      </c>
      <c r="F2084" s="5" t="s">
        <v>123</v>
      </c>
      <c r="G2084" s="5" t="s">
        <v>412</v>
      </c>
    </row>
    <row r="2085" spans="2:7" x14ac:dyDescent="0.2">
      <c r="B2085" s="3">
        <v>2008</v>
      </c>
      <c r="C2085" s="35">
        <v>0</v>
      </c>
      <c r="D2085" s="5" t="s">
        <v>87</v>
      </c>
      <c r="E2085" s="5" t="s">
        <v>95</v>
      </c>
      <c r="F2085" s="5" t="s">
        <v>363</v>
      </c>
      <c r="G2085" s="5" t="s">
        <v>363</v>
      </c>
    </row>
    <row r="2086" spans="2:7" x14ac:dyDescent="0.2">
      <c r="B2086" s="3">
        <v>2008</v>
      </c>
      <c r="C2086" s="35">
        <v>0</v>
      </c>
      <c r="D2086" s="5" t="s">
        <v>87</v>
      </c>
      <c r="E2086" s="5" t="s">
        <v>95</v>
      </c>
      <c r="F2086" s="5" t="s">
        <v>123</v>
      </c>
      <c r="G2086" s="5" t="s">
        <v>380</v>
      </c>
    </row>
    <row r="2087" spans="2:7" x14ac:dyDescent="0.2">
      <c r="B2087" s="3">
        <v>2008</v>
      </c>
      <c r="C2087" s="35">
        <v>0</v>
      </c>
      <c r="D2087" s="5" t="s">
        <v>87</v>
      </c>
      <c r="E2087" s="5" t="s">
        <v>95</v>
      </c>
      <c r="F2087" s="5" t="s">
        <v>174</v>
      </c>
      <c r="G2087" s="5" t="s">
        <v>179</v>
      </c>
    </row>
    <row r="2088" spans="2:7" x14ac:dyDescent="0.2">
      <c r="B2088" s="3">
        <v>2008</v>
      </c>
      <c r="C2088" s="35">
        <v>0</v>
      </c>
      <c r="D2088" s="5" t="s">
        <v>306</v>
      </c>
      <c r="E2088" s="5" t="s">
        <v>311</v>
      </c>
      <c r="F2088" s="5" t="s">
        <v>115</v>
      </c>
      <c r="G2088" s="5" t="s">
        <v>118</v>
      </c>
    </row>
    <row r="2089" spans="2:7" x14ac:dyDescent="0.2">
      <c r="B2089" s="3">
        <v>2008</v>
      </c>
      <c r="C2089" s="35">
        <v>0</v>
      </c>
      <c r="D2089" s="5" t="s">
        <v>306</v>
      </c>
      <c r="E2089" s="5" t="s">
        <v>315</v>
      </c>
      <c r="F2089" s="5" t="s">
        <v>359</v>
      </c>
      <c r="G2089" s="5" t="s">
        <v>434</v>
      </c>
    </row>
    <row r="2090" spans="2:7" x14ac:dyDescent="0.2">
      <c r="B2090" s="3">
        <v>2009</v>
      </c>
      <c r="C2090" s="35">
        <v>5601167368</v>
      </c>
      <c r="D2090" s="5" t="s">
        <v>87</v>
      </c>
      <c r="E2090" s="5" t="s">
        <v>95</v>
      </c>
      <c r="F2090" s="5" t="s">
        <v>113</v>
      </c>
      <c r="G2090" s="5" t="s">
        <v>409</v>
      </c>
    </row>
    <row r="2091" spans="2:7" x14ac:dyDescent="0.2">
      <c r="B2091" s="3">
        <v>2009</v>
      </c>
      <c r="C2091" s="35" t="s">
        <v>2603</v>
      </c>
      <c r="D2091" s="5" t="s">
        <v>87</v>
      </c>
      <c r="E2091" s="5" t="s">
        <v>242</v>
      </c>
      <c r="F2091" s="5" t="s">
        <v>260</v>
      </c>
      <c r="G2091" s="5" t="s">
        <v>299</v>
      </c>
    </row>
    <row r="2092" spans="2:7" x14ac:dyDescent="0.2">
      <c r="B2092" s="3">
        <v>2009</v>
      </c>
      <c r="C2092" s="35" t="s">
        <v>2604</v>
      </c>
      <c r="D2092" s="5" t="s">
        <v>87</v>
      </c>
      <c r="E2092" s="5" t="s">
        <v>242</v>
      </c>
      <c r="F2092" s="5" t="s">
        <v>96</v>
      </c>
      <c r="G2092" s="5" t="s">
        <v>98</v>
      </c>
    </row>
    <row r="2093" spans="2:7" x14ac:dyDescent="0.2">
      <c r="B2093" s="3">
        <v>2009</v>
      </c>
      <c r="C2093" s="35" t="s">
        <v>2605</v>
      </c>
      <c r="D2093" s="5" t="s">
        <v>87</v>
      </c>
      <c r="E2093" s="5" t="s">
        <v>88</v>
      </c>
      <c r="F2093" s="5" t="s">
        <v>89</v>
      </c>
      <c r="G2093" s="5" t="s">
        <v>91</v>
      </c>
    </row>
    <row r="2094" spans="2:7" x14ac:dyDescent="0.2">
      <c r="B2094" s="3">
        <v>2009</v>
      </c>
      <c r="C2094" s="35" t="s">
        <v>2606</v>
      </c>
      <c r="D2094" s="5" t="s">
        <v>306</v>
      </c>
      <c r="E2094" s="5" t="s">
        <v>315</v>
      </c>
      <c r="F2094" s="5" t="s">
        <v>339</v>
      </c>
      <c r="G2094" s="5" t="s">
        <v>344</v>
      </c>
    </row>
    <row r="2095" spans="2:7" x14ac:dyDescent="0.2">
      <c r="B2095" s="3">
        <v>2009</v>
      </c>
      <c r="C2095" s="35" t="s">
        <v>2607</v>
      </c>
      <c r="D2095" s="5" t="s">
        <v>87</v>
      </c>
      <c r="E2095" s="5" t="s">
        <v>95</v>
      </c>
      <c r="F2095" s="5" t="s">
        <v>226</v>
      </c>
      <c r="G2095" s="5" t="s">
        <v>228</v>
      </c>
    </row>
    <row r="2096" spans="2:7" x14ac:dyDescent="0.2">
      <c r="B2096" s="3">
        <v>2009</v>
      </c>
      <c r="C2096" s="35" t="s">
        <v>2608</v>
      </c>
      <c r="D2096" s="5" t="s">
        <v>87</v>
      </c>
      <c r="E2096" s="5" t="s">
        <v>242</v>
      </c>
      <c r="F2096" s="5" t="s">
        <v>247</v>
      </c>
      <c r="G2096" s="5" t="s">
        <v>443</v>
      </c>
    </row>
    <row r="2097" spans="2:7" x14ac:dyDescent="0.2">
      <c r="B2097" s="3">
        <v>2009</v>
      </c>
      <c r="C2097" s="35" t="s">
        <v>2609</v>
      </c>
      <c r="D2097" s="5" t="s">
        <v>87</v>
      </c>
      <c r="E2097" s="5" t="s">
        <v>242</v>
      </c>
      <c r="F2097" s="5" t="s">
        <v>301</v>
      </c>
      <c r="G2097" s="5" t="s">
        <v>304</v>
      </c>
    </row>
    <row r="2098" spans="2:7" x14ac:dyDescent="0.2">
      <c r="B2098" s="3">
        <v>2009</v>
      </c>
      <c r="C2098" s="35" t="s">
        <v>2610</v>
      </c>
      <c r="D2098" s="5" t="s">
        <v>87</v>
      </c>
      <c r="E2098" s="5" t="s">
        <v>242</v>
      </c>
      <c r="F2098" s="5" t="s">
        <v>96</v>
      </c>
      <c r="G2098" s="5" t="s">
        <v>245</v>
      </c>
    </row>
    <row r="2099" spans="2:7" x14ac:dyDescent="0.2">
      <c r="B2099" s="3">
        <v>2009</v>
      </c>
      <c r="C2099" s="35" t="s">
        <v>2611</v>
      </c>
      <c r="D2099" s="5" t="s">
        <v>87</v>
      </c>
      <c r="E2099" s="5" t="s">
        <v>95</v>
      </c>
      <c r="F2099" s="5" t="s">
        <v>113</v>
      </c>
      <c r="G2099" s="5" t="s">
        <v>411</v>
      </c>
    </row>
    <row r="2100" spans="2:7" x14ac:dyDescent="0.2">
      <c r="B2100" s="3">
        <v>2009</v>
      </c>
      <c r="C2100" s="35" t="s">
        <v>2612</v>
      </c>
      <c r="D2100" s="5" t="s">
        <v>87</v>
      </c>
      <c r="E2100" s="5" t="s">
        <v>242</v>
      </c>
      <c r="F2100" s="5" t="s">
        <v>260</v>
      </c>
      <c r="G2100" s="5" t="s">
        <v>264</v>
      </c>
    </row>
    <row r="2101" spans="2:7" x14ac:dyDescent="0.2">
      <c r="B2101" s="3">
        <v>2009</v>
      </c>
      <c r="C2101" s="35" t="s">
        <v>2613</v>
      </c>
      <c r="D2101" s="5" t="s">
        <v>306</v>
      </c>
      <c r="E2101" s="5" t="s">
        <v>307</v>
      </c>
      <c r="F2101" s="5" t="s">
        <v>308</v>
      </c>
      <c r="G2101" s="5" t="s">
        <v>310</v>
      </c>
    </row>
    <row r="2102" spans="2:7" x14ac:dyDescent="0.2">
      <c r="B2102" s="3">
        <v>2009</v>
      </c>
      <c r="C2102" s="35" t="s">
        <v>2614</v>
      </c>
      <c r="D2102" s="5" t="s">
        <v>306</v>
      </c>
      <c r="E2102" s="5" t="s">
        <v>315</v>
      </c>
      <c r="F2102" s="5" t="s">
        <v>316</v>
      </c>
      <c r="G2102" s="5" t="s">
        <v>316</v>
      </c>
    </row>
    <row r="2103" spans="2:7" x14ac:dyDescent="0.2">
      <c r="B2103" s="3">
        <v>2009</v>
      </c>
      <c r="C2103" s="35" t="s">
        <v>2615</v>
      </c>
      <c r="D2103" s="5" t="s">
        <v>87</v>
      </c>
      <c r="E2103" s="5" t="s">
        <v>95</v>
      </c>
      <c r="F2103" s="5" t="s">
        <v>194</v>
      </c>
      <c r="G2103" s="5" t="s">
        <v>214</v>
      </c>
    </row>
    <row r="2104" spans="2:7" x14ac:dyDescent="0.2">
      <c r="B2104" s="3">
        <v>2009</v>
      </c>
      <c r="C2104" s="35" t="s">
        <v>2616</v>
      </c>
      <c r="D2104" s="5" t="s">
        <v>306</v>
      </c>
      <c r="E2104" s="5" t="s">
        <v>311</v>
      </c>
      <c r="F2104" s="5" t="s">
        <v>314</v>
      </c>
      <c r="G2104" s="5" t="s">
        <v>314</v>
      </c>
    </row>
    <row r="2105" spans="2:7" x14ac:dyDescent="0.2">
      <c r="B2105" s="3">
        <v>2009</v>
      </c>
      <c r="C2105" s="35" t="s">
        <v>2617</v>
      </c>
      <c r="D2105" s="5" t="s">
        <v>87</v>
      </c>
      <c r="E2105" s="5" t="s">
        <v>242</v>
      </c>
      <c r="F2105" s="5" t="s">
        <v>260</v>
      </c>
      <c r="G2105" s="5" t="s">
        <v>281</v>
      </c>
    </row>
    <row r="2106" spans="2:7" x14ac:dyDescent="0.2">
      <c r="B2106" s="3">
        <v>2009</v>
      </c>
      <c r="C2106" s="35" t="s">
        <v>2618</v>
      </c>
      <c r="D2106" s="5" t="s">
        <v>87</v>
      </c>
      <c r="E2106" s="5" t="s">
        <v>95</v>
      </c>
      <c r="F2106" s="5" t="s">
        <v>123</v>
      </c>
      <c r="G2106" s="5" t="s">
        <v>151</v>
      </c>
    </row>
    <row r="2107" spans="2:7" x14ac:dyDescent="0.2">
      <c r="B2107" s="3">
        <v>2009</v>
      </c>
      <c r="C2107" s="35" t="s">
        <v>2619</v>
      </c>
      <c r="D2107" s="5" t="s">
        <v>87</v>
      </c>
      <c r="E2107" s="5" t="s">
        <v>95</v>
      </c>
      <c r="F2107" s="5" t="s">
        <v>194</v>
      </c>
      <c r="G2107" s="5" t="s">
        <v>215</v>
      </c>
    </row>
    <row r="2108" spans="2:7" x14ac:dyDescent="0.2">
      <c r="B2108" s="3">
        <v>2009</v>
      </c>
      <c r="C2108" s="35" t="s">
        <v>2620</v>
      </c>
      <c r="D2108" s="5" t="s">
        <v>87</v>
      </c>
      <c r="E2108" s="5" t="s">
        <v>242</v>
      </c>
      <c r="F2108" s="5" t="s">
        <v>110</v>
      </c>
      <c r="G2108" s="5" t="s">
        <v>110</v>
      </c>
    </row>
    <row r="2109" spans="2:7" x14ac:dyDescent="0.2">
      <c r="B2109" s="3">
        <v>2009</v>
      </c>
      <c r="C2109" s="35" t="s">
        <v>2621</v>
      </c>
      <c r="D2109" s="5" t="s">
        <v>87</v>
      </c>
      <c r="E2109" s="5" t="s">
        <v>242</v>
      </c>
      <c r="F2109" s="5" t="s">
        <v>260</v>
      </c>
      <c r="G2109" s="5" t="s">
        <v>278</v>
      </c>
    </row>
    <row r="2110" spans="2:7" x14ac:dyDescent="0.2">
      <c r="B2110" s="3">
        <v>2009</v>
      </c>
      <c r="C2110" s="35" t="s">
        <v>2622</v>
      </c>
      <c r="D2110" s="5" t="s">
        <v>306</v>
      </c>
      <c r="E2110" s="5" t="s">
        <v>311</v>
      </c>
      <c r="F2110" s="5" t="s">
        <v>313</v>
      </c>
      <c r="G2110" s="5" t="s">
        <v>390</v>
      </c>
    </row>
    <row r="2111" spans="2:7" x14ac:dyDescent="0.2">
      <c r="B2111" s="3">
        <v>2009</v>
      </c>
      <c r="C2111" s="35" t="s">
        <v>2623</v>
      </c>
      <c r="D2111" s="5" t="s">
        <v>87</v>
      </c>
      <c r="E2111" s="5" t="s">
        <v>95</v>
      </c>
      <c r="F2111" s="5" t="s">
        <v>241</v>
      </c>
      <c r="G2111" s="5" t="s">
        <v>241</v>
      </c>
    </row>
    <row r="2112" spans="2:7" x14ac:dyDescent="0.2">
      <c r="B2112" s="3">
        <v>2009</v>
      </c>
      <c r="C2112" s="35" t="s">
        <v>2624</v>
      </c>
      <c r="D2112" s="5" t="s">
        <v>87</v>
      </c>
      <c r="E2112" s="5" t="s">
        <v>95</v>
      </c>
      <c r="F2112" s="5" t="s">
        <v>108</v>
      </c>
      <c r="G2112" s="5" t="s">
        <v>108</v>
      </c>
    </row>
    <row r="2113" spans="2:7" x14ac:dyDescent="0.2">
      <c r="B2113" s="3">
        <v>2009</v>
      </c>
      <c r="C2113" s="35" t="s">
        <v>2625</v>
      </c>
      <c r="D2113" s="5" t="s">
        <v>87</v>
      </c>
      <c r="E2113" s="5" t="s">
        <v>95</v>
      </c>
      <c r="F2113" s="5" t="s">
        <v>120</v>
      </c>
      <c r="G2113" s="5" t="s">
        <v>121</v>
      </c>
    </row>
    <row r="2114" spans="2:7" x14ac:dyDescent="0.2">
      <c r="B2114" s="3">
        <v>2009</v>
      </c>
      <c r="C2114" s="35" t="s">
        <v>2626</v>
      </c>
      <c r="D2114" s="5" t="s">
        <v>87</v>
      </c>
      <c r="E2114" s="5" t="s">
        <v>242</v>
      </c>
      <c r="F2114" s="5" t="s">
        <v>301</v>
      </c>
      <c r="G2114" s="5" t="s">
        <v>264</v>
      </c>
    </row>
    <row r="2115" spans="2:7" x14ac:dyDescent="0.2">
      <c r="B2115" s="3">
        <v>2009</v>
      </c>
      <c r="C2115" s="35" t="s">
        <v>2627</v>
      </c>
      <c r="D2115" s="5" t="s">
        <v>87</v>
      </c>
      <c r="E2115" s="5" t="s">
        <v>95</v>
      </c>
      <c r="F2115" s="5" t="s">
        <v>115</v>
      </c>
      <c r="G2115" s="5" t="s">
        <v>388</v>
      </c>
    </row>
    <row r="2116" spans="2:7" x14ac:dyDescent="0.2">
      <c r="B2116" s="3">
        <v>2009</v>
      </c>
      <c r="C2116" s="35" t="s">
        <v>2628</v>
      </c>
      <c r="D2116" s="5" t="s">
        <v>87</v>
      </c>
      <c r="E2116" s="5" t="s">
        <v>242</v>
      </c>
      <c r="F2116" s="5" t="s">
        <v>247</v>
      </c>
      <c r="G2116" s="5" t="s">
        <v>444</v>
      </c>
    </row>
    <row r="2117" spans="2:7" x14ac:dyDescent="0.2">
      <c r="B2117" s="3">
        <v>2009</v>
      </c>
      <c r="C2117" s="35" t="s">
        <v>2629</v>
      </c>
      <c r="D2117" s="5" t="s">
        <v>87</v>
      </c>
      <c r="E2117" s="5" t="s">
        <v>95</v>
      </c>
      <c r="F2117" s="5" t="s">
        <v>194</v>
      </c>
      <c r="G2117" s="5" t="s">
        <v>201</v>
      </c>
    </row>
    <row r="2118" spans="2:7" x14ac:dyDescent="0.2">
      <c r="B2118" s="3">
        <v>2009</v>
      </c>
      <c r="C2118" s="35" t="s">
        <v>2630</v>
      </c>
      <c r="D2118" s="5" t="s">
        <v>306</v>
      </c>
      <c r="E2118" s="5" t="s">
        <v>315</v>
      </c>
      <c r="F2118" s="5" t="s">
        <v>339</v>
      </c>
      <c r="G2118" s="5" t="s">
        <v>345</v>
      </c>
    </row>
    <row r="2119" spans="2:7" x14ac:dyDescent="0.2">
      <c r="B2119" s="3">
        <v>2009</v>
      </c>
      <c r="C2119" s="35" t="s">
        <v>2631</v>
      </c>
      <c r="D2119" s="5" t="s">
        <v>87</v>
      </c>
      <c r="E2119" s="5" t="s">
        <v>242</v>
      </c>
      <c r="F2119" s="5" t="s">
        <v>260</v>
      </c>
      <c r="G2119" s="5" t="s">
        <v>389</v>
      </c>
    </row>
    <row r="2120" spans="2:7" x14ac:dyDescent="0.2">
      <c r="B2120" s="3">
        <v>2009</v>
      </c>
      <c r="C2120" s="35" t="s">
        <v>2632</v>
      </c>
      <c r="D2120" s="5" t="s">
        <v>87</v>
      </c>
      <c r="E2120" s="5" t="s">
        <v>242</v>
      </c>
      <c r="F2120" s="5" t="s">
        <v>159</v>
      </c>
      <c r="G2120" s="5" t="s">
        <v>381</v>
      </c>
    </row>
    <row r="2121" spans="2:7" x14ac:dyDescent="0.2">
      <c r="B2121" s="3">
        <v>2009</v>
      </c>
      <c r="C2121" s="35" t="s">
        <v>2633</v>
      </c>
      <c r="D2121" s="5" t="s">
        <v>87</v>
      </c>
      <c r="E2121" s="5" t="s">
        <v>242</v>
      </c>
      <c r="F2121" s="5" t="s">
        <v>260</v>
      </c>
      <c r="G2121" s="5" t="s">
        <v>261</v>
      </c>
    </row>
    <row r="2122" spans="2:7" x14ac:dyDescent="0.2">
      <c r="B2122" s="3">
        <v>2009</v>
      </c>
      <c r="C2122" s="35" t="s">
        <v>2634</v>
      </c>
      <c r="D2122" s="5" t="s">
        <v>87</v>
      </c>
      <c r="E2122" s="5" t="s">
        <v>242</v>
      </c>
      <c r="F2122" s="5" t="s">
        <v>260</v>
      </c>
      <c r="G2122" s="5" t="s">
        <v>273</v>
      </c>
    </row>
    <row r="2123" spans="2:7" x14ac:dyDescent="0.2">
      <c r="B2123" s="3">
        <v>2009</v>
      </c>
      <c r="C2123" s="35" t="s">
        <v>2635</v>
      </c>
      <c r="D2123" s="5" t="s">
        <v>87</v>
      </c>
      <c r="E2123" s="5" t="s">
        <v>95</v>
      </c>
      <c r="F2123" s="5" t="s">
        <v>158</v>
      </c>
      <c r="G2123" s="5" t="s">
        <v>158</v>
      </c>
    </row>
    <row r="2124" spans="2:7" x14ac:dyDescent="0.2">
      <c r="B2124" s="3">
        <v>2009</v>
      </c>
      <c r="C2124" s="35" t="s">
        <v>2636</v>
      </c>
      <c r="D2124" s="5" t="s">
        <v>87</v>
      </c>
      <c r="E2124" s="5" t="s">
        <v>242</v>
      </c>
      <c r="F2124" s="5" t="s">
        <v>301</v>
      </c>
      <c r="G2124" s="5" t="s">
        <v>281</v>
      </c>
    </row>
    <row r="2125" spans="2:7" x14ac:dyDescent="0.2">
      <c r="B2125" s="3">
        <v>2009</v>
      </c>
      <c r="C2125" s="35" t="s">
        <v>2637</v>
      </c>
      <c r="D2125" s="5" t="s">
        <v>87</v>
      </c>
      <c r="E2125" s="5" t="s">
        <v>242</v>
      </c>
      <c r="F2125" s="5" t="s">
        <v>260</v>
      </c>
      <c r="G2125" s="5" t="s">
        <v>298</v>
      </c>
    </row>
    <row r="2126" spans="2:7" x14ac:dyDescent="0.2">
      <c r="B2126" s="3">
        <v>2009</v>
      </c>
      <c r="C2126" s="35" t="s">
        <v>2638</v>
      </c>
      <c r="D2126" s="5" t="s">
        <v>87</v>
      </c>
      <c r="E2126" s="5" t="s">
        <v>95</v>
      </c>
      <c r="F2126" s="5" t="s">
        <v>194</v>
      </c>
      <c r="G2126" s="5" t="s">
        <v>182</v>
      </c>
    </row>
    <row r="2127" spans="2:7" x14ac:dyDescent="0.2">
      <c r="B2127" s="3">
        <v>2009</v>
      </c>
      <c r="C2127" s="35" t="s">
        <v>2639</v>
      </c>
      <c r="D2127" s="5" t="s">
        <v>87</v>
      </c>
      <c r="E2127" s="5" t="s">
        <v>242</v>
      </c>
      <c r="F2127" s="5" t="s">
        <v>159</v>
      </c>
      <c r="G2127" s="5" t="s">
        <v>160</v>
      </c>
    </row>
    <row r="2128" spans="2:7" x14ac:dyDescent="0.2">
      <c r="B2128" s="3">
        <v>2009</v>
      </c>
      <c r="C2128" s="35" t="s">
        <v>2640</v>
      </c>
      <c r="D2128" s="5" t="s">
        <v>87</v>
      </c>
      <c r="E2128" s="5" t="s">
        <v>242</v>
      </c>
      <c r="F2128" s="5" t="s">
        <v>260</v>
      </c>
      <c r="G2128" s="5" t="s">
        <v>349</v>
      </c>
    </row>
    <row r="2129" spans="2:7" x14ac:dyDescent="0.2">
      <c r="B2129" s="3">
        <v>2009</v>
      </c>
      <c r="C2129" s="35" t="s">
        <v>2641</v>
      </c>
      <c r="D2129" s="5" t="s">
        <v>306</v>
      </c>
      <c r="E2129" s="5" t="s">
        <v>315</v>
      </c>
      <c r="F2129" s="5" t="s">
        <v>317</v>
      </c>
      <c r="G2129" s="5" t="s">
        <v>338</v>
      </c>
    </row>
    <row r="2130" spans="2:7" x14ac:dyDescent="0.2">
      <c r="B2130" s="3">
        <v>2009</v>
      </c>
      <c r="C2130" s="35" t="s">
        <v>2642</v>
      </c>
      <c r="D2130" s="5" t="s">
        <v>87</v>
      </c>
      <c r="E2130" s="5" t="s">
        <v>95</v>
      </c>
      <c r="F2130" s="5" t="s">
        <v>194</v>
      </c>
      <c r="G2130" s="5" t="s">
        <v>356</v>
      </c>
    </row>
    <row r="2131" spans="2:7" x14ac:dyDescent="0.2">
      <c r="B2131" s="3">
        <v>2009</v>
      </c>
      <c r="C2131" s="35" t="s">
        <v>2643</v>
      </c>
      <c r="D2131" s="5" t="s">
        <v>87</v>
      </c>
      <c r="E2131" s="5" t="s">
        <v>95</v>
      </c>
      <c r="F2131" s="5" t="s">
        <v>120</v>
      </c>
      <c r="G2131" s="5" t="s">
        <v>122</v>
      </c>
    </row>
    <row r="2132" spans="2:7" x14ac:dyDescent="0.2">
      <c r="B2132" s="3">
        <v>2009</v>
      </c>
      <c r="C2132" s="35" t="s">
        <v>2644</v>
      </c>
      <c r="D2132" s="5" t="s">
        <v>87</v>
      </c>
      <c r="E2132" s="5" t="s">
        <v>242</v>
      </c>
      <c r="F2132" s="5" t="s">
        <v>260</v>
      </c>
      <c r="G2132" s="5" t="s">
        <v>265</v>
      </c>
    </row>
    <row r="2133" spans="2:7" x14ac:dyDescent="0.2">
      <c r="B2133" s="3">
        <v>2009</v>
      </c>
      <c r="C2133" s="35" t="s">
        <v>2645</v>
      </c>
      <c r="D2133" s="5" t="s">
        <v>306</v>
      </c>
      <c r="E2133" s="5" t="s">
        <v>315</v>
      </c>
      <c r="F2133" s="5" t="s">
        <v>339</v>
      </c>
      <c r="G2133" s="5" t="s">
        <v>404</v>
      </c>
    </row>
    <row r="2134" spans="2:7" x14ac:dyDescent="0.2">
      <c r="B2134" s="3">
        <v>2009</v>
      </c>
      <c r="C2134" s="35" t="s">
        <v>2646</v>
      </c>
      <c r="D2134" s="5" t="s">
        <v>87</v>
      </c>
      <c r="E2134" s="5" t="s">
        <v>95</v>
      </c>
      <c r="F2134" s="5" t="s">
        <v>194</v>
      </c>
      <c r="G2134" s="5" t="s">
        <v>438</v>
      </c>
    </row>
    <row r="2135" spans="2:7" x14ac:dyDescent="0.2">
      <c r="B2135" s="3">
        <v>2009</v>
      </c>
      <c r="C2135" s="35" t="s">
        <v>2647</v>
      </c>
      <c r="D2135" s="5" t="s">
        <v>87</v>
      </c>
      <c r="E2135" s="5" t="s">
        <v>95</v>
      </c>
      <c r="F2135" s="5" t="s">
        <v>194</v>
      </c>
      <c r="G2135" s="5" t="s">
        <v>208</v>
      </c>
    </row>
    <row r="2136" spans="2:7" x14ac:dyDescent="0.2">
      <c r="B2136" s="3">
        <v>2009</v>
      </c>
      <c r="C2136" s="35" t="s">
        <v>2648</v>
      </c>
      <c r="D2136" s="5" t="s">
        <v>306</v>
      </c>
      <c r="E2136" s="5" t="s">
        <v>315</v>
      </c>
      <c r="F2136" s="5" t="s">
        <v>108</v>
      </c>
      <c r="G2136" s="5" t="s">
        <v>108</v>
      </c>
    </row>
    <row r="2137" spans="2:7" x14ac:dyDescent="0.2">
      <c r="B2137" s="3">
        <v>2009</v>
      </c>
      <c r="C2137" s="35" t="s">
        <v>2649</v>
      </c>
      <c r="D2137" s="5" t="s">
        <v>87</v>
      </c>
      <c r="E2137" s="5" t="s">
        <v>242</v>
      </c>
      <c r="F2137" s="5" t="s">
        <v>250</v>
      </c>
      <c r="G2137" s="5" t="s">
        <v>251</v>
      </c>
    </row>
    <row r="2138" spans="2:7" x14ac:dyDescent="0.2">
      <c r="B2138" s="3">
        <v>2009</v>
      </c>
      <c r="C2138" s="35" t="s">
        <v>2650</v>
      </c>
      <c r="D2138" s="5" t="s">
        <v>87</v>
      </c>
      <c r="E2138" s="5" t="s">
        <v>95</v>
      </c>
      <c r="F2138" s="5" t="s">
        <v>99</v>
      </c>
      <c r="G2138" s="5" t="s">
        <v>100</v>
      </c>
    </row>
    <row r="2139" spans="2:7" x14ac:dyDescent="0.2">
      <c r="B2139" s="3">
        <v>2009</v>
      </c>
      <c r="C2139" s="35" t="s">
        <v>2651</v>
      </c>
      <c r="D2139" s="5" t="s">
        <v>87</v>
      </c>
      <c r="E2139" s="5" t="s">
        <v>95</v>
      </c>
      <c r="F2139" s="5" t="s">
        <v>194</v>
      </c>
      <c r="G2139" s="5" t="s">
        <v>416</v>
      </c>
    </row>
    <row r="2140" spans="2:7" x14ac:dyDescent="0.2">
      <c r="B2140" s="3">
        <v>2009</v>
      </c>
      <c r="C2140" s="35" t="s">
        <v>2652</v>
      </c>
      <c r="D2140" s="5" t="s">
        <v>306</v>
      </c>
      <c r="E2140" s="5" t="s">
        <v>311</v>
      </c>
      <c r="F2140" s="5" t="s">
        <v>339</v>
      </c>
      <c r="G2140" s="5" t="s">
        <v>402</v>
      </c>
    </row>
    <row r="2141" spans="2:7" x14ac:dyDescent="0.2">
      <c r="B2141" s="3">
        <v>2009</v>
      </c>
      <c r="C2141" s="35" t="s">
        <v>2653</v>
      </c>
      <c r="D2141" s="5" t="s">
        <v>87</v>
      </c>
      <c r="E2141" s="5" t="s">
        <v>95</v>
      </c>
      <c r="F2141" s="5" t="s">
        <v>194</v>
      </c>
      <c r="G2141" s="5" t="s">
        <v>217</v>
      </c>
    </row>
    <row r="2142" spans="2:7" x14ac:dyDescent="0.2">
      <c r="B2142" s="3">
        <v>2009</v>
      </c>
      <c r="C2142" s="35" t="s">
        <v>2654</v>
      </c>
      <c r="D2142" s="5" t="s">
        <v>87</v>
      </c>
      <c r="E2142" s="5" t="s">
        <v>95</v>
      </c>
      <c r="F2142" s="5" t="s">
        <v>194</v>
      </c>
      <c r="G2142" s="5" t="s">
        <v>216</v>
      </c>
    </row>
    <row r="2143" spans="2:7" x14ac:dyDescent="0.2">
      <c r="B2143" s="3">
        <v>2009</v>
      </c>
      <c r="C2143" s="35" t="s">
        <v>2655</v>
      </c>
      <c r="D2143" s="5" t="s">
        <v>87</v>
      </c>
      <c r="E2143" s="5" t="s">
        <v>95</v>
      </c>
      <c r="F2143" s="5" t="s">
        <v>113</v>
      </c>
      <c r="G2143" s="5" t="s">
        <v>410</v>
      </c>
    </row>
    <row r="2144" spans="2:7" x14ac:dyDescent="0.2">
      <c r="B2144" s="3">
        <v>2009</v>
      </c>
      <c r="C2144" s="35" t="s">
        <v>2656</v>
      </c>
      <c r="D2144" s="5" t="s">
        <v>87</v>
      </c>
      <c r="E2144" s="5" t="s">
        <v>95</v>
      </c>
      <c r="F2144" s="5" t="s">
        <v>194</v>
      </c>
      <c r="G2144" s="5" t="s">
        <v>387</v>
      </c>
    </row>
    <row r="2145" spans="2:7" x14ac:dyDescent="0.2">
      <c r="B2145" s="3">
        <v>2009</v>
      </c>
      <c r="C2145" s="35" t="s">
        <v>2657</v>
      </c>
      <c r="D2145" s="5" t="s">
        <v>87</v>
      </c>
      <c r="E2145" s="5" t="s">
        <v>242</v>
      </c>
      <c r="F2145" s="5" t="s">
        <v>236</v>
      </c>
      <c r="G2145" s="5" t="s">
        <v>357</v>
      </c>
    </row>
    <row r="2146" spans="2:7" x14ac:dyDescent="0.2">
      <c r="B2146" s="3">
        <v>2009</v>
      </c>
      <c r="C2146" s="35" t="s">
        <v>2658</v>
      </c>
      <c r="D2146" s="5" t="s">
        <v>87</v>
      </c>
      <c r="E2146" s="5" t="s">
        <v>242</v>
      </c>
      <c r="F2146" s="5" t="s">
        <v>247</v>
      </c>
      <c r="G2146" s="5" t="s">
        <v>440</v>
      </c>
    </row>
    <row r="2147" spans="2:7" x14ac:dyDescent="0.2">
      <c r="B2147" s="3">
        <v>2009</v>
      </c>
      <c r="C2147" s="35" t="s">
        <v>2659</v>
      </c>
      <c r="D2147" s="5" t="s">
        <v>87</v>
      </c>
      <c r="E2147" s="5" t="s">
        <v>95</v>
      </c>
      <c r="F2147" s="5" t="s">
        <v>194</v>
      </c>
      <c r="G2147" s="5" t="s">
        <v>212</v>
      </c>
    </row>
    <row r="2148" spans="2:7" x14ac:dyDescent="0.2">
      <c r="B2148" s="3">
        <v>2009</v>
      </c>
      <c r="C2148" s="35" t="s">
        <v>2660</v>
      </c>
      <c r="D2148" s="5" t="s">
        <v>306</v>
      </c>
      <c r="E2148" s="5" t="s">
        <v>311</v>
      </c>
      <c r="F2148" s="5" t="s">
        <v>359</v>
      </c>
      <c r="G2148" s="5" t="s">
        <v>400</v>
      </c>
    </row>
    <row r="2149" spans="2:7" x14ac:dyDescent="0.2">
      <c r="B2149" s="3">
        <v>2009</v>
      </c>
      <c r="C2149" s="35" t="s">
        <v>2661</v>
      </c>
      <c r="D2149" s="5" t="s">
        <v>87</v>
      </c>
      <c r="E2149" s="5" t="s">
        <v>95</v>
      </c>
      <c r="F2149" s="5" t="s">
        <v>194</v>
      </c>
      <c r="G2149" s="5" t="s">
        <v>370</v>
      </c>
    </row>
    <row r="2150" spans="2:7" x14ac:dyDescent="0.2">
      <c r="B2150" s="3">
        <v>2009</v>
      </c>
      <c r="C2150" s="35" t="s">
        <v>2662</v>
      </c>
      <c r="D2150" s="5" t="s">
        <v>87</v>
      </c>
      <c r="E2150" s="5" t="s">
        <v>95</v>
      </c>
      <c r="F2150" s="5" t="s">
        <v>115</v>
      </c>
      <c r="G2150" s="5" t="s">
        <v>118</v>
      </c>
    </row>
    <row r="2151" spans="2:7" x14ac:dyDescent="0.2">
      <c r="B2151" s="3">
        <v>2009</v>
      </c>
      <c r="C2151" s="35" t="s">
        <v>2663</v>
      </c>
      <c r="D2151" s="5" t="s">
        <v>87</v>
      </c>
      <c r="E2151" s="5" t="s">
        <v>95</v>
      </c>
      <c r="F2151" s="5" t="s">
        <v>111</v>
      </c>
      <c r="G2151" s="5" t="s">
        <v>111</v>
      </c>
    </row>
    <row r="2152" spans="2:7" x14ac:dyDescent="0.2">
      <c r="B2152" s="3">
        <v>2009</v>
      </c>
      <c r="C2152" s="35" t="s">
        <v>2664</v>
      </c>
      <c r="D2152" s="5" t="s">
        <v>306</v>
      </c>
      <c r="E2152" s="5" t="s">
        <v>315</v>
      </c>
      <c r="F2152" s="5" t="s">
        <v>317</v>
      </c>
      <c r="G2152" s="5" t="s">
        <v>334</v>
      </c>
    </row>
    <row r="2153" spans="2:7" x14ac:dyDescent="0.2">
      <c r="B2153" s="3">
        <v>2009</v>
      </c>
      <c r="C2153" s="35" t="s">
        <v>2665</v>
      </c>
      <c r="D2153" s="5" t="s">
        <v>87</v>
      </c>
      <c r="E2153" s="5" t="s">
        <v>95</v>
      </c>
      <c r="F2153" s="5" t="s">
        <v>123</v>
      </c>
      <c r="G2153" s="5" t="s">
        <v>143</v>
      </c>
    </row>
    <row r="2154" spans="2:7" x14ac:dyDescent="0.2">
      <c r="B2154" s="3">
        <v>2009</v>
      </c>
      <c r="C2154" s="35" t="s">
        <v>2666</v>
      </c>
      <c r="D2154" s="5" t="s">
        <v>87</v>
      </c>
      <c r="E2154" s="5" t="s">
        <v>242</v>
      </c>
      <c r="F2154" s="5" t="s">
        <v>226</v>
      </c>
      <c r="G2154" s="5" t="s">
        <v>258</v>
      </c>
    </row>
    <row r="2155" spans="2:7" x14ac:dyDescent="0.2">
      <c r="B2155" s="3">
        <v>2009</v>
      </c>
      <c r="C2155" s="35" t="s">
        <v>2667</v>
      </c>
      <c r="D2155" s="5" t="s">
        <v>87</v>
      </c>
      <c r="E2155" s="5" t="s">
        <v>242</v>
      </c>
      <c r="F2155" s="5" t="s">
        <v>247</v>
      </c>
      <c r="G2155" s="5" t="s">
        <v>349</v>
      </c>
    </row>
    <row r="2156" spans="2:7" x14ac:dyDescent="0.2">
      <c r="B2156" s="3">
        <v>2009</v>
      </c>
      <c r="C2156" s="35" t="s">
        <v>2668</v>
      </c>
      <c r="D2156" s="5" t="s">
        <v>87</v>
      </c>
      <c r="E2156" s="5" t="s">
        <v>95</v>
      </c>
      <c r="F2156" s="5" t="s">
        <v>123</v>
      </c>
      <c r="G2156" s="5" t="s">
        <v>128</v>
      </c>
    </row>
    <row r="2157" spans="2:7" x14ac:dyDescent="0.2">
      <c r="B2157" s="3">
        <v>2009</v>
      </c>
      <c r="C2157" s="35" t="s">
        <v>2669</v>
      </c>
      <c r="D2157" s="5" t="s">
        <v>87</v>
      </c>
      <c r="E2157" s="5" t="s">
        <v>95</v>
      </c>
      <c r="F2157" s="5" t="s">
        <v>236</v>
      </c>
      <c r="G2157" s="5" t="s">
        <v>357</v>
      </c>
    </row>
    <row r="2158" spans="2:7" x14ac:dyDescent="0.2">
      <c r="B2158" s="3">
        <v>2009</v>
      </c>
      <c r="C2158" s="35" t="s">
        <v>2670</v>
      </c>
      <c r="D2158" s="5" t="s">
        <v>87</v>
      </c>
      <c r="E2158" s="5" t="s">
        <v>95</v>
      </c>
      <c r="F2158" s="5" t="s">
        <v>123</v>
      </c>
      <c r="G2158" s="5" t="s">
        <v>154</v>
      </c>
    </row>
    <row r="2159" spans="2:7" x14ac:dyDescent="0.2">
      <c r="B2159" s="3">
        <v>2009</v>
      </c>
      <c r="C2159" s="35" t="s">
        <v>2671</v>
      </c>
      <c r="D2159" s="5" t="s">
        <v>87</v>
      </c>
      <c r="E2159" s="5" t="s">
        <v>95</v>
      </c>
      <c r="F2159" s="5" t="s">
        <v>174</v>
      </c>
      <c r="G2159" s="5" t="s">
        <v>185</v>
      </c>
    </row>
    <row r="2160" spans="2:7" x14ac:dyDescent="0.2">
      <c r="B2160" s="3">
        <v>2009</v>
      </c>
      <c r="C2160" s="35" t="s">
        <v>2672</v>
      </c>
      <c r="D2160" s="5" t="s">
        <v>306</v>
      </c>
      <c r="E2160" s="5" t="s">
        <v>315</v>
      </c>
      <c r="F2160" s="5" t="s">
        <v>339</v>
      </c>
      <c r="G2160" s="5" t="s">
        <v>342</v>
      </c>
    </row>
    <row r="2161" spans="2:7" x14ac:dyDescent="0.2">
      <c r="B2161" s="3">
        <v>2009</v>
      </c>
      <c r="C2161" s="35" t="s">
        <v>2673</v>
      </c>
      <c r="D2161" s="5" t="s">
        <v>87</v>
      </c>
      <c r="E2161" s="5" t="s">
        <v>95</v>
      </c>
      <c r="F2161" s="5" t="s">
        <v>194</v>
      </c>
      <c r="G2161" s="5" t="s">
        <v>220</v>
      </c>
    </row>
    <row r="2162" spans="2:7" x14ac:dyDescent="0.2">
      <c r="B2162" s="3">
        <v>2009</v>
      </c>
      <c r="C2162" s="35" t="s">
        <v>2674</v>
      </c>
      <c r="D2162" s="5" t="s">
        <v>87</v>
      </c>
      <c r="E2162" s="5" t="s">
        <v>95</v>
      </c>
      <c r="F2162" s="5" t="s">
        <v>101</v>
      </c>
      <c r="G2162" s="5" t="s">
        <v>101</v>
      </c>
    </row>
    <row r="2163" spans="2:7" x14ac:dyDescent="0.2">
      <c r="B2163" s="3">
        <v>2009</v>
      </c>
      <c r="C2163" s="35" t="s">
        <v>2675</v>
      </c>
      <c r="D2163" s="5" t="s">
        <v>87</v>
      </c>
      <c r="E2163" s="5" t="s">
        <v>95</v>
      </c>
      <c r="F2163" s="5" t="s">
        <v>194</v>
      </c>
      <c r="G2163" s="5" t="s">
        <v>183</v>
      </c>
    </row>
    <row r="2164" spans="2:7" x14ac:dyDescent="0.2">
      <c r="B2164" s="3">
        <v>2009</v>
      </c>
      <c r="C2164" s="35" t="s">
        <v>2676</v>
      </c>
      <c r="D2164" s="5" t="s">
        <v>87</v>
      </c>
      <c r="E2164" s="5" t="s">
        <v>242</v>
      </c>
      <c r="F2164" s="5" t="s">
        <v>247</v>
      </c>
      <c r="G2164" s="5" t="s">
        <v>426</v>
      </c>
    </row>
    <row r="2165" spans="2:7" x14ac:dyDescent="0.2">
      <c r="B2165" s="3">
        <v>2009</v>
      </c>
      <c r="C2165" s="35" t="s">
        <v>2677</v>
      </c>
      <c r="D2165" s="5" t="s">
        <v>87</v>
      </c>
      <c r="E2165" s="5" t="s">
        <v>95</v>
      </c>
      <c r="F2165" s="5" t="s">
        <v>237</v>
      </c>
      <c r="G2165" s="5" t="s">
        <v>240</v>
      </c>
    </row>
    <row r="2166" spans="2:7" x14ac:dyDescent="0.2">
      <c r="B2166" s="3">
        <v>2009</v>
      </c>
      <c r="C2166" s="35" t="s">
        <v>2678</v>
      </c>
      <c r="D2166" s="5" t="s">
        <v>87</v>
      </c>
      <c r="E2166" s="5" t="s">
        <v>242</v>
      </c>
      <c r="F2166" s="5" t="s">
        <v>301</v>
      </c>
      <c r="G2166" s="5" t="s">
        <v>261</v>
      </c>
    </row>
    <row r="2167" spans="2:7" x14ac:dyDescent="0.2">
      <c r="B2167" s="3">
        <v>2009</v>
      </c>
      <c r="C2167" s="35" t="s">
        <v>2679</v>
      </c>
      <c r="D2167" s="5" t="s">
        <v>87</v>
      </c>
      <c r="E2167" s="5" t="s">
        <v>242</v>
      </c>
      <c r="F2167" s="5" t="s">
        <v>260</v>
      </c>
      <c r="G2167" s="5" t="s">
        <v>422</v>
      </c>
    </row>
    <row r="2168" spans="2:7" x14ac:dyDescent="0.2">
      <c r="B2168" s="3">
        <v>2009</v>
      </c>
      <c r="C2168" s="35" t="s">
        <v>2680</v>
      </c>
      <c r="D2168" s="5" t="s">
        <v>306</v>
      </c>
      <c r="E2168" s="5" t="s">
        <v>307</v>
      </c>
      <c r="F2168" s="5" t="s">
        <v>308</v>
      </c>
      <c r="G2168" s="5" t="s">
        <v>309</v>
      </c>
    </row>
    <row r="2169" spans="2:7" x14ac:dyDescent="0.2">
      <c r="B2169" s="3">
        <v>2009</v>
      </c>
      <c r="C2169" s="35" t="s">
        <v>2681</v>
      </c>
      <c r="D2169" s="5" t="s">
        <v>87</v>
      </c>
      <c r="E2169" s="5" t="s">
        <v>242</v>
      </c>
      <c r="F2169" s="5" t="s">
        <v>226</v>
      </c>
      <c r="G2169" s="5" t="s">
        <v>228</v>
      </c>
    </row>
    <row r="2170" spans="2:7" x14ac:dyDescent="0.2">
      <c r="B2170" s="3">
        <v>2009</v>
      </c>
      <c r="C2170" s="35" t="s">
        <v>2682</v>
      </c>
      <c r="D2170" s="5" t="s">
        <v>87</v>
      </c>
      <c r="E2170" s="5" t="s">
        <v>95</v>
      </c>
      <c r="F2170" s="5" t="s">
        <v>123</v>
      </c>
      <c r="G2170" s="5" t="s">
        <v>133</v>
      </c>
    </row>
    <row r="2171" spans="2:7" x14ac:dyDescent="0.2">
      <c r="B2171" s="3">
        <v>2009</v>
      </c>
      <c r="C2171" s="35">
        <v>39856383</v>
      </c>
      <c r="D2171" s="5" t="s">
        <v>306</v>
      </c>
      <c r="E2171" s="5" t="s">
        <v>315</v>
      </c>
      <c r="F2171" s="5" t="s">
        <v>317</v>
      </c>
      <c r="G2171" s="5" t="s">
        <v>327</v>
      </c>
    </row>
    <row r="2172" spans="2:7" x14ac:dyDescent="0.2">
      <c r="B2172" s="3">
        <v>2009</v>
      </c>
      <c r="C2172" s="35" t="s">
        <v>2683</v>
      </c>
      <c r="D2172" s="5" t="s">
        <v>87</v>
      </c>
      <c r="E2172" s="5" t="s">
        <v>88</v>
      </c>
      <c r="F2172" s="5" t="s">
        <v>89</v>
      </c>
      <c r="G2172" s="5" t="s">
        <v>90</v>
      </c>
    </row>
    <row r="2173" spans="2:7" x14ac:dyDescent="0.2">
      <c r="B2173" s="3">
        <v>2009</v>
      </c>
      <c r="C2173" s="35" t="s">
        <v>2684</v>
      </c>
      <c r="D2173" s="5" t="s">
        <v>306</v>
      </c>
      <c r="E2173" s="5" t="s">
        <v>315</v>
      </c>
      <c r="F2173" s="5" t="s">
        <v>317</v>
      </c>
      <c r="G2173" s="5" t="s">
        <v>324</v>
      </c>
    </row>
    <row r="2174" spans="2:7" x14ac:dyDescent="0.2">
      <c r="B2174" s="3">
        <v>2009</v>
      </c>
      <c r="C2174" s="35" t="s">
        <v>2685</v>
      </c>
      <c r="D2174" s="5" t="s">
        <v>87</v>
      </c>
      <c r="E2174" s="5" t="s">
        <v>242</v>
      </c>
      <c r="F2174" s="5" t="s">
        <v>260</v>
      </c>
      <c r="G2174" s="5" t="s">
        <v>271</v>
      </c>
    </row>
    <row r="2175" spans="2:7" x14ac:dyDescent="0.2">
      <c r="B2175" s="3">
        <v>2009</v>
      </c>
      <c r="C2175" s="35" t="s">
        <v>2686</v>
      </c>
      <c r="D2175" s="5" t="s">
        <v>87</v>
      </c>
      <c r="E2175" s="5" t="s">
        <v>242</v>
      </c>
      <c r="F2175" s="5" t="s">
        <v>226</v>
      </c>
      <c r="G2175" s="5" t="s">
        <v>259</v>
      </c>
    </row>
    <row r="2176" spans="2:7" x14ac:dyDescent="0.2">
      <c r="B2176" s="3">
        <v>2009</v>
      </c>
      <c r="C2176" s="35" t="s">
        <v>2687</v>
      </c>
      <c r="D2176" s="5" t="s">
        <v>87</v>
      </c>
      <c r="E2176" s="5" t="s">
        <v>242</v>
      </c>
      <c r="F2176" s="5" t="s">
        <v>260</v>
      </c>
      <c r="G2176" s="5" t="s">
        <v>279</v>
      </c>
    </row>
    <row r="2177" spans="2:7" x14ac:dyDescent="0.2">
      <c r="B2177" s="3">
        <v>2009</v>
      </c>
      <c r="C2177" s="35" t="s">
        <v>2688</v>
      </c>
      <c r="D2177" s="5" t="s">
        <v>87</v>
      </c>
      <c r="E2177" s="5" t="s">
        <v>88</v>
      </c>
      <c r="F2177" s="5" t="s">
        <v>89</v>
      </c>
      <c r="G2177" s="5" t="s">
        <v>406</v>
      </c>
    </row>
    <row r="2178" spans="2:7" x14ac:dyDescent="0.2">
      <c r="B2178" s="3">
        <v>2009</v>
      </c>
      <c r="C2178" s="35" t="s">
        <v>2689</v>
      </c>
      <c r="D2178" s="5" t="s">
        <v>87</v>
      </c>
      <c r="E2178" s="5" t="s">
        <v>95</v>
      </c>
      <c r="F2178" s="5" t="s">
        <v>105</v>
      </c>
      <c r="G2178" s="5" t="s">
        <v>106</v>
      </c>
    </row>
    <row r="2179" spans="2:7" x14ac:dyDescent="0.2">
      <c r="B2179" s="3">
        <v>2009</v>
      </c>
      <c r="C2179" s="35" t="s">
        <v>2690</v>
      </c>
      <c r="D2179" s="5" t="s">
        <v>87</v>
      </c>
      <c r="E2179" s="5" t="s">
        <v>242</v>
      </c>
      <c r="F2179" s="5" t="s">
        <v>260</v>
      </c>
      <c r="G2179" s="5" t="s">
        <v>268</v>
      </c>
    </row>
    <row r="2180" spans="2:7" x14ac:dyDescent="0.2">
      <c r="B2180" s="3">
        <v>2009</v>
      </c>
      <c r="C2180" s="35" t="s">
        <v>2691</v>
      </c>
      <c r="D2180" s="5" t="s">
        <v>87</v>
      </c>
      <c r="E2180" s="5" t="s">
        <v>242</v>
      </c>
      <c r="F2180" s="5" t="s">
        <v>246</v>
      </c>
      <c r="G2180" s="5" t="s">
        <v>246</v>
      </c>
    </row>
    <row r="2181" spans="2:7" x14ac:dyDescent="0.2">
      <c r="B2181" s="3">
        <v>2009</v>
      </c>
      <c r="C2181" s="35" t="s">
        <v>2692</v>
      </c>
      <c r="D2181" s="5" t="s">
        <v>87</v>
      </c>
      <c r="E2181" s="5" t="s">
        <v>95</v>
      </c>
      <c r="F2181" s="5" t="s">
        <v>169</v>
      </c>
      <c r="G2181" s="5" t="s">
        <v>172</v>
      </c>
    </row>
    <row r="2182" spans="2:7" x14ac:dyDescent="0.2">
      <c r="B2182" s="3">
        <v>2009</v>
      </c>
      <c r="C2182" s="35" t="s">
        <v>2693</v>
      </c>
      <c r="D2182" s="5" t="s">
        <v>306</v>
      </c>
      <c r="E2182" s="5" t="s">
        <v>315</v>
      </c>
      <c r="F2182" s="5" t="s">
        <v>359</v>
      </c>
      <c r="G2182" s="5" t="s">
        <v>432</v>
      </c>
    </row>
    <row r="2183" spans="2:7" x14ac:dyDescent="0.2">
      <c r="B2183" s="3">
        <v>2009</v>
      </c>
      <c r="C2183" s="35" t="s">
        <v>2694</v>
      </c>
      <c r="D2183" s="5" t="s">
        <v>87</v>
      </c>
      <c r="E2183" s="5" t="s">
        <v>242</v>
      </c>
      <c r="F2183" s="5" t="s">
        <v>260</v>
      </c>
      <c r="G2183" s="5" t="s">
        <v>290</v>
      </c>
    </row>
    <row r="2184" spans="2:7" x14ac:dyDescent="0.2">
      <c r="B2184" s="3">
        <v>2009</v>
      </c>
      <c r="C2184" s="35" t="s">
        <v>2695</v>
      </c>
      <c r="D2184" s="5" t="s">
        <v>87</v>
      </c>
      <c r="E2184" s="5" t="s">
        <v>95</v>
      </c>
      <c r="F2184" s="5" t="s">
        <v>123</v>
      </c>
      <c r="G2184" s="5" t="s">
        <v>349</v>
      </c>
    </row>
    <row r="2185" spans="2:7" x14ac:dyDescent="0.2">
      <c r="B2185" s="3">
        <v>2009</v>
      </c>
      <c r="C2185" s="35" t="s">
        <v>2696</v>
      </c>
      <c r="D2185" s="5" t="s">
        <v>87</v>
      </c>
      <c r="E2185" s="5" t="s">
        <v>242</v>
      </c>
      <c r="F2185" s="5" t="s">
        <v>260</v>
      </c>
      <c r="G2185" s="5" t="s">
        <v>374</v>
      </c>
    </row>
    <row r="2186" spans="2:7" x14ac:dyDescent="0.2">
      <c r="B2186" s="3">
        <v>2009</v>
      </c>
      <c r="C2186" s="35" t="s">
        <v>2697</v>
      </c>
      <c r="D2186" s="5" t="s">
        <v>87</v>
      </c>
      <c r="E2186" s="5" t="s">
        <v>95</v>
      </c>
      <c r="F2186" s="5" t="s">
        <v>194</v>
      </c>
      <c r="G2186" s="5" t="s">
        <v>191</v>
      </c>
    </row>
    <row r="2187" spans="2:7" x14ac:dyDescent="0.2">
      <c r="B2187" s="3">
        <v>2009</v>
      </c>
      <c r="C2187" s="35" t="s">
        <v>2698</v>
      </c>
      <c r="D2187" s="5" t="s">
        <v>87</v>
      </c>
      <c r="E2187" s="5" t="s">
        <v>95</v>
      </c>
      <c r="F2187" s="5" t="s">
        <v>113</v>
      </c>
      <c r="G2187" s="5" t="s">
        <v>408</v>
      </c>
    </row>
    <row r="2188" spans="2:7" x14ac:dyDescent="0.2">
      <c r="B2188" s="3">
        <v>2009</v>
      </c>
      <c r="C2188" s="35" t="s">
        <v>2699</v>
      </c>
      <c r="D2188" s="5" t="s">
        <v>87</v>
      </c>
      <c r="E2188" s="5" t="s">
        <v>242</v>
      </c>
      <c r="F2188" s="5" t="s">
        <v>250</v>
      </c>
      <c r="G2188" s="5" t="s">
        <v>253</v>
      </c>
    </row>
    <row r="2189" spans="2:7" x14ac:dyDescent="0.2">
      <c r="B2189" s="3">
        <v>2009</v>
      </c>
      <c r="C2189" s="35" t="s">
        <v>2700</v>
      </c>
      <c r="D2189" s="5" t="s">
        <v>87</v>
      </c>
      <c r="E2189" s="5" t="s">
        <v>242</v>
      </c>
      <c r="F2189" s="5" t="s">
        <v>260</v>
      </c>
      <c r="G2189" s="5" t="s">
        <v>293</v>
      </c>
    </row>
    <row r="2190" spans="2:7" x14ac:dyDescent="0.2">
      <c r="B2190" s="3">
        <v>2009</v>
      </c>
      <c r="C2190" s="35" t="s">
        <v>2701</v>
      </c>
      <c r="D2190" s="5" t="s">
        <v>87</v>
      </c>
      <c r="E2190" s="5" t="s">
        <v>95</v>
      </c>
      <c r="F2190" s="5" t="s">
        <v>194</v>
      </c>
      <c r="G2190" s="5" t="s">
        <v>192</v>
      </c>
    </row>
    <row r="2191" spans="2:7" x14ac:dyDescent="0.2">
      <c r="B2191" s="3">
        <v>2009</v>
      </c>
      <c r="C2191" s="35" t="s">
        <v>2702</v>
      </c>
      <c r="D2191" s="5" t="s">
        <v>87</v>
      </c>
      <c r="E2191" s="5" t="s">
        <v>95</v>
      </c>
      <c r="F2191" s="5" t="s">
        <v>194</v>
      </c>
      <c r="G2191" s="5" t="s">
        <v>199</v>
      </c>
    </row>
    <row r="2192" spans="2:7" x14ac:dyDescent="0.2">
      <c r="B2192" s="3">
        <v>2009</v>
      </c>
      <c r="C2192" s="35" t="s">
        <v>2703</v>
      </c>
      <c r="D2192" s="5" t="s">
        <v>87</v>
      </c>
      <c r="E2192" s="5" t="s">
        <v>242</v>
      </c>
      <c r="F2192" s="5" t="s">
        <v>226</v>
      </c>
      <c r="G2192" s="5" t="s">
        <v>227</v>
      </c>
    </row>
    <row r="2193" spans="2:7" x14ac:dyDescent="0.2">
      <c r="B2193" s="3">
        <v>2009</v>
      </c>
      <c r="C2193" s="35" t="s">
        <v>2704</v>
      </c>
      <c r="D2193" s="5" t="s">
        <v>87</v>
      </c>
      <c r="E2193" s="5" t="s">
        <v>95</v>
      </c>
      <c r="F2193" s="5" t="s">
        <v>194</v>
      </c>
      <c r="G2193" s="5" t="s">
        <v>369</v>
      </c>
    </row>
    <row r="2194" spans="2:7" x14ac:dyDescent="0.2">
      <c r="B2194" s="3">
        <v>2009</v>
      </c>
      <c r="C2194" s="35" t="s">
        <v>2705</v>
      </c>
      <c r="D2194" s="5" t="s">
        <v>87</v>
      </c>
      <c r="E2194" s="5" t="s">
        <v>95</v>
      </c>
      <c r="F2194" s="5" t="s">
        <v>194</v>
      </c>
      <c r="G2194" s="5" t="s">
        <v>371</v>
      </c>
    </row>
    <row r="2195" spans="2:7" x14ac:dyDescent="0.2">
      <c r="B2195" s="3">
        <v>2009</v>
      </c>
      <c r="C2195" s="35" t="s">
        <v>2706</v>
      </c>
      <c r="D2195" s="5" t="s">
        <v>87</v>
      </c>
      <c r="E2195" s="5" t="s">
        <v>95</v>
      </c>
      <c r="F2195" s="5" t="s">
        <v>194</v>
      </c>
      <c r="G2195" s="5" t="s">
        <v>211</v>
      </c>
    </row>
    <row r="2196" spans="2:7" x14ac:dyDescent="0.2">
      <c r="B2196" s="3">
        <v>2009</v>
      </c>
      <c r="C2196" s="35" t="s">
        <v>2707</v>
      </c>
      <c r="D2196" s="5" t="s">
        <v>87</v>
      </c>
      <c r="E2196" s="5" t="s">
        <v>95</v>
      </c>
      <c r="F2196" s="5" t="s">
        <v>194</v>
      </c>
      <c r="G2196" s="5" t="s">
        <v>349</v>
      </c>
    </row>
    <row r="2197" spans="2:7" x14ac:dyDescent="0.2">
      <c r="B2197" s="3">
        <v>2009</v>
      </c>
      <c r="C2197" s="35" t="s">
        <v>2708</v>
      </c>
      <c r="D2197" s="5" t="s">
        <v>87</v>
      </c>
      <c r="E2197" s="5" t="s">
        <v>95</v>
      </c>
      <c r="F2197" s="5" t="s">
        <v>174</v>
      </c>
      <c r="G2197" s="5" t="s">
        <v>180</v>
      </c>
    </row>
    <row r="2198" spans="2:7" x14ac:dyDescent="0.2">
      <c r="B2198" s="3">
        <v>2009</v>
      </c>
      <c r="C2198" s="35" t="s">
        <v>2709</v>
      </c>
      <c r="D2198" s="5" t="s">
        <v>87</v>
      </c>
      <c r="E2198" s="5" t="s">
        <v>242</v>
      </c>
      <c r="F2198" s="5" t="s">
        <v>260</v>
      </c>
      <c r="G2198" s="5" t="s">
        <v>276</v>
      </c>
    </row>
    <row r="2199" spans="2:7" x14ac:dyDescent="0.2">
      <c r="B2199" s="3">
        <v>2009</v>
      </c>
      <c r="C2199" s="35" t="s">
        <v>2710</v>
      </c>
      <c r="D2199" s="5" t="s">
        <v>87</v>
      </c>
      <c r="E2199" s="5" t="s">
        <v>95</v>
      </c>
      <c r="F2199" s="5" t="s">
        <v>110</v>
      </c>
      <c r="G2199" s="5" t="s">
        <v>110</v>
      </c>
    </row>
    <row r="2200" spans="2:7" x14ac:dyDescent="0.2">
      <c r="B2200" s="3">
        <v>2009</v>
      </c>
      <c r="C2200" s="35" t="s">
        <v>2711</v>
      </c>
      <c r="D2200" s="5" t="s">
        <v>87</v>
      </c>
      <c r="E2200" s="5" t="s">
        <v>95</v>
      </c>
      <c r="F2200" s="5" t="s">
        <v>194</v>
      </c>
      <c r="G2200" s="5" t="s">
        <v>417</v>
      </c>
    </row>
    <row r="2201" spans="2:7" x14ac:dyDescent="0.2">
      <c r="B2201" s="3">
        <v>2009</v>
      </c>
      <c r="C2201" s="35" t="s">
        <v>2712</v>
      </c>
      <c r="D2201" s="5" t="s">
        <v>87</v>
      </c>
      <c r="E2201" s="5" t="s">
        <v>95</v>
      </c>
      <c r="F2201" s="5" t="s">
        <v>194</v>
      </c>
      <c r="G2201" s="5" t="s">
        <v>179</v>
      </c>
    </row>
    <row r="2202" spans="2:7" x14ac:dyDescent="0.2">
      <c r="B2202" s="3">
        <v>2009</v>
      </c>
      <c r="C2202" s="35" t="s">
        <v>2713</v>
      </c>
      <c r="D2202" s="5" t="s">
        <v>306</v>
      </c>
      <c r="E2202" s="5" t="s">
        <v>315</v>
      </c>
      <c r="F2202" s="5" t="s">
        <v>236</v>
      </c>
      <c r="G2202" s="5" t="s">
        <v>358</v>
      </c>
    </row>
    <row r="2203" spans="2:7" x14ac:dyDescent="0.2">
      <c r="B2203" s="3">
        <v>2009</v>
      </c>
      <c r="C2203" s="35" t="s">
        <v>2714</v>
      </c>
      <c r="D2203" s="5" t="s">
        <v>87</v>
      </c>
      <c r="E2203" s="5" t="s">
        <v>242</v>
      </c>
      <c r="F2203" s="5" t="s">
        <v>236</v>
      </c>
      <c r="G2203" s="5" t="s">
        <v>358</v>
      </c>
    </row>
    <row r="2204" spans="2:7" x14ac:dyDescent="0.2">
      <c r="B2204" s="3">
        <v>2009</v>
      </c>
      <c r="C2204" s="35" t="s">
        <v>2715</v>
      </c>
      <c r="D2204" s="5" t="s">
        <v>87</v>
      </c>
      <c r="E2204" s="5" t="s">
        <v>242</v>
      </c>
      <c r="F2204" s="5" t="s">
        <v>260</v>
      </c>
      <c r="G2204" s="5" t="s">
        <v>286</v>
      </c>
    </row>
    <row r="2205" spans="2:7" x14ac:dyDescent="0.2">
      <c r="B2205" s="3">
        <v>2009</v>
      </c>
      <c r="C2205" s="35" t="s">
        <v>2716</v>
      </c>
      <c r="D2205" s="5" t="s">
        <v>87</v>
      </c>
      <c r="E2205" s="5" t="s">
        <v>95</v>
      </c>
      <c r="F2205" s="5" t="s">
        <v>174</v>
      </c>
      <c r="G2205" s="5" t="s">
        <v>183</v>
      </c>
    </row>
    <row r="2206" spans="2:7" x14ac:dyDescent="0.2">
      <c r="B2206" s="3">
        <v>2009</v>
      </c>
      <c r="C2206" s="35" t="s">
        <v>2717</v>
      </c>
      <c r="D2206" s="5" t="s">
        <v>87</v>
      </c>
      <c r="E2206" s="5" t="s">
        <v>242</v>
      </c>
      <c r="F2206" s="5" t="s">
        <v>115</v>
      </c>
      <c r="G2206" s="5" t="s">
        <v>397</v>
      </c>
    </row>
    <row r="2207" spans="2:7" x14ac:dyDescent="0.2">
      <c r="B2207" s="3">
        <v>2009</v>
      </c>
      <c r="C2207" s="35" t="s">
        <v>2718</v>
      </c>
      <c r="D2207" s="5" t="s">
        <v>87</v>
      </c>
      <c r="E2207" s="5" t="s">
        <v>95</v>
      </c>
      <c r="F2207" s="5" t="s">
        <v>174</v>
      </c>
      <c r="G2207" s="5" t="s">
        <v>184</v>
      </c>
    </row>
    <row r="2208" spans="2:7" x14ac:dyDescent="0.2">
      <c r="B2208" s="3">
        <v>2009</v>
      </c>
      <c r="C2208" s="35" t="s">
        <v>2719</v>
      </c>
      <c r="D2208" s="5" t="s">
        <v>306</v>
      </c>
      <c r="E2208" s="5" t="s">
        <v>315</v>
      </c>
      <c r="F2208" s="5" t="s">
        <v>317</v>
      </c>
      <c r="G2208" s="5" t="s">
        <v>349</v>
      </c>
    </row>
    <row r="2209" spans="2:7" x14ac:dyDescent="0.2">
      <c r="B2209" s="3">
        <v>2009</v>
      </c>
      <c r="C2209" s="35" t="s">
        <v>2720</v>
      </c>
      <c r="D2209" s="5" t="s">
        <v>87</v>
      </c>
      <c r="E2209" s="5" t="s">
        <v>95</v>
      </c>
      <c r="F2209" s="5" t="s">
        <v>194</v>
      </c>
      <c r="G2209" s="5" t="s">
        <v>437</v>
      </c>
    </row>
    <row r="2210" spans="2:7" x14ac:dyDescent="0.2">
      <c r="B2210" s="3">
        <v>2009</v>
      </c>
      <c r="C2210" s="35" t="s">
        <v>2721</v>
      </c>
      <c r="D2210" s="5" t="s">
        <v>87</v>
      </c>
      <c r="E2210" s="5" t="s">
        <v>242</v>
      </c>
      <c r="F2210" s="5" t="s">
        <v>260</v>
      </c>
      <c r="G2210" s="5" t="s">
        <v>294</v>
      </c>
    </row>
    <row r="2211" spans="2:7" x14ac:dyDescent="0.2">
      <c r="B2211" s="3">
        <v>2009</v>
      </c>
      <c r="C2211" s="35" t="s">
        <v>2722</v>
      </c>
      <c r="D2211" s="5" t="s">
        <v>87</v>
      </c>
      <c r="E2211" s="5" t="s">
        <v>95</v>
      </c>
      <c r="F2211" s="5" t="s">
        <v>194</v>
      </c>
      <c r="G2211" s="5" t="s">
        <v>210</v>
      </c>
    </row>
    <row r="2212" spans="2:7" x14ac:dyDescent="0.2">
      <c r="B2212" s="3">
        <v>2009</v>
      </c>
      <c r="C2212" s="35" t="s">
        <v>2723</v>
      </c>
      <c r="D2212" s="5" t="s">
        <v>87</v>
      </c>
      <c r="E2212" s="5" t="s">
        <v>95</v>
      </c>
      <c r="F2212" s="5" t="s">
        <v>123</v>
      </c>
      <c r="G2212" s="5" t="s">
        <v>139</v>
      </c>
    </row>
    <row r="2213" spans="2:7" x14ac:dyDescent="0.2">
      <c r="B2213" s="3">
        <v>2009</v>
      </c>
      <c r="C2213" s="35" t="s">
        <v>2724</v>
      </c>
      <c r="D2213" s="5" t="s">
        <v>87</v>
      </c>
      <c r="E2213" s="5" t="s">
        <v>242</v>
      </c>
      <c r="F2213" s="5" t="s">
        <v>250</v>
      </c>
      <c r="G2213" s="5" t="s">
        <v>255</v>
      </c>
    </row>
    <row r="2214" spans="2:7" x14ac:dyDescent="0.2">
      <c r="B2214" s="3">
        <v>2009</v>
      </c>
      <c r="C2214" s="35" t="s">
        <v>2725</v>
      </c>
      <c r="D2214" s="5" t="s">
        <v>87</v>
      </c>
      <c r="E2214" s="5" t="s">
        <v>95</v>
      </c>
      <c r="F2214" s="5" t="s">
        <v>123</v>
      </c>
      <c r="G2214" s="5" t="s">
        <v>138</v>
      </c>
    </row>
    <row r="2215" spans="2:7" x14ac:dyDescent="0.2">
      <c r="B2215" s="3">
        <v>2009</v>
      </c>
      <c r="C2215" s="35" t="s">
        <v>2726</v>
      </c>
      <c r="D2215" s="5" t="s">
        <v>87</v>
      </c>
      <c r="E2215" s="5" t="s">
        <v>95</v>
      </c>
      <c r="F2215" s="5" t="s">
        <v>174</v>
      </c>
      <c r="G2215" s="5" t="s">
        <v>186</v>
      </c>
    </row>
    <row r="2216" spans="2:7" x14ac:dyDescent="0.2">
      <c r="B2216" s="3">
        <v>2009</v>
      </c>
      <c r="C2216" s="35" t="s">
        <v>2727</v>
      </c>
      <c r="D2216" s="5" t="s">
        <v>87</v>
      </c>
      <c r="E2216" s="5" t="s">
        <v>95</v>
      </c>
      <c r="F2216" s="5" t="s">
        <v>115</v>
      </c>
      <c r="G2216" s="5" t="s">
        <v>394</v>
      </c>
    </row>
    <row r="2217" spans="2:7" x14ac:dyDescent="0.2">
      <c r="B2217" s="3">
        <v>2009</v>
      </c>
      <c r="C2217" s="35" t="s">
        <v>2728</v>
      </c>
      <c r="D2217" s="5" t="s">
        <v>87</v>
      </c>
      <c r="E2217" s="5" t="s">
        <v>95</v>
      </c>
      <c r="F2217" s="5" t="s">
        <v>123</v>
      </c>
      <c r="G2217" s="5" t="s">
        <v>146</v>
      </c>
    </row>
    <row r="2218" spans="2:7" x14ac:dyDescent="0.2">
      <c r="B2218" s="3">
        <v>2009</v>
      </c>
      <c r="C2218" s="35" t="s">
        <v>2729</v>
      </c>
      <c r="D2218" s="5" t="s">
        <v>306</v>
      </c>
      <c r="E2218" s="5" t="s">
        <v>315</v>
      </c>
      <c r="F2218" s="5" t="s">
        <v>194</v>
      </c>
      <c r="G2218" s="5" t="s">
        <v>219</v>
      </c>
    </row>
    <row r="2219" spans="2:7" x14ac:dyDescent="0.2">
      <c r="B2219" s="3">
        <v>2009</v>
      </c>
      <c r="C2219" s="35" t="s">
        <v>2730</v>
      </c>
      <c r="D2219" s="5" t="s">
        <v>87</v>
      </c>
      <c r="E2219" s="5" t="s">
        <v>95</v>
      </c>
      <c r="F2219" s="5" t="s">
        <v>112</v>
      </c>
      <c r="G2219" s="5" t="s">
        <v>112</v>
      </c>
    </row>
    <row r="2220" spans="2:7" x14ac:dyDescent="0.2">
      <c r="B2220" s="3">
        <v>2009</v>
      </c>
      <c r="C2220" s="35" t="s">
        <v>2731</v>
      </c>
      <c r="D2220" s="5" t="s">
        <v>87</v>
      </c>
      <c r="E2220" s="5" t="s">
        <v>95</v>
      </c>
      <c r="F2220" s="5" t="s">
        <v>194</v>
      </c>
      <c r="G2220" s="5" t="s">
        <v>203</v>
      </c>
    </row>
    <row r="2221" spans="2:7" x14ac:dyDescent="0.2">
      <c r="B2221" s="3">
        <v>2009</v>
      </c>
      <c r="C2221" s="35" t="s">
        <v>2732</v>
      </c>
      <c r="D2221" s="5" t="s">
        <v>87</v>
      </c>
      <c r="E2221" s="5" t="s">
        <v>242</v>
      </c>
      <c r="F2221" s="5" t="s">
        <v>257</v>
      </c>
      <c r="G2221" s="5" t="s">
        <v>257</v>
      </c>
    </row>
    <row r="2222" spans="2:7" x14ac:dyDescent="0.2">
      <c r="B2222" s="3">
        <v>2009</v>
      </c>
      <c r="C2222" s="35" t="s">
        <v>2733</v>
      </c>
      <c r="D2222" s="5" t="s">
        <v>87</v>
      </c>
      <c r="E2222" s="5" t="s">
        <v>95</v>
      </c>
      <c r="F2222" s="5" t="s">
        <v>96</v>
      </c>
      <c r="G2222" s="5" t="s">
        <v>98</v>
      </c>
    </row>
    <row r="2223" spans="2:7" x14ac:dyDescent="0.2">
      <c r="B2223" s="3">
        <v>2009</v>
      </c>
      <c r="C2223" s="35" t="s">
        <v>2734</v>
      </c>
      <c r="D2223" s="5" t="s">
        <v>87</v>
      </c>
      <c r="E2223" s="5" t="s">
        <v>95</v>
      </c>
      <c r="F2223" s="5" t="s">
        <v>108</v>
      </c>
      <c r="G2223" s="5" t="s">
        <v>407</v>
      </c>
    </row>
    <row r="2224" spans="2:7" x14ac:dyDescent="0.2">
      <c r="B2224" s="3">
        <v>2009</v>
      </c>
      <c r="C2224" s="35" t="s">
        <v>2735</v>
      </c>
      <c r="D2224" s="5" t="s">
        <v>306</v>
      </c>
      <c r="E2224" s="5" t="s">
        <v>307</v>
      </c>
      <c r="F2224" s="5" t="s">
        <v>308</v>
      </c>
      <c r="G2224" s="5" t="s">
        <v>447</v>
      </c>
    </row>
    <row r="2225" spans="2:7" x14ac:dyDescent="0.2">
      <c r="B2225" s="3">
        <v>2009</v>
      </c>
      <c r="C2225" s="35" t="s">
        <v>2736</v>
      </c>
      <c r="D2225" s="5" t="s">
        <v>87</v>
      </c>
      <c r="E2225" s="5" t="s">
        <v>95</v>
      </c>
      <c r="F2225" s="5" t="s">
        <v>174</v>
      </c>
      <c r="G2225" s="5" t="s">
        <v>176</v>
      </c>
    </row>
    <row r="2226" spans="2:7" x14ac:dyDescent="0.2">
      <c r="B2226" s="3">
        <v>2009</v>
      </c>
      <c r="C2226" s="35">
        <v>11953000</v>
      </c>
      <c r="D2226" s="5" t="s">
        <v>306</v>
      </c>
      <c r="E2226" s="5" t="s">
        <v>311</v>
      </c>
      <c r="F2226" s="5" t="s">
        <v>108</v>
      </c>
      <c r="G2226" s="5" t="s">
        <v>433</v>
      </c>
    </row>
    <row r="2227" spans="2:7" x14ac:dyDescent="0.2">
      <c r="B2227" s="3">
        <v>2009</v>
      </c>
      <c r="C2227" s="35" t="s">
        <v>2737</v>
      </c>
      <c r="D2227" s="5" t="s">
        <v>306</v>
      </c>
      <c r="E2227" s="5" t="s">
        <v>315</v>
      </c>
      <c r="F2227" s="5" t="s">
        <v>317</v>
      </c>
      <c r="G2227" s="5" t="s">
        <v>323</v>
      </c>
    </row>
    <row r="2228" spans="2:7" x14ac:dyDescent="0.2">
      <c r="B2228" s="3">
        <v>2009</v>
      </c>
      <c r="C2228" s="35" t="s">
        <v>2738</v>
      </c>
      <c r="D2228" s="5" t="s">
        <v>87</v>
      </c>
      <c r="E2228" s="5" t="s">
        <v>95</v>
      </c>
      <c r="F2228" s="5" t="s">
        <v>115</v>
      </c>
      <c r="G2228" s="5" t="s">
        <v>116</v>
      </c>
    </row>
    <row r="2229" spans="2:7" x14ac:dyDescent="0.2">
      <c r="B2229" s="3">
        <v>2009</v>
      </c>
      <c r="C2229" s="35" t="s">
        <v>2739</v>
      </c>
      <c r="D2229" s="5" t="s">
        <v>87</v>
      </c>
      <c r="E2229" s="5" t="s">
        <v>95</v>
      </c>
      <c r="F2229" s="5" t="s">
        <v>115</v>
      </c>
      <c r="G2229" s="5" t="s">
        <v>385</v>
      </c>
    </row>
    <row r="2230" spans="2:7" x14ac:dyDescent="0.2">
      <c r="B2230" s="3">
        <v>2009</v>
      </c>
      <c r="C2230" s="35" t="s">
        <v>2740</v>
      </c>
      <c r="D2230" s="5" t="s">
        <v>87</v>
      </c>
      <c r="E2230" s="5" t="s">
        <v>95</v>
      </c>
      <c r="F2230" s="5" t="s">
        <v>123</v>
      </c>
      <c r="G2230" s="5" t="s">
        <v>145</v>
      </c>
    </row>
    <row r="2231" spans="2:7" x14ac:dyDescent="0.2">
      <c r="B2231" s="3">
        <v>2009</v>
      </c>
      <c r="C2231" s="35" t="s">
        <v>2741</v>
      </c>
      <c r="D2231" s="5" t="s">
        <v>87</v>
      </c>
      <c r="E2231" s="5" t="s">
        <v>95</v>
      </c>
      <c r="F2231" s="5" t="s">
        <v>103</v>
      </c>
      <c r="G2231" s="5" t="s">
        <v>103</v>
      </c>
    </row>
    <row r="2232" spans="2:7" x14ac:dyDescent="0.2">
      <c r="B2232" s="3">
        <v>2009</v>
      </c>
      <c r="C2232" s="35" t="s">
        <v>2742</v>
      </c>
      <c r="D2232" s="5" t="s">
        <v>87</v>
      </c>
      <c r="E2232" s="5" t="s">
        <v>242</v>
      </c>
      <c r="F2232" s="5" t="s">
        <v>301</v>
      </c>
      <c r="G2232" s="5" t="s">
        <v>305</v>
      </c>
    </row>
    <row r="2233" spans="2:7" x14ac:dyDescent="0.2">
      <c r="B2233" s="3">
        <v>2009</v>
      </c>
      <c r="C2233" s="35" t="s">
        <v>2743</v>
      </c>
      <c r="D2233" s="5" t="s">
        <v>306</v>
      </c>
      <c r="E2233" s="5" t="s">
        <v>315</v>
      </c>
      <c r="F2233" s="5" t="s">
        <v>339</v>
      </c>
      <c r="G2233" s="5" t="s">
        <v>343</v>
      </c>
    </row>
    <row r="2234" spans="2:7" x14ac:dyDescent="0.2">
      <c r="B2234" s="3">
        <v>2009</v>
      </c>
      <c r="C2234" s="35" t="s">
        <v>2744</v>
      </c>
      <c r="D2234" s="5" t="s">
        <v>87</v>
      </c>
      <c r="E2234" s="5" t="s">
        <v>95</v>
      </c>
      <c r="F2234" s="5" t="s">
        <v>194</v>
      </c>
      <c r="G2234" s="5" t="s">
        <v>198</v>
      </c>
    </row>
    <row r="2235" spans="2:7" x14ac:dyDescent="0.2">
      <c r="B2235" s="3">
        <v>2009</v>
      </c>
      <c r="C2235" s="35" t="s">
        <v>2745</v>
      </c>
      <c r="D2235" s="5" t="s">
        <v>87</v>
      </c>
      <c r="E2235" s="5" t="s">
        <v>242</v>
      </c>
      <c r="F2235" s="5" t="s">
        <v>250</v>
      </c>
      <c r="G2235" s="5" t="s">
        <v>252</v>
      </c>
    </row>
    <row r="2236" spans="2:7" x14ac:dyDescent="0.2">
      <c r="B2236" s="3">
        <v>2009</v>
      </c>
      <c r="C2236" s="35" t="s">
        <v>2746</v>
      </c>
      <c r="D2236" s="5" t="s">
        <v>87</v>
      </c>
      <c r="E2236" s="5" t="s">
        <v>95</v>
      </c>
      <c r="F2236" s="5" t="s">
        <v>229</v>
      </c>
      <c r="G2236" s="5" t="s">
        <v>232</v>
      </c>
    </row>
    <row r="2237" spans="2:7" x14ac:dyDescent="0.2">
      <c r="B2237" s="3">
        <v>2009</v>
      </c>
      <c r="C2237" s="35" t="s">
        <v>2747</v>
      </c>
      <c r="D2237" s="5" t="s">
        <v>87</v>
      </c>
      <c r="E2237" s="5" t="s">
        <v>95</v>
      </c>
      <c r="F2237" s="5" t="s">
        <v>162</v>
      </c>
      <c r="G2237" s="5" t="s">
        <v>163</v>
      </c>
    </row>
    <row r="2238" spans="2:7" x14ac:dyDescent="0.2">
      <c r="B2238" s="3">
        <v>2009</v>
      </c>
      <c r="C2238" s="35" t="s">
        <v>2748</v>
      </c>
      <c r="D2238" s="5" t="s">
        <v>87</v>
      </c>
      <c r="E2238" s="5" t="s">
        <v>95</v>
      </c>
      <c r="F2238" s="5" t="s">
        <v>194</v>
      </c>
      <c r="G2238" s="5" t="s">
        <v>414</v>
      </c>
    </row>
    <row r="2239" spans="2:7" x14ac:dyDescent="0.2">
      <c r="B2239" s="3">
        <v>2009</v>
      </c>
      <c r="C2239" s="35" t="s">
        <v>2749</v>
      </c>
      <c r="D2239" s="5" t="s">
        <v>87</v>
      </c>
      <c r="E2239" s="5" t="s">
        <v>95</v>
      </c>
      <c r="F2239" s="5" t="s">
        <v>123</v>
      </c>
      <c r="G2239" s="5" t="s">
        <v>127</v>
      </c>
    </row>
    <row r="2240" spans="2:7" x14ac:dyDescent="0.2">
      <c r="B2240" s="3">
        <v>2009</v>
      </c>
      <c r="C2240" s="35" t="s">
        <v>2750</v>
      </c>
      <c r="D2240" s="5" t="s">
        <v>87</v>
      </c>
      <c r="E2240" s="5" t="s">
        <v>95</v>
      </c>
      <c r="F2240" s="5" t="s">
        <v>194</v>
      </c>
      <c r="G2240" s="5" t="s">
        <v>219</v>
      </c>
    </row>
    <row r="2241" spans="2:7" x14ac:dyDescent="0.2">
      <c r="B2241" s="3">
        <v>2009</v>
      </c>
      <c r="C2241" s="35" t="s">
        <v>2751</v>
      </c>
      <c r="D2241" s="5" t="s">
        <v>306</v>
      </c>
      <c r="E2241" s="5" t="s">
        <v>315</v>
      </c>
      <c r="F2241" s="5" t="s">
        <v>194</v>
      </c>
      <c r="G2241" s="5" t="s">
        <v>420</v>
      </c>
    </row>
    <row r="2242" spans="2:7" x14ac:dyDescent="0.2">
      <c r="B2242" s="3">
        <v>2009</v>
      </c>
      <c r="C2242" s="35" t="s">
        <v>2752</v>
      </c>
      <c r="D2242" s="5" t="s">
        <v>306</v>
      </c>
      <c r="E2242" s="5" t="s">
        <v>315</v>
      </c>
      <c r="F2242" s="5" t="s">
        <v>317</v>
      </c>
      <c r="G2242" s="5" t="s">
        <v>332</v>
      </c>
    </row>
    <row r="2243" spans="2:7" x14ac:dyDescent="0.2">
      <c r="B2243" s="3">
        <v>2009</v>
      </c>
      <c r="C2243" s="35" t="s">
        <v>2753</v>
      </c>
      <c r="D2243" s="5" t="s">
        <v>87</v>
      </c>
      <c r="E2243" s="5" t="s">
        <v>95</v>
      </c>
      <c r="F2243" s="5" t="s">
        <v>123</v>
      </c>
      <c r="G2243" s="5" t="s">
        <v>147</v>
      </c>
    </row>
    <row r="2244" spans="2:7" x14ac:dyDescent="0.2">
      <c r="B2244" s="3">
        <v>2009</v>
      </c>
      <c r="C2244" s="35" t="s">
        <v>2754</v>
      </c>
      <c r="D2244" s="5" t="s">
        <v>87</v>
      </c>
      <c r="E2244" s="5" t="s">
        <v>95</v>
      </c>
      <c r="F2244" s="5" t="s">
        <v>123</v>
      </c>
      <c r="G2244" s="5" t="s">
        <v>153</v>
      </c>
    </row>
    <row r="2245" spans="2:7" x14ac:dyDescent="0.2">
      <c r="B2245" s="3">
        <v>2009</v>
      </c>
      <c r="C2245" s="35" t="s">
        <v>2755</v>
      </c>
      <c r="D2245" s="5" t="s">
        <v>87</v>
      </c>
      <c r="E2245" s="5" t="s">
        <v>242</v>
      </c>
      <c r="F2245" s="5" t="s">
        <v>260</v>
      </c>
      <c r="G2245" s="5" t="s">
        <v>369</v>
      </c>
    </row>
    <row r="2246" spans="2:7" x14ac:dyDescent="0.2">
      <c r="B2246" s="3">
        <v>2009</v>
      </c>
      <c r="C2246" s="35" t="s">
        <v>2756</v>
      </c>
      <c r="D2246" s="5" t="s">
        <v>87</v>
      </c>
      <c r="E2246" s="5" t="s">
        <v>242</v>
      </c>
      <c r="F2246" s="5" t="s">
        <v>301</v>
      </c>
      <c r="G2246" s="5" t="s">
        <v>430</v>
      </c>
    </row>
    <row r="2247" spans="2:7" x14ac:dyDescent="0.2">
      <c r="B2247" s="3">
        <v>2009</v>
      </c>
      <c r="C2247" s="35" t="s">
        <v>2757</v>
      </c>
      <c r="D2247" s="5" t="s">
        <v>87</v>
      </c>
      <c r="E2247" s="5" t="s">
        <v>95</v>
      </c>
      <c r="F2247" s="5" t="s">
        <v>194</v>
      </c>
      <c r="G2247" s="5" t="s">
        <v>418</v>
      </c>
    </row>
    <row r="2248" spans="2:7" x14ac:dyDescent="0.2">
      <c r="B2248" s="3">
        <v>2009</v>
      </c>
      <c r="C2248" s="35" t="s">
        <v>2758</v>
      </c>
      <c r="D2248" s="5" t="s">
        <v>87</v>
      </c>
      <c r="E2248" s="5" t="s">
        <v>242</v>
      </c>
      <c r="F2248" s="5" t="s">
        <v>260</v>
      </c>
      <c r="G2248" s="5" t="s">
        <v>272</v>
      </c>
    </row>
    <row r="2249" spans="2:7" x14ac:dyDescent="0.2">
      <c r="B2249" s="3">
        <v>2009</v>
      </c>
      <c r="C2249" s="35" t="s">
        <v>2759</v>
      </c>
      <c r="D2249" s="5" t="s">
        <v>87</v>
      </c>
      <c r="E2249" s="5" t="s">
        <v>95</v>
      </c>
      <c r="F2249" s="5" t="s">
        <v>194</v>
      </c>
      <c r="G2249" s="5" t="s">
        <v>221</v>
      </c>
    </row>
    <row r="2250" spans="2:7" x14ac:dyDescent="0.2">
      <c r="B2250" s="3">
        <v>2009</v>
      </c>
      <c r="C2250" s="35" t="s">
        <v>2760</v>
      </c>
      <c r="D2250" s="5" t="s">
        <v>87</v>
      </c>
      <c r="E2250" s="5" t="s">
        <v>242</v>
      </c>
      <c r="F2250" s="5" t="s">
        <v>260</v>
      </c>
      <c r="G2250" s="5" t="s">
        <v>295</v>
      </c>
    </row>
    <row r="2251" spans="2:7" x14ac:dyDescent="0.2">
      <c r="B2251" s="3">
        <v>2009</v>
      </c>
      <c r="C2251" s="35" t="s">
        <v>2761</v>
      </c>
      <c r="D2251" s="5" t="s">
        <v>87</v>
      </c>
      <c r="E2251" s="5" t="s">
        <v>95</v>
      </c>
      <c r="F2251" s="5" t="s">
        <v>194</v>
      </c>
      <c r="G2251" s="5" t="s">
        <v>413</v>
      </c>
    </row>
    <row r="2252" spans="2:7" x14ac:dyDescent="0.2">
      <c r="B2252" s="3">
        <v>2009</v>
      </c>
      <c r="C2252" s="35">
        <v>7443369</v>
      </c>
      <c r="D2252" s="5" t="s">
        <v>306</v>
      </c>
      <c r="E2252" s="5" t="s">
        <v>315</v>
      </c>
      <c r="F2252" s="5" t="s">
        <v>317</v>
      </c>
      <c r="G2252" s="5" t="s">
        <v>337</v>
      </c>
    </row>
    <row r="2253" spans="2:7" x14ac:dyDescent="0.2">
      <c r="B2253" s="3">
        <v>2009</v>
      </c>
      <c r="C2253" s="35" t="s">
        <v>2762</v>
      </c>
      <c r="D2253" s="5" t="s">
        <v>87</v>
      </c>
      <c r="E2253" s="5" t="s">
        <v>95</v>
      </c>
      <c r="F2253" s="5" t="s">
        <v>194</v>
      </c>
      <c r="G2253" s="5" t="s">
        <v>200</v>
      </c>
    </row>
    <row r="2254" spans="2:7" x14ac:dyDescent="0.2">
      <c r="B2254" s="3">
        <v>2009</v>
      </c>
      <c r="C2254" s="35" t="s">
        <v>2763</v>
      </c>
      <c r="D2254" s="5" t="s">
        <v>87</v>
      </c>
      <c r="E2254" s="5" t="s">
        <v>95</v>
      </c>
      <c r="F2254" s="5" t="s">
        <v>123</v>
      </c>
      <c r="G2254" s="5" t="s">
        <v>142</v>
      </c>
    </row>
    <row r="2255" spans="2:7" x14ac:dyDescent="0.2">
      <c r="B2255" s="3">
        <v>2009</v>
      </c>
      <c r="C2255" s="35" t="s">
        <v>2764</v>
      </c>
      <c r="D2255" s="5" t="s">
        <v>306</v>
      </c>
      <c r="E2255" s="5" t="s">
        <v>315</v>
      </c>
      <c r="F2255" s="5" t="s">
        <v>317</v>
      </c>
      <c r="G2255" s="5" t="s">
        <v>331</v>
      </c>
    </row>
    <row r="2256" spans="2:7" x14ac:dyDescent="0.2">
      <c r="B2256" s="3">
        <v>2009</v>
      </c>
      <c r="C2256" s="35" t="s">
        <v>2765</v>
      </c>
      <c r="D2256" s="5" t="s">
        <v>87</v>
      </c>
      <c r="E2256" s="5" t="s">
        <v>95</v>
      </c>
      <c r="F2256" s="5" t="s">
        <v>194</v>
      </c>
      <c r="G2256" s="5" t="s">
        <v>354</v>
      </c>
    </row>
    <row r="2257" spans="2:7" x14ac:dyDescent="0.2">
      <c r="B2257" s="3">
        <v>2009</v>
      </c>
      <c r="C2257" s="35" t="s">
        <v>2766</v>
      </c>
      <c r="D2257" s="5" t="s">
        <v>87</v>
      </c>
      <c r="E2257" s="5" t="s">
        <v>242</v>
      </c>
      <c r="F2257" s="5" t="s">
        <v>260</v>
      </c>
      <c r="G2257" s="5" t="s">
        <v>292</v>
      </c>
    </row>
    <row r="2258" spans="2:7" x14ac:dyDescent="0.2">
      <c r="B2258" s="3">
        <v>2009</v>
      </c>
      <c r="C2258" s="35" t="s">
        <v>2767</v>
      </c>
      <c r="D2258" s="5" t="s">
        <v>306</v>
      </c>
      <c r="E2258" s="5" t="s">
        <v>315</v>
      </c>
      <c r="F2258" s="5" t="s">
        <v>317</v>
      </c>
      <c r="G2258" s="5" t="s">
        <v>320</v>
      </c>
    </row>
    <row r="2259" spans="2:7" x14ac:dyDescent="0.2">
      <c r="B2259" s="3">
        <v>2009</v>
      </c>
      <c r="C2259" s="35" t="s">
        <v>2768</v>
      </c>
      <c r="D2259" s="5" t="s">
        <v>87</v>
      </c>
      <c r="E2259" s="5" t="s">
        <v>95</v>
      </c>
      <c r="F2259" s="5" t="s">
        <v>194</v>
      </c>
      <c r="G2259" s="5" t="s">
        <v>372</v>
      </c>
    </row>
    <row r="2260" spans="2:7" x14ac:dyDescent="0.2">
      <c r="B2260" s="3">
        <v>2009</v>
      </c>
      <c r="C2260" s="35" t="s">
        <v>2769</v>
      </c>
      <c r="D2260" s="5" t="s">
        <v>87</v>
      </c>
      <c r="E2260" s="5" t="s">
        <v>95</v>
      </c>
      <c r="F2260" s="5" t="s">
        <v>123</v>
      </c>
      <c r="G2260" s="5" t="s">
        <v>148</v>
      </c>
    </row>
    <row r="2261" spans="2:7" x14ac:dyDescent="0.2">
      <c r="B2261" s="3">
        <v>2009</v>
      </c>
      <c r="C2261" s="35">
        <v>6820000</v>
      </c>
      <c r="D2261" s="5" t="s">
        <v>306</v>
      </c>
      <c r="E2261" s="5" t="s">
        <v>311</v>
      </c>
      <c r="F2261" s="5" t="s">
        <v>401</v>
      </c>
      <c r="G2261" s="5" t="s">
        <v>401</v>
      </c>
    </row>
    <row r="2262" spans="2:7" x14ac:dyDescent="0.2">
      <c r="B2262" s="3">
        <v>2009</v>
      </c>
      <c r="C2262" s="35" t="s">
        <v>2770</v>
      </c>
      <c r="D2262" s="5" t="s">
        <v>87</v>
      </c>
      <c r="E2262" s="5" t="s">
        <v>95</v>
      </c>
      <c r="F2262" s="5" t="s">
        <v>194</v>
      </c>
      <c r="G2262" s="5" t="s">
        <v>367</v>
      </c>
    </row>
    <row r="2263" spans="2:7" x14ac:dyDescent="0.2">
      <c r="B2263" s="3">
        <v>2009</v>
      </c>
      <c r="C2263" s="35" t="s">
        <v>2771</v>
      </c>
      <c r="D2263" s="5" t="s">
        <v>87</v>
      </c>
      <c r="E2263" s="5" t="s">
        <v>242</v>
      </c>
      <c r="F2263" s="5" t="s">
        <v>250</v>
      </c>
      <c r="G2263" s="5" t="s">
        <v>254</v>
      </c>
    </row>
    <row r="2264" spans="2:7" x14ac:dyDescent="0.2">
      <c r="B2264" s="3">
        <v>2009</v>
      </c>
      <c r="C2264" s="35" t="s">
        <v>2772</v>
      </c>
      <c r="D2264" s="5" t="s">
        <v>306</v>
      </c>
      <c r="E2264" s="5" t="s">
        <v>315</v>
      </c>
      <c r="F2264" s="5" t="s">
        <v>317</v>
      </c>
      <c r="G2264" s="5" t="s">
        <v>336</v>
      </c>
    </row>
    <row r="2265" spans="2:7" x14ac:dyDescent="0.2">
      <c r="B2265" s="3">
        <v>2009</v>
      </c>
      <c r="C2265" s="35" t="s">
        <v>2773</v>
      </c>
      <c r="D2265" s="5" t="s">
        <v>306</v>
      </c>
      <c r="E2265" s="5" t="s">
        <v>311</v>
      </c>
      <c r="F2265" s="5" t="s">
        <v>313</v>
      </c>
      <c r="G2265" s="5" t="s">
        <v>391</v>
      </c>
    </row>
    <row r="2266" spans="2:7" x14ac:dyDescent="0.2">
      <c r="B2266" s="3">
        <v>2009</v>
      </c>
      <c r="C2266" s="35">
        <v>6272373</v>
      </c>
      <c r="D2266" s="5" t="s">
        <v>87</v>
      </c>
      <c r="E2266" s="5" t="s">
        <v>242</v>
      </c>
      <c r="F2266" s="5" t="s">
        <v>260</v>
      </c>
      <c r="G2266" s="5" t="s">
        <v>297</v>
      </c>
    </row>
    <row r="2267" spans="2:7" x14ac:dyDescent="0.2">
      <c r="B2267" s="3">
        <v>2009</v>
      </c>
      <c r="C2267" s="35" t="s">
        <v>2774</v>
      </c>
      <c r="D2267" s="5" t="s">
        <v>87</v>
      </c>
      <c r="E2267" s="5" t="s">
        <v>95</v>
      </c>
      <c r="F2267" s="5" t="s">
        <v>222</v>
      </c>
      <c r="G2267" s="5" t="s">
        <v>225</v>
      </c>
    </row>
    <row r="2268" spans="2:7" x14ac:dyDescent="0.2">
      <c r="B2268" s="3">
        <v>2009</v>
      </c>
      <c r="C2268" s="35" t="s">
        <v>2775</v>
      </c>
      <c r="D2268" s="5" t="s">
        <v>87</v>
      </c>
      <c r="E2268" s="5" t="s">
        <v>95</v>
      </c>
      <c r="F2268" s="5" t="s">
        <v>194</v>
      </c>
      <c r="G2268" s="5" t="s">
        <v>218</v>
      </c>
    </row>
    <row r="2269" spans="2:7" x14ac:dyDescent="0.2">
      <c r="B2269" s="3">
        <v>2009</v>
      </c>
      <c r="C2269" s="35" t="s">
        <v>2776</v>
      </c>
      <c r="D2269" s="5" t="s">
        <v>87</v>
      </c>
      <c r="E2269" s="5" t="s">
        <v>95</v>
      </c>
      <c r="F2269" s="5" t="s">
        <v>123</v>
      </c>
      <c r="G2269" s="5" t="s">
        <v>125</v>
      </c>
    </row>
    <row r="2270" spans="2:7" x14ac:dyDescent="0.2">
      <c r="B2270" s="3">
        <v>2009</v>
      </c>
      <c r="C2270" s="35" t="s">
        <v>2777</v>
      </c>
      <c r="D2270" s="5" t="s">
        <v>306</v>
      </c>
      <c r="E2270" s="5" t="s">
        <v>315</v>
      </c>
      <c r="F2270" s="5" t="s">
        <v>194</v>
      </c>
      <c r="G2270" s="5" t="s">
        <v>205</v>
      </c>
    </row>
    <row r="2271" spans="2:7" x14ac:dyDescent="0.2">
      <c r="B2271" s="3">
        <v>2009</v>
      </c>
      <c r="C2271" s="35" t="s">
        <v>2778</v>
      </c>
      <c r="D2271" s="5" t="s">
        <v>306</v>
      </c>
      <c r="E2271" s="5" t="s">
        <v>315</v>
      </c>
      <c r="F2271" s="5" t="s">
        <v>317</v>
      </c>
      <c r="G2271" s="5" t="s">
        <v>326</v>
      </c>
    </row>
    <row r="2272" spans="2:7" x14ac:dyDescent="0.2">
      <c r="B2272" s="3">
        <v>2009</v>
      </c>
      <c r="C2272" s="35" t="s">
        <v>2779</v>
      </c>
      <c r="D2272" s="5" t="s">
        <v>87</v>
      </c>
      <c r="E2272" s="5" t="s">
        <v>88</v>
      </c>
      <c r="F2272" s="5" t="s">
        <v>92</v>
      </c>
      <c r="G2272" s="5" t="s">
        <v>94</v>
      </c>
    </row>
    <row r="2273" spans="2:7" x14ac:dyDescent="0.2">
      <c r="B2273" s="3">
        <v>2009</v>
      </c>
      <c r="C2273" s="35" t="s">
        <v>2780</v>
      </c>
      <c r="D2273" s="5" t="s">
        <v>87</v>
      </c>
      <c r="E2273" s="5" t="s">
        <v>95</v>
      </c>
      <c r="F2273" s="5" t="s">
        <v>226</v>
      </c>
      <c r="G2273" s="5" t="s">
        <v>227</v>
      </c>
    </row>
    <row r="2274" spans="2:7" x14ac:dyDescent="0.2">
      <c r="B2274" s="3">
        <v>2009</v>
      </c>
      <c r="C2274" s="35" t="s">
        <v>2781</v>
      </c>
      <c r="D2274" s="5" t="s">
        <v>87</v>
      </c>
      <c r="E2274" s="5" t="s">
        <v>95</v>
      </c>
      <c r="F2274" s="5" t="s">
        <v>162</v>
      </c>
      <c r="G2274" s="5" t="s">
        <v>166</v>
      </c>
    </row>
    <row r="2275" spans="2:7" x14ac:dyDescent="0.2">
      <c r="B2275" s="3">
        <v>2009</v>
      </c>
      <c r="C2275" s="35" t="s">
        <v>2782</v>
      </c>
      <c r="D2275" s="5" t="s">
        <v>306</v>
      </c>
      <c r="E2275" s="5" t="s">
        <v>311</v>
      </c>
      <c r="F2275" s="5" t="s">
        <v>359</v>
      </c>
      <c r="G2275" s="5" t="s">
        <v>375</v>
      </c>
    </row>
    <row r="2276" spans="2:7" x14ac:dyDescent="0.2">
      <c r="B2276" s="3">
        <v>2009</v>
      </c>
      <c r="C2276" s="35" t="s">
        <v>2783</v>
      </c>
      <c r="D2276" s="5" t="s">
        <v>87</v>
      </c>
      <c r="E2276" s="5" t="s">
        <v>95</v>
      </c>
      <c r="F2276" s="5" t="s">
        <v>194</v>
      </c>
      <c r="G2276" s="5" t="s">
        <v>206</v>
      </c>
    </row>
    <row r="2277" spans="2:7" x14ac:dyDescent="0.2">
      <c r="B2277" s="3">
        <v>2009</v>
      </c>
      <c r="C2277" s="35" t="s">
        <v>2784</v>
      </c>
      <c r="D2277" s="5" t="s">
        <v>87</v>
      </c>
      <c r="E2277" s="5" t="s">
        <v>95</v>
      </c>
      <c r="F2277" s="5" t="s">
        <v>174</v>
      </c>
      <c r="G2277" s="5" t="s">
        <v>177</v>
      </c>
    </row>
    <row r="2278" spans="2:7" x14ac:dyDescent="0.2">
      <c r="B2278" s="3">
        <v>2009</v>
      </c>
      <c r="C2278" s="35" t="s">
        <v>2785</v>
      </c>
      <c r="D2278" s="5" t="s">
        <v>87</v>
      </c>
      <c r="E2278" s="5" t="s">
        <v>95</v>
      </c>
      <c r="F2278" s="5" t="s">
        <v>194</v>
      </c>
      <c r="G2278" s="5" t="s">
        <v>415</v>
      </c>
    </row>
    <row r="2279" spans="2:7" x14ac:dyDescent="0.2">
      <c r="B2279" s="3">
        <v>2009</v>
      </c>
      <c r="C2279" s="35" t="s">
        <v>2786</v>
      </c>
      <c r="D2279" s="5" t="s">
        <v>87</v>
      </c>
      <c r="E2279" s="5" t="s">
        <v>95</v>
      </c>
      <c r="F2279" s="5" t="s">
        <v>123</v>
      </c>
      <c r="G2279" s="5" t="s">
        <v>137</v>
      </c>
    </row>
    <row r="2280" spans="2:7" x14ac:dyDescent="0.2">
      <c r="B2280" s="3">
        <v>2009</v>
      </c>
      <c r="C2280" s="35">
        <v>4781920</v>
      </c>
      <c r="D2280" s="5" t="s">
        <v>306</v>
      </c>
      <c r="E2280" s="5" t="s">
        <v>315</v>
      </c>
      <c r="F2280" s="5" t="s">
        <v>194</v>
      </c>
      <c r="G2280" s="5" t="s">
        <v>201</v>
      </c>
    </row>
    <row r="2281" spans="2:7" x14ac:dyDescent="0.2">
      <c r="B2281" s="3">
        <v>2009</v>
      </c>
      <c r="C2281" s="35" t="s">
        <v>2787</v>
      </c>
      <c r="D2281" s="5" t="s">
        <v>87</v>
      </c>
      <c r="E2281" s="5" t="s">
        <v>95</v>
      </c>
      <c r="F2281" s="5" t="s">
        <v>161</v>
      </c>
      <c r="G2281" s="5" t="s">
        <v>161</v>
      </c>
    </row>
    <row r="2282" spans="2:7" x14ac:dyDescent="0.2">
      <c r="B2282" s="3">
        <v>2009</v>
      </c>
      <c r="C2282" s="35" t="s">
        <v>2788</v>
      </c>
      <c r="D2282" s="5" t="s">
        <v>87</v>
      </c>
      <c r="E2282" s="5" t="s">
        <v>242</v>
      </c>
      <c r="F2282" s="5" t="s">
        <v>233</v>
      </c>
      <c r="G2282" s="5" t="s">
        <v>233</v>
      </c>
    </row>
    <row r="2283" spans="2:7" x14ac:dyDescent="0.2">
      <c r="B2283" s="3">
        <v>2009</v>
      </c>
      <c r="C2283" s="35" t="s">
        <v>2789</v>
      </c>
      <c r="D2283" s="5" t="s">
        <v>306</v>
      </c>
      <c r="E2283" s="5" t="s">
        <v>311</v>
      </c>
      <c r="F2283" s="5" t="s">
        <v>194</v>
      </c>
      <c r="G2283" s="5" t="s">
        <v>420</v>
      </c>
    </row>
    <row r="2284" spans="2:7" x14ac:dyDescent="0.2">
      <c r="B2284" s="3">
        <v>2009</v>
      </c>
      <c r="C2284" s="35" t="s">
        <v>2790</v>
      </c>
      <c r="D2284" s="5" t="s">
        <v>87</v>
      </c>
      <c r="E2284" s="5" t="s">
        <v>242</v>
      </c>
      <c r="F2284" s="5" t="s">
        <v>250</v>
      </c>
      <c r="G2284" s="5" t="s">
        <v>256</v>
      </c>
    </row>
    <row r="2285" spans="2:7" x14ac:dyDescent="0.2">
      <c r="B2285" s="3">
        <v>2009</v>
      </c>
      <c r="C2285" s="35" t="s">
        <v>2791</v>
      </c>
      <c r="D2285" s="5" t="s">
        <v>87</v>
      </c>
      <c r="E2285" s="5" t="s">
        <v>242</v>
      </c>
      <c r="F2285" s="5" t="s">
        <v>260</v>
      </c>
      <c r="G2285" s="5" t="s">
        <v>282</v>
      </c>
    </row>
    <row r="2286" spans="2:7" x14ac:dyDescent="0.2">
      <c r="B2286" s="3">
        <v>2009</v>
      </c>
      <c r="C2286" s="35" t="s">
        <v>2792</v>
      </c>
      <c r="D2286" s="5" t="s">
        <v>87</v>
      </c>
      <c r="E2286" s="5" t="s">
        <v>242</v>
      </c>
      <c r="F2286" s="5" t="s">
        <v>301</v>
      </c>
      <c r="G2286" s="5" t="s">
        <v>303</v>
      </c>
    </row>
    <row r="2287" spans="2:7" x14ac:dyDescent="0.2">
      <c r="B2287" s="3">
        <v>2009</v>
      </c>
      <c r="C2287" s="35" t="s">
        <v>2793</v>
      </c>
      <c r="D2287" s="5" t="s">
        <v>306</v>
      </c>
      <c r="E2287" s="5" t="s">
        <v>315</v>
      </c>
      <c r="F2287" s="5" t="s">
        <v>110</v>
      </c>
      <c r="G2287" s="5" t="s">
        <v>110</v>
      </c>
    </row>
    <row r="2288" spans="2:7" x14ac:dyDescent="0.2">
      <c r="B2288" s="3">
        <v>2009</v>
      </c>
      <c r="C2288" s="35" t="s">
        <v>2794</v>
      </c>
      <c r="D2288" s="5" t="s">
        <v>87</v>
      </c>
      <c r="E2288" s="5" t="s">
        <v>95</v>
      </c>
      <c r="F2288" s="5" t="s">
        <v>237</v>
      </c>
      <c r="G2288" s="5" t="s">
        <v>239</v>
      </c>
    </row>
    <row r="2289" spans="2:7" x14ac:dyDescent="0.2">
      <c r="B2289" s="3">
        <v>2009</v>
      </c>
      <c r="C2289" s="35" t="s">
        <v>2795</v>
      </c>
      <c r="D2289" s="5" t="s">
        <v>87</v>
      </c>
      <c r="E2289" s="5" t="s">
        <v>95</v>
      </c>
      <c r="F2289" s="5" t="s">
        <v>157</v>
      </c>
      <c r="G2289" s="5" t="s">
        <v>157</v>
      </c>
    </row>
    <row r="2290" spans="2:7" x14ac:dyDescent="0.2">
      <c r="B2290" s="3">
        <v>2009</v>
      </c>
      <c r="C2290" s="35" t="s">
        <v>2796</v>
      </c>
      <c r="D2290" s="5" t="s">
        <v>306</v>
      </c>
      <c r="E2290" s="5" t="s">
        <v>315</v>
      </c>
      <c r="F2290" s="5" t="s">
        <v>339</v>
      </c>
      <c r="G2290" s="5" t="s">
        <v>347</v>
      </c>
    </row>
    <row r="2291" spans="2:7" x14ac:dyDescent="0.2">
      <c r="B2291" s="3">
        <v>2009</v>
      </c>
      <c r="C2291" s="35" t="s">
        <v>2797</v>
      </c>
      <c r="D2291" s="5" t="s">
        <v>87</v>
      </c>
      <c r="E2291" s="5" t="s">
        <v>95</v>
      </c>
      <c r="F2291" s="5" t="s">
        <v>236</v>
      </c>
      <c r="G2291" s="5" t="s">
        <v>358</v>
      </c>
    </row>
    <row r="2292" spans="2:7" x14ac:dyDescent="0.2">
      <c r="B2292" s="3">
        <v>2009</v>
      </c>
      <c r="C2292" s="35" t="s">
        <v>2798</v>
      </c>
      <c r="D2292" s="5" t="s">
        <v>87</v>
      </c>
      <c r="E2292" s="5" t="s">
        <v>95</v>
      </c>
      <c r="F2292" s="5" t="s">
        <v>194</v>
      </c>
      <c r="G2292" s="5" t="s">
        <v>422</v>
      </c>
    </row>
    <row r="2293" spans="2:7" x14ac:dyDescent="0.2">
      <c r="B2293" s="3">
        <v>2009</v>
      </c>
      <c r="C2293" s="35" t="s">
        <v>2799</v>
      </c>
      <c r="D2293" s="5" t="s">
        <v>87</v>
      </c>
      <c r="E2293" s="5" t="s">
        <v>95</v>
      </c>
      <c r="F2293" s="5" t="s">
        <v>123</v>
      </c>
      <c r="G2293" s="5" t="s">
        <v>152</v>
      </c>
    </row>
    <row r="2294" spans="2:7" x14ac:dyDescent="0.2">
      <c r="B2294" s="3">
        <v>2009</v>
      </c>
      <c r="C2294" s="35" t="s">
        <v>2800</v>
      </c>
      <c r="D2294" s="5" t="s">
        <v>87</v>
      </c>
      <c r="E2294" s="5" t="s">
        <v>242</v>
      </c>
      <c r="F2294" s="5" t="s">
        <v>260</v>
      </c>
      <c r="G2294" s="5" t="s">
        <v>289</v>
      </c>
    </row>
    <row r="2295" spans="2:7" x14ac:dyDescent="0.2">
      <c r="B2295" s="3">
        <v>2009</v>
      </c>
      <c r="C2295" s="35" t="s">
        <v>2801</v>
      </c>
      <c r="D2295" s="5" t="s">
        <v>87</v>
      </c>
      <c r="E2295" s="5" t="s">
        <v>95</v>
      </c>
      <c r="F2295" s="5" t="s">
        <v>123</v>
      </c>
      <c r="G2295" s="5" t="s">
        <v>350</v>
      </c>
    </row>
    <row r="2296" spans="2:7" x14ac:dyDescent="0.2">
      <c r="B2296" s="3">
        <v>2009</v>
      </c>
      <c r="C2296" s="35" t="s">
        <v>2802</v>
      </c>
      <c r="D2296" s="5" t="s">
        <v>306</v>
      </c>
      <c r="E2296" s="5" t="s">
        <v>315</v>
      </c>
      <c r="F2296" s="5" t="s">
        <v>194</v>
      </c>
      <c r="G2296" s="5" t="s">
        <v>356</v>
      </c>
    </row>
    <row r="2297" spans="2:7" x14ac:dyDescent="0.2">
      <c r="B2297" s="3">
        <v>2009</v>
      </c>
      <c r="C2297" s="35" t="s">
        <v>2803</v>
      </c>
      <c r="D2297" s="5" t="s">
        <v>87</v>
      </c>
      <c r="E2297" s="5" t="s">
        <v>95</v>
      </c>
      <c r="F2297" s="5" t="s">
        <v>194</v>
      </c>
      <c r="G2297" s="5" t="s">
        <v>355</v>
      </c>
    </row>
    <row r="2298" spans="2:7" x14ac:dyDescent="0.2">
      <c r="B2298" s="3">
        <v>2009</v>
      </c>
      <c r="C2298" s="35" t="s">
        <v>2804</v>
      </c>
      <c r="D2298" s="5" t="s">
        <v>87</v>
      </c>
      <c r="E2298" s="5" t="s">
        <v>95</v>
      </c>
      <c r="F2298" s="5" t="s">
        <v>123</v>
      </c>
      <c r="G2298" s="5" t="s">
        <v>140</v>
      </c>
    </row>
    <row r="2299" spans="2:7" x14ac:dyDescent="0.2">
      <c r="B2299" s="3">
        <v>2009</v>
      </c>
      <c r="C2299" s="35">
        <v>2853510</v>
      </c>
      <c r="D2299" s="5" t="s">
        <v>306</v>
      </c>
      <c r="E2299" s="5" t="s">
        <v>315</v>
      </c>
      <c r="F2299" s="5" t="s">
        <v>317</v>
      </c>
      <c r="G2299" s="5" t="s">
        <v>318</v>
      </c>
    </row>
    <row r="2300" spans="2:7" x14ac:dyDescent="0.2">
      <c r="B2300" s="3">
        <v>2009</v>
      </c>
      <c r="C2300" s="35" t="s">
        <v>2805</v>
      </c>
      <c r="D2300" s="5" t="s">
        <v>87</v>
      </c>
      <c r="E2300" s="5" t="s">
        <v>95</v>
      </c>
      <c r="F2300" s="5" t="s">
        <v>226</v>
      </c>
      <c r="G2300" s="5" t="s">
        <v>423</v>
      </c>
    </row>
    <row r="2301" spans="2:7" x14ac:dyDescent="0.2">
      <c r="B2301" s="3">
        <v>2009</v>
      </c>
      <c r="C2301" s="35" t="s">
        <v>2806</v>
      </c>
      <c r="D2301" s="5" t="s">
        <v>87</v>
      </c>
      <c r="E2301" s="5" t="s">
        <v>95</v>
      </c>
      <c r="F2301" s="5" t="s">
        <v>111</v>
      </c>
      <c r="G2301" s="5" t="s">
        <v>349</v>
      </c>
    </row>
    <row r="2302" spans="2:7" x14ac:dyDescent="0.2">
      <c r="B2302" s="3">
        <v>2009</v>
      </c>
      <c r="C2302" s="35" t="s">
        <v>2807</v>
      </c>
      <c r="D2302" s="5" t="s">
        <v>87</v>
      </c>
      <c r="E2302" s="5" t="s">
        <v>95</v>
      </c>
      <c r="F2302" s="5" t="s">
        <v>194</v>
      </c>
      <c r="G2302" s="5" t="s">
        <v>195</v>
      </c>
    </row>
    <row r="2303" spans="2:7" x14ac:dyDescent="0.2">
      <c r="B2303" s="3">
        <v>2009</v>
      </c>
      <c r="C2303" s="35" t="s">
        <v>2808</v>
      </c>
      <c r="D2303" s="5" t="s">
        <v>87</v>
      </c>
      <c r="E2303" s="5" t="s">
        <v>95</v>
      </c>
      <c r="F2303" s="5" t="s">
        <v>96</v>
      </c>
      <c r="G2303" s="5" t="s">
        <v>97</v>
      </c>
    </row>
    <row r="2304" spans="2:7" x14ac:dyDescent="0.2">
      <c r="B2304" s="3">
        <v>2009</v>
      </c>
      <c r="C2304" s="35" t="s">
        <v>2809</v>
      </c>
      <c r="D2304" s="5" t="s">
        <v>87</v>
      </c>
      <c r="E2304" s="5" t="s">
        <v>95</v>
      </c>
      <c r="F2304" s="5" t="s">
        <v>123</v>
      </c>
      <c r="G2304" s="5" t="s">
        <v>155</v>
      </c>
    </row>
    <row r="2305" spans="2:7" x14ac:dyDescent="0.2">
      <c r="B2305" s="3">
        <v>2009</v>
      </c>
      <c r="C2305" s="35" t="s">
        <v>2810</v>
      </c>
      <c r="D2305" s="5" t="s">
        <v>87</v>
      </c>
      <c r="E2305" s="5" t="s">
        <v>95</v>
      </c>
      <c r="F2305" s="5" t="s">
        <v>123</v>
      </c>
      <c r="G2305" s="5" t="s">
        <v>134</v>
      </c>
    </row>
    <row r="2306" spans="2:7" x14ac:dyDescent="0.2">
      <c r="B2306" s="3">
        <v>2009</v>
      </c>
      <c r="C2306" s="35" t="s">
        <v>2811</v>
      </c>
      <c r="D2306" s="5" t="s">
        <v>87</v>
      </c>
      <c r="E2306" s="5" t="s">
        <v>242</v>
      </c>
      <c r="F2306" s="5" t="s">
        <v>260</v>
      </c>
      <c r="G2306" s="5" t="s">
        <v>296</v>
      </c>
    </row>
    <row r="2307" spans="2:7" x14ac:dyDescent="0.2">
      <c r="B2307" s="3">
        <v>2009</v>
      </c>
      <c r="C2307" s="35" t="s">
        <v>2812</v>
      </c>
      <c r="D2307" s="5" t="s">
        <v>87</v>
      </c>
      <c r="E2307" s="5" t="s">
        <v>95</v>
      </c>
      <c r="F2307" s="5" t="s">
        <v>123</v>
      </c>
      <c r="G2307" s="5" t="s">
        <v>129</v>
      </c>
    </row>
    <row r="2308" spans="2:7" x14ac:dyDescent="0.2">
      <c r="B2308" s="3">
        <v>2009</v>
      </c>
      <c r="C2308" s="35" t="s">
        <v>2813</v>
      </c>
      <c r="D2308" s="5" t="s">
        <v>87</v>
      </c>
      <c r="E2308" s="5" t="s">
        <v>242</v>
      </c>
      <c r="F2308" s="5" t="s">
        <v>260</v>
      </c>
      <c r="G2308" s="5" t="s">
        <v>287</v>
      </c>
    </row>
    <row r="2309" spans="2:7" x14ac:dyDescent="0.2">
      <c r="B2309" s="3">
        <v>2009</v>
      </c>
      <c r="C2309" s="35" t="s">
        <v>2814</v>
      </c>
      <c r="D2309" s="5" t="s">
        <v>87</v>
      </c>
      <c r="E2309" s="5" t="s">
        <v>242</v>
      </c>
      <c r="F2309" s="5" t="s">
        <v>115</v>
      </c>
      <c r="G2309" s="5" t="s">
        <v>116</v>
      </c>
    </row>
    <row r="2310" spans="2:7" x14ac:dyDescent="0.2">
      <c r="B2310" s="3">
        <v>2009</v>
      </c>
      <c r="C2310" s="35" t="s">
        <v>2815</v>
      </c>
      <c r="D2310" s="5" t="s">
        <v>87</v>
      </c>
      <c r="E2310" s="5" t="s">
        <v>95</v>
      </c>
      <c r="F2310" s="5" t="s">
        <v>194</v>
      </c>
      <c r="G2310" s="5" t="s">
        <v>395</v>
      </c>
    </row>
    <row r="2311" spans="2:7" x14ac:dyDescent="0.2">
      <c r="B2311" s="3">
        <v>2009</v>
      </c>
      <c r="C2311" s="35" t="s">
        <v>2816</v>
      </c>
      <c r="D2311" s="5" t="s">
        <v>87</v>
      </c>
      <c r="E2311" s="5" t="s">
        <v>242</v>
      </c>
      <c r="F2311" s="5" t="s">
        <v>260</v>
      </c>
      <c r="G2311" s="5" t="s">
        <v>429</v>
      </c>
    </row>
    <row r="2312" spans="2:7" x14ac:dyDescent="0.2">
      <c r="B2312" s="3">
        <v>2009</v>
      </c>
      <c r="C2312" s="35" t="s">
        <v>2817</v>
      </c>
      <c r="D2312" s="5" t="s">
        <v>87</v>
      </c>
      <c r="E2312" s="5" t="s">
        <v>95</v>
      </c>
      <c r="F2312" s="5" t="s">
        <v>162</v>
      </c>
      <c r="G2312" s="5" t="s">
        <v>165</v>
      </c>
    </row>
    <row r="2313" spans="2:7" x14ac:dyDescent="0.2">
      <c r="B2313" s="3">
        <v>2009</v>
      </c>
      <c r="C2313" s="35" t="s">
        <v>2818</v>
      </c>
      <c r="D2313" s="5" t="s">
        <v>87</v>
      </c>
      <c r="E2313" s="5" t="s">
        <v>95</v>
      </c>
      <c r="F2313" s="5" t="s">
        <v>123</v>
      </c>
      <c r="G2313" s="5" t="s">
        <v>126</v>
      </c>
    </row>
    <row r="2314" spans="2:7" x14ac:dyDescent="0.2">
      <c r="B2314" s="3">
        <v>2009</v>
      </c>
      <c r="C2314" s="35" t="s">
        <v>2819</v>
      </c>
      <c r="D2314" s="5" t="s">
        <v>87</v>
      </c>
      <c r="E2314" s="5" t="s">
        <v>242</v>
      </c>
      <c r="F2314" s="5" t="s">
        <v>260</v>
      </c>
      <c r="G2314" s="5" t="s">
        <v>277</v>
      </c>
    </row>
    <row r="2315" spans="2:7" x14ac:dyDescent="0.2">
      <c r="B2315" s="3">
        <v>2009</v>
      </c>
      <c r="C2315" s="35" t="s">
        <v>2820</v>
      </c>
      <c r="D2315" s="5" t="s">
        <v>87</v>
      </c>
      <c r="E2315" s="5" t="s">
        <v>95</v>
      </c>
      <c r="F2315" s="5" t="s">
        <v>194</v>
      </c>
      <c r="G2315" s="5" t="s">
        <v>196</v>
      </c>
    </row>
    <row r="2316" spans="2:7" x14ac:dyDescent="0.2">
      <c r="B2316" s="3">
        <v>2009</v>
      </c>
      <c r="C2316" s="35" t="s">
        <v>2821</v>
      </c>
      <c r="D2316" s="5" t="s">
        <v>87</v>
      </c>
      <c r="E2316" s="5" t="s">
        <v>95</v>
      </c>
      <c r="F2316" s="5" t="s">
        <v>123</v>
      </c>
      <c r="G2316" s="5" t="s">
        <v>351</v>
      </c>
    </row>
    <row r="2317" spans="2:7" x14ac:dyDescent="0.2">
      <c r="B2317" s="3">
        <v>2009</v>
      </c>
      <c r="C2317" s="35" t="s">
        <v>2822</v>
      </c>
      <c r="D2317" s="5" t="s">
        <v>87</v>
      </c>
      <c r="E2317" s="5" t="s">
        <v>95</v>
      </c>
      <c r="F2317" s="5" t="s">
        <v>123</v>
      </c>
      <c r="G2317" s="5" t="s">
        <v>150</v>
      </c>
    </row>
    <row r="2318" spans="2:7" x14ac:dyDescent="0.2">
      <c r="B2318" s="3">
        <v>2009</v>
      </c>
      <c r="C2318" s="35" t="s">
        <v>2823</v>
      </c>
      <c r="D2318" s="5" t="s">
        <v>87</v>
      </c>
      <c r="E2318" s="5" t="s">
        <v>95</v>
      </c>
      <c r="F2318" s="5" t="s">
        <v>222</v>
      </c>
      <c r="G2318" s="5" t="s">
        <v>223</v>
      </c>
    </row>
    <row r="2319" spans="2:7" x14ac:dyDescent="0.2">
      <c r="B2319" s="3">
        <v>2009</v>
      </c>
      <c r="C2319" s="35" t="s">
        <v>2824</v>
      </c>
      <c r="D2319" s="5" t="s">
        <v>87</v>
      </c>
      <c r="E2319" s="5" t="s">
        <v>242</v>
      </c>
      <c r="F2319" s="5" t="s">
        <v>260</v>
      </c>
      <c r="G2319" s="5" t="s">
        <v>266</v>
      </c>
    </row>
    <row r="2320" spans="2:7" x14ac:dyDescent="0.2">
      <c r="B2320" s="3">
        <v>2009</v>
      </c>
      <c r="C2320" s="35" t="s">
        <v>2825</v>
      </c>
      <c r="D2320" s="5" t="s">
        <v>87</v>
      </c>
      <c r="E2320" s="5" t="s">
        <v>95</v>
      </c>
      <c r="F2320" s="5" t="s">
        <v>194</v>
      </c>
      <c r="G2320" s="5" t="s">
        <v>436</v>
      </c>
    </row>
    <row r="2321" spans="2:7" x14ac:dyDescent="0.2">
      <c r="B2321" s="3">
        <v>2009</v>
      </c>
      <c r="C2321" s="35" t="s">
        <v>2826</v>
      </c>
      <c r="D2321" s="5" t="s">
        <v>87</v>
      </c>
      <c r="E2321" s="5" t="s">
        <v>95</v>
      </c>
      <c r="F2321" s="5" t="s">
        <v>194</v>
      </c>
      <c r="G2321" s="5" t="s">
        <v>205</v>
      </c>
    </row>
    <row r="2322" spans="2:7" x14ac:dyDescent="0.2">
      <c r="B2322" s="3">
        <v>2009</v>
      </c>
      <c r="C2322" s="35" t="s">
        <v>2827</v>
      </c>
      <c r="D2322" s="5" t="s">
        <v>306</v>
      </c>
      <c r="E2322" s="5" t="s">
        <v>315</v>
      </c>
      <c r="F2322" s="5" t="s">
        <v>359</v>
      </c>
      <c r="G2322" s="5" t="s">
        <v>434</v>
      </c>
    </row>
    <row r="2323" spans="2:7" x14ac:dyDescent="0.2">
      <c r="B2323" s="3">
        <v>2009</v>
      </c>
      <c r="C2323" s="35" t="s">
        <v>2828</v>
      </c>
      <c r="D2323" s="5" t="s">
        <v>87</v>
      </c>
      <c r="E2323" s="5" t="s">
        <v>95</v>
      </c>
      <c r="F2323" s="5" t="s">
        <v>123</v>
      </c>
      <c r="G2323" s="5" t="s">
        <v>130</v>
      </c>
    </row>
    <row r="2324" spans="2:7" x14ac:dyDescent="0.2">
      <c r="B2324" s="3">
        <v>2009</v>
      </c>
      <c r="C2324" s="35" t="s">
        <v>2829</v>
      </c>
      <c r="D2324" s="5" t="s">
        <v>87</v>
      </c>
      <c r="E2324" s="5" t="s">
        <v>95</v>
      </c>
      <c r="F2324" s="5" t="s">
        <v>123</v>
      </c>
      <c r="G2324" s="5" t="s">
        <v>131</v>
      </c>
    </row>
    <row r="2325" spans="2:7" x14ac:dyDescent="0.2">
      <c r="B2325" s="3">
        <v>2009</v>
      </c>
      <c r="C2325" s="35" t="s">
        <v>2830</v>
      </c>
      <c r="D2325" s="5" t="s">
        <v>306</v>
      </c>
      <c r="E2325" s="5" t="s">
        <v>315</v>
      </c>
      <c r="F2325" s="5" t="s">
        <v>317</v>
      </c>
      <c r="G2325" s="5" t="s">
        <v>329</v>
      </c>
    </row>
    <row r="2326" spans="2:7" x14ac:dyDescent="0.2">
      <c r="B2326" s="3">
        <v>2009</v>
      </c>
      <c r="C2326" s="35" t="s">
        <v>2831</v>
      </c>
      <c r="D2326" s="5" t="s">
        <v>87</v>
      </c>
      <c r="E2326" s="5" t="s">
        <v>95</v>
      </c>
      <c r="F2326" s="5" t="s">
        <v>194</v>
      </c>
      <c r="G2326" s="5" t="s">
        <v>420</v>
      </c>
    </row>
    <row r="2327" spans="2:7" x14ac:dyDescent="0.2">
      <c r="B2327" s="3">
        <v>2009</v>
      </c>
      <c r="C2327" s="35" t="s">
        <v>2832</v>
      </c>
      <c r="D2327" s="5" t="s">
        <v>87</v>
      </c>
      <c r="E2327" s="5" t="s">
        <v>95</v>
      </c>
      <c r="F2327" s="5" t="s">
        <v>194</v>
      </c>
      <c r="G2327" s="5" t="s">
        <v>209</v>
      </c>
    </row>
    <row r="2328" spans="2:7" x14ac:dyDescent="0.2">
      <c r="B2328" s="3">
        <v>2009</v>
      </c>
      <c r="C2328" s="35" t="s">
        <v>2833</v>
      </c>
      <c r="D2328" s="5" t="s">
        <v>87</v>
      </c>
      <c r="E2328" s="5" t="s">
        <v>242</v>
      </c>
      <c r="F2328" s="5" t="s">
        <v>250</v>
      </c>
      <c r="G2328" s="5" t="s">
        <v>388</v>
      </c>
    </row>
    <row r="2329" spans="2:7" x14ac:dyDescent="0.2">
      <c r="B2329" s="3">
        <v>2009</v>
      </c>
      <c r="C2329" s="35" t="s">
        <v>2834</v>
      </c>
      <c r="D2329" s="5" t="s">
        <v>87</v>
      </c>
      <c r="E2329" s="5" t="s">
        <v>95</v>
      </c>
      <c r="F2329" s="5" t="s">
        <v>123</v>
      </c>
      <c r="G2329" s="5" t="s">
        <v>156</v>
      </c>
    </row>
    <row r="2330" spans="2:7" x14ac:dyDescent="0.2">
      <c r="B2330" s="3">
        <v>2009</v>
      </c>
      <c r="C2330" s="35" t="s">
        <v>2835</v>
      </c>
      <c r="D2330" s="5" t="s">
        <v>306</v>
      </c>
      <c r="E2330" s="5" t="s">
        <v>315</v>
      </c>
      <c r="F2330" s="5" t="s">
        <v>339</v>
      </c>
      <c r="G2330" s="5" t="s">
        <v>403</v>
      </c>
    </row>
    <row r="2331" spans="2:7" x14ac:dyDescent="0.2">
      <c r="B2331" s="3">
        <v>2009</v>
      </c>
      <c r="C2331" s="35" t="s">
        <v>2836</v>
      </c>
      <c r="D2331" s="5" t="s">
        <v>87</v>
      </c>
      <c r="E2331" s="5" t="s">
        <v>95</v>
      </c>
      <c r="F2331" s="5" t="s">
        <v>123</v>
      </c>
      <c r="G2331" s="5" t="s">
        <v>144</v>
      </c>
    </row>
    <row r="2332" spans="2:7" x14ac:dyDescent="0.2">
      <c r="B2332" s="3">
        <v>2009</v>
      </c>
      <c r="C2332" s="35" t="s">
        <v>2837</v>
      </c>
      <c r="D2332" s="5" t="s">
        <v>87</v>
      </c>
      <c r="E2332" s="5" t="s">
        <v>242</v>
      </c>
      <c r="F2332" s="5" t="s">
        <v>260</v>
      </c>
      <c r="G2332" s="5" t="s">
        <v>446</v>
      </c>
    </row>
    <row r="2333" spans="2:7" x14ac:dyDescent="0.2">
      <c r="B2333" s="3">
        <v>2009</v>
      </c>
      <c r="C2333" s="35" t="s">
        <v>2838</v>
      </c>
      <c r="D2333" s="5" t="s">
        <v>306</v>
      </c>
      <c r="E2333" s="5" t="s">
        <v>315</v>
      </c>
      <c r="F2333" s="5" t="s">
        <v>359</v>
      </c>
      <c r="G2333" s="5" t="s">
        <v>375</v>
      </c>
    </row>
    <row r="2334" spans="2:7" x14ac:dyDescent="0.2">
      <c r="B2334" s="3">
        <v>2009</v>
      </c>
      <c r="C2334" s="35" t="s">
        <v>2839</v>
      </c>
      <c r="D2334" s="5" t="s">
        <v>306</v>
      </c>
      <c r="E2334" s="5" t="s">
        <v>315</v>
      </c>
      <c r="F2334" s="5" t="s">
        <v>317</v>
      </c>
      <c r="G2334" s="5" t="s">
        <v>362</v>
      </c>
    </row>
    <row r="2335" spans="2:7" x14ac:dyDescent="0.2">
      <c r="B2335" s="3">
        <v>2009</v>
      </c>
      <c r="C2335" s="35" t="s">
        <v>2840</v>
      </c>
      <c r="D2335" s="5" t="s">
        <v>87</v>
      </c>
      <c r="E2335" s="5" t="s">
        <v>95</v>
      </c>
      <c r="F2335" s="5" t="s">
        <v>123</v>
      </c>
      <c r="G2335" s="5" t="s">
        <v>149</v>
      </c>
    </row>
    <row r="2336" spans="2:7" x14ac:dyDescent="0.2">
      <c r="B2336" s="3">
        <v>2009</v>
      </c>
      <c r="C2336" s="35">
        <v>1183000</v>
      </c>
      <c r="D2336" s="5" t="s">
        <v>87</v>
      </c>
      <c r="E2336" s="5" t="s">
        <v>95</v>
      </c>
      <c r="F2336" s="5" t="s">
        <v>377</v>
      </c>
      <c r="G2336" s="5" t="s">
        <v>377</v>
      </c>
    </row>
    <row r="2337" spans="2:7" x14ac:dyDescent="0.2">
      <c r="B2337" s="3">
        <v>2009</v>
      </c>
      <c r="C2337" s="35" t="s">
        <v>2841</v>
      </c>
      <c r="D2337" s="5" t="s">
        <v>87</v>
      </c>
      <c r="E2337" s="5" t="s">
        <v>95</v>
      </c>
      <c r="F2337" s="5" t="s">
        <v>229</v>
      </c>
      <c r="G2337" s="5" t="s">
        <v>231</v>
      </c>
    </row>
    <row r="2338" spans="2:7" x14ac:dyDescent="0.2">
      <c r="B2338" s="3">
        <v>2009</v>
      </c>
      <c r="C2338" s="35" t="s">
        <v>2842</v>
      </c>
      <c r="D2338" s="5" t="s">
        <v>306</v>
      </c>
      <c r="E2338" s="5" t="s">
        <v>315</v>
      </c>
      <c r="F2338" s="5" t="s">
        <v>317</v>
      </c>
      <c r="G2338" s="5" t="s">
        <v>325</v>
      </c>
    </row>
    <row r="2339" spans="2:7" x14ac:dyDescent="0.2">
      <c r="B2339" s="3">
        <v>2009</v>
      </c>
      <c r="C2339" s="35" t="s">
        <v>2843</v>
      </c>
      <c r="D2339" s="5" t="s">
        <v>306</v>
      </c>
      <c r="E2339" s="5" t="s">
        <v>311</v>
      </c>
      <c r="F2339" s="5" t="s">
        <v>313</v>
      </c>
      <c r="G2339" s="5" t="s">
        <v>313</v>
      </c>
    </row>
    <row r="2340" spans="2:7" x14ac:dyDescent="0.2">
      <c r="B2340" s="3">
        <v>2009</v>
      </c>
      <c r="C2340" s="35" t="s">
        <v>2844</v>
      </c>
      <c r="D2340" s="5" t="s">
        <v>87</v>
      </c>
      <c r="E2340" s="5" t="s">
        <v>95</v>
      </c>
      <c r="F2340" s="5" t="s">
        <v>123</v>
      </c>
      <c r="G2340" s="5" t="s">
        <v>364</v>
      </c>
    </row>
    <row r="2341" spans="2:7" x14ac:dyDescent="0.2">
      <c r="B2341" s="3">
        <v>2009</v>
      </c>
      <c r="C2341" s="35">
        <v>1058135</v>
      </c>
      <c r="D2341" s="5" t="s">
        <v>87</v>
      </c>
      <c r="E2341" s="5" t="s">
        <v>95</v>
      </c>
      <c r="F2341" s="5" t="s">
        <v>169</v>
      </c>
      <c r="G2341" s="5" t="s">
        <v>170</v>
      </c>
    </row>
    <row r="2342" spans="2:7" x14ac:dyDescent="0.2">
      <c r="B2342" s="3">
        <v>2009</v>
      </c>
      <c r="C2342" s="35" t="s">
        <v>2845</v>
      </c>
      <c r="D2342" s="5" t="s">
        <v>87</v>
      </c>
      <c r="E2342" s="5" t="s">
        <v>95</v>
      </c>
      <c r="F2342" s="5" t="s">
        <v>229</v>
      </c>
      <c r="G2342" s="5" t="s">
        <v>383</v>
      </c>
    </row>
    <row r="2343" spans="2:7" x14ac:dyDescent="0.2">
      <c r="B2343" s="3">
        <v>2009</v>
      </c>
      <c r="C2343" s="35" t="s">
        <v>2846</v>
      </c>
      <c r="D2343" s="5" t="s">
        <v>87</v>
      </c>
      <c r="E2343" s="5" t="s">
        <v>95</v>
      </c>
      <c r="F2343" s="5" t="s">
        <v>194</v>
      </c>
      <c r="G2343" s="5" t="s">
        <v>175</v>
      </c>
    </row>
    <row r="2344" spans="2:7" x14ac:dyDescent="0.2">
      <c r="B2344" s="3">
        <v>2009</v>
      </c>
      <c r="C2344" s="35" t="s">
        <v>2847</v>
      </c>
      <c r="D2344" s="5" t="s">
        <v>87</v>
      </c>
      <c r="E2344" s="5" t="s">
        <v>95</v>
      </c>
      <c r="F2344" s="5" t="s">
        <v>174</v>
      </c>
      <c r="G2344" s="5" t="s">
        <v>193</v>
      </c>
    </row>
    <row r="2345" spans="2:7" x14ac:dyDescent="0.2">
      <c r="B2345" s="3">
        <v>2009</v>
      </c>
      <c r="C2345" s="35">
        <v>1002930</v>
      </c>
      <c r="D2345" s="5" t="s">
        <v>306</v>
      </c>
      <c r="E2345" s="5" t="s">
        <v>315</v>
      </c>
      <c r="F2345" s="5" t="s">
        <v>359</v>
      </c>
      <c r="G2345" s="5" t="s">
        <v>448</v>
      </c>
    </row>
    <row r="2346" spans="2:7" x14ac:dyDescent="0.2">
      <c r="B2346" s="3">
        <v>2009</v>
      </c>
      <c r="C2346" s="35" t="s">
        <v>2848</v>
      </c>
      <c r="D2346" s="5" t="s">
        <v>87</v>
      </c>
      <c r="E2346" s="5" t="s">
        <v>95</v>
      </c>
      <c r="F2346" s="5" t="s">
        <v>169</v>
      </c>
      <c r="G2346" s="5" t="s">
        <v>165</v>
      </c>
    </row>
    <row r="2347" spans="2:7" x14ac:dyDescent="0.2">
      <c r="B2347" s="3">
        <v>2009</v>
      </c>
      <c r="C2347" s="35" t="s">
        <v>2849</v>
      </c>
      <c r="D2347" s="5" t="s">
        <v>306</v>
      </c>
      <c r="E2347" s="5" t="s">
        <v>315</v>
      </c>
      <c r="F2347" s="5" t="s">
        <v>317</v>
      </c>
      <c r="G2347" s="5" t="s">
        <v>328</v>
      </c>
    </row>
    <row r="2348" spans="2:7" x14ac:dyDescent="0.2">
      <c r="B2348" s="3">
        <v>2009</v>
      </c>
      <c r="C2348" s="35" t="s">
        <v>2850</v>
      </c>
      <c r="D2348" s="5" t="s">
        <v>87</v>
      </c>
      <c r="E2348" s="5" t="s">
        <v>242</v>
      </c>
      <c r="F2348" s="5" t="s">
        <v>301</v>
      </c>
      <c r="G2348" s="5" t="s">
        <v>302</v>
      </c>
    </row>
    <row r="2349" spans="2:7" x14ac:dyDescent="0.2">
      <c r="B2349" s="3">
        <v>2009</v>
      </c>
      <c r="C2349" s="35" t="s">
        <v>2851</v>
      </c>
      <c r="D2349" s="5" t="s">
        <v>87</v>
      </c>
      <c r="E2349" s="5" t="s">
        <v>95</v>
      </c>
      <c r="F2349" s="5" t="s">
        <v>174</v>
      </c>
      <c r="G2349" s="5" t="s">
        <v>178</v>
      </c>
    </row>
    <row r="2350" spans="2:7" x14ac:dyDescent="0.2">
      <c r="B2350" s="3">
        <v>2009</v>
      </c>
      <c r="C2350" s="35" t="s">
        <v>2852</v>
      </c>
      <c r="D2350" s="5" t="s">
        <v>87</v>
      </c>
      <c r="E2350" s="5" t="s">
        <v>95</v>
      </c>
      <c r="F2350" s="5" t="s">
        <v>194</v>
      </c>
      <c r="G2350" s="5" t="s">
        <v>368</v>
      </c>
    </row>
    <row r="2351" spans="2:7" x14ac:dyDescent="0.2">
      <c r="B2351" s="3">
        <v>2009</v>
      </c>
      <c r="C2351" s="35">
        <v>748936</v>
      </c>
      <c r="D2351" s="5" t="s">
        <v>87</v>
      </c>
      <c r="E2351" s="5" t="s">
        <v>95</v>
      </c>
      <c r="F2351" s="5" t="s">
        <v>162</v>
      </c>
      <c r="G2351" s="5" t="s">
        <v>167</v>
      </c>
    </row>
    <row r="2352" spans="2:7" x14ac:dyDescent="0.2">
      <c r="B2352" s="3">
        <v>2009</v>
      </c>
      <c r="C2352" s="35" t="s">
        <v>2853</v>
      </c>
      <c r="D2352" s="5" t="s">
        <v>87</v>
      </c>
      <c r="E2352" s="5" t="s">
        <v>95</v>
      </c>
      <c r="F2352" s="5" t="s">
        <v>174</v>
      </c>
      <c r="G2352" s="5" t="s">
        <v>187</v>
      </c>
    </row>
    <row r="2353" spans="2:7" x14ac:dyDescent="0.2">
      <c r="B2353" s="3">
        <v>2009</v>
      </c>
      <c r="C2353" s="35" t="s">
        <v>2854</v>
      </c>
      <c r="D2353" s="5" t="s">
        <v>87</v>
      </c>
      <c r="E2353" s="5" t="s">
        <v>95</v>
      </c>
      <c r="F2353" s="5" t="s">
        <v>123</v>
      </c>
      <c r="G2353" s="5" t="s">
        <v>141</v>
      </c>
    </row>
    <row r="2354" spans="2:7" x14ac:dyDescent="0.2">
      <c r="B2354" s="3">
        <v>2009</v>
      </c>
      <c r="C2354" s="35" t="s">
        <v>2855</v>
      </c>
      <c r="D2354" s="5" t="s">
        <v>87</v>
      </c>
      <c r="E2354" s="5" t="s">
        <v>242</v>
      </c>
      <c r="F2354" s="5" t="s">
        <v>234</v>
      </c>
      <c r="G2354" s="5" t="s">
        <v>235</v>
      </c>
    </row>
    <row r="2355" spans="2:7" x14ac:dyDescent="0.2">
      <c r="B2355" s="3">
        <v>2009</v>
      </c>
      <c r="C2355" s="35" t="s">
        <v>2856</v>
      </c>
      <c r="D2355" s="5" t="s">
        <v>87</v>
      </c>
      <c r="E2355" s="5" t="s">
        <v>95</v>
      </c>
      <c r="F2355" s="5" t="s">
        <v>174</v>
      </c>
      <c r="G2355" s="5" t="s">
        <v>349</v>
      </c>
    </row>
    <row r="2356" spans="2:7" x14ac:dyDescent="0.2">
      <c r="B2356" s="3">
        <v>2009</v>
      </c>
      <c r="C2356" s="35" t="s">
        <v>2857</v>
      </c>
      <c r="D2356" s="5" t="s">
        <v>87</v>
      </c>
      <c r="E2356" s="5" t="s">
        <v>95</v>
      </c>
      <c r="F2356" s="5" t="s">
        <v>174</v>
      </c>
      <c r="G2356" s="5" t="s">
        <v>188</v>
      </c>
    </row>
    <row r="2357" spans="2:7" x14ac:dyDescent="0.2">
      <c r="B2357" s="3">
        <v>2009</v>
      </c>
      <c r="C2357" s="35" t="s">
        <v>2858</v>
      </c>
      <c r="D2357" s="5" t="s">
        <v>87</v>
      </c>
      <c r="E2357" s="5" t="s">
        <v>95</v>
      </c>
      <c r="F2357" s="5" t="s">
        <v>169</v>
      </c>
      <c r="G2357" s="5" t="s">
        <v>171</v>
      </c>
    </row>
    <row r="2358" spans="2:7" x14ac:dyDescent="0.2">
      <c r="B2358" s="3">
        <v>2009</v>
      </c>
      <c r="C2358" s="35" t="s">
        <v>2859</v>
      </c>
      <c r="D2358" s="5" t="s">
        <v>87</v>
      </c>
      <c r="E2358" s="5" t="s">
        <v>242</v>
      </c>
      <c r="F2358" s="5" t="s">
        <v>247</v>
      </c>
      <c r="G2358" s="5" t="s">
        <v>445</v>
      </c>
    </row>
    <row r="2359" spans="2:7" x14ac:dyDescent="0.2">
      <c r="B2359" s="3">
        <v>2009</v>
      </c>
      <c r="C2359" s="35" t="s">
        <v>2860</v>
      </c>
      <c r="D2359" s="5" t="s">
        <v>87</v>
      </c>
      <c r="E2359" s="5" t="s">
        <v>95</v>
      </c>
      <c r="F2359" s="5" t="s">
        <v>194</v>
      </c>
      <c r="G2359" s="5" t="s">
        <v>421</v>
      </c>
    </row>
    <row r="2360" spans="2:7" x14ac:dyDescent="0.2">
      <c r="B2360" s="3">
        <v>2009</v>
      </c>
      <c r="C2360" s="35" t="s">
        <v>2861</v>
      </c>
      <c r="D2360" s="5" t="s">
        <v>87</v>
      </c>
      <c r="E2360" s="5" t="s">
        <v>95</v>
      </c>
      <c r="F2360" s="5" t="s">
        <v>194</v>
      </c>
      <c r="G2360" s="5" t="s">
        <v>197</v>
      </c>
    </row>
    <row r="2361" spans="2:7" x14ac:dyDescent="0.2">
      <c r="B2361" s="3">
        <v>2009</v>
      </c>
      <c r="C2361" s="35" t="s">
        <v>2862</v>
      </c>
      <c r="D2361" s="5" t="s">
        <v>87</v>
      </c>
      <c r="E2361" s="5" t="s">
        <v>95</v>
      </c>
      <c r="F2361" s="5" t="s">
        <v>194</v>
      </c>
      <c r="G2361" s="5" t="s">
        <v>366</v>
      </c>
    </row>
    <row r="2362" spans="2:7" x14ac:dyDescent="0.2">
      <c r="B2362" s="3">
        <v>2009</v>
      </c>
      <c r="C2362" s="35" t="s">
        <v>2863</v>
      </c>
      <c r="D2362" s="5" t="s">
        <v>306</v>
      </c>
      <c r="E2362" s="5" t="s">
        <v>315</v>
      </c>
      <c r="F2362" s="5" t="s">
        <v>317</v>
      </c>
      <c r="G2362" s="5" t="s">
        <v>330</v>
      </c>
    </row>
    <row r="2363" spans="2:7" x14ac:dyDescent="0.2">
      <c r="B2363" s="3">
        <v>2009</v>
      </c>
      <c r="C2363" s="35" t="s">
        <v>2864</v>
      </c>
      <c r="D2363" s="5" t="s">
        <v>87</v>
      </c>
      <c r="E2363" s="5" t="s">
        <v>95</v>
      </c>
      <c r="F2363" s="5" t="s">
        <v>174</v>
      </c>
      <c r="G2363" s="5" t="s">
        <v>386</v>
      </c>
    </row>
    <row r="2364" spans="2:7" x14ac:dyDescent="0.2">
      <c r="B2364" s="3">
        <v>2009</v>
      </c>
      <c r="C2364" s="35" t="s">
        <v>2865</v>
      </c>
      <c r="D2364" s="5" t="s">
        <v>87</v>
      </c>
      <c r="E2364" s="5" t="s">
        <v>95</v>
      </c>
      <c r="F2364" s="5" t="s">
        <v>194</v>
      </c>
      <c r="G2364" s="5" t="s">
        <v>207</v>
      </c>
    </row>
    <row r="2365" spans="2:7" x14ac:dyDescent="0.2">
      <c r="B2365" s="3">
        <v>2009</v>
      </c>
      <c r="C2365" s="35" t="s">
        <v>2866</v>
      </c>
      <c r="D2365" s="5" t="s">
        <v>87</v>
      </c>
      <c r="E2365" s="5" t="s">
        <v>242</v>
      </c>
      <c r="F2365" s="5" t="s">
        <v>260</v>
      </c>
      <c r="G2365" s="5" t="s">
        <v>270</v>
      </c>
    </row>
    <row r="2366" spans="2:7" x14ac:dyDescent="0.2">
      <c r="B2366" s="3">
        <v>2009</v>
      </c>
      <c r="C2366" s="35" t="s">
        <v>2867</v>
      </c>
      <c r="D2366" s="5" t="s">
        <v>87</v>
      </c>
      <c r="E2366" s="5" t="s">
        <v>95</v>
      </c>
      <c r="F2366" s="5" t="s">
        <v>222</v>
      </c>
      <c r="G2366" s="5" t="s">
        <v>349</v>
      </c>
    </row>
    <row r="2367" spans="2:7" x14ac:dyDescent="0.2">
      <c r="B2367" s="3">
        <v>2009</v>
      </c>
      <c r="C2367" s="35">
        <v>451514</v>
      </c>
      <c r="D2367" s="5" t="s">
        <v>306</v>
      </c>
      <c r="E2367" s="5" t="s">
        <v>315</v>
      </c>
      <c r="F2367" s="5" t="s">
        <v>104</v>
      </c>
      <c r="G2367" s="5" t="s">
        <v>104</v>
      </c>
    </row>
    <row r="2368" spans="2:7" x14ac:dyDescent="0.2">
      <c r="B2368" s="3">
        <v>2009</v>
      </c>
      <c r="C2368" s="35" t="s">
        <v>2868</v>
      </c>
      <c r="D2368" s="5" t="s">
        <v>87</v>
      </c>
      <c r="E2368" s="5" t="s">
        <v>95</v>
      </c>
      <c r="F2368" s="5" t="s">
        <v>104</v>
      </c>
      <c r="G2368" s="5" t="s">
        <v>104</v>
      </c>
    </row>
    <row r="2369" spans="2:7" x14ac:dyDescent="0.2">
      <c r="B2369" s="3">
        <v>2009</v>
      </c>
      <c r="C2369" s="35" t="s">
        <v>2869</v>
      </c>
      <c r="D2369" s="5" t="s">
        <v>87</v>
      </c>
      <c r="E2369" s="5" t="s">
        <v>242</v>
      </c>
      <c r="F2369" s="5" t="s">
        <v>115</v>
      </c>
      <c r="G2369" s="5" t="s">
        <v>393</v>
      </c>
    </row>
    <row r="2370" spans="2:7" x14ac:dyDescent="0.2">
      <c r="B2370" s="3">
        <v>2009</v>
      </c>
      <c r="C2370" s="35" t="s">
        <v>2870</v>
      </c>
      <c r="D2370" s="5" t="s">
        <v>87</v>
      </c>
      <c r="E2370" s="5" t="s">
        <v>95</v>
      </c>
      <c r="F2370" s="5" t="s">
        <v>229</v>
      </c>
      <c r="G2370" s="5" t="s">
        <v>230</v>
      </c>
    </row>
    <row r="2371" spans="2:7" x14ac:dyDescent="0.2">
      <c r="B2371" s="3">
        <v>2009</v>
      </c>
      <c r="C2371" s="35" t="s">
        <v>2871</v>
      </c>
      <c r="D2371" s="5" t="s">
        <v>87</v>
      </c>
      <c r="E2371" s="5" t="s">
        <v>95</v>
      </c>
      <c r="F2371" s="5" t="s">
        <v>222</v>
      </c>
      <c r="G2371" s="5" t="s">
        <v>224</v>
      </c>
    </row>
    <row r="2372" spans="2:7" x14ac:dyDescent="0.2">
      <c r="B2372" s="3">
        <v>2009</v>
      </c>
      <c r="C2372" s="35" t="s">
        <v>2872</v>
      </c>
      <c r="D2372" s="5" t="s">
        <v>87</v>
      </c>
      <c r="E2372" s="5" t="s">
        <v>242</v>
      </c>
      <c r="F2372" s="5" t="s">
        <v>260</v>
      </c>
      <c r="G2372" s="5" t="s">
        <v>280</v>
      </c>
    </row>
    <row r="2373" spans="2:7" x14ac:dyDescent="0.2">
      <c r="B2373" s="3">
        <v>2009</v>
      </c>
      <c r="C2373" s="35" t="s">
        <v>2873</v>
      </c>
      <c r="D2373" s="5" t="s">
        <v>87</v>
      </c>
      <c r="E2373" s="5" t="s">
        <v>95</v>
      </c>
      <c r="F2373" s="5" t="s">
        <v>158</v>
      </c>
      <c r="G2373" s="5" t="s">
        <v>349</v>
      </c>
    </row>
    <row r="2374" spans="2:7" x14ac:dyDescent="0.2">
      <c r="B2374" s="3">
        <v>2009</v>
      </c>
      <c r="C2374" s="35" t="s">
        <v>2874</v>
      </c>
      <c r="D2374" s="5" t="s">
        <v>306</v>
      </c>
      <c r="E2374" s="5" t="s">
        <v>315</v>
      </c>
      <c r="F2374" s="5" t="s">
        <v>317</v>
      </c>
      <c r="G2374" s="5" t="s">
        <v>333</v>
      </c>
    </row>
    <row r="2375" spans="2:7" x14ac:dyDescent="0.2">
      <c r="B2375" s="3">
        <v>2009</v>
      </c>
      <c r="C2375" s="35" t="s">
        <v>2875</v>
      </c>
      <c r="D2375" s="5" t="s">
        <v>87</v>
      </c>
      <c r="E2375" s="5" t="s">
        <v>95</v>
      </c>
      <c r="F2375" s="5" t="s">
        <v>174</v>
      </c>
      <c r="G2375" s="5" t="s">
        <v>365</v>
      </c>
    </row>
    <row r="2376" spans="2:7" x14ac:dyDescent="0.2">
      <c r="B2376" s="3">
        <v>2009</v>
      </c>
      <c r="C2376" s="35" t="s">
        <v>2876</v>
      </c>
      <c r="D2376" s="5" t="s">
        <v>87</v>
      </c>
      <c r="E2376" s="5" t="s">
        <v>88</v>
      </c>
      <c r="F2376" s="5" t="s">
        <v>92</v>
      </c>
      <c r="G2376" s="5" t="s">
        <v>93</v>
      </c>
    </row>
    <row r="2377" spans="2:7" x14ac:dyDescent="0.2">
      <c r="B2377" s="3">
        <v>2009</v>
      </c>
      <c r="C2377" s="35" t="s">
        <v>2877</v>
      </c>
      <c r="D2377" s="5" t="s">
        <v>87</v>
      </c>
      <c r="E2377" s="5" t="s">
        <v>95</v>
      </c>
      <c r="F2377" s="5" t="s">
        <v>174</v>
      </c>
      <c r="G2377" s="5" t="s">
        <v>191</v>
      </c>
    </row>
    <row r="2378" spans="2:7" x14ac:dyDescent="0.2">
      <c r="B2378" s="3">
        <v>2009</v>
      </c>
      <c r="C2378" s="35" t="s">
        <v>2878</v>
      </c>
      <c r="D2378" s="5" t="s">
        <v>87</v>
      </c>
      <c r="E2378" s="5" t="s">
        <v>95</v>
      </c>
      <c r="F2378" s="5" t="s">
        <v>174</v>
      </c>
      <c r="G2378" s="5" t="s">
        <v>181</v>
      </c>
    </row>
    <row r="2379" spans="2:7" x14ac:dyDescent="0.2">
      <c r="B2379" s="3">
        <v>2009</v>
      </c>
      <c r="C2379" s="35" t="s">
        <v>2879</v>
      </c>
      <c r="D2379" s="5" t="s">
        <v>87</v>
      </c>
      <c r="E2379" s="5" t="s">
        <v>95</v>
      </c>
      <c r="F2379" s="5" t="s">
        <v>123</v>
      </c>
      <c r="G2379" s="5" t="s">
        <v>132</v>
      </c>
    </row>
    <row r="2380" spans="2:7" x14ac:dyDescent="0.2">
      <c r="B2380" s="3">
        <v>2009</v>
      </c>
      <c r="C2380" s="35" t="s">
        <v>2880</v>
      </c>
      <c r="D2380" s="5" t="s">
        <v>87</v>
      </c>
      <c r="E2380" s="5" t="s">
        <v>95</v>
      </c>
      <c r="F2380" s="5" t="s">
        <v>162</v>
      </c>
      <c r="G2380" s="5" t="s">
        <v>170</v>
      </c>
    </row>
    <row r="2381" spans="2:7" x14ac:dyDescent="0.2">
      <c r="B2381" s="3">
        <v>2009</v>
      </c>
      <c r="C2381" s="35">
        <v>207967</v>
      </c>
      <c r="D2381" s="5" t="s">
        <v>306</v>
      </c>
      <c r="E2381" s="5" t="s">
        <v>311</v>
      </c>
      <c r="F2381" s="5" t="s">
        <v>359</v>
      </c>
      <c r="G2381" s="5" t="s">
        <v>432</v>
      </c>
    </row>
    <row r="2382" spans="2:7" x14ac:dyDescent="0.2">
      <c r="B2382" s="3">
        <v>2009</v>
      </c>
      <c r="C2382" s="35" t="s">
        <v>2881</v>
      </c>
      <c r="D2382" s="5" t="s">
        <v>306</v>
      </c>
      <c r="E2382" s="5" t="s">
        <v>315</v>
      </c>
      <c r="F2382" s="5" t="s">
        <v>317</v>
      </c>
      <c r="G2382" s="5" t="s">
        <v>322</v>
      </c>
    </row>
    <row r="2383" spans="2:7" x14ac:dyDescent="0.2">
      <c r="B2383" s="3">
        <v>2009</v>
      </c>
      <c r="C2383" s="35" t="s">
        <v>2882</v>
      </c>
      <c r="D2383" s="5" t="s">
        <v>87</v>
      </c>
      <c r="E2383" s="5" t="s">
        <v>242</v>
      </c>
      <c r="F2383" s="5" t="s">
        <v>236</v>
      </c>
      <c r="G2383" s="5" t="s">
        <v>349</v>
      </c>
    </row>
    <row r="2384" spans="2:7" x14ac:dyDescent="0.2">
      <c r="B2384" s="3">
        <v>2009</v>
      </c>
      <c r="C2384" s="35" t="s">
        <v>2883</v>
      </c>
      <c r="D2384" s="5" t="s">
        <v>87</v>
      </c>
      <c r="E2384" s="5" t="s">
        <v>95</v>
      </c>
      <c r="F2384" s="5" t="s">
        <v>107</v>
      </c>
      <c r="G2384" s="5" t="s">
        <v>107</v>
      </c>
    </row>
    <row r="2385" spans="2:7" x14ac:dyDescent="0.2">
      <c r="B2385" s="3">
        <v>2009</v>
      </c>
      <c r="C2385" s="35" t="s">
        <v>2884</v>
      </c>
      <c r="D2385" s="5" t="s">
        <v>87</v>
      </c>
      <c r="E2385" s="5" t="s">
        <v>95</v>
      </c>
      <c r="F2385" s="5" t="s">
        <v>123</v>
      </c>
      <c r="G2385" s="5" t="s">
        <v>379</v>
      </c>
    </row>
    <row r="2386" spans="2:7" x14ac:dyDescent="0.2">
      <c r="B2386" s="3">
        <v>2009</v>
      </c>
      <c r="C2386" s="35" t="s">
        <v>2885</v>
      </c>
      <c r="D2386" s="5" t="s">
        <v>306</v>
      </c>
      <c r="E2386" s="5" t="s">
        <v>315</v>
      </c>
      <c r="F2386" s="5" t="s">
        <v>317</v>
      </c>
      <c r="G2386" s="5" t="s">
        <v>321</v>
      </c>
    </row>
    <row r="2387" spans="2:7" x14ac:dyDescent="0.2">
      <c r="B2387" s="3">
        <v>2009</v>
      </c>
      <c r="C2387" s="35" t="s">
        <v>2886</v>
      </c>
      <c r="D2387" s="5" t="s">
        <v>87</v>
      </c>
      <c r="E2387" s="5" t="s">
        <v>242</v>
      </c>
      <c r="F2387" s="5" t="s">
        <v>257</v>
      </c>
      <c r="G2387" s="5" t="s">
        <v>427</v>
      </c>
    </row>
    <row r="2388" spans="2:7" x14ac:dyDescent="0.2">
      <c r="B2388" s="3">
        <v>2009</v>
      </c>
      <c r="C2388" s="35" t="s">
        <v>2887</v>
      </c>
      <c r="D2388" s="5" t="s">
        <v>87</v>
      </c>
      <c r="E2388" s="5" t="s">
        <v>242</v>
      </c>
      <c r="F2388" s="5" t="s">
        <v>247</v>
      </c>
      <c r="G2388" s="5" t="s">
        <v>441</v>
      </c>
    </row>
    <row r="2389" spans="2:7" x14ac:dyDescent="0.2">
      <c r="B2389" s="3">
        <v>2009</v>
      </c>
      <c r="C2389" s="35">
        <v>136480</v>
      </c>
      <c r="D2389" s="5" t="s">
        <v>87</v>
      </c>
      <c r="E2389" s="5" t="s">
        <v>95</v>
      </c>
      <c r="F2389" s="5" t="s">
        <v>194</v>
      </c>
      <c r="G2389" s="5" t="s">
        <v>204</v>
      </c>
    </row>
    <row r="2390" spans="2:7" x14ac:dyDescent="0.2">
      <c r="B2390" s="3">
        <v>2009</v>
      </c>
      <c r="C2390" s="35" t="s">
        <v>2888</v>
      </c>
      <c r="D2390" s="5" t="s">
        <v>87</v>
      </c>
      <c r="E2390" s="5" t="s">
        <v>95</v>
      </c>
      <c r="F2390" s="5" t="s">
        <v>169</v>
      </c>
      <c r="G2390" s="5" t="s">
        <v>166</v>
      </c>
    </row>
    <row r="2391" spans="2:7" x14ac:dyDescent="0.2">
      <c r="B2391" s="3">
        <v>2009</v>
      </c>
      <c r="C2391" s="35" t="s">
        <v>2889</v>
      </c>
      <c r="D2391" s="5" t="s">
        <v>87</v>
      </c>
      <c r="E2391" s="5" t="s">
        <v>95</v>
      </c>
      <c r="F2391" s="5" t="s">
        <v>174</v>
      </c>
      <c r="G2391" s="5" t="s">
        <v>352</v>
      </c>
    </row>
    <row r="2392" spans="2:7" x14ac:dyDescent="0.2">
      <c r="B2392" s="3">
        <v>2009</v>
      </c>
      <c r="C2392" s="35" t="s">
        <v>2890</v>
      </c>
      <c r="D2392" s="5" t="s">
        <v>87</v>
      </c>
      <c r="E2392" s="5" t="s">
        <v>95</v>
      </c>
      <c r="F2392" s="5" t="s">
        <v>194</v>
      </c>
      <c r="G2392" s="5" t="s">
        <v>202</v>
      </c>
    </row>
    <row r="2393" spans="2:7" x14ac:dyDescent="0.2">
      <c r="B2393" s="3">
        <v>2009</v>
      </c>
      <c r="C2393" s="35" t="s">
        <v>2891</v>
      </c>
      <c r="D2393" s="5" t="s">
        <v>87</v>
      </c>
      <c r="E2393" s="5" t="s">
        <v>242</v>
      </c>
      <c r="F2393" s="5" t="s">
        <v>247</v>
      </c>
      <c r="G2393" s="5" t="s">
        <v>442</v>
      </c>
    </row>
    <row r="2394" spans="2:7" x14ac:dyDescent="0.2">
      <c r="B2394" s="3">
        <v>2009</v>
      </c>
      <c r="C2394" s="35" t="s">
        <v>2892</v>
      </c>
      <c r="D2394" s="5" t="s">
        <v>306</v>
      </c>
      <c r="E2394" s="5" t="s">
        <v>315</v>
      </c>
      <c r="F2394" s="5" t="s">
        <v>339</v>
      </c>
      <c r="G2394" s="5" t="s">
        <v>405</v>
      </c>
    </row>
    <row r="2395" spans="2:7" x14ac:dyDescent="0.2">
      <c r="B2395" s="3">
        <v>2009</v>
      </c>
      <c r="C2395" s="35" t="s">
        <v>2893</v>
      </c>
      <c r="D2395" s="5" t="s">
        <v>87</v>
      </c>
      <c r="E2395" s="5" t="s">
        <v>95</v>
      </c>
      <c r="F2395" s="5" t="s">
        <v>174</v>
      </c>
      <c r="G2395" s="5" t="s">
        <v>192</v>
      </c>
    </row>
    <row r="2396" spans="2:7" x14ac:dyDescent="0.2">
      <c r="B2396" s="3">
        <v>2009</v>
      </c>
      <c r="C2396" s="35" t="s">
        <v>2894</v>
      </c>
      <c r="D2396" s="5" t="s">
        <v>306</v>
      </c>
      <c r="E2396" s="5" t="s">
        <v>315</v>
      </c>
      <c r="F2396" s="5" t="s">
        <v>194</v>
      </c>
      <c r="G2396" s="5" t="s">
        <v>179</v>
      </c>
    </row>
    <row r="2397" spans="2:7" x14ac:dyDescent="0.2">
      <c r="B2397" s="3">
        <v>2009</v>
      </c>
      <c r="C2397" s="35" t="s">
        <v>2895</v>
      </c>
      <c r="D2397" s="5" t="s">
        <v>306</v>
      </c>
      <c r="E2397" s="5" t="s">
        <v>315</v>
      </c>
      <c r="F2397" s="5" t="s">
        <v>359</v>
      </c>
      <c r="G2397" s="5" t="s">
        <v>400</v>
      </c>
    </row>
    <row r="2398" spans="2:7" x14ac:dyDescent="0.2">
      <c r="B2398" s="3">
        <v>2009</v>
      </c>
      <c r="C2398" s="35" t="s">
        <v>2896</v>
      </c>
      <c r="D2398" s="5" t="s">
        <v>87</v>
      </c>
      <c r="E2398" s="5" t="s">
        <v>95</v>
      </c>
      <c r="F2398" s="5" t="s">
        <v>123</v>
      </c>
      <c r="G2398" s="5" t="s">
        <v>136</v>
      </c>
    </row>
    <row r="2399" spans="2:7" x14ac:dyDescent="0.2">
      <c r="B2399" s="3">
        <v>2009</v>
      </c>
      <c r="C2399" s="35" t="s">
        <v>2897</v>
      </c>
      <c r="D2399" s="5" t="s">
        <v>306</v>
      </c>
      <c r="E2399" s="5" t="s">
        <v>315</v>
      </c>
      <c r="F2399" s="5" t="s">
        <v>236</v>
      </c>
      <c r="G2399" s="5" t="s">
        <v>357</v>
      </c>
    </row>
    <row r="2400" spans="2:7" x14ac:dyDescent="0.2">
      <c r="B2400" s="3">
        <v>2009</v>
      </c>
      <c r="C2400" s="35" t="s">
        <v>2898</v>
      </c>
      <c r="D2400" s="5" t="s">
        <v>87</v>
      </c>
      <c r="E2400" s="5" t="s">
        <v>95</v>
      </c>
      <c r="F2400" s="5" t="s">
        <v>194</v>
      </c>
      <c r="G2400" s="5" t="s">
        <v>435</v>
      </c>
    </row>
    <row r="2401" spans="2:7" x14ac:dyDescent="0.2">
      <c r="B2401" s="3">
        <v>2009</v>
      </c>
      <c r="C2401" s="35" t="s">
        <v>2899</v>
      </c>
      <c r="D2401" s="5" t="s">
        <v>87</v>
      </c>
      <c r="E2401" s="5" t="s">
        <v>95</v>
      </c>
      <c r="F2401" s="5" t="s">
        <v>123</v>
      </c>
      <c r="G2401" s="5" t="s">
        <v>135</v>
      </c>
    </row>
    <row r="2402" spans="2:7" x14ac:dyDescent="0.2">
      <c r="B2402" s="3">
        <v>2009</v>
      </c>
      <c r="C2402" s="35">
        <v>53200</v>
      </c>
      <c r="D2402" s="5" t="s">
        <v>306</v>
      </c>
      <c r="E2402" s="5" t="s">
        <v>315</v>
      </c>
      <c r="F2402" s="5" t="s">
        <v>194</v>
      </c>
      <c r="G2402" s="5" t="s">
        <v>387</v>
      </c>
    </row>
    <row r="2403" spans="2:7" x14ac:dyDescent="0.2">
      <c r="B2403" s="3">
        <v>2009</v>
      </c>
      <c r="C2403" s="35" t="s">
        <v>2900</v>
      </c>
      <c r="D2403" s="5" t="s">
        <v>87</v>
      </c>
      <c r="E2403" s="5" t="s">
        <v>242</v>
      </c>
      <c r="F2403" s="5" t="s">
        <v>301</v>
      </c>
      <c r="G2403" s="5" t="s">
        <v>252</v>
      </c>
    </row>
    <row r="2404" spans="2:7" x14ac:dyDescent="0.2">
      <c r="B2404" s="3">
        <v>2009</v>
      </c>
      <c r="C2404" s="35">
        <v>47082</v>
      </c>
      <c r="D2404" s="5" t="s">
        <v>87</v>
      </c>
      <c r="E2404" s="5" t="s">
        <v>95</v>
      </c>
      <c r="F2404" s="5" t="s">
        <v>174</v>
      </c>
      <c r="G2404" s="5" t="s">
        <v>189</v>
      </c>
    </row>
    <row r="2405" spans="2:7" x14ac:dyDescent="0.2">
      <c r="B2405" s="3">
        <v>2009</v>
      </c>
      <c r="C2405" s="35" t="s">
        <v>2589</v>
      </c>
      <c r="D2405" s="5" t="s">
        <v>87</v>
      </c>
      <c r="E2405" s="5" t="s">
        <v>242</v>
      </c>
      <c r="F2405" s="5" t="s">
        <v>260</v>
      </c>
      <c r="G2405" s="5" t="s">
        <v>275</v>
      </c>
    </row>
    <row r="2406" spans="2:7" x14ac:dyDescent="0.2">
      <c r="B2406" s="3">
        <v>2009</v>
      </c>
      <c r="C2406" s="35" t="s">
        <v>2901</v>
      </c>
      <c r="D2406" s="5" t="s">
        <v>87</v>
      </c>
      <c r="E2406" s="5" t="s">
        <v>242</v>
      </c>
      <c r="F2406" s="5" t="s">
        <v>115</v>
      </c>
      <c r="G2406" s="5" t="s">
        <v>388</v>
      </c>
    </row>
    <row r="2407" spans="2:7" x14ac:dyDescent="0.2">
      <c r="B2407" s="3">
        <v>2009</v>
      </c>
      <c r="C2407" s="35" t="s">
        <v>2902</v>
      </c>
      <c r="D2407" s="5" t="s">
        <v>87</v>
      </c>
      <c r="E2407" s="5" t="s">
        <v>95</v>
      </c>
      <c r="F2407" s="5" t="s">
        <v>115</v>
      </c>
      <c r="G2407" s="5" t="s">
        <v>393</v>
      </c>
    </row>
    <row r="2408" spans="2:7" x14ac:dyDescent="0.2">
      <c r="B2408" s="3">
        <v>2009</v>
      </c>
      <c r="C2408" s="35" t="s">
        <v>2903</v>
      </c>
      <c r="D2408" s="5" t="s">
        <v>87</v>
      </c>
      <c r="E2408" s="5" t="s">
        <v>242</v>
      </c>
      <c r="F2408" s="5" t="s">
        <v>260</v>
      </c>
      <c r="G2408" s="5" t="s">
        <v>283</v>
      </c>
    </row>
    <row r="2409" spans="2:7" x14ac:dyDescent="0.2">
      <c r="B2409" s="3">
        <v>2009</v>
      </c>
      <c r="C2409" s="35" t="s">
        <v>2904</v>
      </c>
      <c r="D2409" s="5" t="s">
        <v>87</v>
      </c>
      <c r="E2409" s="5" t="s">
        <v>95</v>
      </c>
      <c r="F2409" s="5" t="s">
        <v>123</v>
      </c>
      <c r="G2409" s="5" t="s">
        <v>124</v>
      </c>
    </row>
    <row r="2410" spans="2:7" x14ac:dyDescent="0.2">
      <c r="B2410" s="3">
        <v>2009</v>
      </c>
      <c r="C2410" s="35">
        <v>30000</v>
      </c>
      <c r="D2410" s="5" t="s">
        <v>87</v>
      </c>
      <c r="E2410" s="5" t="s">
        <v>95</v>
      </c>
      <c r="F2410" s="5" t="s">
        <v>392</v>
      </c>
      <c r="G2410" s="5" t="s">
        <v>392</v>
      </c>
    </row>
    <row r="2411" spans="2:7" x14ac:dyDescent="0.2">
      <c r="B2411" s="3">
        <v>2009</v>
      </c>
      <c r="C2411" s="35" t="s">
        <v>2905</v>
      </c>
      <c r="D2411" s="5" t="s">
        <v>87</v>
      </c>
      <c r="E2411" s="5" t="s">
        <v>242</v>
      </c>
      <c r="F2411" s="5" t="s">
        <v>260</v>
      </c>
      <c r="G2411" s="5" t="s">
        <v>300</v>
      </c>
    </row>
    <row r="2412" spans="2:7" x14ac:dyDescent="0.2">
      <c r="B2412" s="3">
        <v>2009</v>
      </c>
      <c r="C2412" s="35">
        <v>22730</v>
      </c>
      <c r="D2412" s="5" t="s">
        <v>306</v>
      </c>
      <c r="E2412" s="5" t="s">
        <v>315</v>
      </c>
      <c r="F2412" s="5" t="s">
        <v>317</v>
      </c>
      <c r="G2412" s="5" t="s">
        <v>335</v>
      </c>
    </row>
    <row r="2413" spans="2:7" x14ac:dyDescent="0.2">
      <c r="B2413" s="3">
        <v>2009</v>
      </c>
      <c r="C2413" s="35">
        <v>20000</v>
      </c>
      <c r="D2413" s="5" t="s">
        <v>306</v>
      </c>
      <c r="E2413" s="5" t="s">
        <v>315</v>
      </c>
      <c r="F2413" s="5" t="s">
        <v>339</v>
      </c>
      <c r="G2413" s="5" t="s">
        <v>349</v>
      </c>
    </row>
    <row r="2414" spans="2:7" x14ac:dyDescent="0.2">
      <c r="B2414" s="3">
        <v>2009</v>
      </c>
      <c r="C2414" s="35" t="s">
        <v>2906</v>
      </c>
      <c r="D2414" s="5" t="s">
        <v>87</v>
      </c>
      <c r="E2414" s="5" t="s">
        <v>242</v>
      </c>
      <c r="F2414" s="5" t="s">
        <v>247</v>
      </c>
      <c r="G2414" s="5" t="s">
        <v>439</v>
      </c>
    </row>
    <row r="2415" spans="2:7" x14ac:dyDescent="0.2">
      <c r="B2415" s="3">
        <v>2009</v>
      </c>
      <c r="C2415" s="35" t="s">
        <v>2907</v>
      </c>
      <c r="D2415" s="5" t="s">
        <v>87</v>
      </c>
      <c r="E2415" s="5" t="s">
        <v>95</v>
      </c>
      <c r="F2415" s="5" t="s">
        <v>169</v>
      </c>
      <c r="G2415" s="5" t="s">
        <v>164</v>
      </c>
    </row>
    <row r="2416" spans="2:7" x14ac:dyDescent="0.2">
      <c r="B2416" s="3">
        <v>2009</v>
      </c>
      <c r="C2416" s="35" t="s">
        <v>2908</v>
      </c>
      <c r="D2416" s="5" t="s">
        <v>87</v>
      </c>
      <c r="E2416" s="5" t="s">
        <v>95</v>
      </c>
      <c r="F2416" s="5" t="s">
        <v>174</v>
      </c>
      <c r="G2416" s="5" t="s">
        <v>190</v>
      </c>
    </row>
    <row r="2417" spans="2:7" x14ac:dyDescent="0.2">
      <c r="B2417" s="3">
        <v>2009</v>
      </c>
      <c r="C2417" s="35" t="s">
        <v>2909</v>
      </c>
      <c r="D2417" s="5" t="s">
        <v>87</v>
      </c>
      <c r="E2417" s="5" t="s">
        <v>95</v>
      </c>
      <c r="F2417" s="5" t="s">
        <v>174</v>
      </c>
      <c r="G2417" s="5" t="s">
        <v>179</v>
      </c>
    </row>
    <row r="2418" spans="2:7" x14ac:dyDescent="0.2">
      <c r="B2418" s="3">
        <v>2009</v>
      </c>
      <c r="C2418" s="35" t="s">
        <v>2910</v>
      </c>
      <c r="D2418" s="5" t="s">
        <v>87</v>
      </c>
      <c r="E2418" s="5" t="s">
        <v>95</v>
      </c>
      <c r="F2418" s="5" t="s">
        <v>237</v>
      </c>
      <c r="G2418" s="5" t="s">
        <v>349</v>
      </c>
    </row>
    <row r="2419" spans="2:7" x14ac:dyDescent="0.2">
      <c r="B2419" s="3">
        <v>2009</v>
      </c>
      <c r="C2419" s="35" t="s">
        <v>2911</v>
      </c>
      <c r="D2419" s="5" t="s">
        <v>87</v>
      </c>
      <c r="E2419" s="5" t="s">
        <v>95</v>
      </c>
      <c r="F2419" s="5" t="s">
        <v>174</v>
      </c>
      <c r="G2419" s="5" t="s">
        <v>182</v>
      </c>
    </row>
    <row r="2420" spans="2:7" x14ac:dyDescent="0.2">
      <c r="B2420" s="3">
        <v>2009</v>
      </c>
      <c r="C2420" s="35" t="s">
        <v>2912</v>
      </c>
      <c r="D2420" s="5" t="s">
        <v>87</v>
      </c>
      <c r="E2420" s="5" t="s">
        <v>95</v>
      </c>
      <c r="F2420" s="5" t="s">
        <v>174</v>
      </c>
      <c r="G2420" s="5" t="s">
        <v>175</v>
      </c>
    </row>
    <row r="2421" spans="2:7" x14ac:dyDescent="0.2">
      <c r="B2421" s="3">
        <v>2009</v>
      </c>
      <c r="C2421" s="35">
        <v>10500</v>
      </c>
      <c r="D2421" s="5" t="s">
        <v>87</v>
      </c>
      <c r="E2421" s="5" t="s">
        <v>95</v>
      </c>
      <c r="F2421" s="5" t="s">
        <v>157</v>
      </c>
      <c r="G2421" s="5" t="s">
        <v>349</v>
      </c>
    </row>
    <row r="2422" spans="2:7" x14ac:dyDescent="0.2">
      <c r="B2422" s="3">
        <v>2009</v>
      </c>
      <c r="C2422" s="35" t="s">
        <v>2913</v>
      </c>
      <c r="D2422" s="5" t="s">
        <v>87</v>
      </c>
      <c r="E2422" s="5" t="s">
        <v>242</v>
      </c>
      <c r="F2422" s="5" t="s">
        <v>260</v>
      </c>
      <c r="G2422" s="5" t="s">
        <v>291</v>
      </c>
    </row>
    <row r="2423" spans="2:7" x14ac:dyDescent="0.2">
      <c r="B2423" s="3">
        <v>2009</v>
      </c>
      <c r="C2423" s="35" t="s">
        <v>2914</v>
      </c>
      <c r="D2423" s="5" t="s">
        <v>87</v>
      </c>
      <c r="E2423" s="5" t="s">
        <v>95</v>
      </c>
      <c r="F2423" s="5" t="s">
        <v>115</v>
      </c>
      <c r="G2423" s="5" t="s">
        <v>119</v>
      </c>
    </row>
    <row r="2424" spans="2:7" x14ac:dyDescent="0.2">
      <c r="B2424" s="3">
        <v>2009</v>
      </c>
      <c r="C2424" s="35">
        <v>0</v>
      </c>
      <c r="D2424" s="5" t="s">
        <v>87</v>
      </c>
      <c r="E2424" s="5" t="s">
        <v>95</v>
      </c>
      <c r="F2424" s="5" t="s">
        <v>115</v>
      </c>
      <c r="G2424" s="5" t="s">
        <v>117</v>
      </c>
    </row>
    <row r="2425" spans="2:7" x14ac:dyDescent="0.2">
      <c r="B2425" s="3">
        <v>2009</v>
      </c>
      <c r="C2425" s="35">
        <v>0</v>
      </c>
      <c r="D2425" s="5" t="s">
        <v>87</v>
      </c>
      <c r="E2425" s="5" t="s">
        <v>95</v>
      </c>
      <c r="F2425" s="5" t="s">
        <v>123</v>
      </c>
      <c r="G2425" s="5" t="s">
        <v>412</v>
      </c>
    </row>
    <row r="2426" spans="2:7" x14ac:dyDescent="0.2">
      <c r="B2426" s="3">
        <v>2009</v>
      </c>
      <c r="C2426" s="35">
        <v>0</v>
      </c>
      <c r="D2426" s="5" t="s">
        <v>87</v>
      </c>
      <c r="E2426" s="5" t="s">
        <v>95</v>
      </c>
      <c r="F2426" s="5" t="s">
        <v>123</v>
      </c>
      <c r="G2426" s="5" t="s">
        <v>380</v>
      </c>
    </row>
    <row r="2427" spans="2:7" x14ac:dyDescent="0.2">
      <c r="B2427" s="3">
        <v>2009</v>
      </c>
      <c r="C2427" s="35">
        <v>0</v>
      </c>
      <c r="D2427" s="5" t="s">
        <v>87</v>
      </c>
      <c r="E2427" s="5" t="s">
        <v>95</v>
      </c>
      <c r="F2427" s="5" t="s">
        <v>162</v>
      </c>
      <c r="G2427" s="5" t="s">
        <v>164</v>
      </c>
    </row>
    <row r="2428" spans="2:7" x14ac:dyDescent="0.2">
      <c r="B2428" s="3">
        <v>2009</v>
      </c>
      <c r="C2428" s="35">
        <v>0</v>
      </c>
      <c r="D2428" s="5" t="s">
        <v>306</v>
      </c>
      <c r="E2428" s="5" t="s">
        <v>311</v>
      </c>
      <c r="F2428" s="5" t="s">
        <v>194</v>
      </c>
      <c r="G2428" s="5" t="s">
        <v>366</v>
      </c>
    </row>
    <row r="2429" spans="2:7" x14ac:dyDescent="0.2">
      <c r="B2429" s="3">
        <v>2009</v>
      </c>
      <c r="C2429" s="35">
        <v>0</v>
      </c>
      <c r="D2429" s="5" t="s">
        <v>306</v>
      </c>
      <c r="E2429" s="5" t="s">
        <v>315</v>
      </c>
      <c r="F2429" s="5" t="s">
        <v>317</v>
      </c>
      <c r="G2429" s="5" t="s">
        <v>319</v>
      </c>
    </row>
    <row r="2430" spans="2:7" x14ac:dyDescent="0.2">
      <c r="B2430" s="3">
        <v>2009</v>
      </c>
      <c r="C2430" s="35">
        <v>0</v>
      </c>
      <c r="D2430" s="5" t="s">
        <v>306</v>
      </c>
      <c r="E2430" s="5" t="s">
        <v>315</v>
      </c>
      <c r="F2430" s="5" t="s">
        <v>115</v>
      </c>
      <c r="G2430" s="5" t="s">
        <v>394</v>
      </c>
    </row>
    <row r="2431" spans="2:7" x14ac:dyDescent="0.2">
      <c r="B2431" s="3">
        <v>2010</v>
      </c>
      <c r="C2431" s="35" t="s">
        <v>2915</v>
      </c>
      <c r="D2431" s="5" t="s">
        <v>87</v>
      </c>
      <c r="E2431" s="5" t="s">
        <v>95</v>
      </c>
      <c r="F2431" s="5" t="s">
        <v>113</v>
      </c>
      <c r="G2431" s="5" t="s">
        <v>409</v>
      </c>
    </row>
    <row r="2432" spans="2:7" x14ac:dyDescent="0.2">
      <c r="B2432" s="3">
        <v>2010</v>
      </c>
      <c r="C2432" s="35" t="s">
        <v>2916</v>
      </c>
      <c r="D2432" s="5" t="s">
        <v>87</v>
      </c>
      <c r="E2432" s="5" t="s">
        <v>242</v>
      </c>
      <c r="F2432" s="5" t="s">
        <v>260</v>
      </c>
      <c r="G2432" s="5" t="s">
        <v>299</v>
      </c>
    </row>
    <row r="2433" spans="2:7" x14ac:dyDescent="0.2">
      <c r="B2433" s="3">
        <v>2010</v>
      </c>
      <c r="C2433" s="35" t="s">
        <v>2917</v>
      </c>
      <c r="D2433" s="5" t="s">
        <v>87</v>
      </c>
      <c r="E2433" s="5" t="s">
        <v>242</v>
      </c>
      <c r="F2433" s="5" t="s">
        <v>96</v>
      </c>
      <c r="G2433" s="5" t="s">
        <v>98</v>
      </c>
    </row>
    <row r="2434" spans="2:7" x14ac:dyDescent="0.2">
      <c r="B2434" s="3">
        <v>2010</v>
      </c>
      <c r="C2434" s="35" t="s">
        <v>2918</v>
      </c>
      <c r="D2434" s="5" t="s">
        <v>87</v>
      </c>
      <c r="E2434" s="5" t="s">
        <v>88</v>
      </c>
      <c r="F2434" s="5" t="s">
        <v>89</v>
      </c>
      <c r="G2434" s="5" t="s">
        <v>91</v>
      </c>
    </row>
    <row r="2435" spans="2:7" x14ac:dyDescent="0.2">
      <c r="B2435" s="3">
        <v>2010</v>
      </c>
      <c r="C2435" s="35" t="s">
        <v>2919</v>
      </c>
      <c r="D2435" s="5" t="s">
        <v>306</v>
      </c>
      <c r="E2435" s="5" t="s">
        <v>315</v>
      </c>
      <c r="F2435" s="5" t="s">
        <v>316</v>
      </c>
      <c r="G2435" s="5" t="s">
        <v>316</v>
      </c>
    </row>
    <row r="2436" spans="2:7" x14ac:dyDescent="0.2">
      <c r="B2436" s="3">
        <v>2010</v>
      </c>
      <c r="C2436" s="35" t="s">
        <v>2920</v>
      </c>
      <c r="D2436" s="5" t="s">
        <v>87</v>
      </c>
      <c r="E2436" s="5" t="s">
        <v>242</v>
      </c>
      <c r="F2436" s="5" t="s">
        <v>96</v>
      </c>
      <c r="G2436" s="5" t="s">
        <v>245</v>
      </c>
    </row>
    <row r="2437" spans="2:7" x14ac:dyDescent="0.2">
      <c r="B2437" s="3">
        <v>2010</v>
      </c>
      <c r="C2437" s="35" t="s">
        <v>2921</v>
      </c>
      <c r="D2437" s="5" t="s">
        <v>87</v>
      </c>
      <c r="E2437" s="5" t="s">
        <v>242</v>
      </c>
      <c r="F2437" s="5" t="s">
        <v>247</v>
      </c>
      <c r="G2437" s="5" t="s">
        <v>443</v>
      </c>
    </row>
    <row r="2438" spans="2:7" x14ac:dyDescent="0.2">
      <c r="B2438" s="3">
        <v>2010</v>
      </c>
      <c r="C2438" s="35" t="s">
        <v>2922</v>
      </c>
      <c r="D2438" s="5" t="s">
        <v>87</v>
      </c>
      <c r="E2438" s="5" t="s">
        <v>242</v>
      </c>
      <c r="F2438" s="5" t="s">
        <v>473</v>
      </c>
      <c r="G2438" s="5" t="s">
        <v>304</v>
      </c>
    </row>
    <row r="2439" spans="2:7" x14ac:dyDescent="0.2">
      <c r="B2439" s="3">
        <v>2010</v>
      </c>
      <c r="C2439" s="35" t="s">
        <v>2923</v>
      </c>
      <c r="D2439" s="5" t="s">
        <v>306</v>
      </c>
      <c r="E2439" s="5" t="s">
        <v>315</v>
      </c>
      <c r="F2439" s="5" t="s">
        <v>339</v>
      </c>
      <c r="G2439" s="5" t="s">
        <v>344</v>
      </c>
    </row>
    <row r="2440" spans="2:7" x14ac:dyDescent="0.2">
      <c r="B2440" s="3">
        <v>2010</v>
      </c>
      <c r="C2440" s="35" t="s">
        <v>2924</v>
      </c>
      <c r="D2440" s="5" t="s">
        <v>87</v>
      </c>
      <c r="E2440" s="5" t="s">
        <v>242</v>
      </c>
      <c r="F2440" s="5" t="s">
        <v>260</v>
      </c>
      <c r="G2440" s="5" t="s">
        <v>264</v>
      </c>
    </row>
    <row r="2441" spans="2:7" x14ac:dyDescent="0.2">
      <c r="B2441" s="3">
        <v>2010</v>
      </c>
      <c r="C2441" s="35" t="s">
        <v>2925</v>
      </c>
      <c r="D2441" s="5" t="s">
        <v>87</v>
      </c>
      <c r="E2441" s="5" t="s">
        <v>95</v>
      </c>
      <c r="F2441" s="5" t="s">
        <v>226</v>
      </c>
      <c r="G2441" s="5" t="s">
        <v>228</v>
      </c>
    </row>
    <row r="2442" spans="2:7" x14ac:dyDescent="0.2">
      <c r="B2442" s="3">
        <v>2010</v>
      </c>
      <c r="C2442" s="35" t="s">
        <v>2926</v>
      </c>
      <c r="D2442" s="5" t="s">
        <v>87</v>
      </c>
      <c r="E2442" s="5" t="s">
        <v>95</v>
      </c>
      <c r="F2442" s="5" t="s">
        <v>113</v>
      </c>
      <c r="G2442" s="5" t="s">
        <v>411</v>
      </c>
    </row>
    <row r="2443" spans="2:7" x14ac:dyDescent="0.2">
      <c r="B2443" s="3">
        <v>2010</v>
      </c>
      <c r="C2443" s="35" t="s">
        <v>2927</v>
      </c>
      <c r="D2443" s="5" t="s">
        <v>306</v>
      </c>
      <c r="E2443" s="5" t="s">
        <v>307</v>
      </c>
      <c r="F2443" s="5" t="s">
        <v>308</v>
      </c>
      <c r="G2443" s="5" t="s">
        <v>310</v>
      </c>
    </row>
    <row r="2444" spans="2:7" x14ac:dyDescent="0.2">
      <c r="B2444" s="3">
        <v>2010</v>
      </c>
      <c r="C2444" s="35" t="s">
        <v>2928</v>
      </c>
      <c r="D2444" s="5" t="s">
        <v>87</v>
      </c>
      <c r="E2444" s="5" t="s">
        <v>95</v>
      </c>
      <c r="F2444" s="5" t="s">
        <v>194</v>
      </c>
      <c r="G2444" s="5" t="s">
        <v>214</v>
      </c>
    </row>
    <row r="2445" spans="2:7" x14ac:dyDescent="0.2">
      <c r="B2445" s="3">
        <v>2010</v>
      </c>
      <c r="C2445" s="35" t="s">
        <v>2929</v>
      </c>
      <c r="D2445" s="5" t="s">
        <v>87</v>
      </c>
      <c r="E2445" s="5" t="s">
        <v>242</v>
      </c>
      <c r="F2445" s="5" t="s">
        <v>260</v>
      </c>
      <c r="G2445" s="5" t="s">
        <v>281</v>
      </c>
    </row>
    <row r="2446" spans="2:7" x14ac:dyDescent="0.2">
      <c r="B2446" s="3">
        <v>2010</v>
      </c>
      <c r="C2446" s="35" t="s">
        <v>2930</v>
      </c>
      <c r="D2446" s="5" t="s">
        <v>87</v>
      </c>
      <c r="E2446" s="5" t="s">
        <v>242</v>
      </c>
      <c r="F2446" s="5" t="s">
        <v>110</v>
      </c>
      <c r="G2446" s="5" t="s">
        <v>110</v>
      </c>
    </row>
    <row r="2447" spans="2:7" x14ac:dyDescent="0.2">
      <c r="B2447" s="3">
        <v>2010</v>
      </c>
      <c r="C2447" s="35">
        <v>550712182</v>
      </c>
      <c r="D2447" s="5" t="s">
        <v>87</v>
      </c>
      <c r="E2447" s="5" t="s">
        <v>95</v>
      </c>
      <c r="F2447" s="5" t="s">
        <v>194</v>
      </c>
      <c r="G2447" s="5" t="s">
        <v>468</v>
      </c>
    </row>
    <row r="2448" spans="2:7" x14ac:dyDescent="0.2">
      <c r="B2448" s="3">
        <v>2010</v>
      </c>
      <c r="C2448" s="35" t="s">
        <v>2931</v>
      </c>
      <c r="D2448" s="5" t="s">
        <v>87</v>
      </c>
      <c r="E2448" s="5" t="s">
        <v>242</v>
      </c>
      <c r="F2448" s="5" t="s">
        <v>260</v>
      </c>
      <c r="G2448" s="5" t="s">
        <v>278</v>
      </c>
    </row>
    <row r="2449" spans="2:7" x14ac:dyDescent="0.2">
      <c r="B2449" s="3">
        <v>2010</v>
      </c>
      <c r="C2449" s="35" t="s">
        <v>2932</v>
      </c>
      <c r="D2449" s="5" t="s">
        <v>87</v>
      </c>
      <c r="E2449" s="5" t="s">
        <v>95</v>
      </c>
      <c r="F2449" s="5" t="s">
        <v>115</v>
      </c>
      <c r="G2449" s="5" t="s">
        <v>388</v>
      </c>
    </row>
    <row r="2450" spans="2:7" x14ac:dyDescent="0.2">
      <c r="B2450" s="3">
        <v>2010</v>
      </c>
      <c r="C2450" s="35" t="s">
        <v>2933</v>
      </c>
      <c r="D2450" s="5" t="s">
        <v>87</v>
      </c>
      <c r="E2450" s="5" t="s">
        <v>95</v>
      </c>
      <c r="F2450" s="5" t="s">
        <v>123</v>
      </c>
      <c r="G2450" s="5" t="s">
        <v>151</v>
      </c>
    </row>
    <row r="2451" spans="2:7" x14ac:dyDescent="0.2">
      <c r="B2451" s="3">
        <v>2010</v>
      </c>
      <c r="C2451" s="35" t="s">
        <v>2934</v>
      </c>
      <c r="D2451" s="5" t="s">
        <v>87</v>
      </c>
      <c r="E2451" s="5" t="s">
        <v>95</v>
      </c>
      <c r="F2451" s="5" t="s">
        <v>241</v>
      </c>
      <c r="G2451" s="5" t="s">
        <v>241</v>
      </c>
    </row>
    <row r="2452" spans="2:7" x14ac:dyDescent="0.2">
      <c r="B2452" s="3">
        <v>2010</v>
      </c>
      <c r="C2452" s="35" t="s">
        <v>2935</v>
      </c>
      <c r="D2452" s="5" t="s">
        <v>87</v>
      </c>
      <c r="E2452" s="5" t="s">
        <v>95</v>
      </c>
      <c r="F2452" s="5" t="s">
        <v>108</v>
      </c>
      <c r="G2452" s="5" t="s">
        <v>108</v>
      </c>
    </row>
    <row r="2453" spans="2:7" x14ac:dyDescent="0.2">
      <c r="B2453" s="3">
        <v>2010</v>
      </c>
      <c r="C2453" s="35" t="s">
        <v>2936</v>
      </c>
      <c r="D2453" s="5" t="s">
        <v>87</v>
      </c>
      <c r="E2453" s="5" t="s">
        <v>95</v>
      </c>
      <c r="F2453" s="5" t="s">
        <v>120</v>
      </c>
      <c r="G2453" s="5" t="s">
        <v>121</v>
      </c>
    </row>
    <row r="2454" spans="2:7" x14ac:dyDescent="0.2">
      <c r="B2454" s="3">
        <v>2010</v>
      </c>
      <c r="C2454" s="35" t="s">
        <v>2937</v>
      </c>
      <c r="D2454" s="5" t="s">
        <v>306</v>
      </c>
      <c r="E2454" s="5" t="s">
        <v>311</v>
      </c>
      <c r="F2454" s="5" t="s">
        <v>313</v>
      </c>
      <c r="G2454" s="5" t="s">
        <v>390</v>
      </c>
    </row>
    <row r="2455" spans="2:7" x14ac:dyDescent="0.2">
      <c r="B2455" s="3">
        <v>2010</v>
      </c>
      <c r="C2455" s="35" t="s">
        <v>2938</v>
      </c>
      <c r="D2455" s="5" t="s">
        <v>87</v>
      </c>
      <c r="E2455" s="5" t="s">
        <v>95</v>
      </c>
      <c r="F2455" s="5" t="s">
        <v>226</v>
      </c>
      <c r="G2455" s="5" t="s">
        <v>258</v>
      </c>
    </row>
    <row r="2456" spans="2:7" x14ac:dyDescent="0.2">
      <c r="B2456" s="3">
        <v>2010</v>
      </c>
      <c r="C2456" s="35" t="s">
        <v>2939</v>
      </c>
      <c r="D2456" s="5" t="s">
        <v>87</v>
      </c>
      <c r="E2456" s="5" t="s">
        <v>242</v>
      </c>
      <c r="F2456" s="5" t="s">
        <v>473</v>
      </c>
      <c r="G2456" s="5" t="s">
        <v>264</v>
      </c>
    </row>
    <row r="2457" spans="2:7" x14ac:dyDescent="0.2">
      <c r="B2457" s="3">
        <v>2010</v>
      </c>
      <c r="C2457" s="35" t="s">
        <v>2940</v>
      </c>
      <c r="D2457" s="5" t="s">
        <v>306</v>
      </c>
      <c r="E2457" s="5" t="s">
        <v>315</v>
      </c>
      <c r="F2457" s="5" t="s">
        <v>339</v>
      </c>
      <c r="G2457" s="5" t="s">
        <v>345</v>
      </c>
    </row>
    <row r="2458" spans="2:7" x14ac:dyDescent="0.2">
      <c r="B2458" s="3">
        <v>2010</v>
      </c>
      <c r="C2458" s="35" t="s">
        <v>2941</v>
      </c>
      <c r="D2458" s="5" t="s">
        <v>87</v>
      </c>
      <c r="E2458" s="5" t="s">
        <v>242</v>
      </c>
      <c r="F2458" s="5" t="s">
        <v>247</v>
      </c>
      <c r="G2458" s="5" t="s">
        <v>444</v>
      </c>
    </row>
    <row r="2459" spans="2:7" x14ac:dyDescent="0.2">
      <c r="B2459" s="3">
        <v>2010</v>
      </c>
      <c r="C2459" s="35" t="s">
        <v>2942</v>
      </c>
      <c r="D2459" s="5" t="s">
        <v>306</v>
      </c>
      <c r="E2459" s="5" t="s">
        <v>311</v>
      </c>
      <c r="F2459" s="5" t="s">
        <v>314</v>
      </c>
      <c r="G2459" s="5" t="s">
        <v>314</v>
      </c>
    </row>
    <row r="2460" spans="2:7" x14ac:dyDescent="0.2">
      <c r="B2460" s="3">
        <v>2010</v>
      </c>
      <c r="C2460" s="35" t="s">
        <v>2943</v>
      </c>
      <c r="D2460" s="5" t="s">
        <v>87</v>
      </c>
      <c r="E2460" s="5" t="s">
        <v>242</v>
      </c>
      <c r="F2460" s="5" t="s">
        <v>159</v>
      </c>
      <c r="G2460" s="5" t="s">
        <v>381</v>
      </c>
    </row>
    <row r="2461" spans="2:7" x14ac:dyDescent="0.2">
      <c r="B2461" s="3">
        <v>2010</v>
      </c>
      <c r="C2461" s="35" t="s">
        <v>2944</v>
      </c>
      <c r="D2461" s="5" t="s">
        <v>87</v>
      </c>
      <c r="E2461" s="5" t="s">
        <v>242</v>
      </c>
      <c r="F2461" s="5" t="s">
        <v>260</v>
      </c>
      <c r="G2461" s="5" t="s">
        <v>273</v>
      </c>
    </row>
    <row r="2462" spans="2:7" x14ac:dyDescent="0.2">
      <c r="B2462" s="3">
        <v>2010</v>
      </c>
      <c r="C2462" s="35" t="s">
        <v>2945</v>
      </c>
      <c r="D2462" s="5" t="s">
        <v>87</v>
      </c>
      <c r="E2462" s="5" t="s">
        <v>95</v>
      </c>
      <c r="F2462" s="5" t="s">
        <v>158</v>
      </c>
      <c r="G2462" s="5" t="s">
        <v>158</v>
      </c>
    </row>
    <row r="2463" spans="2:7" x14ac:dyDescent="0.2">
      <c r="B2463" s="3">
        <v>2010</v>
      </c>
      <c r="C2463" s="35" t="s">
        <v>2946</v>
      </c>
      <c r="D2463" s="5" t="s">
        <v>87</v>
      </c>
      <c r="E2463" s="5" t="s">
        <v>242</v>
      </c>
      <c r="F2463" s="5" t="s">
        <v>260</v>
      </c>
      <c r="G2463" s="5" t="s">
        <v>261</v>
      </c>
    </row>
    <row r="2464" spans="2:7" x14ac:dyDescent="0.2">
      <c r="B2464" s="3">
        <v>2010</v>
      </c>
      <c r="C2464" s="35" t="s">
        <v>2947</v>
      </c>
      <c r="D2464" s="5" t="s">
        <v>87</v>
      </c>
      <c r="E2464" s="5" t="s">
        <v>242</v>
      </c>
      <c r="F2464" s="5" t="s">
        <v>260</v>
      </c>
      <c r="G2464" s="5" t="s">
        <v>389</v>
      </c>
    </row>
    <row r="2465" spans="2:7" x14ac:dyDescent="0.2">
      <c r="B2465" s="3">
        <v>2010</v>
      </c>
      <c r="C2465" s="35">
        <v>189534830</v>
      </c>
      <c r="D2465" s="5" t="s">
        <v>87</v>
      </c>
      <c r="E2465" s="5" t="s">
        <v>242</v>
      </c>
      <c r="F2465" s="5" t="s">
        <v>260</v>
      </c>
      <c r="G2465" s="5" t="s">
        <v>265</v>
      </c>
    </row>
    <row r="2466" spans="2:7" x14ac:dyDescent="0.2">
      <c r="B2466" s="3">
        <v>2010</v>
      </c>
      <c r="C2466" s="35" t="s">
        <v>2948</v>
      </c>
      <c r="D2466" s="5" t="s">
        <v>87</v>
      </c>
      <c r="E2466" s="5" t="s">
        <v>242</v>
      </c>
      <c r="F2466" s="5" t="s">
        <v>159</v>
      </c>
      <c r="G2466" s="5" t="s">
        <v>160</v>
      </c>
    </row>
    <row r="2467" spans="2:7" x14ac:dyDescent="0.2">
      <c r="B2467" s="3">
        <v>2010</v>
      </c>
      <c r="C2467" s="35" t="s">
        <v>2949</v>
      </c>
      <c r="D2467" s="5" t="s">
        <v>87</v>
      </c>
      <c r="E2467" s="5" t="s">
        <v>242</v>
      </c>
      <c r="F2467" s="5" t="s">
        <v>473</v>
      </c>
      <c r="G2467" s="5" t="s">
        <v>281</v>
      </c>
    </row>
    <row r="2468" spans="2:7" x14ac:dyDescent="0.2">
      <c r="B2468" s="3">
        <v>2010</v>
      </c>
      <c r="C2468" s="35" t="s">
        <v>2950</v>
      </c>
      <c r="D2468" s="5" t="s">
        <v>87</v>
      </c>
      <c r="E2468" s="5" t="s">
        <v>95</v>
      </c>
      <c r="F2468" s="5" t="s">
        <v>194</v>
      </c>
      <c r="G2468" s="5" t="s">
        <v>182</v>
      </c>
    </row>
    <row r="2469" spans="2:7" x14ac:dyDescent="0.2">
      <c r="B2469" s="3">
        <v>2010</v>
      </c>
      <c r="C2469" s="35" t="s">
        <v>2951</v>
      </c>
      <c r="D2469" s="5" t="s">
        <v>87</v>
      </c>
      <c r="E2469" s="5" t="s">
        <v>242</v>
      </c>
      <c r="F2469" s="5" t="s">
        <v>260</v>
      </c>
      <c r="G2469" s="5" t="s">
        <v>349</v>
      </c>
    </row>
    <row r="2470" spans="2:7" x14ac:dyDescent="0.2">
      <c r="B2470" s="3">
        <v>2010</v>
      </c>
      <c r="C2470" s="35" t="s">
        <v>2952</v>
      </c>
      <c r="D2470" s="5" t="s">
        <v>87</v>
      </c>
      <c r="E2470" s="5" t="s">
        <v>95</v>
      </c>
      <c r="F2470" s="5" t="s">
        <v>194</v>
      </c>
      <c r="G2470" s="5" t="s">
        <v>438</v>
      </c>
    </row>
    <row r="2471" spans="2:7" x14ac:dyDescent="0.2">
      <c r="B2471" s="3">
        <v>2010</v>
      </c>
      <c r="C2471" s="35" t="s">
        <v>2953</v>
      </c>
      <c r="D2471" s="5" t="s">
        <v>87</v>
      </c>
      <c r="E2471" s="5" t="s">
        <v>242</v>
      </c>
      <c r="F2471" s="5" t="s">
        <v>260</v>
      </c>
      <c r="G2471" s="5" t="s">
        <v>298</v>
      </c>
    </row>
    <row r="2472" spans="2:7" x14ac:dyDescent="0.2">
      <c r="B2472" s="3">
        <v>2010</v>
      </c>
      <c r="C2472" s="35" t="s">
        <v>2954</v>
      </c>
      <c r="D2472" s="5" t="s">
        <v>87</v>
      </c>
      <c r="E2472" s="5" t="s">
        <v>95</v>
      </c>
      <c r="F2472" s="5" t="s">
        <v>120</v>
      </c>
      <c r="G2472" s="5" t="s">
        <v>122</v>
      </c>
    </row>
    <row r="2473" spans="2:7" x14ac:dyDescent="0.2">
      <c r="B2473" s="3">
        <v>2010</v>
      </c>
      <c r="C2473" s="35" t="s">
        <v>2955</v>
      </c>
      <c r="D2473" s="5" t="s">
        <v>87</v>
      </c>
      <c r="E2473" s="5" t="s">
        <v>95</v>
      </c>
      <c r="F2473" s="5" t="s">
        <v>194</v>
      </c>
      <c r="G2473" s="5" t="s">
        <v>416</v>
      </c>
    </row>
    <row r="2474" spans="2:7" x14ac:dyDescent="0.2">
      <c r="B2474" s="3">
        <v>2010</v>
      </c>
      <c r="C2474" s="35" t="s">
        <v>2956</v>
      </c>
      <c r="D2474" s="5" t="s">
        <v>87</v>
      </c>
      <c r="E2474" s="5" t="s">
        <v>95</v>
      </c>
      <c r="F2474" s="5" t="s">
        <v>194</v>
      </c>
      <c r="G2474" s="5" t="s">
        <v>356</v>
      </c>
    </row>
    <row r="2475" spans="2:7" x14ac:dyDescent="0.2">
      <c r="B2475" s="3">
        <v>2010</v>
      </c>
      <c r="C2475" s="35" t="s">
        <v>2957</v>
      </c>
      <c r="D2475" s="5" t="s">
        <v>87</v>
      </c>
      <c r="E2475" s="5" t="s">
        <v>95</v>
      </c>
      <c r="F2475" s="5" t="s">
        <v>113</v>
      </c>
      <c r="G2475" s="5" t="s">
        <v>410</v>
      </c>
    </row>
    <row r="2476" spans="2:7" x14ac:dyDescent="0.2">
      <c r="B2476" s="3">
        <v>2010</v>
      </c>
      <c r="C2476" s="35" t="s">
        <v>2958</v>
      </c>
      <c r="D2476" s="5" t="s">
        <v>87</v>
      </c>
      <c r="E2476" s="5" t="s">
        <v>95</v>
      </c>
      <c r="F2476" s="5" t="s">
        <v>194</v>
      </c>
      <c r="G2476" s="5" t="s">
        <v>466</v>
      </c>
    </row>
    <row r="2477" spans="2:7" x14ac:dyDescent="0.2">
      <c r="B2477" s="3">
        <v>2010</v>
      </c>
      <c r="C2477" s="35" t="s">
        <v>2959</v>
      </c>
      <c r="D2477" s="5" t="s">
        <v>87</v>
      </c>
      <c r="E2477" s="5" t="s">
        <v>95</v>
      </c>
      <c r="F2477" s="5" t="s">
        <v>194</v>
      </c>
      <c r="G2477" s="5" t="s">
        <v>387</v>
      </c>
    </row>
    <row r="2478" spans="2:7" x14ac:dyDescent="0.2">
      <c r="B2478" s="3">
        <v>2010</v>
      </c>
      <c r="C2478" s="35" t="s">
        <v>2960</v>
      </c>
      <c r="D2478" s="5" t="s">
        <v>87</v>
      </c>
      <c r="E2478" s="5" t="s">
        <v>242</v>
      </c>
      <c r="F2478" s="5" t="s">
        <v>247</v>
      </c>
      <c r="G2478" s="5" t="s">
        <v>440</v>
      </c>
    </row>
    <row r="2479" spans="2:7" x14ac:dyDescent="0.2">
      <c r="B2479" s="3">
        <v>2010</v>
      </c>
      <c r="C2479" s="35" t="s">
        <v>2961</v>
      </c>
      <c r="D2479" s="5" t="s">
        <v>87</v>
      </c>
      <c r="E2479" s="5" t="s">
        <v>95</v>
      </c>
      <c r="F2479" s="5" t="s">
        <v>194</v>
      </c>
      <c r="G2479" s="5" t="s">
        <v>370</v>
      </c>
    </row>
    <row r="2480" spans="2:7" x14ac:dyDescent="0.2">
      <c r="B2480" s="3">
        <v>2010</v>
      </c>
      <c r="C2480" s="35" t="s">
        <v>2962</v>
      </c>
      <c r="D2480" s="5" t="s">
        <v>87</v>
      </c>
      <c r="E2480" s="5" t="s">
        <v>95</v>
      </c>
      <c r="F2480" s="5" t="s">
        <v>99</v>
      </c>
      <c r="G2480" s="5" t="s">
        <v>100</v>
      </c>
    </row>
    <row r="2481" spans="2:7" x14ac:dyDescent="0.2">
      <c r="B2481" s="3">
        <v>2010</v>
      </c>
      <c r="C2481" s="35" t="s">
        <v>2963</v>
      </c>
      <c r="D2481" s="5" t="s">
        <v>87</v>
      </c>
      <c r="E2481" s="5" t="s">
        <v>95</v>
      </c>
      <c r="F2481" s="5" t="s">
        <v>194</v>
      </c>
      <c r="G2481" s="5" t="s">
        <v>216</v>
      </c>
    </row>
    <row r="2482" spans="2:7" x14ac:dyDescent="0.2">
      <c r="B2482" s="3">
        <v>2010</v>
      </c>
      <c r="C2482" s="35" t="s">
        <v>2964</v>
      </c>
      <c r="D2482" s="5" t="s">
        <v>306</v>
      </c>
      <c r="E2482" s="5" t="s">
        <v>315</v>
      </c>
      <c r="F2482" s="5" t="s">
        <v>108</v>
      </c>
      <c r="G2482" s="5" t="s">
        <v>108</v>
      </c>
    </row>
    <row r="2483" spans="2:7" x14ac:dyDescent="0.2">
      <c r="B2483" s="3">
        <v>2010</v>
      </c>
      <c r="C2483" s="35" t="s">
        <v>2965</v>
      </c>
      <c r="D2483" s="5" t="s">
        <v>306</v>
      </c>
      <c r="E2483" s="5" t="s">
        <v>315</v>
      </c>
      <c r="F2483" s="5" t="s">
        <v>339</v>
      </c>
      <c r="G2483" s="5" t="s">
        <v>404</v>
      </c>
    </row>
    <row r="2484" spans="2:7" x14ac:dyDescent="0.2">
      <c r="B2484" s="3">
        <v>2010</v>
      </c>
      <c r="C2484" s="35" t="s">
        <v>2966</v>
      </c>
      <c r="D2484" s="5" t="s">
        <v>87</v>
      </c>
      <c r="E2484" s="5" t="s">
        <v>95</v>
      </c>
      <c r="F2484" s="5" t="s">
        <v>194</v>
      </c>
      <c r="G2484" s="5" t="s">
        <v>217</v>
      </c>
    </row>
    <row r="2485" spans="2:7" x14ac:dyDescent="0.2">
      <c r="B2485" s="3">
        <v>2010</v>
      </c>
      <c r="C2485" s="35" t="s">
        <v>2967</v>
      </c>
      <c r="D2485" s="5" t="s">
        <v>306</v>
      </c>
      <c r="E2485" s="5" t="s">
        <v>311</v>
      </c>
      <c r="F2485" s="5" t="s">
        <v>339</v>
      </c>
      <c r="G2485" s="5" t="s">
        <v>402</v>
      </c>
    </row>
    <row r="2486" spans="2:7" x14ac:dyDescent="0.2">
      <c r="B2486" s="3">
        <v>2010</v>
      </c>
      <c r="C2486" s="35" t="s">
        <v>2968</v>
      </c>
      <c r="D2486" s="5" t="s">
        <v>87</v>
      </c>
      <c r="E2486" s="5" t="s">
        <v>242</v>
      </c>
      <c r="F2486" s="5" t="s">
        <v>250</v>
      </c>
      <c r="G2486" s="5" t="s">
        <v>251</v>
      </c>
    </row>
    <row r="2487" spans="2:7" x14ac:dyDescent="0.2">
      <c r="B2487" s="3">
        <v>2010</v>
      </c>
      <c r="C2487" s="35" t="s">
        <v>2969</v>
      </c>
      <c r="D2487" s="5" t="s">
        <v>87</v>
      </c>
      <c r="E2487" s="5" t="s">
        <v>95</v>
      </c>
      <c r="F2487" s="5" t="s">
        <v>194</v>
      </c>
      <c r="G2487" s="5" t="s">
        <v>208</v>
      </c>
    </row>
    <row r="2488" spans="2:7" x14ac:dyDescent="0.2">
      <c r="B2488" s="3">
        <v>2010</v>
      </c>
      <c r="C2488" s="35" t="s">
        <v>2970</v>
      </c>
      <c r="D2488" s="5" t="s">
        <v>87</v>
      </c>
      <c r="E2488" s="5" t="s">
        <v>95</v>
      </c>
      <c r="F2488" s="5" t="s">
        <v>194</v>
      </c>
      <c r="G2488" s="5" t="s">
        <v>205</v>
      </c>
    </row>
    <row r="2489" spans="2:7" x14ac:dyDescent="0.2">
      <c r="B2489" s="3">
        <v>2010</v>
      </c>
      <c r="C2489" s="35" t="s">
        <v>2971</v>
      </c>
      <c r="D2489" s="5" t="s">
        <v>87</v>
      </c>
      <c r="E2489" s="5" t="s">
        <v>95</v>
      </c>
      <c r="F2489" s="5" t="s">
        <v>194</v>
      </c>
      <c r="G2489" s="5" t="s">
        <v>212</v>
      </c>
    </row>
    <row r="2490" spans="2:7" x14ac:dyDescent="0.2">
      <c r="B2490" s="3">
        <v>2010</v>
      </c>
      <c r="C2490" s="35" t="s">
        <v>2972</v>
      </c>
      <c r="D2490" s="5" t="s">
        <v>306</v>
      </c>
      <c r="E2490" s="5" t="s">
        <v>315</v>
      </c>
      <c r="F2490" s="5" t="s">
        <v>339</v>
      </c>
      <c r="G2490" s="5" t="s">
        <v>342</v>
      </c>
    </row>
    <row r="2491" spans="2:7" x14ac:dyDescent="0.2">
      <c r="B2491" s="3">
        <v>2010</v>
      </c>
      <c r="C2491" s="35" t="s">
        <v>2973</v>
      </c>
      <c r="D2491" s="5" t="s">
        <v>87</v>
      </c>
      <c r="E2491" s="5" t="s">
        <v>95</v>
      </c>
      <c r="F2491" s="5" t="s">
        <v>174</v>
      </c>
      <c r="G2491" s="5" t="s">
        <v>185</v>
      </c>
    </row>
    <row r="2492" spans="2:7" x14ac:dyDescent="0.2">
      <c r="B2492" s="3">
        <v>2010</v>
      </c>
      <c r="C2492" s="35" t="s">
        <v>2974</v>
      </c>
      <c r="D2492" s="5" t="s">
        <v>87</v>
      </c>
      <c r="E2492" s="5" t="s">
        <v>242</v>
      </c>
      <c r="F2492" s="5" t="s">
        <v>247</v>
      </c>
      <c r="G2492" s="5" t="s">
        <v>349</v>
      </c>
    </row>
    <row r="2493" spans="2:7" x14ac:dyDescent="0.2">
      <c r="B2493" s="3">
        <v>2010</v>
      </c>
      <c r="C2493" s="35" t="s">
        <v>2975</v>
      </c>
      <c r="D2493" s="5" t="s">
        <v>87</v>
      </c>
      <c r="E2493" s="5" t="s">
        <v>95</v>
      </c>
      <c r="F2493" s="5" t="s">
        <v>237</v>
      </c>
      <c r="G2493" s="5" t="s">
        <v>240</v>
      </c>
    </row>
    <row r="2494" spans="2:7" x14ac:dyDescent="0.2">
      <c r="B2494" s="3">
        <v>2010</v>
      </c>
      <c r="C2494" s="35" t="s">
        <v>2976</v>
      </c>
      <c r="D2494" s="5" t="s">
        <v>306</v>
      </c>
      <c r="E2494" s="5" t="s">
        <v>315</v>
      </c>
      <c r="F2494" s="5" t="s">
        <v>317</v>
      </c>
      <c r="G2494" s="5" t="s">
        <v>334</v>
      </c>
    </row>
    <row r="2495" spans="2:7" x14ac:dyDescent="0.2">
      <c r="B2495" s="3">
        <v>2010</v>
      </c>
      <c r="C2495" s="35" t="s">
        <v>2977</v>
      </c>
      <c r="D2495" s="5" t="s">
        <v>87</v>
      </c>
      <c r="E2495" s="5" t="s">
        <v>242</v>
      </c>
      <c r="F2495" s="5" t="s">
        <v>236</v>
      </c>
      <c r="G2495" s="5" t="s">
        <v>358</v>
      </c>
    </row>
    <row r="2496" spans="2:7" x14ac:dyDescent="0.2">
      <c r="B2496" s="3">
        <v>2010</v>
      </c>
      <c r="C2496" s="35" t="s">
        <v>2978</v>
      </c>
      <c r="D2496" s="5" t="s">
        <v>306</v>
      </c>
      <c r="E2496" s="5" t="s">
        <v>315</v>
      </c>
      <c r="F2496" s="5" t="s">
        <v>317</v>
      </c>
      <c r="G2496" s="5" t="s">
        <v>338</v>
      </c>
    </row>
    <row r="2497" spans="2:7" x14ac:dyDescent="0.2">
      <c r="B2497" s="3">
        <v>2010</v>
      </c>
      <c r="C2497" s="35" t="s">
        <v>2979</v>
      </c>
      <c r="D2497" s="5" t="s">
        <v>87</v>
      </c>
      <c r="E2497" s="5" t="s">
        <v>95</v>
      </c>
      <c r="F2497" s="5" t="s">
        <v>123</v>
      </c>
      <c r="G2497" s="5" t="s">
        <v>143</v>
      </c>
    </row>
    <row r="2498" spans="2:7" x14ac:dyDescent="0.2">
      <c r="B2498" s="3">
        <v>2010</v>
      </c>
      <c r="C2498" s="35" t="s">
        <v>2980</v>
      </c>
      <c r="D2498" s="5" t="s">
        <v>87</v>
      </c>
      <c r="E2498" s="5" t="s">
        <v>95</v>
      </c>
      <c r="F2498" s="5" t="s">
        <v>236</v>
      </c>
      <c r="G2498" s="5" t="s">
        <v>357</v>
      </c>
    </row>
    <row r="2499" spans="2:7" x14ac:dyDescent="0.2">
      <c r="B2499" s="3">
        <v>2010</v>
      </c>
      <c r="C2499" s="35" t="s">
        <v>2981</v>
      </c>
      <c r="D2499" s="5" t="s">
        <v>87</v>
      </c>
      <c r="E2499" s="5" t="s">
        <v>95</v>
      </c>
      <c r="F2499" s="5" t="s">
        <v>101</v>
      </c>
      <c r="G2499" s="5" t="s">
        <v>101</v>
      </c>
    </row>
    <row r="2500" spans="2:7" x14ac:dyDescent="0.2">
      <c r="B2500" s="3">
        <v>2010</v>
      </c>
      <c r="C2500" s="35" t="s">
        <v>2982</v>
      </c>
      <c r="D2500" s="5" t="s">
        <v>87</v>
      </c>
      <c r="E2500" s="5" t="s">
        <v>242</v>
      </c>
      <c r="F2500" s="5" t="s">
        <v>473</v>
      </c>
      <c r="G2500" s="5" t="s">
        <v>261</v>
      </c>
    </row>
    <row r="2501" spans="2:7" x14ac:dyDescent="0.2">
      <c r="B2501" s="3">
        <v>2010</v>
      </c>
      <c r="C2501" s="35" t="s">
        <v>2983</v>
      </c>
      <c r="D2501" s="5" t="s">
        <v>87</v>
      </c>
      <c r="E2501" s="5" t="s">
        <v>242</v>
      </c>
      <c r="F2501" s="5" t="s">
        <v>247</v>
      </c>
      <c r="G2501" s="5" t="s">
        <v>426</v>
      </c>
    </row>
    <row r="2502" spans="2:7" x14ac:dyDescent="0.2">
      <c r="B2502" s="3">
        <v>2010</v>
      </c>
      <c r="C2502" s="35" t="s">
        <v>2984</v>
      </c>
      <c r="D2502" s="5" t="s">
        <v>87</v>
      </c>
      <c r="E2502" s="5" t="s">
        <v>88</v>
      </c>
      <c r="F2502" s="5" t="s">
        <v>89</v>
      </c>
      <c r="G2502" s="5" t="s">
        <v>406</v>
      </c>
    </row>
    <row r="2503" spans="2:7" x14ac:dyDescent="0.2">
      <c r="B2503" s="3">
        <v>2010</v>
      </c>
      <c r="C2503" s="35" t="s">
        <v>2985</v>
      </c>
      <c r="D2503" s="5" t="s">
        <v>87</v>
      </c>
      <c r="E2503" s="5" t="s">
        <v>95</v>
      </c>
      <c r="F2503" s="5" t="s">
        <v>111</v>
      </c>
      <c r="G2503" s="5" t="s">
        <v>111</v>
      </c>
    </row>
    <row r="2504" spans="2:7" x14ac:dyDescent="0.2">
      <c r="B2504" s="3">
        <v>2010</v>
      </c>
      <c r="C2504" s="35" t="s">
        <v>2986</v>
      </c>
      <c r="D2504" s="5" t="s">
        <v>87</v>
      </c>
      <c r="E2504" s="5" t="s">
        <v>95</v>
      </c>
      <c r="F2504" s="5" t="s">
        <v>123</v>
      </c>
      <c r="G2504" s="5" t="s">
        <v>128</v>
      </c>
    </row>
    <row r="2505" spans="2:7" x14ac:dyDescent="0.2">
      <c r="B2505" s="3">
        <v>2010</v>
      </c>
      <c r="C2505" s="35" t="s">
        <v>2987</v>
      </c>
      <c r="D2505" s="5" t="s">
        <v>306</v>
      </c>
      <c r="E2505" s="5" t="s">
        <v>315</v>
      </c>
      <c r="F2505" s="5" t="s">
        <v>317</v>
      </c>
      <c r="G2505" s="5" t="s">
        <v>324</v>
      </c>
    </row>
    <row r="2506" spans="2:7" x14ac:dyDescent="0.2">
      <c r="B2506" s="3">
        <v>2010</v>
      </c>
      <c r="C2506" s="35" t="s">
        <v>2988</v>
      </c>
      <c r="D2506" s="5" t="s">
        <v>87</v>
      </c>
      <c r="E2506" s="5" t="s">
        <v>242</v>
      </c>
      <c r="F2506" s="5" t="s">
        <v>226</v>
      </c>
      <c r="G2506" s="5" t="s">
        <v>258</v>
      </c>
    </row>
    <row r="2507" spans="2:7" x14ac:dyDescent="0.2">
      <c r="B2507" s="3">
        <v>2010</v>
      </c>
      <c r="C2507" s="35" t="s">
        <v>2989</v>
      </c>
      <c r="D2507" s="5" t="s">
        <v>87</v>
      </c>
      <c r="E2507" s="5" t="s">
        <v>95</v>
      </c>
      <c r="F2507" s="5" t="s">
        <v>123</v>
      </c>
      <c r="G2507" s="5" t="s">
        <v>154</v>
      </c>
    </row>
    <row r="2508" spans="2:7" x14ac:dyDescent="0.2">
      <c r="B2508" s="3">
        <v>2010</v>
      </c>
      <c r="C2508" s="35" t="s">
        <v>2990</v>
      </c>
      <c r="D2508" s="5" t="s">
        <v>87</v>
      </c>
      <c r="E2508" s="5" t="s">
        <v>242</v>
      </c>
      <c r="F2508" s="5" t="s">
        <v>260</v>
      </c>
      <c r="G2508" s="5" t="s">
        <v>472</v>
      </c>
    </row>
    <row r="2509" spans="2:7" x14ac:dyDescent="0.2">
      <c r="B2509" s="3">
        <v>2010</v>
      </c>
      <c r="C2509" s="35" t="s">
        <v>2991</v>
      </c>
      <c r="D2509" s="5" t="s">
        <v>87</v>
      </c>
      <c r="E2509" s="5" t="s">
        <v>95</v>
      </c>
      <c r="F2509" s="5" t="s">
        <v>194</v>
      </c>
      <c r="G2509" s="5" t="s">
        <v>462</v>
      </c>
    </row>
    <row r="2510" spans="2:7" x14ac:dyDescent="0.2">
      <c r="B2510" s="3">
        <v>2010</v>
      </c>
      <c r="C2510" s="35" t="s">
        <v>2992</v>
      </c>
      <c r="D2510" s="5" t="s">
        <v>87</v>
      </c>
      <c r="E2510" s="5" t="s">
        <v>95</v>
      </c>
      <c r="F2510" s="5" t="s">
        <v>113</v>
      </c>
      <c r="G2510" s="5" t="s">
        <v>408</v>
      </c>
    </row>
    <row r="2511" spans="2:7" x14ac:dyDescent="0.2">
      <c r="B2511" s="3">
        <v>2010</v>
      </c>
      <c r="C2511" s="35" t="s">
        <v>2993</v>
      </c>
      <c r="D2511" s="5" t="s">
        <v>306</v>
      </c>
      <c r="E2511" s="5" t="s">
        <v>307</v>
      </c>
      <c r="F2511" s="5" t="s">
        <v>308</v>
      </c>
      <c r="G2511" s="5" t="s">
        <v>447</v>
      </c>
    </row>
    <row r="2512" spans="2:7" x14ac:dyDescent="0.2">
      <c r="B2512" s="3">
        <v>2010</v>
      </c>
      <c r="C2512" s="35" t="s">
        <v>2994</v>
      </c>
      <c r="D2512" s="5" t="s">
        <v>87</v>
      </c>
      <c r="E2512" s="5" t="s">
        <v>95</v>
      </c>
      <c r="F2512" s="5" t="s">
        <v>194</v>
      </c>
      <c r="G2512" s="5" t="s">
        <v>220</v>
      </c>
    </row>
    <row r="2513" spans="2:7" x14ac:dyDescent="0.2">
      <c r="B2513" s="3">
        <v>2010</v>
      </c>
      <c r="C2513" s="35" t="s">
        <v>2995</v>
      </c>
      <c r="D2513" s="5" t="s">
        <v>87</v>
      </c>
      <c r="E2513" s="5" t="s">
        <v>242</v>
      </c>
      <c r="F2513" s="5" t="s">
        <v>260</v>
      </c>
      <c r="G2513" s="5" t="s">
        <v>279</v>
      </c>
    </row>
    <row r="2514" spans="2:7" x14ac:dyDescent="0.2">
      <c r="B2514" s="3">
        <v>2010</v>
      </c>
      <c r="C2514" s="35" t="s">
        <v>2996</v>
      </c>
      <c r="D2514" s="5" t="s">
        <v>87</v>
      </c>
      <c r="E2514" s="5" t="s">
        <v>242</v>
      </c>
      <c r="F2514" s="5" t="s">
        <v>260</v>
      </c>
      <c r="G2514" s="5" t="s">
        <v>268</v>
      </c>
    </row>
    <row r="2515" spans="2:7" x14ac:dyDescent="0.2">
      <c r="B2515" s="3">
        <v>2010</v>
      </c>
      <c r="C2515" s="35" t="s">
        <v>2997</v>
      </c>
      <c r="D2515" s="5" t="s">
        <v>87</v>
      </c>
      <c r="E2515" s="5" t="s">
        <v>95</v>
      </c>
      <c r="F2515" s="5" t="s">
        <v>110</v>
      </c>
      <c r="G2515" s="5" t="s">
        <v>110</v>
      </c>
    </row>
    <row r="2516" spans="2:7" x14ac:dyDescent="0.2">
      <c r="B2516" s="3">
        <v>2010</v>
      </c>
      <c r="C2516" s="35" t="s">
        <v>2998</v>
      </c>
      <c r="D2516" s="5" t="s">
        <v>87</v>
      </c>
      <c r="E2516" s="5" t="s">
        <v>242</v>
      </c>
      <c r="F2516" s="5" t="s">
        <v>226</v>
      </c>
      <c r="G2516" s="5" t="s">
        <v>259</v>
      </c>
    </row>
    <row r="2517" spans="2:7" x14ac:dyDescent="0.2">
      <c r="B2517" s="3">
        <v>2010</v>
      </c>
      <c r="C2517" s="35" t="s">
        <v>2999</v>
      </c>
      <c r="D2517" s="5" t="s">
        <v>87</v>
      </c>
      <c r="E2517" s="5" t="s">
        <v>242</v>
      </c>
      <c r="F2517" s="5" t="s">
        <v>226</v>
      </c>
      <c r="G2517" s="5" t="s">
        <v>228</v>
      </c>
    </row>
    <row r="2518" spans="2:7" x14ac:dyDescent="0.2">
      <c r="B2518" s="3">
        <v>2010</v>
      </c>
      <c r="C2518" s="35" t="s">
        <v>3000</v>
      </c>
      <c r="D2518" s="5" t="s">
        <v>87</v>
      </c>
      <c r="E2518" s="5" t="s">
        <v>242</v>
      </c>
      <c r="F2518" s="5" t="s">
        <v>260</v>
      </c>
      <c r="G2518" s="5" t="s">
        <v>271</v>
      </c>
    </row>
    <row r="2519" spans="2:7" x14ac:dyDescent="0.2">
      <c r="B2519" s="3">
        <v>2010</v>
      </c>
      <c r="C2519" s="35" t="s">
        <v>3001</v>
      </c>
      <c r="D2519" s="5" t="s">
        <v>87</v>
      </c>
      <c r="E2519" s="5" t="s">
        <v>95</v>
      </c>
      <c r="F2519" s="5" t="s">
        <v>194</v>
      </c>
      <c r="G2519" s="5" t="s">
        <v>183</v>
      </c>
    </row>
    <row r="2520" spans="2:7" x14ac:dyDescent="0.2">
      <c r="B2520" s="3">
        <v>2010</v>
      </c>
      <c r="C2520" s="35" t="s">
        <v>3002</v>
      </c>
      <c r="D2520" s="5" t="s">
        <v>87</v>
      </c>
      <c r="E2520" s="5" t="s">
        <v>242</v>
      </c>
      <c r="F2520" s="5" t="s">
        <v>246</v>
      </c>
      <c r="G2520" s="5" t="s">
        <v>246</v>
      </c>
    </row>
    <row r="2521" spans="2:7" x14ac:dyDescent="0.2">
      <c r="B2521" s="3">
        <v>2010</v>
      </c>
      <c r="C2521" s="35" t="s">
        <v>3003</v>
      </c>
      <c r="D2521" s="5" t="s">
        <v>306</v>
      </c>
      <c r="E2521" s="5" t="s">
        <v>307</v>
      </c>
      <c r="F2521" s="5" t="s">
        <v>308</v>
      </c>
      <c r="G2521" s="5" t="s">
        <v>309</v>
      </c>
    </row>
    <row r="2522" spans="2:7" x14ac:dyDescent="0.2">
      <c r="B2522" s="3">
        <v>2010</v>
      </c>
      <c r="C2522" s="35" t="s">
        <v>3004</v>
      </c>
      <c r="D2522" s="5" t="s">
        <v>306</v>
      </c>
      <c r="E2522" s="5" t="s">
        <v>315</v>
      </c>
      <c r="F2522" s="5" t="s">
        <v>359</v>
      </c>
      <c r="G2522" s="5" t="s">
        <v>432</v>
      </c>
    </row>
    <row r="2523" spans="2:7" x14ac:dyDescent="0.2">
      <c r="B2523" s="3">
        <v>2010</v>
      </c>
      <c r="C2523" s="35" t="s">
        <v>3005</v>
      </c>
      <c r="D2523" s="5" t="s">
        <v>87</v>
      </c>
      <c r="E2523" s="5" t="s">
        <v>95</v>
      </c>
      <c r="F2523" s="5" t="s">
        <v>169</v>
      </c>
      <c r="G2523" s="5" t="s">
        <v>172</v>
      </c>
    </row>
    <row r="2524" spans="2:7" x14ac:dyDescent="0.2">
      <c r="B2524" s="3">
        <v>2010</v>
      </c>
      <c r="C2524" s="35" t="s">
        <v>3006</v>
      </c>
      <c r="D2524" s="5" t="s">
        <v>87</v>
      </c>
      <c r="E2524" s="5" t="s">
        <v>242</v>
      </c>
      <c r="F2524" s="5" t="s">
        <v>260</v>
      </c>
      <c r="G2524" s="5" t="s">
        <v>290</v>
      </c>
    </row>
    <row r="2525" spans="2:7" x14ac:dyDescent="0.2">
      <c r="B2525" s="3">
        <v>2010</v>
      </c>
      <c r="C2525" s="35" t="s">
        <v>3007</v>
      </c>
      <c r="D2525" s="5" t="s">
        <v>87</v>
      </c>
      <c r="E2525" s="5" t="s">
        <v>95</v>
      </c>
      <c r="F2525" s="5" t="s">
        <v>194</v>
      </c>
      <c r="G2525" s="5" t="s">
        <v>191</v>
      </c>
    </row>
    <row r="2526" spans="2:7" x14ac:dyDescent="0.2">
      <c r="B2526" s="3">
        <v>2010</v>
      </c>
      <c r="C2526" s="35" t="s">
        <v>3008</v>
      </c>
      <c r="D2526" s="5" t="s">
        <v>87</v>
      </c>
      <c r="E2526" s="5" t="s">
        <v>95</v>
      </c>
      <c r="F2526" s="5" t="s">
        <v>194</v>
      </c>
      <c r="G2526" s="5" t="s">
        <v>192</v>
      </c>
    </row>
    <row r="2527" spans="2:7" x14ac:dyDescent="0.2">
      <c r="B2527" s="3">
        <v>2010</v>
      </c>
      <c r="C2527" s="35" t="s">
        <v>3009</v>
      </c>
      <c r="D2527" s="5" t="s">
        <v>87</v>
      </c>
      <c r="E2527" s="5" t="s">
        <v>242</v>
      </c>
      <c r="F2527" s="5" t="s">
        <v>260</v>
      </c>
      <c r="G2527" s="5" t="s">
        <v>374</v>
      </c>
    </row>
    <row r="2528" spans="2:7" x14ac:dyDescent="0.2">
      <c r="B2528" s="3">
        <v>2010</v>
      </c>
      <c r="C2528" s="35" t="s">
        <v>3010</v>
      </c>
      <c r="D2528" s="5" t="s">
        <v>87</v>
      </c>
      <c r="E2528" s="5" t="s">
        <v>95</v>
      </c>
      <c r="F2528" s="5" t="s">
        <v>123</v>
      </c>
      <c r="G2528" s="5" t="s">
        <v>133</v>
      </c>
    </row>
    <row r="2529" spans="2:7" x14ac:dyDescent="0.2">
      <c r="B2529" s="3">
        <v>2010</v>
      </c>
      <c r="C2529" s="35" t="s">
        <v>3011</v>
      </c>
      <c r="D2529" s="5" t="s">
        <v>87</v>
      </c>
      <c r="E2529" s="5" t="s">
        <v>95</v>
      </c>
      <c r="F2529" s="5" t="s">
        <v>123</v>
      </c>
      <c r="G2529" s="5" t="s">
        <v>412</v>
      </c>
    </row>
    <row r="2530" spans="2:7" x14ac:dyDescent="0.2">
      <c r="B2530" s="3">
        <v>2010</v>
      </c>
      <c r="C2530" s="35" t="s">
        <v>3012</v>
      </c>
      <c r="D2530" s="5" t="s">
        <v>87</v>
      </c>
      <c r="E2530" s="5" t="s">
        <v>95</v>
      </c>
      <c r="F2530" s="5" t="s">
        <v>194</v>
      </c>
      <c r="G2530" s="5" t="s">
        <v>417</v>
      </c>
    </row>
    <row r="2531" spans="2:7" x14ac:dyDescent="0.2">
      <c r="B2531" s="3">
        <v>2010</v>
      </c>
      <c r="C2531" s="35" t="s">
        <v>3013</v>
      </c>
      <c r="D2531" s="5" t="s">
        <v>87</v>
      </c>
      <c r="E2531" s="5" t="s">
        <v>95</v>
      </c>
      <c r="F2531" s="5" t="s">
        <v>194</v>
      </c>
      <c r="G2531" s="5" t="s">
        <v>467</v>
      </c>
    </row>
    <row r="2532" spans="2:7" x14ac:dyDescent="0.2">
      <c r="B2532" s="3">
        <v>2010</v>
      </c>
      <c r="C2532" s="35" t="s">
        <v>3014</v>
      </c>
      <c r="D2532" s="5" t="s">
        <v>87</v>
      </c>
      <c r="E2532" s="5" t="s">
        <v>95</v>
      </c>
      <c r="F2532" s="5" t="s">
        <v>105</v>
      </c>
      <c r="G2532" s="5" t="s">
        <v>106</v>
      </c>
    </row>
    <row r="2533" spans="2:7" x14ac:dyDescent="0.2">
      <c r="B2533" s="3">
        <v>2010</v>
      </c>
      <c r="C2533" s="35" t="s">
        <v>3015</v>
      </c>
      <c r="D2533" s="5" t="s">
        <v>87</v>
      </c>
      <c r="E2533" s="5" t="s">
        <v>95</v>
      </c>
      <c r="F2533" s="5" t="s">
        <v>194</v>
      </c>
      <c r="G2533" s="5" t="s">
        <v>418</v>
      </c>
    </row>
    <row r="2534" spans="2:7" x14ac:dyDescent="0.2">
      <c r="B2534" s="3">
        <v>2010</v>
      </c>
      <c r="C2534" s="35" t="s">
        <v>3016</v>
      </c>
      <c r="D2534" s="5" t="s">
        <v>87</v>
      </c>
      <c r="E2534" s="5" t="s">
        <v>95</v>
      </c>
      <c r="F2534" s="5" t="s">
        <v>194</v>
      </c>
      <c r="G2534" s="5" t="s">
        <v>420</v>
      </c>
    </row>
    <row r="2535" spans="2:7" x14ac:dyDescent="0.2">
      <c r="B2535" s="3">
        <v>2010</v>
      </c>
      <c r="C2535" s="35" t="s">
        <v>3017</v>
      </c>
      <c r="D2535" s="5" t="s">
        <v>306</v>
      </c>
      <c r="E2535" s="5" t="s">
        <v>315</v>
      </c>
      <c r="F2535" s="5" t="s">
        <v>317</v>
      </c>
      <c r="G2535" s="5" t="s">
        <v>327</v>
      </c>
    </row>
    <row r="2536" spans="2:7" x14ac:dyDescent="0.2">
      <c r="B2536" s="3">
        <v>2010</v>
      </c>
      <c r="C2536" s="35" t="s">
        <v>3018</v>
      </c>
      <c r="D2536" s="5" t="s">
        <v>87</v>
      </c>
      <c r="E2536" s="5" t="s">
        <v>95</v>
      </c>
      <c r="F2536" s="5" t="s">
        <v>194</v>
      </c>
      <c r="G2536" s="5" t="s">
        <v>199</v>
      </c>
    </row>
    <row r="2537" spans="2:7" x14ac:dyDescent="0.2">
      <c r="B2537" s="3">
        <v>2010</v>
      </c>
      <c r="C2537" s="35" t="s">
        <v>3019</v>
      </c>
      <c r="D2537" s="5" t="s">
        <v>87</v>
      </c>
      <c r="E2537" s="5" t="s">
        <v>95</v>
      </c>
      <c r="F2537" s="5" t="s">
        <v>174</v>
      </c>
      <c r="G2537" s="5" t="s">
        <v>180</v>
      </c>
    </row>
    <row r="2538" spans="2:7" x14ac:dyDescent="0.2">
      <c r="B2538" s="3">
        <v>2010</v>
      </c>
      <c r="C2538" s="35" t="s">
        <v>3020</v>
      </c>
      <c r="D2538" s="5" t="s">
        <v>87</v>
      </c>
      <c r="E2538" s="5" t="s">
        <v>95</v>
      </c>
      <c r="F2538" s="5" t="s">
        <v>194</v>
      </c>
      <c r="G2538" s="5" t="s">
        <v>349</v>
      </c>
    </row>
    <row r="2539" spans="2:7" x14ac:dyDescent="0.2">
      <c r="B2539" s="3">
        <v>2010</v>
      </c>
      <c r="C2539" s="35" t="s">
        <v>3021</v>
      </c>
      <c r="D2539" s="5" t="s">
        <v>87</v>
      </c>
      <c r="E2539" s="5" t="s">
        <v>242</v>
      </c>
      <c r="F2539" s="5" t="s">
        <v>260</v>
      </c>
      <c r="G2539" s="5" t="s">
        <v>293</v>
      </c>
    </row>
    <row r="2540" spans="2:7" x14ac:dyDescent="0.2">
      <c r="B2540" s="3">
        <v>2010</v>
      </c>
      <c r="C2540" s="35" t="s">
        <v>3022</v>
      </c>
      <c r="D2540" s="5" t="s">
        <v>87</v>
      </c>
      <c r="E2540" s="5" t="s">
        <v>242</v>
      </c>
      <c r="F2540" s="5" t="s">
        <v>226</v>
      </c>
      <c r="G2540" s="5" t="s">
        <v>227</v>
      </c>
    </row>
    <row r="2541" spans="2:7" x14ac:dyDescent="0.2">
      <c r="B2541" s="3">
        <v>2010</v>
      </c>
      <c r="C2541" s="35" t="s">
        <v>3023</v>
      </c>
      <c r="D2541" s="5" t="s">
        <v>87</v>
      </c>
      <c r="E2541" s="5" t="s">
        <v>242</v>
      </c>
      <c r="F2541" s="5" t="s">
        <v>260</v>
      </c>
      <c r="G2541" s="5" t="s">
        <v>276</v>
      </c>
    </row>
    <row r="2542" spans="2:7" x14ac:dyDescent="0.2">
      <c r="B2542" s="3">
        <v>2010</v>
      </c>
      <c r="C2542" s="35" t="s">
        <v>3024</v>
      </c>
      <c r="D2542" s="5" t="s">
        <v>87</v>
      </c>
      <c r="E2542" s="5" t="s">
        <v>95</v>
      </c>
      <c r="F2542" s="5" t="s">
        <v>194</v>
      </c>
      <c r="G2542" s="5" t="s">
        <v>371</v>
      </c>
    </row>
    <row r="2543" spans="2:7" x14ac:dyDescent="0.2">
      <c r="B2543" s="3">
        <v>2010</v>
      </c>
      <c r="C2543" s="35" t="s">
        <v>3025</v>
      </c>
      <c r="D2543" s="5" t="s">
        <v>87</v>
      </c>
      <c r="E2543" s="5" t="s">
        <v>95</v>
      </c>
      <c r="F2543" s="5" t="s">
        <v>194</v>
      </c>
      <c r="G2543" s="5" t="s">
        <v>367</v>
      </c>
    </row>
    <row r="2544" spans="2:7" x14ac:dyDescent="0.2">
      <c r="B2544" s="3">
        <v>2010</v>
      </c>
      <c r="C2544" s="35" t="s">
        <v>3026</v>
      </c>
      <c r="D2544" s="5" t="s">
        <v>87</v>
      </c>
      <c r="E2544" s="5" t="s">
        <v>95</v>
      </c>
      <c r="F2544" s="5" t="s">
        <v>194</v>
      </c>
      <c r="G2544" s="5" t="s">
        <v>465</v>
      </c>
    </row>
    <row r="2545" spans="2:7" x14ac:dyDescent="0.2">
      <c r="B2545" s="3">
        <v>2010</v>
      </c>
      <c r="C2545" s="35" t="s">
        <v>3027</v>
      </c>
      <c r="D2545" s="5" t="s">
        <v>87</v>
      </c>
      <c r="E2545" s="5" t="s">
        <v>242</v>
      </c>
      <c r="F2545" s="5" t="s">
        <v>260</v>
      </c>
      <c r="G2545" s="5" t="s">
        <v>286</v>
      </c>
    </row>
    <row r="2546" spans="2:7" x14ac:dyDescent="0.2">
      <c r="B2546" s="3">
        <v>2010</v>
      </c>
      <c r="C2546" s="35" t="s">
        <v>3028</v>
      </c>
      <c r="D2546" s="5" t="s">
        <v>87</v>
      </c>
      <c r="E2546" s="5" t="s">
        <v>242</v>
      </c>
      <c r="F2546" s="5" t="s">
        <v>260</v>
      </c>
      <c r="G2546" s="5" t="s">
        <v>294</v>
      </c>
    </row>
    <row r="2547" spans="2:7" x14ac:dyDescent="0.2">
      <c r="B2547" s="3">
        <v>2010</v>
      </c>
      <c r="C2547" s="35" t="s">
        <v>3029</v>
      </c>
      <c r="D2547" s="5" t="s">
        <v>87</v>
      </c>
      <c r="E2547" s="5" t="s">
        <v>95</v>
      </c>
      <c r="F2547" s="5" t="s">
        <v>174</v>
      </c>
      <c r="G2547" s="5" t="s">
        <v>183</v>
      </c>
    </row>
    <row r="2548" spans="2:7" x14ac:dyDescent="0.2">
      <c r="B2548" s="3">
        <v>2010</v>
      </c>
      <c r="C2548" s="35" t="s">
        <v>3030</v>
      </c>
      <c r="D2548" s="5" t="s">
        <v>87</v>
      </c>
      <c r="E2548" s="5" t="s">
        <v>95</v>
      </c>
      <c r="F2548" s="5" t="s">
        <v>115</v>
      </c>
      <c r="G2548" s="5" t="s">
        <v>118</v>
      </c>
    </row>
    <row r="2549" spans="2:7" x14ac:dyDescent="0.2">
      <c r="B2549" s="3">
        <v>2010</v>
      </c>
      <c r="C2549" s="35" t="s">
        <v>3031</v>
      </c>
      <c r="D2549" s="5" t="s">
        <v>87</v>
      </c>
      <c r="E2549" s="5" t="s">
        <v>95</v>
      </c>
      <c r="F2549" s="5" t="s">
        <v>194</v>
      </c>
      <c r="G2549" s="5" t="s">
        <v>179</v>
      </c>
    </row>
    <row r="2550" spans="2:7" x14ac:dyDescent="0.2">
      <c r="B2550" s="3">
        <v>2010</v>
      </c>
      <c r="C2550" s="35">
        <v>19337000</v>
      </c>
      <c r="D2550" s="5" t="s">
        <v>306</v>
      </c>
      <c r="E2550" s="5" t="s">
        <v>311</v>
      </c>
      <c r="F2550" s="5" t="s">
        <v>161</v>
      </c>
      <c r="G2550" s="5" t="s">
        <v>161</v>
      </c>
    </row>
    <row r="2551" spans="2:7" x14ac:dyDescent="0.2">
      <c r="B2551" s="3">
        <v>2010</v>
      </c>
      <c r="C2551" s="35" t="s">
        <v>3032</v>
      </c>
      <c r="D2551" s="5" t="s">
        <v>87</v>
      </c>
      <c r="E2551" s="5" t="s">
        <v>242</v>
      </c>
      <c r="F2551" s="5" t="s">
        <v>236</v>
      </c>
      <c r="G2551" s="5" t="s">
        <v>357</v>
      </c>
    </row>
    <row r="2552" spans="2:7" x14ac:dyDescent="0.2">
      <c r="B2552" s="3">
        <v>2010</v>
      </c>
      <c r="C2552" s="35" t="s">
        <v>3033</v>
      </c>
      <c r="D2552" s="5" t="s">
        <v>87</v>
      </c>
      <c r="E2552" s="5" t="s">
        <v>95</v>
      </c>
      <c r="F2552" s="5" t="s">
        <v>194</v>
      </c>
      <c r="G2552" s="5" t="s">
        <v>200</v>
      </c>
    </row>
    <row r="2553" spans="2:7" x14ac:dyDescent="0.2">
      <c r="B2553" s="3">
        <v>2010</v>
      </c>
      <c r="C2553" s="35" t="s">
        <v>3034</v>
      </c>
      <c r="D2553" s="5" t="s">
        <v>87</v>
      </c>
      <c r="E2553" s="5" t="s">
        <v>95</v>
      </c>
      <c r="F2553" s="5" t="s">
        <v>115</v>
      </c>
      <c r="G2553" s="5" t="s">
        <v>394</v>
      </c>
    </row>
    <row r="2554" spans="2:7" x14ac:dyDescent="0.2">
      <c r="B2554" s="3">
        <v>2010</v>
      </c>
      <c r="C2554" s="35" t="s">
        <v>3035</v>
      </c>
      <c r="D2554" s="5" t="s">
        <v>87</v>
      </c>
      <c r="E2554" s="5" t="s">
        <v>95</v>
      </c>
      <c r="F2554" s="5" t="s">
        <v>194</v>
      </c>
      <c r="G2554" s="5" t="s">
        <v>211</v>
      </c>
    </row>
    <row r="2555" spans="2:7" x14ac:dyDescent="0.2">
      <c r="B2555" s="3">
        <v>2010</v>
      </c>
      <c r="C2555" s="35" t="s">
        <v>3036</v>
      </c>
      <c r="D2555" s="5" t="s">
        <v>87</v>
      </c>
      <c r="E2555" s="5" t="s">
        <v>95</v>
      </c>
      <c r="F2555" s="5" t="s">
        <v>194</v>
      </c>
      <c r="G2555" s="5" t="s">
        <v>419</v>
      </c>
    </row>
    <row r="2556" spans="2:7" x14ac:dyDescent="0.2">
      <c r="B2556" s="3">
        <v>2010</v>
      </c>
      <c r="C2556" s="35" t="s">
        <v>3037</v>
      </c>
      <c r="D2556" s="5" t="s">
        <v>87</v>
      </c>
      <c r="E2556" s="5" t="s">
        <v>95</v>
      </c>
      <c r="F2556" s="5" t="s">
        <v>123</v>
      </c>
      <c r="G2556" s="5" t="s">
        <v>146</v>
      </c>
    </row>
    <row r="2557" spans="2:7" x14ac:dyDescent="0.2">
      <c r="B2557" s="3">
        <v>2010</v>
      </c>
      <c r="C2557" s="35" t="s">
        <v>3038</v>
      </c>
      <c r="D2557" s="5" t="s">
        <v>87</v>
      </c>
      <c r="E2557" s="5" t="s">
        <v>88</v>
      </c>
      <c r="F2557" s="5" t="s">
        <v>89</v>
      </c>
      <c r="G2557" s="5" t="s">
        <v>90</v>
      </c>
    </row>
    <row r="2558" spans="2:7" x14ac:dyDescent="0.2">
      <c r="B2558" s="3">
        <v>2010</v>
      </c>
      <c r="C2558" s="35" t="s">
        <v>3039</v>
      </c>
      <c r="D2558" s="5" t="s">
        <v>87</v>
      </c>
      <c r="E2558" s="5" t="s">
        <v>95</v>
      </c>
      <c r="F2558" s="5" t="s">
        <v>194</v>
      </c>
      <c r="G2558" s="5" t="s">
        <v>210</v>
      </c>
    </row>
    <row r="2559" spans="2:7" x14ac:dyDescent="0.2">
      <c r="B2559" s="3">
        <v>2010</v>
      </c>
      <c r="C2559" s="35" t="s">
        <v>3040</v>
      </c>
      <c r="D2559" s="5" t="s">
        <v>87</v>
      </c>
      <c r="E2559" s="5" t="s">
        <v>95</v>
      </c>
      <c r="F2559" s="5" t="s">
        <v>108</v>
      </c>
      <c r="G2559" s="5" t="s">
        <v>407</v>
      </c>
    </row>
    <row r="2560" spans="2:7" x14ac:dyDescent="0.2">
      <c r="B2560" s="3">
        <v>2010</v>
      </c>
      <c r="C2560" s="35" t="s">
        <v>3041</v>
      </c>
      <c r="D2560" s="5" t="s">
        <v>87</v>
      </c>
      <c r="E2560" s="5" t="s">
        <v>95</v>
      </c>
      <c r="F2560" s="5" t="s">
        <v>174</v>
      </c>
      <c r="G2560" s="5" t="s">
        <v>186</v>
      </c>
    </row>
    <row r="2561" spans="2:7" x14ac:dyDescent="0.2">
      <c r="B2561" s="3">
        <v>2010</v>
      </c>
      <c r="C2561" s="35" t="s">
        <v>3042</v>
      </c>
      <c r="D2561" s="5" t="s">
        <v>306</v>
      </c>
      <c r="E2561" s="5" t="s">
        <v>315</v>
      </c>
      <c r="F2561" s="5" t="s">
        <v>317</v>
      </c>
      <c r="G2561" s="5" t="s">
        <v>331</v>
      </c>
    </row>
    <row r="2562" spans="2:7" x14ac:dyDescent="0.2">
      <c r="B2562" s="3">
        <v>2010</v>
      </c>
      <c r="C2562" s="35" t="s">
        <v>3043</v>
      </c>
      <c r="D2562" s="5" t="s">
        <v>87</v>
      </c>
      <c r="E2562" s="5" t="s">
        <v>95</v>
      </c>
      <c r="F2562" s="5" t="s">
        <v>115</v>
      </c>
      <c r="G2562" s="5" t="s">
        <v>397</v>
      </c>
    </row>
    <row r="2563" spans="2:7" x14ac:dyDescent="0.2">
      <c r="B2563" s="3">
        <v>2010</v>
      </c>
      <c r="C2563" s="35" t="s">
        <v>3044</v>
      </c>
      <c r="D2563" s="5" t="s">
        <v>87</v>
      </c>
      <c r="E2563" s="5" t="s">
        <v>242</v>
      </c>
      <c r="F2563" s="5" t="s">
        <v>473</v>
      </c>
      <c r="G2563" s="5" t="s">
        <v>430</v>
      </c>
    </row>
    <row r="2564" spans="2:7" x14ac:dyDescent="0.2">
      <c r="B2564" s="3">
        <v>2010</v>
      </c>
      <c r="C2564" s="35" t="s">
        <v>3045</v>
      </c>
      <c r="D2564" s="5" t="s">
        <v>87</v>
      </c>
      <c r="E2564" s="5" t="s">
        <v>95</v>
      </c>
      <c r="F2564" s="5" t="s">
        <v>123</v>
      </c>
      <c r="G2564" s="5" t="s">
        <v>148</v>
      </c>
    </row>
    <row r="2565" spans="2:7" x14ac:dyDescent="0.2">
      <c r="B2565" s="3">
        <v>2010</v>
      </c>
      <c r="C2565" s="35" t="s">
        <v>3046</v>
      </c>
      <c r="D2565" s="5" t="s">
        <v>87</v>
      </c>
      <c r="E2565" s="5" t="s">
        <v>95</v>
      </c>
      <c r="F2565" s="5" t="s">
        <v>194</v>
      </c>
      <c r="G2565" s="5" t="s">
        <v>203</v>
      </c>
    </row>
    <row r="2566" spans="2:7" x14ac:dyDescent="0.2">
      <c r="B2566" s="3">
        <v>2010</v>
      </c>
      <c r="C2566" s="35">
        <v>13953000</v>
      </c>
      <c r="D2566" s="5" t="s">
        <v>306</v>
      </c>
      <c r="E2566" s="5" t="s">
        <v>311</v>
      </c>
      <c r="F2566" s="5" t="s">
        <v>108</v>
      </c>
      <c r="G2566" s="5" t="s">
        <v>433</v>
      </c>
    </row>
    <row r="2567" spans="2:7" x14ac:dyDescent="0.2">
      <c r="B2567" s="3">
        <v>2010</v>
      </c>
      <c r="C2567" s="35" t="s">
        <v>3047</v>
      </c>
      <c r="D2567" s="5" t="s">
        <v>87</v>
      </c>
      <c r="E2567" s="5" t="s">
        <v>95</v>
      </c>
      <c r="F2567" s="5" t="s">
        <v>174</v>
      </c>
      <c r="G2567" s="5" t="s">
        <v>176</v>
      </c>
    </row>
    <row r="2568" spans="2:7" x14ac:dyDescent="0.2">
      <c r="B2568" s="3">
        <v>2010</v>
      </c>
      <c r="C2568" s="35" t="s">
        <v>3048</v>
      </c>
      <c r="D2568" s="5" t="s">
        <v>87</v>
      </c>
      <c r="E2568" s="5" t="s">
        <v>95</v>
      </c>
      <c r="F2568" s="5" t="s">
        <v>123</v>
      </c>
      <c r="G2568" s="5" t="s">
        <v>349</v>
      </c>
    </row>
    <row r="2569" spans="2:7" x14ac:dyDescent="0.2">
      <c r="B2569" s="3">
        <v>2010</v>
      </c>
      <c r="C2569" s="35" t="s">
        <v>3049</v>
      </c>
      <c r="D2569" s="5" t="s">
        <v>87</v>
      </c>
      <c r="E2569" s="5" t="s">
        <v>242</v>
      </c>
      <c r="F2569" s="5" t="s">
        <v>473</v>
      </c>
      <c r="G2569" s="5" t="s">
        <v>305</v>
      </c>
    </row>
    <row r="2570" spans="2:7" x14ac:dyDescent="0.2">
      <c r="B2570" s="3">
        <v>2010</v>
      </c>
      <c r="C2570" s="35" t="s">
        <v>3050</v>
      </c>
      <c r="D2570" s="5" t="s">
        <v>87</v>
      </c>
      <c r="E2570" s="5" t="s">
        <v>95</v>
      </c>
      <c r="F2570" s="5" t="s">
        <v>103</v>
      </c>
      <c r="G2570" s="5" t="s">
        <v>103</v>
      </c>
    </row>
    <row r="2571" spans="2:7" x14ac:dyDescent="0.2">
      <c r="B2571" s="3">
        <v>2010</v>
      </c>
      <c r="C2571" s="35" t="s">
        <v>3051</v>
      </c>
      <c r="D2571" s="5" t="s">
        <v>87</v>
      </c>
      <c r="E2571" s="5" t="s">
        <v>95</v>
      </c>
      <c r="F2571" s="5" t="s">
        <v>112</v>
      </c>
      <c r="G2571" s="5" t="s">
        <v>112</v>
      </c>
    </row>
    <row r="2572" spans="2:7" x14ac:dyDescent="0.2">
      <c r="B2572" s="3">
        <v>2010</v>
      </c>
      <c r="C2572" s="35" t="s">
        <v>3052</v>
      </c>
      <c r="D2572" s="5" t="s">
        <v>306</v>
      </c>
      <c r="E2572" s="5" t="s">
        <v>315</v>
      </c>
      <c r="F2572" s="5" t="s">
        <v>317</v>
      </c>
      <c r="G2572" s="5" t="s">
        <v>337</v>
      </c>
    </row>
    <row r="2573" spans="2:7" x14ac:dyDescent="0.2">
      <c r="B2573" s="3">
        <v>2010</v>
      </c>
      <c r="C2573" s="35" t="s">
        <v>3053</v>
      </c>
      <c r="D2573" s="5" t="s">
        <v>87</v>
      </c>
      <c r="E2573" s="5" t="s">
        <v>95</v>
      </c>
      <c r="F2573" s="5" t="s">
        <v>123</v>
      </c>
      <c r="G2573" s="5" t="s">
        <v>138</v>
      </c>
    </row>
    <row r="2574" spans="2:7" x14ac:dyDescent="0.2">
      <c r="B2574" s="3">
        <v>2010</v>
      </c>
      <c r="C2574" s="35">
        <v>12806378</v>
      </c>
      <c r="D2574" s="5" t="s">
        <v>87</v>
      </c>
      <c r="E2574" s="5" t="s">
        <v>95</v>
      </c>
      <c r="F2574" s="5" t="s">
        <v>96</v>
      </c>
      <c r="G2574" s="5" t="s">
        <v>98</v>
      </c>
    </row>
    <row r="2575" spans="2:7" x14ac:dyDescent="0.2">
      <c r="B2575" s="3">
        <v>2010</v>
      </c>
      <c r="C2575" s="35" t="s">
        <v>3054</v>
      </c>
      <c r="D2575" s="5" t="s">
        <v>87</v>
      </c>
      <c r="E2575" s="5" t="s">
        <v>95</v>
      </c>
      <c r="F2575" s="5" t="s">
        <v>115</v>
      </c>
      <c r="G2575" s="5" t="s">
        <v>116</v>
      </c>
    </row>
    <row r="2576" spans="2:7" x14ac:dyDescent="0.2">
      <c r="B2576" s="3">
        <v>2010</v>
      </c>
      <c r="C2576" s="35" t="s">
        <v>3055</v>
      </c>
      <c r="D2576" s="5" t="s">
        <v>87</v>
      </c>
      <c r="E2576" s="5" t="s">
        <v>242</v>
      </c>
      <c r="F2576" s="5" t="s">
        <v>257</v>
      </c>
      <c r="G2576" s="5" t="s">
        <v>257</v>
      </c>
    </row>
    <row r="2577" spans="2:7" x14ac:dyDescent="0.2">
      <c r="B2577" s="3">
        <v>2010</v>
      </c>
      <c r="C2577" s="35" t="s">
        <v>3056</v>
      </c>
      <c r="D2577" s="5" t="s">
        <v>87</v>
      </c>
      <c r="E2577" s="5" t="s">
        <v>95</v>
      </c>
      <c r="F2577" s="5" t="s">
        <v>194</v>
      </c>
      <c r="G2577" s="5" t="s">
        <v>413</v>
      </c>
    </row>
    <row r="2578" spans="2:7" x14ac:dyDescent="0.2">
      <c r="B2578" s="3">
        <v>2010</v>
      </c>
      <c r="C2578" s="35" t="s">
        <v>3057</v>
      </c>
      <c r="D2578" s="5" t="s">
        <v>87</v>
      </c>
      <c r="E2578" s="5" t="s">
        <v>95</v>
      </c>
      <c r="F2578" s="5" t="s">
        <v>123</v>
      </c>
      <c r="G2578" s="5" t="s">
        <v>125</v>
      </c>
    </row>
    <row r="2579" spans="2:7" x14ac:dyDescent="0.2">
      <c r="B2579" s="3">
        <v>2010</v>
      </c>
      <c r="C2579" s="35" t="s">
        <v>3058</v>
      </c>
      <c r="D2579" s="5" t="s">
        <v>87</v>
      </c>
      <c r="E2579" s="5" t="s">
        <v>95</v>
      </c>
      <c r="F2579" s="5" t="s">
        <v>105</v>
      </c>
      <c r="G2579" s="5" t="s">
        <v>450</v>
      </c>
    </row>
    <row r="2580" spans="2:7" x14ac:dyDescent="0.2">
      <c r="B2580" s="3">
        <v>2010</v>
      </c>
      <c r="C2580" s="35" t="s">
        <v>3059</v>
      </c>
      <c r="D2580" s="5" t="s">
        <v>306</v>
      </c>
      <c r="E2580" s="5" t="s">
        <v>315</v>
      </c>
      <c r="F2580" s="5" t="s">
        <v>359</v>
      </c>
      <c r="G2580" s="5" t="s">
        <v>375</v>
      </c>
    </row>
    <row r="2581" spans="2:7" x14ac:dyDescent="0.2">
      <c r="B2581" s="3">
        <v>2010</v>
      </c>
      <c r="C2581" s="35" t="s">
        <v>3060</v>
      </c>
      <c r="D2581" s="5" t="s">
        <v>87</v>
      </c>
      <c r="E2581" s="5" t="s">
        <v>95</v>
      </c>
      <c r="F2581" s="5" t="s">
        <v>194</v>
      </c>
      <c r="G2581" s="5" t="s">
        <v>219</v>
      </c>
    </row>
    <row r="2582" spans="2:7" x14ac:dyDescent="0.2">
      <c r="B2582" s="3">
        <v>2010</v>
      </c>
      <c r="C2582" s="35" t="s">
        <v>3061</v>
      </c>
      <c r="D2582" s="5" t="s">
        <v>87</v>
      </c>
      <c r="E2582" s="5" t="s">
        <v>95</v>
      </c>
      <c r="F2582" s="5" t="s">
        <v>123</v>
      </c>
      <c r="G2582" s="5" t="s">
        <v>139</v>
      </c>
    </row>
    <row r="2583" spans="2:7" x14ac:dyDescent="0.2">
      <c r="B2583" s="3">
        <v>2010</v>
      </c>
      <c r="C2583" s="35" t="s">
        <v>3062</v>
      </c>
      <c r="D2583" s="5" t="s">
        <v>87</v>
      </c>
      <c r="E2583" s="5" t="s">
        <v>95</v>
      </c>
      <c r="F2583" s="5" t="s">
        <v>174</v>
      </c>
      <c r="G2583" s="5" t="s">
        <v>184</v>
      </c>
    </row>
    <row r="2584" spans="2:7" x14ac:dyDescent="0.2">
      <c r="B2584" s="3">
        <v>2010</v>
      </c>
      <c r="C2584" s="35" t="s">
        <v>3063</v>
      </c>
      <c r="D2584" s="5" t="s">
        <v>306</v>
      </c>
      <c r="E2584" s="5" t="s">
        <v>315</v>
      </c>
      <c r="F2584" s="5" t="s">
        <v>236</v>
      </c>
      <c r="G2584" s="5" t="s">
        <v>358</v>
      </c>
    </row>
    <row r="2585" spans="2:7" x14ac:dyDescent="0.2">
      <c r="B2585" s="3">
        <v>2010</v>
      </c>
      <c r="C2585" s="35" t="s">
        <v>3064</v>
      </c>
      <c r="D2585" s="5" t="s">
        <v>87</v>
      </c>
      <c r="E2585" s="5" t="s">
        <v>95</v>
      </c>
      <c r="F2585" s="5" t="s">
        <v>162</v>
      </c>
      <c r="G2585" s="5" t="s">
        <v>163</v>
      </c>
    </row>
    <row r="2586" spans="2:7" x14ac:dyDescent="0.2">
      <c r="B2586" s="3">
        <v>2010</v>
      </c>
      <c r="C2586" s="35" t="s">
        <v>3065</v>
      </c>
      <c r="D2586" s="5" t="s">
        <v>306</v>
      </c>
      <c r="E2586" s="5" t="s">
        <v>315</v>
      </c>
      <c r="F2586" s="5" t="s">
        <v>194</v>
      </c>
      <c r="G2586" s="5" t="s">
        <v>219</v>
      </c>
    </row>
    <row r="2587" spans="2:7" x14ac:dyDescent="0.2">
      <c r="B2587" s="3">
        <v>2010</v>
      </c>
      <c r="C2587" s="35" t="s">
        <v>3066</v>
      </c>
      <c r="D2587" s="5" t="s">
        <v>306</v>
      </c>
      <c r="E2587" s="5" t="s">
        <v>311</v>
      </c>
      <c r="F2587" s="5" t="s">
        <v>313</v>
      </c>
      <c r="G2587" s="5" t="s">
        <v>391</v>
      </c>
    </row>
    <row r="2588" spans="2:7" x14ac:dyDescent="0.2">
      <c r="B2588" s="3">
        <v>2010</v>
      </c>
      <c r="C2588" s="35" t="s">
        <v>3067</v>
      </c>
      <c r="D2588" s="5" t="s">
        <v>87</v>
      </c>
      <c r="E2588" s="5" t="s">
        <v>242</v>
      </c>
      <c r="F2588" s="5" t="s">
        <v>250</v>
      </c>
      <c r="G2588" s="5" t="s">
        <v>255</v>
      </c>
    </row>
    <row r="2589" spans="2:7" x14ac:dyDescent="0.2">
      <c r="B2589" s="3">
        <v>2010</v>
      </c>
      <c r="C2589" s="35" t="s">
        <v>3068</v>
      </c>
      <c r="D2589" s="5" t="s">
        <v>87</v>
      </c>
      <c r="E2589" s="5" t="s">
        <v>95</v>
      </c>
      <c r="F2589" s="5" t="s">
        <v>123</v>
      </c>
      <c r="G2589" s="5" t="s">
        <v>145</v>
      </c>
    </row>
    <row r="2590" spans="2:7" x14ac:dyDescent="0.2">
      <c r="B2590" s="3">
        <v>2010</v>
      </c>
      <c r="C2590" s="35" t="s">
        <v>3069</v>
      </c>
      <c r="D2590" s="5" t="s">
        <v>87</v>
      </c>
      <c r="E2590" s="5" t="s">
        <v>95</v>
      </c>
      <c r="F2590" s="5" t="s">
        <v>123</v>
      </c>
      <c r="G2590" s="5" t="s">
        <v>127</v>
      </c>
    </row>
    <row r="2591" spans="2:7" x14ac:dyDescent="0.2">
      <c r="B2591" s="3">
        <v>2010</v>
      </c>
      <c r="C2591" s="35" t="s">
        <v>3070</v>
      </c>
      <c r="D2591" s="5" t="s">
        <v>87</v>
      </c>
      <c r="E2591" s="5" t="s">
        <v>242</v>
      </c>
      <c r="F2591" s="5" t="s">
        <v>250</v>
      </c>
      <c r="G2591" s="5" t="s">
        <v>252</v>
      </c>
    </row>
    <row r="2592" spans="2:7" x14ac:dyDescent="0.2">
      <c r="B2592" s="3">
        <v>2010</v>
      </c>
      <c r="C2592" s="35" t="s">
        <v>3071</v>
      </c>
      <c r="D2592" s="5" t="s">
        <v>306</v>
      </c>
      <c r="E2592" s="5" t="s">
        <v>311</v>
      </c>
      <c r="F2592" s="5" t="s">
        <v>194</v>
      </c>
      <c r="G2592" s="5" t="s">
        <v>422</v>
      </c>
    </row>
    <row r="2593" spans="2:7" x14ac:dyDescent="0.2">
      <c r="B2593" s="3">
        <v>2010</v>
      </c>
      <c r="C2593" s="35" t="s">
        <v>3072</v>
      </c>
      <c r="D2593" s="5" t="s">
        <v>306</v>
      </c>
      <c r="E2593" s="5" t="s">
        <v>315</v>
      </c>
      <c r="F2593" s="5" t="s">
        <v>194</v>
      </c>
      <c r="G2593" s="5" t="s">
        <v>420</v>
      </c>
    </row>
    <row r="2594" spans="2:7" x14ac:dyDescent="0.2">
      <c r="B2594" s="3">
        <v>2010</v>
      </c>
      <c r="C2594" s="35">
        <v>9208409</v>
      </c>
      <c r="D2594" s="5" t="s">
        <v>87</v>
      </c>
      <c r="E2594" s="5" t="s">
        <v>95</v>
      </c>
      <c r="F2594" s="5" t="s">
        <v>194</v>
      </c>
      <c r="G2594" s="5" t="s">
        <v>463</v>
      </c>
    </row>
    <row r="2595" spans="2:7" x14ac:dyDescent="0.2">
      <c r="B2595" s="3">
        <v>2010</v>
      </c>
      <c r="C2595" s="35" t="s">
        <v>3073</v>
      </c>
      <c r="D2595" s="5" t="s">
        <v>87</v>
      </c>
      <c r="E2595" s="5" t="s">
        <v>242</v>
      </c>
      <c r="F2595" s="5" t="s">
        <v>250</v>
      </c>
      <c r="G2595" s="5" t="s">
        <v>253</v>
      </c>
    </row>
    <row r="2596" spans="2:7" x14ac:dyDescent="0.2">
      <c r="B2596" s="3">
        <v>2010</v>
      </c>
      <c r="C2596" s="35" t="s">
        <v>3074</v>
      </c>
      <c r="D2596" s="5" t="s">
        <v>87</v>
      </c>
      <c r="E2596" s="5" t="s">
        <v>95</v>
      </c>
      <c r="F2596" s="5" t="s">
        <v>123</v>
      </c>
      <c r="G2596" s="5" t="s">
        <v>150</v>
      </c>
    </row>
    <row r="2597" spans="2:7" x14ac:dyDescent="0.2">
      <c r="B2597" s="3">
        <v>2010</v>
      </c>
      <c r="C2597" s="35" t="s">
        <v>3075</v>
      </c>
      <c r="D2597" s="5" t="s">
        <v>87</v>
      </c>
      <c r="E2597" s="5" t="s">
        <v>242</v>
      </c>
      <c r="F2597" s="5" t="s">
        <v>260</v>
      </c>
      <c r="G2597" s="5" t="s">
        <v>263</v>
      </c>
    </row>
    <row r="2598" spans="2:7" x14ac:dyDescent="0.2">
      <c r="B2598" s="3">
        <v>2010</v>
      </c>
      <c r="C2598" s="35" t="s">
        <v>3076</v>
      </c>
      <c r="D2598" s="5" t="s">
        <v>87</v>
      </c>
      <c r="E2598" s="5" t="s">
        <v>95</v>
      </c>
      <c r="F2598" s="5" t="s">
        <v>229</v>
      </c>
      <c r="G2598" s="5" t="s">
        <v>232</v>
      </c>
    </row>
    <row r="2599" spans="2:7" x14ac:dyDescent="0.2">
      <c r="B2599" s="3">
        <v>2010</v>
      </c>
      <c r="C2599" s="35" t="s">
        <v>3077</v>
      </c>
      <c r="D2599" s="5" t="s">
        <v>87</v>
      </c>
      <c r="E2599" s="5" t="s">
        <v>95</v>
      </c>
      <c r="F2599" s="5" t="s">
        <v>194</v>
      </c>
      <c r="G2599" s="5" t="s">
        <v>221</v>
      </c>
    </row>
    <row r="2600" spans="2:7" x14ac:dyDescent="0.2">
      <c r="B2600" s="3">
        <v>2010</v>
      </c>
      <c r="C2600" s="35" t="s">
        <v>3078</v>
      </c>
      <c r="D2600" s="5" t="s">
        <v>87</v>
      </c>
      <c r="E2600" s="5" t="s">
        <v>95</v>
      </c>
      <c r="F2600" s="5" t="s">
        <v>194</v>
      </c>
      <c r="G2600" s="5" t="s">
        <v>414</v>
      </c>
    </row>
    <row r="2601" spans="2:7" x14ac:dyDescent="0.2">
      <c r="B2601" s="3">
        <v>2010</v>
      </c>
      <c r="C2601" s="35" t="s">
        <v>3079</v>
      </c>
      <c r="D2601" s="5" t="s">
        <v>87</v>
      </c>
      <c r="E2601" s="5" t="s">
        <v>242</v>
      </c>
      <c r="F2601" s="5" t="s">
        <v>260</v>
      </c>
      <c r="G2601" s="5" t="s">
        <v>292</v>
      </c>
    </row>
    <row r="2602" spans="2:7" x14ac:dyDescent="0.2">
      <c r="B2602" s="3">
        <v>2010</v>
      </c>
      <c r="C2602" s="35" t="s">
        <v>3080</v>
      </c>
      <c r="D2602" s="5" t="s">
        <v>87</v>
      </c>
      <c r="E2602" s="5" t="s">
        <v>242</v>
      </c>
      <c r="F2602" s="5" t="s">
        <v>260</v>
      </c>
      <c r="G2602" s="5" t="s">
        <v>272</v>
      </c>
    </row>
    <row r="2603" spans="2:7" x14ac:dyDescent="0.2">
      <c r="B2603" s="3">
        <v>2010</v>
      </c>
      <c r="C2603" s="35">
        <v>7914377</v>
      </c>
      <c r="D2603" s="5" t="s">
        <v>87</v>
      </c>
      <c r="E2603" s="5" t="s">
        <v>95</v>
      </c>
      <c r="F2603" s="5" t="s">
        <v>194</v>
      </c>
      <c r="G2603" s="5" t="s">
        <v>460</v>
      </c>
    </row>
    <row r="2604" spans="2:7" x14ac:dyDescent="0.2">
      <c r="B2604" s="3">
        <v>2010</v>
      </c>
      <c r="C2604" s="35" t="s">
        <v>3081</v>
      </c>
      <c r="D2604" s="5" t="s">
        <v>87</v>
      </c>
      <c r="E2604" s="5" t="s">
        <v>95</v>
      </c>
      <c r="F2604" s="5" t="s">
        <v>161</v>
      </c>
      <c r="G2604" s="5" t="s">
        <v>161</v>
      </c>
    </row>
    <row r="2605" spans="2:7" x14ac:dyDescent="0.2">
      <c r="B2605" s="3">
        <v>2010</v>
      </c>
      <c r="C2605" s="35" t="s">
        <v>3082</v>
      </c>
      <c r="D2605" s="5" t="s">
        <v>87</v>
      </c>
      <c r="E2605" s="5" t="s">
        <v>242</v>
      </c>
      <c r="F2605" s="5" t="s">
        <v>260</v>
      </c>
      <c r="G2605" s="5" t="s">
        <v>295</v>
      </c>
    </row>
    <row r="2606" spans="2:7" x14ac:dyDescent="0.2">
      <c r="B2606" s="3">
        <v>2010</v>
      </c>
      <c r="C2606" s="35" t="s">
        <v>3083</v>
      </c>
      <c r="D2606" s="5" t="s">
        <v>87</v>
      </c>
      <c r="E2606" s="5" t="s">
        <v>95</v>
      </c>
      <c r="F2606" s="5" t="s">
        <v>157</v>
      </c>
      <c r="G2606" s="5" t="s">
        <v>157</v>
      </c>
    </row>
    <row r="2607" spans="2:7" x14ac:dyDescent="0.2">
      <c r="B2607" s="3">
        <v>2010</v>
      </c>
      <c r="C2607" s="35" t="s">
        <v>3084</v>
      </c>
      <c r="D2607" s="5" t="s">
        <v>87</v>
      </c>
      <c r="E2607" s="5" t="s">
        <v>95</v>
      </c>
      <c r="F2607" s="5" t="s">
        <v>194</v>
      </c>
      <c r="G2607" s="5" t="s">
        <v>354</v>
      </c>
    </row>
    <row r="2608" spans="2:7" x14ac:dyDescent="0.2">
      <c r="B2608" s="3">
        <v>2010</v>
      </c>
      <c r="C2608" s="35" t="s">
        <v>3085</v>
      </c>
      <c r="D2608" s="5" t="s">
        <v>306</v>
      </c>
      <c r="E2608" s="5" t="s">
        <v>311</v>
      </c>
      <c r="F2608" s="5" t="s">
        <v>194</v>
      </c>
      <c r="G2608" s="5" t="s">
        <v>436</v>
      </c>
    </row>
    <row r="2609" spans="2:7" x14ac:dyDescent="0.2">
      <c r="B2609" s="3">
        <v>2010</v>
      </c>
      <c r="C2609" s="35" t="s">
        <v>3086</v>
      </c>
      <c r="D2609" s="5" t="s">
        <v>87</v>
      </c>
      <c r="E2609" s="5" t="s">
        <v>95</v>
      </c>
      <c r="F2609" s="5" t="s">
        <v>105</v>
      </c>
      <c r="G2609" s="5" t="s">
        <v>449</v>
      </c>
    </row>
    <row r="2610" spans="2:7" x14ac:dyDescent="0.2">
      <c r="B2610" s="3">
        <v>2010</v>
      </c>
      <c r="C2610" s="35" t="s">
        <v>3087</v>
      </c>
      <c r="D2610" s="5" t="s">
        <v>87</v>
      </c>
      <c r="E2610" s="5" t="s">
        <v>242</v>
      </c>
      <c r="F2610" s="5" t="s">
        <v>250</v>
      </c>
      <c r="G2610" s="5" t="s">
        <v>254</v>
      </c>
    </row>
    <row r="2611" spans="2:7" x14ac:dyDescent="0.2">
      <c r="B2611" s="3">
        <v>2010</v>
      </c>
      <c r="C2611" s="35" t="s">
        <v>3088</v>
      </c>
      <c r="D2611" s="5" t="s">
        <v>87</v>
      </c>
      <c r="E2611" s="5" t="s">
        <v>95</v>
      </c>
      <c r="F2611" s="5" t="s">
        <v>194</v>
      </c>
      <c r="G2611" s="5" t="s">
        <v>395</v>
      </c>
    </row>
    <row r="2612" spans="2:7" x14ac:dyDescent="0.2">
      <c r="B2612" s="3">
        <v>2010</v>
      </c>
      <c r="C2612" s="35" t="s">
        <v>3089</v>
      </c>
      <c r="D2612" s="5" t="s">
        <v>87</v>
      </c>
      <c r="E2612" s="5" t="s">
        <v>95</v>
      </c>
      <c r="F2612" s="5" t="s">
        <v>115</v>
      </c>
      <c r="G2612" s="5" t="s">
        <v>385</v>
      </c>
    </row>
    <row r="2613" spans="2:7" x14ac:dyDescent="0.2">
      <c r="B2613" s="3">
        <v>2010</v>
      </c>
      <c r="C2613" s="35" t="s">
        <v>3090</v>
      </c>
      <c r="D2613" s="5" t="s">
        <v>87</v>
      </c>
      <c r="E2613" s="5" t="s">
        <v>95</v>
      </c>
      <c r="F2613" s="5" t="s">
        <v>226</v>
      </c>
      <c r="G2613" s="5" t="s">
        <v>227</v>
      </c>
    </row>
    <row r="2614" spans="2:7" x14ac:dyDescent="0.2">
      <c r="B2614" s="3">
        <v>2010</v>
      </c>
      <c r="C2614" s="35" t="s">
        <v>3091</v>
      </c>
      <c r="D2614" s="5" t="s">
        <v>87</v>
      </c>
      <c r="E2614" s="5" t="s">
        <v>95</v>
      </c>
      <c r="F2614" s="5" t="s">
        <v>194</v>
      </c>
      <c r="G2614" s="5" t="s">
        <v>206</v>
      </c>
    </row>
    <row r="2615" spans="2:7" x14ac:dyDescent="0.2">
      <c r="B2615" s="3">
        <v>2010</v>
      </c>
      <c r="C2615" s="35" t="s">
        <v>3092</v>
      </c>
      <c r="D2615" s="5" t="s">
        <v>87</v>
      </c>
      <c r="E2615" s="5" t="s">
        <v>95</v>
      </c>
      <c r="F2615" s="5" t="s">
        <v>194</v>
      </c>
      <c r="G2615" s="5" t="s">
        <v>372</v>
      </c>
    </row>
    <row r="2616" spans="2:7" x14ac:dyDescent="0.2">
      <c r="B2616" s="3">
        <v>2010</v>
      </c>
      <c r="C2616" s="35" t="s">
        <v>3093</v>
      </c>
      <c r="D2616" s="5" t="s">
        <v>87</v>
      </c>
      <c r="E2616" s="5" t="s">
        <v>95</v>
      </c>
      <c r="F2616" s="5" t="s">
        <v>123</v>
      </c>
      <c r="G2616" s="5" t="s">
        <v>142</v>
      </c>
    </row>
    <row r="2617" spans="2:7" x14ac:dyDescent="0.2">
      <c r="B2617" s="3">
        <v>2010</v>
      </c>
      <c r="C2617" s="35" t="s">
        <v>3094</v>
      </c>
      <c r="D2617" s="5" t="s">
        <v>87</v>
      </c>
      <c r="E2617" s="5" t="s">
        <v>242</v>
      </c>
      <c r="F2617" s="5" t="s">
        <v>260</v>
      </c>
      <c r="G2617" s="5" t="s">
        <v>297</v>
      </c>
    </row>
    <row r="2618" spans="2:7" x14ac:dyDescent="0.2">
      <c r="B2618" s="3">
        <v>2010</v>
      </c>
      <c r="C2618" s="35" t="s">
        <v>3095</v>
      </c>
      <c r="D2618" s="5" t="s">
        <v>87</v>
      </c>
      <c r="E2618" s="5" t="s">
        <v>242</v>
      </c>
      <c r="F2618" s="5" t="s">
        <v>260</v>
      </c>
      <c r="G2618" s="5" t="s">
        <v>446</v>
      </c>
    </row>
    <row r="2619" spans="2:7" x14ac:dyDescent="0.2">
      <c r="B2619" s="3">
        <v>2010</v>
      </c>
      <c r="C2619" s="35" t="s">
        <v>3096</v>
      </c>
      <c r="D2619" s="5" t="s">
        <v>306</v>
      </c>
      <c r="E2619" s="5" t="s">
        <v>315</v>
      </c>
      <c r="F2619" s="5" t="s">
        <v>317</v>
      </c>
      <c r="G2619" s="5" t="s">
        <v>326</v>
      </c>
    </row>
    <row r="2620" spans="2:7" x14ac:dyDescent="0.2">
      <c r="B2620" s="3">
        <v>2010</v>
      </c>
      <c r="C2620" s="35" t="s">
        <v>3097</v>
      </c>
      <c r="D2620" s="5" t="s">
        <v>87</v>
      </c>
      <c r="E2620" s="5" t="s">
        <v>95</v>
      </c>
      <c r="F2620" s="5" t="s">
        <v>222</v>
      </c>
      <c r="G2620" s="5" t="s">
        <v>225</v>
      </c>
    </row>
    <row r="2621" spans="2:7" x14ac:dyDescent="0.2">
      <c r="B2621" s="3">
        <v>2010</v>
      </c>
      <c r="C2621" s="35" t="s">
        <v>3098</v>
      </c>
      <c r="D2621" s="5" t="s">
        <v>87</v>
      </c>
      <c r="E2621" s="5" t="s">
        <v>242</v>
      </c>
      <c r="F2621" s="5" t="s">
        <v>473</v>
      </c>
      <c r="G2621" s="5" t="s">
        <v>303</v>
      </c>
    </row>
    <row r="2622" spans="2:7" x14ac:dyDescent="0.2">
      <c r="B2622" s="3">
        <v>2010</v>
      </c>
      <c r="C2622" s="35" t="s">
        <v>3099</v>
      </c>
      <c r="D2622" s="5" t="s">
        <v>87</v>
      </c>
      <c r="E2622" s="5" t="s">
        <v>88</v>
      </c>
      <c r="F2622" s="5" t="s">
        <v>92</v>
      </c>
      <c r="G2622" s="5" t="s">
        <v>94</v>
      </c>
    </row>
    <row r="2623" spans="2:7" x14ac:dyDescent="0.2">
      <c r="B2623" s="3">
        <v>2010</v>
      </c>
      <c r="C2623" s="35" t="s">
        <v>3100</v>
      </c>
      <c r="D2623" s="5" t="s">
        <v>306</v>
      </c>
      <c r="E2623" s="5" t="s">
        <v>315</v>
      </c>
      <c r="F2623" s="5" t="s">
        <v>339</v>
      </c>
      <c r="G2623" s="5" t="s">
        <v>347</v>
      </c>
    </row>
    <row r="2624" spans="2:7" x14ac:dyDescent="0.2">
      <c r="B2624" s="3">
        <v>2010</v>
      </c>
      <c r="C2624" s="35" t="s">
        <v>3101</v>
      </c>
      <c r="D2624" s="5" t="s">
        <v>87</v>
      </c>
      <c r="E2624" s="5" t="s">
        <v>95</v>
      </c>
      <c r="F2624" s="5" t="s">
        <v>162</v>
      </c>
      <c r="G2624" s="5" t="s">
        <v>166</v>
      </c>
    </row>
    <row r="2625" spans="2:7" x14ac:dyDescent="0.2">
      <c r="B2625" s="3">
        <v>2010</v>
      </c>
      <c r="C2625" s="35" t="s">
        <v>3102</v>
      </c>
      <c r="D2625" s="5" t="s">
        <v>87</v>
      </c>
      <c r="E2625" s="5" t="s">
        <v>95</v>
      </c>
      <c r="F2625" s="5" t="s">
        <v>123</v>
      </c>
      <c r="G2625" s="5" t="s">
        <v>153</v>
      </c>
    </row>
    <row r="2626" spans="2:7" x14ac:dyDescent="0.2">
      <c r="B2626" s="3">
        <v>2010</v>
      </c>
      <c r="C2626" s="35" t="s">
        <v>3103</v>
      </c>
      <c r="D2626" s="5" t="s">
        <v>306</v>
      </c>
      <c r="E2626" s="5" t="s">
        <v>315</v>
      </c>
      <c r="F2626" s="5" t="s">
        <v>317</v>
      </c>
      <c r="G2626" s="5" t="s">
        <v>349</v>
      </c>
    </row>
    <row r="2627" spans="2:7" x14ac:dyDescent="0.2">
      <c r="B2627" s="3">
        <v>2010</v>
      </c>
      <c r="C2627" s="35" t="s">
        <v>3104</v>
      </c>
      <c r="D2627" s="5" t="s">
        <v>306</v>
      </c>
      <c r="E2627" s="5" t="s">
        <v>315</v>
      </c>
      <c r="F2627" s="5" t="s">
        <v>317</v>
      </c>
      <c r="G2627" s="5" t="s">
        <v>332</v>
      </c>
    </row>
    <row r="2628" spans="2:7" x14ac:dyDescent="0.2">
      <c r="B2628" s="3">
        <v>2010</v>
      </c>
      <c r="C2628" s="35">
        <v>5150000</v>
      </c>
      <c r="D2628" s="5" t="s">
        <v>87</v>
      </c>
      <c r="E2628" s="5" t="s">
        <v>95</v>
      </c>
      <c r="F2628" s="5" t="s">
        <v>194</v>
      </c>
      <c r="G2628" s="5" t="s">
        <v>461</v>
      </c>
    </row>
    <row r="2629" spans="2:7" x14ac:dyDescent="0.2">
      <c r="B2629" s="3">
        <v>2010</v>
      </c>
      <c r="C2629" s="35" t="s">
        <v>3105</v>
      </c>
      <c r="D2629" s="5" t="s">
        <v>87</v>
      </c>
      <c r="E2629" s="5" t="s">
        <v>95</v>
      </c>
      <c r="F2629" s="5" t="s">
        <v>174</v>
      </c>
      <c r="G2629" s="5" t="s">
        <v>177</v>
      </c>
    </row>
    <row r="2630" spans="2:7" x14ac:dyDescent="0.2">
      <c r="B2630" s="3">
        <v>2010</v>
      </c>
      <c r="C2630" s="35" t="s">
        <v>3106</v>
      </c>
      <c r="D2630" s="5" t="s">
        <v>87</v>
      </c>
      <c r="E2630" s="5" t="s">
        <v>242</v>
      </c>
      <c r="F2630" s="5" t="s">
        <v>233</v>
      </c>
      <c r="G2630" s="5" t="s">
        <v>233</v>
      </c>
    </row>
    <row r="2631" spans="2:7" x14ac:dyDescent="0.2">
      <c r="B2631" s="3">
        <v>2010</v>
      </c>
      <c r="C2631" s="35" t="s">
        <v>3107</v>
      </c>
      <c r="D2631" s="5" t="s">
        <v>87</v>
      </c>
      <c r="E2631" s="5" t="s">
        <v>242</v>
      </c>
      <c r="F2631" s="5" t="s">
        <v>260</v>
      </c>
      <c r="G2631" s="5" t="s">
        <v>282</v>
      </c>
    </row>
    <row r="2632" spans="2:7" x14ac:dyDescent="0.2">
      <c r="B2632" s="3">
        <v>2010</v>
      </c>
      <c r="C2632" s="35" t="s">
        <v>3108</v>
      </c>
      <c r="D2632" s="5" t="s">
        <v>87</v>
      </c>
      <c r="E2632" s="5" t="s">
        <v>242</v>
      </c>
      <c r="F2632" s="5" t="s">
        <v>250</v>
      </c>
      <c r="G2632" s="5" t="s">
        <v>256</v>
      </c>
    </row>
    <row r="2633" spans="2:7" x14ac:dyDescent="0.2">
      <c r="B2633" s="3">
        <v>2010</v>
      </c>
      <c r="C2633" s="35" t="s">
        <v>3109</v>
      </c>
      <c r="D2633" s="5" t="s">
        <v>87</v>
      </c>
      <c r="E2633" s="5" t="s">
        <v>95</v>
      </c>
      <c r="F2633" s="5" t="s">
        <v>229</v>
      </c>
      <c r="G2633" s="5" t="s">
        <v>230</v>
      </c>
    </row>
    <row r="2634" spans="2:7" x14ac:dyDescent="0.2">
      <c r="B2634" s="3">
        <v>2010</v>
      </c>
      <c r="C2634" s="35" t="s">
        <v>3110</v>
      </c>
      <c r="D2634" s="5" t="s">
        <v>87</v>
      </c>
      <c r="E2634" s="5" t="s">
        <v>242</v>
      </c>
      <c r="F2634" s="5" t="s">
        <v>260</v>
      </c>
      <c r="G2634" s="5" t="s">
        <v>289</v>
      </c>
    </row>
    <row r="2635" spans="2:7" x14ac:dyDescent="0.2">
      <c r="B2635" s="3">
        <v>2010</v>
      </c>
      <c r="C2635" s="35" t="s">
        <v>3111</v>
      </c>
      <c r="D2635" s="5" t="s">
        <v>87</v>
      </c>
      <c r="E2635" s="5" t="s">
        <v>95</v>
      </c>
      <c r="F2635" s="5" t="s">
        <v>226</v>
      </c>
      <c r="G2635" s="5" t="s">
        <v>423</v>
      </c>
    </row>
    <row r="2636" spans="2:7" x14ac:dyDescent="0.2">
      <c r="B2636" s="3">
        <v>2010</v>
      </c>
      <c r="C2636" s="35" t="s">
        <v>3112</v>
      </c>
      <c r="D2636" s="5" t="s">
        <v>87</v>
      </c>
      <c r="E2636" s="5" t="s">
        <v>95</v>
      </c>
      <c r="F2636" s="5" t="s">
        <v>113</v>
      </c>
      <c r="G2636" s="5" t="s">
        <v>451</v>
      </c>
    </row>
    <row r="2637" spans="2:7" x14ac:dyDescent="0.2">
      <c r="B2637" s="3">
        <v>2010</v>
      </c>
      <c r="C2637" s="35" t="s">
        <v>3113</v>
      </c>
      <c r="D2637" s="5" t="s">
        <v>306</v>
      </c>
      <c r="E2637" s="5" t="s">
        <v>315</v>
      </c>
      <c r="F2637" s="5" t="s">
        <v>317</v>
      </c>
      <c r="G2637" s="5" t="s">
        <v>323</v>
      </c>
    </row>
    <row r="2638" spans="2:7" x14ac:dyDescent="0.2">
      <c r="B2638" s="3">
        <v>2010</v>
      </c>
      <c r="C2638" s="35">
        <v>4014431</v>
      </c>
      <c r="D2638" s="5" t="s">
        <v>87</v>
      </c>
      <c r="E2638" s="5" t="s">
        <v>95</v>
      </c>
      <c r="F2638" s="5" t="s">
        <v>115</v>
      </c>
      <c r="G2638" s="5" t="s">
        <v>453</v>
      </c>
    </row>
    <row r="2639" spans="2:7" x14ac:dyDescent="0.2">
      <c r="B2639" s="3">
        <v>2010</v>
      </c>
      <c r="C2639" s="35" t="s">
        <v>3114</v>
      </c>
      <c r="D2639" s="5" t="s">
        <v>87</v>
      </c>
      <c r="E2639" s="5" t="s">
        <v>95</v>
      </c>
      <c r="F2639" s="5" t="s">
        <v>123</v>
      </c>
      <c r="G2639" s="5" t="s">
        <v>134</v>
      </c>
    </row>
    <row r="2640" spans="2:7" x14ac:dyDescent="0.2">
      <c r="B2640" s="3">
        <v>2010</v>
      </c>
      <c r="C2640" s="35" t="s">
        <v>3115</v>
      </c>
      <c r="D2640" s="5" t="s">
        <v>306</v>
      </c>
      <c r="E2640" s="5" t="s">
        <v>311</v>
      </c>
      <c r="F2640" s="5" t="s">
        <v>359</v>
      </c>
      <c r="G2640" s="5" t="s">
        <v>375</v>
      </c>
    </row>
    <row r="2641" spans="2:7" x14ac:dyDescent="0.2">
      <c r="B2641" s="3">
        <v>2010</v>
      </c>
      <c r="C2641" s="35" t="s">
        <v>3116</v>
      </c>
      <c r="D2641" s="5" t="s">
        <v>306</v>
      </c>
      <c r="E2641" s="5" t="s">
        <v>315</v>
      </c>
      <c r="F2641" s="5" t="s">
        <v>339</v>
      </c>
      <c r="G2641" s="5" t="s">
        <v>343</v>
      </c>
    </row>
    <row r="2642" spans="2:7" x14ac:dyDescent="0.2">
      <c r="B2642" s="3">
        <v>2010</v>
      </c>
      <c r="C2642" s="35" t="s">
        <v>3117</v>
      </c>
      <c r="D2642" s="5" t="s">
        <v>87</v>
      </c>
      <c r="E2642" s="5" t="s">
        <v>242</v>
      </c>
      <c r="F2642" s="5" t="s">
        <v>107</v>
      </c>
      <c r="G2642" s="5" t="s">
        <v>107</v>
      </c>
    </row>
    <row r="2643" spans="2:7" x14ac:dyDescent="0.2">
      <c r="B2643" s="3">
        <v>2010</v>
      </c>
      <c r="C2643" s="35" t="s">
        <v>3118</v>
      </c>
      <c r="D2643" s="5" t="s">
        <v>87</v>
      </c>
      <c r="E2643" s="5" t="s">
        <v>95</v>
      </c>
      <c r="F2643" s="5" t="s">
        <v>194</v>
      </c>
      <c r="G2643" s="5" t="s">
        <v>415</v>
      </c>
    </row>
    <row r="2644" spans="2:7" x14ac:dyDescent="0.2">
      <c r="B2644" s="3">
        <v>2010</v>
      </c>
      <c r="C2644" s="35" t="s">
        <v>3119</v>
      </c>
      <c r="D2644" s="5" t="s">
        <v>306</v>
      </c>
      <c r="E2644" s="5" t="s">
        <v>315</v>
      </c>
      <c r="F2644" s="5" t="s">
        <v>317</v>
      </c>
      <c r="G2644" s="5" t="s">
        <v>320</v>
      </c>
    </row>
    <row r="2645" spans="2:7" x14ac:dyDescent="0.2">
      <c r="B2645" s="3">
        <v>2010</v>
      </c>
      <c r="C2645" s="35" t="s">
        <v>3120</v>
      </c>
      <c r="D2645" s="5" t="s">
        <v>87</v>
      </c>
      <c r="E2645" s="5" t="s">
        <v>242</v>
      </c>
      <c r="F2645" s="5" t="s">
        <v>260</v>
      </c>
      <c r="G2645" s="5" t="s">
        <v>287</v>
      </c>
    </row>
    <row r="2646" spans="2:7" x14ac:dyDescent="0.2">
      <c r="B2646" s="3">
        <v>2010</v>
      </c>
      <c r="C2646" s="35" t="s">
        <v>3121</v>
      </c>
      <c r="D2646" s="5" t="s">
        <v>87</v>
      </c>
      <c r="E2646" s="5" t="s">
        <v>95</v>
      </c>
      <c r="F2646" s="5" t="s">
        <v>237</v>
      </c>
      <c r="G2646" s="5" t="s">
        <v>239</v>
      </c>
    </row>
    <row r="2647" spans="2:7" x14ac:dyDescent="0.2">
      <c r="B2647" s="3">
        <v>2010</v>
      </c>
      <c r="C2647" s="35" t="s">
        <v>3122</v>
      </c>
      <c r="D2647" s="5" t="s">
        <v>87</v>
      </c>
      <c r="E2647" s="5" t="s">
        <v>95</v>
      </c>
      <c r="F2647" s="5" t="s">
        <v>236</v>
      </c>
      <c r="G2647" s="5" t="s">
        <v>358</v>
      </c>
    </row>
    <row r="2648" spans="2:7" x14ac:dyDescent="0.2">
      <c r="B2648" s="3">
        <v>2010</v>
      </c>
      <c r="C2648" s="35" t="s">
        <v>3123</v>
      </c>
      <c r="D2648" s="5" t="s">
        <v>87</v>
      </c>
      <c r="E2648" s="5" t="s">
        <v>95</v>
      </c>
      <c r="F2648" s="5" t="s">
        <v>123</v>
      </c>
      <c r="G2648" s="5" t="s">
        <v>350</v>
      </c>
    </row>
    <row r="2649" spans="2:7" x14ac:dyDescent="0.2">
      <c r="B2649" s="3">
        <v>2010</v>
      </c>
      <c r="C2649" s="35" t="s">
        <v>3124</v>
      </c>
      <c r="D2649" s="5" t="s">
        <v>87</v>
      </c>
      <c r="E2649" s="5" t="s">
        <v>95</v>
      </c>
      <c r="F2649" s="5" t="s">
        <v>194</v>
      </c>
      <c r="G2649" s="5" t="s">
        <v>196</v>
      </c>
    </row>
    <row r="2650" spans="2:7" x14ac:dyDescent="0.2">
      <c r="B2650" s="3">
        <v>2010</v>
      </c>
      <c r="C2650" s="35" t="s">
        <v>3125</v>
      </c>
      <c r="D2650" s="5" t="s">
        <v>87</v>
      </c>
      <c r="E2650" s="5" t="s">
        <v>95</v>
      </c>
      <c r="F2650" s="5" t="s">
        <v>194</v>
      </c>
      <c r="G2650" s="5" t="s">
        <v>195</v>
      </c>
    </row>
    <row r="2651" spans="2:7" x14ac:dyDescent="0.2">
      <c r="B2651" s="3">
        <v>2010</v>
      </c>
      <c r="C2651" s="35" t="s">
        <v>3126</v>
      </c>
      <c r="D2651" s="5" t="s">
        <v>87</v>
      </c>
      <c r="E2651" s="5" t="s">
        <v>95</v>
      </c>
      <c r="F2651" s="5" t="s">
        <v>162</v>
      </c>
      <c r="G2651" s="5" t="s">
        <v>165</v>
      </c>
    </row>
    <row r="2652" spans="2:7" x14ac:dyDescent="0.2">
      <c r="B2652" s="3">
        <v>2010</v>
      </c>
      <c r="C2652" s="35">
        <v>2831697</v>
      </c>
      <c r="D2652" s="5" t="s">
        <v>306</v>
      </c>
      <c r="E2652" s="5" t="s">
        <v>315</v>
      </c>
      <c r="F2652" s="5" t="s">
        <v>194</v>
      </c>
      <c r="G2652" s="5" t="s">
        <v>205</v>
      </c>
    </row>
    <row r="2653" spans="2:7" x14ac:dyDescent="0.2">
      <c r="B2653" s="3">
        <v>2010</v>
      </c>
      <c r="C2653" s="35" t="s">
        <v>3127</v>
      </c>
      <c r="D2653" s="5" t="s">
        <v>306</v>
      </c>
      <c r="E2653" s="5" t="s">
        <v>315</v>
      </c>
      <c r="F2653" s="5" t="s">
        <v>317</v>
      </c>
      <c r="G2653" s="5" t="s">
        <v>325</v>
      </c>
    </row>
    <row r="2654" spans="2:7" x14ac:dyDescent="0.2">
      <c r="B2654" s="3">
        <v>2010</v>
      </c>
      <c r="C2654" s="35" t="s">
        <v>3128</v>
      </c>
      <c r="D2654" s="5" t="s">
        <v>87</v>
      </c>
      <c r="E2654" s="5" t="s">
        <v>95</v>
      </c>
      <c r="F2654" s="5" t="s">
        <v>96</v>
      </c>
      <c r="G2654" s="5" t="s">
        <v>97</v>
      </c>
    </row>
    <row r="2655" spans="2:7" x14ac:dyDescent="0.2">
      <c r="B2655" s="3">
        <v>2010</v>
      </c>
      <c r="C2655" s="35" t="s">
        <v>3129</v>
      </c>
      <c r="D2655" s="5" t="s">
        <v>87</v>
      </c>
      <c r="E2655" s="5" t="s">
        <v>95</v>
      </c>
      <c r="F2655" s="5" t="s">
        <v>194</v>
      </c>
      <c r="G2655" s="5" t="s">
        <v>470</v>
      </c>
    </row>
    <row r="2656" spans="2:7" x14ac:dyDescent="0.2">
      <c r="B2656" s="3">
        <v>2010</v>
      </c>
      <c r="C2656" s="35" t="s">
        <v>3130</v>
      </c>
      <c r="D2656" s="5" t="s">
        <v>87</v>
      </c>
      <c r="E2656" s="5" t="s">
        <v>242</v>
      </c>
      <c r="F2656" s="5" t="s">
        <v>260</v>
      </c>
      <c r="G2656" s="5" t="s">
        <v>429</v>
      </c>
    </row>
    <row r="2657" spans="2:7" x14ac:dyDescent="0.2">
      <c r="B2657" s="3">
        <v>2010</v>
      </c>
      <c r="C2657" s="35" t="s">
        <v>3131</v>
      </c>
      <c r="D2657" s="5" t="s">
        <v>87</v>
      </c>
      <c r="E2657" s="5" t="s">
        <v>242</v>
      </c>
      <c r="F2657" s="5" t="s">
        <v>260</v>
      </c>
      <c r="G2657" s="5" t="s">
        <v>277</v>
      </c>
    </row>
    <row r="2658" spans="2:7" x14ac:dyDescent="0.2">
      <c r="B2658" s="3">
        <v>2010</v>
      </c>
      <c r="C2658" s="35" t="s">
        <v>3132</v>
      </c>
      <c r="D2658" s="5" t="s">
        <v>87</v>
      </c>
      <c r="E2658" s="5" t="s">
        <v>95</v>
      </c>
      <c r="F2658" s="5" t="s">
        <v>194</v>
      </c>
      <c r="G2658" s="5" t="s">
        <v>435</v>
      </c>
    </row>
    <row r="2659" spans="2:7" x14ac:dyDescent="0.2">
      <c r="B2659" s="3">
        <v>2010</v>
      </c>
      <c r="C2659" s="35" t="s">
        <v>3133</v>
      </c>
      <c r="D2659" s="5" t="s">
        <v>87</v>
      </c>
      <c r="E2659" s="5" t="s">
        <v>95</v>
      </c>
      <c r="F2659" s="5" t="s">
        <v>123</v>
      </c>
      <c r="G2659" s="5" t="s">
        <v>129</v>
      </c>
    </row>
    <row r="2660" spans="2:7" x14ac:dyDescent="0.2">
      <c r="B2660" s="3">
        <v>2010</v>
      </c>
      <c r="C2660" s="35" t="s">
        <v>3134</v>
      </c>
      <c r="D2660" s="5" t="s">
        <v>87</v>
      </c>
      <c r="E2660" s="5" t="s">
        <v>242</v>
      </c>
      <c r="F2660" s="5" t="s">
        <v>115</v>
      </c>
      <c r="G2660" s="5" t="s">
        <v>116</v>
      </c>
    </row>
    <row r="2661" spans="2:7" x14ac:dyDescent="0.2">
      <c r="B2661" s="3">
        <v>2010</v>
      </c>
      <c r="C2661" s="35" t="s">
        <v>3135</v>
      </c>
      <c r="D2661" s="5" t="s">
        <v>87</v>
      </c>
      <c r="E2661" s="5" t="s">
        <v>95</v>
      </c>
      <c r="F2661" s="5" t="s">
        <v>194</v>
      </c>
      <c r="G2661" s="5" t="s">
        <v>421</v>
      </c>
    </row>
    <row r="2662" spans="2:7" x14ac:dyDescent="0.2">
      <c r="B2662" s="3">
        <v>2010</v>
      </c>
      <c r="C2662" s="35" t="s">
        <v>3136</v>
      </c>
      <c r="D2662" s="5" t="s">
        <v>87</v>
      </c>
      <c r="E2662" s="5" t="s">
        <v>242</v>
      </c>
      <c r="F2662" s="5" t="s">
        <v>260</v>
      </c>
      <c r="G2662" s="5" t="s">
        <v>296</v>
      </c>
    </row>
    <row r="2663" spans="2:7" x14ac:dyDescent="0.2">
      <c r="B2663" s="3">
        <v>2010</v>
      </c>
      <c r="C2663" s="35" t="s">
        <v>3137</v>
      </c>
      <c r="D2663" s="5" t="s">
        <v>87</v>
      </c>
      <c r="E2663" s="5" t="s">
        <v>95</v>
      </c>
      <c r="F2663" s="5" t="s">
        <v>194</v>
      </c>
      <c r="G2663" s="5" t="s">
        <v>355</v>
      </c>
    </row>
    <row r="2664" spans="2:7" x14ac:dyDescent="0.2">
      <c r="B2664" s="3">
        <v>2010</v>
      </c>
      <c r="C2664" s="35" t="s">
        <v>3138</v>
      </c>
      <c r="D2664" s="5" t="s">
        <v>87</v>
      </c>
      <c r="E2664" s="5" t="s">
        <v>95</v>
      </c>
      <c r="F2664" s="5" t="s">
        <v>123</v>
      </c>
      <c r="G2664" s="5" t="s">
        <v>152</v>
      </c>
    </row>
    <row r="2665" spans="2:7" x14ac:dyDescent="0.2">
      <c r="B2665" s="3">
        <v>2010</v>
      </c>
      <c r="C2665" s="35" t="s">
        <v>3139</v>
      </c>
      <c r="D2665" s="5" t="s">
        <v>87</v>
      </c>
      <c r="E2665" s="5" t="s">
        <v>95</v>
      </c>
      <c r="F2665" s="5" t="s">
        <v>194</v>
      </c>
      <c r="G2665" s="5" t="s">
        <v>209</v>
      </c>
    </row>
    <row r="2666" spans="2:7" x14ac:dyDescent="0.2">
      <c r="B2666" s="3">
        <v>2010</v>
      </c>
      <c r="C2666" s="35" t="s">
        <v>3140</v>
      </c>
      <c r="D2666" s="5" t="s">
        <v>306</v>
      </c>
      <c r="E2666" s="5" t="s">
        <v>315</v>
      </c>
      <c r="F2666" s="5" t="s">
        <v>339</v>
      </c>
      <c r="G2666" s="5" t="s">
        <v>403</v>
      </c>
    </row>
    <row r="2667" spans="2:7" x14ac:dyDescent="0.2">
      <c r="B2667" s="3">
        <v>2010</v>
      </c>
      <c r="C2667" s="35" t="s">
        <v>3141</v>
      </c>
      <c r="D2667" s="5" t="s">
        <v>87</v>
      </c>
      <c r="E2667" s="5" t="s">
        <v>95</v>
      </c>
      <c r="F2667" s="5" t="s">
        <v>222</v>
      </c>
      <c r="G2667" s="5" t="s">
        <v>223</v>
      </c>
    </row>
    <row r="2668" spans="2:7" x14ac:dyDescent="0.2">
      <c r="B2668" s="3">
        <v>2010</v>
      </c>
      <c r="C2668" s="35" t="s">
        <v>3142</v>
      </c>
      <c r="D2668" s="5" t="s">
        <v>306</v>
      </c>
      <c r="E2668" s="5" t="s">
        <v>315</v>
      </c>
      <c r="F2668" s="5" t="s">
        <v>317</v>
      </c>
      <c r="G2668" s="5" t="s">
        <v>336</v>
      </c>
    </row>
    <row r="2669" spans="2:7" x14ac:dyDescent="0.2">
      <c r="B2669" s="3">
        <v>2010</v>
      </c>
      <c r="C2669" s="35" t="s">
        <v>3143</v>
      </c>
      <c r="D2669" s="5" t="s">
        <v>87</v>
      </c>
      <c r="E2669" s="5" t="s">
        <v>95</v>
      </c>
      <c r="F2669" s="5" t="s">
        <v>111</v>
      </c>
      <c r="G2669" s="5" t="s">
        <v>349</v>
      </c>
    </row>
    <row r="2670" spans="2:7" x14ac:dyDescent="0.2">
      <c r="B2670" s="3">
        <v>2010</v>
      </c>
      <c r="C2670" s="35" t="s">
        <v>3144</v>
      </c>
      <c r="D2670" s="5" t="s">
        <v>87</v>
      </c>
      <c r="E2670" s="5" t="s">
        <v>95</v>
      </c>
      <c r="F2670" s="5" t="s">
        <v>194</v>
      </c>
      <c r="G2670" s="5" t="s">
        <v>218</v>
      </c>
    </row>
    <row r="2671" spans="2:7" x14ac:dyDescent="0.2">
      <c r="B2671" s="3">
        <v>2010</v>
      </c>
      <c r="C2671" s="35" t="s">
        <v>3145</v>
      </c>
      <c r="D2671" s="5" t="s">
        <v>87</v>
      </c>
      <c r="E2671" s="5" t="s">
        <v>95</v>
      </c>
      <c r="F2671" s="5" t="s">
        <v>123</v>
      </c>
      <c r="G2671" s="5" t="s">
        <v>131</v>
      </c>
    </row>
    <row r="2672" spans="2:7" x14ac:dyDescent="0.2">
      <c r="B2672" s="3">
        <v>2010</v>
      </c>
      <c r="C2672" s="35" t="s">
        <v>3146</v>
      </c>
      <c r="D2672" s="5" t="s">
        <v>87</v>
      </c>
      <c r="E2672" s="5" t="s">
        <v>95</v>
      </c>
      <c r="F2672" s="5" t="s">
        <v>123</v>
      </c>
      <c r="G2672" s="5" t="s">
        <v>140</v>
      </c>
    </row>
    <row r="2673" spans="2:7" x14ac:dyDescent="0.2">
      <c r="B2673" s="3">
        <v>2010</v>
      </c>
      <c r="C2673" s="35" t="s">
        <v>3147</v>
      </c>
      <c r="D2673" s="5" t="s">
        <v>87</v>
      </c>
      <c r="E2673" s="5" t="s">
        <v>242</v>
      </c>
      <c r="F2673" s="5" t="s">
        <v>260</v>
      </c>
      <c r="G2673" s="5" t="s">
        <v>266</v>
      </c>
    </row>
    <row r="2674" spans="2:7" x14ac:dyDescent="0.2">
      <c r="B2674" s="3">
        <v>2010</v>
      </c>
      <c r="C2674" s="35" t="s">
        <v>3148</v>
      </c>
      <c r="D2674" s="5" t="s">
        <v>87</v>
      </c>
      <c r="E2674" s="5" t="s">
        <v>95</v>
      </c>
      <c r="F2674" s="5" t="s">
        <v>194</v>
      </c>
      <c r="G2674" s="5" t="s">
        <v>459</v>
      </c>
    </row>
    <row r="2675" spans="2:7" x14ac:dyDescent="0.2">
      <c r="B2675" s="3">
        <v>2010</v>
      </c>
      <c r="C2675" s="35" t="s">
        <v>3149</v>
      </c>
      <c r="D2675" s="5" t="s">
        <v>306</v>
      </c>
      <c r="E2675" s="5" t="s">
        <v>315</v>
      </c>
      <c r="F2675" s="5" t="s">
        <v>359</v>
      </c>
      <c r="G2675" s="5" t="s">
        <v>448</v>
      </c>
    </row>
    <row r="2676" spans="2:7" x14ac:dyDescent="0.2">
      <c r="B2676" s="3">
        <v>2010</v>
      </c>
      <c r="C2676" s="35" t="s">
        <v>3150</v>
      </c>
      <c r="D2676" s="5" t="s">
        <v>87</v>
      </c>
      <c r="E2676" s="5" t="s">
        <v>95</v>
      </c>
      <c r="F2676" s="5" t="s">
        <v>123</v>
      </c>
      <c r="G2676" s="5" t="s">
        <v>351</v>
      </c>
    </row>
    <row r="2677" spans="2:7" x14ac:dyDescent="0.2">
      <c r="B2677" s="3">
        <v>2010</v>
      </c>
      <c r="C2677" s="35" t="s">
        <v>3151</v>
      </c>
      <c r="D2677" s="5" t="s">
        <v>87</v>
      </c>
      <c r="E2677" s="5" t="s">
        <v>95</v>
      </c>
      <c r="F2677" s="5" t="s">
        <v>123</v>
      </c>
      <c r="G2677" s="5" t="s">
        <v>156</v>
      </c>
    </row>
    <row r="2678" spans="2:7" x14ac:dyDescent="0.2">
      <c r="B2678" s="3">
        <v>2010</v>
      </c>
      <c r="C2678" s="35" t="s">
        <v>3152</v>
      </c>
      <c r="D2678" s="5" t="s">
        <v>87</v>
      </c>
      <c r="E2678" s="5" t="s">
        <v>95</v>
      </c>
      <c r="F2678" s="5" t="s">
        <v>123</v>
      </c>
      <c r="G2678" s="5" t="s">
        <v>144</v>
      </c>
    </row>
    <row r="2679" spans="2:7" x14ac:dyDescent="0.2">
      <c r="B2679" s="3">
        <v>2010</v>
      </c>
      <c r="C2679" s="35">
        <v>1352636</v>
      </c>
      <c r="D2679" s="5" t="s">
        <v>87</v>
      </c>
      <c r="E2679" s="5" t="s">
        <v>95</v>
      </c>
      <c r="F2679" s="5" t="s">
        <v>169</v>
      </c>
      <c r="G2679" s="5" t="s">
        <v>170</v>
      </c>
    </row>
    <row r="2680" spans="2:7" x14ac:dyDescent="0.2">
      <c r="B2680" s="3">
        <v>2010</v>
      </c>
      <c r="C2680" s="35" t="s">
        <v>3153</v>
      </c>
      <c r="D2680" s="5" t="s">
        <v>87</v>
      </c>
      <c r="E2680" s="5" t="s">
        <v>95</v>
      </c>
      <c r="F2680" s="5" t="s">
        <v>377</v>
      </c>
      <c r="G2680" s="5" t="s">
        <v>377</v>
      </c>
    </row>
    <row r="2681" spans="2:7" x14ac:dyDescent="0.2">
      <c r="B2681" s="3">
        <v>2010</v>
      </c>
      <c r="C2681" s="35" t="s">
        <v>3154</v>
      </c>
      <c r="D2681" s="5" t="s">
        <v>87</v>
      </c>
      <c r="E2681" s="5" t="s">
        <v>95</v>
      </c>
      <c r="F2681" s="5" t="s">
        <v>123</v>
      </c>
      <c r="G2681" s="5" t="s">
        <v>155</v>
      </c>
    </row>
    <row r="2682" spans="2:7" x14ac:dyDescent="0.2">
      <c r="B2682" s="3">
        <v>2010</v>
      </c>
      <c r="C2682" s="35" t="s">
        <v>3155</v>
      </c>
      <c r="D2682" s="5" t="s">
        <v>87</v>
      </c>
      <c r="E2682" s="5" t="s">
        <v>95</v>
      </c>
      <c r="F2682" s="5" t="s">
        <v>229</v>
      </c>
      <c r="G2682" s="5" t="s">
        <v>231</v>
      </c>
    </row>
    <row r="2683" spans="2:7" x14ac:dyDescent="0.2">
      <c r="B2683" s="3">
        <v>2010</v>
      </c>
      <c r="C2683" s="35" t="s">
        <v>3156</v>
      </c>
      <c r="D2683" s="5" t="s">
        <v>87</v>
      </c>
      <c r="E2683" s="5" t="s">
        <v>242</v>
      </c>
      <c r="F2683" s="5" t="s">
        <v>234</v>
      </c>
      <c r="G2683" s="5" t="s">
        <v>235</v>
      </c>
    </row>
    <row r="2684" spans="2:7" x14ac:dyDescent="0.2">
      <c r="B2684" s="3">
        <v>2010</v>
      </c>
      <c r="C2684" s="35" t="s">
        <v>3157</v>
      </c>
      <c r="D2684" s="5" t="s">
        <v>87</v>
      </c>
      <c r="E2684" s="5" t="s">
        <v>95</v>
      </c>
      <c r="F2684" s="5" t="s">
        <v>123</v>
      </c>
      <c r="G2684" s="5" t="s">
        <v>130</v>
      </c>
    </row>
    <row r="2685" spans="2:7" x14ac:dyDescent="0.2">
      <c r="B2685" s="3">
        <v>2010</v>
      </c>
      <c r="C2685" s="35" t="s">
        <v>3158</v>
      </c>
      <c r="D2685" s="5" t="s">
        <v>87</v>
      </c>
      <c r="E2685" s="5" t="s">
        <v>95</v>
      </c>
      <c r="F2685" s="5" t="s">
        <v>169</v>
      </c>
      <c r="G2685" s="5" t="s">
        <v>165</v>
      </c>
    </row>
    <row r="2686" spans="2:7" x14ac:dyDescent="0.2">
      <c r="B2686" s="3">
        <v>2010</v>
      </c>
      <c r="C2686" s="35">
        <v>1160000</v>
      </c>
      <c r="D2686" s="5" t="s">
        <v>306</v>
      </c>
      <c r="E2686" s="5" t="s">
        <v>311</v>
      </c>
      <c r="F2686" s="5" t="s">
        <v>359</v>
      </c>
      <c r="G2686" s="5" t="s">
        <v>400</v>
      </c>
    </row>
    <row r="2687" spans="2:7" x14ac:dyDescent="0.2">
      <c r="B2687" s="3">
        <v>2010</v>
      </c>
      <c r="C2687" s="35" t="s">
        <v>3159</v>
      </c>
      <c r="D2687" s="5" t="s">
        <v>87</v>
      </c>
      <c r="E2687" s="5" t="s">
        <v>242</v>
      </c>
      <c r="F2687" s="5" t="s">
        <v>247</v>
      </c>
      <c r="G2687" s="5" t="s">
        <v>458</v>
      </c>
    </row>
    <row r="2688" spans="2:7" x14ac:dyDescent="0.2">
      <c r="B2688" s="3">
        <v>2010</v>
      </c>
      <c r="C2688" s="35" t="s">
        <v>3160</v>
      </c>
      <c r="D2688" s="5" t="s">
        <v>87</v>
      </c>
      <c r="E2688" s="5" t="s">
        <v>95</v>
      </c>
      <c r="F2688" s="5" t="s">
        <v>123</v>
      </c>
      <c r="G2688" s="5" t="s">
        <v>149</v>
      </c>
    </row>
    <row r="2689" spans="2:7" x14ac:dyDescent="0.2">
      <c r="B2689" s="3">
        <v>2010</v>
      </c>
      <c r="C2689" s="35" t="s">
        <v>3161</v>
      </c>
      <c r="D2689" s="5" t="s">
        <v>87</v>
      </c>
      <c r="E2689" s="5" t="s">
        <v>95</v>
      </c>
      <c r="F2689" s="5" t="s">
        <v>174</v>
      </c>
      <c r="G2689" s="5" t="s">
        <v>193</v>
      </c>
    </row>
    <row r="2690" spans="2:7" x14ac:dyDescent="0.2">
      <c r="B2690" s="3">
        <v>2010</v>
      </c>
      <c r="C2690" s="35" t="s">
        <v>3162</v>
      </c>
      <c r="D2690" s="5" t="s">
        <v>87</v>
      </c>
      <c r="E2690" s="5" t="s">
        <v>95</v>
      </c>
      <c r="F2690" s="5" t="s">
        <v>174</v>
      </c>
      <c r="G2690" s="5" t="s">
        <v>178</v>
      </c>
    </row>
    <row r="2691" spans="2:7" x14ac:dyDescent="0.2">
      <c r="B2691" s="3">
        <v>2010</v>
      </c>
      <c r="C2691" s="35" t="s">
        <v>3163</v>
      </c>
      <c r="D2691" s="5" t="s">
        <v>87</v>
      </c>
      <c r="E2691" s="5" t="s">
        <v>95</v>
      </c>
      <c r="F2691" s="5" t="s">
        <v>174</v>
      </c>
      <c r="G2691" s="5" t="s">
        <v>188</v>
      </c>
    </row>
    <row r="2692" spans="2:7" x14ac:dyDescent="0.2">
      <c r="B2692" s="3">
        <v>2010</v>
      </c>
      <c r="C2692" s="35" t="s">
        <v>3164</v>
      </c>
      <c r="D2692" s="5" t="s">
        <v>87</v>
      </c>
      <c r="E2692" s="5" t="s">
        <v>95</v>
      </c>
      <c r="F2692" s="5" t="s">
        <v>123</v>
      </c>
      <c r="G2692" s="5" t="s">
        <v>137</v>
      </c>
    </row>
    <row r="2693" spans="2:7" x14ac:dyDescent="0.2">
      <c r="B2693" s="3">
        <v>2010</v>
      </c>
      <c r="C2693" s="35" t="s">
        <v>3165</v>
      </c>
      <c r="D2693" s="5" t="s">
        <v>87</v>
      </c>
      <c r="E2693" s="5" t="s">
        <v>242</v>
      </c>
      <c r="F2693" s="5" t="s">
        <v>473</v>
      </c>
      <c r="G2693" s="5" t="s">
        <v>302</v>
      </c>
    </row>
    <row r="2694" spans="2:7" x14ac:dyDescent="0.2">
      <c r="B2694" s="3">
        <v>2010</v>
      </c>
      <c r="C2694" s="35" t="s">
        <v>3166</v>
      </c>
      <c r="D2694" s="5" t="s">
        <v>87</v>
      </c>
      <c r="E2694" s="5" t="s">
        <v>95</v>
      </c>
      <c r="F2694" s="5" t="s">
        <v>115</v>
      </c>
      <c r="G2694" s="5" t="s">
        <v>456</v>
      </c>
    </row>
    <row r="2695" spans="2:7" x14ac:dyDescent="0.2">
      <c r="B2695" s="3">
        <v>2010</v>
      </c>
      <c r="C2695" s="35" t="s">
        <v>3167</v>
      </c>
      <c r="D2695" s="5" t="s">
        <v>306</v>
      </c>
      <c r="E2695" s="5" t="s">
        <v>315</v>
      </c>
      <c r="F2695" s="5" t="s">
        <v>359</v>
      </c>
      <c r="G2695" s="5" t="s">
        <v>400</v>
      </c>
    </row>
    <row r="2696" spans="2:7" x14ac:dyDescent="0.2">
      <c r="B2696" s="3">
        <v>2010</v>
      </c>
      <c r="C2696" s="35" t="s">
        <v>3168</v>
      </c>
      <c r="D2696" s="5" t="s">
        <v>87</v>
      </c>
      <c r="E2696" s="5" t="s">
        <v>95</v>
      </c>
      <c r="F2696" s="5" t="s">
        <v>194</v>
      </c>
      <c r="G2696" s="5" t="s">
        <v>464</v>
      </c>
    </row>
    <row r="2697" spans="2:7" x14ac:dyDescent="0.2">
      <c r="B2697" s="3">
        <v>2010</v>
      </c>
      <c r="C2697" s="35" t="s">
        <v>3169</v>
      </c>
      <c r="D2697" s="5" t="s">
        <v>87</v>
      </c>
      <c r="E2697" s="5" t="s">
        <v>95</v>
      </c>
      <c r="F2697" s="5" t="s">
        <v>123</v>
      </c>
      <c r="G2697" s="5" t="s">
        <v>147</v>
      </c>
    </row>
    <row r="2698" spans="2:7" x14ac:dyDescent="0.2">
      <c r="B2698" s="3">
        <v>2010</v>
      </c>
      <c r="C2698" s="35" t="s">
        <v>3170</v>
      </c>
      <c r="D2698" s="5" t="s">
        <v>87</v>
      </c>
      <c r="E2698" s="5" t="s">
        <v>95</v>
      </c>
      <c r="F2698" s="5" t="s">
        <v>169</v>
      </c>
      <c r="G2698" s="5" t="s">
        <v>171</v>
      </c>
    </row>
    <row r="2699" spans="2:7" x14ac:dyDescent="0.2">
      <c r="B2699" s="3">
        <v>2010</v>
      </c>
      <c r="C2699" s="35" t="s">
        <v>3171</v>
      </c>
      <c r="D2699" s="5" t="s">
        <v>87</v>
      </c>
      <c r="E2699" s="5" t="s">
        <v>95</v>
      </c>
      <c r="F2699" s="5" t="s">
        <v>229</v>
      </c>
      <c r="G2699" s="5" t="s">
        <v>383</v>
      </c>
    </row>
    <row r="2700" spans="2:7" x14ac:dyDescent="0.2">
      <c r="B2700" s="3">
        <v>2010</v>
      </c>
      <c r="C2700" s="35" t="s">
        <v>3172</v>
      </c>
      <c r="D2700" s="5" t="s">
        <v>87</v>
      </c>
      <c r="E2700" s="5" t="s">
        <v>95</v>
      </c>
      <c r="F2700" s="5" t="s">
        <v>194</v>
      </c>
      <c r="G2700" s="5" t="s">
        <v>366</v>
      </c>
    </row>
    <row r="2701" spans="2:7" x14ac:dyDescent="0.2">
      <c r="B2701" s="3">
        <v>2010</v>
      </c>
      <c r="C2701" s="35" t="s">
        <v>3173</v>
      </c>
      <c r="D2701" s="5" t="s">
        <v>87</v>
      </c>
      <c r="E2701" s="5" t="s">
        <v>95</v>
      </c>
      <c r="F2701" s="5" t="s">
        <v>194</v>
      </c>
      <c r="G2701" s="5" t="s">
        <v>197</v>
      </c>
    </row>
    <row r="2702" spans="2:7" x14ac:dyDescent="0.2">
      <c r="B2702" s="3">
        <v>2010</v>
      </c>
      <c r="C2702" s="35" t="s">
        <v>3174</v>
      </c>
      <c r="D2702" s="5" t="s">
        <v>87</v>
      </c>
      <c r="E2702" s="5" t="s">
        <v>242</v>
      </c>
      <c r="F2702" s="5" t="s">
        <v>115</v>
      </c>
      <c r="G2702" s="5" t="s">
        <v>393</v>
      </c>
    </row>
    <row r="2703" spans="2:7" x14ac:dyDescent="0.2">
      <c r="B2703" s="3">
        <v>2010</v>
      </c>
      <c r="C2703" s="35" t="s">
        <v>3175</v>
      </c>
      <c r="D2703" s="5" t="s">
        <v>87</v>
      </c>
      <c r="E2703" s="5" t="s">
        <v>95</v>
      </c>
      <c r="F2703" s="5" t="s">
        <v>104</v>
      </c>
      <c r="G2703" s="5" t="s">
        <v>104</v>
      </c>
    </row>
    <row r="2704" spans="2:7" x14ac:dyDescent="0.2">
      <c r="B2704" s="3">
        <v>2010</v>
      </c>
      <c r="C2704" s="35" t="s">
        <v>3176</v>
      </c>
      <c r="D2704" s="5" t="s">
        <v>306</v>
      </c>
      <c r="E2704" s="5" t="s">
        <v>315</v>
      </c>
      <c r="F2704" s="5" t="s">
        <v>317</v>
      </c>
      <c r="G2704" s="5" t="s">
        <v>329</v>
      </c>
    </row>
    <row r="2705" spans="2:7" x14ac:dyDescent="0.2">
      <c r="B2705" s="3">
        <v>2010</v>
      </c>
      <c r="C2705" s="35" t="s">
        <v>3177</v>
      </c>
      <c r="D2705" s="5" t="s">
        <v>306</v>
      </c>
      <c r="E2705" s="5" t="s">
        <v>315</v>
      </c>
      <c r="F2705" s="5" t="s">
        <v>317</v>
      </c>
      <c r="G2705" s="5" t="s">
        <v>328</v>
      </c>
    </row>
    <row r="2706" spans="2:7" x14ac:dyDescent="0.2">
      <c r="B2706" s="3">
        <v>2010</v>
      </c>
      <c r="C2706" s="35" t="s">
        <v>3178</v>
      </c>
      <c r="D2706" s="5" t="s">
        <v>87</v>
      </c>
      <c r="E2706" s="5" t="s">
        <v>95</v>
      </c>
      <c r="F2706" s="5" t="s">
        <v>123</v>
      </c>
      <c r="G2706" s="5" t="s">
        <v>126</v>
      </c>
    </row>
    <row r="2707" spans="2:7" x14ac:dyDescent="0.2">
      <c r="B2707" s="3">
        <v>2010</v>
      </c>
      <c r="C2707" s="35" t="s">
        <v>3179</v>
      </c>
      <c r="D2707" s="5" t="s">
        <v>87</v>
      </c>
      <c r="E2707" s="5" t="s">
        <v>95</v>
      </c>
      <c r="F2707" s="5" t="s">
        <v>194</v>
      </c>
      <c r="G2707" s="5" t="s">
        <v>175</v>
      </c>
    </row>
    <row r="2708" spans="2:7" x14ac:dyDescent="0.2">
      <c r="B2708" s="3">
        <v>2010</v>
      </c>
      <c r="C2708" s="35" t="s">
        <v>3180</v>
      </c>
      <c r="D2708" s="5" t="s">
        <v>87</v>
      </c>
      <c r="E2708" s="5" t="s">
        <v>95</v>
      </c>
      <c r="F2708" s="5" t="s">
        <v>222</v>
      </c>
      <c r="G2708" s="5" t="s">
        <v>224</v>
      </c>
    </row>
    <row r="2709" spans="2:7" x14ac:dyDescent="0.2">
      <c r="B2709" s="3">
        <v>2010</v>
      </c>
      <c r="C2709" s="35" t="s">
        <v>3181</v>
      </c>
      <c r="D2709" s="5" t="s">
        <v>87</v>
      </c>
      <c r="E2709" s="5" t="s">
        <v>95</v>
      </c>
      <c r="F2709" s="5" t="s">
        <v>174</v>
      </c>
      <c r="G2709" s="5" t="s">
        <v>349</v>
      </c>
    </row>
    <row r="2710" spans="2:7" x14ac:dyDescent="0.2">
      <c r="B2710" s="3">
        <v>2010</v>
      </c>
      <c r="C2710" s="35" t="s">
        <v>3182</v>
      </c>
      <c r="D2710" s="5" t="s">
        <v>87</v>
      </c>
      <c r="E2710" s="5" t="s">
        <v>95</v>
      </c>
      <c r="F2710" s="5" t="s">
        <v>123</v>
      </c>
      <c r="G2710" s="5" t="s">
        <v>364</v>
      </c>
    </row>
    <row r="2711" spans="2:7" x14ac:dyDescent="0.2">
      <c r="B2711" s="3">
        <v>2010</v>
      </c>
      <c r="C2711" s="35" t="s">
        <v>3183</v>
      </c>
      <c r="D2711" s="5" t="s">
        <v>87</v>
      </c>
      <c r="E2711" s="5" t="s">
        <v>95</v>
      </c>
      <c r="F2711" s="5" t="s">
        <v>174</v>
      </c>
      <c r="G2711" s="5" t="s">
        <v>187</v>
      </c>
    </row>
    <row r="2712" spans="2:7" x14ac:dyDescent="0.2">
      <c r="B2712" s="3">
        <v>2010</v>
      </c>
      <c r="C2712" s="35" t="s">
        <v>3184</v>
      </c>
      <c r="D2712" s="5" t="s">
        <v>87</v>
      </c>
      <c r="E2712" s="5" t="s">
        <v>242</v>
      </c>
      <c r="F2712" s="5" t="s">
        <v>260</v>
      </c>
      <c r="G2712" s="5" t="s">
        <v>270</v>
      </c>
    </row>
    <row r="2713" spans="2:7" x14ac:dyDescent="0.2">
      <c r="B2713" s="3">
        <v>2010</v>
      </c>
      <c r="C2713" s="35" t="s">
        <v>3185</v>
      </c>
      <c r="D2713" s="5" t="s">
        <v>87</v>
      </c>
      <c r="E2713" s="5" t="s">
        <v>95</v>
      </c>
      <c r="F2713" s="5" t="s">
        <v>123</v>
      </c>
      <c r="G2713" s="5" t="s">
        <v>141</v>
      </c>
    </row>
    <row r="2714" spans="2:7" x14ac:dyDescent="0.2">
      <c r="B2714" s="3">
        <v>2010</v>
      </c>
      <c r="C2714" s="35" t="s">
        <v>3186</v>
      </c>
      <c r="D2714" s="5" t="s">
        <v>87</v>
      </c>
      <c r="E2714" s="5" t="s">
        <v>95</v>
      </c>
      <c r="F2714" s="5" t="s">
        <v>194</v>
      </c>
      <c r="G2714" s="5" t="s">
        <v>207</v>
      </c>
    </row>
    <row r="2715" spans="2:7" x14ac:dyDescent="0.2">
      <c r="B2715" s="3">
        <v>2010</v>
      </c>
      <c r="C2715" s="35" t="s">
        <v>3187</v>
      </c>
      <c r="D2715" s="5" t="s">
        <v>87</v>
      </c>
      <c r="E2715" s="5" t="s">
        <v>242</v>
      </c>
      <c r="F2715" s="5" t="s">
        <v>250</v>
      </c>
      <c r="G2715" s="5" t="s">
        <v>388</v>
      </c>
    </row>
    <row r="2716" spans="2:7" x14ac:dyDescent="0.2">
      <c r="B2716" s="3">
        <v>2010</v>
      </c>
      <c r="C2716" s="35" t="s">
        <v>3188</v>
      </c>
      <c r="D2716" s="5" t="s">
        <v>306</v>
      </c>
      <c r="E2716" s="5" t="s">
        <v>315</v>
      </c>
      <c r="F2716" s="5" t="s">
        <v>104</v>
      </c>
      <c r="G2716" s="5" t="s">
        <v>104</v>
      </c>
    </row>
    <row r="2717" spans="2:7" x14ac:dyDescent="0.2">
      <c r="B2717" s="3">
        <v>2010</v>
      </c>
      <c r="C2717" s="35">
        <v>375000</v>
      </c>
      <c r="D2717" s="5" t="s">
        <v>87</v>
      </c>
      <c r="E2717" s="5" t="s">
        <v>95</v>
      </c>
      <c r="F2717" s="5" t="s">
        <v>162</v>
      </c>
      <c r="G2717" s="5" t="s">
        <v>167</v>
      </c>
    </row>
    <row r="2718" spans="2:7" x14ac:dyDescent="0.2">
      <c r="B2718" s="3">
        <v>2010</v>
      </c>
      <c r="C2718" s="35" t="s">
        <v>3189</v>
      </c>
      <c r="D2718" s="5" t="s">
        <v>87</v>
      </c>
      <c r="E2718" s="5" t="s">
        <v>95</v>
      </c>
      <c r="F2718" s="5" t="s">
        <v>222</v>
      </c>
      <c r="G2718" s="5" t="s">
        <v>349</v>
      </c>
    </row>
    <row r="2719" spans="2:7" x14ac:dyDescent="0.2">
      <c r="B2719" s="3">
        <v>2010</v>
      </c>
      <c r="C2719" s="35" t="s">
        <v>3190</v>
      </c>
      <c r="D2719" s="5" t="s">
        <v>87</v>
      </c>
      <c r="E2719" s="5" t="s">
        <v>95</v>
      </c>
      <c r="F2719" s="5" t="s">
        <v>247</v>
      </c>
      <c r="G2719" s="5" t="s">
        <v>426</v>
      </c>
    </row>
    <row r="2720" spans="2:7" x14ac:dyDescent="0.2">
      <c r="B2720" s="3">
        <v>2010</v>
      </c>
      <c r="C2720" s="35" t="s">
        <v>3191</v>
      </c>
      <c r="D2720" s="5" t="s">
        <v>87</v>
      </c>
      <c r="E2720" s="5" t="s">
        <v>242</v>
      </c>
      <c r="F2720" s="5" t="s">
        <v>260</v>
      </c>
      <c r="G2720" s="5" t="s">
        <v>280</v>
      </c>
    </row>
    <row r="2721" spans="2:7" x14ac:dyDescent="0.2">
      <c r="B2721" s="3">
        <v>2010</v>
      </c>
      <c r="C2721" s="35">
        <v>318070</v>
      </c>
      <c r="D2721" s="5" t="s">
        <v>306</v>
      </c>
      <c r="E2721" s="5" t="s">
        <v>315</v>
      </c>
      <c r="F2721" s="5" t="s">
        <v>317</v>
      </c>
      <c r="G2721" s="5" t="s">
        <v>322</v>
      </c>
    </row>
    <row r="2722" spans="2:7" x14ac:dyDescent="0.2">
      <c r="B2722" s="3">
        <v>2010</v>
      </c>
      <c r="C2722" s="35" t="s">
        <v>3192</v>
      </c>
      <c r="D2722" s="5" t="s">
        <v>306</v>
      </c>
      <c r="E2722" s="5" t="s">
        <v>315</v>
      </c>
      <c r="F2722" s="5" t="s">
        <v>110</v>
      </c>
      <c r="G2722" s="5" t="s">
        <v>110</v>
      </c>
    </row>
    <row r="2723" spans="2:7" x14ac:dyDescent="0.2">
      <c r="B2723" s="3">
        <v>2010</v>
      </c>
      <c r="C2723" s="35" t="s">
        <v>3193</v>
      </c>
      <c r="D2723" s="5" t="s">
        <v>87</v>
      </c>
      <c r="E2723" s="5" t="s">
        <v>242</v>
      </c>
      <c r="F2723" s="5" t="s">
        <v>260</v>
      </c>
      <c r="G2723" s="5" t="s">
        <v>471</v>
      </c>
    </row>
    <row r="2724" spans="2:7" x14ac:dyDescent="0.2">
      <c r="B2724" s="3">
        <v>2010</v>
      </c>
      <c r="C2724" s="35" t="s">
        <v>3194</v>
      </c>
      <c r="D2724" s="5" t="s">
        <v>306</v>
      </c>
      <c r="E2724" s="5" t="s">
        <v>315</v>
      </c>
      <c r="F2724" s="5" t="s">
        <v>317</v>
      </c>
      <c r="G2724" s="5" t="s">
        <v>321</v>
      </c>
    </row>
    <row r="2725" spans="2:7" x14ac:dyDescent="0.2">
      <c r="B2725" s="3">
        <v>2010</v>
      </c>
      <c r="C2725" s="35" t="s">
        <v>3195</v>
      </c>
      <c r="D2725" s="5" t="s">
        <v>87</v>
      </c>
      <c r="E2725" s="5" t="s">
        <v>95</v>
      </c>
      <c r="F2725" s="5" t="s">
        <v>115</v>
      </c>
      <c r="G2725" s="5" t="s">
        <v>455</v>
      </c>
    </row>
    <row r="2726" spans="2:7" x14ac:dyDescent="0.2">
      <c r="B2726" s="3">
        <v>2010</v>
      </c>
      <c r="C2726" s="35" t="s">
        <v>3196</v>
      </c>
      <c r="D2726" s="5" t="s">
        <v>87</v>
      </c>
      <c r="E2726" s="5" t="s">
        <v>95</v>
      </c>
      <c r="F2726" s="5" t="s">
        <v>174</v>
      </c>
      <c r="G2726" s="5" t="s">
        <v>191</v>
      </c>
    </row>
    <row r="2727" spans="2:7" x14ac:dyDescent="0.2">
      <c r="B2727" s="3">
        <v>2010</v>
      </c>
      <c r="C2727" s="35" t="s">
        <v>3197</v>
      </c>
      <c r="D2727" s="5" t="s">
        <v>87</v>
      </c>
      <c r="E2727" s="5" t="s">
        <v>242</v>
      </c>
      <c r="F2727" s="5" t="s">
        <v>260</v>
      </c>
      <c r="G2727" s="5" t="s">
        <v>300</v>
      </c>
    </row>
    <row r="2728" spans="2:7" x14ac:dyDescent="0.2">
      <c r="B2728" s="3">
        <v>2010</v>
      </c>
      <c r="C2728" s="35" t="s">
        <v>3198</v>
      </c>
      <c r="D2728" s="5" t="s">
        <v>87</v>
      </c>
      <c r="E2728" s="5" t="s">
        <v>95</v>
      </c>
      <c r="F2728" s="5" t="s">
        <v>123</v>
      </c>
      <c r="G2728" s="5" t="s">
        <v>132</v>
      </c>
    </row>
    <row r="2729" spans="2:7" x14ac:dyDescent="0.2">
      <c r="B2729" s="3">
        <v>2010</v>
      </c>
      <c r="C2729" s="35" t="s">
        <v>3199</v>
      </c>
      <c r="D2729" s="5" t="s">
        <v>306</v>
      </c>
      <c r="E2729" s="5" t="s">
        <v>315</v>
      </c>
      <c r="F2729" s="5" t="s">
        <v>339</v>
      </c>
      <c r="G2729" s="5" t="s">
        <v>348</v>
      </c>
    </row>
    <row r="2730" spans="2:7" x14ac:dyDescent="0.2">
      <c r="B2730" s="3">
        <v>2010</v>
      </c>
      <c r="C2730" s="35" t="s">
        <v>3200</v>
      </c>
      <c r="D2730" s="5" t="s">
        <v>87</v>
      </c>
      <c r="E2730" s="5" t="s">
        <v>95</v>
      </c>
      <c r="F2730" s="5" t="s">
        <v>158</v>
      </c>
      <c r="G2730" s="5" t="s">
        <v>349</v>
      </c>
    </row>
    <row r="2731" spans="2:7" x14ac:dyDescent="0.2">
      <c r="B2731" s="3">
        <v>2010</v>
      </c>
      <c r="C2731" s="35" t="s">
        <v>3201</v>
      </c>
      <c r="D2731" s="5" t="s">
        <v>87</v>
      </c>
      <c r="E2731" s="5" t="s">
        <v>95</v>
      </c>
      <c r="F2731" s="5" t="s">
        <v>115</v>
      </c>
      <c r="G2731" s="5" t="s">
        <v>452</v>
      </c>
    </row>
    <row r="2732" spans="2:7" x14ac:dyDescent="0.2">
      <c r="B2732" s="3">
        <v>2010</v>
      </c>
      <c r="C2732" s="35" t="s">
        <v>3202</v>
      </c>
      <c r="D2732" s="5" t="s">
        <v>306</v>
      </c>
      <c r="E2732" s="5" t="s">
        <v>315</v>
      </c>
      <c r="F2732" s="5" t="s">
        <v>339</v>
      </c>
      <c r="G2732" s="5" t="s">
        <v>405</v>
      </c>
    </row>
    <row r="2733" spans="2:7" x14ac:dyDescent="0.2">
      <c r="B2733" s="3">
        <v>2010</v>
      </c>
      <c r="C2733" s="35" t="s">
        <v>3203</v>
      </c>
      <c r="D2733" s="5" t="s">
        <v>87</v>
      </c>
      <c r="E2733" s="5" t="s">
        <v>95</v>
      </c>
      <c r="F2733" s="5" t="s">
        <v>115</v>
      </c>
      <c r="G2733" s="5" t="s">
        <v>454</v>
      </c>
    </row>
    <row r="2734" spans="2:7" x14ac:dyDescent="0.2">
      <c r="B2734" s="3">
        <v>2010</v>
      </c>
      <c r="C2734" s="35" t="s">
        <v>3204</v>
      </c>
      <c r="D2734" s="5" t="s">
        <v>87</v>
      </c>
      <c r="E2734" s="5" t="s">
        <v>95</v>
      </c>
      <c r="F2734" s="5" t="s">
        <v>194</v>
      </c>
      <c r="G2734" s="5" t="s">
        <v>469</v>
      </c>
    </row>
    <row r="2735" spans="2:7" x14ac:dyDescent="0.2">
      <c r="B2735" s="3">
        <v>2010</v>
      </c>
      <c r="C2735" s="35" t="s">
        <v>3205</v>
      </c>
      <c r="D2735" s="5" t="s">
        <v>306</v>
      </c>
      <c r="E2735" s="5" t="s">
        <v>315</v>
      </c>
      <c r="F2735" s="5" t="s">
        <v>194</v>
      </c>
      <c r="G2735" s="5" t="s">
        <v>356</v>
      </c>
    </row>
    <row r="2736" spans="2:7" x14ac:dyDescent="0.2">
      <c r="B2736" s="3">
        <v>2010</v>
      </c>
      <c r="C2736" s="35" t="s">
        <v>3206</v>
      </c>
      <c r="D2736" s="5" t="s">
        <v>87</v>
      </c>
      <c r="E2736" s="5" t="s">
        <v>95</v>
      </c>
      <c r="F2736" s="5" t="s">
        <v>174</v>
      </c>
      <c r="G2736" s="5" t="s">
        <v>365</v>
      </c>
    </row>
    <row r="2737" spans="2:7" x14ac:dyDescent="0.2">
      <c r="B2737" s="3">
        <v>2010</v>
      </c>
      <c r="C2737" s="35" t="s">
        <v>3207</v>
      </c>
      <c r="D2737" s="5" t="s">
        <v>87</v>
      </c>
      <c r="E2737" s="5" t="s">
        <v>95</v>
      </c>
      <c r="F2737" s="5" t="s">
        <v>194</v>
      </c>
      <c r="G2737" s="5" t="s">
        <v>202</v>
      </c>
    </row>
    <row r="2738" spans="2:7" x14ac:dyDescent="0.2">
      <c r="B2738" s="3">
        <v>2010</v>
      </c>
      <c r="C2738" s="35" t="s">
        <v>3208</v>
      </c>
      <c r="D2738" s="5" t="s">
        <v>87</v>
      </c>
      <c r="E2738" s="5" t="s">
        <v>95</v>
      </c>
      <c r="F2738" s="5" t="s">
        <v>174</v>
      </c>
      <c r="G2738" s="5" t="s">
        <v>181</v>
      </c>
    </row>
    <row r="2739" spans="2:7" x14ac:dyDescent="0.2">
      <c r="B2739" s="3">
        <v>2010</v>
      </c>
      <c r="C2739" s="35">
        <v>177000</v>
      </c>
      <c r="D2739" s="5" t="s">
        <v>87</v>
      </c>
      <c r="E2739" s="5" t="s">
        <v>95</v>
      </c>
      <c r="F2739" s="5" t="s">
        <v>162</v>
      </c>
      <c r="G2739" s="5" t="s">
        <v>170</v>
      </c>
    </row>
    <row r="2740" spans="2:7" x14ac:dyDescent="0.2">
      <c r="B2740" s="3">
        <v>2010</v>
      </c>
      <c r="C2740" s="35" t="s">
        <v>3209</v>
      </c>
      <c r="D2740" s="5" t="s">
        <v>306</v>
      </c>
      <c r="E2740" s="5" t="s">
        <v>315</v>
      </c>
      <c r="F2740" s="5" t="s">
        <v>339</v>
      </c>
      <c r="G2740" s="5" t="s">
        <v>349</v>
      </c>
    </row>
    <row r="2741" spans="2:7" x14ac:dyDescent="0.2">
      <c r="B2741" s="3">
        <v>2010</v>
      </c>
      <c r="C2741" s="35" t="s">
        <v>3210</v>
      </c>
      <c r="D2741" s="5" t="s">
        <v>306</v>
      </c>
      <c r="E2741" s="5" t="s">
        <v>315</v>
      </c>
      <c r="F2741" s="5" t="s">
        <v>317</v>
      </c>
      <c r="G2741" s="5" t="s">
        <v>333</v>
      </c>
    </row>
    <row r="2742" spans="2:7" x14ac:dyDescent="0.2">
      <c r="B2742" s="3">
        <v>2010</v>
      </c>
      <c r="C2742" s="35" t="s">
        <v>3211</v>
      </c>
      <c r="D2742" s="5" t="s">
        <v>87</v>
      </c>
      <c r="E2742" s="5" t="s">
        <v>242</v>
      </c>
      <c r="F2742" s="5" t="s">
        <v>115</v>
      </c>
      <c r="G2742" s="5" t="s">
        <v>388</v>
      </c>
    </row>
    <row r="2743" spans="2:7" x14ac:dyDescent="0.2">
      <c r="B2743" s="3">
        <v>2010</v>
      </c>
      <c r="C2743" s="35" t="s">
        <v>3212</v>
      </c>
      <c r="D2743" s="5" t="s">
        <v>306</v>
      </c>
      <c r="E2743" s="5" t="s">
        <v>315</v>
      </c>
      <c r="F2743" s="5" t="s">
        <v>317</v>
      </c>
      <c r="G2743" s="5" t="s">
        <v>362</v>
      </c>
    </row>
    <row r="2744" spans="2:7" x14ac:dyDescent="0.2">
      <c r="B2744" s="3">
        <v>2010</v>
      </c>
      <c r="C2744" s="35" t="s">
        <v>3213</v>
      </c>
      <c r="D2744" s="5" t="s">
        <v>87</v>
      </c>
      <c r="E2744" s="5" t="s">
        <v>95</v>
      </c>
      <c r="F2744" s="5" t="s">
        <v>123</v>
      </c>
      <c r="G2744" s="5" t="s">
        <v>135</v>
      </c>
    </row>
    <row r="2745" spans="2:7" x14ac:dyDescent="0.2">
      <c r="B2745" s="3">
        <v>2010</v>
      </c>
      <c r="C2745" s="35" t="s">
        <v>3214</v>
      </c>
      <c r="D2745" s="5" t="s">
        <v>87</v>
      </c>
      <c r="E2745" s="5" t="s">
        <v>95</v>
      </c>
      <c r="F2745" s="5" t="s">
        <v>194</v>
      </c>
      <c r="G2745" s="5" t="s">
        <v>204</v>
      </c>
    </row>
    <row r="2746" spans="2:7" x14ac:dyDescent="0.2">
      <c r="B2746" s="3">
        <v>2010</v>
      </c>
      <c r="C2746" s="35" t="s">
        <v>3215</v>
      </c>
      <c r="D2746" s="5" t="s">
        <v>87</v>
      </c>
      <c r="E2746" s="5" t="s">
        <v>242</v>
      </c>
      <c r="F2746" s="5" t="s">
        <v>247</v>
      </c>
      <c r="G2746" s="5" t="s">
        <v>441</v>
      </c>
    </row>
    <row r="2747" spans="2:7" x14ac:dyDescent="0.2">
      <c r="B2747" s="3">
        <v>2010</v>
      </c>
      <c r="C2747" s="35" t="s">
        <v>3216</v>
      </c>
      <c r="D2747" s="5" t="s">
        <v>87</v>
      </c>
      <c r="E2747" s="5" t="s">
        <v>242</v>
      </c>
      <c r="F2747" s="5" t="s">
        <v>247</v>
      </c>
      <c r="G2747" s="5" t="s">
        <v>442</v>
      </c>
    </row>
    <row r="2748" spans="2:7" x14ac:dyDescent="0.2">
      <c r="B2748" s="3">
        <v>2010</v>
      </c>
      <c r="C2748" s="35" t="s">
        <v>3217</v>
      </c>
      <c r="D2748" s="5" t="s">
        <v>87</v>
      </c>
      <c r="E2748" s="5" t="s">
        <v>95</v>
      </c>
      <c r="F2748" s="5" t="s">
        <v>115</v>
      </c>
      <c r="G2748" s="5" t="s">
        <v>457</v>
      </c>
    </row>
    <row r="2749" spans="2:7" x14ac:dyDescent="0.2">
      <c r="B2749" s="3">
        <v>2010</v>
      </c>
      <c r="C2749" s="35" t="s">
        <v>3218</v>
      </c>
      <c r="D2749" s="5" t="s">
        <v>87</v>
      </c>
      <c r="E2749" s="5" t="s">
        <v>88</v>
      </c>
      <c r="F2749" s="5" t="s">
        <v>92</v>
      </c>
      <c r="G2749" s="5" t="s">
        <v>93</v>
      </c>
    </row>
    <row r="2750" spans="2:7" x14ac:dyDescent="0.2">
      <c r="B2750" s="3">
        <v>2010</v>
      </c>
      <c r="C2750" s="35" t="s">
        <v>3219</v>
      </c>
      <c r="D2750" s="5" t="s">
        <v>87</v>
      </c>
      <c r="E2750" s="5" t="s">
        <v>95</v>
      </c>
      <c r="F2750" s="5" t="s">
        <v>169</v>
      </c>
      <c r="G2750" s="5" t="s">
        <v>166</v>
      </c>
    </row>
    <row r="2751" spans="2:7" x14ac:dyDescent="0.2">
      <c r="B2751" s="3">
        <v>2010</v>
      </c>
      <c r="C2751" s="35" t="s">
        <v>3220</v>
      </c>
      <c r="D2751" s="5" t="s">
        <v>87</v>
      </c>
      <c r="E2751" s="5" t="s">
        <v>95</v>
      </c>
      <c r="F2751" s="5" t="s">
        <v>174</v>
      </c>
      <c r="G2751" s="5" t="s">
        <v>352</v>
      </c>
    </row>
    <row r="2752" spans="2:7" x14ac:dyDescent="0.2">
      <c r="B2752" s="3">
        <v>2010</v>
      </c>
      <c r="C2752" s="35" t="s">
        <v>3221</v>
      </c>
      <c r="D2752" s="5" t="s">
        <v>87</v>
      </c>
      <c r="E2752" s="5" t="s">
        <v>242</v>
      </c>
      <c r="F2752" s="5" t="s">
        <v>236</v>
      </c>
      <c r="G2752" s="5" t="s">
        <v>349</v>
      </c>
    </row>
    <row r="2753" spans="2:7" x14ac:dyDescent="0.2">
      <c r="B2753" s="3">
        <v>2010</v>
      </c>
      <c r="C2753" s="35" t="s">
        <v>3222</v>
      </c>
      <c r="D2753" s="5" t="s">
        <v>87</v>
      </c>
      <c r="E2753" s="5" t="s">
        <v>95</v>
      </c>
      <c r="F2753" s="5" t="s">
        <v>123</v>
      </c>
      <c r="G2753" s="5" t="s">
        <v>136</v>
      </c>
    </row>
    <row r="2754" spans="2:7" x14ac:dyDescent="0.2">
      <c r="B2754" s="3">
        <v>2010</v>
      </c>
      <c r="C2754" s="35" t="s">
        <v>3223</v>
      </c>
      <c r="D2754" s="5" t="s">
        <v>306</v>
      </c>
      <c r="E2754" s="5" t="s">
        <v>315</v>
      </c>
      <c r="F2754" s="5" t="s">
        <v>236</v>
      </c>
      <c r="G2754" s="5" t="s">
        <v>357</v>
      </c>
    </row>
    <row r="2755" spans="2:7" x14ac:dyDescent="0.2">
      <c r="B2755" s="3">
        <v>2010</v>
      </c>
      <c r="C2755" s="35" t="s">
        <v>3224</v>
      </c>
      <c r="D2755" s="5" t="s">
        <v>87</v>
      </c>
      <c r="E2755" s="5" t="s">
        <v>242</v>
      </c>
      <c r="F2755" s="5" t="s">
        <v>247</v>
      </c>
      <c r="G2755" s="5" t="s">
        <v>445</v>
      </c>
    </row>
    <row r="2756" spans="2:7" x14ac:dyDescent="0.2">
      <c r="B2756" s="3">
        <v>2010</v>
      </c>
      <c r="C2756" s="35" t="s">
        <v>3225</v>
      </c>
      <c r="D2756" s="5" t="s">
        <v>87</v>
      </c>
      <c r="E2756" s="5" t="s">
        <v>95</v>
      </c>
      <c r="F2756" s="5" t="s">
        <v>237</v>
      </c>
      <c r="G2756" s="5" t="s">
        <v>238</v>
      </c>
    </row>
    <row r="2757" spans="2:7" x14ac:dyDescent="0.2">
      <c r="B2757" s="3">
        <v>2010</v>
      </c>
      <c r="C2757" s="35" t="s">
        <v>3226</v>
      </c>
      <c r="D2757" s="5" t="s">
        <v>87</v>
      </c>
      <c r="E2757" s="5" t="s">
        <v>242</v>
      </c>
      <c r="F2757" s="5" t="s">
        <v>260</v>
      </c>
      <c r="G2757" s="5" t="s">
        <v>275</v>
      </c>
    </row>
    <row r="2758" spans="2:7" x14ac:dyDescent="0.2">
      <c r="B2758" s="3">
        <v>2010</v>
      </c>
      <c r="C2758" s="35" t="s">
        <v>3227</v>
      </c>
      <c r="D2758" s="5" t="s">
        <v>87</v>
      </c>
      <c r="E2758" s="5" t="s">
        <v>95</v>
      </c>
      <c r="F2758" s="5" t="s">
        <v>115</v>
      </c>
      <c r="G2758" s="5" t="s">
        <v>393</v>
      </c>
    </row>
    <row r="2759" spans="2:7" x14ac:dyDescent="0.2">
      <c r="B2759" s="3">
        <v>2010</v>
      </c>
      <c r="C2759" s="35" t="s">
        <v>3228</v>
      </c>
      <c r="D2759" s="5" t="s">
        <v>87</v>
      </c>
      <c r="E2759" s="5" t="s">
        <v>95</v>
      </c>
      <c r="F2759" s="5" t="s">
        <v>123</v>
      </c>
      <c r="G2759" s="5" t="s">
        <v>379</v>
      </c>
    </row>
    <row r="2760" spans="2:7" x14ac:dyDescent="0.2">
      <c r="B2760" s="3">
        <v>2010</v>
      </c>
      <c r="C2760" s="35">
        <v>32670</v>
      </c>
      <c r="D2760" s="5" t="s">
        <v>87</v>
      </c>
      <c r="E2760" s="5" t="s">
        <v>95</v>
      </c>
      <c r="F2760" s="5" t="s">
        <v>247</v>
      </c>
      <c r="G2760" s="5" t="s">
        <v>445</v>
      </c>
    </row>
    <row r="2761" spans="2:7" x14ac:dyDescent="0.2">
      <c r="B2761" s="3">
        <v>2010</v>
      </c>
      <c r="C2761" s="35" t="s">
        <v>3229</v>
      </c>
      <c r="D2761" s="5" t="s">
        <v>87</v>
      </c>
      <c r="E2761" s="5" t="s">
        <v>242</v>
      </c>
      <c r="F2761" s="5" t="s">
        <v>260</v>
      </c>
      <c r="G2761" s="5" t="s">
        <v>283</v>
      </c>
    </row>
    <row r="2762" spans="2:7" x14ac:dyDescent="0.2">
      <c r="B2762" s="3">
        <v>2010</v>
      </c>
      <c r="C2762" s="35" t="s">
        <v>3230</v>
      </c>
      <c r="D2762" s="5" t="s">
        <v>87</v>
      </c>
      <c r="E2762" s="5" t="s">
        <v>95</v>
      </c>
      <c r="F2762" s="5" t="s">
        <v>174</v>
      </c>
      <c r="G2762" s="5" t="s">
        <v>190</v>
      </c>
    </row>
    <row r="2763" spans="2:7" x14ac:dyDescent="0.2">
      <c r="B2763" s="3">
        <v>2010</v>
      </c>
      <c r="C2763" s="35" t="s">
        <v>3231</v>
      </c>
      <c r="D2763" s="5" t="s">
        <v>87</v>
      </c>
      <c r="E2763" s="5" t="s">
        <v>95</v>
      </c>
      <c r="F2763" s="5" t="s">
        <v>174</v>
      </c>
      <c r="G2763" s="5" t="s">
        <v>192</v>
      </c>
    </row>
    <row r="2764" spans="2:7" x14ac:dyDescent="0.2">
      <c r="B2764" s="3">
        <v>2010</v>
      </c>
      <c r="C2764" s="35" t="s">
        <v>3232</v>
      </c>
      <c r="D2764" s="5" t="s">
        <v>87</v>
      </c>
      <c r="E2764" s="5" t="s">
        <v>242</v>
      </c>
      <c r="F2764" s="5" t="s">
        <v>473</v>
      </c>
      <c r="G2764" s="5" t="s">
        <v>252</v>
      </c>
    </row>
    <row r="2765" spans="2:7" x14ac:dyDescent="0.2">
      <c r="B2765" s="3">
        <v>2010</v>
      </c>
      <c r="C2765" s="35" t="s">
        <v>3233</v>
      </c>
      <c r="D2765" s="5" t="s">
        <v>306</v>
      </c>
      <c r="E2765" s="5" t="s">
        <v>315</v>
      </c>
      <c r="F2765" s="5" t="s">
        <v>194</v>
      </c>
      <c r="G2765" s="5" t="s">
        <v>179</v>
      </c>
    </row>
    <row r="2766" spans="2:7" x14ac:dyDescent="0.2">
      <c r="B2766" s="3">
        <v>2010</v>
      </c>
      <c r="C2766" s="35" t="s">
        <v>3234</v>
      </c>
      <c r="D2766" s="5" t="s">
        <v>87</v>
      </c>
      <c r="E2766" s="5" t="s">
        <v>95</v>
      </c>
      <c r="F2766" s="5" t="s">
        <v>109</v>
      </c>
      <c r="G2766" s="5" t="s">
        <v>109</v>
      </c>
    </row>
    <row r="2767" spans="2:7" x14ac:dyDescent="0.2">
      <c r="B2767" s="3">
        <v>2010</v>
      </c>
      <c r="C2767" s="35" t="s">
        <v>3235</v>
      </c>
      <c r="D2767" s="5" t="s">
        <v>87</v>
      </c>
      <c r="E2767" s="5" t="s">
        <v>95</v>
      </c>
      <c r="F2767" s="5" t="s">
        <v>123</v>
      </c>
      <c r="G2767" s="5" t="s">
        <v>124</v>
      </c>
    </row>
    <row r="2768" spans="2:7" x14ac:dyDescent="0.2">
      <c r="B2768" s="3">
        <v>2010</v>
      </c>
      <c r="C2768" s="35">
        <v>18035</v>
      </c>
      <c r="D2768" s="5" t="s">
        <v>87</v>
      </c>
      <c r="E2768" s="5" t="s">
        <v>95</v>
      </c>
      <c r="F2768" s="5" t="s">
        <v>174</v>
      </c>
      <c r="G2768" s="5" t="s">
        <v>386</v>
      </c>
    </row>
    <row r="2769" spans="2:7" x14ac:dyDescent="0.2">
      <c r="B2769" s="3">
        <v>2010</v>
      </c>
      <c r="C2769" s="35" t="s">
        <v>3236</v>
      </c>
      <c r="D2769" s="5" t="s">
        <v>306</v>
      </c>
      <c r="E2769" s="5" t="s">
        <v>315</v>
      </c>
      <c r="F2769" s="5" t="s">
        <v>359</v>
      </c>
      <c r="G2769" s="5" t="s">
        <v>434</v>
      </c>
    </row>
    <row r="2770" spans="2:7" x14ac:dyDescent="0.2">
      <c r="B2770" s="3">
        <v>2010</v>
      </c>
      <c r="C2770" s="35" t="s">
        <v>2594</v>
      </c>
      <c r="D2770" s="5" t="s">
        <v>87</v>
      </c>
      <c r="E2770" s="5" t="s">
        <v>95</v>
      </c>
      <c r="F2770" s="5" t="s">
        <v>169</v>
      </c>
      <c r="G2770" s="5" t="s">
        <v>164</v>
      </c>
    </row>
    <row r="2771" spans="2:7" x14ac:dyDescent="0.2">
      <c r="B2771" s="3">
        <v>2010</v>
      </c>
      <c r="C2771" s="35">
        <v>11500</v>
      </c>
      <c r="D2771" s="5" t="s">
        <v>87</v>
      </c>
      <c r="E2771" s="5" t="s">
        <v>95</v>
      </c>
      <c r="F2771" s="5" t="s">
        <v>363</v>
      </c>
      <c r="G2771" s="5" t="s">
        <v>363</v>
      </c>
    </row>
    <row r="2772" spans="2:7" x14ac:dyDescent="0.2">
      <c r="B2772" s="3">
        <v>2010</v>
      </c>
      <c r="C2772" s="35" t="s">
        <v>3237</v>
      </c>
      <c r="D2772" s="5" t="s">
        <v>306</v>
      </c>
      <c r="E2772" s="5" t="s">
        <v>315</v>
      </c>
      <c r="F2772" s="5" t="s">
        <v>317</v>
      </c>
      <c r="G2772" s="5" t="s">
        <v>330</v>
      </c>
    </row>
    <row r="2773" spans="2:7" x14ac:dyDescent="0.2">
      <c r="B2773" s="3">
        <v>2010</v>
      </c>
      <c r="C2773" s="35" t="s">
        <v>3238</v>
      </c>
      <c r="D2773" s="5" t="s">
        <v>87</v>
      </c>
      <c r="E2773" s="5" t="s">
        <v>242</v>
      </c>
      <c r="F2773" s="5" t="s">
        <v>260</v>
      </c>
      <c r="G2773" s="5" t="s">
        <v>284</v>
      </c>
    </row>
    <row r="2774" spans="2:7" x14ac:dyDescent="0.2">
      <c r="B2774" s="3">
        <v>2010</v>
      </c>
      <c r="C2774" s="35" t="s">
        <v>3239</v>
      </c>
      <c r="D2774" s="5" t="s">
        <v>87</v>
      </c>
      <c r="E2774" s="5" t="s">
        <v>95</v>
      </c>
      <c r="F2774" s="5" t="s">
        <v>174</v>
      </c>
      <c r="G2774" s="5" t="s">
        <v>372</v>
      </c>
    </row>
    <row r="2775" spans="2:7" x14ac:dyDescent="0.2">
      <c r="B2775" s="3">
        <v>2010</v>
      </c>
      <c r="C2775" s="35">
        <v>4780</v>
      </c>
      <c r="D2775" s="5" t="s">
        <v>87</v>
      </c>
      <c r="E2775" s="5" t="s">
        <v>95</v>
      </c>
      <c r="F2775" s="5" t="s">
        <v>174</v>
      </c>
      <c r="G2775" s="5" t="s">
        <v>189</v>
      </c>
    </row>
    <row r="2776" spans="2:7" x14ac:dyDescent="0.2">
      <c r="B2776" s="3">
        <v>2010</v>
      </c>
      <c r="C2776" s="35">
        <v>3700</v>
      </c>
      <c r="D2776" s="5" t="s">
        <v>87</v>
      </c>
      <c r="E2776" s="5" t="s">
        <v>95</v>
      </c>
      <c r="F2776" s="5" t="s">
        <v>174</v>
      </c>
      <c r="G2776" s="5" t="s">
        <v>175</v>
      </c>
    </row>
    <row r="2777" spans="2:7" x14ac:dyDescent="0.2">
      <c r="B2777" s="3">
        <v>2010</v>
      </c>
      <c r="C2777" s="35" t="s">
        <v>3240</v>
      </c>
      <c r="D2777" s="5" t="s">
        <v>87</v>
      </c>
      <c r="E2777" s="5" t="s">
        <v>95</v>
      </c>
      <c r="F2777" s="5" t="s">
        <v>115</v>
      </c>
      <c r="G2777" s="5" t="s">
        <v>117</v>
      </c>
    </row>
    <row r="2778" spans="2:7" x14ac:dyDescent="0.2">
      <c r="B2778" s="3">
        <v>2010</v>
      </c>
      <c r="C2778" s="35">
        <v>2798</v>
      </c>
      <c r="D2778" s="5" t="s">
        <v>87</v>
      </c>
      <c r="E2778" s="5" t="s">
        <v>95</v>
      </c>
      <c r="F2778" s="5" t="s">
        <v>174</v>
      </c>
      <c r="G2778" s="5" t="s">
        <v>182</v>
      </c>
    </row>
    <row r="2779" spans="2:7" x14ac:dyDescent="0.2">
      <c r="B2779" s="3">
        <v>2010</v>
      </c>
      <c r="C2779" s="35" t="s">
        <v>3241</v>
      </c>
      <c r="D2779" s="5" t="s">
        <v>87</v>
      </c>
      <c r="E2779" s="5" t="s">
        <v>242</v>
      </c>
      <c r="F2779" s="5" t="s">
        <v>260</v>
      </c>
      <c r="G2779" s="5" t="s">
        <v>262</v>
      </c>
    </row>
    <row r="2780" spans="2:7" x14ac:dyDescent="0.2">
      <c r="B2780" s="3">
        <v>2010</v>
      </c>
      <c r="C2780" s="35" t="s">
        <v>3242</v>
      </c>
      <c r="D2780" s="5" t="s">
        <v>87</v>
      </c>
      <c r="E2780" s="5" t="s">
        <v>95</v>
      </c>
      <c r="F2780" s="5" t="s">
        <v>115</v>
      </c>
      <c r="G2780" s="5" t="s">
        <v>119</v>
      </c>
    </row>
    <row r="2781" spans="2:7" x14ac:dyDescent="0.2">
      <c r="B2781" s="3">
        <v>2010</v>
      </c>
      <c r="C2781" s="35" t="s">
        <v>3243</v>
      </c>
      <c r="D2781" s="5" t="s">
        <v>87</v>
      </c>
      <c r="E2781" s="5" t="s">
        <v>95</v>
      </c>
      <c r="F2781" s="5" t="s">
        <v>237</v>
      </c>
      <c r="G2781" s="5" t="s">
        <v>349</v>
      </c>
    </row>
    <row r="2782" spans="2:7" x14ac:dyDescent="0.2">
      <c r="B2782" s="3">
        <v>2010</v>
      </c>
      <c r="C2782" s="35" t="s">
        <v>3244</v>
      </c>
      <c r="D2782" s="5" t="s">
        <v>87</v>
      </c>
      <c r="E2782" s="5" t="s">
        <v>242</v>
      </c>
      <c r="F2782" s="5" t="s">
        <v>260</v>
      </c>
      <c r="G2782" s="5" t="s">
        <v>267</v>
      </c>
    </row>
    <row r="2783" spans="2:7" x14ac:dyDescent="0.2">
      <c r="B2783" s="3">
        <v>2010</v>
      </c>
      <c r="C2783" s="35" t="s">
        <v>3245</v>
      </c>
      <c r="D2783" s="5" t="s">
        <v>87</v>
      </c>
      <c r="E2783" s="5" t="s">
        <v>95</v>
      </c>
      <c r="F2783" s="5" t="s">
        <v>194</v>
      </c>
      <c r="G2783" s="5" t="s">
        <v>422</v>
      </c>
    </row>
    <row r="2784" spans="2:7" x14ac:dyDescent="0.2">
      <c r="B2784" s="3">
        <v>2010</v>
      </c>
      <c r="C2784" s="35" t="s">
        <v>3246</v>
      </c>
      <c r="D2784" s="5" t="s">
        <v>87</v>
      </c>
      <c r="E2784" s="5" t="s">
        <v>95</v>
      </c>
      <c r="F2784" s="5" t="s">
        <v>194</v>
      </c>
      <c r="G2784" s="5" t="s">
        <v>198</v>
      </c>
    </row>
    <row r="2785" spans="2:7" x14ac:dyDescent="0.2">
      <c r="B2785" s="3">
        <v>2010</v>
      </c>
      <c r="C2785" s="35" t="s">
        <v>3247</v>
      </c>
      <c r="D2785" s="5" t="s">
        <v>87</v>
      </c>
      <c r="E2785" s="5" t="s">
        <v>95</v>
      </c>
      <c r="F2785" s="5" t="s">
        <v>174</v>
      </c>
      <c r="G2785" s="5" t="s">
        <v>179</v>
      </c>
    </row>
    <row r="2786" spans="2:7" x14ac:dyDescent="0.2">
      <c r="B2786" s="3">
        <v>2010</v>
      </c>
      <c r="C2786" s="35" t="s">
        <v>3248</v>
      </c>
      <c r="D2786" s="5" t="s">
        <v>87</v>
      </c>
      <c r="E2786" s="5" t="s">
        <v>95</v>
      </c>
      <c r="F2786" s="5" t="s">
        <v>107</v>
      </c>
      <c r="G2786" s="5" t="s">
        <v>107</v>
      </c>
    </row>
    <row r="2787" spans="2:7" x14ac:dyDescent="0.2">
      <c r="B2787" s="3">
        <v>2010</v>
      </c>
      <c r="C2787" s="35">
        <v>0</v>
      </c>
      <c r="D2787" s="5" t="s">
        <v>87</v>
      </c>
      <c r="E2787" s="5" t="s">
        <v>95</v>
      </c>
      <c r="F2787" s="5" t="s">
        <v>247</v>
      </c>
      <c r="G2787" s="5" t="s">
        <v>458</v>
      </c>
    </row>
    <row r="2788" spans="2:7" x14ac:dyDescent="0.2">
      <c r="B2788" s="3">
        <v>2010</v>
      </c>
      <c r="C2788" s="35">
        <v>0</v>
      </c>
      <c r="D2788" s="5" t="s">
        <v>87</v>
      </c>
      <c r="E2788" s="5" t="s">
        <v>242</v>
      </c>
      <c r="F2788" s="5" t="s">
        <v>115</v>
      </c>
      <c r="G2788" s="5" t="s">
        <v>397</v>
      </c>
    </row>
    <row r="2789" spans="2:7" x14ac:dyDescent="0.2">
      <c r="B2789" s="3">
        <v>2010</v>
      </c>
      <c r="C2789" s="35">
        <v>0</v>
      </c>
      <c r="D2789" s="5" t="s">
        <v>306</v>
      </c>
      <c r="E2789" s="5" t="s">
        <v>311</v>
      </c>
      <c r="F2789" s="5" t="s">
        <v>316</v>
      </c>
      <c r="G2789" s="5" t="s">
        <v>316</v>
      </c>
    </row>
    <row r="2790" spans="2:7" x14ac:dyDescent="0.2">
      <c r="B2790" s="3">
        <v>2010</v>
      </c>
      <c r="C2790" s="35">
        <v>0</v>
      </c>
      <c r="D2790" s="5" t="s">
        <v>306</v>
      </c>
      <c r="E2790" s="5" t="s">
        <v>311</v>
      </c>
      <c r="F2790" s="5" t="s">
        <v>108</v>
      </c>
      <c r="G2790" s="5" t="s">
        <v>108</v>
      </c>
    </row>
    <row r="2791" spans="2:7" x14ac:dyDescent="0.2">
      <c r="B2791" s="3">
        <v>2010</v>
      </c>
      <c r="C2791" s="35">
        <v>0</v>
      </c>
      <c r="D2791" s="5" t="s">
        <v>306</v>
      </c>
      <c r="E2791" s="5" t="s">
        <v>315</v>
      </c>
      <c r="F2791" s="5" t="s">
        <v>317</v>
      </c>
      <c r="G2791" s="5" t="s">
        <v>318</v>
      </c>
    </row>
    <row r="2792" spans="2:7" x14ac:dyDescent="0.2">
      <c r="B2792" s="3">
        <v>2010</v>
      </c>
      <c r="C2792" s="35">
        <v>0</v>
      </c>
      <c r="D2792" s="5" t="s">
        <v>306</v>
      </c>
      <c r="E2792" s="5" t="s">
        <v>315</v>
      </c>
      <c r="F2792" s="5" t="s">
        <v>194</v>
      </c>
      <c r="G2792" s="5" t="s">
        <v>221</v>
      </c>
    </row>
    <row r="2793" spans="2:7" x14ac:dyDescent="0.2">
      <c r="B2793" s="3">
        <v>2011</v>
      </c>
      <c r="C2793" s="35" t="s">
        <v>3249</v>
      </c>
      <c r="D2793" s="5" t="s">
        <v>87</v>
      </c>
      <c r="E2793" s="5" t="s">
        <v>95</v>
      </c>
      <c r="F2793" s="5" t="s">
        <v>113</v>
      </c>
      <c r="G2793" s="5" t="s">
        <v>409</v>
      </c>
    </row>
    <row r="2794" spans="2:7" x14ac:dyDescent="0.2">
      <c r="B2794" s="3">
        <v>2011</v>
      </c>
      <c r="C2794" s="35" t="s">
        <v>3250</v>
      </c>
      <c r="D2794" s="5" t="s">
        <v>87</v>
      </c>
      <c r="E2794" s="5" t="s">
        <v>242</v>
      </c>
      <c r="F2794" s="5" t="s">
        <v>476</v>
      </c>
      <c r="G2794" s="5" t="s">
        <v>98</v>
      </c>
    </row>
    <row r="2795" spans="2:7" x14ac:dyDescent="0.2">
      <c r="B2795" s="3">
        <v>2011</v>
      </c>
      <c r="C2795" s="35" t="s">
        <v>3251</v>
      </c>
      <c r="D2795" s="5" t="s">
        <v>87</v>
      </c>
      <c r="E2795" s="5" t="s">
        <v>242</v>
      </c>
      <c r="F2795" s="5" t="s">
        <v>491</v>
      </c>
      <c r="G2795" s="5" t="s">
        <v>299</v>
      </c>
    </row>
    <row r="2796" spans="2:7" x14ac:dyDescent="0.2">
      <c r="B2796" s="3">
        <v>2011</v>
      </c>
      <c r="C2796" s="35" t="s">
        <v>3252</v>
      </c>
      <c r="D2796" s="5" t="s">
        <v>87</v>
      </c>
      <c r="E2796" s="5" t="s">
        <v>95</v>
      </c>
      <c r="F2796" s="5" t="s">
        <v>474</v>
      </c>
      <c r="G2796" s="5" t="s">
        <v>475</v>
      </c>
    </row>
    <row r="2797" spans="2:7" x14ac:dyDescent="0.2">
      <c r="B2797" s="3">
        <v>2011</v>
      </c>
      <c r="C2797" s="35" t="s">
        <v>3253</v>
      </c>
      <c r="D2797" s="5" t="s">
        <v>87</v>
      </c>
      <c r="E2797" s="5" t="s">
        <v>88</v>
      </c>
      <c r="F2797" s="5" t="s">
        <v>89</v>
      </c>
      <c r="G2797" s="5" t="s">
        <v>91</v>
      </c>
    </row>
    <row r="2798" spans="2:7" x14ac:dyDescent="0.2">
      <c r="B2798" s="3">
        <v>2011</v>
      </c>
      <c r="C2798" s="35" t="s">
        <v>3254</v>
      </c>
      <c r="D2798" s="5" t="s">
        <v>87</v>
      </c>
      <c r="E2798" s="5" t="s">
        <v>242</v>
      </c>
      <c r="F2798" s="5" t="s">
        <v>476</v>
      </c>
      <c r="G2798" s="5" t="s">
        <v>245</v>
      </c>
    </row>
    <row r="2799" spans="2:7" x14ac:dyDescent="0.2">
      <c r="B2799" s="3">
        <v>2011</v>
      </c>
      <c r="C2799" s="35" t="s">
        <v>3255</v>
      </c>
      <c r="D2799" s="5" t="s">
        <v>87</v>
      </c>
      <c r="E2799" s="5" t="s">
        <v>242</v>
      </c>
      <c r="F2799" s="5" t="s">
        <v>247</v>
      </c>
      <c r="G2799" s="5" t="s">
        <v>443</v>
      </c>
    </row>
    <row r="2800" spans="2:7" x14ac:dyDescent="0.2">
      <c r="B2800" s="3">
        <v>2011</v>
      </c>
      <c r="C2800" s="35" t="s">
        <v>3256</v>
      </c>
      <c r="D2800" s="5" t="s">
        <v>87</v>
      </c>
      <c r="E2800" s="5" t="s">
        <v>242</v>
      </c>
      <c r="F2800" s="5" t="s">
        <v>491</v>
      </c>
      <c r="G2800" s="5" t="s">
        <v>494</v>
      </c>
    </row>
    <row r="2801" spans="2:7" x14ac:dyDescent="0.2">
      <c r="B2801" s="3">
        <v>2011</v>
      </c>
      <c r="C2801" s="35" t="s">
        <v>3257</v>
      </c>
      <c r="D2801" s="5" t="s">
        <v>87</v>
      </c>
      <c r="E2801" s="5" t="s">
        <v>95</v>
      </c>
      <c r="F2801" s="5" t="s">
        <v>226</v>
      </c>
      <c r="G2801" s="5" t="s">
        <v>228</v>
      </c>
    </row>
    <row r="2802" spans="2:7" x14ac:dyDescent="0.2">
      <c r="B2802" s="3">
        <v>2011</v>
      </c>
      <c r="C2802" s="35" t="s">
        <v>3258</v>
      </c>
      <c r="D2802" s="5" t="s">
        <v>87</v>
      </c>
      <c r="E2802" s="5" t="s">
        <v>242</v>
      </c>
      <c r="F2802" s="5" t="s">
        <v>473</v>
      </c>
      <c r="G2802" s="5" t="s">
        <v>304</v>
      </c>
    </row>
    <row r="2803" spans="2:7" x14ac:dyDescent="0.2">
      <c r="B2803" s="3">
        <v>2011</v>
      </c>
      <c r="C2803" s="35" t="s">
        <v>3259</v>
      </c>
      <c r="D2803" s="5" t="s">
        <v>87</v>
      </c>
      <c r="E2803" s="5" t="s">
        <v>95</v>
      </c>
      <c r="F2803" s="5" t="s">
        <v>113</v>
      </c>
      <c r="G2803" s="5" t="s">
        <v>411</v>
      </c>
    </row>
    <row r="2804" spans="2:7" x14ac:dyDescent="0.2">
      <c r="B2804" s="3">
        <v>2011</v>
      </c>
      <c r="C2804" s="35" t="s">
        <v>3260</v>
      </c>
      <c r="D2804" s="5" t="s">
        <v>306</v>
      </c>
      <c r="E2804" s="5" t="s">
        <v>307</v>
      </c>
      <c r="F2804" s="5" t="s">
        <v>308</v>
      </c>
      <c r="G2804" s="5" t="s">
        <v>310</v>
      </c>
    </row>
    <row r="2805" spans="2:7" x14ac:dyDescent="0.2">
      <c r="B2805" s="3">
        <v>2011</v>
      </c>
      <c r="C2805" s="35" t="s">
        <v>3261</v>
      </c>
      <c r="D2805" s="5" t="s">
        <v>306</v>
      </c>
      <c r="E2805" s="5" t="s">
        <v>315</v>
      </c>
      <c r="F2805" s="5" t="s">
        <v>316</v>
      </c>
      <c r="G2805" s="5" t="s">
        <v>316</v>
      </c>
    </row>
    <row r="2806" spans="2:7" x14ac:dyDescent="0.2">
      <c r="B2806" s="3">
        <v>2011</v>
      </c>
      <c r="C2806" s="35" t="s">
        <v>3262</v>
      </c>
      <c r="D2806" s="5" t="s">
        <v>306</v>
      </c>
      <c r="E2806" s="5" t="s">
        <v>315</v>
      </c>
      <c r="F2806" s="5" t="s">
        <v>339</v>
      </c>
      <c r="G2806" s="5" t="s">
        <v>344</v>
      </c>
    </row>
    <row r="2807" spans="2:7" x14ac:dyDescent="0.2">
      <c r="B2807" s="3">
        <v>2011</v>
      </c>
      <c r="C2807" s="35" t="s">
        <v>3263</v>
      </c>
      <c r="D2807" s="5" t="s">
        <v>87</v>
      </c>
      <c r="E2807" s="5" t="s">
        <v>242</v>
      </c>
      <c r="F2807" s="5" t="s">
        <v>491</v>
      </c>
      <c r="G2807" s="5" t="s">
        <v>264</v>
      </c>
    </row>
    <row r="2808" spans="2:7" x14ac:dyDescent="0.2">
      <c r="B2808" s="3">
        <v>2011</v>
      </c>
      <c r="C2808" s="35" t="s">
        <v>3264</v>
      </c>
      <c r="D2808" s="5" t="s">
        <v>87</v>
      </c>
      <c r="E2808" s="5" t="s">
        <v>242</v>
      </c>
      <c r="F2808" s="5" t="s">
        <v>491</v>
      </c>
      <c r="G2808" s="5" t="s">
        <v>281</v>
      </c>
    </row>
    <row r="2809" spans="2:7" x14ac:dyDescent="0.2">
      <c r="B2809" s="3">
        <v>2011</v>
      </c>
      <c r="C2809" s="35" t="s">
        <v>3265</v>
      </c>
      <c r="D2809" s="5" t="s">
        <v>87</v>
      </c>
      <c r="E2809" s="5" t="s">
        <v>95</v>
      </c>
      <c r="F2809" s="5" t="s">
        <v>194</v>
      </c>
      <c r="G2809" s="5" t="s">
        <v>214</v>
      </c>
    </row>
    <row r="2810" spans="2:7" x14ac:dyDescent="0.2">
      <c r="B2810" s="3">
        <v>2011</v>
      </c>
      <c r="C2810" s="35" t="s">
        <v>3266</v>
      </c>
      <c r="D2810" s="5" t="s">
        <v>87</v>
      </c>
      <c r="E2810" s="5" t="s">
        <v>242</v>
      </c>
      <c r="F2810" s="5" t="s">
        <v>491</v>
      </c>
      <c r="G2810" s="5" t="s">
        <v>493</v>
      </c>
    </row>
    <row r="2811" spans="2:7" x14ac:dyDescent="0.2">
      <c r="B2811" s="3">
        <v>2011</v>
      </c>
      <c r="C2811" s="35" t="s">
        <v>3267</v>
      </c>
      <c r="D2811" s="5" t="s">
        <v>87</v>
      </c>
      <c r="E2811" s="5" t="s">
        <v>95</v>
      </c>
      <c r="F2811" s="5" t="s">
        <v>194</v>
      </c>
      <c r="G2811" s="5" t="s">
        <v>468</v>
      </c>
    </row>
    <row r="2812" spans="2:7" x14ac:dyDescent="0.2">
      <c r="B2812" s="3">
        <v>2011</v>
      </c>
      <c r="C2812" s="35" t="s">
        <v>3268</v>
      </c>
      <c r="D2812" s="5" t="s">
        <v>87</v>
      </c>
      <c r="E2812" s="5" t="s">
        <v>242</v>
      </c>
      <c r="F2812" s="5" t="s">
        <v>110</v>
      </c>
      <c r="G2812" s="5" t="s">
        <v>110</v>
      </c>
    </row>
    <row r="2813" spans="2:7" x14ac:dyDescent="0.2">
      <c r="B2813" s="3">
        <v>2011</v>
      </c>
      <c r="C2813" s="35" t="s">
        <v>3269</v>
      </c>
      <c r="D2813" s="5" t="s">
        <v>87</v>
      </c>
      <c r="E2813" s="5" t="s">
        <v>95</v>
      </c>
      <c r="F2813" s="5" t="s">
        <v>108</v>
      </c>
      <c r="G2813" s="5" t="s">
        <v>108</v>
      </c>
    </row>
    <row r="2814" spans="2:7" x14ac:dyDescent="0.2">
      <c r="B2814" s="3">
        <v>2011</v>
      </c>
      <c r="C2814" s="35" t="s">
        <v>3270</v>
      </c>
      <c r="D2814" s="5" t="s">
        <v>87</v>
      </c>
      <c r="E2814" s="5" t="s">
        <v>95</v>
      </c>
      <c r="F2814" s="5" t="s">
        <v>241</v>
      </c>
      <c r="G2814" s="5" t="s">
        <v>241</v>
      </c>
    </row>
    <row r="2815" spans="2:7" x14ac:dyDescent="0.2">
      <c r="B2815" s="3">
        <v>2011</v>
      </c>
      <c r="C2815" s="35" t="s">
        <v>3271</v>
      </c>
      <c r="D2815" s="5" t="s">
        <v>87</v>
      </c>
      <c r="E2815" s="5" t="s">
        <v>95</v>
      </c>
      <c r="F2815" s="5" t="s">
        <v>120</v>
      </c>
      <c r="G2815" s="5" t="s">
        <v>121</v>
      </c>
    </row>
    <row r="2816" spans="2:7" x14ac:dyDescent="0.2">
      <c r="B2816" s="3">
        <v>2011</v>
      </c>
      <c r="C2816" s="35" t="s">
        <v>3272</v>
      </c>
      <c r="D2816" s="5" t="s">
        <v>87</v>
      </c>
      <c r="E2816" s="5" t="s">
        <v>95</v>
      </c>
      <c r="F2816" s="5" t="s">
        <v>115</v>
      </c>
      <c r="G2816" s="5" t="s">
        <v>388</v>
      </c>
    </row>
    <row r="2817" spans="2:7" x14ac:dyDescent="0.2">
      <c r="B2817" s="3">
        <v>2011</v>
      </c>
      <c r="C2817" s="35" t="s">
        <v>3273</v>
      </c>
      <c r="D2817" s="5" t="s">
        <v>87</v>
      </c>
      <c r="E2817" s="5" t="s">
        <v>95</v>
      </c>
      <c r="F2817" s="5" t="s">
        <v>123</v>
      </c>
      <c r="G2817" s="5" t="s">
        <v>151</v>
      </c>
    </row>
    <row r="2818" spans="2:7" x14ac:dyDescent="0.2">
      <c r="B2818" s="3">
        <v>2011</v>
      </c>
      <c r="C2818" s="35" t="s">
        <v>3274</v>
      </c>
      <c r="D2818" s="5" t="s">
        <v>306</v>
      </c>
      <c r="E2818" s="5" t="s">
        <v>315</v>
      </c>
      <c r="F2818" s="5" t="s">
        <v>339</v>
      </c>
      <c r="G2818" s="5" t="s">
        <v>345</v>
      </c>
    </row>
    <row r="2819" spans="2:7" x14ac:dyDescent="0.2">
      <c r="B2819" s="3">
        <v>2011</v>
      </c>
      <c r="C2819" s="35" t="s">
        <v>3275</v>
      </c>
      <c r="D2819" s="5" t="s">
        <v>87</v>
      </c>
      <c r="E2819" s="5" t="s">
        <v>242</v>
      </c>
      <c r="F2819" s="5" t="s">
        <v>473</v>
      </c>
      <c r="G2819" s="5" t="s">
        <v>264</v>
      </c>
    </row>
    <row r="2820" spans="2:7" x14ac:dyDescent="0.2">
      <c r="B2820" s="3">
        <v>2011</v>
      </c>
      <c r="C2820" s="35" t="s">
        <v>3276</v>
      </c>
      <c r="D2820" s="5" t="s">
        <v>87</v>
      </c>
      <c r="E2820" s="5" t="s">
        <v>242</v>
      </c>
      <c r="F2820" s="5" t="s">
        <v>247</v>
      </c>
      <c r="G2820" s="5" t="s">
        <v>444</v>
      </c>
    </row>
    <row r="2821" spans="2:7" x14ac:dyDescent="0.2">
      <c r="B2821" s="3">
        <v>2011</v>
      </c>
      <c r="C2821" s="35" t="s">
        <v>3277</v>
      </c>
      <c r="D2821" s="5" t="s">
        <v>87</v>
      </c>
      <c r="E2821" s="5" t="s">
        <v>95</v>
      </c>
      <c r="F2821" s="5" t="s">
        <v>158</v>
      </c>
      <c r="G2821" s="5" t="s">
        <v>158</v>
      </c>
    </row>
    <row r="2822" spans="2:7" x14ac:dyDescent="0.2">
      <c r="B2822" s="3">
        <v>2011</v>
      </c>
      <c r="C2822" s="35" t="s">
        <v>3278</v>
      </c>
      <c r="D2822" s="5" t="s">
        <v>306</v>
      </c>
      <c r="E2822" s="5" t="s">
        <v>311</v>
      </c>
      <c r="F2822" s="5" t="s">
        <v>313</v>
      </c>
      <c r="G2822" s="5" t="s">
        <v>390</v>
      </c>
    </row>
    <row r="2823" spans="2:7" x14ac:dyDescent="0.2">
      <c r="B2823" s="3">
        <v>2011</v>
      </c>
      <c r="C2823" s="35" t="s">
        <v>3279</v>
      </c>
      <c r="D2823" s="5" t="s">
        <v>87</v>
      </c>
      <c r="E2823" s="5" t="s">
        <v>242</v>
      </c>
      <c r="F2823" s="5" t="s">
        <v>159</v>
      </c>
      <c r="G2823" s="5" t="s">
        <v>381</v>
      </c>
    </row>
    <row r="2824" spans="2:7" x14ac:dyDescent="0.2">
      <c r="B2824" s="3">
        <v>2011</v>
      </c>
      <c r="C2824" s="35" t="s">
        <v>3280</v>
      </c>
      <c r="D2824" s="5" t="s">
        <v>87</v>
      </c>
      <c r="E2824" s="5" t="s">
        <v>242</v>
      </c>
      <c r="F2824" s="5" t="s">
        <v>491</v>
      </c>
      <c r="G2824" s="5" t="s">
        <v>273</v>
      </c>
    </row>
    <row r="2825" spans="2:7" x14ac:dyDescent="0.2">
      <c r="B2825" s="3">
        <v>2011</v>
      </c>
      <c r="C2825" s="35" t="s">
        <v>3281</v>
      </c>
      <c r="D2825" s="5" t="s">
        <v>87</v>
      </c>
      <c r="E2825" s="5" t="s">
        <v>242</v>
      </c>
      <c r="F2825" s="5" t="s">
        <v>491</v>
      </c>
      <c r="G2825" s="5" t="s">
        <v>261</v>
      </c>
    </row>
    <row r="2826" spans="2:7" x14ac:dyDescent="0.2">
      <c r="B2826" s="3">
        <v>2011</v>
      </c>
      <c r="C2826" s="35" t="s">
        <v>3282</v>
      </c>
      <c r="D2826" s="5" t="s">
        <v>87</v>
      </c>
      <c r="E2826" s="5" t="s">
        <v>95</v>
      </c>
      <c r="F2826" s="5" t="s">
        <v>194</v>
      </c>
      <c r="G2826" s="5" t="s">
        <v>466</v>
      </c>
    </row>
    <row r="2827" spans="2:7" x14ac:dyDescent="0.2">
      <c r="B2827" s="3">
        <v>2011</v>
      </c>
      <c r="C2827" s="35">
        <v>208000000</v>
      </c>
      <c r="D2827" s="5" t="s">
        <v>306</v>
      </c>
      <c r="E2827" s="5" t="s">
        <v>307</v>
      </c>
      <c r="F2827" s="5" t="s">
        <v>308</v>
      </c>
      <c r="G2827" s="5" t="s">
        <v>447</v>
      </c>
    </row>
    <row r="2828" spans="2:7" x14ac:dyDescent="0.2">
      <c r="B2828" s="3">
        <v>2011</v>
      </c>
      <c r="C2828" s="35" t="s">
        <v>3283</v>
      </c>
      <c r="D2828" s="5" t="s">
        <v>306</v>
      </c>
      <c r="E2828" s="5" t="s">
        <v>311</v>
      </c>
      <c r="F2828" s="5" t="s">
        <v>314</v>
      </c>
      <c r="G2828" s="5" t="s">
        <v>314</v>
      </c>
    </row>
    <row r="2829" spans="2:7" x14ac:dyDescent="0.2">
      <c r="B2829" s="3">
        <v>2011</v>
      </c>
      <c r="C2829" s="35" t="s">
        <v>3284</v>
      </c>
      <c r="D2829" s="5" t="s">
        <v>87</v>
      </c>
      <c r="E2829" s="5" t="s">
        <v>242</v>
      </c>
      <c r="F2829" s="5" t="s">
        <v>159</v>
      </c>
      <c r="G2829" s="5" t="s">
        <v>160</v>
      </c>
    </row>
    <row r="2830" spans="2:7" x14ac:dyDescent="0.2">
      <c r="B2830" s="3">
        <v>2011</v>
      </c>
      <c r="C2830" s="35" t="s">
        <v>3285</v>
      </c>
      <c r="D2830" s="5" t="s">
        <v>87</v>
      </c>
      <c r="E2830" s="5" t="s">
        <v>242</v>
      </c>
      <c r="F2830" s="5" t="s">
        <v>473</v>
      </c>
      <c r="G2830" s="5" t="s">
        <v>281</v>
      </c>
    </row>
    <row r="2831" spans="2:7" x14ac:dyDescent="0.2">
      <c r="B2831" s="3">
        <v>2011</v>
      </c>
      <c r="C2831" s="35" t="s">
        <v>3286</v>
      </c>
      <c r="D2831" s="5" t="s">
        <v>87</v>
      </c>
      <c r="E2831" s="5" t="s">
        <v>95</v>
      </c>
      <c r="F2831" s="5" t="s">
        <v>194</v>
      </c>
      <c r="G2831" s="5" t="s">
        <v>182</v>
      </c>
    </row>
    <row r="2832" spans="2:7" x14ac:dyDescent="0.2">
      <c r="B2832" s="3">
        <v>2011</v>
      </c>
      <c r="C2832" s="35" t="s">
        <v>3287</v>
      </c>
      <c r="D2832" s="5" t="s">
        <v>87</v>
      </c>
      <c r="E2832" s="5" t="s">
        <v>242</v>
      </c>
      <c r="F2832" s="5" t="s">
        <v>491</v>
      </c>
      <c r="G2832" s="5" t="s">
        <v>349</v>
      </c>
    </row>
    <row r="2833" spans="2:7" x14ac:dyDescent="0.2">
      <c r="B2833" s="3">
        <v>2011</v>
      </c>
      <c r="C2833" s="35" t="s">
        <v>3288</v>
      </c>
      <c r="D2833" s="5" t="s">
        <v>87</v>
      </c>
      <c r="E2833" s="5" t="s">
        <v>242</v>
      </c>
      <c r="F2833" s="5" t="s">
        <v>491</v>
      </c>
      <c r="G2833" s="5" t="s">
        <v>278</v>
      </c>
    </row>
    <row r="2834" spans="2:7" x14ac:dyDescent="0.2">
      <c r="B2834" s="3">
        <v>2011</v>
      </c>
      <c r="C2834" s="35" t="s">
        <v>3289</v>
      </c>
      <c r="D2834" s="5" t="s">
        <v>87</v>
      </c>
      <c r="E2834" s="5" t="s">
        <v>95</v>
      </c>
      <c r="F2834" s="5" t="s">
        <v>120</v>
      </c>
      <c r="G2834" s="5" t="s">
        <v>122</v>
      </c>
    </row>
    <row r="2835" spans="2:7" x14ac:dyDescent="0.2">
      <c r="B2835" s="3">
        <v>2011</v>
      </c>
      <c r="C2835" s="35" t="s">
        <v>3290</v>
      </c>
      <c r="D2835" s="5" t="s">
        <v>87</v>
      </c>
      <c r="E2835" s="5" t="s">
        <v>95</v>
      </c>
      <c r="F2835" s="5" t="s">
        <v>194</v>
      </c>
      <c r="G2835" s="5" t="s">
        <v>438</v>
      </c>
    </row>
    <row r="2836" spans="2:7" x14ac:dyDescent="0.2">
      <c r="B2836" s="3">
        <v>2011</v>
      </c>
      <c r="C2836" s="35" t="s">
        <v>3291</v>
      </c>
      <c r="D2836" s="5" t="s">
        <v>87</v>
      </c>
      <c r="E2836" s="5" t="s">
        <v>95</v>
      </c>
      <c r="F2836" s="5" t="s">
        <v>113</v>
      </c>
      <c r="G2836" s="5" t="s">
        <v>410</v>
      </c>
    </row>
    <row r="2837" spans="2:7" x14ac:dyDescent="0.2">
      <c r="B2837" s="3">
        <v>2011</v>
      </c>
      <c r="C2837" s="35" t="s">
        <v>3292</v>
      </c>
      <c r="D2837" s="5" t="s">
        <v>87</v>
      </c>
      <c r="E2837" s="5" t="s">
        <v>242</v>
      </c>
      <c r="F2837" s="5" t="s">
        <v>491</v>
      </c>
      <c r="G2837" s="5" t="s">
        <v>492</v>
      </c>
    </row>
    <row r="2838" spans="2:7" x14ac:dyDescent="0.2">
      <c r="B2838" s="3">
        <v>2011</v>
      </c>
      <c r="C2838" s="35" t="s">
        <v>3293</v>
      </c>
      <c r="D2838" s="5" t="s">
        <v>87</v>
      </c>
      <c r="E2838" s="5" t="s">
        <v>95</v>
      </c>
      <c r="F2838" s="5" t="s">
        <v>194</v>
      </c>
      <c r="G2838" s="5" t="s">
        <v>356</v>
      </c>
    </row>
    <row r="2839" spans="2:7" x14ac:dyDescent="0.2">
      <c r="B2839" s="3">
        <v>2011</v>
      </c>
      <c r="C2839" s="35" t="s">
        <v>3294</v>
      </c>
      <c r="D2839" s="5" t="s">
        <v>306</v>
      </c>
      <c r="E2839" s="5" t="s">
        <v>311</v>
      </c>
      <c r="F2839" s="5" t="s">
        <v>339</v>
      </c>
      <c r="G2839" s="5" t="s">
        <v>402</v>
      </c>
    </row>
    <row r="2840" spans="2:7" x14ac:dyDescent="0.2">
      <c r="B2840" s="3">
        <v>2011</v>
      </c>
      <c r="C2840" s="35" t="s">
        <v>3295</v>
      </c>
      <c r="D2840" s="5" t="s">
        <v>87</v>
      </c>
      <c r="E2840" s="5" t="s">
        <v>242</v>
      </c>
      <c r="F2840" s="5" t="s">
        <v>491</v>
      </c>
      <c r="G2840" s="5" t="s">
        <v>298</v>
      </c>
    </row>
    <row r="2841" spans="2:7" x14ac:dyDescent="0.2">
      <c r="B2841" s="3">
        <v>2011</v>
      </c>
      <c r="C2841" s="35" t="s">
        <v>3296</v>
      </c>
      <c r="D2841" s="5" t="s">
        <v>87</v>
      </c>
      <c r="E2841" s="5" t="s">
        <v>95</v>
      </c>
      <c r="F2841" s="5" t="s">
        <v>194</v>
      </c>
      <c r="G2841" s="5" t="s">
        <v>416</v>
      </c>
    </row>
    <row r="2842" spans="2:7" x14ac:dyDescent="0.2">
      <c r="B2842" s="3">
        <v>2011</v>
      </c>
      <c r="C2842" s="35" t="s">
        <v>3297</v>
      </c>
      <c r="D2842" s="5" t="s">
        <v>87</v>
      </c>
      <c r="E2842" s="5" t="s">
        <v>242</v>
      </c>
      <c r="F2842" s="5" t="s">
        <v>247</v>
      </c>
      <c r="G2842" s="5" t="s">
        <v>440</v>
      </c>
    </row>
    <row r="2843" spans="2:7" x14ac:dyDescent="0.2">
      <c r="B2843" s="3">
        <v>2011</v>
      </c>
      <c r="C2843" s="35" t="s">
        <v>3298</v>
      </c>
      <c r="D2843" s="5" t="s">
        <v>87</v>
      </c>
      <c r="E2843" s="5" t="s">
        <v>95</v>
      </c>
      <c r="F2843" s="5" t="s">
        <v>194</v>
      </c>
      <c r="G2843" s="5" t="s">
        <v>205</v>
      </c>
    </row>
    <row r="2844" spans="2:7" x14ac:dyDescent="0.2">
      <c r="B2844" s="3">
        <v>2011</v>
      </c>
      <c r="C2844" s="35" t="s">
        <v>3299</v>
      </c>
      <c r="D2844" s="5" t="s">
        <v>87</v>
      </c>
      <c r="E2844" s="5" t="s">
        <v>95</v>
      </c>
      <c r="F2844" s="5" t="s">
        <v>194</v>
      </c>
      <c r="G2844" s="5" t="s">
        <v>370</v>
      </c>
    </row>
    <row r="2845" spans="2:7" x14ac:dyDescent="0.2">
      <c r="B2845" s="3">
        <v>2011</v>
      </c>
      <c r="C2845" s="35" t="s">
        <v>3300</v>
      </c>
      <c r="D2845" s="5" t="s">
        <v>87</v>
      </c>
      <c r="E2845" s="5" t="s">
        <v>95</v>
      </c>
      <c r="F2845" s="5" t="s">
        <v>194</v>
      </c>
      <c r="G2845" s="5" t="s">
        <v>208</v>
      </c>
    </row>
    <row r="2846" spans="2:7" x14ac:dyDescent="0.2">
      <c r="B2846" s="3">
        <v>2011</v>
      </c>
      <c r="C2846" s="35" t="s">
        <v>3301</v>
      </c>
      <c r="D2846" s="5" t="s">
        <v>87</v>
      </c>
      <c r="E2846" s="5" t="s">
        <v>95</v>
      </c>
      <c r="F2846" s="5" t="s">
        <v>194</v>
      </c>
      <c r="G2846" s="5" t="s">
        <v>216</v>
      </c>
    </row>
    <row r="2847" spans="2:7" x14ac:dyDescent="0.2">
      <c r="B2847" s="3">
        <v>2011</v>
      </c>
      <c r="C2847" s="35" t="s">
        <v>3302</v>
      </c>
      <c r="D2847" s="5" t="s">
        <v>306</v>
      </c>
      <c r="E2847" s="5" t="s">
        <v>315</v>
      </c>
      <c r="F2847" s="5" t="s">
        <v>108</v>
      </c>
      <c r="G2847" s="5" t="s">
        <v>108</v>
      </c>
    </row>
    <row r="2848" spans="2:7" x14ac:dyDescent="0.2">
      <c r="B2848" s="3">
        <v>2011</v>
      </c>
      <c r="C2848" s="35" t="s">
        <v>3303</v>
      </c>
      <c r="D2848" s="5" t="s">
        <v>87</v>
      </c>
      <c r="E2848" s="5" t="s">
        <v>95</v>
      </c>
      <c r="F2848" s="5" t="s">
        <v>99</v>
      </c>
      <c r="G2848" s="5" t="s">
        <v>99</v>
      </c>
    </row>
    <row r="2849" spans="2:7" x14ac:dyDescent="0.2">
      <c r="B2849" s="3">
        <v>2011</v>
      </c>
      <c r="C2849" s="35" t="s">
        <v>3304</v>
      </c>
      <c r="D2849" s="5" t="s">
        <v>87</v>
      </c>
      <c r="E2849" s="5" t="s">
        <v>242</v>
      </c>
      <c r="F2849" s="5" t="s">
        <v>491</v>
      </c>
      <c r="G2849" s="5" t="s">
        <v>268</v>
      </c>
    </row>
    <row r="2850" spans="2:7" x14ac:dyDescent="0.2">
      <c r="B2850" s="3">
        <v>2011</v>
      </c>
      <c r="C2850" s="35" t="s">
        <v>3305</v>
      </c>
      <c r="D2850" s="5" t="s">
        <v>87</v>
      </c>
      <c r="E2850" s="5" t="s">
        <v>95</v>
      </c>
      <c r="F2850" s="5" t="s">
        <v>174</v>
      </c>
      <c r="G2850" s="5" t="s">
        <v>185</v>
      </c>
    </row>
    <row r="2851" spans="2:7" x14ac:dyDescent="0.2">
      <c r="B2851" s="3">
        <v>2011</v>
      </c>
      <c r="C2851" s="35" t="s">
        <v>3306</v>
      </c>
      <c r="D2851" s="5" t="s">
        <v>87</v>
      </c>
      <c r="E2851" s="5" t="s">
        <v>95</v>
      </c>
      <c r="F2851" s="5" t="s">
        <v>194</v>
      </c>
      <c r="G2851" s="5" t="s">
        <v>387</v>
      </c>
    </row>
    <row r="2852" spans="2:7" x14ac:dyDescent="0.2">
      <c r="B2852" s="3">
        <v>2011</v>
      </c>
      <c r="C2852" s="35" t="s">
        <v>3307</v>
      </c>
      <c r="D2852" s="5" t="s">
        <v>306</v>
      </c>
      <c r="E2852" s="5" t="s">
        <v>315</v>
      </c>
      <c r="F2852" s="5" t="s">
        <v>317</v>
      </c>
      <c r="G2852" s="5" t="s">
        <v>338</v>
      </c>
    </row>
    <row r="2853" spans="2:7" x14ac:dyDescent="0.2">
      <c r="B2853" s="3">
        <v>2011</v>
      </c>
      <c r="C2853" s="35" t="s">
        <v>3308</v>
      </c>
      <c r="D2853" s="5" t="s">
        <v>87</v>
      </c>
      <c r="E2853" s="5" t="s">
        <v>242</v>
      </c>
      <c r="F2853" s="5" t="s">
        <v>236</v>
      </c>
      <c r="G2853" s="5" t="s">
        <v>358</v>
      </c>
    </row>
    <row r="2854" spans="2:7" x14ac:dyDescent="0.2">
      <c r="B2854" s="3">
        <v>2011</v>
      </c>
      <c r="C2854" s="35" t="s">
        <v>3309</v>
      </c>
      <c r="D2854" s="5" t="s">
        <v>306</v>
      </c>
      <c r="E2854" s="5" t="s">
        <v>315</v>
      </c>
      <c r="F2854" s="5" t="s">
        <v>339</v>
      </c>
      <c r="G2854" s="5" t="s">
        <v>404</v>
      </c>
    </row>
    <row r="2855" spans="2:7" x14ac:dyDescent="0.2">
      <c r="B2855" s="3">
        <v>2011</v>
      </c>
      <c r="C2855" s="35">
        <v>78965617</v>
      </c>
      <c r="D2855" s="5" t="s">
        <v>87</v>
      </c>
      <c r="E2855" s="5" t="s">
        <v>95</v>
      </c>
      <c r="F2855" s="5" t="s">
        <v>226</v>
      </c>
      <c r="G2855" s="5" t="s">
        <v>423</v>
      </c>
    </row>
    <row r="2856" spans="2:7" x14ac:dyDescent="0.2">
      <c r="B2856" s="3">
        <v>2011</v>
      </c>
      <c r="C2856" s="35" t="s">
        <v>3310</v>
      </c>
      <c r="D2856" s="5" t="s">
        <v>87</v>
      </c>
      <c r="E2856" s="5" t="s">
        <v>95</v>
      </c>
      <c r="F2856" s="5" t="s">
        <v>194</v>
      </c>
      <c r="G2856" s="5" t="s">
        <v>212</v>
      </c>
    </row>
    <row r="2857" spans="2:7" x14ac:dyDescent="0.2">
      <c r="B2857" s="3">
        <v>2011</v>
      </c>
      <c r="C2857" s="35" t="s">
        <v>3311</v>
      </c>
      <c r="D2857" s="5" t="s">
        <v>306</v>
      </c>
      <c r="E2857" s="5" t="s">
        <v>315</v>
      </c>
      <c r="F2857" s="5" t="s">
        <v>339</v>
      </c>
      <c r="G2857" s="5" t="s">
        <v>342</v>
      </c>
    </row>
    <row r="2858" spans="2:7" x14ac:dyDescent="0.2">
      <c r="B2858" s="3">
        <v>2011</v>
      </c>
      <c r="C2858" s="35" t="s">
        <v>3312</v>
      </c>
      <c r="D2858" s="5" t="s">
        <v>87</v>
      </c>
      <c r="E2858" s="5" t="s">
        <v>242</v>
      </c>
      <c r="F2858" s="5" t="s">
        <v>247</v>
      </c>
      <c r="G2858" s="5" t="s">
        <v>349</v>
      </c>
    </row>
    <row r="2859" spans="2:7" x14ac:dyDescent="0.2">
      <c r="B2859" s="3">
        <v>2011</v>
      </c>
      <c r="C2859" s="35" t="s">
        <v>3313</v>
      </c>
      <c r="D2859" s="5" t="s">
        <v>87</v>
      </c>
      <c r="E2859" s="5" t="s">
        <v>95</v>
      </c>
      <c r="F2859" s="5" t="s">
        <v>194</v>
      </c>
      <c r="G2859" s="5" t="s">
        <v>217</v>
      </c>
    </row>
    <row r="2860" spans="2:7" x14ac:dyDescent="0.2">
      <c r="B2860" s="3">
        <v>2011</v>
      </c>
      <c r="C2860" s="35" t="s">
        <v>3314</v>
      </c>
      <c r="D2860" s="5" t="s">
        <v>87</v>
      </c>
      <c r="E2860" s="5" t="s">
        <v>242</v>
      </c>
      <c r="F2860" s="5" t="s">
        <v>226</v>
      </c>
      <c r="G2860" s="5" t="s">
        <v>489</v>
      </c>
    </row>
    <row r="2861" spans="2:7" x14ac:dyDescent="0.2">
      <c r="B2861" s="3">
        <v>2011</v>
      </c>
      <c r="C2861" s="35" t="s">
        <v>3315</v>
      </c>
      <c r="D2861" s="5" t="s">
        <v>87</v>
      </c>
      <c r="E2861" s="5" t="s">
        <v>95</v>
      </c>
      <c r="F2861" s="5" t="s">
        <v>194</v>
      </c>
      <c r="G2861" s="5" t="s">
        <v>435</v>
      </c>
    </row>
    <row r="2862" spans="2:7" x14ac:dyDescent="0.2">
      <c r="B2862" s="3">
        <v>2011</v>
      </c>
      <c r="C2862" s="35" t="s">
        <v>3316</v>
      </c>
      <c r="D2862" s="5" t="s">
        <v>87</v>
      </c>
      <c r="E2862" s="5" t="s">
        <v>95</v>
      </c>
      <c r="F2862" s="5" t="s">
        <v>123</v>
      </c>
      <c r="G2862" s="5" t="s">
        <v>143</v>
      </c>
    </row>
    <row r="2863" spans="2:7" x14ac:dyDescent="0.2">
      <c r="B2863" s="3">
        <v>2011</v>
      </c>
      <c r="C2863" s="35" t="s">
        <v>3317</v>
      </c>
      <c r="D2863" s="5" t="s">
        <v>87</v>
      </c>
      <c r="E2863" s="5" t="s">
        <v>95</v>
      </c>
      <c r="F2863" s="5" t="s">
        <v>111</v>
      </c>
      <c r="G2863" s="5" t="s">
        <v>111</v>
      </c>
    </row>
    <row r="2864" spans="2:7" x14ac:dyDescent="0.2">
      <c r="B2864" s="3">
        <v>2011</v>
      </c>
      <c r="C2864" s="35" t="s">
        <v>3318</v>
      </c>
      <c r="D2864" s="5" t="s">
        <v>87</v>
      </c>
      <c r="E2864" s="5" t="s">
        <v>95</v>
      </c>
      <c r="F2864" s="5" t="s">
        <v>101</v>
      </c>
      <c r="G2864" s="5" t="s">
        <v>101</v>
      </c>
    </row>
    <row r="2865" spans="2:7" x14ac:dyDescent="0.2">
      <c r="B2865" s="3">
        <v>2011</v>
      </c>
      <c r="C2865" s="35" t="s">
        <v>3319</v>
      </c>
      <c r="D2865" s="5" t="s">
        <v>87</v>
      </c>
      <c r="E2865" s="5" t="s">
        <v>95</v>
      </c>
      <c r="F2865" s="5" t="s">
        <v>110</v>
      </c>
      <c r="G2865" s="5" t="s">
        <v>110</v>
      </c>
    </row>
    <row r="2866" spans="2:7" x14ac:dyDescent="0.2">
      <c r="B2866" s="3">
        <v>2011</v>
      </c>
      <c r="C2866" s="35" t="s">
        <v>3320</v>
      </c>
      <c r="D2866" s="5" t="s">
        <v>87</v>
      </c>
      <c r="E2866" s="5" t="s">
        <v>242</v>
      </c>
      <c r="F2866" s="5" t="s">
        <v>491</v>
      </c>
      <c r="G2866" s="5" t="s">
        <v>265</v>
      </c>
    </row>
    <row r="2867" spans="2:7" x14ac:dyDescent="0.2">
      <c r="B2867" s="3">
        <v>2011</v>
      </c>
      <c r="C2867" s="35" t="s">
        <v>3321</v>
      </c>
      <c r="D2867" s="5" t="s">
        <v>87</v>
      </c>
      <c r="E2867" s="5" t="s">
        <v>95</v>
      </c>
      <c r="F2867" s="5" t="s">
        <v>113</v>
      </c>
      <c r="G2867" s="5" t="s">
        <v>408</v>
      </c>
    </row>
    <row r="2868" spans="2:7" x14ac:dyDescent="0.2">
      <c r="B2868" s="3">
        <v>2011</v>
      </c>
      <c r="C2868" s="35" t="s">
        <v>3322</v>
      </c>
      <c r="D2868" s="5" t="s">
        <v>87</v>
      </c>
      <c r="E2868" s="5" t="s">
        <v>242</v>
      </c>
      <c r="F2868" s="5" t="s">
        <v>473</v>
      </c>
      <c r="G2868" s="5" t="s">
        <v>261</v>
      </c>
    </row>
    <row r="2869" spans="2:7" x14ac:dyDescent="0.2">
      <c r="B2869" s="3">
        <v>2011</v>
      </c>
      <c r="C2869" s="35" t="s">
        <v>3323</v>
      </c>
      <c r="D2869" s="5" t="s">
        <v>87</v>
      </c>
      <c r="E2869" s="5" t="s">
        <v>95</v>
      </c>
      <c r="F2869" s="5" t="s">
        <v>194</v>
      </c>
      <c r="G2869" s="5" t="s">
        <v>462</v>
      </c>
    </row>
    <row r="2870" spans="2:7" x14ac:dyDescent="0.2">
      <c r="B2870" s="3">
        <v>2011</v>
      </c>
      <c r="C2870" s="35" t="s">
        <v>3324</v>
      </c>
      <c r="D2870" s="5" t="s">
        <v>306</v>
      </c>
      <c r="E2870" s="5" t="s">
        <v>315</v>
      </c>
      <c r="F2870" s="5" t="s">
        <v>317</v>
      </c>
      <c r="G2870" s="5" t="s">
        <v>324</v>
      </c>
    </row>
    <row r="2871" spans="2:7" x14ac:dyDescent="0.2">
      <c r="B2871" s="3">
        <v>2011</v>
      </c>
      <c r="C2871" s="35" t="s">
        <v>3325</v>
      </c>
      <c r="D2871" s="5" t="s">
        <v>87</v>
      </c>
      <c r="E2871" s="5" t="s">
        <v>95</v>
      </c>
      <c r="F2871" s="5" t="s">
        <v>123</v>
      </c>
      <c r="G2871" s="5" t="s">
        <v>128</v>
      </c>
    </row>
    <row r="2872" spans="2:7" x14ac:dyDescent="0.2">
      <c r="B2872" s="3">
        <v>2011</v>
      </c>
      <c r="C2872" s="35" t="s">
        <v>3326</v>
      </c>
      <c r="D2872" s="5" t="s">
        <v>87</v>
      </c>
      <c r="E2872" s="5" t="s">
        <v>242</v>
      </c>
      <c r="F2872" s="5" t="s">
        <v>247</v>
      </c>
      <c r="G2872" s="5" t="s">
        <v>426</v>
      </c>
    </row>
    <row r="2873" spans="2:7" x14ac:dyDescent="0.2">
      <c r="B2873" s="3">
        <v>2011</v>
      </c>
      <c r="C2873" s="35" t="s">
        <v>3327</v>
      </c>
      <c r="D2873" s="5" t="s">
        <v>306</v>
      </c>
      <c r="E2873" s="5" t="s">
        <v>307</v>
      </c>
      <c r="F2873" s="5" t="s">
        <v>308</v>
      </c>
      <c r="G2873" s="5" t="s">
        <v>309</v>
      </c>
    </row>
    <row r="2874" spans="2:7" x14ac:dyDescent="0.2">
      <c r="B2874" s="3">
        <v>2011</v>
      </c>
      <c r="C2874" s="35" t="s">
        <v>3328</v>
      </c>
      <c r="D2874" s="5" t="s">
        <v>87</v>
      </c>
      <c r="E2874" s="5" t="s">
        <v>242</v>
      </c>
      <c r="F2874" s="5" t="s">
        <v>250</v>
      </c>
      <c r="G2874" s="5" t="s">
        <v>251</v>
      </c>
    </row>
    <row r="2875" spans="2:7" x14ac:dyDescent="0.2">
      <c r="B2875" s="3">
        <v>2011</v>
      </c>
      <c r="C2875" s="35" t="s">
        <v>3329</v>
      </c>
      <c r="D2875" s="5" t="s">
        <v>87</v>
      </c>
      <c r="E2875" s="5" t="s">
        <v>242</v>
      </c>
      <c r="F2875" s="5" t="s">
        <v>491</v>
      </c>
      <c r="G2875" s="5" t="s">
        <v>472</v>
      </c>
    </row>
    <row r="2876" spans="2:7" x14ac:dyDescent="0.2">
      <c r="B2876" s="3">
        <v>2011</v>
      </c>
      <c r="C2876" s="35" t="s">
        <v>3330</v>
      </c>
      <c r="D2876" s="5" t="s">
        <v>87</v>
      </c>
      <c r="E2876" s="5" t="s">
        <v>95</v>
      </c>
      <c r="F2876" s="5" t="s">
        <v>169</v>
      </c>
      <c r="G2876" s="5" t="s">
        <v>172</v>
      </c>
    </row>
    <row r="2877" spans="2:7" x14ac:dyDescent="0.2">
      <c r="B2877" s="3">
        <v>2011</v>
      </c>
      <c r="C2877" s="35" t="s">
        <v>3331</v>
      </c>
      <c r="D2877" s="5" t="s">
        <v>87</v>
      </c>
      <c r="E2877" s="5" t="s">
        <v>95</v>
      </c>
      <c r="F2877" s="5" t="s">
        <v>236</v>
      </c>
      <c r="G2877" s="5" t="s">
        <v>358</v>
      </c>
    </row>
    <row r="2878" spans="2:7" x14ac:dyDescent="0.2">
      <c r="B2878" s="3">
        <v>2011</v>
      </c>
      <c r="C2878" s="35" t="s">
        <v>3332</v>
      </c>
      <c r="D2878" s="5" t="s">
        <v>306</v>
      </c>
      <c r="E2878" s="5" t="s">
        <v>315</v>
      </c>
      <c r="F2878" s="5" t="s">
        <v>359</v>
      </c>
      <c r="G2878" s="5" t="s">
        <v>432</v>
      </c>
    </row>
    <row r="2879" spans="2:7" x14ac:dyDescent="0.2">
      <c r="B2879" s="3">
        <v>2011</v>
      </c>
      <c r="C2879" s="35" t="s">
        <v>3333</v>
      </c>
      <c r="D2879" s="5" t="s">
        <v>87</v>
      </c>
      <c r="E2879" s="5" t="s">
        <v>242</v>
      </c>
      <c r="F2879" s="5" t="s">
        <v>491</v>
      </c>
      <c r="G2879" s="5" t="s">
        <v>279</v>
      </c>
    </row>
    <row r="2880" spans="2:7" x14ac:dyDescent="0.2">
      <c r="B2880" s="3">
        <v>2011</v>
      </c>
      <c r="C2880" s="35" t="s">
        <v>3334</v>
      </c>
      <c r="D2880" s="5" t="s">
        <v>87</v>
      </c>
      <c r="E2880" s="5" t="s">
        <v>95</v>
      </c>
      <c r="F2880" s="5" t="s">
        <v>123</v>
      </c>
      <c r="G2880" s="5" t="s">
        <v>154</v>
      </c>
    </row>
    <row r="2881" spans="2:7" x14ac:dyDescent="0.2">
      <c r="B2881" s="3">
        <v>2011</v>
      </c>
      <c r="C2881" s="35" t="s">
        <v>3335</v>
      </c>
      <c r="D2881" s="5" t="s">
        <v>87</v>
      </c>
      <c r="E2881" s="5" t="s">
        <v>95</v>
      </c>
      <c r="F2881" s="5" t="s">
        <v>194</v>
      </c>
      <c r="G2881" s="5" t="s">
        <v>220</v>
      </c>
    </row>
    <row r="2882" spans="2:7" x14ac:dyDescent="0.2">
      <c r="B2882" s="3">
        <v>2011</v>
      </c>
      <c r="C2882" s="35" t="s">
        <v>3336</v>
      </c>
      <c r="D2882" s="5" t="s">
        <v>87</v>
      </c>
      <c r="E2882" s="5" t="s">
        <v>242</v>
      </c>
      <c r="F2882" s="5" t="s">
        <v>246</v>
      </c>
      <c r="G2882" s="5" t="s">
        <v>246</v>
      </c>
    </row>
    <row r="2883" spans="2:7" x14ac:dyDescent="0.2">
      <c r="B2883" s="3">
        <v>2011</v>
      </c>
      <c r="C2883" s="35" t="s">
        <v>3337</v>
      </c>
      <c r="D2883" s="5" t="s">
        <v>87</v>
      </c>
      <c r="E2883" s="5" t="s">
        <v>242</v>
      </c>
      <c r="F2883" s="5" t="s">
        <v>226</v>
      </c>
      <c r="G2883" s="5" t="s">
        <v>490</v>
      </c>
    </row>
    <row r="2884" spans="2:7" x14ac:dyDescent="0.2">
      <c r="B2884" s="3">
        <v>2011</v>
      </c>
      <c r="C2884" s="35" t="s">
        <v>3338</v>
      </c>
      <c r="D2884" s="5" t="s">
        <v>87</v>
      </c>
      <c r="E2884" s="5" t="s">
        <v>95</v>
      </c>
      <c r="F2884" s="5" t="s">
        <v>236</v>
      </c>
      <c r="G2884" s="5" t="s">
        <v>357</v>
      </c>
    </row>
    <row r="2885" spans="2:7" x14ac:dyDescent="0.2">
      <c r="B2885" s="3">
        <v>2011</v>
      </c>
      <c r="C2885" s="35" t="s">
        <v>3339</v>
      </c>
      <c r="D2885" s="5" t="s">
        <v>87</v>
      </c>
      <c r="E2885" s="5" t="s">
        <v>95</v>
      </c>
      <c r="F2885" s="5" t="s">
        <v>123</v>
      </c>
      <c r="G2885" s="5" t="s">
        <v>412</v>
      </c>
    </row>
    <row r="2886" spans="2:7" x14ac:dyDescent="0.2">
      <c r="B2886" s="3">
        <v>2011</v>
      </c>
      <c r="C2886" s="35" t="s">
        <v>3340</v>
      </c>
      <c r="D2886" s="5" t="s">
        <v>87</v>
      </c>
      <c r="E2886" s="5" t="s">
        <v>242</v>
      </c>
      <c r="F2886" s="5" t="s">
        <v>491</v>
      </c>
      <c r="G2886" s="5" t="s">
        <v>389</v>
      </c>
    </row>
    <row r="2887" spans="2:7" x14ac:dyDescent="0.2">
      <c r="B2887" s="3">
        <v>2011</v>
      </c>
      <c r="C2887" s="35" t="s">
        <v>3341</v>
      </c>
      <c r="D2887" s="5" t="s">
        <v>87</v>
      </c>
      <c r="E2887" s="5" t="s">
        <v>95</v>
      </c>
      <c r="F2887" s="5" t="s">
        <v>194</v>
      </c>
      <c r="G2887" s="5" t="s">
        <v>183</v>
      </c>
    </row>
    <row r="2888" spans="2:7" x14ac:dyDescent="0.2">
      <c r="B2888" s="3">
        <v>2011</v>
      </c>
      <c r="C2888" s="35" t="s">
        <v>3342</v>
      </c>
      <c r="D2888" s="5" t="s">
        <v>87</v>
      </c>
      <c r="E2888" s="5" t="s">
        <v>95</v>
      </c>
      <c r="F2888" s="5" t="s">
        <v>194</v>
      </c>
      <c r="G2888" s="5" t="s">
        <v>192</v>
      </c>
    </row>
    <row r="2889" spans="2:7" x14ac:dyDescent="0.2">
      <c r="B2889" s="3">
        <v>2011</v>
      </c>
      <c r="C2889" s="35" t="s">
        <v>3343</v>
      </c>
      <c r="D2889" s="5" t="s">
        <v>87</v>
      </c>
      <c r="E2889" s="5" t="s">
        <v>95</v>
      </c>
      <c r="F2889" s="5" t="s">
        <v>237</v>
      </c>
      <c r="G2889" s="5" t="s">
        <v>240</v>
      </c>
    </row>
    <row r="2890" spans="2:7" x14ac:dyDescent="0.2">
      <c r="B2890" s="3">
        <v>2011</v>
      </c>
      <c r="C2890" s="35" t="s">
        <v>3344</v>
      </c>
      <c r="D2890" s="5" t="s">
        <v>87</v>
      </c>
      <c r="E2890" s="5" t="s">
        <v>95</v>
      </c>
      <c r="F2890" s="5" t="s">
        <v>194</v>
      </c>
      <c r="G2890" s="5" t="s">
        <v>191</v>
      </c>
    </row>
    <row r="2891" spans="2:7" x14ac:dyDescent="0.2">
      <c r="B2891" s="3">
        <v>2011</v>
      </c>
      <c r="C2891" s="35" t="s">
        <v>3345</v>
      </c>
      <c r="D2891" s="5" t="s">
        <v>87</v>
      </c>
      <c r="E2891" s="5" t="s">
        <v>242</v>
      </c>
      <c r="F2891" s="5" t="s">
        <v>226</v>
      </c>
      <c r="G2891" s="5" t="s">
        <v>228</v>
      </c>
    </row>
    <row r="2892" spans="2:7" x14ac:dyDescent="0.2">
      <c r="B2892" s="3">
        <v>2011</v>
      </c>
      <c r="C2892" s="35" t="s">
        <v>3346</v>
      </c>
      <c r="D2892" s="5" t="s">
        <v>87</v>
      </c>
      <c r="E2892" s="5" t="s">
        <v>95</v>
      </c>
      <c r="F2892" s="5" t="s">
        <v>174</v>
      </c>
      <c r="G2892" s="5" t="s">
        <v>180</v>
      </c>
    </row>
    <row r="2893" spans="2:7" x14ac:dyDescent="0.2">
      <c r="B2893" s="3">
        <v>2011</v>
      </c>
      <c r="C2893" s="35" t="s">
        <v>3347</v>
      </c>
      <c r="D2893" s="5" t="s">
        <v>87</v>
      </c>
      <c r="E2893" s="5" t="s">
        <v>242</v>
      </c>
      <c r="F2893" s="5" t="s">
        <v>491</v>
      </c>
      <c r="G2893" s="5" t="s">
        <v>374</v>
      </c>
    </row>
    <row r="2894" spans="2:7" x14ac:dyDescent="0.2">
      <c r="B2894" s="3">
        <v>2011</v>
      </c>
      <c r="C2894" s="35" t="s">
        <v>3348</v>
      </c>
      <c r="D2894" s="5" t="s">
        <v>87</v>
      </c>
      <c r="E2894" s="5" t="s">
        <v>95</v>
      </c>
      <c r="F2894" s="5" t="s">
        <v>194</v>
      </c>
      <c r="G2894" s="5" t="s">
        <v>367</v>
      </c>
    </row>
    <row r="2895" spans="2:7" x14ac:dyDescent="0.2">
      <c r="B2895" s="3">
        <v>2011</v>
      </c>
      <c r="C2895" s="35" t="s">
        <v>3349</v>
      </c>
      <c r="D2895" s="5" t="s">
        <v>87</v>
      </c>
      <c r="E2895" s="5" t="s">
        <v>88</v>
      </c>
      <c r="F2895" s="5" t="s">
        <v>89</v>
      </c>
      <c r="G2895" s="5" t="s">
        <v>406</v>
      </c>
    </row>
    <row r="2896" spans="2:7" x14ac:dyDescent="0.2">
      <c r="B2896" s="3">
        <v>2011</v>
      </c>
      <c r="C2896" s="35" t="s">
        <v>3350</v>
      </c>
      <c r="D2896" s="5" t="s">
        <v>87</v>
      </c>
      <c r="E2896" s="5" t="s">
        <v>242</v>
      </c>
      <c r="F2896" s="5" t="s">
        <v>236</v>
      </c>
      <c r="G2896" s="5" t="s">
        <v>357</v>
      </c>
    </row>
    <row r="2897" spans="2:7" x14ac:dyDescent="0.2">
      <c r="B2897" s="3">
        <v>2011</v>
      </c>
      <c r="C2897" s="35" t="s">
        <v>3351</v>
      </c>
      <c r="D2897" s="5" t="s">
        <v>87</v>
      </c>
      <c r="E2897" s="5" t="s">
        <v>95</v>
      </c>
      <c r="F2897" s="5" t="s">
        <v>194</v>
      </c>
      <c r="G2897" s="5" t="s">
        <v>179</v>
      </c>
    </row>
    <row r="2898" spans="2:7" x14ac:dyDescent="0.2">
      <c r="B2898" s="3">
        <v>2011</v>
      </c>
      <c r="C2898" s="35" t="s">
        <v>3352</v>
      </c>
      <c r="D2898" s="5" t="s">
        <v>87</v>
      </c>
      <c r="E2898" s="5" t="s">
        <v>95</v>
      </c>
      <c r="F2898" s="5" t="s">
        <v>123</v>
      </c>
      <c r="G2898" s="5" t="s">
        <v>133</v>
      </c>
    </row>
    <row r="2899" spans="2:7" x14ac:dyDescent="0.2">
      <c r="B2899" s="3">
        <v>2011</v>
      </c>
      <c r="C2899" s="35" t="s">
        <v>3353</v>
      </c>
      <c r="D2899" s="5" t="s">
        <v>87</v>
      </c>
      <c r="E2899" s="5" t="s">
        <v>95</v>
      </c>
      <c r="F2899" s="5" t="s">
        <v>194</v>
      </c>
      <c r="G2899" s="5" t="s">
        <v>371</v>
      </c>
    </row>
    <row r="2900" spans="2:7" x14ac:dyDescent="0.2">
      <c r="B2900" s="3">
        <v>2011</v>
      </c>
      <c r="C2900" s="35" t="s">
        <v>3354</v>
      </c>
      <c r="D2900" s="5" t="s">
        <v>87</v>
      </c>
      <c r="E2900" s="5" t="s">
        <v>88</v>
      </c>
      <c r="F2900" s="5" t="s">
        <v>89</v>
      </c>
      <c r="G2900" s="5" t="s">
        <v>90</v>
      </c>
    </row>
    <row r="2901" spans="2:7" x14ac:dyDescent="0.2">
      <c r="B2901" s="3">
        <v>2011</v>
      </c>
      <c r="C2901" s="35" t="s">
        <v>3355</v>
      </c>
      <c r="D2901" s="5" t="s">
        <v>306</v>
      </c>
      <c r="E2901" s="5" t="s">
        <v>315</v>
      </c>
      <c r="F2901" s="5" t="s">
        <v>317</v>
      </c>
      <c r="G2901" s="5" t="s">
        <v>334</v>
      </c>
    </row>
    <row r="2902" spans="2:7" x14ac:dyDescent="0.2">
      <c r="B2902" s="3">
        <v>2011</v>
      </c>
      <c r="C2902" s="35" t="s">
        <v>3356</v>
      </c>
      <c r="D2902" s="5" t="s">
        <v>87</v>
      </c>
      <c r="E2902" s="5" t="s">
        <v>242</v>
      </c>
      <c r="F2902" s="5" t="s">
        <v>491</v>
      </c>
      <c r="G2902" s="5" t="s">
        <v>271</v>
      </c>
    </row>
    <row r="2903" spans="2:7" x14ac:dyDescent="0.2">
      <c r="B2903" s="3">
        <v>2011</v>
      </c>
      <c r="C2903" s="35" t="s">
        <v>3357</v>
      </c>
      <c r="D2903" s="5" t="s">
        <v>87</v>
      </c>
      <c r="E2903" s="5" t="s">
        <v>95</v>
      </c>
      <c r="F2903" s="5" t="s">
        <v>115</v>
      </c>
      <c r="G2903" s="5" t="s">
        <v>394</v>
      </c>
    </row>
    <row r="2904" spans="2:7" x14ac:dyDescent="0.2">
      <c r="B2904" s="3">
        <v>2011</v>
      </c>
      <c r="C2904" s="35" t="s">
        <v>3358</v>
      </c>
      <c r="D2904" s="5" t="s">
        <v>87</v>
      </c>
      <c r="E2904" s="5" t="s">
        <v>95</v>
      </c>
      <c r="F2904" s="5" t="s">
        <v>194</v>
      </c>
      <c r="G2904" s="5" t="s">
        <v>483</v>
      </c>
    </row>
    <row r="2905" spans="2:7" x14ac:dyDescent="0.2">
      <c r="B2905" s="3">
        <v>2011</v>
      </c>
      <c r="C2905" s="35" t="s">
        <v>3359</v>
      </c>
      <c r="D2905" s="5" t="s">
        <v>87</v>
      </c>
      <c r="E2905" s="5" t="s">
        <v>95</v>
      </c>
      <c r="F2905" s="5" t="s">
        <v>194</v>
      </c>
      <c r="G2905" s="5" t="s">
        <v>482</v>
      </c>
    </row>
    <row r="2906" spans="2:7" x14ac:dyDescent="0.2">
      <c r="B2906" s="3">
        <v>2011</v>
      </c>
      <c r="C2906" s="35" t="s">
        <v>3360</v>
      </c>
      <c r="D2906" s="5" t="s">
        <v>87</v>
      </c>
      <c r="E2906" s="5" t="s">
        <v>95</v>
      </c>
      <c r="F2906" s="5" t="s">
        <v>194</v>
      </c>
      <c r="G2906" s="5" t="s">
        <v>349</v>
      </c>
    </row>
    <row r="2907" spans="2:7" x14ac:dyDescent="0.2">
      <c r="B2907" s="3">
        <v>2011</v>
      </c>
      <c r="C2907" s="35" t="s">
        <v>3361</v>
      </c>
      <c r="D2907" s="5" t="s">
        <v>87</v>
      </c>
      <c r="E2907" s="5" t="s">
        <v>95</v>
      </c>
      <c r="F2907" s="5" t="s">
        <v>194</v>
      </c>
      <c r="G2907" s="5" t="s">
        <v>417</v>
      </c>
    </row>
    <row r="2908" spans="2:7" x14ac:dyDescent="0.2">
      <c r="B2908" s="3">
        <v>2011</v>
      </c>
      <c r="C2908" s="35" t="s">
        <v>3362</v>
      </c>
      <c r="D2908" s="5" t="s">
        <v>87</v>
      </c>
      <c r="E2908" s="5" t="s">
        <v>242</v>
      </c>
      <c r="F2908" s="5" t="s">
        <v>226</v>
      </c>
      <c r="G2908" s="5" t="s">
        <v>227</v>
      </c>
    </row>
    <row r="2909" spans="2:7" x14ac:dyDescent="0.2">
      <c r="B2909" s="3">
        <v>2011</v>
      </c>
      <c r="C2909" s="35" t="s">
        <v>3363</v>
      </c>
      <c r="D2909" s="5" t="s">
        <v>87</v>
      </c>
      <c r="E2909" s="5" t="s">
        <v>242</v>
      </c>
      <c r="F2909" s="5" t="s">
        <v>473</v>
      </c>
      <c r="G2909" s="5" t="s">
        <v>430</v>
      </c>
    </row>
    <row r="2910" spans="2:7" x14ac:dyDescent="0.2">
      <c r="B2910" s="3">
        <v>2011</v>
      </c>
      <c r="C2910" s="35" t="s">
        <v>3364</v>
      </c>
      <c r="D2910" s="5" t="s">
        <v>87</v>
      </c>
      <c r="E2910" s="5" t="s">
        <v>242</v>
      </c>
      <c r="F2910" s="5" t="s">
        <v>491</v>
      </c>
      <c r="G2910" s="5" t="s">
        <v>286</v>
      </c>
    </row>
    <row r="2911" spans="2:7" x14ac:dyDescent="0.2">
      <c r="B2911" s="3">
        <v>2011</v>
      </c>
      <c r="C2911" s="35" t="s">
        <v>3365</v>
      </c>
      <c r="D2911" s="5" t="s">
        <v>87</v>
      </c>
      <c r="E2911" s="5" t="s">
        <v>95</v>
      </c>
      <c r="F2911" s="5" t="s">
        <v>194</v>
      </c>
      <c r="G2911" s="5" t="s">
        <v>418</v>
      </c>
    </row>
    <row r="2912" spans="2:7" x14ac:dyDescent="0.2">
      <c r="B2912" s="3">
        <v>2011</v>
      </c>
      <c r="C2912" s="35">
        <v>22964000</v>
      </c>
      <c r="D2912" s="5" t="s">
        <v>306</v>
      </c>
      <c r="E2912" s="5" t="s">
        <v>311</v>
      </c>
      <c r="F2912" s="5" t="s">
        <v>161</v>
      </c>
      <c r="G2912" s="5" t="s">
        <v>161</v>
      </c>
    </row>
    <row r="2913" spans="2:7" x14ac:dyDescent="0.2">
      <c r="B2913" s="3">
        <v>2011</v>
      </c>
      <c r="C2913" s="35" t="s">
        <v>3366</v>
      </c>
      <c r="D2913" s="5" t="s">
        <v>87</v>
      </c>
      <c r="E2913" s="5" t="s">
        <v>242</v>
      </c>
      <c r="F2913" s="5" t="s">
        <v>491</v>
      </c>
      <c r="G2913" s="5" t="s">
        <v>294</v>
      </c>
    </row>
    <row r="2914" spans="2:7" x14ac:dyDescent="0.2">
      <c r="B2914" s="3">
        <v>2011</v>
      </c>
      <c r="C2914" s="35" t="s">
        <v>3367</v>
      </c>
      <c r="D2914" s="5" t="s">
        <v>87</v>
      </c>
      <c r="E2914" s="5" t="s">
        <v>95</v>
      </c>
      <c r="F2914" s="5" t="s">
        <v>174</v>
      </c>
      <c r="G2914" s="5" t="s">
        <v>183</v>
      </c>
    </row>
    <row r="2915" spans="2:7" x14ac:dyDescent="0.2">
      <c r="B2915" s="3">
        <v>2011</v>
      </c>
      <c r="C2915" s="35" t="s">
        <v>3368</v>
      </c>
      <c r="D2915" s="5" t="s">
        <v>87</v>
      </c>
      <c r="E2915" s="5" t="s">
        <v>95</v>
      </c>
      <c r="F2915" s="5" t="s">
        <v>194</v>
      </c>
      <c r="G2915" s="5" t="s">
        <v>199</v>
      </c>
    </row>
    <row r="2916" spans="2:7" x14ac:dyDescent="0.2">
      <c r="B2916" s="3">
        <v>2011</v>
      </c>
      <c r="C2916" s="35" t="s">
        <v>3369</v>
      </c>
      <c r="D2916" s="5" t="s">
        <v>87</v>
      </c>
      <c r="E2916" s="5" t="s">
        <v>95</v>
      </c>
      <c r="F2916" s="5" t="s">
        <v>476</v>
      </c>
      <c r="G2916" s="5" t="s">
        <v>98</v>
      </c>
    </row>
    <row r="2917" spans="2:7" x14ac:dyDescent="0.2">
      <c r="B2917" s="3">
        <v>2011</v>
      </c>
      <c r="C2917" s="35" t="s">
        <v>3370</v>
      </c>
      <c r="D2917" s="5" t="s">
        <v>87</v>
      </c>
      <c r="E2917" s="5" t="s">
        <v>95</v>
      </c>
      <c r="F2917" s="5" t="s">
        <v>105</v>
      </c>
      <c r="G2917" s="5" t="s">
        <v>479</v>
      </c>
    </row>
    <row r="2918" spans="2:7" x14ac:dyDescent="0.2">
      <c r="B2918" s="3">
        <v>2011</v>
      </c>
      <c r="C2918" s="35">
        <v>19614250</v>
      </c>
      <c r="D2918" s="5" t="s">
        <v>306</v>
      </c>
      <c r="E2918" s="5" t="s">
        <v>311</v>
      </c>
      <c r="F2918" s="5" t="s">
        <v>359</v>
      </c>
      <c r="G2918" s="5" t="s">
        <v>400</v>
      </c>
    </row>
    <row r="2919" spans="2:7" x14ac:dyDescent="0.2">
      <c r="B2919" s="3">
        <v>2011</v>
      </c>
      <c r="C2919" s="35" t="s">
        <v>3371</v>
      </c>
      <c r="D2919" s="5" t="s">
        <v>87</v>
      </c>
      <c r="E2919" s="5" t="s">
        <v>95</v>
      </c>
      <c r="F2919" s="5" t="s">
        <v>174</v>
      </c>
      <c r="G2919" s="5" t="s">
        <v>186</v>
      </c>
    </row>
    <row r="2920" spans="2:7" x14ac:dyDescent="0.2">
      <c r="B2920" s="3">
        <v>2011</v>
      </c>
      <c r="C2920" s="35" t="s">
        <v>3372</v>
      </c>
      <c r="D2920" s="5" t="s">
        <v>306</v>
      </c>
      <c r="E2920" s="5" t="s">
        <v>315</v>
      </c>
      <c r="F2920" s="5" t="s">
        <v>317</v>
      </c>
      <c r="G2920" s="5" t="s">
        <v>327</v>
      </c>
    </row>
    <row r="2921" spans="2:7" x14ac:dyDescent="0.2">
      <c r="B2921" s="3">
        <v>2011</v>
      </c>
      <c r="C2921" s="35" t="s">
        <v>3373</v>
      </c>
      <c r="D2921" s="5" t="s">
        <v>87</v>
      </c>
      <c r="E2921" s="5" t="s">
        <v>242</v>
      </c>
      <c r="F2921" s="5" t="s">
        <v>473</v>
      </c>
      <c r="G2921" s="5" t="s">
        <v>305</v>
      </c>
    </row>
    <row r="2922" spans="2:7" x14ac:dyDescent="0.2">
      <c r="B2922" s="3">
        <v>2011</v>
      </c>
      <c r="C2922" s="35" t="s">
        <v>3374</v>
      </c>
      <c r="D2922" s="5" t="s">
        <v>87</v>
      </c>
      <c r="E2922" s="5" t="s">
        <v>242</v>
      </c>
      <c r="F2922" s="5" t="s">
        <v>491</v>
      </c>
      <c r="G2922" s="5" t="s">
        <v>446</v>
      </c>
    </row>
    <row r="2923" spans="2:7" x14ac:dyDescent="0.2">
      <c r="B2923" s="3">
        <v>2011</v>
      </c>
      <c r="C2923" s="35" t="s">
        <v>3375</v>
      </c>
      <c r="D2923" s="5" t="s">
        <v>87</v>
      </c>
      <c r="E2923" s="5" t="s">
        <v>95</v>
      </c>
      <c r="F2923" s="5" t="s">
        <v>194</v>
      </c>
      <c r="G2923" s="5" t="s">
        <v>200</v>
      </c>
    </row>
    <row r="2924" spans="2:7" x14ac:dyDescent="0.2">
      <c r="B2924" s="3">
        <v>2011</v>
      </c>
      <c r="C2924" s="35" t="s">
        <v>3376</v>
      </c>
      <c r="D2924" s="5" t="s">
        <v>87</v>
      </c>
      <c r="E2924" s="5" t="s">
        <v>242</v>
      </c>
      <c r="F2924" s="5" t="s">
        <v>491</v>
      </c>
      <c r="G2924" s="5" t="s">
        <v>293</v>
      </c>
    </row>
    <row r="2925" spans="2:7" x14ac:dyDescent="0.2">
      <c r="B2925" s="3">
        <v>2011</v>
      </c>
      <c r="C2925" s="35" t="s">
        <v>3377</v>
      </c>
      <c r="D2925" s="5" t="s">
        <v>87</v>
      </c>
      <c r="E2925" s="5" t="s">
        <v>95</v>
      </c>
      <c r="F2925" s="5" t="s">
        <v>115</v>
      </c>
      <c r="G2925" s="5" t="s">
        <v>116</v>
      </c>
    </row>
    <row r="2926" spans="2:7" x14ac:dyDescent="0.2">
      <c r="B2926" s="3">
        <v>2011</v>
      </c>
      <c r="C2926" s="35" t="s">
        <v>3378</v>
      </c>
      <c r="D2926" s="5" t="s">
        <v>87</v>
      </c>
      <c r="E2926" s="5" t="s">
        <v>95</v>
      </c>
      <c r="F2926" s="5" t="s">
        <v>123</v>
      </c>
      <c r="G2926" s="5" t="s">
        <v>146</v>
      </c>
    </row>
    <row r="2927" spans="2:7" x14ac:dyDescent="0.2">
      <c r="B2927" s="3">
        <v>2011</v>
      </c>
      <c r="C2927" s="35" t="s">
        <v>3379</v>
      </c>
      <c r="D2927" s="5" t="s">
        <v>87</v>
      </c>
      <c r="E2927" s="5" t="s">
        <v>95</v>
      </c>
      <c r="F2927" s="5" t="s">
        <v>174</v>
      </c>
      <c r="G2927" s="5" t="s">
        <v>176</v>
      </c>
    </row>
    <row r="2928" spans="2:7" x14ac:dyDescent="0.2">
      <c r="B2928" s="3">
        <v>2011</v>
      </c>
      <c r="C2928" s="35" t="s">
        <v>3380</v>
      </c>
      <c r="D2928" s="5" t="s">
        <v>87</v>
      </c>
      <c r="E2928" s="5" t="s">
        <v>95</v>
      </c>
      <c r="F2928" s="5" t="s">
        <v>194</v>
      </c>
      <c r="G2928" s="5" t="s">
        <v>419</v>
      </c>
    </row>
    <row r="2929" spans="2:7" x14ac:dyDescent="0.2">
      <c r="B2929" s="3">
        <v>2011</v>
      </c>
      <c r="C2929" s="35" t="s">
        <v>3381</v>
      </c>
      <c r="D2929" s="5" t="s">
        <v>87</v>
      </c>
      <c r="E2929" s="5" t="s">
        <v>95</v>
      </c>
      <c r="F2929" s="5" t="s">
        <v>194</v>
      </c>
      <c r="G2929" s="5" t="s">
        <v>210</v>
      </c>
    </row>
    <row r="2930" spans="2:7" x14ac:dyDescent="0.2">
      <c r="B2930" s="3">
        <v>2011</v>
      </c>
      <c r="C2930" s="35">
        <v>16120000</v>
      </c>
      <c r="D2930" s="5" t="s">
        <v>87</v>
      </c>
      <c r="E2930" s="5" t="s">
        <v>95</v>
      </c>
      <c r="F2930" s="5" t="s">
        <v>115</v>
      </c>
      <c r="G2930" s="5" t="s">
        <v>397</v>
      </c>
    </row>
    <row r="2931" spans="2:7" x14ac:dyDescent="0.2">
      <c r="B2931" s="3">
        <v>2011</v>
      </c>
      <c r="C2931" s="35" t="s">
        <v>3382</v>
      </c>
      <c r="D2931" s="5" t="s">
        <v>87</v>
      </c>
      <c r="E2931" s="5" t="s">
        <v>95</v>
      </c>
      <c r="F2931" s="5" t="s">
        <v>194</v>
      </c>
      <c r="G2931" s="5" t="s">
        <v>203</v>
      </c>
    </row>
    <row r="2932" spans="2:7" x14ac:dyDescent="0.2">
      <c r="B2932" s="3">
        <v>2011</v>
      </c>
      <c r="C2932" s="35" t="s">
        <v>3383</v>
      </c>
      <c r="D2932" s="5" t="s">
        <v>87</v>
      </c>
      <c r="E2932" s="5" t="s">
        <v>95</v>
      </c>
      <c r="F2932" s="5" t="s">
        <v>123</v>
      </c>
      <c r="G2932" s="5" t="s">
        <v>349</v>
      </c>
    </row>
    <row r="2933" spans="2:7" x14ac:dyDescent="0.2">
      <c r="B2933" s="3">
        <v>2011</v>
      </c>
      <c r="C2933" s="35" t="s">
        <v>3384</v>
      </c>
      <c r="D2933" s="5" t="s">
        <v>306</v>
      </c>
      <c r="E2933" s="5" t="s">
        <v>311</v>
      </c>
      <c r="F2933" s="5" t="s">
        <v>313</v>
      </c>
      <c r="G2933" s="5" t="s">
        <v>391</v>
      </c>
    </row>
    <row r="2934" spans="2:7" x14ac:dyDescent="0.2">
      <c r="B2934" s="3">
        <v>2011</v>
      </c>
      <c r="C2934" s="35" t="s">
        <v>3385</v>
      </c>
      <c r="D2934" s="5" t="s">
        <v>87</v>
      </c>
      <c r="E2934" s="5" t="s">
        <v>242</v>
      </c>
      <c r="F2934" s="5" t="s">
        <v>250</v>
      </c>
      <c r="G2934" s="5" t="s">
        <v>255</v>
      </c>
    </row>
    <row r="2935" spans="2:7" x14ac:dyDescent="0.2">
      <c r="B2935" s="3">
        <v>2011</v>
      </c>
      <c r="C2935" s="35" t="s">
        <v>3386</v>
      </c>
      <c r="D2935" s="5" t="s">
        <v>87</v>
      </c>
      <c r="E2935" s="5" t="s">
        <v>95</v>
      </c>
      <c r="F2935" s="5" t="s">
        <v>194</v>
      </c>
      <c r="G2935" s="5" t="s">
        <v>488</v>
      </c>
    </row>
    <row r="2936" spans="2:7" x14ac:dyDescent="0.2">
      <c r="B2936" s="3">
        <v>2011</v>
      </c>
      <c r="C2936" s="35" t="s">
        <v>3387</v>
      </c>
      <c r="D2936" s="5" t="s">
        <v>87</v>
      </c>
      <c r="E2936" s="5" t="s">
        <v>242</v>
      </c>
      <c r="F2936" s="5" t="s">
        <v>250</v>
      </c>
      <c r="G2936" s="5" t="s">
        <v>252</v>
      </c>
    </row>
    <row r="2937" spans="2:7" x14ac:dyDescent="0.2">
      <c r="B2937" s="3">
        <v>2011</v>
      </c>
      <c r="C2937" s="35" t="s">
        <v>3388</v>
      </c>
      <c r="D2937" s="5" t="s">
        <v>87</v>
      </c>
      <c r="E2937" s="5" t="s">
        <v>95</v>
      </c>
      <c r="F2937" s="5" t="s">
        <v>112</v>
      </c>
      <c r="G2937" s="5" t="s">
        <v>112</v>
      </c>
    </row>
    <row r="2938" spans="2:7" x14ac:dyDescent="0.2">
      <c r="B2938" s="3">
        <v>2011</v>
      </c>
      <c r="C2938" s="35" t="s">
        <v>3389</v>
      </c>
      <c r="D2938" s="5" t="s">
        <v>87</v>
      </c>
      <c r="E2938" s="5" t="s">
        <v>95</v>
      </c>
      <c r="F2938" s="5" t="s">
        <v>194</v>
      </c>
      <c r="G2938" s="5" t="s">
        <v>413</v>
      </c>
    </row>
    <row r="2939" spans="2:7" x14ac:dyDescent="0.2">
      <c r="B2939" s="3">
        <v>2011</v>
      </c>
      <c r="C2939" s="35" t="s">
        <v>3390</v>
      </c>
      <c r="D2939" s="5" t="s">
        <v>87</v>
      </c>
      <c r="E2939" s="5" t="s">
        <v>95</v>
      </c>
      <c r="F2939" s="5" t="s">
        <v>123</v>
      </c>
      <c r="G2939" s="5" t="s">
        <v>138</v>
      </c>
    </row>
    <row r="2940" spans="2:7" x14ac:dyDescent="0.2">
      <c r="B2940" s="3">
        <v>2011</v>
      </c>
      <c r="C2940" s="35" t="s">
        <v>3391</v>
      </c>
      <c r="D2940" s="5" t="s">
        <v>87</v>
      </c>
      <c r="E2940" s="5" t="s">
        <v>242</v>
      </c>
      <c r="F2940" s="5" t="s">
        <v>257</v>
      </c>
      <c r="G2940" s="5" t="s">
        <v>257</v>
      </c>
    </row>
    <row r="2941" spans="2:7" x14ac:dyDescent="0.2">
      <c r="B2941" s="3">
        <v>2011</v>
      </c>
      <c r="C2941" s="35" t="s">
        <v>3392</v>
      </c>
      <c r="D2941" s="5" t="s">
        <v>87</v>
      </c>
      <c r="E2941" s="5" t="s">
        <v>95</v>
      </c>
      <c r="F2941" s="5" t="s">
        <v>194</v>
      </c>
      <c r="G2941" s="5" t="s">
        <v>414</v>
      </c>
    </row>
    <row r="2942" spans="2:7" x14ac:dyDescent="0.2">
      <c r="B2942" s="3">
        <v>2011</v>
      </c>
      <c r="C2942" s="35" t="s">
        <v>3393</v>
      </c>
      <c r="D2942" s="5" t="s">
        <v>87</v>
      </c>
      <c r="E2942" s="5" t="s">
        <v>242</v>
      </c>
      <c r="F2942" s="5" t="s">
        <v>250</v>
      </c>
      <c r="G2942" s="5" t="s">
        <v>253</v>
      </c>
    </row>
    <row r="2943" spans="2:7" x14ac:dyDescent="0.2">
      <c r="B2943" s="3">
        <v>2011</v>
      </c>
      <c r="C2943" s="35" t="s">
        <v>3394</v>
      </c>
      <c r="D2943" s="5" t="s">
        <v>87</v>
      </c>
      <c r="E2943" s="5" t="s">
        <v>95</v>
      </c>
      <c r="F2943" s="5" t="s">
        <v>123</v>
      </c>
      <c r="G2943" s="5" t="s">
        <v>145</v>
      </c>
    </row>
    <row r="2944" spans="2:7" x14ac:dyDescent="0.2">
      <c r="B2944" s="3">
        <v>2011</v>
      </c>
      <c r="C2944" s="35">
        <v>11953000</v>
      </c>
      <c r="D2944" s="5" t="s">
        <v>306</v>
      </c>
      <c r="E2944" s="5" t="s">
        <v>311</v>
      </c>
      <c r="F2944" s="5" t="s">
        <v>108</v>
      </c>
      <c r="G2944" s="5" t="s">
        <v>433</v>
      </c>
    </row>
    <row r="2945" spans="2:7" x14ac:dyDescent="0.2">
      <c r="B2945" s="3">
        <v>2011</v>
      </c>
      <c r="C2945" s="35" t="s">
        <v>3395</v>
      </c>
      <c r="D2945" s="5" t="s">
        <v>87</v>
      </c>
      <c r="E2945" s="5" t="s">
        <v>95</v>
      </c>
      <c r="F2945" s="5" t="s">
        <v>123</v>
      </c>
      <c r="G2945" s="5" t="s">
        <v>125</v>
      </c>
    </row>
    <row r="2946" spans="2:7" x14ac:dyDescent="0.2">
      <c r="B2946" s="3">
        <v>2011</v>
      </c>
      <c r="C2946" s="35" t="s">
        <v>3396</v>
      </c>
      <c r="D2946" s="5" t="s">
        <v>87</v>
      </c>
      <c r="E2946" s="5" t="s">
        <v>95</v>
      </c>
      <c r="F2946" s="5" t="s">
        <v>162</v>
      </c>
      <c r="G2946" s="5" t="s">
        <v>163</v>
      </c>
    </row>
    <row r="2947" spans="2:7" x14ac:dyDescent="0.2">
      <c r="B2947" s="3">
        <v>2011</v>
      </c>
      <c r="C2947" s="35">
        <v>11410000</v>
      </c>
      <c r="D2947" s="5" t="s">
        <v>87</v>
      </c>
      <c r="E2947" s="5" t="s">
        <v>95</v>
      </c>
      <c r="F2947" s="5" t="s">
        <v>108</v>
      </c>
      <c r="G2947" s="5" t="s">
        <v>407</v>
      </c>
    </row>
    <row r="2948" spans="2:7" x14ac:dyDescent="0.2">
      <c r="B2948" s="3">
        <v>2011</v>
      </c>
      <c r="C2948" s="35" t="s">
        <v>3397</v>
      </c>
      <c r="D2948" s="5" t="s">
        <v>87</v>
      </c>
      <c r="E2948" s="5" t="s">
        <v>95</v>
      </c>
      <c r="F2948" s="5" t="s">
        <v>481</v>
      </c>
      <c r="G2948" s="5" t="s">
        <v>157</v>
      </c>
    </row>
    <row r="2949" spans="2:7" x14ac:dyDescent="0.2">
      <c r="B2949" s="3">
        <v>2011</v>
      </c>
      <c r="C2949" s="35" t="s">
        <v>3398</v>
      </c>
      <c r="D2949" s="5" t="s">
        <v>87</v>
      </c>
      <c r="E2949" s="5" t="s">
        <v>95</v>
      </c>
      <c r="F2949" s="5" t="s">
        <v>161</v>
      </c>
      <c r="G2949" s="5" t="s">
        <v>161</v>
      </c>
    </row>
    <row r="2950" spans="2:7" x14ac:dyDescent="0.2">
      <c r="B2950" s="3">
        <v>2011</v>
      </c>
      <c r="C2950" s="35" t="s">
        <v>3399</v>
      </c>
      <c r="D2950" s="5" t="s">
        <v>87</v>
      </c>
      <c r="E2950" s="5" t="s">
        <v>242</v>
      </c>
      <c r="F2950" s="5" t="s">
        <v>491</v>
      </c>
      <c r="G2950" s="5" t="s">
        <v>295</v>
      </c>
    </row>
    <row r="2951" spans="2:7" x14ac:dyDescent="0.2">
      <c r="B2951" s="3">
        <v>2011</v>
      </c>
      <c r="C2951" s="35" t="s">
        <v>3400</v>
      </c>
      <c r="D2951" s="5" t="s">
        <v>87</v>
      </c>
      <c r="E2951" s="5" t="s">
        <v>95</v>
      </c>
      <c r="F2951" s="5" t="s">
        <v>115</v>
      </c>
      <c r="G2951" s="5" t="s">
        <v>385</v>
      </c>
    </row>
    <row r="2952" spans="2:7" x14ac:dyDescent="0.2">
      <c r="B2952" s="3">
        <v>2011</v>
      </c>
      <c r="C2952" s="35" t="s">
        <v>3401</v>
      </c>
      <c r="D2952" s="5" t="s">
        <v>87</v>
      </c>
      <c r="E2952" s="5" t="s">
        <v>95</v>
      </c>
      <c r="F2952" s="5" t="s">
        <v>194</v>
      </c>
      <c r="G2952" s="5" t="s">
        <v>395</v>
      </c>
    </row>
    <row r="2953" spans="2:7" x14ac:dyDescent="0.2">
      <c r="B2953" s="3">
        <v>2011</v>
      </c>
      <c r="C2953" s="35" t="s">
        <v>3402</v>
      </c>
      <c r="D2953" s="5" t="s">
        <v>306</v>
      </c>
      <c r="E2953" s="5" t="s">
        <v>315</v>
      </c>
      <c r="F2953" s="5" t="s">
        <v>317</v>
      </c>
      <c r="G2953" s="5" t="s">
        <v>323</v>
      </c>
    </row>
    <row r="2954" spans="2:7" x14ac:dyDescent="0.2">
      <c r="B2954" s="3">
        <v>2011</v>
      </c>
      <c r="C2954" s="35" t="s">
        <v>3403</v>
      </c>
      <c r="D2954" s="5" t="s">
        <v>87</v>
      </c>
      <c r="E2954" s="5" t="s">
        <v>95</v>
      </c>
      <c r="F2954" s="5" t="s">
        <v>194</v>
      </c>
      <c r="G2954" s="5" t="s">
        <v>211</v>
      </c>
    </row>
    <row r="2955" spans="2:7" x14ac:dyDescent="0.2">
      <c r="B2955" s="3">
        <v>2011</v>
      </c>
      <c r="C2955" s="35" t="s">
        <v>3404</v>
      </c>
      <c r="D2955" s="5" t="s">
        <v>87</v>
      </c>
      <c r="E2955" s="5" t="s">
        <v>95</v>
      </c>
      <c r="F2955" s="5" t="s">
        <v>194</v>
      </c>
      <c r="G2955" s="5" t="s">
        <v>463</v>
      </c>
    </row>
    <row r="2956" spans="2:7" x14ac:dyDescent="0.2">
      <c r="B2956" s="3">
        <v>2011</v>
      </c>
      <c r="C2956" s="35" t="s">
        <v>3405</v>
      </c>
      <c r="D2956" s="5" t="s">
        <v>306</v>
      </c>
      <c r="E2956" s="5" t="s">
        <v>315</v>
      </c>
      <c r="F2956" s="5" t="s">
        <v>359</v>
      </c>
      <c r="G2956" s="5" t="s">
        <v>434</v>
      </c>
    </row>
    <row r="2957" spans="2:7" x14ac:dyDescent="0.2">
      <c r="B2957" s="3">
        <v>2011</v>
      </c>
      <c r="C2957" s="35" t="s">
        <v>3406</v>
      </c>
      <c r="D2957" s="5" t="s">
        <v>306</v>
      </c>
      <c r="E2957" s="5" t="s">
        <v>315</v>
      </c>
      <c r="F2957" s="5" t="s">
        <v>317</v>
      </c>
      <c r="G2957" s="5" t="s">
        <v>326</v>
      </c>
    </row>
    <row r="2958" spans="2:7" x14ac:dyDescent="0.2">
      <c r="B2958" s="3">
        <v>2011</v>
      </c>
      <c r="C2958" s="35" t="s">
        <v>3407</v>
      </c>
      <c r="D2958" s="5" t="s">
        <v>87</v>
      </c>
      <c r="E2958" s="5" t="s">
        <v>95</v>
      </c>
      <c r="F2958" s="5" t="s">
        <v>194</v>
      </c>
      <c r="G2958" s="5" t="s">
        <v>467</v>
      </c>
    </row>
    <row r="2959" spans="2:7" x14ac:dyDescent="0.2">
      <c r="B2959" s="3">
        <v>2011</v>
      </c>
      <c r="C2959" s="35" t="s">
        <v>3408</v>
      </c>
      <c r="D2959" s="5" t="s">
        <v>87</v>
      </c>
      <c r="E2959" s="5" t="s">
        <v>95</v>
      </c>
      <c r="F2959" s="5" t="s">
        <v>103</v>
      </c>
      <c r="G2959" s="5" t="s">
        <v>103</v>
      </c>
    </row>
    <row r="2960" spans="2:7" x14ac:dyDescent="0.2">
      <c r="B2960" s="3">
        <v>2011</v>
      </c>
      <c r="C2960" s="35" t="s">
        <v>3409</v>
      </c>
      <c r="D2960" s="5" t="s">
        <v>87</v>
      </c>
      <c r="E2960" s="5" t="s">
        <v>95</v>
      </c>
      <c r="F2960" s="5" t="s">
        <v>194</v>
      </c>
      <c r="G2960" s="5" t="s">
        <v>354</v>
      </c>
    </row>
    <row r="2961" spans="2:7" x14ac:dyDescent="0.2">
      <c r="B2961" s="3">
        <v>2011</v>
      </c>
      <c r="C2961" s="35" t="s">
        <v>3410</v>
      </c>
      <c r="D2961" s="5" t="s">
        <v>87</v>
      </c>
      <c r="E2961" s="5" t="s">
        <v>242</v>
      </c>
      <c r="F2961" s="5" t="s">
        <v>107</v>
      </c>
      <c r="G2961" s="5" t="s">
        <v>107</v>
      </c>
    </row>
    <row r="2962" spans="2:7" x14ac:dyDescent="0.2">
      <c r="B2962" s="3">
        <v>2011</v>
      </c>
      <c r="C2962" s="35" t="s">
        <v>3411</v>
      </c>
      <c r="D2962" s="5" t="s">
        <v>87</v>
      </c>
      <c r="E2962" s="5" t="s">
        <v>242</v>
      </c>
      <c r="F2962" s="5" t="s">
        <v>491</v>
      </c>
      <c r="G2962" s="5" t="s">
        <v>292</v>
      </c>
    </row>
    <row r="2963" spans="2:7" x14ac:dyDescent="0.2">
      <c r="B2963" s="3">
        <v>2011</v>
      </c>
      <c r="C2963" s="35" t="s">
        <v>3412</v>
      </c>
      <c r="D2963" s="5" t="s">
        <v>87</v>
      </c>
      <c r="E2963" s="5" t="s">
        <v>242</v>
      </c>
      <c r="F2963" s="5" t="s">
        <v>491</v>
      </c>
      <c r="G2963" s="5" t="s">
        <v>263</v>
      </c>
    </row>
    <row r="2964" spans="2:7" x14ac:dyDescent="0.2">
      <c r="B2964" s="3">
        <v>2011</v>
      </c>
      <c r="C2964" s="35" t="s">
        <v>3413</v>
      </c>
      <c r="D2964" s="5" t="s">
        <v>87</v>
      </c>
      <c r="E2964" s="5" t="s">
        <v>95</v>
      </c>
      <c r="F2964" s="5" t="s">
        <v>194</v>
      </c>
      <c r="G2964" s="5" t="s">
        <v>465</v>
      </c>
    </row>
    <row r="2965" spans="2:7" x14ac:dyDescent="0.2">
      <c r="B2965" s="3">
        <v>2011</v>
      </c>
      <c r="C2965" s="35" t="s">
        <v>3414</v>
      </c>
      <c r="D2965" s="5" t="s">
        <v>87</v>
      </c>
      <c r="E2965" s="5" t="s">
        <v>95</v>
      </c>
      <c r="F2965" s="5" t="s">
        <v>123</v>
      </c>
      <c r="G2965" s="5" t="s">
        <v>127</v>
      </c>
    </row>
    <row r="2966" spans="2:7" x14ac:dyDescent="0.2">
      <c r="B2966" s="3">
        <v>2011</v>
      </c>
      <c r="C2966" s="35" t="s">
        <v>3415</v>
      </c>
      <c r="D2966" s="5" t="s">
        <v>306</v>
      </c>
      <c r="E2966" s="5" t="s">
        <v>311</v>
      </c>
      <c r="F2966" s="5" t="s">
        <v>194</v>
      </c>
      <c r="G2966" s="5" t="s">
        <v>487</v>
      </c>
    </row>
    <row r="2967" spans="2:7" x14ac:dyDescent="0.2">
      <c r="B2967" s="3">
        <v>2011</v>
      </c>
      <c r="C2967" s="35" t="s">
        <v>3416</v>
      </c>
      <c r="D2967" s="5" t="s">
        <v>87</v>
      </c>
      <c r="E2967" s="5" t="s">
        <v>95</v>
      </c>
      <c r="F2967" s="5" t="s">
        <v>105</v>
      </c>
      <c r="G2967" s="5" t="s">
        <v>105</v>
      </c>
    </row>
    <row r="2968" spans="2:7" x14ac:dyDescent="0.2">
      <c r="B2968" s="3">
        <v>2011</v>
      </c>
      <c r="C2968" s="35" t="s">
        <v>3417</v>
      </c>
      <c r="D2968" s="5" t="s">
        <v>87</v>
      </c>
      <c r="E2968" s="5" t="s">
        <v>242</v>
      </c>
      <c r="F2968" s="5" t="s">
        <v>491</v>
      </c>
      <c r="G2968" s="5" t="s">
        <v>290</v>
      </c>
    </row>
    <row r="2969" spans="2:7" x14ac:dyDescent="0.2">
      <c r="B2969" s="3">
        <v>2011</v>
      </c>
      <c r="C2969" s="35" t="s">
        <v>3418</v>
      </c>
      <c r="D2969" s="5" t="s">
        <v>87</v>
      </c>
      <c r="E2969" s="5" t="s">
        <v>95</v>
      </c>
      <c r="F2969" s="5" t="s">
        <v>194</v>
      </c>
      <c r="G2969" s="5" t="s">
        <v>221</v>
      </c>
    </row>
    <row r="2970" spans="2:7" x14ac:dyDescent="0.2">
      <c r="B2970" s="3">
        <v>2011</v>
      </c>
      <c r="C2970" s="35">
        <v>8000000</v>
      </c>
      <c r="D2970" s="5" t="s">
        <v>306</v>
      </c>
      <c r="E2970" s="5" t="s">
        <v>311</v>
      </c>
      <c r="F2970" s="5" t="s">
        <v>359</v>
      </c>
      <c r="G2970" s="5" t="s">
        <v>375</v>
      </c>
    </row>
    <row r="2971" spans="2:7" x14ac:dyDescent="0.2">
      <c r="B2971" s="3">
        <v>2011</v>
      </c>
      <c r="C2971" s="35" t="s">
        <v>3419</v>
      </c>
      <c r="D2971" s="5" t="s">
        <v>87</v>
      </c>
      <c r="E2971" s="5" t="s">
        <v>95</v>
      </c>
      <c r="F2971" s="5" t="s">
        <v>105</v>
      </c>
      <c r="G2971" s="5" t="s">
        <v>478</v>
      </c>
    </row>
    <row r="2972" spans="2:7" x14ac:dyDescent="0.2">
      <c r="B2972" s="3">
        <v>2011</v>
      </c>
      <c r="C2972" s="35" t="s">
        <v>3420</v>
      </c>
      <c r="D2972" s="5" t="s">
        <v>87</v>
      </c>
      <c r="E2972" s="5" t="s">
        <v>95</v>
      </c>
      <c r="F2972" s="5" t="s">
        <v>123</v>
      </c>
      <c r="G2972" s="5" t="s">
        <v>139</v>
      </c>
    </row>
    <row r="2973" spans="2:7" x14ac:dyDescent="0.2">
      <c r="B2973" s="3">
        <v>2011</v>
      </c>
      <c r="C2973" s="35" t="s">
        <v>3421</v>
      </c>
      <c r="D2973" s="5" t="s">
        <v>306</v>
      </c>
      <c r="E2973" s="5" t="s">
        <v>315</v>
      </c>
      <c r="F2973" s="5" t="s">
        <v>110</v>
      </c>
      <c r="G2973" s="5" t="s">
        <v>110</v>
      </c>
    </row>
    <row r="2974" spans="2:7" x14ac:dyDescent="0.2">
      <c r="B2974" s="3">
        <v>2011</v>
      </c>
      <c r="C2974" s="35" t="s">
        <v>3422</v>
      </c>
      <c r="D2974" s="5" t="s">
        <v>87</v>
      </c>
      <c r="E2974" s="5" t="s">
        <v>95</v>
      </c>
      <c r="F2974" s="5" t="s">
        <v>194</v>
      </c>
      <c r="G2974" s="5" t="s">
        <v>420</v>
      </c>
    </row>
    <row r="2975" spans="2:7" x14ac:dyDescent="0.2">
      <c r="B2975" s="3">
        <v>2011</v>
      </c>
      <c r="C2975" s="35" t="s">
        <v>3423</v>
      </c>
      <c r="D2975" s="5" t="s">
        <v>306</v>
      </c>
      <c r="E2975" s="5" t="s">
        <v>311</v>
      </c>
      <c r="F2975" s="5" t="s">
        <v>194</v>
      </c>
      <c r="G2975" s="5" t="s">
        <v>436</v>
      </c>
    </row>
    <row r="2976" spans="2:7" x14ac:dyDescent="0.2">
      <c r="B2976" s="3">
        <v>2011</v>
      </c>
      <c r="C2976" s="35" t="s">
        <v>3424</v>
      </c>
      <c r="D2976" s="5" t="s">
        <v>87</v>
      </c>
      <c r="E2976" s="5" t="s">
        <v>95</v>
      </c>
      <c r="F2976" s="5" t="s">
        <v>123</v>
      </c>
      <c r="G2976" s="5" t="s">
        <v>148</v>
      </c>
    </row>
    <row r="2977" spans="2:7" x14ac:dyDescent="0.2">
      <c r="B2977" s="3">
        <v>2011</v>
      </c>
      <c r="C2977" s="35" t="s">
        <v>3425</v>
      </c>
      <c r="D2977" s="5" t="s">
        <v>306</v>
      </c>
      <c r="E2977" s="5" t="s">
        <v>315</v>
      </c>
      <c r="F2977" s="5" t="s">
        <v>317</v>
      </c>
      <c r="G2977" s="5" t="s">
        <v>331</v>
      </c>
    </row>
    <row r="2978" spans="2:7" x14ac:dyDescent="0.2">
      <c r="B2978" s="3">
        <v>2011</v>
      </c>
      <c r="C2978" s="35" t="s">
        <v>3426</v>
      </c>
      <c r="D2978" s="5" t="s">
        <v>87</v>
      </c>
      <c r="E2978" s="5" t="s">
        <v>95</v>
      </c>
      <c r="F2978" s="5" t="s">
        <v>123</v>
      </c>
      <c r="G2978" s="5" t="s">
        <v>153</v>
      </c>
    </row>
    <row r="2979" spans="2:7" x14ac:dyDescent="0.2">
      <c r="B2979" s="3">
        <v>2011</v>
      </c>
      <c r="C2979" s="35" t="s">
        <v>3427</v>
      </c>
      <c r="D2979" s="5" t="s">
        <v>87</v>
      </c>
      <c r="E2979" s="5" t="s">
        <v>242</v>
      </c>
      <c r="F2979" s="5" t="s">
        <v>250</v>
      </c>
      <c r="G2979" s="5" t="s">
        <v>254</v>
      </c>
    </row>
    <row r="2980" spans="2:7" x14ac:dyDescent="0.2">
      <c r="B2980" s="3">
        <v>2011</v>
      </c>
      <c r="C2980" s="35" t="s">
        <v>3428</v>
      </c>
      <c r="D2980" s="5" t="s">
        <v>87</v>
      </c>
      <c r="E2980" s="5" t="s">
        <v>95</v>
      </c>
      <c r="F2980" s="5" t="s">
        <v>123</v>
      </c>
      <c r="G2980" s="5" t="s">
        <v>150</v>
      </c>
    </row>
    <row r="2981" spans="2:7" x14ac:dyDescent="0.2">
      <c r="B2981" s="3">
        <v>2011</v>
      </c>
      <c r="C2981" s="35" t="s">
        <v>3429</v>
      </c>
      <c r="D2981" s="5" t="s">
        <v>87</v>
      </c>
      <c r="E2981" s="5" t="s">
        <v>95</v>
      </c>
      <c r="F2981" s="5" t="s">
        <v>174</v>
      </c>
      <c r="G2981" s="5" t="s">
        <v>184</v>
      </c>
    </row>
    <row r="2982" spans="2:7" x14ac:dyDescent="0.2">
      <c r="B2982" s="3">
        <v>2011</v>
      </c>
      <c r="C2982" s="35" t="s">
        <v>3430</v>
      </c>
      <c r="D2982" s="5" t="s">
        <v>87</v>
      </c>
      <c r="E2982" s="5" t="s">
        <v>242</v>
      </c>
      <c r="F2982" s="5" t="s">
        <v>233</v>
      </c>
      <c r="G2982" s="5" t="s">
        <v>233</v>
      </c>
    </row>
    <row r="2983" spans="2:7" x14ac:dyDescent="0.2">
      <c r="B2983" s="3">
        <v>2011</v>
      </c>
      <c r="C2983" s="35" t="s">
        <v>3431</v>
      </c>
      <c r="D2983" s="5" t="s">
        <v>87</v>
      </c>
      <c r="E2983" s="5" t="s">
        <v>95</v>
      </c>
      <c r="F2983" s="5" t="s">
        <v>123</v>
      </c>
      <c r="G2983" s="5" t="s">
        <v>142</v>
      </c>
    </row>
    <row r="2984" spans="2:7" x14ac:dyDescent="0.2">
      <c r="B2984" s="3">
        <v>2011</v>
      </c>
      <c r="C2984" s="35" t="s">
        <v>3432</v>
      </c>
      <c r="D2984" s="5" t="s">
        <v>87</v>
      </c>
      <c r="E2984" s="5" t="s">
        <v>95</v>
      </c>
      <c r="F2984" s="5" t="s">
        <v>162</v>
      </c>
      <c r="G2984" s="5" t="s">
        <v>166</v>
      </c>
    </row>
    <row r="2985" spans="2:7" x14ac:dyDescent="0.2">
      <c r="B2985" s="3">
        <v>2011</v>
      </c>
      <c r="C2985" s="35" t="s">
        <v>3433</v>
      </c>
      <c r="D2985" s="5" t="s">
        <v>306</v>
      </c>
      <c r="E2985" s="5" t="s">
        <v>315</v>
      </c>
      <c r="F2985" s="5" t="s">
        <v>317</v>
      </c>
      <c r="G2985" s="5" t="s">
        <v>332</v>
      </c>
    </row>
    <row r="2986" spans="2:7" x14ac:dyDescent="0.2">
      <c r="B2986" s="3">
        <v>2011</v>
      </c>
      <c r="C2986" s="35" t="s">
        <v>3434</v>
      </c>
      <c r="D2986" s="5" t="s">
        <v>87</v>
      </c>
      <c r="E2986" s="5" t="s">
        <v>95</v>
      </c>
      <c r="F2986" s="5" t="s">
        <v>194</v>
      </c>
      <c r="G2986" s="5" t="s">
        <v>372</v>
      </c>
    </row>
    <row r="2987" spans="2:7" x14ac:dyDescent="0.2">
      <c r="B2987" s="3">
        <v>2011</v>
      </c>
      <c r="C2987" s="35" t="s">
        <v>3435</v>
      </c>
      <c r="D2987" s="5" t="s">
        <v>87</v>
      </c>
      <c r="E2987" s="5" t="s">
        <v>242</v>
      </c>
      <c r="F2987" s="5" t="s">
        <v>491</v>
      </c>
      <c r="G2987" s="5" t="s">
        <v>287</v>
      </c>
    </row>
    <row r="2988" spans="2:7" x14ac:dyDescent="0.2">
      <c r="B2988" s="3">
        <v>2011</v>
      </c>
      <c r="C2988" s="35" t="s">
        <v>3436</v>
      </c>
      <c r="D2988" s="5" t="s">
        <v>87</v>
      </c>
      <c r="E2988" s="5" t="s">
        <v>88</v>
      </c>
      <c r="F2988" s="5" t="s">
        <v>92</v>
      </c>
      <c r="G2988" s="5" t="s">
        <v>94</v>
      </c>
    </row>
    <row r="2989" spans="2:7" x14ac:dyDescent="0.2">
      <c r="B2989" s="3">
        <v>2011</v>
      </c>
      <c r="C2989" s="35" t="s">
        <v>3437</v>
      </c>
      <c r="D2989" s="5" t="s">
        <v>87</v>
      </c>
      <c r="E2989" s="5" t="s">
        <v>95</v>
      </c>
      <c r="F2989" s="5" t="s">
        <v>226</v>
      </c>
      <c r="G2989" s="5" t="s">
        <v>227</v>
      </c>
    </row>
    <row r="2990" spans="2:7" x14ac:dyDescent="0.2">
      <c r="B2990" s="3">
        <v>2011</v>
      </c>
      <c r="C2990" s="35" t="s">
        <v>3438</v>
      </c>
      <c r="D2990" s="5" t="s">
        <v>306</v>
      </c>
      <c r="E2990" s="5" t="s">
        <v>315</v>
      </c>
      <c r="F2990" s="5" t="s">
        <v>317</v>
      </c>
      <c r="G2990" s="5" t="s">
        <v>318</v>
      </c>
    </row>
    <row r="2991" spans="2:7" x14ac:dyDescent="0.2">
      <c r="B2991" s="3">
        <v>2011</v>
      </c>
      <c r="C2991" s="35" t="s">
        <v>3439</v>
      </c>
      <c r="D2991" s="5" t="s">
        <v>87</v>
      </c>
      <c r="E2991" s="5" t="s">
        <v>95</v>
      </c>
      <c r="F2991" s="5" t="s">
        <v>113</v>
      </c>
      <c r="G2991" s="5" t="s">
        <v>451</v>
      </c>
    </row>
    <row r="2992" spans="2:7" x14ac:dyDescent="0.2">
      <c r="B2992" s="3">
        <v>2011</v>
      </c>
      <c r="C2992" s="35" t="s">
        <v>3440</v>
      </c>
      <c r="D2992" s="5" t="s">
        <v>87</v>
      </c>
      <c r="E2992" s="5" t="s">
        <v>242</v>
      </c>
      <c r="F2992" s="5" t="s">
        <v>491</v>
      </c>
      <c r="G2992" s="5" t="s">
        <v>276</v>
      </c>
    </row>
    <row r="2993" spans="2:7" x14ac:dyDescent="0.2">
      <c r="B2993" s="3">
        <v>2011</v>
      </c>
      <c r="C2993" s="35" t="s">
        <v>3441</v>
      </c>
      <c r="D2993" s="5" t="s">
        <v>87</v>
      </c>
      <c r="E2993" s="5" t="s">
        <v>95</v>
      </c>
      <c r="F2993" s="5" t="s">
        <v>174</v>
      </c>
      <c r="G2993" s="5" t="s">
        <v>177</v>
      </c>
    </row>
    <row r="2994" spans="2:7" x14ac:dyDescent="0.2">
      <c r="B2994" s="3">
        <v>2011</v>
      </c>
      <c r="C2994" s="35" t="s">
        <v>3442</v>
      </c>
      <c r="D2994" s="5" t="s">
        <v>87</v>
      </c>
      <c r="E2994" s="5" t="s">
        <v>95</v>
      </c>
      <c r="F2994" s="5" t="s">
        <v>194</v>
      </c>
      <c r="G2994" s="5" t="s">
        <v>206</v>
      </c>
    </row>
    <row r="2995" spans="2:7" x14ac:dyDescent="0.2">
      <c r="B2995" s="3">
        <v>2011</v>
      </c>
      <c r="C2995" s="35" t="s">
        <v>3443</v>
      </c>
      <c r="D2995" s="5" t="s">
        <v>87</v>
      </c>
      <c r="E2995" s="5" t="s">
        <v>95</v>
      </c>
      <c r="F2995" s="5" t="s">
        <v>194</v>
      </c>
      <c r="G2995" s="5" t="s">
        <v>486</v>
      </c>
    </row>
    <row r="2996" spans="2:7" x14ac:dyDescent="0.2">
      <c r="B2996" s="3">
        <v>2011</v>
      </c>
      <c r="C2996" s="35" t="s">
        <v>3444</v>
      </c>
      <c r="D2996" s="5" t="s">
        <v>87</v>
      </c>
      <c r="E2996" s="5" t="s">
        <v>242</v>
      </c>
      <c r="F2996" s="5" t="s">
        <v>491</v>
      </c>
      <c r="G2996" s="5" t="s">
        <v>282</v>
      </c>
    </row>
    <row r="2997" spans="2:7" x14ac:dyDescent="0.2">
      <c r="B2997" s="3">
        <v>2011</v>
      </c>
      <c r="C2997" s="35" t="s">
        <v>3445</v>
      </c>
      <c r="D2997" s="5" t="s">
        <v>306</v>
      </c>
      <c r="E2997" s="5" t="s">
        <v>315</v>
      </c>
      <c r="F2997" s="5" t="s">
        <v>339</v>
      </c>
      <c r="G2997" s="5" t="s">
        <v>348</v>
      </c>
    </row>
    <row r="2998" spans="2:7" x14ac:dyDescent="0.2">
      <c r="B2998" s="3">
        <v>2011</v>
      </c>
      <c r="C2998" s="35" t="s">
        <v>3446</v>
      </c>
      <c r="D2998" s="5" t="s">
        <v>87</v>
      </c>
      <c r="E2998" s="5" t="s">
        <v>95</v>
      </c>
      <c r="F2998" s="5" t="s">
        <v>115</v>
      </c>
      <c r="G2998" s="5" t="s">
        <v>118</v>
      </c>
    </row>
    <row r="2999" spans="2:7" x14ac:dyDescent="0.2">
      <c r="B2999" s="3">
        <v>2011</v>
      </c>
      <c r="C2999" s="35">
        <v>5336407</v>
      </c>
      <c r="D2999" s="5" t="s">
        <v>87</v>
      </c>
      <c r="E2999" s="5" t="s">
        <v>242</v>
      </c>
      <c r="F2999" s="5" t="s">
        <v>250</v>
      </c>
      <c r="G2999" s="5" t="s">
        <v>256</v>
      </c>
    </row>
    <row r="3000" spans="2:7" x14ac:dyDescent="0.2">
      <c r="B3000" s="3">
        <v>2011</v>
      </c>
      <c r="C3000" s="35" t="s">
        <v>3447</v>
      </c>
      <c r="D3000" s="5" t="s">
        <v>306</v>
      </c>
      <c r="E3000" s="5" t="s">
        <v>315</v>
      </c>
      <c r="F3000" s="5" t="s">
        <v>317</v>
      </c>
      <c r="G3000" s="5" t="s">
        <v>337</v>
      </c>
    </row>
    <row r="3001" spans="2:7" x14ac:dyDescent="0.2">
      <c r="B3001" s="3">
        <v>2011</v>
      </c>
      <c r="C3001" s="35" t="s">
        <v>3448</v>
      </c>
      <c r="D3001" s="5" t="s">
        <v>87</v>
      </c>
      <c r="E3001" s="5" t="s">
        <v>242</v>
      </c>
      <c r="F3001" s="5" t="s">
        <v>491</v>
      </c>
      <c r="G3001" s="5" t="s">
        <v>289</v>
      </c>
    </row>
    <row r="3002" spans="2:7" x14ac:dyDescent="0.2">
      <c r="B3002" s="3">
        <v>2011</v>
      </c>
      <c r="C3002" s="35" t="s">
        <v>3449</v>
      </c>
      <c r="D3002" s="5" t="s">
        <v>306</v>
      </c>
      <c r="E3002" s="5" t="s">
        <v>315</v>
      </c>
      <c r="F3002" s="5" t="s">
        <v>339</v>
      </c>
      <c r="G3002" s="5" t="s">
        <v>349</v>
      </c>
    </row>
    <row r="3003" spans="2:7" x14ac:dyDescent="0.2">
      <c r="B3003" s="3">
        <v>2011</v>
      </c>
      <c r="C3003" s="35">
        <v>4297674</v>
      </c>
      <c r="D3003" s="5" t="s">
        <v>87</v>
      </c>
      <c r="E3003" s="5" t="s">
        <v>95</v>
      </c>
      <c r="F3003" s="5" t="s">
        <v>229</v>
      </c>
      <c r="G3003" s="5" t="s">
        <v>232</v>
      </c>
    </row>
    <row r="3004" spans="2:7" x14ac:dyDescent="0.2">
      <c r="B3004" s="3">
        <v>2011</v>
      </c>
      <c r="C3004" s="35" t="s">
        <v>3450</v>
      </c>
      <c r="D3004" s="5" t="s">
        <v>87</v>
      </c>
      <c r="E3004" s="5" t="s">
        <v>95</v>
      </c>
      <c r="F3004" s="5" t="s">
        <v>222</v>
      </c>
      <c r="G3004" s="5" t="s">
        <v>225</v>
      </c>
    </row>
    <row r="3005" spans="2:7" x14ac:dyDescent="0.2">
      <c r="B3005" s="3">
        <v>2011</v>
      </c>
      <c r="C3005" s="35" t="s">
        <v>3451</v>
      </c>
      <c r="D3005" s="5" t="s">
        <v>306</v>
      </c>
      <c r="E3005" s="5" t="s">
        <v>315</v>
      </c>
      <c r="F3005" s="5" t="s">
        <v>359</v>
      </c>
      <c r="G3005" s="5" t="s">
        <v>400</v>
      </c>
    </row>
    <row r="3006" spans="2:7" x14ac:dyDescent="0.2">
      <c r="B3006" s="3">
        <v>2011</v>
      </c>
      <c r="C3006" s="35">
        <v>3727000</v>
      </c>
      <c r="D3006" s="5" t="s">
        <v>87</v>
      </c>
      <c r="E3006" s="5" t="s">
        <v>95</v>
      </c>
      <c r="F3006" s="5" t="s">
        <v>229</v>
      </c>
      <c r="G3006" s="5" t="s">
        <v>230</v>
      </c>
    </row>
    <row r="3007" spans="2:7" x14ac:dyDescent="0.2">
      <c r="B3007" s="3">
        <v>2011</v>
      </c>
      <c r="C3007" s="35" t="s">
        <v>3452</v>
      </c>
      <c r="D3007" s="5" t="s">
        <v>87</v>
      </c>
      <c r="E3007" s="5" t="s">
        <v>242</v>
      </c>
      <c r="F3007" s="5" t="s">
        <v>115</v>
      </c>
      <c r="G3007" s="5" t="s">
        <v>116</v>
      </c>
    </row>
    <row r="3008" spans="2:7" x14ac:dyDescent="0.2">
      <c r="B3008" s="3">
        <v>2011</v>
      </c>
      <c r="C3008" s="35" t="s">
        <v>3453</v>
      </c>
      <c r="D3008" s="5" t="s">
        <v>87</v>
      </c>
      <c r="E3008" s="5" t="s">
        <v>95</v>
      </c>
      <c r="F3008" s="5" t="s">
        <v>123</v>
      </c>
      <c r="G3008" s="5" t="s">
        <v>152</v>
      </c>
    </row>
    <row r="3009" spans="2:7" x14ac:dyDescent="0.2">
      <c r="B3009" s="3">
        <v>2011</v>
      </c>
      <c r="C3009" s="35" t="s">
        <v>3454</v>
      </c>
      <c r="D3009" s="5" t="s">
        <v>306</v>
      </c>
      <c r="E3009" s="5" t="s">
        <v>315</v>
      </c>
      <c r="F3009" s="5" t="s">
        <v>339</v>
      </c>
      <c r="G3009" s="5" t="s">
        <v>347</v>
      </c>
    </row>
    <row r="3010" spans="2:7" x14ac:dyDescent="0.2">
      <c r="B3010" s="3">
        <v>2011</v>
      </c>
      <c r="C3010" s="35" t="s">
        <v>3455</v>
      </c>
      <c r="D3010" s="5" t="s">
        <v>87</v>
      </c>
      <c r="E3010" s="5" t="s">
        <v>242</v>
      </c>
      <c r="F3010" s="5" t="s">
        <v>491</v>
      </c>
      <c r="G3010" s="5" t="s">
        <v>429</v>
      </c>
    </row>
    <row r="3011" spans="2:7" x14ac:dyDescent="0.2">
      <c r="B3011" s="3">
        <v>2011</v>
      </c>
      <c r="C3011" s="35" t="s">
        <v>3456</v>
      </c>
      <c r="D3011" s="5" t="s">
        <v>87</v>
      </c>
      <c r="E3011" s="5" t="s">
        <v>95</v>
      </c>
      <c r="F3011" s="5" t="s">
        <v>194</v>
      </c>
      <c r="G3011" s="5" t="s">
        <v>421</v>
      </c>
    </row>
    <row r="3012" spans="2:7" x14ac:dyDescent="0.2">
      <c r="B3012" s="3">
        <v>2011</v>
      </c>
      <c r="C3012" s="35" t="s">
        <v>3457</v>
      </c>
      <c r="D3012" s="5" t="s">
        <v>306</v>
      </c>
      <c r="E3012" s="5" t="s">
        <v>315</v>
      </c>
      <c r="F3012" s="5" t="s">
        <v>194</v>
      </c>
      <c r="G3012" s="5" t="s">
        <v>205</v>
      </c>
    </row>
    <row r="3013" spans="2:7" x14ac:dyDescent="0.2">
      <c r="B3013" s="3">
        <v>2011</v>
      </c>
      <c r="C3013" s="35" t="s">
        <v>3458</v>
      </c>
      <c r="D3013" s="5" t="s">
        <v>306</v>
      </c>
      <c r="E3013" s="5" t="s">
        <v>315</v>
      </c>
      <c r="F3013" s="5" t="s">
        <v>317</v>
      </c>
      <c r="G3013" s="5" t="s">
        <v>349</v>
      </c>
    </row>
    <row r="3014" spans="2:7" x14ac:dyDescent="0.2">
      <c r="B3014" s="3">
        <v>2011</v>
      </c>
      <c r="C3014" s="35" t="s">
        <v>3459</v>
      </c>
      <c r="D3014" s="5" t="s">
        <v>87</v>
      </c>
      <c r="E3014" s="5" t="s">
        <v>95</v>
      </c>
      <c r="F3014" s="5" t="s">
        <v>115</v>
      </c>
      <c r="G3014" s="5" t="s">
        <v>480</v>
      </c>
    </row>
    <row r="3015" spans="2:7" x14ac:dyDescent="0.2">
      <c r="B3015" s="3">
        <v>2011</v>
      </c>
      <c r="C3015" s="35" t="s">
        <v>3460</v>
      </c>
      <c r="D3015" s="5" t="s">
        <v>87</v>
      </c>
      <c r="E3015" s="5" t="s">
        <v>95</v>
      </c>
      <c r="F3015" s="5" t="s">
        <v>123</v>
      </c>
      <c r="G3015" s="5" t="s">
        <v>350</v>
      </c>
    </row>
    <row r="3016" spans="2:7" x14ac:dyDescent="0.2">
      <c r="B3016" s="3">
        <v>2011</v>
      </c>
      <c r="C3016" s="35" t="s">
        <v>3461</v>
      </c>
      <c r="D3016" s="5" t="s">
        <v>87</v>
      </c>
      <c r="E3016" s="5" t="s">
        <v>95</v>
      </c>
      <c r="F3016" s="5" t="s">
        <v>123</v>
      </c>
      <c r="G3016" s="5" t="s">
        <v>134</v>
      </c>
    </row>
    <row r="3017" spans="2:7" x14ac:dyDescent="0.2">
      <c r="B3017" s="3">
        <v>2011</v>
      </c>
      <c r="C3017" s="35" t="s">
        <v>3462</v>
      </c>
      <c r="D3017" s="5" t="s">
        <v>87</v>
      </c>
      <c r="E3017" s="5" t="s">
        <v>242</v>
      </c>
      <c r="F3017" s="5" t="s">
        <v>473</v>
      </c>
      <c r="G3017" s="5" t="s">
        <v>303</v>
      </c>
    </row>
    <row r="3018" spans="2:7" x14ac:dyDescent="0.2">
      <c r="B3018" s="3">
        <v>2011</v>
      </c>
      <c r="C3018" s="35" t="s">
        <v>3463</v>
      </c>
      <c r="D3018" s="5" t="s">
        <v>87</v>
      </c>
      <c r="E3018" s="5" t="s">
        <v>242</v>
      </c>
      <c r="F3018" s="5" t="s">
        <v>491</v>
      </c>
      <c r="G3018" s="5" t="s">
        <v>277</v>
      </c>
    </row>
    <row r="3019" spans="2:7" x14ac:dyDescent="0.2">
      <c r="B3019" s="3">
        <v>2011</v>
      </c>
      <c r="C3019" s="35" t="s">
        <v>3464</v>
      </c>
      <c r="D3019" s="5" t="s">
        <v>306</v>
      </c>
      <c r="E3019" s="5" t="s">
        <v>315</v>
      </c>
      <c r="F3019" s="5" t="s">
        <v>194</v>
      </c>
      <c r="G3019" s="5" t="s">
        <v>488</v>
      </c>
    </row>
    <row r="3020" spans="2:7" x14ac:dyDescent="0.2">
      <c r="B3020" s="3">
        <v>2011</v>
      </c>
      <c r="C3020" s="35" t="s">
        <v>3465</v>
      </c>
      <c r="D3020" s="5" t="s">
        <v>306</v>
      </c>
      <c r="E3020" s="5" t="s">
        <v>315</v>
      </c>
      <c r="F3020" s="5" t="s">
        <v>194</v>
      </c>
      <c r="G3020" s="5" t="s">
        <v>420</v>
      </c>
    </row>
    <row r="3021" spans="2:7" x14ac:dyDescent="0.2">
      <c r="B3021" s="3">
        <v>2011</v>
      </c>
      <c r="C3021" s="35" t="s">
        <v>3466</v>
      </c>
      <c r="D3021" s="5" t="s">
        <v>87</v>
      </c>
      <c r="E3021" s="5" t="s">
        <v>242</v>
      </c>
      <c r="F3021" s="5" t="s">
        <v>491</v>
      </c>
      <c r="G3021" s="5" t="s">
        <v>297</v>
      </c>
    </row>
    <row r="3022" spans="2:7" x14ac:dyDescent="0.2">
      <c r="B3022" s="3">
        <v>2011</v>
      </c>
      <c r="C3022" s="35" t="s">
        <v>3467</v>
      </c>
      <c r="D3022" s="5" t="s">
        <v>87</v>
      </c>
      <c r="E3022" s="5" t="s">
        <v>95</v>
      </c>
      <c r="F3022" s="5" t="s">
        <v>123</v>
      </c>
      <c r="G3022" s="5" t="s">
        <v>126</v>
      </c>
    </row>
    <row r="3023" spans="2:7" x14ac:dyDescent="0.2">
      <c r="B3023" s="3">
        <v>2011</v>
      </c>
      <c r="C3023" s="35" t="s">
        <v>3468</v>
      </c>
      <c r="D3023" s="5" t="s">
        <v>87</v>
      </c>
      <c r="E3023" s="5" t="s">
        <v>95</v>
      </c>
      <c r="F3023" s="5" t="s">
        <v>194</v>
      </c>
      <c r="G3023" s="5" t="s">
        <v>470</v>
      </c>
    </row>
    <row r="3024" spans="2:7" x14ac:dyDescent="0.2">
      <c r="B3024" s="3">
        <v>2011</v>
      </c>
      <c r="C3024" s="35" t="s">
        <v>3469</v>
      </c>
      <c r="D3024" s="5" t="s">
        <v>87</v>
      </c>
      <c r="E3024" s="5" t="s">
        <v>95</v>
      </c>
      <c r="F3024" s="5" t="s">
        <v>162</v>
      </c>
      <c r="G3024" s="5" t="s">
        <v>165</v>
      </c>
    </row>
    <row r="3025" spans="2:7" x14ac:dyDescent="0.2">
      <c r="B3025" s="3">
        <v>2011</v>
      </c>
      <c r="C3025" s="35" t="s">
        <v>3470</v>
      </c>
      <c r="D3025" s="5" t="s">
        <v>87</v>
      </c>
      <c r="E3025" s="5" t="s">
        <v>95</v>
      </c>
      <c r="F3025" s="5" t="s">
        <v>476</v>
      </c>
      <c r="G3025" s="5" t="s">
        <v>477</v>
      </c>
    </row>
    <row r="3026" spans="2:7" x14ac:dyDescent="0.2">
      <c r="B3026" s="3">
        <v>2011</v>
      </c>
      <c r="C3026" s="35" t="s">
        <v>3471</v>
      </c>
      <c r="D3026" s="5" t="s">
        <v>87</v>
      </c>
      <c r="E3026" s="5" t="s">
        <v>95</v>
      </c>
      <c r="F3026" s="5" t="s">
        <v>194</v>
      </c>
      <c r="G3026" s="5" t="s">
        <v>196</v>
      </c>
    </row>
    <row r="3027" spans="2:7" x14ac:dyDescent="0.2">
      <c r="B3027" s="3">
        <v>2011</v>
      </c>
      <c r="C3027" s="35" t="s">
        <v>3472</v>
      </c>
      <c r="D3027" s="5" t="s">
        <v>87</v>
      </c>
      <c r="E3027" s="5" t="s">
        <v>95</v>
      </c>
      <c r="F3027" s="5" t="s">
        <v>111</v>
      </c>
      <c r="G3027" s="5" t="s">
        <v>349</v>
      </c>
    </row>
    <row r="3028" spans="2:7" x14ac:dyDescent="0.2">
      <c r="B3028" s="3">
        <v>2011</v>
      </c>
      <c r="C3028" s="35">
        <v>2605650</v>
      </c>
      <c r="D3028" s="5" t="s">
        <v>306</v>
      </c>
      <c r="E3028" s="5" t="s">
        <v>315</v>
      </c>
      <c r="F3028" s="5" t="s">
        <v>194</v>
      </c>
      <c r="G3028" s="5" t="s">
        <v>438</v>
      </c>
    </row>
    <row r="3029" spans="2:7" x14ac:dyDescent="0.2">
      <c r="B3029" s="3">
        <v>2011</v>
      </c>
      <c r="C3029" s="35" t="s">
        <v>3473</v>
      </c>
      <c r="D3029" s="5" t="s">
        <v>87</v>
      </c>
      <c r="E3029" s="5" t="s">
        <v>95</v>
      </c>
      <c r="F3029" s="5" t="s">
        <v>194</v>
      </c>
      <c r="G3029" s="5" t="s">
        <v>355</v>
      </c>
    </row>
    <row r="3030" spans="2:7" x14ac:dyDescent="0.2">
      <c r="B3030" s="3">
        <v>2011</v>
      </c>
      <c r="C3030" s="35" t="s">
        <v>3474</v>
      </c>
      <c r="D3030" s="5" t="s">
        <v>87</v>
      </c>
      <c r="E3030" s="5" t="s">
        <v>95</v>
      </c>
      <c r="F3030" s="5" t="s">
        <v>123</v>
      </c>
      <c r="G3030" s="5" t="s">
        <v>351</v>
      </c>
    </row>
    <row r="3031" spans="2:7" x14ac:dyDescent="0.2">
      <c r="B3031" s="3">
        <v>2011</v>
      </c>
      <c r="C3031" s="35" t="s">
        <v>3475</v>
      </c>
      <c r="D3031" s="5" t="s">
        <v>87</v>
      </c>
      <c r="E3031" s="5" t="s">
        <v>95</v>
      </c>
      <c r="F3031" s="5" t="s">
        <v>194</v>
      </c>
      <c r="G3031" s="5" t="s">
        <v>415</v>
      </c>
    </row>
    <row r="3032" spans="2:7" x14ac:dyDescent="0.2">
      <c r="B3032" s="3">
        <v>2011</v>
      </c>
      <c r="C3032" s="35" t="s">
        <v>3476</v>
      </c>
      <c r="D3032" s="5" t="s">
        <v>87</v>
      </c>
      <c r="E3032" s="5" t="s">
        <v>95</v>
      </c>
      <c r="F3032" s="5" t="s">
        <v>237</v>
      </c>
      <c r="G3032" s="5" t="s">
        <v>239</v>
      </c>
    </row>
    <row r="3033" spans="2:7" x14ac:dyDescent="0.2">
      <c r="B3033" s="3">
        <v>2011</v>
      </c>
      <c r="C3033" s="35" t="s">
        <v>3477</v>
      </c>
      <c r="D3033" s="5" t="s">
        <v>87</v>
      </c>
      <c r="E3033" s="5" t="s">
        <v>95</v>
      </c>
      <c r="F3033" s="5" t="s">
        <v>123</v>
      </c>
      <c r="G3033" s="5" t="s">
        <v>140</v>
      </c>
    </row>
    <row r="3034" spans="2:7" x14ac:dyDescent="0.2">
      <c r="B3034" s="3">
        <v>2011</v>
      </c>
      <c r="C3034" s="35" t="s">
        <v>3478</v>
      </c>
      <c r="D3034" s="5" t="s">
        <v>306</v>
      </c>
      <c r="E3034" s="5" t="s">
        <v>315</v>
      </c>
      <c r="F3034" s="5" t="s">
        <v>339</v>
      </c>
      <c r="G3034" s="5" t="s">
        <v>403</v>
      </c>
    </row>
    <row r="3035" spans="2:7" x14ac:dyDescent="0.2">
      <c r="B3035" s="3">
        <v>2011</v>
      </c>
      <c r="C3035" s="35" t="s">
        <v>3479</v>
      </c>
      <c r="D3035" s="5" t="s">
        <v>87</v>
      </c>
      <c r="E3035" s="5" t="s">
        <v>242</v>
      </c>
      <c r="F3035" s="5" t="s">
        <v>247</v>
      </c>
      <c r="G3035" s="5" t="s">
        <v>458</v>
      </c>
    </row>
    <row r="3036" spans="2:7" x14ac:dyDescent="0.2">
      <c r="B3036" s="3">
        <v>2011</v>
      </c>
      <c r="C3036" s="35" t="s">
        <v>3480</v>
      </c>
      <c r="D3036" s="5" t="s">
        <v>87</v>
      </c>
      <c r="E3036" s="5" t="s">
        <v>95</v>
      </c>
      <c r="F3036" s="5" t="s">
        <v>123</v>
      </c>
      <c r="G3036" s="5" t="s">
        <v>129</v>
      </c>
    </row>
    <row r="3037" spans="2:7" x14ac:dyDescent="0.2">
      <c r="B3037" s="3">
        <v>2011</v>
      </c>
      <c r="C3037" s="35">
        <v>2224000</v>
      </c>
      <c r="D3037" s="5" t="s">
        <v>87</v>
      </c>
      <c r="E3037" s="5" t="s">
        <v>95</v>
      </c>
      <c r="F3037" s="5" t="s">
        <v>194</v>
      </c>
      <c r="G3037" s="5" t="s">
        <v>461</v>
      </c>
    </row>
    <row r="3038" spans="2:7" x14ac:dyDescent="0.2">
      <c r="B3038" s="3">
        <v>2011</v>
      </c>
      <c r="C3038" s="35" t="s">
        <v>3481</v>
      </c>
      <c r="D3038" s="5" t="s">
        <v>87</v>
      </c>
      <c r="E3038" s="5" t="s">
        <v>95</v>
      </c>
      <c r="F3038" s="5" t="s">
        <v>194</v>
      </c>
      <c r="G3038" s="5" t="s">
        <v>195</v>
      </c>
    </row>
    <row r="3039" spans="2:7" x14ac:dyDescent="0.2">
      <c r="B3039" s="3">
        <v>2011</v>
      </c>
      <c r="C3039" s="35" t="s">
        <v>3482</v>
      </c>
      <c r="D3039" s="5" t="s">
        <v>87</v>
      </c>
      <c r="E3039" s="5" t="s">
        <v>95</v>
      </c>
      <c r="F3039" s="5" t="s">
        <v>222</v>
      </c>
      <c r="G3039" s="5" t="s">
        <v>223</v>
      </c>
    </row>
    <row r="3040" spans="2:7" x14ac:dyDescent="0.2">
      <c r="B3040" s="3">
        <v>2011</v>
      </c>
      <c r="C3040" s="35" t="s">
        <v>3483</v>
      </c>
      <c r="D3040" s="5" t="s">
        <v>306</v>
      </c>
      <c r="E3040" s="5" t="s">
        <v>315</v>
      </c>
      <c r="F3040" s="5" t="s">
        <v>194</v>
      </c>
      <c r="G3040" s="5" t="s">
        <v>179</v>
      </c>
    </row>
    <row r="3041" spans="2:7" x14ac:dyDescent="0.2">
      <c r="B3041" s="3">
        <v>2011</v>
      </c>
      <c r="C3041" s="35" t="s">
        <v>3484</v>
      </c>
      <c r="D3041" s="5" t="s">
        <v>87</v>
      </c>
      <c r="E3041" s="5" t="s">
        <v>95</v>
      </c>
      <c r="F3041" s="5" t="s">
        <v>229</v>
      </c>
      <c r="G3041" s="5" t="s">
        <v>383</v>
      </c>
    </row>
    <row r="3042" spans="2:7" x14ac:dyDescent="0.2">
      <c r="B3042" s="3">
        <v>2011</v>
      </c>
      <c r="C3042" s="35" t="s">
        <v>3485</v>
      </c>
      <c r="D3042" s="5" t="s">
        <v>87</v>
      </c>
      <c r="E3042" s="5" t="s">
        <v>95</v>
      </c>
      <c r="F3042" s="5" t="s">
        <v>194</v>
      </c>
      <c r="G3042" s="5" t="s">
        <v>209</v>
      </c>
    </row>
    <row r="3043" spans="2:7" x14ac:dyDescent="0.2">
      <c r="B3043" s="3">
        <v>2011</v>
      </c>
      <c r="C3043" s="35" t="s">
        <v>3486</v>
      </c>
      <c r="D3043" s="5" t="s">
        <v>87</v>
      </c>
      <c r="E3043" s="5" t="s">
        <v>95</v>
      </c>
      <c r="F3043" s="5" t="s">
        <v>123</v>
      </c>
      <c r="G3043" s="5" t="s">
        <v>131</v>
      </c>
    </row>
    <row r="3044" spans="2:7" x14ac:dyDescent="0.2">
      <c r="B3044" s="3">
        <v>2011</v>
      </c>
      <c r="C3044" s="35" t="s">
        <v>3487</v>
      </c>
      <c r="D3044" s="5" t="s">
        <v>87</v>
      </c>
      <c r="E3044" s="5" t="s">
        <v>242</v>
      </c>
      <c r="F3044" s="5" t="s">
        <v>491</v>
      </c>
      <c r="G3044" s="5" t="s">
        <v>266</v>
      </c>
    </row>
    <row r="3045" spans="2:7" x14ac:dyDescent="0.2">
      <c r="B3045" s="3">
        <v>2011</v>
      </c>
      <c r="C3045" s="35" t="s">
        <v>3488</v>
      </c>
      <c r="D3045" s="5" t="s">
        <v>306</v>
      </c>
      <c r="E3045" s="5" t="s">
        <v>315</v>
      </c>
      <c r="F3045" s="5" t="s">
        <v>339</v>
      </c>
      <c r="G3045" s="5" t="s">
        <v>343</v>
      </c>
    </row>
    <row r="3046" spans="2:7" x14ac:dyDescent="0.2">
      <c r="B3046" s="3">
        <v>2011</v>
      </c>
      <c r="C3046" s="35" t="s">
        <v>3489</v>
      </c>
      <c r="D3046" s="5" t="s">
        <v>306</v>
      </c>
      <c r="E3046" s="5" t="s">
        <v>315</v>
      </c>
      <c r="F3046" s="5" t="s">
        <v>317</v>
      </c>
      <c r="G3046" s="5" t="s">
        <v>328</v>
      </c>
    </row>
    <row r="3047" spans="2:7" x14ac:dyDescent="0.2">
      <c r="B3047" s="3">
        <v>2011</v>
      </c>
      <c r="C3047" s="35" t="s">
        <v>3490</v>
      </c>
      <c r="D3047" s="5" t="s">
        <v>87</v>
      </c>
      <c r="E3047" s="5" t="s">
        <v>95</v>
      </c>
      <c r="F3047" s="5" t="s">
        <v>123</v>
      </c>
      <c r="G3047" s="5" t="s">
        <v>156</v>
      </c>
    </row>
    <row r="3048" spans="2:7" x14ac:dyDescent="0.2">
      <c r="B3048" s="3">
        <v>2011</v>
      </c>
      <c r="C3048" s="35" t="s">
        <v>3491</v>
      </c>
      <c r="D3048" s="5" t="s">
        <v>87</v>
      </c>
      <c r="E3048" s="5" t="s">
        <v>95</v>
      </c>
      <c r="F3048" s="5" t="s">
        <v>229</v>
      </c>
      <c r="G3048" s="5" t="s">
        <v>231</v>
      </c>
    </row>
    <row r="3049" spans="2:7" x14ac:dyDescent="0.2">
      <c r="B3049" s="3">
        <v>2011</v>
      </c>
      <c r="C3049" s="35" t="s">
        <v>3492</v>
      </c>
      <c r="D3049" s="5" t="s">
        <v>87</v>
      </c>
      <c r="E3049" s="5" t="s">
        <v>242</v>
      </c>
      <c r="F3049" s="5" t="s">
        <v>491</v>
      </c>
      <c r="G3049" s="5" t="s">
        <v>272</v>
      </c>
    </row>
    <row r="3050" spans="2:7" x14ac:dyDescent="0.2">
      <c r="B3050" s="3">
        <v>2011</v>
      </c>
      <c r="C3050" s="35" t="s">
        <v>3493</v>
      </c>
      <c r="D3050" s="5" t="s">
        <v>87</v>
      </c>
      <c r="E3050" s="5" t="s">
        <v>95</v>
      </c>
      <c r="F3050" s="5" t="s">
        <v>174</v>
      </c>
      <c r="G3050" s="5" t="s">
        <v>178</v>
      </c>
    </row>
    <row r="3051" spans="2:7" x14ac:dyDescent="0.2">
      <c r="B3051" s="3">
        <v>2011</v>
      </c>
      <c r="C3051" s="35">
        <v>1463111</v>
      </c>
      <c r="D3051" s="5" t="s">
        <v>87</v>
      </c>
      <c r="E3051" s="5" t="s">
        <v>95</v>
      </c>
      <c r="F3051" s="5" t="s">
        <v>169</v>
      </c>
      <c r="G3051" s="5" t="s">
        <v>170</v>
      </c>
    </row>
    <row r="3052" spans="2:7" x14ac:dyDescent="0.2">
      <c r="B3052" s="3">
        <v>2011</v>
      </c>
      <c r="C3052" s="35" t="s">
        <v>3494</v>
      </c>
      <c r="D3052" s="5" t="s">
        <v>87</v>
      </c>
      <c r="E3052" s="5" t="s">
        <v>95</v>
      </c>
      <c r="F3052" s="5" t="s">
        <v>123</v>
      </c>
      <c r="G3052" s="5" t="s">
        <v>147</v>
      </c>
    </row>
    <row r="3053" spans="2:7" x14ac:dyDescent="0.2">
      <c r="B3053" s="3">
        <v>2011</v>
      </c>
      <c r="C3053" s="35" t="s">
        <v>3495</v>
      </c>
      <c r="D3053" s="5" t="s">
        <v>87</v>
      </c>
      <c r="E3053" s="5" t="s">
        <v>95</v>
      </c>
      <c r="F3053" s="5" t="s">
        <v>123</v>
      </c>
      <c r="G3053" s="5" t="s">
        <v>130</v>
      </c>
    </row>
    <row r="3054" spans="2:7" x14ac:dyDescent="0.2">
      <c r="B3054" s="3">
        <v>2011</v>
      </c>
      <c r="C3054" s="35" t="s">
        <v>3496</v>
      </c>
      <c r="D3054" s="5" t="s">
        <v>87</v>
      </c>
      <c r="E3054" s="5" t="s">
        <v>95</v>
      </c>
      <c r="F3054" s="5" t="s">
        <v>169</v>
      </c>
      <c r="G3054" s="5" t="s">
        <v>165</v>
      </c>
    </row>
    <row r="3055" spans="2:7" x14ac:dyDescent="0.2">
      <c r="B3055" s="3">
        <v>2011</v>
      </c>
      <c r="C3055" s="35" t="s">
        <v>3497</v>
      </c>
      <c r="D3055" s="5" t="s">
        <v>87</v>
      </c>
      <c r="E3055" s="5" t="s">
        <v>95</v>
      </c>
      <c r="F3055" s="5" t="s">
        <v>123</v>
      </c>
      <c r="G3055" s="5" t="s">
        <v>137</v>
      </c>
    </row>
    <row r="3056" spans="2:7" x14ac:dyDescent="0.2">
      <c r="B3056" s="3">
        <v>2011</v>
      </c>
      <c r="C3056" s="35" t="s">
        <v>3498</v>
      </c>
      <c r="D3056" s="5" t="s">
        <v>306</v>
      </c>
      <c r="E3056" s="5" t="s">
        <v>315</v>
      </c>
      <c r="F3056" s="5" t="s">
        <v>317</v>
      </c>
      <c r="G3056" s="5" t="s">
        <v>325</v>
      </c>
    </row>
    <row r="3057" spans="2:7" x14ac:dyDescent="0.2">
      <c r="B3057" s="3">
        <v>2011</v>
      </c>
      <c r="C3057" s="35" t="s">
        <v>3499</v>
      </c>
      <c r="D3057" s="5" t="s">
        <v>87</v>
      </c>
      <c r="E3057" s="5" t="s">
        <v>242</v>
      </c>
      <c r="F3057" s="5" t="s">
        <v>234</v>
      </c>
      <c r="G3057" s="5" t="s">
        <v>235</v>
      </c>
    </row>
    <row r="3058" spans="2:7" x14ac:dyDescent="0.2">
      <c r="B3058" s="3">
        <v>2011</v>
      </c>
      <c r="C3058" s="35" t="s">
        <v>3500</v>
      </c>
      <c r="D3058" s="5" t="s">
        <v>87</v>
      </c>
      <c r="E3058" s="5" t="s">
        <v>95</v>
      </c>
      <c r="F3058" s="5" t="s">
        <v>174</v>
      </c>
      <c r="G3058" s="5" t="s">
        <v>193</v>
      </c>
    </row>
    <row r="3059" spans="2:7" x14ac:dyDescent="0.2">
      <c r="B3059" s="3">
        <v>2011</v>
      </c>
      <c r="C3059" s="35" t="s">
        <v>3501</v>
      </c>
      <c r="D3059" s="5" t="s">
        <v>87</v>
      </c>
      <c r="E3059" s="5" t="s">
        <v>242</v>
      </c>
      <c r="F3059" s="5" t="s">
        <v>247</v>
      </c>
      <c r="G3059" s="5" t="s">
        <v>441</v>
      </c>
    </row>
    <row r="3060" spans="2:7" x14ac:dyDescent="0.2">
      <c r="B3060" s="3">
        <v>2011</v>
      </c>
      <c r="C3060" s="35" t="s">
        <v>3502</v>
      </c>
      <c r="D3060" s="5" t="s">
        <v>87</v>
      </c>
      <c r="E3060" s="5" t="s">
        <v>95</v>
      </c>
      <c r="F3060" s="5" t="s">
        <v>123</v>
      </c>
      <c r="G3060" s="5" t="s">
        <v>149</v>
      </c>
    </row>
    <row r="3061" spans="2:7" x14ac:dyDescent="0.2">
      <c r="B3061" s="3">
        <v>2011</v>
      </c>
      <c r="C3061" s="35" t="s">
        <v>3503</v>
      </c>
      <c r="D3061" s="5" t="s">
        <v>87</v>
      </c>
      <c r="E3061" s="5" t="s">
        <v>95</v>
      </c>
      <c r="F3061" s="5" t="s">
        <v>123</v>
      </c>
      <c r="G3061" s="5" t="s">
        <v>155</v>
      </c>
    </row>
    <row r="3062" spans="2:7" x14ac:dyDescent="0.2">
      <c r="B3062" s="3">
        <v>2011</v>
      </c>
      <c r="C3062" s="35">
        <v>1018900</v>
      </c>
      <c r="D3062" s="5" t="s">
        <v>87</v>
      </c>
      <c r="E3062" s="5" t="s">
        <v>95</v>
      </c>
      <c r="F3062" s="5" t="s">
        <v>377</v>
      </c>
      <c r="G3062" s="5" t="s">
        <v>377</v>
      </c>
    </row>
    <row r="3063" spans="2:7" x14ac:dyDescent="0.2">
      <c r="B3063" s="3">
        <v>2011</v>
      </c>
      <c r="C3063" s="35" t="s">
        <v>3504</v>
      </c>
      <c r="D3063" s="5" t="s">
        <v>87</v>
      </c>
      <c r="E3063" s="5" t="s">
        <v>95</v>
      </c>
      <c r="F3063" s="5" t="s">
        <v>174</v>
      </c>
      <c r="G3063" s="5" t="s">
        <v>188</v>
      </c>
    </row>
    <row r="3064" spans="2:7" x14ac:dyDescent="0.2">
      <c r="B3064" s="3">
        <v>2011</v>
      </c>
      <c r="C3064" s="35" t="s">
        <v>3505</v>
      </c>
      <c r="D3064" s="5" t="s">
        <v>87</v>
      </c>
      <c r="E3064" s="5" t="s">
        <v>95</v>
      </c>
      <c r="F3064" s="5" t="s">
        <v>115</v>
      </c>
      <c r="G3064" s="5" t="s">
        <v>456</v>
      </c>
    </row>
    <row r="3065" spans="2:7" x14ac:dyDescent="0.2">
      <c r="B3065" s="3">
        <v>2011</v>
      </c>
      <c r="C3065" s="35" t="s">
        <v>3506</v>
      </c>
      <c r="D3065" s="5" t="s">
        <v>87</v>
      </c>
      <c r="E3065" s="5" t="s">
        <v>242</v>
      </c>
      <c r="F3065" s="5" t="s">
        <v>473</v>
      </c>
      <c r="G3065" s="5" t="s">
        <v>302</v>
      </c>
    </row>
    <row r="3066" spans="2:7" x14ac:dyDescent="0.2">
      <c r="B3066" s="3">
        <v>2011</v>
      </c>
      <c r="C3066" s="35" t="s">
        <v>3507</v>
      </c>
      <c r="D3066" s="5" t="s">
        <v>87</v>
      </c>
      <c r="E3066" s="5" t="s">
        <v>95</v>
      </c>
      <c r="F3066" s="5" t="s">
        <v>123</v>
      </c>
      <c r="G3066" s="5" t="s">
        <v>144</v>
      </c>
    </row>
    <row r="3067" spans="2:7" x14ac:dyDescent="0.2">
      <c r="B3067" s="3">
        <v>2011</v>
      </c>
      <c r="C3067" s="35" t="s">
        <v>3508</v>
      </c>
      <c r="D3067" s="5" t="s">
        <v>306</v>
      </c>
      <c r="E3067" s="5" t="s">
        <v>315</v>
      </c>
      <c r="F3067" s="5" t="s">
        <v>317</v>
      </c>
      <c r="G3067" s="5" t="s">
        <v>329</v>
      </c>
    </row>
    <row r="3068" spans="2:7" x14ac:dyDescent="0.2">
      <c r="B3068" s="3">
        <v>2011</v>
      </c>
      <c r="C3068" s="35" t="s">
        <v>3509</v>
      </c>
      <c r="D3068" s="5" t="s">
        <v>87</v>
      </c>
      <c r="E3068" s="5" t="s">
        <v>95</v>
      </c>
      <c r="F3068" s="5" t="s">
        <v>194</v>
      </c>
      <c r="G3068" s="5" t="s">
        <v>207</v>
      </c>
    </row>
    <row r="3069" spans="2:7" x14ac:dyDescent="0.2">
      <c r="B3069" s="3">
        <v>2011</v>
      </c>
      <c r="C3069" s="35" t="s">
        <v>3510</v>
      </c>
      <c r="D3069" s="5" t="s">
        <v>87</v>
      </c>
      <c r="E3069" s="5" t="s">
        <v>95</v>
      </c>
      <c r="F3069" s="5" t="s">
        <v>194</v>
      </c>
      <c r="G3069" s="5" t="s">
        <v>464</v>
      </c>
    </row>
    <row r="3070" spans="2:7" x14ac:dyDescent="0.2">
      <c r="B3070" s="3">
        <v>2011</v>
      </c>
      <c r="C3070" s="35" t="s">
        <v>3511</v>
      </c>
      <c r="D3070" s="5" t="s">
        <v>87</v>
      </c>
      <c r="E3070" s="5" t="s">
        <v>95</v>
      </c>
      <c r="F3070" s="5" t="s">
        <v>174</v>
      </c>
      <c r="G3070" s="5" t="s">
        <v>349</v>
      </c>
    </row>
    <row r="3071" spans="2:7" x14ac:dyDescent="0.2">
      <c r="B3071" s="3">
        <v>2011</v>
      </c>
      <c r="C3071" s="35" t="s">
        <v>3512</v>
      </c>
      <c r="D3071" s="5" t="s">
        <v>306</v>
      </c>
      <c r="E3071" s="5" t="s">
        <v>315</v>
      </c>
      <c r="F3071" s="5" t="s">
        <v>317</v>
      </c>
      <c r="G3071" s="5" t="s">
        <v>320</v>
      </c>
    </row>
    <row r="3072" spans="2:7" x14ac:dyDescent="0.2">
      <c r="B3072" s="3">
        <v>2011</v>
      </c>
      <c r="C3072" s="35" t="s">
        <v>3513</v>
      </c>
      <c r="D3072" s="5" t="s">
        <v>306</v>
      </c>
      <c r="E3072" s="5" t="s">
        <v>315</v>
      </c>
      <c r="F3072" s="5" t="s">
        <v>317</v>
      </c>
      <c r="G3072" s="5" t="s">
        <v>336</v>
      </c>
    </row>
    <row r="3073" spans="2:7" x14ac:dyDescent="0.2">
      <c r="B3073" s="3">
        <v>2011</v>
      </c>
      <c r="C3073" s="35" t="s">
        <v>3514</v>
      </c>
      <c r="D3073" s="5" t="s">
        <v>87</v>
      </c>
      <c r="E3073" s="5" t="s">
        <v>95</v>
      </c>
      <c r="F3073" s="5" t="s">
        <v>222</v>
      </c>
      <c r="G3073" s="5" t="s">
        <v>224</v>
      </c>
    </row>
    <row r="3074" spans="2:7" x14ac:dyDescent="0.2">
      <c r="B3074" s="3">
        <v>2011</v>
      </c>
      <c r="C3074" s="35" t="s">
        <v>3515</v>
      </c>
      <c r="D3074" s="5" t="s">
        <v>87</v>
      </c>
      <c r="E3074" s="5" t="s">
        <v>95</v>
      </c>
      <c r="F3074" s="5" t="s">
        <v>123</v>
      </c>
      <c r="G3074" s="5" t="s">
        <v>141</v>
      </c>
    </row>
    <row r="3075" spans="2:7" x14ac:dyDescent="0.2">
      <c r="B3075" s="3">
        <v>2011</v>
      </c>
      <c r="C3075" s="35" t="s">
        <v>3516</v>
      </c>
      <c r="D3075" s="5" t="s">
        <v>87</v>
      </c>
      <c r="E3075" s="5" t="s">
        <v>242</v>
      </c>
      <c r="F3075" s="5" t="s">
        <v>247</v>
      </c>
      <c r="G3075" s="5" t="s">
        <v>442</v>
      </c>
    </row>
    <row r="3076" spans="2:7" x14ac:dyDescent="0.2">
      <c r="B3076" s="3">
        <v>2011</v>
      </c>
      <c r="C3076" s="35" t="s">
        <v>3517</v>
      </c>
      <c r="D3076" s="5" t="s">
        <v>87</v>
      </c>
      <c r="E3076" s="5" t="s">
        <v>95</v>
      </c>
      <c r="F3076" s="5" t="s">
        <v>194</v>
      </c>
      <c r="G3076" s="5" t="s">
        <v>366</v>
      </c>
    </row>
    <row r="3077" spans="2:7" x14ac:dyDescent="0.2">
      <c r="B3077" s="3">
        <v>2011</v>
      </c>
      <c r="C3077" s="35" t="s">
        <v>3518</v>
      </c>
      <c r="D3077" s="5" t="s">
        <v>87</v>
      </c>
      <c r="E3077" s="5" t="s">
        <v>95</v>
      </c>
      <c r="F3077" s="5" t="s">
        <v>104</v>
      </c>
      <c r="G3077" s="5" t="s">
        <v>104</v>
      </c>
    </row>
    <row r="3078" spans="2:7" x14ac:dyDescent="0.2">
      <c r="B3078" s="3">
        <v>2011</v>
      </c>
      <c r="C3078" s="35" t="s">
        <v>3519</v>
      </c>
      <c r="D3078" s="5" t="s">
        <v>87</v>
      </c>
      <c r="E3078" s="5" t="s">
        <v>242</v>
      </c>
      <c r="F3078" s="5" t="s">
        <v>491</v>
      </c>
      <c r="G3078" s="5" t="s">
        <v>471</v>
      </c>
    </row>
    <row r="3079" spans="2:7" x14ac:dyDescent="0.2">
      <c r="B3079" s="3">
        <v>2011</v>
      </c>
      <c r="C3079" s="35" t="s">
        <v>3520</v>
      </c>
      <c r="D3079" s="5" t="s">
        <v>87</v>
      </c>
      <c r="E3079" s="5" t="s">
        <v>95</v>
      </c>
      <c r="F3079" s="5" t="s">
        <v>194</v>
      </c>
      <c r="G3079" s="5" t="s">
        <v>197</v>
      </c>
    </row>
    <row r="3080" spans="2:7" x14ac:dyDescent="0.2">
      <c r="B3080" s="3">
        <v>2011</v>
      </c>
      <c r="C3080" s="35" t="s">
        <v>3521</v>
      </c>
      <c r="D3080" s="5" t="s">
        <v>87</v>
      </c>
      <c r="E3080" s="5" t="s">
        <v>95</v>
      </c>
      <c r="F3080" s="5" t="s">
        <v>194</v>
      </c>
      <c r="G3080" s="5" t="s">
        <v>469</v>
      </c>
    </row>
    <row r="3081" spans="2:7" x14ac:dyDescent="0.2">
      <c r="B3081" s="3">
        <v>2011</v>
      </c>
      <c r="C3081" s="35" t="s">
        <v>3522</v>
      </c>
      <c r="D3081" s="5" t="s">
        <v>87</v>
      </c>
      <c r="E3081" s="5" t="s">
        <v>95</v>
      </c>
      <c r="F3081" s="5" t="s">
        <v>169</v>
      </c>
      <c r="G3081" s="5" t="s">
        <v>171</v>
      </c>
    </row>
    <row r="3082" spans="2:7" x14ac:dyDescent="0.2">
      <c r="B3082" s="3">
        <v>2011</v>
      </c>
      <c r="C3082" s="35" t="s">
        <v>3523</v>
      </c>
      <c r="D3082" s="5" t="s">
        <v>87</v>
      </c>
      <c r="E3082" s="5" t="s">
        <v>95</v>
      </c>
      <c r="F3082" s="5" t="s">
        <v>162</v>
      </c>
      <c r="G3082" s="5" t="s">
        <v>167</v>
      </c>
    </row>
    <row r="3083" spans="2:7" x14ac:dyDescent="0.2">
      <c r="B3083" s="3">
        <v>2011</v>
      </c>
      <c r="C3083" s="35" t="s">
        <v>3524</v>
      </c>
      <c r="D3083" s="5" t="s">
        <v>306</v>
      </c>
      <c r="E3083" s="5" t="s">
        <v>315</v>
      </c>
      <c r="F3083" s="5" t="s">
        <v>317</v>
      </c>
      <c r="G3083" s="5" t="s">
        <v>330</v>
      </c>
    </row>
    <row r="3084" spans="2:7" x14ac:dyDescent="0.2">
      <c r="B3084" s="3">
        <v>2011</v>
      </c>
      <c r="C3084" s="35" t="s">
        <v>3525</v>
      </c>
      <c r="D3084" s="5" t="s">
        <v>306</v>
      </c>
      <c r="E3084" s="5" t="s">
        <v>315</v>
      </c>
      <c r="F3084" s="5" t="s">
        <v>104</v>
      </c>
      <c r="G3084" s="5" t="s">
        <v>104</v>
      </c>
    </row>
    <row r="3085" spans="2:7" x14ac:dyDescent="0.2">
      <c r="B3085" s="3">
        <v>2011</v>
      </c>
      <c r="C3085" s="35" t="s">
        <v>3526</v>
      </c>
      <c r="D3085" s="5" t="s">
        <v>87</v>
      </c>
      <c r="E3085" s="5" t="s">
        <v>95</v>
      </c>
      <c r="F3085" s="5" t="s">
        <v>194</v>
      </c>
      <c r="G3085" s="5" t="s">
        <v>484</v>
      </c>
    </row>
    <row r="3086" spans="2:7" x14ac:dyDescent="0.2">
      <c r="B3086" s="3">
        <v>2011</v>
      </c>
      <c r="C3086" s="35" t="s">
        <v>3527</v>
      </c>
      <c r="D3086" s="5" t="s">
        <v>87</v>
      </c>
      <c r="E3086" s="5" t="s">
        <v>95</v>
      </c>
      <c r="F3086" s="5" t="s">
        <v>115</v>
      </c>
      <c r="G3086" s="5" t="s">
        <v>457</v>
      </c>
    </row>
    <row r="3087" spans="2:7" x14ac:dyDescent="0.2">
      <c r="B3087" s="3">
        <v>2011</v>
      </c>
      <c r="C3087" s="35">
        <v>373284</v>
      </c>
      <c r="D3087" s="5" t="s">
        <v>306</v>
      </c>
      <c r="E3087" s="5" t="s">
        <v>315</v>
      </c>
      <c r="F3087" s="5" t="s">
        <v>194</v>
      </c>
      <c r="G3087" s="5" t="s">
        <v>356</v>
      </c>
    </row>
    <row r="3088" spans="2:7" x14ac:dyDescent="0.2">
      <c r="B3088" s="3">
        <v>2011</v>
      </c>
      <c r="C3088" s="35" t="s">
        <v>3528</v>
      </c>
      <c r="D3088" s="5" t="s">
        <v>306</v>
      </c>
      <c r="E3088" s="5" t="s">
        <v>315</v>
      </c>
      <c r="F3088" s="5" t="s">
        <v>236</v>
      </c>
      <c r="G3088" s="5" t="s">
        <v>358</v>
      </c>
    </row>
    <row r="3089" spans="2:7" x14ac:dyDescent="0.2">
      <c r="B3089" s="3">
        <v>2011</v>
      </c>
      <c r="C3089" s="35" t="s">
        <v>3529</v>
      </c>
      <c r="D3089" s="5" t="s">
        <v>87</v>
      </c>
      <c r="E3089" s="5" t="s">
        <v>95</v>
      </c>
      <c r="F3089" s="5" t="s">
        <v>115</v>
      </c>
      <c r="G3089" s="5" t="s">
        <v>454</v>
      </c>
    </row>
    <row r="3090" spans="2:7" x14ac:dyDescent="0.2">
      <c r="B3090" s="3">
        <v>2011</v>
      </c>
      <c r="C3090" s="35" t="s">
        <v>3530</v>
      </c>
      <c r="D3090" s="5" t="s">
        <v>87</v>
      </c>
      <c r="E3090" s="5" t="s">
        <v>242</v>
      </c>
      <c r="F3090" s="5" t="s">
        <v>115</v>
      </c>
      <c r="G3090" s="5" t="s">
        <v>393</v>
      </c>
    </row>
    <row r="3091" spans="2:7" x14ac:dyDescent="0.2">
      <c r="B3091" s="3">
        <v>2011</v>
      </c>
      <c r="C3091" s="35" t="s">
        <v>3531</v>
      </c>
      <c r="D3091" s="5" t="s">
        <v>87</v>
      </c>
      <c r="E3091" s="5" t="s">
        <v>242</v>
      </c>
      <c r="F3091" s="5" t="s">
        <v>491</v>
      </c>
      <c r="G3091" s="5" t="s">
        <v>296</v>
      </c>
    </row>
    <row r="3092" spans="2:7" x14ac:dyDescent="0.2">
      <c r="B3092" s="3">
        <v>2011</v>
      </c>
      <c r="C3092" s="35" t="s">
        <v>3532</v>
      </c>
      <c r="D3092" s="5" t="s">
        <v>87</v>
      </c>
      <c r="E3092" s="5" t="s">
        <v>242</v>
      </c>
      <c r="F3092" s="5" t="s">
        <v>491</v>
      </c>
      <c r="G3092" s="5" t="s">
        <v>280</v>
      </c>
    </row>
    <row r="3093" spans="2:7" x14ac:dyDescent="0.2">
      <c r="B3093" s="3">
        <v>2011</v>
      </c>
      <c r="C3093" s="35" t="s">
        <v>3533</v>
      </c>
      <c r="D3093" s="5" t="s">
        <v>87</v>
      </c>
      <c r="E3093" s="5" t="s">
        <v>95</v>
      </c>
      <c r="F3093" s="5" t="s">
        <v>174</v>
      </c>
      <c r="G3093" s="5" t="s">
        <v>365</v>
      </c>
    </row>
    <row r="3094" spans="2:7" x14ac:dyDescent="0.2">
      <c r="B3094" s="3">
        <v>2011</v>
      </c>
      <c r="C3094" s="35" t="s">
        <v>3534</v>
      </c>
      <c r="D3094" s="5" t="s">
        <v>87</v>
      </c>
      <c r="E3094" s="5" t="s">
        <v>95</v>
      </c>
      <c r="F3094" s="5" t="s">
        <v>194</v>
      </c>
      <c r="G3094" s="5" t="s">
        <v>175</v>
      </c>
    </row>
    <row r="3095" spans="2:7" x14ac:dyDescent="0.2">
      <c r="B3095" s="3">
        <v>2011</v>
      </c>
      <c r="C3095" s="35" t="s">
        <v>3535</v>
      </c>
      <c r="D3095" s="5" t="s">
        <v>87</v>
      </c>
      <c r="E3095" s="5" t="s">
        <v>95</v>
      </c>
      <c r="F3095" s="5" t="s">
        <v>115</v>
      </c>
      <c r="G3095" s="5" t="s">
        <v>452</v>
      </c>
    </row>
    <row r="3096" spans="2:7" x14ac:dyDescent="0.2">
      <c r="B3096" s="3">
        <v>2011</v>
      </c>
      <c r="C3096" s="35" t="s">
        <v>3536</v>
      </c>
      <c r="D3096" s="5" t="s">
        <v>306</v>
      </c>
      <c r="E3096" s="5" t="s">
        <v>315</v>
      </c>
      <c r="F3096" s="5" t="s">
        <v>359</v>
      </c>
      <c r="G3096" s="5" t="s">
        <v>375</v>
      </c>
    </row>
    <row r="3097" spans="2:7" x14ac:dyDescent="0.2">
      <c r="B3097" s="3">
        <v>2011</v>
      </c>
      <c r="C3097" s="35" t="s">
        <v>3537</v>
      </c>
      <c r="D3097" s="5" t="s">
        <v>87</v>
      </c>
      <c r="E3097" s="5" t="s">
        <v>242</v>
      </c>
      <c r="F3097" s="5" t="s">
        <v>236</v>
      </c>
      <c r="G3097" s="5" t="s">
        <v>349</v>
      </c>
    </row>
    <row r="3098" spans="2:7" x14ac:dyDescent="0.2">
      <c r="B3098" s="3">
        <v>2011</v>
      </c>
      <c r="C3098" s="35">
        <v>249070</v>
      </c>
      <c r="D3098" s="5" t="s">
        <v>306</v>
      </c>
      <c r="E3098" s="5" t="s">
        <v>315</v>
      </c>
      <c r="F3098" s="5" t="s">
        <v>317</v>
      </c>
      <c r="G3098" s="5" t="s">
        <v>322</v>
      </c>
    </row>
    <row r="3099" spans="2:7" x14ac:dyDescent="0.2">
      <c r="B3099" s="3">
        <v>2011</v>
      </c>
      <c r="C3099" s="35" t="s">
        <v>3538</v>
      </c>
      <c r="D3099" s="5" t="s">
        <v>87</v>
      </c>
      <c r="E3099" s="5" t="s">
        <v>95</v>
      </c>
      <c r="F3099" s="5" t="s">
        <v>174</v>
      </c>
      <c r="G3099" s="5" t="s">
        <v>187</v>
      </c>
    </row>
    <row r="3100" spans="2:7" x14ac:dyDescent="0.2">
      <c r="B3100" s="3">
        <v>2011</v>
      </c>
      <c r="C3100" s="35" t="s">
        <v>3539</v>
      </c>
      <c r="D3100" s="5" t="s">
        <v>87</v>
      </c>
      <c r="E3100" s="5" t="s">
        <v>95</v>
      </c>
      <c r="F3100" s="5" t="s">
        <v>247</v>
      </c>
      <c r="G3100" s="5" t="s">
        <v>426</v>
      </c>
    </row>
    <row r="3101" spans="2:7" x14ac:dyDescent="0.2">
      <c r="B3101" s="3">
        <v>2011</v>
      </c>
      <c r="C3101" s="35" t="s">
        <v>3540</v>
      </c>
      <c r="D3101" s="5" t="s">
        <v>87</v>
      </c>
      <c r="E3101" s="5" t="s">
        <v>95</v>
      </c>
      <c r="F3101" s="5" t="s">
        <v>123</v>
      </c>
      <c r="G3101" s="5" t="s">
        <v>132</v>
      </c>
    </row>
    <row r="3102" spans="2:7" x14ac:dyDescent="0.2">
      <c r="B3102" s="3">
        <v>2011</v>
      </c>
      <c r="C3102" s="35" t="s">
        <v>3541</v>
      </c>
      <c r="D3102" s="5" t="s">
        <v>87</v>
      </c>
      <c r="E3102" s="5" t="s">
        <v>95</v>
      </c>
      <c r="F3102" s="5" t="s">
        <v>222</v>
      </c>
      <c r="G3102" s="5" t="s">
        <v>349</v>
      </c>
    </row>
    <row r="3103" spans="2:7" x14ac:dyDescent="0.2">
      <c r="B3103" s="3">
        <v>2011</v>
      </c>
      <c r="C3103" s="35" t="s">
        <v>3542</v>
      </c>
      <c r="D3103" s="5" t="s">
        <v>87</v>
      </c>
      <c r="E3103" s="5" t="s">
        <v>95</v>
      </c>
      <c r="F3103" s="5" t="s">
        <v>158</v>
      </c>
      <c r="G3103" s="5" t="s">
        <v>349</v>
      </c>
    </row>
    <row r="3104" spans="2:7" x14ac:dyDescent="0.2">
      <c r="B3104" s="3">
        <v>2011</v>
      </c>
      <c r="C3104" s="35" t="s">
        <v>3543</v>
      </c>
      <c r="D3104" s="5" t="s">
        <v>306</v>
      </c>
      <c r="E3104" s="5" t="s">
        <v>315</v>
      </c>
      <c r="F3104" s="5" t="s">
        <v>194</v>
      </c>
      <c r="G3104" s="5" t="s">
        <v>415</v>
      </c>
    </row>
    <row r="3105" spans="2:7" x14ac:dyDescent="0.2">
      <c r="B3105" s="3">
        <v>2011</v>
      </c>
      <c r="C3105" s="35" t="s">
        <v>3544</v>
      </c>
      <c r="D3105" s="5" t="s">
        <v>87</v>
      </c>
      <c r="E3105" s="5" t="s">
        <v>88</v>
      </c>
      <c r="F3105" s="5" t="s">
        <v>92</v>
      </c>
      <c r="G3105" s="5" t="s">
        <v>93</v>
      </c>
    </row>
    <row r="3106" spans="2:7" x14ac:dyDescent="0.2">
      <c r="B3106" s="3">
        <v>2011</v>
      </c>
      <c r="C3106" s="35" t="s">
        <v>3545</v>
      </c>
      <c r="D3106" s="5" t="s">
        <v>306</v>
      </c>
      <c r="E3106" s="5" t="s">
        <v>315</v>
      </c>
      <c r="F3106" s="5" t="s">
        <v>317</v>
      </c>
      <c r="G3106" s="5" t="s">
        <v>321</v>
      </c>
    </row>
    <row r="3107" spans="2:7" x14ac:dyDescent="0.2">
      <c r="B3107" s="3">
        <v>2011</v>
      </c>
      <c r="C3107" s="35" t="s">
        <v>3546</v>
      </c>
      <c r="D3107" s="5" t="s">
        <v>87</v>
      </c>
      <c r="E3107" s="5" t="s">
        <v>95</v>
      </c>
      <c r="F3107" s="5" t="s">
        <v>115</v>
      </c>
      <c r="G3107" s="5" t="s">
        <v>455</v>
      </c>
    </row>
    <row r="3108" spans="2:7" x14ac:dyDescent="0.2">
      <c r="B3108" s="3">
        <v>2011</v>
      </c>
      <c r="C3108" s="35">
        <v>190446</v>
      </c>
      <c r="D3108" s="5" t="s">
        <v>87</v>
      </c>
      <c r="E3108" s="5" t="s">
        <v>95</v>
      </c>
      <c r="F3108" s="5" t="s">
        <v>194</v>
      </c>
      <c r="G3108" s="5" t="s">
        <v>460</v>
      </c>
    </row>
    <row r="3109" spans="2:7" x14ac:dyDescent="0.2">
      <c r="B3109" s="3">
        <v>2011</v>
      </c>
      <c r="C3109" s="35" t="s">
        <v>3547</v>
      </c>
      <c r="D3109" s="5" t="s">
        <v>87</v>
      </c>
      <c r="E3109" s="5" t="s">
        <v>95</v>
      </c>
      <c r="F3109" s="5" t="s">
        <v>174</v>
      </c>
      <c r="G3109" s="5" t="s">
        <v>191</v>
      </c>
    </row>
    <row r="3110" spans="2:7" x14ac:dyDescent="0.2">
      <c r="B3110" s="3">
        <v>2011</v>
      </c>
      <c r="C3110" s="35">
        <v>178000</v>
      </c>
      <c r="D3110" s="5" t="s">
        <v>306</v>
      </c>
      <c r="E3110" s="5" t="s">
        <v>315</v>
      </c>
      <c r="F3110" s="5" t="s">
        <v>339</v>
      </c>
      <c r="G3110" s="5" t="s">
        <v>346</v>
      </c>
    </row>
    <row r="3111" spans="2:7" x14ac:dyDescent="0.2">
      <c r="B3111" s="3">
        <v>2011</v>
      </c>
      <c r="C3111" s="35" t="s">
        <v>3548</v>
      </c>
      <c r="D3111" s="5" t="s">
        <v>87</v>
      </c>
      <c r="E3111" s="5" t="s">
        <v>95</v>
      </c>
      <c r="F3111" s="5" t="s">
        <v>174</v>
      </c>
      <c r="G3111" s="5" t="s">
        <v>181</v>
      </c>
    </row>
    <row r="3112" spans="2:7" x14ac:dyDescent="0.2">
      <c r="B3112" s="3">
        <v>2011</v>
      </c>
      <c r="C3112" s="35" t="s">
        <v>3549</v>
      </c>
      <c r="D3112" s="5" t="s">
        <v>87</v>
      </c>
      <c r="E3112" s="5" t="s">
        <v>242</v>
      </c>
      <c r="F3112" s="5" t="s">
        <v>491</v>
      </c>
      <c r="G3112" s="5" t="s">
        <v>270</v>
      </c>
    </row>
    <row r="3113" spans="2:7" x14ac:dyDescent="0.2">
      <c r="B3113" s="3">
        <v>2011</v>
      </c>
      <c r="C3113" s="35" t="s">
        <v>3550</v>
      </c>
      <c r="D3113" s="5" t="s">
        <v>87</v>
      </c>
      <c r="E3113" s="5" t="s">
        <v>242</v>
      </c>
      <c r="F3113" s="5" t="s">
        <v>491</v>
      </c>
      <c r="G3113" s="5" t="s">
        <v>275</v>
      </c>
    </row>
    <row r="3114" spans="2:7" x14ac:dyDescent="0.2">
      <c r="B3114" s="3">
        <v>2011</v>
      </c>
      <c r="C3114" s="35" t="s">
        <v>3551</v>
      </c>
      <c r="D3114" s="5" t="s">
        <v>87</v>
      </c>
      <c r="E3114" s="5" t="s">
        <v>95</v>
      </c>
      <c r="F3114" s="5" t="s">
        <v>174</v>
      </c>
      <c r="G3114" s="5" t="s">
        <v>352</v>
      </c>
    </row>
    <row r="3115" spans="2:7" x14ac:dyDescent="0.2">
      <c r="B3115" s="3">
        <v>2011</v>
      </c>
      <c r="C3115" s="35" t="s">
        <v>3552</v>
      </c>
      <c r="D3115" s="5" t="s">
        <v>87</v>
      </c>
      <c r="E3115" s="5" t="s">
        <v>95</v>
      </c>
      <c r="F3115" s="5" t="s">
        <v>123</v>
      </c>
      <c r="G3115" s="5" t="s">
        <v>135</v>
      </c>
    </row>
    <row r="3116" spans="2:7" x14ac:dyDescent="0.2">
      <c r="B3116" s="3">
        <v>2011</v>
      </c>
      <c r="C3116" s="35" t="s">
        <v>3553</v>
      </c>
      <c r="D3116" s="5" t="s">
        <v>87</v>
      </c>
      <c r="E3116" s="5" t="s">
        <v>95</v>
      </c>
      <c r="F3116" s="5" t="s">
        <v>194</v>
      </c>
      <c r="G3116" s="5" t="s">
        <v>204</v>
      </c>
    </row>
    <row r="3117" spans="2:7" x14ac:dyDescent="0.2">
      <c r="B3117" s="3">
        <v>2011</v>
      </c>
      <c r="C3117" s="35" t="s">
        <v>3554</v>
      </c>
      <c r="D3117" s="5" t="s">
        <v>87</v>
      </c>
      <c r="E3117" s="5" t="s">
        <v>95</v>
      </c>
      <c r="F3117" s="5" t="s">
        <v>247</v>
      </c>
      <c r="G3117" s="5" t="s">
        <v>445</v>
      </c>
    </row>
    <row r="3118" spans="2:7" x14ac:dyDescent="0.2">
      <c r="B3118" s="3">
        <v>2011</v>
      </c>
      <c r="C3118" s="35" t="s">
        <v>3555</v>
      </c>
      <c r="D3118" s="5" t="s">
        <v>87</v>
      </c>
      <c r="E3118" s="5" t="s">
        <v>95</v>
      </c>
      <c r="F3118" s="5" t="s">
        <v>123</v>
      </c>
      <c r="G3118" s="5" t="s">
        <v>379</v>
      </c>
    </row>
    <row r="3119" spans="2:7" x14ac:dyDescent="0.2">
      <c r="B3119" s="3">
        <v>2011</v>
      </c>
      <c r="C3119" s="35" t="s">
        <v>3556</v>
      </c>
      <c r="D3119" s="5" t="s">
        <v>87</v>
      </c>
      <c r="E3119" s="5" t="s">
        <v>95</v>
      </c>
      <c r="F3119" s="5" t="s">
        <v>115</v>
      </c>
      <c r="G3119" s="5" t="s">
        <v>119</v>
      </c>
    </row>
    <row r="3120" spans="2:7" x14ac:dyDescent="0.2">
      <c r="B3120" s="3">
        <v>2011</v>
      </c>
      <c r="C3120" s="35" t="s">
        <v>3557</v>
      </c>
      <c r="D3120" s="5" t="s">
        <v>87</v>
      </c>
      <c r="E3120" s="5" t="s">
        <v>95</v>
      </c>
      <c r="F3120" s="5" t="s">
        <v>236</v>
      </c>
      <c r="G3120" s="5" t="s">
        <v>349</v>
      </c>
    </row>
    <row r="3121" spans="2:7" x14ac:dyDescent="0.2">
      <c r="B3121" s="3">
        <v>2011</v>
      </c>
      <c r="C3121" s="35" t="s">
        <v>3558</v>
      </c>
      <c r="D3121" s="5" t="s">
        <v>87</v>
      </c>
      <c r="E3121" s="5" t="s">
        <v>95</v>
      </c>
      <c r="F3121" s="5" t="s">
        <v>194</v>
      </c>
      <c r="G3121" s="5" t="s">
        <v>202</v>
      </c>
    </row>
    <row r="3122" spans="2:7" x14ac:dyDescent="0.2">
      <c r="B3122" s="3">
        <v>2011</v>
      </c>
      <c r="C3122" s="35" t="s">
        <v>3559</v>
      </c>
      <c r="D3122" s="5" t="s">
        <v>87</v>
      </c>
      <c r="E3122" s="5" t="s">
        <v>95</v>
      </c>
      <c r="F3122" s="5" t="s">
        <v>169</v>
      </c>
      <c r="G3122" s="5" t="s">
        <v>166</v>
      </c>
    </row>
    <row r="3123" spans="2:7" x14ac:dyDescent="0.2">
      <c r="B3123" s="3">
        <v>2011</v>
      </c>
      <c r="C3123" s="35" t="s">
        <v>3560</v>
      </c>
      <c r="D3123" s="5" t="s">
        <v>87</v>
      </c>
      <c r="E3123" s="5" t="s">
        <v>242</v>
      </c>
      <c r="F3123" s="5" t="s">
        <v>247</v>
      </c>
      <c r="G3123" s="5" t="s">
        <v>445</v>
      </c>
    </row>
    <row r="3124" spans="2:7" x14ac:dyDescent="0.2">
      <c r="B3124" s="3">
        <v>2011</v>
      </c>
      <c r="C3124" s="35" t="s">
        <v>3561</v>
      </c>
      <c r="D3124" s="5" t="s">
        <v>87</v>
      </c>
      <c r="E3124" s="5" t="s">
        <v>242</v>
      </c>
      <c r="F3124" s="5" t="s">
        <v>491</v>
      </c>
      <c r="G3124" s="5" t="s">
        <v>300</v>
      </c>
    </row>
    <row r="3125" spans="2:7" x14ac:dyDescent="0.2">
      <c r="B3125" s="3">
        <v>2011</v>
      </c>
      <c r="C3125" s="35" t="s">
        <v>3562</v>
      </c>
      <c r="D3125" s="5" t="s">
        <v>87</v>
      </c>
      <c r="E3125" s="5" t="s">
        <v>95</v>
      </c>
      <c r="F3125" s="5" t="s">
        <v>162</v>
      </c>
      <c r="G3125" s="5" t="s">
        <v>170</v>
      </c>
    </row>
    <row r="3126" spans="2:7" x14ac:dyDescent="0.2">
      <c r="B3126" s="3">
        <v>2011</v>
      </c>
      <c r="C3126" s="35" t="s">
        <v>3563</v>
      </c>
      <c r="D3126" s="5" t="s">
        <v>87</v>
      </c>
      <c r="E3126" s="5" t="s">
        <v>242</v>
      </c>
      <c r="F3126" s="5" t="s">
        <v>473</v>
      </c>
      <c r="G3126" s="5" t="s">
        <v>252</v>
      </c>
    </row>
    <row r="3127" spans="2:7" x14ac:dyDescent="0.2">
      <c r="B3127" s="3">
        <v>2011</v>
      </c>
      <c r="C3127" s="35" t="s">
        <v>3564</v>
      </c>
      <c r="D3127" s="5" t="s">
        <v>87</v>
      </c>
      <c r="E3127" s="5" t="s">
        <v>95</v>
      </c>
      <c r="F3127" s="5" t="s">
        <v>174</v>
      </c>
      <c r="G3127" s="5" t="s">
        <v>372</v>
      </c>
    </row>
    <row r="3128" spans="2:7" x14ac:dyDescent="0.2">
      <c r="B3128" s="3">
        <v>2011</v>
      </c>
      <c r="C3128" s="35" t="s">
        <v>3565</v>
      </c>
      <c r="D3128" s="5" t="s">
        <v>306</v>
      </c>
      <c r="E3128" s="5" t="s">
        <v>315</v>
      </c>
      <c r="F3128" s="5" t="s">
        <v>359</v>
      </c>
      <c r="G3128" s="5" t="s">
        <v>448</v>
      </c>
    </row>
    <row r="3129" spans="2:7" x14ac:dyDescent="0.2">
      <c r="B3129" s="3">
        <v>2011</v>
      </c>
      <c r="C3129" s="35" t="s">
        <v>3566</v>
      </c>
      <c r="D3129" s="5" t="s">
        <v>306</v>
      </c>
      <c r="E3129" s="5" t="s">
        <v>315</v>
      </c>
      <c r="F3129" s="5" t="s">
        <v>317</v>
      </c>
      <c r="G3129" s="5" t="s">
        <v>333</v>
      </c>
    </row>
    <row r="3130" spans="2:7" x14ac:dyDescent="0.2">
      <c r="B3130" s="3">
        <v>2011</v>
      </c>
      <c r="C3130" s="35">
        <v>41100</v>
      </c>
      <c r="D3130" s="5" t="s">
        <v>306</v>
      </c>
      <c r="E3130" s="5" t="s">
        <v>315</v>
      </c>
      <c r="F3130" s="5" t="s">
        <v>317</v>
      </c>
      <c r="G3130" s="5" t="s">
        <v>495</v>
      </c>
    </row>
    <row r="3131" spans="2:7" x14ac:dyDescent="0.2">
      <c r="B3131" s="3">
        <v>2011</v>
      </c>
      <c r="C3131" s="35" t="s">
        <v>3567</v>
      </c>
      <c r="D3131" s="5" t="s">
        <v>306</v>
      </c>
      <c r="E3131" s="5" t="s">
        <v>315</v>
      </c>
      <c r="F3131" s="5" t="s">
        <v>339</v>
      </c>
      <c r="G3131" s="5" t="s">
        <v>376</v>
      </c>
    </row>
    <row r="3132" spans="2:7" x14ac:dyDescent="0.2">
      <c r="B3132" s="3">
        <v>2011</v>
      </c>
      <c r="C3132" s="35">
        <v>38644</v>
      </c>
      <c r="D3132" s="5" t="s">
        <v>87</v>
      </c>
      <c r="E3132" s="5" t="s">
        <v>95</v>
      </c>
      <c r="F3132" s="5" t="s">
        <v>174</v>
      </c>
      <c r="G3132" s="5" t="s">
        <v>175</v>
      </c>
    </row>
    <row r="3133" spans="2:7" x14ac:dyDescent="0.2">
      <c r="B3133" s="3">
        <v>2011</v>
      </c>
      <c r="C3133" s="35" t="s">
        <v>3568</v>
      </c>
      <c r="D3133" s="5" t="s">
        <v>87</v>
      </c>
      <c r="E3133" s="5" t="s">
        <v>95</v>
      </c>
      <c r="F3133" s="5" t="s">
        <v>123</v>
      </c>
      <c r="G3133" s="5" t="s">
        <v>136</v>
      </c>
    </row>
    <row r="3134" spans="2:7" x14ac:dyDescent="0.2">
      <c r="B3134" s="3">
        <v>2011</v>
      </c>
      <c r="C3134" s="35" t="s">
        <v>3569</v>
      </c>
      <c r="D3134" s="5" t="s">
        <v>306</v>
      </c>
      <c r="E3134" s="5" t="s">
        <v>315</v>
      </c>
      <c r="F3134" s="5" t="s">
        <v>236</v>
      </c>
      <c r="G3134" s="5" t="s">
        <v>357</v>
      </c>
    </row>
    <row r="3135" spans="2:7" x14ac:dyDescent="0.2">
      <c r="B3135" s="3">
        <v>2011</v>
      </c>
      <c r="C3135" s="35" t="s">
        <v>3570</v>
      </c>
      <c r="D3135" s="5" t="s">
        <v>87</v>
      </c>
      <c r="E3135" s="5" t="s">
        <v>95</v>
      </c>
      <c r="F3135" s="5" t="s">
        <v>237</v>
      </c>
      <c r="G3135" s="5" t="s">
        <v>238</v>
      </c>
    </row>
    <row r="3136" spans="2:7" x14ac:dyDescent="0.2">
      <c r="B3136" s="3">
        <v>2011</v>
      </c>
      <c r="C3136" s="35" t="s">
        <v>3571</v>
      </c>
      <c r="D3136" s="5" t="s">
        <v>87</v>
      </c>
      <c r="E3136" s="5" t="s">
        <v>242</v>
      </c>
      <c r="F3136" s="5" t="s">
        <v>491</v>
      </c>
      <c r="G3136" s="5" t="s">
        <v>283</v>
      </c>
    </row>
    <row r="3137" spans="2:7" x14ac:dyDescent="0.2">
      <c r="B3137" s="3">
        <v>2011</v>
      </c>
      <c r="C3137" s="35" t="s">
        <v>3572</v>
      </c>
      <c r="D3137" s="5" t="s">
        <v>87</v>
      </c>
      <c r="E3137" s="5" t="s">
        <v>95</v>
      </c>
      <c r="F3137" s="5" t="s">
        <v>247</v>
      </c>
      <c r="G3137" s="5" t="s">
        <v>441</v>
      </c>
    </row>
    <row r="3138" spans="2:7" x14ac:dyDescent="0.2">
      <c r="B3138" s="3">
        <v>2011</v>
      </c>
      <c r="C3138" s="35" t="s">
        <v>3573</v>
      </c>
      <c r="D3138" s="5" t="s">
        <v>87</v>
      </c>
      <c r="E3138" s="5" t="s">
        <v>95</v>
      </c>
      <c r="F3138" s="5" t="s">
        <v>174</v>
      </c>
      <c r="G3138" s="5" t="s">
        <v>190</v>
      </c>
    </row>
    <row r="3139" spans="2:7" x14ac:dyDescent="0.2">
      <c r="B3139" s="3">
        <v>2011</v>
      </c>
      <c r="C3139" s="35" t="s">
        <v>2594</v>
      </c>
      <c r="D3139" s="5" t="s">
        <v>87</v>
      </c>
      <c r="E3139" s="5" t="s">
        <v>95</v>
      </c>
      <c r="F3139" s="5" t="s">
        <v>169</v>
      </c>
      <c r="G3139" s="5" t="s">
        <v>164</v>
      </c>
    </row>
    <row r="3140" spans="2:7" x14ac:dyDescent="0.2">
      <c r="B3140" s="3">
        <v>2011</v>
      </c>
      <c r="C3140" s="35" t="s">
        <v>3574</v>
      </c>
      <c r="D3140" s="5" t="s">
        <v>87</v>
      </c>
      <c r="E3140" s="5" t="s">
        <v>95</v>
      </c>
      <c r="F3140" s="5" t="s">
        <v>237</v>
      </c>
      <c r="G3140" s="5" t="s">
        <v>349</v>
      </c>
    </row>
    <row r="3141" spans="2:7" x14ac:dyDescent="0.2">
      <c r="B3141" s="3">
        <v>2011</v>
      </c>
      <c r="C3141" s="35" t="s">
        <v>3575</v>
      </c>
      <c r="D3141" s="5" t="s">
        <v>87</v>
      </c>
      <c r="E3141" s="5" t="s">
        <v>242</v>
      </c>
      <c r="F3141" s="5" t="s">
        <v>491</v>
      </c>
      <c r="G3141" s="5" t="s">
        <v>284</v>
      </c>
    </row>
    <row r="3142" spans="2:7" x14ac:dyDescent="0.2">
      <c r="B3142" s="3">
        <v>2011</v>
      </c>
      <c r="C3142" s="35" t="s">
        <v>3576</v>
      </c>
      <c r="D3142" s="5" t="s">
        <v>87</v>
      </c>
      <c r="E3142" s="5" t="s">
        <v>95</v>
      </c>
      <c r="F3142" s="5" t="s">
        <v>174</v>
      </c>
      <c r="G3142" s="5" t="s">
        <v>192</v>
      </c>
    </row>
    <row r="3143" spans="2:7" x14ac:dyDescent="0.2">
      <c r="B3143" s="3">
        <v>2011</v>
      </c>
      <c r="C3143" s="35" t="s">
        <v>3577</v>
      </c>
      <c r="D3143" s="5" t="s">
        <v>87</v>
      </c>
      <c r="E3143" s="5" t="s">
        <v>95</v>
      </c>
      <c r="F3143" s="5" t="s">
        <v>226</v>
      </c>
      <c r="G3143" s="5" t="s">
        <v>489</v>
      </c>
    </row>
    <row r="3144" spans="2:7" x14ac:dyDescent="0.2">
      <c r="B3144" s="3">
        <v>2011</v>
      </c>
      <c r="C3144" s="35" t="s">
        <v>3578</v>
      </c>
      <c r="D3144" s="5" t="s">
        <v>87</v>
      </c>
      <c r="E3144" s="5" t="s">
        <v>95</v>
      </c>
      <c r="F3144" s="5" t="s">
        <v>174</v>
      </c>
      <c r="G3144" s="5" t="s">
        <v>182</v>
      </c>
    </row>
    <row r="3145" spans="2:7" x14ac:dyDescent="0.2">
      <c r="B3145" s="3">
        <v>2011</v>
      </c>
      <c r="C3145" s="35" t="s">
        <v>3579</v>
      </c>
      <c r="D3145" s="5" t="s">
        <v>87</v>
      </c>
      <c r="E3145" s="5" t="s">
        <v>95</v>
      </c>
      <c r="F3145" s="5" t="s">
        <v>123</v>
      </c>
      <c r="G3145" s="5" t="s">
        <v>124</v>
      </c>
    </row>
    <row r="3146" spans="2:7" x14ac:dyDescent="0.2">
      <c r="B3146" s="3">
        <v>2011</v>
      </c>
      <c r="C3146" s="35" t="s">
        <v>3580</v>
      </c>
      <c r="D3146" s="5" t="s">
        <v>87</v>
      </c>
      <c r="E3146" s="5" t="s">
        <v>95</v>
      </c>
      <c r="F3146" s="5" t="s">
        <v>109</v>
      </c>
      <c r="G3146" s="5" t="s">
        <v>109</v>
      </c>
    </row>
    <row r="3147" spans="2:7" x14ac:dyDescent="0.2">
      <c r="B3147" s="3">
        <v>2011</v>
      </c>
      <c r="C3147" s="35" t="s">
        <v>3581</v>
      </c>
      <c r="D3147" s="5" t="s">
        <v>87</v>
      </c>
      <c r="E3147" s="5" t="s">
        <v>95</v>
      </c>
      <c r="F3147" s="5" t="s">
        <v>363</v>
      </c>
      <c r="G3147" s="5" t="s">
        <v>363</v>
      </c>
    </row>
    <row r="3148" spans="2:7" x14ac:dyDescent="0.2">
      <c r="B3148" s="3">
        <v>2011</v>
      </c>
      <c r="C3148" s="35" t="s">
        <v>3582</v>
      </c>
      <c r="D3148" s="5" t="s">
        <v>306</v>
      </c>
      <c r="E3148" s="5" t="s">
        <v>315</v>
      </c>
      <c r="F3148" s="5" t="s">
        <v>317</v>
      </c>
      <c r="G3148" s="5" t="s">
        <v>362</v>
      </c>
    </row>
    <row r="3149" spans="2:7" x14ac:dyDescent="0.2">
      <c r="B3149" s="3">
        <v>2011</v>
      </c>
      <c r="C3149" s="35" t="s">
        <v>3583</v>
      </c>
      <c r="D3149" s="5" t="s">
        <v>87</v>
      </c>
      <c r="E3149" s="5" t="s">
        <v>95</v>
      </c>
      <c r="F3149" s="5" t="s">
        <v>174</v>
      </c>
      <c r="G3149" s="5" t="s">
        <v>189</v>
      </c>
    </row>
    <row r="3150" spans="2:7" x14ac:dyDescent="0.2">
      <c r="B3150" s="3">
        <v>2011</v>
      </c>
      <c r="C3150" s="35">
        <v>2220</v>
      </c>
      <c r="D3150" s="5" t="s">
        <v>306</v>
      </c>
      <c r="E3150" s="5" t="s">
        <v>315</v>
      </c>
      <c r="F3150" s="5" t="s">
        <v>194</v>
      </c>
      <c r="G3150" s="5" t="s">
        <v>196</v>
      </c>
    </row>
    <row r="3151" spans="2:7" x14ac:dyDescent="0.2">
      <c r="B3151" s="3">
        <v>2011</v>
      </c>
      <c r="C3151" s="35" t="s">
        <v>3584</v>
      </c>
      <c r="D3151" s="5" t="s">
        <v>87</v>
      </c>
      <c r="E3151" s="5" t="s">
        <v>242</v>
      </c>
      <c r="F3151" s="5" t="s">
        <v>115</v>
      </c>
      <c r="G3151" s="5" t="s">
        <v>388</v>
      </c>
    </row>
    <row r="3152" spans="2:7" x14ac:dyDescent="0.2">
      <c r="B3152" s="3">
        <v>2011</v>
      </c>
      <c r="C3152" s="35">
        <v>2080</v>
      </c>
      <c r="D3152" s="5" t="s">
        <v>87</v>
      </c>
      <c r="E3152" s="5" t="s">
        <v>95</v>
      </c>
      <c r="F3152" s="5" t="s">
        <v>194</v>
      </c>
      <c r="G3152" s="5" t="s">
        <v>485</v>
      </c>
    </row>
    <row r="3153" spans="2:7" x14ac:dyDescent="0.2">
      <c r="B3153" s="3">
        <v>2011</v>
      </c>
      <c r="C3153" s="35" t="s">
        <v>3585</v>
      </c>
      <c r="D3153" s="5" t="s">
        <v>87</v>
      </c>
      <c r="E3153" s="5" t="s">
        <v>95</v>
      </c>
      <c r="F3153" s="5" t="s">
        <v>174</v>
      </c>
      <c r="G3153" s="5" t="s">
        <v>179</v>
      </c>
    </row>
    <row r="3154" spans="2:7" x14ac:dyDescent="0.2">
      <c r="B3154" s="3">
        <v>2011</v>
      </c>
      <c r="C3154" s="35">
        <v>450</v>
      </c>
      <c r="D3154" s="5" t="s">
        <v>87</v>
      </c>
      <c r="E3154" s="5" t="s">
        <v>95</v>
      </c>
      <c r="F3154" s="5" t="s">
        <v>194</v>
      </c>
      <c r="G3154" s="5" t="s">
        <v>487</v>
      </c>
    </row>
    <row r="3155" spans="2:7" x14ac:dyDescent="0.2">
      <c r="B3155" s="3">
        <v>2011</v>
      </c>
      <c r="C3155" s="35">
        <v>0</v>
      </c>
      <c r="D3155" s="5" t="s">
        <v>87</v>
      </c>
      <c r="E3155" s="5" t="s">
        <v>95</v>
      </c>
      <c r="F3155" s="5" t="s">
        <v>115</v>
      </c>
      <c r="G3155" s="5" t="s">
        <v>453</v>
      </c>
    </row>
    <row r="3156" spans="2:7" x14ac:dyDescent="0.2">
      <c r="B3156" s="3">
        <v>2011</v>
      </c>
      <c r="C3156" s="35">
        <v>0</v>
      </c>
      <c r="D3156" s="5" t="s">
        <v>87</v>
      </c>
      <c r="E3156" s="5" t="s">
        <v>95</v>
      </c>
      <c r="F3156" s="5" t="s">
        <v>123</v>
      </c>
      <c r="G3156" s="5" t="s">
        <v>380</v>
      </c>
    </row>
    <row r="3157" spans="2:7" x14ac:dyDescent="0.2">
      <c r="B3157" s="3">
        <v>2012</v>
      </c>
      <c r="C3157" s="35" t="s">
        <v>3586</v>
      </c>
      <c r="D3157" s="5" t="s">
        <v>87</v>
      </c>
      <c r="E3157" s="5" t="s">
        <v>95</v>
      </c>
      <c r="F3157" s="5" t="s">
        <v>113</v>
      </c>
      <c r="G3157" s="5" t="s">
        <v>409</v>
      </c>
    </row>
    <row r="3158" spans="2:7" x14ac:dyDescent="0.2">
      <c r="B3158" s="3">
        <v>2012</v>
      </c>
      <c r="C3158" s="35" t="s">
        <v>3587</v>
      </c>
      <c r="D3158" s="5" t="s">
        <v>87</v>
      </c>
      <c r="E3158" s="5" t="s">
        <v>95</v>
      </c>
      <c r="F3158" s="5" t="s">
        <v>475</v>
      </c>
      <c r="G3158" s="5" t="s">
        <v>475</v>
      </c>
    </row>
    <row r="3159" spans="2:7" x14ac:dyDescent="0.2">
      <c r="B3159" s="3">
        <v>2012</v>
      </c>
      <c r="C3159" s="35" t="s">
        <v>3588</v>
      </c>
      <c r="D3159" s="5" t="s">
        <v>87</v>
      </c>
      <c r="E3159" s="5" t="s">
        <v>242</v>
      </c>
      <c r="F3159" s="5" t="s">
        <v>497</v>
      </c>
      <c r="G3159" s="5" t="s">
        <v>98</v>
      </c>
    </row>
    <row r="3160" spans="2:7" x14ac:dyDescent="0.2">
      <c r="B3160" s="3">
        <v>2012</v>
      </c>
      <c r="C3160" s="35" t="s">
        <v>3589</v>
      </c>
      <c r="D3160" s="5" t="s">
        <v>87</v>
      </c>
      <c r="E3160" s="5" t="s">
        <v>242</v>
      </c>
      <c r="F3160" s="5" t="s">
        <v>491</v>
      </c>
      <c r="G3160" s="5" t="s">
        <v>299</v>
      </c>
    </row>
    <row r="3161" spans="2:7" x14ac:dyDescent="0.2">
      <c r="B3161" s="3">
        <v>2012</v>
      </c>
      <c r="C3161" s="35" t="s">
        <v>3590</v>
      </c>
      <c r="D3161" s="5" t="s">
        <v>306</v>
      </c>
      <c r="E3161" s="5" t="s">
        <v>307</v>
      </c>
      <c r="F3161" s="5" t="s">
        <v>308</v>
      </c>
      <c r="G3161" s="5" t="s">
        <v>310</v>
      </c>
    </row>
    <row r="3162" spans="2:7" x14ac:dyDescent="0.2">
      <c r="B3162" s="3">
        <v>2012</v>
      </c>
      <c r="C3162" s="35" t="s">
        <v>3591</v>
      </c>
      <c r="D3162" s="5" t="s">
        <v>87</v>
      </c>
      <c r="E3162" s="5" t="s">
        <v>242</v>
      </c>
      <c r="F3162" s="5" t="s">
        <v>491</v>
      </c>
      <c r="G3162" s="5" t="s">
        <v>494</v>
      </c>
    </row>
    <row r="3163" spans="2:7" x14ac:dyDescent="0.2">
      <c r="B3163" s="3">
        <v>2012</v>
      </c>
      <c r="C3163" s="35" t="s">
        <v>3592</v>
      </c>
      <c r="D3163" s="5" t="s">
        <v>87</v>
      </c>
      <c r="E3163" s="5" t="s">
        <v>242</v>
      </c>
      <c r="F3163" s="5" t="s">
        <v>247</v>
      </c>
      <c r="G3163" s="5" t="s">
        <v>443</v>
      </c>
    </row>
    <row r="3164" spans="2:7" x14ac:dyDescent="0.2">
      <c r="B3164" s="3">
        <v>2012</v>
      </c>
      <c r="C3164" s="35" t="s">
        <v>3593</v>
      </c>
      <c r="D3164" s="5" t="s">
        <v>87</v>
      </c>
      <c r="E3164" s="5" t="s">
        <v>88</v>
      </c>
      <c r="F3164" s="5" t="s">
        <v>89</v>
      </c>
      <c r="G3164" s="5" t="s">
        <v>91</v>
      </c>
    </row>
    <row r="3165" spans="2:7" x14ac:dyDescent="0.2">
      <c r="B3165" s="3">
        <v>2012</v>
      </c>
      <c r="C3165" s="35" t="s">
        <v>3594</v>
      </c>
      <c r="D3165" s="5" t="s">
        <v>87</v>
      </c>
      <c r="E3165" s="5" t="s">
        <v>242</v>
      </c>
      <c r="F3165" s="5" t="s">
        <v>497</v>
      </c>
      <c r="G3165" s="5" t="s">
        <v>245</v>
      </c>
    </row>
    <row r="3166" spans="2:7" x14ac:dyDescent="0.2">
      <c r="B3166" s="3">
        <v>2012</v>
      </c>
      <c r="C3166" s="35" t="s">
        <v>3595</v>
      </c>
      <c r="D3166" s="5" t="s">
        <v>87</v>
      </c>
      <c r="E3166" s="5" t="s">
        <v>95</v>
      </c>
      <c r="F3166" s="5" t="s">
        <v>507</v>
      </c>
      <c r="G3166" s="5" t="s">
        <v>228</v>
      </c>
    </row>
    <row r="3167" spans="2:7" x14ac:dyDescent="0.2">
      <c r="B3167" s="3">
        <v>2012</v>
      </c>
      <c r="C3167" s="35" t="s">
        <v>3596</v>
      </c>
      <c r="D3167" s="5" t="s">
        <v>87</v>
      </c>
      <c r="E3167" s="5" t="s">
        <v>242</v>
      </c>
      <c r="F3167" s="5" t="s">
        <v>510</v>
      </c>
      <c r="G3167" s="5" t="s">
        <v>304</v>
      </c>
    </row>
    <row r="3168" spans="2:7" x14ac:dyDescent="0.2">
      <c r="B3168" s="3">
        <v>2012</v>
      </c>
      <c r="C3168" s="35" t="s">
        <v>3597</v>
      </c>
      <c r="D3168" s="5" t="s">
        <v>87</v>
      </c>
      <c r="E3168" s="5" t="s">
        <v>95</v>
      </c>
      <c r="F3168" s="5" t="s">
        <v>113</v>
      </c>
      <c r="G3168" s="5" t="s">
        <v>411</v>
      </c>
    </row>
    <row r="3169" spans="2:7" x14ac:dyDescent="0.2">
      <c r="B3169" s="3">
        <v>2012</v>
      </c>
      <c r="C3169" s="35" t="s">
        <v>3598</v>
      </c>
      <c r="D3169" s="5" t="s">
        <v>306</v>
      </c>
      <c r="E3169" s="5" t="s">
        <v>315</v>
      </c>
      <c r="F3169" s="5" t="s">
        <v>316</v>
      </c>
      <c r="G3169" s="5" t="s">
        <v>316</v>
      </c>
    </row>
    <row r="3170" spans="2:7" x14ac:dyDescent="0.2">
      <c r="B3170" s="3">
        <v>2012</v>
      </c>
      <c r="C3170" s="35" t="s">
        <v>3599</v>
      </c>
      <c r="D3170" s="5" t="s">
        <v>87</v>
      </c>
      <c r="E3170" s="5" t="s">
        <v>242</v>
      </c>
      <c r="F3170" s="5" t="s">
        <v>497</v>
      </c>
      <c r="G3170" s="5" t="s">
        <v>508</v>
      </c>
    </row>
    <row r="3171" spans="2:7" x14ac:dyDescent="0.2">
      <c r="B3171" s="3">
        <v>2012</v>
      </c>
      <c r="C3171" s="35" t="s">
        <v>3600</v>
      </c>
      <c r="D3171" s="5" t="s">
        <v>87</v>
      </c>
      <c r="E3171" s="5" t="s">
        <v>242</v>
      </c>
      <c r="F3171" s="5" t="s">
        <v>491</v>
      </c>
      <c r="G3171" s="5" t="s">
        <v>264</v>
      </c>
    </row>
    <row r="3172" spans="2:7" x14ac:dyDescent="0.2">
      <c r="B3172" s="3">
        <v>2012</v>
      </c>
      <c r="C3172" s="35" t="s">
        <v>3601</v>
      </c>
      <c r="D3172" s="5" t="s">
        <v>87</v>
      </c>
      <c r="E3172" s="5" t="s">
        <v>95</v>
      </c>
      <c r="F3172" s="5" t="s">
        <v>108</v>
      </c>
      <c r="G3172" s="5" t="s">
        <v>108</v>
      </c>
    </row>
    <row r="3173" spans="2:7" x14ac:dyDescent="0.2">
      <c r="B3173" s="3">
        <v>2012</v>
      </c>
      <c r="C3173" s="35" t="s">
        <v>3602</v>
      </c>
      <c r="D3173" s="5" t="s">
        <v>87</v>
      </c>
      <c r="E3173" s="5" t="s">
        <v>242</v>
      </c>
      <c r="F3173" s="5" t="s">
        <v>491</v>
      </c>
      <c r="G3173" s="5" t="s">
        <v>493</v>
      </c>
    </row>
    <row r="3174" spans="2:7" x14ac:dyDescent="0.2">
      <c r="B3174" s="3">
        <v>2012</v>
      </c>
      <c r="C3174" s="35" t="s">
        <v>3603</v>
      </c>
      <c r="D3174" s="5" t="s">
        <v>87</v>
      </c>
      <c r="E3174" s="5" t="s">
        <v>242</v>
      </c>
      <c r="F3174" s="5" t="s">
        <v>491</v>
      </c>
      <c r="G3174" s="5" t="s">
        <v>281</v>
      </c>
    </row>
    <row r="3175" spans="2:7" x14ac:dyDescent="0.2">
      <c r="B3175" s="3">
        <v>2012</v>
      </c>
      <c r="C3175" s="35" t="s">
        <v>3604</v>
      </c>
      <c r="D3175" s="5" t="s">
        <v>87</v>
      </c>
      <c r="E3175" s="5" t="s">
        <v>242</v>
      </c>
      <c r="F3175" s="5" t="s">
        <v>110</v>
      </c>
      <c r="G3175" s="5" t="s">
        <v>110</v>
      </c>
    </row>
    <row r="3176" spans="2:7" x14ac:dyDescent="0.2">
      <c r="B3176" s="3">
        <v>2012</v>
      </c>
      <c r="C3176" s="35" t="s">
        <v>3605</v>
      </c>
      <c r="D3176" s="5" t="s">
        <v>306</v>
      </c>
      <c r="E3176" s="5" t="s">
        <v>315</v>
      </c>
      <c r="F3176" s="5" t="s">
        <v>339</v>
      </c>
      <c r="G3176" s="5" t="s">
        <v>344</v>
      </c>
    </row>
    <row r="3177" spans="2:7" x14ac:dyDescent="0.2">
      <c r="B3177" s="3">
        <v>2012</v>
      </c>
      <c r="C3177" s="35" t="s">
        <v>3606</v>
      </c>
      <c r="D3177" s="5" t="s">
        <v>87</v>
      </c>
      <c r="E3177" s="5" t="s">
        <v>95</v>
      </c>
      <c r="F3177" s="5" t="s">
        <v>194</v>
      </c>
      <c r="G3177" s="5" t="s">
        <v>214</v>
      </c>
    </row>
    <row r="3178" spans="2:7" x14ac:dyDescent="0.2">
      <c r="B3178" s="3">
        <v>2012</v>
      </c>
      <c r="C3178" s="35" t="s">
        <v>3607</v>
      </c>
      <c r="D3178" s="5" t="s">
        <v>87</v>
      </c>
      <c r="E3178" s="5" t="s">
        <v>95</v>
      </c>
      <c r="F3178" s="5" t="s">
        <v>194</v>
      </c>
      <c r="G3178" s="5" t="s">
        <v>468</v>
      </c>
    </row>
    <row r="3179" spans="2:7" x14ac:dyDescent="0.2">
      <c r="B3179" s="3">
        <v>2012</v>
      </c>
      <c r="C3179" s="35" t="s">
        <v>3608</v>
      </c>
      <c r="D3179" s="5" t="s">
        <v>87</v>
      </c>
      <c r="E3179" s="5" t="s">
        <v>95</v>
      </c>
      <c r="F3179" s="5" t="s">
        <v>120</v>
      </c>
      <c r="G3179" s="5" t="s">
        <v>121</v>
      </c>
    </row>
    <row r="3180" spans="2:7" x14ac:dyDescent="0.2">
      <c r="B3180" s="3">
        <v>2012</v>
      </c>
      <c r="C3180" s="35" t="s">
        <v>3609</v>
      </c>
      <c r="D3180" s="5" t="s">
        <v>87</v>
      </c>
      <c r="E3180" s="5" t="s">
        <v>95</v>
      </c>
      <c r="F3180" s="5" t="s">
        <v>241</v>
      </c>
      <c r="G3180" s="5" t="s">
        <v>241</v>
      </c>
    </row>
    <row r="3181" spans="2:7" x14ac:dyDescent="0.2">
      <c r="B3181" s="3">
        <v>2012</v>
      </c>
      <c r="C3181" s="35" t="s">
        <v>3610</v>
      </c>
      <c r="D3181" s="5" t="s">
        <v>87</v>
      </c>
      <c r="E3181" s="5" t="s">
        <v>242</v>
      </c>
      <c r="F3181" s="5" t="s">
        <v>247</v>
      </c>
      <c r="G3181" s="5" t="s">
        <v>444</v>
      </c>
    </row>
    <row r="3182" spans="2:7" x14ac:dyDescent="0.2">
      <c r="B3182" s="3">
        <v>2012</v>
      </c>
      <c r="C3182" s="35" t="s">
        <v>3611</v>
      </c>
      <c r="D3182" s="5" t="s">
        <v>87</v>
      </c>
      <c r="E3182" s="5" t="s">
        <v>242</v>
      </c>
      <c r="F3182" s="5" t="s">
        <v>510</v>
      </c>
      <c r="G3182" s="5" t="s">
        <v>264</v>
      </c>
    </row>
    <row r="3183" spans="2:7" x14ac:dyDescent="0.2">
      <c r="B3183" s="3">
        <v>2012</v>
      </c>
      <c r="C3183" s="35" t="s">
        <v>3612</v>
      </c>
      <c r="D3183" s="5" t="s">
        <v>87</v>
      </c>
      <c r="E3183" s="5" t="s">
        <v>95</v>
      </c>
      <c r="F3183" s="5" t="s">
        <v>123</v>
      </c>
      <c r="G3183" s="5" t="s">
        <v>151</v>
      </c>
    </row>
    <row r="3184" spans="2:7" x14ac:dyDescent="0.2">
      <c r="B3184" s="3">
        <v>2012</v>
      </c>
      <c r="C3184" s="35" t="s">
        <v>3613</v>
      </c>
      <c r="D3184" s="5" t="s">
        <v>87</v>
      </c>
      <c r="E3184" s="5" t="s">
        <v>95</v>
      </c>
      <c r="F3184" s="5" t="s">
        <v>158</v>
      </c>
      <c r="G3184" s="5" t="s">
        <v>158</v>
      </c>
    </row>
    <row r="3185" spans="2:7" x14ac:dyDescent="0.2">
      <c r="B3185" s="3">
        <v>2012</v>
      </c>
      <c r="C3185" s="35" t="s">
        <v>3614</v>
      </c>
      <c r="D3185" s="5" t="s">
        <v>87</v>
      </c>
      <c r="E3185" s="5" t="s">
        <v>242</v>
      </c>
      <c r="F3185" s="5" t="s">
        <v>159</v>
      </c>
      <c r="G3185" s="5" t="s">
        <v>381</v>
      </c>
    </row>
    <row r="3186" spans="2:7" x14ac:dyDescent="0.2">
      <c r="B3186" s="3">
        <v>2012</v>
      </c>
      <c r="C3186" s="35">
        <v>308772773</v>
      </c>
      <c r="D3186" s="5" t="s">
        <v>87</v>
      </c>
      <c r="E3186" s="5" t="s">
        <v>95</v>
      </c>
      <c r="F3186" s="5" t="s">
        <v>194</v>
      </c>
      <c r="G3186" s="5" t="s">
        <v>466</v>
      </c>
    </row>
    <row r="3187" spans="2:7" x14ac:dyDescent="0.2">
      <c r="B3187" s="3">
        <v>2012</v>
      </c>
      <c r="C3187" s="35" t="s">
        <v>3615</v>
      </c>
      <c r="D3187" s="5" t="s">
        <v>306</v>
      </c>
      <c r="E3187" s="5" t="s">
        <v>315</v>
      </c>
      <c r="F3187" s="5" t="s">
        <v>339</v>
      </c>
      <c r="G3187" s="5" t="s">
        <v>345</v>
      </c>
    </row>
    <row r="3188" spans="2:7" x14ac:dyDescent="0.2">
      <c r="B3188" s="3">
        <v>2012</v>
      </c>
      <c r="C3188" s="35" t="s">
        <v>3616</v>
      </c>
      <c r="D3188" s="5" t="s">
        <v>87</v>
      </c>
      <c r="E3188" s="5" t="s">
        <v>242</v>
      </c>
      <c r="F3188" s="5" t="s">
        <v>491</v>
      </c>
      <c r="G3188" s="5" t="s">
        <v>273</v>
      </c>
    </row>
    <row r="3189" spans="2:7" x14ac:dyDescent="0.2">
      <c r="B3189" s="3">
        <v>2012</v>
      </c>
      <c r="C3189" s="35" t="s">
        <v>3617</v>
      </c>
      <c r="D3189" s="5" t="s">
        <v>87</v>
      </c>
      <c r="E3189" s="5" t="s">
        <v>242</v>
      </c>
      <c r="F3189" s="5" t="s">
        <v>491</v>
      </c>
      <c r="G3189" s="5" t="s">
        <v>261</v>
      </c>
    </row>
    <row r="3190" spans="2:7" x14ac:dyDescent="0.2">
      <c r="B3190" s="3">
        <v>2012</v>
      </c>
      <c r="C3190" s="35" t="s">
        <v>3618</v>
      </c>
      <c r="D3190" s="5" t="s">
        <v>87</v>
      </c>
      <c r="E3190" s="5" t="s">
        <v>242</v>
      </c>
      <c r="F3190" s="5" t="s">
        <v>491</v>
      </c>
      <c r="G3190" s="5" t="s">
        <v>492</v>
      </c>
    </row>
    <row r="3191" spans="2:7" x14ac:dyDescent="0.2">
      <c r="B3191" s="3">
        <v>2012</v>
      </c>
      <c r="C3191" s="35" t="s">
        <v>3619</v>
      </c>
      <c r="D3191" s="5" t="s">
        <v>87</v>
      </c>
      <c r="E3191" s="5" t="s">
        <v>242</v>
      </c>
      <c r="F3191" s="5" t="s">
        <v>510</v>
      </c>
      <c r="G3191" s="5" t="s">
        <v>281</v>
      </c>
    </row>
    <row r="3192" spans="2:7" x14ac:dyDescent="0.2">
      <c r="B3192" s="3">
        <v>2012</v>
      </c>
      <c r="C3192" s="35" t="s">
        <v>3620</v>
      </c>
      <c r="D3192" s="5" t="s">
        <v>87</v>
      </c>
      <c r="E3192" s="5" t="s">
        <v>95</v>
      </c>
      <c r="F3192" s="5" t="s">
        <v>194</v>
      </c>
      <c r="G3192" s="5" t="s">
        <v>182</v>
      </c>
    </row>
    <row r="3193" spans="2:7" x14ac:dyDescent="0.2">
      <c r="B3193" s="3">
        <v>2012</v>
      </c>
      <c r="C3193" s="35" t="s">
        <v>3621</v>
      </c>
      <c r="D3193" s="5" t="s">
        <v>87</v>
      </c>
      <c r="E3193" s="5" t="s">
        <v>95</v>
      </c>
      <c r="F3193" s="5" t="s">
        <v>194</v>
      </c>
      <c r="G3193" s="5" t="s">
        <v>438</v>
      </c>
    </row>
    <row r="3194" spans="2:7" x14ac:dyDescent="0.2">
      <c r="B3194" s="3">
        <v>2012</v>
      </c>
      <c r="C3194" s="35" t="s">
        <v>3622</v>
      </c>
      <c r="D3194" s="5" t="s">
        <v>87</v>
      </c>
      <c r="E3194" s="5" t="s">
        <v>95</v>
      </c>
      <c r="F3194" s="5" t="s">
        <v>120</v>
      </c>
      <c r="G3194" s="5" t="s">
        <v>122</v>
      </c>
    </row>
    <row r="3195" spans="2:7" x14ac:dyDescent="0.2">
      <c r="B3195" s="3">
        <v>2012</v>
      </c>
      <c r="C3195" s="35" t="s">
        <v>3623</v>
      </c>
      <c r="D3195" s="5" t="s">
        <v>87</v>
      </c>
      <c r="E3195" s="5" t="s">
        <v>242</v>
      </c>
      <c r="F3195" s="5" t="s">
        <v>491</v>
      </c>
      <c r="G3195" s="5" t="s">
        <v>349</v>
      </c>
    </row>
    <row r="3196" spans="2:7" x14ac:dyDescent="0.2">
      <c r="B3196" s="3">
        <v>2012</v>
      </c>
      <c r="C3196" s="35" t="s">
        <v>3624</v>
      </c>
      <c r="D3196" s="5" t="s">
        <v>87</v>
      </c>
      <c r="E3196" s="5" t="s">
        <v>242</v>
      </c>
      <c r="F3196" s="5" t="s">
        <v>159</v>
      </c>
      <c r="G3196" s="5" t="s">
        <v>160</v>
      </c>
    </row>
    <row r="3197" spans="2:7" x14ac:dyDescent="0.2">
      <c r="B3197" s="3">
        <v>2012</v>
      </c>
      <c r="C3197" s="35" t="s">
        <v>3625</v>
      </c>
      <c r="D3197" s="5" t="s">
        <v>306</v>
      </c>
      <c r="E3197" s="5" t="s">
        <v>311</v>
      </c>
      <c r="F3197" s="5" t="s">
        <v>313</v>
      </c>
      <c r="G3197" s="5" t="s">
        <v>390</v>
      </c>
    </row>
    <row r="3198" spans="2:7" x14ac:dyDescent="0.2">
      <c r="B3198" s="3">
        <v>2012</v>
      </c>
      <c r="C3198" s="35" t="s">
        <v>3626</v>
      </c>
      <c r="D3198" s="5" t="s">
        <v>87</v>
      </c>
      <c r="E3198" s="5" t="s">
        <v>95</v>
      </c>
      <c r="F3198" s="5" t="s">
        <v>113</v>
      </c>
      <c r="G3198" s="5" t="s">
        <v>410</v>
      </c>
    </row>
    <row r="3199" spans="2:7" x14ac:dyDescent="0.2">
      <c r="B3199" s="3">
        <v>2012</v>
      </c>
      <c r="C3199" s="35" t="s">
        <v>3627</v>
      </c>
      <c r="D3199" s="5" t="s">
        <v>306</v>
      </c>
      <c r="E3199" s="5" t="s">
        <v>315</v>
      </c>
      <c r="F3199" s="5" t="s">
        <v>317</v>
      </c>
      <c r="G3199" s="5" t="s">
        <v>338</v>
      </c>
    </row>
    <row r="3200" spans="2:7" x14ac:dyDescent="0.2">
      <c r="B3200" s="3">
        <v>2012</v>
      </c>
      <c r="C3200" s="35" t="s">
        <v>3628</v>
      </c>
      <c r="D3200" s="5" t="s">
        <v>87</v>
      </c>
      <c r="E3200" s="5" t="s">
        <v>95</v>
      </c>
      <c r="F3200" s="5" t="s">
        <v>194</v>
      </c>
      <c r="G3200" s="5" t="s">
        <v>416</v>
      </c>
    </row>
    <row r="3201" spans="2:7" x14ac:dyDescent="0.2">
      <c r="B3201" s="3">
        <v>2012</v>
      </c>
      <c r="C3201" s="35" t="s">
        <v>3629</v>
      </c>
      <c r="D3201" s="5" t="s">
        <v>87</v>
      </c>
      <c r="E3201" s="5" t="s">
        <v>95</v>
      </c>
      <c r="F3201" s="5" t="s">
        <v>194</v>
      </c>
      <c r="G3201" s="5" t="s">
        <v>356</v>
      </c>
    </row>
    <row r="3202" spans="2:7" x14ac:dyDescent="0.2">
      <c r="B3202" s="3">
        <v>2012</v>
      </c>
      <c r="C3202" s="35" t="s">
        <v>3630</v>
      </c>
      <c r="D3202" s="5" t="s">
        <v>87</v>
      </c>
      <c r="E3202" s="5" t="s">
        <v>95</v>
      </c>
      <c r="F3202" s="5" t="s">
        <v>194</v>
      </c>
      <c r="G3202" s="5" t="s">
        <v>208</v>
      </c>
    </row>
    <row r="3203" spans="2:7" x14ac:dyDescent="0.2">
      <c r="B3203" s="3">
        <v>2012</v>
      </c>
      <c r="C3203" s="35" t="s">
        <v>3631</v>
      </c>
      <c r="D3203" s="5" t="s">
        <v>87</v>
      </c>
      <c r="E3203" s="5" t="s">
        <v>242</v>
      </c>
      <c r="F3203" s="5" t="s">
        <v>247</v>
      </c>
      <c r="G3203" s="5" t="s">
        <v>440</v>
      </c>
    </row>
    <row r="3204" spans="2:7" x14ac:dyDescent="0.2">
      <c r="B3204" s="3">
        <v>2012</v>
      </c>
      <c r="C3204" s="35" t="s">
        <v>3632</v>
      </c>
      <c r="D3204" s="5" t="s">
        <v>87</v>
      </c>
      <c r="E3204" s="5" t="s">
        <v>95</v>
      </c>
      <c r="F3204" s="5" t="s">
        <v>99</v>
      </c>
      <c r="G3204" s="5" t="s">
        <v>99</v>
      </c>
    </row>
    <row r="3205" spans="2:7" x14ac:dyDescent="0.2">
      <c r="B3205" s="3">
        <v>2012</v>
      </c>
      <c r="C3205" s="35" t="s">
        <v>3633</v>
      </c>
      <c r="D3205" s="5" t="s">
        <v>87</v>
      </c>
      <c r="E3205" s="5" t="s">
        <v>242</v>
      </c>
      <c r="F3205" s="5" t="s">
        <v>491</v>
      </c>
      <c r="G3205" s="5" t="s">
        <v>268</v>
      </c>
    </row>
    <row r="3206" spans="2:7" x14ac:dyDescent="0.2">
      <c r="B3206" s="3">
        <v>2012</v>
      </c>
      <c r="C3206" s="35" t="s">
        <v>3634</v>
      </c>
      <c r="D3206" s="5" t="s">
        <v>87</v>
      </c>
      <c r="E3206" s="5" t="s">
        <v>95</v>
      </c>
      <c r="F3206" s="5" t="s">
        <v>505</v>
      </c>
      <c r="G3206" s="5" t="s">
        <v>185</v>
      </c>
    </row>
    <row r="3207" spans="2:7" x14ac:dyDescent="0.2">
      <c r="B3207" s="3">
        <v>2012</v>
      </c>
      <c r="C3207" s="35" t="s">
        <v>3635</v>
      </c>
      <c r="D3207" s="5" t="s">
        <v>87</v>
      </c>
      <c r="E3207" s="5" t="s">
        <v>95</v>
      </c>
      <c r="F3207" s="5" t="s">
        <v>194</v>
      </c>
      <c r="G3207" s="5" t="s">
        <v>205</v>
      </c>
    </row>
    <row r="3208" spans="2:7" x14ac:dyDescent="0.2">
      <c r="B3208" s="3">
        <v>2012</v>
      </c>
      <c r="C3208" s="35" t="s">
        <v>3636</v>
      </c>
      <c r="D3208" s="5" t="s">
        <v>87</v>
      </c>
      <c r="E3208" s="5" t="s">
        <v>95</v>
      </c>
      <c r="F3208" s="5" t="s">
        <v>194</v>
      </c>
      <c r="G3208" s="5" t="s">
        <v>216</v>
      </c>
    </row>
    <row r="3209" spans="2:7" x14ac:dyDescent="0.2">
      <c r="B3209" s="3">
        <v>2012</v>
      </c>
      <c r="C3209" s="35" t="s">
        <v>3637</v>
      </c>
      <c r="D3209" s="5" t="s">
        <v>306</v>
      </c>
      <c r="E3209" s="5" t="s">
        <v>311</v>
      </c>
      <c r="F3209" s="5" t="s">
        <v>314</v>
      </c>
      <c r="G3209" s="5" t="s">
        <v>314</v>
      </c>
    </row>
    <row r="3210" spans="2:7" x14ac:dyDescent="0.2">
      <c r="B3210" s="3">
        <v>2012</v>
      </c>
      <c r="C3210" s="35" t="s">
        <v>3638</v>
      </c>
      <c r="D3210" s="5" t="s">
        <v>87</v>
      </c>
      <c r="E3210" s="5" t="s">
        <v>242</v>
      </c>
      <c r="F3210" s="5" t="s">
        <v>491</v>
      </c>
      <c r="G3210" s="5" t="s">
        <v>298</v>
      </c>
    </row>
    <row r="3211" spans="2:7" x14ac:dyDescent="0.2">
      <c r="B3211" s="3">
        <v>2012</v>
      </c>
      <c r="C3211" s="35" t="s">
        <v>3639</v>
      </c>
      <c r="D3211" s="5" t="s">
        <v>306</v>
      </c>
      <c r="E3211" s="5" t="s">
        <v>307</v>
      </c>
      <c r="F3211" s="5" t="s">
        <v>308</v>
      </c>
      <c r="G3211" s="5" t="s">
        <v>511</v>
      </c>
    </row>
    <row r="3212" spans="2:7" x14ac:dyDescent="0.2">
      <c r="B3212" s="3">
        <v>2012</v>
      </c>
      <c r="C3212" s="35" t="s">
        <v>3640</v>
      </c>
      <c r="D3212" s="5" t="s">
        <v>87</v>
      </c>
      <c r="E3212" s="5" t="s">
        <v>95</v>
      </c>
      <c r="F3212" s="5" t="s">
        <v>115</v>
      </c>
      <c r="G3212" s="5" t="s">
        <v>394</v>
      </c>
    </row>
    <row r="3213" spans="2:7" x14ac:dyDescent="0.2">
      <c r="B3213" s="3">
        <v>2012</v>
      </c>
      <c r="C3213" s="35" t="s">
        <v>3641</v>
      </c>
      <c r="D3213" s="5" t="s">
        <v>87</v>
      </c>
      <c r="E3213" s="5" t="s">
        <v>95</v>
      </c>
      <c r="F3213" s="5" t="s">
        <v>111</v>
      </c>
      <c r="G3213" s="5" t="s">
        <v>111</v>
      </c>
    </row>
    <row r="3214" spans="2:7" x14ac:dyDescent="0.2">
      <c r="B3214" s="3">
        <v>2012</v>
      </c>
      <c r="C3214" s="35" t="s">
        <v>3642</v>
      </c>
      <c r="D3214" s="5" t="s">
        <v>87</v>
      </c>
      <c r="E3214" s="5" t="s">
        <v>95</v>
      </c>
      <c r="F3214" s="5" t="s">
        <v>123</v>
      </c>
      <c r="G3214" s="5" t="s">
        <v>143</v>
      </c>
    </row>
    <row r="3215" spans="2:7" x14ac:dyDescent="0.2">
      <c r="B3215" s="3">
        <v>2012</v>
      </c>
      <c r="C3215" s="35" t="s">
        <v>3643</v>
      </c>
      <c r="D3215" s="5" t="s">
        <v>87</v>
      </c>
      <c r="E3215" s="5" t="s">
        <v>95</v>
      </c>
      <c r="F3215" s="5" t="s">
        <v>194</v>
      </c>
      <c r="G3215" s="5" t="s">
        <v>387</v>
      </c>
    </row>
    <row r="3216" spans="2:7" x14ac:dyDescent="0.2">
      <c r="B3216" s="3">
        <v>2012</v>
      </c>
      <c r="C3216" s="35" t="s">
        <v>3644</v>
      </c>
      <c r="D3216" s="5" t="s">
        <v>87</v>
      </c>
      <c r="E3216" s="5" t="s">
        <v>95</v>
      </c>
      <c r="F3216" s="5" t="s">
        <v>194</v>
      </c>
      <c r="G3216" s="5" t="s">
        <v>212</v>
      </c>
    </row>
    <row r="3217" spans="2:7" x14ac:dyDescent="0.2">
      <c r="B3217" s="3">
        <v>2012</v>
      </c>
      <c r="C3217" s="35" t="s">
        <v>3645</v>
      </c>
      <c r="D3217" s="5" t="s">
        <v>306</v>
      </c>
      <c r="E3217" s="5" t="s">
        <v>307</v>
      </c>
      <c r="F3217" s="5" t="s">
        <v>308</v>
      </c>
      <c r="G3217" s="5" t="s">
        <v>447</v>
      </c>
    </row>
    <row r="3218" spans="2:7" x14ac:dyDescent="0.2">
      <c r="B3218" s="3">
        <v>2012</v>
      </c>
      <c r="C3218" s="35" t="s">
        <v>3646</v>
      </c>
      <c r="D3218" s="5" t="s">
        <v>306</v>
      </c>
      <c r="E3218" s="5" t="s">
        <v>315</v>
      </c>
      <c r="F3218" s="5" t="s">
        <v>317</v>
      </c>
      <c r="G3218" s="5" t="s">
        <v>324</v>
      </c>
    </row>
    <row r="3219" spans="2:7" x14ac:dyDescent="0.2">
      <c r="B3219" s="3">
        <v>2012</v>
      </c>
      <c r="C3219" s="35" t="s">
        <v>3647</v>
      </c>
      <c r="D3219" s="5" t="s">
        <v>87</v>
      </c>
      <c r="E3219" s="5" t="s">
        <v>242</v>
      </c>
      <c r="F3219" s="5" t="s">
        <v>247</v>
      </c>
      <c r="G3219" s="5" t="s">
        <v>349</v>
      </c>
    </row>
    <row r="3220" spans="2:7" x14ac:dyDescent="0.2">
      <c r="B3220" s="3">
        <v>2012</v>
      </c>
      <c r="C3220" s="35" t="s">
        <v>3648</v>
      </c>
      <c r="D3220" s="5" t="s">
        <v>87</v>
      </c>
      <c r="E3220" s="5" t="s">
        <v>95</v>
      </c>
      <c r="F3220" s="5" t="s">
        <v>194</v>
      </c>
      <c r="G3220" s="5" t="s">
        <v>483</v>
      </c>
    </row>
    <row r="3221" spans="2:7" x14ac:dyDescent="0.2">
      <c r="B3221" s="3">
        <v>2012</v>
      </c>
      <c r="C3221" s="35" t="s">
        <v>3649</v>
      </c>
      <c r="D3221" s="5" t="s">
        <v>87</v>
      </c>
      <c r="E3221" s="5" t="s">
        <v>95</v>
      </c>
      <c r="F3221" s="5" t="s">
        <v>194</v>
      </c>
      <c r="G3221" s="5" t="s">
        <v>370</v>
      </c>
    </row>
    <row r="3222" spans="2:7" x14ac:dyDescent="0.2">
      <c r="B3222" s="3">
        <v>2012</v>
      </c>
      <c r="C3222" s="35" t="s">
        <v>3650</v>
      </c>
      <c r="D3222" s="5" t="s">
        <v>87</v>
      </c>
      <c r="E3222" s="5" t="s">
        <v>95</v>
      </c>
      <c r="F3222" s="5" t="s">
        <v>115</v>
      </c>
      <c r="G3222" s="5" t="s">
        <v>388</v>
      </c>
    </row>
    <row r="3223" spans="2:7" x14ac:dyDescent="0.2">
      <c r="B3223" s="3">
        <v>2012</v>
      </c>
      <c r="C3223" s="35" t="s">
        <v>3651</v>
      </c>
      <c r="D3223" s="5" t="s">
        <v>87</v>
      </c>
      <c r="E3223" s="5" t="s">
        <v>242</v>
      </c>
      <c r="F3223" s="5" t="s">
        <v>507</v>
      </c>
      <c r="G3223" s="5" t="s">
        <v>489</v>
      </c>
    </row>
    <row r="3224" spans="2:7" x14ac:dyDescent="0.2">
      <c r="B3224" s="3">
        <v>2012</v>
      </c>
      <c r="C3224" s="35" t="s">
        <v>3652</v>
      </c>
      <c r="D3224" s="5" t="s">
        <v>87</v>
      </c>
      <c r="E3224" s="5" t="s">
        <v>95</v>
      </c>
      <c r="F3224" s="5" t="s">
        <v>101</v>
      </c>
      <c r="G3224" s="5" t="s">
        <v>101</v>
      </c>
    </row>
    <row r="3225" spans="2:7" x14ac:dyDescent="0.2">
      <c r="B3225" s="3">
        <v>2012</v>
      </c>
      <c r="C3225" s="35" t="s">
        <v>3653</v>
      </c>
      <c r="D3225" s="5" t="s">
        <v>306</v>
      </c>
      <c r="E3225" s="5" t="s">
        <v>315</v>
      </c>
      <c r="F3225" s="5" t="s">
        <v>339</v>
      </c>
      <c r="G3225" s="5" t="s">
        <v>342</v>
      </c>
    </row>
    <row r="3226" spans="2:7" x14ac:dyDescent="0.2">
      <c r="B3226" s="3">
        <v>2012</v>
      </c>
      <c r="C3226" s="35" t="s">
        <v>3654</v>
      </c>
      <c r="D3226" s="5" t="s">
        <v>87</v>
      </c>
      <c r="E3226" s="5" t="s">
        <v>242</v>
      </c>
      <c r="F3226" s="5" t="s">
        <v>510</v>
      </c>
      <c r="G3226" s="5" t="s">
        <v>261</v>
      </c>
    </row>
    <row r="3227" spans="2:7" x14ac:dyDescent="0.2">
      <c r="B3227" s="3">
        <v>2012</v>
      </c>
      <c r="C3227" s="35" t="s">
        <v>3655</v>
      </c>
      <c r="D3227" s="5" t="s">
        <v>87</v>
      </c>
      <c r="E3227" s="5" t="s">
        <v>95</v>
      </c>
      <c r="F3227" s="5" t="s">
        <v>194</v>
      </c>
      <c r="G3227" s="5" t="s">
        <v>217</v>
      </c>
    </row>
    <row r="3228" spans="2:7" x14ac:dyDescent="0.2">
      <c r="B3228" s="3">
        <v>2012</v>
      </c>
      <c r="C3228" s="35" t="s">
        <v>3656</v>
      </c>
      <c r="D3228" s="5" t="s">
        <v>306</v>
      </c>
      <c r="E3228" s="5" t="s">
        <v>307</v>
      </c>
      <c r="F3228" s="5" t="s">
        <v>308</v>
      </c>
      <c r="G3228" s="5" t="s">
        <v>309</v>
      </c>
    </row>
    <row r="3229" spans="2:7" x14ac:dyDescent="0.2">
      <c r="B3229" s="3">
        <v>2012</v>
      </c>
      <c r="C3229" s="35" t="s">
        <v>3657</v>
      </c>
      <c r="D3229" s="5" t="s">
        <v>87</v>
      </c>
      <c r="E3229" s="5" t="s">
        <v>242</v>
      </c>
      <c r="F3229" s="5" t="s">
        <v>247</v>
      </c>
      <c r="G3229" s="5" t="s">
        <v>426</v>
      </c>
    </row>
    <row r="3230" spans="2:7" x14ac:dyDescent="0.2">
      <c r="B3230" s="3">
        <v>2012</v>
      </c>
      <c r="C3230" s="35" t="s">
        <v>3658</v>
      </c>
      <c r="D3230" s="5" t="s">
        <v>87</v>
      </c>
      <c r="E3230" s="5" t="s">
        <v>95</v>
      </c>
      <c r="F3230" s="5" t="s">
        <v>194</v>
      </c>
      <c r="G3230" s="5" t="s">
        <v>462</v>
      </c>
    </row>
    <row r="3231" spans="2:7" x14ac:dyDescent="0.2">
      <c r="B3231" s="3">
        <v>2012</v>
      </c>
      <c r="C3231" s="35" t="s">
        <v>3659</v>
      </c>
      <c r="D3231" s="5" t="s">
        <v>306</v>
      </c>
      <c r="E3231" s="5" t="s">
        <v>315</v>
      </c>
      <c r="F3231" s="5" t="s">
        <v>339</v>
      </c>
      <c r="G3231" s="5" t="s">
        <v>404</v>
      </c>
    </row>
    <row r="3232" spans="2:7" x14ac:dyDescent="0.2">
      <c r="B3232" s="3">
        <v>2012</v>
      </c>
      <c r="C3232" s="35" t="s">
        <v>3660</v>
      </c>
      <c r="D3232" s="5" t="s">
        <v>87</v>
      </c>
      <c r="E3232" s="5" t="s">
        <v>242</v>
      </c>
      <c r="F3232" s="5" t="s">
        <v>491</v>
      </c>
      <c r="G3232" s="5" t="s">
        <v>472</v>
      </c>
    </row>
    <row r="3233" spans="2:7" x14ac:dyDescent="0.2">
      <c r="B3233" s="3">
        <v>2012</v>
      </c>
      <c r="C3233" s="35" t="s">
        <v>3661</v>
      </c>
      <c r="D3233" s="5" t="s">
        <v>87</v>
      </c>
      <c r="E3233" s="5" t="s">
        <v>242</v>
      </c>
      <c r="F3233" s="5" t="s">
        <v>491</v>
      </c>
      <c r="G3233" s="5" t="s">
        <v>279</v>
      </c>
    </row>
    <row r="3234" spans="2:7" x14ac:dyDescent="0.2">
      <c r="B3234" s="3">
        <v>2012</v>
      </c>
      <c r="C3234" s="35" t="s">
        <v>3662</v>
      </c>
      <c r="D3234" s="5" t="s">
        <v>87</v>
      </c>
      <c r="E3234" s="5" t="s">
        <v>95</v>
      </c>
      <c r="F3234" s="5" t="s">
        <v>504</v>
      </c>
      <c r="G3234" s="5" t="s">
        <v>172</v>
      </c>
    </row>
    <row r="3235" spans="2:7" x14ac:dyDescent="0.2">
      <c r="B3235" s="3">
        <v>2012</v>
      </c>
      <c r="C3235" s="35" t="s">
        <v>3663</v>
      </c>
      <c r="D3235" s="5" t="s">
        <v>87</v>
      </c>
      <c r="E3235" s="5" t="s">
        <v>95</v>
      </c>
      <c r="F3235" s="5" t="s">
        <v>123</v>
      </c>
      <c r="G3235" s="5" t="s">
        <v>128</v>
      </c>
    </row>
    <row r="3236" spans="2:7" x14ac:dyDescent="0.2">
      <c r="B3236" s="3">
        <v>2012</v>
      </c>
      <c r="C3236" s="35" t="s">
        <v>3664</v>
      </c>
      <c r="D3236" s="5" t="s">
        <v>87</v>
      </c>
      <c r="E3236" s="5" t="s">
        <v>95</v>
      </c>
      <c r="F3236" s="5" t="s">
        <v>194</v>
      </c>
      <c r="G3236" s="5" t="s">
        <v>220</v>
      </c>
    </row>
    <row r="3237" spans="2:7" x14ac:dyDescent="0.2">
      <c r="B3237" s="3">
        <v>2012</v>
      </c>
      <c r="C3237" s="35" t="s">
        <v>3665</v>
      </c>
      <c r="D3237" s="5" t="s">
        <v>87</v>
      </c>
      <c r="E3237" s="5" t="s">
        <v>242</v>
      </c>
      <c r="F3237" s="5" t="s">
        <v>246</v>
      </c>
      <c r="G3237" s="5" t="s">
        <v>246</v>
      </c>
    </row>
    <row r="3238" spans="2:7" x14ac:dyDescent="0.2">
      <c r="B3238" s="3">
        <v>2012</v>
      </c>
      <c r="C3238" s="35" t="s">
        <v>3666</v>
      </c>
      <c r="D3238" s="5" t="s">
        <v>87</v>
      </c>
      <c r="E3238" s="5" t="s">
        <v>242</v>
      </c>
      <c r="F3238" s="5" t="s">
        <v>507</v>
      </c>
      <c r="G3238" s="5" t="s">
        <v>490</v>
      </c>
    </row>
    <row r="3239" spans="2:7" x14ac:dyDescent="0.2">
      <c r="B3239" s="3">
        <v>2012</v>
      </c>
      <c r="C3239" s="35" t="s">
        <v>3667</v>
      </c>
      <c r="D3239" s="5" t="s">
        <v>87</v>
      </c>
      <c r="E3239" s="5" t="s">
        <v>95</v>
      </c>
      <c r="F3239" s="5" t="s">
        <v>110</v>
      </c>
      <c r="G3239" s="5" t="s">
        <v>110</v>
      </c>
    </row>
    <row r="3240" spans="2:7" x14ac:dyDescent="0.2">
      <c r="B3240" s="3">
        <v>2012</v>
      </c>
      <c r="C3240" s="35" t="s">
        <v>3668</v>
      </c>
      <c r="D3240" s="5" t="s">
        <v>87</v>
      </c>
      <c r="E3240" s="5" t="s">
        <v>95</v>
      </c>
      <c r="F3240" s="5" t="s">
        <v>123</v>
      </c>
      <c r="G3240" s="5" t="s">
        <v>154</v>
      </c>
    </row>
    <row r="3241" spans="2:7" x14ac:dyDescent="0.2">
      <c r="B3241" s="3">
        <v>2012</v>
      </c>
      <c r="C3241" s="35" t="s">
        <v>3669</v>
      </c>
      <c r="D3241" s="5" t="s">
        <v>87</v>
      </c>
      <c r="E3241" s="5" t="s">
        <v>95</v>
      </c>
      <c r="F3241" s="5" t="s">
        <v>194</v>
      </c>
      <c r="G3241" s="5" t="s">
        <v>192</v>
      </c>
    </row>
    <row r="3242" spans="2:7" x14ac:dyDescent="0.2">
      <c r="B3242" s="3">
        <v>2012</v>
      </c>
      <c r="C3242" s="35" t="s">
        <v>3670</v>
      </c>
      <c r="D3242" s="5" t="s">
        <v>87</v>
      </c>
      <c r="E3242" s="5" t="s">
        <v>95</v>
      </c>
      <c r="F3242" s="5" t="s">
        <v>237</v>
      </c>
      <c r="G3242" s="5" t="s">
        <v>240</v>
      </c>
    </row>
    <row r="3243" spans="2:7" x14ac:dyDescent="0.2">
      <c r="B3243" s="3">
        <v>2012</v>
      </c>
      <c r="C3243" s="35" t="s">
        <v>3671</v>
      </c>
      <c r="D3243" s="5" t="s">
        <v>87</v>
      </c>
      <c r="E3243" s="5" t="s">
        <v>95</v>
      </c>
      <c r="F3243" s="5" t="s">
        <v>194</v>
      </c>
      <c r="G3243" s="5" t="s">
        <v>183</v>
      </c>
    </row>
    <row r="3244" spans="2:7" x14ac:dyDescent="0.2">
      <c r="B3244" s="3">
        <v>2012</v>
      </c>
      <c r="C3244" s="35" t="s">
        <v>3672</v>
      </c>
      <c r="D3244" s="5" t="s">
        <v>87</v>
      </c>
      <c r="E3244" s="5" t="s">
        <v>95</v>
      </c>
      <c r="F3244" s="5" t="s">
        <v>236</v>
      </c>
      <c r="G3244" s="5" t="s">
        <v>357</v>
      </c>
    </row>
    <row r="3245" spans="2:7" x14ac:dyDescent="0.2">
      <c r="B3245" s="3">
        <v>2012</v>
      </c>
      <c r="C3245" s="35" t="s">
        <v>3673</v>
      </c>
      <c r="D3245" s="5" t="s">
        <v>87</v>
      </c>
      <c r="E3245" s="5" t="s">
        <v>95</v>
      </c>
      <c r="F3245" s="5" t="s">
        <v>123</v>
      </c>
      <c r="G3245" s="5" t="s">
        <v>412</v>
      </c>
    </row>
    <row r="3246" spans="2:7" x14ac:dyDescent="0.2">
      <c r="B3246" s="3">
        <v>2012</v>
      </c>
      <c r="C3246" s="35" t="s">
        <v>3674</v>
      </c>
      <c r="D3246" s="5" t="s">
        <v>87</v>
      </c>
      <c r="E3246" s="5" t="s">
        <v>242</v>
      </c>
      <c r="F3246" s="5" t="s">
        <v>491</v>
      </c>
      <c r="G3246" s="5" t="s">
        <v>374</v>
      </c>
    </row>
    <row r="3247" spans="2:7" x14ac:dyDescent="0.2">
      <c r="B3247" s="3">
        <v>2012</v>
      </c>
      <c r="C3247" s="35" t="s">
        <v>3675</v>
      </c>
      <c r="D3247" s="5" t="s">
        <v>87</v>
      </c>
      <c r="E3247" s="5" t="s">
        <v>88</v>
      </c>
      <c r="F3247" s="5" t="s">
        <v>89</v>
      </c>
      <c r="G3247" s="5" t="s">
        <v>90</v>
      </c>
    </row>
    <row r="3248" spans="2:7" x14ac:dyDescent="0.2">
      <c r="B3248" s="3">
        <v>2012</v>
      </c>
      <c r="C3248" s="35" t="s">
        <v>3676</v>
      </c>
      <c r="D3248" s="5" t="s">
        <v>87</v>
      </c>
      <c r="E3248" s="5" t="s">
        <v>95</v>
      </c>
      <c r="F3248" s="5" t="s">
        <v>194</v>
      </c>
      <c r="G3248" s="5" t="s">
        <v>191</v>
      </c>
    </row>
    <row r="3249" spans="2:7" x14ac:dyDescent="0.2">
      <c r="B3249" s="3">
        <v>2012</v>
      </c>
      <c r="C3249" s="35" t="s">
        <v>3677</v>
      </c>
      <c r="D3249" s="5" t="s">
        <v>87</v>
      </c>
      <c r="E3249" s="5" t="s">
        <v>95</v>
      </c>
      <c r="F3249" s="5" t="s">
        <v>505</v>
      </c>
      <c r="G3249" s="5" t="s">
        <v>180</v>
      </c>
    </row>
    <row r="3250" spans="2:7" x14ac:dyDescent="0.2">
      <c r="B3250" s="3">
        <v>2012</v>
      </c>
      <c r="C3250" s="35" t="s">
        <v>3678</v>
      </c>
      <c r="D3250" s="5" t="s">
        <v>306</v>
      </c>
      <c r="E3250" s="5" t="s">
        <v>315</v>
      </c>
      <c r="F3250" s="5" t="s">
        <v>317</v>
      </c>
      <c r="G3250" s="5" t="s">
        <v>334</v>
      </c>
    </row>
    <row r="3251" spans="2:7" x14ac:dyDescent="0.2">
      <c r="B3251" s="3">
        <v>2012</v>
      </c>
      <c r="C3251" s="35" t="s">
        <v>3679</v>
      </c>
      <c r="D3251" s="5" t="s">
        <v>306</v>
      </c>
      <c r="E3251" s="5" t="s">
        <v>311</v>
      </c>
      <c r="F3251" s="5" t="s">
        <v>339</v>
      </c>
      <c r="G3251" s="5" t="s">
        <v>402</v>
      </c>
    </row>
    <row r="3252" spans="2:7" x14ac:dyDescent="0.2">
      <c r="B3252" s="3">
        <v>2012</v>
      </c>
      <c r="C3252" s="35" t="s">
        <v>3680</v>
      </c>
      <c r="D3252" s="5" t="s">
        <v>87</v>
      </c>
      <c r="E3252" s="5" t="s">
        <v>242</v>
      </c>
      <c r="F3252" s="5" t="s">
        <v>510</v>
      </c>
      <c r="G3252" s="5" t="s">
        <v>430</v>
      </c>
    </row>
    <row r="3253" spans="2:7" x14ac:dyDescent="0.2">
      <c r="B3253" s="3">
        <v>2012</v>
      </c>
      <c r="C3253" s="35" t="s">
        <v>3681</v>
      </c>
      <c r="D3253" s="5" t="s">
        <v>306</v>
      </c>
      <c r="E3253" s="5" t="s">
        <v>315</v>
      </c>
      <c r="F3253" s="5" t="s">
        <v>317</v>
      </c>
      <c r="G3253" s="5" t="s">
        <v>327</v>
      </c>
    </row>
    <row r="3254" spans="2:7" x14ac:dyDescent="0.2">
      <c r="B3254" s="3">
        <v>2012</v>
      </c>
      <c r="C3254" s="35" t="s">
        <v>3682</v>
      </c>
      <c r="D3254" s="5" t="s">
        <v>87</v>
      </c>
      <c r="E3254" s="5" t="s">
        <v>95</v>
      </c>
      <c r="F3254" s="5" t="s">
        <v>194</v>
      </c>
      <c r="G3254" s="5" t="s">
        <v>179</v>
      </c>
    </row>
    <row r="3255" spans="2:7" x14ac:dyDescent="0.2">
      <c r="B3255" s="3">
        <v>2012</v>
      </c>
      <c r="C3255" s="35" t="s">
        <v>3683</v>
      </c>
      <c r="D3255" s="5" t="s">
        <v>87</v>
      </c>
      <c r="E3255" s="5" t="s">
        <v>242</v>
      </c>
      <c r="F3255" s="5" t="s">
        <v>507</v>
      </c>
      <c r="G3255" s="5" t="s">
        <v>228</v>
      </c>
    </row>
    <row r="3256" spans="2:7" x14ac:dyDescent="0.2">
      <c r="B3256" s="3">
        <v>2012</v>
      </c>
      <c r="C3256" s="35" t="s">
        <v>3684</v>
      </c>
      <c r="D3256" s="5" t="s">
        <v>87</v>
      </c>
      <c r="E3256" s="5" t="s">
        <v>95</v>
      </c>
      <c r="F3256" s="5" t="s">
        <v>236</v>
      </c>
      <c r="G3256" s="5" t="s">
        <v>358</v>
      </c>
    </row>
    <row r="3257" spans="2:7" x14ac:dyDescent="0.2">
      <c r="B3257" s="3">
        <v>2012</v>
      </c>
      <c r="C3257" s="35" t="s">
        <v>3685</v>
      </c>
      <c r="D3257" s="5" t="s">
        <v>87</v>
      </c>
      <c r="E3257" s="5" t="s">
        <v>95</v>
      </c>
      <c r="F3257" s="5" t="s">
        <v>194</v>
      </c>
      <c r="G3257" s="5" t="s">
        <v>482</v>
      </c>
    </row>
    <row r="3258" spans="2:7" x14ac:dyDescent="0.2">
      <c r="B3258" s="3">
        <v>2012</v>
      </c>
      <c r="C3258" s="35" t="s">
        <v>3686</v>
      </c>
      <c r="D3258" s="5" t="s">
        <v>306</v>
      </c>
      <c r="E3258" s="5" t="s">
        <v>315</v>
      </c>
      <c r="F3258" s="5" t="s">
        <v>108</v>
      </c>
      <c r="G3258" s="5" t="s">
        <v>108</v>
      </c>
    </row>
    <row r="3259" spans="2:7" x14ac:dyDescent="0.2">
      <c r="B3259" s="3">
        <v>2012</v>
      </c>
      <c r="C3259" s="35" t="s">
        <v>3687</v>
      </c>
      <c r="D3259" s="5" t="s">
        <v>87</v>
      </c>
      <c r="E3259" s="5" t="s">
        <v>95</v>
      </c>
      <c r="F3259" s="5" t="s">
        <v>123</v>
      </c>
      <c r="G3259" s="5" t="s">
        <v>133</v>
      </c>
    </row>
    <row r="3260" spans="2:7" x14ac:dyDescent="0.2">
      <c r="B3260" s="3">
        <v>2012</v>
      </c>
      <c r="C3260" s="35" t="s">
        <v>3688</v>
      </c>
      <c r="D3260" s="5" t="s">
        <v>87</v>
      </c>
      <c r="E3260" s="5" t="s">
        <v>95</v>
      </c>
      <c r="F3260" s="5" t="s">
        <v>194</v>
      </c>
      <c r="G3260" s="5" t="s">
        <v>367</v>
      </c>
    </row>
    <row r="3261" spans="2:7" x14ac:dyDescent="0.2">
      <c r="B3261" s="3">
        <v>2012</v>
      </c>
      <c r="C3261" s="35" t="s">
        <v>3689</v>
      </c>
      <c r="D3261" s="5" t="s">
        <v>87</v>
      </c>
      <c r="E3261" s="5" t="s">
        <v>95</v>
      </c>
      <c r="F3261" s="5" t="s">
        <v>194</v>
      </c>
      <c r="G3261" s="5" t="s">
        <v>371</v>
      </c>
    </row>
    <row r="3262" spans="2:7" x14ac:dyDescent="0.2">
      <c r="B3262" s="3">
        <v>2012</v>
      </c>
      <c r="C3262" s="35" t="s">
        <v>3690</v>
      </c>
      <c r="D3262" s="5" t="s">
        <v>87</v>
      </c>
      <c r="E3262" s="5" t="s">
        <v>95</v>
      </c>
      <c r="F3262" s="5" t="s">
        <v>113</v>
      </c>
      <c r="G3262" s="5" t="s">
        <v>408</v>
      </c>
    </row>
    <row r="3263" spans="2:7" x14ac:dyDescent="0.2">
      <c r="B3263" s="3">
        <v>2012</v>
      </c>
      <c r="C3263" s="35" t="s">
        <v>3691</v>
      </c>
      <c r="D3263" s="5" t="s">
        <v>87</v>
      </c>
      <c r="E3263" s="5" t="s">
        <v>95</v>
      </c>
      <c r="F3263" s="5" t="s">
        <v>115</v>
      </c>
      <c r="G3263" s="5" t="s">
        <v>118</v>
      </c>
    </row>
    <row r="3264" spans="2:7" x14ac:dyDescent="0.2">
      <c r="B3264" s="3">
        <v>2012</v>
      </c>
      <c r="C3264" s="35" t="s">
        <v>3692</v>
      </c>
      <c r="D3264" s="5" t="s">
        <v>87</v>
      </c>
      <c r="E3264" s="5" t="s">
        <v>95</v>
      </c>
      <c r="F3264" s="5" t="s">
        <v>194</v>
      </c>
      <c r="G3264" s="5" t="s">
        <v>418</v>
      </c>
    </row>
    <row r="3265" spans="2:7" x14ac:dyDescent="0.2">
      <c r="B3265" s="3">
        <v>2012</v>
      </c>
      <c r="C3265" s="35" t="s">
        <v>3693</v>
      </c>
      <c r="D3265" s="5" t="s">
        <v>87</v>
      </c>
      <c r="E3265" s="5" t="s">
        <v>88</v>
      </c>
      <c r="F3265" s="5" t="s">
        <v>92</v>
      </c>
      <c r="G3265" s="5" t="s">
        <v>94</v>
      </c>
    </row>
    <row r="3266" spans="2:7" x14ac:dyDescent="0.2">
      <c r="B3266" s="3">
        <v>2012</v>
      </c>
      <c r="C3266" s="35" t="s">
        <v>3694</v>
      </c>
      <c r="D3266" s="5" t="s">
        <v>87</v>
      </c>
      <c r="E3266" s="5" t="s">
        <v>88</v>
      </c>
      <c r="F3266" s="5" t="s">
        <v>89</v>
      </c>
      <c r="G3266" s="5" t="s">
        <v>406</v>
      </c>
    </row>
    <row r="3267" spans="2:7" x14ac:dyDescent="0.2">
      <c r="B3267" s="3">
        <v>2012</v>
      </c>
      <c r="C3267" s="35" t="s">
        <v>3695</v>
      </c>
      <c r="D3267" s="5" t="s">
        <v>87</v>
      </c>
      <c r="E3267" s="5" t="s">
        <v>242</v>
      </c>
      <c r="F3267" s="5" t="s">
        <v>491</v>
      </c>
      <c r="G3267" s="5" t="s">
        <v>294</v>
      </c>
    </row>
    <row r="3268" spans="2:7" x14ac:dyDescent="0.2">
      <c r="B3268" s="3">
        <v>2012</v>
      </c>
      <c r="C3268" s="35" t="s">
        <v>3696</v>
      </c>
      <c r="D3268" s="5" t="s">
        <v>87</v>
      </c>
      <c r="E3268" s="5" t="s">
        <v>95</v>
      </c>
      <c r="F3268" s="5" t="s">
        <v>105</v>
      </c>
      <c r="G3268" s="5" t="s">
        <v>479</v>
      </c>
    </row>
    <row r="3269" spans="2:7" x14ac:dyDescent="0.2">
      <c r="B3269" s="3">
        <v>2012</v>
      </c>
      <c r="C3269" s="35" t="s">
        <v>3697</v>
      </c>
      <c r="D3269" s="5" t="s">
        <v>306</v>
      </c>
      <c r="E3269" s="5" t="s">
        <v>315</v>
      </c>
      <c r="F3269" s="5" t="s">
        <v>359</v>
      </c>
      <c r="G3269" s="5" t="s">
        <v>448</v>
      </c>
    </row>
    <row r="3270" spans="2:7" x14ac:dyDescent="0.2">
      <c r="B3270" s="3">
        <v>2012</v>
      </c>
      <c r="C3270" s="35" t="s">
        <v>3698</v>
      </c>
      <c r="D3270" s="5" t="s">
        <v>87</v>
      </c>
      <c r="E3270" s="5" t="s">
        <v>242</v>
      </c>
      <c r="F3270" s="5" t="s">
        <v>491</v>
      </c>
      <c r="G3270" s="5" t="s">
        <v>446</v>
      </c>
    </row>
    <row r="3271" spans="2:7" x14ac:dyDescent="0.2">
      <c r="B3271" s="3">
        <v>2012</v>
      </c>
      <c r="C3271" s="35" t="s">
        <v>3699</v>
      </c>
      <c r="D3271" s="5" t="s">
        <v>87</v>
      </c>
      <c r="E3271" s="5" t="s">
        <v>95</v>
      </c>
      <c r="F3271" s="5" t="s">
        <v>123</v>
      </c>
      <c r="G3271" s="5" t="s">
        <v>139</v>
      </c>
    </row>
    <row r="3272" spans="2:7" x14ac:dyDescent="0.2">
      <c r="B3272" s="3">
        <v>2012</v>
      </c>
      <c r="C3272" s="35" t="s">
        <v>3700</v>
      </c>
      <c r="D3272" s="5" t="s">
        <v>87</v>
      </c>
      <c r="E3272" s="5" t="s">
        <v>95</v>
      </c>
      <c r="F3272" s="5" t="s">
        <v>194</v>
      </c>
      <c r="G3272" s="5" t="s">
        <v>417</v>
      </c>
    </row>
    <row r="3273" spans="2:7" x14ac:dyDescent="0.2">
      <c r="B3273" s="3">
        <v>2012</v>
      </c>
      <c r="C3273" s="35" t="s">
        <v>3701</v>
      </c>
      <c r="D3273" s="5" t="s">
        <v>87</v>
      </c>
      <c r="E3273" s="5" t="s">
        <v>95</v>
      </c>
      <c r="F3273" s="5" t="s">
        <v>505</v>
      </c>
      <c r="G3273" s="5" t="s">
        <v>183</v>
      </c>
    </row>
    <row r="3274" spans="2:7" x14ac:dyDescent="0.2">
      <c r="B3274" s="3">
        <v>2012</v>
      </c>
      <c r="C3274" s="35" t="s">
        <v>3702</v>
      </c>
      <c r="D3274" s="5" t="s">
        <v>87</v>
      </c>
      <c r="E3274" s="5" t="s">
        <v>88</v>
      </c>
      <c r="F3274" s="5" t="s">
        <v>89</v>
      </c>
      <c r="G3274" s="5" t="s">
        <v>496</v>
      </c>
    </row>
    <row r="3275" spans="2:7" x14ac:dyDescent="0.2">
      <c r="B3275" s="3">
        <v>2012</v>
      </c>
      <c r="C3275" s="35" t="s">
        <v>3703</v>
      </c>
      <c r="D3275" s="5" t="s">
        <v>87</v>
      </c>
      <c r="E3275" s="5" t="s">
        <v>95</v>
      </c>
      <c r="F3275" s="5" t="s">
        <v>194</v>
      </c>
      <c r="G3275" s="5" t="s">
        <v>203</v>
      </c>
    </row>
    <row r="3276" spans="2:7" x14ac:dyDescent="0.2">
      <c r="B3276" s="3">
        <v>2012</v>
      </c>
      <c r="C3276" s="35">
        <v>25435000</v>
      </c>
      <c r="D3276" s="5" t="s">
        <v>306</v>
      </c>
      <c r="E3276" s="5" t="s">
        <v>311</v>
      </c>
      <c r="F3276" s="5" t="s">
        <v>161</v>
      </c>
      <c r="G3276" s="5" t="s">
        <v>161</v>
      </c>
    </row>
    <row r="3277" spans="2:7" x14ac:dyDescent="0.2">
      <c r="B3277" s="3">
        <v>2012</v>
      </c>
      <c r="C3277" s="35" t="s">
        <v>3704</v>
      </c>
      <c r="D3277" s="5" t="s">
        <v>87</v>
      </c>
      <c r="E3277" s="5" t="s">
        <v>242</v>
      </c>
      <c r="F3277" s="5" t="s">
        <v>491</v>
      </c>
      <c r="G3277" s="5" t="s">
        <v>286</v>
      </c>
    </row>
    <row r="3278" spans="2:7" x14ac:dyDescent="0.2">
      <c r="B3278" s="3">
        <v>2012</v>
      </c>
      <c r="C3278" s="35" t="s">
        <v>3705</v>
      </c>
      <c r="D3278" s="5" t="s">
        <v>87</v>
      </c>
      <c r="E3278" s="5" t="s">
        <v>95</v>
      </c>
      <c r="F3278" s="5" t="s">
        <v>194</v>
      </c>
      <c r="G3278" s="5" t="s">
        <v>414</v>
      </c>
    </row>
    <row r="3279" spans="2:7" x14ac:dyDescent="0.2">
      <c r="B3279" s="3">
        <v>2012</v>
      </c>
      <c r="C3279" s="35" t="s">
        <v>3706</v>
      </c>
      <c r="D3279" s="5" t="s">
        <v>87</v>
      </c>
      <c r="E3279" s="5" t="s">
        <v>95</v>
      </c>
      <c r="F3279" s="5" t="s">
        <v>194</v>
      </c>
      <c r="G3279" s="5" t="s">
        <v>199</v>
      </c>
    </row>
    <row r="3280" spans="2:7" x14ac:dyDescent="0.2">
      <c r="B3280" s="3">
        <v>2012</v>
      </c>
      <c r="C3280" s="35" t="s">
        <v>3707</v>
      </c>
      <c r="D3280" s="5" t="s">
        <v>87</v>
      </c>
      <c r="E3280" s="5" t="s">
        <v>242</v>
      </c>
      <c r="F3280" s="5" t="s">
        <v>491</v>
      </c>
      <c r="G3280" s="5" t="s">
        <v>278</v>
      </c>
    </row>
    <row r="3281" spans="2:7" x14ac:dyDescent="0.2">
      <c r="B3281" s="3">
        <v>2012</v>
      </c>
      <c r="C3281" s="35" t="s">
        <v>3708</v>
      </c>
      <c r="D3281" s="5" t="s">
        <v>87</v>
      </c>
      <c r="E3281" s="5" t="s">
        <v>242</v>
      </c>
      <c r="F3281" s="5" t="s">
        <v>510</v>
      </c>
      <c r="G3281" s="5" t="s">
        <v>252</v>
      </c>
    </row>
    <row r="3282" spans="2:7" x14ac:dyDescent="0.2">
      <c r="B3282" s="3">
        <v>2012</v>
      </c>
      <c r="C3282" s="35" t="s">
        <v>3709</v>
      </c>
      <c r="D3282" s="5" t="s">
        <v>87</v>
      </c>
      <c r="E3282" s="5" t="s">
        <v>95</v>
      </c>
      <c r="F3282" s="5" t="s">
        <v>194</v>
      </c>
      <c r="G3282" s="5" t="s">
        <v>349</v>
      </c>
    </row>
    <row r="3283" spans="2:7" x14ac:dyDescent="0.2">
      <c r="B3283" s="3">
        <v>2012</v>
      </c>
      <c r="C3283" s="35" t="s">
        <v>3710</v>
      </c>
      <c r="D3283" s="5" t="s">
        <v>87</v>
      </c>
      <c r="E3283" s="5" t="s">
        <v>242</v>
      </c>
      <c r="F3283" s="5" t="s">
        <v>507</v>
      </c>
      <c r="G3283" s="5" t="s">
        <v>227</v>
      </c>
    </row>
    <row r="3284" spans="2:7" x14ac:dyDescent="0.2">
      <c r="B3284" s="3">
        <v>2012</v>
      </c>
      <c r="C3284" s="35" t="s">
        <v>3711</v>
      </c>
      <c r="D3284" s="5" t="s">
        <v>306</v>
      </c>
      <c r="E3284" s="5" t="s">
        <v>315</v>
      </c>
      <c r="F3284" s="5" t="s">
        <v>359</v>
      </c>
      <c r="G3284" s="5" t="s">
        <v>432</v>
      </c>
    </row>
    <row r="3285" spans="2:7" x14ac:dyDescent="0.2">
      <c r="B3285" s="3">
        <v>2012</v>
      </c>
      <c r="C3285" s="35" t="s">
        <v>3712</v>
      </c>
      <c r="D3285" s="5" t="s">
        <v>87</v>
      </c>
      <c r="E3285" s="5" t="s">
        <v>95</v>
      </c>
      <c r="F3285" s="5" t="s">
        <v>115</v>
      </c>
      <c r="G3285" s="5" t="s">
        <v>385</v>
      </c>
    </row>
    <row r="3286" spans="2:7" x14ac:dyDescent="0.2">
      <c r="B3286" s="3">
        <v>2012</v>
      </c>
      <c r="C3286" s="35" t="s">
        <v>3713</v>
      </c>
      <c r="D3286" s="5" t="s">
        <v>306</v>
      </c>
      <c r="E3286" s="5" t="s">
        <v>315</v>
      </c>
      <c r="F3286" s="5" t="s">
        <v>194</v>
      </c>
      <c r="G3286" s="5" t="s">
        <v>460</v>
      </c>
    </row>
    <row r="3287" spans="2:7" x14ac:dyDescent="0.2">
      <c r="B3287" s="3">
        <v>2012</v>
      </c>
      <c r="C3287" s="35" t="s">
        <v>3714</v>
      </c>
      <c r="D3287" s="5" t="s">
        <v>87</v>
      </c>
      <c r="E3287" s="5" t="s">
        <v>242</v>
      </c>
      <c r="F3287" s="5" t="s">
        <v>491</v>
      </c>
      <c r="G3287" s="5" t="s">
        <v>265</v>
      </c>
    </row>
    <row r="3288" spans="2:7" x14ac:dyDescent="0.2">
      <c r="B3288" s="3">
        <v>2012</v>
      </c>
      <c r="C3288" s="35" t="s">
        <v>3715</v>
      </c>
      <c r="D3288" s="5" t="s">
        <v>87</v>
      </c>
      <c r="E3288" s="5" t="s">
        <v>95</v>
      </c>
      <c r="F3288" s="5" t="s">
        <v>497</v>
      </c>
      <c r="G3288" s="5" t="s">
        <v>98</v>
      </c>
    </row>
    <row r="3289" spans="2:7" x14ac:dyDescent="0.2">
      <c r="B3289" s="3">
        <v>2012</v>
      </c>
      <c r="C3289" s="35" t="s">
        <v>3716</v>
      </c>
      <c r="D3289" s="5" t="s">
        <v>306</v>
      </c>
      <c r="E3289" s="5" t="s">
        <v>311</v>
      </c>
      <c r="F3289" s="5" t="s">
        <v>359</v>
      </c>
      <c r="G3289" s="5" t="s">
        <v>400</v>
      </c>
    </row>
    <row r="3290" spans="2:7" x14ac:dyDescent="0.2">
      <c r="B3290" s="3">
        <v>2012</v>
      </c>
      <c r="C3290" s="35" t="s">
        <v>3717</v>
      </c>
      <c r="D3290" s="5" t="s">
        <v>87</v>
      </c>
      <c r="E3290" s="5" t="s">
        <v>95</v>
      </c>
      <c r="F3290" s="5" t="s">
        <v>123</v>
      </c>
      <c r="G3290" s="5" t="s">
        <v>146</v>
      </c>
    </row>
    <row r="3291" spans="2:7" x14ac:dyDescent="0.2">
      <c r="B3291" s="3">
        <v>2012</v>
      </c>
      <c r="C3291" s="35" t="s">
        <v>3718</v>
      </c>
      <c r="D3291" s="5" t="s">
        <v>87</v>
      </c>
      <c r="E3291" s="5" t="s">
        <v>95</v>
      </c>
      <c r="F3291" s="5" t="s">
        <v>123</v>
      </c>
      <c r="G3291" s="5" t="s">
        <v>125</v>
      </c>
    </row>
    <row r="3292" spans="2:7" x14ac:dyDescent="0.2">
      <c r="B3292" s="3">
        <v>2012</v>
      </c>
      <c r="C3292" s="35" t="s">
        <v>3719</v>
      </c>
      <c r="D3292" s="5" t="s">
        <v>87</v>
      </c>
      <c r="E3292" s="5" t="s">
        <v>242</v>
      </c>
      <c r="F3292" s="5" t="s">
        <v>491</v>
      </c>
      <c r="G3292" s="5" t="s">
        <v>287</v>
      </c>
    </row>
    <row r="3293" spans="2:7" x14ac:dyDescent="0.2">
      <c r="B3293" s="3">
        <v>2012</v>
      </c>
      <c r="C3293" s="35" t="s">
        <v>3720</v>
      </c>
      <c r="D3293" s="5" t="s">
        <v>87</v>
      </c>
      <c r="E3293" s="5" t="s">
        <v>95</v>
      </c>
      <c r="F3293" s="5" t="s">
        <v>194</v>
      </c>
      <c r="G3293" s="5" t="s">
        <v>419</v>
      </c>
    </row>
    <row r="3294" spans="2:7" x14ac:dyDescent="0.2">
      <c r="B3294" s="3">
        <v>2012</v>
      </c>
      <c r="C3294" s="35" t="s">
        <v>3721</v>
      </c>
      <c r="D3294" s="5" t="s">
        <v>87</v>
      </c>
      <c r="E3294" s="5" t="s">
        <v>242</v>
      </c>
      <c r="F3294" s="5" t="s">
        <v>250</v>
      </c>
      <c r="G3294" s="5" t="s">
        <v>255</v>
      </c>
    </row>
    <row r="3295" spans="2:7" x14ac:dyDescent="0.2">
      <c r="B3295" s="3">
        <v>2012</v>
      </c>
      <c r="C3295" s="35" t="s">
        <v>3722</v>
      </c>
      <c r="D3295" s="5" t="s">
        <v>87</v>
      </c>
      <c r="E3295" s="5" t="s">
        <v>95</v>
      </c>
      <c r="F3295" s="5" t="s">
        <v>194</v>
      </c>
      <c r="G3295" s="5" t="s">
        <v>467</v>
      </c>
    </row>
    <row r="3296" spans="2:7" x14ac:dyDescent="0.2">
      <c r="B3296" s="3">
        <v>2012</v>
      </c>
      <c r="C3296" s="35" t="s">
        <v>3723</v>
      </c>
      <c r="D3296" s="5" t="s">
        <v>87</v>
      </c>
      <c r="E3296" s="5" t="s">
        <v>242</v>
      </c>
      <c r="F3296" s="5" t="s">
        <v>510</v>
      </c>
      <c r="G3296" s="5" t="s">
        <v>305</v>
      </c>
    </row>
    <row r="3297" spans="2:7" x14ac:dyDescent="0.2">
      <c r="B3297" s="3">
        <v>2012</v>
      </c>
      <c r="C3297" s="35" t="s">
        <v>3724</v>
      </c>
      <c r="D3297" s="5" t="s">
        <v>87</v>
      </c>
      <c r="E3297" s="5" t="s">
        <v>95</v>
      </c>
      <c r="F3297" s="5" t="s">
        <v>115</v>
      </c>
      <c r="G3297" s="5" t="s">
        <v>116</v>
      </c>
    </row>
    <row r="3298" spans="2:7" x14ac:dyDescent="0.2">
      <c r="B3298" s="3">
        <v>2012</v>
      </c>
      <c r="C3298" s="35" t="s">
        <v>3725</v>
      </c>
      <c r="D3298" s="5" t="s">
        <v>87</v>
      </c>
      <c r="E3298" s="5" t="s">
        <v>242</v>
      </c>
      <c r="F3298" s="5" t="s">
        <v>236</v>
      </c>
      <c r="G3298" s="5" t="s">
        <v>357</v>
      </c>
    </row>
    <row r="3299" spans="2:7" x14ac:dyDescent="0.2">
      <c r="B3299" s="3">
        <v>2012</v>
      </c>
      <c r="C3299" s="35" t="s">
        <v>3726</v>
      </c>
      <c r="D3299" s="5" t="s">
        <v>87</v>
      </c>
      <c r="E3299" s="5" t="s">
        <v>95</v>
      </c>
      <c r="F3299" s="5" t="s">
        <v>194</v>
      </c>
      <c r="G3299" s="5" t="s">
        <v>463</v>
      </c>
    </row>
    <row r="3300" spans="2:7" x14ac:dyDescent="0.2">
      <c r="B3300" s="3">
        <v>2012</v>
      </c>
      <c r="C3300" s="35" t="s">
        <v>3727</v>
      </c>
      <c r="D3300" s="5" t="s">
        <v>87</v>
      </c>
      <c r="E3300" s="5" t="s">
        <v>95</v>
      </c>
      <c r="F3300" s="5" t="s">
        <v>112</v>
      </c>
      <c r="G3300" s="5" t="s">
        <v>112</v>
      </c>
    </row>
    <row r="3301" spans="2:7" x14ac:dyDescent="0.2">
      <c r="B3301" s="3">
        <v>2012</v>
      </c>
      <c r="C3301" s="35" t="s">
        <v>3728</v>
      </c>
      <c r="D3301" s="5" t="s">
        <v>87</v>
      </c>
      <c r="E3301" s="5" t="s">
        <v>95</v>
      </c>
      <c r="F3301" s="5" t="s">
        <v>194</v>
      </c>
      <c r="G3301" s="5" t="s">
        <v>200</v>
      </c>
    </row>
    <row r="3302" spans="2:7" x14ac:dyDescent="0.2">
      <c r="B3302" s="3">
        <v>2012</v>
      </c>
      <c r="C3302" s="35" t="s">
        <v>3729</v>
      </c>
      <c r="D3302" s="5" t="s">
        <v>87</v>
      </c>
      <c r="E3302" s="5" t="s">
        <v>95</v>
      </c>
      <c r="F3302" s="5" t="s">
        <v>194</v>
      </c>
      <c r="G3302" s="5" t="s">
        <v>210</v>
      </c>
    </row>
    <row r="3303" spans="2:7" x14ac:dyDescent="0.2">
      <c r="B3303" s="3">
        <v>2012</v>
      </c>
      <c r="C3303" s="35" t="s">
        <v>3730</v>
      </c>
      <c r="D3303" s="5" t="s">
        <v>87</v>
      </c>
      <c r="E3303" s="5" t="s">
        <v>95</v>
      </c>
      <c r="F3303" s="5" t="s">
        <v>194</v>
      </c>
      <c r="G3303" s="5" t="s">
        <v>488</v>
      </c>
    </row>
    <row r="3304" spans="2:7" x14ac:dyDescent="0.2">
      <c r="B3304" s="3">
        <v>2012</v>
      </c>
      <c r="C3304" s="35" t="s">
        <v>3731</v>
      </c>
      <c r="D3304" s="5" t="s">
        <v>87</v>
      </c>
      <c r="E3304" s="5" t="s">
        <v>95</v>
      </c>
      <c r="F3304" s="5" t="s">
        <v>505</v>
      </c>
      <c r="G3304" s="5" t="s">
        <v>186</v>
      </c>
    </row>
    <row r="3305" spans="2:7" x14ac:dyDescent="0.2">
      <c r="B3305" s="3">
        <v>2012</v>
      </c>
      <c r="C3305" s="35" t="s">
        <v>3732</v>
      </c>
      <c r="D3305" s="5" t="s">
        <v>87</v>
      </c>
      <c r="E3305" s="5" t="s">
        <v>95</v>
      </c>
      <c r="F3305" s="5" t="s">
        <v>505</v>
      </c>
      <c r="G3305" s="5" t="s">
        <v>176</v>
      </c>
    </row>
    <row r="3306" spans="2:7" x14ac:dyDescent="0.2">
      <c r="B3306" s="3">
        <v>2012</v>
      </c>
      <c r="C3306" s="35" t="s">
        <v>3733</v>
      </c>
      <c r="D3306" s="5" t="s">
        <v>87</v>
      </c>
      <c r="E3306" s="5" t="s">
        <v>95</v>
      </c>
      <c r="F3306" s="5" t="s">
        <v>115</v>
      </c>
      <c r="G3306" s="5" t="s">
        <v>397</v>
      </c>
    </row>
    <row r="3307" spans="2:7" x14ac:dyDescent="0.2">
      <c r="B3307" s="3">
        <v>2012</v>
      </c>
      <c r="C3307" s="35" t="s">
        <v>3734</v>
      </c>
      <c r="D3307" s="5" t="s">
        <v>306</v>
      </c>
      <c r="E3307" s="5" t="s">
        <v>311</v>
      </c>
      <c r="F3307" s="5" t="s">
        <v>359</v>
      </c>
      <c r="G3307" s="5" t="s">
        <v>375</v>
      </c>
    </row>
    <row r="3308" spans="2:7" x14ac:dyDescent="0.2">
      <c r="B3308" s="3">
        <v>2012</v>
      </c>
      <c r="C3308" s="35" t="s">
        <v>3735</v>
      </c>
      <c r="D3308" s="5" t="s">
        <v>87</v>
      </c>
      <c r="E3308" s="5" t="s">
        <v>95</v>
      </c>
      <c r="F3308" s="5" t="s">
        <v>481</v>
      </c>
      <c r="G3308" s="5" t="s">
        <v>157</v>
      </c>
    </row>
    <row r="3309" spans="2:7" x14ac:dyDescent="0.2">
      <c r="B3309" s="3">
        <v>2012</v>
      </c>
      <c r="C3309" s="35" t="s">
        <v>3736</v>
      </c>
      <c r="D3309" s="5" t="s">
        <v>87</v>
      </c>
      <c r="E3309" s="5" t="s">
        <v>242</v>
      </c>
      <c r="F3309" s="5" t="s">
        <v>250</v>
      </c>
      <c r="G3309" s="5" t="s">
        <v>253</v>
      </c>
    </row>
    <row r="3310" spans="2:7" x14ac:dyDescent="0.2">
      <c r="B3310" s="3">
        <v>2012</v>
      </c>
      <c r="C3310" s="35" t="s">
        <v>3737</v>
      </c>
      <c r="D3310" s="5" t="s">
        <v>306</v>
      </c>
      <c r="E3310" s="5" t="s">
        <v>315</v>
      </c>
      <c r="F3310" s="5" t="s">
        <v>317</v>
      </c>
      <c r="G3310" s="5" t="s">
        <v>323</v>
      </c>
    </row>
    <row r="3311" spans="2:7" x14ac:dyDescent="0.2">
      <c r="B3311" s="3">
        <v>2012</v>
      </c>
      <c r="C3311" s="35" t="s">
        <v>3738</v>
      </c>
      <c r="D3311" s="5" t="s">
        <v>87</v>
      </c>
      <c r="E3311" s="5" t="s">
        <v>95</v>
      </c>
      <c r="F3311" s="5" t="s">
        <v>503</v>
      </c>
      <c r="G3311" s="5" t="s">
        <v>163</v>
      </c>
    </row>
    <row r="3312" spans="2:7" x14ac:dyDescent="0.2">
      <c r="B3312" s="3">
        <v>2012</v>
      </c>
      <c r="C3312" s="35" t="s">
        <v>3739</v>
      </c>
      <c r="D3312" s="5" t="s">
        <v>87</v>
      </c>
      <c r="E3312" s="5" t="s">
        <v>95</v>
      </c>
      <c r="F3312" s="5" t="s">
        <v>194</v>
      </c>
      <c r="G3312" s="5" t="s">
        <v>413</v>
      </c>
    </row>
    <row r="3313" spans="2:7" x14ac:dyDescent="0.2">
      <c r="B3313" s="3">
        <v>2012</v>
      </c>
      <c r="C3313" s="35" t="s">
        <v>3740</v>
      </c>
      <c r="D3313" s="5" t="s">
        <v>87</v>
      </c>
      <c r="E3313" s="5" t="s">
        <v>95</v>
      </c>
      <c r="F3313" s="5" t="s">
        <v>194</v>
      </c>
      <c r="G3313" s="5" t="s">
        <v>395</v>
      </c>
    </row>
    <row r="3314" spans="2:7" x14ac:dyDescent="0.2">
      <c r="B3314" s="3">
        <v>2012</v>
      </c>
      <c r="C3314" s="35" t="s">
        <v>3741</v>
      </c>
      <c r="D3314" s="5" t="s">
        <v>87</v>
      </c>
      <c r="E3314" s="5" t="s">
        <v>95</v>
      </c>
      <c r="F3314" s="5" t="s">
        <v>103</v>
      </c>
      <c r="G3314" s="5" t="s">
        <v>103</v>
      </c>
    </row>
    <row r="3315" spans="2:7" x14ac:dyDescent="0.2">
      <c r="B3315" s="3">
        <v>2012</v>
      </c>
      <c r="C3315" s="35" t="s">
        <v>3742</v>
      </c>
      <c r="D3315" s="5" t="s">
        <v>87</v>
      </c>
      <c r="E3315" s="5" t="s">
        <v>95</v>
      </c>
      <c r="F3315" s="5" t="s">
        <v>161</v>
      </c>
      <c r="G3315" s="5" t="s">
        <v>161</v>
      </c>
    </row>
    <row r="3316" spans="2:7" x14ac:dyDescent="0.2">
      <c r="B3316" s="3">
        <v>2012</v>
      </c>
      <c r="C3316" s="35" t="s">
        <v>3743</v>
      </c>
      <c r="D3316" s="5" t="s">
        <v>87</v>
      </c>
      <c r="E3316" s="5" t="s">
        <v>95</v>
      </c>
      <c r="F3316" s="5" t="s">
        <v>123</v>
      </c>
      <c r="G3316" s="5" t="s">
        <v>349</v>
      </c>
    </row>
    <row r="3317" spans="2:7" x14ac:dyDescent="0.2">
      <c r="B3317" s="3">
        <v>2012</v>
      </c>
      <c r="C3317" s="35" t="s">
        <v>3744</v>
      </c>
      <c r="D3317" s="5" t="s">
        <v>87</v>
      </c>
      <c r="E3317" s="5" t="s">
        <v>242</v>
      </c>
      <c r="F3317" s="5" t="s">
        <v>491</v>
      </c>
      <c r="G3317" s="5" t="s">
        <v>292</v>
      </c>
    </row>
    <row r="3318" spans="2:7" x14ac:dyDescent="0.2">
      <c r="B3318" s="3">
        <v>2012</v>
      </c>
      <c r="C3318" s="35" t="s">
        <v>3745</v>
      </c>
      <c r="D3318" s="5" t="s">
        <v>87</v>
      </c>
      <c r="E3318" s="5" t="s">
        <v>95</v>
      </c>
      <c r="F3318" s="5" t="s">
        <v>247</v>
      </c>
      <c r="G3318" s="5" t="s">
        <v>442</v>
      </c>
    </row>
    <row r="3319" spans="2:7" x14ac:dyDescent="0.2">
      <c r="B3319" s="3">
        <v>2012</v>
      </c>
      <c r="C3319" s="35" t="s">
        <v>3746</v>
      </c>
      <c r="D3319" s="5" t="s">
        <v>87</v>
      </c>
      <c r="E3319" s="5" t="s">
        <v>95</v>
      </c>
      <c r="F3319" s="5" t="s">
        <v>123</v>
      </c>
      <c r="G3319" s="5" t="s">
        <v>145</v>
      </c>
    </row>
    <row r="3320" spans="2:7" x14ac:dyDescent="0.2">
      <c r="B3320" s="3">
        <v>2012</v>
      </c>
      <c r="C3320" s="35" t="s">
        <v>3747</v>
      </c>
      <c r="D3320" s="5" t="s">
        <v>306</v>
      </c>
      <c r="E3320" s="5" t="s">
        <v>311</v>
      </c>
      <c r="F3320" s="5" t="s">
        <v>194</v>
      </c>
      <c r="G3320" s="5" t="s">
        <v>487</v>
      </c>
    </row>
    <row r="3321" spans="2:7" x14ac:dyDescent="0.2">
      <c r="B3321" s="3">
        <v>2012</v>
      </c>
      <c r="C3321" s="35">
        <v>12243645</v>
      </c>
      <c r="D3321" s="5" t="s">
        <v>87</v>
      </c>
      <c r="E3321" s="5" t="s">
        <v>95</v>
      </c>
      <c r="F3321" s="5" t="s">
        <v>108</v>
      </c>
      <c r="G3321" s="5" t="s">
        <v>407</v>
      </c>
    </row>
    <row r="3322" spans="2:7" x14ac:dyDescent="0.2">
      <c r="B3322" s="3">
        <v>2012</v>
      </c>
      <c r="C3322" s="35" t="s">
        <v>3748</v>
      </c>
      <c r="D3322" s="5" t="s">
        <v>306</v>
      </c>
      <c r="E3322" s="5" t="s">
        <v>311</v>
      </c>
      <c r="F3322" s="5" t="s">
        <v>313</v>
      </c>
      <c r="G3322" s="5" t="s">
        <v>391</v>
      </c>
    </row>
    <row r="3323" spans="2:7" x14ac:dyDescent="0.2">
      <c r="B3323" s="3">
        <v>2012</v>
      </c>
      <c r="C3323" s="35" t="s">
        <v>3749</v>
      </c>
      <c r="D3323" s="5" t="s">
        <v>87</v>
      </c>
      <c r="E3323" s="5" t="s">
        <v>242</v>
      </c>
      <c r="F3323" s="5" t="s">
        <v>250</v>
      </c>
      <c r="G3323" s="5" t="s">
        <v>252</v>
      </c>
    </row>
    <row r="3324" spans="2:7" x14ac:dyDescent="0.2">
      <c r="B3324" s="3">
        <v>2012</v>
      </c>
      <c r="C3324" s="35">
        <v>11953000</v>
      </c>
      <c r="D3324" s="5" t="s">
        <v>306</v>
      </c>
      <c r="E3324" s="5" t="s">
        <v>311</v>
      </c>
      <c r="F3324" s="5" t="s">
        <v>108</v>
      </c>
      <c r="G3324" s="5" t="s">
        <v>433</v>
      </c>
    </row>
    <row r="3325" spans="2:7" x14ac:dyDescent="0.2">
      <c r="B3325" s="3">
        <v>2012</v>
      </c>
      <c r="C3325" s="35" t="s">
        <v>3750</v>
      </c>
      <c r="D3325" s="5" t="s">
        <v>87</v>
      </c>
      <c r="E3325" s="5" t="s">
        <v>95</v>
      </c>
      <c r="F3325" s="5" t="s">
        <v>194</v>
      </c>
      <c r="G3325" s="5" t="s">
        <v>221</v>
      </c>
    </row>
    <row r="3326" spans="2:7" x14ac:dyDescent="0.2">
      <c r="B3326" s="3">
        <v>2012</v>
      </c>
      <c r="C3326" s="35" t="s">
        <v>3751</v>
      </c>
      <c r="D3326" s="5" t="s">
        <v>87</v>
      </c>
      <c r="E3326" s="5" t="s">
        <v>95</v>
      </c>
      <c r="F3326" s="5" t="s">
        <v>123</v>
      </c>
      <c r="G3326" s="5" t="s">
        <v>138</v>
      </c>
    </row>
    <row r="3327" spans="2:7" x14ac:dyDescent="0.2">
      <c r="B3327" s="3">
        <v>2012</v>
      </c>
      <c r="C3327" s="35" t="s">
        <v>3752</v>
      </c>
      <c r="D3327" s="5" t="s">
        <v>87</v>
      </c>
      <c r="E3327" s="5" t="s">
        <v>95</v>
      </c>
      <c r="F3327" s="5" t="s">
        <v>194</v>
      </c>
      <c r="G3327" s="5" t="s">
        <v>354</v>
      </c>
    </row>
    <row r="3328" spans="2:7" x14ac:dyDescent="0.2">
      <c r="B3328" s="3">
        <v>2012</v>
      </c>
      <c r="C3328" s="35" t="s">
        <v>3753</v>
      </c>
      <c r="D3328" s="5" t="s">
        <v>306</v>
      </c>
      <c r="E3328" s="5" t="s">
        <v>315</v>
      </c>
      <c r="F3328" s="5" t="s">
        <v>339</v>
      </c>
      <c r="G3328" s="5" t="s">
        <v>346</v>
      </c>
    </row>
    <row r="3329" spans="2:7" x14ac:dyDescent="0.2">
      <c r="B3329" s="3">
        <v>2012</v>
      </c>
      <c r="C3329" s="35" t="s">
        <v>3754</v>
      </c>
      <c r="D3329" s="5" t="s">
        <v>87</v>
      </c>
      <c r="E3329" s="5" t="s">
        <v>95</v>
      </c>
      <c r="F3329" s="5" t="s">
        <v>123</v>
      </c>
      <c r="G3329" s="5" t="s">
        <v>127</v>
      </c>
    </row>
    <row r="3330" spans="2:7" x14ac:dyDescent="0.2">
      <c r="B3330" s="3">
        <v>2012</v>
      </c>
      <c r="C3330" s="35" t="s">
        <v>3755</v>
      </c>
      <c r="D3330" s="5" t="s">
        <v>306</v>
      </c>
      <c r="E3330" s="5" t="s">
        <v>315</v>
      </c>
      <c r="F3330" s="5" t="s">
        <v>317</v>
      </c>
      <c r="G3330" s="5" t="s">
        <v>331</v>
      </c>
    </row>
    <row r="3331" spans="2:7" x14ac:dyDescent="0.2">
      <c r="B3331" s="3">
        <v>2012</v>
      </c>
      <c r="C3331" s="35" t="s">
        <v>3756</v>
      </c>
      <c r="D3331" s="5" t="s">
        <v>87</v>
      </c>
      <c r="E3331" s="5" t="s">
        <v>242</v>
      </c>
      <c r="F3331" s="5" t="s">
        <v>491</v>
      </c>
      <c r="G3331" s="5" t="s">
        <v>263</v>
      </c>
    </row>
    <row r="3332" spans="2:7" x14ac:dyDescent="0.2">
      <c r="B3332" s="3">
        <v>2012</v>
      </c>
      <c r="C3332" s="35" t="s">
        <v>3757</v>
      </c>
      <c r="D3332" s="5" t="s">
        <v>87</v>
      </c>
      <c r="E3332" s="5" t="s">
        <v>95</v>
      </c>
      <c r="F3332" s="5" t="s">
        <v>247</v>
      </c>
      <c r="G3332" s="5" t="s">
        <v>502</v>
      </c>
    </row>
    <row r="3333" spans="2:7" x14ac:dyDescent="0.2">
      <c r="B3333" s="3">
        <v>2012</v>
      </c>
      <c r="C3333" s="35" t="s">
        <v>3758</v>
      </c>
      <c r="D3333" s="5" t="s">
        <v>87</v>
      </c>
      <c r="E3333" s="5" t="s">
        <v>95</v>
      </c>
      <c r="F3333" s="5" t="s">
        <v>505</v>
      </c>
      <c r="G3333" s="5" t="s">
        <v>184</v>
      </c>
    </row>
    <row r="3334" spans="2:7" x14ac:dyDescent="0.2">
      <c r="B3334" s="3">
        <v>2012</v>
      </c>
      <c r="C3334" s="35" t="s">
        <v>3759</v>
      </c>
      <c r="D3334" s="5" t="s">
        <v>87</v>
      </c>
      <c r="E3334" s="5" t="s">
        <v>242</v>
      </c>
      <c r="F3334" s="5" t="s">
        <v>236</v>
      </c>
      <c r="G3334" s="5" t="s">
        <v>358</v>
      </c>
    </row>
    <row r="3335" spans="2:7" x14ac:dyDescent="0.2">
      <c r="B3335" s="3">
        <v>2012</v>
      </c>
      <c r="C3335" s="35" t="s">
        <v>3760</v>
      </c>
      <c r="D3335" s="5" t="s">
        <v>87</v>
      </c>
      <c r="E3335" s="5" t="s">
        <v>95</v>
      </c>
      <c r="F3335" s="5" t="s">
        <v>194</v>
      </c>
      <c r="G3335" s="5" t="s">
        <v>211</v>
      </c>
    </row>
    <row r="3336" spans="2:7" x14ac:dyDescent="0.2">
      <c r="B3336" s="3">
        <v>2012</v>
      </c>
      <c r="C3336" s="35">
        <v>8811708</v>
      </c>
      <c r="D3336" s="5" t="s">
        <v>87</v>
      </c>
      <c r="E3336" s="5" t="s">
        <v>95</v>
      </c>
      <c r="F3336" s="5" t="s">
        <v>229</v>
      </c>
      <c r="G3336" s="5" t="s">
        <v>232</v>
      </c>
    </row>
    <row r="3337" spans="2:7" x14ac:dyDescent="0.2">
      <c r="B3337" s="3">
        <v>2012</v>
      </c>
      <c r="C3337" s="35" t="s">
        <v>3761</v>
      </c>
      <c r="D3337" s="5" t="s">
        <v>87</v>
      </c>
      <c r="E3337" s="5" t="s">
        <v>95</v>
      </c>
      <c r="F3337" s="5" t="s">
        <v>194</v>
      </c>
      <c r="G3337" s="5" t="s">
        <v>461</v>
      </c>
    </row>
    <row r="3338" spans="2:7" x14ac:dyDescent="0.2">
      <c r="B3338" s="3">
        <v>2012</v>
      </c>
      <c r="C3338" s="35" t="s">
        <v>3762</v>
      </c>
      <c r="D3338" s="5" t="s">
        <v>87</v>
      </c>
      <c r="E3338" s="5" t="s">
        <v>95</v>
      </c>
      <c r="F3338" s="5" t="s">
        <v>105</v>
      </c>
      <c r="G3338" s="5" t="s">
        <v>478</v>
      </c>
    </row>
    <row r="3339" spans="2:7" x14ac:dyDescent="0.2">
      <c r="B3339" s="3">
        <v>2012</v>
      </c>
      <c r="C3339" s="35" t="s">
        <v>3763</v>
      </c>
      <c r="D3339" s="5" t="s">
        <v>87</v>
      </c>
      <c r="E3339" s="5" t="s">
        <v>242</v>
      </c>
      <c r="F3339" s="5" t="s">
        <v>250</v>
      </c>
      <c r="G3339" s="5" t="s">
        <v>254</v>
      </c>
    </row>
    <row r="3340" spans="2:7" x14ac:dyDescent="0.2">
      <c r="B3340" s="3">
        <v>2012</v>
      </c>
      <c r="C3340" s="35" t="s">
        <v>3764</v>
      </c>
      <c r="D3340" s="5" t="s">
        <v>306</v>
      </c>
      <c r="E3340" s="5" t="s">
        <v>315</v>
      </c>
      <c r="F3340" s="5" t="s">
        <v>317</v>
      </c>
      <c r="G3340" s="5" t="s">
        <v>326</v>
      </c>
    </row>
    <row r="3341" spans="2:7" x14ac:dyDescent="0.2">
      <c r="B3341" s="3">
        <v>2012</v>
      </c>
      <c r="C3341" s="35" t="s">
        <v>3765</v>
      </c>
      <c r="D3341" s="5" t="s">
        <v>306</v>
      </c>
      <c r="E3341" s="5" t="s">
        <v>315</v>
      </c>
      <c r="F3341" s="5" t="s">
        <v>194</v>
      </c>
      <c r="G3341" s="5" t="s">
        <v>514</v>
      </c>
    </row>
    <row r="3342" spans="2:7" x14ac:dyDescent="0.2">
      <c r="B3342" s="3">
        <v>2012</v>
      </c>
      <c r="C3342" s="35" t="s">
        <v>3766</v>
      </c>
      <c r="D3342" s="5" t="s">
        <v>87</v>
      </c>
      <c r="E3342" s="5" t="s">
        <v>242</v>
      </c>
      <c r="F3342" s="5" t="s">
        <v>257</v>
      </c>
      <c r="G3342" s="5" t="s">
        <v>257</v>
      </c>
    </row>
    <row r="3343" spans="2:7" x14ac:dyDescent="0.2">
      <c r="B3343" s="3">
        <v>2012</v>
      </c>
      <c r="C3343" s="35" t="s">
        <v>3767</v>
      </c>
      <c r="D3343" s="5" t="s">
        <v>306</v>
      </c>
      <c r="E3343" s="5" t="s">
        <v>315</v>
      </c>
      <c r="F3343" s="5" t="s">
        <v>317</v>
      </c>
      <c r="G3343" s="5" t="s">
        <v>320</v>
      </c>
    </row>
    <row r="3344" spans="2:7" x14ac:dyDescent="0.2">
      <c r="B3344" s="3">
        <v>2012</v>
      </c>
      <c r="C3344" s="35" t="s">
        <v>3768</v>
      </c>
      <c r="D3344" s="5" t="s">
        <v>87</v>
      </c>
      <c r="E3344" s="5" t="s">
        <v>95</v>
      </c>
      <c r="F3344" s="5" t="s">
        <v>222</v>
      </c>
      <c r="G3344" s="5" t="s">
        <v>225</v>
      </c>
    </row>
    <row r="3345" spans="2:7" x14ac:dyDescent="0.2">
      <c r="B3345" s="3">
        <v>2012</v>
      </c>
      <c r="C3345" s="35" t="s">
        <v>3769</v>
      </c>
      <c r="D3345" s="5" t="s">
        <v>87</v>
      </c>
      <c r="E3345" s="5" t="s">
        <v>95</v>
      </c>
      <c r="F3345" s="5" t="s">
        <v>194</v>
      </c>
      <c r="G3345" s="5" t="s">
        <v>206</v>
      </c>
    </row>
    <row r="3346" spans="2:7" x14ac:dyDescent="0.2">
      <c r="B3346" s="3">
        <v>2012</v>
      </c>
      <c r="C3346" s="35" t="s">
        <v>3770</v>
      </c>
      <c r="D3346" s="5" t="s">
        <v>306</v>
      </c>
      <c r="E3346" s="5" t="s">
        <v>315</v>
      </c>
      <c r="F3346" s="5" t="s">
        <v>110</v>
      </c>
      <c r="G3346" s="5" t="s">
        <v>110</v>
      </c>
    </row>
    <row r="3347" spans="2:7" x14ac:dyDescent="0.2">
      <c r="B3347" s="3">
        <v>2012</v>
      </c>
      <c r="C3347" s="35" t="s">
        <v>3771</v>
      </c>
      <c r="D3347" s="5" t="s">
        <v>306</v>
      </c>
      <c r="E3347" s="5" t="s">
        <v>315</v>
      </c>
      <c r="F3347" s="5" t="s">
        <v>317</v>
      </c>
      <c r="G3347" s="5" t="s">
        <v>332</v>
      </c>
    </row>
    <row r="3348" spans="2:7" x14ac:dyDescent="0.2">
      <c r="B3348" s="3">
        <v>2012</v>
      </c>
      <c r="C3348" s="35" t="s">
        <v>3772</v>
      </c>
      <c r="D3348" s="5" t="s">
        <v>87</v>
      </c>
      <c r="E3348" s="5" t="s">
        <v>95</v>
      </c>
      <c r="F3348" s="5" t="s">
        <v>503</v>
      </c>
      <c r="G3348" s="5" t="s">
        <v>166</v>
      </c>
    </row>
    <row r="3349" spans="2:7" x14ac:dyDescent="0.2">
      <c r="B3349" s="3">
        <v>2012</v>
      </c>
      <c r="C3349" s="35" t="s">
        <v>3773</v>
      </c>
      <c r="D3349" s="5" t="s">
        <v>87</v>
      </c>
      <c r="E3349" s="5" t="s">
        <v>95</v>
      </c>
      <c r="F3349" s="5" t="s">
        <v>123</v>
      </c>
      <c r="G3349" s="5" t="s">
        <v>142</v>
      </c>
    </row>
    <row r="3350" spans="2:7" x14ac:dyDescent="0.2">
      <c r="B3350" s="3">
        <v>2012</v>
      </c>
      <c r="C3350" s="35" t="s">
        <v>3774</v>
      </c>
      <c r="D3350" s="5" t="s">
        <v>87</v>
      </c>
      <c r="E3350" s="5" t="s">
        <v>88</v>
      </c>
      <c r="F3350" s="5" t="s">
        <v>92</v>
      </c>
      <c r="G3350" s="5" t="s">
        <v>93</v>
      </c>
    </row>
    <row r="3351" spans="2:7" x14ac:dyDescent="0.2">
      <c r="B3351" s="3">
        <v>2012</v>
      </c>
      <c r="C3351" s="35" t="s">
        <v>3775</v>
      </c>
      <c r="D3351" s="5" t="s">
        <v>87</v>
      </c>
      <c r="E3351" s="5" t="s">
        <v>95</v>
      </c>
      <c r="F3351" s="5" t="s">
        <v>194</v>
      </c>
      <c r="G3351" s="5" t="s">
        <v>372</v>
      </c>
    </row>
    <row r="3352" spans="2:7" x14ac:dyDescent="0.2">
      <c r="B3352" s="3">
        <v>2012</v>
      </c>
      <c r="C3352" s="35" t="s">
        <v>3776</v>
      </c>
      <c r="D3352" s="5" t="s">
        <v>87</v>
      </c>
      <c r="E3352" s="5" t="s">
        <v>242</v>
      </c>
      <c r="F3352" s="5" t="s">
        <v>491</v>
      </c>
      <c r="G3352" s="5" t="s">
        <v>429</v>
      </c>
    </row>
    <row r="3353" spans="2:7" x14ac:dyDescent="0.2">
      <c r="B3353" s="3">
        <v>2012</v>
      </c>
      <c r="C3353" s="35" t="s">
        <v>3777</v>
      </c>
      <c r="D3353" s="5" t="s">
        <v>87</v>
      </c>
      <c r="E3353" s="5" t="s">
        <v>95</v>
      </c>
      <c r="F3353" s="5" t="s">
        <v>123</v>
      </c>
      <c r="G3353" s="5" t="s">
        <v>153</v>
      </c>
    </row>
    <row r="3354" spans="2:7" x14ac:dyDescent="0.2">
      <c r="B3354" s="3">
        <v>2012</v>
      </c>
      <c r="C3354" s="35" t="s">
        <v>3778</v>
      </c>
      <c r="D3354" s="5" t="s">
        <v>87</v>
      </c>
      <c r="E3354" s="5" t="s">
        <v>95</v>
      </c>
      <c r="F3354" s="5" t="s">
        <v>507</v>
      </c>
      <c r="G3354" s="5" t="s">
        <v>227</v>
      </c>
    </row>
    <row r="3355" spans="2:7" x14ac:dyDescent="0.2">
      <c r="B3355" s="3">
        <v>2012</v>
      </c>
      <c r="C3355" s="35" t="s">
        <v>3779</v>
      </c>
      <c r="D3355" s="5" t="s">
        <v>306</v>
      </c>
      <c r="E3355" s="5" t="s">
        <v>315</v>
      </c>
      <c r="F3355" s="5" t="s">
        <v>317</v>
      </c>
      <c r="G3355" s="5" t="s">
        <v>349</v>
      </c>
    </row>
    <row r="3356" spans="2:7" x14ac:dyDescent="0.2">
      <c r="B3356" s="3">
        <v>2012</v>
      </c>
      <c r="C3356" s="35" t="s">
        <v>3780</v>
      </c>
      <c r="D3356" s="5" t="s">
        <v>87</v>
      </c>
      <c r="E3356" s="5" t="s">
        <v>242</v>
      </c>
      <c r="F3356" s="5" t="s">
        <v>233</v>
      </c>
      <c r="G3356" s="5" t="s">
        <v>233</v>
      </c>
    </row>
    <row r="3357" spans="2:7" x14ac:dyDescent="0.2">
      <c r="B3357" s="3">
        <v>2012</v>
      </c>
      <c r="C3357" s="35" t="s">
        <v>3781</v>
      </c>
      <c r="D3357" s="5" t="s">
        <v>306</v>
      </c>
      <c r="E3357" s="5" t="s">
        <v>315</v>
      </c>
      <c r="F3357" s="5" t="s">
        <v>194</v>
      </c>
      <c r="G3357" s="5" t="s">
        <v>205</v>
      </c>
    </row>
    <row r="3358" spans="2:7" x14ac:dyDescent="0.2">
      <c r="B3358" s="3">
        <v>2012</v>
      </c>
      <c r="C3358" s="35">
        <v>6197360</v>
      </c>
      <c r="D3358" s="5" t="s">
        <v>87</v>
      </c>
      <c r="E3358" s="5" t="s">
        <v>95</v>
      </c>
      <c r="F3358" s="5" t="s">
        <v>194</v>
      </c>
      <c r="G3358" s="5" t="s">
        <v>460</v>
      </c>
    </row>
    <row r="3359" spans="2:7" x14ac:dyDescent="0.2">
      <c r="B3359" s="3">
        <v>2012</v>
      </c>
      <c r="C3359" s="35" t="s">
        <v>3782</v>
      </c>
      <c r="D3359" s="5" t="s">
        <v>87</v>
      </c>
      <c r="E3359" s="5" t="s">
        <v>242</v>
      </c>
      <c r="F3359" s="5" t="s">
        <v>491</v>
      </c>
      <c r="G3359" s="5" t="s">
        <v>389</v>
      </c>
    </row>
    <row r="3360" spans="2:7" x14ac:dyDescent="0.2">
      <c r="B3360" s="3">
        <v>2012</v>
      </c>
      <c r="C3360" s="35" t="s">
        <v>3783</v>
      </c>
      <c r="D3360" s="5" t="s">
        <v>87</v>
      </c>
      <c r="E3360" s="5" t="s">
        <v>242</v>
      </c>
      <c r="F3360" s="5" t="s">
        <v>250</v>
      </c>
      <c r="G3360" s="5" t="s">
        <v>256</v>
      </c>
    </row>
    <row r="3361" spans="2:7" x14ac:dyDescent="0.2">
      <c r="B3361" s="3">
        <v>2012</v>
      </c>
      <c r="C3361" s="35" t="s">
        <v>3784</v>
      </c>
      <c r="D3361" s="5" t="s">
        <v>87</v>
      </c>
      <c r="E3361" s="5" t="s">
        <v>95</v>
      </c>
      <c r="F3361" s="5" t="s">
        <v>505</v>
      </c>
      <c r="G3361" s="5" t="s">
        <v>177</v>
      </c>
    </row>
    <row r="3362" spans="2:7" x14ac:dyDescent="0.2">
      <c r="B3362" s="3">
        <v>2012</v>
      </c>
      <c r="C3362" s="35" t="s">
        <v>3785</v>
      </c>
      <c r="D3362" s="5" t="s">
        <v>306</v>
      </c>
      <c r="E3362" s="5" t="s">
        <v>315</v>
      </c>
      <c r="F3362" s="5" t="s">
        <v>194</v>
      </c>
      <c r="G3362" s="5" t="s">
        <v>420</v>
      </c>
    </row>
    <row r="3363" spans="2:7" x14ac:dyDescent="0.2">
      <c r="B3363" s="3">
        <v>2012</v>
      </c>
      <c r="C3363" s="35" t="s">
        <v>3786</v>
      </c>
      <c r="D3363" s="5" t="s">
        <v>87</v>
      </c>
      <c r="E3363" s="5" t="s">
        <v>242</v>
      </c>
      <c r="F3363" s="5" t="s">
        <v>491</v>
      </c>
      <c r="G3363" s="5" t="s">
        <v>282</v>
      </c>
    </row>
    <row r="3364" spans="2:7" x14ac:dyDescent="0.2">
      <c r="B3364" s="3">
        <v>2012</v>
      </c>
      <c r="C3364" s="35" t="s">
        <v>3787</v>
      </c>
      <c r="D3364" s="5" t="s">
        <v>87</v>
      </c>
      <c r="E3364" s="5" t="s">
        <v>242</v>
      </c>
      <c r="F3364" s="5" t="s">
        <v>107</v>
      </c>
      <c r="G3364" s="5" t="s">
        <v>107</v>
      </c>
    </row>
    <row r="3365" spans="2:7" x14ac:dyDescent="0.2">
      <c r="B3365" s="3">
        <v>2012</v>
      </c>
      <c r="C3365" s="35" t="s">
        <v>3788</v>
      </c>
      <c r="D3365" s="5" t="s">
        <v>87</v>
      </c>
      <c r="E3365" s="5" t="s">
        <v>95</v>
      </c>
      <c r="F3365" s="5" t="s">
        <v>123</v>
      </c>
      <c r="G3365" s="5" t="s">
        <v>150</v>
      </c>
    </row>
    <row r="3366" spans="2:7" x14ac:dyDescent="0.2">
      <c r="B3366" s="3">
        <v>2012</v>
      </c>
      <c r="C3366" s="35" t="s">
        <v>3789</v>
      </c>
      <c r="D3366" s="5" t="s">
        <v>87</v>
      </c>
      <c r="E3366" s="5" t="s">
        <v>95</v>
      </c>
      <c r="F3366" s="5" t="s">
        <v>123</v>
      </c>
      <c r="G3366" s="5" t="s">
        <v>148</v>
      </c>
    </row>
    <row r="3367" spans="2:7" x14ac:dyDescent="0.2">
      <c r="B3367" s="3">
        <v>2012</v>
      </c>
      <c r="C3367" s="35" t="s">
        <v>3790</v>
      </c>
      <c r="D3367" s="5" t="s">
        <v>87</v>
      </c>
      <c r="E3367" s="5" t="s">
        <v>95</v>
      </c>
      <c r="F3367" s="5" t="s">
        <v>123</v>
      </c>
      <c r="G3367" s="5" t="s">
        <v>351</v>
      </c>
    </row>
    <row r="3368" spans="2:7" x14ac:dyDescent="0.2">
      <c r="B3368" s="3">
        <v>2012</v>
      </c>
      <c r="C3368" s="35" t="s">
        <v>3791</v>
      </c>
      <c r="D3368" s="5" t="s">
        <v>87</v>
      </c>
      <c r="E3368" s="5" t="s">
        <v>95</v>
      </c>
      <c r="F3368" s="5" t="s">
        <v>194</v>
      </c>
      <c r="G3368" s="5" t="s">
        <v>486</v>
      </c>
    </row>
    <row r="3369" spans="2:7" x14ac:dyDescent="0.2">
      <c r="B3369" s="3">
        <v>2012</v>
      </c>
      <c r="C3369" s="35" t="s">
        <v>3792</v>
      </c>
      <c r="D3369" s="5" t="s">
        <v>87</v>
      </c>
      <c r="E3369" s="5" t="s">
        <v>95</v>
      </c>
      <c r="F3369" s="5" t="s">
        <v>105</v>
      </c>
      <c r="G3369" s="5" t="s">
        <v>105</v>
      </c>
    </row>
    <row r="3370" spans="2:7" x14ac:dyDescent="0.2">
      <c r="B3370" s="3">
        <v>2012</v>
      </c>
      <c r="C3370" s="35" t="s">
        <v>3793</v>
      </c>
      <c r="D3370" s="5" t="s">
        <v>87</v>
      </c>
      <c r="E3370" s="5" t="s">
        <v>95</v>
      </c>
      <c r="F3370" s="5" t="s">
        <v>194</v>
      </c>
      <c r="G3370" s="5" t="s">
        <v>470</v>
      </c>
    </row>
    <row r="3371" spans="2:7" x14ac:dyDescent="0.2">
      <c r="B3371" s="3">
        <v>2012</v>
      </c>
      <c r="C3371" s="35" t="s">
        <v>3794</v>
      </c>
      <c r="D3371" s="5" t="s">
        <v>87</v>
      </c>
      <c r="E3371" s="5" t="s">
        <v>242</v>
      </c>
      <c r="F3371" s="5" t="s">
        <v>491</v>
      </c>
      <c r="G3371" s="5" t="s">
        <v>289</v>
      </c>
    </row>
    <row r="3372" spans="2:7" x14ac:dyDescent="0.2">
      <c r="B3372" s="3">
        <v>2012</v>
      </c>
      <c r="C3372" s="35" t="s">
        <v>3795</v>
      </c>
      <c r="D3372" s="5" t="s">
        <v>87</v>
      </c>
      <c r="E3372" s="5" t="s">
        <v>95</v>
      </c>
      <c r="F3372" s="5" t="s">
        <v>123</v>
      </c>
      <c r="G3372" s="5" t="s">
        <v>152</v>
      </c>
    </row>
    <row r="3373" spans="2:7" x14ac:dyDescent="0.2">
      <c r="B3373" s="3">
        <v>2012</v>
      </c>
      <c r="C3373" s="35" t="s">
        <v>3796</v>
      </c>
      <c r="D3373" s="5" t="s">
        <v>87</v>
      </c>
      <c r="E3373" s="5" t="s">
        <v>95</v>
      </c>
      <c r="F3373" s="5" t="s">
        <v>194</v>
      </c>
      <c r="G3373" s="5" t="s">
        <v>421</v>
      </c>
    </row>
    <row r="3374" spans="2:7" x14ac:dyDescent="0.2">
      <c r="B3374" s="3">
        <v>2012</v>
      </c>
      <c r="C3374" s="35" t="s">
        <v>3797</v>
      </c>
      <c r="D3374" s="5" t="s">
        <v>87</v>
      </c>
      <c r="E3374" s="5" t="s">
        <v>95</v>
      </c>
      <c r="F3374" s="5" t="s">
        <v>194</v>
      </c>
      <c r="G3374" s="5" t="s">
        <v>355</v>
      </c>
    </row>
    <row r="3375" spans="2:7" x14ac:dyDescent="0.2">
      <c r="B3375" s="3">
        <v>2012</v>
      </c>
      <c r="C3375" s="35" t="s">
        <v>3798</v>
      </c>
      <c r="D3375" s="5" t="s">
        <v>306</v>
      </c>
      <c r="E3375" s="5" t="s">
        <v>315</v>
      </c>
      <c r="F3375" s="5" t="s">
        <v>339</v>
      </c>
      <c r="G3375" s="5" t="s">
        <v>348</v>
      </c>
    </row>
    <row r="3376" spans="2:7" x14ac:dyDescent="0.2">
      <c r="B3376" s="3">
        <v>2012</v>
      </c>
      <c r="C3376" s="35" t="s">
        <v>3799</v>
      </c>
      <c r="D3376" s="5" t="s">
        <v>87</v>
      </c>
      <c r="E3376" s="5" t="s">
        <v>95</v>
      </c>
      <c r="F3376" s="5" t="s">
        <v>507</v>
      </c>
      <c r="G3376" s="5" t="s">
        <v>423</v>
      </c>
    </row>
    <row r="3377" spans="2:7" x14ac:dyDescent="0.2">
      <c r="B3377" s="3">
        <v>2012</v>
      </c>
      <c r="C3377" s="35" t="s">
        <v>3800</v>
      </c>
      <c r="D3377" s="5" t="s">
        <v>306</v>
      </c>
      <c r="E3377" s="5" t="s">
        <v>311</v>
      </c>
      <c r="F3377" s="5" t="s">
        <v>359</v>
      </c>
      <c r="G3377" s="5" t="s">
        <v>434</v>
      </c>
    </row>
    <row r="3378" spans="2:7" x14ac:dyDescent="0.2">
      <c r="B3378" s="3">
        <v>2012</v>
      </c>
      <c r="C3378" s="35" t="s">
        <v>3801</v>
      </c>
      <c r="D3378" s="5" t="s">
        <v>87</v>
      </c>
      <c r="E3378" s="5" t="s">
        <v>95</v>
      </c>
      <c r="F3378" s="5" t="s">
        <v>123</v>
      </c>
      <c r="G3378" s="5" t="s">
        <v>350</v>
      </c>
    </row>
    <row r="3379" spans="2:7" x14ac:dyDescent="0.2">
      <c r="B3379" s="3">
        <v>2012</v>
      </c>
      <c r="C3379" s="35" t="s">
        <v>3802</v>
      </c>
      <c r="D3379" s="5" t="s">
        <v>87</v>
      </c>
      <c r="E3379" s="5" t="s">
        <v>95</v>
      </c>
      <c r="F3379" s="5" t="s">
        <v>158</v>
      </c>
      <c r="G3379" s="5" t="s">
        <v>349</v>
      </c>
    </row>
    <row r="3380" spans="2:7" x14ac:dyDescent="0.2">
      <c r="B3380" s="3">
        <v>2012</v>
      </c>
      <c r="C3380" s="35" t="s">
        <v>3803</v>
      </c>
      <c r="D3380" s="5" t="s">
        <v>87</v>
      </c>
      <c r="E3380" s="5" t="s">
        <v>242</v>
      </c>
      <c r="F3380" s="5" t="s">
        <v>510</v>
      </c>
      <c r="G3380" s="5" t="s">
        <v>303</v>
      </c>
    </row>
    <row r="3381" spans="2:7" x14ac:dyDescent="0.2">
      <c r="B3381" s="3">
        <v>2012</v>
      </c>
      <c r="C3381" s="35" t="s">
        <v>3804</v>
      </c>
      <c r="D3381" s="5" t="s">
        <v>87</v>
      </c>
      <c r="E3381" s="5" t="s">
        <v>95</v>
      </c>
      <c r="F3381" s="5" t="s">
        <v>503</v>
      </c>
      <c r="G3381" s="5" t="s">
        <v>165</v>
      </c>
    </row>
    <row r="3382" spans="2:7" x14ac:dyDescent="0.2">
      <c r="B3382" s="3">
        <v>2012</v>
      </c>
      <c r="C3382" s="35" t="s">
        <v>3805</v>
      </c>
      <c r="D3382" s="5" t="s">
        <v>306</v>
      </c>
      <c r="E3382" s="5" t="s">
        <v>315</v>
      </c>
      <c r="F3382" s="5" t="s">
        <v>115</v>
      </c>
      <c r="G3382" s="5" t="s">
        <v>118</v>
      </c>
    </row>
    <row r="3383" spans="2:7" x14ac:dyDescent="0.2">
      <c r="B3383" s="3">
        <v>2012</v>
      </c>
      <c r="C3383" s="35" t="s">
        <v>3806</v>
      </c>
      <c r="D3383" s="5" t="s">
        <v>87</v>
      </c>
      <c r="E3383" s="5" t="s">
        <v>95</v>
      </c>
      <c r="F3383" s="5" t="s">
        <v>123</v>
      </c>
      <c r="G3383" s="5" t="s">
        <v>134</v>
      </c>
    </row>
    <row r="3384" spans="2:7" x14ac:dyDescent="0.2">
      <c r="B3384" s="3">
        <v>2012</v>
      </c>
      <c r="C3384" s="35">
        <v>3015195</v>
      </c>
      <c r="D3384" s="5" t="s">
        <v>87</v>
      </c>
      <c r="E3384" s="5" t="s">
        <v>242</v>
      </c>
      <c r="F3384" s="5" t="s">
        <v>491</v>
      </c>
      <c r="G3384" s="5" t="s">
        <v>271</v>
      </c>
    </row>
    <row r="3385" spans="2:7" x14ac:dyDescent="0.2">
      <c r="B3385" s="3">
        <v>2012</v>
      </c>
      <c r="C3385" s="35" t="s">
        <v>3807</v>
      </c>
      <c r="D3385" s="5" t="s">
        <v>87</v>
      </c>
      <c r="E3385" s="5" t="s">
        <v>242</v>
      </c>
      <c r="F3385" s="5" t="s">
        <v>491</v>
      </c>
      <c r="G3385" s="5" t="s">
        <v>277</v>
      </c>
    </row>
    <row r="3386" spans="2:7" x14ac:dyDescent="0.2">
      <c r="B3386" s="3">
        <v>2012</v>
      </c>
      <c r="C3386" s="35" t="s">
        <v>3808</v>
      </c>
      <c r="D3386" s="5" t="s">
        <v>87</v>
      </c>
      <c r="E3386" s="5" t="s">
        <v>95</v>
      </c>
      <c r="F3386" s="5" t="s">
        <v>194</v>
      </c>
      <c r="G3386" s="5" t="s">
        <v>195</v>
      </c>
    </row>
    <row r="3387" spans="2:7" x14ac:dyDescent="0.2">
      <c r="B3387" s="3">
        <v>2012</v>
      </c>
      <c r="C3387" s="35" t="s">
        <v>3809</v>
      </c>
      <c r="D3387" s="5" t="s">
        <v>87</v>
      </c>
      <c r="E3387" s="5" t="s">
        <v>95</v>
      </c>
      <c r="F3387" s="5" t="s">
        <v>497</v>
      </c>
      <c r="G3387" s="5" t="s">
        <v>477</v>
      </c>
    </row>
    <row r="3388" spans="2:7" x14ac:dyDescent="0.2">
      <c r="B3388" s="3">
        <v>2012</v>
      </c>
      <c r="C3388" s="35" t="s">
        <v>3810</v>
      </c>
      <c r="D3388" s="5" t="s">
        <v>306</v>
      </c>
      <c r="E3388" s="5" t="s">
        <v>315</v>
      </c>
      <c r="F3388" s="5" t="s">
        <v>339</v>
      </c>
      <c r="G3388" s="5" t="s">
        <v>343</v>
      </c>
    </row>
    <row r="3389" spans="2:7" x14ac:dyDescent="0.2">
      <c r="B3389" s="3">
        <v>2012</v>
      </c>
      <c r="C3389" s="35" t="s">
        <v>3811</v>
      </c>
      <c r="D3389" s="5" t="s">
        <v>87</v>
      </c>
      <c r="E3389" s="5" t="s">
        <v>242</v>
      </c>
      <c r="F3389" s="5" t="s">
        <v>491</v>
      </c>
      <c r="G3389" s="5" t="s">
        <v>295</v>
      </c>
    </row>
    <row r="3390" spans="2:7" x14ac:dyDescent="0.2">
      <c r="B3390" s="3">
        <v>2012</v>
      </c>
      <c r="C3390" s="35">
        <v>2700000</v>
      </c>
      <c r="D3390" s="5" t="s">
        <v>306</v>
      </c>
      <c r="E3390" s="5" t="s">
        <v>315</v>
      </c>
      <c r="F3390" s="5" t="s">
        <v>317</v>
      </c>
      <c r="G3390" s="5" t="s">
        <v>318</v>
      </c>
    </row>
    <row r="3391" spans="2:7" x14ac:dyDescent="0.2">
      <c r="B3391" s="3">
        <v>2012</v>
      </c>
      <c r="C3391" s="35" t="s">
        <v>3812</v>
      </c>
      <c r="D3391" s="5" t="s">
        <v>87</v>
      </c>
      <c r="E3391" s="5" t="s">
        <v>95</v>
      </c>
      <c r="F3391" s="5" t="s">
        <v>111</v>
      </c>
      <c r="G3391" s="5" t="s">
        <v>349</v>
      </c>
    </row>
    <row r="3392" spans="2:7" x14ac:dyDescent="0.2">
      <c r="B3392" s="3">
        <v>2012</v>
      </c>
      <c r="C3392" s="35" t="s">
        <v>3813</v>
      </c>
      <c r="D3392" s="5" t="s">
        <v>87</v>
      </c>
      <c r="E3392" s="5" t="s">
        <v>95</v>
      </c>
      <c r="F3392" s="5" t="s">
        <v>194</v>
      </c>
      <c r="G3392" s="5" t="s">
        <v>196</v>
      </c>
    </row>
    <row r="3393" spans="2:7" x14ac:dyDescent="0.2">
      <c r="B3393" s="3">
        <v>2012</v>
      </c>
      <c r="C3393" s="35" t="s">
        <v>3814</v>
      </c>
      <c r="D3393" s="5" t="s">
        <v>87</v>
      </c>
      <c r="E3393" s="5" t="s">
        <v>95</v>
      </c>
      <c r="F3393" s="5" t="s">
        <v>247</v>
      </c>
      <c r="G3393" s="5" t="s">
        <v>441</v>
      </c>
    </row>
    <row r="3394" spans="2:7" x14ac:dyDescent="0.2">
      <c r="B3394" s="3">
        <v>2012</v>
      </c>
      <c r="C3394" s="35" t="s">
        <v>3815</v>
      </c>
      <c r="D3394" s="5" t="s">
        <v>87</v>
      </c>
      <c r="E3394" s="5" t="s">
        <v>95</v>
      </c>
      <c r="F3394" s="5" t="s">
        <v>123</v>
      </c>
      <c r="G3394" s="5" t="s">
        <v>131</v>
      </c>
    </row>
    <row r="3395" spans="2:7" x14ac:dyDescent="0.2">
      <c r="B3395" s="3">
        <v>2012</v>
      </c>
      <c r="C3395" s="35" t="s">
        <v>3816</v>
      </c>
      <c r="D3395" s="5" t="s">
        <v>87</v>
      </c>
      <c r="E3395" s="5" t="s">
        <v>95</v>
      </c>
      <c r="F3395" s="5" t="s">
        <v>222</v>
      </c>
      <c r="G3395" s="5" t="s">
        <v>223</v>
      </c>
    </row>
    <row r="3396" spans="2:7" x14ac:dyDescent="0.2">
      <c r="B3396" s="3">
        <v>2012</v>
      </c>
      <c r="C3396" s="35" t="s">
        <v>3817</v>
      </c>
      <c r="D3396" s="5" t="s">
        <v>306</v>
      </c>
      <c r="E3396" s="5" t="s">
        <v>315</v>
      </c>
      <c r="F3396" s="5" t="s">
        <v>339</v>
      </c>
      <c r="G3396" s="5" t="s">
        <v>347</v>
      </c>
    </row>
    <row r="3397" spans="2:7" x14ac:dyDescent="0.2">
      <c r="B3397" s="3">
        <v>2012</v>
      </c>
      <c r="C3397" s="35" t="s">
        <v>3818</v>
      </c>
      <c r="D3397" s="5" t="s">
        <v>306</v>
      </c>
      <c r="E3397" s="5" t="s">
        <v>315</v>
      </c>
      <c r="F3397" s="5" t="s">
        <v>194</v>
      </c>
      <c r="G3397" s="5" t="s">
        <v>438</v>
      </c>
    </row>
    <row r="3398" spans="2:7" x14ac:dyDescent="0.2">
      <c r="B3398" s="3">
        <v>2012</v>
      </c>
      <c r="C3398" s="35" t="s">
        <v>3819</v>
      </c>
      <c r="D3398" s="5" t="s">
        <v>87</v>
      </c>
      <c r="E3398" s="5" t="s">
        <v>95</v>
      </c>
      <c r="F3398" s="5" t="s">
        <v>123</v>
      </c>
      <c r="G3398" s="5" t="s">
        <v>129</v>
      </c>
    </row>
    <row r="3399" spans="2:7" x14ac:dyDescent="0.2">
      <c r="B3399" s="3">
        <v>2012</v>
      </c>
      <c r="C3399" s="35" t="s">
        <v>3820</v>
      </c>
      <c r="D3399" s="5" t="s">
        <v>306</v>
      </c>
      <c r="E3399" s="5" t="s">
        <v>315</v>
      </c>
      <c r="F3399" s="5" t="s">
        <v>317</v>
      </c>
      <c r="G3399" s="5" t="s">
        <v>325</v>
      </c>
    </row>
    <row r="3400" spans="2:7" x14ac:dyDescent="0.2">
      <c r="B3400" s="3">
        <v>2012</v>
      </c>
      <c r="C3400" s="35" t="s">
        <v>3821</v>
      </c>
      <c r="D3400" s="5" t="s">
        <v>87</v>
      </c>
      <c r="E3400" s="5" t="s">
        <v>95</v>
      </c>
      <c r="F3400" s="5" t="s">
        <v>123</v>
      </c>
      <c r="G3400" s="5" t="s">
        <v>140</v>
      </c>
    </row>
    <row r="3401" spans="2:7" x14ac:dyDescent="0.2">
      <c r="B3401" s="3">
        <v>2012</v>
      </c>
      <c r="C3401" s="35" t="s">
        <v>3822</v>
      </c>
      <c r="D3401" s="5" t="s">
        <v>87</v>
      </c>
      <c r="E3401" s="5" t="s">
        <v>95</v>
      </c>
      <c r="F3401" s="5" t="s">
        <v>194</v>
      </c>
      <c r="G3401" s="5" t="s">
        <v>484</v>
      </c>
    </row>
    <row r="3402" spans="2:7" x14ac:dyDescent="0.2">
      <c r="B3402" s="3">
        <v>2012</v>
      </c>
      <c r="C3402" s="35" t="s">
        <v>3823</v>
      </c>
      <c r="D3402" s="5" t="s">
        <v>87</v>
      </c>
      <c r="E3402" s="5" t="s">
        <v>95</v>
      </c>
      <c r="F3402" s="5" t="s">
        <v>194</v>
      </c>
      <c r="G3402" s="5" t="s">
        <v>415</v>
      </c>
    </row>
    <row r="3403" spans="2:7" x14ac:dyDescent="0.2">
      <c r="B3403" s="3">
        <v>2012</v>
      </c>
      <c r="C3403" s="35" t="s">
        <v>3824</v>
      </c>
      <c r="D3403" s="5" t="s">
        <v>87</v>
      </c>
      <c r="E3403" s="5" t="s">
        <v>242</v>
      </c>
      <c r="F3403" s="5" t="s">
        <v>491</v>
      </c>
      <c r="G3403" s="5" t="s">
        <v>266</v>
      </c>
    </row>
    <row r="3404" spans="2:7" x14ac:dyDescent="0.2">
      <c r="B3404" s="3">
        <v>2012</v>
      </c>
      <c r="C3404" s="35" t="s">
        <v>3825</v>
      </c>
      <c r="D3404" s="5" t="s">
        <v>87</v>
      </c>
      <c r="E3404" s="5" t="s">
        <v>95</v>
      </c>
      <c r="F3404" s="5" t="s">
        <v>237</v>
      </c>
      <c r="G3404" s="5" t="s">
        <v>239</v>
      </c>
    </row>
    <row r="3405" spans="2:7" x14ac:dyDescent="0.2">
      <c r="B3405" s="3">
        <v>2012</v>
      </c>
      <c r="C3405" s="35" t="s">
        <v>3826</v>
      </c>
      <c r="D3405" s="5" t="s">
        <v>87</v>
      </c>
      <c r="E3405" s="5" t="s">
        <v>242</v>
      </c>
      <c r="F3405" s="5" t="s">
        <v>115</v>
      </c>
      <c r="G3405" s="5" t="s">
        <v>116</v>
      </c>
    </row>
    <row r="3406" spans="2:7" x14ac:dyDescent="0.2">
      <c r="B3406" s="3">
        <v>2012</v>
      </c>
      <c r="C3406" s="35" t="s">
        <v>3827</v>
      </c>
      <c r="D3406" s="5" t="s">
        <v>87</v>
      </c>
      <c r="E3406" s="5" t="s">
        <v>242</v>
      </c>
      <c r="F3406" s="5" t="s">
        <v>250</v>
      </c>
      <c r="G3406" s="5" t="s">
        <v>251</v>
      </c>
    </row>
    <row r="3407" spans="2:7" x14ac:dyDescent="0.2">
      <c r="B3407" s="3">
        <v>2012</v>
      </c>
      <c r="C3407" s="35">
        <v>2033250</v>
      </c>
      <c r="D3407" s="5" t="s">
        <v>87</v>
      </c>
      <c r="E3407" s="5" t="s">
        <v>242</v>
      </c>
      <c r="F3407" s="5" t="s">
        <v>491</v>
      </c>
      <c r="G3407" s="5" t="s">
        <v>297</v>
      </c>
    </row>
    <row r="3408" spans="2:7" x14ac:dyDescent="0.2">
      <c r="B3408" s="3">
        <v>2012</v>
      </c>
      <c r="C3408" s="35" t="s">
        <v>3828</v>
      </c>
      <c r="D3408" s="5" t="s">
        <v>87</v>
      </c>
      <c r="E3408" s="5" t="s">
        <v>95</v>
      </c>
      <c r="F3408" s="5" t="s">
        <v>247</v>
      </c>
      <c r="G3408" s="5" t="s">
        <v>426</v>
      </c>
    </row>
    <row r="3409" spans="2:7" x14ac:dyDescent="0.2">
      <c r="B3409" s="3">
        <v>2012</v>
      </c>
      <c r="C3409" s="35" t="s">
        <v>3829</v>
      </c>
      <c r="D3409" s="5" t="s">
        <v>306</v>
      </c>
      <c r="E3409" s="5" t="s">
        <v>315</v>
      </c>
      <c r="F3409" s="5" t="s">
        <v>339</v>
      </c>
      <c r="G3409" s="5" t="s">
        <v>403</v>
      </c>
    </row>
    <row r="3410" spans="2:7" x14ac:dyDescent="0.2">
      <c r="B3410" s="3">
        <v>2012</v>
      </c>
      <c r="C3410" s="35">
        <v>1953000</v>
      </c>
      <c r="D3410" s="5" t="s">
        <v>87</v>
      </c>
      <c r="E3410" s="5" t="s">
        <v>95</v>
      </c>
      <c r="F3410" s="5" t="s">
        <v>229</v>
      </c>
      <c r="G3410" s="5" t="s">
        <v>230</v>
      </c>
    </row>
    <row r="3411" spans="2:7" x14ac:dyDescent="0.2">
      <c r="B3411" s="3">
        <v>2012</v>
      </c>
      <c r="C3411" s="35" t="s">
        <v>3830</v>
      </c>
      <c r="D3411" s="5" t="s">
        <v>87</v>
      </c>
      <c r="E3411" s="5" t="s">
        <v>95</v>
      </c>
      <c r="F3411" s="5" t="s">
        <v>194</v>
      </c>
      <c r="G3411" s="5" t="s">
        <v>465</v>
      </c>
    </row>
    <row r="3412" spans="2:7" x14ac:dyDescent="0.2">
      <c r="B3412" s="3">
        <v>2012</v>
      </c>
      <c r="C3412" s="35" t="s">
        <v>3831</v>
      </c>
      <c r="D3412" s="5" t="s">
        <v>87</v>
      </c>
      <c r="E3412" s="5" t="s">
        <v>95</v>
      </c>
      <c r="F3412" s="5" t="s">
        <v>123</v>
      </c>
      <c r="G3412" s="5" t="s">
        <v>149</v>
      </c>
    </row>
    <row r="3413" spans="2:7" x14ac:dyDescent="0.2">
      <c r="B3413" s="3">
        <v>2012</v>
      </c>
      <c r="C3413" s="35" t="s">
        <v>3832</v>
      </c>
      <c r="D3413" s="5" t="s">
        <v>87</v>
      </c>
      <c r="E3413" s="5" t="s">
        <v>95</v>
      </c>
      <c r="F3413" s="5" t="s">
        <v>123</v>
      </c>
      <c r="G3413" s="5" t="s">
        <v>141</v>
      </c>
    </row>
    <row r="3414" spans="2:7" x14ac:dyDescent="0.2">
      <c r="B3414" s="3">
        <v>2012</v>
      </c>
      <c r="C3414" s="35" t="s">
        <v>3833</v>
      </c>
      <c r="D3414" s="5" t="s">
        <v>87</v>
      </c>
      <c r="E3414" s="5" t="s">
        <v>95</v>
      </c>
      <c r="F3414" s="5" t="s">
        <v>123</v>
      </c>
      <c r="G3414" s="5" t="s">
        <v>156</v>
      </c>
    </row>
    <row r="3415" spans="2:7" x14ac:dyDescent="0.2">
      <c r="B3415" s="3">
        <v>2012</v>
      </c>
      <c r="C3415" s="35" t="s">
        <v>3834</v>
      </c>
      <c r="D3415" s="5" t="s">
        <v>87</v>
      </c>
      <c r="E3415" s="5" t="s">
        <v>95</v>
      </c>
      <c r="F3415" s="5" t="s">
        <v>123</v>
      </c>
      <c r="G3415" s="5" t="s">
        <v>126</v>
      </c>
    </row>
    <row r="3416" spans="2:7" x14ac:dyDescent="0.2">
      <c r="B3416" s="3">
        <v>2012</v>
      </c>
      <c r="C3416" s="35">
        <v>1719517</v>
      </c>
      <c r="D3416" s="5" t="s">
        <v>87</v>
      </c>
      <c r="E3416" s="5" t="s">
        <v>95</v>
      </c>
      <c r="F3416" s="5" t="s">
        <v>123</v>
      </c>
      <c r="G3416" s="5" t="s">
        <v>147</v>
      </c>
    </row>
    <row r="3417" spans="2:7" x14ac:dyDescent="0.2">
      <c r="B3417" s="3">
        <v>2012</v>
      </c>
      <c r="C3417" s="35">
        <v>1696620</v>
      </c>
      <c r="D3417" s="5" t="s">
        <v>87</v>
      </c>
      <c r="E3417" s="5" t="s">
        <v>95</v>
      </c>
      <c r="F3417" s="5" t="s">
        <v>504</v>
      </c>
      <c r="G3417" s="5" t="s">
        <v>170</v>
      </c>
    </row>
    <row r="3418" spans="2:7" x14ac:dyDescent="0.2">
      <c r="B3418" s="3">
        <v>2012</v>
      </c>
      <c r="C3418" s="35" t="s">
        <v>3835</v>
      </c>
      <c r="D3418" s="5" t="s">
        <v>87</v>
      </c>
      <c r="E3418" s="5" t="s">
        <v>95</v>
      </c>
      <c r="F3418" s="5" t="s">
        <v>194</v>
      </c>
      <c r="G3418" s="5" t="s">
        <v>207</v>
      </c>
    </row>
    <row r="3419" spans="2:7" x14ac:dyDescent="0.2">
      <c r="B3419" s="3">
        <v>2012</v>
      </c>
      <c r="C3419" s="35" t="s">
        <v>3836</v>
      </c>
      <c r="D3419" s="5" t="s">
        <v>87</v>
      </c>
      <c r="E3419" s="5" t="s">
        <v>95</v>
      </c>
      <c r="F3419" s="5" t="s">
        <v>123</v>
      </c>
      <c r="G3419" s="5" t="s">
        <v>130</v>
      </c>
    </row>
    <row r="3420" spans="2:7" x14ac:dyDescent="0.2">
      <c r="B3420" s="3">
        <v>2012</v>
      </c>
      <c r="C3420" s="35" t="s">
        <v>3837</v>
      </c>
      <c r="D3420" s="5" t="s">
        <v>306</v>
      </c>
      <c r="E3420" s="5" t="s">
        <v>315</v>
      </c>
      <c r="F3420" s="5" t="s">
        <v>339</v>
      </c>
      <c r="G3420" s="5" t="s">
        <v>349</v>
      </c>
    </row>
    <row r="3421" spans="2:7" x14ac:dyDescent="0.2">
      <c r="B3421" s="3">
        <v>2012</v>
      </c>
      <c r="C3421" s="35" t="s">
        <v>3838</v>
      </c>
      <c r="D3421" s="5" t="s">
        <v>87</v>
      </c>
      <c r="E3421" s="5" t="s">
        <v>95</v>
      </c>
      <c r="F3421" s="5" t="s">
        <v>194</v>
      </c>
      <c r="G3421" s="5" t="s">
        <v>435</v>
      </c>
    </row>
    <row r="3422" spans="2:7" x14ac:dyDescent="0.2">
      <c r="B3422" s="3">
        <v>2012</v>
      </c>
      <c r="C3422" s="35" t="s">
        <v>3839</v>
      </c>
      <c r="D3422" s="5" t="s">
        <v>306</v>
      </c>
      <c r="E3422" s="5" t="s">
        <v>315</v>
      </c>
      <c r="F3422" s="5" t="s">
        <v>317</v>
      </c>
      <c r="G3422" s="5" t="s">
        <v>329</v>
      </c>
    </row>
    <row r="3423" spans="2:7" x14ac:dyDescent="0.2">
      <c r="B3423" s="3">
        <v>2012</v>
      </c>
      <c r="C3423" s="35" t="s">
        <v>3840</v>
      </c>
      <c r="D3423" s="5" t="s">
        <v>87</v>
      </c>
      <c r="E3423" s="5" t="s">
        <v>95</v>
      </c>
      <c r="F3423" s="5" t="s">
        <v>194</v>
      </c>
      <c r="G3423" s="5" t="s">
        <v>209</v>
      </c>
    </row>
    <row r="3424" spans="2:7" x14ac:dyDescent="0.2">
      <c r="B3424" s="3">
        <v>2012</v>
      </c>
      <c r="C3424" s="35" t="s">
        <v>3841</v>
      </c>
      <c r="D3424" s="5" t="s">
        <v>87</v>
      </c>
      <c r="E3424" s="5" t="s">
        <v>95</v>
      </c>
      <c r="F3424" s="5" t="s">
        <v>505</v>
      </c>
      <c r="G3424" s="5" t="s">
        <v>178</v>
      </c>
    </row>
    <row r="3425" spans="2:7" x14ac:dyDescent="0.2">
      <c r="B3425" s="3">
        <v>2012</v>
      </c>
      <c r="C3425" s="35" t="s">
        <v>3842</v>
      </c>
      <c r="D3425" s="5" t="s">
        <v>87</v>
      </c>
      <c r="E3425" s="5" t="s">
        <v>95</v>
      </c>
      <c r="F3425" s="5" t="s">
        <v>504</v>
      </c>
      <c r="G3425" s="5" t="s">
        <v>165</v>
      </c>
    </row>
    <row r="3426" spans="2:7" x14ac:dyDescent="0.2">
      <c r="B3426" s="3">
        <v>2012</v>
      </c>
      <c r="C3426" s="35" t="s">
        <v>3843</v>
      </c>
      <c r="D3426" s="5" t="s">
        <v>87</v>
      </c>
      <c r="E3426" s="5" t="s">
        <v>95</v>
      </c>
      <c r="F3426" s="5" t="s">
        <v>247</v>
      </c>
      <c r="G3426" s="5" t="s">
        <v>501</v>
      </c>
    </row>
    <row r="3427" spans="2:7" x14ac:dyDescent="0.2">
      <c r="B3427" s="3">
        <v>2012</v>
      </c>
      <c r="C3427" s="35" t="s">
        <v>3844</v>
      </c>
      <c r="D3427" s="5" t="s">
        <v>87</v>
      </c>
      <c r="E3427" s="5" t="s">
        <v>95</v>
      </c>
      <c r="F3427" s="5" t="s">
        <v>115</v>
      </c>
      <c r="G3427" s="5" t="s">
        <v>456</v>
      </c>
    </row>
    <row r="3428" spans="2:7" x14ac:dyDescent="0.2">
      <c r="B3428" s="3">
        <v>2012</v>
      </c>
      <c r="C3428" s="35" t="s">
        <v>3845</v>
      </c>
      <c r="D3428" s="5" t="s">
        <v>87</v>
      </c>
      <c r="E3428" s="5" t="s">
        <v>242</v>
      </c>
      <c r="F3428" s="5" t="s">
        <v>247</v>
      </c>
      <c r="G3428" s="5" t="s">
        <v>442</v>
      </c>
    </row>
    <row r="3429" spans="2:7" x14ac:dyDescent="0.2">
      <c r="B3429" s="3">
        <v>2012</v>
      </c>
      <c r="C3429" s="35" t="s">
        <v>3846</v>
      </c>
      <c r="D3429" s="5" t="s">
        <v>87</v>
      </c>
      <c r="E3429" s="5" t="s">
        <v>242</v>
      </c>
      <c r="F3429" s="5" t="s">
        <v>247</v>
      </c>
      <c r="G3429" s="5" t="s">
        <v>458</v>
      </c>
    </row>
    <row r="3430" spans="2:7" x14ac:dyDescent="0.2">
      <c r="B3430" s="3">
        <v>2012</v>
      </c>
      <c r="C3430" s="35" t="s">
        <v>3847</v>
      </c>
      <c r="D3430" s="5" t="s">
        <v>87</v>
      </c>
      <c r="E3430" s="5" t="s">
        <v>95</v>
      </c>
      <c r="F3430" s="5" t="s">
        <v>377</v>
      </c>
      <c r="G3430" s="5" t="s">
        <v>377</v>
      </c>
    </row>
    <row r="3431" spans="2:7" x14ac:dyDescent="0.2">
      <c r="B3431" s="3">
        <v>2012</v>
      </c>
      <c r="C3431" s="35" t="s">
        <v>3848</v>
      </c>
      <c r="D3431" s="5" t="s">
        <v>87</v>
      </c>
      <c r="E3431" s="5" t="s">
        <v>242</v>
      </c>
      <c r="F3431" s="5" t="s">
        <v>247</v>
      </c>
      <c r="G3431" s="5" t="s">
        <v>441</v>
      </c>
    </row>
    <row r="3432" spans="2:7" x14ac:dyDescent="0.2">
      <c r="B3432" s="3">
        <v>2012</v>
      </c>
      <c r="C3432" s="35" t="s">
        <v>3849</v>
      </c>
      <c r="D3432" s="5" t="s">
        <v>306</v>
      </c>
      <c r="E3432" s="5" t="s">
        <v>315</v>
      </c>
      <c r="F3432" s="5" t="s">
        <v>317</v>
      </c>
      <c r="G3432" s="5" t="s">
        <v>333</v>
      </c>
    </row>
    <row r="3433" spans="2:7" x14ac:dyDescent="0.2">
      <c r="B3433" s="3">
        <v>2012</v>
      </c>
      <c r="C3433" s="35" t="s">
        <v>3850</v>
      </c>
      <c r="D3433" s="5" t="s">
        <v>87</v>
      </c>
      <c r="E3433" s="5" t="s">
        <v>95</v>
      </c>
      <c r="F3433" s="5" t="s">
        <v>123</v>
      </c>
      <c r="G3433" s="5" t="s">
        <v>144</v>
      </c>
    </row>
    <row r="3434" spans="2:7" x14ac:dyDescent="0.2">
      <c r="B3434" s="3">
        <v>2012</v>
      </c>
      <c r="C3434" s="35" t="s">
        <v>3851</v>
      </c>
      <c r="D3434" s="5" t="s">
        <v>87</v>
      </c>
      <c r="E3434" s="5" t="s">
        <v>95</v>
      </c>
      <c r="F3434" s="5" t="s">
        <v>505</v>
      </c>
      <c r="G3434" s="5" t="s">
        <v>193</v>
      </c>
    </row>
    <row r="3435" spans="2:7" x14ac:dyDescent="0.2">
      <c r="B3435" s="3">
        <v>2012</v>
      </c>
      <c r="C3435" s="35" t="s">
        <v>3852</v>
      </c>
      <c r="D3435" s="5" t="s">
        <v>306</v>
      </c>
      <c r="E3435" s="5" t="s">
        <v>315</v>
      </c>
      <c r="F3435" s="5" t="s">
        <v>317</v>
      </c>
      <c r="G3435" s="5" t="s">
        <v>328</v>
      </c>
    </row>
    <row r="3436" spans="2:7" x14ac:dyDescent="0.2">
      <c r="B3436" s="3">
        <v>2012</v>
      </c>
      <c r="C3436" s="35" t="s">
        <v>3853</v>
      </c>
      <c r="D3436" s="5" t="s">
        <v>306</v>
      </c>
      <c r="E3436" s="5" t="s">
        <v>311</v>
      </c>
      <c r="F3436" s="5" t="s">
        <v>359</v>
      </c>
      <c r="G3436" s="5" t="s">
        <v>448</v>
      </c>
    </row>
    <row r="3437" spans="2:7" x14ac:dyDescent="0.2">
      <c r="B3437" s="3">
        <v>2012</v>
      </c>
      <c r="C3437" s="35" t="s">
        <v>3854</v>
      </c>
      <c r="D3437" s="5" t="s">
        <v>87</v>
      </c>
      <c r="E3437" s="5" t="s">
        <v>242</v>
      </c>
      <c r="F3437" s="5" t="s">
        <v>234</v>
      </c>
      <c r="G3437" s="5" t="s">
        <v>235</v>
      </c>
    </row>
    <row r="3438" spans="2:7" x14ac:dyDescent="0.2">
      <c r="B3438" s="3">
        <v>2012</v>
      </c>
      <c r="C3438" s="35">
        <v>1120479</v>
      </c>
      <c r="D3438" s="5" t="s">
        <v>87</v>
      </c>
      <c r="E3438" s="5" t="s">
        <v>95</v>
      </c>
      <c r="F3438" s="5" t="s">
        <v>113</v>
      </c>
      <c r="G3438" s="5" t="s">
        <v>451</v>
      </c>
    </row>
    <row r="3439" spans="2:7" x14ac:dyDescent="0.2">
      <c r="B3439" s="3">
        <v>2012</v>
      </c>
      <c r="C3439" s="35" t="s">
        <v>3855</v>
      </c>
      <c r="D3439" s="5" t="s">
        <v>87</v>
      </c>
      <c r="E3439" s="5" t="s">
        <v>95</v>
      </c>
      <c r="F3439" s="5" t="s">
        <v>505</v>
      </c>
      <c r="G3439" s="5" t="s">
        <v>188</v>
      </c>
    </row>
    <row r="3440" spans="2:7" x14ac:dyDescent="0.2">
      <c r="B3440" s="3">
        <v>2012</v>
      </c>
      <c r="C3440" s="35" t="s">
        <v>3856</v>
      </c>
      <c r="D3440" s="5" t="s">
        <v>306</v>
      </c>
      <c r="E3440" s="5" t="s">
        <v>315</v>
      </c>
      <c r="F3440" s="5" t="s">
        <v>194</v>
      </c>
      <c r="G3440" s="5" t="s">
        <v>415</v>
      </c>
    </row>
    <row r="3441" spans="2:7" x14ac:dyDescent="0.2">
      <c r="B3441" s="3">
        <v>2012</v>
      </c>
      <c r="C3441" s="35" t="s">
        <v>3857</v>
      </c>
      <c r="D3441" s="5" t="s">
        <v>87</v>
      </c>
      <c r="E3441" s="5" t="s">
        <v>95</v>
      </c>
      <c r="F3441" s="5" t="s">
        <v>194</v>
      </c>
      <c r="G3441" s="5" t="s">
        <v>464</v>
      </c>
    </row>
    <row r="3442" spans="2:7" x14ac:dyDescent="0.2">
      <c r="B3442" s="3">
        <v>2012</v>
      </c>
      <c r="C3442" s="35" t="s">
        <v>3858</v>
      </c>
      <c r="D3442" s="5" t="s">
        <v>87</v>
      </c>
      <c r="E3442" s="5" t="s">
        <v>95</v>
      </c>
      <c r="F3442" s="5" t="s">
        <v>115</v>
      </c>
      <c r="G3442" s="5" t="s">
        <v>454</v>
      </c>
    </row>
    <row r="3443" spans="2:7" x14ac:dyDescent="0.2">
      <c r="B3443" s="3">
        <v>2012</v>
      </c>
      <c r="C3443" s="35" t="s">
        <v>3859</v>
      </c>
      <c r="D3443" s="5" t="s">
        <v>87</v>
      </c>
      <c r="E3443" s="5" t="s">
        <v>242</v>
      </c>
      <c r="F3443" s="5" t="s">
        <v>247</v>
      </c>
      <c r="G3443" s="5" t="s">
        <v>445</v>
      </c>
    </row>
    <row r="3444" spans="2:7" x14ac:dyDescent="0.2">
      <c r="B3444" s="3">
        <v>2012</v>
      </c>
      <c r="C3444" s="35" t="s">
        <v>3860</v>
      </c>
      <c r="D3444" s="5" t="s">
        <v>87</v>
      </c>
      <c r="E3444" s="5" t="s">
        <v>242</v>
      </c>
      <c r="F3444" s="5" t="s">
        <v>510</v>
      </c>
      <c r="G3444" s="5" t="s">
        <v>302</v>
      </c>
    </row>
    <row r="3445" spans="2:7" x14ac:dyDescent="0.2">
      <c r="B3445" s="3">
        <v>2012</v>
      </c>
      <c r="C3445" s="35" t="s">
        <v>3861</v>
      </c>
      <c r="D3445" s="5" t="s">
        <v>306</v>
      </c>
      <c r="E3445" s="5" t="s">
        <v>315</v>
      </c>
      <c r="F3445" s="5" t="s">
        <v>194</v>
      </c>
      <c r="G3445" s="5" t="s">
        <v>488</v>
      </c>
    </row>
    <row r="3446" spans="2:7" x14ac:dyDescent="0.2">
      <c r="B3446" s="3">
        <v>2012</v>
      </c>
      <c r="C3446" s="35" t="s">
        <v>3862</v>
      </c>
      <c r="D3446" s="5" t="s">
        <v>306</v>
      </c>
      <c r="E3446" s="5" t="s">
        <v>311</v>
      </c>
      <c r="F3446" s="5" t="s">
        <v>194</v>
      </c>
      <c r="G3446" s="5" t="s">
        <v>436</v>
      </c>
    </row>
    <row r="3447" spans="2:7" x14ac:dyDescent="0.2">
      <c r="B3447" s="3">
        <v>2012</v>
      </c>
      <c r="C3447" s="35" t="s">
        <v>3863</v>
      </c>
      <c r="D3447" s="5" t="s">
        <v>306</v>
      </c>
      <c r="E3447" s="5" t="s">
        <v>315</v>
      </c>
      <c r="F3447" s="5" t="s">
        <v>359</v>
      </c>
      <c r="G3447" s="5" t="s">
        <v>400</v>
      </c>
    </row>
    <row r="3448" spans="2:7" x14ac:dyDescent="0.2">
      <c r="B3448" s="3">
        <v>2012</v>
      </c>
      <c r="C3448" s="35" t="s">
        <v>3864</v>
      </c>
      <c r="D3448" s="5" t="s">
        <v>87</v>
      </c>
      <c r="E3448" s="5" t="s">
        <v>95</v>
      </c>
      <c r="F3448" s="5" t="s">
        <v>194</v>
      </c>
      <c r="G3448" s="5" t="s">
        <v>469</v>
      </c>
    </row>
    <row r="3449" spans="2:7" x14ac:dyDescent="0.2">
      <c r="B3449" s="3">
        <v>2012</v>
      </c>
      <c r="C3449" s="35" t="s">
        <v>3865</v>
      </c>
      <c r="D3449" s="5" t="s">
        <v>87</v>
      </c>
      <c r="E3449" s="5" t="s">
        <v>95</v>
      </c>
      <c r="F3449" s="5" t="s">
        <v>115</v>
      </c>
      <c r="G3449" s="5" t="s">
        <v>480</v>
      </c>
    </row>
    <row r="3450" spans="2:7" x14ac:dyDescent="0.2">
      <c r="B3450" s="3">
        <v>2012</v>
      </c>
      <c r="C3450" s="35" t="s">
        <v>3866</v>
      </c>
      <c r="D3450" s="5" t="s">
        <v>87</v>
      </c>
      <c r="E3450" s="5" t="s">
        <v>95</v>
      </c>
      <c r="F3450" s="5" t="s">
        <v>123</v>
      </c>
      <c r="G3450" s="5" t="s">
        <v>155</v>
      </c>
    </row>
    <row r="3451" spans="2:7" x14ac:dyDescent="0.2">
      <c r="B3451" s="3">
        <v>2012</v>
      </c>
      <c r="C3451" s="35" t="s">
        <v>3867</v>
      </c>
      <c r="D3451" s="5" t="s">
        <v>87</v>
      </c>
      <c r="E3451" s="5" t="s">
        <v>95</v>
      </c>
      <c r="F3451" s="5" t="s">
        <v>504</v>
      </c>
      <c r="G3451" s="5" t="s">
        <v>171</v>
      </c>
    </row>
    <row r="3452" spans="2:7" x14ac:dyDescent="0.2">
      <c r="B3452" s="3">
        <v>2012</v>
      </c>
      <c r="C3452" s="35" t="s">
        <v>3868</v>
      </c>
      <c r="D3452" s="5" t="s">
        <v>87</v>
      </c>
      <c r="E3452" s="5" t="s">
        <v>95</v>
      </c>
      <c r="F3452" s="5" t="s">
        <v>194</v>
      </c>
      <c r="G3452" s="5" t="s">
        <v>420</v>
      </c>
    </row>
    <row r="3453" spans="2:7" x14ac:dyDescent="0.2">
      <c r="B3453" s="3">
        <v>2012</v>
      </c>
      <c r="C3453" s="35" t="s">
        <v>3869</v>
      </c>
      <c r="D3453" s="5" t="s">
        <v>87</v>
      </c>
      <c r="E3453" s="5" t="s">
        <v>95</v>
      </c>
      <c r="F3453" s="5" t="s">
        <v>505</v>
      </c>
      <c r="G3453" s="5" t="s">
        <v>191</v>
      </c>
    </row>
    <row r="3454" spans="2:7" x14ac:dyDescent="0.2">
      <c r="B3454" s="3">
        <v>2012</v>
      </c>
      <c r="C3454" s="35" t="s">
        <v>3870</v>
      </c>
      <c r="D3454" s="5" t="s">
        <v>87</v>
      </c>
      <c r="E3454" s="5" t="s">
        <v>242</v>
      </c>
      <c r="F3454" s="5" t="s">
        <v>491</v>
      </c>
      <c r="G3454" s="5" t="s">
        <v>471</v>
      </c>
    </row>
    <row r="3455" spans="2:7" x14ac:dyDescent="0.2">
      <c r="B3455" s="3">
        <v>2012</v>
      </c>
      <c r="C3455" s="35" t="s">
        <v>3871</v>
      </c>
      <c r="D3455" s="5" t="s">
        <v>87</v>
      </c>
      <c r="E3455" s="5" t="s">
        <v>95</v>
      </c>
      <c r="F3455" s="5" t="s">
        <v>229</v>
      </c>
      <c r="G3455" s="5" t="s">
        <v>231</v>
      </c>
    </row>
    <row r="3456" spans="2:7" x14ac:dyDescent="0.2">
      <c r="B3456" s="3">
        <v>2012</v>
      </c>
      <c r="C3456" s="35" t="s">
        <v>3872</v>
      </c>
      <c r="D3456" s="5" t="s">
        <v>87</v>
      </c>
      <c r="E3456" s="5" t="s">
        <v>242</v>
      </c>
      <c r="F3456" s="5" t="s">
        <v>115</v>
      </c>
      <c r="G3456" s="5" t="s">
        <v>393</v>
      </c>
    </row>
    <row r="3457" spans="2:7" x14ac:dyDescent="0.2">
      <c r="B3457" s="3">
        <v>2012</v>
      </c>
      <c r="C3457" s="35" t="s">
        <v>3873</v>
      </c>
      <c r="D3457" s="5" t="s">
        <v>87</v>
      </c>
      <c r="E3457" s="5" t="s">
        <v>95</v>
      </c>
      <c r="F3457" s="5" t="s">
        <v>194</v>
      </c>
      <c r="G3457" s="5" t="s">
        <v>366</v>
      </c>
    </row>
    <row r="3458" spans="2:7" x14ac:dyDescent="0.2">
      <c r="B3458" s="3">
        <v>2012</v>
      </c>
      <c r="C3458" s="35" t="s">
        <v>3874</v>
      </c>
      <c r="D3458" s="5" t="s">
        <v>87</v>
      </c>
      <c r="E3458" s="5" t="s">
        <v>242</v>
      </c>
      <c r="F3458" s="5" t="s">
        <v>491</v>
      </c>
      <c r="G3458" s="5" t="s">
        <v>270</v>
      </c>
    </row>
    <row r="3459" spans="2:7" x14ac:dyDescent="0.2">
      <c r="B3459" s="3">
        <v>2012</v>
      </c>
      <c r="C3459" s="35">
        <v>594231</v>
      </c>
      <c r="D3459" s="5" t="s">
        <v>306</v>
      </c>
      <c r="E3459" s="5" t="s">
        <v>315</v>
      </c>
      <c r="F3459" s="5" t="s">
        <v>194</v>
      </c>
      <c r="G3459" s="5" t="s">
        <v>356</v>
      </c>
    </row>
    <row r="3460" spans="2:7" x14ac:dyDescent="0.2">
      <c r="B3460" s="3">
        <v>2012</v>
      </c>
      <c r="C3460" s="35" t="s">
        <v>3875</v>
      </c>
      <c r="D3460" s="5" t="s">
        <v>87</v>
      </c>
      <c r="E3460" s="5" t="s">
        <v>95</v>
      </c>
      <c r="F3460" s="5" t="s">
        <v>104</v>
      </c>
      <c r="G3460" s="5" t="s">
        <v>104</v>
      </c>
    </row>
    <row r="3461" spans="2:7" x14ac:dyDescent="0.2">
      <c r="B3461" s="3">
        <v>2012</v>
      </c>
      <c r="C3461" s="35" t="s">
        <v>3876</v>
      </c>
      <c r="D3461" s="5" t="s">
        <v>87</v>
      </c>
      <c r="E3461" s="5" t="s">
        <v>95</v>
      </c>
      <c r="F3461" s="5" t="s">
        <v>174</v>
      </c>
      <c r="G3461" s="5" t="s">
        <v>349</v>
      </c>
    </row>
    <row r="3462" spans="2:7" x14ac:dyDescent="0.2">
      <c r="B3462" s="3">
        <v>2012</v>
      </c>
      <c r="C3462" s="35" t="s">
        <v>3877</v>
      </c>
      <c r="D3462" s="5" t="s">
        <v>87</v>
      </c>
      <c r="E3462" s="5" t="s">
        <v>95</v>
      </c>
      <c r="F3462" s="5" t="s">
        <v>194</v>
      </c>
      <c r="G3462" s="5" t="s">
        <v>175</v>
      </c>
    </row>
    <row r="3463" spans="2:7" x14ac:dyDescent="0.2">
      <c r="B3463" s="3">
        <v>2012</v>
      </c>
      <c r="C3463" s="35" t="s">
        <v>3878</v>
      </c>
      <c r="D3463" s="5" t="s">
        <v>306</v>
      </c>
      <c r="E3463" s="5" t="s">
        <v>315</v>
      </c>
      <c r="F3463" s="5" t="s">
        <v>317</v>
      </c>
      <c r="G3463" s="5" t="s">
        <v>336</v>
      </c>
    </row>
    <row r="3464" spans="2:7" x14ac:dyDescent="0.2">
      <c r="B3464" s="3">
        <v>2012</v>
      </c>
      <c r="C3464" s="35" t="s">
        <v>3879</v>
      </c>
      <c r="D3464" s="5" t="s">
        <v>87</v>
      </c>
      <c r="E3464" s="5" t="s">
        <v>95</v>
      </c>
      <c r="F3464" s="5" t="s">
        <v>120</v>
      </c>
      <c r="G3464" s="5" t="s">
        <v>349</v>
      </c>
    </row>
    <row r="3465" spans="2:7" x14ac:dyDescent="0.2">
      <c r="B3465" s="3">
        <v>2012</v>
      </c>
      <c r="C3465" s="35" t="s">
        <v>3880</v>
      </c>
      <c r="D3465" s="5" t="s">
        <v>87</v>
      </c>
      <c r="E3465" s="5" t="s">
        <v>95</v>
      </c>
      <c r="F3465" s="5" t="s">
        <v>115</v>
      </c>
      <c r="G3465" s="5" t="s">
        <v>455</v>
      </c>
    </row>
    <row r="3466" spans="2:7" x14ac:dyDescent="0.2">
      <c r="B3466" s="3">
        <v>2012</v>
      </c>
      <c r="C3466" s="35" t="s">
        <v>3881</v>
      </c>
      <c r="D3466" s="5" t="s">
        <v>87</v>
      </c>
      <c r="E3466" s="5" t="s">
        <v>242</v>
      </c>
      <c r="F3466" s="5" t="s">
        <v>491</v>
      </c>
      <c r="G3466" s="5" t="s">
        <v>276</v>
      </c>
    </row>
    <row r="3467" spans="2:7" x14ac:dyDescent="0.2">
      <c r="B3467" s="3">
        <v>2012</v>
      </c>
      <c r="C3467" s="35" t="s">
        <v>3882</v>
      </c>
      <c r="D3467" s="5" t="s">
        <v>87</v>
      </c>
      <c r="E3467" s="5" t="s">
        <v>95</v>
      </c>
      <c r="F3467" s="5" t="s">
        <v>123</v>
      </c>
      <c r="G3467" s="5" t="s">
        <v>137</v>
      </c>
    </row>
    <row r="3468" spans="2:7" x14ac:dyDescent="0.2">
      <c r="B3468" s="3">
        <v>2012</v>
      </c>
      <c r="C3468" s="35" t="s">
        <v>3883</v>
      </c>
      <c r="D3468" s="5" t="s">
        <v>87</v>
      </c>
      <c r="E3468" s="5" t="s">
        <v>242</v>
      </c>
      <c r="F3468" s="5" t="s">
        <v>491</v>
      </c>
      <c r="G3468" s="5" t="s">
        <v>280</v>
      </c>
    </row>
    <row r="3469" spans="2:7" x14ac:dyDescent="0.2">
      <c r="B3469" s="3">
        <v>2012</v>
      </c>
      <c r="C3469" s="35" t="s">
        <v>3884</v>
      </c>
      <c r="D3469" s="5" t="s">
        <v>87</v>
      </c>
      <c r="E3469" s="5" t="s">
        <v>95</v>
      </c>
      <c r="F3469" s="5" t="s">
        <v>194</v>
      </c>
      <c r="G3469" s="5" t="s">
        <v>197</v>
      </c>
    </row>
    <row r="3470" spans="2:7" x14ac:dyDescent="0.2">
      <c r="B3470" s="3">
        <v>2012</v>
      </c>
      <c r="C3470" s="35" t="s">
        <v>3885</v>
      </c>
      <c r="D3470" s="5" t="s">
        <v>306</v>
      </c>
      <c r="E3470" s="5" t="s">
        <v>315</v>
      </c>
      <c r="F3470" s="5" t="s">
        <v>317</v>
      </c>
      <c r="G3470" s="5" t="s">
        <v>321</v>
      </c>
    </row>
    <row r="3471" spans="2:7" x14ac:dyDescent="0.2">
      <c r="B3471" s="3">
        <v>2012</v>
      </c>
      <c r="C3471" s="35">
        <v>366653</v>
      </c>
      <c r="D3471" s="5" t="s">
        <v>87</v>
      </c>
      <c r="E3471" s="5" t="s">
        <v>95</v>
      </c>
      <c r="F3471" s="5" t="s">
        <v>505</v>
      </c>
      <c r="G3471" s="5" t="s">
        <v>386</v>
      </c>
    </row>
    <row r="3472" spans="2:7" x14ac:dyDescent="0.2">
      <c r="B3472" s="3">
        <v>2012</v>
      </c>
      <c r="C3472" s="35" t="s">
        <v>3886</v>
      </c>
      <c r="D3472" s="5" t="s">
        <v>87</v>
      </c>
      <c r="E3472" s="5" t="s">
        <v>95</v>
      </c>
      <c r="F3472" s="5" t="s">
        <v>505</v>
      </c>
      <c r="G3472" s="5" t="s">
        <v>365</v>
      </c>
    </row>
    <row r="3473" spans="2:7" x14ac:dyDescent="0.2">
      <c r="B3473" s="3">
        <v>2012</v>
      </c>
      <c r="C3473" s="35" t="s">
        <v>3887</v>
      </c>
      <c r="D3473" s="5" t="s">
        <v>306</v>
      </c>
      <c r="E3473" s="5" t="s">
        <v>315</v>
      </c>
      <c r="F3473" s="5" t="s">
        <v>104</v>
      </c>
      <c r="G3473" s="5" t="s">
        <v>104</v>
      </c>
    </row>
    <row r="3474" spans="2:7" x14ac:dyDescent="0.2">
      <c r="B3474" s="3">
        <v>2012</v>
      </c>
      <c r="C3474" s="35" t="s">
        <v>3888</v>
      </c>
      <c r="D3474" s="5" t="s">
        <v>87</v>
      </c>
      <c r="E3474" s="5" t="s">
        <v>95</v>
      </c>
      <c r="F3474" s="5" t="s">
        <v>194</v>
      </c>
      <c r="G3474" s="5" t="s">
        <v>506</v>
      </c>
    </row>
    <row r="3475" spans="2:7" x14ac:dyDescent="0.2">
      <c r="B3475" s="3">
        <v>2012</v>
      </c>
      <c r="C3475" s="35" t="s">
        <v>3889</v>
      </c>
      <c r="D3475" s="5" t="s">
        <v>87</v>
      </c>
      <c r="E3475" s="5" t="s">
        <v>95</v>
      </c>
      <c r="F3475" s="5" t="s">
        <v>505</v>
      </c>
      <c r="G3475" s="5" t="s">
        <v>352</v>
      </c>
    </row>
    <row r="3476" spans="2:7" x14ac:dyDescent="0.2">
      <c r="B3476" s="3">
        <v>2012</v>
      </c>
      <c r="C3476" s="35" t="s">
        <v>3890</v>
      </c>
      <c r="D3476" s="5" t="s">
        <v>87</v>
      </c>
      <c r="E3476" s="5" t="s">
        <v>95</v>
      </c>
      <c r="F3476" s="5" t="s">
        <v>222</v>
      </c>
      <c r="G3476" s="5" t="s">
        <v>224</v>
      </c>
    </row>
    <row r="3477" spans="2:7" x14ac:dyDescent="0.2">
      <c r="B3477" s="3">
        <v>2012</v>
      </c>
      <c r="C3477" s="35" t="s">
        <v>3891</v>
      </c>
      <c r="D3477" s="5" t="s">
        <v>87</v>
      </c>
      <c r="E3477" s="5" t="s">
        <v>95</v>
      </c>
      <c r="F3477" s="5" t="s">
        <v>236</v>
      </c>
      <c r="G3477" s="5" t="s">
        <v>349</v>
      </c>
    </row>
    <row r="3478" spans="2:7" x14ac:dyDescent="0.2">
      <c r="B3478" s="3">
        <v>2012</v>
      </c>
      <c r="C3478" s="35" t="s">
        <v>3892</v>
      </c>
      <c r="D3478" s="5" t="s">
        <v>87</v>
      </c>
      <c r="E3478" s="5" t="s">
        <v>95</v>
      </c>
      <c r="F3478" s="5" t="s">
        <v>505</v>
      </c>
      <c r="G3478" s="5" t="s">
        <v>187</v>
      </c>
    </row>
    <row r="3479" spans="2:7" x14ac:dyDescent="0.2">
      <c r="B3479" s="3">
        <v>2012</v>
      </c>
      <c r="C3479" s="35" t="s">
        <v>3893</v>
      </c>
      <c r="D3479" s="5" t="s">
        <v>87</v>
      </c>
      <c r="E3479" s="5" t="s">
        <v>95</v>
      </c>
      <c r="F3479" s="5" t="s">
        <v>247</v>
      </c>
      <c r="G3479" s="5" t="s">
        <v>443</v>
      </c>
    </row>
    <row r="3480" spans="2:7" x14ac:dyDescent="0.2">
      <c r="B3480" s="3">
        <v>2012</v>
      </c>
      <c r="C3480" s="35" t="s">
        <v>3894</v>
      </c>
      <c r="D3480" s="5" t="s">
        <v>87</v>
      </c>
      <c r="E3480" s="5" t="s">
        <v>95</v>
      </c>
      <c r="F3480" s="5" t="s">
        <v>123</v>
      </c>
      <c r="G3480" s="5" t="s">
        <v>132</v>
      </c>
    </row>
    <row r="3481" spans="2:7" x14ac:dyDescent="0.2">
      <c r="B3481" s="3">
        <v>2012</v>
      </c>
      <c r="C3481" s="35" t="s">
        <v>3895</v>
      </c>
      <c r="D3481" s="5" t="s">
        <v>306</v>
      </c>
      <c r="E3481" s="5" t="s">
        <v>315</v>
      </c>
      <c r="F3481" s="5" t="s">
        <v>236</v>
      </c>
      <c r="G3481" s="5" t="s">
        <v>358</v>
      </c>
    </row>
    <row r="3482" spans="2:7" x14ac:dyDescent="0.2">
      <c r="B3482" s="3">
        <v>2012</v>
      </c>
      <c r="C3482" s="35" t="s">
        <v>3896</v>
      </c>
      <c r="D3482" s="5" t="s">
        <v>87</v>
      </c>
      <c r="E3482" s="5" t="s">
        <v>95</v>
      </c>
      <c r="F3482" s="5" t="s">
        <v>115</v>
      </c>
      <c r="G3482" s="5" t="s">
        <v>452</v>
      </c>
    </row>
    <row r="3483" spans="2:7" x14ac:dyDescent="0.2">
      <c r="B3483" s="3">
        <v>2012</v>
      </c>
      <c r="C3483" s="35" t="s">
        <v>3897</v>
      </c>
      <c r="D3483" s="5" t="s">
        <v>87</v>
      </c>
      <c r="E3483" s="5" t="s">
        <v>95</v>
      </c>
      <c r="F3483" s="5" t="s">
        <v>229</v>
      </c>
      <c r="G3483" s="5" t="s">
        <v>383</v>
      </c>
    </row>
    <row r="3484" spans="2:7" x14ac:dyDescent="0.2">
      <c r="B3484" s="3">
        <v>2012</v>
      </c>
      <c r="C3484" s="35">
        <v>243010</v>
      </c>
      <c r="D3484" s="5" t="s">
        <v>87</v>
      </c>
      <c r="E3484" s="5" t="s">
        <v>95</v>
      </c>
      <c r="F3484" s="5" t="s">
        <v>503</v>
      </c>
      <c r="G3484" s="5" t="s">
        <v>167</v>
      </c>
    </row>
    <row r="3485" spans="2:7" x14ac:dyDescent="0.2">
      <c r="B3485" s="3">
        <v>2012</v>
      </c>
      <c r="C3485" s="35" t="s">
        <v>3898</v>
      </c>
      <c r="D3485" s="5" t="s">
        <v>87</v>
      </c>
      <c r="E3485" s="5" t="s">
        <v>242</v>
      </c>
      <c r="F3485" s="5" t="s">
        <v>491</v>
      </c>
      <c r="G3485" s="5" t="s">
        <v>290</v>
      </c>
    </row>
    <row r="3486" spans="2:7" x14ac:dyDescent="0.2">
      <c r="B3486" s="3">
        <v>2012</v>
      </c>
      <c r="C3486" s="35" t="s">
        <v>3899</v>
      </c>
      <c r="D3486" s="5" t="s">
        <v>87</v>
      </c>
      <c r="E3486" s="5" t="s">
        <v>95</v>
      </c>
      <c r="F3486" s="5" t="s">
        <v>247</v>
      </c>
      <c r="G3486" s="5" t="s">
        <v>499</v>
      </c>
    </row>
    <row r="3487" spans="2:7" x14ac:dyDescent="0.2">
      <c r="B3487" s="3">
        <v>2012</v>
      </c>
      <c r="C3487" s="35" t="s">
        <v>3900</v>
      </c>
      <c r="D3487" s="5" t="s">
        <v>87</v>
      </c>
      <c r="E3487" s="5" t="s">
        <v>95</v>
      </c>
      <c r="F3487" s="5" t="s">
        <v>222</v>
      </c>
      <c r="G3487" s="5" t="s">
        <v>349</v>
      </c>
    </row>
    <row r="3488" spans="2:7" x14ac:dyDescent="0.2">
      <c r="B3488" s="3">
        <v>2012</v>
      </c>
      <c r="C3488" s="35" t="s">
        <v>3901</v>
      </c>
      <c r="D3488" s="5" t="s">
        <v>87</v>
      </c>
      <c r="E3488" s="5" t="s">
        <v>95</v>
      </c>
      <c r="F3488" s="5" t="s">
        <v>194</v>
      </c>
      <c r="G3488" s="5" t="s">
        <v>485</v>
      </c>
    </row>
    <row r="3489" spans="2:7" x14ac:dyDescent="0.2">
      <c r="B3489" s="3">
        <v>2012</v>
      </c>
      <c r="C3489" s="35" t="s">
        <v>3902</v>
      </c>
      <c r="D3489" s="5" t="s">
        <v>87</v>
      </c>
      <c r="E3489" s="5" t="s">
        <v>95</v>
      </c>
      <c r="F3489" s="5" t="s">
        <v>504</v>
      </c>
      <c r="G3489" s="5" t="s">
        <v>166</v>
      </c>
    </row>
    <row r="3490" spans="2:7" x14ac:dyDescent="0.2">
      <c r="B3490" s="3">
        <v>2012</v>
      </c>
      <c r="C3490" s="35" t="s">
        <v>3903</v>
      </c>
      <c r="D3490" s="5" t="s">
        <v>306</v>
      </c>
      <c r="E3490" s="5" t="s">
        <v>315</v>
      </c>
      <c r="F3490" s="5" t="s">
        <v>317</v>
      </c>
      <c r="G3490" s="5" t="s">
        <v>512</v>
      </c>
    </row>
    <row r="3491" spans="2:7" x14ac:dyDescent="0.2">
      <c r="B3491" s="3">
        <v>2012</v>
      </c>
      <c r="C3491" s="35" t="s">
        <v>3904</v>
      </c>
      <c r="D3491" s="5" t="s">
        <v>87</v>
      </c>
      <c r="E3491" s="5" t="s">
        <v>95</v>
      </c>
      <c r="F3491" s="5" t="s">
        <v>505</v>
      </c>
      <c r="G3491" s="5" t="s">
        <v>181</v>
      </c>
    </row>
    <row r="3492" spans="2:7" x14ac:dyDescent="0.2">
      <c r="B3492" s="3">
        <v>2012</v>
      </c>
      <c r="C3492" s="35" t="s">
        <v>3905</v>
      </c>
      <c r="D3492" s="5" t="s">
        <v>87</v>
      </c>
      <c r="E3492" s="5" t="s">
        <v>95</v>
      </c>
      <c r="F3492" s="5" t="s">
        <v>123</v>
      </c>
      <c r="G3492" s="5" t="s">
        <v>379</v>
      </c>
    </row>
    <row r="3493" spans="2:7" x14ac:dyDescent="0.2">
      <c r="B3493" s="3">
        <v>2012</v>
      </c>
      <c r="C3493" s="35" t="s">
        <v>3906</v>
      </c>
      <c r="D3493" s="5" t="s">
        <v>306</v>
      </c>
      <c r="E3493" s="5" t="s">
        <v>315</v>
      </c>
      <c r="F3493" s="5" t="s">
        <v>317</v>
      </c>
      <c r="G3493" s="5" t="s">
        <v>362</v>
      </c>
    </row>
    <row r="3494" spans="2:7" x14ac:dyDescent="0.2">
      <c r="B3494" s="3">
        <v>2012</v>
      </c>
      <c r="C3494" s="35" t="s">
        <v>3907</v>
      </c>
      <c r="D3494" s="5" t="s">
        <v>306</v>
      </c>
      <c r="E3494" s="5" t="s">
        <v>315</v>
      </c>
      <c r="F3494" s="5" t="s">
        <v>194</v>
      </c>
      <c r="G3494" s="5" t="s">
        <v>192</v>
      </c>
    </row>
    <row r="3495" spans="2:7" x14ac:dyDescent="0.2">
      <c r="B3495" s="3">
        <v>2012</v>
      </c>
      <c r="C3495" s="35">
        <v>114400</v>
      </c>
      <c r="D3495" s="5" t="s">
        <v>306</v>
      </c>
      <c r="E3495" s="5" t="s">
        <v>315</v>
      </c>
      <c r="F3495" s="5" t="s">
        <v>339</v>
      </c>
      <c r="G3495" s="5" t="s">
        <v>513</v>
      </c>
    </row>
    <row r="3496" spans="2:7" x14ac:dyDescent="0.2">
      <c r="B3496" s="3">
        <v>2012</v>
      </c>
      <c r="C3496" s="35" t="s">
        <v>3908</v>
      </c>
      <c r="D3496" s="5" t="s">
        <v>87</v>
      </c>
      <c r="E3496" s="5" t="s">
        <v>95</v>
      </c>
      <c r="F3496" s="5" t="s">
        <v>123</v>
      </c>
      <c r="G3496" s="5" t="s">
        <v>135</v>
      </c>
    </row>
    <row r="3497" spans="2:7" x14ac:dyDescent="0.2">
      <c r="B3497" s="3">
        <v>2012</v>
      </c>
      <c r="C3497" s="35" t="s">
        <v>3909</v>
      </c>
      <c r="D3497" s="5" t="s">
        <v>87</v>
      </c>
      <c r="E3497" s="5" t="s">
        <v>95</v>
      </c>
      <c r="F3497" s="5" t="s">
        <v>247</v>
      </c>
      <c r="G3497" s="5" t="s">
        <v>500</v>
      </c>
    </row>
    <row r="3498" spans="2:7" x14ac:dyDescent="0.2">
      <c r="B3498" s="3">
        <v>2012</v>
      </c>
      <c r="C3498" s="35" t="s">
        <v>3910</v>
      </c>
      <c r="D3498" s="5" t="s">
        <v>87</v>
      </c>
      <c r="E3498" s="5" t="s">
        <v>95</v>
      </c>
      <c r="F3498" s="5" t="s">
        <v>505</v>
      </c>
      <c r="G3498" s="5" t="s">
        <v>372</v>
      </c>
    </row>
    <row r="3499" spans="2:7" x14ac:dyDescent="0.2">
      <c r="B3499" s="3">
        <v>2012</v>
      </c>
      <c r="C3499" s="35" t="s">
        <v>3911</v>
      </c>
      <c r="D3499" s="5" t="s">
        <v>87</v>
      </c>
      <c r="E3499" s="5" t="s">
        <v>95</v>
      </c>
      <c r="F3499" s="5" t="s">
        <v>194</v>
      </c>
      <c r="G3499" s="5" t="s">
        <v>202</v>
      </c>
    </row>
    <row r="3500" spans="2:7" x14ac:dyDescent="0.2">
      <c r="B3500" s="3">
        <v>2012</v>
      </c>
      <c r="C3500" s="35" t="s">
        <v>3912</v>
      </c>
      <c r="D3500" s="5" t="s">
        <v>87</v>
      </c>
      <c r="E3500" s="5" t="s">
        <v>95</v>
      </c>
      <c r="F3500" s="5" t="s">
        <v>194</v>
      </c>
      <c r="G3500" s="5" t="s">
        <v>204</v>
      </c>
    </row>
    <row r="3501" spans="2:7" x14ac:dyDescent="0.2">
      <c r="B3501" s="3">
        <v>2012</v>
      </c>
      <c r="C3501" s="35" t="s">
        <v>3913</v>
      </c>
      <c r="D3501" s="5" t="s">
        <v>306</v>
      </c>
      <c r="E3501" s="5" t="s">
        <v>315</v>
      </c>
      <c r="F3501" s="5" t="s">
        <v>194</v>
      </c>
      <c r="G3501" s="5" t="s">
        <v>179</v>
      </c>
    </row>
    <row r="3502" spans="2:7" x14ac:dyDescent="0.2">
      <c r="B3502" s="3">
        <v>2012</v>
      </c>
      <c r="C3502" s="35" t="s">
        <v>3914</v>
      </c>
      <c r="D3502" s="5" t="s">
        <v>87</v>
      </c>
      <c r="E3502" s="5" t="s">
        <v>95</v>
      </c>
      <c r="F3502" s="5" t="s">
        <v>247</v>
      </c>
      <c r="G3502" s="5" t="s">
        <v>498</v>
      </c>
    </row>
    <row r="3503" spans="2:7" x14ac:dyDescent="0.2">
      <c r="B3503" s="3">
        <v>2012</v>
      </c>
      <c r="C3503" s="35" t="s">
        <v>3915</v>
      </c>
      <c r="D3503" s="5" t="s">
        <v>87</v>
      </c>
      <c r="E3503" s="5" t="s">
        <v>95</v>
      </c>
      <c r="F3503" s="5" t="s">
        <v>115</v>
      </c>
      <c r="G3503" s="5" t="s">
        <v>457</v>
      </c>
    </row>
    <row r="3504" spans="2:7" x14ac:dyDescent="0.2">
      <c r="B3504" s="3">
        <v>2012</v>
      </c>
      <c r="C3504" s="35" t="s">
        <v>3916</v>
      </c>
      <c r="D3504" s="5" t="s">
        <v>87</v>
      </c>
      <c r="E3504" s="5" t="s">
        <v>242</v>
      </c>
      <c r="F3504" s="5" t="s">
        <v>491</v>
      </c>
      <c r="G3504" s="5" t="s">
        <v>296</v>
      </c>
    </row>
    <row r="3505" spans="2:7" x14ac:dyDescent="0.2">
      <c r="B3505" s="3">
        <v>2012</v>
      </c>
      <c r="C3505" s="35" t="s">
        <v>3917</v>
      </c>
      <c r="D3505" s="5" t="s">
        <v>306</v>
      </c>
      <c r="E3505" s="5" t="s">
        <v>315</v>
      </c>
      <c r="F3505" s="5" t="s">
        <v>317</v>
      </c>
      <c r="G3505" s="5" t="s">
        <v>337</v>
      </c>
    </row>
    <row r="3506" spans="2:7" x14ac:dyDescent="0.2">
      <c r="B3506" s="3">
        <v>2012</v>
      </c>
      <c r="C3506" s="35" t="s">
        <v>3918</v>
      </c>
      <c r="D3506" s="5" t="s">
        <v>87</v>
      </c>
      <c r="E3506" s="5" t="s">
        <v>242</v>
      </c>
      <c r="F3506" s="5" t="s">
        <v>491</v>
      </c>
      <c r="G3506" s="5" t="s">
        <v>275</v>
      </c>
    </row>
    <row r="3507" spans="2:7" x14ac:dyDescent="0.2">
      <c r="B3507" s="3">
        <v>2012</v>
      </c>
      <c r="C3507" s="35">
        <v>64500</v>
      </c>
      <c r="D3507" s="5" t="s">
        <v>87</v>
      </c>
      <c r="E3507" s="5" t="s">
        <v>95</v>
      </c>
      <c r="F3507" s="5" t="s">
        <v>503</v>
      </c>
      <c r="G3507" s="5" t="s">
        <v>170</v>
      </c>
    </row>
    <row r="3508" spans="2:7" x14ac:dyDescent="0.2">
      <c r="B3508" s="3">
        <v>2012</v>
      </c>
      <c r="C3508" s="35" t="s">
        <v>3919</v>
      </c>
      <c r="D3508" s="5" t="s">
        <v>306</v>
      </c>
      <c r="E3508" s="5" t="s">
        <v>315</v>
      </c>
      <c r="F3508" s="5" t="s">
        <v>194</v>
      </c>
      <c r="G3508" s="5" t="s">
        <v>196</v>
      </c>
    </row>
    <row r="3509" spans="2:7" x14ac:dyDescent="0.2">
      <c r="B3509" s="3">
        <v>2012</v>
      </c>
      <c r="C3509" s="35" t="s">
        <v>3920</v>
      </c>
      <c r="D3509" s="5" t="s">
        <v>306</v>
      </c>
      <c r="E3509" s="5" t="s">
        <v>315</v>
      </c>
      <c r="F3509" s="5" t="s">
        <v>194</v>
      </c>
      <c r="G3509" s="5" t="s">
        <v>191</v>
      </c>
    </row>
    <row r="3510" spans="2:7" x14ac:dyDescent="0.2">
      <c r="B3510" s="3">
        <v>2012</v>
      </c>
      <c r="C3510" s="35">
        <v>54000</v>
      </c>
      <c r="D3510" s="5" t="s">
        <v>87</v>
      </c>
      <c r="E3510" s="5" t="s">
        <v>242</v>
      </c>
      <c r="F3510" s="5" t="s">
        <v>491</v>
      </c>
      <c r="G3510" s="5" t="s">
        <v>300</v>
      </c>
    </row>
    <row r="3511" spans="2:7" x14ac:dyDescent="0.2">
      <c r="B3511" s="3">
        <v>2012</v>
      </c>
      <c r="C3511" s="35" t="s">
        <v>3921</v>
      </c>
      <c r="D3511" s="5" t="s">
        <v>87</v>
      </c>
      <c r="E3511" s="5" t="s">
        <v>95</v>
      </c>
      <c r="F3511" s="5" t="s">
        <v>505</v>
      </c>
      <c r="G3511" s="5" t="s">
        <v>190</v>
      </c>
    </row>
    <row r="3512" spans="2:7" x14ac:dyDescent="0.2">
      <c r="B3512" s="3">
        <v>2012</v>
      </c>
      <c r="C3512" s="35" t="s">
        <v>3922</v>
      </c>
      <c r="D3512" s="5" t="s">
        <v>306</v>
      </c>
      <c r="E3512" s="5" t="s">
        <v>315</v>
      </c>
      <c r="F3512" s="5" t="s">
        <v>194</v>
      </c>
      <c r="G3512" s="5" t="s">
        <v>419</v>
      </c>
    </row>
    <row r="3513" spans="2:7" x14ac:dyDescent="0.2">
      <c r="B3513" s="3">
        <v>2012</v>
      </c>
      <c r="C3513" s="35" t="s">
        <v>3923</v>
      </c>
      <c r="D3513" s="5" t="s">
        <v>87</v>
      </c>
      <c r="E3513" s="5" t="s">
        <v>95</v>
      </c>
      <c r="F3513" s="5" t="s">
        <v>123</v>
      </c>
      <c r="G3513" s="5" t="s">
        <v>124</v>
      </c>
    </row>
    <row r="3514" spans="2:7" x14ac:dyDescent="0.2">
      <c r="B3514" s="3">
        <v>2012</v>
      </c>
      <c r="C3514" s="35" t="s">
        <v>3924</v>
      </c>
      <c r="D3514" s="5" t="s">
        <v>87</v>
      </c>
      <c r="E3514" s="5" t="s">
        <v>95</v>
      </c>
      <c r="F3514" s="5" t="s">
        <v>505</v>
      </c>
      <c r="G3514" s="5" t="s">
        <v>192</v>
      </c>
    </row>
    <row r="3515" spans="2:7" x14ac:dyDescent="0.2">
      <c r="B3515" s="3">
        <v>2012</v>
      </c>
      <c r="C3515" s="35" t="s">
        <v>3925</v>
      </c>
      <c r="D3515" s="5" t="s">
        <v>87</v>
      </c>
      <c r="E3515" s="5" t="s">
        <v>95</v>
      </c>
      <c r="F3515" s="5" t="s">
        <v>247</v>
      </c>
      <c r="G3515" s="5" t="s">
        <v>445</v>
      </c>
    </row>
    <row r="3516" spans="2:7" x14ac:dyDescent="0.2">
      <c r="B3516" s="3">
        <v>2012</v>
      </c>
      <c r="C3516" s="35">
        <v>20500</v>
      </c>
      <c r="D3516" s="5" t="s">
        <v>306</v>
      </c>
      <c r="E3516" s="5" t="s">
        <v>315</v>
      </c>
      <c r="F3516" s="5" t="s">
        <v>339</v>
      </c>
      <c r="G3516" s="5" t="s">
        <v>376</v>
      </c>
    </row>
    <row r="3517" spans="2:7" x14ac:dyDescent="0.2">
      <c r="B3517" s="3">
        <v>2012</v>
      </c>
      <c r="C3517" s="35" t="s">
        <v>3926</v>
      </c>
      <c r="D3517" s="5" t="s">
        <v>87</v>
      </c>
      <c r="E3517" s="5" t="s">
        <v>95</v>
      </c>
      <c r="F3517" s="5" t="s">
        <v>123</v>
      </c>
      <c r="G3517" s="5" t="s">
        <v>136</v>
      </c>
    </row>
    <row r="3518" spans="2:7" x14ac:dyDescent="0.2">
      <c r="B3518" s="3">
        <v>2012</v>
      </c>
      <c r="C3518" s="35" t="s">
        <v>3927</v>
      </c>
      <c r="D3518" s="5" t="s">
        <v>87</v>
      </c>
      <c r="E3518" s="5" t="s">
        <v>242</v>
      </c>
      <c r="F3518" s="5" t="s">
        <v>491</v>
      </c>
      <c r="G3518" s="5" t="s">
        <v>284</v>
      </c>
    </row>
    <row r="3519" spans="2:7" x14ac:dyDescent="0.2">
      <c r="B3519" s="3">
        <v>2012</v>
      </c>
      <c r="C3519" s="35">
        <v>14350</v>
      </c>
      <c r="D3519" s="5" t="s">
        <v>306</v>
      </c>
      <c r="E3519" s="5" t="s">
        <v>315</v>
      </c>
      <c r="F3519" s="5" t="s">
        <v>317</v>
      </c>
      <c r="G3519" s="5" t="s">
        <v>495</v>
      </c>
    </row>
    <row r="3520" spans="2:7" x14ac:dyDescent="0.2">
      <c r="B3520" s="3">
        <v>2012</v>
      </c>
      <c r="C3520" s="35" t="s">
        <v>3928</v>
      </c>
      <c r="D3520" s="5" t="s">
        <v>87</v>
      </c>
      <c r="E3520" s="5" t="s">
        <v>95</v>
      </c>
      <c r="F3520" s="5" t="s">
        <v>505</v>
      </c>
      <c r="G3520" s="5" t="s">
        <v>189</v>
      </c>
    </row>
    <row r="3521" spans="2:7" x14ac:dyDescent="0.2">
      <c r="B3521" s="3">
        <v>2012</v>
      </c>
      <c r="C3521" s="35" t="s">
        <v>3929</v>
      </c>
      <c r="D3521" s="5" t="s">
        <v>306</v>
      </c>
      <c r="E3521" s="5" t="s">
        <v>315</v>
      </c>
      <c r="F3521" s="5" t="s">
        <v>236</v>
      </c>
      <c r="G3521" s="5" t="s">
        <v>357</v>
      </c>
    </row>
    <row r="3522" spans="2:7" x14ac:dyDescent="0.2">
      <c r="B3522" s="3">
        <v>2012</v>
      </c>
      <c r="C3522" s="35" t="s">
        <v>3930</v>
      </c>
      <c r="D3522" s="5" t="s">
        <v>87</v>
      </c>
      <c r="E3522" s="5" t="s">
        <v>95</v>
      </c>
      <c r="F3522" s="5" t="s">
        <v>505</v>
      </c>
      <c r="G3522" s="5" t="s">
        <v>175</v>
      </c>
    </row>
    <row r="3523" spans="2:7" x14ac:dyDescent="0.2">
      <c r="B3523" s="3">
        <v>2012</v>
      </c>
      <c r="C3523" s="35" t="s">
        <v>3931</v>
      </c>
      <c r="D3523" s="5" t="s">
        <v>87</v>
      </c>
      <c r="E3523" s="5" t="s">
        <v>95</v>
      </c>
      <c r="F3523" s="5" t="s">
        <v>115</v>
      </c>
      <c r="G3523" s="5" t="s">
        <v>119</v>
      </c>
    </row>
    <row r="3524" spans="2:7" x14ac:dyDescent="0.2">
      <c r="B3524" s="3">
        <v>2012</v>
      </c>
      <c r="C3524" s="35" t="s">
        <v>3932</v>
      </c>
      <c r="D3524" s="5" t="s">
        <v>306</v>
      </c>
      <c r="E3524" s="5" t="s">
        <v>315</v>
      </c>
      <c r="F3524" s="5" t="s">
        <v>317</v>
      </c>
      <c r="G3524" s="5" t="s">
        <v>330</v>
      </c>
    </row>
    <row r="3525" spans="2:7" x14ac:dyDescent="0.2">
      <c r="B3525" s="3">
        <v>2012</v>
      </c>
      <c r="C3525" s="35" t="s">
        <v>3933</v>
      </c>
      <c r="D3525" s="5" t="s">
        <v>87</v>
      </c>
      <c r="E3525" s="5" t="s">
        <v>242</v>
      </c>
      <c r="F3525" s="5" t="s">
        <v>491</v>
      </c>
      <c r="G3525" s="5" t="s">
        <v>272</v>
      </c>
    </row>
    <row r="3526" spans="2:7" x14ac:dyDescent="0.2">
      <c r="B3526" s="3">
        <v>2012</v>
      </c>
      <c r="C3526" s="35" t="s">
        <v>3934</v>
      </c>
      <c r="D3526" s="5" t="s">
        <v>87</v>
      </c>
      <c r="E3526" s="5" t="s">
        <v>242</v>
      </c>
      <c r="F3526" s="5" t="s">
        <v>507</v>
      </c>
      <c r="G3526" s="5" t="s">
        <v>423</v>
      </c>
    </row>
    <row r="3527" spans="2:7" x14ac:dyDescent="0.2">
      <c r="B3527" s="3">
        <v>2012</v>
      </c>
      <c r="C3527" s="35" t="s">
        <v>3935</v>
      </c>
      <c r="D3527" s="5" t="s">
        <v>87</v>
      </c>
      <c r="E3527" s="5" t="s">
        <v>95</v>
      </c>
      <c r="F3527" s="5" t="s">
        <v>237</v>
      </c>
      <c r="G3527" s="5" t="s">
        <v>238</v>
      </c>
    </row>
    <row r="3528" spans="2:7" x14ac:dyDescent="0.2">
      <c r="B3528" s="3">
        <v>2012</v>
      </c>
      <c r="C3528" s="35" t="s">
        <v>3936</v>
      </c>
      <c r="D3528" s="5" t="s">
        <v>87</v>
      </c>
      <c r="E3528" s="5" t="s">
        <v>95</v>
      </c>
      <c r="F3528" s="5" t="s">
        <v>505</v>
      </c>
      <c r="G3528" s="5" t="s">
        <v>182</v>
      </c>
    </row>
    <row r="3529" spans="2:7" x14ac:dyDescent="0.2">
      <c r="B3529" s="3">
        <v>2012</v>
      </c>
      <c r="C3529" s="35" t="s">
        <v>3937</v>
      </c>
      <c r="D3529" s="5" t="s">
        <v>87</v>
      </c>
      <c r="E3529" s="5" t="s">
        <v>242</v>
      </c>
      <c r="F3529" s="5" t="s">
        <v>491</v>
      </c>
      <c r="G3529" s="5" t="s">
        <v>262</v>
      </c>
    </row>
    <row r="3530" spans="2:7" x14ac:dyDescent="0.2">
      <c r="B3530" s="3">
        <v>2012</v>
      </c>
      <c r="C3530" s="35" t="s">
        <v>3938</v>
      </c>
      <c r="D3530" s="5" t="s">
        <v>87</v>
      </c>
      <c r="E3530" s="5" t="s">
        <v>95</v>
      </c>
      <c r="F3530" s="5" t="s">
        <v>363</v>
      </c>
      <c r="G3530" s="5" t="s">
        <v>363</v>
      </c>
    </row>
    <row r="3531" spans="2:7" x14ac:dyDescent="0.2">
      <c r="B3531" s="3">
        <v>2012</v>
      </c>
      <c r="C3531" s="35" t="s">
        <v>3939</v>
      </c>
      <c r="D3531" s="5" t="s">
        <v>87</v>
      </c>
      <c r="E3531" s="5" t="s">
        <v>95</v>
      </c>
      <c r="F3531" s="5" t="s">
        <v>505</v>
      </c>
      <c r="G3531" s="5" t="s">
        <v>179</v>
      </c>
    </row>
    <row r="3532" spans="2:7" x14ac:dyDescent="0.2">
      <c r="B3532" s="3">
        <v>2012</v>
      </c>
      <c r="C3532" s="35" t="s">
        <v>3940</v>
      </c>
      <c r="D3532" s="5" t="s">
        <v>87</v>
      </c>
      <c r="E3532" s="5" t="s">
        <v>242</v>
      </c>
      <c r="F3532" s="5" t="s">
        <v>491</v>
      </c>
      <c r="G3532" s="5" t="s">
        <v>509</v>
      </c>
    </row>
    <row r="3533" spans="2:7" x14ac:dyDescent="0.2">
      <c r="B3533" s="3">
        <v>2012</v>
      </c>
      <c r="C3533" s="35" t="s">
        <v>3941</v>
      </c>
      <c r="D3533" s="5" t="s">
        <v>87</v>
      </c>
      <c r="E3533" s="5" t="s">
        <v>242</v>
      </c>
      <c r="F3533" s="5" t="s">
        <v>115</v>
      </c>
      <c r="G3533" s="5" t="s">
        <v>388</v>
      </c>
    </row>
    <row r="3534" spans="2:7" x14ac:dyDescent="0.2">
      <c r="B3534" s="3">
        <v>2012</v>
      </c>
      <c r="C3534" s="35" t="s">
        <v>3942</v>
      </c>
      <c r="D3534" s="5" t="s">
        <v>87</v>
      </c>
      <c r="E3534" s="5" t="s">
        <v>95</v>
      </c>
      <c r="F3534" s="5" t="s">
        <v>247</v>
      </c>
      <c r="G3534" s="5" t="s">
        <v>440</v>
      </c>
    </row>
    <row r="3535" spans="2:7" x14ac:dyDescent="0.2">
      <c r="B3535" s="3">
        <v>2012</v>
      </c>
      <c r="C3535" s="35" t="s">
        <v>3943</v>
      </c>
      <c r="D3535" s="5" t="s">
        <v>306</v>
      </c>
      <c r="E3535" s="5" t="s">
        <v>315</v>
      </c>
      <c r="F3535" s="5" t="s">
        <v>115</v>
      </c>
      <c r="G3535" s="5" t="s">
        <v>394</v>
      </c>
    </row>
    <row r="3536" spans="2:7" x14ac:dyDescent="0.2">
      <c r="B3536" s="3">
        <v>2012</v>
      </c>
      <c r="C3536" s="35" t="s">
        <v>3944</v>
      </c>
      <c r="D3536" s="5" t="s">
        <v>87</v>
      </c>
      <c r="E3536" s="5" t="s">
        <v>95</v>
      </c>
      <c r="F3536" s="5" t="s">
        <v>194</v>
      </c>
      <c r="G3536" s="5" t="s">
        <v>487</v>
      </c>
    </row>
    <row r="3537" spans="2:7" x14ac:dyDescent="0.2">
      <c r="B3537" s="3">
        <v>2012</v>
      </c>
      <c r="C3537" s="35">
        <v>600</v>
      </c>
      <c r="D3537" s="5" t="s">
        <v>87</v>
      </c>
      <c r="E3537" s="5" t="s">
        <v>95</v>
      </c>
      <c r="F3537" s="5" t="s">
        <v>503</v>
      </c>
      <c r="G3537" s="5" t="s">
        <v>164</v>
      </c>
    </row>
    <row r="3538" spans="2:7" x14ac:dyDescent="0.2">
      <c r="B3538" s="3">
        <v>2012</v>
      </c>
      <c r="C3538" s="35" t="s">
        <v>3945</v>
      </c>
      <c r="D3538" s="5" t="s">
        <v>87</v>
      </c>
      <c r="E3538" s="5" t="s">
        <v>242</v>
      </c>
      <c r="F3538" s="5" t="s">
        <v>491</v>
      </c>
      <c r="G3538" s="5" t="s">
        <v>283</v>
      </c>
    </row>
    <row r="3539" spans="2:7" x14ac:dyDescent="0.2">
      <c r="B3539" s="3">
        <v>2012</v>
      </c>
      <c r="C3539" s="35">
        <v>120</v>
      </c>
      <c r="D3539" s="5" t="s">
        <v>306</v>
      </c>
      <c r="E3539" s="5" t="s">
        <v>315</v>
      </c>
      <c r="F3539" s="5" t="s">
        <v>123</v>
      </c>
      <c r="G3539" s="5" t="s">
        <v>141</v>
      </c>
    </row>
    <row r="3540" spans="2:7" x14ac:dyDescent="0.2">
      <c r="B3540" s="3">
        <v>2012</v>
      </c>
      <c r="C3540" s="35">
        <v>0</v>
      </c>
      <c r="D3540" s="5" t="s">
        <v>87</v>
      </c>
      <c r="E3540" s="5" t="s">
        <v>95</v>
      </c>
      <c r="F3540" s="5" t="s">
        <v>108</v>
      </c>
      <c r="G3540" s="5" t="s">
        <v>433</v>
      </c>
    </row>
    <row r="3541" spans="2:7" x14ac:dyDescent="0.2">
      <c r="B3541" s="3">
        <v>2012</v>
      </c>
      <c r="C3541" s="35">
        <v>0</v>
      </c>
      <c r="D3541" s="5" t="s">
        <v>87</v>
      </c>
      <c r="E3541" s="5" t="s">
        <v>95</v>
      </c>
      <c r="F3541" s="5" t="s">
        <v>115</v>
      </c>
      <c r="G3541" s="5" t="s">
        <v>117</v>
      </c>
    </row>
    <row r="3542" spans="2:7" x14ac:dyDescent="0.2">
      <c r="B3542" s="3">
        <v>2012</v>
      </c>
      <c r="C3542" s="35">
        <v>0</v>
      </c>
      <c r="D3542" s="5" t="s">
        <v>87</v>
      </c>
      <c r="E3542" s="5" t="s">
        <v>95</v>
      </c>
      <c r="F3542" s="5" t="s">
        <v>123</v>
      </c>
      <c r="G3542" s="5" t="s">
        <v>380</v>
      </c>
    </row>
    <row r="3543" spans="2:7" x14ac:dyDescent="0.2">
      <c r="B3543" s="3">
        <v>2012</v>
      </c>
      <c r="C3543" s="35">
        <v>0</v>
      </c>
      <c r="D3543" s="5" t="s">
        <v>87</v>
      </c>
      <c r="E3543" s="5" t="s">
        <v>242</v>
      </c>
      <c r="F3543" s="5" t="s">
        <v>497</v>
      </c>
      <c r="G3543" s="5" t="s">
        <v>477</v>
      </c>
    </row>
    <row r="3544" spans="2:7" x14ac:dyDescent="0.2">
      <c r="B3544" s="3">
        <v>2012</v>
      </c>
      <c r="C3544" s="35">
        <v>0</v>
      </c>
      <c r="D3544" s="5" t="s">
        <v>87</v>
      </c>
      <c r="E3544" s="5" t="s">
        <v>242</v>
      </c>
      <c r="F3544" s="5" t="s">
        <v>247</v>
      </c>
      <c r="G3544" s="5" t="s">
        <v>499</v>
      </c>
    </row>
    <row r="3545" spans="2:7" x14ac:dyDescent="0.2">
      <c r="B3545" s="3">
        <v>2012</v>
      </c>
      <c r="C3545" s="35">
        <v>0</v>
      </c>
      <c r="D3545" s="5" t="s">
        <v>87</v>
      </c>
      <c r="E3545" s="5" t="s">
        <v>242</v>
      </c>
      <c r="F3545" s="5" t="s">
        <v>247</v>
      </c>
      <c r="G3545" s="5" t="s">
        <v>500</v>
      </c>
    </row>
    <row r="3546" spans="2:7" x14ac:dyDescent="0.2">
      <c r="B3546" s="3">
        <v>2012</v>
      </c>
      <c r="C3546" s="35">
        <v>0</v>
      </c>
      <c r="D3546" s="5" t="s">
        <v>306</v>
      </c>
      <c r="E3546" s="5" t="s">
        <v>315</v>
      </c>
      <c r="F3546" s="5" t="s">
        <v>359</v>
      </c>
      <c r="G3546" s="5" t="s">
        <v>375</v>
      </c>
    </row>
    <row r="3547" spans="2:7" x14ac:dyDescent="0.2">
      <c r="B3547" s="3">
        <v>2013</v>
      </c>
      <c r="C3547" s="35" t="s">
        <v>3946</v>
      </c>
      <c r="D3547" s="5" t="s">
        <v>87</v>
      </c>
      <c r="E3547" s="5" t="s">
        <v>95</v>
      </c>
      <c r="F3547" s="5" t="s">
        <v>113</v>
      </c>
      <c r="G3547" s="5" t="s">
        <v>409</v>
      </c>
    </row>
    <row r="3548" spans="2:7" x14ac:dyDescent="0.2">
      <c r="B3548" s="3">
        <v>2013</v>
      </c>
      <c r="C3548" s="35" t="s">
        <v>3947</v>
      </c>
      <c r="D3548" s="5" t="s">
        <v>87</v>
      </c>
      <c r="E3548" s="5" t="s">
        <v>95</v>
      </c>
      <c r="F3548" s="5" t="s">
        <v>475</v>
      </c>
      <c r="G3548" s="5" t="s">
        <v>475</v>
      </c>
    </row>
    <row r="3549" spans="2:7" x14ac:dyDescent="0.2">
      <c r="B3549" s="3">
        <v>2013</v>
      </c>
      <c r="C3549" s="35" t="s">
        <v>3948</v>
      </c>
      <c r="D3549" s="5" t="s">
        <v>306</v>
      </c>
      <c r="E3549" s="5" t="s">
        <v>307</v>
      </c>
      <c r="F3549" s="5" t="s">
        <v>308</v>
      </c>
      <c r="G3549" s="5" t="s">
        <v>310</v>
      </c>
    </row>
    <row r="3550" spans="2:7" x14ac:dyDescent="0.2">
      <c r="B3550" s="3">
        <v>2013</v>
      </c>
      <c r="C3550" s="35" t="s">
        <v>3949</v>
      </c>
      <c r="D3550" s="5" t="s">
        <v>87</v>
      </c>
      <c r="E3550" s="5" t="s">
        <v>242</v>
      </c>
      <c r="F3550" s="5" t="s">
        <v>491</v>
      </c>
      <c r="G3550" s="5" t="s">
        <v>299</v>
      </c>
    </row>
    <row r="3551" spans="2:7" x14ac:dyDescent="0.2">
      <c r="B3551" s="3">
        <v>2013</v>
      </c>
      <c r="C3551" s="35" t="s">
        <v>3950</v>
      </c>
      <c r="D3551" s="5" t="s">
        <v>87</v>
      </c>
      <c r="E3551" s="5" t="s">
        <v>242</v>
      </c>
      <c r="F3551" s="5" t="s">
        <v>497</v>
      </c>
      <c r="G3551" s="5" t="s">
        <v>98</v>
      </c>
    </row>
    <row r="3552" spans="2:7" x14ac:dyDescent="0.2">
      <c r="B3552" s="3">
        <v>2013</v>
      </c>
      <c r="C3552" s="35" t="s">
        <v>3951</v>
      </c>
      <c r="D3552" s="5" t="s">
        <v>87</v>
      </c>
      <c r="E3552" s="5" t="s">
        <v>242</v>
      </c>
      <c r="F3552" s="5" t="s">
        <v>491</v>
      </c>
      <c r="G3552" s="5" t="s">
        <v>494</v>
      </c>
    </row>
    <row r="3553" spans="2:7" x14ac:dyDescent="0.2">
      <c r="B3553" s="3">
        <v>2013</v>
      </c>
      <c r="C3553" s="35" t="s">
        <v>3952</v>
      </c>
      <c r="D3553" s="5" t="s">
        <v>87</v>
      </c>
      <c r="E3553" s="5" t="s">
        <v>242</v>
      </c>
      <c r="F3553" s="5" t="s">
        <v>247</v>
      </c>
      <c r="G3553" s="5" t="s">
        <v>443</v>
      </c>
    </row>
    <row r="3554" spans="2:7" x14ac:dyDescent="0.2">
      <c r="B3554" s="3">
        <v>2013</v>
      </c>
      <c r="C3554" s="35" t="s">
        <v>3953</v>
      </c>
      <c r="D3554" s="5" t="s">
        <v>87</v>
      </c>
      <c r="E3554" s="5" t="s">
        <v>242</v>
      </c>
      <c r="F3554" s="5" t="s">
        <v>497</v>
      </c>
      <c r="G3554" s="5" t="s">
        <v>245</v>
      </c>
    </row>
    <row r="3555" spans="2:7" x14ac:dyDescent="0.2">
      <c r="B3555" s="3">
        <v>2013</v>
      </c>
      <c r="C3555" s="35" t="s">
        <v>3954</v>
      </c>
      <c r="D3555" s="5" t="s">
        <v>87</v>
      </c>
      <c r="E3555" s="5" t="s">
        <v>88</v>
      </c>
      <c r="F3555" s="5" t="s">
        <v>89</v>
      </c>
      <c r="G3555" s="5" t="s">
        <v>91</v>
      </c>
    </row>
    <row r="3556" spans="2:7" x14ac:dyDescent="0.2">
      <c r="B3556" s="3">
        <v>2013</v>
      </c>
      <c r="C3556" s="35" t="s">
        <v>3955</v>
      </c>
      <c r="D3556" s="5" t="s">
        <v>87</v>
      </c>
      <c r="E3556" s="5" t="s">
        <v>242</v>
      </c>
      <c r="F3556" s="5" t="s">
        <v>497</v>
      </c>
      <c r="G3556" s="5" t="s">
        <v>508</v>
      </c>
    </row>
    <row r="3557" spans="2:7" x14ac:dyDescent="0.2">
      <c r="B3557" s="3">
        <v>2013</v>
      </c>
      <c r="C3557" s="35" t="s">
        <v>3956</v>
      </c>
      <c r="D3557" s="5" t="s">
        <v>87</v>
      </c>
      <c r="E3557" s="5" t="s">
        <v>242</v>
      </c>
      <c r="F3557" s="5" t="s">
        <v>473</v>
      </c>
      <c r="G3557" s="5" t="s">
        <v>304</v>
      </c>
    </row>
    <row r="3558" spans="2:7" x14ac:dyDescent="0.2">
      <c r="B3558" s="3">
        <v>2013</v>
      </c>
      <c r="C3558" s="35" t="s">
        <v>3957</v>
      </c>
      <c r="D3558" s="5" t="s">
        <v>87</v>
      </c>
      <c r="E3558" s="5" t="s">
        <v>95</v>
      </c>
      <c r="F3558" s="5" t="s">
        <v>113</v>
      </c>
      <c r="G3558" s="5" t="s">
        <v>411</v>
      </c>
    </row>
    <row r="3559" spans="2:7" x14ac:dyDescent="0.2">
      <c r="B3559" s="3">
        <v>2013</v>
      </c>
      <c r="C3559" s="35" t="s">
        <v>3958</v>
      </c>
      <c r="D3559" s="5" t="s">
        <v>87</v>
      </c>
      <c r="E3559" s="5" t="s">
        <v>95</v>
      </c>
      <c r="F3559" s="5" t="s">
        <v>507</v>
      </c>
      <c r="G3559" s="5" t="s">
        <v>532</v>
      </c>
    </row>
    <row r="3560" spans="2:7" x14ac:dyDescent="0.2">
      <c r="B3560" s="3">
        <v>2013</v>
      </c>
      <c r="C3560" s="35" t="s">
        <v>3959</v>
      </c>
      <c r="D3560" s="5" t="s">
        <v>306</v>
      </c>
      <c r="E3560" s="5" t="s">
        <v>315</v>
      </c>
      <c r="F3560" s="5" t="s">
        <v>316</v>
      </c>
      <c r="G3560" s="5" t="s">
        <v>316</v>
      </c>
    </row>
    <row r="3561" spans="2:7" x14ac:dyDescent="0.2">
      <c r="B3561" s="3">
        <v>2013</v>
      </c>
      <c r="C3561" s="35" t="s">
        <v>3960</v>
      </c>
      <c r="D3561" s="5" t="s">
        <v>306</v>
      </c>
      <c r="E3561" s="5" t="s">
        <v>315</v>
      </c>
      <c r="F3561" s="5" t="s">
        <v>339</v>
      </c>
      <c r="G3561" s="5" t="s">
        <v>344</v>
      </c>
    </row>
    <row r="3562" spans="2:7" x14ac:dyDescent="0.2">
      <c r="B3562" s="3">
        <v>2013</v>
      </c>
      <c r="C3562" s="35" t="s">
        <v>3961</v>
      </c>
      <c r="D3562" s="5" t="s">
        <v>87</v>
      </c>
      <c r="E3562" s="5" t="s">
        <v>242</v>
      </c>
      <c r="F3562" s="5" t="s">
        <v>491</v>
      </c>
      <c r="G3562" s="5" t="s">
        <v>493</v>
      </c>
    </row>
    <row r="3563" spans="2:7" x14ac:dyDescent="0.2">
      <c r="B3563" s="3">
        <v>2013</v>
      </c>
      <c r="C3563" s="35" t="s">
        <v>3962</v>
      </c>
      <c r="D3563" s="5" t="s">
        <v>87</v>
      </c>
      <c r="E3563" s="5" t="s">
        <v>242</v>
      </c>
      <c r="F3563" s="5" t="s">
        <v>491</v>
      </c>
      <c r="G3563" s="5" t="s">
        <v>264</v>
      </c>
    </row>
    <row r="3564" spans="2:7" x14ac:dyDescent="0.2">
      <c r="B3564" s="3">
        <v>2013</v>
      </c>
      <c r="C3564" s="35" t="s">
        <v>3963</v>
      </c>
      <c r="D3564" s="5" t="s">
        <v>306</v>
      </c>
      <c r="E3564" s="5" t="s">
        <v>311</v>
      </c>
      <c r="F3564" s="5" t="s">
        <v>314</v>
      </c>
      <c r="G3564" s="5" t="s">
        <v>314</v>
      </c>
    </row>
    <row r="3565" spans="2:7" x14ac:dyDescent="0.2">
      <c r="B3565" s="3">
        <v>2013</v>
      </c>
      <c r="C3565" s="35" t="s">
        <v>3964</v>
      </c>
      <c r="D3565" s="5" t="s">
        <v>87</v>
      </c>
      <c r="E3565" s="5" t="s">
        <v>242</v>
      </c>
      <c r="F3565" s="5" t="s">
        <v>491</v>
      </c>
      <c r="G3565" s="5" t="s">
        <v>281</v>
      </c>
    </row>
    <row r="3566" spans="2:7" x14ac:dyDescent="0.2">
      <c r="B3566" s="3">
        <v>2013</v>
      </c>
      <c r="C3566" s="35" t="s">
        <v>3965</v>
      </c>
      <c r="D3566" s="5" t="s">
        <v>87</v>
      </c>
      <c r="E3566" s="5" t="s">
        <v>95</v>
      </c>
      <c r="F3566" s="5" t="s">
        <v>108</v>
      </c>
      <c r="G3566" s="5" t="s">
        <v>108</v>
      </c>
    </row>
    <row r="3567" spans="2:7" x14ac:dyDescent="0.2">
      <c r="B3567" s="3">
        <v>2013</v>
      </c>
      <c r="C3567" s="35" t="s">
        <v>3966</v>
      </c>
      <c r="D3567" s="5" t="s">
        <v>87</v>
      </c>
      <c r="E3567" s="5" t="s">
        <v>95</v>
      </c>
      <c r="F3567" s="5" t="s">
        <v>194</v>
      </c>
      <c r="G3567" s="5" t="s">
        <v>468</v>
      </c>
    </row>
    <row r="3568" spans="2:7" x14ac:dyDescent="0.2">
      <c r="B3568" s="3">
        <v>2013</v>
      </c>
      <c r="C3568" s="35" t="s">
        <v>3967</v>
      </c>
      <c r="D3568" s="5" t="s">
        <v>87</v>
      </c>
      <c r="E3568" s="5" t="s">
        <v>95</v>
      </c>
      <c r="F3568" s="5" t="s">
        <v>507</v>
      </c>
      <c r="G3568" s="5" t="s">
        <v>533</v>
      </c>
    </row>
    <row r="3569" spans="2:7" x14ac:dyDescent="0.2">
      <c r="B3569" s="3">
        <v>2013</v>
      </c>
      <c r="C3569" s="35" t="s">
        <v>3968</v>
      </c>
      <c r="D3569" s="5" t="s">
        <v>87</v>
      </c>
      <c r="E3569" s="5" t="s">
        <v>95</v>
      </c>
      <c r="F3569" s="5" t="s">
        <v>194</v>
      </c>
      <c r="G3569" s="5" t="s">
        <v>214</v>
      </c>
    </row>
    <row r="3570" spans="2:7" x14ac:dyDescent="0.2">
      <c r="B3570" s="3">
        <v>2013</v>
      </c>
      <c r="C3570" s="35" t="s">
        <v>3969</v>
      </c>
      <c r="D3570" s="5" t="s">
        <v>87</v>
      </c>
      <c r="E3570" s="5" t="s">
        <v>242</v>
      </c>
      <c r="F3570" s="5" t="s">
        <v>110</v>
      </c>
      <c r="G3570" s="5" t="s">
        <v>519</v>
      </c>
    </row>
    <row r="3571" spans="2:7" x14ac:dyDescent="0.2">
      <c r="B3571" s="3">
        <v>2013</v>
      </c>
      <c r="C3571" s="35" t="s">
        <v>3970</v>
      </c>
      <c r="D3571" s="5" t="s">
        <v>87</v>
      </c>
      <c r="E3571" s="5" t="s">
        <v>242</v>
      </c>
      <c r="F3571" s="5" t="s">
        <v>247</v>
      </c>
      <c r="G3571" s="5" t="s">
        <v>444</v>
      </c>
    </row>
    <row r="3572" spans="2:7" x14ac:dyDescent="0.2">
      <c r="B3572" s="3">
        <v>2013</v>
      </c>
      <c r="C3572" s="35" t="s">
        <v>3971</v>
      </c>
      <c r="D3572" s="5" t="s">
        <v>87</v>
      </c>
      <c r="E3572" s="5" t="s">
        <v>95</v>
      </c>
      <c r="F3572" s="5" t="s">
        <v>241</v>
      </c>
      <c r="G3572" s="5" t="s">
        <v>241</v>
      </c>
    </row>
    <row r="3573" spans="2:7" x14ac:dyDescent="0.2">
      <c r="B3573" s="3">
        <v>2013</v>
      </c>
      <c r="C3573" s="35" t="s">
        <v>3972</v>
      </c>
      <c r="D3573" s="5" t="s">
        <v>87</v>
      </c>
      <c r="E3573" s="5" t="s">
        <v>242</v>
      </c>
      <c r="F3573" s="5" t="s">
        <v>473</v>
      </c>
      <c r="G3573" s="5" t="s">
        <v>264</v>
      </c>
    </row>
    <row r="3574" spans="2:7" x14ac:dyDescent="0.2">
      <c r="B3574" s="3">
        <v>2013</v>
      </c>
      <c r="C3574" s="35" t="s">
        <v>3973</v>
      </c>
      <c r="D3574" s="5" t="s">
        <v>87</v>
      </c>
      <c r="E3574" s="5" t="s">
        <v>95</v>
      </c>
      <c r="F3574" s="5" t="s">
        <v>158</v>
      </c>
      <c r="G3574" s="5" t="s">
        <v>158</v>
      </c>
    </row>
    <row r="3575" spans="2:7" x14ac:dyDescent="0.2">
      <c r="B3575" s="3">
        <v>2013</v>
      </c>
      <c r="C3575" s="35" t="s">
        <v>3974</v>
      </c>
      <c r="D3575" s="5" t="s">
        <v>87</v>
      </c>
      <c r="E3575" s="5" t="s">
        <v>242</v>
      </c>
      <c r="F3575" s="5" t="s">
        <v>159</v>
      </c>
      <c r="G3575" s="5" t="s">
        <v>381</v>
      </c>
    </row>
    <row r="3576" spans="2:7" x14ac:dyDescent="0.2">
      <c r="B3576" s="3">
        <v>2013</v>
      </c>
      <c r="C3576" s="35" t="s">
        <v>3975</v>
      </c>
      <c r="D3576" s="5" t="s">
        <v>87</v>
      </c>
      <c r="E3576" s="5" t="s">
        <v>95</v>
      </c>
      <c r="F3576" s="5" t="s">
        <v>123</v>
      </c>
      <c r="G3576" s="5" t="s">
        <v>151</v>
      </c>
    </row>
    <row r="3577" spans="2:7" x14ac:dyDescent="0.2">
      <c r="B3577" s="3">
        <v>2013</v>
      </c>
      <c r="C3577" s="35" t="s">
        <v>3976</v>
      </c>
      <c r="D3577" s="5" t="s">
        <v>87</v>
      </c>
      <c r="E3577" s="5" t="s">
        <v>95</v>
      </c>
      <c r="F3577" s="5" t="s">
        <v>115</v>
      </c>
      <c r="G3577" s="5" t="s">
        <v>388</v>
      </c>
    </row>
    <row r="3578" spans="2:7" x14ac:dyDescent="0.2">
      <c r="B3578" s="3">
        <v>2013</v>
      </c>
      <c r="C3578" s="35" t="s">
        <v>3977</v>
      </c>
      <c r="D3578" s="5" t="s">
        <v>87</v>
      </c>
      <c r="E3578" s="5" t="s">
        <v>242</v>
      </c>
      <c r="F3578" s="5" t="s">
        <v>491</v>
      </c>
      <c r="G3578" s="5" t="s">
        <v>492</v>
      </c>
    </row>
    <row r="3579" spans="2:7" x14ac:dyDescent="0.2">
      <c r="B3579" s="3">
        <v>2013</v>
      </c>
      <c r="C3579" s="35" t="s">
        <v>3978</v>
      </c>
      <c r="D3579" s="5" t="s">
        <v>87</v>
      </c>
      <c r="E3579" s="5" t="s">
        <v>95</v>
      </c>
      <c r="F3579" s="5" t="s">
        <v>120</v>
      </c>
      <c r="G3579" s="5" t="s">
        <v>520</v>
      </c>
    </row>
    <row r="3580" spans="2:7" x14ac:dyDescent="0.2">
      <c r="B3580" s="3">
        <v>2013</v>
      </c>
      <c r="C3580" s="35" t="s">
        <v>3979</v>
      </c>
      <c r="D3580" s="5" t="s">
        <v>87</v>
      </c>
      <c r="E3580" s="5" t="s">
        <v>95</v>
      </c>
      <c r="F3580" s="5" t="s">
        <v>120</v>
      </c>
      <c r="G3580" s="5" t="s">
        <v>121</v>
      </c>
    </row>
    <row r="3581" spans="2:7" x14ac:dyDescent="0.2">
      <c r="B3581" s="3">
        <v>2013</v>
      </c>
      <c r="C3581" s="35" t="s">
        <v>3980</v>
      </c>
      <c r="D3581" s="5" t="s">
        <v>87</v>
      </c>
      <c r="E3581" s="5" t="s">
        <v>242</v>
      </c>
      <c r="F3581" s="5" t="s">
        <v>491</v>
      </c>
      <c r="G3581" s="5" t="s">
        <v>273</v>
      </c>
    </row>
    <row r="3582" spans="2:7" x14ac:dyDescent="0.2">
      <c r="B3582" s="3">
        <v>2013</v>
      </c>
      <c r="C3582" s="35" t="s">
        <v>3981</v>
      </c>
      <c r="D3582" s="5" t="s">
        <v>87</v>
      </c>
      <c r="E3582" s="5" t="s">
        <v>242</v>
      </c>
      <c r="F3582" s="5" t="s">
        <v>491</v>
      </c>
      <c r="G3582" s="5" t="s">
        <v>261</v>
      </c>
    </row>
    <row r="3583" spans="2:7" x14ac:dyDescent="0.2">
      <c r="B3583" s="3">
        <v>2013</v>
      </c>
      <c r="C3583" s="35" t="s">
        <v>3982</v>
      </c>
      <c r="D3583" s="5" t="s">
        <v>306</v>
      </c>
      <c r="E3583" s="5" t="s">
        <v>315</v>
      </c>
      <c r="F3583" s="5" t="s">
        <v>317</v>
      </c>
      <c r="G3583" s="5" t="s">
        <v>338</v>
      </c>
    </row>
    <row r="3584" spans="2:7" x14ac:dyDescent="0.2">
      <c r="B3584" s="3">
        <v>2013</v>
      </c>
      <c r="C3584" s="35" t="s">
        <v>3983</v>
      </c>
      <c r="D3584" s="5" t="s">
        <v>87</v>
      </c>
      <c r="E3584" s="5" t="s">
        <v>95</v>
      </c>
      <c r="F3584" s="5" t="s">
        <v>99</v>
      </c>
      <c r="G3584" s="5" t="s">
        <v>99</v>
      </c>
    </row>
    <row r="3585" spans="2:7" x14ac:dyDescent="0.2">
      <c r="B3585" s="3">
        <v>2013</v>
      </c>
      <c r="C3585" s="35" t="s">
        <v>3984</v>
      </c>
      <c r="D3585" s="5" t="s">
        <v>306</v>
      </c>
      <c r="E3585" s="5" t="s">
        <v>315</v>
      </c>
      <c r="F3585" s="5" t="s">
        <v>339</v>
      </c>
      <c r="G3585" s="5" t="s">
        <v>345</v>
      </c>
    </row>
    <row r="3586" spans="2:7" x14ac:dyDescent="0.2">
      <c r="B3586" s="3">
        <v>2013</v>
      </c>
      <c r="C3586" s="35" t="s">
        <v>3985</v>
      </c>
      <c r="D3586" s="5" t="s">
        <v>87</v>
      </c>
      <c r="E3586" s="5" t="s">
        <v>242</v>
      </c>
      <c r="F3586" s="5" t="s">
        <v>473</v>
      </c>
      <c r="G3586" s="5" t="s">
        <v>281</v>
      </c>
    </row>
    <row r="3587" spans="2:7" x14ac:dyDescent="0.2">
      <c r="B3587" s="3">
        <v>2013</v>
      </c>
      <c r="C3587" s="35" t="s">
        <v>3986</v>
      </c>
      <c r="D3587" s="5" t="s">
        <v>87</v>
      </c>
      <c r="E3587" s="5" t="s">
        <v>242</v>
      </c>
      <c r="F3587" s="5" t="s">
        <v>159</v>
      </c>
      <c r="G3587" s="5" t="s">
        <v>160</v>
      </c>
    </row>
    <row r="3588" spans="2:7" x14ac:dyDescent="0.2">
      <c r="B3588" s="3">
        <v>2013</v>
      </c>
      <c r="C3588" s="35" t="s">
        <v>3987</v>
      </c>
      <c r="D3588" s="5" t="s">
        <v>87</v>
      </c>
      <c r="E3588" s="5" t="s">
        <v>95</v>
      </c>
      <c r="F3588" s="5" t="s">
        <v>194</v>
      </c>
      <c r="G3588" s="5" t="s">
        <v>182</v>
      </c>
    </row>
    <row r="3589" spans="2:7" x14ac:dyDescent="0.2">
      <c r="B3589" s="3">
        <v>2013</v>
      </c>
      <c r="C3589" s="35" t="s">
        <v>3988</v>
      </c>
      <c r="D3589" s="5" t="s">
        <v>87</v>
      </c>
      <c r="E3589" s="5" t="s">
        <v>242</v>
      </c>
      <c r="F3589" s="5" t="s">
        <v>491</v>
      </c>
      <c r="G3589" s="5" t="s">
        <v>349</v>
      </c>
    </row>
    <row r="3590" spans="2:7" x14ac:dyDescent="0.2">
      <c r="B3590" s="3">
        <v>2013</v>
      </c>
      <c r="C3590" s="35" t="s">
        <v>3989</v>
      </c>
      <c r="D3590" s="5" t="s">
        <v>87</v>
      </c>
      <c r="E3590" s="5" t="s">
        <v>95</v>
      </c>
      <c r="F3590" s="5" t="s">
        <v>194</v>
      </c>
      <c r="G3590" s="5" t="s">
        <v>438</v>
      </c>
    </row>
    <row r="3591" spans="2:7" x14ac:dyDescent="0.2">
      <c r="B3591" s="3">
        <v>2013</v>
      </c>
      <c r="C3591" s="35" t="s">
        <v>3990</v>
      </c>
      <c r="D3591" s="5" t="s">
        <v>87</v>
      </c>
      <c r="E3591" s="5" t="s">
        <v>95</v>
      </c>
      <c r="F3591" s="5" t="s">
        <v>113</v>
      </c>
      <c r="G3591" s="5" t="s">
        <v>410</v>
      </c>
    </row>
    <row r="3592" spans="2:7" x14ac:dyDescent="0.2">
      <c r="B3592" s="3">
        <v>2013</v>
      </c>
      <c r="C3592" s="35" t="s">
        <v>3991</v>
      </c>
      <c r="D3592" s="5" t="s">
        <v>306</v>
      </c>
      <c r="E3592" s="5" t="s">
        <v>307</v>
      </c>
      <c r="F3592" s="5" t="s">
        <v>308</v>
      </c>
      <c r="G3592" s="5" t="s">
        <v>551</v>
      </c>
    </row>
    <row r="3593" spans="2:7" x14ac:dyDescent="0.2">
      <c r="B3593" s="3">
        <v>2013</v>
      </c>
      <c r="C3593" s="35" t="s">
        <v>3992</v>
      </c>
      <c r="D3593" s="5" t="s">
        <v>87</v>
      </c>
      <c r="E3593" s="5" t="s">
        <v>95</v>
      </c>
      <c r="F3593" s="5" t="s">
        <v>507</v>
      </c>
      <c r="G3593" s="5" t="s">
        <v>228</v>
      </c>
    </row>
    <row r="3594" spans="2:7" x14ac:dyDescent="0.2">
      <c r="B3594" s="3">
        <v>2013</v>
      </c>
      <c r="C3594" s="35" t="s">
        <v>3993</v>
      </c>
      <c r="D3594" s="5" t="s">
        <v>87</v>
      </c>
      <c r="E3594" s="5" t="s">
        <v>88</v>
      </c>
      <c r="F3594" s="5" t="s">
        <v>89</v>
      </c>
      <c r="G3594" s="5" t="s">
        <v>90</v>
      </c>
    </row>
    <row r="3595" spans="2:7" x14ac:dyDescent="0.2">
      <c r="B3595" s="3">
        <v>2013</v>
      </c>
      <c r="C3595" s="35" t="s">
        <v>3994</v>
      </c>
      <c r="D3595" s="5" t="s">
        <v>87</v>
      </c>
      <c r="E3595" s="5" t="s">
        <v>242</v>
      </c>
      <c r="F3595" s="5" t="s">
        <v>247</v>
      </c>
      <c r="G3595" s="5" t="s">
        <v>440</v>
      </c>
    </row>
    <row r="3596" spans="2:7" x14ac:dyDescent="0.2">
      <c r="B3596" s="3">
        <v>2013</v>
      </c>
      <c r="C3596" s="35" t="s">
        <v>3995</v>
      </c>
      <c r="D3596" s="5" t="s">
        <v>87</v>
      </c>
      <c r="E3596" s="5" t="s">
        <v>242</v>
      </c>
      <c r="F3596" s="5" t="s">
        <v>236</v>
      </c>
      <c r="G3596" s="5" t="s">
        <v>538</v>
      </c>
    </row>
    <row r="3597" spans="2:7" x14ac:dyDescent="0.2">
      <c r="B3597" s="3">
        <v>2013</v>
      </c>
      <c r="C3597" s="35" t="s">
        <v>3996</v>
      </c>
      <c r="D3597" s="5" t="s">
        <v>306</v>
      </c>
      <c r="E3597" s="5" t="s">
        <v>311</v>
      </c>
      <c r="F3597" s="5" t="s">
        <v>339</v>
      </c>
      <c r="G3597" s="5" t="s">
        <v>402</v>
      </c>
    </row>
    <row r="3598" spans="2:7" x14ac:dyDescent="0.2">
      <c r="B3598" s="3">
        <v>2013</v>
      </c>
      <c r="C3598" s="35" t="s">
        <v>3997</v>
      </c>
      <c r="D3598" s="5" t="s">
        <v>87</v>
      </c>
      <c r="E3598" s="5" t="s">
        <v>242</v>
      </c>
      <c r="F3598" s="5" t="s">
        <v>491</v>
      </c>
      <c r="G3598" s="5" t="s">
        <v>268</v>
      </c>
    </row>
    <row r="3599" spans="2:7" x14ac:dyDescent="0.2">
      <c r="B3599" s="3">
        <v>2013</v>
      </c>
      <c r="C3599" s="35" t="s">
        <v>3998</v>
      </c>
      <c r="D3599" s="5" t="s">
        <v>306</v>
      </c>
      <c r="E3599" s="5" t="s">
        <v>315</v>
      </c>
      <c r="F3599" s="5" t="s">
        <v>339</v>
      </c>
      <c r="G3599" s="5" t="s">
        <v>404</v>
      </c>
    </row>
    <row r="3600" spans="2:7" x14ac:dyDescent="0.2">
      <c r="B3600" s="3">
        <v>2013</v>
      </c>
      <c r="C3600" s="35" t="s">
        <v>3999</v>
      </c>
      <c r="D3600" s="5" t="s">
        <v>87</v>
      </c>
      <c r="E3600" s="5" t="s">
        <v>95</v>
      </c>
      <c r="F3600" s="5" t="s">
        <v>194</v>
      </c>
      <c r="G3600" s="5" t="s">
        <v>205</v>
      </c>
    </row>
    <row r="3601" spans="2:7" x14ac:dyDescent="0.2">
      <c r="B3601" s="3">
        <v>2013</v>
      </c>
      <c r="C3601" s="35" t="s">
        <v>4000</v>
      </c>
      <c r="D3601" s="5" t="s">
        <v>87</v>
      </c>
      <c r="E3601" s="5" t="s">
        <v>95</v>
      </c>
      <c r="F3601" s="5" t="s">
        <v>110</v>
      </c>
      <c r="G3601" s="5" t="s">
        <v>518</v>
      </c>
    </row>
    <row r="3602" spans="2:7" x14ac:dyDescent="0.2">
      <c r="B3602" s="3">
        <v>2013</v>
      </c>
      <c r="C3602" s="35" t="s">
        <v>4001</v>
      </c>
      <c r="D3602" s="5" t="s">
        <v>87</v>
      </c>
      <c r="E3602" s="5" t="s">
        <v>95</v>
      </c>
      <c r="F3602" s="5" t="s">
        <v>120</v>
      </c>
      <c r="G3602" s="5" t="s">
        <v>521</v>
      </c>
    </row>
    <row r="3603" spans="2:7" x14ac:dyDescent="0.2">
      <c r="B3603" s="3">
        <v>2013</v>
      </c>
      <c r="C3603" s="35" t="s">
        <v>4002</v>
      </c>
      <c r="D3603" s="5" t="s">
        <v>87</v>
      </c>
      <c r="E3603" s="5" t="s">
        <v>95</v>
      </c>
      <c r="F3603" s="5" t="s">
        <v>194</v>
      </c>
      <c r="G3603" s="5" t="s">
        <v>208</v>
      </c>
    </row>
    <row r="3604" spans="2:7" x14ac:dyDescent="0.2">
      <c r="B3604" s="3">
        <v>2013</v>
      </c>
      <c r="C3604" s="35" t="s">
        <v>4003</v>
      </c>
      <c r="D3604" s="5" t="s">
        <v>87</v>
      </c>
      <c r="E3604" s="5" t="s">
        <v>95</v>
      </c>
      <c r="F3604" s="5" t="s">
        <v>505</v>
      </c>
      <c r="G3604" s="5" t="s">
        <v>185</v>
      </c>
    </row>
    <row r="3605" spans="2:7" x14ac:dyDescent="0.2">
      <c r="B3605" s="3">
        <v>2013</v>
      </c>
      <c r="C3605" s="35" t="s">
        <v>4004</v>
      </c>
      <c r="D3605" s="5" t="s">
        <v>87</v>
      </c>
      <c r="E3605" s="5" t="s">
        <v>95</v>
      </c>
      <c r="F3605" s="5" t="s">
        <v>194</v>
      </c>
      <c r="G3605" s="5" t="s">
        <v>356</v>
      </c>
    </row>
    <row r="3606" spans="2:7" x14ac:dyDescent="0.2">
      <c r="B3606" s="3">
        <v>2013</v>
      </c>
      <c r="C3606" s="35" t="s">
        <v>4005</v>
      </c>
      <c r="D3606" s="5" t="s">
        <v>87</v>
      </c>
      <c r="E3606" s="5" t="s">
        <v>242</v>
      </c>
      <c r="F3606" s="5" t="s">
        <v>491</v>
      </c>
      <c r="G3606" s="5" t="s">
        <v>298</v>
      </c>
    </row>
    <row r="3607" spans="2:7" x14ac:dyDescent="0.2">
      <c r="B3607" s="3">
        <v>2013</v>
      </c>
      <c r="C3607" s="35" t="s">
        <v>4006</v>
      </c>
      <c r="D3607" s="5" t="s">
        <v>87</v>
      </c>
      <c r="E3607" s="5" t="s">
        <v>95</v>
      </c>
      <c r="F3607" s="5" t="s">
        <v>236</v>
      </c>
      <c r="G3607" s="5" t="s">
        <v>537</v>
      </c>
    </row>
    <row r="3608" spans="2:7" x14ac:dyDescent="0.2">
      <c r="B3608" s="3">
        <v>2013</v>
      </c>
      <c r="C3608" s="35" t="s">
        <v>4007</v>
      </c>
      <c r="D3608" s="5" t="s">
        <v>306</v>
      </c>
      <c r="E3608" s="5" t="s">
        <v>315</v>
      </c>
      <c r="F3608" s="5" t="s">
        <v>339</v>
      </c>
      <c r="G3608" s="5" t="s">
        <v>342</v>
      </c>
    </row>
    <row r="3609" spans="2:7" x14ac:dyDescent="0.2">
      <c r="B3609" s="3">
        <v>2013</v>
      </c>
      <c r="C3609" s="35" t="s">
        <v>4008</v>
      </c>
      <c r="D3609" s="5" t="s">
        <v>87</v>
      </c>
      <c r="E3609" s="5" t="s">
        <v>95</v>
      </c>
      <c r="F3609" s="5" t="s">
        <v>115</v>
      </c>
      <c r="G3609" s="5" t="s">
        <v>457</v>
      </c>
    </row>
    <row r="3610" spans="2:7" x14ac:dyDescent="0.2">
      <c r="B3610" s="3">
        <v>2013</v>
      </c>
      <c r="C3610" s="35" t="s">
        <v>4009</v>
      </c>
      <c r="D3610" s="5" t="s">
        <v>87</v>
      </c>
      <c r="E3610" s="5" t="s">
        <v>95</v>
      </c>
      <c r="F3610" s="5" t="s">
        <v>194</v>
      </c>
      <c r="G3610" s="5" t="s">
        <v>416</v>
      </c>
    </row>
    <row r="3611" spans="2:7" x14ac:dyDescent="0.2">
      <c r="B3611" s="3">
        <v>2013</v>
      </c>
      <c r="C3611" s="35" t="s">
        <v>4010</v>
      </c>
      <c r="D3611" s="5" t="s">
        <v>87</v>
      </c>
      <c r="E3611" s="5" t="s">
        <v>95</v>
      </c>
      <c r="F3611" s="5" t="s">
        <v>194</v>
      </c>
      <c r="G3611" s="5" t="s">
        <v>216</v>
      </c>
    </row>
    <row r="3612" spans="2:7" x14ac:dyDescent="0.2">
      <c r="B3612" s="3">
        <v>2013</v>
      </c>
      <c r="C3612" s="35" t="s">
        <v>4011</v>
      </c>
      <c r="D3612" s="5" t="s">
        <v>87</v>
      </c>
      <c r="E3612" s="5" t="s">
        <v>95</v>
      </c>
      <c r="F3612" s="5" t="s">
        <v>194</v>
      </c>
      <c r="G3612" s="5" t="s">
        <v>387</v>
      </c>
    </row>
    <row r="3613" spans="2:7" x14ac:dyDescent="0.2">
      <c r="B3613" s="3">
        <v>2013</v>
      </c>
      <c r="C3613" s="35" t="s">
        <v>4012</v>
      </c>
      <c r="D3613" s="5" t="s">
        <v>87</v>
      </c>
      <c r="E3613" s="5" t="s">
        <v>242</v>
      </c>
      <c r="F3613" s="5" t="s">
        <v>247</v>
      </c>
      <c r="G3613" s="5" t="s">
        <v>349</v>
      </c>
    </row>
    <row r="3614" spans="2:7" x14ac:dyDescent="0.2">
      <c r="B3614" s="3">
        <v>2013</v>
      </c>
      <c r="C3614" s="35" t="s">
        <v>4013</v>
      </c>
      <c r="D3614" s="5" t="s">
        <v>87</v>
      </c>
      <c r="E3614" s="5" t="s">
        <v>95</v>
      </c>
      <c r="F3614" s="5" t="s">
        <v>111</v>
      </c>
      <c r="G3614" s="5" t="s">
        <v>111</v>
      </c>
    </row>
    <row r="3615" spans="2:7" x14ac:dyDescent="0.2">
      <c r="B3615" s="3">
        <v>2013</v>
      </c>
      <c r="C3615" s="35" t="s">
        <v>4014</v>
      </c>
      <c r="D3615" s="5" t="s">
        <v>87</v>
      </c>
      <c r="E3615" s="5" t="s">
        <v>95</v>
      </c>
      <c r="F3615" s="5" t="s">
        <v>194</v>
      </c>
      <c r="G3615" s="5" t="s">
        <v>212</v>
      </c>
    </row>
    <row r="3616" spans="2:7" x14ac:dyDescent="0.2">
      <c r="B3616" s="3">
        <v>2013</v>
      </c>
      <c r="C3616" s="35" t="s">
        <v>4015</v>
      </c>
      <c r="D3616" s="5" t="s">
        <v>87</v>
      </c>
      <c r="E3616" s="5" t="s">
        <v>95</v>
      </c>
      <c r="F3616" s="5" t="s">
        <v>194</v>
      </c>
      <c r="G3616" s="5" t="s">
        <v>414</v>
      </c>
    </row>
    <row r="3617" spans="2:7" x14ac:dyDescent="0.2">
      <c r="B3617" s="3">
        <v>2013</v>
      </c>
      <c r="C3617" s="35" t="s">
        <v>4016</v>
      </c>
      <c r="D3617" s="5" t="s">
        <v>306</v>
      </c>
      <c r="E3617" s="5" t="s">
        <v>315</v>
      </c>
      <c r="F3617" s="5" t="s">
        <v>108</v>
      </c>
      <c r="G3617" s="5" t="s">
        <v>108</v>
      </c>
    </row>
    <row r="3618" spans="2:7" x14ac:dyDescent="0.2">
      <c r="B3618" s="3">
        <v>2013</v>
      </c>
      <c r="C3618" s="35" t="s">
        <v>4017</v>
      </c>
      <c r="D3618" s="5" t="s">
        <v>87</v>
      </c>
      <c r="E3618" s="5" t="s">
        <v>95</v>
      </c>
      <c r="F3618" s="5" t="s">
        <v>194</v>
      </c>
      <c r="G3618" s="5" t="s">
        <v>483</v>
      </c>
    </row>
    <row r="3619" spans="2:7" x14ac:dyDescent="0.2">
      <c r="B3619" s="3">
        <v>2013</v>
      </c>
      <c r="C3619" s="35" t="s">
        <v>4018</v>
      </c>
      <c r="D3619" s="5" t="s">
        <v>306</v>
      </c>
      <c r="E3619" s="5" t="s">
        <v>307</v>
      </c>
      <c r="F3619" s="5" t="s">
        <v>308</v>
      </c>
      <c r="G3619" s="5" t="s">
        <v>550</v>
      </c>
    </row>
    <row r="3620" spans="2:7" x14ac:dyDescent="0.2">
      <c r="B3620" s="3">
        <v>2013</v>
      </c>
      <c r="C3620" s="35" t="s">
        <v>4019</v>
      </c>
      <c r="D3620" s="5" t="s">
        <v>87</v>
      </c>
      <c r="E3620" s="5" t="s">
        <v>242</v>
      </c>
      <c r="F3620" s="5" t="s">
        <v>534</v>
      </c>
      <c r="G3620" s="5" t="s">
        <v>540</v>
      </c>
    </row>
    <row r="3621" spans="2:7" x14ac:dyDescent="0.2">
      <c r="B3621" s="3">
        <v>2013</v>
      </c>
      <c r="C3621" s="35" t="s">
        <v>4020</v>
      </c>
      <c r="D3621" s="5" t="s">
        <v>87</v>
      </c>
      <c r="E3621" s="5" t="s">
        <v>95</v>
      </c>
      <c r="F3621" s="5" t="s">
        <v>120</v>
      </c>
      <c r="G3621" s="5" t="s">
        <v>122</v>
      </c>
    </row>
    <row r="3622" spans="2:7" x14ac:dyDescent="0.2">
      <c r="B3622" s="3">
        <v>2013</v>
      </c>
      <c r="C3622" s="35" t="s">
        <v>4021</v>
      </c>
      <c r="D3622" s="5" t="s">
        <v>87</v>
      </c>
      <c r="E3622" s="5" t="s">
        <v>242</v>
      </c>
      <c r="F3622" s="5" t="s">
        <v>473</v>
      </c>
      <c r="G3622" s="5" t="s">
        <v>261</v>
      </c>
    </row>
    <row r="3623" spans="2:7" x14ac:dyDescent="0.2">
      <c r="B3623" s="3">
        <v>2013</v>
      </c>
      <c r="C3623" s="35" t="s">
        <v>4022</v>
      </c>
      <c r="D3623" s="5" t="s">
        <v>87</v>
      </c>
      <c r="E3623" s="5" t="s">
        <v>95</v>
      </c>
      <c r="F3623" s="5" t="s">
        <v>194</v>
      </c>
      <c r="G3623" s="5" t="s">
        <v>462</v>
      </c>
    </row>
    <row r="3624" spans="2:7" x14ac:dyDescent="0.2">
      <c r="B3624" s="3">
        <v>2013</v>
      </c>
      <c r="C3624" s="35" t="s">
        <v>4023</v>
      </c>
      <c r="D3624" s="5" t="s">
        <v>87</v>
      </c>
      <c r="E3624" s="5" t="s">
        <v>95</v>
      </c>
      <c r="F3624" s="5" t="s">
        <v>123</v>
      </c>
      <c r="G3624" s="5" t="s">
        <v>143</v>
      </c>
    </row>
    <row r="3625" spans="2:7" x14ac:dyDescent="0.2">
      <c r="B3625" s="3">
        <v>2013</v>
      </c>
      <c r="C3625" s="35" t="s">
        <v>4024</v>
      </c>
      <c r="D3625" s="5" t="s">
        <v>87</v>
      </c>
      <c r="E3625" s="5" t="s">
        <v>242</v>
      </c>
      <c r="F3625" s="5" t="s">
        <v>247</v>
      </c>
      <c r="G3625" s="5" t="s">
        <v>523</v>
      </c>
    </row>
    <row r="3626" spans="2:7" x14ac:dyDescent="0.2">
      <c r="B3626" s="3">
        <v>2013</v>
      </c>
      <c r="C3626" s="35" t="s">
        <v>4025</v>
      </c>
      <c r="D3626" s="5" t="s">
        <v>306</v>
      </c>
      <c r="E3626" s="5" t="s">
        <v>307</v>
      </c>
      <c r="F3626" s="5" t="s">
        <v>308</v>
      </c>
      <c r="G3626" s="5" t="s">
        <v>309</v>
      </c>
    </row>
    <row r="3627" spans="2:7" x14ac:dyDescent="0.2">
      <c r="B3627" s="3">
        <v>2013</v>
      </c>
      <c r="C3627" s="35" t="s">
        <v>4026</v>
      </c>
      <c r="D3627" s="5" t="s">
        <v>306</v>
      </c>
      <c r="E3627" s="5" t="s">
        <v>315</v>
      </c>
      <c r="F3627" s="5" t="s">
        <v>317</v>
      </c>
      <c r="G3627" s="5" t="s">
        <v>324</v>
      </c>
    </row>
    <row r="3628" spans="2:7" x14ac:dyDescent="0.2">
      <c r="B3628" s="3">
        <v>2013</v>
      </c>
      <c r="C3628" s="35" t="s">
        <v>4027</v>
      </c>
      <c r="D3628" s="5" t="s">
        <v>87</v>
      </c>
      <c r="E3628" s="5" t="s">
        <v>95</v>
      </c>
      <c r="F3628" s="5" t="s">
        <v>194</v>
      </c>
      <c r="G3628" s="5" t="s">
        <v>466</v>
      </c>
    </row>
    <row r="3629" spans="2:7" x14ac:dyDescent="0.2">
      <c r="B3629" s="3">
        <v>2013</v>
      </c>
      <c r="C3629" s="35" t="s">
        <v>4028</v>
      </c>
      <c r="D3629" s="5" t="s">
        <v>87</v>
      </c>
      <c r="E3629" s="5" t="s">
        <v>95</v>
      </c>
      <c r="F3629" s="5" t="s">
        <v>101</v>
      </c>
      <c r="G3629" s="5" t="s">
        <v>516</v>
      </c>
    </row>
    <row r="3630" spans="2:7" x14ac:dyDescent="0.2">
      <c r="B3630" s="3">
        <v>2013</v>
      </c>
      <c r="C3630" s="35" t="s">
        <v>4029</v>
      </c>
      <c r="D3630" s="5" t="s">
        <v>306</v>
      </c>
      <c r="E3630" s="5" t="s">
        <v>311</v>
      </c>
      <c r="F3630" s="5" t="s">
        <v>313</v>
      </c>
      <c r="G3630" s="5" t="s">
        <v>390</v>
      </c>
    </row>
    <row r="3631" spans="2:7" x14ac:dyDescent="0.2">
      <c r="B3631" s="3">
        <v>2013</v>
      </c>
      <c r="C3631" s="35" t="s">
        <v>4030</v>
      </c>
      <c r="D3631" s="5" t="s">
        <v>87</v>
      </c>
      <c r="E3631" s="5" t="s">
        <v>242</v>
      </c>
      <c r="F3631" s="5" t="s">
        <v>491</v>
      </c>
      <c r="G3631" s="5" t="s">
        <v>279</v>
      </c>
    </row>
    <row r="3632" spans="2:7" x14ac:dyDescent="0.2">
      <c r="B3632" s="3">
        <v>2013</v>
      </c>
      <c r="C3632" s="35" t="s">
        <v>4031</v>
      </c>
      <c r="D3632" s="5" t="s">
        <v>87</v>
      </c>
      <c r="E3632" s="5" t="s">
        <v>242</v>
      </c>
      <c r="F3632" s="5" t="s">
        <v>534</v>
      </c>
      <c r="G3632" s="5" t="s">
        <v>541</v>
      </c>
    </row>
    <row r="3633" spans="2:7" x14ac:dyDescent="0.2">
      <c r="B3633" s="3">
        <v>2013</v>
      </c>
      <c r="C3633" s="35" t="s">
        <v>4032</v>
      </c>
      <c r="D3633" s="5" t="s">
        <v>87</v>
      </c>
      <c r="E3633" s="5" t="s">
        <v>242</v>
      </c>
      <c r="F3633" s="5" t="s">
        <v>491</v>
      </c>
      <c r="G3633" s="5" t="s">
        <v>472</v>
      </c>
    </row>
    <row r="3634" spans="2:7" x14ac:dyDescent="0.2">
      <c r="B3634" s="3">
        <v>2013</v>
      </c>
      <c r="C3634" s="35" t="s">
        <v>4033</v>
      </c>
      <c r="D3634" s="5" t="s">
        <v>87</v>
      </c>
      <c r="E3634" s="5" t="s">
        <v>242</v>
      </c>
      <c r="F3634" s="5" t="s">
        <v>246</v>
      </c>
      <c r="G3634" s="5" t="s">
        <v>246</v>
      </c>
    </row>
    <row r="3635" spans="2:7" x14ac:dyDescent="0.2">
      <c r="B3635" s="3">
        <v>2013</v>
      </c>
      <c r="C3635" s="35" t="s">
        <v>4034</v>
      </c>
      <c r="D3635" s="5" t="s">
        <v>87</v>
      </c>
      <c r="E3635" s="5" t="s">
        <v>242</v>
      </c>
      <c r="F3635" s="5" t="s">
        <v>473</v>
      </c>
      <c r="G3635" s="5" t="s">
        <v>430</v>
      </c>
    </row>
    <row r="3636" spans="2:7" x14ac:dyDescent="0.2">
      <c r="B3636" s="3">
        <v>2013</v>
      </c>
      <c r="C3636" s="35" t="s">
        <v>4035</v>
      </c>
      <c r="D3636" s="5" t="s">
        <v>87</v>
      </c>
      <c r="E3636" s="5" t="s">
        <v>95</v>
      </c>
      <c r="F3636" s="5" t="s">
        <v>504</v>
      </c>
      <c r="G3636" s="5" t="s">
        <v>172</v>
      </c>
    </row>
    <row r="3637" spans="2:7" x14ac:dyDescent="0.2">
      <c r="B3637" s="3">
        <v>2013</v>
      </c>
      <c r="C3637" s="35" t="s">
        <v>4036</v>
      </c>
      <c r="D3637" s="5" t="s">
        <v>87</v>
      </c>
      <c r="E3637" s="5" t="s">
        <v>95</v>
      </c>
      <c r="F3637" s="5" t="s">
        <v>194</v>
      </c>
      <c r="G3637" s="5" t="s">
        <v>183</v>
      </c>
    </row>
    <row r="3638" spans="2:7" x14ac:dyDescent="0.2">
      <c r="B3638" s="3">
        <v>2013</v>
      </c>
      <c r="C3638" s="35" t="s">
        <v>4037</v>
      </c>
      <c r="D3638" s="5" t="s">
        <v>87</v>
      </c>
      <c r="E3638" s="5" t="s">
        <v>95</v>
      </c>
      <c r="F3638" s="5" t="s">
        <v>194</v>
      </c>
      <c r="G3638" s="5" t="s">
        <v>370</v>
      </c>
    </row>
    <row r="3639" spans="2:7" x14ac:dyDescent="0.2">
      <c r="B3639" s="3">
        <v>2013</v>
      </c>
      <c r="C3639" s="35" t="s">
        <v>4038</v>
      </c>
      <c r="D3639" s="5" t="s">
        <v>87</v>
      </c>
      <c r="E3639" s="5" t="s">
        <v>95</v>
      </c>
      <c r="F3639" s="5" t="s">
        <v>194</v>
      </c>
      <c r="G3639" s="5" t="s">
        <v>220</v>
      </c>
    </row>
    <row r="3640" spans="2:7" x14ac:dyDescent="0.2">
      <c r="B3640" s="3">
        <v>2013</v>
      </c>
      <c r="C3640" s="35" t="s">
        <v>4039</v>
      </c>
      <c r="D3640" s="5" t="s">
        <v>87</v>
      </c>
      <c r="E3640" s="5" t="s">
        <v>95</v>
      </c>
      <c r="F3640" s="5" t="s">
        <v>123</v>
      </c>
      <c r="G3640" s="5" t="s">
        <v>128</v>
      </c>
    </row>
    <row r="3641" spans="2:7" x14ac:dyDescent="0.2">
      <c r="B3641" s="3">
        <v>2013</v>
      </c>
      <c r="C3641" s="35" t="s">
        <v>4040</v>
      </c>
      <c r="D3641" s="5" t="s">
        <v>87</v>
      </c>
      <c r="E3641" s="5" t="s">
        <v>88</v>
      </c>
      <c r="F3641" s="5" t="s">
        <v>92</v>
      </c>
      <c r="G3641" s="5" t="s">
        <v>94</v>
      </c>
    </row>
    <row r="3642" spans="2:7" x14ac:dyDescent="0.2">
      <c r="B3642" s="3">
        <v>2013</v>
      </c>
      <c r="C3642" s="35" t="s">
        <v>4041</v>
      </c>
      <c r="D3642" s="5" t="s">
        <v>87</v>
      </c>
      <c r="E3642" s="5" t="s">
        <v>242</v>
      </c>
      <c r="F3642" s="5" t="s">
        <v>491</v>
      </c>
      <c r="G3642" s="5" t="s">
        <v>374</v>
      </c>
    </row>
    <row r="3643" spans="2:7" x14ac:dyDescent="0.2">
      <c r="B3643" s="3">
        <v>2013</v>
      </c>
      <c r="C3643" s="35" t="s">
        <v>4042</v>
      </c>
      <c r="D3643" s="5" t="s">
        <v>87</v>
      </c>
      <c r="E3643" s="5" t="s">
        <v>95</v>
      </c>
      <c r="F3643" s="5" t="s">
        <v>194</v>
      </c>
      <c r="G3643" s="5" t="s">
        <v>192</v>
      </c>
    </row>
    <row r="3644" spans="2:7" x14ac:dyDescent="0.2">
      <c r="B3644" s="3">
        <v>2013</v>
      </c>
      <c r="C3644" s="35" t="s">
        <v>4043</v>
      </c>
      <c r="D3644" s="5" t="s">
        <v>87</v>
      </c>
      <c r="E3644" s="5" t="s">
        <v>95</v>
      </c>
      <c r="F3644" s="5" t="s">
        <v>194</v>
      </c>
      <c r="G3644" s="5" t="s">
        <v>217</v>
      </c>
    </row>
    <row r="3645" spans="2:7" x14ac:dyDescent="0.2">
      <c r="B3645" s="3">
        <v>2013</v>
      </c>
      <c r="C3645" s="35" t="s">
        <v>4044</v>
      </c>
      <c r="D3645" s="5" t="s">
        <v>87</v>
      </c>
      <c r="E3645" s="5" t="s">
        <v>95</v>
      </c>
      <c r="F3645" s="5" t="s">
        <v>505</v>
      </c>
      <c r="G3645" s="5" t="s">
        <v>180</v>
      </c>
    </row>
    <row r="3646" spans="2:7" x14ac:dyDescent="0.2">
      <c r="B3646" s="3">
        <v>2013</v>
      </c>
      <c r="C3646" s="35" t="s">
        <v>4045</v>
      </c>
      <c r="D3646" s="5" t="s">
        <v>87</v>
      </c>
      <c r="E3646" s="5" t="s">
        <v>95</v>
      </c>
      <c r="F3646" s="5" t="s">
        <v>115</v>
      </c>
      <c r="G3646" s="5" t="s">
        <v>394</v>
      </c>
    </row>
    <row r="3647" spans="2:7" x14ac:dyDescent="0.2">
      <c r="B3647" s="3">
        <v>2013</v>
      </c>
      <c r="C3647" s="35" t="s">
        <v>4046</v>
      </c>
      <c r="D3647" s="5" t="s">
        <v>306</v>
      </c>
      <c r="E3647" s="5" t="s">
        <v>315</v>
      </c>
      <c r="F3647" s="5" t="s">
        <v>317</v>
      </c>
      <c r="G3647" s="5" t="s">
        <v>337</v>
      </c>
    </row>
    <row r="3648" spans="2:7" x14ac:dyDescent="0.2">
      <c r="B3648" s="3">
        <v>2013</v>
      </c>
      <c r="C3648" s="35" t="s">
        <v>4047</v>
      </c>
      <c r="D3648" s="5" t="s">
        <v>87</v>
      </c>
      <c r="E3648" s="5" t="s">
        <v>95</v>
      </c>
      <c r="F3648" s="5" t="s">
        <v>194</v>
      </c>
      <c r="G3648" s="5" t="s">
        <v>191</v>
      </c>
    </row>
    <row r="3649" spans="2:7" x14ac:dyDescent="0.2">
      <c r="B3649" s="3">
        <v>2013</v>
      </c>
      <c r="C3649" s="35" t="s">
        <v>4048</v>
      </c>
      <c r="D3649" s="5" t="s">
        <v>306</v>
      </c>
      <c r="E3649" s="5" t="s">
        <v>315</v>
      </c>
      <c r="F3649" s="5" t="s">
        <v>110</v>
      </c>
      <c r="G3649" s="5" t="s">
        <v>518</v>
      </c>
    </row>
    <row r="3650" spans="2:7" x14ac:dyDescent="0.2">
      <c r="B3650" s="3">
        <v>2013</v>
      </c>
      <c r="C3650" s="35" t="s">
        <v>4049</v>
      </c>
      <c r="D3650" s="5" t="s">
        <v>87</v>
      </c>
      <c r="E3650" s="5" t="s">
        <v>95</v>
      </c>
      <c r="F3650" s="5" t="s">
        <v>194</v>
      </c>
      <c r="G3650" s="5" t="s">
        <v>200</v>
      </c>
    </row>
    <row r="3651" spans="2:7" x14ac:dyDescent="0.2">
      <c r="B3651" s="3">
        <v>2013</v>
      </c>
      <c r="C3651" s="35" t="s">
        <v>4050</v>
      </c>
      <c r="D3651" s="5" t="s">
        <v>87</v>
      </c>
      <c r="E3651" s="5" t="s">
        <v>95</v>
      </c>
      <c r="F3651" s="5" t="s">
        <v>194</v>
      </c>
      <c r="G3651" s="5" t="s">
        <v>418</v>
      </c>
    </row>
    <row r="3652" spans="2:7" x14ac:dyDescent="0.2">
      <c r="B3652" s="3">
        <v>2013</v>
      </c>
      <c r="C3652" s="35" t="s">
        <v>4051</v>
      </c>
      <c r="D3652" s="5" t="s">
        <v>87</v>
      </c>
      <c r="E3652" s="5" t="s">
        <v>242</v>
      </c>
      <c r="F3652" s="5" t="s">
        <v>491</v>
      </c>
      <c r="G3652" s="5" t="s">
        <v>446</v>
      </c>
    </row>
    <row r="3653" spans="2:7" x14ac:dyDescent="0.2">
      <c r="B3653" s="3">
        <v>2013</v>
      </c>
      <c r="C3653" s="35" t="s">
        <v>4052</v>
      </c>
      <c r="D3653" s="5" t="s">
        <v>87</v>
      </c>
      <c r="E3653" s="5" t="s">
        <v>95</v>
      </c>
      <c r="F3653" s="5" t="s">
        <v>237</v>
      </c>
      <c r="G3653" s="5" t="s">
        <v>240</v>
      </c>
    </row>
    <row r="3654" spans="2:7" x14ac:dyDescent="0.2">
      <c r="B3654" s="3">
        <v>2013</v>
      </c>
      <c r="C3654" s="35" t="s">
        <v>4053</v>
      </c>
      <c r="D3654" s="5" t="s">
        <v>87</v>
      </c>
      <c r="E3654" s="5" t="s">
        <v>242</v>
      </c>
      <c r="F3654" s="5" t="s">
        <v>473</v>
      </c>
      <c r="G3654" s="5" t="s">
        <v>549</v>
      </c>
    </row>
    <row r="3655" spans="2:7" x14ac:dyDescent="0.2">
      <c r="B3655" s="3">
        <v>2013</v>
      </c>
      <c r="C3655" s="35" t="s">
        <v>4054</v>
      </c>
      <c r="D3655" s="5" t="s">
        <v>87</v>
      </c>
      <c r="E3655" s="5" t="s">
        <v>95</v>
      </c>
      <c r="F3655" s="5" t="s">
        <v>194</v>
      </c>
      <c r="G3655" s="5" t="s">
        <v>179</v>
      </c>
    </row>
    <row r="3656" spans="2:7" x14ac:dyDescent="0.2">
      <c r="B3656" s="3">
        <v>2013</v>
      </c>
      <c r="C3656" s="35" t="s">
        <v>4055</v>
      </c>
      <c r="D3656" s="5" t="s">
        <v>306</v>
      </c>
      <c r="E3656" s="5" t="s">
        <v>315</v>
      </c>
      <c r="F3656" s="5" t="s">
        <v>359</v>
      </c>
      <c r="G3656" s="5" t="s">
        <v>432</v>
      </c>
    </row>
    <row r="3657" spans="2:7" x14ac:dyDescent="0.2">
      <c r="B3657" s="3">
        <v>2013</v>
      </c>
      <c r="C3657" s="35" t="s">
        <v>4056</v>
      </c>
      <c r="D3657" s="5" t="s">
        <v>87</v>
      </c>
      <c r="E3657" s="5" t="s">
        <v>242</v>
      </c>
      <c r="F3657" s="5" t="s">
        <v>534</v>
      </c>
      <c r="G3657" s="5" t="s">
        <v>228</v>
      </c>
    </row>
    <row r="3658" spans="2:7" x14ac:dyDescent="0.2">
      <c r="B3658" s="3">
        <v>2013</v>
      </c>
      <c r="C3658" s="35" t="s">
        <v>4057</v>
      </c>
      <c r="D3658" s="5" t="s">
        <v>306</v>
      </c>
      <c r="E3658" s="5" t="s">
        <v>311</v>
      </c>
      <c r="F3658" s="5" t="s">
        <v>313</v>
      </c>
      <c r="G3658" s="5" t="s">
        <v>391</v>
      </c>
    </row>
    <row r="3659" spans="2:7" x14ac:dyDescent="0.2">
      <c r="B3659" s="3">
        <v>2013</v>
      </c>
      <c r="C3659" s="35" t="s">
        <v>4058</v>
      </c>
      <c r="D3659" s="5" t="s">
        <v>87</v>
      </c>
      <c r="E3659" s="5" t="s">
        <v>95</v>
      </c>
      <c r="F3659" s="5" t="s">
        <v>105</v>
      </c>
      <c r="G3659" s="5" t="s">
        <v>479</v>
      </c>
    </row>
    <row r="3660" spans="2:7" x14ac:dyDescent="0.2">
      <c r="B3660" s="3">
        <v>2013</v>
      </c>
      <c r="C3660" s="35" t="s">
        <v>4059</v>
      </c>
      <c r="D3660" s="5" t="s">
        <v>87</v>
      </c>
      <c r="E3660" s="5" t="s">
        <v>95</v>
      </c>
      <c r="F3660" s="5" t="s">
        <v>194</v>
      </c>
      <c r="G3660" s="5" t="s">
        <v>203</v>
      </c>
    </row>
    <row r="3661" spans="2:7" x14ac:dyDescent="0.2">
      <c r="B3661" s="3">
        <v>2013</v>
      </c>
      <c r="C3661" s="35" t="s">
        <v>4060</v>
      </c>
      <c r="D3661" s="5" t="s">
        <v>87</v>
      </c>
      <c r="E3661" s="5" t="s">
        <v>242</v>
      </c>
      <c r="F3661" s="5" t="s">
        <v>491</v>
      </c>
      <c r="G3661" s="5" t="s">
        <v>294</v>
      </c>
    </row>
    <row r="3662" spans="2:7" x14ac:dyDescent="0.2">
      <c r="B3662" s="3">
        <v>2013</v>
      </c>
      <c r="C3662" s="35" t="s">
        <v>4061</v>
      </c>
      <c r="D3662" s="5" t="s">
        <v>306</v>
      </c>
      <c r="E3662" s="5" t="s">
        <v>311</v>
      </c>
      <c r="F3662" s="5" t="s">
        <v>359</v>
      </c>
      <c r="G3662" s="5" t="s">
        <v>400</v>
      </c>
    </row>
    <row r="3663" spans="2:7" x14ac:dyDescent="0.2">
      <c r="B3663" s="3">
        <v>2013</v>
      </c>
      <c r="C3663" s="35" t="s">
        <v>4062</v>
      </c>
      <c r="D3663" s="5" t="s">
        <v>87</v>
      </c>
      <c r="E3663" s="5" t="s">
        <v>95</v>
      </c>
      <c r="F3663" s="5" t="s">
        <v>236</v>
      </c>
      <c r="G3663" s="5" t="s">
        <v>357</v>
      </c>
    </row>
    <row r="3664" spans="2:7" x14ac:dyDescent="0.2">
      <c r="B3664" s="3">
        <v>2013</v>
      </c>
      <c r="C3664" s="35" t="s">
        <v>4063</v>
      </c>
      <c r="D3664" s="5" t="s">
        <v>87</v>
      </c>
      <c r="E3664" s="5" t="s">
        <v>95</v>
      </c>
      <c r="F3664" s="5" t="s">
        <v>194</v>
      </c>
      <c r="G3664" s="5" t="s">
        <v>367</v>
      </c>
    </row>
    <row r="3665" spans="2:7" x14ac:dyDescent="0.2">
      <c r="B3665" s="3">
        <v>2013</v>
      </c>
      <c r="C3665" s="35" t="s">
        <v>4064</v>
      </c>
      <c r="D3665" s="5" t="s">
        <v>87</v>
      </c>
      <c r="E3665" s="5" t="s">
        <v>95</v>
      </c>
      <c r="F3665" s="5" t="s">
        <v>123</v>
      </c>
      <c r="G3665" s="5" t="s">
        <v>154</v>
      </c>
    </row>
    <row r="3666" spans="2:7" x14ac:dyDescent="0.2">
      <c r="B3666" s="3">
        <v>2013</v>
      </c>
      <c r="C3666" s="35" t="s">
        <v>4065</v>
      </c>
      <c r="D3666" s="5" t="s">
        <v>87</v>
      </c>
      <c r="E3666" s="5" t="s">
        <v>95</v>
      </c>
      <c r="F3666" s="5" t="s">
        <v>123</v>
      </c>
      <c r="G3666" s="5" t="s">
        <v>133</v>
      </c>
    </row>
    <row r="3667" spans="2:7" x14ac:dyDescent="0.2">
      <c r="B3667" s="3">
        <v>2013</v>
      </c>
      <c r="C3667" s="35" t="s">
        <v>4066</v>
      </c>
      <c r="D3667" s="5" t="s">
        <v>87</v>
      </c>
      <c r="E3667" s="5" t="s">
        <v>242</v>
      </c>
      <c r="F3667" s="5" t="s">
        <v>236</v>
      </c>
      <c r="G3667" s="5" t="s">
        <v>357</v>
      </c>
    </row>
    <row r="3668" spans="2:7" x14ac:dyDescent="0.2">
      <c r="B3668" s="3">
        <v>2013</v>
      </c>
      <c r="C3668" s="35" t="s">
        <v>4067</v>
      </c>
      <c r="D3668" s="5" t="s">
        <v>87</v>
      </c>
      <c r="E3668" s="5" t="s">
        <v>95</v>
      </c>
      <c r="F3668" s="5" t="s">
        <v>505</v>
      </c>
      <c r="G3668" s="5" t="s">
        <v>183</v>
      </c>
    </row>
    <row r="3669" spans="2:7" x14ac:dyDescent="0.2">
      <c r="B3669" s="3">
        <v>2013</v>
      </c>
      <c r="C3669" s="35" t="s">
        <v>4068</v>
      </c>
      <c r="D3669" s="5" t="s">
        <v>87</v>
      </c>
      <c r="E3669" s="5" t="s">
        <v>95</v>
      </c>
      <c r="F3669" s="5" t="s">
        <v>123</v>
      </c>
      <c r="G3669" s="5" t="s">
        <v>412</v>
      </c>
    </row>
    <row r="3670" spans="2:7" x14ac:dyDescent="0.2">
      <c r="B3670" s="3">
        <v>2013</v>
      </c>
      <c r="C3670" s="35" t="s">
        <v>4069</v>
      </c>
      <c r="D3670" s="5" t="s">
        <v>87</v>
      </c>
      <c r="E3670" s="5" t="s">
        <v>242</v>
      </c>
      <c r="F3670" s="5" t="s">
        <v>491</v>
      </c>
      <c r="G3670" s="5" t="s">
        <v>278</v>
      </c>
    </row>
    <row r="3671" spans="2:7" x14ac:dyDescent="0.2">
      <c r="B3671" s="3">
        <v>2013</v>
      </c>
      <c r="C3671" s="35" t="s">
        <v>4070</v>
      </c>
      <c r="D3671" s="5" t="s">
        <v>87</v>
      </c>
      <c r="E3671" s="5" t="s">
        <v>242</v>
      </c>
      <c r="F3671" s="5" t="s">
        <v>491</v>
      </c>
      <c r="G3671" s="5" t="s">
        <v>286</v>
      </c>
    </row>
    <row r="3672" spans="2:7" x14ac:dyDescent="0.2">
      <c r="B3672" s="3">
        <v>2013</v>
      </c>
      <c r="C3672" s="35" t="s">
        <v>4071</v>
      </c>
      <c r="D3672" s="5" t="s">
        <v>87</v>
      </c>
      <c r="E3672" s="5" t="s">
        <v>95</v>
      </c>
      <c r="F3672" s="5" t="s">
        <v>194</v>
      </c>
      <c r="G3672" s="5" t="s">
        <v>199</v>
      </c>
    </row>
    <row r="3673" spans="2:7" x14ac:dyDescent="0.2">
      <c r="B3673" s="3">
        <v>2013</v>
      </c>
      <c r="C3673" s="35" t="s">
        <v>4072</v>
      </c>
      <c r="D3673" s="5" t="s">
        <v>87</v>
      </c>
      <c r="E3673" s="5" t="s">
        <v>95</v>
      </c>
      <c r="F3673" s="5" t="s">
        <v>194</v>
      </c>
      <c r="G3673" s="5" t="s">
        <v>482</v>
      </c>
    </row>
    <row r="3674" spans="2:7" x14ac:dyDescent="0.2">
      <c r="B3674" s="3">
        <v>2013</v>
      </c>
      <c r="C3674" s="35" t="s">
        <v>4073</v>
      </c>
      <c r="D3674" s="5" t="s">
        <v>87</v>
      </c>
      <c r="E3674" s="5" t="s">
        <v>95</v>
      </c>
      <c r="F3674" s="5" t="s">
        <v>115</v>
      </c>
      <c r="G3674" s="5" t="s">
        <v>385</v>
      </c>
    </row>
    <row r="3675" spans="2:7" x14ac:dyDescent="0.2">
      <c r="B3675" s="3">
        <v>2013</v>
      </c>
      <c r="C3675" s="35" t="s">
        <v>4074</v>
      </c>
      <c r="D3675" s="5" t="s">
        <v>87</v>
      </c>
      <c r="E3675" s="5" t="s">
        <v>95</v>
      </c>
      <c r="F3675" s="5" t="s">
        <v>194</v>
      </c>
      <c r="G3675" s="5" t="s">
        <v>419</v>
      </c>
    </row>
    <row r="3676" spans="2:7" x14ac:dyDescent="0.2">
      <c r="B3676" s="3">
        <v>2013</v>
      </c>
      <c r="C3676" s="35" t="s">
        <v>4075</v>
      </c>
      <c r="D3676" s="5" t="s">
        <v>87</v>
      </c>
      <c r="E3676" s="5" t="s">
        <v>88</v>
      </c>
      <c r="F3676" s="5" t="s">
        <v>89</v>
      </c>
      <c r="G3676" s="5" t="s">
        <v>406</v>
      </c>
    </row>
    <row r="3677" spans="2:7" x14ac:dyDescent="0.2">
      <c r="B3677" s="3">
        <v>2013</v>
      </c>
      <c r="C3677" s="35" t="s">
        <v>4076</v>
      </c>
      <c r="D3677" s="5" t="s">
        <v>87</v>
      </c>
      <c r="E3677" s="5" t="s">
        <v>88</v>
      </c>
      <c r="F3677" s="5" t="s">
        <v>89</v>
      </c>
      <c r="G3677" s="5" t="s">
        <v>496</v>
      </c>
    </row>
    <row r="3678" spans="2:7" x14ac:dyDescent="0.2">
      <c r="B3678" s="3">
        <v>2013</v>
      </c>
      <c r="C3678" s="35" t="s">
        <v>4077</v>
      </c>
      <c r="D3678" s="5" t="s">
        <v>87</v>
      </c>
      <c r="E3678" s="5" t="s">
        <v>242</v>
      </c>
      <c r="F3678" s="5" t="s">
        <v>491</v>
      </c>
      <c r="G3678" s="5" t="s">
        <v>265</v>
      </c>
    </row>
    <row r="3679" spans="2:7" x14ac:dyDescent="0.2">
      <c r="B3679" s="3">
        <v>2013</v>
      </c>
      <c r="C3679" s="35" t="s">
        <v>4078</v>
      </c>
      <c r="D3679" s="5" t="s">
        <v>87</v>
      </c>
      <c r="E3679" s="5" t="s">
        <v>242</v>
      </c>
      <c r="F3679" s="5" t="s">
        <v>473</v>
      </c>
      <c r="G3679" s="5" t="s">
        <v>252</v>
      </c>
    </row>
    <row r="3680" spans="2:7" x14ac:dyDescent="0.2">
      <c r="B3680" s="3">
        <v>2013</v>
      </c>
      <c r="C3680" s="35" t="s">
        <v>4079</v>
      </c>
      <c r="D3680" s="5" t="s">
        <v>87</v>
      </c>
      <c r="E3680" s="5" t="s">
        <v>242</v>
      </c>
      <c r="F3680" s="5" t="s">
        <v>491</v>
      </c>
      <c r="G3680" s="5" t="s">
        <v>287</v>
      </c>
    </row>
    <row r="3681" spans="2:7" x14ac:dyDescent="0.2">
      <c r="B3681" s="3">
        <v>2013</v>
      </c>
      <c r="C3681" s="35">
        <v>21895000</v>
      </c>
      <c r="D3681" s="5" t="s">
        <v>306</v>
      </c>
      <c r="E3681" s="5" t="s">
        <v>311</v>
      </c>
      <c r="F3681" s="5" t="s">
        <v>161</v>
      </c>
      <c r="G3681" s="5" t="s">
        <v>552</v>
      </c>
    </row>
    <row r="3682" spans="2:7" x14ac:dyDescent="0.2">
      <c r="B3682" s="3">
        <v>2013</v>
      </c>
      <c r="C3682" s="35" t="s">
        <v>4080</v>
      </c>
      <c r="D3682" s="5" t="s">
        <v>306</v>
      </c>
      <c r="E3682" s="5" t="s">
        <v>315</v>
      </c>
      <c r="F3682" s="5" t="s">
        <v>194</v>
      </c>
      <c r="G3682" s="5" t="s">
        <v>438</v>
      </c>
    </row>
    <row r="3683" spans="2:7" x14ac:dyDescent="0.2">
      <c r="B3683" s="3">
        <v>2013</v>
      </c>
      <c r="C3683" s="35" t="s">
        <v>4081</v>
      </c>
      <c r="D3683" s="5" t="s">
        <v>87</v>
      </c>
      <c r="E3683" s="5" t="s">
        <v>95</v>
      </c>
      <c r="F3683" s="5" t="s">
        <v>497</v>
      </c>
      <c r="G3683" s="5" t="s">
        <v>98</v>
      </c>
    </row>
    <row r="3684" spans="2:7" x14ac:dyDescent="0.2">
      <c r="B3684" s="3">
        <v>2013</v>
      </c>
      <c r="C3684" s="35" t="s">
        <v>4082</v>
      </c>
      <c r="D3684" s="5" t="s">
        <v>306</v>
      </c>
      <c r="E3684" s="5" t="s">
        <v>315</v>
      </c>
      <c r="F3684" s="5" t="s">
        <v>317</v>
      </c>
      <c r="G3684" s="5" t="s">
        <v>327</v>
      </c>
    </row>
    <row r="3685" spans="2:7" x14ac:dyDescent="0.2">
      <c r="B3685" s="3">
        <v>2013</v>
      </c>
      <c r="C3685" s="35" t="s">
        <v>4083</v>
      </c>
      <c r="D3685" s="5" t="s">
        <v>87</v>
      </c>
      <c r="E3685" s="5" t="s">
        <v>95</v>
      </c>
      <c r="F3685" s="5" t="s">
        <v>194</v>
      </c>
      <c r="G3685" s="5" t="s">
        <v>488</v>
      </c>
    </row>
    <row r="3686" spans="2:7" x14ac:dyDescent="0.2">
      <c r="B3686" s="3">
        <v>2013</v>
      </c>
      <c r="C3686" s="35" t="s">
        <v>4084</v>
      </c>
      <c r="D3686" s="5" t="s">
        <v>87</v>
      </c>
      <c r="E3686" s="5" t="s">
        <v>95</v>
      </c>
      <c r="F3686" s="5" t="s">
        <v>194</v>
      </c>
      <c r="G3686" s="5" t="s">
        <v>417</v>
      </c>
    </row>
    <row r="3687" spans="2:7" x14ac:dyDescent="0.2">
      <c r="B3687" s="3">
        <v>2013</v>
      </c>
      <c r="C3687" s="35" t="s">
        <v>4085</v>
      </c>
      <c r="D3687" s="5" t="s">
        <v>87</v>
      </c>
      <c r="E3687" s="5" t="s">
        <v>242</v>
      </c>
      <c r="F3687" s="5" t="s">
        <v>534</v>
      </c>
      <c r="G3687" s="5" t="s">
        <v>542</v>
      </c>
    </row>
    <row r="3688" spans="2:7" x14ac:dyDescent="0.2">
      <c r="B3688" s="3">
        <v>2013</v>
      </c>
      <c r="C3688" s="35" t="s">
        <v>4086</v>
      </c>
      <c r="D3688" s="5" t="s">
        <v>87</v>
      </c>
      <c r="E3688" s="5" t="s">
        <v>95</v>
      </c>
      <c r="F3688" s="5" t="s">
        <v>110</v>
      </c>
      <c r="G3688" s="5" t="s">
        <v>519</v>
      </c>
    </row>
    <row r="3689" spans="2:7" x14ac:dyDescent="0.2">
      <c r="B3689" s="3">
        <v>2013</v>
      </c>
      <c r="C3689" s="35" t="s">
        <v>4087</v>
      </c>
      <c r="D3689" s="5" t="s">
        <v>87</v>
      </c>
      <c r="E3689" s="5" t="s">
        <v>242</v>
      </c>
      <c r="F3689" s="5" t="s">
        <v>257</v>
      </c>
      <c r="G3689" s="5" t="s">
        <v>257</v>
      </c>
    </row>
    <row r="3690" spans="2:7" x14ac:dyDescent="0.2">
      <c r="B3690" s="3">
        <v>2013</v>
      </c>
      <c r="C3690" s="35" t="s">
        <v>4088</v>
      </c>
      <c r="D3690" s="5" t="s">
        <v>87</v>
      </c>
      <c r="E3690" s="5" t="s">
        <v>242</v>
      </c>
      <c r="F3690" s="5" t="s">
        <v>473</v>
      </c>
      <c r="G3690" s="5" t="s">
        <v>305</v>
      </c>
    </row>
    <row r="3691" spans="2:7" x14ac:dyDescent="0.2">
      <c r="B3691" s="3">
        <v>2013</v>
      </c>
      <c r="C3691" s="35" t="s">
        <v>4089</v>
      </c>
      <c r="D3691" s="5" t="s">
        <v>87</v>
      </c>
      <c r="E3691" s="5" t="s">
        <v>95</v>
      </c>
      <c r="F3691" s="5" t="s">
        <v>123</v>
      </c>
      <c r="G3691" s="5" t="s">
        <v>139</v>
      </c>
    </row>
    <row r="3692" spans="2:7" x14ac:dyDescent="0.2">
      <c r="B3692" s="3">
        <v>2013</v>
      </c>
      <c r="C3692" s="35" t="s">
        <v>4090</v>
      </c>
      <c r="D3692" s="5" t="s">
        <v>87</v>
      </c>
      <c r="E3692" s="5" t="s">
        <v>242</v>
      </c>
      <c r="F3692" s="5" t="s">
        <v>250</v>
      </c>
      <c r="G3692" s="5" t="s">
        <v>253</v>
      </c>
    </row>
    <row r="3693" spans="2:7" x14ac:dyDescent="0.2">
      <c r="B3693" s="3">
        <v>2013</v>
      </c>
      <c r="C3693" s="35" t="s">
        <v>4091</v>
      </c>
      <c r="D3693" s="5" t="s">
        <v>87</v>
      </c>
      <c r="E3693" s="5" t="s">
        <v>95</v>
      </c>
      <c r="F3693" s="5" t="s">
        <v>115</v>
      </c>
      <c r="G3693" s="5" t="s">
        <v>116</v>
      </c>
    </row>
    <row r="3694" spans="2:7" x14ac:dyDescent="0.2">
      <c r="B3694" s="3">
        <v>2013</v>
      </c>
      <c r="C3694" s="35" t="s">
        <v>4092</v>
      </c>
      <c r="D3694" s="5" t="s">
        <v>87</v>
      </c>
      <c r="E3694" s="5" t="s">
        <v>95</v>
      </c>
      <c r="F3694" s="5" t="s">
        <v>505</v>
      </c>
      <c r="G3694" s="5" t="s">
        <v>186</v>
      </c>
    </row>
    <row r="3695" spans="2:7" x14ac:dyDescent="0.2">
      <c r="B3695" s="3">
        <v>2013</v>
      </c>
      <c r="C3695" s="35" t="s">
        <v>4093</v>
      </c>
      <c r="D3695" s="5" t="s">
        <v>87</v>
      </c>
      <c r="E3695" s="5" t="s">
        <v>95</v>
      </c>
      <c r="F3695" s="5" t="s">
        <v>115</v>
      </c>
      <c r="G3695" s="5" t="s">
        <v>397</v>
      </c>
    </row>
    <row r="3696" spans="2:7" x14ac:dyDescent="0.2">
      <c r="B3696" s="3">
        <v>2013</v>
      </c>
      <c r="C3696" s="35" t="s">
        <v>4094</v>
      </c>
      <c r="D3696" s="5" t="s">
        <v>87</v>
      </c>
      <c r="E3696" s="5" t="s">
        <v>95</v>
      </c>
      <c r="F3696" s="5" t="s">
        <v>194</v>
      </c>
      <c r="G3696" s="5" t="s">
        <v>467</v>
      </c>
    </row>
    <row r="3697" spans="2:7" x14ac:dyDescent="0.2">
      <c r="B3697" s="3">
        <v>2013</v>
      </c>
      <c r="C3697" s="35" t="s">
        <v>4095</v>
      </c>
      <c r="D3697" s="5" t="s">
        <v>87</v>
      </c>
      <c r="E3697" s="5" t="s">
        <v>95</v>
      </c>
      <c r="F3697" s="5" t="s">
        <v>194</v>
      </c>
      <c r="G3697" s="5" t="s">
        <v>371</v>
      </c>
    </row>
    <row r="3698" spans="2:7" x14ac:dyDescent="0.2">
      <c r="B3698" s="3">
        <v>2013</v>
      </c>
      <c r="C3698" s="35" t="s">
        <v>4096</v>
      </c>
      <c r="D3698" s="5" t="s">
        <v>87</v>
      </c>
      <c r="E3698" s="5" t="s">
        <v>95</v>
      </c>
      <c r="F3698" s="5" t="s">
        <v>112</v>
      </c>
      <c r="G3698" s="5" t="s">
        <v>112</v>
      </c>
    </row>
    <row r="3699" spans="2:7" x14ac:dyDescent="0.2">
      <c r="B3699" s="3">
        <v>2013</v>
      </c>
      <c r="C3699" s="35" t="s">
        <v>4097</v>
      </c>
      <c r="D3699" s="5" t="s">
        <v>87</v>
      </c>
      <c r="E3699" s="5" t="s">
        <v>242</v>
      </c>
      <c r="F3699" s="5" t="s">
        <v>250</v>
      </c>
      <c r="G3699" s="5" t="s">
        <v>255</v>
      </c>
    </row>
    <row r="3700" spans="2:7" x14ac:dyDescent="0.2">
      <c r="B3700" s="3">
        <v>2013</v>
      </c>
      <c r="C3700" s="35" t="s">
        <v>4098</v>
      </c>
      <c r="D3700" s="5" t="s">
        <v>87</v>
      </c>
      <c r="E3700" s="5" t="s">
        <v>95</v>
      </c>
      <c r="F3700" s="5" t="s">
        <v>194</v>
      </c>
      <c r="G3700" s="5" t="s">
        <v>349</v>
      </c>
    </row>
    <row r="3701" spans="2:7" x14ac:dyDescent="0.2">
      <c r="B3701" s="3">
        <v>2013</v>
      </c>
      <c r="C3701" s="35" t="s">
        <v>4099</v>
      </c>
      <c r="D3701" s="5" t="s">
        <v>87</v>
      </c>
      <c r="E3701" s="5" t="s">
        <v>95</v>
      </c>
      <c r="F3701" s="5" t="s">
        <v>503</v>
      </c>
      <c r="G3701" s="5" t="s">
        <v>525</v>
      </c>
    </row>
    <row r="3702" spans="2:7" x14ac:dyDescent="0.2">
      <c r="B3702" s="3">
        <v>2013</v>
      </c>
      <c r="C3702" s="35" t="s">
        <v>4100</v>
      </c>
      <c r="D3702" s="5" t="s">
        <v>306</v>
      </c>
      <c r="E3702" s="5" t="s">
        <v>315</v>
      </c>
      <c r="F3702" s="5" t="s">
        <v>317</v>
      </c>
      <c r="G3702" s="5" t="s">
        <v>323</v>
      </c>
    </row>
    <row r="3703" spans="2:7" x14ac:dyDescent="0.2">
      <c r="B3703" s="3">
        <v>2013</v>
      </c>
      <c r="C3703" s="35" t="s">
        <v>4101</v>
      </c>
      <c r="D3703" s="5" t="s">
        <v>87</v>
      </c>
      <c r="E3703" s="5" t="s">
        <v>95</v>
      </c>
      <c r="F3703" s="5" t="s">
        <v>194</v>
      </c>
      <c r="G3703" s="5" t="s">
        <v>395</v>
      </c>
    </row>
    <row r="3704" spans="2:7" x14ac:dyDescent="0.2">
      <c r="B3704" s="3">
        <v>2013</v>
      </c>
      <c r="C3704" s="35" t="s">
        <v>4102</v>
      </c>
      <c r="D3704" s="5" t="s">
        <v>87</v>
      </c>
      <c r="E3704" s="5" t="s">
        <v>95</v>
      </c>
      <c r="F3704" s="5" t="s">
        <v>194</v>
      </c>
      <c r="G3704" s="5" t="s">
        <v>413</v>
      </c>
    </row>
    <row r="3705" spans="2:7" x14ac:dyDescent="0.2">
      <c r="B3705" s="3">
        <v>2013</v>
      </c>
      <c r="C3705" s="35" t="s">
        <v>4103</v>
      </c>
      <c r="D3705" s="5" t="s">
        <v>87</v>
      </c>
      <c r="E3705" s="5" t="s">
        <v>242</v>
      </c>
      <c r="F3705" s="5" t="s">
        <v>491</v>
      </c>
      <c r="G3705" s="5" t="s">
        <v>292</v>
      </c>
    </row>
    <row r="3706" spans="2:7" x14ac:dyDescent="0.2">
      <c r="B3706" s="3">
        <v>2013</v>
      </c>
      <c r="C3706" s="35" t="s">
        <v>4104</v>
      </c>
      <c r="D3706" s="5" t="s">
        <v>87</v>
      </c>
      <c r="E3706" s="5" t="s">
        <v>95</v>
      </c>
      <c r="F3706" s="5" t="s">
        <v>101</v>
      </c>
      <c r="G3706" s="5" t="s">
        <v>515</v>
      </c>
    </row>
    <row r="3707" spans="2:7" x14ac:dyDescent="0.2">
      <c r="B3707" s="3">
        <v>2013</v>
      </c>
      <c r="C3707" s="35" t="s">
        <v>4105</v>
      </c>
      <c r="D3707" s="5" t="s">
        <v>306</v>
      </c>
      <c r="E3707" s="5" t="s">
        <v>315</v>
      </c>
      <c r="F3707" s="5" t="s">
        <v>194</v>
      </c>
      <c r="G3707" s="5" t="s">
        <v>460</v>
      </c>
    </row>
    <row r="3708" spans="2:7" x14ac:dyDescent="0.2">
      <c r="B3708" s="3">
        <v>2013</v>
      </c>
      <c r="C3708" s="35" t="s">
        <v>4106</v>
      </c>
      <c r="D3708" s="5" t="s">
        <v>87</v>
      </c>
      <c r="E3708" s="5" t="s">
        <v>242</v>
      </c>
      <c r="F3708" s="5" t="s">
        <v>491</v>
      </c>
      <c r="G3708" s="5" t="s">
        <v>429</v>
      </c>
    </row>
    <row r="3709" spans="2:7" x14ac:dyDescent="0.2">
      <c r="B3709" s="3">
        <v>2013</v>
      </c>
      <c r="C3709" s="35" t="s">
        <v>4107</v>
      </c>
      <c r="D3709" s="5" t="s">
        <v>87</v>
      </c>
      <c r="E3709" s="5" t="s">
        <v>95</v>
      </c>
      <c r="F3709" s="5" t="s">
        <v>505</v>
      </c>
      <c r="G3709" s="5" t="s">
        <v>176</v>
      </c>
    </row>
    <row r="3710" spans="2:7" x14ac:dyDescent="0.2">
      <c r="B3710" s="3">
        <v>2013</v>
      </c>
      <c r="C3710" s="35" t="s">
        <v>4108</v>
      </c>
      <c r="D3710" s="5" t="s">
        <v>87</v>
      </c>
      <c r="E3710" s="5" t="s">
        <v>95</v>
      </c>
      <c r="F3710" s="5" t="s">
        <v>123</v>
      </c>
      <c r="G3710" s="5" t="s">
        <v>349</v>
      </c>
    </row>
    <row r="3711" spans="2:7" x14ac:dyDescent="0.2">
      <c r="B3711" s="3">
        <v>2013</v>
      </c>
      <c r="C3711" s="35" t="s">
        <v>4109</v>
      </c>
      <c r="D3711" s="5" t="s">
        <v>87</v>
      </c>
      <c r="E3711" s="5" t="s">
        <v>95</v>
      </c>
      <c r="F3711" s="5" t="s">
        <v>247</v>
      </c>
      <c r="G3711" s="5" t="s">
        <v>442</v>
      </c>
    </row>
    <row r="3712" spans="2:7" x14ac:dyDescent="0.2">
      <c r="B3712" s="3">
        <v>2013</v>
      </c>
      <c r="C3712" s="35" t="s">
        <v>4110</v>
      </c>
      <c r="D3712" s="5" t="s">
        <v>87</v>
      </c>
      <c r="E3712" s="5" t="s">
        <v>95</v>
      </c>
      <c r="F3712" s="5" t="s">
        <v>123</v>
      </c>
      <c r="G3712" s="5" t="s">
        <v>125</v>
      </c>
    </row>
    <row r="3713" spans="2:7" x14ac:dyDescent="0.2">
      <c r="B3713" s="3">
        <v>2013</v>
      </c>
      <c r="C3713" s="35" t="s">
        <v>4111</v>
      </c>
      <c r="D3713" s="5" t="s">
        <v>87</v>
      </c>
      <c r="E3713" s="5" t="s">
        <v>95</v>
      </c>
      <c r="F3713" s="5" t="s">
        <v>194</v>
      </c>
      <c r="G3713" s="5" t="s">
        <v>210</v>
      </c>
    </row>
    <row r="3714" spans="2:7" x14ac:dyDescent="0.2">
      <c r="B3714" s="3">
        <v>2013</v>
      </c>
      <c r="C3714" s="35" t="s">
        <v>4112</v>
      </c>
      <c r="D3714" s="5" t="s">
        <v>87</v>
      </c>
      <c r="E3714" s="5" t="s">
        <v>95</v>
      </c>
      <c r="F3714" s="5" t="s">
        <v>194</v>
      </c>
      <c r="G3714" s="5" t="s">
        <v>463</v>
      </c>
    </row>
    <row r="3715" spans="2:7" x14ac:dyDescent="0.2">
      <c r="B3715" s="3">
        <v>2013</v>
      </c>
      <c r="C3715" s="35" t="s">
        <v>4113</v>
      </c>
      <c r="D3715" s="5" t="s">
        <v>87</v>
      </c>
      <c r="E3715" s="5" t="s">
        <v>242</v>
      </c>
      <c r="F3715" s="5" t="s">
        <v>250</v>
      </c>
      <c r="G3715" s="5" t="s">
        <v>252</v>
      </c>
    </row>
    <row r="3716" spans="2:7" x14ac:dyDescent="0.2">
      <c r="B3716" s="3">
        <v>2013</v>
      </c>
      <c r="C3716" s="35">
        <v>12903043</v>
      </c>
      <c r="D3716" s="5" t="s">
        <v>306</v>
      </c>
      <c r="E3716" s="5" t="s">
        <v>315</v>
      </c>
      <c r="F3716" s="5" t="s">
        <v>110</v>
      </c>
      <c r="G3716" s="5" t="s">
        <v>519</v>
      </c>
    </row>
    <row r="3717" spans="2:7" x14ac:dyDescent="0.2">
      <c r="B3717" s="3">
        <v>2013</v>
      </c>
      <c r="C3717" s="35">
        <v>12820000</v>
      </c>
      <c r="D3717" s="5" t="s">
        <v>87</v>
      </c>
      <c r="E3717" s="5" t="s">
        <v>95</v>
      </c>
      <c r="F3717" s="5" t="s">
        <v>108</v>
      </c>
      <c r="G3717" s="5" t="s">
        <v>407</v>
      </c>
    </row>
    <row r="3718" spans="2:7" x14ac:dyDescent="0.2">
      <c r="B3718" s="3">
        <v>2013</v>
      </c>
      <c r="C3718" s="35" t="s">
        <v>4114</v>
      </c>
      <c r="D3718" s="5" t="s">
        <v>87</v>
      </c>
      <c r="E3718" s="5" t="s">
        <v>242</v>
      </c>
      <c r="F3718" s="5" t="s">
        <v>491</v>
      </c>
      <c r="G3718" s="5" t="s">
        <v>546</v>
      </c>
    </row>
    <row r="3719" spans="2:7" x14ac:dyDescent="0.2">
      <c r="B3719" s="3">
        <v>2013</v>
      </c>
      <c r="C3719" s="35" t="s">
        <v>4115</v>
      </c>
      <c r="D3719" s="5" t="s">
        <v>306</v>
      </c>
      <c r="E3719" s="5" t="s">
        <v>315</v>
      </c>
      <c r="F3719" s="5" t="s">
        <v>317</v>
      </c>
      <c r="G3719" s="5" t="s">
        <v>334</v>
      </c>
    </row>
    <row r="3720" spans="2:7" x14ac:dyDescent="0.2">
      <c r="B3720" s="3">
        <v>2013</v>
      </c>
      <c r="C3720" s="35" t="s">
        <v>4116</v>
      </c>
      <c r="D3720" s="5" t="s">
        <v>87</v>
      </c>
      <c r="E3720" s="5" t="s">
        <v>95</v>
      </c>
      <c r="F3720" s="5" t="s">
        <v>123</v>
      </c>
      <c r="G3720" s="5" t="s">
        <v>145</v>
      </c>
    </row>
    <row r="3721" spans="2:7" x14ac:dyDescent="0.2">
      <c r="B3721" s="3">
        <v>2013</v>
      </c>
      <c r="C3721" s="35" t="s">
        <v>4117</v>
      </c>
      <c r="D3721" s="5" t="s">
        <v>87</v>
      </c>
      <c r="E3721" s="5" t="s">
        <v>95</v>
      </c>
      <c r="F3721" s="5" t="s">
        <v>103</v>
      </c>
      <c r="G3721" s="5" t="s">
        <v>103</v>
      </c>
    </row>
    <row r="3722" spans="2:7" x14ac:dyDescent="0.2">
      <c r="B3722" s="3">
        <v>2013</v>
      </c>
      <c r="C3722" s="35" t="s">
        <v>4118</v>
      </c>
      <c r="D3722" s="5" t="s">
        <v>87</v>
      </c>
      <c r="E3722" s="5" t="s">
        <v>95</v>
      </c>
      <c r="F3722" s="5" t="s">
        <v>481</v>
      </c>
      <c r="G3722" s="5" t="s">
        <v>157</v>
      </c>
    </row>
    <row r="3723" spans="2:7" x14ac:dyDescent="0.2">
      <c r="B3723" s="3">
        <v>2013</v>
      </c>
      <c r="C3723" s="35" t="s">
        <v>4119</v>
      </c>
      <c r="D3723" s="5" t="s">
        <v>87</v>
      </c>
      <c r="E3723" s="5" t="s">
        <v>95</v>
      </c>
      <c r="F3723" s="5" t="s">
        <v>123</v>
      </c>
      <c r="G3723" s="5" t="s">
        <v>146</v>
      </c>
    </row>
    <row r="3724" spans="2:7" x14ac:dyDescent="0.2">
      <c r="B3724" s="3">
        <v>2013</v>
      </c>
      <c r="C3724" s="35">
        <v>11953000</v>
      </c>
      <c r="D3724" s="5" t="s">
        <v>306</v>
      </c>
      <c r="E3724" s="5" t="s">
        <v>311</v>
      </c>
      <c r="F3724" s="5" t="s">
        <v>108</v>
      </c>
      <c r="G3724" s="5" t="s">
        <v>433</v>
      </c>
    </row>
    <row r="3725" spans="2:7" x14ac:dyDescent="0.2">
      <c r="B3725" s="3">
        <v>2013</v>
      </c>
      <c r="C3725" s="35" t="s">
        <v>4120</v>
      </c>
      <c r="D3725" s="5" t="s">
        <v>87</v>
      </c>
      <c r="E3725" s="5" t="s">
        <v>242</v>
      </c>
      <c r="F3725" s="5" t="s">
        <v>491</v>
      </c>
      <c r="G3725" s="5" t="s">
        <v>263</v>
      </c>
    </row>
    <row r="3726" spans="2:7" x14ac:dyDescent="0.2">
      <c r="B3726" s="3">
        <v>2013</v>
      </c>
      <c r="C3726" s="35" t="s">
        <v>4121</v>
      </c>
      <c r="D3726" s="5" t="s">
        <v>306</v>
      </c>
      <c r="E3726" s="5" t="s">
        <v>315</v>
      </c>
      <c r="F3726" s="5" t="s">
        <v>194</v>
      </c>
      <c r="G3726" s="5" t="s">
        <v>488</v>
      </c>
    </row>
    <row r="3727" spans="2:7" x14ac:dyDescent="0.2">
      <c r="B3727" s="3">
        <v>2013</v>
      </c>
      <c r="C3727" s="35" t="s">
        <v>4122</v>
      </c>
      <c r="D3727" s="5" t="s">
        <v>306</v>
      </c>
      <c r="E3727" s="5" t="s">
        <v>311</v>
      </c>
      <c r="F3727" s="5" t="s">
        <v>194</v>
      </c>
      <c r="G3727" s="5" t="s">
        <v>487</v>
      </c>
    </row>
    <row r="3728" spans="2:7" x14ac:dyDescent="0.2">
      <c r="B3728" s="3">
        <v>2013</v>
      </c>
      <c r="C3728" s="35" t="s">
        <v>4123</v>
      </c>
      <c r="D3728" s="5" t="s">
        <v>87</v>
      </c>
      <c r="E3728" s="5" t="s">
        <v>95</v>
      </c>
      <c r="F3728" s="5" t="s">
        <v>194</v>
      </c>
      <c r="G3728" s="5" t="s">
        <v>221</v>
      </c>
    </row>
    <row r="3729" spans="2:7" x14ac:dyDescent="0.2">
      <c r="B3729" s="3">
        <v>2013</v>
      </c>
      <c r="C3729" s="35">
        <v>10673000</v>
      </c>
      <c r="D3729" s="5" t="s">
        <v>87</v>
      </c>
      <c r="E3729" s="5" t="s">
        <v>95</v>
      </c>
      <c r="F3729" s="5" t="s">
        <v>194</v>
      </c>
      <c r="G3729" s="5" t="s">
        <v>460</v>
      </c>
    </row>
    <row r="3730" spans="2:7" x14ac:dyDescent="0.2">
      <c r="B3730" s="3">
        <v>2013</v>
      </c>
      <c r="C3730" s="35" t="s">
        <v>4124</v>
      </c>
      <c r="D3730" s="5" t="s">
        <v>87</v>
      </c>
      <c r="E3730" s="5" t="s">
        <v>242</v>
      </c>
      <c r="F3730" s="5" t="s">
        <v>491</v>
      </c>
      <c r="G3730" s="5" t="s">
        <v>543</v>
      </c>
    </row>
    <row r="3731" spans="2:7" x14ac:dyDescent="0.2">
      <c r="B3731" s="3">
        <v>2013</v>
      </c>
      <c r="C3731" s="35" t="s">
        <v>4125</v>
      </c>
      <c r="D3731" s="5" t="s">
        <v>87</v>
      </c>
      <c r="E3731" s="5" t="s">
        <v>95</v>
      </c>
      <c r="F3731" s="5" t="s">
        <v>503</v>
      </c>
      <c r="G3731" s="5" t="s">
        <v>166</v>
      </c>
    </row>
    <row r="3732" spans="2:7" x14ac:dyDescent="0.2">
      <c r="B3732" s="3">
        <v>2013</v>
      </c>
      <c r="C3732" s="35" t="s">
        <v>4126</v>
      </c>
      <c r="D3732" s="5" t="s">
        <v>87</v>
      </c>
      <c r="E3732" s="5" t="s">
        <v>95</v>
      </c>
      <c r="F3732" s="5" t="s">
        <v>123</v>
      </c>
      <c r="G3732" s="5" t="s">
        <v>127</v>
      </c>
    </row>
    <row r="3733" spans="2:7" x14ac:dyDescent="0.2">
      <c r="B3733" s="3">
        <v>2013</v>
      </c>
      <c r="C3733" s="35" t="s">
        <v>4127</v>
      </c>
      <c r="D3733" s="5" t="s">
        <v>87</v>
      </c>
      <c r="E3733" s="5" t="s">
        <v>95</v>
      </c>
      <c r="F3733" s="5" t="s">
        <v>105</v>
      </c>
      <c r="G3733" s="5" t="s">
        <v>478</v>
      </c>
    </row>
    <row r="3734" spans="2:7" x14ac:dyDescent="0.2">
      <c r="B3734" s="3">
        <v>2013</v>
      </c>
      <c r="C3734" s="35" t="s">
        <v>4128</v>
      </c>
      <c r="D3734" s="5" t="s">
        <v>87</v>
      </c>
      <c r="E3734" s="5" t="s">
        <v>88</v>
      </c>
      <c r="F3734" s="5" t="s">
        <v>92</v>
      </c>
      <c r="G3734" s="5" t="s">
        <v>93</v>
      </c>
    </row>
    <row r="3735" spans="2:7" x14ac:dyDescent="0.2">
      <c r="B3735" s="3">
        <v>2013</v>
      </c>
      <c r="C3735" s="35" t="s">
        <v>4129</v>
      </c>
      <c r="D3735" s="5" t="s">
        <v>306</v>
      </c>
      <c r="E3735" s="5" t="s">
        <v>315</v>
      </c>
      <c r="F3735" s="5" t="s">
        <v>194</v>
      </c>
      <c r="G3735" s="5" t="s">
        <v>420</v>
      </c>
    </row>
    <row r="3736" spans="2:7" x14ac:dyDescent="0.2">
      <c r="B3736" s="3">
        <v>2013</v>
      </c>
      <c r="C3736" s="35" t="s">
        <v>4130</v>
      </c>
      <c r="D3736" s="5" t="s">
        <v>87</v>
      </c>
      <c r="E3736" s="5" t="s">
        <v>95</v>
      </c>
      <c r="F3736" s="5" t="s">
        <v>505</v>
      </c>
      <c r="G3736" s="5" t="s">
        <v>184</v>
      </c>
    </row>
    <row r="3737" spans="2:7" x14ac:dyDescent="0.2">
      <c r="B3737" s="3">
        <v>2013</v>
      </c>
      <c r="C3737" s="35" t="s">
        <v>4131</v>
      </c>
      <c r="D3737" s="5" t="s">
        <v>87</v>
      </c>
      <c r="E3737" s="5" t="s">
        <v>95</v>
      </c>
      <c r="F3737" s="5" t="s">
        <v>161</v>
      </c>
      <c r="G3737" s="5" t="s">
        <v>161</v>
      </c>
    </row>
    <row r="3738" spans="2:7" x14ac:dyDescent="0.2">
      <c r="B3738" s="3">
        <v>2013</v>
      </c>
      <c r="C3738" s="35" t="s">
        <v>4132</v>
      </c>
      <c r="D3738" s="5" t="s">
        <v>87</v>
      </c>
      <c r="E3738" s="5" t="s">
        <v>95</v>
      </c>
      <c r="F3738" s="5" t="s">
        <v>194</v>
      </c>
      <c r="G3738" s="5" t="s">
        <v>486</v>
      </c>
    </row>
    <row r="3739" spans="2:7" x14ac:dyDescent="0.2">
      <c r="B3739" s="3">
        <v>2013</v>
      </c>
      <c r="C3739" s="35" t="s">
        <v>4133</v>
      </c>
      <c r="D3739" s="5" t="s">
        <v>87</v>
      </c>
      <c r="E3739" s="5" t="s">
        <v>95</v>
      </c>
      <c r="F3739" s="5" t="s">
        <v>115</v>
      </c>
      <c r="G3739" s="5" t="s">
        <v>118</v>
      </c>
    </row>
    <row r="3740" spans="2:7" x14ac:dyDescent="0.2">
      <c r="B3740" s="3">
        <v>2013</v>
      </c>
      <c r="C3740" s="35" t="s">
        <v>4134</v>
      </c>
      <c r="D3740" s="5" t="s">
        <v>306</v>
      </c>
      <c r="E3740" s="5" t="s">
        <v>311</v>
      </c>
      <c r="F3740" s="5" t="s">
        <v>194</v>
      </c>
      <c r="G3740" s="5" t="s">
        <v>436</v>
      </c>
    </row>
    <row r="3741" spans="2:7" x14ac:dyDescent="0.2">
      <c r="B3741" s="3">
        <v>2013</v>
      </c>
      <c r="C3741" s="35" t="s">
        <v>4135</v>
      </c>
      <c r="D3741" s="5" t="s">
        <v>87</v>
      </c>
      <c r="E3741" s="5" t="s">
        <v>95</v>
      </c>
      <c r="F3741" s="5" t="s">
        <v>229</v>
      </c>
      <c r="G3741" s="5" t="s">
        <v>232</v>
      </c>
    </row>
    <row r="3742" spans="2:7" x14ac:dyDescent="0.2">
      <c r="B3742" s="3">
        <v>2013</v>
      </c>
      <c r="C3742" s="35" t="s">
        <v>4136</v>
      </c>
      <c r="D3742" s="5" t="s">
        <v>87</v>
      </c>
      <c r="E3742" s="5" t="s">
        <v>95</v>
      </c>
      <c r="F3742" s="5" t="s">
        <v>194</v>
      </c>
      <c r="G3742" s="5" t="s">
        <v>211</v>
      </c>
    </row>
    <row r="3743" spans="2:7" x14ac:dyDescent="0.2">
      <c r="B3743" s="3">
        <v>2013</v>
      </c>
      <c r="C3743" s="35" t="s">
        <v>4137</v>
      </c>
      <c r="D3743" s="5" t="s">
        <v>87</v>
      </c>
      <c r="E3743" s="5" t="s">
        <v>242</v>
      </c>
      <c r="F3743" s="5" t="s">
        <v>491</v>
      </c>
      <c r="G3743" s="5" t="s">
        <v>282</v>
      </c>
    </row>
    <row r="3744" spans="2:7" x14ac:dyDescent="0.2">
      <c r="B3744" s="3">
        <v>2013</v>
      </c>
      <c r="C3744" s="35" t="s">
        <v>4138</v>
      </c>
      <c r="D3744" s="5" t="s">
        <v>87</v>
      </c>
      <c r="E3744" s="5" t="s">
        <v>95</v>
      </c>
      <c r="F3744" s="5" t="s">
        <v>222</v>
      </c>
      <c r="G3744" s="5" t="s">
        <v>225</v>
      </c>
    </row>
    <row r="3745" spans="2:7" x14ac:dyDescent="0.2">
      <c r="B3745" s="3">
        <v>2013</v>
      </c>
      <c r="C3745" s="35" t="s">
        <v>4139</v>
      </c>
      <c r="D3745" s="5" t="s">
        <v>87</v>
      </c>
      <c r="E3745" s="5" t="s">
        <v>95</v>
      </c>
      <c r="F3745" s="5" t="s">
        <v>123</v>
      </c>
      <c r="G3745" s="5" t="s">
        <v>148</v>
      </c>
    </row>
    <row r="3746" spans="2:7" x14ac:dyDescent="0.2">
      <c r="B3746" s="3">
        <v>2013</v>
      </c>
      <c r="C3746" s="35" t="s">
        <v>4140</v>
      </c>
      <c r="D3746" s="5" t="s">
        <v>87</v>
      </c>
      <c r="E3746" s="5" t="s">
        <v>95</v>
      </c>
      <c r="F3746" s="5" t="s">
        <v>123</v>
      </c>
      <c r="G3746" s="5" t="s">
        <v>138</v>
      </c>
    </row>
    <row r="3747" spans="2:7" x14ac:dyDescent="0.2">
      <c r="B3747" s="3">
        <v>2013</v>
      </c>
      <c r="C3747" s="35" t="s">
        <v>4141</v>
      </c>
      <c r="D3747" s="5" t="s">
        <v>87</v>
      </c>
      <c r="E3747" s="5" t="s">
        <v>95</v>
      </c>
      <c r="F3747" s="5" t="s">
        <v>194</v>
      </c>
      <c r="G3747" s="5" t="s">
        <v>354</v>
      </c>
    </row>
    <row r="3748" spans="2:7" x14ac:dyDescent="0.2">
      <c r="B3748" s="3">
        <v>2013</v>
      </c>
      <c r="C3748" s="35" t="s">
        <v>4142</v>
      </c>
      <c r="D3748" s="5" t="s">
        <v>87</v>
      </c>
      <c r="E3748" s="5" t="s">
        <v>95</v>
      </c>
      <c r="F3748" s="5" t="s">
        <v>194</v>
      </c>
      <c r="G3748" s="5" t="s">
        <v>372</v>
      </c>
    </row>
    <row r="3749" spans="2:7" x14ac:dyDescent="0.2">
      <c r="B3749" s="3">
        <v>2013</v>
      </c>
      <c r="C3749" s="35" t="s">
        <v>4143</v>
      </c>
      <c r="D3749" s="5" t="s">
        <v>87</v>
      </c>
      <c r="E3749" s="5" t="s">
        <v>95</v>
      </c>
      <c r="F3749" s="5" t="s">
        <v>505</v>
      </c>
      <c r="G3749" s="5" t="s">
        <v>177</v>
      </c>
    </row>
    <row r="3750" spans="2:7" x14ac:dyDescent="0.2">
      <c r="B3750" s="3">
        <v>2013</v>
      </c>
      <c r="C3750" s="35" t="s">
        <v>4144</v>
      </c>
      <c r="D3750" s="5" t="s">
        <v>87</v>
      </c>
      <c r="E3750" s="5" t="s">
        <v>242</v>
      </c>
      <c r="F3750" s="5" t="s">
        <v>107</v>
      </c>
      <c r="G3750" s="5" t="s">
        <v>107</v>
      </c>
    </row>
    <row r="3751" spans="2:7" x14ac:dyDescent="0.2">
      <c r="B3751" s="3">
        <v>2013</v>
      </c>
      <c r="C3751" s="35" t="s">
        <v>4145</v>
      </c>
      <c r="D3751" s="5" t="s">
        <v>87</v>
      </c>
      <c r="E3751" s="5" t="s">
        <v>242</v>
      </c>
      <c r="F3751" s="5" t="s">
        <v>250</v>
      </c>
      <c r="G3751" s="5" t="s">
        <v>256</v>
      </c>
    </row>
    <row r="3752" spans="2:7" x14ac:dyDescent="0.2">
      <c r="B3752" s="3">
        <v>2013</v>
      </c>
      <c r="C3752" s="35" t="s">
        <v>4146</v>
      </c>
      <c r="D3752" s="5" t="s">
        <v>87</v>
      </c>
      <c r="E3752" s="5" t="s">
        <v>95</v>
      </c>
      <c r="F3752" s="5" t="s">
        <v>236</v>
      </c>
      <c r="G3752" s="5" t="s">
        <v>538</v>
      </c>
    </row>
    <row r="3753" spans="2:7" x14ac:dyDescent="0.2">
      <c r="B3753" s="3">
        <v>2013</v>
      </c>
      <c r="C3753" s="35" t="s">
        <v>4147</v>
      </c>
      <c r="D3753" s="5" t="s">
        <v>87</v>
      </c>
      <c r="E3753" s="5" t="s">
        <v>242</v>
      </c>
      <c r="F3753" s="5" t="s">
        <v>491</v>
      </c>
      <c r="G3753" s="5" t="s">
        <v>389</v>
      </c>
    </row>
    <row r="3754" spans="2:7" x14ac:dyDescent="0.2">
      <c r="B3754" s="3">
        <v>2013</v>
      </c>
      <c r="C3754" s="35" t="s">
        <v>4148</v>
      </c>
      <c r="D3754" s="5" t="s">
        <v>87</v>
      </c>
      <c r="E3754" s="5" t="s">
        <v>95</v>
      </c>
      <c r="F3754" s="5" t="s">
        <v>123</v>
      </c>
      <c r="G3754" s="5" t="s">
        <v>153</v>
      </c>
    </row>
    <row r="3755" spans="2:7" x14ac:dyDescent="0.2">
      <c r="B3755" s="3">
        <v>2013</v>
      </c>
      <c r="C3755" s="35" t="s">
        <v>4149</v>
      </c>
      <c r="D3755" s="5" t="s">
        <v>87</v>
      </c>
      <c r="E3755" s="5" t="s">
        <v>242</v>
      </c>
      <c r="F3755" s="5" t="s">
        <v>233</v>
      </c>
      <c r="G3755" s="5" t="s">
        <v>233</v>
      </c>
    </row>
    <row r="3756" spans="2:7" x14ac:dyDescent="0.2">
      <c r="B3756" s="3">
        <v>2013</v>
      </c>
      <c r="C3756" s="35" t="s">
        <v>4150</v>
      </c>
      <c r="D3756" s="5" t="s">
        <v>306</v>
      </c>
      <c r="E3756" s="5" t="s">
        <v>315</v>
      </c>
      <c r="F3756" s="5" t="s">
        <v>194</v>
      </c>
      <c r="G3756" s="5" t="s">
        <v>514</v>
      </c>
    </row>
    <row r="3757" spans="2:7" x14ac:dyDescent="0.2">
      <c r="B3757" s="3">
        <v>2013</v>
      </c>
      <c r="C3757" s="35" t="s">
        <v>4151</v>
      </c>
      <c r="D3757" s="5" t="s">
        <v>87</v>
      </c>
      <c r="E3757" s="5" t="s">
        <v>95</v>
      </c>
      <c r="F3757" s="5" t="s">
        <v>123</v>
      </c>
      <c r="G3757" s="5" t="s">
        <v>142</v>
      </c>
    </row>
    <row r="3758" spans="2:7" x14ac:dyDescent="0.2">
      <c r="B3758" s="3">
        <v>2013</v>
      </c>
      <c r="C3758" s="35" t="s">
        <v>4152</v>
      </c>
      <c r="D3758" s="5" t="s">
        <v>87</v>
      </c>
      <c r="E3758" s="5" t="s">
        <v>242</v>
      </c>
      <c r="F3758" s="5" t="s">
        <v>491</v>
      </c>
      <c r="G3758" s="5" t="s">
        <v>289</v>
      </c>
    </row>
    <row r="3759" spans="2:7" x14ac:dyDescent="0.2">
      <c r="B3759" s="3">
        <v>2013</v>
      </c>
      <c r="C3759" s="35" t="s">
        <v>4153</v>
      </c>
      <c r="D3759" s="5" t="s">
        <v>87</v>
      </c>
      <c r="E3759" s="5" t="s">
        <v>95</v>
      </c>
      <c r="F3759" s="5" t="s">
        <v>194</v>
      </c>
      <c r="G3759" s="5" t="s">
        <v>206</v>
      </c>
    </row>
    <row r="3760" spans="2:7" x14ac:dyDescent="0.2">
      <c r="B3760" s="3">
        <v>2013</v>
      </c>
      <c r="C3760" s="35" t="s">
        <v>4154</v>
      </c>
      <c r="D3760" s="5" t="s">
        <v>87</v>
      </c>
      <c r="E3760" s="5" t="s">
        <v>95</v>
      </c>
      <c r="F3760" s="5" t="s">
        <v>503</v>
      </c>
      <c r="G3760" s="5" t="s">
        <v>165</v>
      </c>
    </row>
    <row r="3761" spans="2:7" x14ac:dyDescent="0.2">
      <c r="B3761" s="3">
        <v>2013</v>
      </c>
      <c r="C3761" s="35" t="s">
        <v>4155</v>
      </c>
      <c r="D3761" s="5" t="s">
        <v>306</v>
      </c>
      <c r="E3761" s="5" t="s">
        <v>315</v>
      </c>
      <c r="F3761" s="5" t="s">
        <v>317</v>
      </c>
      <c r="G3761" s="5" t="s">
        <v>326</v>
      </c>
    </row>
    <row r="3762" spans="2:7" x14ac:dyDescent="0.2">
      <c r="B3762" s="3">
        <v>2013</v>
      </c>
      <c r="C3762" s="35" t="s">
        <v>4156</v>
      </c>
      <c r="D3762" s="5" t="s">
        <v>306</v>
      </c>
      <c r="E3762" s="5" t="s">
        <v>315</v>
      </c>
      <c r="F3762" s="5" t="s">
        <v>359</v>
      </c>
      <c r="G3762" s="5" t="s">
        <v>375</v>
      </c>
    </row>
    <row r="3763" spans="2:7" x14ac:dyDescent="0.2">
      <c r="B3763" s="3">
        <v>2013</v>
      </c>
      <c r="C3763" s="35" t="s">
        <v>4157</v>
      </c>
      <c r="D3763" s="5" t="s">
        <v>87</v>
      </c>
      <c r="E3763" s="5" t="s">
        <v>95</v>
      </c>
      <c r="F3763" s="5" t="s">
        <v>194</v>
      </c>
      <c r="G3763" s="5" t="s">
        <v>461</v>
      </c>
    </row>
    <row r="3764" spans="2:7" x14ac:dyDescent="0.2">
      <c r="B3764" s="3">
        <v>2013</v>
      </c>
      <c r="C3764" s="35" t="s">
        <v>4158</v>
      </c>
      <c r="D3764" s="5" t="s">
        <v>87</v>
      </c>
      <c r="E3764" s="5" t="s">
        <v>242</v>
      </c>
      <c r="F3764" s="5" t="s">
        <v>250</v>
      </c>
      <c r="G3764" s="5" t="s">
        <v>254</v>
      </c>
    </row>
    <row r="3765" spans="2:7" x14ac:dyDescent="0.2">
      <c r="B3765" s="3">
        <v>2013</v>
      </c>
      <c r="C3765" s="35" t="s">
        <v>4159</v>
      </c>
      <c r="D3765" s="5" t="s">
        <v>87</v>
      </c>
      <c r="E3765" s="5" t="s">
        <v>95</v>
      </c>
      <c r="F3765" s="5" t="s">
        <v>123</v>
      </c>
      <c r="G3765" s="5" t="s">
        <v>155</v>
      </c>
    </row>
    <row r="3766" spans="2:7" x14ac:dyDescent="0.2">
      <c r="B3766" s="3">
        <v>2013</v>
      </c>
      <c r="C3766" s="35" t="s">
        <v>4160</v>
      </c>
      <c r="D3766" s="5" t="s">
        <v>87</v>
      </c>
      <c r="E3766" s="5" t="s">
        <v>95</v>
      </c>
      <c r="F3766" s="5" t="s">
        <v>105</v>
      </c>
      <c r="G3766" s="5" t="s">
        <v>105</v>
      </c>
    </row>
    <row r="3767" spans="2:7" x14ac:dyDescent="0.2">
      <c r="B3767" s="3">
        <v>2013</v>
      </c>
      <c r="C3767" s="35" t="s">
        <v>4161</v>
      </c>
      <c r="D3767" s="5" t="s">
        <v>306</v>
      </c>
      <c r="E3767" s="5" t="s">
        <v>315</v>
      </c>
      <c r="F3767" s="5" t="s">
        <v>317</v>
      </c>
      <c r="G3767" s="5" t="s">
        <v>320</v>
      </c>
    </row>
    <row r="3768" spans="2:7" x14ac:dyDescent="0.2">
      <c r="B3768" s="3">
        <v>2013</v>
      </c>
      <c r="C3768" s="35" t="s">
        <v>4162</v>
      </c>
      <c r="D3768" s="5" t="s">
        <v>87</v>
      </c>
      <c r="E3768" s="5" t="s">
        <v>242</v>
      </c>
      <c r="F3768" s="5" t="s">
        <v>473</v>
      </c>
      <c r="G3768" s="5" t="s">
        <v>303</v>
      </c>
    </row>
    <row r="3769" spans="2:7" x14ac:dyDescent="0.2">
      <c r="B3769" s="3">
        <v>2013</v>
      </c>
      <c r="C3769" s="35" t="s">
        <v>4163</v>
      </c>
      <c r="D3769" s="5" t="s">
        <v>87</v>
      </c>
      <c r="E3769" s="5" t="s">
        <v>95</v>
      </c>
      <c r="F3769" s="5" t="s">
        <v>111</v>
      </c>
      <c r="G3769" s="5" t="s">
        <v>349</v>
      </c>
    </row>
    <row r="3770" spans="2:7" x14ac:dyDescent="0.2">
      <c r="B3770" s="3">
        <v>2013</v>
      </c>
      <c r="C3770" s="35" t="s">
        <v>4164</v>
      </c>
      <c r="D3770" s="5" t="s">
        <v>87</v>
      </c>
      <c r="E3770" s="5" t="s">
        <v>242</v>
      </c>
      <c r="F3770" s="5" t="s">
        <v>491</v>
      </c>
      <c r="G3770" s="5" t="s">
        <v>271</v>
      </c>
    </row>
    <row r="3771" spans="2:7" x14ac:dyDescent="0.2">
      <c r="B3771" s="3">
        <v>2013</v>
      </c>
      <c r="C3771" s="35" t="s">
        <v>4165</v>
      </c>
      <c r="D3771" s="5" t="s">
        <v>87</v>
      </c>
      <c r="E3771" s="5" t="s">
        <v>95</v>
      </c>
      <c r="F3771" s="5" t="s">
        <v>247</v>
      </c>
      <c r="G3771" s="5" t="s">
        <v>522</v>
      </c>
    </row>
    <row r="3772" spans="2:7" x14ac:dyDescent="0.2">
      <c r="B3772" s="3">
        <v>2013</v>
      </c>
      <c r="C3772" s="35" t="s">
        <v>4166</v>
      </c>
      <c r="D3772" s="5" t="s">
        <v>306</v>
      </c>
      <c r="E3772" s="5" t="s">
        <v>315</v>
      </c>
      <c r="F3772" s="5" t="s">
        <v>317</v>
      </c>
      <c r="G3772" s="5" t="s">
        <v>332</v>
      </c>
    </row>
    <row r="3773" spans="2:7" x14ac:dyDescent="0.2">
      <c r="B3773" s="3">
        <v>2013</v>
      </c>
      <c r="C3773" s="35" t="s">
        <v>4167</v>
      </c>
      <c r="D3773" s="5" t="s">
        <v>306</v>
      </c>
      <c r="E3773" s="5" t="s">
        <v>315</v>
      </c>
      <c r="F3773" s="5" t="s">
        <v>317</v>
      </c>
      <c r="G3773" s="5" t="s">
        <v>349</v>
      </c>
    </row>
    <row r="3774" spans="2:7" x14ac:dyDescent="0.2">
      <c r="B3774" s="3">
        <v>2013</v>
      </c>
      <c r="C3774" s="35" t="s">
        <v>4168</v>
      </c>
      <c r="D3774" s="5" t="s">
        <v>306</v>
      </c>
      <c r="E3774" s="5" t="s">
        <v>315</v>
      </c>
      <c r="F3774" s="5" t="s">
        <v>317</v>
      </c>
      <c r="G3774" s="5" t="s">
        <v>325</v>
      </c>
    </row>
    <row r="3775" spans="2:7" x14ac:dyDescent="0.2">
      <c r="B3775" s="3">
        <v>2013</v>
      </c>
      <c r="C3775" s="35" t="s">
        <v>4169</v>
      </c>
      <c r="D3775" s="5" t="s">
        <v>87</v>
      </c>
      <c r="E3775" s="5" t="s">
        <v>95</v>
      </c>
      <c r="F3775" s="5" t="s">
        <v>194</v>
      </c>
      <c r="G3775" s="5" t="s">
        <v>355</v>
      </c>
    </row>
    <row r="3776" spans="2:7" x14ac:dyDescent="0.2">
      <c r="B3776" s="3">
        <v>2013</v>
      </c>
      <c r="C3776" s="35" t="s">
        <v>4170</v>
      </c>
      <c r="D3776" s="5" t="s">
        <v>87</v>
      </c>
      <c r="E3776" s="5" t="s">
        <v>95</v>
      </c>
      <c r="F3776" s="5" t="s">
        <v>247</v>
      </c>
      <c r="G3776" s="5" t="s">
        <v>501</v>
      </c>
    </row>
    <row r="3777" spans="2:7" x14ac:dyDescent="0.2">
      <c r="B3777" s="3">
        <v>2013</v>
      </c>
      <c r="C3777" s="35" t="s">
        <v>4171</v>
      </c>
      <c r="D3777" s="5" t="s">
        <v>87</v>
      </c>
      <c r="E3777" s="5" t="s">
        <v>95</v>
      </c>
      <c r="F3777" s="5" t="s">
        <v>194</v>
      </c>
      <c r="G3777" s="5" t="s">
        <v>527</v>
      </c>
    </row>
    <row r="3778" spans="2:7" x14ac:dyDescent="0.2">
      <c r="B3778" s="3">
        <v>2013</v>
      </c>
      <c r="C3778" s="35" t="s">
        <v>4172</v>
      </c>
      <c r="D3778" s="5" t="s">
        <v>306</v>
      </c>
      <c r="E3778" s="5" t="s">
        <v>315</v>
      </c>
      <c r="F3778" s="5" t="s">
        <v>194</v>
      </c>
      <c r="G3778" s="5" t="s">
        <v>191</v>
      </c>
    </row>
    <row r="3779" spans="2:7" x14ac:dyDescent="0.2">
      <c r="B3779" s="3">
        <v>2013</v>
      </c>
      <c r="C3779" s="35" t="s">
        <v>4173</v>
      </c>
      <c r="D3779" s="5" t="s">
        <v>306</v>
      </c>
      <c r="E3779" s="5" t="s">
        <v>315</v>
      </c>
      <c r="F3779" s="5" t="s">
        <v>339</v>
      </c>
      <c r="G3779" s="5" t="s">
        <v>343</v>
      </c>
    </row>
    <row r="3780" spans="2:7" x14ac:dyDescent="0.2">
      <c r="B3780" s="3">
        <v>2013</v>
      </c>
      <c r="C3780" s="35" t="s">
        <v>4174</v>
      </c>
      <c r="D3780" s="5" t="s">
        <v>87</v>
      </c>
      <c r="E3780" s="5" t="s">
        <v>95</v>
      </c>
      <c r="F3780" s="5" t="s">
        <v>229</v>
      </c>
      <c r="G3780" s="5" t="s">
        <v>383</v>
      </c>
    </row>
    <row r="3781" spans="2:7" x14ac:dyDescent="0.2">
      <c r="B3781" s="3">
        <v>2013</v>
      </c>
      <c r="C3781" s="35" t="s">
        <v>4175</v>
      </c>
      <c r="D3781" s="5" t="s">
        <v>87</v>
      </c>
      <c r="E3781" s="5" t="s">
        <v>95</v>
      </c>
      <c r="F3781" s="5" t="s">
        <v>123</v>
      </c>
      <c r="G3781" s="5" t="s">
        <v>350</v>
      </c>
    </row>
    <row r="3782" spans="2:7" x14ac:dyDescent="0.2">
      <c r="B3782" s="3">
        <v>2013</v>
      </c>
      <c r="C3782" s="35" t="s">
        <v>4176</v>
      </c>
      <c r="D3782" s="5" t="s">
        <v>87</v>
      </c>
      <c r="E3782" s="5" t="s">
        <v>95</v>
      </c>
      <c r="F3782" s="5" t="s">
        <v>497</v>
      </c>
      <c r="G3782" s="5" t="s">
        <v>477</v>
      </c>
    </row>
    <row r="3783" spans="2:7" x14ac:dyDescent="0.2">
      <c r="B3783" s="3">
        <v>2013</v>
      </c>
      <c r="C3783" s="35" t="s">
        <v>4177</v>
      </c>
      <c r="D3783" s="5" t="s">
        <v>87</v>
      </c>
      <c r="E3783" s="5" t="s">
        <v>242</v>
      </c>
      <c r="F3783" s="5" t="s">
        <v>491</v>
      </c>
      <c r="G3783" s="5" t="s">
        <v>277</v>
      </c>
    </row>
    <row r="3784" spans="2:7" x14ac:dyDescent="0.2">
      <c r="B3784" s="3">
        <v>2013</v>
      </c>
      <c r="C3784" s="35" t="s">
        <v>4178</v>
      </c>
      <c r="D3784" s="5" t="s">
        <v>87</v>
      </c>
      <c r="E3784" s="5" t="s">
        <v>95</v>
      </c>
      <c r="F3784" s="5" t="s">
        <v>194</v>
      </c>
      <c r="G3784" s="5" t="s">
        <v>195</v>
      </c>
    </row>
    <row r="3785" spans="2:7" x14ac:dyDescent="0.2">
      <c r="B3785" s="3">
        <v>2013</v>
      </c>
      <c r="C3785" s="35" t="s">
        <v>4179</v>
      </c>
      <c r="D3785" s="5" t="s">
        <v>87</v>
      </c>
      <c r="E3785" s="5" t="s">
        <v>242</v>
      </c>
      <c r="F3785" s="5" t="s">
        <v>507</v>
      </c>
      <c r="G3785" s="5" t="s">
        <v>532</v>
      </c>
    </row>
    <row r="3786" spans="2:7" x14ac:dyDescent="0.2">
      <c r="B3786" s="3">
        <v>2013</v>
      </c>
      <c r="C3786" s="35" t="s">
        <v>4180</v>
      </c>
      <c r="D3786" s="5" t="s">
        <v>87</v>
      </c>
      <c r="E3786" s="5" t="s">
        <v>95</v>
      </c>
      <c r="F3786" s="5" t="s">
        <v>194</v>
      </c>
      <c r="G3786" s="5" t="s">
        <v>484</v>
      </c>
    </row>
    <row r="3787" spans="2:7" x14ac:dyDescent="0.2">
      <c r="B3787" s="3">
        <v>2013</v>
      </c>
      <c r="C3787" s="35" t="s">
        <v>4181</v>
      </c>
      <c r="D3787" s="5" t="s">
        <v>87</v>
      </c>
      <c r="E3787" s="5" t="s">
        <v>95</v>
      </c>
      <c r="F3787" s="5" t="s">
        <v>505</v>
      </c>
      <c r="G3787" s="5" t="s">
        <v>386</v>
      </c>
    </row>
    <row r="3788" spans="2:7" x14ac:dyDescent="0.2">
      <c r="B3788" s="3">
        <v>2013</v>
      </c>
      <c r="C3788" s="35" t="s">
        <v>4182</v>
      </c>
      <c r="D3788" s="5" t="s">
        <v>87</v>
      </c>
      <c r="E3788" s="5" t="s">
        <v>242</v>
      </c>
      <c r="F3788" s="5" t="s">
        <v>250</v>
      </c>
      <c r="G3788" s="5" t="s">
        <v>251</v>
      </c>
    </row>
    <row r="3789" spans="2:7" x14ac:dyDescent="0.2">
      <c r="B3789" s="3">
        <v>2013</v>
      </c>
      <c r="C3789" s="35">
        <v>2592000</v>
      </c>
      <c r="D3789" s="5" t="s">
        <v>87</v>
      </c>
      <c r="E3789" s="5" t="s">
        <v>95</v>
      </c>
      <c r="F3789" s="5" t="s">
        <v>229</v>
      </c>
      <c r="G3789" s="5" t="s">
        <v>230</v>
      </c>
    </row>
    <row r="3790" spans="2:7" x14ac:dyDescent="0.2">
      <c r="B3790" s="3">
        <v>2013</v>
      </c>
      <c r="C3790" s="35" t="s">
        <v>4183</v>
      </c>
      <c r="D3790" s="5" t="s">
        <v>87</v>
      </c>
      <c r="E3790" s="5" t="s">
        <v>95</v>
      </c>
      <c r="F3790" s="5" t="s">
        <v>123</v>
      </c>
      <c r="G3790" s="5" t="s">
        <v>351</v>
      </c>
    </row>
    <row r="3791" spans="2:7" x14ac:dyDescent="0.2">
      <c r="B3791" s="3">
        <v>2013</v>
      </c>
      <c r="C3791" s="35" t="s">
        <v>4184</v>
      </c>
      <c r="D3791" s="5" t="s">
        <v>87</v>
      </c>
      <c r="E3791" s="5" t="s">
        <v>95</v>
      </c>
      <c r="F3791" s="5" t="s">
        <v>123</v>
      </c>
      <c r="G3791" s="5" t="s">
        <v>140</v>
      </c>
    </row>
    <row r="3792" spans="2:7" x14ac:dyDescent="0.2">
      <c r="B3792" s="3">
        <v>2013</v>
      </c>
      <c r="C3792" s="35" t="s">
        <v>4185</v>
      </c>
      <c r="D3792" s="5" t="s">
        <v>87</v>
      </c>
      <c r="E3792" s="5" t="s">
        <v>95</v>
      </c>
      <c r="F3792" s="5" t="s">
        <v>194</v>
      </c>
      <c r="G3792" s="5" t="s">
        <v>196</v>
      </c>
    </row>
    <row r="3793" spans="2:7" x14ac:dyDescent="0.2">
      <c r="B3793" s="3">
        <v>2013</v>
      </c>
      <c r="C3793" s="35">
        <v>2422000</v>
      </c>
      <c r="D3793" s="5" t="s">
        <v>306</v>
      </c>
      <c r="E3793" s="5" t="s">
        <v>311</v>
      </c>
      <c r="F3793" s="5" t="s">
        <v>161</v>
      </c>
      <c r="G3793" s="5" t="s">
        <v>161</v>
      </c>
    </row>
    <row r="3794" spans="2:7" x14ac:dyDescent="0.2">
      <c r="B3794" s="3">
        <v>2013</v>
      </c>
      <c r="C3794" s="35" t="s">
        <v>4186</v>
      </c>
      <c r="D3794" s="5" t="s">
        <v>87</v>
      </c>
      <c r="E3794" s="5" t="s">
        <v>95</v>
      </c>
      <c r="F3794" s="5" t="s">
        <v>123</v>
      </c>
      <c r="G3794" s="5" t="s">
        <v>131</v>
      </c>
    </row>
    <row r="3795" spans="2:7" x14ac:dyDescent="0.2">
      <c r="B3795" s="3">
        <v>2013</v>
      </c>
      <c r="C3795" s="35" t="s">
        <v>4187</v>
      </c>
      <c r="D3795" s="5" t="s">
        <v>87</v>
      </c>
      <c r="E3795" s="5" t="s">
        <v>95</v>
      </c>
      <c r="F3795" s="5" t="s">
        <v>229</v>
      </c>
      <c r="G3795" s="5" t="s">
        <v>231</v>
      </c>
    </row>
    <row r="3796" spans="2:7" x14ac:dyDescent="0.2">
      <c r="B3796" s="3">
        <v>2013</v>
      </c>
      <c r="C3796" s="35" t="s">
        <v>4188</v>
      </c>
      <c r="D3796" s="5" t="s">
        <v>87</v>
      </c>
      <c r="E3796" s="5" t="s">
        <v>95</v>
      </c>
      <c r="F3796" s="5" t="s">
        <v>158</v>
      </c>
      <c r="G3796" s="5" t="s">
        <v>349</v>
      </c>
    </row>
    <row r="3797" spans="2:7" x14ac:dyDescent="0.2">
      <c r="B3797" s="3">
        <v>2013</v>
      </c>
      <c r="C3797" s="35" t="s">
        <v>4189</v>
      </c>
      <c r="D3797" s="5" t="s">
        <v>87</v>
      </c>
      <c r="E3797" s="5" t="s">
        <v>95</v>
      </c>
      <c r="F3797" s="5" t="s">
        <v>194</v>
      </c>
      <c r="G3797" s="5" t="s">
        <v>470</v>
      </c>
    </row>
    <row r="3798" spans="2:7" x14ac:dyDescent="0.2">
      <c r="B3798" s="3">
        <v>2013</v>
      </c>
      <c r="C3798" s="35" t="s">
        <v>4190</v>
      </c>
      <c r="D3798" s="5" t="s">
        <v>87</v>
      </c>
      <c r="E3798" s="5" t="s">
        <v>242</v>
      </c>
      <c r="F3798" s="5" t="s">
        <v>491</v>
      </c>
      <c r="G3798" s="5" t="s">
        <v>297</v>
      </c>
    </row>
    <row r="3799" spans="2:7" x14ac:dyDescent="0.2">
      <c r="B3799" s="3">
        <v>2013</v>
      </c>
      <c r="C3799" s="35" t="s">
        <v>4191</v>
      </c>
      <c r="D3799" s="5" t="s">
        <v>87</v>
      </c>
      <c r="E3799" s="5" t="s">
        <v>95</v>
      </c>
      <c r="F3799" s="5" t="s">
        <v>222</v>
      </c>
      <c r="G3799" s="5" t="s">
        <v>223</v>
      </c>
    </row>
    <row r="3800" spans="2:7" x14ac:dyDescent="0.2">
      <c r="B3800" s="3">
        <v>2013</v>
      </c>
      <c r="C3800" s="35" t="s">
        <v>4192</v>
      </c>
      <c r="D3800" s="5" t="s">
        <v>87</v>
      </c>
      <c r="E3800" s="5" t="s">
        <v>95</v>
      </c>
      <c r="F3800" s="5" t="s">
        <v>222</v>
      </c>
      <c r="G3800" s="5" t="s">
        <v>349</v>
      </c>
    </row>
    <row r="3801" spans="2:7" x14ac:dyDescent="0.2">
      <c r="B3801" s="3">
        <v>2013</v>
      </c>
      <c r="C3801" s="35" t="s">
        <v>4193</v>
      </c>
      <c r="D3801" s="5" t="s">
        <v>87</v>
      </c>
      <c r="E3801" s="5" t="s">
        <v>242</v>
      </c>
      <c r="F3801" s="5" t="s">
        <v>491</v>
      </c>
      <c r="G3801" s="5" t="s">
        <v>266</v>
      </c>
    </row>
    <row r="3802" spans="2:7" x14ac:dyDescent="0.2">
      <c r="B3802" s="3">
        <v>2013</v>
      </c>
      <c r="C3802" s="35" t="s">
        <v>4194</v>
      </c>
      <c r="D3802" s="5" t="s">
        <v>87</v>
      </c>
      <c r="E3802" s="5" t="s">
        <v>242</v>
      </c>
      <c r="F3802" s="5" t="s">
        <v>491</v>
      </c>
      <c r="G3802" s="5" t="s">
        <v>295</v>
      </c>
    </row>
    <row r="3803" spans="2:7" x14ac:dyDescent="0.2">
      <c r="B3803" s="3">
        <v>2013</v>
      </c>
      <c r="C3803" s="35" t="s">
        <v>4195</v>
      </c>
      <c r="D3803" s="5" t="s">
        <v>87</v>
      </c>
      <c r="E3803" s="5" t="s">
        <v>95</v>
      </c>
      <c r="F3803" s="5" t="s">
        <v>123</v>
      </c>
      <c r="G3803" s="5" t="s">
        <v>150</v>
      </c>
    </row>
    <row r="3804" spans="2:7" x14ac:dyDescent="0.2">
      <c r="B3804" s="3">
        <v>2013</v>
      </c>
      <c r="C3804" s="35" t="s">
        <v>4196</v>
      </c>
      <c r="D3804" s="5" t="s">
        <v>87</v>
      </c>
      <c r="E3804" s="5" t="s">
        <v>95</v>
      </c>
      <c r="F3804" s="5" t="s">
        <v>123</v>
      </c>
      <c r="G3804" s="5" t="s">
        <v>134</v>
      </c>
    </row>
    <row r="3805" spans="2:7" x14ac:dyDescent="0.2">
      <c r="B3805" s="3">
        <v>2013</v>
      </c>
      <c r="C3805" s="35" t="s">
        <v>4197</v>
      </c>
      <c r="D3805" s="5" t="s">
        <v>306</v>
      </c>
      <c r="E3805" s="5" t="s">
        <v>315</v>
      </c>
      <c r="F3805" s="5" t="s">
        <v>194</v>
      </c>
      <c r="G3805" s="5" t="s">
        <v>205</v>
      </c>
    </row>
    <row r="3806" spans="2:7" x14ac:dyDescent="0.2">
      <c r="B3806" s="3">
        <v>2013</v>
      </c>
      <c r="C3806" s="35" t="s">
        <v>4198</v>
      </c>
      <c r="D3806" s="5" t="s">
        <v>87</v>
      </c>
      <c r="E3806" s="5" t="s">
        <v>95</v>
      </c>
      <c r="F3806" s="5" t="s">
        <v>505</v>
      </c>
      <c r="G3806" s="5" t="s">
        <v>178</v>
      </c>
    </row>
    <row r="3807" spans="2:7" x14ac:dyDescent="0.2">
      <c r="B3807" s="3">
        <v>2013</v>
      </c>
      <c r="C3807" s="35" t="s">
        <v>4199</v>
      </c>
      <c r="D3807" s="5" t="s">
        <v>87</v>
      </c>
      <c r="E3807" s="5" t="s">
        <v>95</v>
      </c>
      <c r="F3807" s="5" t="s">
        <v>534</v>
      </c>
      <c r="G3807" s="5" t="s">
        <v>535</v>
      </c>
    </row>
    <row r="3808" spans="2:7" x14ac:dyDescent="0.2">
      <c r="B3808" s="3">
        <v>2013</v>
      </c>
      <c r="C3808" s="35" t="s">
        <v>4200</v>
      </c>
      <c r="D3808" s="5" t="s">
        <v>87</v>
      </c>
      <c r="E3808" s="5" t="s">
        <v>242</v>
      </c>
      <c r="F3808" s="5" t="s">
        <v>504</v>
      </c>
      <c r="G3808" s="5" t="s">
        <v>234</v>
      </c>
    </row>
    <row r="3809" spans="2:7" x14ac:dyDescent="0.2">
      <c r="B3809" s="3">
        <v>2013</v>
      </c>
      <c r="C3809" s="35" t="s">
        <v>4201</v>
      </c>
      <c r="D3809" s="5" t="s">
        <v>87</v>
      </c>
      <c r="E3809" s="5" t="s">
        <v>95</v>
      </c>
      <c r="F3809" s="5" t="s">
        <v>194</v>
      </c>
      <c r="G3809" s="5" t="s">
        <v>531</v>
      </c>
    </row>
    <row r="3810" spans="2:7" x14ac:dyDescent="0.2">
      <c r="B3810" s="3">
        <v>2013</v>
      </c>
      <c r="C3810" s="35" t="s">
        <v>4202</v>
      </c>
      <c r="D3810" s="5" t="s">
        <v>87</v>
      </c>
      <c r="E3810" s="5" t="s">
        <v>95</v>
      </c>
      <c r="F3810" s="5" t="s">
        <v>503</v>
      </c>
      <c r="G3810" s="5" t="s">
        <v>170</v>
      </c>
    </row>
    <row r="3811" spans="2:7" x14ac:dyDescent="0.2">
      <c r="B3811" s="3">
        <v>2013</v>
      </c>
      <c r="C3811" s="35" t="s">
        <v>4203</v>
      </c>
      <c r="D3811" s="5" t="s">
        <v>87</v>
      </c>
      <c r="E3811" s="5" t="s">
        <v>242</v>
      </c>
      <c r="F3811" s="5" t="s">
        <v>507</v>
      </c>
      <c r="G3811" s="5" t="s">
        <v>227</v>
      </c>
    </row>
    <row r="3812" spans="2:7" x14ac:dyDescent="0.2">
      <c r="B3812" s="3">
        <v>2013</v>
      </c>
      <c r="C3812" s="35" t="s">
        <v>4204</v>
      </c>
      <c r="D3812" s="5" t="s">
        <v>87</v>
      </c>
      <c r="E3812" s="5" t="s">
        <v>95</v>
      </c>
      <c r="F3812" s="5" t="s">
        <v>123</v>
      </c>
      <c r="G3812" s="5" t="s">
        <v>147</v>
      </c>
    </row>
    <row r="3813" spans="2:7" x14ac:dyDescent="0.2">
      <c r="B3813" s="3">
        <v>2013</v>
      </c>
      <c r="C3813" s="35" t="s">
        <v>4205</v>
      </c>
      <c r="D3813" s="5" t="s">
        <v>87</v>
      </c>
      <c r="E3813" s="5" t="s">
        <v>95</v>
      </c>
      <c r="F3813" s="5" t="s">
        <v>237</v>
      </c>
      <c r="G3813" s="5" t="s">
        <v>239</v>
      </c>
    </row>
    <row r="3814" spans="2:7" x14ac:dyDescent="0.2">
      <c r="B3814" s="3">
        <v>2013</v>
      </c>
      <c r="C3814" s="35" t="s">
        <v>4206</v>
      </c>
      <c r="D3814" s="5" t="s">
        <v>87</v>
      </c>
      <c r="E3814" s="5" t="s">
        <v>95</v>
      </c>
      <c r="F3814" s="5" t="s">
        <v>194</v>
      </c>
      <c r="G3814" s="5" t="s">
        <v>207</v>
      </c>
    </row>
    <row r="3815" spans="2:7" x14ac:dyDescent="0.2">
      <c r="B3815" s="3">
        <v>2013</v>
      </c>
      <c r="C3815" s="35" t="s">
        <v>4207</v>
      </c>
      <c r="D3815" s="5" t="s">
        <v>87</v>
      </c>
      <c r="E3815" s="5" t="s">
        <v>95</v>
      </c>
      <c r="F3815" s="5" t="s">
        <v>123</v>
      </c>
      <c r="G3815" s="5" t="s">
        <v>149</v>
      </c>
    </row>
    <row r="3816" spans="2:7" x14ac:dyDescent="0.2">
      <c r="B3816" s="3">
        <v>2013</v>
      </c>
      <c r="C3816" s="35" t="s">
        <v>4208</v>
      </c>
      <c r="D3816" s="5" t="s">
        <v>87</v>
      </c>
      <c r="E3816" s="5" t="s">
        <v>242</v>
      </c>
      <c r="F3816" s="5" t="s">
        <v>247</v>
      </c>
      <c r="G3816" s="5" t="s">
        <v>442</v>
      </c>
    </row>
    <row r="3817" spans="2:7" x14ac:dyDescent="0.2">
      <c r="B3817" s="3">
        <v>2013</v>
      </c>
      <c r="C3817" s="35" t="s">
        <v>4209</v>
      </c>
      <c r="D3817" s="5" t="s">
        <v>87</v>
      </c>
      <c r="E3817" s="5" t="s">
        <v>95</v>
      </c>
      <c r="F3817" s="5" t="s">
        <v>123</v>
      </c>
      <c r="G3817" s="5" t="s">
        <v>129</v>
      </c>
    </row>
    <row r="3818" spans="2:7" x14ac:dyDescent="0.2">
      <c r="B3818" s="3">
        <v>2013</v>
      </c>
      <c r="C3818" s="35" t="s">
        <v>4210</v>
      </c>
      <c r="D3818" s="5" t="s">
        <v>87</v>
      </c>
      <c r="E3818" s="5" t="s">
        <v>95</v>
      </c>
      <c r="F3818" s="5" t="s">
        <v>113</v>
      </c>
      <c r="G3818" s="5" t="s">
        <v>408</v>
      </c>
    </row>
    <row r="3819" spans="2:7" x14ac:dyDescent="0.2">
      <c r="B3819" s="3">
        <v>2013</v>
      </c>
      <c r="C3819" s="35" t="s">
        <v>4211</v>
      </c>
      <c r="D3819" s="5" t="s">
        <v>87</v>
      </c>
      <c r="E3819" s="5" t="s">
        <v>95</v>
      </c>
      <c r="F3819" s="5" t="s">
        <v>115</v>
      </c>
      <c r="G3819" s="5" t="s">
        <v>455</v>
      </c>
    </row>
    <row r="3820" spans="2:7" x14ac:dyDescent="0.2">
      <c r="B3820" s="3">
        <v>2013</v>
      </c>
      <c r="C3820" s="35" t="s">
        <v>4212</v>
      </c>
      <c r="D3820" s="5" t="s">
        <v>87</v>
      </c>
      <c r="E3820" s="5" t="s">
        <v>95</v>
      </c>
      <c r="F3820" s="5" t="s">
        <v>115</v>
      </c>
      <c r="G3820" s="5" t="s">
        <v>480</v>
      </c>
    </row>
    <row r="3821" spans="2:7" x14ac:dyDescent="0.2">
      <c r="B3821" s="3">
        <v>2013</v>
      </c>
      <c r="C3821" s="35" t="s">
        <v>4213</v>
      </c>
      <c r="D3821" s="5" t="s">
        <v>87</v>
      </c>
      <c r="E3821" s="5" t="s">
        <v>95</v>
      </c>
      <c r="F3821" s="5" t="s">
        <v>194</v>
      </c>
      <c r="G3821" s="5" t="s">
        <v>465</v>
      </c>
    </row>
    <row r="3822" spans="2:7" x14ac:dyDescent="0.2">
      <c r="B3822" s="3">
        <v>2013</v>
      </c>
      <c r="C3822" s="35" t="s">
        <v>4214</v>
      </c>
      <c r="D3822" s="5" t="s">
        <v>306</v>
      </c>
      <c r="E3822" s="5" t="s">
        <v>315</v>
      </c>
      <c r="F3822" s="5" t="s">
        <v>317</v>
      </c>
      <c r="G3822" s="5" t="s">
        <v>331</v>
      </c>
    </row>
    <row r="3823" spans="2:7" x14ac:dyDescent="0.2">
      <c r="B3823" s="3">
        <v>2013</v>
      </c>
      <c r="C3823" s="35" t="s">
        <v>4215</v>
      </c>
      <c r="D3823" s="5" t="s">
        <v>87</v>
      </c>
      <c r="E3823" s="5" t="s">
        <v>95</v>
      </c>
      <c r="F3823" s="5" t="s">
        <v>194</v>
      </c>
      <c r="G3823" s="5" t="s">
        <v>514</v>
      </c>
    </row>
    <row r="3824" spans="2:7" x14ac:dyDescent="0.2">
      <c r="B3824" s="3">
        <v>2013</v>
      </c>
      <c r="C3824" s="35" t="s">
        <v>4216</v>
      </c>
      <c r="D3824" s="5" t="s">
        <v>87</v>
      </c>
      <c r="E3824" s="5" t="s">
        <v>95</v>
      </c>
      <c r="F3824" s="5" t="s">
        <v>505</v>
      </c>
      <c r="G3824" s="5" t="s">
        <v>187</v>
      </c>
    </row>
    <row r="3825" spans="2:7" x14ac:dyDescent="0.2">
      <c r="B3825" s="3">
        <v>2013</v>
      </c>
      <c r="C3825" s="35" t="s">
        <v>4217</v>
      </c>
      <c r="D3825" s="5" t="s">
        <v>87</v>
      </c>
      <c r="E3825" s="5" t="s">
        <v>242</v>
      </c>
      <c r="F3825" s="5" t="s">
        <v>473</v>
      </c>
      <c r="G3825" s="5" t="s">
        <v>302</v>
      </c>
    </row>
    <row r="3826" spans="2:7" x14ac:dyDescent="0.2">
      <c r="B3826" s="3">
        <v>2013</v>
      </c>
      <c r="C3826" s="35" t="s">
        <v>4218</v>
      </c>
      <c r="D3826" s="5" t="s">
        <v>87</v>
      </c>
      <c r="E3826" s="5" t="s">
        <v>242</v>
      </c>
      <c r="F3826" s="5" t="s">
        <v>247</v>
      </c>
      <c r="G3826" s="5" t="s">
        <v>458</v>
      </c>
    </row>
    <row r="3827" spans="2:7" x14ac:dyDescent="0.2">
      <c r="B3827" s="3">
        <v>2013</v>
      </c>
      <c r="C3827" s="35" t="s">
        <v>4219</v>
      </c>
      <c r="D3827" s="5" t="s">
        <v>87</v>
      </c>
      <c r="E3827" s="5" t="s">
        <v>95</v>
      </c>
      <c r="F3827" s="5" t="s">
        <v>194</v>
      </c>
      <c r="G3827" s="5" t="s">
        <v>415</v>
      </c>
    </row>
    <row r="3828" spans="2:7" x14ac:dyDescent="0.2">
      <c r="B3828" s="3">
        <v>2013</v>
      </c>
      <c r="C3828" s="35" t="s">
        <v>4220</v>
      </c>
      <c r="D3828" s="5" t="s">
        <v>87</v>
      </c>
      <c r="E3828" s="5" t="s">
        <v>242</v>
      </c>
      <c r="F3828" s="5" t="s">
        <v>491</v>
      </c>
      <c r="G3828" s="5" t="s">
        <v>547</v>
      </c>
    </row>
    <row r="3829" spans="2:7" x14ac:dyDescent="0.2">
      <c r="B3829" s="3">
        <v>2013</v>
      </c>
      <c r="C3829" s="35" t="s">
        <v>4221</v>
      </c>
      <c r="D3829" s="5" t="s">
        <v>87</v>
      </c>
      <c r="E3829" s="5" t="s">
        <v>95</v>
      </c>
      <c r="F3829" s="5" t="s">
        <v>115</v>
      </c>
      <c r="G3829" s="5" t="s">
        <v>456</v>
      </c>
    </row>
    <row r="3830" spans="2:7" x14ac:dyDescent="0.2">
      <c r="B3830" s="3">
        <v>2013</v>
      </c>
      <c r="C3830" s="35" t="s">
        <v>4222</v>
      </c>
      <c r="D3830" s="5" t="s">
        <v>87</v>
      </c>
      <c r="E3830" s="5" t="s">
        <v>95</v>
      </c>
      <c r="F3830" s="5" t="s">
        <v>505</v>
      </c>
      <c r="G3830" s="5" t="s">
        <v>193</v>
      </c>
    </row>
    <row r="3831" spans="2:7" x14ac:dyDescent="0.2">
      <c r="B3831" s="3">
        <v>2013</v>
      </c>
      <c r="C3831" s="35">
        <v>1341460</v>
      </c>
      <c r="D3831" s="5" t="s">
        <v>87</v>
      </c>
      <c r="E3831" s="5" t="s">
        <v>95</v>
      </c>
      <c r="F3831" s="5" t="s">
        <v>123</v>
      </c>
      <c r="G3831" s="5" t="s">
        <v>156</v>
      </c>
    </row>
    <row r="3832" spans="2:7" x14ac:dyDescent="0.2">
      <c r="B3832" s="3">
        <v>2013</v>
      </c>
      <c r="C3832" s="35" t="s">
        <v>4223</v>
      </c>
      <c r="D3832" s="5" t="s">
        <v>87</v>
      </c>
      <c r="E3832" s="5" t="s">
        <v>95</v>
      </c>
      <c r="F3832" s="5" t="s">
        <v>115</v>
      </c>
      <c r="G3832" s="5" t="s">
        <v>454</v>
      </c>
    </row>
    <row r="3833" spans="2:7" x14ac:dyDescent="0.2">
      <c r="B3833" s="3">
        <v>2013</v>
      </c>
      <c r="C3833" s="35" t="s">
        <v>4224</v>
      </c>
      <c r="D3833" s="5" t="s">
        <v>306</v>
      </c>
      <c r="E3833" s="5" t="s">
        <v>315</v>
      </c>
      <c r="F3833" s="5" t="s">
        <v>236</v>
      </c>
      <c r="G3833" s="5" t="s">
        <v>537</v>
      </c>
    </row>
    <row r="3834" spans="2:7" x14ac:dyDescent="0.2">
      <c r="B3834" s="3">
        <v>2013</v>
      </c>
      <c r="C3834" s="35" t="s">
        <v>4225</v>
      </c>
      <c r="D3834" s="5" t="s">
        <v>87</v>
      </c>
      <c r="E3834" s="5" t="s">
        <v>95</v>
      </c>
      <c r="F3834" s="5" t="s">
        <v>194</v>
      </c>
      <c r="G3834" s="5" t="s">
        <v>420</v>
      </c>
    </row>
    <row r="3835" spans="2:7" x14ac:dyDescent="0.2">
      <c r="B3835" s="3">
        <v>2013</v>
      </c>
      <c r="C3835" s="35" t="s">
        <v>4226</v>
      </c>
      <c r="D3835" s="5" t="s">
        <v>306</v>
      </c>
      <c r="E3835" s="5" t="s">
        <v>315</v>
      </c>
      <c r="F3835" s="5" t="s">
        <v>115</v>
      </c>
      <c r="G3835" s="5" t="s">
        <v>118</v>
      </c>
    </row>
    <row r="3836" spans="2:7" x14ac:dyDescent="0.2">
      <c r="B3836" s="3">
        <v>2013</v>
      </c>
      <c r="C3836" s="35" t="s">
        <v>4227</v>
      </c>
      <c r="D3836" s="5" t="s">
        <v>87</v>
      </c>
      <c r="E3836" s="5" t="s">
        <v>95</v>
      </c>
      <c r="F3836" s="5" t="s">
        <v>123</v>
      </c>
      <c r="G3836" s="5" t="s">
        <v>130</v>
      </c>
    </row>
    <row r="3837" spans="2:7" x14ac:dyDescent="0.2">
      <c r="B3837" s="3">
        <v>2013</v>
      </c>
      <c r="C3837" s="35" t="s">
        <v>4228</v>
      </c>
      <c r="D3837" s="5" t="s">
        <v>87</v>
      </c>
      <c r="E3837" s="5" t="s">
        <v>242</v>
      </c>
      <c r="F3837" s="5" t="s">
        <v>247</v>
      </c>
      <c r="G3837" s="5" t="s">
        <v>441</v>
      </c>
    </row>
    <row r="3838" spans="2:7" x14ac:dyDescent="0.2">
      <c r="B3838" s="3">
        <v>2013</v>
      </c>
      <c r="C3838" s="35" t="s">
        <v>4229</v>
      </c>
      <c r="D3838" s="5" t="s">
        <v>87</v>
      </c>
      <c r="E3838" s="5" t="s">
        <v>95</v>
      </c>
      <c r="F3838" s="5" t="s">
        <v>123</v>
      </c>
      <c r="G3838" s="5" t="s">
        <v>126</v>
      </c>
    </row>
    <row r="3839" spans="2:7" x14ac:dyDescent="0.2">
      <c r="B3839" s="3">
        <v>2013</v>
      </c>
      <c r="C3839" s="35" t="s">
        <v>4230</v>
      </c>
      <c r="D3839" s="5" t="s">
        <v>87</v>
      </c>
      <c r="E3839" s="5" t="s">
        <v>95</v>
      </c>
      <c r="F3839" s="5" t="s">
        <v>174</v>
      </c>
      <c r="G3839" s="5" t="s">
        <v>349</v>
      </c>
    </row>
    <row r="3840" spans="2:7" x14ac:dyDescent="0.2">
      <c r="B3840" s="3">
        <v>2013</v>
      </c>
      <c r="C3840" s="35" t="s">
        <v>4231</v>
      </c>
      <c r="D3840" s="5" t="s">
        <v>87</v>
      </c>
      <c r="E3840" s="5" t="s">
        <v>95</v>
      </c>
      <c r="F3840" s="5" t="s">
        <v>123</v>
      </c>
      <c r="G3840" s="5" t="s">
        <v>137</v>
      </c>
    </row>
    <row r="3841" spans="2:7" x14ac:dyDescent="0.2">
      <c r="B3841" s="3">
        <v>2013</v>
      </c>
      <c r="C3841" s="35" t="s">
        <v>4232</v>
      </c>
      <c r="D3841" s="5" t="s">
        <v>87</v>
      </c>
      <c r="E3841" s="5" t="s">
        <v>95</v>
      </c>
      <c r="F3841" s="5" t="s">
        <v>194</v>
      </c>
      <c r="G3841" s="5" t="s">
        <v>469</v>
      </c>
    </row>
    <row r="3842" spans="2:7" x14ac:dyDescent="0.2">
      <c r="B3842" s="3">
        <v>2013</v>
      </c>
      <c r="C3842" s="35" t="s">
        <v>4233</v>
      </c>
      <c r="D3842" s="5" t="s">
        <v>87</v>
      </c>
      <c r="E3842" s="5" t="s">
        <v>95</v>
      </c>
      <c r="F3842" s="5" t="s">
        <v>534</v>
      </c>
      <c r="G3842" s="5" t="s">
        <v>228</v>
      </c>
    </row>
    <row r="3843" spans="2:7" x14ac:dyDescent="0.2">
      <c r="B3843" s="3">
        <v>2013</v>
      </c>
      <c r="C3843" s="35" t="s">
        <v>4234</v>
      </c>
      <c r="D3843" s="5" t="s">
        <v>87</v>
      </c>
      <c r="E3843" s="5" t="s">
        <v>95</v>
      </c>
      <c r="F3843" s="5" t="s">
        <v>194</v>
      </c>
      <c r="G3843" s="5" t="s">
        <v>209</v>
      </c>
    </row>
    <row r="3844" spans="2:7" x14ac:dyDescent="0.2">
      <c r="B3844" s="3">
        <v>2013</v>
      </c>
      <c r="C3844" s="35" t="s">
        <v>4235</v>
      </c>
      <c r="D3844" s="5" t="s">
        <v>306</v>
      </c>
      <c r="E3844" s="5" t="s">
        <v>315</v>
      </c>
      <c r="F3844" s="5" t="s">
        <v>339</v>
      </c>
      <c r="G3844" s="5" t="s">
        <v>403</v>
      </c>
    </row>
    <row r="3845" spans="2:7" x14ac:dyDescent="0.2">
      <c r="B3845" s="3">
        <v>2013</v>
      </c>
      <c r="C3845" s="35" t="s">
        <v>4236</v>
      </c>
      <c r="D3845" s="5" t="s">
        <v>306</v>
      </c>
      <c r="E3845" s="5" t="s">
        <v>315</v>
      </c>
      <c r="F3845" s="5" t="s">
        <v>339</v>
      </c>
      <c r="G3845" s="5" t="s">
        <v>349</v>
      </c>
    </row>
    <row r="3846" spans="2:7" x14ac:dyDescent="0.2">
      <c r="B3846" s="3">
        <v>2013</v>
      </c>
      <c r="C3846" s="35" t="s">
        <v>4237</v>
      </c>
      <c r="D3846" s="5" t="s">
        <v>87</v>
      </c>
      <c r="E3846" s="5" t="s">
        <v>242</v>
      </c>
      <c r="F3846" s="5" t="s">
        <v>247</v>
      </c>
      <c r="G3846" s="5" t="s">
        <v>445</v>
      </c>
    </row>
    <row r="3847" spans="2:7" x14ac:dyDescent="0.2">
      <c r="B3847" s="3">
        <v>2013</v>
      </c>
      <c r="C3847" s="35" t="s">
        <v>4238</v>
      </c>
      <c r="D3847" s="5" t="s">
        <v>87</v>
      </c>
      <c r="E3847" s="5" t="s">
        <v>95</v>
      </c>
      <c r="F3847" s="5" t="s">
        <v>194</v>
      </c>
      <c r="G3847" s="5" t="s">
        <v>435</v>
      </c>
    </row>
    <row r="3848" spans="2:7" x14ac:dyDescent="0.2">
      <c r="B3848" s="3">
        <v>2013</v>
      </c>
      <c r="C3848" s="35" t="s">
        <v>4239</v>
      </c>
      <c r="D3848" s="5" t="s">
        <v>87</v>
      </c>
      <c r="E3848" s="5" t="s">
        <v>95</v>
      </c>
      <c r="F3848" s="5" t="s">
        <v>377</v>
      </c>
      <c r="G3848" s="5" t="s">
        <v>377</v>
      </c>
    </row>
    <row r="3849" spans="2:7" x14ac:dyDescent="0.2">
      <c r="B3849" s="3">
        <v>2013</v>
      </c>
      <c r="C3849" s="35" t="s">
        <v>4240</v>
      </c>
      <c r="D3849" s="5" t="s">
        <v>87</v>
      </c>
      <c r="E3849" s="5" t="s">
        <v>242</v>
      </c>
      <c r="F3849" s="5" t="s">
        <v>491</v>
      </c>
      <c r="G3849" s="5" t="s">
        <v>471</v>
      </c>
    </row>
    <row r="3850" spans="2:7" x14ac:dyDescent="0.2">
      <c r="B3850" s="3">
        <v>2013</v>
      </c>
      <c r="C3850" s="35" t="s">
        <v>4241</v>
      </c>
      <c r="D3850" s="5" t="s">
        <v>87</v>
      </c>
      <c r="E3850" s="5" t="s">
        <v>95</v>
      </c>
      <c r="F3850" s="5" t="s">
        <v>123</v>
      </c>
      <c r="G3850" s="5" t="s">
        <v>144</v>
      </c>
    </row>
    <row r="3851" spans="2:7" x14ac:dyDescent="0.2">
      <c r="B3851" s="3">
        <v>2013</v>
      </c>
      <c r="C3851" s="35" t="s">
        <v>4242</v>
      </c>
      <c r="D3851" s="5" t="s">
        <v>87</v>
      </c>
      <c r="E3851" s="5" t="s">
        <v>95</v>
      </c>
      <c r="F3851" s="5" t="s">
        <v>194</v>
      </c>
      <c r="G3851" s="5" t="s">
        <v>485</v>
      </c>
    </row>
    <row r="3852" spans="2:7" x14ac:dyDescent="0.2">
      <c r="B3852" s="3">
        <v>2013</v>
      </c>
      <c r="C3852" s="35" t="s">
        <v>4243</v>
      </c>
      <c r="D3852" s="5" t="s">
        <v>87</v>
      </c>
      <c r="E3852" s="5" t="s">
        <v>95</v>
      </c>
      <c r="F3852" s="5" t="s">
        <v>194</v>
      </c>
      <c r="G3852" s="5" t="s">
        <v>366</v>
      </c>
    </row>
    <row r="3853" spans="2:7" x14ac:dyDescent="0.2">
      <c r="B3853" s="3">
        <v>2013</v>
      </c>
      <c r="C3853" s="35">
        <v>897000</v>
      </c>
      <c r="D3853" s="5" t="s">
        <v>306</v>
      </c>
      <c r="E3853" s="5" t="s">
        <v>315</v>
      </c>
      <c r="F3853" s="5" t="s">
        <v>237</v>
      </c>
      <c r="G3853" s="5" t="s">
        <v>240</v>
      </c>
    </row>
    <row r="3854" spans="2:7" x14ac:dyDescent="0.2">
      <c r="B3854" s="3">
        <v>2013</v>
      </c>
      <c r="C3854" s="35" t="s">
        <v>4244</v>
      </c>
      <c r="D3854" s="5" t="s">
        <v>87</v>
      </c>
      <c r="E3854" s="5" t="s">
        <v>95</v>
      </c>
      <c r="F3854" s="5" t="s">
        <v>194</v>
      </c>
      <c r="G3854" s="5" t="s">
        <v>464</v>
      </c>
    </row>
    <row r="3855" spans="2:7" x14ac:dyDescent="0.2">
      <c r="B3855" s="3">
        <v>2013</v>
      </c>
      <c r="C3855" s="35" t="s">
        <v>4245</v>
      </c>
      <c r="D3855" s="5" t="s">
        <v>87</v>
      </c>
      <c r="E3855" s="5" t="s">
        <v>242</v>
      </c>
      <c r="F3855" s="5" t="s">
        <v>491</v>
      </c>
      <c r="G3855" s="5" t="s">
        <v>548</v>
      </c>
    </row>
    <row r="3856" spans="2:7" x14ac:dyDescent="0.2">
      <c r="B3856" s="3">
        <v>2013</v>
      </c>
      <c r="C3856" s="35" t="s">
        <v>4246</v>
      </c>
      <c r="D3856" s="5" t="s">
        <v>87</v>
      </c>
      <c r="E3856" s="5" t="s">
        <v>95</v>
      </c>
      <c r="F3856" s="5" t="s">
        <v>194</v>
      </c>
      <c r="G3856" s="5" t="s">
        <v>506</v>
      </c>
    </row>
    <row r="3857" spans="2:7" x14ac:dyDescent="0.2">
      <c r="B3857" s="3">
        <v>2013</v>
      </c>
      <c r="C3857" s="35" t="s">
        <v>4247</v>
      </c>
      <c r="D3857" s="5" t="s">
        <v>87</v>
      </c>
      <c r="E3857" s="5" t="s">
        <v>95</v>
      </c>
      <c r="F3857" s="5" t="s">
        <v>123</v>
      </c>
      <c r="G3857" s="5" t="s">
        <v>141</v>
      </c>
    </row>
    <row r="3858" spans="2:7" x14ac:dyDescent="0.2">
      <c r="B3858" s="3">
        <v>2013</v>
      </c>
      <c r="C3858" s="35" t="s">
        <v>4248</v>
      </c>
      <c r="D3858" s="5" t="s">
        <v>87</v>
      </c>
      <c r="E3858" s="5" t="s">
        <v>242</v>
      </c>
      <c r="F3858" s="5" t="s">
        <v>115</v>
      </c>
      <c r="G3858" s="5" t="s">
        <v>393</v>
      </c>
    </row>
    <row r="3859" spans="2:7" x14ac:dyDescent="0.2">
      <c r="B3859" s="3">
        <v>2013</v>
      </c>
      <c r="C3859" s="35" t="s">
        <v>4249</v>
      </c>
      <c r="D3859" s="5" t="s">
        <v>87</v>
      </c>
      <c r="E3859" s="5" t="s">
        <v>95</v>
      </c>
      <c r="F3859" s="5" t="s">
        <v>105</v>
      </c>
      <c r="G3859" s="5" t="s">
        <v>517</v>
      </c>
    </row>
    <row r="3860" spans="2:7" x14ac:dyDescent="0.2">
      <c r="B3860" s="3">
        <v>2013</v>
      </c>
      <c r="C3860" s="35" t="s">
        <v>4250</v>
      </c>
      <c r="D3860" s="5" t="s">
        <v>87</v>
      </c>
      <c r="E3860" s="5" t="s">
        <v>95</v>
      </c>
      <c r="F3860" s="5" t="s">
        <v>123</v>
      </c>
      <c r="G3860" s="5" t="s">
        <v>132</v>
      </c>
    </row>
    <row r="3861" spans="2:7" x14ac:dyDescent="0.2">
      <c r="B3861" s="3">
        <v>2013</v>
      </c>
      <c r="C3861" s="35" t="s">
        <v>4251</v>
      </c>
      <c r="D3861" s="5" t="s">
        <v>87</v>
      </c>
      <c r="E3861" s="5" t="s">
        <v>95</v>
      </c>
      <c r="F3861" s="5" t="s">
        <v>504</v>
      </c>
      <c r="G3861" s="5" t="s">
        <v>171</v>
      </c>
    </row>
    <row r="3862" spans="2:7" x14ac:dyDescent="0.2">
      <c r="B3862" s="3">
        <v>2013</v>
      </c>
      <c r="C3862" s="35">
        <v>654057</v>
      </c>
      <c r="D3862" s="5" t="s">
        <v>306</v>
      </c>
      <c r="E3862" s="5" t="s">
        <v>315</v>
      </c>
      <c r="F3862" s="5" t="s">
        <v>194</v>
      </c>
      <c r="G3862" s="5" t="s">
        <v>356</v>
      </c>
    </row>
    <row r="3863" spans="2:7" x14ac:dyDescent="0.2">
      <c r="B3863" s="3">
        <v>2013</v>
      </c>
      <c r="C3863" s="35" t="s">
        <v>4252</v>
      </c>
      <c r="D3863" s="5" t="s">
        <v>306</v>
      </c>
      <c r="E3863" s="5" t="s">
        <v>315</v>
      </c>
      <c r="F3863" s="5" t="s">
        <v>339</v>
      </c>
      <c r="G3863" s="5" t="s">
        <v>348</v>
      </c>
    </row>
    <row r="3864" spans="2:7" x14ac:dyDescent="0.2">
      <c r="B3864" s="3">
        <v>2013</v>
      </c>
      <c r="C3864" s="35" t="s">
        <v>4253</v>
      </c>
      <c r="D3864" s="5" t="s">
        <v>87</v>
      </c>
      <c r="E3864" s="5" t="s">
        <v>95</v>
      </c>
      <c r="F3864" s="5" t="s">
        <v>247</v>
      </c>
      <c r="G3864" s="5" t="s">
        <v>445</v>
      </c>
    </row>
    <row r="3865" spans="2:7" x14ac:dyDescent="0.2">
      <c r="B3865" s="3">
        <v>2013</v>
      </c>
      <c r="C3865" s="35" t="s">
        <v>4254</v>
      </c>
      <c r="D3865" s="5" t="s">
        <v>87</v>
      </c>
      <c r="E3865" s="5" t="s">
        <v>242</v>
      </c>
      <c r="F3865" s="5" t="s">
        <v>115</v>
      </c>
      <c r="G3865" s="5" t="s">
        <v>116</v>
      </c>
    </row>
    <row r="3866" spans="2:7" x14ac:dyDescent="0.2">
      <c r="B3866" s="3">
        <v>2013</v>
      </c>
      <c r="C3866" s="35" t="s">
        <v>4255</v>
      </c>
      <c r="D3866" s="5" t="s">
        <v>87</v>
      </c>
      <c r="E3866" s="5" t="s">
        <v>95</v>
      </c>
      <c r="F3866" s="5" t="s">
        <v>247</v>
      </c>
      <c r="G3866" s="5" t="s">
        <v>441</v>
      </c>
    </row>
    <row r="3867" spans="2:7" x14ac:dyDescent="0.2">
      <c r="B3867" s="3">
        <v>2013</v>
      </c>
      <c r="C3867" s="35" t="s">
        <v>4256</v>
      </c>
      <c r="D3867" s="5" t="s">
        <v>87</v>
      </c>
      <c r="E3867" s="5" t="s">
        <v>95</v>
      </c>
      <c r="F3867" s="5" t="s">
        <v>236</v>
      </c>
      <c r="G3867" s="5" t="s">
        <v>349</v>
      </c>
    </row>
    <row r="3868" spans="2:7" x14ac:dyDescent="0.2">
      <c r="B3868" s="3">
        <v>2013</v>
      </c>
      <c r="C3868" s="35" t="s">
        <v>4257</v>
      </c>
      <c r="D3868" s="5" t="s">
        <v>87</v>
      </c>
      <c r="E3868" s="5" t="s">
        <v>95</v>
      </c>
      <c r="F3868" s="5" t="s">
        <v>123</v>
      </c>
      <c r="G3868" s="5" t="s">
        <v>152</v>
      </c>
    </row>
    <row r="3869" spans="2:7" x14ac:dyDescent="0.2">
      <c r="B3869" s="3">
        <v>2013</v>
      </c>
      <c r="C3869" s="35" t="s">
        <v>4258</v>
      </c>
      <c r="D3869" s="5" t="s">
        <v>87</v>
      </c>
      <c r="E3869" s="5" t="s">
        <v>242</v>
      </c>
      <c r="F3869" s="5" t="s">
        <v>491</v>
      </c>
      <c r="G3869" s="5" t="s">
        <v>270</v>
      </c>
    </row>
    <row r="3870" spans="2:7" x14ac:dyDescent="0.2">
      <c r="B3870" s="3">
        <v>2013</v>
      </c>
      <c r="C3870" s="35" t="s">
        <v>4259</v>
      </c>
      <c r="D3870" s="5" t="s">
        <v>87</v>
      </c>
      <c r="E3870" s="5" t="s">
        <v>95</v>
      </c>
      <c r="F3870" s="5" t="s">
        <v>247</v>
      </c>
      <c r="G3870" s="5" t="s">
        <v>498</v>
      </c>
    </row>
    <row r="3871" spans="2:7" x14ac:dyDescent="0.2">
      <c r="B3871" s="3">
        <v>2013</v>
      </c>
      <c r="C3871" s="35" t="s">
        <v>4260</v>
      </c>
      <c r="D3871" s="5" t="s">
        <v>87</v>
      </c>
      <c r="E3871" s="5" t="s">
        <v>95</v>
      </c>
      <c r="F3871" s="5" t="s">
        <v>505</v>
      </c>
      <c r="G3871" s="5" t="s">
        <v>188</v>
      </c>
    </row>
    <row r="3872" spans="2:7" x14ac:dyDescent="0.2">
      <c r="B3872" s="3">
        <v>2013</v>
      </c>
      <c r="C3872" s="35" t="s">
        <v>4261</v>
      </c>
      <c r="D3872" s="5" t="s">
        <v>306</v>
      </c>
      <c r="E3872" s="5" t="s">
        <v>311</v>
      </c>
      <c r="F3872" s="5" t="s">
        <v>359</v>
      </c>
      <c r="G3872" s="5" t="s">
        <v>375</v>
      </c>
    </row>
    <row r="3873" spans="2:7" x14ac:dyDescent="0.2">
      <c r="B3873" s="3">
        <v>2013</v>
      </c>
      <c r="C3873" s="35" t="s">
        <v>4262</v>
      </c>
      <c r="D3873" s="5" t="s">
        <v>87</v>
      </c>
      <c r="E3873" s="5" t="s">
        <v>95</v>
      </c>
      <c r="F3873" s="5" t="s">
        <v>539</v>
      </c>
      <c r="G3873" s="5" t="s">
        <v>539</v>
      </c>
    </row>
    <row r="3874" spans="2:7" x14ac:dyDescent="0.2">
      <c r="B3874" s="3">
        <v>2013</v>
      </c>
      <c r="C3874" s="35" t="s">
        <v>4263</v>
      </c>
      <c r="D3874" s="5" t="s">
        <v>87</v>
      </c>
      <c r="E3874" s="5" t="s">
        <v>95</v>
      </c>
      <c r="F3874" s="5" t="s">
        <v>194</v>
      </c>
      <c r="G3874" s="5" t="s">
        <v>197</v>
      </c>
    </row>
    <row r="3875" spans="2:7" x14ac:dyDescent="0.2">
      <c r="B3875" s="3">
        <v>2013</v>
      </c>
      <c r="C3875" s="35" t="s">
        <v>4264</v>
      </c>
      <c r="D3875" s="5" t="s">
        <v>87</v>
      </c>
      <c r="E3875" s="5" t="s">
        <v>95</v>
      </c>
      <c r="F3875" s="5" t="s">
        <v>104</v>
      </c>
      <c r="G3875" s="5" t="s">
        <v>104</v>
      </c>
    </row>
    <row r="3876" spans="2:7" x14ac:dyDescent="0.2">
      <c r="B3876" s="3">
        <v>2013</v>
      </c>
      <c r="C3876" s="35" t="s">
        <v>4265</v>
      </c>
      <c r="D3876" s="5" t="s">
        <v>87</v>
      </c>
      <c r="E3876" s="5" t="s">
        <v>242</v>
      </c>
      <c r="F3876" s="5" t="s">
        <v>491</v>
      </c>
      <c r="G3876" s="5" t="s">
        <v>276</v>
      </c>
    </row>
    <row r="3877" spans="2:7" x14ac:dyDescent="0.2">
      <c r="B3877" s="3">
        <v>2013</v>
      </c>
      <c r="C3877" s="35">
        <v>450000</v>
      </c>
      <c r="D3877" s="5" t="s">
        <v>87</v>
      </c>
      <c r="E3877" s="5" t="s">
        <v>95</v>
      </c>
      <c r="F3877" s="5" t="s">
        <v>194</v>
      </c>
      <c r="G3877" s="5" t="s">
        <v>526</v>
      </c>
    </row>
    <row r="3878" spans="2:7" x14ac:dyDescent="0.2">
      <c r="B3878" s="3">
        <v>2013</v>
      </c>
      <c r="C3878" s="35">
        <v>450000</v>
      </c>
      <c r="D3878" s="5" t="s">
        <v>306</v>
      </c>
      <c r="E3878" s="5" t="s">
        <v>315</v>
      </c>
      <c r="F3878" s="5" t="s">
        <v>339</v>
      </c>
      <c r="G3878" s="5" t="s">
        <v>513</v>
      </c>
    </row>
    <row r="3879" spans="2:7" x14ac:dyDescent="0.2">
      <c r="B3879" s="3">
        <v>2013</v>
      </c>
      <c r="C3879" s="35" t="s">
        <v>4266</v>
      </c>
      <c r="D3879" s="5" t="s">
        <v>87</v>
      </c>
      <c r="E3879" s="5" t="s">
        <v>95</v>
      </c>
      <c r="F3879" s="5" t="s">
        <v>505</v>
      </c>
      <c r="G3879" s="5" t="s">
        <v>191</v>
      </c>
    </row>
    <row r="3880" spans="2:7" x14ac:dyDescent="0.2">
      <c r="B3880" s="3">
        <v>2013</v>
      </c>
      <c r="C3880" s="35" t="s">
        <v>4267</v>
      </c>
      <c r="D3880" s="5" t="s">
        <v>87</v>
      </c>
      <c r="E3880" s="5" t="s">
        <v>95</v>
      </c>
      <c r="F3880" s="5" t="s">
        <v>247</v>
      </c>
      <c r="G3880" s="5" t="s">
        <v>499</v>
      </c>
    </row>
    <row r="3881" spans="2:7" x14ac:dyDescent="0.2">
      <c r="B3881" s="3">
        <v>2013</v>
      </c>
      <c r="C3881" s="35" t="s">
        <v>4268</v>
      </c>
      <c r="D3881" s="5" t="s">
        <v>87</v>
      </c>
      <c r="E3881" s="5" t="s">
        <v>242</v>
      </c>
      <c r="F3881" s="5" t="s">
        <v>491</v>
      </c>
      <c r="G3881" s="5" t="s">
        <v>280</v>
      </c>
    </row>
    <row r="3882" spans="2:7" x14ac:dyDescent="0.2">
      <c r="B3882" s="3">
        <v>2013</v>
      </c>
      <c r="C3882" s="35" t="s">
        <v>4269</v>
      </c>
      <c r="D3882" s="5" t="s">
        <v>306</v>
      </c>
      <c r="E3882" s="5" t="s">
        <v>315</v>
      </c>
      <c r="F3882" s="5" t="s">
        <v>317</v>
      </c>
      <c r="G3882" s="5" t="s">
        <v>328</v>
      </c>
    </row>
    <row r="3883" spans="2:7" x14ac:dyDescent="0.2">
      <c r="B3883" s="3">
        <v>2013</v>
      </c>
      <c r="C3883" s="35" t="s">
        <v>4270</v>
      </c>
      <c r="D3883" s="5" t="s">
        <v>87</v>
      </c>
      <c r="E3883" s="5" t="s">
        <v>95</v>
      </c>
      <c r="F3883" s="5" t="s">
        <v>194</v>
      </c>
      <c r="G3883" s="5" t="s">
        <v>529</v>
      </c>
    </row>
    <row r="3884" spans="2:7" x14ac:dyDescent="0.2">
      <c r="B3884" s="3">
        <v>2013</v>
      </c>
      <c r="C3884" s="35" t="s">
        <v>4271</v>
      </c>
      <c r="D3884" s="5" t="s">
        <v>306</v>
      </c>
      <c r="E3884" s="5" t="s">
        <v>315</v>
      </c>
      <c r="F3884" s="5" t="s">
        <v>317</v>
      </c>
      <c r="G3884" s="5" t="s">
        <v>330</v>
      </c>
    </row>
    <row r="3885" spans="2:7" x14ac:dyDescent="0.2">
      <c r="B3885" s="3">
        <v>2013</v>
      </c>
      <c r="C3885" s="35" t="s">
        <v>4272</v>
      </c>
      <c r="D3885" s="5" t="s">
        <v>306</v>
      </c>
      <c r="E3885" s="5" t="s">
        <v>315</v>
      </c>
      <c r="F3885" s="5" t="s">
        <v>123</v>
      </c>
      <c r="G3885" s="5" t="s">
        <v>138</v>
      </c>
    </row>
    <row r="3886" spans="2:7" x14ac:dyDescent="0.2">
      <c r="B3886" s="3">
        <v>2013</v>
      </c>
      <c r="C3886" s="35" t="s">
        <v>4273</v>
      </c>
      <c r="D3886" s="5" t="s">
        <v>306</v>
      </c>
      <c r="E3886" s="5" t="s">
        <v>315</v>
      </c>
      <c r="F3886" s="5" t="s">
        <v>123</v>
      </c>
      <c r="G3886" s="5" t="s">
        <v>153</v>
      </c>
    </row>
    <row r="3887" spans="2:7" x14ac:dyDescent="0.2">
      <c r="B3887" s="3">
        <v>2013</v>
      </c>
      <c r="C3887" s="35" t="s">
        <v>4274</v>
      </c>
      <c r="D3887" s="5" t="s">
        <v>87</v>
      </c>
      <c r="E3887" s="5" t="s">
        <v>95</v>
      </c>
      <c r="F3887" s="5" t="s">
        <v>507</v>
      </c>
      <c r="G3887" s="5" t="s">
        <v>423</v>
      </c>
    </row>
    <row r="3888" spans="2:7" x14ac:dyDescent="0.2">
      <c r="B3888" s="3">
        <v>2013</v>
      </c>
      <c r="C3888" s="35" t="s">
        <v>4275</v>
      </c>
      <c r="D3888" s="5" t="s">
        <v>87</v>
      </c>
      <c r="E3888" s="5" t="s">
        <v>95</v>
      </c>
      <c r="F3888" s="5" t="s">
        <v>120</v>
      </c>
      <c r="G3888" s="5" t="s">
        <v>349</v>
      </c>
    </row>
    <row r="3889" spans="2:7" x14ac:dyDescent="0.2">
      <c r="B3889" s="3">
        <v>2013</v>
      </c>
      <c r="C3889" s="35" t="s">
        <v>4276</v>
      </c>
      <c r="D3889" s="5" t="s">
        <v>87</v>
      </c>
      <c r="E3889" s="5" t="s">
        <v>95</v>
      </c>
      <c r="F3889" s="5" t="s">
        <v>194</v>
      </c>
      <c r="G3889" s="5" t="s">
        <v>175</v>
      </c>
    </row>
    <row r="3890" spans="2:7" x14ac:dyDescent="0.2">
      <c r="B3890" s="3">
        <v>2013</v>
      </c>
      <c r="C3890" s="35">
        <v>325000</v>
      </c>
      <c r="D3890" s="5" t="s">
        <v>87</v>
      </c>
      <c r="E3890" s="5" t="s">
        <v>95</v>
      </c>
      <c r="F3890" s="5" t="s">
        <v>503</v>
      </c>
      <c r="G3890" s="5" t="s">
        <v>167</v>
      </c>
    </row>
    <row r="3891" spans="2:7" x14ac:dyDescent="0.2">
      <c r="B3891" s="3">
        <v>2013</v>
      </c>
      <c r="C3891" s="35" t="s">
        <v>4277</v>
      </c>
      <c r="D3891" s="5" t="s">
        <v>306</v>
      </c>
      <c r="E3891" s="5" t="s">
        <v>315</v>
      </c>
      <c r="F3891" s="5" t="s">
        <v>104</v>
      </c>
      <c r="G3891" s="5" t="s">
        <v>104</v>
      </c>
    </row>
    <row r="3892" spans="2:7" x14ac:dyDescent="0.2">
      <c r="B3892" s="3">
        <v>2013</v>
      </c>
      <c r="C3892" s="35" t="s">
        <v>4278</v>
      </c>
      <c r="D3892" s="5" t="s">
        <v>87</v>
      </c>
      <c r="E3892" s="5" t="s">
        <v>242</v>
      </c>
      <c r="F3892" s="5" t="s">
        <v>491</v>
      </c>
      <c r="G3892" s="5" t="s">
        <v>545</v>
      </c>
    </row>
    <row r="3893" spans="2:7" x14ac:dyDescent="0.2">
      <c r="B3893" s="3">
        <v>2013</v>
      </c>
      <c r="C3893" s="35" t="s">
        <v>4279</v>
      </c>
      <c r="D3893" s="5" t="s">
        <v>87</v>
      </c>
      <c r="E3893" s="5" t="s">
        <v>95</v>
      </c>
      <c r="F3893" s="5" t="s">
        <v>505</v>
      </c>
      <c r="G3893" s="5" t="s">
        <v>352</v>
      </c>
    </row>
    <row r="3894" spans="2:7" x14ac:dyDescent="0.2">
      <c r="B3894" s="3">
        <v>2013</v>
      </c>
      <c r="C3894" s="35">
        <v>300000</v>
      </c>
      <c r="D3894" s="5" t="s">
        <v>306</v>
      </c>
      <c r="E3894" s="5" t="s">
        <v>315</v>
      </c>
      <c r="F3894" s="5" t="s">
        <v>359</v>
      </c>
      <c r="G3894" s="5" t="s">
        <v>434</v>
      </c>
    </row>
    <row r="3895" spans="2:7" x14ac:dyDescent="0.2">
      <c r="B3895" s="3">
        <v>2013</v>
      </c>
      <c r="C3895" s="35">
        <v>296000</v>
      </c>
      <c r="D3895" s="5" t="s">
        <v>87</v>
      </c>
      <c r="E3895" s="5" t="s">
        <v>95</v>
      </c>
      <c r="F3895" s="5" t="s">
        <v>237</v>
      </c>
      <c r="G3895" s="5" t="s">
        <v>238</v>
      </c>
    </row>
    <row r="3896" spans="2:7" x14ac:dyDescent="0.2">
      <c r="B3896" s="3">
        <v>2013</v>
      </c>
      <c r="C3896" s="35" t="s">
        <v>4280</v>
      </c>
      <c r="D3896" s="5" t="s">
        <v>306</v>
      </c>
      <c r="E3896" s="5" t="s">
        <v>315</v>
      </c>
      <c r="F3896" s="5" t="s">
        <v>317</v>
      </c>
      <c r="G3896" s="5" t="s">
        <v>336</v>
      </c>
    </row>
    <row r="3897" spans="2:7" x14ac:dyDescent="0.2">
      <c r="B3897" s="3">
        <v>2013</v>
      </c>
      <c r="C3897" s="35" t="s">
        <v>4281</v>
      </c>
      <c r="D3897" s="5" t="s">
        <v>306</v>
      </c>
      <c r="E3897" s="5" t="s">
        <v>315</v>
      </c>
      <c r="F3897" s="5" t="s">
        <v>317</v>
      </c>
      <c r="G3897" s="5" t="s">
        <v>321</v>
      </c>
    </row>
    <row r="3898" spans="2:7" x14ac:dyDescent="0.2">
      <c r="B3898" s="3">
        <v>2013</v>
      </c>
      <c r="C3898" s="35" t="s">
        <v>4282</v>
      </c>
      <c r="D3898" s="5" t="s">
        <v>306</v>
      </c>
      <c r="E3898" s="5" t="s">
        <v>315</v>
      </c>
      <c r="F3898" s="5" t="s">
        <v>317</v>
      </c>
      <c r="G3898" s="5" t="s">
        <v>333</v>
      </c>
    </row>
    <row r="3899" spans="2:7" x14ac:dyDescent="0.2">
      <c r="B3899" s="3">
        <v>2013</v>
      </c>
      <c r="C3899" s="35" t="s">
        <v>4283</v>
      </c>
      <c r="D3899" s="5" t="s">
        <v>87</v>
      </c>
      <c r="E3899" s="5" t="s">
        <v>95</v>
      </c>
      <c r="F3899" s="5" t="s">
        <v>505</v>
      </c>
      <c r="G3899" s="5" t="s">
        <v>365</v>
      </c>
    </row>
    <row r="3900" spans="2:7" x14ac:dyDescent="0.2">
      <c r="B3900" s="3">
        <v>2013</v>
      </c>
      <c r="C3900" s="35" t="s">
        <v>4284</v>
      </c>
      <c r="D3900" s="5" t="s">
        <v>87</v>
      </c>
      <c r="E3900" s="5" t="s">
        <v>95</v>
      </c>
      <c r="F3900" s="5" t="s">
        <v>222</v>
      </c>
      <c r="G3900" s="5" t="s">
        <v>224</v>
      </c>
    </row>
    <row r="3901" spans="2:7" x14ac:dyDescent="0.2">
      <c r="B3901" s="3">
        <v>2013</v>
      </c>
      <c r="C3901" s="35" t="s">
        <v>4285</v>
      </c>
      <c r="D3901" s="5" t="s">
        <v>87</v>
      </c>
      <c r="E3901" s="5" t="s">
        <v>95</v>
      </c>
      <c r="F3901" s="5" t="s">
        <v>534</v>
      </c>
      <c r="G3901" s="5" t="s">
        <v>536</v>
      </c>
    </row>
    <row r="3902" spans="2:7" x14ac:dyDescent="0.2">
      <c r="B3902" s="3">
        <v>2013</v>
      </c>
      <c r="C3902" s="35" t="s">
        <v>4286</v>
      </c>
      <c r="D3902" s="5" t="s">
        <v>306</v>
      </c>
      <c r="E3902" s="5" t="s">
        <v>315</v>
      </c>
      <c r="F3902" s="5" t="s">
        <v>317</v>
      </c>
      <c r="G3902" s="5" t="s">
        <v>329</v>
      </c>
    </row>
    <row r="3903" spans="2:7" x14ac:dyDescent="0.2">
      <c r="B3903" s="3">
        <v>2013</v>
      </c>
      <c r="C3903" s="35" t="s">
        <v>4287</v>
      </c>
      <c r="D3903" s="5" t="s">
        <v>87</v>
      </c>
      <c r="E3903" s="5" t="s">
        <v>95</v>
      </c>
      <c r="F3903" s="5" t="s">
        <v>505</v>
      </c>
      <c r="G3903" s="5" t="s">
        <v>372</v>
      </c>
    </row>
    <row r="3904" spans="2:7" x14ac:dyDescent="0.2">
      <c r="B3904" s="3">
        <v>2013</v>
      </c>
      <c r="C3904" s="35">
        <v>215988</v>
      </c>
      <c r="D3904" s="5" t="s">
        <v>306</v>
      </c>
      <c r="E3904" s="5" t="s">
        <v>315</v>
      </c>
      <c r="F3904" s="5" t="s">
        <v>194</v>
      </c>
      <c r="G3904" s="5" t="s">
        <v>415</v>
      </c>
    </row>
    <row r="3905" spans="2:7" x14ac:dyDescent="0.2">
      <c r="B3905" s="3">
        <v>2013</v>
      </c>
      <c r="C3905" s="35" t="s">
        <v>4288</v>
      </c>
      <c r="D3905" s="5" t="s">
        <v>87</v>
      </c>
      <c r="E3905" s="5" t="s">
        <v>95</v>
      </c>
      <c r="F3905" s="5" t="s">
        <v>115</v>
      </c>
      <c r="G3905" s="5" t="s">
        <v>452</v>
      </c>
    </row>
    <row r="3906" spans="2:7" x14ac:dyDescent="0.2">
      <c r="B3906" s="3">
        <v>2013</v>
      </c>
      <c r="C3906" s="35">
        <v>183600</v>
      </c>
      <c r="D3906" s="5" t="s">
        <v>306</v>
      </c>
      <c r="E3906" s="5" t="s">
        <v>315</v>
      </c>
      <c r="F3906" s="5" t="s">
        <v>339</v>
      </c>
      <c r="G3906" s="5" t="s">
        <v>347</v>
      </c>
    </row>
    <row r="3907" spans="2:7" x14ac:dyDescent="0.2">
      <c r="B3907" s="3">
        <v>2013</v>
      </c>
      <c r="C3907" s="35" t="s">
        <v>4289</v>
      </c>
      <c r="D3907" s="5" t="s">
        <v>306</v>
      </c>
      <c r="E3907" s="5" t="s">
        <v>315</v>
      </c>
      <c r="F3907" s="5" t="s">
        <v>194</v>
      </c>
      <c r="G3907" s="5" t="s">
        <v>465</v>
      </c>
    </row>
    <row r="3908" spans="2:7" x14ac:dyDescent="0.2">
      <c r="B3908" s="3">
        <v>2013</v>
      </c>
      <c r="C3908" s="35" t="s">
        <v>4290</v>
      </c>
      <c r="D3908" s="5" t="s">
        <v>87</v>
      </c>
      <c r="E3908" s="5" t="s">
        <v>242</v>
      </c>
      <c r="F3908" s="5" t="s">
        <v>236</v>
      </c>
      <c r="G3908" s="5" t="s">
        <v>349</v>
      </c>
    </row>
    <row r="3909" spans="2:7" x14ac:dyDescent="0.2">
      <c r="B3909" s="3">
        <v>2013</v>
      </c>
      <c r="C3909" s="35" t="s">
        <v>4291</v>
      </c>
      <c r="D3909" s="5" t="s">
        <v>87</v>
      </c>
      <c r="E3909" s="5" t="s">
        <v>242</v>
      </c>
      <c r="F3909" s="5" t="s">
        <v>491</v>
      </c>
      <c r="G3909" s="5" t="s">
        <v>290</v>
      </c>
    </row>
    <row r="3910" spans="2:7" x14ac:dyDescent="0.2">
      <c r="B3910" s="3">
        <v>2013</v>
      </c>
      <c r="C3910" s="35" t="s">
        <v>4292</v>
      </c>
      <c r="D3910" s="5" t="s">
        <v>87</v>
      </c>
      <c r="E3910" s="5" t="s">
        <v>242</v>
      </c>
      <c r="F3910" s="5" t="s">
        <v>507</v>
      </c>
      <c r="G3910" s="5" t="s">
        <v>228</v>
      </c>
    </row>
    <row r="3911" spans="2:7" x14ac:dyDescent="0.2">
      <c r="B3911" s="3">
        <v>2013</v>
      </c>
      <c r="C3911" s="35" t="s">
        <v>4293</v>
      </c>
      <c r="D3911" s="5" t="s">
        <v>306</v>
      </c>
      <c r="E3911" s="5" t="s">
        <v>315</v>
      </c>
      <c r="F3911" s="5" t="s">
        <v>236</v>
      </c>
      <c r="G3911" s="5" t="s">
        <v>357</v>
      </c>
    </row>
    <row r="3912" spans="2:7" x14ac:dyDescent="0.2">
      <c r="B3912" s="3">
        <v>2013</v>
      </c>
      <c r="C3912" s="35" t="s">
        <v>4294</v>
      </c>
      <c r="D3912" s="5" t="s">
        <v>306</v>
      </c>
      <c r="E3912" s="5" t="s">
        <v>315</v>
      </c>
      <c r="F3912" s="5" t="s">
        <v>194</v>
      </c>
      <c r="G3912" s="5" t="s">
        <v>417</v>
      </c>
    </row>
    <row r="3913" spans="2:7" x14ac:dyDescent="0.2">
      <c r="B3913" s="3">
        <v>2013</v>
      </c>
      <c r="C3913" s="35" t="s">
        <v>4295</v>
      </c>
      <c r="D3913" s="5" t="s">
        <v>306</v>
      </c>
      <c r="E3913" s="5" t="s">
        <v>315</v>
      </c>
      <c r="F3913" s="5" t="s">
        <v>194</v>
      </c>
      <c r="G3913" s="5" t="s">
        <v>192</v>
      </c>
    </row>
    <row r="3914" spans="2:7" x14ac:dyDescent="0.2">
      <c r="B3914" s="3">
        <v>2013</v>
      </c>
      <c r="C3914" s="35">
        <v>120000</v>
      </c>
      <c r="D3914" s="5" t="s">
        <v>306</v>
      </c>
      <c r="E3914" s="5" t="s">
        <v>315</v>
      </c>
      <c r="F3914" s="5" t="s">
        <v>359</v>
      </c>
      <c r="G3914" s="5" t="s">
        <v>448</v>
      </c>
    </row>
    <row r="3915" spans="2:7" x14ac:dyDescent="0.2">
      <c r="B3915" s="3">
        <v>2013</v>
      </c>
      <c r="C3915" s="35" t="s">
        <v>4296</v>
      </c>
      <c r="D3915" s="5" t="s">
        <v>87</v>
      </c>
      <c r="E3915" s="5" t="s">
        <v>95</v>
      </c>
      <c r="F3915" s="5" t="s">
        <v>505</v>
      </c>
      <c r="G3915" s="5" t="s">
        <v>181</v>
      </c>
    </row>
    <row r="3916" spans="2:7" x14ac:dyDescent="0.2">
      <c r="B3916" s="3">
        <v>2013</v>
      </c>
      <c r="C3916" s="35" t="s">
        <v>4297</v>
      </c>
      <c r="D3916" s="5" t="s">
        <v>306</v>
      </c>
      <c r="E3916" s="5" t="s">
        <v>315</v>
      </c>
      <c r="F3916" s="5" t="s">
        <v>123</v>
      </c>
      <c r="G3916" s="5" t="s">
        <v>140</v>
      </c>
    </row>
    <row r="3917" spans="2:7" x14ac:dyDescent="0.2">
      <c r="B3917" s="3">
        <v>2013</v>
      </c>
      <c r="C3917" s="35" t="s">
        <v>4298</v>
      </c>
      <c r="D3917" s="5" t="s">
        <v>87</v>
      </c>
      <c r="E3917" s="5" t="s">
        <v>95</v>
      </c>
      <c r="F3917" s="5" t="s">
        <v>247</v>
      </c>
      <c r="G3917" s="5" t="s">
        <v>524</v>
      </c>
    </row>
    <row r="3918" spans="2:7" x14ac:dyDescent="0.2">
      <c r="B3918" s="3">
        <v>2013</v>
      </c>
      <c r="C3918" s="35" t="s">
        <v>4299</v>
      </c>
      <c r="D3918" s="5" t="s">
        <v>87</v>
      </c>
      <c r="E3918" s="5" t="s">
        <v>95</v>
      </c>
      <c r="F3918" s="5" t="s">
        <v>123</v>
      </c>
      <c r="G3918" s="5" t="s">
        <v>379</v>
      </c>
    </row>
    <row r="3919" spans="2:7" x14ac:dyDescent="0.2">
      <c r="B3919" s="3">
        <v>2013</v>
      </c>
      <c r="C3919" s="35" t="s">
        <v>4300</v>
      </c>
      <c r="D3919" s="5" t="s">
        <v>306</v>
      </c>
      <c r="E3919" s="5" t="s">
        <v>315</v>
      </c>
      <c r="F3919" s="5" t="s">
        <v>158</v>
      </c>
      <c r="G3919" s="5" t="s">
        <v>158</v>
      </c>
    </row>
    <row r="3920" spans="2:7" x14ac:dyDescent="0.2">
      <c r="B3920" s="3">
        <v>2013</v>
      </c>
      <c r="C3920" s="35" t="s">
        <v>4301</v>
      </c>
      <c r="D3920" s="5" t="s">
        <v>87</v>
      </c>
      <c r="E3920" s="5" t="s">
        <v>95</v>
      </c>
      <c r="F3920" s="5" t="s">
        <v>504</v>
      </c>
      <c r="G3920" s="5" t="s">
        <v>166</v>
      </c>
    </row>
    <row r="3921" spans="2:7" x14ac:dyDescent="0.2">
      <c r="B3921" s="3">
        <v>2013</v>
      </c>
      <c r="C3921" s="35">
        <v>73478</v>
      </c>
      <c r="D3921" s="5" t="s">
        <v>87</v>
      </c>
      <c r="E3921" s="5" t="s">
        <v>95</v>
      </c>
      <c r="F3921" s="5" t="s">
        <v>504</v>
      </c>
      <c r="G3921" s="5" t="s">
        <v>170</v>
      </c>
    </row>
    <row r="3922" spans="2:7" x14ac:dyDescent="0.2">
      <c r="B3922" s="3">
        <v>2013</v>
      </c>
      <c r="C3922" s="35" t="s">
        <v>4302</v>
      </c>
      <c r="D3922" s="5" t="s">
        <v>87</v>
      </c>
      <c r="E3922" s="5" t="s">
        <v>95</v>
      </c>
      <c r="F3922" s="5" t="s">
        <v>194</v>
      </c>
      <c r="G3922" s="5" t="s">
        <v>204</v>
      </c>
    </row>
    <row r="3923" spans="2:7" x14ac:dyDescent="0.2">
      <c r="B3923" s="3">
        <v>2013</v>
      </c>
      <c r="C3923" s="35" t="s">
        <v>4303</v>
      </c>
      <c r="D3923" s="5" t="s">
        <v>87</v>
      </c>
      <c r="E3923" s="5" t="s">
        <v>95</v>
      </c>
      <c r="F3923" s="5" t="s">
        <v>194</v>
      </c>
      <c r="G3923" s="5" t="s">
        <v>202</v>
      </c>
    </row>
    <row r="3924" spans="2:7" x14ac:dyDescent="0.2">
      <c r="B3924" s="3">
        <v>2013</v>
      </c>
      <c r="C3924" s="35" t="s">
        <v>4304</v>
      </c>
      <c r="D3924" s="5" t="s">
        <v>87</v>
      </c>
      <c r="E3924" s="5" t="s">
        <v>242</v>
      </c>
      <c r="F3924" s="5" t="s">
        <v>491</v>
      </c>
      <c r="G3924" s="5" t="s">
        <v>275</v>
      </c>
    </row>
    <row r="3925" spans="2:7" x14ac:dyDescent="0.2">
      <c r="B3925" s="3">
        <v>2013</v>
      </c>
      <c r="C3925" s="35" t="s">
        <v>4305</v>
      </c>
      <c r="D3925" s="5" t="s">
        <v>87</v>
      </c>
      <c r="E3925" s="5" t="s">
        <v>95</v>
      </c>
      <c r="F3925" s="5" t="s">
        <v>123</v>
      </c>
      <c r="G3925" s="5" t="s">
        <v>135</v>
      </c>
    </row>
    <row r="3926" spans="2:7" x14ac:dyDescent="0.2">
      <c r="B3926" s="3">
        <v>2013</v>
      </c>
      <c r="C3926" s="35" t="s">
        <v>4306</v>
      </c>
      <c r="D3926" s="5" t="s">
        <v>87</v>
      </c>
      <c r="E3926" s="5" t="s">
        <v>242</v>
      </c>
      <c r="F3926" s="5" t="s">
        <v>247</v>
      </c>
      <c r="G3926" s="5" t="s">
        <v>499</v>
      </c>
    </row>
    <row r="3927" spans="2:7" x14ac:dyDescent="0.2">
      <c r="B3927" s="3">
        <v>2013</v>
      </c>
      <c r="C3927" s="35">
        <v>54000</v>
      </c>
      <c r="D3927" s="5" t="s">
        <v>87</v>
      </c>
      <c r="E3927" s="5" t="s">
        <v>242</v>
      </c>
      <c r="F3927" s="5" t="s">
        <v>491</v>
      </c>
      <c r="G3927" s="5" t="s">
        <v>300</v>
      </c>
    </row>
    <row r="3928" spans="2:7" x14ac:dyDescent="0.2">
      <c r="B3928" s="3">
        <v>2013</v>
      </c>
      <c r="C3928" s="35" t="s">
        <v>4307</v>
      </c>
      <c r="D3928" s="5" t="s">
        <v>306</v>
      </c>
      <c r="E3928" s="5" t="s">
        <v>315</v>
      </c>
      <c r="F3928" s="5" t="s">
        <v>194</v>
      </c>
      <c r="G3928" s="5" t="s">
        <v>179</v>
      </c>
    </row>
    <row r="3929" spans="2:7" x14ac:dyDescent="0.2">
      <c r="B3929" s="3">
        <v>2013</v>
      </c>
      <c r="C3929" s="35">
        <v>53456</v>
      </c>
      <c r="D3929" s="5" t="s">
        <v>306</v>
      </c>
      <c r="E3929" s="5" t="s">
        <v>315</v>
      </c>
      <c r="F3929" s="5" t="s">
        <v>123</v>
      </c>
      <c r="G3929" s="5" t="s">
        <v>147</v>
      </c>
    </row>
    <row r="3930" spans="2:7" x14ac:dyDescent="0.2">
      <c r="B3930" s="3">
        <v>2013</v>
      </c>
      <c r="C3930" s="35" t="s">
        <v>4308</v>
      </c>
      <c r="D3930" s="5" t="s">
        <v>87</v>
      </c>
      <c r="E3930" s="5" t="s">
        <v>242</v>
      </c>
      <c r="F3930" s="5" t="s">
        <v>491</v>
      </c>
      <c r="G3930" s="5" t="s">
        <v>296</v>
      </c>
    </row>
    <row r="3931" spans="2:7" x14ac:dyDescent="0.2">
      <c r="B3931" s="3">
        <v>2013</v>
      </c>
      <c r="C3931" s="35" t="s">
        <v>4309</v>
      </c>
      <c r="D3931" s="5" t="s">
        <v>87</v>
      </c>
      <c r="E3931" s="5" t="s">
        <v>95</v>
      </c>
      <c r="F3931" s="5" t="s">
        <v>123</v>
      </c>
      <c r="G3931" s="5" t="s">
        <v>136</v>
      </c>
    </row>
    <row r="3932" spans="2:7" x14ac:dyDescent="0.2">
      <c r="B3932" s="3">
        <v>2013</v>
      </c>
      <c r="C3932" s="35" t="s">
        <v>4310</v>
      </c>
      <c r="D3932" s="5" t="s">
        <v>87</v>
      </c>
      <c r="E3932" s="5" t="s">
        <v>95</v>
      </c>
      <c r="F3932" s="5" t="s">
        <v>505</v>
      </c>
      <c r="G3932" s="5" t="s">
        <v>192</v>
      </c>
    </row>
    <row r="3933" spans="2:7" x14ac:dyDescent="0.2">
      <c r="B3933" s="3">
        <v>2013</v>
      </c>
      <c r="C3933" s="35">
        <v>38900</v>
      </c>
      <c r="D3933" s="5" t="s">
        <v>306</v>
      </c>
      <c r="E3933" s="5" t="s">
        <v>315</v>
      </c>
      <c r="F3933" s="5" t="s">
        <v>194</v>
      </c>
      <c r="G3933" s="5" t="s">
        <v>197</v>
      </c>
    </row>
    <row r="3934" spans="2:7" x14ac:dyDescent="0.2">
      <c r="B3934" s="3">
        <v>2013</v>
      </c>
      <c r="C3934" s="35">
        <v>29850</v>
      </c>
      <c r="D3934" s="5" t="s">
        <v>87</v>
      </c>
      <c r="E3934" s="5" t="s">
        <v>95</v>
      </c>
      <c r="F3934" s="5" t="s">
        <v>194</v>
      </c>
      <c r="G3934" s="5" t="s">
        <v>530</v>
      </c>
    </row>
    <row r="3935" spans="2:7" x14ac:dyDescent="0.2">
      <c r="B3935" s="3">
        <v>2013</v>
      </c>
      <c r="C3935" s="35" t="s">
        <v>4311</v>
      </c>
      <c r="D3935" s="5" t="s">
        <v>306</v>
      </c>
      <c r="E3935" s="5" t="s">
        <v>315</v>
      </c>
      <c r="F3935" s="5" t="s">
        <v>317</v>
      </c>
      <c r="G3935" s="5" t="s">
        <v>362</v>
      </c>
    </row>
    <row r="3936" spans="2:7" x14ac:dyDescent="0.2">
      <c r="B3936" s="3">
        <v>2013</v>
      </c>
      <c r="C3936" s="35" t="s">
        <v>4312</v>
      </c>
      <c r="D3936" s="5" t="s">
        <v>306</v>
      </c>
      <c r="E3936" s="5" t="s">
        <v>315</v>
      </c>
      <c r="F3936" s="5" t="s">
        <v>115</v>
      </c>
      <c r="G3936" s="5" t="s">
        <v>394</v>
      </c>
    </row>
    <row r="3937" spans="2:7" x14ac:dyDescent="0.2">
      <c r="B3937" s="3">
        <v>2013</v>
      </c>
      <c r="C3937" s="35" t="s">
        <v>4313</v>
      </c>
      <c r="D3937" s="5" t="s">
        <v>87</v>
      </c>
      <c r="E3937" s="5" t="s">
        <v>95</v>
      </c>
      <c r="F3937" s="5" t="s">
        <v>505</v>
      </c>
      <c r="G3937" s="5" t="s">
        <v>179</v>
      </c>
    </row>
    <row r="3938" spans="2:7" x14ac:dyDescent="0.2">
      <c r="B3938" s="3">
        <v>2013</v>
      </c>
      <c r="C3938" s="35" t="s">
        <v>4314</v>
      </c>
      <c r="D3938" s="5" t="s">
        <v>87</v>
      </c>
      <c r="E3938" s="5" t="s">
        <v>242</v>
      </c>
      <c r="F3938" s="5" t="s">
        <v>491</v>
      </c>
      <c r="G3938" s="5" t="s">
        <v>284</v>
      </c>
    </row>
    <row r="3939" spans="2:7" x14ac:dyDescent="0.2">
      <c r="B3939" s="3">
        <v>2013</v>
      </c>
      <c r="C3939" s="35" t="s">
        <v>4315</v>
      </c>
      <c r="D3939" s="5" t="s">
        <v>87</v>
      </c>
      <c r="E3939" s="5" t="s">
        <v>242</v>
      </c>
      <c r="F3939" s="5" t="s">
        <v>491</v>
      </c>
      <c r="G3939" s="5" t="s">
        <v>272</v>
      </c>
    </row>
    <row r="3940" spans="2:7" x14ac:dyDescent="0.2">
      <c r="B3940" s="3">
        <v>2013</v>
      </c>
      <c r="C3940" s="35">
        <v>13728</v>
      </c>
      <c r="D3940" s="5" t="s">
        <v>306</v>
      </c>
      <c r="E3940" s="5" t="s">
        <v>315</v>
      </c>
      <c r="F3940" s="5" t="s">
        <v>123</v>
      </c>
      <c r="G3940" s="5" t="s">
        <v>130</v>
      </c>
    </row>
    <row r="3941" spans="2:7" x14ac:dyDescent="0.2">
      <c r="B3941" s="3">
        <v>2013</v>
      </c>
      <c r="C3941" s="35" t="s">
        <v>4316</v>
      </c>
      <c r="D3941" s="5" t="s">
        <v>306</v>
      </c>
      <c r="E3941" s="5" t="s">
        <v>315</v>
      </c>
      <c r="F3941" s="5" t="s">
        <v>123</v>
      </c>
      <c r="G3941" s="5" t="s">
        <v>152</v>
      </c>
    </row>
    <row r="3942" spans="2:7" x14ac:dyDescent="0.2">
      <c r="B3942" s="3">
        <v>2013</v>
      </c>
      <c r="C3942" s="35">
        <v>12877</v>
      </c>
      <c r="D3942" s="5" t="s">
        <v>306</v>
      </c>
      <c r="E3942" s="5" t="s">
        <v>315</v>
      </c>
      <c r="F3942" s="5" t="s">
        <v>123</v>
      </c>
      <c r="G3942" s="5" t="s">
        <v>141</v>
      </c>
    </row>
    <row r="3943" spans="2:7" x14ac:dyDescent="0.2">
      <c r="B3943" s="3">
        <v>2013</v>
      </c>
      <c r="C3943" s="35" t="s">
        <v>4317</v>
      </c>
      <c r="D3943" s="5" t="s">
        <v>87</v>
      </c>
      <c r="E3943" s="5" t="s">
        <v>95</v>
      </c>
      <c r="F3943" s="5" t="s">
        <v>507</v>
      </c>
      <c r="G3943" s="5" t="s">
        <v>227</v>
      </c>
    </row>
    <row r="3944" spans="2:7" x14ac:dyDescent="0.2">
      <c r="B3944" s="3">
        <v>2013</v>
      </c>
      <c r="C3944" s="35" t="s">
        <v>4318</v>
      </c>
      <c r="D3944" s="5" t="s">
        <v>87</v>
      </c>
      <c r="E3944" s="5" t="s">
        <v>95</v>
      </c>
      <c r="F3944" s="5" t="s">
        <v>247</v>
      </c>
      <c r="G3944" s="5" t="s">
        <v>523</v>
      </c>
    </row>
    <row r="3945" spans="2:7" x14ac:dyDescent="0.2">
      <c r="B3945" s="3">
        <v>2013</v>
      </c>
      <c r="C3945" s="35">
        <v>10484</v>
      </c>
      <c r="D3945" s="5" t="s">
        <v>306</v>
      </c>
      <c r="E3945" s="5" t="s">
        <v>315</v>
      </c>
      <c r="F3945" s="5" t="s">
        <v>317</v>
      </c>
      <c r="G3945" s="5" t="s">
        <v>512</v>
      </c>
    </row>
    <row r="3946" spans="2:7" x14ac:dyDescent="0.2">
      <c r="B3946" s="3">
        <v>2013</v>
      </c>
      <c r="C3946" s="35" t="s">
        <v>4319</v>
      </c>
      <c r="D3946" s="5" t="s">
        <v>87</v>
      </c>
      <c r="E3946" s="5" t="s">
        <v>95</v>
      </c>
      <c r="F3946" s="5" t="s">
        <v>505</v>
      </c>
      <c r="G3946" s="5" t="s">
        <v>190</v>
      </c>
    </row>
    <row r="3947" spans="2:7" x14ac:dyDescent="0.2">
      <c r="B3947" s="3">
        <v>2013</v>
      </c>
      <c r="C3947" s="35" t="s">
        <v>4320</v>
      </c>
      <c r="D3947" s="5" t="s">
        <v>87</v>
      </c>
      <c r="E3947" s="5" t="s">
        <v>242</v>
      </c>
      <c r="F3947" s="5" t="s">
        <v>491</v>
      </c>
      <c r="G3947" s="5" t="s">
        <v>544</v>
      </c>
    </row>
    <row r="3948" spans="2:7" x14ac:dyDescent="0.2">
      <c r="B3948" s="3">
        <v>2013</v>
      </c>
      <c r="C3948" s="35" t="s">
        <v>4321</v>
      </c>
      <c r="D3948" s="5" t="s">
        <v>87</v>
      </c>
      <c r="E3948" s="5" t="s">
        <v>95</v>
      </c>
      <c r="F3948" s="5" t="s">
        <v>505</v>
      </c>
      <c r="G3948" s="5" t="s">
        <v>189</v>
      </c>
    </row>
    <row r="3949" spans="2:7" x14ac:dyDescent="0.2">
      <c r="B3949" s="3">
        <v>2013</v>
      </c>
      <c r="C3949" s="35">
        <v>6866</v>
      </c>
      <c r="D3949" s="5" t="s">
        <v>87</v>
      </c>
      <c r="E3949" s="5" t="s">
        <v>95</v>
      </c>
      <c r="F3949" s="5" t="s">
        <v>505</v>
      </c>
      <c r="G3949" s="5" t="s">
        <v>175</v>
      </c>
    </row>
    <row r="3950" spans="2:7" x14ac:dyDescent="0.2">
      <c r="B3950" s="3">
        <v>2013</v>
      </c>
      <c r="C3950" s="35">
        <v>5910</v>
      </c>
      <c r="D3950" s="5" t="s">
        <v>87</v>
      </c>
      <c r="E3950" s="5" t="s">
        <v>95</v>
      </c>
      <c r="F3950" s="5" t="s">
        <v>123</v>
      </c>
      <c r="G3950" s="5" t="s">
        <v>124</v>
      </c>
    </row>
    <row r="3951" spans="2:7" x14ac:dyDescent="0.2">
      <c r="B3951" s="3">
        <v>2013</v>
      </c>
      <c r="C3951" s="35" t="s">
        <v>4322</v>
      </c>
      <c r="D3951" s="5" t="s">
        <v>87</v>
      </c>
      <c r="E3951" s="5" t="s">
        <v>95</v>
      </c>
      <c r="F3951" s="5" t="s">
        <v>115</v>
      </c>
      <c r="G3951" s="5" t="s">
        <v>453</v>
      </c>
    </row>
    <row r="3952" spans="2:7" x14ac:dyDescent="0.2">
      <c r="B3952" s="3">
        <v>2013</v>
      </c>
      <c r="C3952" s="35" t="s">
        <v>4323</v>
      </c>
      <c r="D3952" s="5" t="s">
        <v>87</v>
      </c>
      <c r="E3952" s="5" t="s">
        <v>95</v>
      </c>
      <c r="F3952" s="5" t="s">
        <v>247</v>
      </c>
      <c r="G3952" s="5" t="s">
        <v>502</v>
      </c>
    </row>
    <row r="3953" spans="2:7" x14ac:dyDescent="0.2">
      <c r="B3953" s="3">
        <v>2013</v>
      </c>
      <c r="C3953" s="35" t="s">
        <v>4324</v>
      </c>
      <c r="D3953" s="5" t="s">
        <v>87</v>
      </c>
      <c r="E3953" s="5" t="s">
        <v>95</v>
      </c>
      <c r="F3953" s="5" t="s">
        <v>194</v>
      </c>
      <c r="G3953" s="5" t="s">
        <v>487</v>
      </c>
    </row>
    <row r="3954" spans="2:7" x14ac:dyDescent="0.2">
      <c r="B3954" s="3">
        <v>2013</v>
      </c>
      <c r="C3954" s="35" t="s">
        <v>4325</v>
      </c>
      <c r="D3954" s="5" t="s">
        <v>87</v>
      </c>
      <c r="E3954" s="5" t="s">
        <v>95</v>
      </c>
      <c r="F3954" s="5" t="s">
        <v>115</v>
      </c>
      <c r="G3954" s="5" t="s">
        <v>119</v>
      </c>
    </row>
    <row r="3955" spans="2:7" x14ac:dyDescent="0.2">
      <c r="B3955" s="3">
        <v>2013</v>
      </c>
      <c r="C3955" s="35" t="s">
        <v>4326</v>
      </c>
      <c r="D3955" s="5" t="s">
        <v>87</v>
      </c>
      <c r="E3955" s="5" t="s">
        <v>95</v>
      </c>
      <c r="F3955" s="5" t="s">
        <v>247</v>
      </c>
      <c r="G3955" s="5" t="s">
        <v>440</v>
      </c>
    </row>
    <row r="3956" spans="2:7" x14ac:dyDescent="0.2">
      <c r="B3956" s="3">
        <v>2013</v>
      </c>
      <c r="C3956" s="35" t="s">
        <v>4327</v>
      </c>
      <c r="D3956" s="5" t="s">
        <v>87</v>
      </c>
      <c r="E3956" s="5" t="s">
        <v>242</v>
      </c>
      <c r="F3956" s="5" t="s">
        <v>491</v>
      </c>
      <c r="G3956" s="5" t="s">
        <v>283</v>
      </c>
    </row>
    <row r="3957" spans="2:7" x14ac:dyDescent="0.2">
      <c r="B3957" s="3">
        <v>2013</v>
      </c>
      <c r="C3957" s="35">
        <v>792</v>
      </c>
      <c r="D3957" s="5" t="s">
        <v>87</v>
      </c>
      <c r="E3957" s="5" t="s">
        <v>95</v>
      </c>
      <c r="F3957" s="5" t="s">
        <v>505</v>
      </c>
      <c r="G3957" s="5" t="s">
        <v>182</v>
      </c>
    </row>
    <row r="3958" spans="2:7" x14ac:dyDescent="0.2">
      <c r="B3958" s="3">
        <v>2013</v>
      </c>
      <c r="C3958" s="35">
        <v>0</v>
      </c>
      <c r="D3958" s="5" t="s">
        <v>87</v>
      </c>
      <c r="E3958" s="5" t="s">
        <v>95</v>
      </c>
      <c r="F3958" s="5" t="s">
        <v>108</v>
      </c>
      <c r="G3958" s="5" t="s">
        <v>433</v>
      </c>
    </row>
    <row r="3959" spans="2:7" x14ac:dyDescent="0.2">
      <c r="B3959" s="3">
        <v>2013</v>
      </c>
      <c r="C3959" s="35">
        <v>0</v>
      </c>
      <c r="D3959" s="5" t="s">
        <v>87</v>
      </c>
      <c r="E3959" s="5" t="s">
        <v>95</v>
      </c>
      <c r="F3959" s="5" t="s">
        <v>109</v>
      </c>
      <c r="G3959" s="5" t="s">
        <v>109</v>
      </c>
    </row>
    <row r="3960" spans="2:7" x14ac:dyDescent="0.2">
      <c r="B3960" s="3">
        <v>2013</v>
      </c>
      <c r="C3960" s="35">
        <v>0</v>
      </c>
      <c r="D3960" s="5" t="s">
        <v>87</v>
      </c>
      <c r="E3960" s="5" t="s">
        <v>95</v>
      </c>
      <c r="F3960" s="5" t="s">
        <v>363</v>
      </c>
      <c r="G3960" s="5" t="s">
        <v>363</v>
      </c>
    </row>
    <row r="3961" spans="2:7" x14ac:dyDescent="0.2">
      <c r="B3961" s="3">
        <v>2013</v>
      </c>
      <c r="C3961" s="35">
        <v>0</v>
      </c>
      <c r="D3961" s="5" t="s">
        <v>87</v>
      </c>
      <c r="E3961" s="5" t="s">
        <v>95</v>
      </c>
      <c r="F3961" s="5" t="s">
        <v>123</v>
      </c>
      <c r="G3961" s="5" t="s">
        <v>380</v>
      </c>
    </row>
    <row r="3962" spans="2:7" x14ac:dyDescent="0.2">
      <c r="B3962" s="3">
        <v>2013</v>
      </c>
      <c r="C3962" s="35">
        <v>0</v>
      </c>
      <c r="D3962" s="5" t="s">
        <v>87</v>
      </c>
      <c r="E3962" s="5" t="s">
        <v>95</v>
      </c>
      <c r="F3962" s="5" t="s">
        <v>247</v>
      </c>
      <c r="G3962" s="5" t="s">
        <v>443</v>
      </c>
    </row>
    <row r="3963" spans="2:7" x14ac:dyDescent="0.2">
      <c r="B3963" s="3">
        <v>2013</v>
      </c>
      <c r="C3963" s="35">
        <v>0</v>
      </c>
      <c r="D3963" s="5" t="s">
        <v>87</v>
      </c>
      <c r="E3963" s="5" t="s">
        <v>95</v>
      </c>
      <c r="F3963" s="5" t="s">
        <v>504</v>
      </c>
      <c r="G3963" s="5" t="s">
        <v>165</v>
      </c>
    </row>
    <row r="3964" spans="2:7" x14ac:dyDescent="0.2">
      <c r="B3964" s="3">
        <v>2013</v>
      </c>
      <c r="C3964" s="35">
        <v>0</v>
      </c>
      <c r="D3964" s="5" t="s">
        <v>87</v>
      </c>
      <c r="E3964" s="5" t="s">
        <v>95</v>
      </c>
      <c r="F3964" s="5" t="s">
        <v>194</v>
      </c>
      <c r="G3964" s="5" t="s">
        <v>528</v>
      </c>
    </row>
    <row r="3965" spans="2:7" x14ac:dyDescent="0.2">
      <c r="B3965" s="3">
        <v>2013</v>
      </c>
      <c r="C3965" s="35">
        <v>0</v>
      </c>
      <c r="D3965" s="5" t="s">
        <v>306</v>
      </c>
      <c r="E3965" s="5" t="s">
        <v>307</v>
      </c>
      <c r="F3965" s="5" t="s">
        <v>308</v>
      </c>
      <c r="G3965" s="5" t="s">
        <v>447</v>
      </c>
    </row>
    <row r="3966" spans="2:7" x14ac:dyDescent="0.2">
      <c r="B3966" s="3">
        <v>2013</v>
      </c>
      <c r="C3966" s="35">
        <v>0</v>
      </c>
      <c r="D3966" s="5" t="s">
        <v>306</v>
      </c>
      <c r="E3966" s="5" t="s">
        <v>311</v>
      </c>
      <c r="F3966" s="5" t="s">
        <v>313</v>
      </c>
      <c r="G3966" s="5" t="s">
        <v>313</v>
      </c>
    </row>
    <row r="3967" spans="2:7" x14ac:dyDescent="0.2">
      <c r="B3967" s="3">
        <v>2013</v>
      </c>
      <c r="C3967" s="35">
        <v>0</v>
      </c>
      <c r="D3967" s="5" t="s">
        <v>306</v>
      </c>
      <c r="E3967" s="5" t="s">
        <v>315</v>
      </c>
      <c r="F3967" s="5" t="s">
        <v>317</v>
      </c>
      <c r="G3967" s="5" t="s">
        <v>318</v>
      </c>
    </row>
    <row r="3968" spans="2:7" x14ac:dyDescent="0.2">
      <c r="B3968" s="3">
        <v>2013</v>
      </c>
      <c r="C3968" s="35">
        <v>0</v>
      </c>
      <c r="D3968" s="5" t="s">
        <v>306</v>
      </c>
      <c r="E3968" s="5" t="s">
        <v>315</v>
      </c>
      <c r="F3968" s="5" t="s">
        <v>317</v>
      </c>
      <c r="G3968" s="5" t="s">
        <v>322</v>
      </c>
    </row>
    <row r="3969" spans="2:7" x14ac:dyDescent="0.2">
      <c r="B3969" s="3">
        <v>2013</v>
      </c>
      <c r="C3969" s="35">
        <v>0</v>
      </c>
      <c r="D3969" s="5" t="s">
        <v>306</v>
      </c>
      <c r="E3969" s="5" t="s">
        <v>315</v>
      </c>
      <c r="F3969" s="5" t="s">
        <v>123</v>
      </c>
      <c r="G3969" s="5" t="s">
        <v>133</v>
      </c>
    </row>
    <row r="3970" spans="2:7" x14ac:dyDescent="0.2">
      <c r="B3970" s="3">
        <v>2013</v>
      </c>
      <c r="C3970" s="35">
        <v>0</v>
      </c>
      <c r="D3970" s="5" t="s">
        <v>306</v>
      </c>
      <c r="E3970" s="5" t="s">
        <v>315</v>
      </c>
      <c r="F3970" s="5" t="s">
        <v>123</v>
      </c>
      <c r="G3970" s="5" t="s">
        <v>148</v>
      </c>
    </row>
    <row r="3971" spans="2:7" x14ac:dyDescent="0.2">
      <c r="B3971" s="3">
        <v>2013</v>
      </c>
      <c r="C3971" s="35">
        <v>0</v>
      </c>
      <c r="D3971" s="5" t="s">
        <v>306</v>
      </c>
      <c r="E3971" s="5" t="s">
        <v>315</v>
      </c>
      <c r="F3971" s="5" t="s">
        <v>339</v>
      </c>
      <c r="G3971" s="5" t="s">
        <v>376</v>
      </c>
    </row>
    <row r="3972" spans="2:7" x14ac:dyDescent="0.2">
      <c r="B3972" s="3">
        <v>2013</v>
      </c>
      <c r="C3972" s="35">
        <v>0</v>
      </c>
      <c r="D3972" s="5" t="s">
        <v>306</v>
      </c>
      <c r="E3972" s="5" t="s">
        <v>315</v>
      </c>
      <c r="F3972" s="5" t="s">
        <v>194</v>
      </c>
      <c r="G3972" s="5" t="s">
        <v>175</v>
      </c>
    </row>
    <row r="3973" spans="2:7" x14ac:dyDescent="0.2">
      <c r="B3973" s="3">
        <v>2014</v>
      </c>
      <c r="C3973" s="35" t="s">
        <v>4328</v>
      </c>
      <c r="D3973" s="5" t="s">
        <v>87</v>
      </c>
      <c r="E3973" s="5" t="s">
        <v>95</v>
      </c>
      <c r="F3973" s="5" t="s">
        <v>113</v>
      </c>
      <c r="G3973" s="5" t="s">
        <v>409</v>
      </c>
    </row>
    <row r="3974" spans="2:7" x14ac:dyDescent="0.2">
      <c r="B3974" s="3">
        <v>2014</v>
      </c>
      <c r="C3974" s="35" t="s">
        <v>4329</v>
      </c>
      <c r="D3974" s="5" t="s">
        <v>87</v>
      </c>
      <c r="E3974" s="5" t="s">
        <v>242</v>
      </c>
      <c r="F3974" s="5" t="s">
        <v>497</v>
      </c>
      <c r="G3974" s="5" t="s">
        <v>98</v>
      </c>
    </row>
    <row r="3975" spans="2:7" x14ac:dyDescent="0.2">
      <c r="B3975" s="3">
        <v>2014</v>
      </c>
      <c r="C3975" s="35" t="s">
        <v>4330</v>
      </c>
      <c r="D3975" s="5" t="s">
        <v>87</v>
      </c>
      <c r="E3975" s="5" t="s">
        <v>242</v>
      </c>
      <c r="F3975" s="5" t="s">
        <v>260</v>
      </c>
      <c r="G3975" s="5" t="s">
        <v>299</v>
      </c>
    </row>
    <row r="3976" spans="2:7" x14ac:dyDescent="0.2">
      <c r="B3976" s="3">
        <v>2014</v>
      </c>
      <c r="C3976" s="35" t="s">
        <v>4331</v>
      </c>
      <c r="D3976" s="5" t="s">
        <v>87</v>
      </c>
      <c r="E3976" s="5" t="s">
        <v>95</v>
      </c>
      <c r="F3976" s="5" t="s">
        <v>475</v>
      </c>
      <c r="G3976" s="5" t="s">
        <v>475</v>
      </c>
    </row>
    <row r="3977" spans="2:7" x14ac:dyDescent="0.2">
      <c r="B3977" s="3">
        <v>2014</v>
      </c>
      <c r="C3977" s="35" t="s">
        <v>4332</v>
      </c>
      <c r="D3977" s="5" t="s">
        <v>87</v>
      </c>
      <c r="E3977" s="5" t="s">
        <v>242</v>
      </c>
      <c r="F3977" s="5" t="s">
        <v>260</v>
      </c>
      <c r="G3977" s="5" t="s">
        <v>494</v>
      </c>
    </row>
    <row r="3978" spans="2:7" x14ac:dyDescent="0.2">
      <c r="B3978" s="3">
        <v>2014</v>
      </c>
      <c r="C3978" s="35" t="s">
        <v>4333</v>
      </c>
      <c r="D3978" s="5" t="s">
        <v>87</v>
      </c>
      <c r="E3978" s="5" t="s">
        <v>242</v>
      </c>
      <c r="F3978" s="5" t="s">
        <v>497</v>
      </c>
      <c r="G3978" s="5" t="s">
        <v>245</v>
      </c>
    </row>
    <row r="3979" spans="2:7" x14ac:dyDescent="0.2">
      <c r="B3979" s="3">
        <v>2014</v>
      </c>
      <c r="C3979" s="35" t="s">
        <v>4334</v>
      </c>
      <c r="D3979" s="5" t="s">
        <v>87</v>
      </c>
      <c r="E3979" s="5" t="s">
        <v>242</v>
      </c>
      <c r="F3979" s="5" t="s">
        <v>247</v>
      </c>
      <c r="G3979" s="5" t="s">
        <v>443</v>
      </c>
    </row>
    <row r="3980" spans="2:7" x14ac:dyDescent="0.2">
      <c r="B3980" s="3">
        <v>2014</v>
      </c>
      <c r="C3980" s="35" t="s">
        <v>4335</v>
      </c>
      <c r="D3980" s="5" t="s">
        <v>306</v>
      </c>
      <c r="E3980" s="5" t="s">
        <v>307</v>
      </c>
      <c r="F3980" s="5" t="s">
        <v>308</v>
      </c>
      <c r="G3980" s="5" t="s">
        <v>310</v>
      </c>
    </row>
    <row r="3981" spans="2:7" x14ac:dyDescent="0.2">
      <c r="B3981" s="3">
        <v>2014</v>
      </c>
      <c r="C3981" s="35" t="s">
        <v>4336</v>
      </c>
      <c r="D3981" s="5" t="s">
        <v>87</v>
      </c>
      <c r="E3981" s="5" t="s">
        <v>88</v>
      </c>
      <c r="F3981" s="5" t="s">
        <v>89</v>
      </c>
      <c r="G3981" s="5" t="s">
        <v>91</v>
      </c>
    </row>
    <row r="3982" spans="2:7" x14ac:dyDescent="0.2">
      <c r="B3982" s="3">
        <v>2014</v>
      </c>
      <c r="C3982" s="35" t="s">
        <v>4337</v>
      </c>
      <c r="D3982" s="5" t="s">
        <v>87</v>
      </c>
      <c r="E3982" s="5" t="s">
        <v>242</v>
      </c>
      <c r="F3982" s="5" t="s">
        <v>301</v>
      </c>
      <c r="G3982" s="5" t="s">
        <v>304</v>
      </c>
    </row>
    <row r="3983" spans="2:7" x14ac:dyDescent="0.2">
      <c r="B3983" s="3">
        <v>2014</v>
      </c>
      <c r="C3983" s="35" t="s">
        <v>4338</v>
      </c>
      <c r="D3983" s="5" t="s">
        <v>87</v>
      </c>
      <c r="E3983" s="5" t="s">
        <v>242</v>
      </c>
      <c r="F3983" s="5" t="s">
        <v>497</v>
      </c>
      <c r="G3983" s="5" t="s">
        <v>508</v>
      </c>
    </row>
    <row r="3984" spans="2:7" x14ac:dyDescent="0.2">
      <c r="B3984" s="3">
        <v>2014</v>
      </c>
      <c r="C3984" s="35" t="s">
        <v>4339</v>
      </c>
      <c r="D3984" s="5" t="s">
        <v>87</v>
      </c>
      <c r="E3984" s="5" t="s">
        <v>95</v>
      </c>
      <c r="F3984" s="5" t="s">
        <v>113</v>
      </c>
      <c r="G3984" s="5" t="s">
        <v>411</v>
      </c>
    </row>
    <row r="3985" spans="2:7" x14ac:dyDescent="0.2">
      <c r="B3985" s="3">
        <v>2014</v>
      </c>
      <c r="C3985" s="35" t="s">
        <v>4340</v>
      </c>
      <c r="D3985" s="5" t="s">
        <v>87</v>
      </c>
      <c r="E3985" s="5" t="s">
        <v>95</v>
      </c>
      <c r="F3985" s="5" t="s">
        <v>108</v>
      </c>
      <c r="G3985" s="5" t="s">
        <v>561</v>
      </c>
    </row>
    <row r="3986" spans="2:7" x14ac:dyDescent="0.2">
      <c r="B3986" s="3">
        <v>2014</v>
      </c>
      <c r="C3986" s="35" t="s">
        <v>4341</v>
      </c>
      <c r="D3986" s="5" t="s">
        <v>87</v>
      </c>
      <c r="E3986" s="5" t="s">
        <v>242</v>
      </c>
      <c r="F3986" s="5" t="s">
        <v>507</v>
      </c>
      <c r="G3986" s="5" t="s">
        <v>532</v>
      </c>
    </row>
    <row r="3987" spans="2:7" x14ac:dyDescent="0.2">
      <c r="B3987" s="3">
        <v>2014</v>
      </c>
      <c r="C3987" s="35" t="s">
        <v>4342</v>
      </c>
      <c r="D3987" s="5" t="s">
        <v>306</v>
      </c>
      <c r="E3987" s="5" t="s">
        <v>315</v>
      </c>
      <c r="F3987" s="5" t="s">
        <v>339</v>
      </c>
      <c r="G3987" s="5" t="s">
        <v>344</v>
      </c>
    </row>
    <row r="3988" spans="2:7" x14ac:dyDescent="0.2">
      <c r="B3988" s="3">
        <v>2014</v>
      </c>
      <c r="C3988" s="35" t="s">
        <v>4343</v>
      </c>
      <c r="D3988" s="5" t="s">
        <v>306</v>
      </c>
      <c r="E3988" s="5" t="s">
        <v>315</v>
      </c>
      <c r="F3988" s="5" t="s">
        <v>316</v>
      </c>
      <c r="G3988" s="5" t="s">
        <v>316</v>
      </c>
    </row>
    <row r="3989" spans="2:7" x14ac:dyDescent="0.2">
      <c r="B3989" s="3">
        <v>2014</v>
      </c>
      <c r="C3989" s="35" t="s">
        <v>4344</v>
      </c>
      <c r="D3989" s="5" t="s">
        <v>87</v>
      </c>
      <c r="E3989" s="5" t="s">
        <v>95</v>
      </c>
      <c r="F3989" s="5" t="s">
        <v>108</v>
      </c>
      <c r="G3989" s="5" t="s">
        <v>108</v>
      </c>
    </row>
    <row r="3990" spans="2:7" x14ac:dyDescent="0.2">
      <c r="B3990" s="3">
        <v>2014</v>
      </c>
      <c r="C3990" s="35" t="s">
        <v>4345</v>
      </c>
      <c r="D3990" s="5" t="s">
        <v>87</v>
      </c>
      <c r="E3990" s="5" t="s">
        <v>242</v>
      </c>
      <c r="F3990" s="5" t="s">
        <v>260</v>
      </c>
      <c r="G3990" s="5" t="s">
        <v>264</v>
      </c>
    </row>
    <row r="3991" spans="2:7" x14ac:dyDescent="0.2">
      <c r="B3991" s="3">
        <v>2014</v>
      </c>
      <c r="C3991" s="35" t="s">
        <v>4346</v>
      </c>
      <c r="D3991" s="5" t="s">
        <v>306</v>
      </c>
      <c r="E3991" s="5" t="s">
        <v>311</v>
      </c>
      <c r="F3991" s="5" t="s">
        <v>314</v>
      </c>
      <c r="G3991" s="5" t="s">
        <v>314</v>
      </c>
    </row>
    <row r="3992" spans="2:7" x14ac:dyDescent="0.2">
      <c r="B3992" s="3">
        <v>2014</v>
      </c>
      <c r="C3992" s="35" t="s">
        <v>4347</v>
      </c>
      <c r="D3992" s="5" t="s">
        <v>87</v>
      </c>
      <c r="E3992" s="5" t="s">
        <v>242</v>
      </c>
      <c r="F3992" s="5" t="s">
        <v>260</v>
      </c>
      <c r="G3992" s="5" t="s">
        <v>493</v>
      </c>
    </row>
    <row r="3993" spans="2:7" x14ac:dyDescent="0.2">
      <c r="B3993" s="3">
        <v>2014</v>
      </c>
      <c r="C3993" s="35" t="s">
        <v>4348</v>
      </c>
      <c r="D3993" s="5" t="s">
        <v>87</v>
      </c>
      <c r="E3993" s="5" t="s">
        <v>242</v>
      </c>
      <c r="F3993" s="5" t="s">
        <v>260</v>
      </c>
      <c r="G3993" s="5" t="s">
        <v>281</v>
      </c>
    </row>
    <row r="3994" spans="2:7" x14ac:dyDescent="0.2">
      <c r="B3994" s="3">
        <v>2014</v>
      </c>
      <c r="C3994" s="35" t="s">
        <v>4349</v>
      </c>
      <c r="D3994" s="5" t="s">
        <v>87</v>
      </c>
      <c r="E3994" s="5" t="s">
        <v>242</v>
      </c>
      <c r="F3994" s="5" t="s">
        <v>507</v>
      </c>
      <c r="G3994" s="5" t="s">
        <v>533</v>
      </c>
    </row>
    <row r="3995" spans="2:7" x14ac:dyDescent="0.2">
      <c r="B3995" s="3">
        <v>2014</v>
      </c>
      <c r="C3995" s="35" t="s">
        <v>4350</v>
      </c>
      <c r="D3995" s="5" t="s">
        <v>87</v>
      </c>
      <c r="E3995" s="5" t="s">
        <v>95</v>
      </c>
      <c r="F3995" s="5" t="s">
        <v>115</v>
      </c>
      <c r="G3995" s="5" t="s">
        <v>388</v>
      </c>
    </row>
    <row r="3996" spans="2:7" x14ac:dyDescent="0.2">
      <c r="B3996" s="3">
        <v>2014</v>
      </c>
      <c r="C3996" s="35" t="s">
        <v>4351</v>
      </c>
      <c r="D3996" s="5" t="s">
        <v>87</v>
      </c>
      <c r="E3996" s="5" t="s">
        <v>95</v>
      </c>
      <c r="F3996" s="5" t="s">
        <v>194</v>
      </c>
      <c r="G3996" s="5" t="s">
        <v>468</v>
      </c>
    </row>
    <row r="3997" spans="2:7" x14ac:dyDescent="0.2">
      <c r="B3997" s="3">
        <v>2014</v>
      </c>
      <c r="C3997" s="35" t="s">
        <v>4352</v>
      </c>
      <c r="D3997" s="5" t="s">
        <v>87</v>
      </c>
      <c r="E3997" s="5" t="s">
        <v>95</v>
      </c>
      <c r="F3997" s="5" t="s">
        <v>194</v>
      </c>
      <c r="G3997" s="5" t="s">
        <v>214</v>
      </c>
    </row>
    <row r="3998" spans="2:7" x14ac:dyDescent="0.2">
      <c r="B3998" s="3">
        <v>2014</v>
      </c>
      <c r="C3998" s="35" t="s">
        <v>4353</v>
      </c>
      <c r="D3998" s="5" t="s">
        <v>87</v>
      </c>
      <c r="E3998" s="5" t="s">
        <v>242</v>
      </c>
      <c r="F3998" s="5" t="s">
        <v>247</v>
      </c>
      <c r="G3998" s="5" t="s">
        <v>444</v>
      </c>
    </row>
    <row r="3999" spans="2:7" x14ac:dyDescent="0.2">
      <c r="B3999" s="3">
        <v>2014</v>
      </c>
      <c r="C3999" s="35" t="s">
        <v>4354</v>
      </c>
      <c r="D3999" s="5" t="s">
        <v>87</v>
      </c>
      <c r="E3999" s="5" t="s">
        <v>95</v>
      </c>
      <c r="F3999" s="5" t="s">
        <v>123</v>
      </c>
      <c r="G3999" s="5" t="s">
        <v>151</v>
      </c>
    </row>
    <row r="4000" spans="2:7" x14ac:dyDescent="0.2">
      <c r="B4000" s="3">
        <v>2014</v>
      </c>
      <c r="C4000" s="35" t="s">
        <v>4355</v>
      </c>
      <c r="D4000" s="5" t="s">
        <v>87</v>
      </c>
      <c r="E4000" s="5" t="s">
        <v>242</v>
      </c>
      <c r="F4000" s="5" t="s">
        <v>301</v>
      </c>
      <c r="G4000" s="5" t="s">
        <v>264</v>
      </c>
    </row>
    <row r="4001" spans="2:7" x14ac:dyDescent="0.2">
      <c r="B4001" s="3">
        <v>2014</v>
      </c>
      <c r="C4001" s="35" t="s">
        <v>4356</v>
      </c>
      <c r="D4001" s="5" t="s">
        <v>87</v>
      </c>
      <c r="E4001" s="5" t="s">
        <v>242</v>
      </c>
      <c r="F4001" s="5" t="s">
        <v>110</v>
      </c>
      <c r="G4001" s="5" t="s">
        <v>519</v>
      </c>
    </row>
    <row r="4002" spans="2:7" x14ac:dyDescent="0.2">
      <c r="B4002" s="3">
        <v>2014</v>
      </c>
      <c r="C4002" s="35" t="s">
        <v>4357</v>
      </c>
      <c r="D4002" s="5" t="s">
        <v>87</v>
      </c>
      <c r="E4002" s="5" t="s">
        <v>95</v>
      </c>
      <c r="F4002" s="5" t="s">
        <v>241</v>
      </c>
      <c r="G4002" s="5" t="s">
        <v>241</v>
      </c>
    </row>
    <row r="4003" spans="2:7" x14ac:dyDescent="0.2">
      <c r="B4003" s="3">
        <v>2014</v>
      </c>
      <c r="C4003" s="35" t="s">
        <v>4358</v>
      </c>
      <c r="D4003" s="5" t="s">
        <v>87</v>
      </c>
      <c r="E4003" s="5" t="s">
        <v>242</v>
      </c>
      <c r="F4003" s="5" t="s">
        <v>159</v>
      </c>
      <c r="G4003" s="5" t="s">
        <v>381</v>
      </c>
    </row>
    <row r="4004" spans="2:7" x14ac:dyDescent="0.2">
      <c r="B4004" s="3">
        <v>2014</v>
      </c>
      <c r="C4004" s="35" t="s">
        <v>4359</v>
      </c>
      <c r="D4004" s="5" t="s">
        <v>87</v>
      </c>
      <c r="E4004" s="5" t="s">
        <v>95</v>
      </c>
      <c r="F4004" s="5" t="s">
        <v>158</v>
      </c>
      <c r="G4004" s="5" t="s">
        <v>158</v>
      </c>
    </row>
    <row r="4005" spans="2:7" x14ac:dyDescent="0.2">
      <c r="B4005" s="3">
        <v>2014</v>
      </c>
      <c r="C4005" s="35" t="s">
        <v>4360</v>
      </c>
      <c r="D4005" s="5" t="s">
        <v>87</v>
      </c>
      <c r="E4005" s="5" t="s">
        <v>95</v>
      </c>
      <c r="F4005" s="5" t="s">
        <v>120</v>
      </c>
      <c r="G4005" s="5" t="s">
        <v>520</v>
      </c>
    </row>
    <row r="4006" spans="2:7" x14ac:dyDescent="0.2">
      <c r="B4006" s="3">
        <v>2014</v>
      </c>
      <c r="C4006" s="35" t="s">
        <v>4361</v>
      </c>
      <c r="D4006" s="5" t="s">
        <v>306</v>
      </c>
      <c r="E4006" s="5" t="s">
        <v>315</v>
      </c>
      <c r="F4006" s="5" t="s">
        <v>339</v>
      </c>
      <c r="G4006" s="5" t="s">
        <v>345</v>
      </c>
    </row>
    <row r="4007" spans="2:7" x14ac:dyDescent="0.2">
      <c r="B4007" s="3">
        <v>2014</v>
      </c>
      <c r="C4007" s="35" t="s">
        <v>4362</v>
      </c>
      <c r="D4007" s="5" t="s">
        <v>87</v>
      </c>
      <c r="E4007" s="5" t="s">
        <v>242</v>
      </c>
      <c r="F4007" s="5" t="s">
        <v>260</v>
      </c>
      <c r="G4007" s="5" t="s">
        <v>492</v>
      </c>
    </row>
    <row r="4008" spans="2:7" x14ac:dyDescent="0.2">
      <c r="B4008" s="3">
        <v>2014</v>
      </c>
      <c r="C4008" s="35">
        <v>344792885</v>
      </c>
      <c r="D4008" s="5" t="s">
        <v>87</v>
      </c>
      <c r="E4008" s="5" t="s">
        <v>242</v>
      </c>
      <c r="F4008" s="5" t="s">
        <v>260</v>
      </c>
      <c r="G4008" s="5" t="s">
        <v>273</v>
      </c>
    </row>
    <row r="4009" spans="2:7" x14ac:dyDescent="0.2">
      <c r="B4009" s="3">
        <v>2014</v>
      </c>
      <c r="C4009" s="35" t="s">
        <v>4363</v>
      </c>
      <c r="D4009" s="5" t="s">
        <v>87</v>
      </c>
      <c r="E4009" s="5" t="s">
        <v>242</v>
      </c>
      <c r="F4009" s="5" t="s">
        <v>260</v>
      </c>
      <c r="G4009" s="5" t="s">
        <v>261</v>
      </c>
    </row>
    <row r="4010" spans="2:7" x14ac:dyDescent="0.2">
      <c r="B4010" s="3">
        <v>2014</v>
      </c>
      <c r="C4010" s="35" t="s">
        <v>4364</v>
      </c>
      <c r="D4010" s="5" t="s">
        <v>87</v>
      </c>
      <c r="E4010" s="5" t="s">
        <v>95</v>
      </c>
      <c r="F4010" s="5" t="s">
        <v>120</v>
      </c>
      <c r="G4010" s="5" t="s">
        <v>121</v>
      </c>
    </row>
    <row r="4011" spans="2:7" x14ac:dyDescent="0.2">
      <c r="B4011" s="3">
        <v>2014</v>
      </c>
      <c r="C4011" s="35" t="s">
        <v>4365</v>
      </c>
      <c r="D4011" s="5" t="s">
        <v>87</v>
      </c>
      <c r="E4011" s="5" t="s">
        <v>242</v>
      </c>
      <c r="F4011" s="5" t="s">
        <v>301</v>
      </c>
      <c r="G4011" s="5" t="s">
        <v>281</v>
      </c>
    </row>
    <row r="4012" spans="2:7" x14ac:dyDescent="0.2">
      <c r="B4012" s="3">
        <v>2014</v>
      </c>
      <c r="C4012" s="35" t="s">
        <v>4366</v>
      </c>
      <c r="D4012" s="5" t="s">
        <v>87</v>
      </c>
      <c r="E4012" s="5" t="s">
        <v>95</v>
      </c>
      <c r="F4012" s="5" t="s">
        <v>194</v>
      </c>
      <c r="G4012" s="5" t="s">
        <v>182</v>
      </c>
    </row>
    <row r="4013" spans="2:7" x14ac:dyDescent="0.2">
      <c r="B4013" s="3">
        <v>2014</v>
      </c>
      <c r="C4013" s="35" t="s">
        <v>4367</v>
      </c>
      <c r="D4013" s="5" t="s">
        <v>87</v>
      </c>
      <c r="E4013" s="5" t="s">
        <v>88</v>
      </c>
      <c r="F4013" s="5" t="s">
        <v>89</v>
      </c>
      <c r="G4013" s="5" t="s">
        <v>90</v>
      </c>
    </row>
    <row r="4014" spans="2:7" x14ac:dyDescent="0.2">
      <c r="B4014" s="3">
        <v>2014</v>
      </c>
      <c r="C4014" s="35" t="s">
        <v>4368</v>
      </c>
      <c r="D4014" s="5" t="s">
        <v>87</v>
      </c>
      <c r="E4014" s="5" t="s">
        <v>95</v>
      </c>
      <c r="F4014" s="5" t="s">
        <v>110</v>
      </c>
      <c r="G4014" s="5" t="s">
        <v>518</v>
      </c>
    </row>
    <row r="4015" spans="2:7" x14ac:dyDescent="0.2">
      <c r="B4015" s="3">
        <v>2014</v>
      </c>
      <c r="C4015" s="35" t="s">
        <v>4369</v>
      </c>
      <c r="D4015" s="5" t="s">
        <v>87</v>
      </c>
      <c r="E4015" s="5" t="s">
        <v>242</v>
      </c>
      <c r="F4015" s="5" t="s">
        <v>159</v>
      </c>
      <c r="G4015" s="5" t="s">
        <v>160</v>
      </c>
    </row>
    <row r="4016" spans="2:7" x14ac:dyDescent="0.2">
      <c r="B4016" s="3">
        <v>2014</v>
      </c>
      <c r="C4016" s="35" t="s">
        <v>4370</v>
      </c>
      <c r="D4016" s="5" t="s">
        <v>87</v>
      </c>
      <c r="E4016" s="5" t="s">
        <v>95</v>
      </c>
      <c r="F4016" s="5" t="s">
        <v>99</v>
      </c>
      <c r="G4016" s="5" t="s">
        <v>556</v>
      </c>
    </row>
    <row r="4017" spans="2:7" x14ac:dyDescent="0.2">
      <c r="B4017" s="3">
        <v>2014</v>
      </c>
      <c r="C4017" s="35" t="s">
        <v>4371</v>
      </c>
      <c r="D4017" s="5" t="s">
        <v>87</v>
      </c>
      <c r="E4017" s="5" t="s">
        <v>242</v>
      </c>
      <c r="F4017" s="5" t="s">
        <v>491</v>
      </c>
      <c r="G4017" s="5" t="s">
        <v>349</v>
      </c>
    </row>
    <row r="4018" spans="2:7" x14ac:dyDescent="0.2">
      <c r="B4018" s="3">
        <v>2014</v>
      </c>
      <c r="C4018" s="35" t="s">
        <v>4372</v>
      </c>
      <c r="D4018" s="5" t="s">
        <v>87</v>
      </c>
      <c r="E4018" s="5" t="s">
        <v>242</v>
      </c>
      <c r="F4018" s="5" t="s">
        <v>247</v>
      </c>
      <c r="G4018" s="5" t="s">
        <v>440</v>
      </c>
    </row>
    <row r="4019" spans="2:7" x14ac:dyDescent="0.2">
      <c r="B4019" s="3">
        <v>2014</v>
      </c>
      <c r="C4019" s="35" t="s">
        <v>4373</v>
      </c>
      <c r="D4019" s="5" t="s">
        <v>87</v>
      </c>
      <c r="E4019" s="5" t="s">
        <v>95</v>
      </c>
      <c r="F4019" s="5" t="s">
        <v>194</v>
      </c>
      <c r="G4019" s="5" t="s">
        <v>438</v>
      </c>
    </row>
    <row r="4020" spans="2:7" x14ac:dyDescent="0.2">
      <c r="B4020" s="3">
        <v>2014</v>
      </c>
      <c r="C4020" s="35" t="s">
        <v>4374</v>
      </c>
      <c r="D4020" s="5" t="s">
        <v>87</v>
      </c>
      <c r="E4020" s="5" t="s">
        <v>95</v>
      </c>
      <c r="F4020" s="5" t="s">
        <v>113</v>
      </c>
      <c r="G4020" s="5" t="s">
        <v>410</v>
      </c>
    </row>
    <row r="4021" spans="2:7" x14ac:dyDescent="0.2">
      <c r="B4021" s="3">
        <v>2014</v>
      </c>
      <c r="C4021" s="35" t="s">
        <v>4375</v>
      </c>
      <c r="D4021" s="5" t="s">
        <v>87</v>
      </c>
      <c r="E4021" s="5" t="s">
        <v>95</v>
      </c>
      <c r="F4021" s="5" t="s">
        <v>194</v>
      </c>
      <c r="G4021" s="5" t="s">
        <v>466</v>
      </c>
    </row>
    <row r="4022" spans="2:7" x14ac:dyDescent="0.2">
      <c r="B4022" s="3">
        <v>2014</v>
      </c>
      <c r="C4022" s="35" t="s">
        <v>4376</v>
      </c>
      <c r="D4022" s="5" t="s">
        <v>87</v>
      </c>
      <c r="E4022" s="5" t="s">
        <v>242</v>
      </c>
      <c r="F4022" s="5" t="s">
        <v>260</v>
      </c>
      <c r="G4022" s="5" t="s">
        <v>268</v>
      </c>
    </row>
    <row r="4023" spans="2:7" x14ac:dyDescent="0.2">
      <c r="B4023" s="3">
        <v>2014</v>
      </c>
      <c r="C4023" s="35" t="s">
        <v>4377</v>
      </c>
      <c r="D4023" s="5" t="s">
        <v>87</v>
      </c>
      <c r="E4023" s="5" t="s">
        <v>95</v>
      </c>
      <c r="F4023" s="5" t="s">
        <v>194</v>
      </c>
      <c r="G4023" s="5" t="s">
        <v>216</v>
      </c>
    </row>
    <row r="4024" spans="2:7" x14ac:dyDescent="0.2">
      <c r="B4024" s="3">
        <v>2014</v>
      </c>
      <c r="C4024" s="35" t="s">
        <v>4378</v>
      </c>
      <c r="D4024" s="5" t="s">
        <v>306</v>
      </c>
      <c r="E4024" s="5" t="s">
        <v>307</v>
      </c>
      <c r="F4024" s="5" t="s">
        <v>308</v>
      </c>
      <c r="G4024" s="5" t="s">
        <v>309</v>
      </c>
    </row>
    <row r="4025" spans="2:7" x14ac:dyDescent="0.2">
      <c r="B4025" s="3">
        <v>2014</v>
      </c>
      <c r="C4025" s="35" t="s">
        <v>4379</v>
      </c>
      <c r="D4025" s="5" t="s">
        <v>306</v>
      </c>
      <c r="E4025" s="5" t="s">
        <v>311</v>
      </c>
      <c r="F4025" s="5" t="s">
        <v>339</v>
      </c>
      <c r="G4025" s="5" t="s">
        <v>402</v>
      </c>
    </row>
    <row r="4026" spans="2:7" x14ac:dyDescent="0.2">
      <c r="B4026" s="3">
        <v>2014</v>
      </c>
      <c r="C4026" s="35" t="s">
        <v>4380</v>
      </c>
      <c r="D4026" s="5" t="s">
        <v>306</v>
      </c>
      <c r="E4026" s="5" t="s">
        <v>315</v>
      </c>
      <c r="F4026" s="5" t="s">
        <v>317</v>
      </c>
      <c r="G4026" s="5" t="s">
        <v>324</v>
      </c>
    </row>
    <row r="4027" spans="2:7" x14ac:dyDescent="0.2">
      <c r="B4027" s="3">
        <v>2014</v>
      </c>
      <c r="C4027" s="35" t="s">
        <v>4381</v>
      </c>
      <c r="D4027" s="5" t="s">
        <v>87</v>
      </c>
      <c r="E4027" s="5" t="s">
        <v>95</v>
      </c>
      <c r="F4027" s="5" t="s">
        <v>194</v>
      </c>
      <c r="G4027" s="5" t="s">
        <v>208</v>
      </c>
    </row>
    <row r="4028" spans="2:7" x14ac:dyDescent="0.2">
      <c r="B4028" s="3">
        <v>2014</v>
      </c>
      <c r="C4028" s="35" t="s">
        <v>4382</v>
      </c>
      <c r="D4028" s="5" t="s">
        <v>87</v>
      </c>
      <c r="E4028" s="5" t="s">
        <v>95</v>
      </c>
      <c r="F4028" s="5" t="s">
        <v>194</v>
      </c>
      <c r="G4028" s="5" t="s">
        <v>356</v>
      </c>
    </row>
    <row r="4029" spans="2:7" x14ac:dyDescent="0.2">
      <c r="B4029" s="3">
        <v>2014</v>
      </c>
      <c r="C4029" s="35" t="s">
        <v>4383</v>
      </c>
      <c r="D4029" s="5" t="s">
        <v>87</v>
      </c>
      <c r="E4029" s="5" t="s">
        <v>95</v>
      </c>
      <c r="F4029" s="5" t="s">
        <v>505</v>
      </c>
      <c r="G4029" s="5" t="s">
        <v>185</v>
      </c>
    </row>
    <row r="4030" spans="2:7" x14ac:dyDescent="0.2">
      <c r="B4030" s="3">
        <v>2014</v>
      </c>
      <c r="C4030" s="35" t="s">
        <v>4384</v>
      </c>
      <c r="D4030" s="5" t="s">
        <v>87</v>
      </c>
      <c r="E4030" s="5" t="s">
        <v>95</v>
      </c>
      <c r="F4030" s="5" t="s">
        <v>123</v>
      </c>
      <c r="G4030" s="5" t="s">
        <v>143</v>
      </c>
    </row>
    <row r="4031" spans="2:7" x14ac:dyDescent="0.2">
      <c r="B4031" s="3">
        <v>2014</v>
      </c>
      <c r="C4031" s="35" t="s">
        <v>4385</v>
      </c>
      <c r="D4031" s="5" t="s">
        <v>87</v>
      </c>
      <c r="E4031" s="5" t="s">
        <v>95</v>
      </c>
      <c r="F4031" s="5" t="s">
        <v>120</v>
      </c>
      <c r="G4031" s="5" t="s">
        <v>521</v>
      </c>
    </row>
    <row r="4032" spans="2:7" x14ac:dyDescent="0.2">
      <c r="B4032" s="3">
        <v>2014</v>
      </c>
      <c r="C4032" s="35" t="s">
        <v>4386</v>
      </c>
      <c r="D4032" s="5" t="s">
        <v>87</v>
      </c>
      <c r="E4032" s="5" t="s">
        <v>242</v>
      </c>
      <c r="F4032" s="5" t="s">
        <v>247</v>
      </c>
      <c r="G4032" s="5" t="s">
        <v>349</v>
      </c>
    </row>
    <row r="4033" spans="2:7" x14ac:dyDescent="0.2">
      <c r="B4033" s="3">
        <v>2014</v>
      </c>
      <c r="C4033" s="35" t="s">
        <v>4387</v>
      </c>
      <c r="D4033" s="5" t="s">
        <v>87</v>
      </c>
      <c r="E4033" s="5" t="s">
        <v>95</v>
      </c>
      <c r="F4033" s="5" t="s">
        <v>194</v>
      </c>
      <c r="G4033" s="5" t="s">
        <v>387</v>
      </c>
    </row>
    <row r="4034" spans="2:7" x14ac:dyDescent="0.2">
      <c r="B4034" s="3">
        <v>2014</v>
      </c>
      <c r="C4034" s="35" t="s">
        <v>4388</v>
      </c>
      <c r="D4034" s="5" t="s">
        <v>87</v>
      </c>
      <c r="E4034" s="5" t="s">
        <v>95</v>
      </c>
      <c r="F4034" s="5" t="s">
        <v>194</v>
      </c>
      <c r="G4034" s="5" t="s">
        <v>483</v>
      </c>
    </row>
    <row r="4035" spans="2:7" x14ac:dyDescent="0.2">
      <c r="B4035" s="3">
        <v>2014</v>
      </c>
      <c r="C4035" s="35" t="s">
        <v>4389</v>
      </c>
      <c r="D4035" s="5" t="s">
        <v>87</v>
      </c>
      <c r="E4035" s="5" t="s">
        <v>242</v>
      </c>
      <c r="F4035" s="5" t="s">
        <v>260</v>
      </c>
      <c r="G4035" s="5" t="s">
        <v>298</v>
      </c>
    </row>
    <row r="4036" spans="2:7" x14ac:dyDescent="0.2">
      <c r="B4036" s="3">
        <v>2014</v>
      </c>
      <c r="C4036" s="35" t="s">
        <v>4390</v>
      </c>
      <c r="D4036" s="5" t="s">
        <v>87</v>
      </c>
      <c r="E4036" s="5" t="s">
        <v>95</v>
      </c>
      <c r="F4036" s="5" t="s">
        <v>194</v>
      </c>
      <c r="G4036" s="5" t="s">
        <v>212</v>
      </c>
    </row>
    <row r="4037" spans="2:7" x14ac:dyDescent="0.2">
      <c r="B4037" s="3">
        <v>2014</v>
      </c>
      <c r="C4037" s="35" t="s">
        <v>4391</v>
      </c>
      <c r="D4037" s="5" t="s">
        <v>306</v>
      </c>
      <c r="E4037" s="5" t="s">
        <v>315</v>
      </c>
      <c r="F4037" s="5" t="s">
        <v>339</v>
      </c>
      <c r="G4037" s="5" t="s">
        <v>404</v>
      </c>
    </row>
    <row r="4038" spans="2:7" x14ac:dyDescent="0.2">
      <c r="B4038" s="3">
        <v>2014</v>
      </c>
      <c r="C4038" s="35" t="s">
        <v>4392</v>
      </c>
      <c r="D4038" s="5" t="s">
        <v>87</v>
      </c>
      <c r="E4038" s="5" t="s">
        <v>242</v>
      </c>
      <c r="F4038" s="5" t="s">
        <v>534</v>
      </c>
      <c r="G4038" s="5" t="s">
        <v>540</v>
      </c>
    </row>
    <row r="4039" spans="2:7" x14ac:dyDescent="0.2">
      <c r="B4039" s="3">
        <v>2014</v>
      </c>
      <c r="C4039" s="35" t="s">
        <v>4393</v>
      </c>
      <c r="D4039" s="5" t="s">
        <v>87</v>
      </c>
      <c r="E4039" s="5" t="s">
        <v>242</v>
      </c>
      <c r="F4039" s="5" t="s">
        <v>301</v>
      </c>
      <c r="G4039" s="5" t="s">
        <v>261</v>
      </c>
    </row>
    <row r="4040" spans="2:7" x14ac:dyDescent="0.2">
      <c r="B4040" s="3">
        <v>2014</v>
      </c>
      <c r="C4040" s="35" t="s">
        <v>4394</v>
      </c>
      <c r="D4040" s="5" t="s">
        <v>306</v>
      </c>
      <c r="E4040" s="5" t="s">
        <v>311</v>
      </c>
      <c r="F4040" s="5" t="s">
        <v>313</v>
      </c>
      <c r="G4040" s="5" t="s">
        <v>391</v>
      </c>
    </row>
    <row r="4041" spans="2:7" x14ac:dyDescent="0.2">
      <c r="B4041" s="3">
        <v>2014</v>
      </c>
      <c r="C4041" s="35" t="s">
        <v>4395</v>
      </c>
      <c r="D4041" s="5" t="s">
        <v>87</v>
      </c>
      <c r="E4041" s="5" t="s">
        <v>95</v>
      </c>
      <c r="F4041" s="5" t="s">
        <v>120</v>
      </c>
      <c r="G4041" s="5" t="s">
        <v>122</v>
      </c>
    </row>
    <row r="4042" spans="2:7" x14ac:dyDescent="0.2">
      <c r="B4042" s="3">
        <v>2014</v>
      </c>
      <c r="C4042" s="35" t="s">
        <v>4396</v>
      </c>
      <c r="D4042" s="5" t="s">
        <v>87</v>
      </c>
      <c r="E4042" s="5" t="s">
        <v>95</v>
      </c>
      <c r="F4042" s="5" t="s">
        <v>194</v>
      </c>
      <c r="G4042" s="5" t="s">
        <v>205</v>
      </c>
    </row>
    <row r="4043" spans="2:7" x14ac:dyDescent="0.2">
      <c r="B4043" s="3">
        <v>2014</v>
      </c>
      <c r="C4043" s="35" t="s">
        <v>4397</v>
      </c>
      <c r="D4043" s="5" t="s">
        <v>306</v>
      </c>
      <c r="E4043" s="5" t="s">
        <v>315</v>
      </c>
      <c r="F4043" s="5" t="s">
        <v>339</v>
      </c>
      <c r="G4043" s="5" t="s">
        <v>342</v>
      </c>
    </row>
    <row r="4044" spans="2:7" x14ac:dyDescent="0.2">
      <c r="B4044" s="3">
        <v>2014</v>
      </c>
      <c r="C4044" s="35" t="s">
        <v>4398</v>
      </c>
      <c r="D4044" s="5" t="s">
        <v>87</v>
      </c>
      <c r="E4044" s="5" t="s">
        <v>242</v>
      </c>
      <c r="F4044" s="5" t="s">
        <v>301</v>
      </c>
      <c r="G4044" s="5" t="s">
        <v>430</v>
      </c>
    </row>
    <row r="4045" spans="2:7" x14ac:dyDescent="0.2">
      <c r="B4045" s="3">
        <v>2014</v>
      </c>
      <c r="C4045" s="35" t="s">
        <v>4399</v>
      </c>
      <c r="D4045" s="5" t="s">
        <v>87</v>
      </c>
      <c r="E4045" s="5" t="s">
        <v>242</v>
      </c>
      <c r="F4045" s="5" t="s">
        <v>247</v>
      </c>
      <c r="G4045" s="5" t="s">
        <v>523</v>
      </c>
    </row>
    <row r="4046" spans="2:7" x14ac:dyDescent="0.2">
      <c r="B4046" s="3">
        <v>2014</v>
      </c>
      <c r="C4046" s="35" t="s">
        <v>4400</v>
      </c>
      <c r="D4046" s="5" t="s">
        <v>87</v>
      </c>
      <c r="E4046" s="5" t="s">
        <v>95</v>
      </c>
      <c r="F4046" s="5" t="s">
        <v>504</v>
      </c>
      <c r="G4046" s="5" t="s">
        <v>172</v>
      </c>
    </row>
    <row r="4047" spans="2:7" x14ac:dyDescent="0.2">
      <c r="B4047" s="3">
        <v>2014</v>
      </c>
      <c r="C4047" s="35" t="s">
        <v>4401</v>
      </c>
      <c r="D4047" s="5" t="s">
        <v>87</v>
      </c>
      <c r="E4047" s="5" t="s">
        <v>95</v>
      </c>
      <c r="F4047" s="5" t="s">
        <v>110</v>
      </c>
      <c r="G4047" s="5" t="s">
        <v>519</v>
      </c>
    </row>
    <row r="4048" spans="2:7" x14ac:dyDescent="0.2">
      <c r="B4048" s="3">
        <v>2014</v>
      </c>
      <c r="C4048" s="35" t="s">
        <v>4402</v>
      </c>
      <c r="D4048" s="5" t="s">
        <v>306</v>
      </c>
      <c r="E4048" s="5" t="s">
        <v>315</v>
      </c>
      <c r="F4048" s="5" t="s">
        <v>194</v>
      </c>
      <c r="G4048" s="5" t="s">
        <v>438</v>
      </c>
    </row>
    <row r="4049" spans="2:7" x14ac:dyDescent="0.2">
      <c r="B4049" s="3">
        <v>2014</v>
      </c>
      <c r="C4049" s="35" t="s">
        <v>4403</v>
      </c>
      <c r="D4049" s="5" t="s">
        <v>87</v>
      </c>
      <c r="E4049" s="5" t="s">
        <v>242</v>
      </c>
      <c r="F4049" s="5" t="s">
        <v>301</v>
      </c>
      <c r="G4049" s="5" t="s">
        <v>549</v>
      </c>
    </row>
    <row r="4050" spans="2:7" x14ac:dyDescent="0.2">
      <c r="B4050" s="3">
        <v>2014</v>
      </c>
      <c r="C4050" s="35" t="s">
        <v>4404</v>
      </c>
      <c r="D4050" s="5" t="s">
        <v>87</v>
      </c>
      <c r="E4050" s="5" t="s">
        <v>95</v>
      </c>
      <c r="F4050" s="5" t="s">
        <v>101</v>
      </c>
      <c r="G4050" s="5" t="s">
        <v>516</v>
      </c>
    </row>
    <row r="4051" spans="2:7" x14ac:dyDescent="0.2">
      <c r="B4051" s="3">
        <v>2014</v>
      </c>
      <c r="C4051" s="35" t="s">
        <v>4405</v>
      </c>
      <c r="D4051" s="5" t="s">
        <v>87</v>
      </c>
      <c r="E4051" s="5" t="s">
        <v>95</v>
      </c>
      <c r="F4051" s="5" t="s">
        <v>194</v>
      </c>
      <c r="G4051" s="5" t="s">
        <v>462</v>
      </c>
    </row>
    <row r="4052" spans="2:7" x14ac:dyDescent="0.2">
      <c r="B4052" s="3">
        <v>2014</v>
      </c>
      <c r="C4052" s="35" t="s">
        <v>4406</v>
      </c>
      <c r="D4052" s="5" t="s">
        <v>306</v>
      </c>
      <c r="E4052" s="5" t="s">
        <v>315</v>
      </c>
      <c r="F4052" s="5" t="s">
        <v>194</v>
      </c>
      <c r="G4052" s="5" t="s">
        <v>191</v>
      </c>
    </row>
    <row r="4053" spans="2:7" x14ac:dyDescent="0.2">
      <c r="B4053" s="3">
        <v>2014</v>
      </c>
      <c r="C4053" s="35" t="s">
        <v>4407</v>
      </c>
      <c r="D4053" s="5" t="s">
        <v>87</v>
      </c>
      <c r="E4053" s="5" t="s">
        <v>95</v>
      </c>
      <c r="F4053" s="5" t="s">
        <v>194</v>
      </c>
      <c r="G4053" s="5" t="s">
        <v>217</v>
      </c>
    </row>
    <row r="4054" spans="2:7" x14ac:dyDescent="0.2">
      <c r="B4054" s="3">
        <v>2014</v>
      </c>
      <c r="C4054" s="35" t="s">
        <v>4408</v>
      </c>
      <c r="D4054" s="5" t="s">
        <v>87</v>
      </c>
      <c r="E4054" s="5" t="s">
        <v>242</v>
      </c>
      <c r="F4054" s="5" t="s">
        <v>534</v>
      </c>
      <c r="G4054" s="5" t="s">
        <v>541</v>
      </c>
    </row>
    <row r="4055" spans="2:7" x14ac:dyDescent="0.2">
      <c r="B4055" s="3">
        <v>2014</v>
      </c>
      <c r="C4055" s="35" t="s">
        <v>4409</v>
      </c>
      <c r="D4055" s="5" t="s">
        <v>87</v>
      </c>
      <c r="E4055" s="5" t="s">
        <v>242</v>
      </c>
      <c r="F4055" s="5" t="s">
        <v>260</v>
      </c>
      <c r="G4055" s="5" t="s">
        <v>279</v>
      </c>
    </row>
    <row r="4056" spans="2:7" x14ac:dyDescent="0.2">
      <c r="B4056" s="3">
        <v>2014</v>
      </c>
      <c r="C4056" s="35" t="s">
        <v>4410</v>
      </c>
      <c r="D4056" s="5" t="s">
        <v>87</v>
      </c>
      <c r="E4056" s="5" t="s">
        <v>95</v>
      </c>
      <c r="F4056" s="5" t="s">
        <v>194</v>
      </c>
      <c r="G4056" s="5" t="s">
        <v>192</v>
      </c>
    </row>
    <row r="4057" spans="2:7" x14ac:dyDescent="0.2">
      <c r="B4057" s="3">
        <v>2014</v>
      </c>
      <c r="C4057" s="35" t="s">
        <v>4411</v>
      </c>
      <c r="D4057" s="5" t="s">
        <v>87</v>
      </c>
      <c r="E4057" s="5" t="s">
        <v>95</v>
      </c>
      <c r="F4057" s="5" t="s">
        <v>111</v>
      </c>
      <c r="G4057" s="5" t="s">
        <v>111</v>
      </c>
    </row>
    <row r="4058" spans="2:7" x14ac:dyDescent="0.2">
      <c r="B4058" s="3">
        <v>2014</v>
      </c>
      <c r="C4058" s="35" t="s">
        <v>4412</v>
      </c>
      <c r="D4058" s="5" t="s">
        <v>87</v>
      </c>
      <c r="E4058" s="5" t="s">
        <v>95</v>
      </c>
      <c r="F4058" s="5" t="s">
        <v>194</v>
      </c>
      <c r="G4058" s="5" t="s">
        <v>416</v>
      </c>
    </row>
    <row r="4059" spans="2:7" x14ac:dyDescent="0.2">
      <c r="B4059" s="3">
        <v>2014</v>
      </c>
      <c r="C4059" s="35" t="s">
        <v>4413</v>
      </c>
      <c r="D4059" s="5" t="s">
        <v>306</v>
      </c>
      <c r="E4059" s="5" t="s">
        <v>315</v>
      </c>
      <c r="F4059" s="5" t="s">
        <v>359</v>
      </c>
      <c r="G4059" s="5" t="s">
        <v>432</v>
      </c>
    </row>
    <row r="4060" spans="2:7" x14ac:dyDescent="0.2">
      <c r="B4060" s="3">
        <v>2014</v>
      </c>
      <c r="C4060" s="35" t="s">
        <v>4414</v>
      </c>
      <c r="D4060" s="5" t="s">
        <v>306</v>
      </c>
      <c r="E4060" s="5" t="s">
        <v>315</v>
      </c>
      <c r="F4060" s="5" t="s">
        <v>317</v>
      </c>
      <c r="G4060" s="5" t="s">
        <v>338</v>
      </c>
    </row>
    <row r="4061" spans="2:7" x14ac:dyDescent="0.2">
      <c r="B4061" s="3">
        <v>2014</v>
      </c>
      <c r="C4061" s="35" t="s">
        <v>4415</v>
      </c>
      <c r="D4061" s="5" t="s">
        <v>87</v>
      </c>
      <c r="E4061" s="5" t="s">
        <v>242</v>
      </c>
      <c r="F4061" s="5" t="s">
        <v>246</v>
      </c>
      <c r="G4061" s="5" t="s">
        <v>246</v>
      </c>
    </row>
    <row r="4062" spans="2:7" x14ac:dyDescent="0.2">
      <c r="B4062" s="3">
        <v>2014</v>
      </c>
      <c r="C4062" s="35">
        <v>62301041</v>
      </c>
      <c r="D4062" s="5" t="s">
        <v>87</v>
      </c>
      <c r="E4062" s="5" t="s">
        <v>242</v>
      </c>
      <c r="F4062" s="5" t="s">
        <v>260</v>
      </c>
      <c r="G4062" s="5" t="s">
        <v>472</v>
      </c>
    </row>
    <row r="4063" spans="2:7" x14ac:dyDescent="0.2">
      <c r="B4063" s="3">
        <v>2014</v>
      </c>
      <c r="C4063" s="35" t="s">
        <v>4416</v>
      </c>
      <c r="D4063" s="5" t="s">
        <v>87</v>
      </c>
      <c r="E4063" s="5" t="s">
        <v>95</v>
      </c>
      <c r="F4063" s="5" t="s">
        <v>194</v>
      </c>
      <c r="G4063" s="5" t="s">
        <v>183</v>
      </c>
    </row>
    <row r="4064" spans="2:7" x14ac:dyDescent="0.2">
      <c r="B4064" s="3">
        <v>2014</v>
      </c>
      <c r="C4064" s="35" t="s">
        <v>4417</v>
      </c>
      <c r="D4064" s="5" t="s">
        <v>306</v>
      </c>
      <c r="E4064" s="5" t="s">
        <v>315</v>
      </c>
      <c r="F4064" s="5" t="s">
        <v>194</v>
      </c>
      <c r="G4064" s="5" t="s">
        <v>356</v>
      </c>
    </row>
    <row r="4065" spans="2:7" x14ac:dyDescent="0.2">
      <c r="B4065" s="3">
        <v>2014</v>
      </c>
      <c r="C4065" s="35" t="s">
        <v>4418</v>
      </c>
      <c r="D4065" s="5" t="s">
        <v>87</v>
      </c>
      <c r="E4065" s="5" t="s">
        <v>95</v>
      </c>
      <c r="F4065" s="5" t="s">
        <v>194</v>
      </c>
      <c r="G4065" s="5" t="s">
        <v>370</v>
      </c>
    </row>
    <row r="4066" spans="2:7" x14ac:dyDescent="0.2">
      <c r="B4066" s="3">
        <v>2014</v>
      </c>
      <c r="C4066" s="35" t="s">
        <v>4419</v>
      </c>
      <c r="D4066" s="5" t="s">
        <v>87</v>
      </c>
      <c r="E4066" s="5" t="s">
        <v>95</v>
      </c>
      <c r="F4066" s="5" t="s">
        <v>194</v>
      </c>
      <c r="G4066" s="5" t="s">
        <v>179</v>
      </c>
    </row>
    <row r="4067" spans="2:7" x14ac:dyDescent="0.2">
      <c r="B4067" s="3">
        <v>2014</v>
      </c>
      <c r="C4067" s="35" t="s">
        <v>4420</v>
      </c>
      <c r="D4067" s="5" t="s">
        <v>87</v>
      </c>
      <c r="E4067" s="5" t="s">
        <v>95</v>
      </c>
      <c r="F4067" s="5" t="s">
        <v>505</v>
      </c>
      <c r="G4067" s="5" t="s">
        <v>180</v>
      </c>
    </row>
    <row r="4068" spans="2:7" x14ac:dyDescent="0.2">
      <c r="B4068" s="3">
        <v>2014</v>
      </c>
      <c r="C4068" s="35" t="s">
        <v>4421</v>
      </c>
      <c r="D4068" s="5" t="s">
        <v>306</v>
      </c>
      <c r="E4068" s="5" t="s">
        <v>315</v>
      </c>
      <c r="F4068" s="5" t="s">
        <v>108</v>
      </c>
      <c r="G4068" s="5" t="s">
        <v>561</v>
      </c>
    </row>
    <row r="4069" spans="2:7" x14ac:dyDescent="0.2">
      <c r="B4069" s="3">
        <v>2014</v>
      </c>
      <c r="C4069" s="35" t="s">
        <v>4422</v>
      </c>
      <c r="D4069" s="5" t="s">
        <v>306</v>
      </c>
      <c r="E4069" s="5" t="s">
        <v>307</v>
      </c>
      <c r="F4069" s="5" t="s">
        <v>308</v>
      </c>
      <c r="G4069" s="5" t="s">
        <v>550</v>
      </c>
    </row>
    <row r="4070" spans="2:7" x14ac:dyDescent="0.2">
      <c r="B4070" s="3">
        <v>2014</v>
      </c>
      <c r="C4070" s="35" t="s">
        <v>4423</v>
      </c>
      <c r="D4070" s="5" t="s">
        <v>87</v>
      </c>
      <c r="E4070" s="5" t="s">
        <v>88</v>
      </c>
      <c r="F4070" s="5" t="s">
        <v>92</v>
      </c>
      <c r="G4070" s="5" t="s">
        <v>94</v>
      </c>
    </row>
    <row r="4071" spans="2:7" x14ac:dyDescent="0.2">
      <c r="B4071" s="3">
        <v>2014</v>
      </c>
      <c r="C4071" s="35" t="s">
        <v>4424</v>
      </c>
      <c r="D4071" s="5" t="s">
        <v>87</v>
      </c>
      <c r="E4071" s="5" t="s">
        <v>95</v>
      </c>
      <c r="F4071" s="5" t="s">
        <v>99</v>
      </c>
      <c r="G4071" s="5" t="s">
        <v>555</v>
      </c>
    </row>
    <row r="4072" spans="2:7" x14ac:dyDescent="0.2">
      <c r="B4072" s="3">
        <v>2014</v>
      </c>
      <c r="C4072" s="35" t="s">
        <v>4425</v>
      </c>
      <c r="D4072" s="5" t="s">
        <v>87</v>
      </c>
      <c r="E4072" s="5" t="s">
        <v>242</v>
      </c>
      <c r="F4072" s="5" t="s">
        <v>260</v>
      </c>
      <c r="G4072" s="5" t="s">
        <v>446</v>
      </c>
    </row>
    <row r="4073" spans="2:7" x14ac:dyDescent="0.2">
      <c r="B4073" s="3">
        <v>2014</v>
      </c>
      <c r="C4073" s="35" t="s">
        <v>4426</v>
      </c>
      <c r="D4073" s="5" t="s">
        <v>87</v>
      </c>
      <c r="E4073" s="5" t="s">
        <v>95</v>
      </c>
      <c r="F4073" s="5" t="s">
        <v>123</v>
      </c>
      <c r="G4073" s="5" t="s">
        <v>128</v>
      </c>
    </row>
    <row r="4074" spans="2:7" x14ac:dyDescent="0.2">
      <c r="B4074" s="3">
        <v>2014</v>
      </c>
      <c r="C4074" s="35" t="s">
        <v>4427</v>
      </c>
      <c r="D4074" s="5" t="s">
        <v>87</v>
      </c>
      <c r="E4074" s="5" t="s">
        <v>95</v>
      </c>
      <c r="F4074" s="5" t="s">
        <v>194</v>
      </c>
      <c r="G4074" s="5" t="s">
        <v>200</v>
      </c>
    </row>
    <row r="4075" spans="2:7" x14ac:dyDescent="0.2">
      <c r="B4075" s="3">
        <v>2014</v>
      </c>
      <c r="C4075" s="35" t="s">
        <v>4428</v>
      </c>
      <c r="D4075" s="5" t="s">
        <v>87</v>
      </c>
      <c r="E4075" s="5" t="s">
        <v>242</v>
      </c>
      <c r="F4075" s="5" t="s">
        <v>260</v>
      </c>
      <c r="G4075" s="5" t="s">
        <v>374</v>
      </c>
    </row>
    <row r="4076" spans="2:7" x14ac:dyDescent="0.2">
      <c r="B4076" s="3">
        <v>2014</v>
      </c>
      <c r="C4076" s="35" t="s">
        <v>4429</v>
      </c>
      <c r="D4076" s="5" t="s">
        <v>306</v>
      </c>
      <c r="E4076" s="5" t="s">
        <v>315</v>
      </c>
      <c r="F4076" s="5" t="s">
        <v>110</v>
      </c>
      <c r="G4076" s="5" t="s">
        <v>518</v>
      </c>
    </row>
    <row r="4077" spans="2:7" x14ac:dyDescent="0.2">
      <c r="B4077" s="3">
        <v>2014</v>
      </c>
      <c r="C4077" s="35" t="s">
        <v>4430</v>
      </c>
      <c r="D4077" s="5" t="s">
        <v>87</v>
      </c>
      <c r="E4077" s="5" t="s">
        <v>95</v>
      </c>
      <c r="F4077" s="5" t="s">
        <v>194</v>
      </c>
      <c r="G4077" s="5" t="s">
        <v>418</v>
      </c>
    </row>
    <row r="4078" spans="2:7" x14ac:dyDescent="0.2">
      <c r="B4078" s="3">
        <v>2014</v>
      </c>
      <c r="C4078" s="35" t="s">
        <v>4431</v>
      </c>
      <c r="D4078" s="5" t="s">
        <v>306</v>
      </c>
      <c r="E4078" s="5" t="s">
        <v>315</v>
      </c>
      <c r="F4078" s="5" t="s">
        <v>317</v>
      </c>
      <c r="G4078" s="5" t="s">
        <v>327</v>
      </c>
    </row>
    <row r="4079" spans="2:7" x14ac:dyDescent="0.2">
      <c r="B4079" s="3">
        <v>2014</v>
      </c>
      <c r="C4079" s="35" t="s">
        <v>4432</v>
      </c>
      <c r="D4079" s="5" t="s">
        <v>87</v>
      </c>
      <c r="E4079" s="5" t="s">
        <v>95</v>
      </c>
      <c r="F4079" s="5" t="s">
        <v>105</v>
      </c>
      <c r="G4079" s="5" t="s">
        <v>479</v>
      </c>
    </row>
    <row r="4080" spans="2:7" x14ac:dyDescent="0.2">
      <c r="B4080" s="3">
        <v>2014</v>
      </c>
      <c r="C4080" s="35" t="s">
        <v>4433</v>
      </c>
      <c r="D4080" s="5" t="s">
        <v>306</v>
      </c>
      <c r="E4080" s="5" t="s">
        <v>311</v>
      </c>
      <c r="F4080" s="5" t="s">
        <v>313</v>
      </c>
      <c r="G4080" s="5" t="s">
        <v>390</v>
      </c>
    </row>
    <row r="4081" spans="2:7" x14ac:dyDescent="0.2">
      <c r="B4081" s="3">
        <v>2014</v>
      </c>
      <c r="C4081" s="35" t="s">
        <v>4434</v>
      </c>
      <c r="D4081" s="5" t="s">
        <v>87</v>
      </c>
      <c r="E4081" s="5" t="s">
        <v>95</v>
      </c>
      <c r="F4081" s="5" t="s">
        <v>115</v>
      </c>
      <c r="G4081" s="5" t="s">
        <v>394</v>
      </c>
    </row>
    <row r="4082" spans="2:7" x14ac:dyDescent="0.2">
      <c r="B4082" s="3">
        <v>2014</v>
      </c>
      <c r="C4082" s="35" t="s">
        <v>4435</v>
      </c>
      <c r="D4082" s="5" t="s">
        <v>87</v>
      </c>
      <c r="E4082" s="5" t="s">
        <v>95</v>
      </c>
      <c r="F4082" s="5" t="s">
        <v>194</v>
      </c>
      <c r="G4082" s="5" t="s">
        <v>191</v>
      </c>
    </row>
    <row r="4083" spans="2:7" x14ac:dyDescent="0.2">
      <c r="B4083" s="3">
        <v>2014</v>
      </c>
      <c r="C4083" s="35">
        <v>41368000</v>
      </c>
      <c r="D4083" s="5" t="s">
        <v>306</v>
      </c>
      <c r="E4083" s="5" t="s">
        <v>311</v>
      </c>
      <c r="F4083" s="5" t="s">
        <v>161</v>
      </c>
      <c r="G4083" s="5" t="s">
        <v>578</v>
      </c>
    </row>
    <row r="4084" spans="2:7" x14ac:dyDescent="0.2">
      <c r="B4084" s="3">
        <v>2014</v>
      </c>
      <c r="C4084" s="35" t="s">
        <v>4436</v>
      </c>
      <c r="D4084" s="5" t="s">
        <v>87</v>
      </c>
      <c r="E4084" s="5" t="s">
        <v>242</v>
      </c>
      <c r="F4084" s="5" t="s">
        <v>236</v>
      </c>
      <c r="G4084" s="5" t="s">
        <v>538</v>
      </c>
    </row>
    <row r="4085" spans="2:7" x14ac:dyDescent="0.2">
      <c r="B4085" s="3">
        <v>2014</v>
      </c>
      <c r="C4085" s="35" t="s">
        <v>4437</v>
      </c>
      <c r="D4085" s="5" t="s">
        <v>87</v>
      </c>
      <c r="E4085" s="5" t="s">
        <v>95</v>
      </c>
      <c r="F4085" s="5" t="s">
        <v>194</v>
      </c>
      <c r="G4085" s="5" t="s">
        <v>203</v>
      </c>
    </row>
    <row r="4086" spans="2:7" x14ac:dyDescent="0.2">
      <c r="B4086" s="3">
        <v>2014</v>
      </c>
      <c r="C4086" s="35" t="s">
        <v>4438</v>
      </c>
      <c r="D4086" s="5" t="s">
        <v>87</v>
      </c>
      <c r="E4086" s="5" t="s">
        <v>95</v>
      </c>
      <c r="F4086" s="5" t="s">
        <v>115</v>
      </c>
      <c r="G4086" s="5" t="s">
        <v>385</v>
      </c>
    </row>
    <row r="4087" spans="2:7" x14ac:dyDescent="0.2">
      <c r="B4087" s="3">
        <v>2014</v>
      </c>
      <c r="C4087" s="35" t="s">
        <v>4439</v>
      </c>
      <c r="D4087" s="5" t="s">
        <v>87</v>
      </c>
      <c r="E4087" s="5" t="s">
        <v>242</v>
      </c>
      <c r="F4087" s="5" t="s">
        <v>301</v>
      </c>
      <c r="G4087" s="5" t="s">
        <v>252</v>
      </c>
    </row>
    <row r="4088" spans="2:7" x14ac:dyDescent="0.2">
      <c r="B4088" s="3">
        <v>2014</v>
      </c>
      <c r="C4088" s="35" t="s">
        <v>4440</v>
      </c>
      <c r="D4088" s="5" t="s">
        <v>87</v>
      </c>
      <c r="E4088" s="5" t="s">
        <v>95</v>
      </c>
      <c r="F4088" s="5" t="s">
        <v>123</v>
      </c>
      <c r="G4088" s="5" t="s">
        <v>133</v>
      </c>
    </row>
    <row r="4089" spans="2:7" x14ac:dyDescent="0.2">
      <c r="B4089" s="3">
        <v>2014</v>
      </c>
      <c r="C4089" s="35" t="s">
        <v>4441</v>
      </c>
      <c r="D4089" s="5" t="s">
        <v>87</v>
      </c>
      <c r="E4089" s="5" t="s">
        <v>95</v>
      </c>
      <c r="F4089" s="5" t="s">
        <v>123</v>
      </c>
      <c r="G4089" s="5" t="s">
        <v>154</v>
      </c>
    </row>
    <row r="4090" spans="2:7" x14ac:dyDescent="0.2">
      <c r="B4090" s="3">
        <v>2014</v>
      </c>
      <c r="C4090" s="35" t="s">
        <v>4442</v>
      </c>
      <c r="D4090" s="5" t="s">
        <v>87</v>
      </c>
      <c r="E4090" s="5" t="s">
        <v>95</v>
      </c>
      <c r="F4090" s="5" t="s">
        <v>236</v>
      </c>
      <c r="G4090" s="5" t="s">
        <v>357</v>
      </c>
    </row>
    <row r="4091" spans="2:7" x14ac:dyDescent="0.2">
      <c r="B4091" s="3">
        <v>2014</v>
      </c>
      <c r="C4091" s="35" t="s">
        <v>4443</v>
      </c>
      <c r="D4091" s="5" t="s">
        <v>87</v>
      </c>
      <c r="E4091" s="5" t="s">
        <v>95</v>
      </c>
      <c r="F4091" s="5" t="s">
        <v>237</v>
      </c>
      <c r="G4091" s="5" t="s">
        <v>240</v>
      </c>
    </row>
    <row r="4092" spans="2:7" x14ac:dyDescent="0.2">
      <c r="B4092" s="3">
        <v>2014</v>
      </c>
      <c r="C4092" s="35" t="s">
        <v>4444</v>
      </c>
      <c r="D4092" s="5" t="s">
        <v>87</v>
      </c>
      <c r="E4092" s="5" t="s">
        <v>242</v>
      </c>
      <c r="F4092" s="5" t="s">
        <v>260</v>
      </c>
      <c r="G4092" s="5" t="s">
        <v>286</v>
      </c>
    </row>
    <row r="4093" spans="2:7" x14ac:dyDescent="0.2">
      <c r="B4093" s="3">
        <v>2014</v>
      </c>
      <c r="C4093" s="35" t="s">
        <v>4445</v>
      </c>
      <c r="D4093" s="5" t="s">
        <v>87</v>
      </c>
      <c r="E4093" s="5" t="s">
        <v>242</v>
      </c>
      <c r="F4093" s="5" t="s">
        <v>534</v>
      </c>
      <c r="G4093" s="5" t="s">
        <v>228</v>
      </c>
    </row>
    <row r="4094" spans="2:7" x14ac:dyDescent="0.2">
      <c r="B4094" s="3">
        <v>2014</v>
      </c>
      <c r="C4094" s="35" t="s">
        <v>4446</v>
      </c>
      <c r="D4094" s="5" t="s">
        <v>87</v>
      </c>
      <c r="E4094" s="5" t="s">
        <v>95</v>
      </c>
      <c r="F4094" s="5" t="s">
        <v>194</v>
      </c>
      <c r="G4094" s="5" t="s">
        <v>482</v>
      </c>
    </row>
    <row r="4095" spans="2:7" x14ac:dyDescent="0.2">
      <c r="B4095" s="3">
        <v>2014</v>
      </c>
      <c r="C4095" s="35" t="s">
        <v>4447</v>
      </c>
      <c r="D4095" s="5" t="s">
        <v>306</v>
      </c>
      <c r="E4095" s="5" t="s">
        <v>307</v>
      </c>
      <c r="F4095" s="5" t="s">
        <v>308</v>
      </c>
      <c r="G4095" s="5" t="s">
        <v>577</v>
      </c>
    </row>
    <row r="4096" spans="2:7" x14ac:dyDescent="0.2">
      <c r="B4096" s="3">
        <v>2014</v>
      </c>
      <c r="C4096" s="35" t="s">
        <v>4448</v>
      </c>
      <c r="D4096" s="5" t="s">
        <v>87</v>
      </c>
      <c r="E4096" s="5" t="s">
        <v>95</v>
      </c>
      <c r="F4096" s="5" t="s">
        <v>194</v>
      </c>
      <c r="G4096" s="5" t="s">
        <v>199</v>
      </c>
    </row>
    <row r="4097" spans="2:7" x14ac:dyDescent="0.2">
      <c r="B4097" s="3">
        <v>2014</v>
      </c>
      <c r="C4097" s="35" t="s">
        <v>4449</v>
      </c>
      <c r="D4097" s="5" t="s">
        <v>87</v>
      </c>
      <c r="E4097" s="5" t="s">
        <v>95</v>
      </c>
      <c r="F4097" s="5" t="s">
        <v>505</v>
      </c>
      <c r="G4097" s="5" t="s">
        <v>183</v>
      </c>
    </row>
    <row r="4098" spans="2:7" x14ac:dyDescent="0.2">
      <c r="B4098" s="3">
        <v>2014</v>
      </c>
      <c r="C4098" s="35" t="s">
        <v>4450</v>
      </c>
      <c r="D4098" s="5" t="s">
        <v>87</v>
      </c>
      <c r="E4098" s="5" t="s">
        <v>95</v>
      </c>
      <c r="F4098" s="5" t="s">
        <v>236</v>
      </c>
      <c r="G4098" s="5" t="s">
        <v>537</v>
      </c>
    </row>
    <row r="4099" spans="2:7" x14ac:dyDescent="0.2">
      <c r="B4099" s="3">
        <v>2014</v>
      </c>
      <c r="C4099" s="35" t="s">
        <v>4451</v>
      </c>
      <c r="D4099" s="5" t="s">
        <v>87</v>
      </c>
      <c r="E4099" s="5" t="s">
        <v>95</v>
      </c>
      <c r="F4099" s="5" t="s">
        <v>194</v>
      </c>
      <c r="G4099" s="5" t="s">
        <v>488</v>
      </c>
    </row>
    <row r="4100" spans="2:7" x14ac:dyDescent="0.2">
      <c r="B4100" s="3">
        <v>2014</v>
      </c>
      <c r="C4100" s="35" t="s">
        <v>4452</v>
      </c>
      <c r="D4100" s="5" t="s">
        <v>87</v>
      </c>
      <c r="E4100" s="5" t="s">
        <v>242</v>
      </c>
      <c r="F4100" s="5" t="s">
        <v>260</v>
      </c>
      <c r="G4100" s="5" t="s">
        <v>294</v>
      </c>
    </row>
    <row r="4101" spans="2:7" x14ac:dyDescent="0.2">
      <c r="B4101" s="3">
        <v>2014</v>
      </c>
      <c r="C4101" s="35" t="s">
        <v>4453</v>
      </c>
      <c r="D4101" s="5" t="s">
        <v>87</v>
      </c>
      <c r="E4101" s="5" t="s">
        <v>88</v>
      </c>
      <c r="F4101" s="5" t="s">
        <v>89</v>
      </c>
      <c r="G4101" s="5" t="s">
        <v>553</v>
      </c>
    </row>
    <row r="4102" spans="2:7" x14ac:dyDescent="0.2">
      <c r="B4102" s="3">
        <v>2014</v>
      </c>
      <c r="C4102" s="35" t="s">
        <v>4454</v>
      </c>
      <c r="D4102" s="5" t="s">
        <v>306</v>
      </c>
      <c r="E4102" s="5" t="s">
        <v>315</v>
      </c>
      <c r="F4102" s="5" t="s">
        <v>317</v>
      </c>
      <c r="G4102" s="5" t="s">
        <v>334</v>
      </c>
    </row>
    <row r="4103" spans="2:7" x14ac:dyDescent="0.2">
      <c r="B4103" s="3">
        <v>2014</v>
      </c>
      <c r="C4103" s="35" t="s">
        <v>4455</v>
      </c>
      <c r="D4103" s="5" t="s">
        <v>87</v>
      </c>
      <c r="E4103" s="5" t="s">
        <v>95</v>
      </c>
      <c r="F4103" s="5" t="s">
        <v>123</v>
      </c>
      <c r="G4103" s="5" t="s">
        <v>412</v>
      </c>
    </row>
    <row r="4104" spans="2:7" x14ac:dyDescent="0.2">
      <c r="B4104" s="3">
        <v>2014</v>
      </c>
      <c r="C4104" s="35" t="s">
        <v>4456</v>
      </c>
      <c r="D4104" s="5" t="s">
        <v>87</v>
      </c>
      <c r="E4104" s="5" t="s">
        <v>95</v>
      </c>
      <c r="F4104" s="5" t="s">
        <v>194</v>
      </c>
      <c r="G4104" s="5" t="s">
        <v>417</v>
      </c>
    </row>
    <row r="4105" spans="2:7" x14ac:dyDescent="0.2">
      <c r="B4105" s="3">
        <v>2014</v>
      </c>
      <c r="C4105" s="35" t="s">
        <v>4457</v>
      </c>
      <c r="D4105" s="5" t="s">
        <v>87</v>
      </c>
      <c r="E4105" s="5" t="s">
        <v>242</v>
      </c>
      <c r="F4105" s="5" t="s">
        <v>260</v>
      </c>
      <c r="G4105" s="5" t="s">
        <v>278</v>
      </c>
    </row>
    <row r="4106" spans="2:7" x14ac:dyDescent="0.2">
      <c r="B4106" s="3">
        <v>2014</v>
      </c>
      <c r="C4106" s="35" t="s">
        <v>4458</v>
      </c>
      <c r="D4106" s="5" t="s">
        <v>87</v>
      </c>
      <c r="E4106" s="5" t="s">
        <v>95</v>
      </c>
      <c r="F4106" s="5" t="s">
        <v>108</v>
      </c>
      <c r="G4106" s="5" t="s">
        <v>407</v>
      </c>
    </row>
    <row r="4107" spans="2:7" x14ac:dyDescent="0.2">
      <c r="B4107" s="3">
        <v>2014</v>
      </c>
      <c r="C4107" s="35" t="s">
        <v>4459</v>
      </c>
      <c r="D4107" s="5" t="s">
        <v>87</v>
      </c>
      <c r="E4107" s="5" t="s">
        <v>95</v>
      </c>
      <c r="F4107" s="5" t="s">
        <v>115</v>
      </c>
      <c r="G4107" s="5" t="s">
        <v>563</v>
      </c>
    </row>
    <row r="4108" spans="2:7" x14ac:dyDescent="0.2">
      <c r="B4108" s="3">
        <v>2014</v>
      </c>
      <c r="C4108" s="35" t="s">
        <v>4460</v>
      </c>
      <c r="D4108" s="5" t="s">
        <v>87</v>
      </c>
      <c r="E4108" s="5" t="s">
        <v>242</v>
      </c>
      <c r="F4108" s="5" t="s">
        <v>260</v>
      </c>
      <c r="G4108" s="5" t="s">
        <v>265</v>
      </c>
    </row>
    <row r="4109" spans="2:7" x14ac:dyDescent="0.2">
      <c r="B4109" s="3">
        <v>2014</v>
      </c>
      <c r="C4109" s="35" t="s">
        <v>4461</v>
      </c>
      <c r="D4109" s="5" t="s">
        <v>306</v>
      </c>
      <c r="E4109" s="5" t="s">
        <v>315</v>
      </c>
      <c r="F4109" s="5" t="s">
        <v>194</v>
      </c>
      <c r="G4109" s="5" t="s">
        <v>460</v>
      </c>
    </row>
    <row r="4110" spans="2:7" x14ac:dyDescent="0.2">
      <c r="B4110" s="3">
        <v>2014</v>
      </c>
      <c r="C4110" s="35" t="s">
        <v>4462</v>
      </c>
      <c r="D4110" s="5" t="s">
        <v>87</v>
      </c>
      <c r="E4110" s="5" t="s">
        <v>242</v>
      </c>
      <c r="F4110" s="5" t="s">
        <v>260</v>
      </c>
      <c r="G4110" s="5" t="s">
        <v>543</v>
      </c>
    </row>
    <row r="4111" spans="2:7" x14ac:dyDescent="0.2">
      <c r="B4111" s="3">
        <v>2014</v>
      </c>
      <c r="C4111" s="35" t="s">
        <v>4463</v>
      </c>
      <c r="D4111" s="5" t="s">
        <v>87</v>
      </c>
      <c r="E4111" s="5" t="s">
        <v>242</v>
      </c>
      <c r="F4111" s="5" t="s">
        <v>534</v>
      </c>
      <c r="G4111" s="5" t="s">
        <v>542</v>
      </c>
    </row>
    <row r="4112" spans="2:7" x14ac:dyDescent="0.2">
      <c r="B4112" s="3">
        <v>2014</v>
      </c>
      <c r="C4112" s="35" t="s">
        <v>4464</v>
      </c>
      <c r="D4112" s="5" t="s">
        <v>87</v>
      </c>
      <c r="E4112" s="5" t="s">
        <v>95</v>
      </c>
      <c r="F4112" s="5" t="s">
        <v>115</v>
      </c>
      <c r="G4112" s="5" t="s">
        <v>566</v>
      </c>
    </row>
    <row r="4113" spans="2:7" x14ac:dyDescent="0.2">
      <c r="B4113" s="3">
        <v>2014</v>
      </c>
      <c r="C4113" s="35" t="s">
        <v>4465</v>
      </c>
      <c r="D4113" s="5" t="s">
        <v>87</v>
      </c>
      <c r="E4113" s="5" t="s">
        <v>242</v>
      </c>
      <c r="F4113" s="5" t="s">
        <v>260</v>
      </c>
      <c r="G4113" s="5" t="s">
        <v>287</v>
      </c>
    </row>
    <row r="4114" spans="2:7" x14ac:dyDescent="0.2">
      <c r="B4114" s="3">
        <v>2014</v>
      </c>
      <c r="C4114" s="35" t="s">
        <v>4466</v>
      </c>
      <c r="D4114" s="5" t="s">
        <v>306</v>
      </c>
      <c r="E4114" s="5" t="s">
        <v>315</v>
      </c>
      <c r="F4114" s="5" t="s">
        <v>317</v>
      </c>
      <c r="G4114" s="5" t="s">
        <v>323</v>
      </c>
    </row>
    <row r="4115" spans="2:7" x14ac:dyDescent="0.2">
      <c r="B4115" s="3">
        <v>2014</v>
      </c>
      <c r="C4115" s="35" t="s">
        <v>4467</v>
      </c>
      <c r="D4115" s="5" t="s">
        <v>87</v>
      </c>
      <c r="E4115" s="5" t="s">
        <v>95</v>
      </c>
      <c r="F4115" s="5" t="s">
        <v>194</v>
      </c>
      <c r="G4115" s="5" t="s">
        <v>349</v>
      </c>
    </row>
    <row r="4116" spans="2:7" x14ac:dyDescent="0.2">
      <c r="B4116" s="3">
        <v>2014</v>
      </c>
      <c r="C4116" s="35" t="s">
        <v>4468</v>
      </c>
      <c r="D4116" s="5" t="s">
        <v>87</v>
      </c>
      <c r="E4116" s="5" t="s">
        <v>242</v>
      </c>
      <c r="F4116" s="5" t="s">
        <v>250</v>
      </c>
      <c r="G4116" s="5" t="s">
        <v>253</v>
      </c>
    </row>
    <row r="4117" spans="2:7" x14ac:dyDescent="0.2">
      <c r="B4117" s="3">
        <v>2014</v>
      </c>
      <c r="C4117" s="35" t="s">
        <v>4469</v>
      </c>
      <c r="D4117" s="5" t="s">
        <v>87</v>
      </c>
      <c r="E4117" s="5" t="s">
        <v>242</v>
      </c>
      <c r="F4117" s="5" t="s">
        <v>260</v>
      </c>
      <c r="G4117" s="5" t="s">
        <v>429</v>
      </c>
    </row>
    <row r="4118" spans="2:7" x14ac:dyDescent="0.2">
      <c r="B4118" s="3">
        <v>2014</v>
      </c>
      <c r="C4118" s="35" t="s">
        <v>4470</v>
      </c>
      <c r="D4118" s="5" t="s">
        <v>87</v>
      </c>
      <c r="E4118" s="5" t="s">
        <v>95</v>
      </c>
      <c r="F4118" s="5" t="s">
        <v>222</v>
      </c>
      <c r="G4118" s="5" t="s">
        <v>574</v>
      </c>
    </row>
    <row r="4119" spans="2:7" x14ac:dyDescent="0.2">
      <c r="B4119" s="3">
        <v>2014</v>
      </c>
      <c r="C4119" s="35" t="s">
        <v>4471</v>
      </c>
      <c r="D4119" s="5" t="s">
        <v>87</v>
      </c>
      <c r="E4119" s="5" t="s">
        <v>95</v>
      </c>
      <c r="F4119" s="5" t="s">
        <v>505</v>
      </c>
      <c r="G4119" s="5" t="s">
        <v>186</v>
      </c>
    </row>
    <row r="4120" spans="2:7" x14ac:dyDescent="0.2">
      <c r="B4120" s="3">
        <v>2014</v>
      </c>
      <c r="C4120" s="35" t="s">
        <v>4472</v>
      </c>
      <c r="D4120" s="5" t="s">
        <v>87</v>
      </c>
      <c r="E4120" s="5" t="s">
        <v>95</v>
      </c>
      <c r="F4120" s="5" t="s">
        <v>194</v>
      </c>
      <c r="G4120" s="5" t="s">
        <v>419</v>
      </c>
    </row>
    <row r="4121" spans="2:7" x14ac:dyDescent="0.2">
      <c r="B4121" s="3">
        <v>2014</v>
      </c>
      <c r="C4121" s="35" t="s">
        <v>4473</v>
      </c>
      <c r="D4121" s="5" t="s">
        <v>87</v>
      </c>
      <c r="E4121" s="5" t="s">
        <v>242</v>
      </c>
      <c r="F4121" s="5" t="s">
        <v>250</v>
      </c>
      <c r="G4121" s="5" t="s">
        <v>255</v>
      </c>
    </row>
    <row r="4122" spans="2:7" x14ac:dyDescent="0.2">
      <c r="B4122" s="3">
        <v>2014</v>
      </c>
      <c r="C4122" s="35" t="s">
        <v>4474</v>
      </c>
      <c r="D4122" s="5" t="s">
        <v>87</v>
      </c>
      <c r="E4122" s="5" t="s">
        <v>95</v>
      </c>
      <c r="F4122" s="5" t="s">
        <v>112</v>
      </c>
      <c r="G4122" s="5" t="s">
        <v>112</v>
      </c>
    </row>
    <row r="4123" spans="2:7" x14ac:dyDescent="0.2">
      <c r="B4123" s="3">
        <v>2014</v>
      </c>
      <c r="C4123" s="35" t="s">
        <v>4475</v>
      </c>
      <c r="D4123" s="5" t="s">
        <v>87</v>
      </c>
      <c r="E4123" s="5" t="s">
        <v>242</v>
      </c>
      <c r="F4123" s="5" t="s">
        <v>260</v>
      </c>
      <c r="G4123" s="5" t="s">
        <v>292</v>
      </c>
    </row>
    <row r="4124" spans="2:7" x14ac:dyDescent="0.2">
      <c r="B4124" s="3">
        <v>2014</v>
      </c>
      <c r="C4124" s="35" t="s">
        <v>4476</v>
      </c>
      <c r="D4124" s="5" t="s">
        <v>306</v>
      </c>
      <c r="E4124" s="5" t="s">
        <v>315</v>
      </c>
      <c r="F4124" s="5" t="s">
        <v>108</v>
      </c>
      <c r="G4124" s="5" t="s">
        <v>108</v>
      </c>
    </row>
    <row r="4125" spans="2:7" x14ac:dyDescent="0.2">
      <c r="B4125" s="3">
        <v>2014</v>
      </c>
      <c r="C4125" s="35" t="s">
        <v>4477</v>
      </c>
      <c r="D4125" s="5" t="s">
        <v>87</v>
      </c>
      <c r="E4125" s="5" t="s">
        <v>242</v>
      </c>
      <c r="F4125" s="5" t="s">
        <v>301</v>
      </c>
      <c r="G4125" s="5" t="s">
        <v>305</v>
      </c>
    </row>
    <row r="4126" spans="2:7" x14ac:dyDescent="0.2">
      <c r="B4126" s="3">
        <v>2014</v>
      </c>
      <c r="C4126" s="35" t="s">
        <v>4478</v>
      </c>
      <c r="D4126" s="5" t="s">
        <v>306</v>
      </c>
      <c r="E4126" s="5" t="s">
        <v>315</v>
      </c>
      <c r="F4126" s="5" t="s">
        <v>339</v>
      </c>
      <c r="G4126" s="5" t="s">
        <v>513</v>
      </c>
    </row>
    <row r="4127" spans="2:7" x14ac:dyDescent="0.2">
      <c r="B4127" s="3">
        <v>2014</v>
      </c>
      <c r="C4127" s="35" t="s">
        <v>4479</v>
      </c>
      <c r="D4127" s="5" t="s">
        <v>87</v>
      </c>
      <c r="E4127" s="5" t="s">
        <v>95</v>
      </c>
      <c r="F4127" s="5" t="s">
        <v>503</v>
      </c>
      <c r="G4127" s="5" t="s">
        <v>525</v>
      </c>
    </row>
    <row r="4128" spans="2:7" x14ac:dyDescent="0.2">
      <c r="B4128" s="3">
        <v>2014</v>
      </c>
      <c r="C4128" s="35" t="s">
        <v>4480</v>
      </c>
      <c r="D4128" s="5" t="s">
        <v>87</v>
      </c>
      <c r="E4128" s="5" t="s">
        <v>242</v>
      </c>
      <c r="F4128" s="5" t="s">
        <v>260</v>
      </c>
      <c r="G4128" s="5" t="s">
        <v>546</v>
      </c>
    </row>
    <row r="4129" spans="2:7" x14ac:dyDescent="0.2">
      <c r="B4129" s="3">
        <v>2014</v>
      </c>
      <c r="C4129" s="35" t="s">
        <v>4481</v>
      </c>
      <c r="D4129" s="5" t="s">
        <v>87</v>
      </c>
      <c r="E4129" s="5" t="s">
        <v>242</v>
      </c>
      <c r="F4129" s="5" t="s">
        <v>236</v>
      </c>
      <c r="G4129" s="5" t="s">
        <v>357</v>
      </c>
    </row>
    <row r="4130" spans="2:7" x14ac:dyDescent="0.2">
      <c r="B4130" s="3">
        <v>2014</v>
      </c>
      <c r="C4130" s="35" t="s">
        <v>4482</v>
      </c>
      <c r="D4130" s="5" t="s">
        <v>87</v>
      </c>
      <c r="E4130" s="5" t="s">
        <v>95</v>
      </c>
      <c r="F4130" s="5" t="s">
        <v>194</v>
      </c>
      <c r="G4130" s="5" t="s">
        <v>467</v>
      </c>
    </row>
    <row r="4131" spans="2:7" x14ac:dyDescent="0.2">
      <c r="B4131" s="3">
        <v>2014</v>
      </c>
      <c r="C4131" s="35" t="s">
        <v>4483</v>
      </c>
      <c r="D4131" s="5" t="s">
        <v>87</v>
      </c>
      <c r="E4131" s="5" t="s">
        <v>95</v>
      </c>
      <c r="F4131" s="5" t="s">
        <v>194</v>
      </c>
      <c r="G4131" s="5" t="s">
        <v>413</v>
      </c>
    </row>
    <row r="4132" spans="2:7" x14ac:dyDescent="0.2">
      <c r="B4132" s="3">
        <v>2014</v>
      </c>
      <c r="C4132" s="35" t="s">
        <v>4484</v>
      </c>
      <c r="D4132" s="5" t="s">
        <v>87</v>
      </c>
      <c r="E4132" s="5" t="s">
        <v>95</v>
      </c>
      <c r="F4132" s="5" t="s">
        <v>101</v>
      </c>
      <c r="G4132" s="5" t="s">
        <v>515</v>
      </c>
    </row>
    <row r="4133" spans="2:7" x14ac:dyDescent="0.2">
      <c r="B4133" s="3">
        <v>2014</v>
      </c>
      <c r="C4133" s="35" t="s">
        <v>4485</v>
      </c>
      <c r="D4133" s="5" t="s">
        <v>87</v>
      </c>
      <c r="E4133" s="5" t="s">
        <v>95</v>
      </c>
      <c r="F4133" s="5" t="s">
        <v>194</v>
      </c>
      <c r="G4133" s="5" t="s">
        <v>463</v>
      </c>
    </row>
    <row r="4134" spans="2:7" x14ac:dyDescent="0.2">
      <c r="B4134" s="3">
        <v>2014</v>
      </c>
      <c r="C4134" s="35" t="s">
        <v>4486</v>
      </c>
      <c r="D4134" s="5" t="s">
        <v>87</v>
      </c>
      <c r="E4134" s="5" t="s">
        <v>95</v>
      </c>
      <c r="F4134" s="5" t="s">
        <v>123</v>
      </c>
      <c r="G4134" s="5" t="s">
        <v>145</v>
      </c>
    </row>
    <row r="4135" spans="2:7" x14ac:dyDescent="0.2">
      <c r="B4135" s="3">
        <v>2014</v>
      </c>
      <c r="C4135" s="35" t="s">
        <v>4487</v>
      </c>
      <c r="D4135" s="5" t="s">
        <v>87</v>
      </c>
      <c r="E4135" s="5" t="s">
        <v>95</v>
      </c>
      <c r="F4135" s="5" t="s">
        <v>115</v>
      </c>
      <c r="G4135" s="5" t="s">
        <v>397</v>
      </c>
    </row>
    <row r="4136" spans="2:7" x14ac:dyDescent="0.2">
      <c r="B4136" s="3">
        <v>2014</v>
      </c>
      <c r="C4136" s="35" t="s">
        <v>4488</v>
      </c>
      <c r="D4136" s="5" t="s">
        <v>87</v>
      </c>
      <c r="E4136" s="5" t="s">
        <v>242</v>
      </c>
      <c r="F4136" s="5" t="s">
        <v>247</v>
      </c>
      <c r="G4136" s="5" t="s">
        <v>442</v>
      </c>
    </row>
    <row r="4137" spans="2:7" x14ac:dyDescent="0.2">
      <c r="B4137" s="3">
        <v>2014</v>
      </c>
      <c r="C4137" s="35" t="s">
        <v>4489</v>
      </c>
      <c r="D4137" s="5" t="s">
        <v>87</v>
      </c>
      <c r="E4137" s="5" t="s">
        <v>242</v>
      </c>
      <c r="F4137" s="5" t="s">
        <v>257</v>
      </c>
      <c r="G4137" s="5" t="s">
        <v>257</v>
      </c>
    </row>
    <row r="4138" spans="2:7" x14ac:dyDescent="0.2">
      <c r="B4138" s="3">
        <v>2014</v>
      </c>
      <c r="C4138" s="35" t="s">
        <v>4490</v>
      </c>
      <c r="D4138" s="5" t="s">
        <v>306</v>
      </c>
      <c r="E4138" s="5" t="s">
        <v>315</v>
      </c>
      <c r="F4138" s="5" t="s">
        <v>317</v>
      </c>
      <c r="G4138" s="5" t="s">
        <v>325</v>
      </c>
    </row>
    <row r="4139" spans="2:7" x14ac:dyDescent="0.2">
      <c r="B4139" s="3">
        <v>2014</v>
      </c>
      <c r="C4139" s="35" t="s">
        <v>4491</v>
      </c>
      <c r="D4139" s="5" t="s">
        <v>87</v>
      </c>
      <c r="E4139" s="5" t="s">
        <v>95</v>
      </c>
      <c r="F4139" s="5" t="s">
        <v>123</v>
      </c>
      <c r="G4139" s="5" t="s">
        <v>139</v>
      </c>
    </row>
    <row r="4140" spans="2:7" x14ac:dyDescent="0.2">
      <c r="B4140" s="3">
        <v>2014</v>
      </c>
      <c r="C4140" s="35" t="s">
        <v>4492</v>
      </c>
      <c r="D4140" s="5" t="s">
        <v>306</v>
      </c>
      <c r="E4140" s="5" t="s">
        <v>315</v>
      </c>
      <c r="F4140" s="5" t="s">
        <v>317</v>
      </c>
      <c r="G4140" s="5" t="s">
        <v>349</v>
      </c>
    </row>
    <row r="4141" spans="2:7" x14ac:dyDescent="0.2">
      <c r="B4141" s="3">
        <v>2014</v>
      </c>
      <c r="C4141" s="35" t="s">
        <v>4493</v>
      </c>
      <c r="D4141" s="5" t="s">
        <v>87</v>
      </c>
      <c r="E4141" s="5" t="s">
        <v>95</v>
      </c>
      <c r="F4141" s="5" t="s">
        <v>194</v>
      </c>
      <c r="G4141" s="5" t="s">
        <v>460</v>
      </c>
    </row>
    <row r="4142" spans="2:7" x14ac:dyDescent="0.2">
      <c r="B4142" s="3">
        <v>2014</v>
      </c>
      <c r="C4142" s="35" t="s">
        <v>4494</v>
      </c>
      <c r="D4142" s="5" t="s">
        <v>87</v>
      </c>
      <c r="E4142" s="5" t="s">
        <v>242</v>
      </c>
      <c r="F4142" s="5" t="s">
        <v>260</v>
      </c>
      <c r="G4142" s="5" t="s">
        <v>263</v>
      </c>
    </row>
    <row r="4143" spans="2:7" x14ac:dyDescent="0.2">
      <c r="B4143" s="3">
        <v>2014</v>
      </c>
      <c r="C4143" s="35" t="s">
        <v>4495</v>
      </c>
      <c r="D4143" s="5" t="s">
        <v>87</v>
      </c>
      <c r="E4143" s="5" t="s">
        <v>95</v>
      </c>
      <c r="F4143" s="5" t="s">
        <v>194</v>
      </c>
      <c r="G4143" s="5" t="s">
        <v>367</v>
      </c>
    </row>
    <row r="4144" spans="2:7" x14ac:dyDescent="0.2">
      <c r="B4144" s="3">
        <v>2014</v>
      </c>
      <c r="C4144" s="35" t="s">
        <v>4496</v>
      </c>
      <c r="D4144" s="5" t="s">
        <v>87</v>
      </c>
      <c r="E4144" s="5" t="s">
        <v>95</v>
      </c>
      <c r="F4144" s="5" t="s">
        <v>123</v>
      </c>
      <c r="G4144" s="5" t="s">
        <v>146</v>
      </c>
    </row>
    <row r="4145" spans="2:7" x14ac:dyDescent="0.2">
      <c r="B4145" s="3">
        <v>2014</v>
      </c>
      <c r="C4145" s="35" t="s">
        <v>4497</v>
      </c>
      <c r="D4145" s="5" t="s">
        <v>87</v>
      </c>
      <c r="E4145" s="5" t="s">
        <v>95</v>
      </c>
      <c r="F4145" s="5" t="s">
        <v>115</v>
      </c>
      <c r="G4145" s="5" t="s">
        <v>118</v>
      </c>
    </row>
    <row r="4146" spans="2:7" x14ac:dyDescent="0.2">
      <c r="B4146" s="3">
        <v>2014</v>
      </c>
      <c r="C4146" s="35" t="s">
        <v>4498</v>
      </c>
      <c r="D4146" s="5" t="s">
        <v>87</v>
      </c>
      <c r="E4146" s="5" t="s">
        <v>95</v>
      </c>
      <c r="F4146" s="5" t="s">
        <v>505</v>
      </c>
      <c r="G4146" s="5" t="s">
        <v>176</v>
      </c>
    </row>
    <row r="4147" spans="2:7" x14ac:dyDescent="0.2">
      <c r="B4147" s="3">
        <v>2014</v>
      </c>
      <c r="C4147" s="35" t="s">
        <v>4499</v>
      </c>
      <c r="D4147" s="5" t="s">
        <v>87</v>
      </c>
      <c r="E4147" s="5" t="s">
        <v>242</v>
      </c>
      <c r="F4147" s="5" t="s">
        <v>260</v>
      </c>
      <c r="G4147" s="5" t="s">
        <v>295</v>
      </c>
    </row>
    <row r="4148" spans="2:7" x14ac:dyDescent="0.2">
      <c r="B4148" s="3">
        <v>2014</v>
      </c>
      <c r="C4148" s="35" t="s">
        <v>4500</v>
      </c>
      <c r="D4148" s="5" t="s">
        <v>87</v>
      </c>
      <c r="E4148" s="5" t="s">
        <v>95</v>
      </c>
      <c r="F4148" s="5" t="s">
        <v>481</v>
      </c>
      <c r="G4148" s="5" t="s">
        <v>157</v>
      </c>
    </row>
    <row r="4149" spans="2:7" x14ac:dyDescent="0.2">
      <c r="B4149" s="3">
        <v>2014</v>
      </c>
      <c r="C4149" s="35" t="s">
        <v>4501</v>
      </c>
      <c r="D4149" s="5" t="s">
        <v>87</v>
      </c>
      <c r="E4149" s="5" t="s">
        <v>95</v>
      </c>
      <c r="F4149" s="5" t="s">
        <v>123</v>
      </c>
      <c r="G4149" s="5" t="s">
        <v>127</v>
      </c>
    </row>
    <row r="4150" spans="2:7" x14ac:dyDescent="0.2">
      <c r="B4150" s="3">
        <v>2014</v>
      </c>
      <c r="C4150" s="35" t="s">
        <v>4502</v>
      </c>
      <c r="D4150" s="5" t="s">
        <v>306</v>
      </c>
      <c r="E4150" s="5" t="s">
        <v>311</v>
      </c>
      <c r="F4150" s="5" t="s">
        <v>194</v>
      </c>
      <c r="G4150" s="5" t="s">
        <v>487</v>
      </c>
    </row>
    <row r="4151" spans="2:7" x14ac:dyDescent="0.2">
      <c r="B4151" s="3">
        <v>2014</v>
      </c>
      <c r="C4151" s="35" t="s">
        <v>4503</v>
      </c>
      <c r="D4151" s="5" t="s">
        <v>306</v>
      </c>
      <c r="E4151" s="5" t="s">
        <v>315</v>
      </c>
      <c r="F4151" s="5" t="s">
        <v>359</v>
      </c>
      <c r="G4151" s="5" t="s">
        <v>375</v>
      </c>
    </row>
    <row r="4152" spans="2:7" x14ac:dyDescent="0.2">
      <c r="B4152" s="3">
        <v>2014</v>
      </c>
      <c r="C4152" s="35" t="s">
        <v>4504</v>
      </c>
      <c r="D4152" s="5" t="s">
        <v>87</v>
      </c>
      <c r="E4152" s="5" t="s">
        <v>242</v>
      </c>
      <c r="F4152" s="5" t="s">
        <v>250</v>
      </c>
      <c r="G4152" s="5" t="s">
        <v>252</v>
      </c>
    </row>
    <row r="4153" spans="2:7" x14ac:dyDescent="0.2">
      <c r="B4153" s="3">
        <v>2014</v>
      </c>
      <c r="C4153" s="35">
        <v>11953000</v>
      </c>
      <c r="D4153" s="5" t="s">
        <v>306</v>
      </c>
      <c r="E4153" s="5" t="s">
        <v>311</v>
      </c>
      <c r="F4153" s="5" t="s">
        <v>108</v>
      </c>
      <c r="G4153" s="5" t="s">
        <v>433</v>
      </c>
    </row>
    <row r="4154" spans="2:7" x14ac:dyDescent="0.2">
      <c r="B4154" s="3">
        <v>2014</v>
      </c>
      <c r="C4154" s="35" t="s">
        <v>4505</v>
      </c>
      <c r="D4154" s="5" t="s">
        <v>87</v>
      </c>
      <c r="E4154" s="5" t="s">
        <v>95</v>
      </c>
      <c r="F4154" s="5" t="s">
        <v>194</v>
      </c>
      <c r="G4154" s="5" t="s">
        <v>529</v>
      </c>
    </row>
    <row r="4155" spans="2:7" x14ac:dyDescent="0.2">
      <c r="B4155" s="3">
        <v>2014</v>
      </c>
      <c r="C4155" s="35" t="s">
        <v>4506</v>
      </c>
      <c r="D4155" s="5" t="s">
        <v>87</v>
      </c>
      <c r="E4155" s="5" t="s">
        <v>95</v>
      </c>
      <c r="F4155" s="5" t="s">
        <v>123</v>
      </c>
      <c r="G4155" s="5" t="s">
        <v>125</v>
      </c>
    </row>
    <row r="4156" spans="2:7" x14ac:dyDescent="0.2">
      <c r="B4156" s="3">
        <v>2014</v>
      </c>
      <c r="C4156" s="35" t="s">
        <v>4507</v>
      </c>
      <c r="D4156" s="5" t="s">
        <v>306</v>
      </c>
      <c r="E4156" s="5" t="s">
        <v>315</v>
      </c>
      <c r="F4156" s="5" t="s">
        <v>339</v>
      </c>
      <c r="G4156" s="5" t="s">
        <v>343</v>
      </c>
    </row>
    <row r="4157" spans="2:7" x14ac:dyDescent="0.2">
      <c r="B4157" s="3">
        <v>2014</v>
      </c>
      <c r="C4157" s="35" t="s">
        <v>4508</v>
      </c>
      <c r="D4157" s="5" t="s">
        <v>87</v>
      </c>
      <c r="E4157" s="5" t="s">
        <v>95</v>
      </c>
      <c r="F4157" s="5" t="s">
        <v>123</v>
      </c>
      <c r="G4157" s="5" t="s">
        <v>349</v>
      </c>
    </row>
    <row r="4158" spans="2:7" x14ac:dyDescent="0.2">
      <c r="B4158" s="3">
        <v>2014</v>
      </c>
      <c r="C4158" s="35" t="s">
        <v>4509</v>
      </c>
      <c r="D4158" s="5" t="s">
        <v>87</v>
      </c>
      <c r="E4158" s="5" t="s">
        <v>95</v>
      </c>
      <c r="F4158" s="5" t="s">
        <v>105</v>
      </c>
      <c r="G4158" s="5" t="s">
        <v>557</v>
      </c>
    </row>
    <row r="4159" spans="2:7" x14ac:dyDescent="0.2">
      <c r="B4159" s="3">
        <v>2014</v>
      </c>
      <c r="C4159" s="35" t="s">
        <v>4510</v>
      </c>
      <c r="D4159" s="5" t="s">
        <v>87</v>
      </c>
      <c r="E4159" s="5" t="s">
        <v>95</v>
      </c>
      <c r="F4159" s="5" t="s">
        <v>105</v>
      </c>
      <c r="G4159" s="5" t="s">
        <v>478</v>
      </c>
    </row>
    <row r="4160" spans="2:7" x14ac:dyDescent="0.2">
      <c r="B4160" s="3">
        <v>2014</v>
      </c>
      <c r="C4160" s="35" t="s">
        <v>4511</v>
      </c>
      <c r="D4160" s="5" t="s">
        <v>87</v>
      </c>
      <c r="E4160" s="5" t="s">
        <v>95</v>
      </c>
      <c r="F4160" s="5" t="s">
        <v>161</v>
      </c>
      <c r="G4160" s="5" t="s">
        <v>161</v>
      </c>
    </row>
    <row r="4161" spans="2:7" x14ac:dyDescent="0.2">
      <c r="B4161" s="3">
        <v>2014</v>
      </c>
      <c r="C4161" s="35" t="s">
        <v>4512</v>
      </c>
      <c r="D4161" s="5" t="s">
        <v>87</v>
      </c>
      <c r="E4161" s="5" t="s">
        <v>95</v>
      </c>
      <c r="F4161" s="5" t="s">
        <v>194</v>
      </c>
      <c r="G4161" s="5" t="s">
        <v>210</v>
      </c>
    </row>
    <row r="4162" spans="2:7" x14ac:dyDescent="0.2">
      <c r="B4162" s="3">
        <v>2014</v>
      </c>
      <c r="C4162" s="35" t="s">
        <v>4513</v>
      </c>
      <c r="D4162" s="5" t="s">
        <v>306</v>
      </c>
      <c r="E4162" s="5" t="s">
        <v>315</v>
      </c>
      <c r="F4162" s="5" t="s">
        <v>317</v>
      </c>
      <c r="G4162" s="5" t="s">
        <v>320</v>
      </c>
    </row>
    <row r="4163" spans="2:7" x14ac:dyDescent="0.2">
      <c r="B4163" s="3">
        <v>2014</v>
      </c>
      <c r="C4163" s="35">
        <v>9704594</v>
      </c>
      <c r="D4163" s="5" t="s">
        <v>306</v>
      </c>
      <c r="E4163" s="5" t="s">
        <v>311</v>
      </c>
      <c r="F4163" s="5" t="s">
        <v>359</v>
      </c>
      <c r="G4163" s="5" t="s">
        <v>448</v>
      </c>
    </row>
    <row r="4164" spans="2:7" x14ac:dyDescent="0.2">
      <c r="B4164" s="3">
        <v>2014</v>
      </c>
      <c r="C4164" s="35" t="s">
        <v>4514</v>
      </c>
      <c r="D4164" s="5" t="s">
        <v>87</v>
      </c>
      <c r="E4164" s="5" t="s">
        <v>242</v>
      </c>
      <c r="F4164" s="5" t="s">
        <v>301</v>
      </c>
      <c r="G4164" s="5" t="s">
        <v>303</v>
      </c>
    </row>
    <row r="4165" spans="2:7" x14ac:dyDescent="0.2">
      <c r="B4165" s="3">
        <v>2014</v>
      </c>
      <c r="C4165" s="35" t="s">
        <v>4515</v>
      </c>
      <c r="D4165" s="5" t="s">
        <v>87</v>
      </c>
      <c r="E4165" s="5" t="s">
        <v>95</v>
      </c>
      <c r="F4165" s="5" t="s">
        <v>103</v>
      </c>
      <c r="G4165" s="5" t="s">
        <v>103</v>
      </c>
    </row>
    <row r="4166" spans="2:7" x14ac:dyDescent="0.2">
      <c r="B4166" s="3">
        <v>2014</v>
      </c>
      <c r="C4166" s="35" t="s">
        <v>4516</v>
      </c>
      <c r="D4166" s="5" t="s">
        <v>306</v>
      </c>
      <c r="E4166" s="5" t="s">
        <v>311</v>
      </c>
      <c r="F4166" s="5" t="s">
        <v>194</v>
      </c>
      <c r="G4166" s="5" t="s">
        <v>436</v>
      </c>
    </row>
    <row r="4167" spans="2:7" x14ac:dyDescent="0.2">
      <c r="B4167" s="3">
        <v>2014</v>
      </c>
      <c r="C4167" s="35" t="s">
        <v>4517</v>
      </c>
      <c r="D4167" s="5" t="s">
        <v>87</v>
      </c>
      <c r="E4167" s="5" t="s">
        <v>242</v>
      </c>
      <c r="F4167" s="5" t="s">
        <v>107</v>
      </c>
      <c r="G4167" s="5" t="s">
        <v>107</v>
      </c>
    </row>
    <row r="4168" spans="2:7" x14ac:dyDescent="0.2">
      <c r="B4168" s="3">
        <v>2014</v>
      </c>
      <c r="C4168" s="35" t="s">
        <v>4518</v>
      </c>
      <c r="D4168" s="5" t="s">
        <v>87</v>
      </c>
      <c r="E4168" s="5" t="s">
        <v>95</v>
      </c>
      <c r="F4168" s="5" t="s">
        <v>123</v>
      </c>
      <c r="G4168" s="5" t="s">
        <v>138</v>
      </c>
    </row>
    <row r="4169" spans="2:7" x14ac:dyDescent="0.2">
      <c r="B4169" s="3">
        <v>2014</v>
      </c>
      <c r="C4169" s="35" t="s">
        <v>4519</v>
      </c>
      <c r="D4169" s="5" t="s">
        <v>87</v>
      </c>
      <c r="E4169" s="5" t="s">
        <v>95</v>
      </c>
      <c r="F4169" s="5" t="s">
        <v>194</v>
      </c>
      <c r="G4169" s="5" t="s">
        <v>354</v>
      </c>
    </row>
    <row r="4170" spans="2:7" x14ac:dyDescent="0.2">
      <c r="B4170" s="3">
        <v>2014</v>
      </c>
      <c r="C4170" s="35" t="s">
        <v>4520</v>
      </c>
      <c r="D4170" s="5" t="s">
        <v>306</v>
      </c>
      <c r="E4170" s="5" t="s">
        <v>315</v>
      </c>
      <c r="F4170" s="5" t="s">
        <v>194</v>
      </c>
      <c r="G4170" s="5" t="s">
        <v>488</v>
      </c>
    </row>
    <row r="4171" spans="2:7" x14ac:dyDescent="0.2">
      <c r="B4171" s="3">
        <v>2014</v>
      </c>
      <c r="C4171" s="35" t="s">
        <v>4521</v>
      </c>
      <c r="D4171" s="5" t="s">
        <v>87</v>
      </c>
      <c r="E4171" s="5" t="s">
        <v>95</v>
      </c>
      <c r="F4171" s="5" t="s">
        <v>194</v>
      </c>
      <c r="G4171" s="5" t="s">
        <v>372</v>
      </c>
    </row>
    <row r="4172" spans="2:7" x14ac:dyDescent="0.2">
      <c r="B4172" s="3">
        <v>2014</v>
      </c>
      <c r="C4172" s="35" t="s">
        <v>4522</v>
      </c>
      <c r="D4172" s="5" t="s">
        <v>87</v>
      </c>
      <c r="E4172" s="5" t="s">
        <v>95</v>
      </c>
      <c r="F4172" s="5" t="s">
        <v>194</v>
      </c>
      <c r="G4172" s="5" t="s">
        <v>570</v>
      </c>
    </row>
    <row r="4173" spans="2:7" x14ac:dyDescent="0.2">
      <c r="B4173" s="3">
        <v>2014</v>
      </c>
      <c r="C4173" s="35" t="s">
        <v>4523</v>
      </c>
      <c r="D4173" s="5" t="s">
        <v>87</v>
      </c>
      <c r="E4173" s="5" t="s">
        <v>95</v>
      </c>
      <c r="F4173" s="5" t="s">
        <v>222</v>
      </c>
      <c r="G4173" s="5" t="s">
        <v>573</v>
      </c>
    </row>
    <row r="4174" spans="2:7" x14ac:dyDescent="0.2">
      <c r="B4174" s="3">
        <v>2014</v>
      </c>
      <c r="C4174" s="35" t="s">
        <v>4524</v>
      </c>
      <c r="D4174" s="5" t="s">
        <v>306</v>
      </c>
      <c r="E4174" s="5" t="s">
        <v>315</v>
      </c>
      <c r="F4174" s="5" t="s">
        <v>317</v>
      </c>
      <c r="G4174" s="5" t="s">
        <v>332</v>
      </c>
    </row>
    <row r="4175" spans="2:7" x14ac:dyDescent="0.2">
      <c r="B4175" s="3">
        <v>2014</v>
      </c>
      <c r="C4175" s="35" t="s">
        <v>4525</v>
      </c>
      <c r="D4175" s="5" t="s">
        <v>306</v>
      </c>
      <c r="E4175" s="5" t="s">
        <v>315</v>
      </c>
      <c r="F4175" s="5" t="s">
        <v>194</v>
      </c>
      <c r="G4175" s="5" t="s">
        <v>420</v>
      </c>
    </row>
    <row r="4176" spans="2:7" x14ac:dyDescent="0.2">
      <c r="B4176" s="3">
        <v>2014</v>
      </c>
      <c r="C4176" s="35" t="s">
        <v>4526</v>
      </c>
      <c r="D4176" s="5" t="s">
        <v>87</v>
      </c>
      <c r="E4176" s="5" t="s">
        <v>95</v>
      </c>
      <c r="F4176" s="5" t="s">
        <v>115</v>
      </c>
      <c r="G4176" s="5" t="s">
        <v>116</v>
      </c>
    </row>
    <row r="4177" spans="2:7" x14ac:dyDescent="0.2">
      <c r="B4177" s="3">
        <v>2014</v>
      </c>
      <c r="C4177" s="35" t="s">
        <v>4527</v>
      </c>
      <c r="D4177" s="5" t="s">
        <v>306</v>
      </c>
      <c r="E4177" s="5" t="s">
        <v>311</v>
      </c>
      <c r="F4177" s="5" t="s">
        <v>359</v>
      </c>
      <c r="G4177" s="5" t="s">
        <v>375</v>
      </c>
    </row>
    <row r="4178" spans="2:7" x14ac:dyDescent="0.2">
      <c r="B4178" s="3">
        <v>2014</v>
      </c>
      <c r="C4178" s="35" t="s">
        <v>4528</v>
      </c>
      <c r="D4178" s="5" t="s">
        <v>87</v>
      </c>
      <c r="E4178" s="5" t="s">
        <v>242</v>
      </c>
      <c r="F4178" s="5" t="s">
        <v>250</v>
      </c>
      <c r="G4178" s="5" t="s">
        <v>256</v>
      </c>
    </row>
    <row r="4179" spans="2:7" x14ac:dyDescent="0.2">
      <c r="B4179" s="3">
        <v>2014</v>
      </c>
      <c r="C4179" s="35" t="s">
        <v>4529</v>
      </c>
      <c r="D4179" s="5" t="s">
        <v>87</v>
      </c>
      <c r="E4179" s="5" t="s">
        <v>95</v>
      </c>
      <c r="F4179" s="5" t="s">
        <v>505</v>
      </c>
      <c r="G4179" s="5" t="s">
        <v>386</v>
      </c>
    </row>
    <row r="4180" spans="2:7" x14ac:dyDescent="0.2">
      <c r="B4180" s="3">
        <v>2014</v>
      </c>
      <c r="C4180" s="35" t="s">
        <v>4530</v>
      </c>
      <c r="D4180" s="5" t="s">
        <v>306</v>
      </c>
      <c r="E4180" s="5" t="s">
        <v>315</v>
      </c>
      <c r="F4180" s="5" t="s">
        <v>236</v>
      </c>
      <c r="G4180" s="5" t="s">
        <v>537</v>
      </c>
    </row>
    <row r="4181" spans="2:7" x14ac:dyDescent="0.2">
      <c r="B4181" s="3">
        <v>2014</v>
      </c>
      <c r="C4181" s="35" t="s">
        <v>4531</v>
      </c>
      <c r="D4181" s="5" t="s">
        <v>87</v>
      </c>
      <c r="E4181" s="5" t="s">
        <v>95</v>
      </c>
      <c r="F4181" s="5" t="s">
        <v>505</v>
      </c>
      <c r="G4181" s="5" t="s">
        <v>177</v>
      </c>
    </row>
    <row r="4182" spans="2:7" x14ac:dyDescent="0.2">
      <c r="B4182" s="3">
        <v>2014</v>
      </c>
      <c r="C4182" s="35" t="s">
        <v>4532</v>
      </c>
      <c r="D4182" s="5" t="s">
        <v>87</v>
      </c>
      <c r="E4182" s="5" t="s">
        <v>95</v>
      </c>
      <c r="F4182" s="5" t="s">
        <v>503</v>
      </c>
      <c r="G4182" s="5" t="s">
        <v>165</v>
      </c>
    </row>
    <row r="4183" spans="2:7" x14ac:dyDescent="0.2">
      <c r="B4183" s="3">
        <v>2014</v>
      </c>
      <c r="C4183" s="35" t="s">
        <v>4533</v>
      </c>
      <c r="D4183" s="5" t="s">
        <v>87</v>
      </c>
      <c r="E4183" s="5" t="s">
        <v>242</v>
      </c>
      <c r="F4183" s="5" t="s">
        <v>260</v>
      </c>
      <c r="G4183" s="5" t="s">
        <v>389</v>
      </c>
    </row>
    <row r="4184" spans="2:7" x14ac:dyDescent="0.2">
      <c r="B4184" s="3">
        <v>2014</v>
      </c>
      <c r="C4184" s="35" t="s">
        <v>4534</v>
      </c>
      <c r="D4184" s="5" t="s">
        <v>87</v>
      </c>
      <c r="E4184" s="5" t="s">
        <v>242</v>
      </c>
      <c r="F4184" s="5" t="s">
        <v>260</v>
      </c>
      <c r="G4184" s="5" t="s">
        <v>289</v>
      </c>
    </row>
    <row r="4185" spans="2:7" x14ac:dyDescent="0.2">
      <c r="B4185" s="3">
        <v>2014</v>
      </c>
      <c r="C4185" s="35" t="s">
        <v>4535</v>
      </c>
      <c r="D4185" s="5" t="s">
        <v>87</v>
      </c>
      <c r="E4185" s="5" t="s">
        <v>242</v>
      </c>
      <c r="F4185" s="5" t="s">
        <v>260</v>
      </c>
      <c r="G4185" s="5" t="s">
        <v>282</v>
      </c>
    </row>
    <row r="4186" spans="2:7" x14ac:dyDescent="0.2">
      <c r="B4186" s="3">
        <v>2014</v>
      </c>
      <c r="C4186" s="35" t="s">
        <v>4536</v>
      </c>
      <c r="D4186" s="5" t="s">
        <v>87</v>
      </c>
      <c r="E4186" s="5" t="s">
        <v>95</v>
      </c>
      <c r="F4186" s="5" t="s">
        <v>194</v>
      </c>
      <c r="G4186" s="5" t="s">
        <v>206</v>
      </c>
    </row>
    <row r="4187" spans="2:7" x14ac:dyDescent="0.2">
      <c r="B4187" s="3">
        <v>2014</v>
      </c>
      <c r="C4187" s="35" t="s">
        <v>4537</v>
      </c>
      <c r="D4187" s="5" t="s">
        <v>87</v>
      </c>
      <c r="E4187" s="5" t="s">
        <v>95</v>
      </c>
      <c r="F4187" s="5" t="s">
        <v>115</v>
      </c>
      <c r="G4187" s="5" t="s">
        <v>455</v>
      </c>
    </row>
    <row r="4188" spans="2:7" x14ac:dyDescent="0.2">
      <c r="B4188" s="3">
        <v>2014</v>
      </c>
      <c r="C4188" s="35" t="s">
        <v>4538</v>
      </c>
      <c r="D4188" s="5" t="s">
        <v>87</v>
      </c>
      <c r="E4188" s="5" t="s">
        <v>95</v>
      </c>
      <c r="F4188" s="5" t="s">
        <v>503</v>
      </c>
      <c r="G4188" s="5" t="s">
        <v>166</v>
      </c>
    </row>
    <row r="4189" spans="2:7" x14ac:dyDescent="0.2">
      <c r="B4189" s="3">
        <v>2014</v>
      </c>
      <c r="C4189" s="35" t="s">
        <v>4539</v>
      </c>
      <c r="D4189" s="5" t="s">
        <v>87</v>
      </c>
      <c r="E4189" s="5" t="s">
        <v>95</v>
      </c>
      <c r="F4189" s="5" t="s">
        <v>123</v>
      </c>
      <c r="G4189" s="5" t="s">
        <v>153</v>
      </c>
    </row>
    <row r="4190" spans="2:7" x14ac:dyDescent="0.2">
      <c r="B4190" s="3">
        <v>2014</v>
      </c>
      <c r="C4190" s="35" t="s">
        <v>4540</v>
      </c>
      <c r="D4190" s="5" t="s">
        <v>87</v>
      </c>
      <c r="E4190" s="5" t="s">
        <v>242</v>
      </c>
      <c r="F4190" s="5" t="s">
        <v>233</v>
      </c>
      <c r="G4190" s="5" t="s">
        <v>233</v>
      </c>
    </row>
    <row r="4191" spans="2:7" x14ac:dyDescent="0.2">
      <c r="B4191" s="3">
        <v>2014</v>
      </c>
      <c r="C4191" s="35" t="s">
        <v>4541</v>
      </c>
      <c r="D4191" s="5" t="s">
        <v>87</v>
      </c>
      <c r="E4191" s="5" t="s">
        <v>242</v>
      </c>
      <c r="F4191" s="5" t="s">
        <v>260</v>
      </c>
      <c r="G4191" s="5" t="s">
        <v>271</v>
      </c>
    </row>
    <row r="4192" spans="2:7" x14ac:dyDescent="0.2">
      <c r="B4192" s="3">
        <v>2014</v>
      </c>
      <c r="C4192" s="35" t="s">
        <v>4542</v>
      </c>
      <c r="D4192" s="5" t="s">
        <v>306</v>
      </c>
      <c r="E4192" s="5" t="s">
        <v>315</v>
      </c>
      <c r="F4192" s="5" t="s">
        <v>317</v>
      </c>
      <c r="G4192" s="5" t="s">
        <v>331</v>
      </c>
    </row>
    <row r="4193" spans="2:7" x14ac:dyDescent="0.2">
      <c r="B4193" s="3">
        <v>2014</v>
      </c>
      <c r="C4193" s="35" t="s">
        <v>4543</v>
      </c>
      <c r="D4193" s="5" t="s">
        <v>87</v>
      </c>
      <c r="E4193" s="5" t="s">
        <v>95</v>
      </c>
      <c r="F4193" s="5" t="s">
        <v>194</v>
      </c>
      <c r="G4193" s="5" t="s">
        <v>469</v>
      </c>
    </row>
    <row r="4194" spans="2:7" x14ac:dyDescent="0.2">
      <c r="B4194" s="3">
        <v>2014</v>
      </c>
      <c r="C4194" s="35" t="s">
        <v>4544</v>
      </c>
      <c r="D4194" s="5" t="s">
        <v>87</v>
      </c>
      <c r="E4194" s="5" t="s">
        <v>95</v>
      </c>
      <c r="F4194" s="5" t="s">
        <v>123</v>
      </c>
      <c r="G4194" s="5" t="s">
        <v>130</v>
      </c>
    </row>
    <row r="4195" spans="2:7" x14ac:dyDescent="0.2">
      <c r="B4195" s="3">
        <v>2014</v>
      </c>
      <c r="C4195" s="35" t="s">
        <v>4545</v>
      </c>
      <c r="D4195" s="5" t="s">
        <v>87</v>
      </c>
      <c r="E4195" s="5" t="s">
        <v>95</v>
      </c>
      <c r="F4195" s="5" t="s">
        <v>222</v>
      </c>
      <c r="G4195" s="5" t="s">
        <v>572</v>
      </c>
    </row>
    <row r="4196" spans="2:7" x14ac:dyDescent="0.2">
      <c r="B4196" s="3">
        <v>2014</v>
      </c>
      <c r="C4196" s="35">
        <v>4446380</v>
      </c>
      <c r="D4196" s="5" t="s">
        <v>87</v>
      </c>
      <c r="E4196" s="5" t="s">
        <v>95</v>
      </c>
      <c r="F4196" s="5" t="s">
        <v>229</v>
      </c>
      <c r="G4196" s="5" t="s">
        <v>232</v>
      </c>
    </row>
    <row r="4197" spans="2:7" x14ac:dyDescent="0.2">
      <c r="B4197" s="3">
        <v>2014</v>
      </c>
      <c r="C4197" s="35" t="s">
        <v>4546</v>
      </c>
      <c r="D4197" s="5" t="s">
        <v>87</v>
      </c>
      <c r="E4197" s="5" t="s">
        <v>95</v>
      </c>
      <c r="F4197" s="5" t="s">
        <v>105</v>
      </c>
      <c r="G4197" s="5" t="s">
        <v>559</v>
      </c>
    </row>
    <row r="4198" spans="2:7" x14ac:dyDescent="0.2">
      <c r="B4198" s="3">
        <v>2014</v>
      </c>
      <c r="C4198" s="35">
        <v>4438347</v>
      </c>
      <c r="D4198" s="5" t="s">
        <v>87</v>
      </c>
      <c r="E4198" s="5" t="s">
        <v>95</v>
      </c>
      <c r="F4198" s="5" t="s">
        <v>105</v>
      </c>
      <c r="G4198" s="5" t="s">
        <v>560</v>
      </c>
    </row>
    <row r="4199" spans="2:7" x14ac:dyDescent="0.2">
      <c r="B4199" s="3">
        <v>2014</v>
      </c>
      <c r="C4199" s="35" t="s">
        <v>4547</v>
      </c>
      <c r="D4199" s="5" t="s">
        <v>87</v>
      </c>
      <c r="E4199" s="5" t="s">
        <v>95</v>
      </c>
      <c r="F4199" s="5" t="s">
        <v>194</v>
      </c>
      <c r="G4199" s="5" t="s">
        <v>485</v>
      </c>
    </row>
    <row r="4200" spans="2:7" x14ac:dyDescent="0.2">
      <c r="B4200" s="3">
        <v>2014</v>
      </c>
      <c r="C4200" s="35" t="s">
        <v>4548</v>
      </c>
      <c r="D4200" s="5" t="s">
        <v>87</v>
      </c>
      <c r="E4200" s="5" t="s">
        <v>88</v>
      </c>
      <c r="F4200" s="5" t="s">
        <v>89</v>
      </c>
      <c r="G4200" s="5" t="s">
        <v>496</v>
      </c>
    </row>
    <row r="4201" spans="2:7" x14ac:dyDescent="0.2">
      <c r="B4201" s="3">
        <v>2014</v>
      </c>
      <c r="C4201" s="35" t="s">
        <v>4549</v>
      </c>
      <c r="D4201" s="5" t="s">
        <v>87</v>
      </c>
      <c r="E4201" s="5" t="s">
        <v>242</v>
      </c>
      <c r="F4201" s="5" t="s">
        <v>260</v>
      </c>
      <c r="G4201" s="5" t="s">
        <v>547</v>
      </c>
    </row>
    <row r="4202" spans="2:7" x14ac:dyDescent="0.2">
      <c r="B4202" s="3">
        <v>2014</v>
      </c>
      <c r="C4202" s="35" t="s">
        <v>4550</v>
      </c>
      <c r="D4202" s="5" t="s">
        <v>87</v>
      </c>
      <c r="E4202" s="5" t="s">
        <v>95</v>
      </c>
      <c r="F4202" s="5" t="s">
        <v>505</v>
      </c>
      <c r="G4202" s="5" t="s">
        <v>184</v>
      </c>
    </row>
    <row r="4203" spans="2:7" x14ac:dyDescent="0.2">
      <c r="B4203" s="3">
        <v>2014</v>
      </c>
      <c r="C4203" s="35" t="s">
        <v>4551</v>
      </c>
      <c r="D4203" s="5" t="s">
        <v>87</v>
      </c>
      <c r="E4203" s="5" t="s">
        <v>95</v>
      </c>
      <c r="F4203" s="5" t="s">
        <v>247</v>
      </c>
      <c r="G4203" s="5" t="s">
        <v>501</v>
      </c>
    </row>
    <row r="4204" spans="2:7" x14ac:dyDescent="0.2">
      <c r="B4204" s="3">
        <v>2014</v>
      </c>
      <c r="C4204" s="35" t="s">
        <v>4552</v>
      </c>
      <c r="D4204" s="5" t="s">
        <v>87</v>
      </c>
      <c r="E4204" s="5" t="s">
        <v>95</v>
      </c>
      <c r="F4204" s="5" t="s">
        <v>123</v>
      </c>
      <c r="G4204" s="5" t="s">
        <v>142</v>
      </c>
    </row>
    <row r="4205" spans="2:7" x14ac:dyDescent="0.2">
      <c r="B4205" s="3">
        <v>2014</v>
      </c>
      <c r="C4205" s="35" t="s">
        <v>4553</v>
      </c>
      <c r="D4205" s="5" t="s">
        <v>87</v>
      </c>
      <c r="E4205" s="5" t="s">
        <v>95</v>
      </c>
      <c r="F4205" s="5" t="s">
        <v>123</v>
      </c>
      <c r="G4205" s="5" t="s">
        <v>148</v>
      </c>
    </row>
    <row r="4206" spans="2:7" x14ac:dyDescent="0.2">
      <c r="B4206" s="3">
        <v>2014</v>
      </c>
      <c r="C4206" s="35" t="s">
        <v>4554</v>
      </c>
      <c r="D4206" s="5" t="s">
        <v>306</v>
      </c>
      <c r="E4206" s="5" t="s">
        <v>315</v>
      </c>
      <c r="F4206" s="5" t="s">
        <v>237</v>
      </c>
      <c r="G4206" s="5" t="s">
        <v>240</v>
      </c>
    </row>
    <row r="4207" spans="2:7" x14ac:dyDescent="0.2">
      <c r="B4207" s="3">
        <v>2014</v>
      </c>
      <c r="C4207" s="35" t="s">
        <v>4555</v>
      </c>
      <c r="D4207" s="5" t="s">
        <v>87</v>
      </c>
      <c r="E4207" s="5" t="s">
        <v>95</v>
      </c>
      <c r="F4207" s="5" t="s">
        <v>503</v>
      </c>
      <c r="G4207" s="5" t="s">
        <v>170</v>
      </c>
    </row>
    <row r="4208" spans="2:7" x14ac:dyDescent="0.2">
      <c r="B4208" s="3">
        <v>2014</v>
      </c>
      <c r="C4208" s="35" t="s">
        <v>4556</v>
      </c>
      <c r="D4208" s="5" t="s">
        <v>87</v>
      </c>
      <c r="E4208" s="5" t="s">
        <v>95</v>
      </c>
      <c r="F4208" s="5" t="s">
        <v>194</v>
      </c>
      <c r="G4208" s="5" t="s">
        <v>220</v>
      </c>
    </row>
    <row r="4209" spans="2:7" x14ac:dyDescent="0.2">
      <c r="B4209" s="3">
        <v>2014</v>
      </c>
      <c r="C4209" s="35" t="s">
        <v>4557</v>
      </c>
      <c r="D4209" s="5" t="s">
        <v>306</v>
      </c>
      <c r="E4209" s="5" t="s">
        <v>315</v>
      </c>
      <c r="F4209" s="5" t="s">
        <v>123</v>
      </c>
      <c r="G4209" s="5" t="s">
        <v>153</v>
      </c>
    </row>
    <row r="4210" spans="2:7" x14ac:dyDescent="0.2">
      <c r="B4210" s="3">
        <v>2014</v>
      </c>
      <c r="C4210" s="35" t="s">
        <v>4558</v>
      </c>
      <c r="D4210" s="5" t="s">
        <v>87</v>
      </c>
      <c r="E4210" s="5" t="s">
        <v>95</v>
      </c>
      <c r="F4210" s="5" t="s">
        <v>194</v>
      </c>
      <c r="G4210" s="5" t="s">
        <v>195</v>
      </c>
    </row>
    <row r="4211" spans="2:7" x14ac:dyDescent="0.2">
      <c r="B4211" s="3">
        <v>2014</v>
      </c>
      <c r="C4211" s="35" t="s">
        <v>4559</v>
      </c>
      <c r="D4211" s="5" t="s">
        <v>87</v>
      </c>
      <c r="E4211" s="5" t="s">
        <v>95</v>
      </c>
      <c r="F4211" s="5" t="s">
        <v>194</v>
      </c>
      <c r="G4211" s="5" t="s">
        <v>355</v>
      </c>
    </row>
    <row r="4212" spans="2:7" x14ac:dyDescent="0.2">
      <c r="B4212" s="3">
        <v>2014</v>
      </c>
      <c r="C4212" s="35" t="s">
        <v>4560</v>
      </c>
      <c r="D4212" s="5" t="s">
        <v>87</v>
      </c>
      <c r="E4212" s="5" t="s">
        <v>95</v>
      </c>
      <c r="F4212" s="5" t="s">
        <v>111</v>
      </c>
      <c r="G4212" s="5" t="s">
        <v>349</v>
      </c>
    </row>
    <row r="4213" spans="2:7" x14ac:dyDescent="0.2">
      <c r="B4213" s="3">
        <v>2014</v>
      </c>
      <c r="C4213" s="35">
        <v>3524730</v>
      </c>
      <c r="D4213" s="5" t="s">
        <v>87</v>
      </c>
      <c r="E4213" s="5" t="s">
        <v>95</v>
      </c>
      <c r="F4213" s="5" t="s">
        <v>194</v>
      </c>
      <c r="G4213" s="5" t="s">
        <v>526</v>
      </c>
    </row>
    <row r="4214" spans="2:7" x14ac:dyDescent="0.2">
      <c r="B4214" s="3">
        <v>2014</v>
      </c>
      <c r="C4214" s="35" t="s">
        <v>4561</v>
      </c>
      <c r="D4214" s="5" t="s">
        <v>87</v>
      </c>
      <c r="E4214" s="5" t="s">
        <v>95</v>
      </c>
      <c r="F4214" s="5" t="s">
        <v>123</v>
      </c>
      <c r="G4214" s="5" t="s">
        <v>150</v>
      </c>
    </row>
    <row r="4215" spans="2:7" x14ac:dyDescent="0.2">
      <c r="B4215" s="3">
        <v>2014</v>
      </c>
      <c r="C4215" s="35" t="s">
        <v>4562</v>
      </c>
      <c r="D4215" s="5" t="s">
        <v>87</v>
      </c>
      <c r="E4215" s="5" t="s">
        <v>95</v>
      </c>
      <c r="F4215" s="5" t="s">
        <v>123</v>
      </c>
      <c r="G4215" s="5" t="s">
        <v>134</v>
      </c>
    </row>
    <row r="4216" spans="2:7" x14ac:dyDescent="0.2">
      <c r="B4216" s="3">
        <v>2014</v>
      </c>
      <c r="C4216" s="35" t="s">
        <v>4563</v>
      </c>
      <c r="D4216" s="5" t="s">
        <v>87</v>
      </c>
      <c r="E4216" s="5" t="s">
        <v>95</v>
      </c>
      <c r="F4216" s="5" t="s">
        <v>113</v>
      </c>
      <c r="G4216" s="5" t="s">
        <v>408</v>
      </c>
    </row>
    <row r="4217" spans="2:7" x14ac:dyDescent="0.2">
      <c r="B4217" s="3">
        <v>2014</v>
      </c>
      <c r="C4217" s="35" t="s">
        <v>4564</v>
      </c>
      <c r="D4217" s="5" t="s">
        <v>87</v>
      </c>
      <c r="E4217" s="5" t="s">
        <v>95</v>
      </c>
      <c r="F4217" s="5" t="s">
        <v>123</v>
      </c>
      <c r="G4217" s="5" t="s">
        <v>140</v>
      </c>
    </row>
    <row r="4218" spans="2:7" x14ac:dyDescent="0.2">
      <c r="B4218" s="3">
        <v>2014</v>
      </c>
      <c r="C4218" s="35" t="s">
        <v>4565</v>
      </c>
      <c r="D4218" s="5" t="s">
        <v>87</v>
      </c>
      <c r="E4218" s="5" t="s">
        <v>95</v>
      </c>
      <c r="F4218" s="5" t="s">
        <v>247</v>
      </c>
      <c r="G4218" s="5" t="s">
        <v>522</v>
      </c>
    </row>
    <row r="4219" spans="2:7" x14ac:dyDescent="0.2">
      <c r="B4219" s="3">
        <v>2014</v>
      </c>
      <c r="C4219" s="35" t="s">
        <v>4566</v>
      </c>
      <c r="D4219" s="5" t="s">
        <v>87</v>
      </c>
      <c r="E4219" s="5" t="s">
        <v>95</v>
      </c>
      <c r="F4219" s="5" t="s">
        <v>194</v>
      </c>
      <c r="G4219" s="5" t="s">
        <v>371</v>
      </c>
    </row>
    <row r="4220" spans="2:7" x14ac:dyDescent="0.2">
      <c r="B4220" s="3">
        <v>2014</v>
      </c>
      <c r="C4220" s="35" t="s">
        <v>4567</v>
      </c>
      <c r="D4220" s="5" t="s">
        <v>87</v>
      </c>
      <c r="E4220" s="5" t="s">
        <v>95</v>
      </c>
      <c r="F4220" s="5" t="s">
        <v>194</v>
      </c>
      <c r="G4220" s="5" t="s">
        <v>211</v>
      </c>
    </row>
    <row r="4221" spans="2:7" x14ac:dyDescent="0.2">
      <c r="B4221" s="3">
        <v>2014</v>
      </c>
      <c r="C4221" s="35" t="s">
        <v>4568</v>
      </c>
      <c r="D4221" s="5" t="s">
        <v>87</v>
      </c>
      <c r="E4221" s="5" t="s">
        <v>242</v>
      </c>
      <c r="F4221" s="5" t="s">
        <v>250</v>
      </c>
      <c r="G4221" s="5" t="s">
        <v>251</v>
      </c>
    </row>
    <row r="4222" spans="2:7" x14ac:dyDescent="0.2">
      <c r="B4222" s="3">
        <v>2014</v>
      </c>
      <c r="C4222" s="35" t="s">
        <v>4569</v>
      </c>
      <c r="D4222" s="5" t="s">
        <v>87</v>
      </c>
      <c r="E4222" s="5" t="s">
        <v>95</v>
      </c>
      <c r="F4222" s="5" t="s">
        <v>194</v>
      </c>
      <c r="G4222" s="5" t="s">
        <v>470</v>
      </c>
    </row>
    <row r="4223" spans="2:7" x14ac:dyDescent="0.2">
      <c r="B4223" s="3">
        <v>2014</v>
      </c>
      <c r="C4223" s="35" t="s">
        <v>4570</v>
      </c>
      <c r="D4223" s="5" t="s">
        <v>87</v>
      </c>
      <c r="E4223" s="5" t="s">
        <v>95</v>
      </c>
      <c r="F4223" s="5" t="s">
        <v>123</v>
      </c>
      <c r="G4223" s="5" t="s">
        <v>350</v>
      </c>
    </row>
    <row r="4224" spans="2:7" x14ac:dyDescent="0.2">
      <c r="B4224" s="3">
        <v>2014</v>
      </c>
      <c r="C4224" s="35" t="s">
        <v>4571</v>
      </c>
      <c r="D4224" s="5" t="s">
        <v>306</v>
      </c>
      <c r="E4224" s="5" t="s">
        <v>315</v>
      </c>
      <c r="F4224" s="5" t="s">
        <v>194</v>
      </c>
      <c r="G4224" s="5" t="s">
        <v>514</v>
      </c>
    </row>
    <row r="4225" spans="2:7" x14ac:dyDescent="0.2">
      <c r="B4225" s="3">
        <v>2014</v>
      </c>
      <c r="C4225" s="35" t="s">
        <v>4572</v>
      </c>
      <c r="D4225" s="5" t="s">
        <v>87</v>
      </c>
      <c r="E4225" s="5" t="s">
        <v>242</v>
      </c>
      <c r="F4225" s="5" t="s">
        <v>260</v>
      </c>
      <c r="G4225" s="5" t="s">
        <v>277</v>
      </c>
    </row>
    <row r="4226" spans="2:7" x14ac:dyDescent="0.2">
      <c r="B4226" s="3">
        <v>2014</v>
      </c>
      <c r="C4226" s="35" t="s">
        <v>4573</v>
      </c>
      <c r="D4226" s="5" t="s">
        <v>87</v>
      </c>
      <c r="E4226" s="5" t="s">
        <v>242</v>
      </c>
      <c r="F4226" s="5" t="s">
        <v>250</v>
      </c>
      <c r="G4226" s="5" t="s">
        <v>254</v>
      </c>
    </row>
    <row r="4227" spans="2:7" x14ac:dyDescent="0.2">
      <c r="B4227" s="3">
        <v>2014</v>
      </c>
      <c r="C4227" s="35">
        <v>2954277</v>
      </c>
      <c r="D4227" s="5" t="s">
        <v>87</v>
      </c>
      <c r="E4227" s="5" t="s">
        <v>242</v>
      </c>
      <c r="F4227" s="5" t="s">
        <v>497</v>
      </c>
      <c r="G4227" s="5" t="s">
        <v>477</v>
      </c>
    </row>
    <row r="4228" spans="2:7" x14ac:dyDescent="0.2">
      <c r="B4228" s="3">
        <v>2014</v>
      </c>
      <c r="C4228" s="35">
        <v>2920000</v>
      </c>
      <c r="D4228" s="5" t="s">
        <v>306</v>
      </c>
      <c r="E4228" s="5" t="s">
        <v>311</v>
      </c>
      <c r="F4228" s="5" t="s">
        <v>359</v>
      </c>
      <c r="G4228" s="5" t="s">
        <v>400</v>
      </c>
    </row>
    <row r="4229" spans="2:7" x14ac:dyDescent="0.2">
      <c r="B4229" s="3">
        <v>2014</v>
      </c>
      <c r="C4229" s="35" t="s">
        <v>4574</v>
      </c>
      <c r="D4229" s="5" t="s">
        <v>87</v>
      </c>
      <c r="E4229" s="5" t="s">
        <v>95</v>
      </c>
      <c r="F4229" s="5" t="s">
        <v>247</v>
      </c>
      <c r="G4229" s="5" t="s">
        <v>441</v>
      </c>
    </row>
    <row r="4230" spans="2:7" x14ac:dyDescent="0.2">
      <c r="B4230" s="3">
        <v>2014</v>
      </c>
      <c r="C4230" s="35" t="s">
        <v>4575</v>
      </c>
      <c r="D4230" s="5" t="s">
        <v>87</v>
      </c>
      <c r="E4230" s="5" t="s">
        <v>95</v>
      </c>
      <c r="F4230" s="5" t="s">
        <v>123</v>
      </c>
      <c r="G4230" s="5" t="s">
        <v>131</v>
      </c>
    </row>
    <row r="4231" spans="2:7" x14ac:dyDescent="0.2">
      <c r="B4231" s="3">
        <v>2014</v>
      </c>
      <c r="C4231" s="35" t="s">
        <v>4576</v>
      </c>
      <c r="D4231" s="5" t="s">
        <v>306</v>
      </c>
      <c r="E4231" s="5" t="s">
        <v>315</v>
      </c>
      <c r="F4231" s="5" t="s">
        <v>339</v>
      </c>
      <c r="G4231" s="5" t="s">
        <v>403</v>
      </c>
    </row>
    <row r="4232" spans="2:7" x14ac:dyDescent="0.2">
      <c r="B4232" s="3">
        <v>2014</v>
      </c>
      <c r="C4232" s="35" t="s">
        <v>4577</v>
      </c>
      <c r="D4232" s="5" t="s">
        <v>306</v>
      </c>
      <c r="E4232" s="5" t="s">
        <v>315</v>
      </c>
      <c r="F4232" s="5" t="s">
        <v>317</v>
      </c>
      <c r="G4232" s="5" t="s">
        <v>326</v>
      </c>
    </row>
    <row r="4233" spans="2:7" x14ac:dyDescent="0.2">
      <c r="B4233" s="3">
        <v>2014</v>
      </c>
      <c r="C4233" s="35" t="s">
        <v>4578</v>
      </c>
      <c r="D4233" s="5" t="s">
        <v>87</v>
      </c>
      <c r="E4233" s="5" t="s">
        <v>95</v>
      </c>
      <c r="F4233" s="5" t="s">
        <v>194</v>
      </c>
      <c r="G4233" s="5" t="s">
        <v>484</v>
      </c>
    </row>
    <row r="4234" spans="2:7" x14ac:dyDescent="0.2">
      <c r="B4234" s="3">
        <v>2014</v>
      </c>
      <c r="C4234" s="35" t="s">
        <v>4579</v>
      </c>
      <c r="D4234" s="5" t="s">
        <v>87</v>
      </c>
      <c r="E4234" s="5" t="s">
        <v>95</v>
      </c>
      <c r="F4234" s="5" t="s">
        <v>123</v>
      </c>
      <c r="G4234" s="5" t="s">
        <v>351</v>
      </c>
    </row>
    <row r="4235" spans="2:7" x14ac:dyDescent="0.2">
      <c r="B4235" s="3">
        <v>2014</v>
      </c>
      <c r="C4235" s="35">
        <v>2574000</v>
      </c>
      <c r="D4235" s="5" t="s">
        <v>87</v>
      </c>
      <c r="E4235" s="5" t="s">
        <v>95</v>
      </c>
      <c r="F4235" s="5" t="s">
        <v>229</v>
      </c>
      <c r="G4235" s="5" t="s">
        <v>230</v>
      </c>
    </row>
    <row r="4236" spans="2:7" x14ac:dyDescent="0.2">
      <c r="B4236" s="3">
        <v>2014</v>
      </c>
      <c r="C4236" s="35" t="s">
        <v>4580</v>
      </c>
      <c r="D4236" s="5" t="s">
        <v>87</v>
      </c>
      <c r="E4236" s="5" t="s">
        <v>95</v>
      </c>
      <c r="F4236" s="5" t="s">
        <v>194</v>
      </c>
      <c r="G4236" s="5" t="s">
        <v>514</v>
      </c>
    </row>
    <row r="4237" spans="2:7" x14ac:dyDescent="0.2">
      <c r="B4237" s="3">
        <v>2014</v>
      </c>
      <c r="C4237" s="35" t="s">
        <v>4581</v>
      </c>
      <c r="D4237" s="5" t="s">
        <v>87</v>
      </c>
      <c r="E4237" s="5" t="s">
        <v>95</v>
      </c>
      <c r="F4237" s="5" t="s">
        <v>222</v>
      </c>
      <c r="G4237" s="5" t="s">
        <v>349</v>
      </c>
    </row>
    <row r="4238" spans="2:7" x14ac:dyDescent="0.2">
      <c r="B4238" s="3">
        <v>2014</v>
      </c>
      <c r="C4238" s="35" t="s">
        <v>4582</v>
      </c>
      <c r="D4238" s="5" t="s">
        <v>87</v>
      </c>
      <c r="E4238" s="5" t="s">
        <v>242</v>
      </c>
      <c r="F4238" s="5" t="s">
        <v>301</v>
      </c>
      <c r="G4238" s="5" t="s">
        <v>302</v>
      </c>
    </row>
    <row r="4239" spans="2:7" x14ac:dyDescent="0.2">
      <c r="B4239" s="3">
        <v>2014</v>
      </c>
      <c r="C4239" s="35" t="s">
        <v>4583</v>
      </c>
      <c r="D4239" s="5" t="s">
        <v>87</v>
      </c>
      <c r="E4239" s="5" t="s">
        <v>95</v>
      </c>
      <c r="F4239" s="5" t="s">
        <v>194</v>
      </c>
      <c r="G4239" s="5" t="s">
        <v>221</v>
      </c>
    </row>
    <row r="4240" spans="2:7" x14ac:dyDescent="0.2">
      <c r="B4240" s="3">
        <v>2014</v>
      </c>
      <c r="C4240" s="35" t="s">
        <v>4584</v>
      </c>
      <c r="D4240" s="5" t="s">
        <v>87</v>
      </c>
      <c r="E4240" s="5" t="s">
        <v>95</v>
      </c>
      <c r="F4240" s="5" t="s">
        <v>123</v>
      </c>
      <c r="G4240" s="5" t="s">
        <v>129</v>
      </c>
    </row>
    <row r="4241" spans="2:7" x14ac:dyDescent="0.2">
      <c r="B4241" s="3">
        <v>2014</v>
      </c>
      <c r="C4241" s="35" t="s">
        <v>4585</v>
      </c>
      <c r="D4241" s="5" t="s">
        <v>87</v>
      </c>
      <c r="E4241" s="5" t="s">
        <v>242</v>
      </c>
      <c r="F4241" s="5" t="s">
        <v>260</v>
      </c>
      <c r="G4241" s="5" t="s">
        <v>266</v>
      </c>
    </row>
    <row r="4242" spans="2:7" x14ac:dyDescent="0.2">
      <c r="B4242" s="3">
        <v>2014</v>
      </c>
      <c r="C4242" s="35" t="s">
        <v>4586</v>
      </c>
      <c r="D4242" s="5" t="s">
        <v>87</v>
      </c>
      <c r="E4242" s="5" t="s">
        <v>242</v>
      </c>
      <c r="F4242" s="5" t="s">
        <v>115</v>
      </c>
      <c r="G4242" s="5" t="s">
        <v>116</v>
      </c>
    </row>
    <row r="4243" spans="2:7" x14ac:dyDescent="0.2">
      <c r="B4243" s="3">
        <v>2014</v>
      </c>
      <c r="C4243" s="35" t="s">
        <v>4587</v>
      </c>
      <c r="D4243" s="5" t="s">
        <v>87</v>
      </c>
      <c r="E4243" s="5" t="s">
        <v>242</v>
      </c>
      <c r="F4243" s="5" t="s">
        <v>534</v>
      </c>
      <c r="G4243" s="5" t="s">
        <v>535</v>
      </c>
    </row>
    <row r="4244" spans="2:7" x14ac:dyDescent="0.2">
      <c r="B4244" s="3">
        <v>2014</v>
      </c>
      <c r="C4244" s="35" t="s">
        <v>4588</v>
      </c>
      <c r="D4244" s="5" t="s">
        <v>87</v>
      </c>
      <c r="E4244" s="5" t="s">
        <v>242</v>
      </c>
      <c r="F4244" s="5" t="s">
        <v>260</v>
      </c>
      <c r="G4244" s="5" t="s">
        <v>544</v>
      </c>
    </row>
    <row r="4245" spans="2:7" x14ac:dyDescent="0.2">
      <c r="B4245" s="3">
        <v>2014</v>
      </c>
      <c r="C4245" s="35" t="s">
        <v>4589</v>
      </c>
      <c r="D4245" s="5" t="s">
        <v>87</v>
      </c>
      <c r="E4245" s="5" t="s">
        <v>95</v>
      </c>
      <c r="F4245" s="5" t="s">
        <v>222</v>
      </c>
      <c r="G4245" s="5" t="s">
        <v>571</v>
      </c>
    </row>
    <row r="4246" spans="2:7" x14ac:dyDescent="0.2">
      <c r="B4246" s="3">
        <v>2014</v>
      </c>
      <c r="C4246" s="35" t="s">
        <v>4590</v>
      </c>
      <c r="D4246" s="5" t="s">
        <v>87</v>
      </c>
      <c r="E4246" s="5" t="s">
        <v>242</v>
      </c>
      <c r="F4246" s="5" t="s">
        <v>247</v>
      </c>
      <c r="G4246" s="5" t="s">
        <v>458</v>
      </c>
    </row>
    <row r="4247" spans="2:7" x14ac:dyDescent="0.2">
      <c r="B4247" s="3">
        <v>2014</v>
      </c>
      <c r="C4247" s="35" t="s">
        <v>4591</v>
      </c>
      <c r="D4247" s="5" t="s">
        <v>87</v>
      </c>
      <c r="E4247" s="5" t="s">
        <v>95</v>
      </c>
      <c r="F4247" s="5" t="s">
        <v>123</v>
      </c>
      <c r="G4247" s="5" t="s">
        <v>156</v>
      </c>
    </row>
    <row r="4248" spans="2:7" x14ac:dyDescent="0.2">
      <c r="B4248" s="3">
        <v>2014</v>
      </c>
      <c r="C4248" s="35" t="s">
        <v>4592</v>
      </c>
      <c r="D4248" s="5" t="s">
        <v>87</v>
      </c>
      <c r="E4248" s="5" t="s">
        <v>95</v>
      </c>
      <c r="F4248" s="5" t="s">
        <v>123</v>
      </c>
      <c r="G4248" s="5" t="s">
        <v>149</v>
      </c>
    </row>
    <row r="4249" spans="2:7" x14ac:dyDescent="0.2">
      <c r="B4249" s="3">
        <v>2014</v>
      </c>
      <c r="C4249" s="35" t="s">
        <v>4593</v>
      </c>
      <c r="D4249" s="5" t="s">
        <v>306</v>
      </c>
      <c r="E4249" s="5" t="s">
        <v>315</v>
      </c>
      <c r="F4249" s="5" t="s">
        <v>359</v>
      </c>
      <c r="G4249" s="5" t="s">
        <v>448</v>
      </c>
    </row>
    <row r="4250" spans="2:7" x14ac:dyDescent="0.2">
      <c r="B4250" s="3">
        <v>2014</v>
      </c>
      <c r="C4250" s="35" t="s">
        <v>4594</v>
      </c>
      <c r="D4250" s="5" t="s">
        <v>87</v>
      </c>
      <c r="E4250" s="5" t="s">
        <v>95</v>
      </c>
      <c r="F4250" s="5" t="s">
        <v>194</v>
      </c>
      <c r="G4250" s="5" t="s">
        <v>461</v>
      </c>
    </row>
    <row r="4251" spans="2:7" x14ac:dyDescent="0.2">
      <c r="B4251" s="3">
        <v>2014</v>
      </c>
      <c r="C4251" s="35" t="s">
        <v>4595</v>
      </c>
      <c r="D4251" s="5" t="s">
        <v>87</v>
      </c>
      <c r="E4251" s="5" t="s">
        <v>95</v>
      </c>
      <c r="F4251" s="5" t="s">
        <v>123</v>
      </c>
      <c r="G4251" s="5" t="s">
        <v>144</v>
      </c>
    </row>
    <row r="4252" spans="2:7" x14ac:dyDescent="0.2">
      <c r="B4252" s="3">
        <v>2014</v>
      </c>
      <c r="C4252" s="35" t="s">
        <v>4596</v>
      </c>
      <c r="D4252" s="5" t="s">
        <v>87</v>
      </c>
      <c r="E4252" s="5" t="s">
        <v>242</v>
      </c>
      <c r="F4252" s="5" t="s">
        <v>504</v>
      </c>
      <c r="G4252" s="5" t="s">
        <v>234</v>
      </c>
    </row>
    <row r="4253" spans="2:7" x14ac:dyDescent="0.2">
      <c r="B4253" s="3">
        <v>2014</v>
      </c>
      <c r="C4253" s="35" t="s">
        <v>4597</v>
      </c>
      <c r="D4253" s="5" t="s">
        <v>306</v>
      </c>
      <c r="E4253" s="5" t="s">
        <v>315</v>
      </c>
      <c r="F4253" s="5" t="s">
        <v>123</v>
      </c>
      <c r="G4253" s="5" t="s">
        <v>140</v>
      </c>
    </row>
    <row r="4254" spans="2:7" x14ac:dyDescent="0.2">
      <c r="B4254" s="3">
        <v>2014</v>
      </c>
      <c r="C4254" s="35">
        <v>1620000</v>
      </c>
      <c r="D4254" s="5" t="s">
        <v>87</v>
      </c>
      <c r="E4254" s="5" t="s">
        <v>95</v>
      </c>
      <c r="F4254" s="5" t="s">
        <v>534</v>
      </c>
      <c r="G4254" s="5" t="s">
        <v>575</v>
      </c>
    </row>
    <row r="4255" spans="2:7" x14ac:dyDescent="0.2">
      <c r="B4255" s="3">
        <v>2014</v>
      </c>
      <c r="C4255" s="35" t="s">
        <v>4598</v>
      </c>
      <c r="D4255" s="5" t="s">
        <v>87</v>
      </c>
      <c r="E4255" s="5" t="s">
        <v>242</v>
      </c>
      <c r="F4255" s="5" t="s">
        <v>260</v>
      </c>
      <c r="G4255" s="5" t="s">
        <v>471</v>
      </c>
    </row>
    <row r="4256" spans="2:7" x14ac:dyDescent="0.2">
      <c r="B4256" s="3">
        <v>2014</v>
      </c>
      <c r="C4256" s="35" t="s">
        <v>4599</v>
      </c>
      <c r="D4256" s="5" t="s">
        <v>87</v>
      </c>
      <c r="E4256" s="5" t="s">
        <v>95</v>
      </c>
      <c r="F4256" s="5" t="s">
        <v>503</v>
      </c>
      <c r="G4256" s="5" t="s">
        <v>567</v>
      </c>
    </row>
    <row r="4257" spans="2:7" x14ac:dyDescent="0.2">
      <c r="B4257" s="3">
        <v>2014</v>
      </c>
      <c r="C4257" s="35" t="s">
        <v>4600</v>
      </c>
      <c r="D4257" s="5" t="s">
        <v>87</v>
      </c>
      <c r="E4257" s="5" t="s">
        <v>95</v>
      </c>
      <c r="F4257" s="5" t="s">
        <v>505</v>
      </c>
      <c r="G4257" s="5" t="s">
        <v>193</v>
      </c>
    </row>
    <row r="4258" spans="2:7" x14ac:dyDescent="0.2">
      <c r="B4258" s="3">
        <v>2014</v>
      </c>
      <c r="C4258" s="35" t="s">
        <v>4601</v>
      </c>
      <c r="D4258" s="5" t="s">
        <v>87</v>
      </c>
      <c r="E4258" s="5" t="s">
        <v>95</v>
      </c>
      <c r="F4258" s="5" t="s">
        <v>194</v>
      </c>
      <c r="G4258" s="5" t="s">
        <v>465</v>
      </c>
    </row>
    <row r="4259" spans="2:7" x14ac:dyDescent="0.2">
      <c r="B4259" s="3">
        <v>2014</v>
      </c>
      <c r="C4259" s="35" t="s">
        <v>4602</v>
      </c>
      <c r="D4259" s="5" t="s">
        <v>87</v>
      </c>
      <c r="E4259" s="5" t="s">
        <v>95</v>
      </c>
      <c r="F4259" s="5" t="s">
        <v>505</v>
      </c>
      <c r="G4259" s="5" t="s">
        <v>188</v>
      </c>
    </row>
    <row r="4260" spans="2:7" x14ac:dyDescent="0.2">
      <c r="B4260" s="3">
        <v>2014</v>
      </c>
      <c r="C4260" s="35" t="s">
        <v>4603</v>
      </c>
      <c r="D4260" s="5" t="s">
        <v>87</v>
      </c>
      <c r="E4260" s="5" t="s">
        <v>95</v>
      </c>
      <c r="F4260" s="5" t="s">
        <v>123</v>
      </c>
      <c r="G4260" s="5" t="s">
        <v>126</v>
      </c>
    </row>
    <row r="4261" spans="2:7" x14ac:dyDescent="0.2">
      <c r="B4261" s="3">
        <v>2014</v>
      </c>
      <c r="C4261" s="35">
        <v>1490532</v>
      </c>
      <c r="D4261" s="5" t="s">
        <v>306</v>
      </c>
      <c r="E4261" s="5" t="s">
        <v>315</v>
      </c>
      <c r="F4261" s="5" t="s">
        <v>317</v>
      </c>
      <c r="G4261" s="5" t="s">
        <v>318</v>
      </c>
    </row>
    <row r="4262" spans="2:7" x14ac:dyDescent="0.2">
      <c r="B4262" s="3">
        <v>2014</v>
      </c>
      <c r="C4262" s="35" t="s">
        <v>4604</v>
      </c>
      <c r="D4262" s="5" t="s">
        <v>87</v>
      </c>
      <c r="E4262" s="5" t="s">
        <v>95</v>
      </c>
      <c r="F4262" s="5" t="s">
        <v>194</v>
      </c>
      <c r="G4262" s="5" t="s">
        <v>531</v>
      </c>
    </row>
    <row r="4263" spans="2:7" x14ac:dyDescent="0.2">
      <c r="B4263" s="3">
        <v>2014</v>
      </c>
      <c r="C4263" s="35" t="s">
        <v>4605</v>
      </c>
      <c r="D4263" s="5" t="s">
        <v>87</v>
      </c>
      <c r="E4263" s="5" t="s">
        <v>95</v>
      </c>
      <c r="F4263" s="5" t="s">
        <v>123</v>
      </c>
      <c r="G4263" s="5" t="s">
        <v>147</v>
      </c>
    </row>
    <row r="4264" spans="2:7" x14ac:dyDescent="0.2">
      <c r="B4264" s="3">
        <v>2014</v>
      </c>
      <c r="C4264" s="35" t="s">
        <v>4606</v>
      </c>
      <c r="D4264" s="5" t="s">
        <v>306</v>
      </c>
      <c r="E4264" s="5" t="s">
        <v>315</v>
      </c>
      <c r="F4264" s="5" t="s">
        <v>158</v>
      </c>
      <c r="G4264" s="5" t="s">
        <v>158</v>
      </c>
    </row>
    <row r="4265" spans="2:7" x14ac:dyDescent="0.2">
      <c r="B4265" s="3">
        <v>2014</v>
      </c>
      <c r="C4265" s="35" t="s">
        <v>4607</v>
      </c>
      <c r="D4265" s="5" t="s">
        <v>87</v>
      </c>
      <c r="E4265" s="5" t="s">
        <v>95</v>
      </c>
      <c r="F4265" s="5" t="s">
        <v>194</v>
      </c>
      <c r="G4265" s="5" t="s">
        <v>506</v>
      </c>
    </row>
    <row r="4266" spans="2:7" x14ac:dyDescent="0.2">
      <c r="B4266" s="3">
        <v>2014</v>
      </c>
      <c r="C4266" s="35" t="s">
        <v>4608</v>
      </c>
      <c r="D4266" s="5" t="s">
        <v>306</v>
      </c>
      <c r="E4266" s="5" t="s">
        <v>315</v>
      </c>
      <c r="F4266" s="5" t="s">
        <v>317</v>
      </c>
      <c r="G4266" s="5" t="s">
        <v>329</v>
      </c>
    </row>
    <row r="4267" spans="2:7" x14ac:dyDescent="0.2">
      <c r="B4267" s="3">
        <v>2014</v>
      </c>
      <c r="C4267" s="35" t="s">
        <v>4609</v>
      </c>
      <c r="D4267" s="5" t="s">
        <v>306</v>
      </c>
      <c r="E4267" s="5" t="s">
        <v>315</v>
      </c>
      <c r="F4267" s="5" t="s">
        <v>317</v>
      </c>
      <c r="G4267" s="5" t="s">
        <v>337</v>
      </c>
    </row>
    <row r="4268" spans="2:7" x14ac:dyDescent="0.2">
      <c r="B4268" s="3">
        <v>2014</v>
      </c>
      <c r="C4268" s="35" t="s">
        <v>4610</v>
      </c>
      <c r="D4268" s="5" t="s">
        <v>87</v>
      </c>
      <c r="E4268" s="5" t="s">
        <v>95</v>
      </c>
      <c r="F4268" s="5" t="s">
        <v>158</v>
      </c>
      <c r="G4268" s="5" t="s">
        <v>349</v>
      </c>
    </row>
    <row r="4269" spans="2:7" x14ac:dyDescent="0.2">
      <c r="B4269" s="3">
        <v>2014</v>
      </c>
      <c r="C4269" s="35" t="s">
        <v>4611</v>
      </c>
      <c r="D4269" s="5" t="s">
        <v>87</v>
      </c>
      <c r="E4269" s="5" t="s">
        <v>95</v>
      </c>
      <c r="F4269" s="5" t="s">
        <v>568</v>
      </c>
      <c r="G4269" s="5" t="s">
        <v>349</v>
      </c>
    </row>
    <row r="4270" spans="2:7" x14ac:dyDescent="0.2">
      <c r="B4270" s="3">
        <v>2014</v>
      </c>
      <c r="C4270" s="35" t="s">
        <v>4612</v>
      </c>
      <c r="D4270" s="5" t="s">
        <v>87</v>
      </c>
      <c r="E4270" s="5" t="s">
        <v>95</v>
      </c>
      <c r="F4270" s="5" t="s">
        <v>194</v>
      </c>
      <c r="G4270" s="5" t="s">
        <v>209</v>
      </c>
    </row>
    <row r="4271" spans="2:7" x14ac:dyDescent="0.2">
      <c r="B4271" s="3">
        <v>2014</v>
      </c>
      <c r="C4271" s="35" t="s">
        <v>4613</v>
      </c>
      <c r="D4271" s="5" t="s">
        <v>87</v>
      </c>
      <c r="E4271" s="5" t="s">
        <v>95</v>
      </c>
      <c r="F4271" s="5" t="s">
        <v>123</v>
      </c>
      <c r="G4271" s="5" t="s">
        <v>141</v>
      </c>
    </row>
    <row r="4272" spans="2:7" x14ac:dyDescent="0.2">
      <c r="B4272" s="3">
        <v>2014</v>
      </c>
      <c r="C4272" s="35" t="s">
        <v>4614</v>
      </c>
      <c r="D4272" s="5" t="s">
        <v>87</v>
      </c>
      <c r="E4272" s="5" t="s">
        <v>95</v>
      </c>
      <c r="F4272" s="5" t="s">
        <v>194</v>
      </c>
      <c r="G4272" s="5" t="s">
        <v>415</v>
      </c>
    </row>
    <row r="4273" spans="2:7" x14ac:dyDescent="0.2">
      <c r="B4273" s="3">
        <v>2014</v>
      </c>
      <c r="C4273" s="35" t="s">
        <v>4615</v>
      </c>
      <c r="D4273" s="5" t="s">
        <v>87</v>
      </c>
      <c r="E4273" s="5" t="s">
        <v>95</v>
      </c>
      <c r="F4273" s="5" t="s">
        <v>194</v>
      </c>
      <c r="G4273" s="5" t="s">
        <v>528</v>
      </c>
    </row>
    <row r="4274" spans="2:7" x14ac:dyDescent="0.2">
      <c r="B4274" s="3">
        <v>2014</v>
      </c>
      <c r="C4274" s="35" t="s">
        <v>4616</v>
      </c>
      <c r="D4274" s="5" t="s">
        <v>306</v>
      </c>
      <c r="E4274" s="5" t="s">
        <v>315</v>
      </c>
      <c r="F4274" s="5" t="s">
        <v>104</v>
      </c>
      <c r="G4274" s="5" t="s">
        <v>104</v>
      </c>
    </row>
    <row r="4275" spans="2:7" x14ac:dyDescent="0.2">
      <c r="B4275" s="3">
        <v>2014</v>
      </c>
      <c r="C4275" s="35" t="s">
        <v>4617</v>
      </c>
      <c r="D4275" s="5" t="s">
        <v>87</v>
      </c>
      <c r="E4275" s="5" t="s">
        <v>95</v>
      </c>
      <c r="F4275" s="5" t="s">
        <v>247</v>
      </c>
      <c r="G4275" s="5" t="s">
        <v>498</v>
      </c>
    </row>
    <row r="4276" spans="2:7" x14ac:dyDescent="0.2">
      <c r="B4276" s="3">
        <v>2014</v>
      </c>
      <c r="C4276" s="35" t="s">
        <v>4618</v>
      </c>
      <c r="D4276" s="5" t="s">
        <v>87</v>
      </c>
      <c r="E4276" s="5" t="s">
        <v>95</v>
      </c>
      <c r="F4276" s="5" t="s">
        <v>236</v>
      </c>
      <c r="G4276" s="5" t="s">
        <v>538</v>
      </c>
    </row>
    <row r="4277" spans="2:7" x14ac:dyDescent="0.2">
      <c r="B4277" s="3">
        <v>2014</v>
      </c>
      <c r="C4277" s="35" t="s">
        <v>4619</v>
      </c>
      <c r="D4277" s="5" t="s">
        <v>87</v>
      </c>
      <c r="E4277" s="5" t="s">
        <v>95</v>
      </c>
      <c r="F4277" s="5" t="s">
        <v>115</v>
      </c>
      <c r="G4277" s="5" t="s">
        <v>456</v>
      </c>
    </row>
    <row r="4278" spans="2:7" x14ac:dyDescent="0.2">
      <c r="B4278" s="3">
        <v>2014</v>
      </c>
      <c r="C4278" s="35" t="s">
        <v>4620</v>
      </c>
      <c r="D4278" s="5" t="s">
        <v>87</v>
      </c>
      <c r="E4278" s="5" t="s">
        <v>95</v>
      </c>
      <c r="F4278" s="5" t="s">
        <v>194</v>
      </c>
      <c r="G4278" s="5" t="s">
        <v>207</v>
      </c>
    </row>
    <row r="4279" spans="2:7" x14ac:dyDescent="0.2">
      <c r="B4279" s="3">
        <v>2014</v>
      </c>
      <c r="C4279" s="35" t="s">
        <v>4621</v>
      </c>
      <c r="D4279" s="5" t="s">
        <v>87</v>
      </c>
      <c r="E4279" s="5" t="s">
        <v>95</v>
      </c>
      <c r="F4279" s="5" t="s">
        <v>504</v>
      </c>
      <c r="G4279" s="5" t="s">
        <v>171</v>
      </c>
    </row>
    <row r="4280" spans="2:7" x14ac:dyDescent="0.2">
      <c r="B4280" s="3">
        <v>2014</v>
      </c>
      <c r="C4280" s="35" t="s">
        <v>4622</v>
      </c>
      <c r="D4280" s="5" t="s">
        <v>87</v>
      </c>
      <c r="E4280" s="5" t="s">
        <v>95</v>
      </c>
      <c r="F4280" s="5" t="s">
        <v>194</v>
      </c>
      <c r="G4280" s="5" t="s">
        <v>197</v>
      </c>
    </row>
    <row r="4281" spans="2:7" x14ac:dyDescent="0.2">
      <c r="B4281" s="3">
        <v>2014</v>
      </c>
      <c r="C4281" s="35" t="s">
        <v>4623</v>
      </c>
      <c r="D4281" s="5" t="s">
        <v>306</v>
      </c>
      <c r="E4281" s="5" t="s">
        <v>315</v>
      </c>
      <c r="F4281" s="5" t="s">
        <v>123</v>
      </c>
      <c r="G4281" s="5" t="s">
        <v>138</v>
      </c>
    </row>
    <row r="4282" spans="2:7" x14ac:dyDescent="0.2">
      <c r="B4282" s="3">
        <v>2014</v>
      </c>
      <c r="C4282" s="35" t="s">
        <v>4624</v>
      </c>
      <c r="D4282" s="5" t="s">
        <v>87</v>
      </c>
      <c r="E4282" s="5" t="s">
        <v>242</v>
      </c>
      <c r="F4282" s="5" t="s">
        <v>260</v>
      </c>
      <c r="G4282" s="5" t="s">
        <v>548</v>
      </c>
    </row>
    <row r="4283" spans="2:7" x14ac:dyDescent="0.2">
      <c r="B4283" s="3">
        <v>2014</v>
      </c>
      <c r="C4283" s="35" t="s">
        <v>4625</v>
      </c>
      <c r="D4283" s="5" t="s">
        <v>87</v>
      </c>
      <c r="E4283" s="5" t="s">
        <v>95</v>
      </c>
      <c r="F4283" s="5" t="s">
        <v>194</v>
      </c>
      <c r="G4283" s="5" t="s">
        <v>366</v>
      </c>
    </row>
    <row r="4284" spans="2:7" x14ac:dyDescent="0.2">
      <c r="B4284" s="3">
        <v>2014</v>
      </c>
      <c r="C4284" s="35" t="s">
        <v>4626</v>
      </c>
      <c r="D4284" s="5" t="s">
        <v>87</v>
      </c>
      <c r="E4284" s="5" t="s">
        <v>95</v>
      </c>
      <c r="F4284" s="5" t="s">
        <v>247</v>
      </c>
      <c r="G4284" s="5" t="s">
        <v>445</v>
      </c>
    </row>
    <row r="4285" spans="2:7" x14ac:dyDescent="0.2">
      <c r="B4285" s="3">
        <v>2014</v>
      </c>
      <c r="C4285" s="35" t="s">
        <v>4627</v>
      </c>
      <c r="D4285" s="5" t="s">
        <v>87</v>
      </c>
      <c r="E4285" s="5" t="s">
        <v>95</v>
      </c>
      <c r="F4285" s="5" t="s">
        <v>194</v>
      </c>
      <c r="G4285" s="5" t="s">
        <v>196</v>
      </c>
    </row>
    <row r="4286" spans="2:7" x14ac:dyDescent="0.2">
      <c r="B4286" s="3">
        <v>2014</v>
      </c>
      <c r="C4286" s="35" t="s">
        <v>4628</v>
      </c>
      <c r="D4286" s="5" t="s">
        <v>306</v>
      </c>
      <c r="E4286" s="5" t="s">
        <v>315</v>
      </c>
      <c r="F4286" s="5" t="s">
        <v>194</v>
      </c>
      <c r="G4286" s="5" t="s">
        <v>417</v>
      </c>
    </row>
    <row r="4287" spans="2:7" x14ac:dyDescent="0.2">
      <c r="B4287" s="3">
        <v>2014</v>
      </c>
      <c r="C4287" s="35" t="s">
        <v>4629</v>
      </c>
      <c r="D4287" s="5" t="s">
        <v>87</v>
      </c>
      <c r="E4287" s="5" t="s">
        <v>95</v>
      </c>
      <c r="F4287" s="5" t="s">
        <v>237</v>
      </c>
      <c r="G4287" s="5" t="s">
        <v>239</v>
      </c>
    </row>
    <row r="4288" spans="2:7" x14ac:dyDescent="0.2">
      <c r="B4288" s="3">
        <v>2014</v>
      </c>
      <c r="C4288" s="35" t="s">
        <v>4630</v>
      </c>
      <c r="D4288" s="5" t="s">
        <v>306</v>
      </c>
      <c r="E4288" s="5" t="s">
        <v>315</v>
      </c>
      <c r="F4288" s="5" t="s">
        <v>339</v>
      </c>
      <c r="G4288" s="5" t="s">
        <v>349</v>
      </c>
    </row>
    <row r="4289" spans="2:7" x14ac:dyDescent="0.2">
      <c r="B4289" s="3">
        <v>2014</v>
      </c>
      <c r="C4289" s="35" t="s">
        <v>4631</v>
      </c>
      <c r="D4289" s="5" t="s">
        <v>87</v>
      </c>
      <c r="E4289" s="5" t="s">
        <v>95</v>
      </c>
      <c r="F4289" s="5" t="s">
        <v>505</v>
      </c>
      <c r="G4289" s="5" t="s">
        <v>187</v>
      </c>
    </row>
    <row r="4290" spans="2:7" x14ac:dyDescent="0.2">
      <c r="B4290" s="3">
        <v>2014</v>
      </c>
      <c r="C4290" s="35" t="s">
        <v>4632</v>
      </c>
      <c r="D4290" s="5" t="s">
        <v>306</v>
      </c>
      <c r="E4290" s="5" t="s">
        <v>315</v>
      </c>
      <c r="F4290" s="5" t="s">
        <v>194</v>
      </c>
      <c r="G4290" s="5" t="s">
        <v>370</v>
      </c>
    </row>
    <row r="4291" spans="2:7" x14ac:dyDescent="0.2">
      <c r="B4291" s="3">
        <v>2014</v>
      </c>
      <c r="C4291" s="35" t="s">
        <v>4633</v>
      </c>
      <c r="D4291" s="5" t="s">
        <v>87</v>
      </c>
      <c r="E4291" s="5" t="s">
        <v>242</v>
      </c>
      <c r="F4291" s="5" t="s">
        <v>247</v>
      </c>
      <c r="G4291" s="5" t="s">
        <v>441</v>
      </c>
    </row>
    <row r="4292" spans="2:7" x14ac:dyDescent="0.2">
      <c r="B4292" s="3">
        <v>2014</v>
      </c>
      <c r="C4292" s="35">
        <v>750000</v>
      </c>
      <c r="D4292" s="5" t="s">
        <v>87</v>
      </c>
      <c r="E4292" s="5" t="s">
        <v>95</v>
      </c>
      <c r="F4292" s="5" t="s">
        <v>108</v>
      </c>
      <c r="G4292" s="5" t="s">
        <v>562</v>
      </c>
    </row>
    <row r="4293" spans="2:7" x14ac:dyDescent="0.2">
      <c r="B4293" s="3">
        <v>2014</v>
      </c>
      <c r="C4293" s="35" t="s">
        <v>4634</v>
      </c>
      <c r="D4293" s="5" t="s">
        <v>87</v>
      </c>
      <c r="E4293" s="5" t="s">
        <v>95</v>
      </c>
      <c r="F4293" s="5" t="s">
        <v>229</v>
      </c>
      <c r="G4293" s="5" t="s">
        <v>231</v>
      </c>
    </row>
    <row r="4294" spans="2:7" x14ac:dyDescent="0.2">
      <c r="B4294" s="3">
        <v>2014</v>
      </c>
      <c r="C4294" s="35" t="s">
        <v>4635</v>
      </c>
      <c r="D4294" s="5" t="s">
        <v>87</v>
      </c>
      <c r="E4294" s="5" t="s">
        <v>95</v>
      </c>
      <c r="F4294" s="5" t="s">
        <v>115</v>
      </c>
      <c r="G4294" s="5" t="s">
        <v>480</v>
      </c>
    </row>
    <row r="4295" spans="2:7" x14ac:dyDescent="0.2">
      <c r="B4295" s="3">
        <v>2014</v>
      </c>
      <c r="C4295" s="35" t="s">
        <v>4636</v>
      </c>
      <c r="D4295" s="5" t="s">
        <v>87</v>
      </c>
      <c r="E4295" s="5" t="s">
        <v>95</v>
      </c>
      <c r="F4295" s="5" t="s">
        <v>115</v>
      </c>
      <c r="G4295" s="5" t="s">
        <v>565</v>
      </c>
    </row>
    <row r="4296" spans="2:7" x14ac:dyDescent="0.2">
      <c r="B4296" s="3">
        <v>2014</v>
      </c>
      <c r="C4296" s="35" t="s">
        <v>4637</v>
      </c>
      <c r="D4296" s="5" t="s">
        <v>306</v>
      </c>
      <c r="E4296" s="5" t="s">
        <v>315</v>
      </c>
      <c r="F4296" s="5" t="s">
        <v>317</v>
      </c>
      <c r="G4296" s="5" t="s">
        <v>336</v>
      </c>
    </row>
    <row r="4297" spans="2:7" x14ac:dyDescent="0.2">
      <c r="B4297" s="3">
        <v>2014</v>
      </c>
      <c r="C4297" s="35" t="s">
        <v>4638</v>
      </c>
      <c r="D4297" s="5" t="s">
        <v>306</v>
      </c>
      <c r="E4297" s="5" t="s">
        <v>315</v>
      </c>
      <c r="F4297" s="5" t="s">
        <v>317</v>
      </c>
      <c r="G4297" s="5" t="s">
        <v>330</v>
      </c>
    </row>
    <row r="4298" spans="2:7" x14ac:dyDescent="0.2">
      <c r="B4298" s="3">
        <v>2014</v>
      </c>
      <c r="C4298" s="35">
        <v>636266</v>
      </c>
      <c r="D4298" s="5" t="s">
        <v>87</v>
      </c>
      <c r="E4298" s="5" t="s">
        <v>95</v>
      </c>
      <c r="F4298" s="5" t="s">
        <v>194</v>
      </c>
      <c r="G4298" s="5" t="s">
        <v>464</v>
      </c>
    </row>
    <row r="4299" spans="2:7" x14ac:dyDescent="0.2">
      <c r="B4299" s="3">
        <v>2014</v>
      </c>
      <c r="C4299" s="35" t="s">
        <v>4639</v>
      </c>
      <c r="D4299" s="5" t="s">
        <v>87</v>
      </c>
      <c r="E4299" s="5" t="s">
        <v>242</v>
      </c>
      <c r="F4299" s="5" t="s">
        <v>247</v>
      </c>
      <c r="G4299" s="5" t="s">
        <v>445</v>
      </c>
    </row>
    <row r="4300" spans="2:7" x14ac:dyDescent="0.2">
      <c r="B4300" s="3">
        <v>2014</v>
      </c>
      <c r="C4300" s="35" t="s">
        <v>4640</v>
      </c>
      <c r="D4300" s="5" t="s">
        <v>87</v>
      </c>
      <c r="E4300" s="5" t="s">
        <v>242</v>
      </c>
      <c r="F4300" s="5" t="s">
        <v>260</v>
      </c>
      <c r="G4300" s="5" t="s">
        <v>276</v>
      </c>
    </row>
    <row r="4301" spans="2:7" x14ac:dyDescent="0.2">
      <c r="B4301" s="3">
        <v>2014</v>
      </c>
      <c r="C4301" s="35" t="s">
        <v>4641</v>
      </c>
      <c r="D4301" s="5" t="s">
        <v>87</v>
      </c>
      <c r="E4301" s="5" t="s">
        <v>95</v>
      </c>
      <c r="F4301" s="5" t="s">
        <v>115</v>
      </c>
      <c r="G4301" s="5" t="s">
        <v>564</v>
      </c>
    </row>
    <row r="4302" spans="2:7" x14ac:dyDescent="0.2">
      <c r="B4302" s="3">
        <v>2014</v>
      </c>
      <c r="C4302" s="35">
        <v>564594</v>
      </c>
      <c r="D4302" s="5" t="s">
        <v>306</v>
      </c>
      <c r="E4302" s="5" t="s">
        <v>315</v>
      </c>
      <c r="F4302" s="5" t="s">
        <v>317</v>
      </c>
      <c r="G4302" s="5" t="s">
        <v>495</v>
      </c>
    </row>
    <row r="4303" spans="2:7" x14ac:dyDescent="0.2">
      <c r="B4303" s="3">
        <v>2014</v>
      </c>
      <c r="C4303" s="35" t="s">
        <v>4642</v>
      </c>
      <c r="D4303" s="5" t="s">
        <v>87</v>
      </c>
      <c r="E4303" s="5" t="s">
        <v>242</v>
      </c>
      <c r="F4303" s="5" t="s">
        <v>115</v>
      </c>
      <c r="G4303" s="5" t="s">
        <v>393</v>
      </c>
    </row>
    <row r="4304" spans="2:7" x14ac:dyDescent="0.2">
      <c r="B4304" s="3">
        <v>2014</v>
      </c>
      <c r="C4304" s="35" t="s">
        <v>4643</v>
      </c>
      <c r="D4304" s="5" t="s">
        <v>87</v>
      </c>
      <c r="E4304" s="5" t="s">
        <v>95</v>
      </c>
      <c r="F4304" s="5" t="s">
        <v>194</v>
      </c>
      <c r="G4304" s="5" t="s">
        <v>420</v>
      </c>
    </row>
    <row r="4305" spans="2:7" x14ac:dyDescent="0.2">
      <c r="B4305" s="3">
        <v>2014</v>
      </c>
      <c r="C4305" s="35" t="s">
        <v>4644</v>
      </c>
      <c r="D4305" s="5" t="s">
        <v>306</v>
      </c>
      <c r="E4305" s="5" t="s">
        <v>315</v>
      </c>
      <c r="F4305" s="5" t="s">
        <v>317</v>
      </c>
      <c r="G4305" s="5" t="s">
        <v>328</v>
      </c>
    </row>
    <row r="4306" spans="2:7" x14ac:dyDescent="0.2">
      <c r="B4306" s="3">
        <v>2014</v>
      </c>
      <c r="C4306" s="35" t="s">
        <v>4645</v>
      </c>
      <c r="D4306" s="5" t="s">
        <v>87</v>
      </c>
      <c r="E4306" s="5" t="s">
        <v>95</v>
      </c>
      <c r="F4306" s="5" t="s">
        <v>115</v>
      </c>
      <c r="G4306" s="5" t="s">
        <v>452</v>
      </c>
    </row>
    <row r="4307" spans="2:7" x14ac:dyDescent="0.2">
      <c r="B4307" s="3">
        <v>2014</v>
      </c>
      <c r="C4307" s="35" t="s">
        <v>4646</v>
      </c>
      <c r="D4307" s="5" t="s">
        <v>87</v>
      </c>
      <c r="E4307" s="5" t="s">
        <v>95</v>
      </c>
      <c r="F4307" s="5" t="s">
        <v>115</v>
      </c>
      <c r="G4307" s="5" t="s">
        <v>349</v>
      </c>
    </row>
    <row r="4308" spans="2:7" x14ac:dyDescent="0.2">
      <c r="B4308" s="3">
        <v>2014</v>
      </c>
      <c r="C4308" s="35" t="s">
        <v>4647</v>
      </c>
      <c r="D4308" s="5" t="s">
        <v>87</v>
      </c>
      <c r="E4308" s="5" t="s">
        <v>242</v>
      </c>
      <c r="F4308" s="5" t="s">
        <v>260</v>
      </c>
      <c r="G4308" s="5" t="s">
        <v>545</v>
      </c>
    </row>
    <row r="4309" spans="2:7" x14ac:dyDescent="0.2">
      <c r="B4309" s="3">
        <v>2014</v>
      </c>
      <c r="C4309" s="35" t="s">
        <v>4648</v>
      </c>
      <c r="D4309" s="5" t="s">
        <v>87</v>
      </c>
      <c r="E4309" s="5" t="s">
        <v>95</v>
      </c>
      <c r="F4309" s="5" t="s">
        <v>123</v>
      </c>
      <c r="G4309" s="5" t="s">
        <v>152</v>
      </c>
    </row>
    <row r="4310" spans="2:7" x14ac:dyDescent="0.2">
      <c r="B4310" s="3">
        <v>2014</v>
      </c>
      <c r="C4310" s="35" t="s">
        <v>4649</v>
      </c>
      <c r="D4310" s="5" t="s">
        <v>87</v>
      </c>
      <c r="E4310" s="5" t="s">
        <v>242</v>
      </c>
      <c r="F4310" s="5" t="s">
        <v>260</v>
      </c>
      <c r="G4310" s="5" t="s">
        <v>280</v>
      </c>
    </row>
    <row r="4311" spans="2:7" x14ac:dyDescent="0.2">
      <c r="B4311" s="3">
        <v>2014</v>
      </c>
      <c r="C4311" s="35" t="s">
        <v>4650</v>
      </c>
      <c r="D4311" s="5" t="s">
        <v>87</v>
      </c>
      <c r="E4311" s="5" t="s">
        <v>95</v>
      </c>
      <c r="F4311" s="5" t="s">
        <v>194</v>
      </c>
      <c r="G4311" s="5" t="s">
        <v>527</v>
      </c>
    </row>
    <row r="4312" spans="2:7" x14ac:dyDescent="0.2">
      <c r="B4312" s="3">
        <v>2014</v>
      </c>
      <c r="C4312" s="35" t="s">
        <v>4651</v>
      </c>
      <c r="D4312" s="5" t="s">
        <v>87</v>
      </c>
      <c r="E4312" s="5" t="s">
        <v>95</v>
      </c>
      <c r="F4312" s="5" t="s">
        <v>505</v>
      </c>
      <c r="G4312" s="5" t="s">
        <v>372</v>
      </c>
    </row>
    <row r="4313" spans="2:7" x14ac:dyDescent="0.2">
      <c r="B4313" s="3">
        <v>2014</v>
      </c>
      <c r="C4313" s="35" t="s">
        <v>4652</v>
      </c>
      <c r="D4313" s="5" t="s">
        <v>87</v>
      </c>
      <c r="E4313" s="5" t="s">
        <v>95</v>
      </c>
      <c r="F4313" s="5" t="s">
        <v>505</v>
      </c>
      <c r="G4313" s="5" t="s">
        <v>178</v>
      </c>
    </row>
    <row r="4314" spans="2:7" x14ac:dyDescent="0.2">
      <c r="B4314" s="3">
        <v>2014</v>
      </c>
      <c r="C4314" s="35" t="s">
        <v>4653</v>
      </c>
      <c r="D4314" s="5" t="s">
        <v>306</v>
      </c>
      <c r="E4314" s="5" t="s">
        <v>315</v>
      </c>
      <c r="F4314" s="5" t="s">
        <v>317</v>
      </c>
      <c r="G4314" s="5" t="s">
        <v>321</v>
      </c>
    </row>
    <row r="4315" spans="2:7" x14ac:dyDescent="0.2">
      <c r="B4315" s="3">
        <v>2014</v>
      </c>
      <c r="C4315" s="35" t="s">
        <v>4654</v>
      </c>
      <c r="D4315" s="5" t="s">
        <v>87</v>
      </c>
      <c r="E4315" s="5" t="s">
        <v>95</v>
      </c>
      <c r="F4315" s="5" t="s">
        <v>222</v>
      </c>
      <c r="G4315" s="5" t="s">
        <v>224</v>
      </c>
    </row>
    <row r="4316" spans="2:7" x14ac:dyDescent="0.2">
      <c r="B4316" s="3">
        <v>2014</v>
      </c>
      <c r="C4316" s="35" t="s">
        <v>4655</v>
      </c>
      <c r="D4316" s="5" t="s">
        <v>306</v>
      </c>
      <c r="E4316" s="5" t="s">
        <v>315</v>
      </c>
      <c r="F4316" s="5" t="s">
        <v>194</v>
      </c>
      <c r="G4316" s="5" t="s">
        <v>192</v>
      </c>
    </row>
    <row r="4317" spans="2:7" x14ac:dyDescent="0.2">
      <c r="B4317" s="3">
        <v>2014</v>
      </c>
      <c r="C4317" s="35" t="s">
        <v>4656</v>
      </c>
      <c r="D4317" s="5" t="s">
        <v>87</v>
      </c>
      <c r="E4317" s="5" t="s">
        <v>242</v>
      </c>
      <c r="F4317" s="5" t="s">
        <v>260</v>
      </c>
      <c r="G4317" s="5" t="s">
        <v>270</v>
      </c>
    </row>
    <row r="4318" spans="2:7" x14ac:dyDescent="0.2">
      <c r="B4318" s="3">
        <v>2014</v>
      </c>
      <c r="C4318" s="35" t="s">
        <v>4657</v>
      </c>
      <c r="D4318" s="5" t="s">
        <v>306</v>
      </c>
      <c r="E4318" s="5" t="s">
        <v>315</v>
      </c>
      <c r="F4318" s="5" t="s">
        <v>359</v>
      </c>
      <c r="G4318" s="5" t="s">
        <v>400</v>
      </c>
    </row>
    <row r="4319" spans="2:7" x14ac:dyDescent="0.2">
      <c r="B4319" s="3">
        <v>2014</v>
      </c>
      <c r="C4319" s="35">
        <v>300910</v>
      </c>
      <c r="D4319" s="5" t="s">
        <v>87</v>
      </c>
      <c r="E4319" s="5" t="s">
        <v>95</v>
      </c>
      <c r="F4319" s="5" t="s">
        <v>505</v>
      </c>
      <c r="G4319" s="5" t="s">
        <v>569</v>
      </c>
    </row>
    <row r="4320" spans="2:7" x14ac:dyDescent="0.2">
      <c r="B4320" s="3">
        <v>2014</v>
      </c>
      <c r="C4320" s="35" t="s">
        <v>4658</v>
      </c>
      <c r="D4320" s="5" t="s">
        <v>87</v>
      </c>
      <c r="E4320" s="5" t="s">
        <v>95</v>
      </c>
      <c r="F4320" s="5" t="s">
        <v>194</v>
      </c>
      <c r="G4320" s="5" t="s">
        <v>175</v>
      </c>
    </row>
    <row r="4321" spans="2:7" x14ac:dyDescent="0.2">
      <c r="B4321" s="3">
        <v>2014</v>
      </c>
      <c r="C4321" s="35" t="s">
        <v>4659</v>
      </c>
      <c r="D4321" s="5" t="s">
        <v>87</v>
      </c>
      <c r="E4321" s="5" t="s">
        <v>95</v>
      </c>
      <c r="F4321" s="5" t="s">
        <v>120</v>
      </c>
      <c r="G4321" s="5" t="s">
        <v>349</v>
      </c>
    </row>
    <row r="4322" spans="2:7" x14ac:dyDescent="0.2">
      <c r="B4322" s="3">
        <v>2014</v>
      </c>
      <c r="C4322" s="35">
        <v>250000</v>
      </c>
      <c r="D4322" s="5" t="s">
        <v>87</v>
      </c>
      <c r="E4322" s="5" t="s">
        <v>95</v>
      </c>
      <c r="F4322" s="5" t="s">
        <v>503</v>
      </c>
      <c r="G4322" s="5" t="s">
        <v>167</v>
      </c>
    </row>
    <row r="4323" spans="2:7" x14ac:dyDescent="0.2">
      <c r="B4323" s="3">
        <v>2014</v>
      </c>
      <c r="C4323" s="35">
        <v>249600</v>
      </c>
      <c r="D4323" s="5" t="s">
        <v>306</v>
      </c>
      <c r="E4323" s="5" t="s">
        <v>315</v>
      </c>
      <c r="F4323" s="5" t="s">
        <v>339</v>
      </c>
      <c r="G4323" s="5" t="s">
        <v>347</v>
      </c>
    </row>
    <row r="4324" spans="2:7" x14ac:dyDescent="0.2">
      <c r="B4324" s="3">
        <v>2014</v>
      </c>
      <c r="C4324" s="35" t="s">
        <v>4660</v>
      </c>
      <c r="D4324" s="5" t="s">
        <v>87</v>
      </c>
      <c r="E4324" s="5" t="s">
        <v>242</v>
      </c>
      <c r="F4324" s="5" t="s">
        <v>236</v>
      </c>
      <c r="G4324" s="5" t="s">
        <v>349</v>
      </c>
    </row>
    <row r="4325" spans="2:7" x14ac:dyDescent="0.2">
      <c r="B4325" s="3">
        <v>2014</v>
      </c>
      <c r="C4325" s="35" t="s">
        <v>4661</v>
      </c>
      <c r="D4325" s="5" t="s">
        <v>87</v>
      </c>
      <c r="E4325" s="5" t="s">
        <v>95</v>
      </c>
      <c r="F4325" s="5" t="s">
        <v>534</v>
      </c>
      <c r="G4325" s="5" t="s">
        <v>536</v>
      </c>
    </row>
    <row r="4326" spans="2:7" x14ac:dyDescent="0.2">
      <c r="B4326" s="3">
        <v>2014</v>
      </c>
      <c r="C4326" s="35" t="s">
        <v>4662</v>
      </c>
      <c r="D4326" s="5" t="s">
        <v>306</v>
      </c>
      <c r="E4326" s="5" t="s">
        <v>315</v>
      </c>
      <c r="F4326" s="5" t="s">
        <v>194</v>
      </c>
      <c r="G4326" s="5" t="s">
        <v>205</v>
      </c>
    </row>
    <row r="4327" spans="2:7" x14ac:dyDescent="0.2">
      <c r="B4327" s="3">
        <v>2014</v>
      </c>
      <c r="C4327" s="35" t="s">
        <v>4663</v>
      </c>
      <c r="D4327" s="5" t="s">
        <v>306</v>
      </c>
      <c r="E4327" s="5" t="s">
        <v>315</v>
      </c>
      <c r="F4327" s="5" t="s">
        <v>317</v>
      </c>
      <c r="G4327" s="5" t="s">
        <v>512</v>
      </c>
    </row>
    <row r="4328" spans="2:7" x14ac:dyDescent="0.2">
      <c r="B4328" s="3">
        <v>2014</v>
      </c>
      <c r="C4328" s="35" t="s">
        <v>4664</v>
      </c>
      <c r="D4328" s="5" t="s">
        <v>87</v>
      </c>
      <c r="E4328" s="5" t="s">
        <v>95</v>
      </c>
      <c r="F4328" s="5" t="s">
        <v>115</v>
      </c>
      <c r="G4328" s="5" t="s">
        <v>454</v>
      </c>
    </row>
    <row r="4329" spans="2:7" x14ac:dyDescent="0.2">
      <c r="B4329" s="3">
        <v>2014</v>
      </c>
      <c r="C4329" s="35" t="s">
        <v>4665</v>
      </c>
      <c r="D4329" s="5" t="s">
        <v>306</v>
      </c>
      <c r="E4329" s="5" t="s">
        <v>315</v>
      </c>
      <c r="F4329" s="5" t="s">
        <v>317</v>
      </c>
      <c r="G4329" s="5" t="s">
        <v>333</v>
      </c>
    </row>
    <row r="4330" spans="2:7" x14ac:dyDescent="0.2">
      <c r="B4330" s="3">
        <v>2014</v>
      </c>
      <c r="C4330" s="35" t="s">
        <v>4666</v>
      </c>
      <c r="D4330" s="5" t="s">
        <v>87</v>
      </c>
      <c r="E4330" s="5" t="s">
        <v>95</v>
      </c>
      <c r="F4330" s="5" t="s">
        <v>104</v>
      </c>
      <c r="G4330" s="5" t="s">
        <v>104</v>
      </c>
    </row>
    <row r="4331" spans="2:7" x14ac:dyDescent="0.2">
      <c r="B4331" s="3">
        <v>2014</v>
      </c>
      <c r="C4331" s="35" t="s">
        <v>4667</v>
      </c>
      <c r="D4331" s="5" t="s">
        <v>87</v>
      </c>
      <c r="E4331" s="5" t="s">
        <v>95</v>
      </c>
      <c r="F4331" s="5" t="s">
        <v>115</v>
      </c>
      <c r="G4331" s="5" t="s">
        <v>457</v>
      </c>
    </row>
    <row r="4332" spans="2:7" x14ac:dyDescent="0.2">
      <c r="B4332" s="3">
        <v>2014</v>
      </c>
      <c r="C4332" s="35">
        <v>202467</v>
      </c>
      <c r="D4332" s="5" t="s">
        <v>306</v>
      </c>
      <c r="E4332" s="5" t="s">
        <v>315</v>
      </c>
      <c r="F4332" s="5" t="s">
        <v>123</v>
      </c>
      <c r="G4332" s="5" t="s">
        <v>130</v>
      </c>
    </row>
    <row r="4333" spans="2:7" x14ac:dyDescent="0.2">
      <c r="B4333" s="3">
        <v>2014</v>
      </c>
      <c r="C4333" s="35" t="s">
        <v>4668</v>
      </c>
      <c r="D4333" s="5" t="s">
        <v>306</v>
      </c>
      <c r="E4333" s="5" t="s">
        <v>315</v>
      </c>
      <c r="F4333" s="5" t="s">
        <v>339</v>
      </c>
      <c r="G4333" s="5" t="s">
        <v>348</v>
      </c>
    </row>
    <row r="4334" spans="2:7" x14ac:dyDescent="0.2">
      <c r="B4334" s="3">
        <v>2014</v>
      </c>
      <c r="C4334" s="35" t="s">
        <v>4669</v>
      </c>
      <c r="D4334" s="5" t="s">
        <v>87</v>
      </c>
      <c r="E4334" s="5" t="s">
        <v>95</v>
      </c>
      <c r="F4334" s="5" t="s">
        <v>505</v>
      </c>
      <c r="G4334" s="5" t="s">
        <v>352</v>
      </c>
    </row>
    <row r="4335" spans="2:7" x14ac:dyDescent="0.2">
      <c r="B4335" s="3">
        <v>2014</v>
      </c>
      <c r="C4335" s="35" t="s">
        <v>4670</v>
      </c>
      <c r="D4335" s="5" t="s">
        <v>87</v>
      </c>
      <c r="E4335" s="5" t="s">
        <v>95</v>
      </c>
      <c r="F4335" s="5" t="s">
        <v>123</v>
      </c>
      <c r="G4335" s="5" t="s">
        <v>379</v>
      </c>
    </row>
    <row r="4336" spans="2:7" x14ac:dyDescent="0.2">
      <c r="B4336" s="3">
        <v>2014</v>
      </c>
      <c r="C4336" s="35" t="s">
        <v>4671</v>
      </c>
      <c r="D4336" s="5" t="s">
        <v>306</v>
      </c>
      <c r="E4336" s="5" t="s">
        <v>315</v>
      </c>
      <c r="F4336" s="5" t="s">
        <v>194</v>
      </c>
      <c r="G4336" s="5" t="s">
        <v>415</v>
      </c>
    </row>
    <row r="4337" spans="2:7" x14ac:dyDescent="0.2">
      <c r="B4337" s="3">
        <v>2014</v>
      </c>
      <c r="C4337" s="35" t="s">
        <v>4672</v>
      </c>
      <c r="D4337" s="5" t="s">
        <v>87</v>
      </c>
      <c r="E4337" s="5" t="s">
        <v>95</v>
      </c>
      <c r="F4337" s="5" t="s">
        <v>505</v>
      </c>
      <c r="G4337" s="5" t="s">
        <v>191</v>
      </c>
    </row>
    <row r="4338" spans="2:7" x14ac:dyDescent="0.2">
      <c r="B4338" s="3">
        <v>2014</v>
      </c>
      <c r="C4338" s="35" t="s">
        <v>4673</v>
      </c>
      <c r="D4338" s="5" t="s">
        <v>87</v>
      </c>
      <c r="E4338" s="5" t="s">
        <v>95</v>
      </c>
      <c r="F4338" s="5" t="s">
        <v>229</v>
      </c>
      <c r="G4338" s="5" t="s">
        <v>383</v>
      </c>
    </row>
    <row r="4339" spans="2:7" x14ac:dyDescent="0.2">
      <c r="B4339" s="3">
        <v>2014</v>
      </c>
      <c r="C4339" s="35">
        <v>135000</v>
      </c>
      <c r="D4339" s="5" t="s">
        <v>87</v>
      </c>
      <c r="E4339" s="5" t="s">
        <v>95</v>
      </c>
      <c r="F4339" s="5" t="s">
        <v>237</v>
      </c>
      <c r="G4339" s="5" t="s">
        <v>238</v>
      </c>
    </row>
    <row r="4340" spans="2:7" x14ac:dyDescent="0.2">
      <c r="B4340" s="3">
        <v>2014</v>
      </c>
      <c r="C4340" s="35" t="s">
        <v>4674</v>
      </c>
      <c r="D4340" s="5" t="s">
        <v>87</v>
      </c>
      <c r="E4340" s="5" t="s">
        <v>95</v>
      </c>
      <c r="F4340" s="5" t="s">
        <v>504</v>
      </c>
      <c r="G4340" s="5" t="s">
        <v>166</v>
      </c>
    </row>
    <row r="4341" spans="2:7" x14ac:dyDescent="0.2">
      <c r="B4341" s="3">
        <v>2014</v>
      </c>
      <c r="C4341" s="35" t="s">
        <v>4675</v>
      </c>
      <c r="D4341" s="5" t="s">
        <v>306</v>
      </c>
      <c r="E4341" s="5" t="s">
        <v>315</v>
      </c>
      <c r="F4341" s="5" t="s">
        <v>317</v>
      </c>
      <c r="G4341" s="5" t="s">
        <v>362</v>
      </c>
    </row>
    <row r="4342" spans="2:7" x14ac:dyDescent="0.2">
      <c r="B4342" s="3">
        <v>2014</v>
      </c>
      <c r="C4342" s="35" t="s">
        <v>4676</v>
      </c>
      <c r="D4342" s="5" t="s">
        <v>306</v>
      </c>
      <c r="E4342" s="5" t="s">
        <v>315</v>
      </c>
      <c r="F4342" s="5" t="s">
        <v>236</v>
      </c>
      <c r="G4342" s="5" t="s">
        <v>357</v>
      </c>
    </row>
    <row r="4343" spans="2:7" x14ac:dyDescent="0.2">
      <c r="B4343" s="3">
        <v>2014</v>
      </c>
      <c r="C4343" s="35" t="s">
        <v>4677</v>
      </c>
      <c r="D4343" s="5" t="s">
        <v>87</v>
      </c>
      <c r="E4343" s="5" t="s">
        <v>95</v>
      </c>
      <c r="F4343" s="5" t="s">
        <v>123</v>
      </c>
      <c r="G4343" s="5" t="s">
        <v>132</v>
      </c>
    </row>
    <row r="4344" spans="2:7" x14ac:dyDescent="0.2">
      <c r="B4344" s="3">
        <v>2014</v>
      </c>
      <c r="C4344" s="35" t="s">
        <v>4678</v>
      </c>
      <c r="D4344" s="5" t="s">
        <v>306</v>
      </c>
      <c r="E4344" s="5" t="s">
        <v>315</v>
      </c>
      <c r="F4344" s="5" t="s">
        <v>123</v>
      </c>
      <c r="G4344" s="5" t="s">
        <v>148</v>
      </c>
    </row>
    <row r="4345" spans="2:7" x14ac:dyDescent="0.2">
      <c r="B4345" s="3">
        <v>2014</v>
      </c>
      <c r="C4345" s="35" t="s">
        <v>4679</v>
      </c>
      <c r="D4345" s="5" t="s">
        <v>87</v>
      </c>
      <c r="E4345" s="5" t="s">
        <v>95</v>
      </c>
      <c r="F4345" s="5" t="s">
        <v>105</v>
      </c>
      <c r="G4345" s="5" t="s">
        <v>349</v>
      </c>
    </row>
    <row r="4346" spans="2:7" x14ac:dyDescent="0.2">
      <c r="B4346" s="3">
        <v>2014</v>
      </c>
      <c r="C4346" s="35" t="s">
        <v>4680</v>
      </c>
      <c r="D4346" s="5" t="s">
        <v>87</v>
      </c>
      <c r="E4346" s="5" t="s">
        <v>242</v>
      </c>
      <c r="F4346" s="5" t="s">
        <v>236</v>
      </c>
      <c r="G4346" s="5" t="s">
        <v>537</v>
      </c>
    </row>
    <row r="4347" spans="2:7" x14ac:dyDescent="0.2">
      <c r="B4347" s="3">
        <v>2014</v>
      </c>
      <c r="C4347" s="35" t="s">
        <v>4681</v>
      </c>
      <c r="D4347" s="5" t="s">
        <v>87</v>
      </c>
      <c r="E4347" s="5" t="s">
        <v>95</v>
      </c>
      <c r="F4347" s="5" t="s">
        <v>194</v>
      </c>
      <c r="G4347" s="5" t="s">
        <v>202</v>
      </c>
    </row>
    <row r="4348" spans="2:7" x14ac:dyDescent="0.2">
      <c r="B4348" s="3">
        <v>2014</v>
      </c>
      <c r="C4348" s="35" t="s">
        <v>4682</v>
      </c>
      <c r="D4348" s="5" t="s">
        <v>87</v>
      </c>
      <c r="E4348" s="5" t="s">
        <v>242</v>
      </c>
      <c r="F4348" s="5" t="s">
        <v>247</v>
      </c>
      <c r="G4348" s="5" t="s">
        <v>524</v>
      </c>
    </row>
    <row r="4349" spans="2:7" x14ac:dyDescent="0.2">
      <c r="B4349" s="3">
        <v>2014</v>
      </c>
      <c r="C4349" s="35" t="s">
        <v>4683</v>
      </c>
      <c r="D4349" s="5" t="s">
        <v>87</v>
      </c>
      <c r="E4349" s="5" t="s">
        <v>95</v>
      </c>
      <c r="F4349" s="5" t="s">
        <v>505</v>
      </c>
      <c r="G4349" s="5" t="s">
        <v>181</v>
      </c>
    </row>
    <row r="4350" spans="2:7" x14ac:dyDescent="0.2">
      <c r="B4350" s="3">
        <v>2014</v>
      </c>
      <c r="C4350" s="35" t="s">
        <v>4684</v>
      </c>
      <c r="D4350" s="5" t="s">
        <v>87</v>
      </c>
      <c r="E4350" s="5" t="s">
        <v>95</v>
      </c>
      <c r="F4350" s="5" t="s">
        <v>123</v>
      </c>
      <c r="G4350" s="5" t="s">
        <v>155</v>
      </c>
    </row>
    <row r="4351" spans="2:7" x14ac:dyDescent="0.2">
      <c r="B4351" s="3">
        <v>2014</v>
      </c>
      <c r="C4351" s="35" t="s">
        <v>4685</v>
      </c>
      <c r="D4351" s="5" t="s">
        <v>306</v>
      </c>
      <c r="E4351" s="5" t="s">
        <v>315</v>
      </c>
      <c r="F4351" s="5" t="s">
        <v>123</v>
      </c>
      <c r="G4351" s="5" t="s">
        <v>141</v>
      </c>
    </row>
    <row r="4352" spans="2:7" x14ac:dyDescent="0.2">
      <c r="B4352" s="3">
        <v>2014</v>
      </c>
      <c r="C4352" s="35" t="s">
        <v>4686</v>
      </c>
      <c r="D4352" s="5" t="s">
        <v>87</v>
      </c>
      <c r="E4352" s="5" t="s">
        <v>95</v>
      </c>
      <c r="F4352" s="5" t="s">
        <v>105</v>
      </c>
      <c r="G4352" s="5" t="s">
        <v>558</v>
      </c>
    </row>
    <row r="4353" spans="2:7" x14ac:dyDescent="0.2">
      <c r="B4353" s="3">
        <v>2014</v>
      </c>
      <c r="C4353" s="35" t="s">
        <v>4687</v>
      </c>
      <c r="D4353" s="5" t="s">
        <v>306</v>
      </c>
      <c r="E4353" s="5" t="s">
        <v>315</v>
      </c>
      <c r="F4353" s="5" t="s">
        <v>115</v>
      </c>
      <c r="G4353" s="5" t="s">
        <v>118</v>
      </c>
    </row>
    <row r="4354" spans="2:7" x14ac:dyDescent="0.2">
      <c r="B4354" s="3">
        <v>2014</v>
      </c>
      <c r="C4354" s="35">
        <v>70293</v>
      </c>
      <c r="D4354" s="5" t="s">
        <v>306</v>
      </c>
      <c r="E4354" s="5" t="s">
        <v>315</v>
      </c>
      <c r="F4354" s="5" t="s">
        <v>317</v>
      </c>
      <c r="G4354" s="5" t="s">
        <v>322</v>
      </c>
    </row>
    <row r="4355" spans="2:7" x14ac:dyDescent="0.2">
      <c r="B4355" s="3">
        <v>2014</v>
      </c>
      <c r="C4355" s="35" t="s">
        <v>4688</v>
      </c>
      <c r="D4355" s="5" t="s">
        <v>87</v>
      </c>
      <c r="E4355" s="5" t="s">
        <v>95</v>
      </c>
      <c r="F4355" s="5" t="s">
        <v>505</v>
      </c>
      <c r="G4355" s="5" t="s">
        <v>365</v>
      </c>
    </row>
    <row r="4356" spans="2:7" x14ac:dyDescent="0.2">
      <c r="B4356" s="3">
        <v>2014</v>
      </c>
      <c r="C4356" s="35" t="s">
        <v>4689</v>
      </c>
      <c r="D4356" s="5" t="s">
        <v>87</v>
      </c>
      <c r="E4356" s="5" t="s">
        <v>95</v>
      </c>
      <c r="F4356" s="5" t="s">
        <v>123</v>
      </c>
      <c r="G4356" s="5" t="s">
        <v>137</v>
      </c>
    </row>
    <row r="4357" spans="2:7" x14ac:dyDescent="0.2">
      <c r="B4357" s="3">
        <v>2014</v>
      </c>
      <c r="C4357" s="35" t="s">
        <v>4690</v>
      </c>
      <c r="D4357" s="5" t="s">
        <v>87</v>
      </c>
      <c r="E4357" s="5" t="s">
        <v>95</v>
      </c>
      <c r="F4357" s="5" t="s">
        <v>194</v>
      </c>
      <c r="G4357" s="5" t="s">
        <v>204</v>
      </c>
    </row>
    <row r="4358" spans="2:7" x14ac:dyDescent="0.2">
      <c r="B4358" s="3">
        <v>2014</v>
      </c>
      <c r="C4358" s="35" t="s">
        <v>4691</v>
      </c>
      <c r="D4358" s="5" t="s">
        <v>87</v>
      </c>
      <c r="E4358" s="5" t="s">
        <v>242</v>
      </c>
      <c r="F4358" s="5" t="s">
        <v>260</v>
      </c>
      <c r="G4358" s="5" t="s">
        <v>296</v>
      </c>
    </row>
    <row r="4359" spans="2:7" x14ac:dyDescent="0.2">
      <c r="B4359" s="3">
        <v>2014</v>
      </c>
      <c r="C4359" s="35" t="s">
        <v>4692</v>
      </c>
      <c r="D4359" s="5" t="s">
        <v>87</v>
      </c>
      <c r="E4359" s="5" t="s">
        <v>242</v>
      </c>
      <c r="F4359" s="5" t="s">
        <v>260</v>
      </c>
      <c r="G4359" s="5" t="s">
        <v>290</v>
      </c>
    </row>
    <row r="4360" spans="2:7" x14ac:dyDescent="0.2">
      <c r="B4360" s="3">
        <v>2014</v>
      </c>
      <c r="C4360" s="35" t="s">
        <v>4693</v>
      </c>
      <c r="D4360" s="5" t="s">
        <v>87</v>
      </c>
      <c r="E4360" s="5" t="s">
        <v>95</v>
      </c>
      <c r="F4360" s="5" t="s">
        <v>123</v>
      </c>
      <c r="G4360" s="5" t="s">
        <v>135</v>
      </c>
    </row>
    <row r="4361" spans="2:7" x14ac:dyDescent="0.2">
      <c r="B4361" s="3">
        <v>2014</v>
      </c>
      <c r="C4361" s="35" t="s">
        <v>4694</v>
      </c>
      <c r="D4361" s="5" t="s">
        <v>87</v>
      </c>
      <c r="E4361" s="5" t="s">
        <v>242</v>
      </c>
      <c r="F4361" s="5" t="s">
        <v>115</v>
      </c>
      <c r="G4361" s="5" t="s">
        <v>576</v>
      </c>
    </row>
    <row r="4362" spans="2:7" x14ac:dyDescent="0.2">
      <c r="B4362" s="3">
        <v>2014</v>
      </c>
      <c r="C4362" s="35" t="s">
        <v>4695</v>
      </c>
      <c r="D4362" s="5" t="s">
        <v>306</v>
      </c>
      <c r="E4362" s="5" t="s">
        <v>315</v>
      </c>
      <c r="F4362" s="5" t="s">
        <v>110</v>
      </c>
      <c r="G4362" s="5" t="s">
        <v>519</v>
      </c>
    </row>
    <row r="4363" spans="2:7" x14ac:dyDescent="0.2">
      <c r="B4363" s="3">
        <v>2014</v>
      </c>
      <c r="C4363" s="35" t="s">
        <v>4696</v>
      </c>
      <c r="D4363" s="5" t="s">
        <v>87</v>
      </c>
      <c r="E4363" s="5" t="s">
        <v>95</v>
      </c>
      <c r="F4363" s="5" t="s">
        <v>247</v>
      </c>
      <c r="G4363" s="5" t="s">
        <v>499</v>
      </c>
    </row>
    <row r="4364" spans="2:7" x14ac:dyDescent="0.2">
      <c r="B4364" s="3">
        <v>2014</v>
      </c>
      <c r="C4364" s="35" t="s">
        <v>4697</v>
      </c>
      <c r="D4364" s="5" t="s">
        <v>87</v>
      </c>
      <c r="E4364" s="5" t="s">
        <v>242</v>
      </c>
      <c r="F4364" s="5" t="s">
        <v>260</v>
      </c>
      <c r="G4364" s="5" t="s">
        <v>275</v>
      </c>
    </row>
    <row r="4365" spans="2:7" x14ac:dyDescent="0.2">
      <c r="B4365" s="3">
        <v>2014</v>
      </c>
      <c r="C4365" s="35" t="s">
        <v>4698</v>
      </c>
      <c r="D4365" s="5" t="s">
        <v>87</v>
      </c>
      <c r="E4365" s="5" t="s">
        <v>95</v>
      </c>
      <c r="F4365" s="5" t="s">
        <v>505</v>
      </c>
      <c r="G4365" s="5" t="s">
        <v>192</v>
      </c>
    </row>
    <row r="4366" spans="2:7" x14ac:dyDescent="0.2">
      <c r="B4366" s="3">
        <v>2014</v>
      </c>
      <c r="C4366" s="35" t="s">
        <v>4699</v>
      </c>
      <c r="D4366" s="5" t="s">
        <v>87</v>
      </c>
      <c r="E4366" s="5" t="s">
        <v>95</v>
      </c>
      <c r="F4366" s="5" t="s">
        <v>123</v>
      </c>
      <c r="G4366" s="5" t="s">
        <v>136</v>
      </c>
    </row>
    <row r="4367" spans="2:7" x14ac:dyDescent="0.2">
      <c r="B4367" s="3">
        <v>2014</v>
      </c>
      <c r="C4367" s="35" t="s">
        <v>4700</v>
      </c>
      <c r="D4367" s="5" t="s">
        <v>87</v>
      </c>
      <c r="E4367" s="5" t="s">
        <v>95</v>
      </c>
      <c r="F4367" s="5" t="s">
        <v>503</v>
      </c>
      <c r="G4367" s="5" t="s">
        <v>164</v>
      </c>
    </row>
    <row r="4368" spans="2:7" x14ac:dyDescent="0.2">
      <c r="B4368" s="3">
        <v>2014</v>
      </c>
      <c r="C4368" s="35">
        <v>21582</v>
      </c>
      <c r="D4368" s="5" t="s">
        <v>87</v>
      </c>
      <c r="E4368" s="5" t="s">
        <v>95</v>
      </c>
      <c r="F4368" s="5" t="s">
        <v>194</v>
      </c>
      <c r="G4368" s="5" t="s">
        <v>530</v>
      </c>
    </row>
    <row r="4369" spans="2:7" x14ac:dyDescent="0.2">
      <c r="B4369" s="3">
        <v>2014</v>
      </c>
      <c r="C4369" s="35" t="s">
        <v>4701</v>
      </c>
      <c r="D4369" s="5" t="s">
        <v>87</v>
      </c>
      <c r="E4369" s="5" t="s">
        <v>95</v>
      </c>
      <c r="F4369" s="5" t="s">
        <v>247</v>
      </c>
      <c r="G4369" s="5" t="s">
        <v>523</v>
      </c>
    </row>
    <row r="4370" spans="2:7" x14ac:dyDescent="0.2">
      <c r="B4370" s="3">
        <v>2014</v>
      </c>
      <c r="C4370" s="35" t="s">
        <v>4702</v>
      </c>
      <c r="D4370" s="5" t="s">
        <v>87</v>
      </c>
      <c r="E4370" s="5" t="s">
        <v>95</v>
      </c>
      <c r="F4370" s="5" t="s">
        <v>505</v>
      </c>
      <c r="G4370" s="5" t="s">
        <v>190</v>
      </c>
    </row>
    <row r="4371" spans="2:7" x14ac:dyDescent="0.2">
      <c r="B4371" s="3">
        <v>2014</v>
      </c>
      <c r="C4371" s="35">
        <v>18300</v>
      </c>
      <c r="D4371" s="5" t="s">
        <v>87</v>
      </c>
      <c r="E4371" s="5" t="s">
        <v>242</v>
      </c>
      <c r="F4371" s="5" t="s">
        <v>260</v>
      </c>
      <c r="G4371" s="5" t="s">
        <v>300</v>
      </c>
    </row>
    <row r="4372" spans="2:7" x14ac:dyDescent="0.2">
      <c r="B4372" s="3">
        <v>2014</v>
      </c>
      <c r="C4372" s="35" t="s">
        <v>4703</v>
      </c>
      <c r="D4372" s="5" t="s">
        <v>87</v>
      </c>
      <c r="E4372" s="5" t="s">
        <v>95</v>
      </c>
      <c r="F4372" s="5" t="s">
        <v>194</v>
      </c>
      <c r="G4372" s="5" t="s">
        <v>486</v>
      </c>
    </row>
    <row r="4373" spans="2:7" x14ac:dyDescent="0.2">
      <c r="B4373" s="3">
        <v>2014</v>
      </c>
      <c r="C4373" s="35" t="s">
        <v>4704</v>
      </c>
      <c r="D4373" s="5" t="s">
        <v>87</v>
      </c>
      <c r="E4373" s="5" t="s">
        <v>242</v>
      </c>
      <c r="F4373" s="5" t="s">
        <v>247</v>
      </c>
      <c r="G4373" s="5" t="s">
        <v>499</v>
      </c>
    </row>
    <row r="4374" spans="2:7" x14ac:dyDescent="0.2">
      <c r="B4374" s="3">
        <v>2014</v>
      </c>
      <c r="C4374" s="35" t="s">
        <v>4705</v>
      </c>
      <c r="D4374" s="5" t="s">
        <v>87</v>
      </c>
      <c r="E4374" s="5" t="s">
        <v>88</v>
      </c>
      <c r="F4374" s="5" t="s">
        <v>92</v>
      </c>
      <c r="G4374" s="5" t="s">
        <v>93</v>
      </c>
    </row>
    <row r="4375" spans="2:7" x14ac:dyDescent="0.2">
      <c r="B4375" s="3">
        <v>2014</v>
      </c>
      <c r="C4375" s="35">
        <v>13950</v>
      </c>
      <c r="D4375" s="5" t="s">
        <v>87</v>
      </c>
      <c r="E4375" s="5" t="s">
        <v>95</v>
      </c>
      <c r="F4375" s="5" t="s">
        <v>123</v>
      </c>
      <c r="G4375" s="5" t="s">
        <v>124</v>
      </c>
    </row>
    <row r="4376" spans="2:7" x14ac:dyDescent="0.2">
      <c r="B4376" s="3">
        <v>2014</v>
      </c>
      <c r="C4376" s="35" t="s">
        <v>4706</v>
      </c>
      <c r="D4376" s="5" t="s">
        <v>87</v>
      </c>
      <c r="E4376" s="5" t="s">
        <v>95</v>
      </c>
      <c r="F4376" s="5" t="s">
        <v>554</v>
      </c>
      <c r="G4376" s="5" t="s">
        <v>349</v>
      </c>
    </row>
    <row r="4377" spans="2:7" x14ac:dyDescent="0.2">
      <c r="B4377" s="3">
        <v>2014</v>
      </c>
      <c r="C4377" s="35" t="s">
        <v>4707</v>
      </c>
      <c r="D4377" s="5" t="s">
        <v>87</v>
      </c>
      <c r="E4377" s="5" t="s">
        <v>242</v>
      </c>
      <c r="F4377" s="5" t="s">
        <v>115</v>
      </c>
      <c r="G4377" s="5" t="s">
        <v>388</v>
      </c>
    </row>
    <row r="4378" spans="2:7" x14ac:dyDescent="0.2">
      <c r="B4378" s="3">
        <v>2014</v>
      </c>
      <c r="C4378" s="35" t="s">
        <v>4708</v>
      </c>
      <c r="D4378" s="5" t="s">
        <v>87</v>
      </c>
      <c r="E4378" s="5" t="s">
        <v>95</v>
      </c>
      <c r="F4378" s="5" t="s">
        <v>505</v>
      </c>
      <c r="G4378" s="5" t="s">
        <v>179</v>
      </c>
    </row>
    <row r="4379" spans="2:7" x14ac:dyDescent="0.2">
      <c r="B4379" s="3">
        <v>2014</v>
      </c>
      <c r="C4379" s="35" t="s">
        <v>4709</v>
      </c>
      <c r="D4379" s="5" t="s">
        <v>87</v>
      </c>
      <c r="E4379" s="5" t="s">
        <v>95</v>
      </c>
      <c r="F4379" s="5" t="s">
        <v>505</v>
      </c>
      <c r="G4379" s="5" t="s">
        <v>189</v>
      </c>
    </row>
    <row r="4380" spans="2:7" x14ac:dyDescent="0.2">
      <c r="B4380" s="3">
        <v>2014</v>
      </c>
      <c r="C4380" s="35" t="s">
        <v>4710</v>
      </c>
      <c r="D4380" s="5" t="s">
        <v>87</v>
      </c>
      <c r="E4380" s="5" t="s">
        <v>242</v>
      </c>
      <c r="F4380" s="5" t="s">
        <v>260</v>
      </c>
      <c r="G4380" s="5" t="s">
        <v>272</v>
      </c>
    </row>
    <row r="4381" spans="2:7" x14ac:dyDescent="0.2">
      <c r="B4381" s="3">
        <v>2014</v>
      </c>
      <c r="C4381" s="35">
        <v>2899</v>
      </c>
      <c r="D4381" s="5" t="s">
        <v>306</v>
      </c>
      <c r="E4381" s="5" t="s">
        <v>315</v>
      </c>
      <c r="F4381" s="5" t="s">
        <v>123</v>
      </c>
      <c r="G4381" s="5" t="s">
        <v>132</v>
      </c>
    </row>
    <row r="4382" spans="2:7" x14ac:dyDescent="0.2">
      <c r="B4382" s="3">
        <v>2014</v>
      </c>
      <c r="C4382" s="35" t="s">
        <v>4711</v>
      </c>
      <c r="D4382" s="5" t="s">
        <v>306</v>
      </c>
      <c r="E4382" s="5" t="s">
        <v>315</v>
      </c>
      <c r="F4382" s="5" t="s">
        <v>115</v>
      </c>
      <c r="G4382" s="5" t="s">
        <v>394</v>
      </c>
    </row>
    <row r="4383" spans="2:7" x14ac:dyDescent="0.2">
      <c r="B4383" s="3">
        <v>2014</v>
      </c>
      <c r="C4383" s="35">
        <v>2475</v>
      </c>
      <c r="D4383" s="5" t="s">
        <v>87</v>
      </c>
      <c r="E4383" s="5" t="s">
        <v>95</v>
      </c>
      <c r="F4383" s="5" t="s">
        <v>505</v>
      </c>
      <c r="G4383" s="5" t="s">
        <v>182</v>
      </c>
    </row>
    <row r="4384" spans="2:7" x14ac:dyDescent="0.2">
      <c r="B4384" s="3">
        <v>2014</v>
      </c>
      <c r="C4384" s="35" t="s">
        <v>4712</v>
      </c>
      <c r="D4384" s="5" t="s">
        <v>87</v>
      </c>
      <c r="E4384" s="5" t="s">
        <v>242</v>
      </c>
      <c r="F4384" s="5" t="s">
        <v>260</v>
      </c>
      <c r="G4384" s="5" t="s">
        <v>284</v>
      </c>
    </row>
    <row r="4385" spans="2:7" x14ac:dyDescent="0.2">
      <c r="B4385" s="3">
        <v>2014</v>
      </c>
      <c r="C4385" s="35" t="s">
        <v>4713</v>
      </c>
      <c r="D4385" s="5" t="s">
        <v>87</v>
      </c>
      <c r="E4385" s="5" t="s">
        <v>95</v>
      </c>
      <c r="F4385" s="5" t="s">
        <v>115</v>
      </c>
      <c r="G4385" s="5" t="s">
        <v>119</v>
      </c>
    </row>
    <row r="4386" spans="2:7" x14ac:dyDescent="0.2">
      <c r="B4386" s="3">
        <v>2014</v>
      </c>
      <c r="C4386" s="35" t="s">
        <v>4714</v>
      </c>
      <c r="D4386" s="5" t="s">
        <v>87</v>
      </c>
      <c r="E4386" s="5" t="s">
        <v>95</v>
      </c>
      <c r="F4386" s="5" t="s">
        <v>194</v>
      </c>
      <c r="G4386" s="5" t="s">
        <v>487</v>
      </c>
    </row>
    <row r="4387" spans="2:7" x14ac:dyDescent="0.2">
      <c r="B4387" s="3">
        <v>2014</v>
      </c>
      <c r="C4387" s="35">
        <v>1805</v>
      </c>
      <c r="D4387" s="5" t="s">
        <v>87</v>
      </c>
      <c r="E4387" s="5" t="s">
        <v>242</v>
      </c>
      <c r="F4387" s="5" t="s">
        <v>260</v>
      </c>
      <c r="G4387" s="5" t="s">
        <v>297</v>
      </c>
    </row>
    <row r="4388" spans="2:7" x14ac:dyDescent="0.2">
      <c r="B4388" s="3">
        <v>2014</v>
      </c>
      <c r="C4388" s="35">
        <v>1639</v>
      </c>
      <c r="D4388" s="5" t="s">
        <v>87</v>
      </c>
      <c r="E4388" s="5" t="s">
        <v>95</v>
      </c>
      <c r="F4388" s="5" t="s">
        <v>505</v>
      </c>
      <c r="G4388" s="5" t="s">
        <v>175</v>
      </c>
    </row>
    <row r="4389" spans="2:7" x14ac:dyDescent="0.2">
      <c r="B4389" s="3">
        <v>2014</v>
      </c>
      <c r="C4389" s="35" t="s">
        <v>4715</v>
      </c>
      <c r="D4389" s="5" t="s">
        <v>87</v>
      </c>
      <c r="E4389" s="5" t="s">
        <v>95</v>
      </c>
      <c r="F4389" s="5" t="s">
        <v>247</v>
      </c>
      <c r="G4389" s="5" t="s">
        <v>440</v>
      </c>
    </row>
    <row r="4390" spans="2:7" x14ac:dyDescent="0.2">
      <c r="B4390" s="3">
        <v>2014</v>
      </c>
      <c r="C4390" s="35">
        <v>396</v>
      </c>
      <c r="D4390" s="5" t="s">
        <v>306</v>
      </c>
      <c r="E4390" s="5" t="s">
        <v>315</v>
      </c>
      <c r="F4390" s="5" t="s">
        <v>339</v>
      </c>
      <c r="G4390" s="5" t="s">
        <v>376</v>
      </c>
    </row>
    <row r="4391" spans="2:7" x14ac:dyDescent="0.2">
      <c r="B4391" s="3">
        <v>2014</v>
      </c>
      <c r="C4391" s="35" t="s">
        <v>4716</v>
      </c>
      <c r="D4391" s="5" t="s">
        <v>87</v>
      </c>
      <c r="E4391" s="5" t="s">
        <v>242</v>
      </c>
      <c r="F4391" s="5" t="s">
        <v>260</v>
      </c>
      <c r="G4391" s="5" t="s">
        <v>283</v>
      </c>
    </row>
    <row r="4392" spans="2:7" x14ac:dyDescent="0.2">
      <c r="B4392" s="3">
        <v>2014</v>
      </c>
      <c r="C4392" s="35" t="s">
        <v>4717</v>
      </c>
      <c r="D4392" s="5" t="s">
        <v>87</v>
      </c>
      <c r="E4392" s="5" t="s">
        <v>95</v>
      </c>
      <c r="F4392" s="5" t="s">
        <v>247</v>
      </c>
      <c r="G4392" s="5" t="s">
        <v>443</v>
      </c>
    </row>
    <row r="4393" spans="2:7" x14ac:dyDescent="0.2">
      <c r="B4393" s="3">
        <v>2014</v>
      </c>
      <c r="C4393" s="35">
        <v>0</v>
      </c>
      <c r="D4393" s="5" t="s">
        <v>87</v>
      </c>
      <c r="E4393" s="5" t="s">
        <v>95</v>
      </c>
      <c r="F4393" s="5" t="s">
        <v>554</v>
      </c>
      <c r="G4393" s="5" t="s">
        <v>554</v>
      </c>
    </row>
    <row r="4394" spans="2:7" x14ac:dyDescent="0.2">
      <c r="B4394" s="3">
        <v>2014</v>
      </c>
      <c r="C4394" s="35">
        <v>0</v>
      </c>
      <c r="D4394" s="5" t="s">
        <v>87</v>
      </c>
      <c r="E4394" s="5" t="s">
        <v>95</v>
      </c>
      <c r="F4394" s="5" t="s">
        <v>115</v>
      </c>
      <c r="G4394" s="5" t="s">
        <v>117</v>
      </c>
    </row>
    <row r="4395" spans="2:7" x14ac:dyDescent="0.2">
      <c r="B4395" s="3">
        <v>2014</v>
      </c>
      <c r="C4395" s="35">
        <v>0</v>
      </c>
      <c r="D4395" s="5" t="s">
        <v>87</v>
      </c>
      <c r="E4395" s="5" t="s">
        <v>242</v>
      </c>
      <c r="F4395" s="5" t="s">
        <v>115</v>
      </c>
      <c r="G4395" s="5" t="s">
        <v>564</v>
      </c>
    </row>
    <row r="4396" spans="2:7" x14ac:dyDescent="0.2">
      <c r="B4396" s="3">
        <v>2014</v>
      </c>
      <c r="C4396" s="35">
        <v>0</v>
      </c>
      <c r="D4396" s="5" t="s">
        <v>306</v>
      </c>
      <c r="E4396" s="5" t="s">
        <v>307</v>
      </c>
      <c r="F4396" s="5" t="s">
        <v>308</v>
      </c>
      <c r="G4396" s="5" t="s">
        <v>551</v>
      </c>
    </row>
    <row r="4397" spans="2:7" x14ac:dyDescent="0.2">
      <c r="B4397" s="3">
        <v>2014</v>
      </c>
      <c r="C4397" s="35">
        <v>0</v>
      </c>
      <c r="D4397" s="5" t="s">
        <v>306</v>
      </c>
      <c r="E4397" s="5" t="s">
        <v>311</v>
      </c>
      <c r="F4397" s="5" t="s">
        <v>161</v>
      </c>
      <c r="G4397" s="5" t="s">
        <v>161</v>
      </c>
    </row>
    <row r="4398" spans="2:7" x14ac:dyDescent="0.2">
      <c r="B4398" s="3">
        <v>2015</v>
      </c>
      <c r="C4398" s="35" t="s">
        <v>4718</v>
      </c>
      <c r="D4398" s="5" t="s">
        <v>87</v>
      </c>
      <c r="E4398" s="5" t="s">
        <v>95</v>
      </c>
      <c r="F4398" s="5" t="s">
        <v>113</v>
      </c>
      <c r="G4398" s="5" t="s">
        <v>409</v>
      </c>
    </row>
    <row r="4399" spans="2:7" x14ac:dyDescent="0.2">
      <c r="B4399" s="3">
        <v>2015</v>
      </c>
      <c r="C4399" s="35" t="s">
        <v>4719</v>
      </c>
      <c r="D4399" s="5" t="s">
        <v>87</v>
      </c>
      <c r="E4399" s="5" t="s">
        <v>242</v>
      </c>
      <c r="F4399" s="5" t="s">
        <v>491</v>
      </c>
      <c r="G4399" s="5" t="s">
        <v>299</v>
      </c>
    </row>
    <row r="4400" spans="2:7" x14ac:dyDescent="0.2">
      <c r="B4400" s="3">
        <v>2015</v>
      </c>
      <c r="C4400" s="35" t="s">
        <v>4720</v>
      </c>
      <c r="D4400" s="5" t="s">
        <v>87</v>
      </c>
      <c r="E4400" s="5" t="s">
        <v>242</v>
      </c>
      <c r="F4400" s="5" t="s">
        <v>497</v>
      </c>
      <c r="G4400" s="5" t="s">
        <v>98</v>
      </c>
    </row>
    <row r="4401" spans="2:7" x14ac:dyDescent="0.2">
      <c r="B4401" s="3">
        <v>2015</v>
      </c>
      <c r="C4401" s="35" t="s">
        <v>4721</v>
      </c>
      <c r="D4401" s="5" t="s">
        <v>87</v>
      </c>
      <c r="E4401" s="5" t="s">
        <v>95</v>
      </c>
      <c r="F4401" s="5" t="s">
        <v>475</v>
      </c>
      <c r="G4401" s="5" t="s">
        <v>475</v>
      </c>
    </row>
    <row r="4402" spans="2:7" x14ac:dyDescent="0.2">
      <c r="B4402" s="3">
        <v>2015</v>
      </c>
      <c r="C4402" s="35" t="s">
        <v>4722</v>
      </c>
      <c r="D4402" s="5" t="s">
        <v>87</v>
      </c>
      <c r="E4402" s="5" t="s">
        <v>242</v>
      </c>
      <c r="F4402" s="5" t="s">
        <v>497</v>
      </c>
      <c r="G4402" s="5" t="s">
        <v>245</v>
      </c>
    </row>
    <row r="4403" spans="2:7" x14ac:dyDescent="0.2">
      <c r="B4403" s="3">
        <v>2015</v>
      </c>
      <c r="C4403" s="35" t="s">
        <v>4723</v>
      </c>
      <c r="D4403" s="5" t="s">
        <v>87</v>
      </c>
      <c r="E4403" s="5" t="s">
        <v>242</v>
      </c>
      <c r="F4403" s="5" t="s">
        <v>247</v>
      </c>
      <c r="G4403" s="5" t="s">
        <v>443</v>
      </c>
    </row>
    <row r="4404" spans="2:7" x14ac:dyDescent="0.2">
      <c r="B4404" s="3">
        <v>2015</v>
      </c>
      <c r="C4404" s="35" t="s">
        <v>4724</v>
      </c>
      <c r="D4404" s="5" t="s">
        <v>306</v>
      </c>
      <c r="E4404" s="5" t="s">
        <v>307</v>
      </c>
      <c r="F4404" s="5" t="s">
        <v>308</v>
      </c>
      <c r="G4404" s="5" t="s">
        <v>310</v>
      </c>
    </row>
    <row r="4405" spans="2:7" x14ac:dyDescent="0.2">
      <c r="B4405" s="3">
        <v>2015</v>
      </c>
      <c r="C4405" s="35" t="s">
        <v>4725</v>
      </c>
      <c r="D4405" s="5" t="s">
        <v>87</v>
      </c>
      <c r="E4405" s="5" t="s">
        <v>242</v>
      </c>
      <c r="F4405" s="5" t="s">
        <v>473</v>
      </c>
      <c r="G4405" s="5" t="s">
        <v>304</v>
      </c>
    </row>
    <row r="4406" spans="2:7" x14ac:dyDescent="0.2">
      <c r="B4406" s="3">
        <v>2015</v>
      </c>
      <c r="C4406" s="35" t="s">
        <v>4726</v>
      </c>
      <c r="D4406" s="5" t="s">
        <v>87</v>
      </c>
      <c r="E4406" s="5" t="s">
        <v>88</v>
      </c>
      <c r="F4406" s="5" t="s">
        <v>89</v>
      </c>
      <c r="G4406" s="5" t="s">
        <v>91</v>
      </c>
    </row>
    <row r="4407" spans="2:7" x14ac:dyDescent="0.2">
      <c r="B4407" s="3">
        <v>2015</v>
      </c>
      <c r="C4407" s="35" t="s">
        <v>4727</v>
      </c>
      <c r="D4407" s="5" t="s">
        <v>87</v>
      </c>
      <c r="E4407" s="5" t="s">
        <v>95</v>
      </c>
      <c r="F4407" s="5" t="s">
        <v>113</v>
      </c>
      <c r="G4407" s="5" t="s">
        <v>411</v>
      </c>
    </row>
    <row r="4408" spans="2:7" x14ac:dyDescent="0.2">
      <c r="B4408" s="3">
        <v>2015</v>
      </c>
      <c r="C4408" s="35" t="s">
        <v>4728</v>
      </c>
      <c r="D4408" s="5" t="s">
        <v>87</v>
      </c>
      <c r="E4408" s="5" t="s">
        <v>95</v>
      </c>
      <c r="F4408" s="5" t="s">
        <v>108</v>
      </c>
      <c r="G4408" s="5" t="s">
        <v>561</v>
      </c>
    </row>
    <row r="4409" spans="2:7" x14ac:dyDescent="0.2">
      <c r="B4409" s="3">
        <v>2015</v>
      </c>
      <c r="C4409" s="35" t="s">
        <v>4729</v>
      </c>
      <c r="D4409" s="5" t="s">
        <v>87</v>
      </c>
      <c r="E4409" s="5" t="s">
        <v>95</v>
      </c>
      <c r="F4409" s="5" t="s">
        <v>108</v>
      </c>
      <c r="G4409" s="5" t="s">
        <v>108</v>
      </c>
    </row>
    <row r="4410" spans="2:7" x14ac:dyDescent="0.2">
      <c r="B4410" s="3">
        <v>2015</v>
      </c>
      <c r="C4410" s="35" t="s">
        <v>4730</v>
      </c>
      <c r="D4410" s="5" t="s">
        <v>87</v>
      </c>
      <c r="E4410" s="5" t="s">
        <v>242</v>
      </c>
      <c r="F4410" s="5" t="s">
        <v>497</v>
      </c>
      <c r="G4410" s="5" t="s">
        <v>508</v>
      </c>
    </row>
    <row r="4411" spans="2:7" x14ac:dyDescent="0.2">
      <c r="B4411" s="3">
        <v>2015</v>
      </c>
      <c r="C4411" s="35" t="s">
        <v>4731</v>
      </c>
      <c r="D4411" s="5" t="s">
        <v>87</v>
      </c>
      <c r="E4411" s="5" t="s">
        <v>242</v>
      </c>
      <c r="F4411" s="5" t="s">
        <v>491</v>
      </c>
      <c r="G4411" s="5" t="s">
        <v>494</v>
      </c>
    </row>
    <row r="4412" spans="2:7" x14ac:dyDescent="0.2">
      <c r="B4412" s="3">
        <v>2015</v>
      </c>
      <c r="C4412" s="35" t="s">
        <v>4732</v>
      </c>
      <c r="D4412" s="5" t="s">
        <v>87</v>
      </c>
      <c r="E4412" s="5" t="s">
        <v>242</v>
      </c>
      <c r="F4412" s="5" t="s">
        <v>507</v>
      </c>
      <c r="G4412" s="5" t="s">
        <v>532</v>
      </c>
    </row>
    <row r="4413" spans="2:7" x14ac:dyDescent="0.2">
      <c r="B4413" s="3">
        <v>2015</v>
      </c>
      <c r="C4413" s="35" t="s">
        <v>4733</v>
      </c>
      <c r="D4413" s="5" t="s">
        <v>87</v>
      </c>
      <c r="E4413" s="5" t="s">
        <v>242</v>
      </c>
      <c r="F4413" s="5" t="s">
        <v>507</v>
      </c>
      <c r="G4413" s="5" t="s">
        <v>533</v>
      </c>
    </row>
    <row r="4414" spans="2:7" x14ac:dyDescent="0.2">
      <c r="B4414" s="3">
        <v>2015</v>
      </c>
      <c r="C4414" s="35" t="s">
        <v>4734</v>
      </c>
      <c r="D4414" s="5" t="s">
        <v>87</v>
      </c>
      <c r="E4414" s="5" t="s">
        <v>242</v>
      </c>
      <c r="F4414" s="5" t="s">
        <v>491</v>
      </c>
      <c r="G4414" s="5" t="s">
        <v>264</v>
      </c>
    </row>
    <row r="4415" spans="2:7" x14ac:dyDescent="0.2">
      <c r="B4415" s="3">
        <v>2015</v>
      </c>
      <c r="C4415" s="35" t="s">
        <v>4735</v>
      </c>
      <c r="D4415" s="5" t="s">
        <v>87</v>
      </c>
      <c r="E4415" s="5" t="s">
        <v>242</v>
      </c>
      <c r="F4415" s="5" t="s">
        <v>110</v>
      </c>
      <c r="G4415" s="5" t="s">
        <v>519</v>
      </c>
    </row>
    <row r="4416" spans="2:7" x14ac:dyDescent="0.2">
      <c r="B4416" s="3">
        <v>2015</v>
      </c>
      <c r="C4416" s="35" t="s">
        <v>4736</v>
      </c>
      <c r="D4416" s="5" t="s">
        <v>87</v>
      </c>
      <c r="E4416" s="5" t="s">
        <v>242</v>
      </c>
      <c r="F4416" s="5" t="s">
        <v>491</v>
      </c>
      <c r="G4416" s="5" t="s">
        <v>281</v>
      </c>
    </row>
    <row r="4417" spans="2:7" x14ac:dyDescent="0.2">
      <c r="B4417" s="3">
        <v>2015</v>
      </c>
      <c r="C4417" s="35" t="s">
        <v>4737</v>
      </c>
      <c r="D4417" s="5" t="s">
        <v>87</v>
      </c>
      <c r="E4417" s="5" t="s">
        <v>95</v>
      </c>
      <c r="F4417" s="5" t="s">
        <v>194</v>
      </c>
      <c r="G4417" s="5" t="s">
        <v>468</v>
      </c>
    </row>
    <row r="4418" spans="2:7" x14ac:dyDescent="0.2">
      <c r="B4418" s="3">
        <v>2015</v>
      </c>
      <c r="C4418" s="35" t="s">
        <v>4738</v>
      </c>
      <c r="D4418" s="5" t="s">
        <v>306</v>
      </c>
      <c r="E4418" s="5" t="s">
        <v>315</v>
      </c>
      <c r="F4418" s="5" t="s">
        <v>316</v>
      </c>
      <c r="G4418" s="5" t="s">
        <v>316</v>
      </c>
    </row>
    <row r="4419" spans="2:7" x14ac:dyDescent="0.2">
      <c r="B4419" s="3">
        <v>2015</v>
      </c>
      <c r="C4419" s="35">
        <v>958733818</v>
      </c>
      <c r="D4419" s="5" t="s">
        <v>87</v>
      </c>
      <c r="E4419" s="5" t="s">
        <v>242</v>
      </c>
      <c r="F4419" s="5" t="s">
        <v>247</v>
      </c>
      <c r="G4419" s="5" t="s">
        <v>444</v>
      </c>
    </row>
    <row r="4420" spans="2:7" x14ac:dyDescent="0.2">
      <c r="B4420" s="3">
        <v>2015</v>
      </c>
      <c r="C4420" s="35" t="s">
        <v>4739</v>
      </c>
      <c r="D4420" s="5" t="s">
        <v>87</v>
      </c>
      <c r="E4420" s="5" t="s">
        <v>95</v>
      </c>
      <c r="F4420" s="5" t="s">
        <v>194</v>
      </c>
      <c r="G4420" s="5" t="s">
        <v>214</v>
      </c>
    </row>
    <row r="4421" spans="2:7" x14ac:dyDescent="0.2">
      <c r="B4421" s="3">
        <v>2015</v>
      </c>
      <c r="C4421" s="35" t="s">
        <v>4740</v>
      </c>
      <c r="D4421" s="5" t="s">
        <v>87</v>
      </c>
      <c r="E4421" s="5" t="s">
        <v>95</v>
      </c>
      <c r="F4421" s="5" t="s">
        <v>123</v>
      </c>
      <c r="G4421" s="5" t="s">
        <v>151</v>
      </c>
    </row>
    <row r="4422" spans="2:7" x14ac:dyDescent="0.2">
      <c r="B4422" s="3">
        <v>2015</v>
      </c>
      <c r="C4422" s="35" t="s">
        <v>4741</v>
      </c>
      <c r="D4422" s="5" t="s">
        <v>87</v>
      </c>
      <c r="E4422" s="5" t="s">
        <v>242</v>
      </c>
      <c r="F4422" s="5" t="s">
        <v>473</v>
      </c>
      <c r="G4422" s="5" t="s">
        <v>264</v>
      </c>
    </row>
    <row r="4423" spans="2:7" x14ac:dyDescent="0.2">
      <c r="B4423" s="3">
        <v>2015</v>
      </c>
      <c r="C4423" s="35" t="s">
        <v>4742</v>
      </c>
      <c r="D4423" s="5" t="s">
        <v>87</v>
      </c>
      <c r="E4423" s="5" t="s">
        <v>95</v>
      </c>
      <c r="F4423" s="5" t="s">
        <v>241</v>
      </c>
      <c r="G4423" s="5" t="s">
        <v>241</v>
      </c>
    </row>
    <row r="4424" spans="2:7" x14ac:dyDescent="0.2">
      <c r="B4424" s="3">
        <v>2015</v>
      </c>
      <c r="C4424" s="35" t="s">
        <v>4743</v>
      </c>
      <c r="D4424" s="5" t="s">
        <v>87</v>
      </c>
      <c r="E4424" s="5" t="s">
        <v>242</v>
      </c>
      <c r="F4424" s="5" t="s">
        <v>491</v>
      </c>
      <c r="G4424" s="5" t="s">
        <v>493</v>
      </c>
    </row>
    <row r="4425" spans="2:7" x14ac:dyDescent="0.2">
      <c r="B4425" s="3">
        <v>2015</v>
      </c>
      <c r="C4425" s="35" t="s">
        <v>4744</v>
      </c>
      <c r="D4425" s="5" t="s">
        <v>87</v>
      </c>
      <c r="E4425" s="5" t="s">
        <v>95</v>
      </c>
      <c r="F4425" s="5" t="s">
        <v>110</v>
      </c>
      <c r="G4425" s="5" t="s">
        <v>518</v>
      </c>
    </row>
    <row r="4426" spans="2:7" x14ac:dyDescent="0.2">
      <c r="B4426" s="3">
        <v>2015</v>
      </c>
      <c r="C4426" s="35" t="s">
        <v>4745</v>
      </c>
      <c r="D4426" s="5" t="s">
        <v>87</v>
      </c>
      <c r="E4426" s="5" t="s">
        <v>242</v>
      </c>
      <c r="F4426" s="5" t="s">
        <v>159</v>
      </c>
      <c r="G4426" s="5" t="s">
        <v>381</v>
      </c>
    </row>
    <row r="4427" spans="2:7" x14ac:dyDescent="0.2">
      <c r="B4427" s="3">
        <v>2015</v>
      </c>
      <c r="C4427" s="35" t="s">
        <v>4746</v>
      </c>
      <c r="D4427" s="5" t="s">
        <v>87</v>
      </c>
      <c r="E4427" s="5" t="s">
        <v>95</v>
      </c>
      <c r="F4427" s="5" t="s">
        <v>158</v>
      </c>
      <c r="G4427" s="5" t="s">
        <v>158</v>
      </c>
    </row>
    <row r="4428" spans="2:7" x14ac:dyDescent="0.2">
      <c r="B4428" s="3">
        <v>2015</v>
      </c>
      <c r="C4428" s="35" t="s">
        <v>4747</v>
      </c>
      <c r="D4428" s="5" t="s">
        <v>87</v>
      </c>
      <c r="E4428" s="5" t="s">
        <v>95</v>
      </c>
      <c r="F4428" s="5" t="s">
        <v>120</v>
      </c>
      <c r="G4428" s="5" t="s">
        <v>520</v>
      </c>
    </row>
    <row r="4429" spans="2:7" x14ac:dyDescent="0.2">
      <c r="B4429" s="3">
        <v>2015</v>
      </c>
      <c r="C4429" s="35" t="s">
        <v>4748</v>
      </c>
      <c r="D4429" s="5" t="s">
        <v>306</v>
      </c>
      <c r="E4429" s="5" t="s">
        <v>315</v>
      </c>
      <c r="F4429" s="5" t="s">
        <v>110</v>
      </c>
      <c r="G4429" s="5" t="s">
        <v>518</v>
      </c>
    </row>
    <row r="4430" spans="2:7" x14ac:dyDescent="0.2">
      <c r="B4430" s="3">
        <v>2015</v>
      </c>
      <c r="C4430" s="35" t="s">
        <v>4749</v>
      </c>
      <c r="D4430" s="5" t="s">
        <v>87</v>
      </c>
      <c r="E4430" s="5" t="s">
        <v>88</v>
      </c>
      <c r="F4430" s="5" t="s">
        <v>89</v>
      </c>
      <c r="G4430" s="5" t="s">
        <v>90</v>
      </c>
    </row>
    <row r="4431" spans="2:7" x14ac:dyDescent="0.2">
      <c r="B4431" s="3">
        <v>2015</v>
      </c>
      <c r="C4431" s="35" t="s">
        <v>4750</v>
      </c>
      <c r="D4431" s="5" t="s">
        <v>306</v>
      </c>
      <c r="E4431" s="5" t="s">
        <v>315</v>
      </c>
      <c r="F4431" s="5" t="s">
        <v>339</v>
      </c>
      <c r="G4431" s="5" t="s">
        <v>345</v>
      </c>
    </row>
    <row r="4432" spans="2:7" x14ac:dyDescent="0.2">
      <c r="B4432" s="3">
        <v>2015</v>
      </c>
      <c r="C4432" s="35" t="s">
        <v>4751</v>
      </c>
      <c r="D4432" s="5" t="s">
        <v>87</v>
      </c>
      <c r="E4432" s="5" t="s">
        <v>95</v>
      </c>
      <c r="F4432" s="5" t="s">
        <v>120</v>
      </c>
      <c r="G4432" s="5" t="s">
        <v>121</v>
      </c>
    </row>
    <row r="4433" spans="2:7" x14ac:dyDescent="0.2">
      <c r="B4433" s="3">
        <v>2015</v>
      </c>
      <c r="C4433" s="35" t="s">
        <v>4752</v>
      </c>
      <c r="D4433" s="5" t="s">
        <v>87</v>
      </c>
      <c r="E4433" s="5" t="s">
        <v>242</v>
      </c>
      <c r="F4433" s="5" t="s">
        <v>247</v>
      </c>
      <c r="G4433" s="5" t="s">
        <v>523</v>
      </c>
    </row>
    <row r="4434" spans="2:7" x14ac:dyDescent="0.2">
      <c r="B4434" s="3">
        <v>2015</v>
      </c>
      <c r="C4434" s="35" t="s">
        <v>4753</v>
      </c>
      <c r="D4434" s="5" t="s">
        <v>87</v>
      </c>
      <c r="E4434" s="5" t="s">
        <v>242</v>
      </c>
      <c r="F4434" s="5" t="s">
        <v>491</v>
      </c>
      <c r="G4434" s="5" t="s">
        <v>273</v>
      </c>
    </row>
    <row r="4435" spans="2:7" x14ac:dyDescent="0.2">
      <c r="B4435" s="3">
        <v>2015</v>
      </c>
      <c r="C4435" s="35" t="s">
        <v>4754</v>
      </c>
      <c r="D4435" s="5" t="s">
        <v>306</v>
      </c>
      <c r="E4435" s="5" t="s">
        <v>315</v>
      </c>
      <c r="F4435" s="5" t="s">
        <v>339</v>
      </c>
      <c r="G4435" s="5" t="s">
        <v>344</v>
      </c>
    </row>
    <row r="4436" spans="2:7" x14ac:dyDescent="0.2">
      <c r="B4436" s="3">
        <v>2015</v>
      </c>
      <c r="C4436" s="35" t="s">
        <v>4755</v>
      </c>
      <c r="D4436" s="5" t="s">
        <v>87</v>
      </c>
      <c r="E4436" s="5" t="s">
        <v>242</v>
      </c>
      <c r="F4436" s="5" t="s">
        <v>491</v>
      </c>
      <c r="G4436" s="5" t="s">
        <v>261</v>
      </c>
    </row>
    <row r="4437" spans="2:7" x14ac:dyDescent="0.2">
      <c r="B4437" s="3">
        <v>2015</v>
      </c>
      <c r="C4437" s="35" t="s">
        <v>4756</v>
      </c>
      <c r="D4437" s="5" t="s">
        <v>306</v>
      </c>
      <c r="E4437" s="5" t="s">
        <v>307</v>
      </c>
      <c r="F4437" s="5" t="s">
        <v>308</v>
      </c>
      <c r="G4437" s="5" t="s">
        <v>309</v>
      </c>
    </row>
    <row r="4438" spans="2:7" x14ac:dyDescent="0.2">
      <c r="B4438" s="3">
        <v>2015</v>
      </c>
      <c r="C4438" s="35" t="s">
        <v>4757</v>
      </c>
      <c r="D4438" s="5" t="s">
        <v>87</v>
      </c>
      <c r="E4438" s="5" t="s">
        <v>242</v>
      </c>
      <c r="F4438" s="5" t="s">
        <v>473</v>
      </c>
      <c r="G4438" s="5" t="s">
        <v>281</v>
      </c>
    </row>
    <row r="4439" spans="2:7" x14ac:dyDescent="0.2">
      <c r="B4439" s="3">
        <v>2015</v>
      </c>
      <c r="C4439" s="35" t="s">
        <v>4758</v>
      </c>
      <c r="D4439" s="5" t="s">
        <v>87</v>
      </c>
      <c r="E4439" s="5" t="s">
        <v>95</v>
      </c>
      <c r="F4439" s="5" t="s">
        <v>194</v>
      </c>
      <c r="G4439" s="5" t="s">
        <v>182</v>
      </c>
    </row>
    <row r="4440" spans="2:7" x14ac:dyDescent="0.2">
      <c r="B4440" s="3">
        <v>2015</v>
      </c>
      <c r="C4440" s="35" t="s">
        <v>4759</v>
      </c>
      <c r="D4440" s="5" t="s">
        <v>306</v>
      </c>
      <c r="E4440" s="5" t="s">
        <v>311</v>
      </c>
      <c r="F4440" s="5" t="s">
        <v>314</v>
      </c>
      <c r="G4440" s="5" t="s">
        <v>314</v>
      </c>
    </row>
    <row r="4441" spans="2:7" x14ac:dyDescent="0.2">
      <c r="B4441" s="3">
        <v>2015</v>
      </c>
      <c r="C4441" s="35" t="s">
        <v>4760</v>
      </c>
      <c r="D4441" s="5" t="s">
        <v>87</v>
      </c>
      <c r="E4441" s="5" t="s">
        <v>242</v>
      </c>
      <c r="F4441" s="5" t="s">
        <v>491</v>
      </c>
      <c r="G4441" s="5" t="s">
        <v>492</v>
      </c>
    </row>
    <row r="4442" spans="2:7" x14ac:dyDescent="0.2">
      <c r="B4442" s="3">
        <v>2015</v>
      </c>
      <c r="C4442" s="35" t="s">
        <v>4761</v>
      </c>
      <c r="D4442" s="5" t="s">
        <v>87</v>
      </c>
      <c r="E4442" s="5" t="s">
        <v>95</v>
      </c>
      <c r="F4442" s="5" t="s">
        <v>99</v>
      </c>
      <c r="G4442" s="5" t="s">
        <v>556</v>
      </c>
    </row>
    <row r="4443" spans="2:7" x14ac:dyDescent="0.2">
      <c r="B4443" s="3">
        <v>2015</v>
      </c>
      <c r="C4443" s="35" t="s">
        <v>4762</v>
      </c>
      <c r="D4443" s="5" t="s">
        <v>87</v>
      </c>
      <c r="E4443" s="5" t="s">
        <v>242</v>
      </c>
      <c r="F4443" s="5" t="s">
        <v>159</v>
      </c>
      <c r="G4443" s="5" t="s">
        <v>160</v>
      </c>
    </row>
    <row r="4444" spans="2:7" x14ac:dyDescent="0.2">
      <c r="B4444" s="3">
        <v>2015</v>
      </c>
      <c r="C4444" s="35" t="s">
        <v>4763</v>
      </c>
      <c r="D4444" s="5" t="s">
        <v>87</v>
      </c>
      <c r="E4444" s="5" t="s">
        <v>242</v>
      </c>
      <c r="F4444" s="5" t="s">
        <v>491</v>
      </c>
      <c r="G4444" s="5" t="s">
        <v>349</v>
      </c>
    </row>
    <row r="4445" spans="2:7" x14ac:dyDescent="0.2">
      <c r="B4445" s="3">
        <v>2015</v>
      </c>
      <c r="C4445" s="35" t="s">
        <v>4764</v>
      </c>
      <c r="D4445" s="5" t="s">
        <v>306</v>
      </c>
      <c r="E4445" s="5" t="s">
        <v>315</v>
      </c>
      <c r="F4445" s="5" t="s">
        <v>317</v>
      </c>
      <c r="G4445" s="5" t="s">
        <v>338</v>
      </c>
    </row>
    <row r="4446" spans="2:7" x14ac:dyDescent="0.2">
      <c r="B4446" s="3">
        <v>2015</v>
      </c>
      <c r="C4446" s="35" t="s">
        <v>4765</v>
      </c>
      <c r="D4446" s="5" t="s">
        <v>306</v>
      </c>
      <c r="E4446" s="5" t="s">
        <v>315</v>
      </c>
      <c r="F4446" s="5" t="s">
        <v>317</v>
      </c>
      <c r="G4446" s="5" t="s">
        <v>324</v>
      </c>
    </row>
    <row r="4447" spans="2:7" x14ac:dyDescent="0.2">
      <c r="B4447" s="3">
        <v>2015</v>
      </c>
      <c r="C4447" s="35" t="s">
        <v>4766</v>
      </c>
      <c r="D4447" s="5" t="s">
        <v>87</v>
      </c>
      <c r="E4447" s="5" t="s">
        <v>95</v>
      </c>
      <c r="F4447" s="5" t="s">
        <v>115</v>
      </c>
      <c r="G4447" s="5" t="s">
        <v>394</v>
      </c>
    </row>
    <row r="4448" spans="2:7" x14ac:dyDescent="0.2">
      <c r="B4448" s="3">
        <v>2015</v>
      </c>
      <c r="C4448" s="35" t="s">
        <v>4767</v>
      </c>
      <c r="D4448" s="5" t="s">
        <v>87</v>
      </c>
      <c r="E4448" s="5" t="s">
        <v>242</v>
      </c>
      <c r="F4448" s="5" t="s">
        <v>247</v>
      </c>
      <c r="G4448" s="5" t="s">
        <v>440</v>
      </c>
    </row>
    <row r="4449" spans="2:7" x14ac:dyDescent="0.2">
      <c r="B4449" s="3">
        <v>2015</v>
      </c>
      <c r="C4449" s="35" t="s">
        <v>4768</v>
      </c>
      <c r="D4449" s="5" t="s">
        <v>87</v>
      </c>
      <c r="E4449" s="5" t="s">
        <v>95</v>
      </c>
      <c r="F4449" s="5" t="s">
        <v>113</v>
      </c>
      <c r="G4449" s="5" t="s">
        <v>410</v>
      </c>
    </row>
    <row r="4450" spans="2:7" x14ac:dyDescent="0.2">
      <c r="B4450" s="3">
        <v>2015</v>
      </c>
      <c r="C4450" s="35" t="s">
        <v>4769</v>
      </c>
      <c r="D4450" s="5" t="s">
        <v>87</v>
      </c>
      <c r="E4450" s="5" t="s">
        <v>95</v>
      </c>
      <c r="F4450" s="5" t="s">
        <v>194</v>
      </c>
      <c r="G4450" s="5" t="s">
        <v>356</v>
      </c>
    </row>
    <row r="4451" spans="2:7" x14ac:dyDescent="0.2">
      <c r="B4451" s="3">
        <v>2015</v>
      </c>
      <c r="C4451" s="35" t="s">
        <v>4770</v>
      </c>
      <c r="D4451" s="5" t="s">
        <v>87</v>
      </c>
      <c r="E4451" s="5" t="s">
        <v>95</v>
      </c>
      <c r="F4451" s="5" t="s">
        <v>194</v>
      </c>
      <c r="G4451" s="5" t="s">
        <v>438</v>
      </c>
    </row>
    <row r="4452" spans="2:7" x14ac:dyDescent="0.2">
      <c r="B4452" s="3">
        <v>2015</v>
      </c>
      <c r="C4452" s="35" t="s">
        <v>4771</v>
      </c>
      <c r="D4452" s="5" t="s">
        <v>87</v>
      </c>
      <c r="E4452" s="5" t="s">
        <v>242</v>
      </c>
      <c r="F4452" s="5" t="s">
        <v>491</v>
      </c>
      <c r="G4452" s="5" t="s">
        <v>268</v>
      </c>
    </row>
    <row r="4453" spans="2:7" x14ac:dyDescent="0.2">
      <c r="B4453" s="3">
        <v>2015</v>
      </c>
      <c r="C4453" s="35" t="s">
        <v>4772</v>
      </c>
      <c r="D4453" s="5" t="s">
        <v>87</v>
      </c>
      <c r="E4453" s="5" t="s">
        <v>95</v>
      </c>
      <c r="F4453" s="5" t="s">
        <v>194</v>
      </c>
      <c r="G4453" s="5" t="s">
        <v>216</v>
      </c>
    </row>
    <row r="4454" spans="2:7" x14ac:dyDescent="0.2">
      <c r="B4454" s="3">
        <v>2015</v>
      </c>
      <c r="C4454" s="35" t="s">
        <v>4773</v>
      </c>
      <c r="D4454" s="5" t="s">
        <v>87</v>
      </c>
      <c r="E4454" s="5" t="s">
        <v>242</v>
      </c>
      <c r="F4454" s="5" t="s">
        <v>236</v>
      </c>
      <c r="G4454" s="5" t="s">
        <v>538</v>
      </c>
    </row>
    <row r="4455" spans="2:7" x14ac:dyDescent="0.2">
      <c r="B4455" s="3">
        <v>2015</v>
      </c>
      <c r="C4455" s="35" t="s">
        <v>4774</v>
      </c>
      <c r="D4455" s="5" t="s">
        <v>87</v>
      </c>
      <c r="E4455" s="5" t="s">
        <v>95</v>
      </c>
      <c r="F4455" s="5" t="s">
        <v>123</v>
      </c>
      <c r="G4455" s="5" t="s">
        <v>143</v>
      </c>
    </row>
    <row r="4456" spans="2:7" x14ac:dyDescent="0.2">
      <c r="B4456" s="3">
        <v>2015</v>
      </c>
      <c r="C4456" s="35" t="s">
        <v>4775</v>
      </c>
      <c r="D4456" s="5" t="s">
        <v>87</v>
      </c>
      <c r="E4456" s="5" t="s">
        <v>95</v>
      </c>
      <c r="F4456" s="5" t="s">
        <v>194</v>
      </c>
      <c r="G4456" s="5" t="s">
        <v>466</v>
      </c>
    </row>
    <row r="4457" spans="2:7" x14ac:dyDescent="0.2">
      <c r="B4457" s="3">
        <v>2015</v>
      </c>
      <c r="C4457" s="35" t="s">
        <v>4776</v>
      </c>
      <c r="D4457" s="5" t="s">
        <v>87</v>
      </c>
      <c r="E4457" s="5" t="s">
        <v>242</v>
      </c>
      <c r="F4457" s="5" t="s">
        <v>473</v>
      </c>
      <c r="G4457" s="5" t="s">
        <v>430</v>
      </c>
    </row>
    <row r="4458" spans="2:7" x14ac:dyDescent="0.2">
      <c r="B4458" s="3">
        <v>2015</v>
      </c>
      <c r="C4458" s="35" t="s">
        <v>4777</v>
      </c>
      <c r="D4458" s="5" t="s">
        <v>306</v>
      </c>
      <c r="E4458" s="5" t="s">
        <v>315</v>
      </c>
      <c r="F4458" s="5" t="s">
        <v>317</v>
      </c>
      <c r="G4458" s="5" t="s">
        <v>334</v>
      </c>
    </row>
    <row r="4459" spans="2:7" x14ac:dyDescent="0.2">
      <c r="B4459" s="3">
        <v>2015</v>
      </c>
      <c r="C4459" s="35" t="s">
        <v>4778</v>
      </c>
      <c r="D4459" s="5" t="s">
        <v>87</v>
      </c>
      <c r="E4459" s="5" t="s">
        <v>95</v>
      </c>
      <c r="F4459" s="5" t="s">
        <v>120</v>
      </c>
      <c r="G4459" s="5" t="s">
        <v>521</v>
      </c>
    </row>
    <row r="4460" spans="2:7" x14ac:dyDescent="0.2">
      <c r="B4460" s="3">
        <v>2015</v>
      </c>
      <c r="C4460" s="35" t="s">
        <v>4779</v>
      </c>
      <c r="D4460" s="5" t="s">
        <v>87</v>
      </c>
      <c r="E4460" s="5" t="s">
        <v>95</v>
      </c>
      <c r="F4460" s="5" t="s">
        <v>115</v>
      </c>
      <c r="G4460" s="5" t="s">
        <v>582</v>
      </c>
    </row>
    <row r="4461" spans="2:7" x14ac:dyDescent="0.2">
      <c r="B4461" s="3">
        <v>2015</v>
      </c>
      <c r="C4461" s="35" t="s">
        <v>4780</v>
      </c>
      <c r="D4461" s="5" t="s">
        <v>87</v>
      </c>
      <c r="E4461" s="5" t="s">
        <v>95</v>
      </c>
      <c r="F4461" s="5" t="s">
        <v>115</v>
      </c>
      <c r="G4461" s="5" t="s">
        <v>581</v>
      </c>
    </row>
    <row r="4462" spans="2:7" x14ac:dyDescent="0.2">
      <c r="B4462" s="3">
        <v>2015</v>
      </c>
      <c r="C4462" s="35" t="s">
        <v>4781</v>
      </c>
      <c r="D4462" s="5" t="s">
        <v>87</v>
      </c>
      <c r="E4462" s="5" t="s">
        <v>95</v>
      </c>
      <c r="F4462" s="5" t="s">
        <v>194</v>
      </c>
      <c r="G4462" s="5" t="s">
        <v>217</v>
      </c>
    </row>
    <row r="4463" spans="2:7" x14ac:dyDescent="0.2">
      <c r="B4463" s="3">
        <v>2015</v>
      </c>
      <c r="C4463" s="35" t="s">
        <v>4782</v>
      </c>
      <c r="D4463" s="5" t="s">
        <v>87</v>
      </c>
      <c r="E4463" s="5" t="s">
        <v>95</v>
      </c>
      <c r="F4463" s="5" t="s">
        <v>194</v>
      </c>
      <c r="G4463" s="5" t="s">
        <v>208</v>
      </c>
    </row>
    <row r="4464" spans="2:7" x14ac:dyDescent="0.2">
      <c r="B4464" s="3">
        <v>2015</v>
      </c>
      <c r="C4464" s="35" t="s">
        <v>4783</v>
      </c>
      <c r="D4464" s="5" t="s">
        <v>87</v>
      </c>
      <c r="E4464" s="5" t="s">
        <v>242</v>
      </c>
      <c r="F4464" s="5" t="s">
        <v>473</v>
      </c>
      <c r="G4464" s="5" t="s">
        <v>261</v>
      </c>
    </row>
    <row r="4465" spans="2:7" x14ac:dyDescent="0.2">
      <c r="B4465" s="3">
        <v>2015</v>
      </c>
      <c r="C4465" s="35" t="s">
        <v>4784</v>
      </c>
      <c r="D4465" s="5" t="s">
        <v>87</v>
      </c>
      <c r="E4465" s="5" t="s">
        <v>95</v>
      </c>
      <c r="F4465" s="5" t="s">
        <v>101</v>
      </c>
      <c r="G4465" s="5" t="s">
        <v>516</v>
      </c>
    </row>
    <row r="4466" spans="2:7" x14ac:dyDescent="0.2">
      <c r="B4466" s="3">
        <v>2015</v>
      </c>
      <c r="C4466" s="35" t="s">
        <v>4785</v>
      </c>
      <c r="D4466" s="5" t="s">
        <v>87</v>
      </c>
      <c r="E4466" s="5" t="s">
        <v>242</v>
      </c>
      <c r="F4466" s="5" t="s">
        <v>473</v>
      </c>
      <c r="G4466" s="5" t="s">
        <v>549</v>
      </c>
    </row>
    <row r="4467" spans="2:7" x14ac:dyDescent="0.2">
      <c r="B4467" s="3">
        <v>2015</v>
      </c>
      <c r="C4467" s="35" t="s">
        <v>4786</v>
      </c>
      <c r="D4467" s="5" t="s">
        <v>87</v>
      </c>
      <c r="E4467" s="5" t="s">
        <v>242</v>
      </c>
      <c r="F4467" s="5" t="s">
        <v>534</v>
      </c>
      <c r="G4467" s="5" t="s">
        <v>540</v>
      </c>
    </row>
    <row r="4468" spans="2:7" x14ac:dyDescent="0.2">
      <c r="B4468" s="3">
        <v>2015</v>
      </c>
      <c r="C4468" s="35" t="s">
        <v>4787</v>
      </c>
      <c r="D4468" s="5" t="s">
        <v>87</v>
      </c>
      <c r="E4468" s="5" t="s">
        <v>95</v>
      </c>
      <c r="F4468" s="5" t="s">
        <v>194</v>
      </c>
      <c r="G4468" s="5" t="s">
        <v>212</v>
      </c>
    </row>
    <row r="4469" spans="2:7" x14ac:dyDescent="0.2">
      <c r="B4469" s="3">
        <v>2015</v>
      </c>
      <c r="C4469" s="35" t="s">
        <v>4788</v>
      </c>
      <c r="D4469" s="5" t="s">
        <v>87</v>
      </c>
      <c r="E4469" s="5" t="s">
        <v>95</v>
      </c>
      <c r="F4469" s="5" t="s">
        <v>120</v>
      </c>
      <c r="G4469" s="5" t="s">
        <v>122</v>
      </c>
    </row>
    <row r="4470" spans="2:7" x14ac:dyDescent="0.2">
      <c r="B4470" s="3">
        <v>2015</v>
      </c>
      <c r="C4470" s="35" t="s">
        <v>4789</v>
      </c>
      <c r="D4470" s="5" t="s">
        <v>87</v>
      </c>
      <c r="E4470" s="5" t="s">
        <v>95</v>
      </c>
      <c r="F4470" s="5" t="s">
        <v>174</v>
      </c>
      <c r="G4470" s="5" t="s">
        <v>185</v>
      </c>
    </row>
    <row r="4471" spans="2:7" x14ac:dyDescent="0.2">
      <c r="B4471" s="3">
        <v>2015</v>
      </c>
      <c r="C4471" s="35">
        <v>98252861</v>
      </c>
      <c r="D4471" s="5" t="s">
        <v>87</v>
      </c>
      <c r="E4471" s="5" t="s">
        <v>95</v>
      </c>
      <c r="F4471" s="5" t="s">
        <v>194</v>
      </c>
      <c r="G4471" s="5" t="s">
        <v>205</v>
      </c>
    </row>
    <row r="4472" spans="2:7" x14ac:dyDescent="0.2">
      <c r="B4472" s="3">
        <v>2015</v>
      </c>
      <c r="C4472" s="35" t="s">
        <v>4790</v>
      </c>
      <c r="D4472" s="5" t="s">
        <v>87</v>
      </c>
      <c r="E4472" s="5" t="s">
        <v>242</v>
      </c>
      <c r="F4472" s="5" t="s">
        <v>247</v>
      </c>
      <c r="G4472" s="5" t="s">
        <v>349</v>
      </c>
    </row>
    <row r="4473" spans="2:7" x14ac:dyDescent="0.2">
      <c r="B4473" s="3">
        <v>2015</v>
      </c>
      <c r="C4473" s="35" t="s">
        <v>4791</v>
      </c>
      <c r="D4473" s="5" t="s">
        <v>87</v>
      </c>
      <c r="E4473" s="5" t="s">
        <v>242</v>
      </c>
      <c r="F4473" s="5" t="s">
        <v>491</v>
      </c>
      <c r="G4473" s="5" t="s">
        <v>298</v>
      </c>
    </row>
    <row r="4474" spans="2:7" x14ac:dyDescent="0.2">
      <c r="B4474" s="3">
        <v>2015</v>
      </c>
      <c r="C4474" s="35" t="s">
        <v>4792</v>
      </c>
      <c r="D4474" s="5" t="s">
        <v>87</v>
      </c>
      <c r="E4474" s="5" t="s">
        <v>242</v>
      </c>
      <c r="F4474" s="5" t="s">
        <v>491</v>
      </c>
      <c r="G4474" s="5" t="s">
        <v>472</v>
      </c>
    </row>
    <row r="4475" spans="2:7" x14ac:dyDescent="0.2">
      <c r="B4475" s="3">
        <v>2015</v>
      </c>
      <c r="C4475" s="35" t="s">
        <v>4793</v>
      </c>
      <c r="D4475" s="5" t="s">
        <v>87</v>
      </c>
      <c r="E4475" s="5" t="s">
        <v>95</v>
      </c>
      <c r="F4475" s="5" t="s">
        <v>504</v>
      </c>
      <c r="G4475" s="5" t="s">
        <v>172</v>
      </c>
    </row>
    <row r="4476" spans="2:7" x14ac:dyDescent="0.2">
      <c r="B4476" s="3">
        <v>2015</v>
      </c>
      <c r="C4476" s="35" t="s">
        <v>4794</v>
      </c>
      <c r="D4476" s="5" t="s">
        <v>87</v>
      </c>
      <c r="E4476" s="5" t="s">
        <v>95</v>
      </c>
      <c r="F4476" s="5" t="s">
        <v>194</v>
      </c>
      <c r="G4476" s="5" t="s">
        <v>483</v>
      </c>
    </row>
    <row r="4477" spans="2:7" x14ac:dyDescent="0.2">
      <c r="B4477" s="3">
        <v>2015</v>
      </c>
      <c r="C4477" s="35" t="s">
        <v>4795</v>
      </c>
      <c r="D4477" s="5" t="s">
        <v>87</v>
      </c>
      <c r="E4477" s="5" t="s">
        <v>95</v>
      </c>
      <c r="F4477" s="5" t="s">
        <v>194</v>
      </c>
      <c r="G4477" s="5" t="s">
        <v>192</v>
      </c>
    </row>
    <row r="4478" spans="2:7" x14ac:dyDescent="0.2">
      <c r="B4478" s="3">
        <v>2015</v>
      </c>
      <c r="C4478" s="35" t="s">
        <v>4796</v>
      </c>
      <c r="D4478" s="5" t="s">
        <v>87</v>
      </c>
      <c r="E4478" s="5" t="s">
        <v>242</v>
      </c>
      <c r="F4478" s="5" t="s">
        <v>534</v>
      </c>
      <c r="G4478" s="5" t="s">
        <v>541</v>
      </c>
    </row>
    <row r="4479" spans="2:7" x14ac:dyDescent="0.2">
      <c r="B4479" s="3">
        <v>2015</v>
      </c>
      <c r="C4479" s="35" t="s">
        <v>4797</v>
      </c>
      <c r="D4479" s="5" t="s">
        <v>87</v>
      </c>
      <c r="E4479" s="5" t="s">
        <v>95</v>
      </c>
      <c r="F4479" s="5" t="s">
        <v>174</v>
      </c>
      <c r="G4479" s="5" t="s">
        <v>180</v>
      </c>
    </row>
    <row r="4480" spans="2:7" x14ac:dyDescent="0.2">
      <c r="B4480" s="3">
        <v>2015</v>
      </c>
      <c r="C4480" s="35" t="s">
        <v>4798</v>
      </c>
      <c r="D4480" s="5" t="s">
        <v>87</v>
      </c>
      <c r="E4480" s="5" t="s">
        <v>88</v>
      </c>
      <c r="F4480" s="5" t="s">
        <v>92</v>
      </c>
      <c r="G4480" s="5" t="s">
        <v>94</v>
      </c>
    </row>
    <row r="4481" spans="2:7" x14ac:dyDescent="0.2">
      <c r="B4481" s="3">
        <v>2015</v>
      </c>
      <c r="C4481" s="35" t="s">
        <v>4799</v>
      </c>
      <c r="D4481" s="5" t="s">
        <v>87</v>
      </c>
      <c r="E4481" s="5" t="s">
        <v>95</v>
      </c>
      <c r="F4481" s="5" t="s">
        <v>194</v>
      </c>
      <c r="G4481" s="5" t="s">
        <v>462</v>
      </c>
    </row>
    <row r="4482" spans="2:7" x14ac:dyDescent="0.2">
      <c r="B4482" s="3">
        <v>2015</v>
      </c>
      <c r="C4482" s="35" t="s">
        <v>4800</v>
      </c>
      <c r="D4482" s="5" t="s">
        <v>306</v>
      </c>
      <c r="E4482" s="5" t="s">
        <v>315</v>
      </c>
      <c r="F4482" s="5" t="s">
        <v>339</v>
      </c>
      <c r="G4482" s="5" t="s">
        <v>513</v>
      </c>
    </row>
    <row r="4483" spans="2:7" x14ac:dyDescent="0.2">
      <c r="B4483" s="3">
        <v>2015</v>
      </c>
      <c r="C4483" s="35" t="s">
        <v>4801</v>
      </c>
      <c r="D4483" s="5" t="s">
        <v>87</v>
      </c>
      <c r="E4483" s="5" t="s">
        <v>95</v>
      </c>
      <c r="F4483" s="5" t="s">
        <v>115</v>
      </c>
      <c r="G4483" s="5" t="s">
        <v>118</v>
      </c>
    </row>
    <row r="4484" spans="2:7" x14ac:dyDescent="0.2">
      <c r="B4484" s="3">
        <v>2015</v>
      </c>
      <c r="C4484" s="35" t="s">
        <v>4802</v>
      </c>
      <c r="D4484" s="5" t="s">
        <v>87</v>
      </c>
      <c r="E4484" s="5" t="s">
        <v>95</v>
      </c>
      <c r="F4484" s="5" t="s">
        <v>99</v>
      </c>
      <c r="G4484" s="5" t="s">
        <v>555</v>
      </c>
    </row>
    <row r="4485" spans="2:7" x14ac:dyDescent="0.2">
      <c r="B4485" s="3">
        <v>2015</v>
      </c>
      <c r="C4485" s="35" t="s">
        <v>4803</v>
      </c>
      <c r="D4485" s="5" t="s">
        <v>87</v>
      </c>
      <c r="E4485" s="5" t="s">
        <v>95</v>
      </c>
      <c r="F4485" s="5" t="s">
        <v>194</v>
      </c>
      <c r="G4485" s="5" t="s">
        <v>183</v>
      </c>
    </row>
    <row r="4486" spans="2:7" x14ac:dyDescent="0.2">
      <c r="B4486" s="3">
        <v>2015</v>
      </c>
      <c r="C4486" s="35" t="s">
        <v>4804</v>
      </c>
      <c r="D4486" s="5" t="s">
        <v>87</v>
      </c>
      <c r="E4486" s="5" t="s">
        <v>95</v>
      </c>
      <c r="F4486" s="5" t="s">
        <v>123</v>
      </c>
      <c r="G4486" s="5" t="s">
        <v>128</v>
      </c>
    </row>
    <row r="4487" spans="2:7" x14ac:dyDescent="0.2">
      <c r="B4487" s="3">
        <v>2015</v>
      </c>
      <c r="C4487" s="35" t="s">
        <v>4805</v>
      </c>
      <c r="D4487" s="5" t="s">
        <v>87</v>
      </c>
      <c r="E4487" s="5" t="s">
        <v>242</v>
      </c>
      <c r="F4487" s="5" t="s">
        <v>491</v>
      </c>
      <c r="G4487" s="5" t="s">
        <v>279</v>
      </c>
    </row>
    <row r="4488" spans="2:7" x14ac:dyDescent="0.2">
      <c r="B4488" s="3">
        <v>2015</v>
      </c>
      <c r="C4488" s="35" t="s">
        <v>4806</v>
      </c>
      <c r="D4488" s="5" t="s">
        <v>87</v>
      </c>
      <c r="E4488" s="5" t="s">
        <v>95</v>
      </c>
      <c r="F4488" s="5" t="s">
        <v>111</v>
      </c>
      <c r="G4488" s="5" t="s">
        <v>111</v>
      </c>
    </row>
    <row r="4489" spans="2:7" x14ac:dyDescent="0.2">
      <c r="B4489" s="3">
        <v>2015</v>
      </c>
      <c r="C4489" s="35" t="s">
        <v>4807</v>
      </c>
      <c r="D4489" s="5" t="s">
        <v>87</v>
      </c>
      <c r="E4489" s="5" t="s">
        <v>242</v>
      </c>
      <c r="F4489" s="5" t="s">
        <v>491</v>
      </c>
      <c r="G4489" s="5" t="s">
        <v>446</v>
      </c>
    </row>
    <row r="4490" spans="2:7" x14ac:dyDescent="0.2">
      <c r="B4490" s="3">
        <v>2015</v>
      </c>
      <c r="C4490" s="35" t="s">
        <v>4808</v>
      </c>
      <c r="D4490" s="5" t="s">
        <v>87</v>
      </c>
      <c r="E4490" s="5" t="s">
        <v>242</v>
      </c>
      <c r="F4490" s="5" t="s">
        <v>491</v>
      </c>
      <c r="G4490" s="5" t="s">
        <v>374</v>
      </c>
    </row>
    <row r="4491" spans="2:7" x14ac:dyDescent="0.2">
      <c r="B4491" s="3">
        <v>2015</v>
      </c>
      <c r="C4491" s="35" t="s">
        <v>4809</v>
      </c>
      <c r="D4491" s="5" t="s">
        <v>87</v>
      </c>
      <c r="E4491" s="5" t="s">
        <v>95</v>
      </c>
      <c r="F4491" s="5" t="s">
        <v>194</v>
      </c>
      <c r="G4491" s="5" t="s">
        <v>370</v>
      </c>
    </row>
    <row r="4492" spans="2:7" x14ac:dyDescent="0.2">
      <c r="B4492" s="3">
        <v>2015</v>
      </c>
      <c r="C4492" s="35" t="s">
        <v>4810</v>
      </c>
      <c r="D4492" s="5" t="s">
        <v>87</v>
      </c>
      <c r="E4492" s="5" t="s">
        <v>242</v>
      </c>
      <c r="F4492" s="5" t="s">
        <v>473</v>
      </c>
      <c r="G4492" s="5" t="s">
        <v>252</v>
      </c>
    </row>
    <row r="4493" spans="2:7" x14ac:dyDescent="0.2">
      <c r="B4493" s="3">
        <v>2015</v>
      </c>
      <c r="C4493" s="35" t="s">
        <v>4811</v>
      </c>
      <c r="D4493" s="5" t="s">
        <v>87</v>
      </c>
      <c r="E4493" s="5" t="s">
        <v>95</v>
      </c>
      <c r="F4493" s="5" t="s">
        <v>105</v>
      </c>
      <c r="G4493" s="5" t="s">
        <v>479</v>
      </c>
    </row>
    <row r="4494" spans="2:7" x14ac:dyDescent="0.2">
      <c r="B4494" s="3">
        <v>2015</v>
      </c>
      <c r="C4494" s="35" t="s">
        <v>4812</v>
      </c>
      <c r="D4494" s="5" t="s">
        <v>87</v>
      </c>
      <c r="E4494" s="5" t="s">
        <v>95</v>
      </c>
      <c r="F4494" s="5" t="s">
        <v>194</v>
      </c>
      <c r="G4494" s="5" t="s">
        <v>387</v>
      </c>
    </row>
    <row r="4495" spans="2:7" x14ac:dyDescent="0.2">
      <c r="B4495" s="3">
        <v>2015</v>
      </c>
      <c r="C4495" s="35" t="s">
        <v>4813</v>
      </c>
      <c r="D4495" s="5" t="s">
        <v>87</v>
      </c>
      <c r="E4495" s="5" t="s">
        <v>242</v>
      </c>
      <c r="F4495" s="5" t="s">
        <v>236</v>
      </c>
      <c r="G4495" s="5" t="s">
        <v>537</v>
      </c>
    </row>
    <row r="4496" spans="2:7" x14ac:dyDescent="0.2">
      <c r="B4496" s="3">
        <v>2015</v>
      </c>
      <c r="C4496" s="35" t="s">
        <v>4814</v>
      </c>
      <c r="D4496" s="5" t="s">
        <v>306</v>
      </c>
      <c r="E4496" s="5" t="s">
        <v>307</v>
      </c>
      <c r="F4496" s="5" t="s">
        <v>308</v>
      </c>
      <c r="G4496" s="5" t="s">
        <v>550</v>
      </c>
    </row>
    <row r="4497" spans="2:7" x14ac:dyDescent="0.2">
      <c r="B4497" s="3">
        <v>2015</v>
      </c>
      <c r="C4497" s="35" t="s">
        <v>4815</v>
      </c>
      <c r="D4497" s="5" t="s">
        <v>87</v>
      </c>
      <c r="E4497" s="5" t="s">
        <v>95</v>
      </c>
      <c r="F4497" s="5" t="s">
        <v>194</v>
      </c>
      <c r="G4497" s="5" t="s">
        <v>203</v>
      </c>
    </row>
    <row r="4498" spans="2:7" x14ac:dyDescent="0.2">
      <c r="B4498" s="3">
        <v>2015</v>
      </c>
      <c r="C4498" s="35" t="s">
        <v>4816</v>
      </c>
      <c r="D4498" s="5" t="s">
        <v>87</v>
      </c>
      <c r="E4498" s="5" t="s">
        <v>95</v>
      </c>
      <c r="F4498" s="5" t="s">
        <v>194</v>
      </c>
      <c r="G4498" s="5" t="s">
        <v>191</v>
      </c>
    </row>
    <row r="4499" spans="2:7" x14ac:dyDescent="0.2">
      <c r="B4499" s="3">
        <v>2015</v>
      </c>
      <c r="C4499" s="35" t="s">
        <v>4817</v>
      </c>
      <c r="D4499" s="5" t="s">
        <v>87</v>
      </c>
      <c r="E4499" s="5" t="s">
        <v>95</v>
      </c>
      <c r="F4499" s="5" t="s">
        <v>123</v>
      </c>
      <c r="G4499" s="5" t="s">
        <v>133</v>
      </c>
    </row>
    <row r="4500" spans="2:7" x14ac:dyDescent="0.2">
      <c r="B4500" s="3">
        <v>2015</v>
      </c>
      <c r="C4500" s="35" t="s">
        <v>4818</v>
      </c>
      <c r="D4500" s="5" t="s">
        <v>87</v>
      </c>
      <c r="E4500" s="5" t="s">
        <v>242</v>
      </c>
      <c r="F4500" s="5" t="s">
        <v>491</v>
      </c>
      <c r="G4500" s="5" t="s">
        <v>286</v>
      </c>
    </row>
    <row r="4501" spans="2:7" x14ac:dyDescent="0.2">
      <c r="B4501" s="3">
        <v>2015</v>
      </c>
      <c r="C4501" s="35" t="s">
        <v>4819</v>
      </c>
      <c r="D4501" s="5" t="s">
        <v>87</v>
      </c>
      <c r="E4501" s="5" t="s">
        <v>95</v>
      </c>
      <c r="F4501" s="5" t="s">
        <v>194</v>
      </c>
      <c r="G4501" s="5" t="s">
        <v>482</v>
      </c>
    </row>
    <row r="4502" spans="2:7" x14ac:dyDescent="0.2">
      <c r="B4502" s="3">
        <v>2015</v>
      </c>
      <c r="C4502" s="35" t="s">
        <v>4820</v>
      </c>
      <c r="D4502" s="5" t="s">
        <v>87</v>
      </c>
      <c r="E4502" s="5" t="s">
        <v>95</v>
      </c>
      <c r="F4502" s="5" t="s">
        <v>194</v>
      </c>
      <c r="G4502" s="5" t="s">
        <v>588</v>
      </c>
    </row>
    <row r="4503" spans="2:7" x14ac:dyDescent="0.2">
      <c r="B4503" s="3">
        <v>2015</v>
      </c>
      <c r="C4503" s="35" t="s">
        <v>4821</v>
      </c>
      <c r="D4503" s="5" t="s">
        <v>87</v>
      </c>
      <c r="E4503" s="5" t="s">
        <v>95</v>
      </c>
      <c r="F4503" s="5" t="s">
        <v>194</v>
      </c>
      <c r="G4503" s="5" t="s">
        <v>179</v>
      </c>
    </row>
    <row r="4504" spans="2:7" x14ac:dyDescent="0.2">
      <c r="B4504" s="3">
        <v>2015</v>
      </c>
      <c r="C4504" s="35" t="s">
        <v>4822</v>
      </c>
      <c r="D4504" s="5" t="s">
        <v>87</v>
      </c>
      <c r="E4504" s="5" t="s">
        <v>95</v>
      </c>
      <c r="F4504" s="5" t="s">
        <v>123</v>
      </c>
      <c r="G4504" s="5" t="s">
        <v>154</v>
      </c>
    </row>
    <row r="4505" spans="2:7" x14ac:dyDescent="0.2">
      <c r="B4505" s="3">
        <v>2015</v>
      </c>
      <c r="C4505" s="35" t="s">
        <v>4823</v>
      </c>
      <c r="D4505" s="5" t="s">
        <v>87</v>
      </c>
      <c r="E4505" s="5" t="s">
        <v>242</v>
      </c>
      <c r="F4505" s="5" t="s">
        <v>491</v>
      </c>
      <c r="G4505" s="5" t="s">
        <v>265</v>
      </c>
    </row>
    <row r="4506" spans="2:7" x14ac:dyDescent="0.2">
      <c r="B4506" s="3">
        <v>2015</v>
      </c>
      <c r="C4506" s="35" t="s">
        <v>4824</v>
      </c>
      <c r="D4506" s="5" t="s">
        <v>87</v>
      </c>
      <c r="E4506" s="5" t="s">
        <v>95</v>
      </c>
      <c r="F4506" s="5" t="s">
        <v>194</v>
      </c>
      <c r="G4506" s="5" t="s">
        <v>199</v>
      </c>
    </row>
    <row r="4507" spans="2:7" x14ac:dyDescent="0.2">
      <c r="B4507" s="3">
        <v>2015</v>
      </c>
      <c r="C4507" s="35" t="s">
        <v>4825</v>
      </c>
      <c r="D4507" s="5" t="s">
        <v>87</v>
      </c>
      <c r="E4507" s="5" t="s">
        <v>95</v>
      </c>
      <c r="F4507" s="5" t="s">
        <v>115</v>
      </c>
      <c r="G4507" s="5" t="s">
        <v>566</v>
      </c>
    </row>
    <row r="4508" spans="2:7" x14ac:dyDescent="0.2">
      <c r="B4508" s="3">
        <v>2015</v>
      </c>
      <c r="C4508" s="35" t="s">
        <v>4826</v>
      </c>
      <c r="D4508" s="5" t="s">
        <v>87</v>
      </c>
      <c r="E4508" s="5" t="s">
        <v>95</v>
      </c>
      <c r="F4508" s="5" t="s">
        <v>194</v>
      </c>
      <c r="G4508" s="5" t="s">
        <v>418</v>
      </c>
    </row>
    <row r="4509" spans="2:7" x14ac:dyDescent="0.2">
      <c r="B4509" s="3">
        <v>2015</v>
      </c>
      <c r="C4509" s="35" t="s">
        <v>4827</v>
      </c>
      <c r="D4509" s="5" t="s">
        <v>87</v>
      </c>
      <c r="E4509" s="5" t="s">
        <v>242</v>
      </c>
      <c r="F4509" s="5" t="s">
        <v>534</v>
      </c>
      <c r="G4509" s="5" t="s">
        <v>228</v>
      </c>
    </row>
    <row r="4510" spans="2:7" x14ac:dyDescent="0.2">
      <c r="B4510" s="3">
        <v>2015</v>
      </c>
      <c r="C4510" s="35" t="s">
        <v>4828</v>
      </c>
      <c r="D4510" s="5" t="s">
        <v>87</v>
      </c>
      <c r="E4510" s="5" t="s">
        <v>95</v>
      </c>
      <c r="F4510" s="5" t="s">
        <v>174</v>
      </c>
      <c r="G4510" s="5" t="s">
        <v>183</v>
      </c>
    </row>
    <row r="4511" spans="2:7" x14ac:dyDescent="0.2">
      <c r="B4511" s="3">
        <v>2015</v>
      </c>
      <c r="C4511" s="35">
        <v>34853000</v>
      </c>
      <c r="D4511" s="5" t="s">
        <v>306</v>
      </c>
      <c r="E4511" s="5" t="s">
        <v>311</v>
      </c>
      <c r="F4511" s="5" t="s">
        <v>161</v>
      </c>
      <c r="G4511" s="5" t="s">
        <v>578</v>
      </c>
    </row>
    <row r="4512" spans="2:7" x14ac:dyDescent="0.2">
      <c r="B4512" s="3">
        <v>2015</v>
      </c>
      <c r="C4512" s="35" t="s">
        <v>4829</v>
      </c>
      <c r="D4512" s="5" t="s">
        <v>306</v>
      </c>
      <c r="E4512" s="5" t="s">
        <v>315</v>
      </c>
      <c r="F4512" s="5" t="s">
        <v>108</v>
      </c>
      <c r="G4512" s="5" t="s">
        <v>108</v>
      </c>
    </row>
    <row r="4513" spans="2:7" x14ac:dyDescent="0.2">
      <c r="B4513" s="3">
        <v>2015</v>
      </c>
      <c r="C4513" s="35" t="s">
        <v>4830</v>
      </c>
      <c r="D4513" s="5" t="s">
        <v>306</v>
      </c>
      <c r="E4513" s="5" t="s">
        <v>315</v>
      </c>
      <c r="F4513" s="5" t="s">
        <v>317</v>
      </c>
      <c r="G4513" s="5" t="s">
        <v>327</v>
      </c>
    </row>
    <row r="4514" spans="2:7" x14ac:dyDescent="0.2">
      <c r="B4514" s="3">
        <v>2015</v>
      </c>
      <c r="C4514" s="35" t="s">
        <v>4831</v>
      </c>
      <c r="D4514" s="5" t="s">
        <v>87</v>
      </c>
      <c r="E4514" s="5" t="s">
        <v>242</v>
      </c>
      <c r="F4514" s="5" t="s">
        <v>491</v>
      </c>
      <c r="G4514" s="5" t="s">
        <v>294</v>
      </c>
    </row>
    <row r="4515" spans="2:7" x14ac:dyDescent="0.2">
      <c r="B4515" s="3">
        <v>2015</v>
      </c>
      <c r="C4515" s="35" t="s">
        <v>4832</v>
      </c>
      <c r="D4515" s="5" t="s">
        <v>87</v>
      </c>
      <c r="E4515" s="5" t="s">
        <v>95</v>
      </c>
      <c r="F4515" s="5" t="s">
        <v>503</v>
      </c>
      <c r="G4515" s="5" t="s">
        <v>525</v>
      </c>
    </row>
    <row r="4516" spans="2:7" x14ac:dyDescent="0.2">
      <c r="B4516" s="3">
        <v>2015</v>
      </c>
      <c r="C4516" s="35">
        <v>32933630</v>
      </c>
      <c r="D4516" s="5" t="s">
        <v>306</v>
      </c>
      <c r="E4516" s="5" t="s">
        <v>311</v>
      </c>
      <c r="F4516" s="5" t="s">
        <v>313</v>
      </c>
      <c r="G4516" s="5" t="s">
        <v>391</v>
      </c>
    </row>
    <row r="4517" spans="2:7" x14ac:dyDescent="0.2">
      <c r="B4517" s="3">
        <v>2015</v>
      </c>
      <c r="C4517" s="35" t="s">
        <v>4833</v>
      </c>
      <c r="D4517" s="5" t="s">
        <v>87</v>
      </c>
      <c r="E4517" s="5" t="s">
        <v>95</v>
      </c>
      <c r="F4517" s="5" t="s">
        <v>161</v>
      </c>
      <c r="G4517" s="5" t="s">
        <v>161</v>
      </c>
    </row>
    <row r="4518" spans="2:7" x14ac:dyDescent="0.2">
      <c r="B4518" s="3">
        <v>2015</v>
      </c>
      <c r="C4518" s="35" t="s">
        <v>4834</v>
      </c>
      <c r="D4518" s="5" t="s">
        <v>87</v>
      </c>
      <c r="E4518" s="5" t="s">
        <v>95</v>
      </c>
      <c r="F4518" s="5" t="s">
        <v>194</v>
      </c>
      <c r="G4518" s="5" t="s">
        <v>371</v>
      </c>
    </row>
    <row r="4519" spans="2:7" x14ac:dyDescent="0.2">
      <c r="B4519" s="3">
        <v>2015</v>
      </c>
      <c r="C4519" s="35" t="s">
        <v>4835</v>
      </c>
      <c r="D4519" s="5" t="s">
        <v>87</v>
      </c>
      <c r="E4519" s="5" t="s">
        <v>95</v>
      </c>
      <c r="F4519" s="5" t="s">
        <v>194</v>
      </c>
      <c r="G4519" s="5" t="s">
        <v>488</v>
      </c>
    </row>
    <row r="4520" spans="2:7" x14ac:dyDescent="0.2">
      <c r="B4520" s="3">
        <v>2015</v>
      </c>
      <c r="C4520" s="35" t="s">
        <v>4836</v>
      </c>
      <c r="D4520" s="5" t="s">
        <v>306</v>
      </c>
      <c r="E4520" s="5" t="s">
        <v>315</v>
      </c>
      <c r="F4520" s="5" t="s">
        <v>359</v>
      </c>
      <c r="G4520" s="5" t="s">
        <v>432</v>
      </c>
    </row>
    <row r="4521" spans="2:7" x14ac:dyDescent="0.2">
      <c r="B4521" s="3">
        <v>2015</v>
      </c>
      <c r="C4521" s="35" t="s">
        <v>4837</v>
      </c>
      <c r="D4521" s="5" t="s">
        <v>87</v>
      </c>
      <c r="E4521" s="5" t="s">
        <v>242</v>
      </c>
      <c r="F4521" s="5" t="s">
        <v>491</v>
      </c>
      <c r="G4521" s="5" t="s">
        <v>278</v>
      </c>
    </row>
    <row r="4522" spans="2:7" x14ac:dyDescent="0.2">
      <c r="B4522" s="3">
        <v>2015</v>
      </c>
      <c r="C4522" s="35" t="s">
        <v>4838</v>
      </c>
      <c r="D4522" s="5" t="s">
        <v>87</v>
      </c>
      <c r="E4522" s="5" t="s">
        <v>95</v>
      </c>
      <c r="F4522" s="5" t="s">
        <v>194</v>
      </c>
      <c r="G4522" s="5" t="s">
        <v>200</v>
      </c>
    </row>
    <row r="4523" spans="2:7" x14ac:dyDescent="0.2">
      <c r="B4523" s="3">
        <v>2015</v>
      </c>
      <c r="C4523" s="35" t="s">
        <v>4839</v>
      </c>
      <c r="D4523" s="5" t="s">
        <v>87</v>
      </c>
      <c r="E4523" s="5" t="s">
        <v>242</v>
      </c>
      <c r="F4523" s="5" t="s">
        <v>534</v>
      </c>
      <c r="G4523" s="5" t="s">
        <v>542</v>
      </c>
    </row>
    <row r="4524" spans="2:7" x14ac:dyDescent="0.2">
      <c r="B4524" s="3">
        <v>2015</v>
      </c>
      <c r="C4524" s="35" t="s">
        <v>4840</v>
      </c>
      <c r="D4524" s="5" t="s">
        <v>87</v>
      </c>
      <c r="E4524" s="5" t="s">
        <v>242</v>
      </c>
      <c r="F4524" s="5" t="s">
        <v>246</v>
      </c>
      <c r="G4524" s="5" t="s">
        <v>246</v>
      </c>
    </row>
    <row r="4525" spans="2:7" x14ac:dyDescent="0.2">
      <c r="B4525" s="3">
        <v>2015</v>
      </c>
      <c r="C4525" s="35" t="s">
        <v>4841</v>
      </c>
      <c r="D4525" s="5" t="s">
        <v>87</v>
      </c>
      <c r="E4525" s="5" t="s">
        <v>88</v>
      </c>
      <c r="F4525" s="5" t="s">
        <v>89</v>
      </c>
      <c r="G4525" s="5" t="s">
        <v>579</v>
      </c>
    </row>
    <row r="4526" spans="2:7" x14ac:dyDescent="0.2">
      <c r="B4526" s="3">
        <v>2015</v>
      </c>
      <c r="C4526" s="35" t="s">
        <v>4842</v>
      </c>
      <c r="D4526" s="5" t="s">
        <v>87</v>
      </c>
      <c r="E4526" s="5" t="s">
        <v>95</v>
      </c>
      <c r="F4526" s="5" t="s">
        <v>123</v>
      </c>
      <c r="G4526" s="5" t="s">
        <v>412</v>
      </c>
    </row>
    <row r="4527" spans="2:7" x14ac:dyDescent="0.2">
      <c r="B4527" s="3">
        <v>2015</v>
      </c>
      <c r="C4527" s="35" t="s">
        <v>4843</v>
      </c>
      <c r="D4527" s="5" t="s">
        <v>87</v>
      </c>
      <c r="E4527" s="5" t="s">
        <v>242</v>
      </c>
      <c r="F4527" s="5" t="s">
        <v>250</v>
      </c>
      <c r="G4527" s="5" t="s">
        <v>253</v>
      </c>
    </row>
    <row r="4528" spans="2:7" x14ac:dyDescent="0.2">
      <c r="B4528" s="3">
        <v>2015</v>
      </c>
      <c r="C4528" s="35" t="s">
        <v>4844</v>
      </c>
      <c r="D4528" s="5" t="s">
        <v>87</v>
      </c>
      <c r="E4528" s="5" t="s">
        <v>242</v>
      </c>
      <c r="F4528" s="5" t="s">
        <v>491</v>
      </c>
      <c r="G4528" s="5" t="s">
        <v>263</v>
      </c>
    </row>
    <row r="4529" spans="2:7" x14ac:dyDescent="0.2">
      <c r="B4529" s="3">
        <v>2015</v>
      </c>
      <c r="C4529" s="35" t="s">
        <v>4845</v>
      </c>
      <c r="D4529" s="5" t="s">
        <v>306</v>
      </c>
      <c r="E4529" s="5" t="s">
        <v>307</v>
      </c>
      <c r="F4529" s="5" t="s">
        <v>308</v>
      </c>
      <c r="G4529" s="5" t="s">
        <v>577</v>
      </c>
    </row>
    <row r="4530" spans="2:7" x14ac:dyDescent="0.2">
      <c r="B4530" s="3">
        <v>2015</v>
      </c>
      <c r="C4530" s="35" t="s">
        <v>4846</v>
      </c>
      <c r="D4530" s="5" t="s">
        <v>87</v>
      </c>
      <c r="E4530" s="5" t="s">
        <v>95</v>
      </c>
      <c r="F4530" s="5" t="s">
        <v>236</v>
      </c>
      <c r="G4530" s="5" t="s">
        <v>357</v>
      </c>
    </row>
    <row r="4531" spans="2:7" x14ac:dyDescent="0.2">
      <c r="B4531" s="3">
        <v>2015</v>
      </c>
      <c r="C4531" s="35" t="s">
        <v>4847</v>
      </c>
      <c r="D4531" s="5" t="s">
        <v>87</v>
      </c>
      <c r="E4531" s="5" t="s">
        <v>242</v>
      </c>
      <c r="F4531" s="5" t="s">
        <v>491</v>
      </c>
      <c r="G4531" s="5" t="s">
        <v>429</v>
      </c>
    </row>
    <row r="4532" spans="2:7" x14ac:dyDescent="0.2">
      <c r="B4532" s="3">
        <v>2015</v>
      </c>
      <c r="C4532" s="35" t="s">
        <v>4848</v>
      </c>
      <c r="D4532" s="5" t="s">
        <v>87</v>
      </c>
      <c r="E4532" s="5" t="s">
        <v>242</v>
      </c>
      <c r="F4532" s="5" t="s">
        <v>491</v>
      </c>
      <c r="G4532" s="5" t="s">
        <v>543</v>
      </c>
    </row>
    <row r="4533" spans="2:7" x14ac:dyDescent="0.2">
      <c r="B4533" s="3">
        <v>2015</v>
      </c>
      <c r="C4533" s="35" t="s">
        <v>4849</v>
      </c>
      <c r="D4533" s="5" t="s">
        <v>87</v>
      </c>
      <c r="E4533" s="5" t="s">
        <v>95</v>
      </c>
      <c r="F4533" s="5" t="s">
        <v>194</v>
      </c>
      <c r="G4533" s="5" t="s">
        <v>367</v>
      </c>
    </row>
    <row r="4534" spans="2:7" x14ac:dyDescent="0.2">
      <c r="B4534" s="3">
        <v>2015</v>
      </c>
      <c r="C4534" s="35" t="s">
        <v>4850</v>
      </c>
      <c r="D4534" s="5" t="s">
        <v>87</v>
      </c>
      <c r="E4534" s="5" t="s">
        <v>242</v>
      </c>
      <c r="F4534" s="5" t="s">
        <v>491</v>
      </c>
      <c r="G4534" s="5" t="s">
        <v>287</v>
      </c>
    </row>
    <row r="4535" spans="2:7" x14ac:dyDescent="0.2">
      <c r="B4535" s="3">
        <v>2015</v>
      </c>
      <c r="C4535" s="35" t="s">
        <v>4851</v>
      </c>
      <c r="D4535" s="5" t="s">
        <v>87</v>
      </c>
      <c r="E4535" s="5" t="s">
        <v>95</v>
      </c>
      <c r="F4535" s="5" t="s">
        <v>108</v>
      </c>
      <c r="G4535" s="5" t="s">
        <v>407</v>
      </c>
    </row>
    <row r="4536" spans="2:7" x14ac:dyDescent="0.2">
      <c r="B4536" s="3">
        <v>2015</v>
      </c>
      <c r="C4536" s="35" t="s">
        <v>4852</v>
      </c>
      <c r="D4536" s="5" t="s">
        <v>306</v>
      </c>
      <c r="E4536" s="5" t="s">
        <v>315</v>
      </c>
      <c r="F4536" s="5" t="s">
        <v>339</v>
      </c>
      <c r="G4536" s="5" t="s">
        <v>342</v>
      </c>
    </row>
    <row r="4537" spans="2:7" x14ac:dyDescent="0.2">
      <c r="B4537" s="3">
        <v>2015</v>
      </c>
      <c r="C4537" s="35" t="s">
        <v>4853</v>
      </c>
      <c r="D4537" s="5" t="s">
        <v>87</v>
      </c>
      <c r="E4537" s="5" t="s">
        <v>95</v>
      </c>
      <c r="F4537" s="5" t="s">
        <v>115</v>
      </c>
      <c r="G4537" s="5" t="s">
        <v>385</v>
      </c>
    </row>
    <row r="4538" spans="2:7" x14ac:dyDescent="0.2">
      <c r="B4538" s="3">
        <v>2015</v>
      </c>
      <c r="C4538" s="35" t="s">
        <v>4854</v>
      </c>
      <c r="D4538" s="5" t="s">
        <v>87</v>
      </c>
      <c r="E4538" s="5" t="s">
        <v>242</v>
      </c>
      <c r="F4538" s="5" t="s">
        <v>473</v>
      </c>
      <c r="G4538" s="5" t="s">
        <v>305</v>
      </c>
    </row>
    <row r="4539" spans="2:7" x14ac:dyDescent="0.2">
      <c r="B4539" s="3">
        <v>2015</v>
      </c>
      <c r="C4539" s="35" t="s">
        <v>4855</v>
      </c>
      <c r="D4539" s="5" t="s">
        <v>87</v>
      </c>
      <c r="E4539" s="5" t="s">
        <v>242</v>
      </c>
      <c r="F4539" s="5" t="s">
        <v>491</v>
      </c>
      <c r="G4539" s="5" t="s">
        <v>292</v>
      </c>
    </row>
    <row r="4540" spans="2:7" x14ac:dyDescent="0.2">
      <c r="B4540" s="3">
        <v>2015</v>
      </c>
      <c r="C4540" s="35" t="s">
        <v>4856</v>
      </c>
      <c r="D4540" s="5" t="s">
        <v>87</v>
      </c>
      <c r="E4540" s="5" t="s">
        <v>242</v>
      </c>
      <c r="F4540" s="5" t="s">
        <v>236</v>
      </c>
      <c r="G4540" s="5" t="s">
        <v>357</v>
      </c>
    </row>
    <row r="4541" spans="2:7" x14ac:dyDescent="0.2">
      <c r="B4541" s="3">
        <v>2015</v>
      </c>
      <c r="C4541" s="35" t="s">
        <v>4857</v>
      </c>
      <c r="D4541" s="5" t="s">
        <v>87</v>
      </c>
      <c r="E4541" s="5" t="s">
        <v>95</v>
      </c>
      <c r="F4541" s="5" t="s">
        <v>174</v>
      </c>
      <c r="G4541" s="5" t="s">
        <v>186</v>
      </c>
    </row>
    <row r="4542" spans="2:7" x14ac:dyDescent="0.2">
      <c r="B4542" s="3">
        <v>2015</v>
      </c>
      <c r="C4542" s="35" t="s">
        <v>4858</v>
      </c>
      <c r="D4542" s="5" t="s">
        <v>306</v>
      </c>
      <c r="E4542" s="5" t="s">
        <v>311</v>
      </c>
      <c r="F4542" s="5" t="s">
        <v>339</v>
      </c>
      <c r="G4542" s="5" t="s">
        <v>402</v>
      </c>
    </row>
    <row r="4543" spans="2:7" x14ac:dyDescent="0.2">
      <c r="B4543" s="3">
        <v>2015</v>
      </c>
      <c r="C4543" s="35" t="s">
        <v>4859</v>
      </c>
      <c r="D4543" s="5" t="s">
        <v>87</v>
      </c>
      <c r="E4543" s="5" t="s">
        <v>95</v>
      </c>
      <c r="F4543" s="5" t="s">
        <v>123</v>
      </c>
      <c r="G4543" s="5" t="s">
        <v>125</v>
      </c>
    </row>
    <row r="4544" spans="2:7" x14ac:dyDescent="0.2">
      <c r="B4544" s="3">
        <v>2015</v>
      </c>
      <c r="C4544" s="35" t="s">
        <v>4860</v>
      </c>
      <c r="D4544" s="5" t="s">
        <v>306</v>
      </c>
      <c r="E4544" s="5" t="s">
        <v>315</v>
      </c>
      <c r="F4544" s="5" t="s">
        <v>194</v>
      </c>
      <c r="G4544" s="5" t="s">
        <v>438</v>
      </c>
    </row>
    <row r="4545" spans="2:7" x14ac:dyDescent="0.2">
      <c r="B4545" s="3">
        <v>2015</v>
      </c>
      <c r="C4545" s="35" t="s">
        <v>4861</v>
      </c>
      <c r="D4545" s="5" t="s">
        <v>87</v>
      </c>
      <c r="E4545" s="5" t="s">
        <v>95</v>
      </c>
      <c r="F4545" s="5" t="s">
        <v>194</v>
      </c>
      <c r="G4545" s="5" t="s">
        <v>349</v>
      </c>
    </row>
    <row r="4546" spans="2:7" x14ac:dyDescent="0.2">
      <c r="B4546" s="3">
        <v>2015</v>
      </c>
      <c r="C4546" s="35" t="s">
        <v>4862</v>
      </c>
      <c r="D4546" s="5" t="s">
        <v>87</v>
      </c>
      <c r="E4546" s="5" t="s">
        <v>95</v>
      </c>
      <c r="F4546" s="5" t="s">
        <v>194</v>
      </c>
      <c r="G4546" s="5" t="s">
        <v>463</v>
      </c>
    </row>
    <row r="4547" spans="2:7" x14ac:dyDescent="0.2">
      <c r="B4547" s="3">
        <v>2015</v>
      </c>
      <c r="C4547" s="35" t="s">
        <v>4863</v>
      </c>
      <c r="D4547" s="5" t="s">
        <v>87</v>
      </c>
      <c r="E4547" s="5" t="s">
        <v>95</v>
      </c>
      <c r="F4547" s="5" t="s">
        <v>222</v>
      </c>
      <c r="G4547" s="5" t="s">
        <v>574</v>
      </c>
    </row>
    <row r="4548" spans="2:7" x14ac:dyDescent="0.2">
      <c r="B4548" s="3">
        <v>2015</v>
      </c>
      <c r="C4548" s="35" t="s">
        <v>4864</v>
      </c>
      <c r="D4548" s="5" t="s">
        <v>306</v>
      </c>
      <c r="E4548" s="5" t="s">
        <v>315</v>
      </c>
      <c r="F4548" s="5" t="s">
        <v>339</v>
      </c>
      <c r="G4548" s="5" t="s">
        <v>404</v>
      </c>
    </row>
    <row r="4549" spans="2:7" x14ac:dyDescent="0.2">
      <c r="B4549" s="3">
        <v>2015</v>
      </c>
      <c r="C4549" s="35" t="s">
        <v>4865</v>
      </c>
      <c r="D4549" s="5" t="s">
        <v>87</v>
      </c>
      <c r="E4549" s="5" t="s">
        <v>242</v>
      </c>
      <c r="F4549" s="5" t="s">
        <v>257</v>
      </c>
      <c r="G4549" s="5" t="s">
        <v>257</v>
      </c>
    </row>
    <row r="4550" spans="2:7" x14ac:dyDescent="0.2">
      <c r="B4550" s="3">
        <v>2015</v>
      </c>
      <c r="C4550" s="35" t="s">
        <v>4866</v>
      </c>
      <c r="D4550" s="5" t="s">
        <v>87</v>
      </c>
      <c r="E4550" s="5" t="s">
        <v>242</v>
      </c>
      <c r="F4550" s="5" t="s">
        <v>491</v>
      </c>
      <c r="G4550" s="5" t="s">
        <v>546</v>
      </c>
    </row>
    <row r="4551" spans="2:7" x14ac:dyDescent="0.2">
      <c r="B4551" s="3">
        <v>2015</v>
      </c>
      <c r="C4551" s="35" t="s">
        <v>4867</v>
      </c>
      <c r="D4551" s="5" t="s">
        <v>87</v>
      </c>
      <c r="E4551" s="5" t="s">
        <v>95</v>
      </c>
      <c r="F4551" s="5" t="s">
        <v>123</v>
      </c>
      <c r="G4551" s="5" t="s">
        <v>349</v>
      </c>
    </row>
    <row r="4552" spans="2:7" x14ac:dyDescent="0.2">
      <c r="B4552" s="3">
        <v>2015</v>
      </c>
      <c r="C4552" s="35" t="s">
        <v>4868</v>
      </c>
      <c r="D4552" s="5" t="s">
        <v>306</v>
      </c>
      <c r="E4552" s="5" t="s">
        <v>315</v>
      </c>
      <c r="F4552" s="5" t="s">
        <v>317</v>
      </c>
      <c r="G4552" s="5" t="s">
        <v>323</v>
      </c>
    </row>
    <row r="4553" spans="2:7" x14ac:dyDescent="0.2">
      <c r="B4553" s="3">
        <v>2015</v>
      </c>
      <c r="C4553" s="35" t="s">
        <v>4869</v>
      </c>
      <c r="D4553" s="5" t="s">
        <v>87</v>
      </c>
      <c r="E4553" s="5" t="s">
        <v>95</v>
      </c>
      <c r="F4553" s="5" t="s">
        <v>123</v>
      </c>
      <c r="G4553" s="5" t="s">
        <v>139</v>
      </c>
    </row>
    <row r="4554" spans="2:7" x14ac:dyDescent="0.2">
      <c r="B4554" s="3">
        <v>2015</v>
      </c>
      <c r="C4554" s="35" t="s">
        <v>4870</v>
      </c>
      <c r="D4554" s="5" t="s">
        <v>87</v>
      </c>
      <c r="E4554" s="5" t="s">
        <v>95</v>
      </c>
      <c r="F4554" s="5" t="s">
        <v>123</v>
      </c>
      <c r="G4554" s="5" t="s">
        <v>146</v>
      </c>
    </row>
    <row r="4555" spans="2:7" x14ac:dyDescent="0.2">
      <c r="B4555" s="3">
        <v>2015</v>
      </c>
      <c r="C4555" s="35" t="s">
        <v>4871</v>
      </c>
      <c r="D4555" s="5" t="s">
        <v>87</v>
      </c>
      <c r="E4555" s="5" t="s">
        <v>95</v>
      </c>
      <c r="F4555" s="5" t="s">
        <v>194</v>
      </c>
      <c r="G4555" s="5" t="s">
        <v>467</v>
      </c>
    </row>
    <row r="4556" spans="2:7" x14ac:dyDescent="0.2">
      <c r="B4556" s="3">
        <v>2015</v>
      </c>
      <c r="C4556" s="35" t="s">
        <v>4872</v>
      </c>
      <c r="D4556" s="5" t="s">
        <v>87</v>
      </c>
      <c r="E4556" s="5" t="s">
        <v>95</v>
      </c>
      <c r="F4556" s="5" t="s">
        <v>112</v>
      </c>
      <c r="G4556" s="5" t="s">
        <v>112</v>
      </c>
    </row>
    <row r="4557" spans="2:7" x14ac:dyDescent="0.2">
      <c r="B4557" s="3">
        <v>2015</v>
      </c>
      <c r="C4557" s="35" t="s">
        <v>4873</v>
      </c>
      <c r="D4557" s="5" t="s">
        <v>306</v>
      </c>
      <c r="E4557" s="5" t="s">
        <v>311</v>
      </c>
      <c r="F4557" s="5" t="s">
        <v>194</v>
      </c>
      <c r="G4557" s="5" t="s">
        <v>487</v>
      </c>
    </row>
    <row r="4558" spans="2:7" x14ac:dyDescent="0.2">
      <c r="B4558" s="3">
        <v>2015</v>
      </c>
      <c r="C4558" s="35" t="s">
        <v>4874</v>
      </c>
      <c r="D4558" s="5" t="s">
        <v>87</v>
      </c>
      <c r="E4558" s="5" t="s">
        <v>95</v>
      </c>
      <c r="F4558" s="5" t="s">
        <v>194</v>
      </c>
      <c r="G4558" s="5" t="s">
        <v>413</v>
      </c>
    </row>
    <row r="4559" spans="2:7" x14ac:dyDescent="0.2">
      <c r="B4559" s="3">
        <v>2015</v>
      </c>
      <c r="C4559" s="35" t="s">
        <v>4875</v>
      </c>
      <c r="D4559" s="5" t="s">
        <v>87</v>
      </c>
      <c r="E4559" s="5" t="s">
        <v>95</v>
      </c>
      <c r="F4559" s="5" t="s">
        <v>247</v>
      </c>
      <c r="G4559" s="5" t="s">
        <v>522</v>
      </c>
    </row>
    <row r="4560" spans="2:7" x14ac:dyDescent="0.2">
      <c r="B4560" s="3">
        <v>2015</v>
      </c>
      <c r="C4560" s="35" t="s">
        <v>4876</v>
      </c>
      <c r="D4560" s="5" t="s">
        <v>87</v>
      </c>
      <c r="E4560" s="5" t="s">
        <v>95</v>
      </c>
      <c r="F4560" s="5" t="s">
        <v>101</v>
      </c>
      <c r="G4560" s="5" t="s">
        <v>515</v>
      </c>
    </row>
    <row r="4561" spans="2:7" x14ac:dyDescent="0.2">
      <c r="B4561" s="3">
        <v>2015</v>
      </c>
      <c r="C4561" s="35" t="s">
        <v>4877</v>
      </c>
      <c r="D4561" s="5" t="s">
        <v>87</v>
      </c>
      <c r="E4561" s="5" t="s">
        <v>95</v>
      </c>
      <c r="F4561" s="5" t="s">
        <v>115</v>
      </c>
      <c r="G4561" s="5" t="s">
        <v>397</v>
      </c>
    </row>
    <row r="4562" spans="2:7" x14ac:dyDescent="0.2">
      <c r="B4562" s="3">
        <v>2015</v>
      </c>
      <c r="C4562" s="35" t="s">
        <v>4878</v>
      </c>
      <c r="D4562" s="5" t="s">
        <v>87</v>
      </c>
      <c r="E4562" s="5" t="s">
        <v>242</v>
      </c>
      <c r="F4562" s="5" t="s">
        <v>247</v>
      </c>
      <c r="G4562" s="5" t="s">
        <v>442</v>
      </c>
    </row>
    <row r="4563" spans="2:7" x14ac:dyDescent="0.2">
      <c r="B4563" s="3">
        <v>2015</v>
      </c>
      <c r="C4563" s="35" t="s">
        <v>4879</v>
      </c>
      <c r="D4563" s="5" t="s">
        <v>87</v>
      </c>
      <c r="E4563" s="5" t="s">
        <v>95</v>
      </c>
      <c r="F4563" s="5" t="s">
        <v>534</v>
      </c>
      <c r="G4563" s="5" t="s">
        <v>575</v>
      </c>
    </row>
    <row r="4564" spans="2:7" x14ac:dyDescent="0.2">
      <c r="B4564" s="3">
        <v>2015</v>
      </c>
      <c r="C4564" s="35" t="s">
        <v>4880</v>
      </c>
      <c r="D4564" s="5" t="s">
        <v>87</v>
      </c>
      <c r="E4564" s="5" t="s">
        <v>95</v>
      </c>
      <c r="F4564" s="5" t="s">
        <v>174</v>
      </c>
      <c r="G4564" s="5" t="s">
        <v>176</v>
      </c>
    </row>
    <row r="4565" spans="2:7" x14ac:dyDescent="0.2">
      <c r="B4565" s="3">
        <v>2015</v>
      </c>
      <c r="C4565" s="35" t="s">
        <v>4881</v>
      </c>
      <c r="D4565" s="5" t="s">
        <v>87</v>
      </c>
      <c r="E4565" s="5" t="s">
        <v>95</v>
      </c>
      <c r="F4565" s="5" t="s">
        <v>481</v>
      </c>
      <c r="G4565" s="5" t="s">
        <v>157</v>
      </c>
    </row>
    <row r="4566" spans="2:7" x14ac:dyDescent="0.2">
      <c r="B4566" s="3">
        <v>2015</v>
      </c>
      <c r="C4566" s="35" t="s">
        <v>4882</v>
      </c>
      <c r="D4566" s="5" t="s">
        <v>87</v>
      </c>
      <c r="E4566" s="5" t="s">
        <v>95</v>
      </c>
      <c r="F4566" s="5" t="s">
        <v>123</v>
      </c>
      <c r="G4566" s="5" t="s">
        <v>127</v>
      </c>
    </row>
    <row r="4567" spans="2:7" x14ac:dyDescent="0.2">
      <c r="B4567" s="3">
        <v>2015</v>
      </c>
      <c r="C4567" s="35" t="s">
        <v>4883</v>
      </c>
      <c r="D4567" s="5" t="s">
        <v>87</v>
      </c>
      <c r="E4567" s="5" t="s">
        <v>95</v>
      </c>
      <c r="F4567" s="5" t="s">
        <v>123</v>
      </c>
      <c r="G4567" s="5" t="s">
        <v>145</v>
      </c>
    </row>
    <row r="4568" spans="2:7" x14ac:dyDescent="0.2">
      <c r="B4568" s="3">
        <v>2015</v>
      </c>
      <c r="C4568" s="35" t="s">
        <v>4884</v>
      </c>
      <c r="D4568" s="5" t="s">
        <v>306</v>
      </c>
      <c r="E4568" s="5" t="s">
        <v>315</v>
      </c>
      <c r="F4568" s="5" t="s">
        <v>194</v>
      </c>
      <c r="G4568" s="5" t="s">
        <v>205</v>
      </c>
    </row>
    <row r="4569" spans="2:7" x14ac:dyDescent="0.2">
      <c r="B4569" s="3">
        <v>2015</v>
      </c>
      <c r="C4569" s="35" t="s">
        <v>4885</v>
      </c>
      <c r="D4569" s="5" t="s">
        <v>87</v>
      </c>
      <c r="E4569" s="5" t="s">
        <v>242</v>
      </c>
      <c r="F4569" s="5" t="s">
        <v>491</v>
      </c>
      <c r="G4569" s="5" t="s">
        <v>295</v>
      </c>
    </row>
    <row r="4570" spans="2:7" x14ac:dyDescent="0.2">
      <c r="B4570" s="3">
        <v>2015</v>
      </c>
      <c r="C4570" s="35" t="s">
        <v>4886</v>
      </c>
      <c r="D4570" s="5" t="s">
        <v>87</v>
      </c>
      <c r="E4570" s="5" t="s">
        <v>95</v>
      </c>
      <c r="F4570" s="5" t="s">
        <v>105</v>
      </c>
      <c r="G4570" s="5" t="s">
        <v>557</v>
      </c>
    </row>
    <row r="4571" spans="2:7" x14ac:dyDescent="0.2">
      <c r="B4571" s="3">
        <v>2015</v>
      </c>
      <c r="C4571" s="35" t="s">
        <v>4887</v>
      </c>
      <c r="D4571" s="5" t="s">
        <v>87</v>
      </c>
      <c r="E4571" s="5" t="s">
        <v>242</v>
      </c>
      <c r="F4571" s="5" t="s">
        <v>250</v>
      </c>
      <c r="G4571" s="5" t="s">
        <v>255</v>
      </c>
    </row>
    <row r="4572" spans="2:7" x14ac:dyDescent="0.2">
      <c r="B4572" s="3">
        <v>2015</v>
      </c>
      <c r="C4572" s="35" t="s">
        <v>4888</v>
      </c>
      <c r="D4572" s="5" t="s">
        <v>87</v>
      </c>
      <c r="E4572" s="5" t="s">
        <v>95</v>
      </c>
      <c r="F4572" s="5" t="s">
        <v>194</v>
      </c>
      <c r="G4572" s="5" t="s">
        <v>416</v>
      </c>
    </row>
    <row r="4573" spans="2:7" x14ac:dyDescent="0.2">
      <c r="B4573" s="3">
        <v>2015</v>
      </c>
      <c r="C4573" s="35" t="s">
        <v>4889</v>
      </c>
      <c r="D4573" s="5" t="s">
        <v>87</v>
      </c>
      <c r="E4573" s="5" t="s">
        <v>95</v>
      </c>
      <c r="F4573" s="5" t="s">
        <v>194</v>
      </c>
      <c r="G4573" s="5" t="s">
        <v>460</v>
      </c>
    </row>
    <row r="4574" spans="2:7" x14ac:dyDescent="0.2">
      <c r="B4574" s="3">
        <v>2015</v>
      </c>
      <c r="C4574" s="35" t="s">
        <v>4890</v>
      </c>
      <c r="D4574" s="5" t="s">
        <v>87</v>
      </c>
      <c r="E4574" s="5" t="s">
        <v>95</v>
      </c>
      <c r="F4574" s="5" t="s">
        <v>237</v>
      </c>
      <c r="G4574" s="5" t="s">
        <v>240</v>
      </c>
    </row>
    <row r="4575" spans="2:7" x14ac:dyDescent="0.2">
      <c r="B4575" s="3">
        <v>2015</v>
      </c>
      <c r="C4575" s="35" t="s">
        <v>4891</v>
      </c>
      <c r="D4575" s="5" t="s">
        <v>306</v>
      </c>
      <c r="E4575" s="5" t="s">
        <v>315</v>
      </c>
      <c r="F4575" s="5" t="s">
        <v>339</v>
      </c>
      <c r="G4575" s="5" t="s">
        <v>343</v>
      </c>
    </row>
    <row r="4576" spans="2:7" x14ac:dyDescent="0.2">
      <c r="B4576" s="3">
        <v>2015</v>
      </c>
      <c r="C4576" s="35" t="s">
        <v>4892</v>
      </c>
      <c r="D4576" s="5" t="s">
        <v>87</v>
      </c>
      <c r="E4576" s="5" t="s">
        <v>95</v>
      </c>
      <c r="F4576" s="5" t="s">
        <v>113</v>
      </c>
      <c r="G4576" s="5" t="s">
        <v>408</v>
      </c>
    </row>
    <row r="4577" spans="2:7" x14ac:dyDescent="0.2">
      <c r="B4577" s="3">
        <v>2015</v>
      </c>
      <c r="C4577" s="35" t="s">
        <v>4893</v>
      </c>
      <c r="D4577" s="5" t="s">
        <v>87</v>
      </c>
      <c r="E4577" s="5" t="s">
        <v>242</v>
      </c>
      <c r="F4577" s="5" t="s">
        <v>233</v>
      </c>
      <c r="G4577" s="5" t="s">
        <v>233</v>
      </c>
    </row>
    <row r="4578" spans="2:7" x14ac:dyDescent="0.2">
      <c r="B4578" s="3">
        <v>2015</v>
      </c>
      <c r="C4578" s="35">
        <v>11953000</v>
      </c>
      <c r="D4578" s="5" t="s">
        <v>306</v>
      </c>
      <c r="E4578" s="5" t="s">
        <v>311</v>
      </c>
      <c r="F4578" s="5" t="s">
        <v>108</v>
      </c>
      <c r="G4578" s="5" t="s">
        <v>433</v>
      </c>
    </row>
    <row r="4579" spans="2:7" x14ac:dyDescent="0.2">
      <c r="B4579" s="3">
        <v>2015</v>
      </c>
      <c r="C4579" s="35" t="s">
        <v>4894</v>
      </c>
      <c r="D4579" s="5" t="s">
        <v>87</v>
      </c>
      <c r="E4579" s="5" t="s">
        <v>95</v>
      </c>
      <c r="F4579" s="5" t="s">
        <v>105</v>
      </c>
      <c r="G4579" s="5" t="s">
        <v>478</v>
      </c>
    </row>
    <row r="4580" spans="2:7" x14ac:dyDescent="0.2">
      <c r="B4580" s="3">
        <v>2015</v>
      </c>
      <c r="C4580" s="35" t="s">
        <v>4895</v>
      </c>
      <c r="D4580" s="5" t="s">
        <v>87</v>
      </c>
      <c r="E4580" s="5" t="s">
        <v>95</v>
      </c>
      <c r="F4580" s="5" t="s">
        <v>194</v>
      </c>
      <c r="G4580" s="5" t="s">
        <v>486</v>
      </c>
    </row>
    <row r="4581" spans="2:7" x14ac:dyDescent="0.2">
      <c r="B4581" s="3">
        <v>2015</v>
      </c>
      <c r="C4581" s="35" t="s">
        <v>4896</v>
      </c>
      <c r="D4581" s="5" t="s">
        <v>306</v>
      </c>
      <c r="E4581" s="5" t="s">
        <v>315</v>
      </c>
      <c r="F4581" s="5" t="s">
        <v>194</v>
      </c>
      <c r="G4581" s="5" t="s">
        <v>460</v>
      </c>
    </row>
    <row r="4582" spans="2:7" x14ac:dyDescent="0.2">
      <c r="B4582" s="3">
        <v>2015</v>
      </c>
      <c r="C4582" s="35" t="s">
        <v>4897</v>
      </c>
      <c r="D4582" s="5" t="s">
        <v>87</v>
      </c>
      <c r="E4582" s="5" t="s">
        <v>95</v>
      </c>
      <c r="F4582" s="5" t="s">
        <v>194</v>
      </c>
      <c r="G4582" s="5" t="s">
        <v>210</v>
      </c>
    </row>
    <row r="4583" spans="2:7" x14ac:dyDescent="0.2">
      <c r="B4583" s="3">
        <v>2015</v>
      </c>
      <c r="C4583" s="35" t="s">
        <v>4898</v>
      </c>
      <c r="D4583" s="5" t="s">
        <v>87</v>
      </c>
      <c r="E4583" s="5" t="s">
        <v>95</v>
      </c>
      <c r="F4583" s="5" t="s">
        <v>194</v>
      </c>
      <c r="G4583" s="5" t="s">
        <v>354</v>
      </c>
    </row>
    <row r="4584" spans="2:7" x14ac:dyDescent="0.2">
      <c r="B4584" s="3">
        <v>2015</v>
      </c>
      <c r="C4584" s="35" t="s">
        <v>4899</v>
      </c>
      <c r="D4584" s="5" t="s">
        <v>306</v>
      </c>
      <c r="E4584" s="5" t="s">
        <v>315</v>
      </c>
      <c r="F4584" s="5" t="s">
        <v>317</v>
      </c>
      <c r="G4584" s="5" t="s">
        <v>349</v>
      </c>
    </row>
    <row r="4585" spans="2:7" x14ac:dyDescent="0.2">
      <c r="B4585" s="3">
        <v>2015</v>
      </c>
      <c r="C4585" s="35" t="s">
        <v>4900</v>
      </c>
      <c r="D4585" s="5" t="s">
        <v>87</v>
      </c>
      <c r="E4585" s="5" t="s">
        <v>88</v>
      </c>
      <c r="F4585" s="5" t="s">
        <v>89</v>
      </c>
      <c r="G4585" s="5" t="s">
        <v>496</v>
      </c>
    </row>
    <row r="4586" spans="2:7" x14ac:dyDescent="0.2">
      <c r="B4586" s="3">
        <v>2015</v>
      </c>
      <c r="C4586" s="35" t="s">
        <v>4901</v>
      </c>
      <c r="D4586" s="5" t="s">
        <v>87</v>
      </c>
      <c r="E4586" s="5" t="s">
        <v>95</v>
      </c>
      <c r="F4586" s="5" t="s">
        <v>222</v>
      </c>
      <c r="G4586" s="5" t="s">
        <v>573</v>
      </c>
    </row>
    <row r="4587" spans="2:7" x14ac:dyDescent="0.2">
      <c r="B4587" s="3">
        <v>2015</v>
      </c>
      <c r="C4587" s="35" t="s">
        <v>4902</v>
      </c>
      <c r="D4587" s="5" t="s">
        <v>87</v>
      </c>
      <c r="E4587" s="5" t="s">
        <v>95</v>
      </c>
      <c r="F4587" s="5" t="s">
        <v>194</v>
      </c>
      <c r="G4587" s="5" t="s">
        <v>514</v>
      </c>
    </row>
    <row r="4588" spans="2:7" x14ac:dyDescent="0.2">
      <c r="B4588" s="3">
        <v>2015</v>
      </c>
      <c r="C4588" s="35" t="s">
        <v>4903</v>
      </c>
      <c r="D4588" s="5" t="s">
        <v>87</v>
      </c>
      <c r="E4588" s="5" t="s">
        <v>95</v>
      </c>
      <c r="F4588" s="5" t="s">
        <v>194</v>
      </c>
      <c r="G4588" s="5" t="s">
        <v>372</v>
      </c>
    </row>
    <row r="4589" spans="2:7" x14ac:dyDescent="0.2">
      <c r="B4589" s="3">
        <v>2015</v>
      </c>
      <c r="C4589" s="35" t="s">
        <v>4904</v>
      </c>
      <c r="D4589" s="5" t="s">
        <v>306</v>
      </c>
      <c r="E4589" s="5" t="s">
        <v>315</v>
      </c>
      <c r="F4589" s="5" t="s">
        <v>317</v>
      </c>
      <c r="G4589" s="5" t="s">
        <v>332</v>
      </c>
    </row>
    <row r="4590" spans="2:7" x14ac:dyDescent="0.2">
      <c r="B4590" s="3">
        <v>2015</v>
      </c>
      <c r="C4590" s="35" t="s">
        <v>4905</v>
      </c>
      <c r="D4590" s="5" t="s">
        <v>87</v>
      </c>
      <c r="E4590" s="5" t="s">
        <v>95</v>
      </c>
      <c r="F4590" s="5" t="s">
        <v>229</v>
      </c>
      <c r="G4590" s="5" t="s">
        <v>592</v>
      </c>
    </row>
    <row r="4591" spans="2:7" x14ac:dyDescent="0.2">
      <c r="B4591" s="3">
        <v>2015</v>
      </c>
      <c r="C4591" s="35" t="s">
        <v>4906</v>
      </c>
      <c r="D4591" s="5" t="s">
        <v>87</v>
      </c>
      <c r="E4591" s="5" t="s">
        <v>95</v>
      </c>
      <c r="F4591" s="5" t="s">
        <v>115</v>
      </c>
      <c r="G4591" s="5" t="s">
        <v>116</v>
      </c>
    </row>
    <row r="4592" spans="2:7" x14ac:dyDescent="0.2">
      <c r="B4592" s="3">
        <v>2015</v>
      </c>
      <c r="C4592" s="35" t="s">
        <v>4907</v>
      </c>
      <c r="D4592" s="5" t="s">
        <v>87</v>
      </c>
      <c r="E4592" s="5" t="s">
        <v>95</v>
      </c>
      <c r="F4592" s="5" t="s">
        <v>123</v>
      </c>
      <c r="G4592" s="5" t="s">
        <v>138</v>
      </c>
    </row>
    <row r="4593" spans="2:7" x14ac:dyDescent="0.2">
      <c r="B4593" s="3">
        <v>2015</v>
      </c>
      <c r="C4593" s="35" t="s">
        <v>4908</v>
      </c>
      <c r="D4593" s="5" t="s">
        <v>87</v>
      </c>
      <c r="E4593" s="5" t="s">
        <v>95</v>
      </c>
      <c r="F4593" s="5" t="s">
        <v>236</v>
      </c>
      <c r="G4593" s="5" t="s">
        <v>537</v>
      </c>
    </row>
    <row r="4594" spans="2:7" x14ac:dyDescent="0.2">
      <c r="B4594" s="3">
        <v>2015</v>
      </c>
      <c r="C4594" s="35" t="s">
        <v>4909</v>
      </c>
      <c r="D4594" s="5" t="s">
        <v>87</v>
      </c>
      <c r="E4594" s="5" t="s">
        <v>242</v>
      </c>
      <c r="F4594" s="5" t="s">
        <v>534</v>
      </c>
      <c r="G4594" s="5" t="s">
        <v>575</v>
      </c>
    </row>
    <row r="4595" spans="2:7" x14ac:dyDescent="0.2">
      <c r="B4595" s="3">
        <v>2015</v>
      </c>
      <c r="C4595" s="35" t="s">
        <v>4910</v>
      </c>
      <c r="D4595" s="5" t="s">
        <v>87</v>
      </c>
      <c r="E4595" s="5" t="s">
        <v>242</v>
      </c>
      <c r="F4595" s="5" t="s">
        <v>107</v>
      </c>
      <c r="G4595" s="5" t="s">
        <v>107</v>
      </c>
    </row>
    <row r="4596" spans="2:7" x14ac:dyDescent="0.2">
      <c r="B4596" s="3">
        <v>2015</v>
      </c>
      <c r="C4596" s="35" t="s">
        <v>4911</v>
      </c>
      <c r="D4596" s="5" t="s">
        <v>87</v>
      </c>
      <c r="E4596" s="5" t="s">
        <v>95</v>
      </c>
      <c r="F4596" s="5" t="s">
        <v>503</v>
      </c>
      <c r="G4596" s="5" t="s">
        <v>165</v>
      </c>
    </row>
    <row r="4597" spans="2:7" x14ac:dyDescent="0.2">
      <c r="B4597" s="3">
        <v>2015</v>
      </c>
      <c r="C4597" s="35" t="s">
        <v>4912</v>
      </c>
      <c r="D4597" s="5" t="s">
        <v>306</v>
      </c>
      <c r="E4597" s="5" t="s">
        <v>315</v>
      </c>
      <c r="F4597" s="5" t="s">
        <v>317</v>
      </c>
      <c r="G4597" s="5" t="s">
        <v>325</v>
      </c>
    </row>
    <row r="4598" spans="2:7" x14ac:dyDescent="0.2">
      <c r="B4598" s="3">
        <v>2015</v>
      </c>
      <c r="C4598" s="35" t="s">
        <v>4913</v>
      </c>
      <c r="D4598" s="5" t="s">
        <v>87</v>
      </c>
      <c r="E4598" s="5" t="s">
        <v>95</v>
      </c>
      <c r="F4598" s="5" t="s">
        <v>194</v>
      </c>
      <c r="G4598" s="5" t="s">
        <v>417</v>
      </c>
    </row>
    <row r="4599" spans="2:7" x14ac:dyDescent="0.2">
      <c r="B4599" s="3">
        <v>2015</v>
      </c>
      <c r="C4599" s="35" t="s">
        <v>4914</v>
      </c>
      <c r="D4599" s="5" t="s">
        <v>87</v>
      </c>
      <c r="E4599" s="5" t="s">
        <v>95</v>
      </c>
      <c r="F4599" s="5" t="s">
        <v>105</v>
      </c>
      <c r="G4599" s="5" t="s">
        <v>559</v>
      </c>
    </row>
    <row r="4600" spans="2:7" x14ac:dyDescent="0.2">
      <c r="B4600" s="3">
        <v>2015</v>
      </c>
      <c r="C4600" s="35" t="s">
        <v>4915</v>
      </c>
      <c r="D4600" s="5" t="s">
        <v>87</v>
      </c>
      <c r="E4600" s="5" t="s">
        <v>95</v>
      </c>
      <c r="F4600" s="5" t="s">
        <v>123</v>
      </c>
      <c r="G4600" s="5" t="s">
        <v>153</v>
      </c>
    </row>
    <row r="4601" spans="2:7" x14ac:dyDescent="0.2">
      <c r="B4601" s="3">
        <v>2015</v>
      </c>
      <c r="C4601" s="35" t="s">
        <v>4916</v>
      </c>
      <c r="D4601" s="5" t="s">
        <v>87</v>
      </c>
      <c r="E4601" s="5" t="s">
        <v>95</v>
      </c>
      <c r="F4601" s="5" t="s">
        <v>194</v>
      </c>
      <c r="G4601" s="5" t="s">
        <v>419</v>
      </c>
    </row>
    <row r="4602" spans="2:7" x14ac:dyDescent="0.2">
      <c r="B4602" s="3">
        <v>2015</v>
      </c>
      <c r="C4602" s="35" t="s">
        <v>4917</v>
      </c>
      <c r="D4602" s="5" t="s">
        <v>87</v>
      </c>
      <c r="E4602" s="5" t="s">
        <v>95</v>
      </c>
      <c r="F4602" s="5" t="s">
        <v>174</v>
      </c>
      <c r="G4602" s="5" t="s">
        <v>177</v>
      </c>
    </row>
    <row r="4603" spans="2:7" x14ac:dyDescent="0.2">
      <c r="B4603" s="3">
        <v>2015</v>
      </c>
      <c r="C4603" s="35" t="s">
        <v>4918</v>
      </c>
      <c r="D4603" s="5" t="s">
        <v>306</v>
      </c>
      <c r="E4603" s="5" t="s">
        <v>315</v>
      </c>
      <c r="F4603" s="5" t="s">
        <v>317</v>
      </c>
      <c r="G4603" s="5" t="s">
        <v>333</v>
      </c>
    </row>
    <row r="4604" spans="2:7" x14ac:dyDescent="0.2">
      <c r="B4604" s="3">
        <v>2015</v>
      </c>
      <c r="C4604" s="35" t="s">
        <v>4919</v>
      </c>
      <c r="D4604" s="5" t="s">
        <v>87</v>
      </c>
      <c r="E4604" s="5" t="s">
        <v>95</v>
      </c>
      <c r="F4604" s="5" t="s">
        <v>194</v>
      </c>
      <c r="G4604" s="5" t="s">
        <v>469</v>
      </c>
    </row>
    <row r="4605" spans="2:7" x14ac:dyDescent="0.2">
      <c r="B4605" s="3">
        <v>2015</v>
      </c>
      <c r="C4605" s="35" t="s">
        <v>4920</v>
      </c>
      <c r="D4605" s="5" t="s">
        <v>87</v>
      </c>
      <c r="E4605" s="5" t="s">
        <v>242</v>
      </c>
      <c r="F4605" s="5" t="s">
        <v>491</v>
      </c>
      <c r="G4605" s="5" t="s">
        <v>547</v>
      </c>
    </row>
    <row r="4606" spans="2:7" x14ac:dyDescent="0.2">
      <c r="B4606" s="3">
        <v>2015</v>
      </c>
      <c r="C4606" s="35" t="s">
        <v>4921</v>
      </c>
      <c r="D4606" s="5" t="s">
        <v>87</v>
      </c>
      <c r="E4606" s="5" t="s">
        <v>242</v>
      </c>
      <c r="F4606" s="5" t="s">
        <v>250</v>
      </c>
      <c r="G4606" s="5" t="s">
        <v>256</v>
      </c>
    </row>
    <row r="4607" spans="2:7" x14ac:dyDescent="0.2">
      <c r="B4607" s="3">
        <v>2015</v>
      </c>
      <c r="C4607" s="35" t="s">
        <v>4922</v>
      </c>
      <c r="D4607" s="5" t="s">
        <v>87</v>
      </c>
      <c r="E4607" s="5" t="s">
        <v>95</v>
      </c>
      <c r="F4607" s="5" t="s">
        <v>194</v>
      </c>
      <c r="G4607" s="5" t="s">
        <v>528</v>
      </c>
    </row>
    <row r="4608" spans="2:7" x14ac:dyDescent="0.2">
      <c r="B4608" s="3">
        <v>2015</v>
      </c>
      <c r="C4608" s="35" t="s">
        <v>4923</v>
      </c>
      <c r="D4608" s="5" t="s">
        <v>306</v>
      </c>
      <c r="E4608" s="5" t="s">
        <v>315</v>
      </c>
      <c r="F4608" s="5" t="s">
        <v>317</v>
      </c>
      <c r="G4608" s="5" t="s">
        <v>326</v>
      </c>
    </row>
    <row r="4609" spans="2:7" x14ac:dyDescent="0.2">
      <c r="B4609" s="3">
        <v>2015</v>
      </c>
      <c r="C4609" s="35" t="s">
        <v>4924</v>
      </c>
      <c r="D4609" s="5" t="s">
        <v>87</v>
      </c>
      <c r="E4609" s="5" t="s">
        <v>242</v>
      </c>
      <c r="F4609" s="5" t="s">
        <v>473</v>
      </c>
      <c r="G4609" s="5" t="s">
        <v>303</v>
      </c>
    </row>
    <row r="4610" spans="2:7" x14ac:dyDescent="0.2">
      <c r="B4610" s="3">
        <v>2015</v>
      </c>
      <c r="C4610" s="35" t="s">
        <v>4925</v>
      </c>
      <c r="D4610" s="5" t="s">
        <v>87</v>
      </c>
      <c r="E4610" s="5" t="s">
        <v>95</v>
      </c>
      <c r="F4610" s="5" t="s">
        <v>103</v>
      </c>
      <c r="G4610" s="5" t="s">
        <v>103</v>
      </c>
    </row>
    <row r="4611" spans="2:7" x14ac:dyDescent="0.2">
      <c r="B4611" s="3">
        <v>2015</v>
      </c>
      <c r="C4611" s="35" t="s">
        <v>4926</v>
      </c>
      <c r="D4611" s="5" t="s">
        <v>87</v>
      </c>
      <c r="E4611" s="5" t="s">
        <v>95</v>
      </c>
      <c r="F4611" s="5" t="s">
        <v>194</v>
      </c>
      <c r="G4611" s="5" t="s">
        <v>485</v>
      </c>
    </row>
    <row r="4612" spans="2:7" x14ac:dyDescent="0.2">
      <c r="B4612" s="3">
        <v>2015</v>
      </c>
      <c r="C4612" s="35" t="s">
        <v>4927</v>
      </c>
      <c r="D4612" s="5" t="s">
        <v>87</v>
      </c>
      <c r="E4612" s="5" t="s">
        <v>95</v>
      </c>
      <c r="F4612" s="5" t="s">
        <v>194</v>
      </c>
      <c r="G4612" s="5" t="s">
        <v>206</v>
      </c>
    </row>
    <row r="4613" spans="2:7" x14ac:dyDescent="0.2">
      <c r="B4613" s="3">
        <v>2015</v>
      </c>
      <c r="C4613" s="35" t="s">
        <v>4928</v>
      </c>
      <c r="D4613" s="5" t="s">
        <v>87</v>
      </c>
      <c r="E4613" s="5" t="s">
        <v>95</v>
      </c>
      <c r="F4613" s="5" t="s">
        <v>503</v>
      </c>
      <c r="G4613" s="5" t="s">
        <v>170</v>
      </c>
    </row>
    <row r="4614" spans="2:7" x14ac:dyDescent="0.2">
      <c r="B4614" s="3">
        <v>2015</v>
      </c>
      <c r="C4614" s="35" t="s">
        <v>4929</v>
      </c>
      <c r="D4614" s="5" t="s">
        <v>87</v>
      </c>
      <c r="E4614" s="5" t="s">
        <v>95</v>
      </c>
      <c r="F4614" s="5" t="s">
        <v>503</v>
      </c>
      <c r="G4614" s="5" t="s">
        <v>166</v>
      </c>
    </row>
    <row r="4615" spans="2:7" x14ac:dyDescent="0.2">
      <c r="B4615" s="3">
        <v>2015</v>
      </c>
      <c r="C4615" s="35" t="s">
        <v>4930</v>
      </c>
      <c r="D4615" s="5" t="s">
        <v>87</v>
      </c>
      <c r="E4615" s="5" t="s">
        <v>95</v>
      </c>
      <c r="F4615" s="5" t="s">
        <v>123</v>
      </c>
      <c r="G4615" s="5" t="s">
        <v>350</v>
      </c>
    </row>
    <row r="4616" spans="2:7" x14ac:dyDescent="0.2">
      <c r="B4616" s="3">
        <v>2015</v>
      </c>
      <c r="C4616" s="35" t="s">
        <v>4931</v>
      </c>
      <c r="D4616" s="5" t="s">
        <v>87</v>
      </c>
      <c r="E4616" s="5" t="s">
        <v>95</v>
      </c>
      <c r="F4616" s="5" t="s">
        <v>194</v>
      </c>
      <c r="G4616" s="5" t="s">
        <v>529</v>
      </c>
    </row>
    <row r="4617" spans="2:7" x14ac:dyDescent="0.2">
      <c r="B4617" s="3">
        <v>2015</v>
      </c>
      <c r="C4617" s="35" t="s">
        <v>4932</v>
      </c>
      <c r="D4617" s="5" t="s">
        <v>306</v>
      </c>
      <c r="E4617" s="5" t="s">
        <v>315</v>
      </c>
      <c r="F4617" s="5" t="s">
        <v>194</v>
      </c>
      <c r="G4617" s="5" t="s">
        <v>420</v>
      </c>
    </row>
    <row r="4618" spans="2:7" x14ac:dyDescent="0.2">
      <c r="B4618" s="3">
        <v>2015</v>
      </c>
      <c r="C4618" s="35" t="s">
        <v>4933</v>
      </c>
      <c r="D4618" s="5" t="s">
        <v>87</v>
      </c>
      <c r="E4618" s="5" t="s">
        <v>242</v>
      </c>
      <c r="F4618" s="5" t="s">
        <v>491</v>
      </c>
      <c r="G4618" s="5" t="s">
        <v>282</v>
      </c>
    </row>
    <row r="4619" spans="2:7" x14ac:dyDescent="0.2">
      <c r="B4619" s="3">
        <v>2015</v>
      </c>
      <c r="C4619" s="35" t="s">
        <v>4934</v>
      </c>
      <c r="D4619" s="5" t="s">
        <v>87</v>
      </c>
      <c r="E4619" s="5" t="s">
        <v>95</v>
      </c>
      <c r="F4619" s="5" t="s">
        <v>111</v>
      </c>
      <c r="G4619" s="5" t="s">
        <v>349</v>
      </c>
    </row>
    <row r="4620" spans="2:7" x14ac:dyDescent="0.2">
      <c r="B4620" s="3">
        <v>2015</v>
      </c>
      <c r="C4620" s="35" t="s">
        <v>4935</v>
      </c>
      <c r="D4620" s="5" t="s">
        <v>87</v>
      </c>
      <c r="E4620" s="5" t="s">
        <v>242</v>
      </c>
      <c r="F4620" s="5" t="s">
        <v>250</v>
      </c>
      <c r="G4620" s="5" t="s">
        <v>252</v>
      </c>
    </row>
    <row r="4621" spans="2:7" x14ac:dyDescent="0.2">
      <c r="B4621" s="3">
        <v>2015</v>
      </c>
      <c r="C4621" s="35" t="s">
        <v>4936</v>
      </c>
      <c r="D4621" s="5" t="s">
        <v>87</v>
      </c>
      <c r="E4621" s="5" t="s">
        <v>95</v>
      </c>
      <c r="F4621" s="5" t="s">
        <v>123</v>
      </c>
      <c r="G4621" s="5" t="s">
        <v>148</v>
      </c>
    </row>
    <row r="4622" spans="2:7" x14ac:dyDescent="0.2">
      <c r="B4622" s="3">
        <v>2015</v>
      </c>
      <c r="C4622" s="35" t="s">
        <v>4937</v>
      </c>
      <c r="D4622" s="5" t="s">
        <v>87</v>
      </c>
      <c r="E4622" s="5" t="s">
        <v>242</v>
      </c>
      <c r="F4622" s="5" t="s">
        <v>491</v>
      </c>
      <c r="G4622" s="5" t="s">
        <v>389</v>
      </c>
    </row>
    <row r="4623" spans="2:7" x14ac:dyDescent="0.2">
      <c r="B4623" s="3">
        <v>2015</v>
      </c>
      <c r="C4623" s="35" t="s">
        <v>4938</v>
      </c>
      <c r="D4623" s="5" t="s">
        <v>87</v>
      </c>
      <c r="E4623" s="5" t="s">
        <v>242</v>
      </c>
      <c r="F4623" s="5" t="s">
        <v>491</v>
      </c>
      <c r="G4623" s="5" t="s">
        <v>289</v>
      </c>
    </row>
    <row r="4624" spans="2:7" x14ac:dyDescent="0.2">
      <c r="B4624" s="3">
        <v>2015</v>
      </c>
      <c r="C4624" s="35" t="s">
        <v>4939</v>
      </c>
      <c r="D4624" s="5" t="s">
        <v>87</v>
      </c>
      <c r="E4624" s="5" t="s">
        <v>95</v>
      </c>
      <c r="F4624" s="5" t="s">
        <v>123</v>
      </c>
      <c r="G4624" s="5" t="s">
        <v>155</v>
      </c>
    </row>
    <row r="4625" spans="2:7" x14ac:dyDescent="0.2">
      <c r="B4625" s="3">
        <v>2015</v>
      </c>
      <c r="C4625" s="35" t="s">
        <v>4940</v>
      </c>
      <c r="D4625" s="5" t="s">
        <v>87</v>
      </c>
      <c r="E4625" s="5" t="s">
        <v>95</v>
      </c>
      <c r="F4625" s="5" t="s">
        <v>194</v>
      </c>
      <c r="G4625" s="5" t="s">
        <v>470</v>
      </c>
    </row>
    <row r="4626" spans="2:7" x14ac:dyDescent="0.2">
      <c r="B4626" s="3">
        <v>2015</v>
      </c>
      <c r="C4626" s="35" t="s">
        <v>4941</v>
      </c>
      <c r="D4626" s="5" t="s">
        <v>87</v>
      </c>
      <c r="E4626" s="5" t="s">
        <v>242</v>
      </c>
      <c r="F4626" s="5" t="s">
        <v>491</v>
      </c>
      <c r="G4626" s="5" t="s">
        <v>271</v>
      </c>
    </row>
    <row r="4627" spans="2:7" x14ac:dyDescent="0.2">
      <c r="B4627" s="3">
        <v>2015</v>
      </c>
      <c r="C4627" s="35" t="s">
        <v>4942</v>
      </c>
      <c r="D4627" s="5" t="s">
        <v>87</v>
      </c>
      <c r="E4627" s="5" t="s">
        <v>95</v>
      </c>
      <c r="F4627" s="5" t="s">
        <v>105</v>
      </c>
      <c r="G4627" s="5" t="s">
        <v>560</v>
      </c>
    </row>
    <row r="4628" spans="2:7" x14ac:dyDescent="0.2">
      <c r="B4628" s="3">
        <v>2015</v>
      </c>
      <c r="C4628" s="35" t="s">
        <v>4943</v>
      </c>
      <c r="D4628" s="5" t="s">
        <v>306</v>
      </c>
      <c r="E4628" s="5" t="s">
        <v>315</v>
      </c>
      <c r="F4628" s="5" t="s">
        <v>104</v>
      </c>
      <c r="G4628" s="5" t="s">
        <v>104</v>
      </c>
    </row>
    <row r="4629" spans="2:7" x14ac:dyDescent="0.2">
      <c r="B4629" s="3">
        <v>2015</v>
      </c>
      <c r="C4629" s="35" t="s">
        <v>4944</v>
      </c>
      <c r="D4629" s="5" t="s">
        <v>87</v>
      </c>
      <c r="E4629" s="5" t="s">
        <v>95</v>
      </c>
      <c r="F4629" s="5" t="s">
        <v>123</v>
      </c>
      <c r="G4629" s="5" t="s">
        <v>134</v>
      </c>
    </row>
    <row r="4630" spans="2:7" x14ac:dyDescent="0.2">
      <c r="B4630" s="3">
        <v>2015</v>
      </c>
      <c r="C4630" s="35" t="s">
        <v>4945</v>
      </c>
      <c r="D4630" s="5" t="s">
        <v>306</v>
      </c>
      <c r="E4630" s="5" t="s">
        <v>315</v>
      </c>
      <c r="F4630" s="5" t="s">
        <v>194</v>
      </c>
      <c r="G4630" s="5" t="s">
        <v>191</v>
      </c>
    </row>
    <row r="4631" spans="2:7" x14ac:dyDescent="0.2">
      <c r="B4631" s="3">
        <v>2015</v>
      </c>
      <c r="C4631" s="35">
        <v>4510586</v>
      </c>
      <c r="D4631" s="5" t="s">
        <v>306</v>
      </c>
      <c r="E4631" s="5" t="s">
        <v>315</v>
      </c>
      <c r="F4631" s="5" t="s">
        <v>317</v>
      </c>
      <c r="G4631" s="5" t="s">
        <v>337</v>
      </c>
    </row>
    <row r="4632" spans="2:7" x14ac:dyDescent="0.2">
      <c r="B4632" s="3">
        <v>2015</v>
      </c>
      <c r="C4632" s="35" t="s">
        <v>4946</v>
      </c>
      <c r="D4632" s="5" t="s">
        <v>87</v>
      </c>
      <c r="E4632" s="5" t="s">
        <v>242</v>
      </c>
      <c r="F4632" s="5" t="s">
        <v>250</v>
      </c>
      <c r="G4632" s="5" t="s">
        <v>254</v>
      </c>
    </row>
    <row r="4633" spans="2:7" x14ac:dyDescent="0.2">
      <c r="B4633" s="3">
        <v>2015</v>
      </c>
      <c r="C4633" s="35" t="s">
        <v>4947</v>
      </c>
      <c r="D4633" s="5" t="s">
        <v>87</v>
      </c>
      <c r="E4633" s="5" t="s">
        <v>95</v>
      </c>
      <c r="F4633" s="5" t="s">
        <v>194</v>
      </c>
      <c r="G4633" s="5" t="s">
        <v>355</v>
      </c>
    </row>
    <row r="4634" spans="2:7" x14ac:dyDescent="0.2">
      <c r="B4634" s="3">
        <v>2015</v>
      </c>
      <c r="C4634" s="35" t="s">
        <v>4948</v>
      </c>
      <c r="D4634" s="5" t="s">
        <v>87</v>
      </c>
      <c r="E4634" s="5" t="s">
        <v>95</v>
      </c>
      <c r="F4634" s="5" t="s">
        <v>123</v>
      </c>
      <c r="G4634" s="5" t="s">
        <v>351</v>
      </c>
    </row>
    <row r="4635" spans="2:7" x14ac:dyDescent="0.2">
      <c r="B4635" s="3">
        <v>2015</v>
      </c>
      <c r="C4635" s="35" t="s">
        <v>4949</v>
      </c>
      <c r="D4635" s="5" t="s">
        <v>87</v>
      </c>
      <c r="E4635" s="5" t="s">
        <v>95</v>
      </c>
      <c r="F4635" s="5" t="s">
        <v>229</v>
      </c>
      <c r="G4635" s="5" t="s">
        <v>232</v>
      </c>
    </row>
    <row r="4636" spans="2:7" x14ac:dyDescent="0.2">
      <c r="B4636" s="3">
        <v>2015</v>
      </c>
      <c r="C4636" s="35" t="s">
        <v>4950</v>
      </c>
      <c r="D4636" s="5" t="s">
        <v>87</v>
      </c>
      <c r="E4636" s="5" t="s">
        <v>95</v>
      </c>
      <c r="F4636" s="5" t="s">
        <v>194</v>
      </c>
      <c r="G4636" s="5" t="s">
        <v>526</v>
      </c>
    </row>
    <row r="4637" spans="2:7" x14ac:dyDescent="0.2">
      <c r="B4637" s="3">
        <v>2015</v>
      </c>
      <c r="C4637" s="35" t="s">
        <v>4951</v>
      </c>
      <c r="D4637" s="5" t="s">
        <v>87</v>
      </c>
      <c r="E4637" s="5" t="s">
        <v>95</v>
      </c>
      <c r="F4637" s="5" t="s">
        <v>247</v>
      </c>
      <c r="G4637" s="5" t="s">
        <v>501</v>
      </c>
    </row>
    <row r="4638" spans="2:7" x14ac:dyDescent="0.2">
      <c r="B4638" s="3">
        <v>2015</v>
      </c>
      <c r="C4638" s="35" t="s">
        <v>4952</v>
      </c>
      <c r="D4638" s="5" t="s">
        <v>87</v>
      </c>
      <c r="E4638" s="5" t="s">
        <v>95</v>
      </c>
      <c r="F4638" s="5" t="s">
        <v>123</v>
      </c>
      <c r="G4638" s="5" t="s">
        <v>140</v>
      </c>
    </row>
    <row r="4639" spans="2:7" x14ac:dyDescent="0.2">
      <c r="B4639" s="3">
        <v>2015</v>
      </c>
      <c r="C4639" s="35" t="s">
        <v>4953</v>
      </c>
      <c r="D4639" s="5" t="s">
        <v>87</v>
      </c>
      <c r="E4639" s="5" t="s">
        <v>95</v>
      </c>
      <c r="F4639" s="5" t="s">
        <v>503</v>
      </c>
      <c r="G4639" s="5" t="s">
        <v>567</v>
      </c>
    </row>
    <row r="4640" spans="2:7" x14ac:dyDescent="0.2">
      <c r="B4640" s="3">
        <v>2015</v>
      </c>
      <c r="C4640" s="35" t="s">
        <v>4954</v>
      </c>
      <c r="D4640" s="5" t="s">
        <v>306</v>
      </c>
      <c r="E4640" s="5" t="s">
        <v>315</v>
      </c>
      <c r="F4640" s="5" t="s">
        <v>317</v>
      </c>
      <c r="G4640" s="5" t="s">
        <v>320</v>
      </c>
    </row>
    <row r="4641" spans="2:7" x14ac:dyDescent="0.2">
      <c r="B4641" s="3">
        <v>2015</v>
      </c>
      <c r="C4641" s="35" t="s">
        <v>4955</v>
      </c>
      <c r="D4641" s="5" t="s">
        <v>87</v>
      </c>
      <c r="E4641" s="5" t="s">
        <v>95</v>
      </c>
      <c r="F4641" s="5" t="s">
        <v>174</v>
      </c>
      <c r="G4641" s="5" t="s">
        <v>184</v>
      </c>
    </row>
    <row r="4642" spans="2:7" x14ac:dyDescent="0.2">
      <c r="B4642" s="3">
        <v>2015</v>
      </c>
      <c r="C4642" s="35" t="s">
        <v>4956</v>
      </c>
      <c r="D4642" s="5" t="s">
        <v>87</v>
      </c>
      <c r="E4642" s="5" t="s">
        <v>95</v>
      </c>
      <c r="F4642" s="5" t="s">
        <v>247</v>
      </c>
      <c r="G4642" s="5" t="s">
        <v>441</v>
      </c>
    </row>
    <row r="4643" spans="2:7" x14ac:dyDescent="0.2">
      <c r="B4643" s="3">
        <v>2015</v>
      </c>
      <c r="C4643" s="35" t="s">
        <v>4957</v>
      </c>
      <c r="D4643" s="5" t="s">
        <v>87</v>
      </c>
      <c r="E4643" s="5" t="s">
        <v>95</v>
      </c>
      <c r="F4643" s="5" t="s">
        <v>222</v>
      </c>
      <c r="G4643" s="5" t="s">
        <v>349</v>
      </c>
    </row>
    <row r="4644" spans="2:7" x14ac:dyDescent="0.2">
      <c r="B4644" s="3">
        <v>2015</v>
      </c>
      <c r="C4644" s="35" t="s">
        <v>4958</v>
      </c>
      <c r="D4644" s="5" t="s">
        <v>87</v>
      </c>
      <c r="E4644" s="5" t="s">
        <v>95</v>
      </c>
      <c r="F4644" s="5" t="s">
        <v>194</v>
      </c>
      <c r="G4644" s="5" t="s">
        <v>484</v>
      </c>
    </row>
    <row r="4645" spans="2:7" x14ac:dyDescent="0.2">
      <c r="B4645" s="3">
        <v>2015</v>
      </c>
      <c r="C4645" s="35" t="s">
        <v>4959</v>
      </c>
      <c r="D4645" s="5" t="s">
        <v>87</v>
      </c>
      <c r="E4645" s="5" t="s">
        <v>242</v>
      </c>
      <c r="F4645" s="5" t="s">
        <v>473</v>
      </c>
      <c r="G4645" s="5" t="s">
        <v>302</v>
      </c>
    </row>
    <row r="4646" spans="2:7" x14ac:dyDescent="0.2">
      <c r="B4646" s="3">
        <v>2015</v>
      </c>
      <c r="C4646" s="35" t="s">
        <v>4960</v>
      </c>
      <c r="D4646" s="5" t="s">
        <v>87</v>
      </c>
      <c r="E4646" s="5" t="s">
        <v>95</v>
      </c>
      <c r="F4646" s="5" t="s">
        <v>194</v>
      </c>
      <c r="G4646" s="5" t="s">
        <v>220</v>
      </c>
    </row>
    <row r="4647" spans="2:7" x14ac:dyDescent="0.2">
      <c r="B4647" s="3">
        <v>2015</v>
      </c>
      <c r="C4647" s="35" t="s">
        <v>4961</v>
      </c>
      <c r="D4647" s="5" t="s">
        <v>87</v>
      </c>
      <c r="E4647" s="5" t="s">
        <v>95</v>
      </c>
      <c r="F4647" s="5" t="s">
        <v>194</v>
      </c>
      <c r="G4647" s="5" t="s">
        <v>465</v>
      </c>
    </row>
    <row r="4648" spans="2:7" x14ac:dyDescent="0.2">
      <c r="B4648" s="3">
        <v>2015</v>
      </c>
      <c r="C4648" s="35" t="s">
        <v>4962</v>
      </c>
      <c r="D4648" s="5" t="s">
        <v>87</v>
      </c>
      <c r="E4648" s="5" t="s">
        <v>95</v>
      </c>
      <c r="F4648" s="5" t="s">
        <v>222</v>
      </c>
      <c r="G4648" s="5" t="s">
        <v>572</v>
      </c>
    </row>
    <row r="4649" spans="2:7" x14ac:dyDescent="0.2">
      <c r="B4649" s="3">
        <v>2015</v>
      </c>
      <c r="C4649" s="35" t="s">
        <v>4963</v>
      </c>
      <c r="D4649" s="5" t="s">
        <v>87</v>
      </c>
      <c r="E4649" s="5" t="s">
        <v>242</v>
      </c>
      <c r="F4649" s="5" t="s">
        <v>491</v>
      </c>
      <c r="G4649" s="5" t="s">
        <v>277</v>
      </c>
    </row>
    <row r="4650" spans="2:7" x14ac:dyDescent="0.2">
      <c r="B4650" s="3">
        <v>2015</v>
      </c>
      <c r="C4650" s="35" t="s">
        <v>4964</v>
      </c>
      <c r="D4650" s="5" t="s">
        <v>87</v>
      </c>
      <c r="E4650" s="5" t="s">
        <v>242</v>
      </c>
      <c r="F4650" s="5" t="s">
        <v>497</v>
      </c>
      <c r="G4650" s="5" t="s">
        <v>477</v>
      </c>
    </row>
    <row r="4651" spans="2:7" x14ac:dyDescent="0.2">
      <c r="B4651" s="3">
        <v>2015</v>
      </c>
      <c r="C4651" s="35">
        <v>2916000</v>
      </c>
      <c r="D4651" s="5" t="s">
        <v>87</v>
      </c>
      <c r="E4651" s="5" t="s">
        <v>95</v>
      </c>
      <c r="F4651" s="5" t="s">
        <v>229</v>
      </c>
      <c r="G4651" s="5" t="s">
        <v>230</v>
      </c>
    </row>
    <row r="4652" spans="2:7" x14ac:dyDescent="0.2">
      <c r="B4652" s="3">
        <v>2015</v>
      </c>
      <c r="C4652" s="35" t="s">
        <v>4965</v>
      </c>
      <c r="D4652" s="5" t="s">
        <v>87</v>
      </c>
      <c r="E4652" s="5" t="s">
        <v>95</v>
      </c>
      <c r="F4652" s="5" t="s">
        <v>123</v>
      </c>
      <c r="G4652" s="5" t="s">
        <v>142</v>
      </c>
    </row>
    <row r="4653" spans="2:7" x14ac:dyDescent="0.2">
      <c r="B4653" s="3">
        <v>2015</v>
      </c>
      <c r="C4653" s="35" t="s">
        <v>4966</v>
      </c>
      <c r="D4653" s="5" t="s">
        <v>87</v>
      </c>
      <c r="E4653" s="5" t="s">
        <v>95</v>
      </c>
      <c r="F4653" s="5" t="s">
        <v>108</v>
      </c>
      <c r="G4653" s="5" t="s">
        <v>562</v>
      </c>
    </row>
    <row r="4654" spans="2:7" x14ac:dyDescent="0.2">
      <c r="B4654" s="3">
        <v>2015</v>
      </c>
      <c r="C4654" s="35" t="s">
        <v>4967</v>
      </c>
      <c r="D4654" s="5" t="s">
        <v>87</v>
      </c>
      <c r="E4654" s="5" t="s">
        <v>95</v>
      </c>
      <c r="F4654" s="5" t="s">
        <v>123</v>
      </c>
      <c r="G4654" s="5" t="s">
        <v>131</v>
      </c>
    </row>
    <row r="4655" spans="2:7" x14ac:dyDescent="0.2">
      <c r="B4655" s="3">
        <v>2015</v>
      </c>
      <c r="C4655" s="35" t="s">
        <v>4968</v>
      </c>
      <c r="D4655" s="5" t="s">
        <v>87</v>
      </c>
      <c r="E4655" s="5" t="s">
        <v>242</v>
      </c>
      <c r="F4655" s="5" t="s">
        <v>115</v>
      </c>
      <c r="G4655" s="5" t="s">
        <v>116</v>
      </c>
    </row>
    <row r="4656" spans="2:7" x14ac:dyDescent="0.2">
      <c r="B4656" s="3">
        <v>2015</v>
      </c>
      <c r="C4656" s="35" t="s">
        <v>4969</v>
      </c>
      <c r="D4656" s="5" t="s">
        <v>87</v>
      </c>
      <c r="E4656" s="5" t="s">
        <v>95</v>
      </c>
      <c r="F4656" s="5" t="s">
        <v>247</v>
      </c>
      <c r="G4656" s="5" t="s">
        <v>445</v>
      </c>
    </row>
    <row r="4657" spans="2:7" x14ac:dyDescent="0.2">
      <c r="B4657" s="3">
        <v>2015</v>
      </c>
      <c r="C4657" s="35" t="s">
        <v>4970</v>
      </c>
      <c r="D4657" s="5" t="s">
        <v>87</v>
      </c>
      <c r="E4657" s="5" t="s">
        <v>242</v>
      </c>
      <c r="F4657" s="5" t="s">
        <v>534</v>
      </c>
      <c r="G4657" s="5" t="s">
        <v>535</v>
      </c>
    </row>
    <row r="4658" spans="2:7" x14ac:dyDescent="0.2">
      <c r="B4658" s="3">
        <v>2015</v>
      </c>
      <c r="C4658" s="35" t="s">
        <v>4971</v>
      </c>
      <c r="D4658" s="5" t="s">
        <v>87</v>
      </c>
      <c r="E4658" s="5" t="s">
        <v>95</v>
      </c>
      <c r="F4658" s="5" t="s">
        <v>123</v>
      </c>
      <c r="G4658" s="5" t="s">
        <v>129</v>
      </c>
    </row>
    <row r="4659" spans="2:7" x14ac:dyDescent="0.2">
      <c r="B4659" s="3">
        <v>2015</v>
      </c>
      <c r="C4659" s="35" t="s">
        <v>4972</v>
      </c>
      <c r="D4659" s="5" t="s">
        <v>306</v>
      </c>
      <c r="E4659" s="5" t="s">
        <v>315</v>
      </c>
      <c r="F4659" s="5" t="s">
        <v>317</v>
      </c>
      <c r="G4659" s="5" t="s">
        <v>331</v>
      </c>
    </row>
    <row r="4660" spans="2:7" x14ac:dyDescent="0.2">
      <c r="B4660" s="3">
        <v>2015</v>
      </c>
      <c r="C4660" s="35" t="s">
        <v>4973</v>
      </c>
      <c r="D4660" s="5" t="s">
        <v>87</v>
      </c>
      <c r="E4660" s="5" t="s">
        <v>95</v>
      </c>
      <c r="F4660" s="5" t="s">
        <v>123</v>
      </c>
      <c r="G4660" s="5" t="s">
        <v>130</v>
      </c>
    </row>
    <row r="4661" spans="2:7" x14ac:dyDescent="0.2">
      <c r="B4661" s="3">
        <v>2015</v>
      </c>
      <c r="C4661" s="35" t="s">
        <v>4974</v>
      </c>
      <c r="D4661" s="5" t="s">
        <v>87</v>
      </c>
      <c r="E4661" s="5" t="s">
        <v>95</v>
      </c>
      <c r="F4661" s="5" t="s">
        <v>174</v>
      </c>
      <c r="G4661" s="5" t="s">
        <v>461</v>
      </c>
    </row>
    <row r="4662" spans="2:7" x14ac:dyDescent="0.2">
      <c r="B4662" s="3">
        <v>2015</v>
      </c>
      <c r="C4662" s="35" t="s">
        <v>4975</v>
      </c>
      <c r="D4662" s="5" t="s">
        <v>87</v>
      </c>
      <c r="E4662" s="5" t="s">
        <v>95</v>
      </c>
      <c r="F4662" s="5" t="s">
        <v>115</v>
      </c>
      <c r="G4662" s="5" t="s">
        <v>388</v>
      </c>
    </row>
    <row r="4663" spans="2:7" x14ac:dyDescent="0.2">
      <c r="B4663" s="3">
        <v>2015</v>
      </c>
      <c r="C4663" s="35" t="s">
        <v>4976</v>
      </c>
      <c r="D4663" s="5" t="s">
        <v>306</v>
      </c>
      <c r="E4663" s="5" t="s">
        <v>307</v>
      </c>
      <c r="F4663" s="5" t="s">
        <v>308</v>
      </c>
      <c r="G4663" s="5" t="s">
        <v>594</v>
      </c>
    </row>
    <row r="4664" spans="2:7" x14ac:dyDescent="0.2">
      <c r="B4664" s="3">
        <v>2015</v>
      </c>
      <c r="C4664" s="35" t="s">
        <v>4977</v>
      </c>
      <c r="D4664" s="5" t="s">
        <v>87</v>
      </c>
      <c r="E4664" s="5" t="s">
        <v>95</v>
      </c>
      <c r="F4664" s="5" t="s">
        <v>123</v>
      </c>
      <c r="G4664" s="5" t="s">
        <v>156</v>
      </c>
    </row>
    <row r="4665" spans="2:7" x14ac:dyDescent="0.2">
      <c r="B4665" s="3">
        <v>2015</v>
      </c>
      <c r="C4665" s="35" t="s">
        <v>4978</v>
      </c>
      <c r="D4665" s="5" t="s">
        <v>87</v>
      </c>
      <c r="E4665" s="5" t="s">
        <v>95</v>
      </c>
      <c r="F4665" s="5" t="s">
        <v>194</v>
      </c>
      <c r="G4665" s="5" t="s">
        <v>420</v>
      </c>
    </row>
    <row r="4666" spans="2:7" x14ac:dyDescent="0.2">
      <c r="B4666" s="3">
        <v>2015</v>
      </c>
      <c r="C4666" s="35" t="s">
        <v>4979</v>
      </c>
      <c r="D4666" s="5" t="s">
        <v>87</v>
      </c>
      <c r="E4666" s="5" t="s">
        <v>242</v>
      </c>
      <c r="F4666" s="5" t="s">
        <v>491</v>
      </c>
      <c r="G4666" s="5" t="s">
        <v>266</v>
      </c>
    </row>
    <row r="4667" spans="2:7" x14ac:dyDescent="0.2">
      <c r="B4667" s="3">
        <v>2015</v>
      </c>
      <c r="C4667" s="35" t="s">
        <v>4980</v>
      </c>
      <c r="D4667" s="5" t="s">
        <v>87</v>
      </c>
      <c r="E4667" s="5" t="s">
        <v>242</v>
      </c>
      <c r="F4667" s="5" t="s">
        <v>491</v>
      </c>
      <c r="G4667" s="5" t="s">
        <v>593</v>
      </c>
    </row>
    <row r="4668" spans="2:7" x14ac:dyDescent="0.2">
      <c r="B4668" s="3">
        <v>2015</v>
      </c>
      <c r="C4668" s="35" t="s">
        <v>4981</v>
      </c>
      <c r="D4668" s="5" t="s">
        <v>87</v>
      </c>
      <c r="E4668" s="5" t="s">
        <v>95</v>
      </c>
      <c r="F4668" s="5" t="s">
        <v>194</v>
      </c>
      <c r="G4668" s="5" t="s">
        <v>195</v>
      </c>
    </row>
    <row r="4669" spans="2:7" x14ac:dyDescent="0.2">
      <c r="B4669" s="3">
        <v>2015</v>
      </c>
      <c r="C4669" s="35" t="s">
        <v>4982</v>
      </c>
      <c r="D4669" s="5" t="s">
        <v>87</v>
      </c>
      <c r="E4669" s="5" t="s">
        <v>242</v>
      </c>
      <c r="F4669" s="5" t="s">
        <v>250</v>
      </c>
      <c r="G4669" s="5" t="s">
        <v>251</v>
      </c>
    </row>
    <row r="4670" spans="2:7" x14ac:dyDescent="0.2">
      <c r="B4670" s="3">
        <v>2015</v>
      </c>
      <c r="C4670" s="35" t="s">
        <v>4983</v>
      </c>
      <c r="D4670" s="5" t="s">
        <v>87</v>
      </c>
      <c r="E4670" s="5" t="s">
        <v>95</v>
      </c>
      <c r="F4670" s="5" t="s">
        <v>194</v>
      </c>
      <c r="G4670" s="5" t="s">
        <v>415</v>
      </c>
    </row>
    <row r="4671" spans="2:7" x14ac:dyDescent="0.2">
      <c r="B4671" s="3">
        <v>2015</v>
      </c>
      <c r="C4671" s="35" t="s">
        <v>4984</v>
      </c>
      <c r="D4671" s="5" t="s">
        <v>87</v>
      </c>
      <c r="E4671" s="5" t="s">
        <v>95</v>
      </c>
      <c r="F4671" s="5" t="s">
        <v>123</v>
      </c>
      <c r="G4671" s="5" t="s">
        <v>149</v>
      </c>
    </row>
    <row r="4672" spans="2:7" x14ac:dyDescent="0.2">
      <c r="B4672" s="3">
        <v>2015</v>
      </c>
      <c r="C4672" s="35" t="s">
        <v>4985</v>
      </c>
      <c r="D4672" s="5" t="s">
        <v>87</v>
      </c>
      <c r="E4672" s="5" t="s">
        <v>95</v>
      </c>
      <c r="F4672" s="5" t="s">
        <v>174</v>
      </c>
      <c r="G4672" s="5" t="s">
        <v>349</v>
      </c>
    </row>
    <row r="4673" spans="2:7" x14ac:dyDescent="0.2">
      <c r="B4673" s="3">
        <v>2015</v>
      </c>
      <c r="C4673" s="35" t="s">
        <v>4986</v>
      </c>
      <c r="D4673" s="5" t="s">
        <v>87</v>
      </c>
      <c r="E4673" s="5" t="s">
        <v>95</v>
      </c>
      <c r="F4673" s="5" t="s">
        <v>194</v>
      </c>
      <c r="G4673" s="5" t="s">
        <v>211</v>
      </c>
    </row>
    <row r="4674" spans="2:7" x14ac:dyDescent="0.2">
      <c r="B4674" s="3">
        <v>2015</v>
      </c>
      <c r="C4674" s="35" t="s">
        <v>4987</v>
      </c>
      <c r="D4674" s="5" t="s">
        <v>306</v>
      </c>
      <c r="E4674" s="5" t="s">
        <v>315</v>
      </c>
      <c r="F4674" s="5" t="s">
        <v>194</v>
      </c>
      <c r="G4674" s="5" t="s">
        <v>488</v>
      </c>
    </row>
    <row r="4675" spans="2:7" x14ac:dyDescent="0.2">
      <c r="B4675" s="3">
        <v>2015</v>
      </c>
      <c r="C4675" s="35" t="s">
        <v>4988</v>
      </c>
      <c r="D4675" s="5" t="s">
        <v>87</v>
      </c>
      <c r="E4675" s="5" t="s">
        <v>95</v>
      </c>
      <c r="F4675" s="5" t="s">
        <v>222</v>
      </c>
      <c r="G4675" s="5" t="s">
        <v>571</v>
      </c>
    </row>
    <row r="4676" spans="2:7" x14ac:dyDescent="0.2">
      <c r="B4676" s="3">
        <v>2015</v>
      </c>
      <c r="C4676" s="35" t="s">
        <v>4989</v>
      </c>
      <c r="D4676" s="5" t="s">
        <v>306</v>
      </c>
      <c r="E4676" s="5" t="s">
        <v>315</v>
      </c>
      <c r="F4676" s="5" t="s">
        <v>339</v>
      </c>
      <c r="G4676" s="5" t="s">
        <v>403</v>
      </c>
    </row>
    <row r="4677" spans="2:7" x14ac:dyDescent="0.2">
      <c r="B4677" s="3">
        <v>2015</v>
      </c>
      <c r="C4677" s="35" t="s">
        <v>4990</v>
      </c>
      <c r="D4677" s="5" t="s">
        <v>87</v>
      </c>
      <c r="E4677" s="5" t="s">
        <v>95</v>
      </c>
      <c r="F4677" s="5" t="s">
        <v>194</v>
      </c>
      <c r="G4677" s="5" t="s">
        <v>570</v>
      </c>
    </row>
    <row r="4678" spans="2:7" x14ac:dyDescent="0.2">
      <c r="B4678" s="3">
        <v>2015</v>
      </c>
      <c r="C4678" s="35" t="s">
        <v>4991</v>
      </c>
      <c r="D4678" s="5" t="s">
        <v>87</v>
      </c>
      <c r="E4678" s="5" t="s">
        <v>95</v>
      </c>
      <c r="F4678" s="5" t="s">
        <v>123</v>
      </c>
      <c r="G4678" s="5" t="s">
        <v>141</v>
      </c>
    </row>
    <row r="4679" spans="2:7" x14ac:dyDescent="0.2">
      <c r="B4679" s="3">
        <v>2015</v>
      </c>
      <c r="C4679" s="35" t="s">
        <v>4992</v>
      </c>
      <c r="D4679" s="5" t="s">
        <v>87</v>
      </c>
      <c r="E4679" s="5" t="s">
        <v>95</v>
      </c>
      <c r="F4679" s="5" t="s">
        <v>194</v>
      </c>
      <c r="G4679" s="5" t="s">
        <v>506</v>
      </c>
    </row>
    <row r="4680" spans="2:7" x14ac:dyDescent="0.2">
      <c r="B4680" s="3">
        <v>2015</v>
      </c>
      <c r="C4680" s="35" t="s">
        <v>4993</v>
      </c>
      <c r="D4680" s="5" t="s">
        <v>87</v>
      </c>
      <c r="E4680" s="5" t="s">
        <v>95</v>
      </c>
      <c r="F4680" s="5" t="s">
        <v>115</v>
      </c>
      <c r="G4680" s="5" t="s">
        <v>565</v>
      </c>
    </row>
    <row r="4681" spans="2:7" x14ac:dyDescent="0.2">
      <c r="B4681" s="3">
        <v>2015</v>
      </c>
      <c r="C4681" s="35" t="s">
        <v>4994</v>
      </c>
      <c r="D4681" s="5" t="s">
        <v>87</v>
      </c>
      <c r="E4681" s="5" t="s">
        <v>95</v>
      </c>
      <c r="F4681" s="5" t="s">
        <v>174</v>
      </c>
      <c r="G4681" s="5" t="s">
        <v>193</v>
      </c>
    </row>
    <row r="4682" spans="2:7" x14ac:dyDescent="0.2">
      <c r="B4682" s="3">
        <v>2015</v>
      </c>
      <c r="C4682" s="35" t="s">
        <v>4995</v>
      </c>
      <c r="D4682" s="5" t="s">
        <v>87</v>
      </c>
      <c r="E4682" s="5" t="s">
        <v>95</v>
      </c>
      <c r="F4682" s="5" t="s">
        <v>504</v>
      </c>
      <c r="G4682" s="5" t="s">
        <v>171</v>
      </c>
    </row>
    <row r="4683" spans="2:7" x14ac:dyDescent="0.2">
      <c r="B4683" s="3">
        <v>2015</v>
      </c>
      <c r="C4683" s="35" t="s">
        <v>4996</v>
      </c>
      <c r="D4683" s="5" t="s">
        <v>306</v>
      </c>
      <c r="E4683" s="5" t="s">
        <v>315</v>
      </c>
      <c r="F4683" s="5" t="s">
        <v>115</v>
      </c>
      <c r="G4683" s="5" t="s">
        <v>118</v>
      </c>
    </row>
    <row r="4684" spans="2:7" x14ac:dyDescent="0.2">
      <c r="B4684" s="3">
        <v>2015</v>
      </c>
      <c r="C4684" s="35" t="s">
        <v>4997</v>
      </c>
      <c r="D4684" s="5" t="s">
        <v>87</v>
      </c>
      <c r="E4684" s="5" t="s">
        <v>242</v>
      </c>
      <c r="F4684" s="5" t="s">
        <v>247</v>
      </c>
      <c r="G4684" s="5" t="s">
        <v>458</v>
      </c>
    </row>
    <row r="4685" spans="2:7" x14ac:dyDescent="0.2">
      <c r="B4685" s="3">
        <v>2015</v>
      </c>
      <c r="C4685" s="35" t="s">
        <v>4998</v>
      </c>
      <c r="D4685" s="5" t="s">
        <v>87</v>
      </c>
      <c r="E4685" s="5" t="s">
        <v>242</v>
      </c>
      <c r="F4685" s="5" t="s">
        <v>491</v>
      </c>
      <c r="G4685" s="5" t="s">
        <v>471</v>
      </c>
    </row>
    <row r="4686" spans="2:7" x14ac:dyDescent="0.2">
      <c r="B4686" s="3">
        <v>2015</v>
      </c>
      <c r="C4686" s="35" t="s">
        <v>4999</v>
      </c>
      <c r="D4686" s="5" t="s">
        <v>87</v>
      </c>
      <c r="E4686" s="5" t="s">
        <v>242</v>
      </c>
      <c r="F4686" s="5" t="s">
        <v>504</v>
      </c>
      <c r="G4686" s="5" t="s">
        <v>234</v>
      </c>
    </row>
    <row r="4687" spans="2:7" x14ac:dyDescent="0.2">
      <c r="B4687" s="3">
        <v>2015</v>
      </c>
      <c r="C4687" s="35" t="s">
        <v>5000</v>
      </c>
      <c r="D4687" s="5" t="s">
        <v>87</v>
      </c>
      <c r="E4687" s="5" t="s">
        <v>95</v>
      </c>
      <c r="F4687" s="5" t="s">
        <v>194</v>
      </c>
      <c r="G4687" s="5" t="s">
        <v>221</v>
      </c>
    </row>
    <row r="4688" spans="2:7" x14ac:dyDescent="0.2">
      <c r="B4688" s="3">
        <v>2015</v>
      </c>
      <c r="C4688" s="35" t="s">
        <v>5001</v>
      </c>
      <c r="D4688" s="5" t="s">
        <v>87</v>
      </c>
      <c r="E4688" s="5" t="s">
        <v>95</v>
      </c>
      <c r="F4688" s="5" t="s">
        <v>158</v>
      </c>
      <c r="G4688" s="5" t="s">
        <v>349</v>
      </c>
    </row>
    <row r="4689" spans="2:7" x14ac:dyDescent="0.2">
      <c r="B4689" s="3">
        <v>2015</v>
      </c>
      <c r="C4689" s="35" t="s">
        <v>5002</v>
      </c>
      <c r="D4689" s="5" t="s">
        <v>87</v>
      </c>
      <c r="E4689" s="5" t="s">
        <v>95</v>
      </c>
      <c r="F4689" s="5" t="s">
        <v>194</v>
      </c>
      <c r="G4689" s="5" t="s">
        <v>197</v>
      </c>
    </row>
    <row r="4690" spans="2:7" x14ac:dyDescent="0.2">
      <c r="B4690" s="3">
        <v>2015</v>
      </c>
      <c r="C4690" s="35" t="s">
        <v>5003</v>
      </c>
      <c r="D4690" s="5" t="s">
        <v>87</v>
      </c>
      <c r="E4690" s="5" t="s">
        <v>95</v>
      </c>
      <c r="F4690" s="5" t="s">
        <v>194</v>
      </c>
      <c r="G4690" s="5" t="s">
        <v>461</v>
      </c>
    </row>
    <row r="4691" spans="2:7" x14ac:dyDescent="0.2">
      <c r="B4691" s="3">
        <v>2015</v>
      </c>
      <c r="C4691" s="35">
        <v>1332798</v>
      </c>
      <c r="D4691" s="5" t="s">
        <v>87</v>
      </c>
      <c r="E4691" s="5" t="s">
        <v>95</v>
      </c>
      <c r="F4691" s="5" t="s">
        <v>194</v>
      </c>
      <c r="G4691" s="5" t="s">
        <v>587</v>
      </c>
    </row>
    <row r="4692" spans="2:7" x14ac:dyDescent="0.2">
      <c r="B4692" s="3">
        <v>2015</v>
      </c>
      <c r="C4692" s="35" t="s">
        <v>5004</v>
      </c>
      <c r="D4692" s="5" t="s">
        <v>306</v>
      </c>
      <c r="E4692" s="5" t="s">
        <v>311</v>
      </c>
      <c r="F4692" s="5" t="s">
        <v>313</v>
      </c>
      <c r="G4692" s="5" t="s">
        <v>390</v>
      </c>
    </row>
    <row r="4693" spans="2:7" x14ac:dyDescent="0.2">
      <c r="B4693" s="3">
        <v>2015</v>
      </c>
      <c r="C4693" s="35" t="s">
        <v>5005</v>
      </c>
      <c r="D4693" s="5" t="s">
        <v>87</v>
      </c>
      <c r="E4693" s="5" t="s">
        <v>95</v>
      </c>
      <c r="F4693" s="5" t="s">
        <v>123</v>
      </c>
      <c r="G4693" s="5" t="s">
        <v>147</v>
      </c>
    </row>
    <row r="4694" spans="2:7" x14ac:dyDescent="0.2">
      <c r="B4694" s="3">
        <v>2015</v>
      </c>
      <c r="C4694" s="35" t="s">
        <v>5006</v>
      </c>
      <c r="D4694" s="5" t="s">
        <v>87</v>
      </c>
      <c r="E4694" s="5" t="s">
        <v>95</v>
      </c>
      <c r="F4694" s="5" t="s">
        <v>194</v>
      </c>
      <c r="G4694" s="5" t="s">
        <v>207</v>
      </c>
    </row>
    <row r="4695" spans="2:7" x14ac:dyDescent="0.2">
      <c r="B4695" s="3">
        <v>2015</v>
      </c>
      <c r="C4695" s="35">
        <v>1227088</v>
      </c>
      <c r="D4695" s="5" t="s">
        <v>87</v>
      </c>
      <c r="E4695" s="5" t="s">
        <v>95</v>
      </c>
      <c r="F4695" s="5" t="s">
        <v>194</v>
      </c>
      <c r="G4695" s="5" t="s">
        <v>591</v>
      </c>
    </row>
    <row r="4696" spans="2:7" x14ac:dyDescent="0.2">
      <c r="B4696" s="3">
        <v>2015</v>
      </c>
      <c r="C4696" s="35" t="s">
        <v>5007</v>
      </c>
      <c r="D4696" s="5" t="s">
        <v>87</v>
      </c>
      <c r="E4696" s="5" t="s">
        <v>95</v>
      </c>
      <c r="F4696" s="5" t="s">
        <v>123</v>
      </c>
      <c r="G4696" s="5" t="s">
        <v>144</v>
      </c>
    </row>
    <row r="4697" spans="2:7" x14ac:dyDescent="0.2">
      <c r="B4697" s="3">
        <v>2015</v>
      </c>
      <c r="C4697" s="35" t="s">
        <v>5008</v>
      </c>
      <c r="D4697" s="5" t="s">
        <v>306</v>
      </c>
      <c r="E4697" s="5" t="s">
        <v>315</v>
      </c>
      <c r="F4697" s="5" t="s">
        <v>194</v>
      </c>
      <c r="G4697" s="5" t="s">
        <v>514</v>
      </c>
    </row>
    <row r="4698" spans="2:7" x14ac:dyDescent="0.2">
      <c r="B4698" s="3">
        <v>2015</v>
      </c>
      <c r="C4698" s="35" t="s">
        <v>5009</v>
      </c>
      <c r="D4698" s="5" t="s">
        <v>87</v>
      </c>
      <c r="E4698" s="5" t="s">
        <v>95</v>
      </c>
      <c r="F4698" s="5" t="s">
        <v>194</v>
      </c>
      <c r="G4698" s="5" t="s">
        <v>464</v>
      </c>
    </row>
    <row r="4699" spans="2:7" x14ac:dyDescent="0.2">
      <c r="B4699" s="3">
        <v>2015</v>
      </c>
      <c r="C4699" s="35" t="s">
        <v>5010</v>
      </c>
      <c r="D4699" s="5" t="s">
        <v>87</v>
      </c>
      <c r="E4699" s="5" t="s">
        <v>95</v>
      </c>
      <c r="F4699" s="5" t="s">
        <v>115</v>
      </c>
      <c r="G4699" s="5" t="s">
        <v>456</v>
      </c>
    </row>
    <row r="4700" spans="2:7" x14ac:dyDescent="0.2">
      <c r="B4700" s="3">
        <v>2015</v>
      </c>
      <c r="C4700" s="35" t="s">
        <v>5011</v>
      </c>
      <c r="D4700" s="5" t="s">
        <v>87</v>
      </c>
      <c r="E4700" s="5" t="s">
        <v>95</v>
      </c>
      <c r="F4700" s="5" t="s">
        <v>194</v>
      </c>
      <c r="G4700" s="5" t="s">
        <v>209</v>
      </c>
    </row>
    <row r="4701" spans="2:7" x14ac:dyDescent="0.2">
      <c r="B4701" s="3">
        <v>2015</v>
      </c>
      <c r="C4701" s="35" t="s">
        <v>5012</v>
      </c>
      <c r="D4701" s="5" t="s">
        <v>87</v>
      </c>
      <c r="E4701" s="5" t="s">
        <v>95</v>
      </c>
      <c r="F4701" s="5" t="s">
        <v>174</v>
      </c>
      <c r="G4701" s="5" t="s">
        <v>178</v>
      </c>
    </row>
    <row r="4702" spans="2:7" x14ac:dyDescent="0.2">
      <c r="B4702" s="3">
        <v>2015</v>
      </c>
      <c r="C4702" s="35" t="s">
        <v>5013</v>
      </c>
      <c r="D4702" s="5" t="s">
        <v>87</v>
      </c>
      <c r="E4702" s="5" t="s">
        <v>95</v>
      </c>
      <c r="F4702" s="5" t="s">
        <v>316</v>
      </c>
      <c r="G4702" s="5" t="s">
        <v>316</v>
      </c>
    </row>
    <row r="4703" spans="2:7" x14ac:dyDescent="0.2">
      <c r="B4703" s="3">
        <v>2015</v>
      </c>
      <c r="C4703" s="35" t="s">
        <v>5014</v>
      </c>
      <c r="D4703" s="5" t="s">
        <v>87</v>
      </c>
      <c r="E4703" s="5" t="s">
        <v>95</v>
      </c>
      <c r="F4703" s="5" t="s">
        <v>194</v>
      </c>
      <c r="G4703" s="5" t="s">
        <v>366</v>
      </c>
    </row>
    <row r="4704" spans="2:7" x14ac:dyDescent="0.2">
      <c r="B4704" s="3">
        <v>2015</v>
      </c>
      <c r="C4704" s="35" t="s">
        <v>5015</v>
      </c>
      <c r="D4704" s="5" t="s">
        <v>87</v>
      </c>
      <c r="E4704" s="5" t="s">
        <v>95</v>
      </c>
      <c r="F4704" s="5" t="s">
        <v>174</v>
      </c>
      <c r="G4704" s="5" t="s">
        <v>365</v>
      </c>
    </row>
    <row r="4705" spans="2:7" x14ac:dyDescent="0.2">
      <c r="B4705" s="3">
        <v>2015</v>
      </c>
      <c r="C4705" s="35" t="s">
        <v>5016</v>
      </c>
      <c r="D4705" s="5" t="s">
        <v>87</v>
      </c>
      <c r="E4705" s="5" t="s">
        <v>95</v>
      </c>
      <c r="F4705" s="5" t="s">
        <v>123</v>
      </c>
      <c r="G4705" s="5" t="s">
        <v>152</v>
      </c>
    </row>
    <row r="4706" spans="2:7" x14ac:dyDescent="0.2">
      <c r="B4706" s="3">
        <v>2015</v>
      </c>
      <c r="C4706" s="35" t="s">
        <v>5017</v>
      </c>
      <c r="D4706" s="5" t="s">
        <v>87</v>
      </c>
      <c r="E4706" s="5" t="s">
        <v>95</v>
      </c>
      <c r="F4706" s="5" t="s">
        <v>115</v>
      </c>
      <c r="G4706" s="5" t="s">
        <v>117</v>
      </c>
    </row>
    <row r="4707" spans="2:7" x14ac:dyDescent="0.2">
      <c r="B4707" s="3">
        <v>2015</v>
      </c>
      <c r="C4707" s="35" t="s">
        <v>5018</v>
      </c>
      <c r="D4707" s="5" t="s">
        <v>87</v>
      </c>
      <c r="E4707" s="5" t="s">
        <v>95</v>
      </c>
      <c r="F4707" s="5" t="s">
        <v>237</v>
      </c>
      <c r="G4707" s="5" t="s">
        <v>239</v>
      </c>
    </row>
    <row r="4708" spans="2:7" x14ac:dyDescent="0.2">
      <c r="B4708" s="3">
        <v>2015</v>
      </c>
      <c r="C4708" s="35" t="s">
        <v>5019</v>
      </c>
      <c r="D4708" s="5" t="s">
        <v>87</v>
      </c>
      <c r="E4708" s="5" t="s">
        <v>95</v>
      </c>
      <c r="F4708" s="5" t="s">
        <v>174</v>
      </c>
      <c r="G4708" s="5" t="s">
        <v>187</v>
      </c>
    </row>
    <row r="4709" spans="2:7" x14ac:dyDescent="0.2">
      <c r="B4709" s="3">
        <v>2015</v>
      </c>
      <c r="C4709" s="35" t="s">
        <v>5020</v>
      </c>
      <c r="D4709" s="5" t="s">
        <v>87</v>
      </c>
      <c r="E4709" s="5" t="s">
        <v>95</v>
      </c>
      <c r="F4709" s="5" t="s">
        <v>194</v>
      </c>
      <c r="G4709" s="5" t="s">
        <v>531</v>
      </c>
    </row>
    <row r="4710" spans="2:7" x14ac:dyDescent="0.2">
      <c r="B4710" s="3">
        <v>2015</v>
      </c>
      <c r="C4710" s="35" t="s">
        <v>5021</v>
      </c>
      <c r="D4710" s="5" t="s">
        <v>306</v>
      </c>
      <c r="E4710" s="5" t="s">
        <v>315</v>
      </c>
      <c r="F4710" s="5" t="s">
        <v>339</v>
      </c>
      <c r="G4710" s="5" t="s">
        <v>348</v>
      </c>
    </row>
    <row r="4711" spans="2:7" x14ac:dyDescent="0.2">
      <c r="B4711" s="3">
        <v>2015</v>
      </c>
      <c r="C4711" s="35" t="s">
        <v>5022</v>
      </c>
      <c r="D4711" s="5" t="s">
        <v>87</v>
      </c>
      <c r="E4711" s="5" t="s">
        <v>95</v>
      </c>
      <c r="F4711" s="5" t="s">
        <v>120</v>
      </c>
      <c r="G4711" s="5" t="s">
        <v>349</v>
      </c>
    </row>
    <row r="4712" spans="2:7" x14ac:dyDescent="0.2">
      <c r="B4712" s="3">
        <v>2015</v>
      </c>
      <c r="C4712" s="35" t="s">
        <v>5023</v>
      </c>
      <c r="D4712" s="5" t="s">
        <v>87</v>
      </c>
      <c r="E4712" s="5" t="s">
        <v>95</v>
      </c>
      <c r="F4712" s="5" t="s">
        <v>115</v>
      </c>
      <c r="G4712" s="5" t="s">
        <v>564</v>
      </c>
    </row>
    <row r="4713" spans="2:7" x14ac:dyDescent="0.2">
      <c r="B4713" s="3">
        <v>2015</v>
      </c>
      <c r="C4713" s="35" t="s">
        <v>5024</v>
      </c>
      <c r="D4713" s="5" t="s">
        <v>87</v>
      </c>
      <c r="E4713" s="5" t="s">
        <v>242</v>
      </c>
      <c r="F4713" s="5" t="s">
        <v>115</v>
      </c>
      <c r="G4713" s="5" t="s">
        <v>393</v>
      </c>
    </row>
    <row r="4714" spans="2:7" x14ac:dyDescent="0.2">
      <c r="B4714" s="3">
        <v>2015</v>
      </c>
      <c r="C4714" s="35" t="s">
        <v>5025</v>
      </c>
      <c r="D4714" s="5" t="s">
        <v>306</v>
      </c>
      <c r="E4714" s="5" t="s">
        <v>315</v>
      </c>
      <c r="F4714" s="5" t="s">
        <v>317</v>
      </c>
      <c r="G4714" s="5" t="s">
        <v>329</v>
      </c>
    </row>
    <row r="4715" spans="2:7" x14ac:dyDescent="0.2">
      <c r="B4715" s="3">
        <v>2015</v>
      </c>
      <c r="C4715" s="35" t="s">
        <v>5026</v>
      </c>
      <c r="D4715" s="5" t="s">
        <v>87</v>
      </c>
      <c r="E4715" s="5" t="s">
        <v>95</v>
      </c>
      <c r="F4715" s="5" t="s">
        <v>115</v>
      </c>
      <c r="G4715" s="5" t="s">
        <v>455</v>
      </c>
    </row>
    <row r="4716" spans="2:7" x14ac:dyDescent="0.2">
      <c r="B4716" s="3">
        <v>2015</v>
      </c>
      <c r="C4716" s="35" t="s">
        <v>5027</v>
      </c>
      <c r="D4716" s="5" t="s">
        <v>87</v>
      </c>
      <c r="E4716" s="5" t="s">
        <v>242</v>
      </c>
      <c r="F4716" s="5" t="s">
        <v>247</v>
      </c>
      <c r="G4716" s="5" t="s">
        <v>441</v>
      </c>
    </row>
    <row r="4717" spans="2:7" x14ac:dyDescent="0.2">
      <c r="B4717" s="3">
        <v>2015</v>
      </c>
      <c r="C4717" s="35" t="s">
        <v>5028</v>
      </c>
      <c r="D4717" s="5" t="s">
        <v>87</v>
      </c>
      <c r="E4717" s="5" t="s">
        <v>95</v>
      </c>
      <c r="F4717" s="5" t="s">
        <v>229</v>
      </c>
      <c r="G4717" s="5" t="s">
        <v>231</v>
      </c>
    </row>
    <row r="4718" spans="2:7" x14ac:dyDescent="0.2">
      <c r="B4718" s="3">
        <v>2015</v>
      </c>
      <c r="C4718" s="35" t="s">
        <v>5029</v>
      </c>
      <c r="D4718" s="5" t="s">
        <v>87</v>
      </c>
      <c r="E4718" s="5" t="s">
        <v>95</v>
      </c>
      <c r="F4718" s="5" t="s">
        <v>115</v>
      </c>
      <c r="G4718" s="5" t="s">
        <v>452</v>
      </c>
    </row>
    <row r="4719" spans="2:7" x14ac:dyDescent="0.2">
      <c r="B4719" s="3">
        <v>2015</v>
      </c>
      <c r="C4719" s="35" t="s">
        <v>5030</v>
      </c>
      <c r="D4719" s="5" t="s">
        <v>306</v>
      </c>
      <c r="E4719" s="5" t="s">
        <v>315</v>
      </c>
      <c r="F4719" s="5" t="s">
        <v>317</v>
      </c>
      <c r="G4719" s="5" t="s">
        <v>336</v>
      </c>
    </row>
    <row r="4720" spans="2:7" x14ac:dyDescent="0.2">
      <c r="B4720" s="3">
        <v>2015</v>
      </c>
      <c r="C4720" s="35" t="s">
        <v>5031</v>
      </c>
      <c r="D4720" s="5" t="s">
        <v>306</v>
      </c>
      <c r="E4720" s="5" t="s">
        <v>315</v>
      </c>
      <c r="F4720" s="5" t="s">
        <v>317</v>
      </c>
      <c r="G4720" s="5" t="s">
        <v>328</v>
      </c>
    </row>
    <row r="4721" spans="2:7" x14ac:dyDescent="0.2">
      <c r="B4721" s="3">
        <v>2015</v>
      </c>
      <c r="C4721" s="35" t="s">
        <v>5032</v>
      </c>
      <c r="D4721" s="5" t="s">
        <v>87</v>
      </c>
      <c r="E4721" s="5" t="s">
        <v>95</v>
      </c>
      <c r="F4721" s="5" t="s">
        <v>115</v>
      </c>
      <c r="G4721" s="5" t="s">
        <v>480</v>
      </c>
    </row>
    <row r="4722" spans="2:7" x14ac:dyDescent="0.2">
      <c r="B4722" s="3">
        <v>2015</v>
      </c>
      <c r="C4722" s="35" t="s">
        <v>5033</v>
      </c>
      <c r="D4722" s="5" t="s">
        <v>87</v>
      </c>
      <c r="E4722" s="5" t="s">
        <v>242</v>
      </c>
      <c r="F4722" s="5" t="s">
        <v>491</v>
      </c>
      <c r="G4722" s="5" t="s">
        <v>276</v>
      </c>
    </row>
    <row r="4723" spans="2:7" x14ac:dyDescent="0.2">
      <c r="B4723" s="3">
        <v>2015</v>
      </c>
      <c r="C4723" s="35" t="s">
        <v>5034</v>
      </c>
      <c r="D4723" s="5" t="s">
        <v>87</v>
      </c>
      <c r="E4723" s="5" t="s">
        <v>95</v>
      </c>
      <c r="F4723" s="5" t="s">
        <v>194</v>
      </c>
      <c r="G4723" s="5" t="s">
        <v>196</v>
      </c>
    </row>
    <row r="4724" spans="2:7" x14ac:dyDescent="0.2">
      <c r="B4724" s="3">
        <v>2015</v>
      </c>
      <c r="C4724" s="35" t="s">
        <v>5035</v>
      </c>
      <c r="D4724" s="5" t="s">
        <v>87</v>
      </c>
      <c r="E4724" s="5" t="s">
        <v>242</v>
      </c>
      <c r="F4724" s="5" t="s">
        <v>247</v>
      </c>
      <c r="G4724" s="5" t="s">
        <v>445</v>
      </c>
    </row>
    <row r="4725" spans="2:7" x14ac:dyDescent="0.2">
      <c r="B4725" s="3">
        <v>2015</v>
      </c>
      <c r="C4725" s="35" t="s">
        <v>5036</v>
      </c>
      <c r="D4725" s="5" t="s">
        <v>87</v>
      </c>
      <c r="E4725" s="5" t="s">
        <v>88</v>
      </c>
      <c r="F4725" s="5" t="s">
        <v>89</v>
      </c>
      <c r="G4725" s="5" t="s">
        <v>580</v>
      </c>
    </row>
    <row r="4726" spans="2:7" x14ac:dyDescent="0.2">
      <c r="B4726" s="3">
        <v>2015</v>
      </c>
      <c r="C4726" s="35" t="s">
        <v>5037</v>
      </c>
      <c r="D4726" s="5" t="s">
        <v>87</v>
      </c>
      <c r="E4726" s="5" t="s">
        <v>95</v>
      </c>
      <c r="F4726" s="5" t="s">
        <v>194</v>
      </c>
      <c r="G4726" s="5" t="s">
        <v>175</v>
      </c>
    </row>
    <row r="4727" spans="2:7" x14ac:dyDescent="0.2">
      <c r="B4727" s="3">
        <v>2015</v>
      </c>
      <c r="C4727" s="35" t="s">
        <v>5038</v>
      </c>
      <c r="D4727" s="5" t="s">
        <v>87</v>
      </c>
      <c r="E4727" s="5" t="s">
        <v>95</v>
      </c>
      <c r="F4727" s="5" t="s">
        <v>222</v>
      </c>
      <c r="G4727" s="5" t="s">
        <v>224</v>
      </c>
    </row>
    <row r="4728" spans="2:7" x14ac:dyDescent="0.2">
      <c r="B4728" s="3">
        <v>2015</v>
      </c>
      <c r="C4728" s="35" t="s">
        <v>5039</v>
      </c>
      <c r="D4728" s="5" t="s">
        <v>87</v>
      </c>
      <c r="E4728" s="5" t="s">
        <v>95</v>
      </c>
      <c r="F4728" s="5" t="s">
        <v>194</v>
      </c>
      <c r="G4728" s="5" t="s">
        <v>527</v>
      </c>
    </row>
    <row r="4729" spans="2:7" x14ac:dyDescent="0.2">
      <c r="B4729" s="3">
        <v>2015</v>
      </c>
      <c r="C4729" s="35" t="s">
        <v>5040</v>
      </c>
      <c r="D4729" s="5" t="s">
        <v>87</v>
      </c>
      <c r="E4729" s="5" t="s">
        <v>95</v>
      </c>
      <c r="F4729" s="5" t="s">
        <v>174</v>
      </c>
      <c r="G4729" s="5" t="s">
        <v>188</v>
      </c>
    </row>
    <row r="4730" spans="2:7" x14ac:dyDescent="0.2">
      <c r="B4730" s="3">
        <v>2015</v>
      </c>
      <c r="C4730" s="35" t="s">
        <v>5041</v>
      </c>
      <c r="D4730" s="5" t="s">
        <v>87</v>
      </c>
      <c r="E4730" s="5" t="s">
        <v>95</v>
      </c>
      <c r="F4730" s="5" t="s">
        <v>123</v>
      </c>
      <c r="G4730" s="5" t="s">
        <v>150</v>
      </c>
    </row>
    <row r="4731" spans="2:7" x14ac:dyDescent="0.2">
      <c r="B4731" s="3">
        <v>2015</v>
      </c>
      <c r="C4731" s="35" t="s">
        <v>5042</v>
      </c>
      <c r="D4731" s="5" t="s">
        <v>87</v>
      </c>
      <c r="E4731" s="5" t="s">
        <v>95</v>
      </c>
      <c r="F4731" s="5" t="s">
        <v>174</v>
      </c>
      <c r="G4731" s="5" t="s">
        <v>372</v>
      </c>
    </row>
    <row r="4732" spans="2:7" x14ac:dyDescent="0.2">
      <c r="B4732" s="3">
        <v>2015</v>
      </c>
      <c r="C4732" s="35" t="s">
        <v>5043</v>
      </c>
      <c r="D4732" s="5" t="s">
        <v>87</v>
      </c>
      <c r="E4732" s="5" t="s">
        <v>95</v>
      </c>
      <c r="F4732" s="5" t="s">
        <v>194</v>
      </c>
      <c r="G4732" s="5" t="s">
        <v>589</v>
      </c>
    </row>
    <row r="4733" spans="2:7" x14ac:dyDescent="0.2">
      <c r="B4733" s="3">
        <v>2015</v>
      </c>
      <c r="C4733" s="35" t="s">
        <v>5044</v>
      </c>
      <c r="D4733" s="5" t="s">
        <v>87</v>
      </c>
      <c r="E4733" s="5" t="s">
        <v>95</v>
      </c>
      <c r="F4733" s="5" t="s">
        <v>534</v>
      </c>
      <c r="G4733" s="5" t="s">
        <v>536</v>
      </c>
    </row>
    <row r="4734" spans="2:7" x14ac:dyDescent="0.2">
      <c r="B4734" s="3">
        <v>2015</v>
      </c>
      <c r="C4734" s="35" t="s">
        <v>5045</v>
      </c>
      <c r="D4734" s="5" t="s">
        <v>87</v>
      </c>
      <c r="E4734" s="5" t="s">
        <v>242</v>
      </c>
      <c r="F4734" s="5" t="s">
        <v>491</v>
      </c>
      <c r="G4734" s="5" t="s">
        <v>280</v>
      </c>
    </row>
    <row r="4735" spans="2:7" x14ac:dyDescent="0.2">
      <c r="B4735" s="3">
        <v>2015</v>
      </c>
      <c r="C4735" s="35" t="s">
        <v>5046</v>
      </c>
      <c r="D4735" s="5" t="s">
        <v>87</v>
      </c>
      <c r="E4735" s="5" t="s">
        <v>242</v>
      </c>
      <c r="F4735" s="5" t="s">
        <v>491</v>
      </c>
      <c r="G4735" s="5" t="s">
        <v>545</v>
      </c>
    </row>
    <row r="4736" spans="2:7" x14ac:dyDescent="0.2">
      <c r="B4736" s="3">
        <v>2015</v>
      </c>
      <c r="C4736" s="35" t="s">
        <v>5047</v>
      </c>
      <c r="D4736" s="5" t="s">
        <v>87</v>
      </c>
      <c r="E4736" s="5" t="s">
        <v>95</v>
      </c>
      <c r="F4736" s="5" t="s">
        <v>174</v>
      </c>
      <c r="G4736" s="5" t="s">
        <v>352</v>
      </c>
    </row>
    <row r="4737" spans="2:7" x14ac:dyDescent="0.2">
      <c r="B4737" s="3">
        <v>2015</v>
      </c>
      <c r="C4737" s="35" t="s">
        <v>5048</v>
      </c>
      <c r="D4737" s="5" t="s">
        <v>306</v>
      </c>
      <c r="E4737" s="5" t="s">
        <v>315</v>
      </c>
      <c r="F4737" s="5" t="s">
        <v>339</v>
      </c>
      <c r="G4737" s="5" t="s">
        <v>349</v>
      </c>
    </row>
    <row r="4738" spans="2:7" x14ac:dyDescent="0.2">
      <c r="B4738" s="3">
        <v>2015</v>
      </c>
      <c r="C4738" s="35" t="s">
        <v>5049</v>
      </c>
      <c r="D4738" s="5" t="s">
        <v>87</v>
      </c>
      <c r="E4738" s="5" t="s">
        <v>95</v>
      </c>
      <c r="F4738" s="5" t="s">
        <v>123</v>
      </c>
      <c r="G4738" s="5" t="s">
        <v>379</v>
      </c>
    </row>
    <row r="4739" spans="2:7" x14ac:dyDescent="0.2">
      <c r="B4739" s="3">
        <v>2015</v>
      </c>
      <c r="C4739" s="35" t="s">
        <v>5050</v>
      </c>
      <c r="D4739" s="5" t="s">
        <v>87</v>
      </c>
      <c r="E4739" s="5" t="s">
        <v>242</v>
      </c>
      <c r="F4739" s="5" t="s">
        <v>236</v>
      </c>
      <c r="G4739" s="5" t="s">
        <v>349</v>
      </c>
    </row>
    <row r="4740" spans="2:7" x14ac:dyDescent="0.2">
      <c r="B4740" s="3">
        <v>2015</v>
      </c>
      <c r="C4740" s="35" t="s">
        <v>5051</v>
      </c>
      <c r="D4740" s="5" t="s">
        <v>306</v>
      </c>
      <c r="E4740" s="5" t="s">
        <v>311</v>
      </c>
      <c r="F4740" s="5" t="s">
        <v>359</v>
      </c>
      <c r="G4740" s="5" t="s">
        <v>375</v>
      </c>
    </row>
    <row r="4741" spans="2:7" x14ac:dyDescent="0.2">
      <c r="B4741" s="3">
        <v>2015</v>
      </c>
      <c r="C4741" s="35" t="s">
        <v>5052</v>
      </c>
      <c r="D4741" s="5" t="s">
        <v>306</v>
      </c>
      <c r="E4741" s="5" t="s">
        <v>315</v>
      </c>
      <c r="F4741" s="5" t="s">
        <v>317</v>
      </c>
      <c r="G4741" s="5" t="s">
        <v>362</v>
      </c>
    </row>
    <row r="4742" spans="2:7" x14ac:dyDescent="0.2">
      <c r="B4742" s="3">
        <v>2015</v>
      </c>
      <c r="C4742" s="35">
        <v>351475</v>
      </c>
      <c r="D4742" s="5" t="s">
        <v>306</v>
      </c>
      <c r="E4742" s="5" t="s">
        <v>311</v>
      </c>
      <c r="F4742" s="5" t="s">
        <v>194</v>
      </c>
      <c r="G4742" s="5" t="s">
        <v>436</v>
      </c>
    </row>
    <row r="4743" spans="2:7" x14ac:dyDescent="0.2">
      <c r="B4743" s="3">
        <v>2015</v>
      </c>
      <c r="C4743" s="35" t="s">
        <v>5053</v>
      </c>
      <c r="D4743" s="5" t="s">
        <v>87</v>
      </c>
      <c r="E4743" s="5" t="s">
        <v>95</v>
      </c>
      <c r="F4743" s="5" t="s">
        <v>115</v>
      </c>
      <c r="G4743" s="5" t="s">
        <v>457</v>
      </c>
    </row>
    <row r="4744" spans="2:7" x14ac:dyDescent="0.2">
      <c r="B4744" s="3">
        <v>2015</v>
      </c>
      <c r="C4744" s="35" t="s">
        <v>5054</v>
      </c>
      <c r="D4744" s="5" t="s">
        <v>306</v>
      </c>
      <c r="E4744" s="5" t="s">
        <v>315</v>
      </c>
      <c r="F4744" s="5" t="s">
        <v>317</v>
      </c>
      <c r="G4744" s="5" t="s">
        <v>330</v>
      </c>
    </row>
    <row r="4745" spans="2:7" x14ac:dyDescent="0.2">
      <c r="B4745" s="3">
        <v>2015</v>
      </c>
      <c r="C4745" s="35" t="s">
        <v>5055</v>
      </c>
      <c r="D4745" s="5" t="s">
        <v>87</v>
      </c>
      <c r="E4745" s="5" t="s">
        <v>242</v>
      </c>
      <c r="F4745" s="5" t="s">
        <v>491</v>
      </c>
      <c r="G4745" s="5" t="s">
        <v>270</v>
      </c>
    </row>
    <row r="4746" spans="2:7" x14ac:dyDescent="0.2">
      <c r="B4746" s="3">
        <v>2015</v>
      </c>
      <c r="C4746" s="35" t="s">
        <v>5056</v>
      </c>
      <c r="D4746" s="5" t="s">
        <v>306</v>
      </c>
      <c r="E4746" s="5" t="s">
        <v>315</v>
      </c>
      <c r="F4746" s="5" t="s">
        <v>317</v>
      </c>
      <c r="G4746" s="5" t="s">
        <v>512</v>
      </c>
    </row>
    <row r="4747" spans="2:7" x14ac:dyDescent="0.2">
      <c r="B4747" s="3">
        <v>2015</v>
      </c>
      <c r="C4747" s="35" t="s">
        <v>5057</v>
      </c>
      <c r="D4747" s="5" t="s">
        <v>306</v>
      </c>
      <c r="E4747" s="5" t="s">
        <v>315</v>
      </c>
      <c r="F4747" s="5" t="s">
        <v>317</v>
      </c>
      <c r="G4747" s="5" t="s">
        <v>321</v>
      </c>
    </row>
    <row r="4748" spans="2:7" x14ac:dyDescent="0.2">
      <c r="B4748" s="3">
        <v>2015</v>
      </c>
      <c r="C4748" s="35" t="s">
        <v>5058</v>
      </c>
      <c r="D4748" s="5" t="s">
        <v>87</v>
      </c>
      <c r="E4748" s="5" t="s">
        <v>95</v>
      </c>
      <c r="F4748" s="5" t="s">
        <v>123</v>
      </c>
      <c r="G4748" s="5" t="s">
        <v>126</v>
      </c>
    </row>
    <row r="4749" spans="2:7" x14ac:dyDescent="0.2">
      <c r="B4749" s="3">
        <v>2015</v>
      </c>
      <c r="C4749" s="35" t="s">
        <v>5059</v>
      </c>
      <c r="D4749" s="5" t="s">
        <v>87</v>
      </c>
      <c r="E4749" s="5" t="s">
        <v>95</v>
      </c>
      <c r="F4749" s="5" t="s">
        <v>115</v>
      </c>
      <c r="G4749" s="5" t="s">
        <v>454</v>
      </c>
    </row>
    <row r="4750" spans="2:7" x14ac:dyDescent="0.2">
      <c r="B4750" s="3">
        <v>2015</v>
      </c>
      <c r="C4750" s="35" t="s">
        <v>5060</v>
      </c>
      <c r="D4750" s="5" t="s">
        <v>87</v>
      </c>
      <c r="E4750" s="5" t="s">
        <v>95</v>
      </c>
      <c r="F4750" s="5" t="s">
        <v>104</v>
      </c>
      <c r="G4750" s="5" t="s">
        <v>104</v>
      </c>
    </row>
    <row r="4751" spans="2:7" x14ac:dyDescent="0.2">
      <c r="B4751" s="3">
        <v>2015</v>
      </c>
      <c r="C4751" s="35">
        <v>225000</v>
      </c>
      <c r="D4751" s="5" t="s">
        <v>87</v>
      </c>
      <c r="E4751" s="5" t="s">
        <v>95</v>
      </c>
      <c r="F4751" s="5" t="s">
        <v>503</v>
      </c>
      <c r="G4751" s="5" t="s">
        <v>167</v>
      </c>
    </row>
    <row r="4752" spans="2:7" x14ac:dyDescent="0.2">
      <c r="B4752" s="3">
        <v>2015</v>
      </c>
      <c r="C4752" s="35">
        <v>213658</v>
      </c>
      <c r="D4752" s="5" t="s">
        <v>306</v>
      </c>
      <c r="E4752" s="5" t="s">
        <v>315</v>
      </c>
      <c r="F4752" s="5" t="s">
        <v>123</v>
      </c>
      <c r="G4752" s="5" t="s">
        <v>138</v>
      </c>
    </row>
    <row r="4753" spans="2:7" x14ac:dyDescent="0.2">
      <c r="B4753" s="3">
        <v>2015</v>
      </c>
      <c r="C4753" s="35" t="s">
        <v>5061</v>
      </c>
      <c r="D4753" s="5" t="s">
        <v>87</v>
      </c>
      <c r="E4753" s="5" t="s">
        <v>95</v>
      </c>
      <c r="F4753" s="5" t="s">
        <v>110</v>
      </c>
      <c r="G4753" s="5" t="s">
        <v>519</v>
      </c>
    </row>
    <row r="4754" spans="2:7" x14ac:dyDescent="0.2">
      <c r="B4754" s="3">
        <v>2015</v>
      </c>
      <c r="C4754" s="35" t="s">
        <v>5062</v>
      </c>
      <c r="D4754" s="5" t="s">
        <v>87</v>
      </c>
      <c r="E4754" s="5" t="s">
        <v>242</v>
      </c>
      <c r="F4754" s="5" t="s">
        <v>110</v>
      </c>
      <c r="G4754" s="5" t="s">
        <v>518</v>
      </c>
    </row>
    <row r="4755" spans="2:7" x14ac:dyDescent="0.2">
      <c r="B4755" s="3">
        <v>2015</v>
      </c>
      <c r="C4755" s="35" t="s">
        <v>5063</v>
      </c>
      <c r="D4755" s="5" t="s">
        <v>87</v>
      </c>
      <c r="E4755" s="5" t="s">
        <v>95</v>
      </c>
      <c r="F4755" s="5" t="s">
        <v>161</v>
      </c>
      <c r="G4755" s="5" t="s">
        <v>585</v>
      </c>
    </row>
    <row r="4756" spans="2:7" x14ac:dyDescent="0.2">
      <c r="B4756" s="3">
        <v>2015</v>
      </c>
      <c r="C4756" s="35" t="s">
        <v>5064</v>
      </c>
      <c r="D4756" s="5" t="s">
        <v>87</v>
      </c>
      <c r="E4756" s="5" t="s">
        <v>242</v>
      </c>
      <c r="F4756" s="5" t="s">
        <v>491</v>
      </c>
      <c r="G4756" s="5" t="s">
        <v>548</v>
      </c>
    </row>
    <row r="4757" spans="2:7" x14ac:dyDescent="0.2">
      <c r="B4757" s="3">
        <v>2015</v>
      </c>
      <c r="C4757" s="35" t="s">
        <v>5065</v>
      </c>
      <c r="D4757" s="5" t="s">
        <v>87</v>
      </c>
      <c r="E4757" s="5" t="s">
        <v>95</v>
      </c>
      <c r="F4757" s="5" t="s">
        <v>481</v>
      </c>
      <c r="G4757" s="5" t="s">
        <v>349</v>
      </c>
    </row>
    <row r="4758" spans="2:7" x14ac:dyDescent="0.2">
      <c r="B4758" s="3">
        <v>2015</v>
      </c>
      <c r="C4758" s="35" t="s">
        <v>5066</v>
      </c>
      <c r="D4758" s="5" t="s">
        <v>87</v>
      </c>
      <c r="E4758" s="5" t="s">
        <v>95</v>
      </c>
      <c r="F4758" s="5" t="s">
        <v>247</v>
      </c>
      <c r="G4758" s="5" t="s">
        <v>523</v>
      </c>
    </row>
    <row r="4759" spans="2:7" x14ac:dyDescent="0.2">
      <c r="B4759" s="3">
        <v>2015</v>
      </c>
      <c r="C4759" s="35" t="s">
        <v>5067</v>
      </c>
      <c r="D4759" s="5" t="s">
        <v>87</v>
      </c>
      <c r="E4759" s="5" t="s">
        <v>95</v>
      </c>
      <c r="F4759" s="5" t="s">
        <v>174</v>
      </c>
      <c r="G4759" s="5" t="s">
        <v>586</v>
      </c>
    </row>
    <row r="4760" spans="2:7" x14ac:dyDescent="0.2">
      <c r="B4760" s="3">
        <v>2015</v>
      </c>
      <c r="C4760" s="35" t="s">
        <v>5068</v>
      </c>
      <c r="D4760" s="5" t="s">
        <v>87</v>
      </c>
      <c r="E4760" s="5" t="s">
        <v>95</v>
      </c>
      <c r="F4760" s="5" t="s">
        <v>123</v>
      </c>
      <c r="G4760" s="5" t="s">
        <v>132</v>
      </c>
    </row>
    <row r="4761" spans="2:7" x14ac:dyDescent="0.2">
      <c r="B4761" s="3">
        <v>2015</v>
      </c>
      <c r="C4761" s="35" t="s">
        <v>5069</v>
      </c>
      <c r="D4761" s="5" t="s">
        <v>87</v>
      </c>
      <c r="E4761" s="5" t="s">
        <v>95</v>
      </c>
      <c r="F4761" s="5" t="s">
        <v>105</v>
      </c>
      <c r="G4761" s="5" t="s">
        <v>558</v>
      </c>
    </row>
    <row r="4762" spans="2:7" x14ac:dyDescent="0.2">
      <c r="B4762" s="3">
        <v>2015</v>
      </c>
      <c r="C4762" s="35" t="s">
        <v>5070</v>
      </c>
      <c r="D4762" s="5" t="s">
        <v>87</v>
      </c>
      <c r="E4762" s="5" t="s">
        <v>95</v>
      </c>
      <c r="F4762" s="5" t="s">
        <v>174</v>
      </c>
      <c r="G4762" s="5" t="s">
        <v>191</v>
      </c>
    </row>
    <row r="4763" spans="2:7" x14ac:dyDescent="0.2">
      <c r="B4763" s="3">
        <v>2015</v>
      </c>
      <c r="C4763" s="35" t="s">
        <v>5071</v>
      </c>
      <c r="D4763" s="5" t="s">
        <v>87</v>
      </c>
      <c r="E4763" s="5" t="s">
        <v>95</v>
      </c>
      <c r="F4763" s="5" t="s">
        <v>194</v>
      </c>
      <c r="G4763" s="5" t="s">
        <v>202</v>
      </c>
    </row>
    <row r="4764" spans="2:7" x14ac:dyDescent="0.2">
      <c r="B4764" s="3">
        <v>2015</v>
      </c>
      <c r="C4764" s="35" t="s">
        <v>5072</v>
      </c>
      <c r="D4764" s="5" t="s">
        <v>87</v>
      </c>
      <c r="E4764" s="5" t="s">
        <v>95</v>
      </c>
      <c r="F4764" s="5" t="s">
        <v>504</v>
      </c>
      <c r="G4764" s="5" t="s">
        <v>166</v>
      </c>
    </row>
    <row r="4765" spans="2:7" x14ac:dyDescent="0.2">
      <c r="B4765" s="3">
        <v>2015</v>
      </c>
      <c r="C4765" s="35" t="s">
        <v>5073</v>
      </c>
      <c r="D4765" s="5" t="s">
        <v>306</v>
      </c>
      <c r="E4765" s="5" t="s">
        <v>315</v>
      </c>
      <c r="F4765" s="5" t="s">
        <v>194</v>
      </c>
      <c r="G4765" s="5" t="s">
        <v>192</v>
      </c>
    </row>
    <row r="4766" spans="2:7" x14ac:dyDescent="0.2">
      <c r="B4766" s="3">
        <v>2015</v>
      </c>
      <c r="C4766" s="35" t="s">
        <v>5074</v>
      </c>
      <c r="D4766" s="5" t="s">
        <v>306</v>
      </c>
      <c r="E4766" s="5" t="s">
        <v>315</v>
      </c>
      <c r="F4766" s="5" t="s">
        <v>194</v>
      </c>
      <c r="G4766" s="5" t="s">
        <v>528</v>
      </c>
    </row>
    <row r="4767" spans="2:7" x14ac:dyDescent="0.2">
      <c r="B4767" s="3">
        <v>2015</v>
      </c>
      <c r="C4767" s="35">
        <v>100198</v>
      </c>
      <c r="D4767" s="5" t="s">
        <v>306</v>
      </c>
      <c r="E4767" s="5" t="s">
        <v>315</v>
      </c>
      <c r="F4767" s="5" t="s">
        <v>110</v>
      </c>
      <c r="G4767" s="5" t="s">
        <v>519</v>
      </c>
    </row>
    <row r="4768" spans="2:7" x14ac:dyDescent="0.2">
      <c r="B4768" s="3">
        <v>2015</v>
      </c>
      <c r="C4768" s="35" t="s">
        <v>5075</v>
      </c>
      <c r="D4768" s="5" t="s">
        <v>87</v>
      </c>
      <c r="E4768" s="5" t="s">
        <v>95</v>
      </c>
      <c r="F4768" s="5" t="s">
        <v>174</v>
      </c>
      <c r="G4768" s="5" t="s">
        <v>181</v>
      </c>
    </row>
    <row r="4769" spans="2:7" x14ac:dyDescent="0.2">
      <c r="B4769" s="3">
        <v>2015</v>
      </c>
      <c r="C4769" s="35" t="s">
        <v>5076</v>
      </c>
      <c r="D4769" s="5" t="s">
        <v>87</v>
      </c>
      <c r="E4769" s="5" t="s">
        <v>95</v>
      </c>
      <c r="F4769" s="5" t="s">
        <v>123</v>
      </c>
      <c r="G4769" s="5" t="s">
        <v>135</v>
      </c>
    </row>
    <row r="4770" spans="2:7" x14ac:dyDescent="0.2">
      <c r="B4770" s="3">
        <v>2015</v>
      </c>
      <c r="C4770" s="35" t="s">
        <v>5077</v>
      </c>
      <c r="D4770" s="5" t="s">
        <v>306</v>
      </c>
      <c r="E4770" s="5" t="s">
        <v>315</v>
      </c>
      <c r="F4770" s="5" t="s">
        <v>115</v>
      </c>
      <c r="G4770" s="5" t="s">
        <v>394</v>
      </c>
    </row>
    <row r="4771" spans="2:7" x14ac:dyDescent="0.2">
      <c r="B4771" s="3">
        <v>2015</v>
      </c>
      <c r="C4771" s="35" t="s">
        <v>5078</v>
      </c>
      <c r="D4771" s="5" t="s">
        <v>87</v>
      </c>
      <c r="E4771" s="5" t="s">
        <v>242</v>
      </c>
      <c r="F4771" s="5" t="s">
        <v>247</v>
      </c>
      <c r="G4771" s="5" t="s">
        <v>524</v>
      </c>
    </row>
    <row r="4772" spans="2:7" x14ac:dyDescent="0.2">
      <c r="B4772" s="3">
        <v>2015</v>
      </c>
      <c r="C4772" s="35" t="s">
        <v>5079</v>
      </c>
      <c r="D4772" s="5" t="s">
        <v>87</v>
      </c>
      <c r="E4772" s="5" t="s">
        <v>95</v>
      </c>
      <c r="F4772" s="5" t="s">
        <v>123</v>
      </c>
      <c r="G4772" s="5" t="s">
        <v>136</v>
      </c>
    </row>
    <row r="4773" spans="2:7" x14ac:dyDescent="0.2">
      <c r="B4773" s="3">
        <v>2015</v>
      </c>
      <c r="C4773" s="35" t="s">
        <v>5080</v>
      </c>
      <c r="D4773" s="5" t="s">
        <v>87</v>
      </c>
      <c r="E4773" s="5" t="s">
        <v>242</v>
      </c>
      <c r="F4773" s="5" t="s">
        <v>491</v>
      </c>
      <c r="G4773" s="5" t="s">
        <v>290</v>
      </c>
    </row>
    <row r="4774" spans="2:7" x14ac:dyDescent="0.2">
      <c r="B4774" s="3">
        <v>2015</v>
      </c>
      <c r="C4774" s="35" t="s">
        <v>5081</v>
      </c>
      <c r="D4774" s="5" t="s">
        <v>87</v>
      </c>
      <c r="E4774" s="5" t="s">
        <v>95</v>
      </c>
      <c r="F4774" s="5" t="s">
        <v>123</v>
      </c>
      <c r="G4774" s="5" t="s">
        <v>137</v>
      </c>
    </row>
    <row r="4775" spans="2:7" x14ac:dyDescent="0.2">
      <c r="B4775" s="3">
        <v>2015</v>
      </c>
      <c r="C4775" s="35" t="s">
        <v>5082</v>
      </c>
      <c r="D4775" s="5" t="s">
        <v>87</v>
      </c>
      <c r="E4775" s="5" t="s">
        <v>95</v>
      </c>
      <c r="F4775" s="5" t="s">
        <v>194</v>
      </c>
      <c r="G4775" s="5" t="s">
        <v>204</v>
      </c>
    </row>
    <row r="4776" spans="2:7" x14ac:dyDescent="0.2">
      <c r="B4776" s="3">
        <v>2015</v>
      </c>
      <c r="C4776" s="35" t="s">
        <v>5083</v>
      </c>
      <c r="D4776" s="5" t="s">
        <v>87</v>
      </c>
      <c r="E4776" s="5" t="s">
        <v>95</v>
      </c>
      <c r="F4776" s="5" t="s">
        <v>174</v>
      </c>
      <c r="G4776" s="5" t="s">
        <v>192</v>
      </c>
    </row>
    <row r="4777" spans="2:7" x14ac:dyDescent="0.2">
      <c r="B4777" s="3">
        <v>2015</v>
      </c>
      <c r="C4777" s="35" t="s">
        <v>5084</v>
      </c>
      <c r="D4777" s="5" t="s">
        <v>306</v>
      </c>
      <c r="E4777" s="5" t="s">
        <v>315</v>
      </c>
      <c r="F4777" s="5" t="s">
        <v>236</v>
      </c>
      <c r="G4777" s="5" t="s">
        <v>537</v>
      </c>
    </row>
    <row r="4778" spans="2:7" x14ac:dyDescent="0.2">
      <c r="B4778" s="3">
        <v>2015</v>
      </c>
      <c r="C4778" s="35" t="s">
        <v>5085</v>
      </c>
      <c r="D4778" s="5" t="s">
        <v>87</v>
      </c>
      <c r="E4778" s="5" t="s">
        <v>95</v>
      </c>
      <c r="F4778" s="5" t="s">
        <v>105</v>
      </c>
      <c r="G4778" s="5" t="s">
        <v>349</v>
      </c>
    </row>
    <row r="4779" spans="2:7" x14ac:dyDescent="0.2">
      <c r="B4779" s="3">
        <v>2015</v>
      </c>
      <c r="C4779" s="35" t="s">
        <v>5086</v>
      </c>
      <c r="D4779" s="5" t="s">
        <v>306</v>
      </c>
      <c r="E4779" s="5" t="s">
        <v>315</v>
      </c>
      <c r="F4779" s="5" t="s">
        <v>236</v>
      </c>
      <c r="G4779" s="5" t="s">
        <v>357</v>
      </c>
    </row>
    <row r="4780" spans="2:7" x14ac:dyDescent="0.2">
      <c r="B4780" s="3">
        <v>2015</v>
      </c>
      <c r="C4780" s="35" t="s">
        <v>5087</v>
      </c>
      <c r="D4780" s="5" t="s">
        <v>87</v>
      </c>
      <c r="E4780" s="5" t="s">
        <v>242</v>
      </c>
      <c r="F4780" s="5" t="s">
        <v>115</v>
      </c>
      <c r="G4780" s="5" t="s">
        <v>576</v>
      </c>
    </row>
    <row r="4781" spans="2:7" x14ac:dyDescent="0.2">
      <c r="B4781" s="3">
        <v>2015</v>
      </c>
      <c r="C4781" s="35">
        <v>42680</v>
      </c>
      <c r="D4781" s="5" t="s">
        <v>87</v>
      </c>
      <c r="E4781" s="5" t="s">
        <v>95</v>
      </c>
      <c r="F4781" s="5" t="s">
        <v>174</v>
      </c>
      <c r="G4781" s="5" t="s">
        <v>569</v>
      </c>
    </row>
    <row r="4782" spans="2:7" x14ac:dyDescent="0.2">
      <c r="B4782" s="3">
        <v>2015</v>
      </c>
      <c r="C4782" s="35" t="s">
        <v>5088</v>
      </c>
      <c r="D4782" s="5" t="s">
        <v>87</v>
      </c>
      <c r="E4782" s="5" t="s">
        <v>242</v>
      </c>
      <c r="F4782" s="5" t="s">
        <v>491</v>
      </c>
      <c r="G4782" s="5" t="s">
        <v>275</v>
      </c>
    </row>
    <row r="4783" spans="2:7" x14ac:dyDescent="0.2">
      <c r="B4783" s="3">
        <v>2015</v>
      </c>
      <c r="C4783" s="35" t="s">
        <v>5089</v>
      </c>
      <c r="D4783" s="5" t="s">
        <v>87</v>
      </c>
      <c r="E4783" s="5" t="s">
        <v>95</v>
      </c>
      <c r="F4783" s="5" t="s">
        <v>115</v>
      </c>
      <c r="G4783" s="5" t="s">
        <v>583</v>
      </c>
    </row>
    <row r="4784" spans="2:7" x14ac:dyDescent="0.2">
      <c r="B4784" s="3">
        <v>2015</v>
      </c>
      <c r="C4784" s="35" t="s">
        <v>5090</v>
      </c>
      <c r="D4784" s="5" t="s">
        <v>306</v>
      </c>
      <c r="E4784" s="5" t="s">
        <v>315</v>
      </c>
      <c r="F4784" s="5" t="s">
        <v>339</v>
      </c>
      <c r="G4784" s="5" t="s">
        <v>376</v>
      </c>
    </row>
    <row r="4785" spans="2:7" x14ac:dyDescent="0.2">
      <c r="B4785" s="3">
        <v>2015</v>
      </c>
      <c r="C4785" s="35">
        <v>33550</v>
      </c>
      <c r="D4785" s="5" t="s">
        <v>87</v>
      </c>
      <c r="E4785" s="5" t="s">
        <v>95</v>
      </c>
      <c r="F4785" s="5" t="s">
        <v>194</v>
      </c>
      <c r="G4785" s="5" t="s">
        <v>590</v>
      </c>
    </row>
    <row r="4786" spans="2:7" x14ac:dyDescent="0.2">
      <c r="B4786" s="3">
        <v>2015</v>
      </c>
      <c r="C4786" s="35">
        <v>25000</v>
      </c>
      <c r="D4786" s="5" t="s">
        <v>306</v>
      </c>
      <c r="E4786" s="5" t="s">
        <v>315</v>
      </c>
      <c r="F4786" s="5" t="s">
        <v>317</v>
      </c>
      <c r="G4786" s="5" t="s">
        <v>322</v>
      </c>
    </row>
    <row r="4787" spans="2:7" x14ac:dyDescent="0.2">
      <c r="B4787" s="3">
        <v>2015</v>
      </c>
      <c r="C4787" s="35">
        <v>19200</v>
      </c>
      <c r="D4787" s="5" t="s">
        <v>306</v>
      </c>
      <c r="E4787" s="5" t="s">
        <v>315</v>
      </c>
      <c r="F4787" s="5" t="s">
        <v>339</v>
      </c>
      <c r="G4787" s="5" t="s">
        <v>347</v>
      </c>
    </row>
    <row r="4788" spans="2:7" x14ac:dyDescent="0.2">
      <c r="B4788" s="3">
        <v>2015</v>
      </c>
      <c r="C4788" s="35" t="s">
        <v>5091</v>
      </c>
      <c r="D4788" s="5" t="s">
        <v>87</v>
      </c>
      <c r="E4788" s="5" t="s">
        <v>95</v>
      </c>
      <c r="F4788" s="5" t="s">
        <v>247</v>
      </c>
      <c r="G4788" s="5" t="s">
        <v>499</v>
      </c>
    </row>
    <row r="4789" spans="2:7" x14ac:dyDescent="0.2">
      <c r="B4789" s="3">
        <v>2015</v>
      </c>
      <c r="C4789" s="35" t="s">
        <v>5092</v>
      </c>
      <c r="D4789" s="5" t="s">
        <v>306</v>
      </c>
      <c r="E4789" s="5" t="s">
        <v>315</v>
      </c>
      <c r="F4789" s="5" t="s">
        <v>123</v>
      </c>
      <c r="G4789" s="5" t="s">
        <v>148</v>
      </c>
    </row>
    <row r="4790" spans="2:7" x14ac:dyDescent="0.2">
      <c r="B4790" s="3">
        <v>2015</v>
      </c>
      <c r="C4790" s="35" t="s">
        <v>5093</v>
      </c>
      <c r="D4790" s="5" t="s">
        <v>87</v>
      </c>
      <c r="E4790" s="5" t="s">
        <v>95</v>
      </c>
      <c r="F4790" s="5" t="s">
        <v>554</v>
      </c>
      <c r="G4790" s="5" t="s">
        <v>349</v>
      </c>
    </row>
    <row r="4791" spans="2:7" x14ac:dyDescent="0.2">
      <c r="B4791" s="3">
        <v>2015</v>
      </c>
      <c r="C4791" s="35">
        <v>13197</v>
      </c>
      <c r="D4791" s="5" t="s">
        <v>306</v>
      </c>
      <c r="E4791" s="5" t="s">
        <v>315</v>
      </c>
      <c r="F4791" s="5" t="s">
        <v>317</v>
      </c>
      <c r="G4791" s="5" t="s">
        <v>495</v>
      </c>
    </row>
    <row r="4792" spans="2:7" x14ac:dyDescent="0.2">
      <c r="B4792" s="3">
        <v>2015</v>
      </c>
      <c r="C4792" s="35" t="s">
        <v>5094</v>
      </c>
      <c r="D4792" s="5" t="s">
        <v>87</v>
      </c>
      <c r="E4792" s="5" t="s">
        <v>95</v>
      </c>
      <c r="F4792" s="5" t="s">
        <v>174</v>
      </c>
      <c r="G4792" s="5" t="s">
        <v>190</v>
      </c>
    </row>
    <row r="4793" spans="2:7" x14ac:dyDescent="0.2">
      <c r="B4793" s="3">
        <v>2015</v>
      </c>
      <c r="C4793" s="35" t="s">
        <v>5095</v>
      </c>
      <c r="D4793" s="5" t="s">
        <v>87</v>
      </c>
      <c r="E4793" s="5" t="s">
        <v>95</v>
      </c>
      <c r="F4793" s="5" t="s">
        <v>123</v>
      </c>
      <c r="G4793" s="5" t="s">
        <v>584</v>
      </c>
    </row>
    <row r="4794" spans="2:7" x14ac:dyDescent="0.2">
      <c r="B4794" s="3">
        <v>2015</v>
      </c>
      <c r="C4794" s="35" t="s">
        <v>5096</v>
      </c>
      <c r="D4794" s="5" t="s">
        <v>87</v>
      </c>
      <c r="E4794" s="5" t="s">
        <v>95</v>
      </c>
      <c r="F4794" s="5" t="s">
        <v>174</v>
      </c>
      <c r="G4794" s="5" t="s">
        <v>587</v>
      </c>
    </row>
    <row r="4795" spans="2:7" x14ac:dyDescent="0.2">
      <c r="B4795" s="3">
        <v>2015</v>
      </c>
      <c r="C4795" s="35">
        <v>7955</v>
      </c>
      <c r="D4795" s="5" t="s">
        <v>306</v>
      </c>
      <c r="E4795" s="5" t="s">
        <v>315</v>
      </c>
      <c r="F4795" s="5" t="s">
        <v>123</v>
      </c>
      <c r="G4795" s="5" t="s">
        <v>150</v>
      </c>
    </row>
    <row r="4796" spans="2:7" x14ac:dyDescent="0.2">
      <c r="B4796" s="3">
        <v>2015</v>
      </c>
      <c r="C4796" s="35">
        <v>7100</v>
      </c>
      <c r="D4796" s="5" t="s">
        <v>87</v>
      </c>
      <c r="E4796" s="5" t="s">
        <v>95</v>
      </c>
      <c r="F4796" s="5" t="s">
        <v>194</v>
      </c>
      <c r="G4796" s="5" t="s">
        <v>530</v>
      </c>
    </row>
    <row r="4797" spans="2:7" x14ac:dyDescent="0.2">
      <c r="B4797" s="3">
        <v>2015</v>
      </c>
      <c r="C4797" s="35">
        <v>6390</v>
      </c>
      <c r="D4797" s="5" t="s">
        <v>87</v>
      </c>
      <c r="E4797" s="5" t="s">
        <v>95</v>
      </c>
      <c r="F4797" s="5" t="s">
        <v>123</v>
      </c>
      <c r="G4797" s="5" t="s">
        <v>124</v>
      </c>
    </row>
    <row r="4798" spans="2:7" x14ac:dyDescent="0.2">
      <c r="B4798" s="3">
        <v>2015</v>
      </c>
      <c r="C4798" s="35" t="s">
        <v>5097</v>
      </c>
      <c r="D4798" s="5" t="s">
        <v>87</v>
      </c>
      <c r="E4798" s="5" t="s">
        <v>242</v>
      </c>
      <c r="F4798" s="5" t="s">
        <v>491</v>
      </c>
      <c r="G4798" s="5" t="s">
        <v>300</v>
      </c>
    </row>
    <row r="4799" spans="2:7" x14ac:dyDescent="0.2">
      <c r="B4799" s="3">
        <v>2015</v>
      </c>
      <c r="C4799" s="35" t="s">
        <v>5098</v>
      </c>
      <c r="D4799" s="5" t="s">
        <v>306</v>
      </c>
      <c r="E4799" s="5" t="s">
        <v>315</v>
      </c>
      <c r="F4799" s="5" t="s">
        <v>123</v>
      </c>
      <c r="G4799" s="5" t="s">
        <v>140</v>
      </c>
    </row>
    <row r="4800" spans="2:7" x14ac:dyDescent="0.2">
      <c r="B4800" s="3">
        <v>2015</v>
      </c>
      <c r="C4800" s="35" t="s">
        <v>5099</v>
      </c>
      <c r="D4800" s="5" t="s">
        <v>87</v>
      </c>
      <c r="E4800" s="5" t="s">
        <v>95</v>
      </c>
      <c r="F4800" s="5" t="s">
        <v>174</v>
      </c>
      <c r="G4800" s="5" t="s">
        <v>189</v>
      </c>
    </row>
    <row r="4801" spans="2:7" x14ac:dyDescent="0.2">
      <c r="B4801" s="3">
        <v>2015</v>
      </c>
      <c r="C4801" s="35" t="s">
        <v>5100</v>
      </c>
      <c r="D4801" s="5" t="s">
        <v>87</v>
      </c>
      <c r="E4801" s="5" t="s">
        <v>242</v>
      </c>
      <c r="F4801" s="5" t="s">
        <v>491</v>
      </c>
      <c r="G4801" s="5" t="s">
        <v>296</v>
      </c>
    </row>
    <row r="4802" spans="2:7" x14ac:dyDescent="0.2">
      <c r="B4802" s="3">
        <v>2015</v>
      </c>
      <c r="C4802" s="35" t="s">
        <v>5101</v>
      </c>
      <c r="D4802" s="5" t="s">
        <v>87</v>
      </c>
      <c r="E4802" s="5" t="s">
        <v>242</v>
      </c>
      <c r="F4802" s="5" t="s">
        <v>491</v>
      </c>
      <c r="G4802" s="5" t="s">
        <v>272</v>
      </c>
    </row>
    <row r="4803" spans="2:7" x14ac:dyDescent="0.2">
      <c r="B4803" s="3">
        <v>2015</v>
      </c>
      <c r="C4803" s="35">
        <v>2380</v>
      </c>
      <c r="D4803" s="5" t="s">
        <v>306</v>
      </c>
      <c r="E4803" s="5" t="s">
        <v>315</v>
      </c>
      <c r="F4803" s="5" t="s">
        <v>158</v>
      </c>
      <c r="G4803" s="5" t="s">
        <v>158</v>
      </c>
    </row>
    <row r="4804" spans="2:7" x14ac:dyDescent="0.2">
      <c r="B4804" s="3">
        <v>2015</v>
      </c>
      <c r="C4804" s="35" t="s">
        <v>5102</v>
      </c>
      <c r="D4804" s="5" t="s">
        <v>87</v>
      </c>
      <c r="E4804" s="5" t="s">
        <v>95</v>
      </c>
      <c r="F4804" s="5" t="s">
        <v>247</v>
      </c>
      <c r="G4804" s="5" t="s">
        <v>440</v>
      </c>
    </row>
    <row r="4805" spans="2:7" x14ac:dyDescent="0.2">
      <c r="B4805" s="3">
        <v>2015</v>
      </c>
      <c r="C4805" s="35" t="s">
        <v>5103</v>
      </c>
      <c r="D4805" s="5" t="s">
        <v>87</v>
      </c>
      <c r="E4805" s="5" t="s">
        <v>95</v>
      </c>
      <c r="F4805" s="5" t="s">
        <v>363</v>
      </c>
      <c r="G4805" s="5" t="s">
        <v>363</v>
      </c>
    </row>
    <row r="4806" spans="2:7" x14ac:dyDescent="0.2">
      <c r="B4806" s="3">
        <v>2015</v>
      </c>
      <c r="C4806" s="35" t="s">
        <v>5104</v>
      </c>
      <c r="D4806" s="5" t="s">
        <v>87</v>
      </c>
      <c r="E4806" s="5" t="s">
        <v>95</v>
      </c>
      <c r="F4806" s="5" t="s">
        <v>174</v>
      </c>
      <c r="G4806" s="5" t="s">
        <v>179</v>
      </c>
    </row>
    <row r="4807" spans="2:7" x14ac:dyDescent="0.2">
      <c r="B4807" s="3">
        <v>2015</v>
      </c>
      <c r="C4807" s="35">
        <v>900</v>
      </c>
      <c r="D4807" s="5" t="s">
        <v>306</v>
      </c>
      <c r="E4807" s="5" t="s">
        <v>315</v>
      </c>
      <c r="F4807" s="5" t="s">
        <v>123</v>
      </c>
      <c r="G4807" s="5" t="s">
        <v>142</v>
      </c>
    </row>
    <row r="4808" spans="2:7" x14ac:dyDescent="0.2">
      <c r="B4808" s="3">
        <v>2015</v>
      </c>
      <c r="C4808" s="35">
        <v>600</v>
      </c>
      <c r="D4808" s="5" t="s">
        <v>87</v>
      </c>
      <c r="E4808" s="5" t="s">
        <v>95</v>
      </c>
      <c r="F4808" s="5" t="s">
        <v>174</v>
      </c>
      <c r="G4808" s="5" t="s">
        <v>386</v>
      </c>
    </row>
    <row r="4809" spans="2:7" x14ac:dyDescent="0.2">
      <c r="B4809" s="3">
        <v>2015</v>
      </c>
      <c r="C4809" s="35">
        <v>519</v>
      </c>
      <c r="D4809" s="5" t="s">
        <v>87</v>
      </c>
      <c r="E4809" s="5" t="s">
        <v>95</v>
      </c>
      <c r="F4809" s="5" t="s">
        <v>194</v>
      </c>
      <c r="G4809" s="5" t="s">
        <v>487</v>
      </c>
    </row>
    <row r="4810" spans="2:7" x14ac:dyDescent="0.2">
      <c r="B4810" s="3">
        <v>2015</v>
      </c>
      <c r="C4810" s="35" t="s">
        <v>5105</v>
      </c>
      <c r="D4810" s="5" t="s">
        <v>306</v>
      </c>
      <c r="E4810" s="5" t="s">
        <v>315</v>
      </c>
      <c r="F4810" s="5" t="s">
        <v>123</v>
      </c>
      <c r="G4810" s="5" t="s">
        <v>130</v>
      </c>
    </row>
    <row r="4811" spans="2:7" x14ac:dyDescent="0.2">
      <c r="B4811" s="3">
        <v>2015</v>
      </c>
      <c r="C4811" s="35" t="s">
        <v>5106</v>
      </c>
      <c r="D4811" s="5" t="s">
        <v>306</v>
      </c>
      <c r="E4811" s="5" t="s">
        <v>315</v>
      </c>
      <c r="F4811" s="5" t="s">
        <v>123</v>
      </c>
      <c r="G4811" s="5" t="s">
        <v>141</v>
      </c>
    </row>
    <row r="4812" spans="2:7" x14ac:dyDescent="0.2">
      <c r="B4812" s="3">
        <v>2015</v>
      </c>
      <c r="C4812" s="35">
        <v>120</v>
      </c>
      <c r="D4812" s="5" t="s">
        <v>87</v>
      </c>
      <c r="E4812" s="5" t="s">
        <v>95</v>
      </c>
      <c r="F4812" s="5" t="s">
        <v>247</v>
      </c>
      <c r="G4812" s="5" t="s">
        <v>498</v>
      </c>
    </row>
    <row r="4813" spans="2:7" x14ac:dyDescent="0.2">
      <c r="B4813" s="3">
        <v>2015</v>
      </c>
      <c r="C4813" s="35">
        <v>0</v>
      </c>
      <c r="D4813" s="5" t="s">
        <v>306</v>
      </c>
      <c r="E4813" s="5" t="s">
        <v>315</v>
      </c>
      <c r="F4813" s="5" t="s">
        <v>359</v>
      </c>
      <c r="G4813" s="5" t="s">
        <v>434</v>
      </c>
    </row>
    <row r="4814" spans="2:7" x14ac:dyDescent="0.2">
      <c r="B4814" s="3">
        <v>2016</v>
      </c>
      <c r="C4814" s="35" t="s">
        <v>5107</v>
      </c>
      <c r="D4814" s="5" t="s">
        <v>87</v>
      </c>
      <c r="E4814" s="5" t="s">
        <v>242</v>
      </c>
      <c r="F4814" s="5" t="s">
        <v>491</v>
      </c>
      <c r="G4814" s="5" t="s">
        <v>299</v>
      </c>
    </row>
    <row r="4815" spans="2:7" x14ac:dyDescent="0.2">
      <c r="B4815" s="3">
        <v>2016</v>
      </c>
      <c r="C4815" s="35" t="s">
        <v>5108</v>
      </c>
      <c r="D4815" s="5" t="s">
        <v>87</v>
      </c>
      <c r="E4815" s="5" t="s">
        <v>95</v>
      </c>
      <c r="F4815" s="5" t="s">
        <v>113</v>
      </c>
      <c r="G4815" s="5" t="s">
        <v>409</v>
      </c>
    </row>
    <row r="4816" spans="2:7" x14ac:dyDescent="0.2">
      <c r="B4816" s="3">
        <v>2016</v>
      </c>
      <c r="C4816" s="35" t="s">
        <v>5109</v>
      </c>
      <c r="D4816" s="5" t="s">
        <v>87</v>
      </c>
      <c r="E4816" s="5" t="s">
        <v>242</v>
      </c>
      <c r="F4816" s="5" t="s">
        <v>497</v>
      </c>
      <c r="G4816" s="5" t="s">
        <v>98</v>
      </c>
    </row>
    <row r="4817" spans="2:7" x14ac:dyDescent="0.2">
      <c r="B4817" s="3">
        <v>2016</v>
      </c>
      <c r="C4817" s="35" t="s">
        <v>5110</v>
      </c>
      <c r="D4817" s="5" t="s">
        <v>87</v>
      </c>
      <c r="E4817" s="5" t="s">
        <v>95</v>
      </c>
      <c r="F4817" s="5" t="s">
        <v>475</v>
      </c>
      <c r="G4817" s="5" t="s">
        <v>475</v>
      </c>
    </row>
    <row r="4818" spans="2:7" x14ac:dyDescent="0.2">
      <c r="B4818" s="3">
        <v>2016</v>
      </c>
      <c r="C4818" s="35" t="s">
        <v>5111</v>
      </c>
      <c r="D4818" s="5" t="s">
        <v>87</v>
      </c>
      <c r="E4818" s="5" t="s">
        <v>242</v>
      </c>
      <c r="F4818" s="5" t="s">
        <v>497</v>
      </c>
      <c r="G4818" s="5" t="s">
        <v>245</v>
      </c>
    </row>
    <row r="4819" spans="2:7" x14ac:dyDescent="0.2">
      <c r="B4819" s="3">
        <v>2016</v>
      </c>
      <c r="C4819" s="35" t="s">
        <v>5112</v>
      </c>
      <c r="D4819" s="5" t="s">
        <v>87</v>
      </c>
      <c r="E4819" s="5" t="s">
        <v>242</v>
      </c>
      <c r="F4819" s="5" t="s">
        <v>473</v>
      </c>
      <c r="G4819" s="5" t="s">
        <v>304</v>
      </c>
    </row>
    <row r="4820" spans="2:7" x14ac:dyDescent="0.2">
      <c r="B4820" s="3">
        <v>2016</v>
      </c>
      <c r="C4820" s="35" t="s">
        <v>5113</v>
      </c>
      <c r="D4820" s="5" t="s">
        <v>87</v>
      </c>
      <c r="E4820" s="5" t="s">
        <v>242</v>
      </c>
      <c r="F4820" s="5" t="s">
        <v>247</v>
      </c>
      <c r="G4820" s="5" t="s">
        <v>443</v>
      </c>
    </row>
    <row r="4821" spans="2:7" x14ac:dyDescent="0.2">
      <c r="B4821" s="3">
        <v>2016</v>
      </c>
      <c r="C4821" s="35" t="s">
        <v>5114</v>
      </c>
      <c r="D4821" s="5" t="s">
        <v>87</v>
      </c>
      <c r="E4821" s="5" t="s">
        <v>95</v>
      </c>
      <c r="F4821" s="5" t="s">
        <v>113</v>
      </c>
      <c r="G4821" s="5" t="s">
        <v>411</v>
      </c>
    </row>
    <row r="4822" spans="2:7" x14ac:dyDescent="0.2">
      <c r="B4822" s="3">
        <v>2016</v>
      </c>
      <c r="C4822" s="35" t="s">
        <v>5115</v>
      </c>
      <c r="D4822" s="5" t="s">
        <v>87</v>
      </c>
      <c r="E4822" s="5" t="s">
        <v>95</v>
      </c>
      <c r="F4822" s="5" t="s">
        <v>108</v>
      </c>
      <c r="G4822" s="5" t="s">
        <v>108</v>
      </c>
    </row>
    <row r="4823" spans="2:7" x14ac:dyDescent="0.2">
      <c r="B4823" s="3">
        <v>2016</v>
      </c>
      <c r="C4823" s="35" t="s">
        <v>5116</v>
      </c>
      <c r="D4823" s="5" t="s">
        <v>87</v>
      </c>
      <c r="E4823" s="5" t="s">
        <v>95</v>
      </c>
      <c r="F4823" s="5" t="s">
        <v>108</v>
      </c>
      <c r="G4823" s="5" t="s">
        <v>561</v>
      </c>
    </row>
    <row r="4824" spans="2:7" x14ac:dyDescent="0.2">
      <c r="B4824" s="3">
        <v>2016</v>
      </c>
      <c r="C4824" s="35" t="s">
        <v>5117</v>
      </c>
      <c r="D4824" s="5" t="s">
        <v>87</v>
      </c>
      <c r="E4824" s="5" t="s">
        <v>242</v>
      </c>
      <c r="F4824" s="5" t="s">
        <v>507</v>
      </c>
      <c r="G4824" s="5" t="s">
        <v>532</v>
      </c>
    </row>
    <row r="4825" spans="2:7" x14ac:dyDescent="0.2">
      <c r="B4825" s="3">
        <v>2016</v>
      </c>
      <c r="C4825" s="35" t="s">
        <v>5118</v>
      </c>
      <c r="D4825" s="5" t="s">
        <v>87</v>
      </c>
      <c r="E4825" s="5" t="s">
        <v>242</v>
      </c>
      <c r="F4825" s="5" t="s">
        <v>507</v>
      </c>
      <c r="G4825" s="5" t="s">
        <v>533</v>
      </c>
    </row>
    <row r="4826" spans="2:7" x14ac:dyDescent="0.2">
      <c r="B4826" s="3">
        <v>2016</v>
      </c>
      <c r="C4826" s="35" t="s">
        <v>5119</v>
      </c>
      <c r="D4826" s="5" t="s">
        <v>87</v>
      </c>
      <c r="E4826" s="5" t="s">
        <v>242</v>
      </c>
      <c r="F4826" s="5" t="s">
        <v>491</v>
      </c>
      <c r="G4826" s="5" t="s">
        <v>264</v>
      </c>
    </row>
    <row r="4827" spans="2:7" x14ac:dyDescent="0.2">
      <c r="B4827" s="3">
        <v>2016</v>
      </c>
      <c r="C4827" s="35" t="s">
        <v>5120</v>
      </c>
      <c r="D4827" s="5" t="s">
        <v>87</v>
      </c>
      <c r="E4827" s="5" t="s">
        <v>242</v>
      </c>
      <c r="F4827" s="5" t="s">
        <v>491</v>
      </c>
      <c r="G4827" s="5" t="s">
        <v>281</v>
      </c>
    </row>
    <row r="4828" spans="2:7" x14ac:dyDescent="0.2">
      <c r="B4828" s="3">
        <v>2016</v>
      </c>
      <c r="C4828" s="35" t="s">
        <v>5121</v>
      </c>
      <c r="D4828" s="5" t="s">
        <v>87</v>
      </c>
      <c r="E4828" s="5" t="s">
        <v>95</v>
      </c>
      <c r="F4828" s="5" t="s">
        <v>194</v>
      </c>
      <c r="G4828" s="5" t="s">
        <v>468</v>
      </c>
    </row>
    <row r="4829" spans="2:7" x14ac:dyDescent="0.2">
      <c r="B4829" s="3">
        <v>2016</v>
      </c>
      <c r="C4829" s="35" t="s">
        <v>5122</v>
      </c>
      <c r="D4829" s="5" t="s">
        <v>306</v>
      </c>
      <c r="E4829" s="5" t="s">
        <v>307</v>
      </c>
      <c r="F4829" s="5" t="s">
        <v>308</v>
      </c>
      <c r="G4829" s="5" t="s">
        <v>310</v>
      </c>
    </row>
    <row r="4830" spans="2:7" x14ac:dyDescent="0.2">
      <c r="B4830" s="3">
        <v>2016</v>
      </c>
      <c r="C4830" s="35" t="s">
        <v>5123</v>
      </c>
      <c r="D4830" s="5" t="s">
        <v>87</v>
      </c>
      <c r="E4830" s="5" t="s">
        <v>242</v>
      </c>
      <c r="F4830" s="5" t="s">
        <v>110</v>
      </c>
      <c r="G4830" s="5" t="s">
        <v>519</v>
      </c>
    </row>
    <row r="4831" spans="2:7" x14ac:dyDescent="0.2">
      <c r="B4831" s="3">
        <v>2016</v>
      </c>
      <c r="C4831" s="35" t="s">
        <v>5124</v>
      </c>
      <c r="D4831" s="5" t="s">
        <v>87</v>
      </c>
      <c r="E4831" s="5" t="s">
        <v>88</v>
      </c>
      <c r="F4831" s="5" t="s">
        <v>89</v>
      </c>
      <c r="G4831" s="5" t="s">
        <v>91</v>
      </c>
    </row>
    <row r="4832" spans="2:7" x14ac:dyDescent="0.2">
      <c r="B4832" s="3">
        <v>2016</v>
      </c>
      <c r="C4832" s="35" t="s">
        <v>5125</v>
      </c>
      <c r="D4832" s="5" t="s">
        <v>87</v>
      </c>
      <c r="E4832" s="5" t="s">
        <v>242</v>
      </c>
      <c r="F4832" s="5" t="s">
        <v>247</v>
      </c>
      <c r="G4832" s="5" t="s">
        <v>444</v>
      </c>
    </row>
    <row r="4833" spans="2:7" x14ac:dyDescent="0.2">
      <c r="B4833" s="3">
        <v>2016</v>
      </c>
      <c r="C4833" s="35" t="s">
        <v>5126</v>
      </c>
      <c r="D4833" s="5" t="s">
        <v>306</v>
      </c>
      <c r="E4833" s="5" t="s">
        <v>315</v>
      </c>
      <c r="F4833" s="5" t="s">
        <v>316</v>
      </c>
      <c r="G4833" s="5" t="s">
        <v>316</v>
      </c>
    </row>
    <row r="4834" spans="2:7" x14ac:dyDescent="0.2">
      <c r="B4834" s="3">
        <v>2016</v>
      </c>
      <c r="C4834" s="35" t="s">
        <v>5127</v>
      </c>
      <c r="D4834" s="5" t="s">
        <v>87</v>
      </c>
      <c r="E4834" s="5" t="s">
        <v>95</v>
      </c>
      <c r="F4834" s="5" t="s">
        <v>194</v>
      </c>
      <c r="G4834" s="5" t="s">
        <v>214</v>
      </c>
    </row>
    <row r="4835" spans="2:7" x14ac:dyDescent="0.2">
      <c r="B4835" s="3">
        <v>2016</v>
      </c>
      <c r="C4835" s="35" t="s">
        <v>5128</v>
      </c>
      <c r="D4835" s="5" t="s">
        <v>87</v>
      </c>
      <c r="E4835" s="5" t="s">
        <v>242</v>
      </c>
      <c r="F4835" s="5" t="s">
        <v>247</v>
      </c>
      <c r="G4835" s="5" t="s">
        <v>523</v>
      </c>
    </row>
    <row r="4836" spans="2:7" x14ac:dyDescent="0.2">
      <c r="B4836" s="3">
        <v>2016</v>
      </c>
      <c r="C4836" s="35" t="s">
        <v>5129</v>
      </c>
      <c r="D4836" s="5" t="s">
        <v>87</v>
      </c>
      <c r="E4836" s="5" t="s">
        <v>242</v>
      </c>
      <c r="F4836" s="5" t="s">
        <v>473</v>
      </c>
      <c r="G4836" s="5" t="s">
        <v>264</v>
      </c>
    </row>
    <row r="4837" spans="2:7" x14ac:dyDescent="0.2">
      <c r="B4837" s="3">
        <v>2016</v>
      </c>
      <c r="C4837" s="35" t="s">
        <v>5130</v>
      </c>
      <c r="D4837" s="5" t="s">
        <v>87</v>
      </c>
      <c r="E4837" s="5" t="s">
        <v>95</v>
      </c>
      <c r="F4837" s="5" t="s">
        <v>241</v>
      </c>
      <c r="G4837" s="5" t="s">
        <v>241</v>
      </c>
    </row>
    <row r="4838" spans="2:7" x14ac:dyDescent="0.2">
      <c r="B4838" s="3">
        <v>2016</v>
      </c>
      <c r="C4838" s="35" t="s">
        <v>5131</v>
      </c>
      <c r="D4838" s="5" t="s">
        <v>306</v>
      </c>
      <c r="E4838" s="5" t="s">
        <v>315</v>
      </c>
      <c r="F4838" s="5" t="s">
        <v>339</v>
      </c>
      <c r="G4838" s="5" t="s">
        <v>344</v>
      </c>
    </row>
    <row r="4839" spans="2:7" x14ac:dyDescent="0.2">
      <c r="B4839" s="3">
        <v>2016</v>
      </c>
      <c r="C4839" s="35" t="s">
        <v>5132</v>
      </c>
      <c r="D4839" s="5" t="s">
        <v>87</v>
      </c>
      <c r="E4839" s="5" t="s">
        <v>95</v>
      </c>
      <c r="F4839" s="5" t="s">
        <v>123</v>
      </c>
      <c r="G4839" s="5" t="s">
        <v>151</v>
      </c>
    </row>
    <row r="4840" spans="2:7" x14ac:dyDescent="0.2">
      <c r="B4840" s="3">
        <v>2016</v>
      </c>
      <c r="C4840" s="35" t="s">
        <v>5133</v>
      </c>
      <c r="D4840" s="5" t="s">
        <v>87</v>
      </c>
      <c r="E4840" s="5" t="s">
        <v>242</v>
      </c>
      <c r="F4840" s="5" t="s">
        <v>159</v>
      </c>
      <c r="G4840" s="5" t="s">
        <v>381</v>
      </c>
    </row>
    <row r="4841" spans="2:7" x14ac:dyDescent="0.2">
      <c r="B4841" s="3">
        <v>2016</v>
      </c>
      <c r="C4841" s="35" t="s">
        <v>5134</v>
      </c>
      <c r="D4841" s="5" t="s">
        <v>87</v>
      </c>
      <c r="E4841" s="5" t="s">
        <v>95</v>
      </c>
      <c r="F4841" s="5" t="s">
        <v>158</v>
      </c>
      <c r="G4841" s="5" t="s">
        <v>158</v>
      </c>
    </row>
    <row r="4842" spans="2:7" x14ac:dyDescent="0.2">
      <c r="B4842" s="3">
        <v>2016</v>
      </c>
      <c r="C4842" s="35" t="s">
        <v>5135</v>
      </c>
      <c r="D4842" s="5" t="s">
        <v>87</v>
      </c>
      <c r="E4842" s="5" t="s">
        <v>95</v>
      </c>
      <c r="F4842" s="5" t="s">
        <v>120</v>
      </c>
      <c r="G4842" s="5" t="s">
        <v>520</v>
      </c>
    </row>
    <row r="4843" spans="2:7" x14ac:dyDescent="0.2">
      <c r="B4843" s="3">
        <v>2016</v>
      </c>
      <c r="C4843" s="35" t="s">
        <v>5136</v>
      </c>
      <c r="D4843" s="5" t="s">
        <v>306</v>
      </c>
      <c r="E4843" s="5" t="s">
        <v>315</v>
      </c>
      <c r="F4843" s="5" t="s">
        <v>339</v>
      </c>
      <c r="G4843" s="5" t="s">
        <v>345</v>
      </c>
    </row>
    <row r="4844" spans="2:7" x14ac:dyDescent="0.2">
      <c r="B4844" s="3">
        <v>2016</v>
      </c>
      <c r="C4844" s="35" t="s">
        <v>5137</v>
      </c>
      <c r="D4844" s="5" t="s">
        <v>87</v>
      </c>
      <c r="E4844" s="5" t="s">
        <v>95</v>
      </c>
      <c r="F4844" s="5" t="s">
        <v>120</v>
      </c>
      <c r="G4844" s="5" t="s">
        <v>121</v>
      </c>
    </row>
    <row r="4845" spans="2:7" x14ac:dyDescent="0.2">
      <c r="B4845" s="3">
        <v>2016</v>
      </c>
      <c r="C4845" s="35" t="s">
        <v>5138</v>
      </c>
      <c r="D4845" s="5" t="s">
        <v>87</v>
      </c>
      <c r="E4845" s="5" t="s">
        <v>88</v>
      </c>
      <c r="F4845" s="5" t="s">
        <v>89</v>
      </c>
      <c r="G4845" s="5" t="s">
        <v>90</v>
      </c>
    </row>
    <row r="4846" spans="2:7" x14ac:dyDescent="0.2">
      <c r="B4846" s="3">
        <v>2016</v>
      </c>
      <c r="C4846" s="35" t="s">
        <v>5139</v>
      </c>
      <c r="D4846" s="5" t="s">
        <v>87</v>
      </c>
      <c r="E4846" s="5" t="s">
        <v>242</v>
      </c>
      <c r="F4846" s="5" t="s">
        <v>491</v>
      </c>
      <c r="G4846" s="5" t="s">
        <v>273</v>
      </c>
    </row>
    <row r="4847" spans="2:7" x14ac:dyDescent="0.2">
      <c r="B4847" s="3">
        <v>2016</v>
      </c>
      <c r="C4847" s="35" t="s">
        <v>5140</v>
      </c>
      <c r="D4847" s="5" t="s">
        <v>87</v>
      </c>
      <c r="E4847" s="5" t="s">
        <v>242</v>
      </c>
      <c r="F4847" s="5" t="s">
        <v>491</v>
      </c>
      <c r="G4847" s="5" t="s">
        <v>261</v>
      </c>
    </row>
    <row r="4848" spans="2:7" x14ac:dyDescent="0.2">
      <c r="B4848" s="3">
        <v>2016</v>
      </c>
      <c r="C4848" s="35" t="s">
        <v>5141</v>
      </c>
      <c r="D4848" s="5" t="s">
        <v>87</v>
      </c>
      <c r="E4848" s="5" t="s">
        <v>242</v>
      </c>
      <c r="F4848" s="5" t="s">
        <v>473</v>
      </c>
      <c r="G4848" s="5" t="s">
        <v>281</v>
      </c>
    </row>
    <row r="4849" spans="2:7" x14ac:dyDescent="0.2">
      <c r="B4849" s="3">
        <v>2016</v>
      </c>
      <c r="C4849" s="35" t="s">
        <v>5142</v>
      </c>
      <c r="D4849" s="5" t="s">
        <v>87</v>
      </c>
      <c r="E4849" s="5" t="s">
        <v>95</v>
      </c>
      <c r="F4849" s="5" t="s">
        <v>194</v>
      </c>
      <c r="G4849" s="5" t="s">
        <v>182</v>
      </c>
    </row>
    <row r="4850" spans="2:7" x14ac:dyDescent="0.2">
      <c r="B4850" s="3">
        <v>2016</v>
      </c>
      <c r="C4850" s="35" t="s">
        <v>5143</v>
      </c>
      <c r="D4850" s="5" t="s">
        <v>87</v>
      </c>
      <c r="E4850" s="5" t="s">
        <v>95</v>
      </c>
      <c r="F4850" s="5" t="s">
        <v>108</v>
      </c>
      <c r="G4850" s="5" t="s">
        <v>595</v>
      </c>
    </row>
    <row r="4851" spans="2:7" x14ac:dyDescent="0.2">
      <c r="B4851" s="3">
        <v>2016</v>
      </c>
      <c r="C4851" s="35" t="s">
        <v>5144</v>
      </c>
      <c r="D4851" s="5" t="s">
        <v>87</v>
      </c>
      <c r="E4851" s="5" t="s">
        <v>95</v>
      </c>
      <c r="F4851" s="5" t="s">
        <v>99</v>
      </c>
      <c r="G4851" s="5" t="s">
        <v>556</v>
      </c>
    </row>
    <row r="4852" spans="2:7" x14ac:dyDescent="0.2">
      <c r="B4852" s="3">
        <v>2016</v>
      </c>
      <c r="C4852" s="35">
        <v>307592287</v>
      </c>
      <c r="D4852" s="5" t="s">
        <v>306</v>
      </c>
      <c r="E4852" s="5" t="s">
        <v>307</v>
      </c>
      <c r="F4852" s="5" t="s">
        <v>308</v>
      </c>
      <c r="G4852" s="5" t="s">
        <v>309</v>
      </c>
    </row>
    <row r="4853" spans="2:7" x14ac:dyDescent="0.2">
      <c r="B4853" s="3">
        <v>2016</v>
      </c>
      <c r="C4853" s="35" t="s">
        <v>5145</v>
      </c>
      <c r="D4853" s="5" t="s">
        <v>87</v>
      </c>
      <c r="E4853" s="5" t="s">
        <v>242</v>
      </c>
      <c r="F4853" s="5" t="s">
        <v>491</v>
      </c>
      <c r="G4853" s="5" t="s">
        <v>492</v>
      </c>
    </row>
    <row r="4854" spans="2:7" x14ac:dyDescent="0.2">
      <c r="B4854" s="3">
        <v>2016</v>
      </c>
      <c r="C4854" s="35" t="s">
        <v>5146</v>
      </c>
      <c r="D4854" s="5" t="s">
        <v>87</v>
      </c>
      <c r="E4854" s="5" t="s">
        <v>242</v>
      </c>
      <c r="F4854" s="5" t="s">
        <v>159</v>
      </c>
      <c r="G4854" s="5" t="s">
        <v>160</v>
      </c>
    </row>
    <row r="4855" spans="2:7" x14ac:dyDescent="0.2">
      <c r="B4855" s="3">
        <v>2016</v>
      </c>
      <c r="C4855" s="35" t="s">
        <v>5147</v>
      </c>
      <c r="D4855" s="5" t="s">
        <v>306</v>
      </c>
      <c r="E4855" s="5" t="s">
        <v>315</v>
      </c>
      <c r="F4855" s="5" t="s">
        <v>317</v>
      </c>
      <c r="G4855" s="5" t="s">
        <v>338</v>
      </c>
    </row>
    <row r="4856" spans="2:7" x14ac:dyDescent="0.2">
      <c r="B4856" s="3">
        <v>2016</v>
      </c>
      <c r="C4856" s="35" t="s">
        <v>5148</v>
      </c>
      <c r="D4856" s="5" t="s">
        <v>87</v>
      </c>
      <c r="E4856" s="5" t="s">
        <v>242</v>
      </c>
      <c r="F4856" s="5" t="s">
        <v>491</v>
      </c>
      <c r="G4856" s="5" t="s">
        <v>349</v>
      </c>
    </row>
    <row r="4857" spans="2:7" x14ac:dyDescent="0.2">
      <c r="B4857" s="3">
        <v>2016</v>
      </c>
      <c r="C4857" s="35" t="s">
        <v>5149</v>
      </c>
      <c r="D4857" s="5" t="s">
        <v>87</v>
      </c>
      <c r="E4857" s="5" t="s">
        <v>242</v>
      </c>
      <c r="F4857" s="5" t="s">
        <v>236</v>
      </c>
      <c r="G4857" s="5" t="s">
        <v>538</v>
      </c>
    </row>
    <row r="4858" spans="2:7" x14ac:dyDescent="0.2">
      <c r="B4858" s="3">
        <v>2016</v>
      </c>
      <c r="C4858" s="35" t="s">
        <v>5150</v>
      </c>
      <c r="D4858" s="5" t="s">
        <v>87</v>
      </c>
      <c r="E4858" s="5" t="s">
        <v>95</v>
      </c>
      <c r="F4858" s="5" t="s">
        <v>194</v>
      </c>
      <c r="G4858" s="5" t="s">
        <v>356</v>
      </c>
    </row>
    <row r="4859" spans="2:7" x14ac:dyDescent="0.2">
      <c r="B4859" s="3">
        <v>2016</v>
      </c>
      <c r="C4859" s="35" t="s">
        <v>5151</v>
      </c>
      <c r="D4859" s="5" t="s">
        <v>87</v>
      </c>
      <c r="E4859" s="5" t="s">
        <v>242</v>
      </c>
      <c r="F4859" s="5" t="s">
        <v>491</v>
      </c>
      <c r="G4859" s="5" t="s">
        <v>268</v>
      </c>
    </row>
    <row r="4860" spans="2:7" x14ac:dyDescent="0.2">
      <c r="B4860" s="3">
        <v>2016</v>
      </c>
      <c r="C4860" s="35">
        <v>197000000</v>
      </c>
      <c r="D4860" s="5" t="s">
        <v>87</v>
      </c>
      <c r="E4860" s="5" t="s">
        <v>95</v>
      </c>
      <c r="F4860" s="5" t="s">
        <v>194</v>
      </c>
      <c r="G4860" s="5" t="s">
        <v>588</v>
      </c>
    </row>
    <row r="4861" spans="2:7" x14ac:dyDescent="0.2">
      <c r="B4861" s="3">
        <v>2016</v>
      </c>
      <c r="C4861" s="35" t="s">
        <v>5152</v>
      </c>
      <c r="D4861" s="5" t="s">
        <v>87</v>
      </c>
      <c r="E4861" s="5" t="s">
        <v>242</v>
      </c>
      <c r="F4861" s="5" t="s">
        <v>247</v>
      </c>
      <c r="G4861" s="5" t="s">
        <v>440</v>
      </c>
    </row>
    <row r="4862" spans="2:7" x14ac:dyDescent="0.2">
      <c r="B4862" s="3">
        <v>2016</v>
      </c>
      <c r="C4862" s="35" t="s">
        <v>5153</v>
      </c>
      <c r="D4862" s="5" t="s">
        <v>87</v>
      </c>
      <c r="E4862" s="5" t="s">
        <v>95</v>
      </c>
      <c r="F4862" s="5" t="s">
        <v>194</v>
      </c>
      <c r="G4862" s="5" t="s">
        <v>466</v>
      </c>
    </row>
    <row r="4863" spans="2:7" x14ac:dyDescent="0.2">
      <c r="B4863" s="3">
        <v>2016</v>
      </c>
      <c r="C4863" s="35" t="s">
        <v>5154</v>
      </c>
      <c r="D4863" s="5" t="s">
        <v>87</v>
      </c>
      <c r="E4863" s="5" t="s">
        <v>95</v>
      </c>
      <c r="F4863" s="5" t="s">
        <v>194</v>
      </c>
      <c r="G4863" s="5" t="s">
        <v>438</v>
      </c>
    </row>
    <row r="4864" spans="2:7" x14ac:dyDescent="0.2">
      <c r="B4864" s="3">
        <v>2016</v>
      </c>
      <c r="C4864" s="35" t="s">
        <v>5155</v>
      </c>
      <c r="D4864" s="5" t="s">
        <v>87</v>
      </c>
      <c r="E4864" s="5" t="s">
        <v>242</v>
      </c>
      <c r="F4864" s="5" t="s">
        <v>247</v>
      </c>
      <c r="G4864" s="5" t="s">
        <v>601</v>
      </c>
    </row>
    <row r="4865" spans="2:7" x14ac:dyDescent="0.2">
      <c r="B4865" s="3">
        <v>2016</v>
      </c>
      <c r="C4865" s="35" t="s">
        <v>5156</v>
      </c>
      <c r="D4865" s="5" t="s">
        <v>306</v>
      </c>
      <c r="E4865" s="5" t="s">
        <v>311</v>
      </c>
      <c r="F4865" s="5" t="s">
        <v>314</v>
      </c>
      <c r="G4865" s="5" t="s">
        <v>314</v>
      </c>
    </row>
    <row r="4866" spans="2:7" x14ac:dyDescent="0.2">
      <c r="B4866" s="3">
        <v>2016</v>
      </c>
      <c r="C4866" s="35" t="s">
        <v>5157</v>
      </c>
      <c r="D4866" s="5" t="s">
        <v>87</v>
      </c>
      <c r="E4866" s="5" t="s">
        <v>242</v>
      </c>
      <c r="F4866" s="5" t="s">
        <v>247</v>
      </c>
      <c r="G4866" s="5" t="s">
        <v>602</v>
      </c>
    </row>
    <row r="4867" spans="2:7" x14ac:dyDescent="0.2">
      <c r="B4867" s="3">
        <v>2016</v>
      </c>
      <c r="C4867" s="35" t="s">
        <v>5158</v>
      </c>
      <c r="D4867" s="5" t="s">
        <v>87</v>
      </c>
      <c r="E4867" s="5" t="s">
        <v>95</v>
      </c>
      <c r="F4867" s="5" t="s">
        <v>123</v>
      </c>
      <c r="G4867" s="5" t="s">
        <v>143</v>
      </c>
    </row>
    <row r="4868" spans="2:7" x14ac:dyDescent="0.2">
      <c r="B4868" s="3">
        <v>2016</v>
      </c>
      <c r="C4868" s="35" t="s">
        <v>5159</v>
      </c>
      <c r="D4868" s="5" t="s">
        <v>87</v>
      </c>
      <c r="E4868" s="5" t="s">
        <v>95</v>
      </c>
      <c r="F4868" s="5" t="s">
        <v>194</v>
      </c>
      <c r="G4868" s="5" t="s">
        <v>216</v>
      </c>
    </row>
    <row r="4869" spans="2:7" x14ac:dyDescent="0.2">
      <c r="B4869" s="3">
        <v>2016</v>
      </c>
      <c r="C4869" s="35" t="s">
        <v>5160</v>
      </c>
      <c r="D4869" s="5" t="s">
        <v>87</v>
      </c>
      <c r="E4869" s="5" t="s">
        <v>242</v>
      </c>
      <c r="F4869" s="5" t="s">
        <v>491</v>
      </c>
      <c r="G4869" s="5" t="s">
        <v>494</v>
      </c>
    </row>
    <row r="4870" spans="2:7" x14ac:dyDescent="0.2">
      <c r="B4870" s="3">
        <v>2016</v>
      </c>
      <c r="C4870" s="35" t="s">
        <v>5161</v>
      </c>
      <c r="D4870" s="5" t="s">
        <v>87</v>
      </c>
      <c r="E4870" s="5" t="s">
        <v>242</v>
      </c>
      <c r="F4870" s="5" t="s">
        <v>473</v>
      </c>
      <c r="G4870" s="5" t="s">
        <v>430</v>
      </c>
    </row>
    <row r="4871" spans="2:7" x14ac:dyDescent="0.2">
      <c r="B4871" s="3">
        <v>2016</v>
      </c>
      <c r="C4871" s="35" t="s">
        <v>5162</v>
      </c>
      <c r="D4871" s="5" t="s">
        <v>87</v>
      </c>
      <c r="E4871" s="5" t="s">
        <v>95</v>
      </c>
      <c r="F4871" s="5" t="s">
        <v>105</v>
      </c>
      <c r="G4871" s="5" t="s">
        <v>560</v>
      </c>
    </row>
    <row r="4872" spans="2:7" x14ac:dyDescent="0.2">
      <c r="B4872" s="3">
        <v>2016</v>
      </c>
      <c r="C4872" s="35" t="s">
        <v>5163</v>
      </c>
      <c r="D4872" s="5" t="s">
        <v>87</v>
      </c>
      <c r="E4872" s="5" t="s">
        <v>95</v>
      </c>
      <c r="F4872" s="5" t="s">
        <v>110</v>
      </c>
      <c r="G4872" s="5" t="s">
        <v>518</v>
      </c>
    </row>
    <row r="4873" spans="2:7" x14ac:dyDescent="0.2">
      <c r="B4873" s="3">
        <v>2016</v>
      </c>
      <c r="C4873" s="35" t="s">
        <v>5164</v>
      </c>
      <c r="D4873" s="5" t="s">
        <v>87</v>
      </c>
      <c r="E4873" s="5" t="s">
        <v>95</v>
      </c>
      <c r="F4873" s="5" t="s">
        <v>113</v>
      </c>
      <c r="G4873" s="5" t="s">
        <v>410</v>
      </c>
    </row>
    <row r="4874" spans="2:7" x14ac:dyDescent="0.2">
      <c r="B4874" s="3">
        <v>2016</v>
      </c>
      <c r="C4874" s="35" t="s">
        <v>5165</v>
      </c>
      <c r="D4874" s="5" t="s">
        <v>87</v>
      </c>
      <c r="E4874" s="5" t="s">
        <v>242</v>
      </c>
      <c r="F4874" s="5" t="s">
        <v>473</v>
      </c>
      <c r="G4874" s="5" t="s">
        <v>549</v>
      </c>
    </row>
    <row r="4875" spans="2:7" x14ac:dyDescent="0.2">
      <c r="B4875" s="3">
        <v>2016</v>
      </c>
      <c r="C4875" s="35" t="s">
        <v>5166</v>
      </c>
      <c r="D4875" s="5" t="s">
        <v>87</v>
      </c>
      <c r="E4875" s="5" t="s">
        <v>95</v>
      </c>
      <c r="F4875" s="5" t="s">
        <v>120</v>
      </c>
      <c r="G4875" s="5" t="s">
        <v>521</v>
      </c>
    </row>
    <row r="4876" spans="2:7" x14ac:dyDescent="0.2">
      <c r="B4876" s="3">
        <v>2016</v>
      </c>
      <c r="C4876" s="35" t="s">
        <v>5167</v>
      </c>
      <c r="D4876" s="5" t="s">
        <v>87</v>
      </c>
      <c r="E4876" s="5" t="s">
        <v>95</v>
      </c>
      <c r="F4876" s="5" t="s">
        <v>115</v>
      </c>
      <c r="G4876" s="5" t="s">
        <v>118</v>
      </c>
    </row>
    <row r="4877" spans="2:7" x14ac:dyDescent="0.2">
      <c r="B4877" s="3">
        <v>2016</v>
      </c>
      <c r="C4877" s="35" t="s">
        <v>5168</v>
      </c>
      <c r="D4877" s="5" t="s">
        <v>87</v>
      </c>
      <c r="E4877" s="5" t="s">
        <v>242</v>
      </c>
      <c r="F4877" s="5" t="s">
        <v>473</v>
      </c>
      <c r="G4877" s="5" t="s">
        <v>261</v>
      </c>
    </row>
    <row r="4878" spans="2:7" x14ac:dyDescent="0.2">
      <c r="B4878" s="3">
        <v>2016</v>
      </c>
      <c r="C4878" s="35" t="s">
        <v>5169</v>
      </c>
      <c r="D4878" s="5" t="s">
        <v>87</v>
      </c>
      <c r="E4878" s="5" t="s">
        <v>242</v>
      </c>
      <c r="F4878" s="5" t="s">
        <v>247</v>
      </c>
      <c r="G4878" s="5" t="s">
        <v>349</v>
      </c>
    </row>
    <row r="4879" spans="2:7" x14ac:dyDescent="0.2">
      <c r="B4879" s="3">
        <v>2016</v>
      </c>
      <c r="C4879" s="35" t="s">
        <v>5170</v>
      </c>
      <c r="D4879" s="5" t="s">
        <v>87</v>
      </c>
      <c r="E4879" s="5" t="s">
        <v>95</v>
      </c>
      <c r="F4879" s="5" t="s">
        <v>194</v>
      </c>
      <c r="G4879" s="5" t="s">
        <v>212</v>
      </c>
    </row>
    <row r="4880" spans="2:7" x14ac:dyDescent="0.2">
      <c r="B4880" s="3">
        <v>2016</v>
      </c>
      <c r="C4880" s="35" t="s">
        <v>5171</v>
      </c>
      <c r="D4880" s="5" t="s">
        <v>87</v>
      </c>
      <c r="E4880" s="5" t="s">
        <v>242</v>
      </c>
      <c r="F4880" s="5" t="s">
        <v>534</v>
      </c>
      <c r="G4880" s="5" t="s">
        <v>540</v>
      </c>
    </row>
    <row r="4881" spans="2:7" x14ac:dyDescent="0.2">
      <c r="B4881" s="3">
        <v>2016</v>
      </c>
      <c r="C4881" s="35" t="s">
        <v>5172</v>
      </c>
      <c r="D4881" s="5" t="s">
        <v>87</v>
      </c>
      <c r="E4881" s="5" t="s">
        <v>95</v>
      </c>
      <c r="F4881" s="5" t="s">
        <v>101</v>
      </c>
      <c r="G4881" s="5" t="s">
        <v>516</v>
      </c>
    </row>
    <row r="4882" spans="2:7" x14ac:dyDescent="0.2">
      <c r="B4882" s="3">
        <v>2016</v>
      </c>
      <c r="C4882" s="35" t="s">
        <v>5173</v>
      </c>
      <c r="D4882" s="5" t="s">
        <v>87</v>
      </c>
      <c r="E4882" s="5" t="s">
        <v>95</v>
      </c>
      <c r="F4882" s="5" t="s">
        <v>194</v>
      </c>
      <c r="G4882" s="5" t="s">
        <v>483</v>
      </c>
    </row>
    <row r="4883" spans="2:7" x14ac:dyDescent="0.2">
      <c r="B4883" s="3">
        <v>2016</v>
      </c>
      <c r="C4883" s="35" t="s">
        <v>5174</v>
      </c>
      <c r="D4883" s="5" t="s">
        <v>306</v>
      </c>
      <c r="E4883" s="5" t="s">
        <v>315</v>
      </c>
      <c r="F4883" s="5" t="s">
        <v>110</v>
      </c>
      <c r="G4883" s="5" t="s">
        <v>518</v>
      </c>
    </row>
    <row r="4884" spans="2:7" x14ac:dyDescent="0.2">
      <c r="B4884" s="3">
        <v>2016</v>
      </c>
      <c r="C4884" s="35" t="s">
        <v>5175</v>
      </c>
      <c r="D4884" s="5" t="s">
        <v>87</v>
      </c>
      <c r="E4884" s="5" t="s">
        <v>95</v>
      </c>
      <c r="F4884" s="5" t="s">
        <v>174</v>
      </c>
      <c r="G4884" s="5" t="s">
        <v>185</v>
      </c>
    </row>
    <row r="4885" spans="2:7" x14ac:dyDescent="0.2">
      <c r="B4885" s="3">
        <v>2016</v>
      </c>
      <c r="C4885" s="35" t="s">
        <v>5176</v>
      </c>
      <c r="D4885" s="5" t="s">
        <v>87</v>
      </c>
      <c r="E4885" s="5" t="s">
        <v>95</v>
      </c>
      <c r="F4885" s="5" t="s">
        <v>115</v>
      </c>
      <c r="G4885" s="5" t="s">
        <v>581</v>
      </c>
    </row>
    <row r="4886" spans="2:7" x14ac:dyDescent="0.2">
      <c r="B4886" s="3">
        <v>2016</v>
      </c>
      <c r="C4886" s="35" t="s">
        <v>5177</v>
      </c>
      <c r="D4886" s="5" t="s">
        <v>87</v>
      </c>
      <c r="E4886" s="5" t="s">
        <v>95</v>
      </c>
      <c r="F4886" s="5" t="s">
        <v>194</v>
      </c>
      <c r="G4886" s="5" t="s">
        <v>208</v>
      </c>
    </row>
    <row r="4887" spans="2:7" x14ac:dyDescent="0.2">
      <c r="B4887" s="3">
        <v>2016</v>
      </c>
      <c r="C4887" s="35" t="s">
        <v>5178</v>
      </c>
      <c r="D4887" s="5" t="s">
        <v>87</v>
      </c>
      <c r="E4887" s="5" t="s">
        <v>242</v>
      </c>
      <c r="F4887" s="5" t="s">
        <v>491</v>
      </c>
      <c r="G4887" s="5" t="s">
        <v>472</v>
      </c>
    </row>
    <row r="4888" spans="2:7" x14ac:dyDescent="0.2">
      <c r="B4888" s="3">
        <v>2016</v>
      </c>
      <c r="C4888" s="35" t="s">
        <v>5179</v>
      </c>
      <c r="D4888" s="5" t="s">
        <v>87</v>
      </c>
      <c r="E4888" s="5" t="s">
        <v>95</v>
      </c>
      <c r="F4888" s="5" t="s">
        <v>120</v>
      </c>
      <c r="G4888" s="5" t="s">
        <v>122</v>
      </c>
    </row>
    <row r="4889" spans="2:7" x14ac:dyDescent="0.2">
      <c r="B4889" s="3">
        <v>2016</v>
      </c>
      <c r="C4889" s="35" t="s">
        <v>5180</v>
      </c>
      <c r="D4889" s="5" t="s">
        <v>87</v>
      </c>
      <c r="E4889" s="5" t="s">
        <v>242</v>
      </c>
      <c r="F4889" s="5" t="s">
        <v>497</v>
      </c>
      <c r="G4889" s="5" t="s">
        <v>508</v>
      </c>
    </row>
    <row r="4890" spans="2:7" x14ac:dyDescent="0.2">
      <c r="B4890" s="3">
        <v>2016</v>
      </c>
      <c r="C4890" s="35" t="s">
        <v>5181</v>
      </c>
      <c r="D4890" s="5" t="s">
        <v>87</v>
      </c>
      <c r="E4890" s="5" t="s">
        <v>95</v>
      </c>
      <c r="F4890" s="5" t="s">
        <v>194</v>
      </c>
      <c r="G4890" s="5" t="s">
        <v>217</v>
      </c>
    </row>
    <row r="4891" spans="2:7" x14ac:dyDescent="0.2">
      <c r="B4891" s="3">
        <v>2016</v>
      </c>
      <c r="C4891" s="35" t="s">
        <v>5182</v>
      </c>
      <c r="D4891" s="5" t="s">
        <v>87</v>
      </c>
      <c r="E4891" s="5" t="s">
        <v>95</v>
      </c>
      <c r="F4891" s="5" t="s">
        <v>115</v>
      </c>
      <c r="G4891" s="5" t="s">
        <v>582</v>
      </c>
    </row>
    <row r="4892" spans="2:7" x14ac:dyDescent="0.2">
      <c r="B4892" s="3">
        <v>2016</v>
      </c>
      <c r="C4892" s="35" t="s">
        <v>5183</v>
      </c>
      <c r="D4892" s="5" t="s">
        <v>87</v>
      </c>
      <c r="E4892" s="5" t="s">
        <v>242</v>
      </c>
      <c r="F4892" s="5" t="s">
        <v>491</v>
      </c>
      <c r="G4892" s="5" t="s">
        <v>493</v>
      </c>
    </row>
    <row r="4893" spans="2:7" x14ac:dyDescent="0.2">
      <c r="B4893" s="3">
        <v>2016</v>
      </c>
      <c r="C4893" s="35" t="s">
        <v>5184</v>
      </c>
      <c r="D4893" s="5" t="s">
        <v>87</v>
      </c>
      <c r="E4893" s="5" t="s">
        <v>95</v>
      </c>
      <c r="F4893" s="5" t="s">
        <v>174</v>
      </c>
      <c r="G4893" s="5" t="s">
        <v>180</v>
      </c>
    </row>
    <row r="4894" spans="2:7" x14ac:dyDescent="0.2">
      <c r="B4894" s="3">
        <v>2016</v>
      </c>
      <c r="C4894" s="35" t="s">
        <v>5185</v>
      </c>
      <c r="D4894" s="5" t="s">
        <v>87</v>
      </c>
      <c r="E4894" s="5" t="s">
        <v>242</v>
      </c>
      <c r="F4894" s="5" t="s">
        <v>491</v>
      </c>
      <c r="G4894" s="5" t="s">
        <v>298</v>
      </c>
    </row>
    <row r="4895" spans="2:7" x14ac:dyDescent="0.2">
      <c r="B4895" s="3">
        <v>2016</v>
      </c>
      <c r="C4895" s="35" t="s">
        <v>5186</v>
      </c>
      <c r="D4895" s="5" t="s">
        <v>87</v>
      </c>
      <c r="E4895" s="5" t="s">
        <v>95</v>
      </c>
      <c r="F4895" s="5" t="s">
        <v>194</v>
      </c>
      <c r="G4895" s="5" t="s">
        <v>192</v>
      </c>
    </row>
    <row r="4896" spans="2:7" x14ac:dyDescent="0.2">
      <c r="B4896" s="3">
        <v>2016</v>
      </c>
      <c r="C4896" s="35" t="s">
        <v>5187</v>
      </c>
      <c r="D4896" s="5" t="s">
        <v>306</v>
      </c>
      <c r="E4896" s="5" t="s">
        <v>315</v>
      </c>
      <c r="F4896" s="5" t="s">
        <v>317</v>
      </c>
      <c r="G4896" s="5" t="s">
        <v>324</v>
      </c>
    </row>
    <row r="4897" spans="2:7" x14ac:dyDescent="0.2">
      <c r="B4897" s="3">
        <v>2016</v>
      </c>
      <c r="C4897" s="35" t="s">
        <v>5188</v>
      </c>
      <c r="D4897" s="5" t="s">
        <v>87</v>
      </c>
      <c r="E4897" s="5" t="s">
        <v>95</v>
      </c>
      <c r="F4897" s="5" t="s">
        <v>194</v>
      </c>
      <c r="G4897" s="5" t="s">
        <v>205</v>
      </c>
    </row>
    <row r="4898" spans="2:7" x14ac:dyDescent="0.2">
      <c r="B4898" s="3">
        <v>2016</v>
      </c>
      <c r="C4898" s="35" t="s">
        <v>5189</v>
      </c>
      <c r="D4898" s="5" t="s">
        <v>87</v>
      </c>
      <c r="E4898" s="5" t="s">
        <v>95</v>
      </c>
      <c r="F4898" s="5" t="s">
        <v>194</v>
      </c>
      <c r="G4898" s="5" t="s">
        <v>486</v>
      </c>
    </row>
    <row r="4899" spans="2:7" x14ac:dyDescent="0.2">
      <c r="B4899" s="3">
        <v>2016</v>
      </c>
      <c r="C4899" s="35" t="s">
        <v>5190</v>
      </c>
      <c r="D4899" s="5" t="s">
        <v>87</v>
      </c>
      <c r="E4899" s="5" t="s">
        <v>95</v>
      </c>
      <c r="F4899" s="5" t="s">
        <v>504</v>
      </c>
      <c r="G4899" s="5" t="s">
        <v>172</v>
      </c>
    </row>
    <row r="4900" spans="2:7" x14ac:dyDescent="0.2">
      <c r="B4900" s="3">
        <v>2016</v>
      </c>
      <c r="C4900" s="35" t="s">
        <v>5191</v>
      </c>
      <c r="D4900" s="5" t="s">
        <v>87</v>
      </c>
      <c r="E4900" s="5" t="s">
        <v>95</v>
      </c>
      <c r="F4900" s="5" t="s">
        <v>194</v>
      </c>
      <c r="G4900" s="5" t="s">
        <v>462</v>
      </c>
    </row>
    <row r="4901" spans="2:7" x14ac:dyDescent="0.2">
      <c r="B4901" s="3">
        <v>2016</v>
      </c>
      <c r="C4901" s="35" t="s">
        <v>5192</v>
      </c>
      <c r="D4901" s="5" t="s">
        <v>87</v>
      </c>
      <c r="E4901" s="5" t="s">
        <v>242</v>
      </c>
      <c r="F4901" s="5" t="s">
        <v>491</v>
      </c>
      <c r="G4901" s="5" t="s">
        <v>446</v>
      </c>
    </row>
    <row r="4902" spans="2:7" x14ac:dyDescent="0.2">
      <c r="B4902" s="3">
        <v>2016</v>
      </c>
      <c r="C4902" s="35" t="s">
        <v>5193</v>
      </c>
      <c r="D4902" s="5" t="s">
        <v>87</v>
      </c>
      <c r="E4902" s="5" t="s">
        <v>95</v>
      </c>
      <c r="F4902" s="5" t="s">
        <v>194</v>
      </c>
      <c r="G4902" s="5" t="s">
        <v>183</v>
      </c>
    </row>
    <row r="4903" spans="2:7" x14ac:dyDescent="0.2">
      <c r="B4903" s="3">
        <v>2016</v>
      </c>
      <c r="C4903" s="35" t="s">
        <v>5194</v>
      </c>
      <c r="D4903" s="5" t="s">
        <v>87</v>
      </c>
      <c r="E4903" s="5" t="s">
        <v>242</v>
      </c>
      <c r="F4903" s="5" t="s">
        <v>534</v>
      </c>
      <c r="G4903" s="5" t="s">
        <v>541</v>
      </c>
    </row>
    <row r="4904" spans="2:7" x14ac:dyDescent="0.2">
      <c r="B4904" s="3">
        <v>2016</v>
      </c>
      <c r="C4904" s="35" t="s">
        <v>5195</v>
      </c>
      <c r="D4904" s="5" t="s">
        <v>306</v>
      </c>
      <c r="E4904" s="5" t="s">
        <v>315</v>
      </c>
      <c r="F4904" s="5" t="s">
        <v>339</v>
      </c>
      <c r="G4904" s="5" t="s">
        <v>342</v>
      </c>
    </row>
    <row r="4905" spans="2:7" x14ac:dyDescent="0.2">
      <c r="B4905" s="3">
        <v>2016</v>
      </c>
      <c r="C4905" s="35" t="s">
        <v>5196</v>
      </c>
      <c r="D4905" s="5" t="s">
        <v>87</v>
      </c>
      <c r="E4905" s="5" t="s">
        <v>95</v>
      </c>
      <c r="F4905" s="5" t="s">
        <v>194</v>
      </c>
      <c r="G4905" s="5" t="s">
        <v>203</v>
      </c>
    </row>
    <row r="4906" spans="2:7" x14ac:dyDescent="0.2">
      <c r="B4906" s="3">
        <v>2016</v>
      </c>
      <c r="C4906" s="35" t="s">
        <v>5197</v>
      </c>
      <c r="D4906" s="5" t="s">
        <v>87</v>
      </c>
      <c r="E4906" s="5" t="s">
        <v>242</v>
      </c>
      <c r="F4906" s="5" t="s">
        <v>491</v>
      </c>
      <c r="G4906" s="5" t="s">
        <v>279</v>
      </c>
    </row>
    <row r="4907" spans="2:7" x14ac:dyDescent="0.2">
      <c r="B4907" s="3">
        <v>2016</v>
      </c>
      <c r="C4907" s="35" t="s">
        <v>5198</v>
      </c>
      <c r="D4907" s="5" t="s">
        <v>87</v>
      </c>
      <c r="E4907" s="5" t="s">
        <v>242</v>
      </c>
      <c r="F4907" s="5" t="s">
        <v>491</v>
      </c>
      <c r="G4907" s="5" t="s">
        <v>374</v>
      </c>
    </row>
    <row r="4908" spans="2:7" x14ac:dyDescent="0.2">
      <c r="B4908" s="3">
        <v>2016</v>
      </c>
      <c r="C4908" s="35" t="s">
        <v>5199</v>
      </c>
      <c r="D4908" s="5" t="s">
        <v>87</v>
      </c>
      <c r="E4908" s="5" t="s">
        <v>95</v>
      </c>
      <c r="F4908" s="5" t="s">
        <v>123</v>
      </c>
      <c r="G4908" s="5" t="s">
        <v>128</v>
      </c>
    </row>
    <row r="4909" spans="2:7" x14ac:dyDescent="0.2">
      <c r="B4909" s="3">
        <v>2016</v>
      </c>
      <c r="C4909" s="35" t="s">
        <v>5200</v>
      </c>
      <c r="D4909" s="5" t="s">
        <v>87</v>
      </c>
      <c r="E4909" s="5" t="s">
        <v>88</v>
      </c>
      <c r="F4909" s="5" t="s">
        <v>92</v>
      </c>
      <c r="G4909" s="5" t="s">
        <v>94</v>
      </c>
    </row>
    <row r="4910" spans="2:7" x14ac:dyDescent="0.2">
      <c r="B4910" s="3">
        <v>2016</v>
      </c>
      <c r="C4910" s="35" t="s">
        <v>5201</v>
      </c>
      <c r="D4910" s="5" t="s">
        <v>87</v>
      </c>
      <c r="E4910" s="5" t="s">
        <v>95</v>
      </c>
      <c r="F4910" s="5" t="s">
        <v>111</v>
      </c>
      <c r="G4910" s="5" t="s">
        <v>111</v>
      </c>
    </row>
    <row r="4911" spans="2:7" x14ac:dyDescent="0.2">
      <c r="B4911" s="3">
        <v>2016</v>
      </c>
      <c r="C4911" s="35" t="s">
        <v>5202</v>
      </c>
      <c r="D4911" s="5" t="s">
        <v>87</v>
      </c>
      <c r="E4911" s="5" t="s">
        <v>95</v>
      </c>
      <c r="F4911" s="5" t="s">
        <v>194</v>
      </c>
      <c r="G4911" s="5" t="s">
        <v>387</v>
      </c>
    </row>
    <row r="4912" spans="2:7" x14ac:dyDescent="0.2">
      <c r="B4912" s="3">
        <v>2016</v>
      </c>
      <c r="C4912" s="35" t="s">
        <v>5203</v>
      </c>
      <c r="D4912" s="5" t="s">
        <v>87</v>
      </c>
      <c r="E4912" s="5" t="s">
        <v>242</v>
      </c>
      <c r="F4912" s="5" t="s">
        <v>491</v>
      </c>
      <c r="G4912" s="5" t="s">
        <v>286</v>
      </c>
    </row>
    <row r="4913" spans="2:7" x14ac:dyDescent="0.2">
      <c r="B4913" s="3">
        <v>2016</v>
      </c>
      <c r="C4913" s="35" t="s">
        <v>5204</v>
      </c>
      <c r="D4913" s="5" t="s">
        <v>87</v>
      </c>
      <c r="E4913" s="5" t="s">
        <v>95</v>
      </c>
      <c r="F4913" s="5" t="s">
        <v>123</v>
      </c>
      <c r="G4913" s="5" t="s">
        <v>133</v>
      </c>
    </row>
    <row r="4914" spans="2:7" x14ac:dyDescent="0.2">
      <c r="B4914" s="3">
        <v>2016</v>
      </c>
      <c r="C4914" s="35" t="s">
        <v>5205</v>
      </c>
      <c r="D4914" s="5" t="s">
        <v>87</v>
      </c>
      <c r="E4914" s="5" t="s">
        <v>95</v>
      </c>
      <c r="F4914" s="5" t="s">
        <v>194</v>
      </c>
      <c r="G4914" s="5" t="s">
        <v>179</v>
      </c>
    </row>
    <row r="4915" spans="2:7" x14ac:dyDescent="0.2">
      <c r="B4915" s="3">
        <v>2016</v>
      </c>
      <c r="C4915" s="35" t="s">
        <v>5206</v>
      </c>
      <c r="D4915" s="5" t="s">
        <v>87</v>
      </c>
      <c r="E4915" s="5" t="s">
        <v>95</v>
      </c>
      <c r="F4915" s="5" t="s">
        <v>194</v>
      </c>
      <c r="G4915" s="5" t="s">
        <v>191</v>
      </c>
    </row>
    <row r="4916" spans="2:7" x14ac:dyDescent="0.2">
      <c r="B4916" s="3">
        <v>2016</v>
      </c>
      <c r="C4916" s="35" t="s">
        <v>5207</v>
      </c>
      <c r="D4916" s="5" t="s">
        <v>87</v>
      </c>
      <c r="E4916" s="5" t="s">
        <v>95</v>
      </c>
      <c r="F4916" s="5" t="s">
        <v>99</v>
      </c>
      <c r="G4916" s="5" t="s">
        <v>555</v>
      </c>
    </row>
    <row r="4917" spans="2:7" x14ac:dyDescent="0.2">
      <c r="B4917" s="3">
        <v>2016</v>
      </c>
      <c r="C4917" s="35" t="s">
        <v>5208</v>
      </c>
      <c r="D4917" s="5" t="s">
        <v>306</v>
      </c>
      <c r="E4917" s="5" t="s">
        <v>315</v>
      </c>
      <c r="F4917" s="5" t="s">
        <v>339</v>
      </c>
      <c r="G4917" s="5" t="s">
        <v>404</v>
      </c>
    </row>
    <row r="4918" spans="2:7" x14ac:dyDescent="0.2">
      <c r="B4918" s="3">
        <v>2016</v>
      </c>
      <c r="C4918" s="35" t="s">
        <v>5209</v>
      </c>
      <c r="D4918" s="5" t="s">
        <v>87</v>
      </c>
      <c r="E4918" s="5" t="s">
        <v>95</v>
      </c>
      <c r="F4918" s="5" t="s">
        <v>194</v>
      </c>
      <c r="G4918" s="5" t="s">
        <v>370</v>
      </c>
    </row>
    <row r="4919" spans="2:7" x14ac:dyDescent="0.2">
      <c r="B4919" s="3">
        <v>2016</v>
      </c>
      <c r="C4919" s="35" t="s">
        <v>5210</v>
      </c>
      <c r="D4919" s="5" t="s">
        <v>87</v>
      </c>
      <c r="E4919" s="5" t="s">
        <v>95</v>
      </c>
      <c r="F4919" s="5" t="s">
        <v>105</v>
      </c>
      <c r="G4919" s="5" t="s">
        <v>479</v>
      </c>
    </row>
    <row r="4920" spans="2:7" x14ac:dyDescent="0.2">
      <c r="B4920" s="3">
        <v>2016</v>
      </c>
      <c r="C4920" s="35" t="s">
        <v>5211</v>
      </c>
      <c r="D4920" s="5" t="s">
        <v>306</v>
      </c>
      <c r="E4920" s="5" t="s">
        <v>307</v>
      </c>
      <c r="F4920" s="5" t="s">
        <v>308</v>
      </c>
      <c r="G4920" s="5" t="s">
        <v>550</v>
      </c>
    </row>
    <row r="4921" spans="2:7" x14ac:dyDescent="0.2">
      <c r="B4921" s="3">
        <v>2016</v>
      </c>
      <c r="C4921" s="35" t="s">
        <v>5212</v>
      </c>
      <c r="D4921" s="5" t="s">
        <v>306</v>
      </c>
      <c r="E4921" s="5" t="s">
        <v>315</v>
      </c>
      <c r="F4921" s="5" t="s">
        <v>194</v>
      </c>
      <c r="G4921" s="5" t="s">
        <v>460</v>
      </c>
    </row>
    <row r="4922" spans="2:7" x14ac:dyDescent="0.2">
      <c r="B4922" s="3">
        <v>2016</v>
      </c>
      <c r="C4922" s="35" t="s">
        <v>5213</v>
      </c>
      <c r="D4922" s="5" t="s">
        <v>87</v>
      </c>
      <c r="E4922" s="5" t="s">
        <v>95</v>
      </c>
      <c r="F4922" s="5" t="s">
        <v>194</v>
      </c>
      <c r="G4922" s="5" t="s">
        <v>482</v>
      </c>
    </row>
    <row r="4923" spans="2:7" x14ac:dyDescent="0.2">
      <c r="B4923" s="3">
        <v>2016</v>
      </c>
      <c r="C4923" s="35" t="s">
        <v>5214</v>
      </c>
      <c r="D4923" s="5" t="s">
        <v>87</v>
      </c>
      <c r="E4923" s="5" t="s">
        <v>242</v>
      </c>
      <c r="F4923" s="5" t="s">
        <v>236</v>
      </c>
      <c r="G4923" s="5" t="s">
        <v>537</v>
      </c>
    </row>
    <row r="4924" spans="2:7" x14ac:dyDescent="0.2">
      <c r="B4924" s="3">
        <v>2016</v>
      </c>
      <c r="C4924" s="35" t="s">
        <v>5215</v>
      </c>
      <c r="D4924" s="5" t="s">
        <v>87</v>
      </c>
      <c r="E4924" s="5" t="s">
        <v>242</v>
      </c>
      <c r="F4924" s="5" t="s">
        <v>491</v>
      </c>
      <c r="G4924" s="5" t="s">
        <v>265</v>
      </c>
    </row>
    <row r="4925" spans="2:7" x14ac:dyDescent="0.2">
      <c r="B4925" s="3">
        <v>2016</v>
      </c>
      <c r="C4925" s="35">
        <v>45159600</v>
      </c>
      <c r="D4925" s="5" t="s">
        <v>306</v>
      </c>
      <c r="E4925" s="5" t="s">
        <v>311</v>
      </c>
      <c r="F4925" s="5" t="s">
        <v>161</v>
      </c>
      <c r="G4925" s="5" t="s">
        <v>161</v>
      </c>
    </row>
    <row r="4926" spans="2:7" x14ac:dyDescent="0.2">
      <c r="B4926" s="3">
        <v>2016</v>
      </c>
      <c r="C4926" s="35" t="s">
        <v>5216</v>
      </c>
      <c r="D4926" s="5" t="s">
        <v>87</v>
      </c>
      <c r="E4926" s="5" t="s">
        <v>95</v>
      </c>
      <c r="F4926" s="5" t="s">
        <v>115</v>
      </c>
      <c r="G4926" s="5" t="s">
        <v>394</v>
      </c>
    </row>
    <row r="4927" spans="2:7" x14ac:dyDescent="0.2">
      <c r="B4927" s="3">
        <v>2016</v>
      </c>
      <c r="C4927" s="35" t="s">
        <v>5217</v>
      </c>
      <c r="D4927" s="5" t="s">
        <v>87</v>
      </c>
      <c r="E4927" s="5" t="s">
        <v>242</v>
      </c>
      <c r="F4927" s="5" t="s">
        <v>491</v>
      </c>
      <c r="G4927" s="5" t="s">
        <v>294</v>
      </c>
    </row>
    <row r="4928" spans="2:7" x14ac:dyDescent="0.2">
      <c r="B4928" s="3">
        <v>2016</v>
      </c>
      <c r="C4928" s="35">
        <v>42030033</v>
      </c>
      <c r="D4928" s="5" t="s">
        <v>87</v>
      </c>
      <c r="E4928" s="5" t="s">
        <v>95</v>
      </c>
      <c r="F4928" s="5" t="s">
        <v>113</v>
      </c>
      <c r="G4928" s="5" t="s">
        <v>408</v>
      </c>
    </row>
    <row r="4929" spans="2:7" x14ac:dyDescent="0.2">
      <c r="B4929" s="3">
        <v>2016</v>
      </c>
      <c r="C4929" s="35" t="s">
        <v>5218</v>
      </c>
      <c r="D4929" s="5" t="s">
        <v>87</v>
      </c>
      <c r="E4929" s="5" t="s">
        <v>95</v>
      </c>
      <c r="F4929" s="5" t="s">
        <v>161</v>
      </c>
      <c r="G4929" s="5" t="s">
        <v>161</v>
      </c>
    </row>
    <row r="4930" spans="2:7" x14ac:dyDescent="0.2">
      <c r="B4930" s="3">
        <v>2016</v>
      </c>
      <c r="C4930" s="35" t="s">
        <v>5219</v>
      </c>
      <c r="D4930" s="5" t="s">
        <v>87</v>
      </c>
      <c r="E4930" s="5" t="s">
        <v>95</v>
      </c>
      <c r="F4930" s="5" t="s">
        <v>194</v>
      </c>
      <c r="G4930" s="5" t="s">
        <v>371</v>
      </c>
    </row>
    <row r="4931" spans="2:7" x14ac:dyDescent="0.2">
      <c r="B4931" s="3">
        <v>2016</v>
      </c>
      <c r="C4931" s="35" t="s">
        <v>5220</v>
      </c>
      <c r="D4931" s="5" t="s">
        <v>87</v>
      </c>
      <c r="E4931" s="5" t="s">
        <v>95</v>
      </c>
      <c r="F4931" s="5" t="s">
        <v>115</v>
      </c>
      <c r="G4931" s="5" t="s">
        <v>385</v>
      </c>
    </row>
    <row r="4932" spans="2:7" x14ac:dyDescent="0.2">
      <c r="B4932" s="3">
        <v>2016</v>
      </c>
      <c r="C4932" s="35" t="s">
        <v>5221</v>
      </c>
      <c r="D4932" s="5" t="s">
        <v>87</v>
      </c>
      <c r="E4932" s="5" t="s">
        <v>95</v>
      </c>
      <c r="F4932" s="5" t="s">
        <v>194</v>
      </c>
      <c r="G4932" s="5" t="s">
        <v>199</v>
      </c>
    </row>
    <row r="4933" spans="2:7" x14ac:dyDescent="0.2">
      <c r="B4933" s="3">
        <v>2016</v>
      </c>
      <c r="C4933" s="35" t="s">
        <v>5222</v>
      </c>
      <c r="D4933" s="5" t="s">
        <v>87</v>
      </c>
      <c r="E4933" s="5" t="s">
        <v>95</v>
      </c>
      <c r="F4933" s="5" t="s">
        <v>503</v>
      </c>
      <c r="G4933" s="5" t="s">
        <v>525</v>
      </c>
    </row>
    <row r="4934" spans="2:7" x14ac:dyDescent="0.2">
      <c r="B4934" s="3">
        <v>2016</v>
      </c>
      <c r="C4934" s="35" t="s">
        <v>5223</v>
      </c>
      <c r="D4934" s="5" t="s">
        <v>87</v>
      </c>
      <c r="E4934" s="5" t="s">
        <v>95</v>
      </c>
      <c r="F4934" s="5" t="s">
        <v>174</v>
      </c>
      <c r="G4934" s="5" t="s">
        <v>183</v>
      </c>
    </row>
    <row r="4935" spans="2:7" x14ac:dyDescent="0.2">
      <c r="B4935" s="3">
        <v>2016</v>
      </c>
      <c r="C4935" s="35" t="s">
        <v>5224</v>
      </c>
      <c r="D4935" s="5" t="s">
        <v>87</v>
      </c>
      <c r="E4935" s="5" t="s">
        <v>95</v>
      </c>
      <c r="F4935" s="5" t="s">
        <v>108</v>
      </c>
      <c r="G4935" s="5" t="s">
        <v>407</v>
      </c>
    </row>
    <row r="4936" spans="2:7" x14ac:dyDescent="0.2">
      <c r="B4936" s="3">
        <v>2016</v>
      </c>
      <c r="C4936" s="35" t="s">
        <v>5225</v>
      </c>
      <c r="D4936" s="5" t="s">
        <v>87</v>
      </c>
      <c r="E4936" s="5" t="s">
        <v>95</v>
      </c>
      <c r="F4936" s="5" t="s">
        <v>123</v>
      </c>
      <c r="G4936" s="5" t="s">
        <v>154</v>
      </c>
    </row>
    <row r="4937" spans="2:7" x14ac:dyDescent="0.2">
      <c r="B4937" s="3">
        <v>2016</v>
      </c>
      <c r="C4937" s="35" t="s">
        <v>5226</v>
      </c>
      <c r="D4937" s="5" t="s">
        <v>87</v>
      </c>
      <c r="E4937" s="5" t="s">
        <v>242</v>
      </c>
      <c r="F4937" s="5" t="s">
        <v>534</v>
      </c>
      <c r="G4937" s="5" t="s">
        <v>228</v>
      </c>
    </row>
    <row r="4938" spans="2:7" x14ac:dyDescent="0.2">
      <c r="B4938" s="3">
        <v>2016</v>
      </c>
      <c r="C4938" s="35" t="s">
        <v>5227</v>
      </c>
      <c r="D4938" s="5" t="s">
        <v>87</v>
      </c>
      <c r="E4938" s="5" t="s">
        <v>242</v>
      </c>
      <c r="F4938" s="5" t="s">
        <v>250</v>
      </c>
      <c r="G4938" s="5" t="s">
        <v>253</v>
      </c>
    </row>
    <row r="4939" spans="2:7" x14ac:dyDescent="0.2">
      <c r="B4939" s="3">
        <v>2016</v>
      </c>
      <c r="C4939" s="35" t="s">
        <v>5228</v>
      </c>
      <c r="D4939" s="5" t="s">
        <v>87</v>
      </c>
      <c r="E4939" s="5" t="s">
        <v>88</v>
      </c>
      <c r="F4939" s="5" t="s">
        <v>89</v>
      </c>
      <c r="G4939" s="5" t="s">
        <v>579</v>
      </c>
    </row>
    <row r="4940" spans="2:7" x14ac:dyDescent="0.2">
      <c r="B4940" s="3">
        <v>2016</v>
      </c>
      <c r="C4940" s="35" t="s">
        <v>5229</v>
      </c>
      <c r="D4940" s="5" t="s">
        <v>87</v>
      </c>
      <c r="E4940" s="5" t="s">
        <v>95</v>
      </c>
      <c r="F4940" s="5" t="s">
        <v>222</v>
      </c>
      <c r="G4940" s="5" t="s">
        <v>574</v>
      </c>
    </row>
    <row r="4941" spans="2:7" x14ac:dyDescent="0.2">
      <c r="B4941" s="3">
        <v>2016</v>
      </c>
      <c r="C4941" s="35" t="s">
        <v>5230</v>
      </c>
      <c r="D4941" s="5" t="s">
        <v>87</v>
      </c>
      <c r="E4941" s="5" t="s">
        <v>95</v>
      </c>
      <c r="F4941" s="5" t="s">
        <v>110</v>
      </c>
      <c r="G4941" s="5" t="s">
        <v>519</v>
      </c>
    </row>
    <row r="4942" spans="2:7" x14ac:dyDescent="0.2">
      <c r="B4942" s="3">
        <v>2016</v>
      </c>
      <c r="C4942" s="35" t="s">
        <v>5231</v>
      </c>
      <c r="D4942" s="5" t="s">
        <v>87</v>
      </c>
      <c r="E4942" s="5" t="s">
        <v>95</v>
      </c>
      <c r="F4942" s="5" t="s">
        <v>115</v>
      </c>
      <c r="G4942" s="5" t="s">
        <v>566</v>
      </c>
    </row>
    <row r="4943" spans="2:7" x14ac:dyDescent="0.2">
      <c r="B4943" s="3">
        <v>2016</v>
      </c>
      <c r="C4943" s="35" t="s">
        <v>5232</v>
      </c>
      <c r="D4943" s="5" t="s">
        <v>306</v>
      </c>
      <c r="E4943" s="5" t="s">
        <v>307</v>
      </c>
      <c r="F4943" s="5" t="s">
        <v>308</v>
      </c>
      <c r="G4943" s="5" t="s">
        <v>594</v>
      </c>
    </row>
    <row r="4944" spans="2:7" x14ac:dyDescent="0.2">
      <c r="B4944" s="3">
        <v>2016</v>
      </c>
      <c r="C4944" s="35" t="s">
        <v>5233</v>
      </c>
      <c r="D4944" s="5" t="s">
        <v>87</v>
      </c>
      <c r="E4944" s="5" t="s">
        <v>242</v>
      </c>
      <c r="F4944" s="5" t="s">
        <v>491</v>
      </c>
      <c r="G4944" s="5" t="s">
        <v>429</v>
      </c>
    </row>
    <row r="4945" spans="2:7" x14ac:dyDescent="0.2">
      <c r="B4945" s="3">
        <v>2016</v>
      </c>
      <c r="C4945" s="35" t="s">
        <v>5234</v>
      </c>
      <c r="D4945" s="5" t="s">
        <v>87</v>
      </c>
      <c r="E4945" s="5" t="s">
        <v>95</v>
      </c>
      <c r="F4945" s="5" t="s">
        <v>236</v>
      </c>
      <c r="G4945" s="5" t="s">
        <v>357</v>
      </c>
    </row>
    <row r="4946" spans="2:7" x14ac:dyDescent="0.2">
      <c r="B4946" s="3">
        <v>2016</v>
      </c>
      <c r="C4946" s="35" t="s">
        <v>5235</v>
      </c>
      <c r="D4946" s="5" t="s">
        <v>306</v>
      </c>
      <c r="E4946" s="5" t="s">
        <v>315</v>
      </c>
      <c r="F4946" s="5" t="s">
        <v>317</v>
      </c>
      <c r="G4946" s="5" t="s">
        <v>318</v>
      </c>
    </row>
    <row r="4947" spans="2:7" x14ac:dyDescent="0.2">
      <c r="B4947" s="3">
        <v>2016</v>
      </c>
      <c r="C4947" s="35" t="s">
        <v>5236</v>
      </c>
      <c r="D4947" s="5" t="s">
        <v>306</v>
      </c>
      <c r="E4947" s="5" t="s">
        <v>315</v>
      </c>
      <c r="F4947" s="5" t="s">
        <v>194</v>
      </c>
      <c r="G4947" s="5" t="s">
        <v>438</v>
      </c>
    </row>
    <row r="4948" spans="2:7" x14ac:dyDescent="0.2">
      <c r="B4948" s="3">
        <v>2016</v>
      </c>
      <c r="C4948" s="35" t="s">
        <v>5237</v>
      </c>
      <c r="D4948" s="5" t="s">
        <v>306</v>
      </c>
      <c r="E4948" s="5" t="s">
        <v>315</v>
      </c>
      <c r="F4948" s="5" t="s">
        <v>317</v>
      </c>
      <c r="G4948" s="5" t="s">
        <v>334</v>
      </c>
    </row>
    <row r="4949" spans="2:7" x14ac:dyDescent="0.2">
      <c r="B4949" s="3">
        <v>2016</v>
      </c>
      <c r="C4949" s="35" t="s">
        <v>5238</v>
      </c>
      <c r="D4949" s="5" t="s">
        <v>87</v>
      </c>
      <c r="E4949" s="5" t="s">
        <v>242</v>
      </c>
      <c r="F4949" s="5" t="s">
        <v>534</v>
      </c>
      <c r="G4949" s="5" t="s">
        <v>542</v>
      </c>
    </row>
    <row r="4950" spans="2:7" x14ac:dyDescent="0.2">
      <c r="B4950" s="3">
        <v>2016</v>
      </c>
      <c r="C4950" s="35" t="s">
        <v>5239</v>
      </c>
      <c r="D4950" s="5" t="s">
        <v>306</v>
      </c>
      <c r="E4950" s="5" t="s">
        <v>315</v>
      </c>
      <c r="F4950" s="5" t="s">
        <v>339</v>
      </c>
      <c r="G4950" s="5" t="s">
        <v>513</v>
      </c>
    </row>
    <row r="4951" spans="2:7" x14ac:dyDescent="0.2">
      <c r="B4951" s="3">
        <v>2016</v>
      </c>
      <c r="C4951" s="35" t="s">
        <v>5240</v>
      </c>
      <c r="D4951" s="5" t="s">
        <v>87</v>
      </c>
      <c r="E4951" s="5" t="s">
        <v>242</v>
      </c>
      <c r="F4951" s="5" t="s">
        <v>491</v>
      </c>
      <c r="G4951" s="5" t="s">
        <v>543</v>
      </c>
    </row>
    <row r="4952" spans="2:7" x14ac:dyDescent="0.2">
      <c r="B4952" s="3">
        <v>2016</v>
      </c>
      <c r="C4952" s="35" t="s">
        <v>5241</v>
      </c>
      <c r="D4952" s="5" t="s">
        <v>306</v>
      </c>
      <c r="E4952" s="5" t="s">
        <v>315</v>
      </c>
      <c r="F4952" s="5" t="s">
        <v>317</v>
      </c>
      <c r="G4952" s="5" t="s">
        <v>323</v>
      </c>
    </row>
    <row r="4953" spans="2:7" x14ac:dyDescent="0.2">
      <c r="B4953" s="3">
        <v>2016</v>
      </c>
      <c r="C4953" s="35" t="s">
        <v>5242</v>
      </c>
      <c r="D4953" s="5" t="s">
        <v>87</v>
      </c>
      <c r="E4953" s="5" t="s">
        <v>95</v>
      </c>
      <c r="F4953" s="5" t="s">
        <v>174</v>
      </c>
      <c r="G4953" s="5" t="s">
        <v>186</v>
      </c>
    </row>
    <row r="4954" spans="2:7" x14ac:dyDescent="0.2">
      <c r="B4954" s="3">
        <v>2016</v>
      </c>
      <c r="C4954" s="35" t="s">
        <v>5243</v>
      </c>
      <c r="D4954" s="5" t="s">
        <v>87</v>
      </c>
      <c r="E4954" s="5" t="s">
        <v>242</v>
      </c>
      <c r="F4954" s="5" t="s">
        <v>491</v>
      </c>
      <c r="G4954" s="5" t="s">
        <v>263</v>
      </c>
    </row>
    <row r="4955" spans="2:7" x14ac:dyDescent="0.2">
      <c r="B4955" s="3">
        <v>2016</v>
      </c>
      <c r="C4955" s="35" t="s">
        <v>5244</v>
      </c>
      <c r="D4955" s="5" t="s">
        <v>87</v>
      </c>
      <c r="E4955" s="5" t="s">
        <v>95</v>
      </c>
      <c r="F4955" s="5" t="s">
        <v>194</v>
      </c>
      <c r="G4955" s="5" t="s">
        <v>415</v>
      </c>
    </row>
    <row r="4956" spans="2:7" x14ac:dyDescent="0.2">
      <c r="B4956" s="3">
        <v>2016</v>
      </c>
      <c r="C4956" s="35" t="s">
        <v>5245</v>
      </c>
      <c r="D4956" s="5" t="s">
        <v>87</v>
      </c>
      <c r="E4956" s="5" t="s">
        <v>242</v>
      </c>
      <c r="F4956" s="5" t="s">
        <v>491</v>
      </c>
      <c r="G4956" s="5" t="s">
        <v>278</v>
      </c>
    </row>
    <row r="4957" spans="2:7" x14ac:dyDescent="0.2">
      <c r="B4957" s="3">
        <v>2016</v>
      </c>
      <c r="C4957" s="35" t="s">
        <v>5246</v>
      </c>
      <c r="D4957" s="5" t="s">
        <v>87</v>
      </c>
      <c r="E4957" s="5" t="s">
        <v>242</v>
      </c>
      <c r="F4957" s="5" t="s">
        <v>491</v>
      </c>
      <c r="G4957" s="5" t="s">
        <v>287</v>
      </c>
    </row>
    <row r="4958" spans="2:7" x14ac:dyDescent="0.2">
      <c r="B4958" s="3">
        <v>2016</v>
      </c>
      <c r="C4958" s="35" t="s">
        <v>5247</v>
      </c>
      <c r="D4958" s="5" t="s">
        <v>87</v>
      </c>
      <c r="E4958" s="5" t="s">
        <v>95</v>
      </c>
      <c r="F4958" s="5" t="s">
        <v>497</v>
      </c>
      <c r="G4958" s="5" t="s">
        <v>98</v>
      </c>
    </row>
    <row r="4959" spans="2:7" x14ac:dyDescent="0.2">
      <c r="B4959" s="3">
        <v>2016</v>
      </c>
      <c r="C4959" s="35" t="s">
        <v>5248</v>
      </c>
      <c r="D4959" s="5" t="s">
        <v>87</v>
      </c>
      <c r="E4959" s="5" t="s">
        <v>242</v>
      </c>
      <c r="F4959" s="5" t="s">
        <v>491</v>
      </c>
      <c r="G4959" s="5" t="s">
        <v>295</v>
      </c>
    </row>
    <row r="4960" spans="2:7" x14ac:dyDescent="0.2">
      <c r="B4960" s="3">
        <v>2016</v>
      </c>
      <c r="C4960" s="35" t="s">
        <v>5249</v>
      </c>
      <c r="D4960" s="5" t="s">
        <v>87</v>
      </c>
      <c r="E4960" s="5" t="s">
        <v>95</v>
      </c>
      <c r="F4960" s="5" t="s">
        <v>534</v>
      </c>
      <c r="G4960" s="5" t="s">
        <v>575</v>
      </c>
    </row>
    <row r="4961" spans="2:7" x14ac:dyDescent="0.2">
      <c r="B4961" s="3">
        <v>2016</v>
      </c>
      <c r="C4961" s="35" t="s">
        <v>5250</v>
      </c>
      <c r="D4961" s="5" t="s">
        <v>87</v>
      </c>
      <c r="E4961" s="5" t="s">
        <v>242</v>
      </c>
      <c r="F4961" s="5" t="s">
        <v>491</v>
      </c>
      <c r="G4961" s="5" t="s">
        <v>292</v>
      </c>
    </row>
    <row r="4962" spans="2:7" x14ac:dyDescent="0.2">
      <c r="B4962" s="3">
        <v>2016</v>
      </c>
      <c r="C4962" s="35" t="s">
        <v>5251</v>
      </c>
      <c r="D4962" s="5" t="s">
        <v>87</v>
      </c>
      <c r="E4962" s="5" t="s">
        <v>95</v>
      </c>
      <c r="F4962" s="5" t="s">
        <v>247</v>
      </c>
      <c r="G4962" s="5" t="s">
        <v>522</v>
      </c>
    </row>
    <row r="4963" spans="2:7" x14ac:dyDescent="0.2">
      <c r="B4963" s="3">
        <v>2016</v>
      </c>
      <c r="C4963" s="35" t="s">
        <v>5252</v>
      </c>
      <c r="D4963" s="5" t="s">
        <v>306</v>
      </c>
      <c r="E4963" s="5" t="s">
        <v>311</v>
      </c>
      <c r="F4963" s="5" t="s">
        <v>359</v>
      </c>
      <c r="G4963" s="5" t="s">
        <v>375</v>
      </c>
    </row>
    <row r="4964" spans="2:7" x14ac:dyDescent="0.2">
      <c r="B4964" s="3">
        <v>2016</v>
      </c>
      <c r="C4964" s="35" t="s">
        <v>5253</v>
      </c>
      <c r="D4964" s="5" t="s">
        <v>87</v>
      </c>
      <c r="E4964" s="5" t="s">
        <v>95</v>
      </c>
      <c r="F4964" s="5" t="s">
        <v>194</v>
      </c>
      <c r="G4964" s="5" t="s">
        <v>367</v>
      </c>
    </row>
    <row r="4965" spans="2:7" x14ac:dyDescent="0.2">
      <c r="B4965" s="3">
        <v>2016</v>
      </c>
      <c r="C4965" s="35" t="s">
        <v>5254</v>
      </c>
      <c r="D4965" s="5" t="s">
        <v>87</v>
      </c>
      <c r="E4965" s="5" t="s">
        <v>95</v>
      </c>
      <c r="F4965" s="5" t="s">
        <v>194</v>
      </c>
      <c r="G4965" s="5" t="s">
        <v>349</v>
      </c>
    </row>
    <row r="4966" spans="2:7" x14ac:dyDescent="0.2">
      <c r="B4966" s="3">
        <v>2016</v>
      </c>
      <c r="C4966" s="35" t="s">
        <v>5255</v>
      </c>
      <c r="D4966" s="5" t="s">
        <v>87</v>
      </c>
      <c r="E4966" s="5" t="s">
        <v>242</v>
      </c>
      <c r="F4966" s="5" t="s">
        <v>250</v>
      </c>
      <c r="G4966" s="5" t="s">
        <v>252</v>
      </c>
    </row>
    <row r="4967" spans="2:7" x14ac:dyDescent="0.2">
      <c r="B4967" s="3">
        <v>2016</v>
      </c>
      <c r="C4967" s="35" t="s">
        <v>5256</v>
      </c>
      <c r="D4967" s="5" t="s">
        <v>87</v>
      </c>
      <c r="E4967" s="5" t="s">
        <v>95</v>
      </c>
      <c r="F4967" s="5" t="s">
        <v>123</v>
      </c>
      <c r="G4967" s="5" t="s">
        <v>127</v>
      </c>
    </row>
    <row r="4968" spans="2:7" x14ac:dyDescent="0.2">
      <c r="B4968" s="3">
        <v>2016</v>
      </c>
      <c r="C4968" s="35" t="s">
        <v>5257</v>
      </c>
      <c r="D4968" s="5" t="s">
        <v>87</v>
      </c>
      <c r="E4968" s="5" t="s">
        <v>95</v>
      </c>
      <c r="F4968" s="5" t="s">
        <v>237</v>
      </c>
      <c r="G4968" s="5" t="s">
        <v>240</v>
      </c>
    </row>
    <row r="4969" spans="2:7" x14ac:dyDescent="0.2">
      <c r="B4969" s="3">
        <v>2016</v>
      </c>
      <c r="C4969" s="35" t="s">
        <v>5258</v>
      </c>
      <c r="D4969" s="5" t="s">
        <v>306</v>
      </c>
      <c r="E4969" s="5" t="s">
        <v>315</v>
      </c>
      <c r="F4969" s="5" t="s">
        <v>108</v>
      </c>
      <c r="G4969" s="5" t="s">
        <v>108</v>
      </c>
    </row>
    <row r="4970" spans="2:7" x14ac:dyDescent="0.2">
      <c r="B4970" s="3">
        <v>2016</v>
      </c>
      <c r="C4970" s="35" t="s">
        <v>5259</v>
      </c>
      <c r="D4970" s="5" t="s">
        <v>87</v>
      </c>
      <c r="E4970" s="5" t="s">
        <v>95</v>
      </c>
      <c r="F4970" s="5" t="s">
        <v>194</v>
      </c>
      <c r="G4970" s="5" t="s">
        <v>488</v>
      </c>
    </row>
    <row r="4971" spans="2:7" x14ac:dyDescent="0.2">
      <c r="B4971" s="3">
        <v>2016</v>
      </c>
      <c r="C4971" s="35" t="s">
        <v>5260</v>
      </c>
      <c r="D4971" s="5" t="s">
        <v>87</v>
      </c>
      <c r="E4971" s="5" t="s">
        <v>95</v>
      </c>
      <c r="F4971" s="5" t="s">
        <v>194</v>
      </c>
      <c r="G4971" s="5" t="s">
        <v>413</v>
      </c>
    </row>
    <row r="4972" spans="2:7" x14ac:dyDescent="0.2">
      <c r="B4972" s="3">
        <v>2016</v>
      </c>
      <c r="C4972" s="35" t="s">
        <v>5261</v>
      </c>
      <c r="D4972" s="5" t="s">
        <v>87</v>
      </c>
      <c r="E4972" s="5" t="s">
        <v>95</v>
      </c>
      <c r="F4972" s="5" t="s">
        <v>507</v>
      </c>
      <c r="G4972" s="5" t="s">
        <v>532</v>
      </c>
    </row>
    <row r="4973" spans="2:7" x14ac:dyDescent="0.2">
      <c r="B4973" s="3">
        <v>2016</v>
      </c>
      <c r="C4973" s="35" t="s">
        <v>5262</v>
      </c>
      <c r="D4973" s="5" t="s">
        <v>87</v>
      </c>
      <c r="E4973" s="5" t="s">
        <v>95</v>
      </c>
      <c r="F4973" s="5" t="s">
        <v>194</v>
      </c>
      <c r="G4973" s="5" t="s">
        <v>200</v>
      </c>
    </row>
    <row r="4974" spans="2:7" x14ac:dyDescent="0.2">
      <c r="B4974" s="3">
        <v>2016</v>
      </c>
      <c r="C4974" s="35" t="s">
        <v>5263</v>
      </c>
      <c r="D4974" s="5" t="s">
        <v>87</v>
      </c>
      <c r="E4974" s="5" t="s">
        <v>95</v>
      </c>
      <c r="F4974" s="5" t="s">
        <v>236</v>
      </c>
      <c r="G4974" s="5" t="s">
        <v>537</v>
      </c>
    </row>
    <row r="4975" spans="2:7" x14ac:dyDescent="0.2">
      <c r="B4975" s="3">
        <v>2016</v>
      </c>
      <c r="C4975" s="35" t="s">
        <v>5264</v>
      </c>
      <c r="D4975" s="5" t="s">
        <v>87</v>
      </c>
      <c r="E4975" s="5" t="s">
        <v>95</v>
      </c>
      <c r="F4975" s="5" t="s">
        <v>123</v>
      </c>
      <c r="G4975" s="5" t="s">
        <v>125</v>
      </c>
    </row>
    <row r="4976" spans="2:7" x14ac:dyDescent="0.2">
      <c r="B4976" s="3">
        <v>2016</v>
      </c>
      <c r="C4976" s="35" t="s">
        <v>5265</v>
      </c>
      <c r="D4976" s="5" t="s">
        <v>87</v>
      </c>
      <c r="E4976" s="5" t="s">
        <v>95</v>
      </c>
      <c r="F4976" s="5" t="s">
        <v>115</v>
      </c>
      <c r="G4976" s="5" t="s">
        <v>397</v>
      </c>
    </row>
    <row r="4977" spans="2:7" x14ac:dyDescent="0.2">
      <c r="B4977" s="3">
        <v>2016</v>
      </c>
      <c r="C4977" s="35" t="s">
        <v>5266</v>
      </c>
      <c r="D4977" s="5" t="s">
        <v>306</v>
      </c>
      <c r="E4977" s="5" t="s">
        <v>311</v>
      </c>
      <c r="F4977" s="5" t="s">
        <v>313</v>
      </c>
      <c r="G4977" s="5" t="s">
        <v>391</v>
      </c>
    </row>
    <row r="4978" spans="2:7" x14ac:dyDescent="0.2">
      <c r="B4978" s="3">
        <v>2016</v>
      </c>
      <c r="C4978" s="35" t="s">
        <v>5267</v>
      </c>
      <c r="D4978" s="5" t="s">
        <v>87</v>
      </c>
      <c r="E4978" s="5" t="s">
        <v>242</v>
      </c>
      <c r="F4978" s="5" t="s">
        <v>491</v>
      </c>
      <c r="G4978" s="5" t="s">
        <v>546</v>
      </c>
    </row>
    <row r="4979" spans="2:7" x14ac:dyDescent="0.2">
      <c r="B4979" s="3">
        <v>2016</v>
      </c>
      <c r="C4979" s="35" t="s">
        <v>5268</v>
      </c>
      <c r="D4979" s="5" t="s">
        <v>87</v>
      </c>
      <c r="E4979" s="5" t="s">
        <v>242</v>
      </c>
      <c r="F4979" s="5" t="s">
        <v>473</v>
      </c>
      <c r="G4979" s="5" t="s">
        <v>603</v>
      </c>
    </row>
    <row r="4980" spans="2:7" x14ac:dyDescent="0.2">
      <c r="B4980" s="3">
        <v>2016</v>
      </c>
      <c r="C4980" s="35" t="s">
        <v>5269</v>
      </c>
      <c r="D4980" s="5" t="s">
        <v>87</v>
      </c>
      <c r="E4980" s="5" t="s">
        <v>242</v>
      </c>
      <c r="F4980" s="5" t="s">
        <v>233</v>
      </c>
      <c r="G4980" s="5" t="s">
        <v>233</v>
      </c>
    </row>
    <row r="4981" spans="2:7" x14ac:dyDescent="0.2">
      <c r="B4981" s="3">
        <v>2016</v>
      </c>
      <c r="C4981" s="35" t="s">
        <v>5270</v>
      </c>
      <c r="D4981" s="5" t="s">
        <v>306</v>
      </c>
      <c r="E4981" s="5" t="s">
        <v>311</v>
      </c>
      <c r="F4981" s="5" t="s">
        <v>194</v>
      </c>
      <c r="G4981" s="5" t="s">
        <v>487</v>
      </c>
    </row>
    <row r="4982" spans="2:7" x14ac:dyDescent="0.2">
      <c r="B4982" s="3">
        <v>2016</v>
      </c>
      <c r="C4982" s="35" t="s">
        <v>5271</v>
      </c>
      <c r="D4982" s="5" t="s">
        <v>87</v>
      </c>
      <c r="E4982" s="5" t="s">
        <v>242</v>
      </c>
      <c r="F4982" s="5" t="s">
        <v>247</v>
      </c>
      <c r="G4982" s="5" t="s">
        <v>442</v>
      </c>
    </row>
    <row r="4983" spans="2:7" x14ac:dyDescent="0.2">
      <c r="B4983" s="3">
        <v>2016</v>
      </c>
      <c r="C4983" s="35" t="s">
        <v>5272</v>
      </c>
      <c r="D4983" s="5" t="s">
        <v>87</v>
      </c>
      <c r="E4983" s="5" t="s">
        <v>242</v>
      </c>
      <c r="F4983" s="5" t="s">
        <v>236</v>
      </c>
      <c r="G4983" s="5" t="s">
        <v>357</v>
      </c>
    </row>
    <row r="4984" spans="2:7" x14ac:dyDescent="0.2">
      <c r="B4984" s="3">
        <v>2016</v>
      </c>
      <c r="C4984" s="35" t="s">
        <v>5273</v>
      </c>
      <c r="D4984" s="5" t="s">
        <v>87</v>
      </c>
      <c r="E4984" s="5" t="s">
        <v>95</v>
      </c>
      <c r="F4984" s="5" t="s">
        <v>194</v>
      </c>
      <c r="G4984" s="5" t="s">
        <v>463</v>
      </c>
    </row>
    <row r="4985" spans="2:7" x14ac:dyDescent="0.2">
      <c r="B4985" s="3">
        <v>2016</v>
      </c>
      <c r="C4985" s="35" t="s">
        <v>5274</v>
      </c>
      <c r="D4985" s="5" t="s">
        <v>87</v>
      </c>
      <c r="E4985" s="5" t="s">
        <v>95</v>
      </c>
      <c r="F4985" s="5" t="s">
        <v>101</v>
      </c>
      <c r="G4985" s="5" t="s">
        <v>515</v>
      </c>
    </row>
    <row r="4986" spans="2:7" x14ac:dyDescent="0.2">
      <c r="B4986" s="3">
        <v>2016</v>
      </c>
      <c r="C4986" s="35" t="s">
        <v>5275</v>
      </c>
      <c r="D4986" s="5" t="s">
        <v>87</v>
      </c>
      <c r="E4986" s="5" t="s">
        <v>242</v>
      </c>
      <c r="F4986" s="5" t="s">
        <v>473</v>
      </c>
      <c r="G4986" s="5" t="s">
        <v>305</v>
      </c>
    </row>
    <row r="4987" spans="2:7" x14ac:dyDescent="0.2">
      <c r="B4987" s="3">
        <v>2016</v>
      </c>
      <c r="C4987" s="35" t="s">
        <v>5276</v>
      </c>
      <c r="D4987" s="5" t="s">
        <v>87</v>
      </c>
      <c r="E4987" s="5" t="s">
        <v>95</v>
      </c>
      <c r="F4987" s="5" t="s">
        <v>112</v>
      </c>
      <c r="G4987" s="5" t="s">
        <v>112</v>
      </c>
    </row>
    <row r="4988" spans="2:7" x14ac:dyDescent="0.2">
      <c r="B4988" s="3">
        <v>2016</v>
      </c>
      <c r="C4988" s="35" t="s">
        <v>5277</v>
      </c>
      <c r="D4988" s="5" t="s">
        <v>87</v>
      </c>
      <c r="E4988" s="5" t="s">
        <v>95</v>
      </c>
      <c r="F4988" s="5" t="s">
        <v>194</v>
      </c>
      <c r="G4988" s="5" t="s">
        <v>528</v>
      </c>
    </row>
    <row r="4989" spans="2:7" x14ac:dyDescent="0.2">
      <c r="B4989" s="3">
        <v>2016</v>
      </c>
      <c r="C4989" s="35" t="s">
        <v>5278</v>
      </c>
      <c r="D4989" s="5" t="s">
        <v>87</v>
      </c>
      <c r="E4989" s="5" t="s">
        <v>95</v>
      </c>
      <c r="F4989" s="5" t="s">
        <v>481</v>
      </c>
      <c r="G4989" s="5" t="s">
        <v>157</v>
      </c>
    </row>
    <row r="4990" spans="2:7" x14ac:dyDescent="0.2">
      <c r="B4990" s="3">
        <v>2016</v>
      </c>
      <c r="C4990" s="35" t="s">
        <v>5279</v>
      </c>
      <c r="D4990" s="5" t="s">
        <v>87</v>
      </c>
      <c r="E4990" s="5" t="s">
        <v>95</v>
      </c>
      <c r="F4990" s="5" t="s">
        <v>105</v>
      </c>
      <c r="G4990" s="5" t="s">
        <v>557</v>
      </c>
    </row>
    <row r="4991" spans="2:7" x14ac:dyDescent="0.2">
      <c r="B4991" s="3">
        <v>2016</v>
      </c>
      <c r="C4991" s="35" t="s">
        <v>5280</v>
      </c>
      <c r="D4991" s="5" t="s">
        <v>87</v>
      </c>
      <c r="E4991" s="5" t="s">
        <v>242</v>
      </c>
      <c r="F4991" s="5" t="s">
        <v>250</v>
      </c>
      <c r="G4991" s="5" t="s">
        <v>255</v>
      </c>
    </row>
    <row r="4992" spans="2:7" x14ac:dyDescent="0.2">
      <c r="B4992" s="3">
        <v>2016</v>
      </c>
      <c r="C4992" s="35" t="s">
        <v>5281</v>
      </c>
      <c r="D4992" s="5" t="s">
        <v>87</v>
      </c>
      <c r="E4992" s="5" t="s">
        <v>88</v>
      </c>
      <c r="F4992" s="5" t="s">
        <v>89</v>
      </c>
      <c r="G4992" s="5" t="s">
        <v>496</v>
      </c>
    </row>
    <row r="4993" spans="2:7" x14ac:dyDescent="0.2">
      <c r="B4993" s="3">
        <v>2016</v>
      </c>
      <c r="C4993" s="35" t="s">
        <v>5282</v>
      </c>
      <c r="D4993" s="5" t="s">
        <v>87</v>
      </c>
      <c r="E4993" s="5" t="s">
        <v>95</v>
      </c>
      <c r="F4993" s="5" t="s">
        <v>123</v>
      </c>
      <c r="G4993" s="5" t="s">
        <v>145</v>
      </c>
    </row>
    <row r="4994" spans="2:7" x14ac:dyDescent="0.2">
      <c r="B4994" s="3">
        <v>2016</v>
      </c>
      <c r="C4994" s="35" t="s">
        <v>5283</v>
      </c>
      <c r="D4994" s="5" t="s">
        <v>87</v>
      </c>
      <c r="E4994" s="5" t="s">
        <v>95</v>
      </c>
      <c r="F4994" s="5" t="s">
        <v>174</v>
      </c>
      <c r="G4994" s="5" t="s">
        <v>176</v>
      </c>
    </row>
    <row r="4995" spans="2:7" x14ac:dyDescent="0.2">
      <c r="B4995" s="3">
        <v>2016</v>
      </c>
      <c r="C4995" s="35" t="s">
        <v>5284</v>
      </c>
      <c r="D4995" s="5" t="s">
        <v>87</v>
      </c>
      <c r="E4995" s="5" t="s">
        <v>242</v>
      </c>
      <c r="F4995" s="5" t="s">
        <v>257</v>
      </c>
      <c r="G4995" s="5" t="s">
        <v>257</v>
      </c>
    </row>
    <row r="4996" spans="2:7" x14ac:dyDescent="0.2">
      <c r="B4996" s="3">
        <v>2016</v>
      </c>
      <c r="C4996" s="35" t="s">
        <v>5285</v>
      </c>
      <c r="D4996" s="5" t="s">
        <v>87</v>
      </c>
      <c r="E4996" s="5" t="s">
        <v>95</v>
      </c>
      <c r="F4996" s="5" t="s">
        <v>123</v>
      </c>
      <c r="G4996" s="5" t="s">
        <v>139</v>
      </c>
    </row>
    <row r="4997" spans="2:7" x14ac:dyDescent="0.2">
      <c r="B4997" s="3">
        <v>2016</v>
      </c>
      <c r="C4997" s="35" t="s">
        <v>5286</v>
      </c>
      <c r="D4997" s="5" t="s">
        <v>87</v>
      </c>
      <c r="E4997" s="5" t="s">
        <v>95</v>
      </c>
      <c r="F4997" s="5" t="s">
        <v>194</v>
      </c>
      <c r="G4997" s="5" t="s">
        <v>467</v>
      </c>
    </row>
    <row r="4998" spans="2:7" x14ac:dyDescent="0.2">
      <c r="B4998" s="3">
        <v>2016</v>
      </c>
      <c r="C4998" s="35" t="s">
        <v>5287</v>
      </c>
      <c r="D4998" s="5" t="s">
        <v>87</v>
      </c>
      <c r="E4998" s="5" t="s">
        <v>242</v>
      </c>
      <c r="F4998" s="5" t="s">
        <v>473</v>
      </c>
      <c r="G4998" s="5" t="s">
        <v>252</v>
      </c>
    </row>
    <row r="4999" spans="2:7" x14ac:dyDescent="0.2">
      <c r="B4999" s="3">
        <v>2016</v>
      </c>
      <c r="C4999" s="35" t="s">
        <v>5288</v>
      </c>
      <c r="D4999" s="5" t="s">
        <v>87</v>
      </c>
      <c r="E4999" s="5" t="s">
        <v>242</v>
      </c>
      <c r="F4999" s="5" t="s">
        <v>246</v>
      </c>
      <c r="G4999" s="5" t="s">
        <v>246</v>
      </c>
    </row>
    <row r="5000" spans="2:7" x14ac:dyDescent="0.2">
      <c r="B5000" s="3">
        <v>2016</v>
      </c>
      <c r="C5000" s="35">
        <v>14072930</v>
      </c>
      <c r="D5000" s="5" t="s">
        <v>87</v>
      </c>
      <c r="E5000" s="5" t="s">
        <v>95</v>
      </c>
      <c r="F5000" s="5" t="s">
        <v>194</v>
      </c>
      <c r="G5000" s="5" t="s">
        <v>418</v>
      </c>
    </row>
    <row r="5001" spans="2:7" x14ac:dyDescent="0.2">
      <c r="B5001" s="3">
        <v>2016</v>
      </c>
      <c r="C5001" s="35" t="s">
        <v>5289</v>
      </c>
      <c r="D5001" s="5" t="s">
        <v>87</v>
      </c>
      <c r="E5001" s="5" t="s">
        <v>95</v>
      </c>
      <c r="F5001" s="5" t="s">
        <v>123</v>
      </c>
      <c r="G5001" s="5" t="s">
        <v>349</v>
      </c>
    </row>
    <row r="5002" spans="2:7" x14ac:dyDescent="0.2">
      <c r="B5002" s="3">
        <v>2016</v>
      </c>
      <c r="C5002" s="35" t="s">
        <v>5290</v>
      </c>
      <c r="D5002" s="5" t="s">
        <v>87</v>
      </c>
      <c r="E5002" s="5" t="s">
        <v>95</v>
      </c>
      <c r="F5002" s="5" t="s">
        <v>123</v>
      </c>
      <c r="G5002" s="5" t="s">
        <v>412</v>
      </c>
    </row>
    <row r="5003" spans="2:7" x14ac:dyDescent="0.2">
      <c r="B5003" s="3">
        <v>2016</v>
      </c>
      <c r="C5003" s="35" t="s">
        <v>5291</v>
      </c>
      <c r="D5003" s="5" t="s">
        <v>306</v>
      </c>
      <c r="E5003" s="5" t="s">
        <v>315</v>
      </c>
      <c r="F5003" s="5" t="s">
        <v>317</v>
      </c>
      <c r="G5003" s="5" t="s">
        <v>327</v>
      </c>
    </row>
    <row r="5004" spans="2:7" x14ac:dyDescent="0.2">
      <c r="B5004" s="3">
        <v>2016</v>
      </c>
      <c r="C5004" s="35" t="s">
        <v>5292</v>
      </c>
      <c r="D5004" s="5" t="s">
        <v>87</v>
      </c>
      <c r="E5004" s="5" t="s">
        <v>95</v>
      </c>
      <c r="F5004" s="5" t="s">
        <v>105</v>
      </c>
      <c r="G5004" s="5" t="s">
        <v>478</v>
      </c>
    </row>
    <row r="5005" spans="2:7" x14ac:dyDescent="0.2">
      <c r="B5005" s="3">
        <v>2016</v>
      </c>
      <c r="C5005" s="35" t="s">
        <v>5293</v>
      </c>
      <c r="D5005" s="5" t="s">
        <v>87</v>
      </c>
      <c r="E5005" s="5" t="s">
        <v>95</v>
      </c>
      <c r="F5005" s="5" t="s">
        <v>194</v>
      </c>
      <c r="G5005" s="5" t="s">
        <v>529</v>
      </c>
    </row>
    <row r="5006" spans="2:7" x14ac:dyDescent="0.2">
      <c r="B5006" s="3">
        <v>2016</v>
      </c>
      <c r="C5006" s="35" t="s">
        <v>5294</v>
      </c>
      <c r="D5006" s="5" t="s">
        <v>87</v>
      </c>
      <c r="E5006" s="5" t="s">
        <v>95</v>
      </c>
      <c r="F5006" s="5" t="s">
        <v>123</v>
      </c>
      <c r="G5006" s="5" t="s">
        <v>138</v>
      </c>
    </row>
    <row r="5007" spans="2:7" x14ac:dyDescent="0.2">
      <c r="B5007" s="3">
        <v>2016</v>
      </c>
      <c r="C5007" s="35" t="s">
        <v>5295</v>
      </c>
      <c r="D5007" s="5" t="s">
        <v>87</v>
      </c>
      <c r="E5007" s="5" t="s">
        <v>95</v>
      </c>
      <c r="F5007" s="5" t="s">
        <v>194</v>
      </c>
      <c r="G5007" s="5" t="s">
        <v>354</v>
      </c>
    </row>
    <row r="5008" spans="2:7" x14ac:dyDescent="0.2">
      <c r="B5008" s="3">
        <v>2016</v>
      </c>
      <c r="C5008" s="35" t="s">
        <v>5296</v>
      </c>
      <c r="D5008" s="5" t="s">
        <v>87</v>
      </c>
      <c r="E5008" s="5" t="s">
        <v>95</v>
      </c>
      <c r="F5008" s="5" t="s">
        <v>194</v>
      </c>
      <c r="G5008" s="5" t="s">
        <v>210</v>
      </c>
    </row>
    <row r="5009" spans="2:7" x14ac:dyDescent="0.2">
      <c r="B5009" s="3">
        <v>2016</v>
      </c>
      <c r="C5009" s="35">
        <v>12000000</v>
      </c>
      <c r="D5009" s="5" t="s">
        <v>306</v>
      </c>
      <c r="E5009" s="5" t="s">
        <v>315</v>
      </c>
      <c r="F5009" s="5" t="s">
        <v>194</v>
      </c>
      <c r="G5009" s="5" t="s">
        <v>485</v>
      </c>
    </row>
    <row r="5010" spans="2:7" x14ac:dyDescent="0.2">
      <c r="B5010" s="3">
        <v>2016</v>
      </c>
      <c r="C5010" s="35" t="s">
        <v>5297</v>
      </c>
      <c r="D5010" s="5" t="s">
        <v>87</v>
      </c>
      <c r="E5010" s="5" t="s">
        <v>95</v>
      </c>
      <c r="F5010" s="5" t="s">
        <v>236</v>
      </c>
      <c r="G5010" s="5" t="s">
        <v>349</v>
      </c>
    </row>
    <row r="5011" spans="2:7" x14ac:dyDescent="0.2">
      <c r="B5011" s="3">
        <v>2016</v>
      </c>
      <c r="C5011" s="35">
        <v>11953000</v>
      </c>
      <c r="D5011" s="5" t="s">
        <v>306</v>
      </c>
      <c r="E5011" s="5" t="s">
        <v>311</v>
      </c>
      <c r="F5011" s="5" t="s">
        <v>108</v>
      </c>
      <c r="G5011" s="5" t="s">
        <v>433</v>
      </c>
    </row>
    <row r="5012" spans="2:7" x14ac:dyDescent="0.2">
      <c r="B5012" s="3">
        <v>2016</v>
      </c>
      <c r="C5012" s="35" t="s">
        <v>5298</v>
      </c>
      <c r="D5012" s="5" t="s">
        <v>87</v>
      </c>
      <c r="E5012" s="5" t="s">
        <v>95</v>
      </c>
      <c r="F5012" s="5" t="s">
        <v>222</v>
      </c>
      <c r="G5012" s="5" t="s">
        <v>573</v>
      </c>
    </row>
    <row r="5013" spans="2:7" x14ac:dyDescent="0.2">
      <c r="B5013" s="3">
        <v>2016</v>
      </c>
      <c r="C5013" s="35" t="s">
        <v>5299</v>
      </c>
      <c r="D5013" s="5" t="s">
        <v>87</v>
      </c>
      <c r="E5013" s="5" t="s">
        <v>95</v>
      </c>
      <c r="F5013" s="5" t="s">
        <v>194</v>
      </c>
      <c r="G5013" s="5" t="s">
        <v>416</v>
      </c>
    </row>
    <row r="5014" spans="2:7" x14ac:dyDescent="0.2">
      <c r="B5014" s="3">
        <v>2016</v>
      </c>
      <c r="C5014" s="35" t="s">
        <v>5300</v>
      </c>
      <c r="D5014" s="5" t="s">
        <v>87</v>
      </c>
      <c r="E5014" s="5" t="s">
        <v>88</v>
      </c>
      <c r="F5014" s="5" t="s">
        <v>89</v>
      </c>
      <c r="G5014" s="5" t="s">
        <v>580</v>
      </c>
    </row>
    <row r="5015" spans="2:7" x14ac:dyDescent="0.2">
      <c r="B5015" s="3">
        <v>2016</v>
      </c>
      <c r="C5015" s="35" t="s">
        <v>5301</v>
      </c>
      <c r="D5015" s="5" t="s">
        <v>87</v>
      </c>
      <c r="E5015" s="5" t="s">
        <v>95</v>
      </c>
      <c r="F5015" s="5" t="s">
        <v>194</v>
      </c>
      <c r="G5015" s="5" t="s">
        <v>469</v>
      </c>
    </row>
    <row r="5016" spans="2:7" x14ac:dyDescent="0.2">
      <c r="B5016" s="3">
        <v>2016</v>
      </c>
      <c r="C5016" s="35" t="s">
        <v>5302</v>
      </c>
      <c r="D5016" s="5" t="s">
        <v>87</v>
      </c>
      <c r="E5016" s="5" t="s">
        <v>95</v>
      </c>
      <c r="F5016" s="5" t="s">
        <v>194</v>
      </c>
      <c r="G5016" s="5" t="s">
        <v>570</v>
      </c>
    </row>
    <row r="5017" spans="2:7" x14ac:dyDescent="0.2">
      <c r="B5017" s="3">
        <v>2016</v>
      </c>
      <c r="C5017" s="35" t="s">
        <v>5303</v>
      </c>
      <c r="D5017" s="5" t="s">
        <v>87</v>
      </c>
      <c r="E5017" s="5" t="s">
        <v>95</v>
      </c>
      <c r="F5017" s="5" t="s">
        <v>194</v>
      </c>
      <c r="G5017" s="5" t="s">
        <v>372</v>
      </c>
    </row>
    <row r="5018" spans="2:7" x14ac:dyDescent="0.2">
      <c r="B5018" s="3">
        <v>2016</v>
      </c>
      <c r="C5018" s="35" t="s">
        <v>5304</v>
      </c>
      <c r="D5018" s="5" t="s">
        <v>87</v>
      </c>
      <c r="E5018" s="5" t="s">
        <v>95</v>
      </c>
      <c r="F5018" s="5" t="s">
        <v>123</v>
      </c>
      <c r="G5018" s="5" t="s">
        <v>146</v>
      </c>
    </row>
    <row r="5019" spans="2:7" x14ac:dyDescent="0.2">
      <c r="B5019" s="3">
        <v>2016</v>
      </c>
      <c r="C5019" s="35" t="s">
        <v>5305</v>
      </c>
      <c r="D5019" s="5" t="s">
        <v>87</v>
      </c>
      <c r="E5019" s="5" t="s">
        <v>95</v>
      </c>
      <c r="F5019" s="5" t="s">
        <v>503</v>
      </c>
      <c r="G5019" s="5" t="s">
        <v>165</v>
      </c>
    </row>
    <row r="5020" spans="2:7" x14ac:dyDescent="0.2">
      <c r="B5020" s="3">
        <v>2016</v>
      </c>
      <c r="C5020" s="35" t="s">
        <v>5306</v>
      </c>
      <c r="D5020" s="5" t="s">
        <v>306</v>
      </c>
      <c r="E5020" s="5" t="s">
        <v>315</v>
      </c>
      <c r="F5020" s="5" t="s">
        <v>339</v>
      </c>
      <c r="G5020" s="5" t="s">
        <v>343</v>
      </c>
    </row>
    <row r="5021" spans="2:7" x14ac:dyDescent="0.2">
      <c r="B5021" s="3">
        <v>2016</v>
      </c>
      <c r="C5021" s="35" t="s">
        <v>5307</v>
      </c>
      <c r="D5021" s="5" t="s">
        <v>87</v>
      </c>
      <c r="E5021" s="5" t="s">
        <v>95</v>
      </c>
      <c r="F5021" s="5" t="s">
        <v>123</v>
      </c>
      <c r="G5021" s="5" t="s">
        <v>153</v>
      </c>
    </row>
    <row r="5022" spans="2:7" x14ac:dyDescent="0.2">
      <c r="B5022" s="3">
        <v>2016</v>
      </c>
      <c r="C5022" s="35" t="s">
        <v>5308</v>
      </c>
      <c r="D5022" s="5" t="s">
        <v>306</v>
      </c>
      <c r="E5022" s="5" t="s">
        <v>315</v>
      </c>
      <c r="F5022" s="5" t="s">
        <v>317</v>
      </c>
      <c r="G5022" s="5" t="s">
        <v>332</v>
      </c>
    </row>
    <row r="5023" spans="2:7" x14ac:dyDescent="0.2">
      <c r="B5023" s="3">
        <v>2016</v>
      </c>
      <c r="C5023" s="35" t="s">
        <v>5309</v>
      </c>
      <c r="D5023" s="5" t="s">
        <v>306</v>
      </c>
      <c r="E5023" s="5" t="s">
        <v>315</v>
      </c>
      <c r="F5023" s="5" t="s">
        <v>359</v>
      </c>
      <c r="G5023" s="5" t="s">
        <v>432</v>
      </c>
    </row>
    <row r="5024" spans="2:7" x14ac:dyDescent="0.2">
      <c r="B5024" s="3">
        <v>2016</v>
      </c>
      <c r="C5024" s="35" t="s">
        <v>5310</v>
      </c>
      <c r="D5024" s="5" t="s">
        <v>306</v>
      </c>
      <c r="E5024" s="5" t="s">
        <v>315</v>
      </c>
      <c r="F5024" s="5" t="s">
        <v>317</v>
      </c>
      <c r="G5024" s="5" t="s">
        <v>333</v>
      </c>
    </row>
    <row r="5025" spans="2:7" x14ac:dyDescent="0.2">
      <c r="B5025" s="3">
        <v>2016</v>
      </c>
      <c r="C5025" s="35" t="s">
        <v>5311</v>
      </c>
      <c r="D5025" s="5" t="s">
        <v>87</v>
      </c>
      <c r="E5025" s="5" t="s">
        <v>95</v>
      </c>
      <c r="F5025" s="5" t="s">
        <v>105</v>
      </c>
      <c r="G5025" s="5" t="s">
        <v>559</v>
      </c>
    </row>
    <row r="5026" spans="2:7" x14ac:dyDescent="0.2">
      <c r="B5026" s="3">
        <v>2016</v>
      </c>
      <c r="C5026" s="35" t="s">
        <v>5312</v>
      </c>
      <c r="D5026" s="5" t="s">
        <v>87</v>
      </c>
      <c r="E5026" s="5" t="s">
        <v>95</v>
      </c>
      <c r="F5026" s="5" t="s">
        <v>503</v>
      </c>
      <c r="G5026" s="5" t="s">
        <v>166</v>
      </c>
    </row>
    <row r="5027" spans="2:7" x14ac:dyDescent="0.2">
      <c r="B5027" s="3">
        <v>2016</v>
      </c>
      <c r="C5027" s="35" t="s">
        <v>5313</v>
      </c>
      <c r="D5027" s="5" t="s">
        <v>306</v>
      </c>
      <c r="E5027" s="5" t="s">
        <v>315</v>
      </c>
      <c r="F5027" s="5" t="s">
        <v>194</v>
      </c>
      <c r="G5027" s="5" t="s">
        <v>420</v>
      </c>
    </row>
    <row r="5028" spans="2:7" x14ac:dyDescent="0.2">
      <c r="B5028" s="3">
        <v>2016</v>
      </c>
      <c r="C5028" s="35" t="s">
        <v>5314</v>
      </c>
      <c r="D5028" s="5" t="s">
        <v>87</v>
      </c>
      <c r="E5028" s="5" t="s">
        <v>242</v>
      </c>
      <c r="F5028" s="5" t="s">
        <v>115</v>
      </c>
      <c r="G5028" s="5" t="s">
        <v>116</v>
      </c>
    </row>
    <row r="5029" spans="2:7" x14ac:dyDescent="0.2">
      <c r="B5029" s="3">
        <v>2016</v>
      </c>
      <c r="C5029" s="35" t="s">
        <v>5315</v>
      </c>
      <c r="D5029" s="5" t="s">
        <v>306</v>
      </c>
      <c r="E5029" s="5" t="s">
        <v>315</v>
      </c>
      <c r="F5029" s="5" t="s">
        <v>317</v>
      </c>
      <c r="G5029" s="5" t="s">
        <v>326</v>
      </c>
    </row>
    <row r="5030" spans="2:7" x14ac:dyDescent="0.2">
      <c r="B5030" s="3">
        <v>2016</v>
      </c>
      <c r="C5030" s="35" t="s">
        <v>5316</v>
      </c>
      <c r="D5030" s="5" t="s">
        <v>87</v>
      </c>
      <c r="E5030" s="5" t="s">
        <v>95</v>
      </c>
      <c r="F5030" s="5" t="s">
        <v>123</v>
      </c>
      <c r="G5030" s="5" t="s">
        <v>137</v>
      </c>
    </row>
    <row r="5031" spans="2:7" x14ac:dyDescent="0.2">
      <c r="B5031" s="3">
        <v>2016</v>
      </c>
      <c r="C5031" s="35" t="s">
        <v>5317</v>
      </c>
      <c r="D5031" s="5" t="s">
        <v>87</v>
      </c>
      <c r="E5031" s="5" t="s">
        <v>95</v>
      </c>
      <c r="F5031" s="5" t="s">
        <v>194</v>
      </c>
      <c r="G5031" s="5" t="s">
        <v>419</v>
      </c>
    </row>
    <row r="5032" spans="2:7" x14ac:dyDescent="0.2">
      <c r="B5032" s="3">
        <v>2016</v>
      </c>
      <c r="C5032" s="35" t="s">
        <v>5318</v>
      </c>
      <c r="D5032" s="5" t="s">
        <v>87</v>
      </c>
      <c r="E5032" s="5" t="s">
        <v>95</v>
      </c>
      <c r="F5032" s="5" t="s">
        <v>503</v>
      </c>
      <c r="G5032" s="5" t="s">
        <v>170</v>
      </c>
    </row>
    <row r="5033" spans="2:7" x14ac:dyDescent="0.2">
      <c r="B5033" s="3">
        <v>2016</v>
      </c>
      <c r="C5033" s="35" t="s">
        <v>5319</v>
      </c>
      <c r="D5033" s="5" t="s">
        <v>87</v>
      </c>
      <c r="E5033" s="5" t="s">
        <v>242</v>
      </c>
      <c r="F5033" s="5" t="s">
        <v>491</v>
      </c>
      <c r="G5033" s="5" t="s">
        <v>547</v>
      </c>
    </row>
    <row r="5034" spans="2:7" x14ac:dyDescent="0.2">
      <c r="B5034" s="3">
        <v>2016</v>
      </c>
      <c r="C5034" s="35" t="s">
        <v>5320</v>
      </c>
      <c r="D5034" s="5" t="s">
        <v>87</v>
      </c>
      <c r="E5034" s="5" t="s">
        <v>242</v>
      </c>
      <c r="F5034" s="5" t="s">
        <v>250</v>
      </c>
      <c r="G5034" s="5" t="s">
        <v>254</v>
      </c>
    </row>
    <row r="5035" spans="2:7" x14ac:dyDescent="0.2">
      <c r="B5035" s="3">
        <v>2016</v>
      </c>
      <c r="C5035" s="35" t="s">
        <v>5321</v>
      </c>
      <c r="D5035" s="5" t="s">
        <v>87</v>
      </c>
      <c r="E5035" s="5" t="s">
        <v>95</v>
      </c>
      <c r="F5035" s="5" t="s">
        <v>174</v>
      </c>
      <c r="G5035" s="5" t="s">
        <v>177</v>
      </c>
    </row>
    <row r="5036" spans="2:7" x14ac:dyDescent="0.2">
      <c r="B5036" s="3">
        <v>2016</v>
      </c>
      <c r="C5036" s="35" t="s">
        <v>5322</v>
      </c>
      <c r="D5036" s="5" t="s">
        <v>87</v>
      </c>
      <c r="E5036" s="5" t="s">
        <v>95</v>
      </c>
      <c r="F5036" s="5" t="s">
        <v>247</v>
      </c>
      <c r="G5036" s="5" t="s">
        <v>501</v>
      </c>
    </row>
    <row r="5037" spans="2:7" x14ac:dyDescent="0.2">
      <c r="B5037" s="3">
        <v>2016</v>
      </c>
      <c r="C5037" s="35" t="s">
        <v>5323</v>
      </c>
      <c r="D5037" s="5" t="s">
        <v>87</v>
      </c>
      <c r="E5037" s="5" t="s">
        <v>95</v>
      </c>
      <c r="F5037" s="5" t="s">
        <v>111</v>
      </c>
      <c r="G5037" s="5" t="s">
        <v>349</v>
      </c>
    </row>
    <row r="5038" spans="2:7" x14ac:dyDescent="0.2">
      <c r="B5038" s="3">
        <v>2016</v>
      </c>
      <c r="C5038" s="35" t="s">
        <v>5324</v>
      </c>
      <c r="D5038" s="5" t="s">
        <v>87</v>
      </c>
      <c r="E5038" s="5" t="s">
        <v>242</v>
      </c>
      <c r="F5038" s="5" t="s">
        <v>473</v>
      </c>
      <c r="G5038" s="5" t="s">
        <v>303</v>
      </c>
    </row>
    <row r="5039" spans="2:7" x14ac:dyDescent="0.2">
      <c r="B5039" s="3">
        <v>2016</v>
      </c>
      <c r="C5039" s="35" t="s">
        <v>5325</v>
      </c>
      <c r="D5039" s="5" t="s">
        <v>87</v>
      </c>
      <c r="E5039" s="5" t="s">
        <v>95</v>
      </c>
      <c r="F5039" s="5" t="s">
        <v>229</v>
      </c>
      <c r="G5039" s="5" t="s">
        <v>232</v>
      </c>
    </row>
    <row r="5040" spans="2:7" x14ac:dyDescent="0.2">
      <c r="B5040" s="3">
        <v>2016</v>
      </c>
      <c r="C5040" s="35">
        <v>5875096</v>
      </c>
      <c r="D5040" s="5" t="s">
        <v>87</v>
      </c>
      <c r="E5040" s="5" t="s">
        <v>242</v>
      </c>
      <c r="F5040" s="5" t="s">
        <v>107</v>
      </c>
      <c r="G5040" s="5" t="s">
        <v>107</v>
      </c>
    </row>
    <row r="5041" spans="2:7" x14ac:dyDescent="0.2">
      <c r="B5041" s="3">
        <v>2016</v>
      </c>
      <c r="C5041" s="35" t="s">
        <v>5326</v>
      </c>
      <c r="D5041" s="5" t="s">
        <v>87</v>
      </c>
      <c r="E5041" s="5" t="s">
        <v>95</v>
      </c>
      <c r="F5041" s="5" t="s">
        <v>194</v>
      </c>
      <c r="G5041" s="5" t="s">
        <v>461</v>
      </c>
    </row>
    <row r="5042" spans="2:7" x14ac:dyDescent="0.2">
      <c r="B5042" s="3">
        <v>2016</v>
      </c>
      <c r="C5042" s="35" t="s">
        <v>5327</v>
      </c>
      <c r="D5042" s="5" t="s">
        <v>306</v>
      </c>
      <c r="E5042" s="5" t="s">
        <v>315</v>
      </c>
      <c r="F5042" s="5" t="s">
        <v>104</v>
      </c>
      <c r="G5042" s="5" t="s">
        <v>104</v>
      </c>
    </row>
    <row r="5043" spans="2:7" x14ac:dyDescent="0.2">
      <c r="B5043" s="3">
        <v>2016</v>
      </c>
      <c r="C5043" s="35" t="s">
        <v>5328</v>
      </c>
      <c r="D5043" s="5" t="s">
        <v>87</v>
      </c>
      <c r="E5043" s="5" t="s">
        <v>95</v>
      </c>
      <c r="F5043" s="5" t="s">
        <v>194</v>
      </c>
      <c r="G5043" s="5" t="s">
        <v>485</v>
      </c>
    </row>
    <row r="5044" spans="2:7" x14ac:dyDescent="0.2">
      <c r="B5044" s="3">
        <v>2016</v>
      </c>
      <c r="C5044" s="35" t="s">
        <v>5329</v>
      </c>
      <c r="D5044" s="5" t="s">
        <v>87</v>
      </c>
      <c r="E5044" s="5" t="s">
        <v>95</v>
      </c>
      <c r="F5044" s="5" t="s">
        <v>123</v>
      </c>
      <c r="G5044" s="5" t="s">
        <v>148</v>
      </c>
    </row>
    <row r="5045" spans="2:7" x14ac:dyDescent="0.2">
      <c r="B5045" s="3">
        <v>2016</v>
      </c>
      <c r="C5045" s="35" t="s">
        <v>5330</v>
      </c>
      <c r="D5045" s="5" t="s">
        <v>87</v>
      </c>
      <c r="E5045" s="5" t="s">
        <v>95</v>
      </c>
      <c r="F5045" s="5" t="s">
        <v>194</v>
      </c>
      <c r="G5045" s="5" t="s">
        <v>470</v>
      </c>
    </row>
    <row r="5046" spans="2:7" x14ac:dyDescent="0.2">
      <c r="B5046" s="3">
        <v>2016</v>
      </c>
      <c r="C5046" s="35" t="s">
        <v>5331</v>
      </c>
      <c r="D5046" s="5" t="s">
        <v>87</v>
      </c>
      <c r="E5046" s="5" t="s">
        <v>242</v>
      </c>
      <c r="F5046" s="5" t="s">
        <v>491</v>
      </c>
      <c r="G5046" s="5" t="s">
        <v>282</v>
      </c>
    </row>
    <row r="5047" spans="2:7" x14ac:dyDescent="0.2">
      <c r="B5047" s="3">
        <v>2016</v>
      </c>
      <c r="C5047" s="35" t="s">
        <v>5332</v>
      </c>
      <c r="D5047" s="5" t="s">
        <v>87</v>
      </c>
      <c r="E5047" s="5" t="s">
        <v>95</v>
      </c>
      <c r="F5047" s="5" t="s">
        <v>123</v>
      </c>
      <c r="G5047" s="5" t="s">
        <v>142</v>
      </c>
    </row>
    <row r="5048" spans="2:7" x14ac:dyDescent="0.2">
      <c r="B5048" s="3">
        <v>2016</v>
      </c>
      <c r="C5048" s="35" t="s">
        <v>5333</v>
      </c>
      <c r="D5048" s="5" t="s">
        <v>87</v>
      </c>
      <c r="E5048" s="5" t="s">
        <v>242</v>
      </c>
      <c r="F5048" s="5" t="s">
        <v>250</v>
      </c>
      <c r="G5048" s="5" t="s">
        <v>256</v>
      </c>
    </row>
    <row r="5049" spans="2:7" x14ac:dyDescent="0.2">
      <c r="B5049" s="3">
        <v>2016</v>
      </c>
      <c r="C5049" s="35" t="s">
        <v>5334</v>
      </c>
      <c r="D5049" s="5" t="s">
        <v>87</v>
      </c>
      <c r="E5049" s="5" t="s">
        <v>95</v>
      </c>
      <c r="F5049" s="5" t="s">
        <v>123</v>
      </c>
      <c r="G5049" s="5" t="s">
        <v>140</v>
      </c>
    </row>
    <row r="5050" spans="2:7" x14ac:dyDescent="0.2">
      <c r="B5050" s="3">
        <v>2016</v>
      </c>
      <c r="C5050" s="35" t="s">
        <v>5335</v>
      </c>
      <c r="D5050" s="5" t="s">
        <v>87</v>
      </c>
      <c r="E5050" s="5" t="s">
        <v>242</v>
      </c>
      <c r="F5050" s="5" t="s">
        <v>491</v>
      </c>
      <c r="G5050" s="5" t="s">
        <v>271</v>
      </c>
    </row>
    <row r="5051" spans="2:7" x14ac:dyDescent="0.2">
      <c r="B5051" s="3">
        <v>2016</v>
      </c>
      <c r="C5051" s="35" t="s">
        <v>5336</v>
      </c>
      <c r="D5051" s="5" t="s">
        <v>87</v>
      </c>
      <c r="E5051" s="5" t="s">
        <v>95</v>
      </c>
      <c r="F5051" s="5" t="s">
        <v>194</v>
      </c>
      <c r="G5051" s="5" t="s">
        <v>206</v>
      </c>
    </row>
    <row r="5052" spans="2:7" x14ac:dyDescent="0.2">
      <c r="B5052" s="3">
        <v>2016</v>
      </c>
      <c r="C5052" s="35" t="s">
        <v>5337</v>
      </c>
      <c r="D5052" s="5" t="s">
        <v>306</v>
      </c>
      <c r="E5052" s="5" t="s">
        <v>315</v>
      </c>
      <c r="F5052" s="5" t="s">
        <v>115</v>
      </c>
      <c r="G5052" s="5" t="s">
        <v>118</v>
      </c>
    </row>
    <row r="5053" spans="2:7" x14ac:dyDescent="0.2">
      <c r="B5053" s="3">
        <v>2016</v>
      </c>
      <c r="C5053" s="35" t="s">
        <v>5338</v>
      </c>
      <c r="D5053" s="5" t="s">
        <v>87</v>
      </c>
      <c r="E5053" s="5" t="s">
        <v>95</v>
      </c>
      <c r="F5053" s="5" t="s">
        <v>194</v>
      </c>
      <c r="G5053" s="5" t="s">
        <v>417</v>
      </c>
    </row>
    <row r="5054" spans="2:7" x14ac:dyDescent="0.2">
      <c r="B5054" s="3">
        <v>2016</v>
      </c>
      <c r="C5054" s="35" t="s">
        <v>5339</v>
      </c>
      <c r="D5054" s="5" t="s">
        <v>306</v>
      </c>
      <c r="E5054" s="5" t="s">
        <v>315</v>
      </c>
      <c r="F5054" s="5" t="s">
        <v>236</v>
      </c>
      <c r="G5054" s="5" t="s">
        <v>537</v>
      </c>
    </row>
    <row r="5055" spans="2:7" x14ac:dyDescent="0.2">
      <c r="B5055" s="3">
        <v>2016</v>
      </c>
      <c r="C5055" s="35" t="s">
        <v>5340</v>
      </c>
      <c r="D5055" s="5" t="s">
        <v>87</v>
      </c>
      <c r="E5055" s="5" t="s">
        <v>242</v>
      </c>
      <c r="F5055" s="5" t="s">
        <v>491</v>
      </c>
      <c r="G5055" s="5" t="s">
        <v>289</v>
      </c>
    </row>
    <row r="5056" spans="2:7" x14ac:dyDescent="0.2">
      <c r="B5056" s="3">
        <v>2016</v>
      </c>
      <c r="C5056" s="35" t="s">
        <v>5341</v>
      </c>
      <c r="D5056" s="5" t="s">
        <v>87</v>
      </c>
      <c r="E5056" s="5" t="s">
        <v>95</v>
      </c>
      <c r="F5056" s="5" t="s">
        <v>123</v>
      </c>
      <c r="G5056" s="5" t="s">
        <v>130</v>
      </c>
    </row>
    <row r="5057" spans="2:7" x14ac:dyDescent="0.2">
      <c r="B5057" s="3">
        <v>2016</v>
      </c>
      <c r="C5057" s="35" t="s">
        <v>5342</v>
      </c>
      <c r="D5057" s="5" t="s">
        <v>87</v>
      </c>
      <c r="E5057" s="5" t="s">
        <v>95</v>
      </c>
      <c r="F5057" s="5" t="s">
        <v>194</v>
      </c>
      <c r="G5057" s="5" t="s">
        <v>484</v>
      </c>
    </row>
    <row r="5058" spans="2:7" x14ac:dyDescent="0.2">
      <c r="B5058" s="3">
        <v>2016</v>
      </c>
      <c r="C5058" s="35" t="s">
        <v>5343</v>
      </c>
      <c r="D5058" s="5" t="s">
        <v>306</v>
      </c>
      <c r="E5058" s="5" t="s">
        <v>315</v>
      </c>
      <c r="F5058" s="5" t="s">
        <v>317</v>
      </c>
      <c r="G5058" s="5" t="s">
        <v>349</v>
      </c>
    </row>
    <row r="5059" spans="2:7" x14ac:dyDescent="0.2">
      <c r="B5059" s="3">
        <v>2016</v>
      </c>
      <c r="C5059" s="35" t="s">
        <v>5344</v>
      </c>
      <c r="D5059" s="5" t="s">
        <v>87</v>
      </c>
      <c r="E5059" s="5" t="s">
        <v>95</v>
      </c>
      <c r="F5059" s="5" t="s">
        <v>123</v>
      </c>
      <c r="G5059" s="5" t="s">
        <v>126</v>
      </c>
    </row>
    <row r="5060" spans="2:7" x14ac:dyDescent="0.2">
      <c r="B5060" s="3">
        <v>2016</v>
      </c>
      <c r="C5060" s="35">
        <v>4530000</v>
      </c>
      <c r="D5060" s="5" t="s">
        <v>87</v>
      </c>
      <c r="E5060" s="5" t="s">
        <v>95</v>
      </c>
      <c r="F5060" s="5" t="s">
        <v>229</v>
      </c>
      <c r="G5060" s="5" t="s">
        <v>230</v>
      </c>
    </row>
    <row r="5061" spans="2:7" x14ac:dyDescent="0.2">
      <c r="B5061" s="3">
        <v>2016</v>
      </c>
      <c r="C5061" s="35" t="s">
        <v>5345</v>
      </c>
      <c r="D5061" s="5" t="s">
        <v>87</v>
      </c>
      <c r="E5061" s="5" t="s">
        <v>242</v>
      </c>
      <c r="F5061" s="5" t="s">
        <v>491</v>
      </c>
      <c r="G5061" s="5" t="s">
        <v>389</v>
      </c>
    </row>
    <row r="5062" spans="2:7" x14ac:dyDescent="0.2">
      <c r="B5062" s="3">
        <v>2016</v>
      </c>
      <c r="C5062" s="35">
        <v>4353070</v>
      </c>
      <c r="D5062" s="5" t="s">
        <v>87</v>
      </c>
      <c r="E5062" s="5" t="s">
        <v>95</v>
      </c>
      <c r="F5062" s="5" t="s">
        <v>222</v>
      </c>
      <c r="G5062" s="5" t="s">
        <v>349</v>
      </c>
    </row>
    <row r="5063" spans="2:7" x14ac:dyDescent="0.2">
      <c r="B5063" s="3">
        <v>2016</v>
      </c>
      <c r="C5063" s="35" t="s">
        <v>5346</v>
      </c>
      <c r="D5063" s="5" t="s">
        <v>87</v>
      </c>
      <c r="E5063" s="5" t="s">
        <v>95</v>
      </c>
      <c r="F5063" s="5" t="s">
        <v>123</v>
      </c>
      <c r="G5063" s="5" t="s">
        <v>350</v>
      </c>
    </row>
    <row r="5064" spans="2:7" x14ac:dyDescent="0.2">
      <c r="B5064" s="3">
        <v>2016</v>
      </c>
      <c r="C5064" s="35" t="s">
        <v>5347</v>
      </c>
      <c r="D5064" s="5" t="s">
        <v>87</v>
      </c>
      <c r="E5064" s="5" t="s">
        <v>95</v>
      </c>
      <c r="F5064" s="5" t="s">
        <v>194</v>
      </c>
      <c r="G5064" s="5" t="s">
        <v>460</v>
      </c>
    </row>
    <row r="5065" spans="2:7" x14ac:dyDescent="0.2">
      <c r="B5065" s="3">
        <v>2016</v>
      </c>
      <c r="C5065" s="35" t="s">
        <v>5348</v>
      </c>
      <c r="D5065" s="5" t="s">
        <v>87</v>
      </c>
      <c r="E5065" s="5" t="s">
        <v>95</v>
      </c>
      <c r="F5065" s="5" t="s">
        <v>123</v>
      </c>
      <c r="G5065" s="5" t="s">
        <v>155</v>
      </c>
    </row>
    <row r="5066" spans="2:7" x14ac:dyDescent="0.2">
      <c r="B5066" s="3">
        <v>2016</v>
      </c>
      <c r="C5066" s="35" t="s">
        <v>5349</v>
      </c>
      <c r="D5066" s="5" t="s">
        <v>87</v>
      </c>
      <c r="E5066" s="5" t="s">
        <v>95</v>
      </c>
      <c r="F5066" s="5" t="s">
        <v>174</v>
      </c>
      <c r="G5066" s="5" t="s">
        <v>184</v>
      </c>
    </row>
    <row r="5067" spans="2:7" x14ac:dyDescent="0.2">
      <c r="B5067" s="3">
        <v>2016</v>
      </c>
      <c r="C5067" s="35" t="s">
        <v>5350</v>
      </c>
      <c r="D5067" s="5" t="s">
        <v>87</v>
      </c>
      <c r="E5067" s="5" t="s">
        <v>95</v>
      </c>
      <c r="F5067" s="5" t="s">
        <v>503</v>
      </c>
      <c r="G5067" s="5" t="s">
        <v>567</v>
      </c>
    </row>
    <row r="5068" spans="2:7" x14ac:dyDescent="0.2">
      <c r="B5068" s="3">
        <v>2016</v>
      </c>
      <c r="C5068" s="35" t="s">
        <v>5351</v>
      </c>
      <c r="D5068" s="5" t="s">
        <v>87</v>
      </c>
      <c r="E5068" s="5" t="s">
        <v>242</v>
      </c>
      <c r="F5068" s="5" t="s">
        <v>473</v>
      </c>
      <c r="G5068" s="5" t="s">
        <v>302</v>
      </c>
    </row>
    <row r="5069" spans="2:7" x14ac:dyDescent="0.2">
      <c r="B5069" s="3">
        <v>2016</v>
      </c>
      <c r="C5069" s="35" t="s">
        <v>5352</v>
      </c>
      <c r="D5069" s="5" t="s">
        <v>87</v>
      </c>
      <c r="E5069" s="5" t="s">
        <v>95</v>
      </c>
      <c r="F5069" s="5" t="s">
        <v>115</v>
      </c>
      <c r="G5069" s="5" t="s">
        <v>116</v>
      </c>
    </row>
    <row r="5070" spans="2:7" x14ac:dyDescent="0.2">
      <c r="B5070" s="3">
        <v>2016</v>
      </c>
      <c r="C5070" s="35" t="s">
        <v>5353</v>
      </c>
      <c r="D5070" s="5" t="s">
        <v>87</v>
      </c>
      <c r="E5070" s="5" t="s">
        <v>95</v>
      </c>
      <c r="F5070" s="5" t="s">
        <v>123</v>
      </c>
      <c r="G5070" s="5" t="s">
        <v>351</v>
      </c>
    </row>
    <row r="5071" spans="2:7" x14ac:dyDescent="0.2">
      <c r="B5071" s="3">
        <v>2016</v>
      </c>
      <c r="C5071" s="35" t="s">
        <v>5354</v>
      </c>
      <c r="D5071" s="5" t="s">
        <v>306</v>
      </c>
      <c r="E5071" s="5" t="s">
        <v>315</v>
      </c>
      <c r="F5071" s="5" t="s">
        <v>317</v>
      </c>
      <c r="G5071" s="5" t="s">
        <v>331</v>
      </c>
    </row>
    <row r="5072" spans="2:7" x14ac:dyDescent="0.2">
      <c r="B5072" s="3">
        <v>2016</v>
      </c>
      <c r="C5072" s="35" t="s">
        <v>5355</v>
      </c>
      <c r="D5072" s="5" t="s">
        <v>87</v>
      </c>
      <c r="E5072" s="5" t="s">
        <v>242</v>
      </c>
      <c r="F5072" s="5" t="s">
        <v>504</v>
      </c>
      <c r="G5072" s="5" t="s">
        <v>234</v>
      </c>
    </row>
    <row r="5073" spans="2:7" x14ac:dyDescent="0.2">
      <c r="B5073" s="3">
        <v>2016</v>
      </c>
      <c r="C5073" s="35" t="s">
        <v>5356</v>
      </c>
      <c r="D5073" s="5" t="s">
        <v>87</v>
      </c>
      <c r="E5073" s="5" t="s">
        <v>95</v>
      </c>
      <c r="F5073" s="5" t="s">
        <v>247</v>
      </c>
      <c r="G5073" s="5" t="s">
        <v>441</v>
      </c>
    </row>
    <row r="5074" spans="2:7" x14ac:dyDescent="0.2">
      <c r="B5074" s="3">
        <v>2016</v>
      </c>
      <c r="C5074" s="35" t="s">
        <v>5357</v>
      </c>
      <c r="D5074" s="5" t="s">
        <v>306</v>
      </c>
      <c r="E5074" s="5" t="s">
        <v>315</v>
      </c>
      <c r="F5074" s="5" t="s">
        <v>194</v>
      </c>
      <c r="G5074" s="5" t="s">
        <v>488</v>
      </c>
    </row>
    <row r="5075" spans="2:7" x14ac:dyDescent="0.2">
      <c r="B5075" s="3">
        <v>2016</v>
      </c>
      <c r="C5075" s="35" t="s">
        <v>5358</v>
      </c>
      <c r="D5075" s="5" t="s">
        <v>87</v>
      </c>
      <c r="E5075" s="5" t="s">
        <v>95</v>
      </c>
      <c r="F5075" s="5" t="s">
        <v>194</v>
      </c>
      <c r="G5075" s="5" t="s">
        <v>465</v>
      </c>
    </row>
    <row r="5076" spans="2:7" x14ac:dyDescent="0.2">
      <c r="B5076" s="3">
        <v>2016</v>
      </c>
      <c r="C5076" s="35" t="s">
        <v>5359</v>
      </c>
      <c r="D5076" s="5" t="s">
        <v>87</v>
      </c>
      <c r="E5076" s="5" t="s">
        <v>242</v>
      </c>
      <c r="F5076" s="5" t="s">
        <v>250</v>
      </c>
      <c r="G5076" s="5" t="s">
        <v>251</v>
      </c>
    </row>
    <row r="5077" spans="2:7" x14ac:dyDescent="0.2">
      <c r="B5077" s="3">
        <v>2016</v>
      </c>
      <c r="C5077" s="35" t="s">
        <v>5360</v>
      </c>
      <c r="D5077" s="5" t="s">
        <v>87</v>
      </c>
      <c r="E5077" s="5" t="s">
        <v>95</v>
      </c>
      <c r="F5077" s="5" t="s">
        <v>194</v>
      </c>
      <c r="G5077" s="5" t="s">
        <v>355</v>
      </c>
    </row>
    <row r="5078" spans="2:7" x14ac:dyDescent="0.2">
      <c r="B5078" s="3">
        <v>2016</v>
      </c>
      <c r="C5078" s="35">
        <v>3472524</v>
      </c>
      <c r="D5078" s="5" t="s">
        <v>306</v>
      </c>
      <c r="E5078" s="5" t="s">
        <v>315</v>
      </c>
      <c r="F5078" s="5" t="s">
        <v>194</v>
      </c>
      <c r="G5078" s="5" t="s">
        <v>205</v>
      </c>
    </row>
    <row r="5079" spans="2:7" x14ac:dyDescent="0.2">
      <c r="B5079" s="3">
        <v>2016</v>
      </c>
      <c r="C5079" s="35" t="s">
        <v>5361</v>
      </c>
      <c r="D5079" s="5" t="s">
        <v>87</v>
      </c>
      <c r="E5079" s="5" t="s">
        <v>95</v>
      </c>
      <c r="F5079" s="5" t="s">
        <v>123</v>
      </c>
      <c r="G5079" s="5" t="s">
        <v>134</v>
      </c>
    </row>
    <row r="5080" spans="2:7" x14ac:dyDescent="0.2">
      <c r="B5080" s="3">
        <v>2016</v>
      </c>
      <c r="C5080" s="35" t="s">
        <v>5362</v>
      </c>
      <c r="D5080" s="5" t="s">
        <v>87</v>
      </c>
      <c r="E5080" s="5" t="s">
        <v>242</v>
      </c>
      <c r="F5080" s="5" t="s">
        <v>491</v>
      </c>
      <c r="G5080" s="5" t="s">
        <v>277</v>
      </c>
    </row>
    <row r="5081" spans="2:7" x14ac:dyDescent="0.2">
      <c r="B5081" s="3">
        <v>2016</v>
      </c>
      <c r="C5081" s="35" t="s">
        <v>5363</v>
      </c>
      <c r="D5081" s="5" t="s">
        <v>87</v>
      </c>
      <c r="E5081" s="5" t="s">
        <v>95</v>
      </c>
      <c r="F5081" s="5" t="s">
        <v>247</v>
      </c>
      <c r="G5081" s="5" t="s">
        <v>445</v>
      </c>
    </row>
    <row r="5082" spans="2:7" x14ac:dyDescent="0.2">
      <c r="B5082" s="3">
        <v>2016</v>
      </c>
      <c r="C5082" s="35" t="s">
        <v>5364</v>
      </c>
      <c r="D5082" s="5" t="s">
        <v>87</v>
      </c>
      <c r="E5082" s="5" t="s">
        <v>95</v>
      </c>
      <c r="F5082" s="5" t="s">
        <v>103</v>
      </c>
      <c r="G5082" s="5" t="s">
        <v>103</v>
      </c>
    </row>
    <row r="5083" spans="2:7" x14ac:dyDescent="0.2">
      <c r="B5083" s="3">
        <v>2016</v>
      </c>
      <c r="C5083" s="35" t="s">
        <v>5365</v>
      </c>
      <c r="D5083" s="5" t="s">
        <v>306</v>
      </c>
      <c r="E5083" s="5" t="s">
        <v>315</v>
      </c>
      <c r="F5083" s="5" t="s">
        <v>317</v>
      </c>
      <c r="G5083" s="5" t="s">
        <v>325</v>
      </c>
    </row>
    <row r="5084" spans="2:7" x14ac:dyDescent="0.2">
      <c r="B5084" s="3">
        <v>2016</v>
      </c>
      <c r="C5084" s="35" t="s">
        <v>5366</v>
      </c>
      <c r="D5084" s="5" t="s">
        <v>87</v>
      </c>
      <c r="E5084" s="5" t="s">
        <v>242</v>
      </c>
      <c r="F5084" s="5" t="s">
        <v>497</v>
      </c>
      <c r="G5084" s="5" t="s">
        <v>477</v>
      </c>
    </row>
    <row r="5085" spans="2:7" x14ac:dyDescent="0.2">
      <c r="B5085" s="3">
        <v>2016</v>
      </c>
      <c r="C5085" s="35" t="s">
        <v>5367</v>
      </c>
      <c r="D5085" s="5" t="s">
        <v>306</v>
      </c>
      <c r="E5085" s="5" t="s">
        <v>315</v>
      </c>
      <c r="F5085" s="5" t="s">
        <v>339</v>
      </c>
      <c r="G5085" s="5" t="s">
        <v>403</v>
      </c>
    </row>
    <row r="5086" spans="2:7" x14ac:dyDescent="0.2">
      <c r="B5086" s="3">
        <v>2016</v>
      </c>
      <c r="C5086" s="35" t="s">
        <v>5368</v>
      </c>
      <c r="D5086" s="5" t="s">
        <v>87</v>
      </c>
      <c r="E5086" s="5" t="s">
        <v>95</v>
      </c>
      <c r="F5086" s="5" t="s">
        <v>123</v>
      </c>
      <c r="G5086" s="5" t="s">
        <v>131</v>
      </c>
    </row>
    <row r="5087" spans="2:7" x14ac:dyDescent="0.2">
      <c r="B5087" s="3">
        <v>2016</v>
      </c>
      <c r="C5087" s="35" t="s">
        <v>5369</v>
      </c>
      <c r="D5087" s="5" t="s">
        <v>306</v>
      </c>
      <c r="E5087" s="5" t="s">
        <v>315</v>
      </c>
      <c r="F5087" s="5" t="s">
        <v>339</v>
      </c>
      <c r="G5087" s="5" t="s">
        <v>348</v>
      </c>
    </row>
    <row r="5088" spans="2:7" x14ac:dyDescent="0.2">
      <c r="B5088" s="3">
        <v>2016</v>
      </c>
      <c r="C5088" s="35" t="s">
        <v>5370</v>
      </c>
      <c r="D5088" s="5" t="s">
        <v>87</v>
      </c>
      <c r="E5088" s="5" t="s">
        <v>95</v>
      </c>
      <c r="F5088" s="5" t="s">
        <v>194</v>
      </c>
      <c r="G5088" s="5" t="s">
        <v>221</v>
      </c>
    </row>
    <row r="5089" spans="2:7" x14ac:dyDescent="0.2">
      <c r="B5089" s="3">
        <v>2016</v>
      </c>
      <c r="C5089" s="35" t="s">
        <v>5371</v>
      </c>
      <c r="D5089" s="5" t="s">
        <v>87</v>
      </c>
      <c r="E5089" s="5" t="s">
        <v>95</v>
      </c>
      <c r="F5089" s="5" t="s">
        <v>123</v>
      </c>
      <c r="G5089" s="5" t="s">
        <v>150</v>
      </c>
    </row>
    <row r="5090" spans="2:7" x14ac:dyDescent="0.2">
      <c r="B5090" s="3">
        <v>2016</v>
      </c>
      <c r="C5090" s="35" t="s">
        <v>5372</v>
      </c>
      <c r="D5090" s="5" t="s">
        <v>87</v>
      </c>
      <c r="E5090" s="5" t="s">
        <v>95</v>
      </c>
      <c r="F5090" s="5" t="s">
        <v>222</v>
      </c>
      <c r="G5090" s="5" t="s">
        <v>572</v>
      </c>
    </row>
    <row r="5091" spans="2:7" x14ac:dyDescent="0.2">
      <c r="B5091" s="3">
        <v>2016</v>
      </c>
      <c r="C5091" s="35" t="s">
        <v>5373</v>
      </c>
      <c r="D5091" s="5" t="s">
        <v>87</v>
      </c>
      <c r="E5091" s="5" t="s">
        <v>95</v>
      </c>
      <c r="F5091" s="5" t="s">
        <v>174</v>
      </c>
      <c r="G5091" s="5" t="s">
        <v>187</v>
      </c>
    </row>
    <row r="5092" spans="2:7" x14ac:dyDescent="0.2">
      <c r="B5092" s="3">
        <v>2016</v>
      </c>
      <c r="C5092" s="35" t="s">
        <v>5374</v>
      </c>
      <c r="D5092" s="5" t="s">
        <v>87</v>
      </c>
      <c r="E5092" s="5" t="s">
        <v>95</v>
      </c>
      <c r="F5092" s="5" t="s">
        <v>194</v>
      </c>
      <c r="G5092" s="5" t="s">
        <v>420</v>
      </c>
    </row>
    <row r="5093" spans="2:7" x14ac:dyDescent="0.2">
      <c r="B5093" s="3">
        <v>2016</v>
      </c>
      <c r="C5093" s="35" t="s">
        <v>5375</v>
      </c>
      <c r="D5093" s="5" t="s">
        <v>87</v>
      </c>
      <c r="E5093" s="5" t="s">
        <v>95</v>
      </c>
      <c r="F5093" s="5" t="s">
        <v>174</v>
      </c>
      <c r="G5093" s="5" t="s">
        <v>193</v>
      </c>
    </row>
    <row r="5094" spans="2:7" x14ac:dyDescent="0.2">
      <c r="B5094" s="3">
        <v>2016</v>
      </c>
      <c r="C5094" s="35" t="s">
        <v>5376</v>
      </c>
      <c r="D5094" s="5" t="s">
        <v>87</v>
      </c>
      <c r="E5094" s="5" t="s">
        <v>95</v>
      </c>
      <c r="F5094" s="5" t="s">
        <v>108</v>
      </c>
      <c r="G5094" s="5" t="s">
        <v>562</v>
      </c>
    </row>
    <row r="5095" spans="2:7" x14ac:dyDescent="0.2">
      <c r="B5095" s="3">
        <v>2016</v>
      </c>
      <c r="C5095" s="35" t="s">
        <v>5377</v>
      </c>
      <c r="D5095" s="5" t="s">
        <v>87</v>
      </c>
      <c r="E5095" s="5" t="s">
        <v>242</v>
      </c>
      <c r="F5095" s="5" t="s">
        <v>491</v>
      </c>
      <c r="G5095" s="5" t="s">
        <v>266</v>
      </c>
    </row>
    <row r="5096" spans="2:7" x14ac:dyDescent="0.2">
      <c r="B5096" s="3">
        <v>2016</v>
      </c>
      <c r="C5096" s="35" t="s">
        <v>5378</v>
      </c>
      <c r="D5096" s="5" t="s">
        <v>87</v>
      </c>
      <c r="E5096" s="5" t="s">
        <v>95</v>
      </c>
      <c r="F5096" s="5" t="s">
        <v>123</v>
      </c>
      <c r="G5096" s="5" t="s">
        <v>156</v>
      </c>
    </row>
    <row r="5097" spans="2:7" x14ac:dyDescent="0.2">
      <c r="B5097" s="3">
        <v>2016</v>
      </c>
      <c r="C5097" s="35" t="s">
        <v>5379</v>
      </c>
      <c r="D5097" s="5" t="s">
        <v>87</v>
      </c>
      <c r="E5097" s="5" t="s">
        <v>242</v>
      </c>
      <c r="F5097" s="5" t="s">
        <v>491</v>
      </c>
      <c r="G5097" s="5" t="s">
        <v>593</v>
      </c>
    </row>
    <row r="5098" spans="2:7" x14ac:dyDescent="0.2">
      <c r="B5098" s="3">
        <v>2016</v>
      </c>
      <c r="C5098" s="35" t="s">
        <v>5380</v>
      </c>
      <c r="D5098" s="5" t="s">
        <v>87</v>
      </c>
      <c r="E5098" s="5" t="s">
        <v>95</v>
      </c>
      <c r="F5098" s="5" t="s">
        <v>194</v>
      </c>
      <c r="G5098" s="5" t="s">
        <v>195</v>
      </c>
    </row>
    <row r="5099" spans="2:7" x14ac:dyDescent="0.2">
      <c r="B5099" s="3">
        <v>2016</v>
      </c>
      <c r="C5099" s="35" t="s">
        <v>5381</v>
      </c>
      <c r="D5099" s="5" t="s">
        <v>87</v>
      </c>
      <c r="E5099" s="5" t="s">
        <v>95</v>
      </c>
      <c r="F5099" s="5" t="s">
        <v>123</v>
      </c>
      <c r="G5099" s="5" t="s">
        <v>129</v>
      </c>
    </row>
    <row r="5100" spans="2:7" x14ac:dyDescent="0.2">
      <c r="B5100" s="3">
        <v>2016</v>
      </c>
      <c r="C5100" s="35" t="s">
        <v>5382</v>
      </c>
      <c r="D5100" s="5" t="s">
        <v>87</v>
      </c>
      <c r="E5100" s="5" t="s">
        <v>242</v>
      </c>
      <c r="F5100" s="5" t="s">
        <v>534</v>
      </c>
      <c r="G5100" s="5" t="s">
        <v>535</v>
      </c>
    </row>
    <row r="5101" spans="2:7" x14ac:dyDescent="0.2">
      <c r="B5101" s="3">
        <v>2016</v>
      </c>
      <c r="C5101" s="35" t="s">
        <v>5383</v>
      </c>
      <c r="D5101" s="5" t="s">
        <v>87</v>
      </c>
      <c r="E5101" s="5" t="s">
        <v>95</v>
      </c>
      <c r="F5101" s="5" t="s">
        <v>222</v>
      </c>
      <c r="G5101" s="5" t="s">
        <v>571</v>
      </c>
    </row>
    <row r="5102" spans="2:7" x14ac:dyDescent="0.2">
      <c r="B5102" s="3">
        <v>2016</v>
      </c>
      <c r="C5102" s="35" t="s">
        <v>5384</v>
      </c>
      <c r="D5102" s="5" t="s">
        <v>87</v>
      </c>
      <c r="E5102" s="5" t="s">
        <v>95</v>
      </c>
      <c r="F5102" s="5" t="s">
        <v>194</v>
      </c>
      <c r="G5102" s="5" t="s">
        <v>506</v>
      </c>
    </row>
    <row r="5103" spans="2:7" x14ac:dyDescent="0.2">
      <c r="B5103" s="3">
        <v>2016</v>
      </c>
      <c r="C5103" s="35" t="s">
        <v>5385</v>
      </c>
      <c r="D5103" s="5" t="s">
        <v>87</v>
      </c>
      <c r="E5103" s="5" t="s">
        <v>95</v>
      </c>
      <c r="F5103" s="5" t="s">
        <v>174</v>
      </c>
      <c r="G5103" s="5" t="s">
        <v>349</v>
      </c>
    </row>
    <row r="5104" spans="2:7" x14ac:dyDescent="0.2">
      <c r="B5104" s="3">
        <v>2016</v>
      </c>
      <c r="C5104" s="35" t="s">
        <v>5386</v>
      </c>
      <c r="D5104" s="5" t="s">
        <v>87</v>
      </c>
      <c r="E5104" s="5" t="s">
        <v>95</v>
      </c>
      <c r="F5104" s="5" t="s">
        <v>115</v>
      </c>
      <c r="G5104" s="5" t="s">
        <v>388</v>
      </c>
    </row>
    <row r="5105" spans="2:7" x14ac:dyDescent="0.2">
      <c r="B5105" s="3">
        <v>2016</v>
      </c>
      <c r="C5105" s="35" t="s">
        <v>5387</v>
      </c>
      <c r="D5105" s="5" t="s">
        <v>87</v>
      </c>
      <c r="E5105" s="5" t="s">
        <v>95</v>
      </c>
      <c r="F5105" s="5" t="s">
        <v>115</v>
      </c>
      <c r="G5105" s="5" t="s">
        <v>565</v>
      </c>
    </row>
    <row r="5106" spans="2:7" x14ac:dyDescent="0.2">
      <c r="B5106" s="3">
        <v>2016</v>
      </c>
      <c r="C5106" s="35" t="s">
        <v>5388</v>
      </c>
      <c r="D5106" s="5" t="s">
        <v>87</v>
      </c>
      <c r="E5106" s="5" t="s">
        <v>242</v>
      </c>
      <c r="F5106" s="5" t="s">
        <v>491</v>
      </c>
      <c r="G5106" s="5" t="s">
        <v>471</v>
      </c>
    </row>
    <row r="5107" spans="2:7" x14ac:dyDescent="0.2">
      <c r="B5107" s="3">
        <v>2016</v>
      </c>
      <c r="C5107" s="35" t="s">
        <v>5389</v>
      </c>
      <c r="D5107" s="5" t="s">
        <v>87</v>
      </c>
      <c r="E5107" s="5" t="s">
        <v>95</v>
      </c>
      <c r="F5107" s="5" t="s">
        <v>194</v>
      </c>
      <c r="G5107" s="5" t="s">
        <v>526</v>
      </c>
    </row>
    <row r="5108" spans="2:7" x14ac:dyDescent="0.2">
      <c r="B5108" s="3">
        <v>2016</v>
      </c>
      <c r="C5108" s="35" t="s">
        <v>5390</v>
      </c>
      <c r="D5108" s="5" t="s">
        <v>87</v>
      </c>
      <c r="E5108" s="5" t="s">
        <v>95</v>
      </c>
      <c r="F5108" s="5" t="s">
        <v>123</v>
      </c>
      <c r="G5108" s="5" t="s">
        <v>144</v>
      </c>
    </row>
    <row r="5109" spans="2:7" x14ac:dyDescent="0.2">
      <c r="B5109" s="3">
        <v>2016</v>
      </c>
      <c r="C5109" s="35" t="s">
        <v>5391</v>
      </c>
      <c r="D5109" s="5" t="s">
        <v>87</v>
      </c>
      <c r="E5109" s="5" t="s">
        <v>242</v>
      </c>
      <c r="F5109" s="5" t="s">
        <v>247</v>
      </c>
      <c r="G5109" s="5" t="s">
        <v>445</v>
      </c>
    </row>
    <row r="5110" spans="2:7" x14ac:dyDescent="0.2">
      <c r="B5110" s="3">
        <v>2016</v>
      </c>
      <c r="C5110" s="35">
        <v>1799500</v>
      </c>
      <c r="D5110" s="5" t="s">
        <v>87</v>
      </c>
      <c r="E5110" s="5" t="s">
        <v>95</v>
      </c>
      <c r="F5110" s="5" t="s">
        <v>504</v>
      </c>
      <c r="G5110" s="5" t="s">
        <v>171</v>
      </c>
    </row>
    <row r="5111" spans="2:7" x14ac:dyDescent="0.2">
      <c r="B5111" s="3">
        <v>2016</v>
      </c>
      <c r="C5111" s="35" t="s">
        <v>5392</v>
      </c>
      <c r="D5111" s="5" t="s">
        <v>87</v>
      </c>
      <c r="E5111" s="5" t="s">
        <v>95</v>
      </c>
      <c r="F5111" s="5" t="s">
        <v>229</v>
      </c>
      <c r="G5111" s="5" t="s">
        <v>592</v>
      </c>
    </row>
    <row r="5112" spans="2:7" x14ac:dyDescent="0.2">
      <c r="B5112" s="3">
        <v>2016</v>
      </c>
      <c r="C5112" s="35" t="s">
        <v>5393</v>
      </c>
      <c r="D5112" s="5" t="s">
        <v>87</v>
      </c>
      <c r="E5112" s="5" t="s">
        <v>95</v>
      </c>
      <c r="F5112" s="5" t="s">
        <v>194</v>
      </c>
      <c r="G5112" s="5" t="s">
        <v>590</v>
      </c>
    </row>
    <row r="5113" spans="2:7" x14ac:dyDescent="0.2">
      <c r="B5113" s="3">
        <v>2016</v>
      </c>
      <c r="C5113" s="35" t="s">
        <v>5394</v>
      </c>
      <c r="D5113" s="5" t="s">
        <v>306</v>
      </c>
      <c r="E5113" s="5" t="s">
        <v>315</v>
      </c>
      <c r="F5113" s="5" t="s">
        <v>194</v>
      </c>
      <c r="G5113" s="5" t="s">
        <v>528</v>
      </c>
    </row>
    <row r="5114" spans="2:7" x14ac:dyDescent="0.2">
      <c r="B5114" s="3">
        <v>2016</v>
      </c>
      <c r="C5114" s="35" t="s">
        <v>5395</v>
      </c>
      <c r="D5114" s="5" t="s">
        <v>87</v>
      </c>
      <c r="E5114" s="5" t="s">
        <v>95</v>
      </c>
      <c r="F5114" s="5" t="s">
        <v>123</v>
      </c>
      <c r="G5114" s="5" t="s">
        <v>149</v>
      </c>
    </row>
    <row r="5115" spans="2:7" x14ac:dyDescent="0.2">
      <c r="B5115" s="3">
        <v>2016</v>
      </c>
      <c r="C5115" s="35" t="s">
        <v>5396</v>
      </c>
      <c r="D5115" s="5" t="s">
        <v>87</v>
      </c>
      <c r="E5115" s="5" t="s">
        <v>95</v>
      </c>
      <c r="F5115" s="5" t="s">
        <v>174</v>
      </c>
      <c r="G5115" s="5" t="s">
        <v>597</v>
      </c>
    </row>
    <row r="5116" spans="2:7" x14ac:dyDescent="0.2">
      <c r="B5116" s="3">
        <v>2016</v>
      </c>
      <c r="C5116" s="35" t="s">
        <v>5397</v>
      </c>
      <c r="D5116" s="5" t="s">
        <v>87</v>
      </c>
      <c r="E5116" s="5" t="s">
        <v>95</v>
      </c>
      <c r="F5116" s="5" t="s">
        <v>123</v>
      </c>
      <c r="G5116" s="5" t="s">
        <v>141</v>
      </c>
    </row>
    <row r="5117" spans="2:7" x14ac:dyDescent="0.2">
      <c r="B5117" s="3">
        <v>2016</v>
      </c>
      <c r="C5117" s="35" t="s">
        <v>5398</v>
      </c>
      <c r="D5117" s="5" t="s">
        <v>87</v>
      </c>
      <c r="E5117" s="5" t="s">
        <v>242</v>
      </c>
      <c r="F5117" s="5" t="s">
        <v>247</v>
      </c>
      <c r="G5117" s="5" t="s">
        <v>458</v>
      </c>
    </row>
    <row r="5118" spans="2:7" x14ac:dyDescent="0.2">
      <c r="B5118" s="3">
        <v>2016</v>
      </c>
      <c r="C5118" s="35" t="s">
        <v>5399</v>
      </c>
      <c r="D5118" s="5" t="s">
        <v>87</v>
      </c>
      <c r="E5118" s="5" t="s">
        <v>95</v>
      </c>
      <c r="F5118" s="5" t="s">
        <v>194</v>
      </c>
      <c r="G5118" s="5" t="s">
        <v>531</v>
      </c>
    </row>
    <row r="5119" spans="2:7" x14ac:dyDescent="0.2">
      <c r="B5119" s="3">
        <v>2016</v>
      </c>
      <c r="C5119" s="35" t="s">
        <v>5400</v>
      </c>
      <c r="D5119" s="5" t="s">
        <v>87</v>
      </c>
      <c r="E5119" s="5" t="s">
        <v>95</v>
      </c>
      <c r="F5119" s="5" t="s">
        <v>194</v>
      </c>
      <c r="G5119" s="5" t="s">
        <v>211</v>
      </c>
    </row>
    <row r="5120" spans="2:7" x14ac:dyDescent="0.2">
      <c r="B5120" s="3">
        <v>2016</v>
      </c>
      <c r="C5120" s="35" t="s">
        <v>5401</v>
      </c>
      <c r="D5120" s="5" t="s">
        <v>87</v>
      </c>
      <c r="E5120" s="5" t="s">
        <v>95</v>
      </c>
      <c r="F5120" s="5" t="s">
        <v>194</v>
      </c>
      <c r="G5120" s="5" t="s">
        <v>366</v>
      </c>
    </row>
    <row r="5121" spans="2:7" x14ac:dyDescent="0.2">
      <c r="B5121" s="3">
        <v>2016</v>
      </c>
      <c r="C5121" s="35" t="s">
        <v>5402</v>
      </c>
      <c r="D5121" s="5" t="s">
        <v>87</v>
      </c>
      <c r="E5121" s="5" t="s">
        <v>95</v>
      </c>
      <c r="F5121" s="5" t="s">
        <v>115</v>
      </c>
      <c r="G5121" s="5" t="s">
        <v>456</v>
      </c>
    </row>
    <row r="5122" spans="2:7" x14ac:dyDescent="0.2">
      <c r="B5122" s="3">
        <v>2016</v>
      </c>
      <c r="C5122" s="35" t="s">
        <v>5403</v>
      </c>
      <c r="D5122" s="5" t="s">
        <v>87</v>
      </c>
      <c r="E5122" s="5" t="s">
        <v>95</v>
      </c>
      <c r="F5122" s="5" t="s">
        <v>229</v>
      </c>
      <c r="G5122" s="5" t="s">
        <v>231</v>
      </c>
    </row>
    <row r="5123" spans="2:7" x14ac:dyDescent="0.2">
      <c r="B5123" s="3">
        <v>2016</v>
      </c>
      <c r="C5123" s="35" t="s">
        <v>5404</v>
      </c>
      <c r="D5123" s="5" t="s">
        <v>87</v>
      </c>
      <c r="E5123" s="5" t="s">
        <v>95</v>
      </c>
      <c r="F5123" s="5" t="s">
        <v>123</v>
      </c>
      <c r="G5123" s="5" t="s">
        <v>379</v>
      </c>
    </row>
    <row r="5124" spans="2:7" x14ac:dyDescent="0.2">
      <c r="B5124" s="3">
        <v>2016</v>
      </c>
      <c r="C5124" s="35" t="s">
        <v>5405</v>
      </c>
      <c r="D5124" s="5" t="s">
        <v>87</v>
      </c>
      <c r="E5124" s="5" t="s">
        <v>95</v>
      </c>
      <c r="F5124" s="5" t="s">
        <v>194</v>
      </c>
      <c r="G5124" s="5" t="s">
        <v>220</v>
      </c>
    </row>
    <row r="5125" spans="2:7" x14ac:dyDescent="0.2">
      <c r="B5125" s="3">
        <v>2016</v>
      </c>
      <c r="C5125" s="35" t="s">
        <v>5406</v>
      </c>
      <c r="D5125" s="5" t="s">
        <v>87</v>
      </c>
      <c r="E5125" s="5" t="s">
        <v>95</v>
      </c>
      <c r="F5125" s="5" t="s">
        <v>158</v>
      </c>
      <c r="G5125" s="5" t="s">
        <v>349</v>
      </c>
    </row>
    <row r="5126" spans="2:7" x14ac:dyDescent="0.2">
      <c r="B5126" s="3">
        <v>2016</v>
      </c>
      <c r="C5126" s="35" t="s">
        <v>5407</v>
      </c>
      <c r="D5126" s="5" t="s">
        <v>87</v>
      </c>
      <c r="E5126" s="5" t="s">
        <v>95</v>
      </c>
      <c r="F5126" s="5" t="s">
        <v>236</v>
      </c>
      <c r="G5126" s="5" t="s">
        <v>600</v>
      </c>
    </row>
    <row r="5127" spans="2:7" x14ac:dyDescent="0.2">
      <c r="B5127" s="3">
        <v>2016</v>
      </c>
      <c r="C5127" s="35" t="s">
        <v>5408</v>
      </c>
      <c r="D5127" s="5" t="s">
        <v>87</v>
      </c>
      <c r="E5127" s="5" t="s">
        <v>95</v>
      </c>
      <c r="F5127" s="5" t="s">
        <v>174</v>
      </c>
      <c r="G5127" s="5" t="s">
        <v>178</v>
      </c>
    </row>
    <row r="5128" spans="2:7" x14ac:dyDescent="0.2">
      <c r="B5128" s="3">
        <v>2016</v>
      </c>
      <c r="C5128" s="35" t="s">
        <v>5409</v>
      </c>
      <c r="D5128" s="5" t="s">
        <v>306</v>
      </c>
      <c r="E5128" s="5" t="s">
        <v>315</v>
      </c>
      <c r="F5128" s="5" t="s">
        <v>317</v>
      </c>
      <c r="G5128" s="5" t="s">
        <v>337</v>
      </c>
    </row>
    <row r="5129" spans="2:7" x14ac:dyDescent="0.2">
      <c r="B5129" s="3">
        <v>2016</v>
      </c>
      <c r="C5129" s="35" t="s">
        <v>5410</v>
      </c>
      <c r="D5129" s="5" t="s">
        <v>87</v>
      </c>
      <c r="E5129" s="5" t="s">
        <v>95</v>
      </c>
      <c r="F5129" s="5" t="s">
        <v>115</v>
      </c>
      <c r="G5129" s="5" t="s">
        <v>454</v>
      </c>
    </row>
    <row r="5130" spans="2:7" x14ac:dyDescent="0.2">
      <c r="B5130" s="3">
        <v>2016</v>
      </c>
      <c r="C5130" s="35" t="s">
        <v>5411</v>
      </c>
      <c r="D5130" s="5" t="s">
        <v>306</v>
      </c>
      <c r="E5130" s="5" t="s">
        <v>315</v>
      </c>
      <c r="F5130" s="5" t="s">
        <v>317</v>
      </c>
      <c r="G5130" s="5" t="s">
        <v>329</v>
      </c>
    </row>
    <row r="5131" spans="2:7" x14ac:dyDescent="0.2">
      <c r="B5131" s="3">
        <v>2016</v>
      </c>
      <c r="C5131" s="35" t="s">
        <v>5412</v>
      </c>
      <c r="D5131" s="5" t="s">
        <v>87</v>
      </c>
      <c r="E5131" s="5" t="s">
        <v>95</v>
      </c>
      <c r="F5131" s="5" t="s">
        <v>123</v>
      </c>
      <c r="G5131" s="5" t="s">
        <v>152</v>
      </c>
    </row>
    <row r="5132" spans="2:7" x14ac:dyDescent="0.2">
      <c r="B5132" s="3">
        <v>2016</v>
      </c>
      <c r="C5132" s="35" t="s">
        <v>5413</v>
      </c>
      <c r="D5132" s="5" t="s">
        <v>87</v>
      </c>
      <c r="E5132" s="5" t="s">
        <v>95</v>
      </c>
      <c r="F5132" s="5" t="s">
        <v>194</v>
      </c>
      <c r="G5132" s="5" t="s">
        <v>598</v>
      </c>
    </row>
    <row r="5133" spans="2:7" x14ac:dyDescent="0.2">
      <c r="B5133" s="3">
        <v>2016</v>
      </c>
      <c r="C5133" s="35" t="s">
        <v>5414</v>
      </c>
      <c r="D5133" s="5" t="s">
        <v>306</v>
      </c>
      <c r="E5133" s="5" t="s">
        <v>311</v>
      </c>
      <c r="F5133" s="5" t="s">
        <v>194</v>
      </c>
      <c r="G5133" s="5" t="s">
        <v>436</v>
      </c>
    </row>
    <row r="5134" spans="2:7" x14ac:dyDescent="0.2">
      <c r="B5134" s="3">
        <v>2016</v>
      </c>
      <c r="C5134" s="35" t="s">
        <v>5415</v>
      </c>
      <c r="D5134" s="5" t="s">
        <v>87</v>
      </c>
      <c r="E5134" s="5" t="s">
        <v>95</v>
      </c>
      <c r="F5134" s="5" t="s">
        <v>237</v>
      </c>
      <c r="G5134" s="5" t="s">
        <v>239</v>
      </c>
    </row>
    <row r="5135" spans="2:7" x14ac:dyDescent="0.2">
      <c r="B5135" s="3">
        <v>2016</v>
      </c>
      <c r="C5135" s="35" t="s">
        <v>5416</v>
      </c>
      <c r="D5135" s="5" t="s">
        <v>87</v>
      </c>
      <c r="E5135" s="5" t="s">
        <v>95</v>
      </c>
      <c r="F5135" s="5" t="s">
        <v>174</v>
      </c>
      <c r="G5135" s="5" t="s">
        <v>365</v>
      </c>
    </row>
    <row r="5136" spans="2:7" x14ac:dyDescent="0.2">
      <c r="B5136" s="3">
        <v>2016</v>
      </c>
      <c r="C5136" s="35" t="s">
        <v>5417</v>
      </c>
      <c r="D5136" s="5" t="s">
        <v>87</v>
      </c>
      <c r="E5136" s="5" t="s">
        <v>95</v>
      </c>
      <c r="F5136" s="5" t="s">
        <v>194</v>
      </c>
      <c r="G5136" s="5" t="s">
        <v>196</v>
      </c>
    </row>
    <row r="5137" spans="2:7" x14ac:dyDescent="0.2">
      <c r="B5137" s="3">
        <v>2016</v>
      </c>
      <c r="C5137" s="35" t="s">
        <v>5023</v>
      </c>
      <c r="D5137" s="5" t="s">
        <v>87</v>
      </c>
      <c r="E5137" s="5" t="s">
        <v>95</v>
      </c>
      <c r="F5137" s="5" t="s">
        <v>115</v>
      </c>
      <c r="G5137" s="5" t="s">
        <v>564</v>
      </c>
    </row>
    <row r="5138" spans="2:7" x14ac:dyDescent="0.2">
      <c r="B5138" s="3">
        <v>2016</v>
      </c>
      <c r="C5138" s="35" t="s">
        <v>5418</v>
      </c>
      <c r="D5138" s="5" t="s">
        <v>87</v>
      </c>
      <c r="E5138" s="5" t="s">
        <v>95</v>
      </c>
      <c r="F5138" s="5" t="s">
        <v>194</v>
      </c>
      <c r="G5138" s="5" t="s">
        <v>209</v>
      </c>
    </row>
    <row r="5139" spans="2:7" x14ac:dyDescent="0.2">
      <c r="B5139" s="3">
        <v>2016</v>
      </c>
      <c r="C5139" s="35" t="s">
        <v>5419</v>
      </c>
      <c r="D5139" s="5" t="s">
        <v>306</v>
      </c>
      <c r="E5139" s="5" t="s">
        <v>315</v>
      </c>
      <c r="F5139" s="5" t="s">
        <v>317</v>
      </c>
      <c r="G5139" s="5" t="s">
        <v>328</v>
      </c>
    </row>
    <row r="5140" spans="2:7" x14ac:dyDescent="0.2">
      <c r="B5140" s="3">
        <v>2016</v>
      </c>
      <c r="C5140" s="35" t="s">
        <v>5420</v>
      </c>
      <c r="D5140" s="5" t="s">
        <v>306</v>
      </c>
      <c r="E5140" s="5" t="s">
        <v>315</v>
      </c>
      <c r="F5140" s="5" t="s">
        <v>317</v>
      </c>
      <c r="G5140" s="5" t="s">
        <v>320</v>
      </c>
    </row>
    <row r="5141" spans="2:7" x14ac:dyDescent="0.2">
      <c r="B5141" s="3">
        <v>2016</v>
      </c>
      <c r="C5141" s="35" t="s">
        <v>5421</v>
      </c>
      <c r="D5141" s="5" t="s">
        <v>87</v>
      </c>
      <c r="E5141" s="5" t="s">
        <v>242</v>
      </c>
      <c r="F5141" s="5" t="s">
        <v>236</v>
      </c>
      <c r="G5141" s="5" t="s">
        <v>349</v>
      </c>
    </row>
    <row r="5142" spans="2:7" x14ac:dyDescent="0.2">
      <c r="B5142" s="3">
        <v>2016</v>
      </c>
      <c r="C5142" s="35" t="s">
        <v>5422</v>
      </c>
      <c r="D5142" s="5" t="s">
        <v>306</v>
      </c>
      <c r="E5142" s="5" t="s">
        <v>315</v>
      </c>
      <c r="F5142" s="5" t="s">
        <v>123</v>
      </c>
      <c r="G5142" s="5" t="s">
        <v>138</v>
      </c>
    </row>
    <row r="5143" spans="2:7" x14ac:dyDescent="0.2">
      <c r="B5143" s="3">
        <v>2016</v>
      </c>
      <c r="C5143" s="35" t="s">
        <v>5423</v>
      </c>
      <c r="D5143" s="5" t="s">
        <v>306</v>
      </c>
      <c r="E5143" s="5" t="s">
        <v>315</v>
      </c>
      <c r="F5143" s="5" t="s">
        <v>317</v>
      </c>
      <c r="G5143" s="5" t="s">
        <v>330</v>
      </c>
    </row>
    <row r="5144" spans="2:7" x14ac:dyDescent="0.2">
      <c r="B5144" s="3">
        <v>2016</v>
      </c>
      <c r="C5144" s="35" t="s">
        <v>5424</v>
      </c>
      <c r="D5144" s="5" t="s">
        <v>87</v>
      </c>
      <c r="E5144" s="5" t="s">
        <v>242</v>
      </c>
      <c r="F5144" s="5" t="s">
        <v>115</v>
      </c>
      <c r="G5144" s="5" t="s">
        <v>393</v>
      </c>
    </row>
    <row r="5145" spans="2:7" x14ac:dyDescent="0.2">
      <c r="B5145" s="3">
        <v>2016</v>
      </c>
      <c r="C5145" s="35" t="s">
        <v>5425</v>
      </c>
      <c r="D5145" s="5" t="s">
        <v>87</v>
      </c>
      <c r="E5145" s="5" t="s">
        <v>242</v>
      </c>
      <c r="F5145" s="5" t="s">
        <v>491</v>
      </c>
      <c r="G5145" s="5" t="s">
        <v>276</v>
      </c>
    </row>
    <row r="5146" spans="2:7" x14ac:dyDescent="0.2">
      <c r="B5146" s="3">
        <v>2016</v>
      </c>
      <c r="C5146" s="35" t="s">
        <v>5426</v>
      </c>
      <c r="D5146" s="5" t="s">
        <v>87</v>
      </c>
      <c r="E5146" s="5" t="s">
        <v>95</v>
      </c>
      <c r="F5146" s="5" t="s">
        <v>194</v>
      </c>
      <c r="G5146" s="5" t="s">
        <v>464</v>
      </c>
    </row>
    <row r="5147" spans="2:7" x14ac:dyDescent="0.2">
      <c r="B5147" s="3">
        <v>2016</v>
      </c>
      <c r="C5147" s="35" t="s">
        <v>5427</v>
      </c>
      <c r="D5147" s="5" t="s">
        <v>87</v>
      </c>
      <c r="E5147" s="5" t="s">
        <v>95</v>
      </c>
      <c r="F5147" s="5" t="s">
        <v>115</v>
      </c>
      <c r="G5147" s="5" t="s">
        <v>480</v>
      </c>
    </row>
    <row r="5148" spans="2:7" x14ac:dyDescent="0.2">
      <c r="B5148" s="3">
        <v>2016</v>
      </c>
      <c r="C5148" s="35">
        <v>647830</v>
      </c>
      <c r="D5148" s="5" t="s">
        <v>87</v>
      </c>
      <c r="E5148" s="5" t="s">
        <v>95</v>
      </c>
      <c r="F5148" s="5" t="s">
        <v>194</v>
      </c>
      <c r="G5148" s="5" t="s">
        <v>207</v>
      </c>
    </row>
    <row r="5149" spans="2:7" x14ac:dyDescent="0.2">
      <c r="B5149" s="3">
        <v>2016</v>
      </c>
      <c r="C5149" s="35" t="s">
        <v>5428</v>
      </c>
      <c r="D5149" s="5" t="s">
        <v>87</v>
      </c>
      <c r="E5149" s="5" t="s">
        <v>242</v>
      </c>
      <c r="F5149" s="5" t="s">
        <v>247</v>
      </c>
      <c r="G5149" s="5" t="s">
        <v>441</v>
      </c>
    </row>
    <row r="5150" spans="2:7" x14ac:dyDescent="0.2">
      <c r="B5150" s="3">
        <v>2016</v>
      </c>
      <c r="C5150" s="35" t="s">
        <v>5429</v>
      </c>
      <c r="D5150" s="5" t="s">
        <v>87</v>
      </c>
      <c r="E5150" s="5" t="s">
        <v>95</v>
      </c>
      <c r="F5150" s="5" t="s">
        <v>194</v>
      </c>
      <c r="G5150" s="5" t="s">
        <v>175</v>
      </c>
    </row>
    <row r="5151" spans="2:7" x14ac:dyDescent="0.2">
      <c r="B5151" s="3">
        <v>2016</v>
      </c>
      <c r="C5151" s="35" t="s">
        <v>5430</v>
      </c>
      <c r="D5151" s="5" t="s">
        <v>87</v>
      </c>
      <c r="E5151" s="5" t="s">
        <v>95</v>
      </c>
      <c r="F5151" s="5" t="s">
        <v>123</v>
      </c>
      <c r="G5151" s="5" t="s">
        <v>147</v>
      </c>
    </row>
    <row r="5152" spans="2:7" x14ac:dyDescent="0.2">
      <c r="B5152" s="3">
        <v>2016</v>
      </c>
      <c r="C5152" s="35">
        <v>611162</v>
      </c>
      <c r="D5152" s="5" t="s">
        <v>87</v>
      </c>
      <c r="E5152" s="5" t="s">
        <v>95</v>
      </c>
      <c r="F5152" s="5" t="s">
        <v>161</v>
      </c>
      <c r="G5152" s="5" t="s">
        <v>585</v>
      </c>
    </row>
    <row r="5153" spans="2:7" x14ac:dyDescent="0.2">
      <c r="B5153" s="3">
        <v>2016</v>
      </c>
      <c r="C5153" s="35" t="s">
        <v>5431</v>
      </c>
      <c r="D5153" s="5" t="s">
        <v>87</v>
      </c>
      <c r="E5153" s="5" t="s">
        <v>95</v>
      </c>
      <c r="F5153" s="5" t="s">
        <v>115</v>
      </c>
      <c r="G5153" s="5" t="s">
        <v>457</v>
      </c>
    </row>
    <row r="5154" spans="2:7" x14ac:dyDescent="0.2">
      <c r="B5154" s="3">
        <v>2016</v>
      </c>
      <c r="C5154" s="35" t="s">
        <v>5432</v>
      </c>
      <c r="D5154" s="5" t="s">
        <v>87</v>
      </c>
      <c r="E5154" s="5" t="s">
        <v>95</v>
      </c>
      <c r="F5154" s="5" t="s">
        <v>174</v>
      </c>
      <c r="G5154" s="5" t="s">
        <v>598</v>
      </c>
    </row>
    <row r="5155" spans="2:7" x14ac:dyDescent="0.2">
      <c r="B5155" s="3">
        <v>2016</v>
      </c>
      <c r="C5155" s="35" t="s">
        <v>5433</v>
      </c>
      <c r="D5155" s="5" t="s">
        <v>87</v>
      </c>
      <c r="E5155" s="5" t="s">
        <v>95</v>
      </c>
      <c r="F5155" s="5" t="s">
        <v>174</v>
      </c>
      <c r="G5155" s="5" t="s">
        <v>386</v>
      </c>
    </row>
    <row r="5156" spans="2:7" x14ac:dyDescent="0.2">
      <c r="B5156" s="3">
        <v>2016</v>
      </c>
      <c r="C5156" s="35">
        <v>500000</v>
      </c>
      <c r="D5156" s="5" t="s">
        <v>87</v>
      </c>
      <c r="E5156" s="5" t="s">
        <v>95</v>
      </c>
      <c r="F5156" s="5" t="s">
        <v>115</v>
      </c>
      <c r="G5156" s="5" t="s">
        <v>452</v>
      </c>
    </row>
    <row r="5157" spans="2:7" x14ac:dyDescent="0.2">
      <c r="B5157" s="3">
        <v>2016</v>
      </c>
      <c r="C5157" s="35" t="s">
        <v>5434</v>
      </c>
      <c r="D5157" s="5" t="s">
        <v>87</v>
      </c>
      <c r="E5157" s="5" t="s">
        <v>95</v>
      </c>
      <c r="F5157" s="5" t="s">
        <v>115</v>
      </c>
      <c r="G5157" s="5" t="s">
        <v>455</v>
      </c>
    </row>
    <row r="5158" spans="2:7" x14ac:dyDescent="0.2">
      <c r="B5158" s="3">
        <v>2016</v>
      </c>
      <c r="C5158" s="35" t="s">
        <v>5435</v>
      </c>
      <c r="D5158" s="5" t="s">
        <v>87</v>
      </c>
      <c r="E5158" s="5" t="s">
        <v>95</v>
      </c>
      <c r="F5158" s="5" t="s">
        <v>174</v>
      </c>
      <c r="G5158" s="5" t="s">
        <v>586</v>
      </c>
    </row>
    <row r="5159" spans="2:7" x14ac:dyDescent="0.2">
      <c r="B5159" s="3">
        <v>2016</v>
      </c>
      <c r="C5159" s="35" t="s">
        <v>5436</v>
      </c>
      <c r="D5159" s="5" t="s">
        <v>87</v>
      </c>
      <c r="E5159" s="5" t="s">
        <v>242</v>
      </c>
      <c r="F5159" s="5" t="s">
        <v>491</v>
      </c>
      <c r="G5159" s="5" t="s">
        <v>280</v>
      </c>
    </row>
    <row r="5160" spans="2:7" x14ac:dyDescent="0.2">
      <c r="B5160" s="3">
        <v>2016</v>
      </c>
      <c r="C5160" s="35" t="s">
        <v>5437</v>
      </c>
      <c r="D5160" s="5" t="s">
        <v>87</v>
      </c>
      <c r="E5160" s="5" t="s">
        <v>95</v>
      </c>
      <c r="F5160" s="5" t="s">
        <v>120</v>
      </c>
      <c r="G5160" s="5" t="s">
        <v>349</v>
      </c>
    </row>
    <row r="5161" spans="2:7" x14ac:dyDescent="0.2">
      <c r="B5161" s="3">
        <v>2016</v>
      </c>
      <c r="C5161" s="35" t="s">
        <v>5438</v>
      </c>
      <c r="D5161" s="5" t="s">
        <v>87</v>
      </c>
      <c r="E5161" s="5" t="s">
        <v>242</v>
      </c>
      <c r="F5161" s="5" t="s">
        <v>491</v>
      </c>
      <c r="G5161" s="5" t="s">
        <v>545</v>
      </c>
    </row>
    <row r="5162" spans="2:7" x14ac:dyDescent="0.2">
      <c r="B5162" s="3">
        <v>2016</v>
      </c>
      <c r="C5162" s="35" t="s">
        <v>5439</v>
      </c>
      <c r="D5162" s="5" t="s">
        <v>87</v>
      </c>
      <c r="E5162" s="5" t="s">
        <v>95</v>
      </c>
      <c r="F5162" s="5" t="s">
        <v>222</v>
      </c>
      <c r="G5162" s="5" t="s">
        <v>224</v>
      </c>
    </row>
    <row r="5163" spans="2:7" x14ac:dyDescent="0.2">
      <c r="B5163" s="3">
        <v>2016</v>
      </c>
      <c r="C5163" s="35" t="s">
        <v>5440</v>
      </c>
      <c r="D5163" s="5" t="s">
        <v>87</v>
      </c>
      <c r="E5163" s="5" t="s">
        <v>95</v>
      </c>
      <c r="F5163" s="5" t="s">
        <v>174</v>
      </c>
      <c r="G5163" s="5" t="s">
        <v>372</v>
      </c>
    </row>
    <row r="5164" spans="2:7" x14ac:dyDescent="0.2">
      <c r="B5164" s="3">
        <v>2016</v>
      </c>
      <c r="C5164" s="35" t="s">
        <v>5441</v>
      </c>
      <c r="D5164" s="5" t="s">
        <v>87</v>
      </c>
      <c r="E5164" s="5" t="s">
        <v>95</v>
      </c>
      <c r="F5164" s="5" t="s">
        <v>534</v>
      </c>
      <c r="G5164" s="5" t="s">
        <v>536</v>
      </c>
    </row>
    <row r="5165" spans="2:7" x14ac:dyDescent="0.2">
      <c r="B5165" s="3">
        <v>2016</v>
      </c>
      <c r="C5165" s="35" t="s">
        <v>5442</v>
      </c>
      <c r="D5165" s="5" t="s">
        <v>306</v>
      </c>
      <c r="E5165" s="5" t="s">
        <v>315</v>
      </c>
      <c r="F5165" s="5" t="s">
        <v>339</v>
      </c>
      <c r="G5165" s="5" t="s">
        <v>349</v>
      </c>
    </row>
    <row r="5166" spans="2:7" x14ac:dyDescent="0.2">
      <c r="B5166" s="3">
        <v>2016</v>
      </c>
      <c r="C5166" s="35" t="s">
        <v>5443</v>
      </c>
      <c r="D5166" s="5" t="s">
        <v>306</v>
      </c>
      <c r="E5166" s="5" t="s">
        <v>315</v>
      </c>
      <c r="F5166" s="5" t="s">
        <v>317</v>
      </c>
      <c r="G5166" s="5" t="s">
        <v>321</v>
      </c>
    </row>
    <row r="5167" spans="2:7" x14ac:dyDescent="0.2">
      <c r="B5167" s="3">
        <v>2016</v>
      </c>
      <c r="C5167" s="35" t="s">
        <v>5444</v>
      </c>
      <c r="D5167" s="5" t="s">
        <v>87</v>
      </c>
      <c r="E5167" s="5" t="s">
        <v>242</v>
      </c>
      <c r="F5167" s="5" t="s">
        <v>491</v>
      </c>
      <c r="G5167" s="5" t="s">
        <v>270</v>
      </c>
    </row>
    <row r="5168" spans="2:7" x14ac:dyDescent="0.2">
      <c r="B5168" s="3">
        <v>2016</v>
      </c>
      <c r="C5168" s="35">
        <v>284820</v>
      </c>
      <c r="D5168" s="5" t="s">
        <v>87</v>
      </c>
      <c r="E5168" s="5" t="s">
        <v>95</v>
      </c>
      <c r="F5168" s="5" t="s">
        <v>194</v>
      </c>
      <c r="G5168" s="5" t="s">
        <v>589</v>
      </c>
    </row>
    <row r="5169" spans="2:7" x14ac:dyDescent="0.2">
      <c r="B5169" s="3">
        <v>2016</v>
      </c>
      <c r="C5169" s="35" t="s">
        <v>5445</v>
      </c>
      <c r="D5169" s="5" t="s">
        <v>306</v>
      </c>
      <c r="E5169" s="5" t="s">
        <v>311</v>
      </c>
      <c r="F5169" s="5" t="s">
        <v>313</v>
      </c>
      <c r="G5169" s="5" t="s">
        <v>390</v>
      </c>
    </row>
    <row r="5170" spans="2:7" x14ac:dyDescent="0.2">
      <c r="B5170" s="3">
        <v>2016</v>
      </c>
      <c r="C5170" s="35" t="s">
        <v>5446</v>
      </c>
      <c r="D5170" s="5" t="s">
        <v>87</v>
      </c>
      <c r="E5170" s="5" t="s">
        <v>95</v>
      </c>
      <c r="F5170" s="5" t="s">
        <v>247</v>
      </c>
      <c r="G5170" s="5" t="s">
        <v>499</v>
      </c>
    </row>
    <row r="5171" spans="2:7" x14ac:dyDescent="0.2">
      <c r="B5171" s="3">
        <v>2016</v>
      </c>
      <c r="C5171" s="35" t="s">
        <v>5447</v>
      </c>
      <c r="D5171" s="5" t="s">
        <v>87</v>
      </c>
      <c r="E5171" s="5" t="s">
        <v>95</v>
      </c>
      <c r="F5171" s="5" t="s">
        <v>174</v>
      </c>
      <c r="G5171" s="5" t="s">
        <v>188</v>
      </c>
    </row>
    <row r="5172" spans="2:7" x14ac:dyDescent="0.2">
      <c r="B5172" s="3">
        <v>2016</v>
      </c>
      <c r="C5172" s="35">
        <v>225000</v>
      </c>
      <c r="D5172" s="5" t="s">
        <v>87</v>
      </c>
      <c r="E5172" s="5" t="s">
        <v>95</v>
      </c>
      <c r="F5172" s="5" t="s">
        <v>503</v>
      </c>
      <c r="G5172" s="5" t="s">
        <v>167</v>
      </c>
    </row>
    <row r="5173" spans="2:7" x14ac:dyDescent="0.2">
      <c r="B5173" s="3">
        <v>2016</v>
      </c>
      <c r="C5173" s="35" t="s">
        <v>5448</v>
      </c>
      <c r="D5173" s="5" t="s">
        <v>87</v>
      </c>
      <c r="E5173" s="5" t="s">
        <v>95</v>
      </c>
      <c r="F5173" s="5" t="s">
        <v>194</v>
      </c>
      <c r="G5173" s="5" t="s">
        <v>514</v>
      </c>
    </row>
    <row r="5174" spans="2:7" x14ac:dyDescent="0.2">
      <c r="B5174" s="3">
        <v>2016</v>
      </c>
      <c r="C5174" s="35" t="s">
        <v>5449</v>
      </c>
      <c r="D5174" s="5" t="s">
        <v>87</v>
      </c>
      <c r="E5174" s="5" t="s">
        <v>95</v>
      </c>
      <c r="F5174" s="5" t="s">
        <v>99</v>
      </c>
      <c r="G5174" s="5" t="s">
        <v>349</v>
      </c>
    </row>
    <row r="5175" spans="2:7" x14ac:dyDescent="0.2">
      <c r="B5175" s="3">
        <v>2016</v>
      </c>
      <c r="C5175" s="35" t="s">
        <v>5450</v>
      </c>
      <c r="D5175" s="5" t="s">
        <v>87</v>
      </c>
      <c r="E5175" s="5" t="s">
        <v>95</v>
      </c>
      <c r="F5175" s="5" t="s">
        <v>174</v>
      </c>
      <c r="G5175" s="5" t="s">
        <v>352</v>
      </c>
    </row>
    <row r="5176" spans="2:7" x14ac:dyDescent="0.2">
      <c r="B5176" s="3">
        <v>2016</v>
      </c>
      <c r="C5176" s="35" t="s">
        <v>5451</v>
      </c>
      <c r="D5176" s="5" t="s">
        <v>87</v>
      </c>
      <c r="E5176" s="5" t="s">
        <v>95</v>
      </c>
      <c r="F5176" s="5" t="s">
        <v>123</v>
      </c>
      <c r="G5176" s="5" t="s">
        <v>132</v>
      </c>
    </row>
    <row r="5177" spans="2:7" x14ac:dyDescent="0.2">
      <c r="B5177" s="3">
        <v>2016</v>
      </c>
      <c r="C5177" s="35">
        <v>164220</v>
      </c>
      <c r="D5177" s="5" t="s">
        <v>87</v>
      </c>
      <c r="E5177" s="5" t="s">
        <v>95</v>
      </c>
      <c r="F5177" s="5" t="s">
        <v>481</v>
      </c>
      <c r="G5177" s="5" t="s">
        <v>349</v>
      </c>
    </row>
    <row r="5178" spans="2:7" x14ac:dyDescent="0.2">
      <c r="B5178" s="3">
        <v>2016</v>
      </c>
      <c r="C5178" s="35" t="s">
        <v>5452</v>
      </c>
      <c r="D5178" s="5" t="s">
        <v>306</v>
      </c>
      <c r="E5178" s="5" t="s">
        <v>315</v>
      </c>
      <c r="F5178" s="5" t="s">
        <v>317</v>
      </c>
      <c r="G5178" s="5" t="s">
        <v>362</v>
      </c>
    </row>
    <row r="5179" spans="2:7" x14ac:dyDescent="0.2">
      <c r="B5179" s="3">
        <v>2016</v>
      </c>
      <c r="C5179" s="35" t="s">
        <v>5453</v>
      </c>
      <c r="D5179" s="5" t="s">
        <v>87</v>
      </c>
      <c r="E5179" s="5" t="s">
        <v>95</v>
      </c>
      <c r="F5179" s="5" t="s">
        <v>174</v>
      </c>
      <c r="G5179" s="5" t="s">
        <v>189</v>
      </c>
    </row>
    <row r="5180" spans="2:7" x14ac:dyDescent="0.2">
      <c r="B5180" s="3">
        <v>2016</v>
      </c>
      <c r="C5180" s="35" t="s">
        <v>5454</v>
      </c>
      <c r="D5180" s="5" t="s">
        <v>87</v>
      </c>
      <c r="E5180" s="5" t="s">
        <v>95</v>
      </c>
      <c r="F5180" s="5" t="s">
        <v>123</v>
      </c>
      <c r="G5180" s="5" t="s">
        <v>596</v>
      </c>
    </row>
    <row r="5181" spans="2:7" x14ac:dyDescent="0.2">
      <c r="B5181" s="3">
        <v>2016</v>
      </c>
      <c r="C5181" s="35" t="s">
        <v>5455</v>
      </c>
      <c r="D5181" s="5" t="s">
        <v>87</v>
      </c>
      <c r="E5181" s="5" t="s">
        <v>95</v>
      </c>
      <c r="F5181" s="5" t="s">
        <v>194</v>
      </c>
      <c r="G5181" s="5" t="s">
        <v>197</v>
      </c>
    </row>
    <row r="5182" spans="2:7" x14ac:dyDescent="0.2">
      <c r="B5182" s="3">
        <v>2016</v>
      </c>
      <c r="C5182" s="35" t="s">
        <v>5456</v>
      </c>
      <c r="D5182" s="5" t="s">
        <v>87</v>
      </c>
      <c r="E5182" s="5" t="s">
        <v>95</v>
      </c>
      <c r="F5182" s="5" t="s">
        <v>504</v>
      </c>
      <c r="G5182" s="5" t="s">
        <v>166</v>
      </c>
    </row>
    <row r="5183" spans="2:7" x14ac:dyDescent="0.2">
      <c r="B5183" s="3">
        <v>2016</v>
      </c>
      <c r="C5183" s="35" t="s">
        <v>5457</v>
      </c>
      <c r="D5183" s="5" t="s">
        <v>306</v>
      </c>
      <c r="E5183" s="5" t="s">
        <v>315</v>
      </c>
      <c r="F5183" s="5" t="s">
        <v>317</v>
      </c>
      <c r="G5183" s="5" t="s">
        <v>336</v>
      </c>
    </row>
    <row r="5184" spans="2:7" x14ac:dyDescent="0.2">
      <c r="B5184" s="3">
        <v>2016</v>
      </c>
      <c r="C5184" s="35" t="s">
        <v>5458</v>
      </c>
      <c r="D5184" s="5" t="s">
        <v>87</v>
      </c>
      <c r="E5184" s="5" t="s">
        <v>95</v>
      </c>
      <c r="F5184" s="5" t="s">
        <v>105</v>
      </c>
      <c r="G5184" s="5" t="s">
        <v>349</v>
      </c>
    </row>
    <row r="5185" spans="2:7" x14ac:dyDescent="0.2">
      <c r="B5185" s="3">
        <v>2016</v>
      </c>
      <c r="C5185" s="35" t="s">
        <v>5459</v>
      </c>
      <c r="D5185" s="5" t="s">
        <v>87</v>
      </c>
      <c r="E5185" s="5" t="s">
        <v>95</v>
      </c>
      <c r="F5185" s="5" t="s">
        <v>247</v>
      </c>
      <c r="G5185" s="5" t="s">
        <v>498</v>
      </c>
    </row>
    <row r="5186" spans="2:7" x14ac:dyDescent="0.2">
      <c r="B5186" s="3">
        <v>2016</v>
      </c>
      <c r="C5186" s="35" t="s">
        <v>5460</v>
      </c>
      <c r="D5186" s="5" t="s">
        <v>87</v>
      </c>
      <c r="E5186" s="5" t="s">
        <v>95</v>
      </c>
      <c r="F5186" s="5" t="s">
        <v>194</v>
      </c>
      <c r="G5186" s="5" t="s">
        <v>202</v>
      </c>
    </row>
    <row r="5187" spans="2:7" x14ac:dyDescent="0.2">
      <c r="B5187" s="3">
        <v>2016</v>
      </c>
      <c r="C5187" s="35" t="s">
        <v>5461</v>
      </c>
      <c r="D5187" s="5" t="s">
        <v>87</v>
      </c>
      <c r="E5187" s="5" t="s">
        <v>95</v>
      </c>
      <c r="F5187" s="5" t="s">
        <v>105</v>
      </c>
      <c r="G5187" s="5" t="s">
        <v>558</v>
      </c>
    </row>
    <row r="5188" spans="2:7" x14ac:dyDescent="0.2">
      <c r="B5188" s="3">
        <v>2016</v>
      </c>
      <c r="C5188" s="35" t="s">
        <v>5462</v>
      </c>
      <c r="D5188" s="5" t="s">
        <v>87</v>
      </c>
      <c r="E5188" s="5" t="s">
        <v>95</v>
      </c>
      <c r="F5188" s="5" t="s">
        <v>123</v>
      </c>
      <c r="G5188" s="5" t="s">
        <v>135</v>
      </c>
    </row>
    <row r="5189" spans="2:7" x14ac:dyDescent="0.2">
      <c r="B5189" s="3">
        <v>2016</v>
      </c>
      <c r="C5189" s="35" t="s">
        <v>5463</v>
      </c>
      <c r="D5189" s="5" t="s">
        <v>306</v>
      </c>
      <c r="E5189" s="5" t="s">
        <v>315</v>
      </c>
      <c r="F5189" s="5" t="s">
        <v>194</v>
      </c>
      <c r="G5189" s="5" t="s">
        <v>191</v>
      </c>
    </row>
    <row r="5190" spans="2:7" x14ac:dyDescent="0.2">
      <c r="B5190" s="3">
        <v>2016</v>
      </c>
      <c r="C5190" s="35" t="s">
        <v>5464</v>
      </c>
      <c r="D5190" s="5" t="s">
        <v>87</v>
      </c>
      <c r="E5190" s="5" t="s">
        <v>95</v>
      </c>
      <c r="F5190" s="5" t="s">
        <v>174</v>
      </c>
      <c r="G5190" s="5" t="s">
        <v>181</v>
      </c>
    </row>
    <row r="5191" spans="2:7" x14ac:dyDescent="0.2">
      <c r="B5191" s="3">
        <v>2016</v>
      </c>
      <c r="C5191" s="35" t="s">
        <v>5465</v>
      </c>
      <c r="D5191" s="5" t="s">
        <v>87</v>
      </c>
      <c r="E5191" s="5" t="s">
        <v>95</v>
      </c>
      <c r="F5191" s="5" t="s">
        <v>174</v>
      </c>
      <c r="G5191" s="5" t="s">
        <v>587</v>
      </c>
    </row>
    <row r="5192" spans="2:7" x14ac:dyDescent="0.2">
      <c r="B5192" s="3">
        <v>2016</v>
      </c>
      <c r="C5192" s="35" t="s">
        <v>5466</v>
      </c>
      <c r="D5192" s="5" t="s">
        <v>87</v>
      </c>
      <c r="E5192" s="5" t="s">
        <v>242</v>
      </c>
      <c r="F5192" s="5" t="s">
        <v>247</v>
      </c>
      <c r="G5192" s="5" t="s">
        <v>524</v>
      </c>
    </row>
    <row r="5193" spans="2:7" x14ac:dyDescent="0.2">
      <c r="B5193" s="3">
        <v>2016</v>
      </c>
      <c r="C5193" s="35" t="s">
        <v>5467</v>
      </c>
      <c r="D5193" s="5" t="s">
        <v>87</v>
      </c>
      <c r="E5193" s="5" t="s">
        <v>95</v>
      </c>
      <c r="F5193" s="5" t="s">
        <v>123</v>
      </c>
      <c r="G5193" s="5" t="s">
        <v>136</v>
      </c>
    </row>
    <row r="5194" spans="2:7" x14ac:dyDescent="0.2">
      <c r="B5194" s="3">
        <v>2016</v>
      </c>
      <c r="C5194" s="35" t="s">
        <v>5468</v>
      </c>
      <c r="D5194" s="5" t="s">
        <v>87</v>
      </c>
      <c r="E5194" s="5" t="s">
        <v>242</v>
      </c>
      <c r="F5194" s="5" t="s">
        <v>491</v>
      </c>
      <c r="G5194" s="5" t="s">
        <v>548</v>
      </c>
    </row>
    <row r="5195" spans="2:7" x14ac:dyDescent="0.2">
      <c r="B5195" s="3">
        <v>2016</v>
      </c>
      <c r="C5195" s="35">
        <v>66200</v>
      </c>
      <c r="D5195" s="5" t="s">
        <v>87</v>
      </c>
      <c r="E5195" s="5" t="s">
        <v>95</v>
      </c>
      <c r="F5195" s="5" t="s">
        <v>174</v>
      </c>
      <c r="G5195" s="5" t="s">
        <v>569</v>
      </c>
    </row>
    <row r="5196" spans="2:7" x14ac:dyDescent="0.2">
      <c r="B5196" s="3">
        <v>2016</v>
      </c>
      <c r="C5196" s="35" t="s">
        <v>5469</v>
      </c>
      <c r="D5196" s="5" t="s">
        <v>87</v>
      </c>
      <c r="E5196" s="5" t="s">
        <v>242</v>
      </c>
      <c r="F5196" s="5" t="s">
        <v>491</v>
      </c>
      <c r="G5196" s="5" t="s">
        <v>275</v>
      </c>
    </row>
    <row r="5197" spans="2:7" x14ac:dyDescent="0.2">
      <c r="B5197" s="3">
        <v>2016</v>
      </c>
      <c r="C5197" s="35" t="s">
        <v>5470</v>
      </c>
      <c r="D5197" s="5" t="s">
        <v>87</v>
      </c>
      <c r="E5197" s="5" t="s">
        <v>95</v>
      </c>
      <c r="F5197" s="5" t="s">
        <v>174</v>
      </c>
      <c r="G5197" s="5" t="s">
        <v>192</v>
      </c>
    </row>
    <row r="5198" spans="2:7" x14ac:dyDescent="0.2">
      <c r="B5198" s="3">
        <v>2016</v>
      </c>
      <c r="C5198" s="35" t="s">
        <v>5471</v>
      </c>
      <c r="D5198" s="5" t="s">
        <v>306</v>
      </c>
      <c r="E5198" s="5" t="s">
        <v>315</v>
      </c>
      <c r="F5198" s="5" t="s">
        <v>194</v>
      </c>
      <c r="G5198" s="5" t="s">
        <v>514</v>
      </c>
    </row>
    <row r="5199" spans="2:7" x14ac:dyDescent="0.2">
      <c r="B5199" s="3">
        <v>2016</v>
      </c>
      <c r="C5199" s="35">
        <v>58400</v>
      </c>
      <c r="D5199" s="5" t="s">
        <v>306</v>
      </c>
      <c r="E5199" s="5" t="s">
        <v>315</v>
      </c>
      <c r="F5199" s="5" t="s">
        <v>123</v>
      </c>
      <c r="G5199" s="5" t="s">
        <v>148</v>
      </c>
    </row>
    <row r="5200" spans="2:7" x14ac:dyDescent="0.2">
      <c r="B5200" s="3">
        <v>2016</v>
      </c>
      <c r="C5200" s="35" t="s">
        <v>5472</v>
      </c>
      <c r="D5200" s="5" t="s">
        <v>306</v>
      </c>
      <c r="E5200" s="5" t="s">
        <v>315</v>
      </c>
      <c r="F5200" s="5" t="s">
        <v>236</v>
      </c>
      <c r="G5200" s="5" t="s">
        <v>357</v>
      </c>
    </row>
    <row r="5201" spans="2:7" x14ac:dyDescent="0.2">
      <c r="B5201" s="3">
        <v>2016</v>
      </c>
      <c r="C5201" s="35" t="s">
        <v>5473</v>
      </c>
      <c r="D5201" s="5" t="s">
        <v>87</v>
      </c>
      <c r="E5201" s="5" t="s">
        <v>242</v>
      </c>
      <c r="F5201" s="5" t="s">
        <v>115</v>
      </c>
      <c r="G5201" s="5" t="s">
        <v>576</v>
      </c>
    </row>
    <row r="5202" spans="2:7" x14ac:dyDescent="0.2">
      <c r="B5202" s="3">
        <v>2016</v>
      </c>
      <c r="C5202" s="35" t="s">
        <v>5474</v>
      </c>
      <c r="D5202" s="5" t="s">
        <v>87</v>
      </c>
      <c r="E5202" s="5" t="s">
        <v>242</v>
      </c>
      <c r="F5202" s="5" t="s">
        <v>377</v>
      </c>
      <c r="G5202" s="5" t="s">
        <v>377</v>
      </c>
    </row>
    <row r="5203" spans="2:7" x14ac:dyDescent="0.2">
      <c r="B5203" s="3">
        <v>2016</v>
      </c>
      <c r="C5203" s="35" t="s">
        <v>5475</v>
      </c>
      <c r="D5203" s="5" t="s">
        <v>87</v>
      </c>
      <c r="E5203" s="5" t="s">
        <v>95</v>
      </c>
      <c r="F5203" s="5" t="s">
        <v>194</v>
      </c>
      <c r="G5203" s="5" t="s">
        <v>204</v>
      </c>
    </row>
    <row r="5204" spans="2:7" x14ac:dyDescent="0.2">
      <c r="B5204" s="3">
        <v>2016</v>
      </c>
      <c r="C5204" s="35">
        <v>48100</v>
      </c>
      <c r="D5204" s="5" t="s">
        <v>306</v>
      </c>
      <c r="E5204" s="5" t="s">
        <v>315</v>
      </c>
      <c r="F5204" s="5" t="s">
        <v>317</v>
      </c>
      <c r="G5204" s="5" t="s">
        <v>322</v>
      </c>
    </row>
    <row r="5205" spans="2:7" x14ac:dyDescent="0.2">
      <c r="B5205" s="3">
        <v>2016</v>
      </c>
      <c r="C5205" s="35" t="s">
        <v>5476</v>
      </c>
      <c r="D5205" s="5" t="s">
        <v>87</v>
      </c>
      <c r="E5205" s="5" t="s">
        <v>242</v>
      </c>
      <c r="F5205" s="5" t="s">
        <v>491</v>
      </c>
      <c r="G5205" s="5" t="s">
        <v>290</v>
      </c>
    </row>
    <row r="5206" spans="2:7" x14ac:dyDescent="0.2">
      <c r="B5206" s="3">
        <v>2016</v>
      </c>
      <c r="C5206" s="35" t="s">
        <v>5477</v>
      </c>
      <c r="D5206" s="5" t="s">
        <v>87</v>
      </c>
      <c r="E5206" s="5" t="s">
        <v>95</v>
      </c>
      <c r="F5206" s="5" t="s">
        <v>104</v>
      </c>
      <c r="G5206" s="5" t="s">
        <v>104</v>
      </c>
    </row>
    <row r="5207" spans="2:7" x14ac:dyDescent="0.2">
      <c r="B5207" s="3">
        <v>2016</v>
      </c>
      <c r="C5207" s="35" t="s">
        <v>5478</v>
      </c>
      <c r="D5207" s="5" t="s">
        <v>87</v>
      </c>
      <c r="E5207" s="5" t="s">
        <v>95</v>
      </c>
      <c r="F5207" s="5" t="s">
        <v>123</v>
      </c>
      <c r="G5207" s="5" t="s">
        <v>124</v>
      </c>
    </row>
    <row r="5208" spans="2:7" x14ac:dyDescent="0.2">
      <c r="B5208" s="3">
        <v>2016</v>
      </c>
      <c r="C5208" s="35" t="s">
        <v>5479</v>
      </c>
      <c r="D5208" s="5" t="s">
        <v>87</v>
      </c>
      <c r="E5208" s="5" t="s">
        <v>95</v>
      </c>
      <c r="F5208" s="5" t="s">
        <v>174</v>
      </c>
      <c r="G5208" s="5" t="s">
        <v>191</v>
      </c>
    </row>
    <row r="5209" spans="2:7" x14ac:dyDescent="0.2">
      <c r="B5209" s="3">
        <v>2016</v>
      </c>
      <c r="C5209" s="35" t="s">
        <v>5480</v>
      </c>
      <c r="D5209" s="5" t="s">
        <v>87</v>
      </c>
      <c r="E5209" s="5" t="s">
        <v>95</v>
      </c>
      <c r="F5209" s="5" t="s">
        <v>115</v>
      </c>
      <c r="G5209" s="5" t="s">
        <v>583</v>
      </c>
    </row>
    <row r="5210" spans="2:7" x14ac:dyDescent="0.2">
      <c r="B5210" s="3">
        <v>2016</v>
      </c>
      <c r="C5210" s="35" t="s">
        <v>5481</v>
      </c>
      <c r="D5210" s="5" t="s">
        <v>87</v>
      </c>
      <c r="E5210" s="5" t="s">
        <v>95</v>
      </c>
      <c r="F5210" s="5" t="s">
        <v>174</v>
      </c>
      <c r="G5210" s="5" t="s">
        <v>179</v>
      </c>
    </row>
    <row r="5211" spans="2:7" x14ac:dyDescent="0.2">
      <c r="B5211" s="3">
        <v>2016</v>
      </c>
      <c r="C5211" s="35" t="s">
        <v>5482</v>
      </c>
      <c r="D5211" s="5" t="s">
        <v>306</v>
      </c>
      <c r="E5211" s="5" t="s">
        <v>315</v>
      </c>
      <c r="F5211" s="5" t="s">
        <v>317</v>
      </c>
      <c r="G5211" s="5" t="s">
        <v>512</v>
      </c>
    </row>
    <row r="5212" spans="2:7" x14ac:dyDescent="0.2">
      <c r="B5212" s="3">
        <v>2016</v>
      </c>
      <c r="C5212" s="35" t="s">
        <v>5483</v>
      </c>
      <c r="D5212" s="5" t="s">
        <v>87</v>
      </c>
      <c r="E5212" s="5" t="s">
        <v>95</v>
      </c>
      <c r="F5212" s="5" t="s">
        <v>174</v>
      </c>
      <c r="G5212" s="5" t="s">
        <v>190</v>
      </c>
    </row>
    <row r="5213" spans="2:7" x14ac:dyDescent="0.2">
      <c r="B5213" s="3">
        <v>2016</v>
      </c>
      <c r="C5213" s="35" t="s">
        <v>5484</v>
      </c>
      <c r="D5213" s="5" t="s">
        <v>87</v>
      </c>
      <c r="E5213" s="5" t="s">
        <v>95</v>
      </c>
      <c r="F5213" s="5" t="s">
        <v>194</v>
      </c>
      <c r="G5213" s="5" t="s">
        <v>599</v>
      </c>
    </row>
    <row r="5214" spans="2:7" x14ac:dyDescent="0.2">
      <c r="B5214" s="3">
        <v>2016</v>
      </c>
      <c r="C5214" s="35" t="s">
        <v>5485</v>
      </c>
      <c r="D5214" s="5" t="s">
        <v>87</v>
      </c>
      <c r="E5214" s="5" t="s">
        <v>95</v>
      </c>
      <c r="F5214" s="5" t="s">
        <v>247</v>
      </c>
      <c r="G5214" s="5" t="s">
        <v>440</v>
      </c>
    </row>
    <row r="5215" spans="2:7" x14ac:dyDescent="0.2">
      <c r="B5215" s="3">
        <v>2016</v>
      </c>
      <c r="C5215" s="35">
        <v>2700</v>
      </c>
      <c r="D5215" s="5" t="s">
        <v>87</v>
      </c>
      <c r="E5215" s="5" t="s">
        <v>95</v>
      </c>
      <c r="F5215" s="5" t="s">
        <v>194</v>
      </c>
      <c r="G5215" s="5" t="s">
        <v>527</v>
      </c>
    </row>
    <row r="5216" spans="2:7" x14ac:dyDescent="0.2">
      <c r="B5216" s="3">
        <v>2016</v>
      </c>
      <c r="C5216" s="35" t="s">
        <v>5486</v>
      </c>
      <c r="D5216" s="5" t="s">
        <v>306</v>
      </c>
      <c r="E5216" s="5" t="s">
        <v>315</v>
      </c>
      <c r="F5216" s="5" t="s">
        <v>123</v>
      </c>
      <c r="G5216" s="5" t="s">
        <v>150</v>
      </c>
    </row>
    <row r="5217" spans="2:7" x14ac:dyDescent="0.2">
      <c r="B5217" s="3">
        <v>2016</v>
      </c>
      <c r="C5217" s="35" t="s">
        <v>5487</v>
      </c>
      <c r="D5217" s="5" t="s">
        <v>87</v>
      </c>
      <c r="E5217" s="5" t="s">
        <v>95</v>
      </c>
      <c r="F5217" s="5" t="s">
        <v>554</v>
      </c>
      <c r="G5217" s="5" t="s">
        <v>349</v>
      </c>
    </row>
    <row r="5218" spans="2:7" x14ac:dyDescent="0.2">
      <c r="B5218" s="3">
        <v>2016</v>
      </c>
      <c r="C5218" s="35">
        <v>1620</v>
      </c>
      <c r="D5218" s="5" t="s">
        <v>87</v>
      </c>
      <c r="E5218" s="5" t="s">
        <v>95</v>
      </c>
      <c r="F5218" s="5" t="s">
        <v>123</v>
      </c>
      <c r="G5218" s="5" t="s">
        <v>584</v>
      </c>
    </row>
    <row r="5219" spans="2:7" x14ac:dyDescent="0.2">
      <c r="B5219" s="3">
        <v>2016</v>
      </c>
      <c r="C5219" s="35" t="s">
        <v>5488</v>
      </c>
      <c r="D5219" s="5" t="s">
        <v>87</v>
      </c>
      <c r="E5219" s="5" t="s">
        <v>95</v>
      </c>
      <c r="F5219" s="5" t="s">
        <v>194</v>
      </c>
      <c r="G5219" s="5" t="s">
        <v>487</v>
      </c>
    </row>
    <row r="5220" spans="2:7" x14ac:dyDescent="0.2">
      <c r="B5220" s="3">
        <v>2016</v>
      </c>
      <c r="C5220" s="35">
        <v>1284</v>
      </c>
      <c r="D5220" s="5" t="s">
        <v>87</v>
      </c>
      <c r="E5220" s="5" t="s">
        <v>242</v>
      </c>
      <c r="F5220" s="5" t="s">
        <v>491</v>
      </c>
      <c r="G5220" s="5" t="s">
        <v>296</v>
      </c>
    </row>
    <row r="5221" spans="2:7" x14ac:dyDescent="0.2">
      <c r="B5221" s="3">
        <v>2016</v>
      </c>
      <c r="C5221" s="35" t="s">
        <v>5489</v>
      </c>
      <c r="D5221" s="5" t="s">
        <v>87</v>
      </c>
      <c r="E5221" s="5" t="s">
        <v>242</v>
      </c>
      <c r="F5221" s="5" t="s">
        <v>491</v>
      </c>
      <c r="G5221" s="5" t="s">
        <v>272</v>
      </c>
    </row>
    <row r="5222" spans="2:7" x14ac:dyDescent="0.2">
      <c r="B5222" s="3">
        <v>2016</v>
      </c>
      <c r="C5222" s="35">
        <v>223</v>
      </c>
      <c r="D5222" s="5" t="s">
        <v>306</v>
      </c>
      <c r="E5222" s="5" t="s">
        <v>315</v>
      </c>
      <c r="F5222" s="5" t="s">
        <v>123</v>
      </c>
      <c r="G5222" s="5" t="s">
        <v>140</v>
      </c>
    </row>
    <row r="5223" spans="2:7" x14ac:dyDescent="0.2">
      <c r="B5223" s="3">
        <v>2016</v>
      </c>
      <c r="C5223" s="35" t="s">
        <v>5490</v>
      </c>
      <c r="D5223" s="5" t="s">
        <v>306</v>
      </c>
      <c r="E5223" s="5" t="s">
        <v>315</v>
      </c>
      <c r="F5223" s="5" t="s">
        <v>115</v>
      </c>
      <c r="G5223" s="5" t="s">
        <v>394</v>
      </c>
    </row>
    <row r="5224" spans="2:7" x14ac:dyDescent="0.2">
      <c r="B5224" s="3">
        <v>2016</v>
      </c>
      <c r="C5224" s="35">
        <v>0</v>
      </c>
      <c r="D5224" s="5" t="s">
        <v>87</v>
      </c>
      <c r="E5224" s="5" t="s">
        <v>88</v>
      </c>
      <c r="F5224" s="5" t="s">
        <v>92</v>
      </c>
      <c r="G5224" s="5" t="s">
        <v>93</v>
      </c>
    </row>
    <row r="5225" spans="2:7" x14ac:dyDescent="0.2">
      <c r="B5225" s="3">
        <v>2016</v>
      </c>
      <c r="C5225" s="35">
        <v>0</v>
      </c>
      <c r="D5225" s="5" t="s">
        <v>87</v>
      </c>
      <c r="E5225" s="5" t="s">
        <v>95</v>
      </c>
      <c r="F5225" s="5" t="s">
        <v>174</v>
      </c>
      <c r="G5225" s="5" t="s">
        <v>461</v>
      </c>
    </row>
    <row r="5226" spans="2:7" x14ac:dyDescent="0.2">
      <c r="B5226" s="3">
        <v>2016</v>
      </c>
      <c r="C5226" s="35">
        <v>0</v>
      </c>
      <c r="D5226" s="5" t="s">
        <v>306</v>
      </c>
      <c r="E5226" s="5" t="s">
        <v>315</v>
      </c>
      <c r="F5226" s="5" t="s">
        <v>359</v>
      </c>
      <c r="G5226" s="5" t="s">
        <v>375</v>
      </c>
    </row>
    <row r="5227" spans="2:7" x14ac:dyDescent="0.2">
      <c r="B5227" s="3">
        <v>2016</v>
      </c>
      <c r="C5227" s="35">
        <v>0</v>
      </c>
      <c r="D5227" s="5" t="s">
        <v>306</v>
      </c>
      <c r="E5227" s="5" t="s">
        <v>315</v>
      </c>
      <c r="F5227" s="5" t="s">
        <v>110</v>
      </c>
      <c r="G5227" s="5" t="s">
        <v>519</v>
      </c>
    </row>
    <row r="5228" spans="2:7" x14ac:dyDescent="0.2">
      <c r="B5228" s="3">
        <v>2017</v>
      </c>
      <c r="C5228" s="35" t="s">
        <v>5491</v>
      </c>
      <c r="D5228" s="5" t="s">
        <v>87</v>
      </c>
      <c r="E5228" s="5" t="s">
        <v>242</v>
      </c>
      <c r="F5228" s="5" t="s">
        <v>491</v>
      </c>
      <c r="G5228" s="5" t="s">
        <v>299</v>
      </c>
    </row>
    <row r="5229" spans="2:7" x14ac:dyDescent="0.2">
      <c r="B5229" s="3">
        <v>2017</v>
      </c>
      <c r="C5229" s="35" t="s">
        <v>5492</v>
      </c>
      <c r="D5229" s="5" t="s">
        <v>87</v>
      </c>
      <c r="E5229" s="5" t="s">
        <v>242</v>
      </c>
      <c r="F5229" s="5" t="s">
        <v>497</v>
      </c>
      <c r="G5229" s="5" t="s">
        <v>98</v>
      </c>
    </row>
    <row r="5230" spans="2:7" x14ac:dyDescent="0.2">
      <c r="B5230" s="3">
        <v>2017</v>
      </c>
      <c r="C5230" s="35" t="s">
        <v>5493</v>
      </c>
      <c r="D5230" s="5" t="s">
        <v>87</v>
      </c>
      <c r="E5230" s="5" t="s">
        <v>95</v>
      </c>
      <c r="F5230" s="5" t="s">
        <v>113</v>
      </c>
      <c r="G5230" s="5" t="s">
        <v>409</v>
      </c>
    </row>
    <row r="5231" spans="2:7" x14ac:dyDescent="0.2">
      <c r="B5231" s="3">
        <v>2017</v>
      </c>
      <c r="C5231" s="35" t="s">
        <v>5494</v>
      </c>
      <c r="D5231" s="5" t="s">
        <v>87</v>
      </c>
      <c r="E5231" s="5" t="s">
        <v>95</v>
      </c>
      <c r="F5231" s="5" t="s">
        <v>475</v>
      </c>
      <c r="G5231" s="5" t="s">
        <v>475</v>
      </c>
    </row>
    <row r="5232" spans="2:7" x14ac:dyDescent="0.2">
      <c r="B5232" s="3">
        <v>2017</v>
      </c>
      <c r="C5232" s="35" t="s">
        <v>5495</v>
      </c>
      <c r="D5232" s="5" t="s">
        <v>87</v>
      </c>
      <c r="E5232" s="5" t="s">
        <v>242</v>
      </c>
      <c r="F5232" s="5" t="s">
        <v>497</v>
      </c>
      <c r="G5232" s="5" t="s">
        <v>245</v>
      </c>
    </row>
    <row r="5233" spans="2:7" x14ac:dyDescent="0.2">
      <c r="B5233" s="3">
        <v>2017</v>
      </c>
      <c r="C5233" s="35" t="s">
        <v>5496</v>
      </c>
      <c r="D5233" s="5" t="s">
        <v>87</v>
      </c>
      <c r="E5233" s="5" t="s">
        <v>242</v>
      </c>
      <c r="F5233" s="5" t="s">
        <v>247</v>
      </c>
      <c r="G5233" s="5" t="s">
        <v>443</v>
      </c>
    </row>
    <row r="5234" spans="2:7" x14ac:dyDescent="0.2">
      <c r="B5234" s="3">
        <v>2017</v>
      </c>
      <c r="C5234" s="35" t="s">
        <v>5497</v>
      </c>
      <c r="D5234" s="5" t="s">
        <v>87</v>
      </c>
      <c r="E5234" s="5" t="s">
        <v>242</v>
      </c>
      <c r="F5234" s="5" t="s">
        <v>473</v>
      </c>
      <c r="G5234" s="5" t="s">
        <v>304</v>
      </c>
    </row>
    <row r="5235" spans="2:7" x14ac:dyDescent="0.2">
      <c r="B5235" s="3">
        <v>2017</v>
      </c>
      <c r="C5235" s="35" t="s">
        <v>5498</v>
      </c>
      <c r="D5235" s="5" t="s">
        <v>87</v>
      </c>
      <c r="E5235" s="5" t="s">
        <v>95</v>
      </c>
      <c r="F5235" s="5" t="s">
        <v>113</v>
      </c>
      <c r="G5235" s="5" t="s">
        <v>411</v>
      </c>
    </row>
    <row r="5236" spans="2:7" x14ac:dyDescent="0.2">
      <c r="B5236" s="3">
        <v>2017</v>
      </c>
      <c r="C5236" s="35" t="s">
        <v>5499</v>
      </c>
      <c r="D5236" s="5" t="s">
        <v>87</v>
      </c>
      <c r="E5236" s="5" t="s">
        <v>95</v>
      </c>
      <c r="F5236" s="5" t="s">
        <v>108</v>
      </c>
      <c r="G5236" s="5" t="s">
        <v>108</v>
      </c>
    </row>
    <row r="5237" spans="2:7" x14ac:dyDescent="0.2">
      <c r="B5237" s="3">
        <v>2017</v>
      </c>
      <c r="C5237" s="35" t="s">
        <v>5500</v>
      </c>
      <c r="D5237" s="5" t="s">
        <v>87</v>
      </c>
      <c r="E5237" s="5" t="s">
        <v>88</v>
      </c>
      <c r="F5237" s="5" t="s">
        <v>89</v>
      </c>
      <c r="G5237" s="5" t="s">
        <v>91</v>
      </c>
    </row>
    <row r="5238" spans="2:7" x14ac:dyDescent="0.2">
      <c r="B5238" s="3">
        <v>2017</v>
      </c>
      <c r="C5238" s="35" t="s">
        <v>5501</v>
      </c>
      <c r="D5238" s="5" t="s">
        <v>87</v>
      </c>
      <c r="E5238" s="5" t="s">
        <v>95</v>
      </c>
      <c r="F5238" s="5" t="s">
        <v>108</v>
      </c>
      <c r="G5238" s="5" t="s">
        <v>561</v>
      </c>
    </row>
    <row r="5239" spans="2:7" x14ac:dyDescent="0.2">
      <c r="B5239" s="3">
        <v>2017</v>
      </c>
      <c r="C5239" s="35" t="s">
        <v>5502</v>
      </c>
      <c r="D5239" s="5" t="s">
        <v>87</v>
      </c>
      <c r="E5239" s="5" t="s">
        <v>242</v>
      </c>
      <c r="F5239" s="5" t="s">
        <v>507</v>
      </c>
      <c r="G5239" s="5" t="s">
        <v>532</v>
      </c>
    </row>
    <row r="5240" spans="2:7" x14ac:dyDescent="0.2">
      <c r="B5240" s="3">
        <v>2017</v>
      </c>
      <c r="C5240" s="35" t="s">
        <v>5503</v>
      </c>
      <c r="D5240" s="5" t="s">
        <v>87</v>
      </c>
      <c r="E5240" s="5" t="s">
        <v>242</v>
      </c>
      <c r="F5240" s="5" t="s">
        <v>507</v>
      </c>
      <c r="G5240" s="5" t="s">
        <v>533</v>
      </c>
    </row>
    <row r="5241" spans="2:7" x14ac:dyDescent="0.2">
      <c r="B5241" s="3">
        <v>2017</v>
      </c>
      <c r="C5241" s="35" t="s">
        <v>5504</v>
      </c>
      <c r="D5241" s="5" t="s">
        <v>87</v>
      </c>
      <c r="E5241" s="5" t="s">
        <v>242</v>
      </c>
      <c r="F5241" s="5" t="s">
        <v>491</v>
      </c>
      <c r="G5241" s="5" t="s">
        <v>264</v>
      </c>
    </row>
    <row r="5242" spans="2:7" x14ac:dyDescent="0.2">
      <c r="B5242" s="3">
        <v>2017</v>
      </c>
      <c r="C5242" s="35" t="s">
        <v>5505</v>
      </c>
      <c r="D5242" s="5" t="s">
        <v>87</v>
      </c>
      <c r="E5242" s="5" t="s">
        <v>95</v>
      </c>
      <c r="F5242" s="5" t="s">
        <v>194</v>
      </c>
      <c r="G5242" s="5" t="s">
        <v>468</v>
      </c>
    </row>
    <row r="5243" spans="2:7" x14ac:dyDescent="0.2">
      <c r="B5243" s="3">
        <v>2017</v>
      </c>
      <c r="C5243" s="35" t="s">
        <v>5506</v>
      </c>
      <c r="D5243" s="5" t="s">
        <v>87</v>
      </c>
      <c r="E5243" s="5" t="s">
        <v>242</v>
      </c>
      <c r="F5243" s="5" t="s">
        <v>491</v>
      </c>
      <c r="G5243" s="5" t="s">
        <v>281</v>
      </c>
    </row>
    <row r="5244" spans="2:7" x14ac:dyDescent="0.2">
      <c r="B5244" s="3">
        <v>2017</v>
      </c>
      <c r="C5244" s="35" t="s">
        <v>5507</v>
      </c>
      <c r="D5244" s="5" t="s">
        <v>87</v>
      </c>
      <c r="E5244" s="5" t="s">
        <v>242</v>
      </c>
      <c r="F5244" s="5" t="s">
        <v>110</v>
      </c>
      <c r="G5244" s="5" t="s">
        <v>519</v>
      </c>
    </row>
    <row r="5245" spans="2:7" x14ac:dyDescent="0.2">
      <c r="B5245" s="3">
        <v>2017</v>
      </c>
      <c r="C5245" s="35" t="s">
        <v>5508</v>
      </c>
      <c r="D5245" s="5" t="s">
        <v>306</v>
      </c>
      <c r="E5245" s="5" t="s">
        <v>307</v>
      </c>
      <c r="F5245" s="5" t="s">
        <v>308</v>
      </c>
      <c r="G5245" s="5" t="s">
        <v>310</v>
      </c>
    </row>
    <row r="5246" spans="2:7" x14ac:dyDescent="0.2">
      <c r="B5246" s="3">
        <v>2017</v>
      </c>
      <c r="C5246" s="35" t="s">
        <v>5509</v>
      </c>
      <c r="D5246" s="5" t="s">
        <v>87</v>
      </c>
      <c r="E5246" s="5" t="s">
        <v>242</v>
      </c>
      <c r="F5246" s="5" t="s">
        <v>247</v>
      </c>
      <c r="G5246" s="5" t="s">
        <v>444</v>
      </c>
    </row>
    <row r="5247" spans="2:7" x14ac:dyDescent="0.2">
      <c r="B5247" s="3">
        <v>2017</v>
      </c>
      <c r="C5247" s="35" t="s">
        <v>5510</v>
      </c>
      <c r="D5247" s="5" t="s">
        <v>87</v>
      </c>
      <c r="E5247" s="5" t="s">
        <v>95</v>
      </c>
      <c r="F5247" s="5" t="s">
        <v>194</v>
      </c>
      <c r="G5247" s="5" t="s">
        <v>214</v>
      </c>
    </row>
    <row r="5248" spans="2:7" x14ac:dyDescent="0.2">
      <c r="B5248" s="3">
        <v>2017</v>
      </c>
      <c r="C5248" s="35" t="s">
        <v>5511</v>
      </c>
      <c r="D5248" s="5" t="s">
        <v>87</v>
      </c>
      <c r="E5248" s="5" t="s">
        <v>242</v>
      </c>
      <c r="F5248" s="5" t="s">
        <v>247</v>
      </c>
      <c r="G5248" s="5" t="s">
        <v>523</v>
      </c>
    </row>
    <row r="5249" spans="2:7" x14ac:dyDescent="0.2">
      <c r="B5249" s="3">
        <v>2017</v>
      </c>
      <c r="C5249" s="35" t="s">
        <v>5512</v>
      </c>
      <c r="D5249" s="5" t="s">
        <v>87</v>
      </c>
      <c r="E5249" s="5" t="s">
        <v>95</v>
      </c>
      <c r="F5249" s="5" t="s">
        <v>241</v>
      </c>
      <c r="G5249" s="5" t="s">
        <v>241</v>
      </c>
    </row>
    <row r="5250" spans="2:7" x14ac:dyDescent="0.2">
      <c r="B5250" s="3">
        <v>2017</v>
      </c>
      <c r="C5250" s="35" t="s">
        <v>5513</v>
      </c>
      <c r="D5250" s="5" t="s">
        <v>306</v>
      </c>
      <c r="E5250" s="5" t="s">
        <v>315</v>
      </c>
      <c r="F5250" s="5" t="s">
        <v>317</v>
      </c>
      <c r="G5250" s="5" t="s">
        <v>338</v>
      </c>
    </row>
    <row r="5251" spans="2:7" x14ac:dyDescent="0.2">
      <c r="B5251" s="3">
        <v>2017</v>
      </c>
      <c r="C5251" s="35" t="s">
        <v>5514</v>
      </c>
      <c r="D5251" s="5" t="s">
        <v>87</v>
      </c>
      <c r="E5251" s="5" t="s">
        <v>242</v>
      </c>
      <c r="F5251" s="5" t="s">
        <v>473</v>
      </c>
      <c r="G5251" s="5" t="s">
        <v>264</v>
      </c>
    </row>
    <row r="5252" spans="2:7" x14ac:dyDescent="0.2">
      <c r="B5252" s="3">
        <v>2017</v>
      </c>
      <c r="C5252" s="35" t="s">
        <v>5515</v>
      </c>
      <c r="D5252" s="5" t="s">
        <v>87</v>
      </c>
      <c r="E5252" s="5" t="s">
        <v>95</v>
      </c>
      <c r="F5252" s="5" t="s">
        <v>120</v>
      </c>
      <c r="G5252" s="5" t="s">
        <v>520</v>
      </c>
    </row>
    <row r="5253" spans="2:7" x14ac:dyDescent="0.2">
      <c r="B5253" s="3">
        <v>2017</v>
      </c>
      <c r="C5253" s="35" t="s">
        <v>5516</v>
      </c>
      <c r="D5253" s="5" t="s">
        <v>87</v>
      </c>
      <c r="E5253" s="5" t="s">
        <v>95</v>
      </c>
      <c r="F5253" s="5" t="s">
        <v>158</v>
      </c>
      <c r="G5253" s="5" t="s">
        <v>158</v>
      </c>
    </row>
    <row r="5254" spans="2:7" x14ac:dyDescent="0.2">
      <c r="B5254" s="3">
        <v>2017</v>
      </c>
      <c r="C5254" s="35" t="s">
        <v>5517</v>
      </c>
      <c r="D5254" s="5" t="s">
        <v>306</v>
      </c>
      <c r="E5254" s="5" t="s">
        <v>315</v>
      </c>
      <c r="F5254" s="5" t="s">
        <v>339</v>
      </c>
      <c r="G5254" s="5" t="s">
        <v>344</v>
      </c>
    </row>
    <row r="5255" spans="2:7" x14ac:dyDescent="0.2">
      <c r="B5255" s="3">
        <v>2017</v>
      </c>
      <c r="C5255" s="35" t="s">
        <v>5518</v>
      </c>
      <c r="D5255" s="5" t="s">
        <v>306</v>
      </c>
      <c r="E5255" s="5" t="s">
        <v>315</v>
      </c>
      <c r="F5255" s="5" t="s">
        <v>316</v>
      </c>
      <c r="G5255" s="5" t="s">
        <v>316</v>
      </c>
    </row>
    <row r="5256" spans="2:7" x14ac:dyDescent="0.2">
      <c r="B5256" s="3">
        <v>2017</v>
      </c>
      <c r="C5256" s="35" t="s">
        <v>5519</v>
      </c>
      <c r="D5256" s="5" t="s">
        <v>306</v>
      </c>
      <c r="E5256" s="5" t="s">
        <v>315</v>
      </c>
      <c r="F5256" s="5" t="s">
        <v>317</v>
      </c>
      <c r="G5256" s="5" t="s">
        <v>324</v>
      </c>
    </row>
    <row r="5257" spans="2:7" x14ac:dyDescent="0.2">
      <c r="B5257" s="3">
        <v>2017</v>
      </c>
      <c r="C5257" s="35" t="s">
        <v>5520</v>
      </c>
      <c r="D5257" s="5" t="s">
        <v>87</v>
      </c>
      <c r="E5257" s="5" t="s">
        <v>95</v>
      </c>
      <c r="F5257" s="5" t="s">
        <v>120</v>
      </c>
      <c r="G5257" s="5" t="s">
        <v>121</v>
      </c>
    </row>
    <row r="5258" spans="2:7" x14ac:dyDescent="0.2">
      <c r="B5258" s="3">
        <v>2017</v>
      </c>
      <c r="C5258" s="35" t="s">
        <v>5521</v>
      </c>
      <c r="D5258" s="5" t="s">
        <v>87</v>
      </c>
      <c r="E5258" s="5" t="s">
        <v>95</v>
      </c>
      <c r="F5258" s="5" t="s">
        <v>99</v>
      </c>
      <c r="G5258" s="5" t="s">
        <v>556</v>
      </c>
    </row>
    <row r="5259" spans="2:7" x14ac:dyDescent="0.2">
      <c r="B5259" s="3">
        <v>2017</v>
      </c>
      <c r="C5259" s="35" t="s">
        <v>5522</v>
      </c>
      <c r="D5259" s="5" t="s">
        <v>87</v>
      </c>
      <c r="E5259" s="5" t="s">
        <v>95</v>
      </c>
      <c r="F5259" s="5" t="s">
        <v>123</v>
      </c>
      <c r="G5259" s="5" t="s">
        <v>151</v>
      </c>
    </row>
    <row r="5260" spans="2:7" x14ac:dyDescent="0.2">
      <c r="B5260" s="3">
        <v>2017</v>
      </c>
      <c r="C5260" s="35" t="s">
        <v>5523</v>
      </c>
      <c r="D5260" s="5" t="s">
        <v>306</v>
      </c>
      <c r="E5260" s="5" t="s">
        <v>311</v>
      </c>
      <c r="F5260" s="5" t="s">
        <v>314</v>
      </c>
      <c r="G5260" s="5" t="s">
        <v>314</v>
      </c>
    </row>
    <row r="5261" spans="2:7" x14ac:dyDescent="0.2">
      <c r="B5261" s="3">
        <v>2017</v>
      </c>
      <c r="C5261" s="35" t="s">
        <v>5524</v>
      </c>
      <c r="D5261" s="5" t="s">
        <v>87</v>
      </c>
      <c r="E5261" s="5" t="s">
        <v>242</v>
      </c>
      <c r="F5261" s="5" t="s">
        <v>491</v>
      </c>
      <c r="G5261" s="5" t="s">
        <v>261</v>
      </c>
    </row>
    <row r="5262" spans="2:7" x14ac:dyDescent="0.2">
      <c r="B5262" s="3">
        <v>2017</v>
      </c>
      <c r="C5262" s="35" t="s">
        <v>5525</v>
      </c>
      <c r="D5262" s="5" t="s">
        <v>87</v>
      </c>
      <c r="E5262" s="5" t="s">
        <v>242</v>
      </c>
      <c r="F5262" s="5" t="s">
        <v>491</v>
      </c>
      <c r="G5262" s="5" t="s">
        <v>492</v>
      </c>
    </row>
    <row r="5263" spans="2:7" x14ac:dyDescent="0.2">
      <c r="B5263" s="3">
        <v>2017</v>
      </c>
      <c r="C5263" s="35" t="s">
        <v>5526</v>
      </c>
      <c r="D5263" s="5" t="s">
        <v>87</v>
      </c>
      <c r="E5263" s="5" t="s">
        <v>88</v>
      </c>
      <c r="F5263" s="5" t="s">
        <v>89</v>
      </c>
      <c r="G5263" s="5" t="s">
        <v>90</v>
      </c>
    </row>
    <row r="5264" spans="2:7" x14ac:dyDescent="0.2">
      <c r="B5264" s="3">
        <v>2017</v>
      </c>
      <c r="C5264" s="35" t="s">
        <v>5527</v>
      </c>
      <c r="D5264" s="5" t="s">
        <v>87</v>
      </c>
      <c r="E5264" s="5" t="s">
        <v>95</v>
      </c>
      <c r="F5264" s="5" t="s">
        <v>194</v>
      </c>
      <c r="G5264" s="5" t="s">
        <v>182</v>
      </c>
    </row>
    <row r="5265" spans="2:7" x14ac:dyDescent="0.2">
      <c r="B5265" s="3">
        <v>2017</v>
      </c>
      <c r="C5265" s="35" t="s">
        <v>5528</v>
      </c>
      <c r="D5265" s="5" t="s">
        <v>87</v>
      </c>
      <c r="E5265" s="5" t="s">
        <v>242</v>
      </c>
      <c r="F5265" s="5" t="s">
        <v>473</v>
      </c>
      <c r="G5265" s="5" t="s">
        <v>281</v>
      </c>
    </row>
    <row r="5266" spans="2:7" x14ac:dyDescent="0.2">
      <c r="B5266" s="3">
        <v>2017</v>
      </c>
      <c r="C5266" s="35" t="s">
        <v>5529</v>
      </c>
      <c r="D5266" s="5" t="s">
        <v>306</v>
      </c>
      <c r="E5266" s="5" t="s">
        <v>307</v>
      </c>
      <c r="F5266" s="5" t="s">
        <v>308</v>
      </c>
      <c r="G5266" s="5" t="s">
        <v>309</v>
      </c>
    </row>
    <row r="5267" spans="2:7" x14ac:dyDescent="0.2">
      <c r="B5267" s="3">
        <v>2017</v>
      </c>
      <c r="C5267" s="35" t="s">
        <v>5530</v>
      </c>
      <c r="D5267" s="5" t="s">
        <v>87</v>
      </c>
      <c r="E5267" s="5" t="s">
        <v>242</v>
      </c>
      <c r="F5267" s="5" t="s">
        <v>491</v>
      </c>
      <c r="G5267" s="5" t="s">
        <v>273</v>
      </c>
    </row>
    <row r="5268" spans="2:7" x14ac:dyDescent="0.2">
      <c r="B5268" s="3">
        <v>2017</v>
      </c>
      <c r="C5268" s="35" t="s">
        <v>5531</v>
      </c>
      <c r="D5268" s="5" t="s">
        <v>87</v>
      </c>
      <c r="E5268" s="5" t="s">
        <v>242</v>
      </c>
      <c r="F5268" s="5" t="s">
        <v>159</v>
      </c>
      <c r="G5268" s="5" t="s">
        <v>381</v>
      </c>
    </row>
    <row r="5269" spans="2:7" x14ac:dyDescent="0.2">
      <c r="B5269" s="3">
        <v>2017</v>
      </c>
      <c r="C5269" s="35" t="s">
        <v>5532</v>
      </c>
      <c r="D5269" s="5" t="s">
        <v>87</v>
      </c>
      <c r="E5269" s="5" t="s">
        <v>95</v>
      </c>
      <c r="F5269" s="5" t="s">
        <v>194</v>
      </c>
      <c r="G5269" s="5" t="s">
        <v>466</v>
      </c>
    </row>
    <row r="5270" spans="2:7" x14ac:dyDescent="0.2">
      <c r="B5270" s="3">
        <v>2017</v>
      </c>
      <c r="C5270" s="35" t="s">
        <v>5533</v>
      </c>
      <c r="D5270" s="5" t="s">
        <v>87</v>
      </c>
      <c r="E5270" s="5" t="s">
        <v>242</v>
      </c>
      <c r="F5270" s="5" t="s">
        <v>491</v>
      </c>
      <c r="G5270" s="5" t="s">
        <v>349</v>
      </c>
    </row>
    <row r="5271" spans="2:7" x14ac:dyDescent="0.2">
      <c r="B5271" s="3">
        <v>2017</v>
      </c>
      <c r="C5271" s="35" t="s">
        <v>5534</v>
      </c>
      <c r="D5271" s="5" t="s">
        <v>87</v>
      </c>
      <c r="E5271" s="5" t="s">
        <v>242</v>
      </c>
      <c r="F5271" s="5" t="s">
        <v>159</v>
      </c>
      <c r="G5271" s="5" t="s">
        <v>160</v>
      </c>
    </row>
    <row r="5272" spans="2:7" x14ac:dyDescent="0.2">
      <c r="B5272" s="3">
        <v>2017</v>
      </c>
      <c r="C5272" s="35" t="s">
        <v>5535</v>
      </c>
      <c r="D5272" s="5" t="s">
        <v>87</v>
      </c>
      <c r="E5272" s="5" t="s">
        <v>95</v>
      </c>
      <c r="F5272" s="5" t="s">
        <v>194</v>
      </c>
      <c r="G5272" s="5" t="s">
        <v>438</v>
      </c>
    </row>
    <row r="5273" spans="2:7" x14ac:dyDescent="0.2">
      <c r="B5273" s="3">
        <v>2017</v>
      </c>
      <c r="C5273" s="35" t="s">
        <v>5536</v>
      </c>
      <c r="D5273" s="5" t="s">
        <v>87</v>
      </c>
      <c r="E5273" s="5" t="s">
        <v>95</v>
      </c>
      <c r="F5273" s="5" t="s">
        <v>194</v>
      </c>
      <c r="G5273" s="5" t="s">
        <v>356</v>
      </c>
    </row>
    <row r="5274" spans="2:7" x14ac:dyDescent="0.2">
      <c r="B5274" s="3">
        <v>2017</v>
      </c>
      <c r="C5274" s="35" t="s">
        <v>5537</v>
      </c>
      <c r="D5274" s="5" t="s">
        <v>306</v>
      </c>
      <c r="E5274" s="5" t="s">
        <v>315</v>
      </c>
      <c r="F5274" s="5" t="s">
        <v>339</v>
      </c>
      <c r="G5274" s="5" t="s">
        <v>345</v>
      </c>
    </row>
    <row r="5275" spans="2:7" x14ac:dyDescent="0.2">
      <c r="B5275" s="3">
        <v>2017</v>
      </c>
      <c r="C5275" s="35" t="s">
        <v>5538</v>
      </c>
      <c r="D5275" s="5" t="s">
        <v>87</v>
      </c>
      <c r="E5275" s="5" t="s">
        <v>242</v>
      </c>
      <c r="F5275" s="5" t="s">
        <v>236</v>
      </c>
      <c r="G5275" s="5" t="s">
        <v>538</v>
      </c>
    </row>
    <row r="5276" spans="2:7" x14ac:dyDescent="0.2">
      <c r="B5276" s="3">
        <v>2017</v>
      </c>
      <c r="C5276" s="35" t="s">
        <v>5539</v>
      </c>
      <c r="D5276" s="5" t="s">
        <v>87</v>
      </c>
      <c r="E5276" s="5" t="s">
        <v>242</v>
      </c>
      <c r="F5276" s="5" t="s">
        <v>491</v>
      </c>
      <c r="G5276" s="5" t="s">
        <v>268</v>
      </c>
    </row>
    <row r="5277" spans="2:7" x14ac:dyDescent="0.2">
      <c r="B5277" s="3">
        <v>2017</v>
      </c>
      <c r="C5277" s="35">
        <v>202000000</v>
      </c>
      <c r="D5277" s="5" t="s">
        <v>87</v>
      </c>
      <c r="E5277" s="5" t="s">
        <v>95</v>
      </c>
      <c r="F5277" s="5" t="s">
        <v>194</v>
      </c>
      <c r="G5277" s="5" t="s">
        <v>588</v>
      </c>
    </row>
    <row r="5278" spans="2:7" x14ac:dyDescent="0.2">
      <c r="B5278" s="3">
        <v>2017</v>
      </c>
      <c r="C5278" s="35" t="s">
        <v>5540</v>
      </c>
      <c r="D5278" s="5" t="s">
        <v>87</v>
      </c>
      <c r="E5278" s="5" t="s">
        <v>242</v>
      </c>
      <c r="F5278" s="5" t="s">
        <v>247</v>
      </c>
      <c r="G5278" s="5" t="s">
        <v>602</v>
      </c>
    </row>
    <row r="5279" spans="2:7" x14ac:dyDescent="0.2">
      <c r="B5279" s="3">
        <v>2017</v>
      </c>
      <c r="C5279" s="35" t="s">
        <v>5541</v>
      </c>
      <c r="D5279" s="5" t="s">
        <v>87</v>
      </c>
      <c r="E5279" s="5" t="s">
        <v>242</v>
      </c>
      <c r="F5279" s="5" t="s">
        <v>473</v>
      </c>
      <c r="G5279" s="5" t="s">
        <v>430</v>
      </c>
    </row>
    <row r="5280" spans="2:7" x14ac:dyDescent="0.2">
      <c r="B5280" s="3">
        <v>2017</v>
      </c>
      <c r="C5280" s="35" t="s">
        <v>5542</v>
      </c>
      <c r="D5280" s="5" t="s">
        <v>87</v>
      </c>
      <c r="E5280" s="5" t="s">
        <v>95</v>
      </c>
      <c r="F5280" s="5" t="s">
        <v>194</v>
      </c>
      <c r="G5280" s="5" t="s">
        <v>216</v>
      </c>
    </row>
    <row r="5281" spans="2:7" x14ac:dyDescent="0.2">
      <c r="B5281" s="3">
        <v>2017</v>
      </c>
      <c r="C5281" s="35" t="s">
        <v>5543</v>
      </c>
      <c r="D5281" s="5" t="s">
        <v>87</v>
      </c>
      <c r="E5281" s="5" t="s">
        <v>242</v>
      </c>
      <c r="F5281" s="5" t="s">
        <v>247</v>
      </c>
      <c r="G5281" s="5" t="s">
        <v>601</v>
      </c>
    </row>
    <row r="5282" spans="2:7" x14ac:dyDescent="0.2">
      <c r="B5282" s="3">
        <v>2017</v>
      </c>
      <c r="C5282" s="35" t="s">
        <v>5544</v>
      </c>
      <c r="D5282" s="5" t="s">
        <v>87</v>
      </c>
      <c r="E5282" s="5" t="s">
        <v>95</v>
      </c>
      <c r="F5282" s="5" t="s">
        <v>105</v>
      </c>
      <c r="G5282" s="5" t="s">
        <v>560</v>
      </c>
    </row>
    <row r="5283" spans="2:7" x14ac:dyDescent="0.2">
      <c r="B5283" s="3">
        <v>2017</v>
      </c>
      <c r="C5283" s="35" t="s">
        <v>5545</v>
      </c>
      <c r="D5283" s="5" t="s">
        <v>87</v>
      </c>
      <c r="E5283" s="5" t="s">
        <v>242</v>
      </c>
      <c r="F5283" s="5" t="s">
        <v>491</v>
      </c>
      <c r="G5283" s="5" t="s">
        <v>494</v>
      </c>
    </row>
    <row r="5284" spans="2:7" x14ac:dyDescent="0.2">
      <c r="B5284" s="3">
        <v>2017</v>
      </c>
      <c r="C5284" s="35" t="s">
        <v>5546</v>
      </c>
      <c r="D5284" s="5" t="s">
        <v>87</v>
      </c>
      <c r="E5284" s="5" t="s">
        <v>95</v>
      </c>
      <c r="F5284" s="5" t="s">
        <v>110</v>
      </c>
      <c r="G5284" s="5" t="s">
        <v>518</v>
      </c>
    </row>
    <row r="5285" spans="2:7" x14ac:dyDescent="0.2">
      <c r="B5285" s="3">
        <v>2017</v>
      </c>
      <c r="C5285" s="35" t="s">
        <v>5547</v>
      </c>
      <c r="D5285" s="5" t="s">
        <v>87</v>
      </c>
      <c r="E5285" s="5" t="s">
        <v>95</v>
      </c>
      <c r="F5285" s="5" t="s">
        <v>113</v>
      </c>
      <c r="G5285" s="5" t="s">
        <v>410</v>
      </c>
    </row>
    <row r="5286" spans="2:7" x14ac:dyDescent="0.2">
      <c r="B5286" s="3">
        <v>2017</v>
      </c>
      <c r="C5286" s="35" t="s">
        <v>5548</v>
      </c>
      <c r="D5286" s="5" t="s">
        <v>87</v>
      </c>
      <c r="E5286" s="5" t="s">
        <v>95</v>
      </c>
      <c r="F5286" s="5" t="s">
        <v>123</v>
      </c>
      <c r="G5286" s="5" t="s">
        <v>143</v>
      </c>
    </row>
    <row r="5287" spans="2:7" x14ac:dyDescent="0.2">
      <c r="B5287" s="3">
        <v>2017</v>
      </c>
      <c r="C5287" s="35" t="s">
        <v>5549</v>
      </c>
      <c r="D5287" s="5" t="s">
        <v>306</v>
      </c>
      <c r="E5287" s="5" t="s">
        <v>315</v>
      </c>
      <c r="F5287" s="5" t="s">
        <v>317</v>
      </c>
      <c r="G5287" s="5" t="s">
        <v>334</v>
      </c>
    </row>
    <row r="5288" spans="2:7" x14ac:dyDescent="0.2">
      <c r="B5288" s="3">
        <v>2017</v>
      </c>
      <c r="C5288" s="35" t="s">
        <v>5550</v>
      </c>
      <c r="D5288" s="5" t="s">
        <v>87</v>
      </c>
      <c r="E5288" s="5" t="s">
        <v>242</v>
      </c>
      <c r="F5288" s="5" t="s">
        <v>473</v>
      </c>
      <c r="G5288" s="5" t="s">
        <v>549</v>
      </c>
    </row>
    <row r="5289" spans="2:7" x14ac:dyDescent="0.2">
      <c r="B5289" s="3">
        <v>2017</v>
      </c>
      <c r="C5289" s="35" t="s">
        <v>5551</v>
      </c>
      <c r="D5289" s="5" t="s">
        <v>87</v>
      </c>
      <c r="E5289" s="5" t="s">
        <v>95</v>
      </c>
      <c r="F5289" s="5" t="s">
        <v>174</v>
      </c>
      <c r="G5289" s="5" t="s">
        <v>185</v>
      </c>
    </row>
    <row r="5290" spans="2:7" x14ac:dyDescent="0.2">
      <c r="B5290" s="3">
        <v>2017</v>
      </c>
      <c r="C5290" s="35" t="s">
        <v>5552</v>
      </c>
      <c r="D5290" s="5" t="s">
        <v>87</v>
      </c>
      <c r="E5290" s="5" t="s">
        <v>95</v>
      </c>
      <c r="F5290" s="5" t="s">
        <v>194</v>
      </c>
      <c r="G5290" s="5" t="s">
        <v>212</v>
      </c>
    </row>
    <row r="5291" spans="2:7" x14ac:dyDescent="0.2">
      <c r="B5291" s="3">
        <v>2017</v>
      </c>
      <c r="C5291" s="35" t="s">
        <v>5553</v>
      </c>
      <c r="D5291" s="5" t="s">
        <v>87</v>
      </c>
      <c r="E5291" s="5" t="s">
        <v>242</v>
      </c>
      <c r="F5291" s="5" t="s">
        <v>247</v>
      </c>
      <c r="G5291" s="5" t="s">
        <v>440</v>
      </c>
    </row>
    <row r="5292" spans="2:7" x14ac:dyDescent="0.2">
      <c r="B5292" s="3">
        <v>2017</v>
      </c>
      <c r="C5292" s="35" t="s">
        <v>5554</v>
      </c>
      <c r="D5292" s="5" t="s">
        <v>87</v>
      </c>
      <c r="E5292" s="5" t="s">
        <v>95</v>
      </c>
      <c r="F5292" s="5" t="s">
        <v>115</v>
      </c>
      <c r="G5292" s="5" t="s">
        <v>118</v>
      </c>
    </row>
    <row r="5293" spans="2:7" x14ac:dyDescent="0.2">
      <c r="B5293" s="3">
        <v>2017</v>
      </c>
      <c r="C5293" s="35" t="s">
        <v>5555</v>
      </c>
      <c r="D5293" s="5" t="s">
        <v>87</v>
      </c>
      <c r="E5293" s="5" t="s">
        <v>95</v>
      </c>
      <c r="F5293" s="5" t="s">
        <v>101</v>
      </c>
      <c r="G5293" s="5" t="s">
        <v>516</v>
      </c>
    </row>
    <row r="5294" spans="2:7" x14ac:dyDescent="0.2">
      <c r="B5294" s="3">
        <v>2017</v>
      </c>
      <c r="C5294" s="35" t="s">
        <v>5556</v>
      </c>
      <c r="D5294" s="5" t="s">
        <v>87</v>
      </c>
      <c r="E5294" s="5" t="s">
        <v>242</v>
      </c>
      <c r="F5294" s="5" t="s">
        <v>473</v>
      </c>
      <c r="G5294" s="5" t="s">
        <v>261</v>
      </c>
    </row>
    <row r="5295" spans="2:7" x14ac:dyDescent="0.2">
      <c r="B5295" s="3">
        <v>2017</v>
      </c>
      <c r="C5295" s="35" t="s">
        <v>5557</v>
      </c>
      <c r="D5295" s="5" t="s">
        <v>87</v>
      </c>
      <c r="E5295" s="5" t="s">
        <v>242</v>
      </c>
      <c r="F5295" s="5" t="s">
        <v>250</v>
      </c>
      <c r="G5295" s="5" t="s">
        <v>252</v>
      </c>
    </row>
    <row r="5296" spans="2:7" x14ac:dyDescent="0.2">
      <c r="B5296" s="3">
        <v>2017</v>
      </c>
      <c r="C5296" s="35" t="s">
        <v>5558</v>
      </c>
      <c r="D5296" s="5" t="s">
        <v>87</v>
      </c>
      <c r="E5296" s="5" t="s">
        <v>95</v>
      </c>
      <c r="F5296" s="5" t="s">
        <v>194</v>
      </c>
      <c r="G5296" s="5" t="s">
        <v>203</v>
      </c>
    </row>
    <row r="5297" spans="2:7" x14ac:dyDescent="0.2">
      <c r="B5297" s="3">
        <v>2017</v>
      </c>
      <c r="C5297" s="35">
        <v>111568040</v>
      </c>
      <c r="D5297" s="5" t="s">
        <v>87</v>
      </c>
      <c r="E5297" s="5" t="s">
        <v>95</v>
      </c>
      <c r="F5297" s="5" t="s">
        <v>194</v>
      </c>
      <c r="G5297" s="5" t="s">
        <v>208</v>
      </c>
    </row>
    <row r="5298" spans="2:7" x14ac:dyDescent="0.2">
      <c r="B5298" s="3">
        <v>2017</v>
      </c>
      <c r="C5298" s="35" t="s">
        <v>5559</v>
      </c>
      <c r="D5298" s="5" t="s">
        <v>87</v>
      </c>
      <c r="E5298" s="5" t="s">
        <v>95</v>
      </c>
      <c r="F5298" s="5" t="s">
        <v>120</v>
      </c>
      <c r="G5298" s="5" t="s">
        <v>521</v>
      </c>
    </row>
    <row r="5299" spans="2:7" x14ac:dyDescent="0.2">
      <c r="B5299" s="3">
        <v>2017</v>
      </c>
      <c r="C5299" s="35" t="s">
        <v>5560</v>
      </c>
      <c r="D5299" s="5" t="s">
        <v>87</v>
      </c>
      <c r="E5299" s="5" t="s">
        <v>242</v>
      </c>
      <c r="F5299" s="5" t="s">
        <v>491</v>
      </c>
      <c r="G5299" s="5" t="s">
        <v>472</v>
      </c>
    </row>
    <row r="5300" spans="2:7" x14ac:dyDescent="0.2">
      <c r="B5300" s="3">
        <v>2017</v>
      </c>
      <c r="C5300" s="35" t="s">
        <v>5561</v>
      </c>
      <c r="D5300" s="5" t="s">
        <v>87</v>
      </c>
      <c r="E5300" s="5" t="s">
        <v>242</v>
      </c>
      <c r="F5300" s="5" t="s">
        <v>534</v>
      </c>
      <c r="G5300" s="5" t="s">
        <v>540</v>
      </c>
    </row>
    <row r="5301" spans="2:7" x14ac:dyDescent="0.2">
      <c r="B5301" s="3">
        <v>2017</v>
      </c>
      <c r="C5301" s="35" t="s">
        <v>5562</v>
      </c>
      <c r="D5301" s="5" t="s">
        <v>87</v>
      </c>
      <c r="E5301" s="5" t="s">
        <v>95</v>
      </c>
      <c r="F5301" s="5" t="s">
        <v>120</v>
      </c>
      <c r="G5301" s="5" t="s">
        <v>122</v>
      </c>
    </row>
    <row r="5302" spans="2:7" x14ac:dyDescent="0.2">
      <c r="B5302" s="3">
        <v>2017</v>
      </c>
      <c r="C5302" s="35" t="s">
        <v>5563</v>
      </c>
      <c r="D5302" s="5" t="s">
        <v>87</v>
      </c>
      <c r="E5302" s="5" t="s">
        <v>242</v>
      </c>
      <c r="F5302" s="5" t="s">
        <v>497</v>
      </c>
      <c r="G5302" s="5" t="s">
        <v>508</v>
      </c>
    </row>
    <row r="5303" spans="2:7" x14ac:dyDescent="0.2">
      <c r="B5303" s="3">
        <v>2017</v>
      </c>
      <c r="C5303" s="35" t="s">
        <v>5564</v>
      </c>
      <c r="D5303" s="5" t="s">
        <v>87</v>
      </c>
      <c r="E5303" s="5" t="s">
        <v>95</v>
      </c>
      <c r="F5303" s="5" t="s">
        <v>115</v>
      </c>
      <c r="G5303" s="5" t="s">
        <v>581</v>
      </c>
    </row>
    <row r="5304" spans="2:7" x14ac:dyDescent="0.2">
      <c r="B5304" s="3">
        <v>2017</v>
      </c>
      <c r="C5304" s="35" t="s">
        <v>5565</v>
      </c>
      <c r="D5304" s="5" t="s">
        <v>87</v>
      </c>
      <c r="E5304" s="5" t="s">
        <v>242</v>
      </c>
      <c r="F5304" s="5" t="s">
        <v>491</v>
      </c>
      <c r="G5304" s="5" t="s">
        <v>446</v>
      </c>
    </row>
    <row r="5305" spans="2:7" x14ac:dyDescent="0.2">
      <c r="B5305" s="3">
        <v>2017</v>
      </c>
      <c r="C5305" s="35" t="s">
        <v>5566</v>
      </c>
      <c r="D5305" s="5" t="s">
        <v>87</v>
      </c>
      <c r="E5305" s="5" t="s">
        <v>95</v>
      </c>
      <c r="F5305" s="5" t="s">
        <v>194</v>
      </c>
      <c r="G5305" s="5" t="s">
        <v>217</v>
      </c>
    </row>
    <row r="5306" spans="2:7" x14ac:dyDescent="0.2">
      <c r="B5306" s="3">
        <v>2017</v>
      </c>
      <c r="C5306" s="35" t="s">
        <v>5567</v>
      </c>
      <c r="D5306" s="5" t="s">
        <v>87</v>
      </c>
      <c r="E5306" s="5" t="s">
        <v>95</v>
      </c>
      <c r="F5306" s="5" t="s">
        <v>115</v>
      </c>
      <c r="G5306" s="5" t="s">
        <v>582</v>
      </c>
    </row>
    <row r="5307" spans="2:7" x14ac:dyDescent="0.2">
      <c r="B5307" s="3">
        <v>2017</v>
      </c>
      <c r="C5307" s="35" t="s">
        <v>5568</v>
      </c>
      <c r="D5307" s="5" t="s">
        <v>87</v>
      </c>
      <c r="E5307" s="5" t="s">
        <v>95</v>
      </c>
      <c r="F5307" s="5" t="s">
        <v>174</v>
      </c>
      <c r="G5307" s="5" t="s">
        <v>180</v>
      </c>
    </row>
    <row r="5308" spans="2:7" x14ac:dyDescent="0.2">
      <c r="B5308" s="3">
        <v>2017</v>
      </c>
      <c r="C5308" s="35" t="s">
        <v>5569</v>
      </c>
      <c r="D5308" s="5" t="s">
        <v>87</v>
      </c>
      <c r="E5308" s="5" t="s">
        <v>95</v>
      </c>
      <c r="F5308" s="5" t="s">
        <v>194</v>
      </c>
      <c r="G5308" s="5" t="s">
        <v>192</v>
      </c>
    </row>
    <row r="5309" spans="2:7" x14ac:dyDescent="0.2">
      <c r="B5309" s="3">
        <v>2017</v>
      </c>
      <c r="C5309" s="35" t="s">
        <v>5570</v>
      </c>
      <c r="D5309" s="5" t="s">
        <v>87</v>
      </c>
      <c r="E5309" s="5" t="s">
        <v>242</v>
      </c>
      <c r="F5309" s="5" t="s">
        <v>473</v>
      </c>
      <c r="G5309" s="5" t="s">
        <v>603</v>
      </c>
    </row>
    <row r="5310" spans="2:7" x14ac:dyDescent="0.2">
      <c r="B5310" s="3">
        <v>2017</v>
      </c>
      <c r="C5310" s="35" t="s">
        <v>5571</v>
      </c>
      <c r="D5310" s="5" t="s">
        <v>87</v>
      </c>
      <c r="E5310" s="5" t="s">
        <v>95</v>
      </c>
      <c r="F5310" s="5" t="s">
        <v>115</v>
      </c>
      <c r="G5310" s="5" t="s">
        <v>385</v>
      </c>
    </row>
    <row r="5311" spans="2:7" x14ac:dyDescent="0.2">
      <c r="B5311" s="3">
        <v>2017</v>
      </c>
      <c r="C5311" s="35" t="s">
        <v>5572</v>
      </c>
      <c r="D5311" s="5" t="s">
        <v>87</v>
      </c>
      <c r="E5311" s="5" t="s">
        <v>88</v>
      </c>
      <c r="F5311" s="5" t="s">
        <v>92</v>
      </c>
      <c r="G5311" s="5" t="s">
        <v>94</v>
      </c>
    </row>
    <row r="5312" spans="2:7" x14ac:dyDescent="0.2">
      <c r="B5312" s="3">
        <v>2017</v>
      </c>
      <c r="C5312" s="35" t="s">
        <v>5573</v>
      </c>
      <c r="D5312" s="5" t="s">
        <v>87</v>
      </c>
      <c r="E5312" s="5" t="s">
        <v>242</v>
      </c>
      <c r="F5312" s="5" t="s">
        <v>491</v>
      </c>
      <c r="G5312" s="5" t="s">
        <v>298</v>
      </c>
    </row>
    <row r="5313" spans="2:7" x14ac:dyDescent="0.2">
      <c r="B5313" s="3">
        <v>2017</v>
      </c>
      <c r="C5313" s="35" t="s">
        <v>5574</v>
      </c>
      <c r="D5313" s="5" t="s">
        <v>87</v>
      </c>
      <c r="E5313" s="5" t="s">
        <v>95</v>
      </c>
      <c r="F5313" s="5" t="s">
        <v>194</v>
      </c>
      <c r="G5313" s="5" t="s">
        <v>205</v>
      </c>
    </row>
    <row r="5314" spans="2:7" x14ac:dyDescent="0.2">
      <c r="B5314" s="3">
        <v>2017</v>
      </c>
      <c r="C5314" s="35" t="s">
        <v>5575</v>
      </c>
      <c r="D5314" s="5" t="s">
        <v>87</v>
      </c>
      <c r="E5314" s="5" t="s">
        <v>242</v>
      </c>
      <c r="F5314" s="5" t="s">
        <v>491</v>
      </c>
      <c r="G5314" s="5" t="s">
        <v>493</v>
      </c>
    </row>
    <row r="5315" spans="2:7" x14ac:dyDescent="0.2">
      <c r="B5315" s="3">
        <v>2017</v>
      </c>
      <c r="C5315" s="35" t="s">
        <v>5576</v>
      </c>
      <c r="D5315" s="5" t="s">
        <v>87</v>
      </c>
      <c r="E5315" s="5" t="s">
        <v>242</v>
      </c>
      <c r="F5315" s="5" t="s">
        <v>247</v>
      </c>
      <c r="G5315" s="5" t="s">
        <v>349</v>
      </c>
    </row>
    <row r="5316" spans="2:7" x14ac:dyDescent="0.2">
      <c r="B5316" s="3">
        <v>2017</v>
      </c>
      <c r="C5316" s="35" t="s">
        <v>5577</v>
      </c>
      <c r="D5316" s="5" t="s">
        <v>306</v>
      </c>
      <c r="E5316" s="5" t="s">
        <v>315</v>
      </c>
      <c r="F5316" s="5" t="s">
        <v>339</v>
      </c>
      <c r="G5316" s="5" t="s">
        <v>342</v>
      </c>
    </row>
    <row r="5317" spans="2:7" x14ac:dyDescent="0.2">
      <c r="B5317" s="3">
        <v>2017</v>
      </c>
      <c r="C5317" s="35" t="s">
        <v>5578</v>
      </c>
      <c r="D5317" s="5" t="s">
        <v>87</v>
      </c>
      <c r="E5317" s="5" t="s">
        <v>95</v>
      </c>
      <c r="F5317" s="5" t="s">
        <v>194</v>
      </c>
      <c r="G5317" s="5" t="s">
        <v>183</v>
      </c>
    </row>
    <row r="5318" spans="2:7" x14ac:dyDescent="0.2">
      <c r="B5318" s="3">
        <v>2017</v>
      </c>
      <c r="C5318" s="35" t="s">
        <v>5579</v>
      </c>
      <c r="D5318" s="5" t="s">
        <v>87</v>
      </c>
      <c r="E5318" s="5" t="s">
        <v>95</v>
      </c>
      <c r="F5318" s="5" t="s">
        <v>504</v>
      </c>
      <c r="G5318" s="5" t="s">
        <v>172</v>
      </c>
    </row>
    <row r="5319" spans="2:7" x14ac:dyDescent="0.2">
      <c r="B5319" s="3">
        <v>2017</v>
      </c>
      <c r="C5319" s="35" t="s">
        <v>5580</v>
      </c>
      <c r="D5319" s="5" t="s">
        <v>87</v>
      </c>
      <c r="E5319" s="5" t="s">
        <v>95</v>
      </c>
      <c r="F5319" s="5" t="s">
        <v>115</v>
      </c>
      <c r="G5319" s="5" t="s">
        <v>394</v>
      </c>
    </row>
    <row r="5320" spans="2:7" x14ac:dyDescent="0.2">
      <c r="B5320" s="3">
        <v>2017</v>
      </c>
      <c r="C5320" s="35" t="s">
        <v>5581</v>
      </c>
      <c r="D5320" s="5" t="s">
        <v>306</v>
      </c>
      <c r="E5320" s="5" t="s">
        <v>315</v>
      </c>
      <c r="F5320" s="5" t="s">
        <v>339</v>
      </c>
      <c r="G5320" s="5" t="s">
        <v>513</v>
      </c>
    </row>
    <row r="5321" spans="2:7" x14ac:dyDescent="0.2">
      <c r="B5321" s="3">
        <v>2017</v>
      </c>
      <c r="C5321" s="35" t="s">
        <v>5582</v>
      </c>
      <c r="D5321" s="5" t="s">
        <v>87</v>
      </c>
      <c r="E5321" s="5" t="s">
        <v>95</v>
      </c>
      <c r="F5321" s="5" t="s">
        <v>194</v>
      </c>
      <c r="G5321" s="5" t="s">
        <v>462</v>
      </c>
    </row>
    <row r="5322" spans="2:7" x14ac:dyDescent="0.2">
      <c r="B5322" s="3">
        <v>2017</v>
      </c>
      <c r="C5322" s="35" t="s">
        <v>5583</v>
      </c>
      <c r="D5322" s="5" t="s">
        <v>87</v>
      </c>
      <c r="E5322" s="5" t="s">
        <v>242</v>
      </c>
      <c r="F5322" s="5" t="s">
        <v>107</v>
      </c>
      <c r="G5322" s="5" t="s">
        <v>107</v>
      </c>
    </row>
    <row r="5323" spans="2:7" x14ac:dyDescent="0.2">
      <c r="B5323" s="3">
        <v>2017</v>
      </c>
      <c r="C5323" s="35" t="s">
        <v>5584</v>
      </c>
      <c r="D5323" s="5" t="s">
        <v>306</v>
      </c>
      <c r="E5323" s="5" t="s">
        <v>311</v>
      </c>
      <c r="F5323" s="5" t="s">
        <v>359</v>
      </c>
      <c r="G5323" s="5" t="s">
        <v>607</v>
      </c>
    </row>
    <row r="5324" spans="2:7" x14ac:dyDescent="0.2">
      <c r="B5324" s="3">
        <v>2017</v>
      </c>
      <c r="C5324" s="35" t="s">
        <v>5585</v>
      </c>
      <c r="D5324" s="5" t="s">
        <v>87</v>
      </c>
      <c r="E5324" s="5" t="s">
        <v>242</v>
      </c>
      <c r="F5324" s="5" t="s">
        <v>534</v>
      </c>
      <c r="G5324" s="5" t="s">
        <v>541</v>
      </c>
    </row>
    <row r="5325" spans="2:7" x14ac:dyDescent="0.2">
      <c r="B5325" s="3">
        <v>2017</v>
      </c>
      <c r="C5325" s="35" t="s">
        <v>5586</v>
      </c>
      <c r="D5325" s="5" t="s">
        <v>87</v>
      </c>
      <c r="E5325" s="5" t="s">
        <v>95</v>
      </c>
      <c r="F5325" s="5" t="s">
        <v>194</v>
      </c>
      <c r="G5325" s="5" t="s">
        <v>179</v>
      </c>
    </row>
    <row r="5326" spans="2:7" x14ac:dyDescent="0.2">
      <c r="B5326" s="3">
        <v>2017</v>
      </c>
      <c r="C5326" s="35" t="s">
        <v>5587</v>
      </c>
      <c r="D5326" s="5" t="s">
        <v>87</v>
      </c>
      <c r="E5326" s="5" t="s">
        <v>95</v>
      </c>
      <c r="F5326" s="5" t="s">
        <v>123</v>
      </c>
      <c r="G5326" s="5" t="s">
        <v>128</v>
      </c>
    </row>
    <row r="5327" spans="2:7" x14ac:dyDescent="0.2">
      <c r="B5327" s="3">
        <v>2017</v>
      </c>
      <c r="C5327" s="35">
        <v>65000000</v>
      </c>
      <c r="D5327" s="5" t="s">
        <v>306</v>
      </c>
      <c r="E5327" s="5" t="s">
        <v>315</v>
      </c>
      <c r="F5327" s="5" t="s">
        <v>359</v>
      </c>
      <c r="G5327" s="5" t="s">
        <v>434</v>
      </c>
    </row>
    <row r="5328" spans="2:7" x14ac:dyDescent="0.2">
      <c r="B5328" s="3">
        <v>2017</v>
      </c>
      <c r="C5328" s="35" t="s">
        <v>5588</v>
      </c>
      <c r="D5328" s="5" t="s">
        <v>87</v>
      </c>
      <c r="E5328" s="5" t="s">
        <v>242</v>
      </c>
      <c r="F5328" s="5" t="s">
        <v>491</v>
      </c>
      <c r="G5328" s="5" t="s">
        <v>374</v>
      </c>
    </row>
    <row r="5329" spans="2:7" x14ac:dyDescent="0.2">
      <c r="B5329" s="3">
        <v>2017</v>
      </c>
      <c r="C5329" s="35" t="s">
        <v>5589</v>
      </c>
      <c r="D5329" s="5" t="s">
        <v>87</v>
      </c>
      <c r="E5329" s="5" t="s">
        <v>95</v>
      </c>
      <c r="F5329" s="5" t="s">
        <v>194</v>
      </c>
      <c r="G5329" s="5" t="s">
        <v>191</v>
      </c>
    </row>
    <row r="5330" spans="2:7" x14ac:dyDescent="0.2">
      <c r="B5330" s="3">
        <v>2017</v>
      </c>
      <c r="C5330" s="35" t="s">
        <v>5590</v>
      </c>
      <c r="D5330" s="5" t="s">
        <v>87</v>
      </c>
      <c r="E5330" s="5" t="s">
        <v>242</v>
      </c>
      <c r="F5330" s="5" t="s">
        <v>491</v>
      </c>
      <c r="G5330" s="5" t="s">
        <v>279</v>
      </c>
    </row>
    <row r="5331" spans="2:7" x14ac:dyDescent="0.2">
      <c r="B5331" s="3">
        <v>2017</v>
      </c>
      <c r="C5331" s="35" t="s">
        <v>5591</v>
      </c>
      <c r="D5331" s="5" t="s">
        <v>306</v>
      </c>
      <c r="E5331" s="5" t="s">
        <v>307</v>
      </c>
      <c r="F5331" s="5" t="s">
        <v>308</v>
      </c>
      <c r="G5331" s="5" t="s">
        <v>550</v>
      </c>
    </row>
    <row r="5332" spans="2:7" x14ac:dyDescent="0.2">
      <c r="B5332" s="3">
        <v>2017</v>
      </c>
      <c r="C5332" s="35" t="s">
        <v>5592</v>
      </c>
      <c r="D5332" s="5" t="s">
        <v>87</v>
      </c>
      <c r="E5332" s="5" t="s">
        <v>95</v>
      </c>
      <c r="F5332" s="5" t="s">
        <v>194</v>
      </c>
      <c r="G5332" s="5" t="s">
        <v>486</v>
      </c>
    </row>
    <row r="5333" spans="2:7" x14ac:dyDescent="0.2">
      <c r="B5333" s="3">
        <v>2017</v>
      </c>
      <c r="C5333" s="35">
        <v>60097094</v>
      </c>
      <c r="D5333" s="5" t="s">
        <v>87</v>
      </c>
      <c r="E5333" s="5" t="s">
        <v>95</v>
      </c>
      <c r="F5333" s="5" t="s">
        <v>115</v>
      </c>
      <c r="G5333" s="5" t="s">
        <v>605</v>
      </c>
    </row>
    <row r="5334" spans="2:7" x14ac:dyDescent="0.2">
      <c r="B5334" s="3">
        <v>2017</v>
      </c>
      <c r="C5334" s="35" t="s">
        <v>5593</v>
      </c>
      <c r="D5334" s="5" t="s">
        <v>306</v>
      </c>
      <c r="E5334" s="5" t="s">
        <v>315</v>
      </c>
      <c r="F5334" s="5" t="s">
        <v>339</v>
      </c>
      <c r="G5334" s="5" t="s">
        <v>404</v>
      </c>
    </row>
    <row r="5335" spans="2:7" x14ac:dyDescent="0.2">
      <c r="B5335" s="3">
        <v>2017</v>
      </c>
      <c r="C5335" s="35" t="s">
        <v>5594</v>
      </c>
      <c r="D5335" s="5" t="s">
        <v>87</v>
      </c>
      <c r="E5335" s="5" t="s">
        <v>95</v>
      </c>
      <c r="F5335" s="5" t="s">
        <v>111</v>
      </c>
      <c r="G5335" s="5" t="s">
        <v>111</v>
      </c>
    </row>
    <row r="5336" spans="2:7" x14ac:dyDescent="0.2">
      <c r="B5336" s="3">
        <v>2017</v>
      </c>
      <c r="C5336" s="35" t="s">
        <v>5595</v>
      </c>
      <c r="D5336" s="5" t="s">
        <v>87</v>
      </c>
      <c r="E5336" s="5" t="s">
        <v>242</v>
      </c>
      <c r="F5336" s="5" t="s">
        <v>491</v>
      </c>
      <c r="G5336" s="5" t="s">
        <v>286</v>
      </c>
    </row>
    <row r="5337" spans="2:7" x14ac:dyDescent="0.2">
      <c r="B5337" s="3">
        <v>2017</v>
      </c>
      <c r="C5337" s="35" t="s">
        <v>5596</v>
      </c>
      <c r="D5337" s="5" t="s">
        <v>87</v>
      </c>
      <c r="E5337" s="5" t="s">
        <v>95</v>
      </c>
      <c r="F5337" s="5" t="s">
        <v>123</v>
      </c>
      <c r="G5337" s="5" t="s">
        <v>133</v>
      </c>
    </row>
    <row r="5338" spans="2:7" x14ac:dyDescent="0.2">
      <c r="B5338" s="3">
        <v>2017</v>
      </c>
      <c r="C5338" s="35" t="s">
        <v>5597</v>
      </c>
      <c r="D5338" s="5" t="s">
        <v>87</v>
      </c>
      <c r="E5338" s="5" t="s">
        <v>95</v>
      </c>
      <c r="F5338" s="5" t="s">
        <v>113</v>
      </c>
      <c r="G5338" s="5" t="s">
        <v>408</v>
      </c>
    </row>
    <row r="5339" spans="2:7" x14ac:dyDescent="0.2">
      <c r="B5339" s="3">
        <v>2017</v>
      </c>
      <c r="C5339" s="35" t="s">
        <v>5598</v>
      </c>
      <c r="D5339" s="5" t="s">
        <v>87</v>
      </c>
      <c r="E5339" s="5" t="s">
        <v>242</v>
      </c>
      <c r="F5339" s="5" t="s">
        <v>491</v>
      </c>
      <c r="G5339" s="5" t="s">
        <v>265</v>
      </c>
    </row>
    <row r="5340" spans="2:7" x14ac:dyDescent="0.2">
      <c r="B5340" s="3">
        <v>2017</v>
      </c>
      <c r="C5340" s="35" t="s">
        <v>5599</v>
      </c>
      <c r="D5340" s="5" t="s">
        <v>87</v>
      </c>
      <c r="E5340" s="5" t="s">
        <v>95</v>
      </c>
      <c r="F5340" s="5" t="s">
        <v>194</v>
      </c>
      <c r="G5340" s="5" t="s">
        <v>482</v>
      </c>
    </row>
    <row r="5341" spans="2:7" x14ac:dyDescent="0.2">
      <c r="B5341" s="3">
        <v>2017</v>
      </c>
      <c r="C5341" s="35" t="s">
        <v>5600</v>
      </c>
      <c r="D5341" s="5" t="s">
        <v>87</v>
      </c>
      <c r="E5341" s="5" t="s">
        <v>95</v>
      </c>
      <c r="F5341" s="5" t="s">
        <v>194</v>
      </c>
      <c r="G5341" s="5" t="s">
        <v>370</v>
      </c>
    </row>
    <row r="5342" spans="2:7" x14ac:dyDescent="0.2">
      <c r="B5342" s="3">
        <v>2017</v>
      </c>
      <c r="C5342" s="35" t="s">
        <v>5601</v>
      </c>
      <c r="D5342" s="5" t="s">
        <v>87</v>
      </c>
      <c r="E5342" s="5" t="s">
        <v>95</v>
      </c>
      <c r="F5342" s="5" t="s">
        <v>194</v>
      </c>
      <c r="G5342" s="5" t="s">
        <v>483</v>
      </c>
    </row>
    <row r="5343" spans="2:7" x14ac:dyDescent="0.2">
      <c r="B5343" s="3">
        <v>2017</v>
      </c>
      <c r="C5343" s="35" t="s">
        <v>5602</v>
      </c>
      <c r="D5343" s="5" t="s">
        <v>87</v>
      </c>
      <c r="E5343" s="5" t="s">
        <v>95</v>
      </c>
      <c r="F5343" s="5" t="s">
        <v>503</v>
      </c>
      <c r="G5343" s="5" t="s">
        <v>525</v>
      </c>
    </row>
    <row r="5344" spans="2:7" x14ac:dyDescent="0.2">
      <c r="B5344" s="3">
        <v>2017</v>
      </c>
      <c r="C5344" s="35" t="s">
        <v>5603</v>
      </c>
      <c r="D5344" s="5" t="s">
        <v>306</v>
      </c>
      <c r="E5344" s="5" t="s">
        <v>315</v>
      </c>
      <c r="F5344" s="5" t="s">
        <v>110</v>
      </c>
      <c r="G5344" s="5" t="s">
        <v>518</v>
      </c>
    </row>
    <row r="5345" spans="2:7" x14ac:dyDescent="0.2">
      <c r="B5345" s="3">
        <v>2017</v>
      </c>
      <c r="C5345" s="35" t="s">
        <v>5604</v>
      </c>
      <c r="D5345" s="5" t="s">
        <v>87</v>
      </c>
      <c r="E5345" s="5" t="s">
        <v>95</v>
      </c>
      <c r="F5345" s="5" t="s">
        <v>194</v>
      </c>
      <c r="G5345" s="5" t="s">
        <v>387</v>
      </c>
    </row>
    <row r="5346" spans="2:7" x14ac:dyDescent="0.2">
      <c r="B5346" s="3">
        <v>2017</v>
      </c>
      <c r="C5346" s="35" t="s">
        <v>5605</v>
      </c>
      <c r="D5346" s="5" t="s">
        <v>87</v>
      </c>
      <c r="E5346" s="5" t="s">
        <v>242</v>
      </c>
      <c r="F5346" s="5" t="s">
        <v>491</v>
      </c>
      <c r="G5346" s="5" t="s">
        <v>294</v>
      </c>
    </row>
    <row r="5347" spans="2:7" x14ac:dyDescent="0.2">
      <c r="B5347" s="3">
        <v>2017</v>
      </c>
      <c r="C5347" s="35" t="s">
        <v>5606</v>
      </c>
      <c r="D5347" s="5" t="s">
        <v>87</v>
      </c>
      <c r="E5347" s="5" t="s">
        <v>242</v>
      </c>
      <c r="F5347" s="5" t="s">
        <v>236</v>
      </c>
      <c r="G5347" s="5" t="s">
        <v>537</v>
      </c>
    </row>
    <row r="5348" spans="2:7" x14ac:dyDescent="0.2">
      <c r="B5348" s="3">
        <v>2017</v>
      </c>
      <c r="C5348" s="35" t="s">
        <v>5607</v>
      </c>
      <c r="D5348" s="5" t="s">
        <v>87</v>
      </c>
      <c r="E5348" s="5" t="s">
        <v>95</v>
      </c>
      <c r="F5348" s="5" t="s">
        <v>194</v>
      </c>
      <c r="G5348" s="5" t="s">
        <v>199</v>
      </c>
    </row>
    <row r="5349" spans="2:7" x14ac:dyDescent="0.2">
      <c r="B5349" s="3">
        <v>2017</v>
      </c>
      <c r="C5349" s="35" t="s">
        <v>5608</v>
      </c>
      <c r="D5349" s="5" t="s">
        <v>306</v>
      </c>
      <c r="E5349" s="5" t="s">
        <v>315</v>
      </c>
      <c r="F5349" s="5" t="s">
        <v>236</v>
      </c>
      <c r="G5349" s="5" t="s">
        <v>537</v>
      </c>
    </row>
    <row r="5350" spans="2:7" x14ac:dyDescent="0.2">
      <c r="B5350" s="3">
        <v>2017</v>
      </c>
      <c r="C5350" s="35" t="s">
        <v>5609</v>
      </c>
      <c r="D5350" s="5" t="s">
        <v>87</v>
      </c>
      <c r="E5350" s="5" t="s">
        <v>95</v>
      </c>
      <c r="F5350" s="5" t="s">
        <v>174</v>
      </c>
      <c r="G5350" s="5" t="s">
        <v>183</v>
      </c>
    </row>
    <row r="5351" spans="2:7" x14ac:dyDescent="0.2">
      <c r="B5351" s="3">
        <v>2017</v>
      </c>
      <c r="C5351" s="35" t="s">
        <v>5610</v>
      </c>
      <c r="D5351" s="5" t="s">
        <v>87</v>
      </c>
      <c r="E5351" s="5" t="s">
        <v>242</v>
      </c>
      <c r="F5351" s="5" t="s">
        <v>491</v>
      </c>
      <c r="G5351" s="5" t="s">
        <v>429</v>
      </c>
    </row>
    <row r="5352" spans="2:7" x14ac:dyDescent="0.2">
      <c r="B5352" s="3">
        <v>2017</v>
      </c>
      <c r="C5352" s="35" t="s">
        <v>5611</v>
      </c>
      <c r="D5352" s="5" t="s">
        <v>87</v>
      </c>
      <c r="E5352" s="5" t="s">
        <v>95</v>
      </c>
      <c r="F5352" s="5" t="s">
        <v>194</v>
      </c>
      <c r="G5352" s="5" t="s">
        <v>371</v>
      </c>
    </row>
    <row r="5353" spans="2:7" x14ac:dyDescent="0.2">
      <c r="B5353" s="3">
        <v>2017</v>
      </c>
      <c r="C5353" s="35" t="s">
        <v>5612</v>
      </c>
      <c r="D5353" s="5" t="s">
        <v>87</v>
      </c>
      <c r="E5353" s="5" t="s">
        <v>95</v>
      </c>
      <c r="F5353" s="5" t="s">
        <v>108</v>
      </c>
      <c r="G5353" s="5" t="s">
        <v>407</v>
      </c>
    </row>
    <row r="5354" spans="2:7" x14ac:dyDescent="0.2">
      <c r="B5354" s="3">
        <v>2017</v>
      </c>
      <c r="C5354" s="35" t="s">
        <v>5613</v>
      </c>
      <c r="D5354" s="5" t="s">
        <v>87</v>
      </c>
      <c r="E5354" s="5" t="s">
        <v>95</v>
      </c>
      <c r="F5354" s="5" t="s">
        <v>123</v>
      </c>
      <c r="G5354" s="5" t="s">
        <v>139</v>
      </c>
    </row>
    <row r="5355" spans="2:7" x14ac:dyDescent="0.2">
      <c r="B5355" s="3">
        <v>2017</v>
      </c>
      <c r="C5355" s="35" t="s">
        <v>5614</v>
      </c>
      <c r="D5355" s="5" t="s">
        <v>87</v>
      </c>
      <c r="E5355" s="5" t="s">
        <v>88</v>
      </c>
      <c r="F5355" s="5" t="s">
        <v>89</v>
      </c>
      <c r="G5355" s="5" t="s">
        <v>579</v>
      </c>
    </row>
    <row r="5356" spans="2:7" x14ac:dyDescent="0.2">
      <c r="B5356" s="3">
        <v>2017</v>
      </c>
      <c r="C5356" s="35" t="s">
        <v>5615</v>
      </c>
      <c r="D5356" s="5" t="s">
        <v>87</v>
      </c>
      <c r="E5356" s="5" t="s">
        <v>242</v>
      </c>
      <c r="F5356" s="5" t="s">
        <v>250</v>
      </c>
      <c r="G5356" s="5" t="s">
        <v>253</v>
      </c>
    </row>
    <row r="5357" spans="2:7" x14ac:dyDescent="0.2">
      <c r="B5357" s="3">
        <v>2017</v>
      </c>
      <c r="C5357" s="35" t="s">
        <v>5616</v>
      </c>
      <c r="D5357" s="5" t="s">
        <v>87</v>
      </c>
      <c r="E5357" s="5" t="s">
        <v>95</v>
      </c>
      <c r="F5357" s="5" t="s">
        <v>123</v>
      </c>
      <c r="G5357" s="5" t="s">
        <v>126</v>
      </c>
    </row>
    <row r="5358" spans="2:7" x14ac:dyDescent="0.2">
      <c r="B5358" s="3">
        <v>2017</v>
      </c>
      <c r="C5358" s="35" t="s">
        <v>5617</v>
      </c>
      <c r="D5358" s="5" t="s">
        <v>306</v>
      </c>
      <c r="E5358" s="5" t="s">
        <v>311</v>
      </c>
      <c r="F5358" s="5" t="s">
        <v>161</v>
      </c>
      <c r="G5358" s="5" t="s">
        <v>578</v>
      </c>
    </row>
    <row r="5359" spans="2:7" x14ac:dyDescent="0.2">
      <c r="B5359" s="3">
        <v>2017</v>
      </c>
      <c r="C5359" s="35" t="s">
        <v>5618</v>
      </c>
      <c r="D5359" s="5" t="s">
        <v>87</v>
      </c>
      <c r="E5359" s="5" t="s">
        <v>242</v>
      </c>
      <c r="F5359" s="5" t="s">
        <v>534</v>
      </c>
      <c r="G5359" s="5" t="s">
        <v>228</v>
      </c>
    </row>
    <row r="5360" spans="2:7" x14ac:dyDescent="0.2">
      <c r="B5360" s="3">
        <v>2017</v>
      </c>
      <c r="C5360" s="35" t="s">
        <v>5619</v>
      </c>
      <c r="D5360" s="5" t="s">
        <v>306</v>
      </c>
      <c r="E5360" s="5" t="s">
        <v>315</v>
      </c>
      <c r="F5360" s="5" t="s">
        <v>317</v>
      </c>
      <c r="G5360" s="5" t="s">
        <v>327</v>
      </c>
    </row>
    <row r="5361" spans="2:7" x14ac:dyDescent="0.2">
      <c r="B5361" s="3">
        <v>2017</v>
      </c>
      <c r="C5361" s="35" t="s">
        <v>5620</v>
      </c>
      <c r="D5361" s="5" t="s">
        <v>87</v>
      </c>
      <c r="E5361" s="5" t="s">
        <v>95</v>
      </c>
      <c r="F5361" s="5" t="s">
        <v>123</v>
      </c>
      <c r="G5361" s="5" t="s">
        <v>154</v>
      </c>
    </row>
    <row r="5362" spans="2:7" x14ac:dyDescent="0.2">
      <c r="B5362" s="3">
        <v>2017</v>
      </c>
      <c r="C5362" s="35" t="s">
        <v>5621</v>
      </c>
      <c r="D5362" s="5" t="s">
        <v>306</v>
      </c>
      <c r="E5362" s="5" t="s">
        <v>307</v>
      </c>
      <c r="F5362" s="5" t="s">
        <v>308</v>
      </c>
      <c r="G5362" s="5" t="s">
        <v>594</v>
      </c>
    </row>
    <row r="5363" spans="2:7" x14ac:dyDescent="0.2">
      <c r="B5363" s="3">
        <v>2017</v>
      </c>
      <c r="C5363" s="35" t="s">
        <v>5622</v>
      </c>
      <c r="D5363" s="5" t="s">
        <v>87</v>
      </c>
      <c r="E5363" s="5" t="s">
        <v>95</v>
      </c>
      <c r="F5363" s="5" t="s">
        <v>194</v>
      </c>
      <c r="G5363" s="5" t="s">
        <v>349</v>
      </c>
    </row>
    <row r="5364" spans="2:7" x14ac:dyDescent="0.2">
      <c r="B5364" s="3">
        <v>2017</v>
      </c>
      <c r="C5364" s="35" t="s">
        <v>5623</v>
      </c>
      <c r="D5364" s="5" t="s">
        <v>87</v>
      </c>
      <c r="E5364" s="5" t="s">
        <v>95</v>
      </c>
      <c r="F5364" s="5" t="s">
        <v>222</v>
      </c>
      <c r="G5364" s="5" t="s">
        <v>574</v>
      </c>
    </row>
    <row r="5365" spans="2:7" x14ac:dyDescent="0.2">
      <c r="B5365" s="3">
        <v>2017</v>
      </c>
      <c r="C5365" s="35" t="s">
        <v>5624</v>
      </c>
      <c r="D5365" s="5" t="s">
        <v>87</v>
      </c>
      <c r="E5365" s="5" t="s">
        <v>242</v>
      </c>
      <c r="F5365" s="5" t="s">
        <v>473</v>
      </c>
      <c r="G5365" s="5" t="s">
        <v>252</v>
      </c>
    </row>
    <row r="5366" spans="2:7" x14ac:dyDescent="0.2">
      <c r="B5366" s="3">
        <v>2017</v>
      </c>
      <c r="C5366" s="35" t="s">
        <v>5625</v>
      </c>
      <c r="D5366" s="5" t="s">
        <v>87</v>
      </c>
      <c r="E5366" s="5" t="s">
        <v>242</v>
      </c>
      <c r="F5366" s="5" t="s">
        <v>250</v>
      </c>
      <c r="G5366" s="5" t="s">
        <v>255</v>
      </c>
    </row>
    <row r="5367" spans="2:7" x14ac:dyDescent="0.2">
      <c r="B5367" s="3">
        <v>2017</v>
      </c>
      <c r="C5367" s="35" t="s">
        <v>5626</v>
      </c>
      <c r="D5367" s="5" t="s">
        <v>87</v>
      </c>
      <c r="E5367" s="5" t="s">
        <v>242</v>
      </c>
      <c r="F5367" s="5" t="s">
        <v>534</v>
      </c>
      <c r="G5367" s="5" t="s">
        <v>542</v>
      </c>
    </row>
    <row r="5368" spans="2:7" x14ac:dyDescent="0.2">
      <c r="B5368" s="3">
        <v>2017</v>
      </c>
      <c r="C5368" s="35" t="s">
        <v>5627</v>
      </c>
      <c r="D5368" s="5" t="s">
        <v>87</v>
      </c>
      <c r="E5368" s="5" t="s">
        <v>242</v>
      </c>
      <c r="F5368" s="5" t="s">
        <v>491</v>
      </c>
      <c r="G5368" s="5" t="s">
        <v>543</v>
      </c>
    </row>
    <row r="5369" spans="2:7" x14ac:dyDescent="0.2">
      <c r="B5369" s="3">
        <v>2017</v>
      </c>
      <c r="C5369" s="35" t="s">
        <v>5628</v>
      </c>
      <c r="D5369" s="5" t="s">
        <v>87</v>
      </c>
      <c r="E5369" s="5" t="s">
        <v>95</v>
      </c>
      <c r="F5369" s="5" t="s">
        <v>174</v>
      </c>
      <c r="G5369" s="5" t="s">
        <v>186</v>
      </c>
    </row>
    <row r="5370" spans="2:7" x14ac:dyDescent="0.2">
      <c r="B5370" s="3">
        <v>2017</v>
      </c>
      <c r="C5370" s="35" t="s">
        <v>5629</v>
      </c>
      <c r="D5370" s="5" t="s">
        <v>87</v>
      </c>
      <c r="E5370" s="5" t="s">
        <v>242</v>
      </c>
      <c r="F5370" s="5" t="s">
        <v>491</v>
      </c>
      <c r="G5370" s="5" t="s">
        <v>278</v>
      </c>
    </row>
    <row r="5371" spans="2:7" x14ac:dyDescent="0.2">
      <c r="B5371" s="3">
        <v>2017</v>
      </c>
      <c r="C5371" s="35" t="s">
        <v>5630</v>
      </c>
      <c r="D5371" s="5" t="s">
        <v>87</v>
      </c>
      <c r="E5371" s="5" t="s">
        <v>95</v>
      </c>
      <c r="F5371" s="5" t="s">
        <v>161</v>
      </c>
      <c r="G5371" s="5" t="s">
        <v>161</v>
      </c>
    </row>
    <row r="5372" spans="2:7" x14ac:dyDescent="0.2">
      <c r="B5372" s="3">
        <v>2017</v>
      </c>
      <c r="C5372" s="35" t="s">
        <v>5631</v>
      </c>
      <c r="D5372" s="5" t="s">
        <v>87</v>
      </c>
      <c r="E5372" s="5" t="s">
        <v>242</v>
      </c>
      <c r="F5372" s="5" t="s">
        <v>491</v>
      </c>
      <c r="G5372" s="5" t="s">
        <v>287</v>
      </c>
    </row>
    <row r="5373" spans="2:7" x14ac:dyDescent="0.2">
      <c r="B5373" s="3">
        <v>2017</v>
      </c>
      <c r="C5373" s="35" t="s">
        <v>5632</v>
      </c>
      <c r="D5373" s="5" t="s">
        <v>87</v>
      </c>
      <c r="E5373" s="5" t="s">
        <v>242</v>
      </c>
      <c r="F5373" s="5" t="s">
        <v>491</v>
      </c>
      <c r="G5373" s="5" t="s">
        <v>292</v>
      </c>
    </row>
    <row r="5374" spans="2:7" x14ac:dyDescent="0.2">
      <c r="B5374" s="3">
        <v>2017</v>
      </c>
      <c r="C5374" s="35" t="s">
        <v>5633</v>
      </c>
      <c r="D5374" s="5" t="s">
        <v>87</v>
      </c>
      <c r="E5374" s="5" t="s">
        <v>95</v>
      </c>
      <c r="F5374" s="5" t="s">
        <v>194</v>
      </c>
      <c r="G5374" s="5" t="s">
        <v>418</v>
      </c>
    </row>
    <row r="5375" spans="2:7" x14ac:dyDescent="0.2">
      <c r="B5375" s="3">
        <v>2017</v>
      </c>
      <c r="C5375" s="35" t="s">
        <v>5634</v>
      </c>
      <c r="D5375" s="5" t="s">
        <v>87</v>
      </c>
      <c r="E5375" s="5" t="s">
        <v>242</v>
      </c>
      <c r="F5375" s="5" t="s">
        <v>491</v>
      </c>
      <c r="G5375" s="5" t="s">
        <v>263</v>
      </c>
    </row>
    <row r="5376" spans="2:7" x14ac:dyDescent="0.2">
      <c r="B5376" s="3">
        <v>2017</v>
      </c>
      <c r="C5376" s="35" t="s">
        <v>5635</v>
      </c>
      <c r="D5376" s="5" t="s">
        <v>87</v>
      </c>
      <c r="E5376" s="5" t="s">
        <v>95</v>
      </c>
      <c r="F5376" s="5" t="s">
        <v>497</v>
      </c>
      <c r="G5376" s="5" t="s">
        <v>98</v>
      </c>
    </row>
    <row r="5377" spans="2:7" x14ac:dyDescent="0.2">
      <c r="B5377" s="3">
        <v>2017</v>
      </c>
      <c r="C5377" s="35" t="s">
        <v>5636</v>
      </c>
      <c r="D5377" s="5" t="s">
        <v>306</v>
      </c>
      <c r="E5377" s="5" t="s">
        <v>315</v>
      </c>
      <c r="F5377" s="5" t="s">
        <v>317</v>
      </c>
      <c r="G5377" s="5" t="s">
        <v>326</v>
      </c>
    </row>
    <row r="5378" spans="2:7" x14ac:dyDescent="0.2">
      <c r="B5378" s="3">
        <v>2017</v>
      </c>
      <c r="C5378" s="35" t="s">
        <v>5637</v>
      </c>
      <c r="D5378" s="5" t="s">
        <v>87</v>
      </c>
      <c r="E5378" s="5" t="s">
        <v>95</v>
      </c>
      <c r="F5378" s="5" t="s">
        <v>247</v>
      </c>
      <c r="G5378" s="5" t="s">
        <v>522</v>
      </c>
    </row>
    <row r="5379" spans="2:7" x14ac:dyDescent="0.2">
      <c r="B5379" s="3">
        <v>2017</v>
      </c>
      <c r="C5379" s="35" t="s">
        <v>5638</v>
      </c>
      <c r="D5379" s="5" t="s">
        <v>306</v>
      </c>
      <c r="E5379" s="5" t="s">
        <v>315</v>
      </c>
      <c r="F5379" s="5" t="s">
        <v>194</v>
      </c>
      <c r="G5379" s="5" t="s">
        <v>485</v>
      </c>
    </row>
    <row r="5380" spans="2:7" x14ac:dyDescent="0.2">
      <c r="B5380" s="3">
        <v>2017</v>
      </c>
      <c r="C5380" s="35" t="s">
        <v>5639</v>
      </c>
      <c r="D5380" s="5" t="s">
        <v>87</v>
      </c>
      <c r="E5380" s="5" t="s">
        <v>95</v>
      </c>
      <c r="F5380" s="5" t="s">
        <v>123</v>
      </c>
      <c r="G5380" s="5" t="s">
        <v>145</v>
      </c>
    </row>
    <row r="5381" spans="2:7" x14ac:dyDescent="0.2">
      <c r="B5381" s="3">
        <v>2017</v>
      </c>
      <c r="C5381" s="35" t="s">
        <v>5640</v>
      </c>
      <c r="D5381" s="5" t="s">
        <v>87</v>
      </c>
      <c r="E5381" s="5" t="s">
        <v>95</v>
      </c>
      <c r="F5381" s="5" t="s">
        <v>194</v>
      </c>
      <c r="G5381" s="5" t="s">
        <v>413</v>
      </c>
    </row>
    <row r="5382" spans="2:7" x14ac:dyDescent="0.2">
      <c r="B5382" s="3">
        <v>2017</v>
      </c>
      <c r="C5382" s="35" t="s">
        <v>5641</v>
      </c>
      <c r="D5382" s="5" t="s">
        <v>87</v>
      </c>
      <c r="E5382" s="5" t="s">
        <v>242</v>
      </c>
      <c r="F5382" s="5" t="s">
        <v>246</v>
      </c>
      <c r="G5382" s="5" t="s">
        <v>246</v>
      </c>
    </row>
    <row r="5383" spans="2:7" x14ac:dyDescent="0.2">
      <c r="B5383" s="3">
        <v>2017</v>
      </c>
      <c r="C5383" s="35" t="s">
        <v>5642</v>
      </c>
      <c r="D5383" s="5" t="s">
        <v>87</v>
      </c>
      <c r="E5383" s="5" t="s">
        <v>95</v>
      </c>
      <c r="F5383" s="5" t="s">
        <v>534</v>
      </c>
      <c r="G5383" s="5" t="s">
        <v>575</v>
      </c>
    </row>
    <row r="5384" spans="2:7" x14ac:dyDescent="0.2">
      <c r="B5384" s="3">
        <v>2017</v>
      </c>
      <c r="C5384" s="35" t="s">
        <v>5643</v>
      </c>
      <c r="D5384" s="5" t="s">
        <v>306</v>
      </c>
      <c r="E5384" s="5" t="s">
        <v>315</v>
      </c>
      <c r="F5384" s="5" t="s">
        <v>108</v>
      </c>
      <c r="G5384" s="5" t="s">
        <v>108</v>
      </c>
    </row>
    <row r="5385" spans="2:7" x14ac:dyDescent="0.2">
      <c r="B5385" s="3">
        <v>2017</v>
      </c>
      <c r="C5385" s="35" t="s">
        <v>5644</v>
      </c>
      <c r="D5385" s="5" t="s">
        <v>87</v>
      </c>
      <c r="E5385" s="5" t="s">
        <v>95</v>
      </c>
      <c r="F5385" s="5" t="s">
        <v>194</v>
      </c>
      <c r="G5385" s="5" t="s">
        <v>200</v>
      </c>
    </row>
    <row r="5386" spans="2:7" x14ac:dyDescent="0.2">
      <c r="B5386" s="3">
        <v>2017</v>
      </c>
      <c r="C5386" s="35" t="s">
        <v>5645</v>
      </c>
      <c r="D5386" s="5" t="s">
        <v>87</v>
      </c>
      <c r="E5386" s="5" t="s">
        <v>95</v>
      </c>
      <c r="F5386" s="5" t="s">
        <v>237</v>
      </c>
      <c r="G5386" s="5" t="s">
        <v>240</v>
      </c>
    </row>
    <row r="5387" spans="2:7" x14ac:dyDescent="0.2">
      <c r="B5387" s="3">
        <v>2017</v>
      </c>
      <c r="C5387" s="35" t="s">
        <v>5646</v>
      </c>
      <c r="D5387" s="5" t="s">
        <v>87</v>
      </c>
      <c r="E5387" s="5" t="s">
        <v>95</v>
      </c>
      <c r="F5387" s="5" t="s">
        <v>115</v>
      </c>
      <c r="G5387" s="5" t="s">
        <v>397</v>
      </c>
    </row>
    <row r="5388" spans="2:7" x14ac:dyDescent="0.2">
      <c r="B5388" s="3">
        <v>2017</v>
      </c>
      <c r="C5388" s="35" t="s">
        <v>5647</v>
      </c>
      <c r="D5388" s="5" t="s">
        <v>87</v>
      </c>
      <c r="E5388" s="5" t="s">
        <v>242</v>
      </c>
      <c r="F5388" s="5" t="s">
        <v>236</v>
      </c>
      <c r="G5388" s="5" t="s">
        <v>357</v>
      </c>
    </row>
    <row r="5389" spans="2:7" x14ac:dyDescent="0.2">
      <c r="B5389" s="3">
        <v>2017</v>
      </c>
      <c r="C5389" s="35" t="s">
        <v>5648</v>
      </c>
      <c r="D5389" s="5" t="s">
        <v>87</v>
      </c>
      <c r="E5389" s="5" t="s">
        <v>95</v>
      </c>
      <c r="F5389" s="5" t="s">
        <v>507</v>
      </c>
      <c r="G5389" s="5" t="s">
        <v>532</v>
      </c>
    </row>
    <row r="5390" spans="2:7" x14ac:dyDescent="0.2">
      <c r="B5390" s="3">
        <v>2017</v>
      </c>
      <c r="C5390" s="35">
        <v>20006641</v>
      </c>
      <c r="D5390" s="5" t="s">
        <v>87</v>
      </c>
      <c r="E5390" s="5" t="s">
        <v>242</v>
      </c>
      <c r="F5390" s="5" t="s">
        <v>247</v>
      </c>
      <c r="G5390" s="5" t="s">
        <v>458</v>
      </c>
    </row>
    <row r="5391" spans="2:7" x14ac:dyDescent="0.2">
      <c r="B5391" s="3">
        <v>2017</v>
      </c>
      <c r="C5391" s="35" t="s">
        <v>5649</v>
      </c>
      <c r="D5391" s="5" t="s">
        <v>87</v>
      </c>
      <c r="E5391" s="5" t="s">
        <v>95</v>
      </c>
      <c r="F5391" s="5" t="s">
        <v>194</v>
      </c>
      <c r="G5391" s="5" t="s">
        <v>367</v>
      </c>
    </row>
    <row r="5392" spans="2:7" x14ac:dyDescent="0.2">
      <c r="B5392" s="3">
        <v>2017</v>
      </c>
      <c r="C5392" s="35" t="s">
        <v>5650</v>
      </c>
      <c r="D5392" s="5" t="s">
        <v>87</v>
      </c>
      <c r="E5392" s="5" t="s">
        <v>95</v>
      </c>
      <c r="F5392" s="5" t="s">
        <v>112</v>
      </c>
      <c r="G5392" s="5" t="s">
        <v>112</v>
      </c>
    </row>
    <row r="5393" spans="2:7" x14ac:dyDescent="0.2">
      <c r="B5393" s="3">
        <v>2017</v>
      </c>
      <c r="C5393" s="35" t="s">
        <v>5651</v>
      </c>
      <c r="D5393" s="5" t="s">
        <v>87</v>
      </c>
      <c r="E5393" s="5" t="s">
        <v>242</v>
      </c>
      <c r="F5393" s="5" t="s">
        <v>247</v>
      </c>
      <c r="G5393" s="5" t="s">
        <v>442</v>
      </c>
    </row>
    <row r="5394" spans="2:7" x14ac:dyDescent="0.2">
      <c r="B5394" s="3">
        <v>2017</v>
      </c>
      <c r="C5394" s="35" t="s">
        <v>5652</v>
      </c>
      <c r="D5394" s="5" t="s">
        <v>87</v>
      </c>
      <c r="E5394" s="5" t="s">
        <v>95</v>
      </c>
      <c r="F5394" s="5" t="s">
        <v>194</v>
      </c>
      <c r="G5394" s="5" t="s">
        <v>528</v>
      </c>
    </row>
    <row r="5395" spans="2:7" x14ac:dyDescent="0.2">
      <c r="B5395" s="3">
        <v>2017</v>
      </c>
      <c r="C5395" s="35" t="s">
        <v>5653</v>
      </c>
      <c r="D5395" s="5" t="s">
        <v>87</v>
      </c>
      <c r="E5395" s="5" t="s">
        <v>95</v>
      </c>
      <c r="F5395" s="5" t="s">
        <v>236</v>
      </c>
      <c r="G5395" s="5" t="s">
        <v>600</v>
      </c>
    </row>
    <row r="5396" spans="2:7" x14ac:dyDescent="0.2">
      <c r="B5396" s="3">
        <v>2017</v>
      </c>
      <c r="C5396" s="35" t="s">
        <v>5654</v>
      </c>
      <c r="D5396" s="5" t="s">
        <v>87</v>
      </c>
      <c r="E5396" s="5" t="s">
        <v>95</v>
      </c>
      <c r="F5396" s="5" t="s">
        <v>194</v>
      </c>
      <c r="G5396" s="5" t="s">
        <v>463</v>
      </c>
    </row>
    <row r="5397" spans="2:7" x14ac:dyDescent="0.2">
      <c r="B5397" s="3">
        <v>2017</v>
      </c>
      <c r="C5397" s="35" t="s">
        <v>5655</v>
      </c>
      <c r="D5397" s="5" t="s">
        <v>87</v>
      </c>
      <c r="E5397" s="5" t="s">
        <v>95</v>
      </c>
      <c r="F5397" s="5" t="s">
        <v>194</v>
      </c>
      <c r="G5397" s="5" t="s">
        <v>488</v>
      </c>
    </row>
    <row r="5398" spans="2:7" x14ac:dyDescent="0.2">
      <c r="B5398" s="3">
        <v>2017</v>
      </c>
      <c r="C5398" s="35" t="s">
        <v>5656</v>
      </c>
      <c r="D5398" s="5" t="s">
        <v>87</v>
      </c>
      <c r="E5398" s="5" t="s">
        <v>95</v>
      </c>
      <c r="F5398" s="5" t="s">
        <v>123</v>
      </c>
      <c r="G5398" s="5" t="s">
        <v>127</v>
      </c>
    </row>
    <row r="5399" spans="2:7" x14ac:dyDescent="0.2">
      <c r="B5399" s="3">
        <v>2017</v>
      </c>
      <c r="C5399" s="35" t="s">
        <v>5657</v>
      </c>
      <c r="D5399" s="5" t="s">
        <v>87</v>
      </c>
      <c r="E5399" s="5" t="s">
        <v>95</v>
      </c>
      <c r="F5399" s="5" t="s">
        <v>174</v>
      </c>
      <c r="G5399" s="5" t="s">
        <v>176</v>
      </c>
    </row>
    <row r="5400" spans="2:7" x14ac:dyDescent="0.2">
      <c r="B5400" s="3">
        <v>2017</v>
      </c>
      <c r="C5400" s="35" t="s">
        <v>5658</v>
      </c>
      <c r="D5400" s="5" t="s">
        <v>87</v>
      </c>
      <c r="E5400" s="5" t="s">
        <v>95</v>
      </c>
      <c r="F5400" s="5" t="s">
        <v>115</v>
      </c>
      <c r="G5400" s="5" t="s">
        <v>566</v>
      </c>
    </row>
    <row r="5401" spans="2:7" x14ac:dyDescent="0.2">
      <c r="B5401" s="3">
        <v>2017</v>
      </c>
      <c r="C5401" s="35">
        <v>16821000</v>
      </c>
      <c r="D5401" s="5" t="s">
        <v>306</v>
      </c>
      <c r="E5401" s="5" t="s">
        <v>311</v>
      </c>
      <c r="F5401" s="5" t="s">
        <v>194</v>
      </c>
      <c r="G5401" s="5" t="s">
        <v>487</v>
      </c>
    </row>
    <row r="5402" spans="2:7" x14ac:dyDescent="0.2">
      <c r="B5402" s="3">
        <v>2017</v>
      </c>
      <c r="C5402" s="35" t="s">
        <v>5659</v>
      </c>
      <c r="D5402" s="5" t="s">
        <v>87</v>
      </c>
      <c r="E5402" s="5" t="s">
        <v>95</v>
      </c>
      <c r="F5402" s="5" t="s">
        <v>105</v>
      </c>
      <c r="G5402" s="5" t="s">
        <v>557</v>
      </c>
    </row>
    <row r="5403" spans="2:7" x14ac:dyDescent="0.2">
      <c r="B5403" s="3">
        <v>2017</v>
      </c>
      <c r="C5403" s="35" t="s">
        <v>5660</v>
      </c>
      <c r="D5403" s="5" t="s">
        <v>87</v>
      </c>
      <c r="E5403" s="5" t="s">
        <v>242</v>
      </c>
      <c r="F5403" s="5" t="s">
        <v>491</v>
      </c>
      <c r="G5403" s="5" t="s">
        <v>546</v>
      </c>
    </row>
    <row r="5404" spans="2:7" x14ac:dyDescent="0.2">
      <c r="B5404" s="3">
        <v>2017</v>
      </c>
      <c r="C5404" s="35" t="s">
        <v>5661</v>
      </c>
      <c r="D5404" s="5" t="s">
        <v>306</v>
      </c>
      <c r="E5404" s="5" t="s">
        <v>315</v>
      </c>
      <c r="F5404" s="5" t="s">
        <v>115</v>
      </c>
      <c r="G5404" s="5" t="s">
        <v>118</v>
      </c>
    </row>
    <row r="5405" spans="2:7" x14ac:dyDescent="0.2">
      <c r="B5405" s="3">
        <v>2017</v>
      </c>
      <c r="C5405" s="35" t="s">
        <v>5662</v>
      </c>
      <c r="D5405" s="5" t="s">
        <v>87</v>
      </c>
      <c r="E5405" s="5" t="s">
        <v>242</v>
      </c>
      <c r="F5405" s="5" t="s">
        <v>473</v>
      </c>
      <c r="G5405" s="5" t="s">
        <v>305</v>
      </c>
    </row>
    <row r="5406" spans="2:7" x14ac:dyDescent="0.2">
      <c r="B5406" s="3">
        <v>2017</v>
      </c>
      <c r="C5406" s="35" t="s">
        <v>5663</v>
      </c>
      <c r="D5406" s="5" t="s">
        <v>87</v>
      </c>
      <c r="E5406" s="5" t="s">
        <v>95</v>
      </c>
      <c r="F5406" s="5" t="s">
        <v>222</v>
      </c>
      <c r="G5406" s="5" t="s">
        <v>573</v>
      </c>
    </row>
    <row r="5407" spans="2:7" x14ac:dyDescent="0.2">
      <c r="B5407" s="3">
        <v>2017</v>
      </c>
      <c r="C5407" s="35" t="s">
        <v>5664</v>
      </c>
      <c r="D5407" s="5" t="s">
        <v>306</v>
      </c>
      <c r="E5407" s="5" t="s">
        <v>315</v>
      </c>
      <c r="F5407" s="5" t="s">
        <v>317</v>
      </c>
      <c r="G5407" s="5" t="s">
        <v>330</v>
      </c>
    </row>
    <row r="5408" spans="2:7" x14ac:dyDescent="0.2">
      <c r="B5408" s="3">
        <v>2017</v>
      </c>
      <c r="C5408" s="35" t="s">
        <v>5665</v>
      </c>
      <c r="D5408" s="5" t="s">
        <v>87</v>
      </c>
      <c r="E5408" s="5" t="s">
        <v>95</v>
      </c>
      <c r="F5408" s="5" t="s">
        <v>115</v>
      </c>
      <c r="G5408" s="5" t="s">
        <v>116</v>
      </c>
    </row>
    <row r="5409" spans="2:7" x14ac:dyDescent="0.2">
      <c r="B5409" s="3">
        <v>2017</v>
      </c>
      <c r="C5409" s="35" t="s">
        <v>5666</v>
      </c>
      <c r="D5409" s="5" t="s">
        <v>306</v>
      </c>
      <c r="E5409" s="5" t="s">
        <v>315</v>
      </c>
      <c r="F5409" s="5" t="s">
        <v>194</v>
      </c>
      <c r="G5409" s="5" t="s">
        <v>438</v>
      </c>
    </row>
    <row r="5410" spans="2:7" x14ac:dyDescent="0.2">
      <c r="B5410" s="3">
        <v>2017</v>
      </c>
      <c r="C5410" s="35" t="s">
        <v>5667</v>
      </c>
      <c r="D5410" s="5" t="s">
        <v>87</v>
      </c>
      <c r="E5410" s="5" t="s">
        <v>242</v>
      </c>
      <c r="F5410" s="5" t="s">
        <v>257</v>
      </c>
      <c r="G5410" s="5" t="s">
        <v>257</v>
      </c>
    </row>
    <row r="5411" spans="2:7" x14ac:dyDescent="0.2">
      <c r="B5411" s="3">
        <v>2017</v>
      </c>
      <c r="C5411" s="35" t="s">
        <v>5668</v>
      </c>
      <c r="D5411" s="5" t="s">
        <v>87</v>
      </c>
      <c r="E5411" s="5" t="s">
        <v>95</v>
      </c>
      <c r="F5411" s="5" t="s">
        <v>123</v>
      </c>
      <c r="G5411" s="5" t="s">
        <v>125</v>
      </c>
    </row>
    <row r="5412" spans="2:7" x14ac:dyDescent="0.2">
      <c r="B5412" s="3">
        <v>2017</v>
      </c>
      <c r="C5412" s="35" t="s">
        <v>5669</v>
      </c>
      <c r="D5412" s="5" t="s">
        <v>87</v>
      </c>
      <c r="E5412" s="5" t="s">
        <v>95</v>
      </c>
      <c r="F5412" s="5" t="s">
        <v>105</v>
      </c>
      <c r="G5412" s="5" t="s">
        <v>478</v>
      </c>
    </row>
    <row r="5413" spans="2:7" x14ac:dyDescent="0.2">
      <c r="B5413" s="3">
        <v>2017</v>
      </c>
      <c r="C5413" s="35" t="s">
        <v>5670</v>
      </c>
      <c r="D5413" s="5" t="s">
        <v>87</v>
      </c>
      <c r="E5413" s="5" t="s">
        <v>242</v>
      </c>
      <c r="F5413" s="5" t="s">
        <v>233</v>
      </c>
      <c r="G5413" s="5" t="s">
        <v>233</v>
      </c>
    </row>
    <row r="5414" spans="2:7" x14ac:dyDescent="0.2">
      <c r="B5414" s="3">
        <v>2017</v>
      </c>
      <c r="C5414" s="35" t="s">
        <v>5671</v>
      </c>
      <c r="D5414" s="5" t="s">
        <v>87</v>
      </c>
      <c r="E5414" s="5" t="s">
        <v>88</v>
      </c>
      <c r="F5414" s="5" t="s">
        <v>89</v>
      </c>
      <c r="G5414" s="5" t="s">
        <v>580</v>
      </c>
    </row>
    <row r="5415" spans="2:7" x14ac:dyDescent="0.2">
      <c r="B5415" s="3">
        <v>2017</v>
      </c>
      <c r="C5415" s="35" t="s">
        <v>5672</v>
      </c>
      <c r="D5415" s="5" t="s">
        <v>87</v>
      </c>
      <c r="E5415" s="5" t="s">
        <v>95</v>
      </c>
      <c r="F5415" s="5" t="s">
        <v>481</v>
      </c>
      <c r="G5415" s="5" t="s">
        <v>157</v>
      </c>
    </row>
    <row r="5416" spans="2:7" x14ac:dyDescent="0.2">
      <c r="B5416" s="3">
        <v>2017</v>
      </c>
      <c r="C5416" s="35" t="s">
        <v>5673</v>
      </c>
      <c r="D5416" s="5" t="s">
        <v>306</v>
      </c>
      <c r="E5416" s="5" t="s">
        <v>315</v>
      </c>
      <c r="F5416" s="5" t="s">
        <v>317</v>
      </c>
      <c r="G5416" s="5" t="s">
        <v>337</v>
      </c>
    </row>
    <row r="5417" spans="2:7" x14ac:dyDescent="0.2">
      <c r="B5417" s="3">
        <v>2017</v>
      </c>
      <c r="C5417" s="35" t="s">
        <v>5674</v>
      </c>
      <c r="D5417" s="5" t="s">
        <v>87</v>
      </c>
      <c r="E5417" s="5" t="s">
        <v>95</v>
      </c>
      <c r="F5417" s="5" t="s">
        <v>123</v>
      </c>
      <c r="G5417" s="5" t="s">
        <v>146</v>
      </c>
    </row>
    <row r="5418" spans="2:7" x14ac:dyDescent="0.2">
      <c r="B5418" s="3">
        <v>2017</v>
      </c>
      <c r="C5418" s="35" t="s">
        <v>5675</v>
      </c>
      <c r="D5418" s="5" t="s">
        <v>87</v>
      </c>
      <c r="E5418" s="5" t="s">
        <v>95</v>
      </c>
      <c r="F5418" s="5" t="s">
        <v>101</v>
      </c>
      <c r="G5418" s="5" t="s">
        <v>515</v>
      </c>
    </row>
    <row r="5419" spans="2:7" x14ac:dyDescent="0.2">
      <c r="B5419" s="3">
        <v>2017</v>
      </c>
      <c r="C5419" s="35" t="s">
        <v>5676</v>
      </c>
      <c r="D5419" s="5" t="s">
        <v>87</v>
      </c>
      <c r="E5419" s="5" t="s">
        <v>88</v>
      </c>
      <c r="F5419" s="5" t="s">
        <v>89</v>
      </c>
      <c r="G5419" s="5" t="s">
        <v>496</v>
      </c>
    </row>
    <row r="5420" spans="2:7" x14ac:dyDescent="0.2">
      <c r="B5420" s="3">
        <v>2017</v>
      </c>
      <c r="C5420" s="35" t="s">
        <v>5677</v>
      </c>
      <c r="D5420" s="5" t="s">
        <v>87</v>
      </c>
      <c r="E5420" s="5" t="s">
        <v>95</v>
      </c>
      <c r="F5420" s="5" t="s">
        <v>236</v>
      </c>
      <c r="G5420" s="5" t="s">
        <v>357</v>
      </c>
    </row>
    <row r="5421" spans="2:7" x14ac:dyDescent="0.2">
      <c r="B5421" s="3">
        <v>2017</v>
      </c>
      <c r="C5421" s="35" t="s">
        <v>5678</v>
      </c>
      <c r="D5421" s="5" t="s">
        <v>306</v>
      </c>
      <c r="E5421" s="5" t="s">
        <v>315</v>
      </c>
      <c r="F5421" s="5" t="s">
        <v>317</v>
      </c>
      <c r="G5421" s="5" t="s">
        <v>323</v>
      </c>
    </row>
    <row r="5422" spans="2:7" x14ac:dyDescent="0.2">
      <c r="B5422" s="3">
        <v>2017</v>
      </c>
      <c r="C5422" s="35" t="s">
        <v>5679</v>
      </c>
      <c r="D5422" s="5" t="s">
        <v>306</v>
      </c>
      <c r="E5422" s="5" t="s">
        <v>315</v>
      </c>
      <c r="F5422" s="5" t="s">
        <v>359</v>
      </c>
      <c r="G5422" s="5" t="s">
        <v>432</v>
      </c>
    </row>
    <row r="5423" spans="2:7" x14ac:dyDescent="0.2">
      <c r="B5423" s="3">
        <v>2017</v>
      </c>
      <c r="C5423" s="35" t="s">
        <v>5680</v>
      </c>
      <c r="D5423" s="5" t="s">
        <v>87</v>
      </c>
      <c r="E5423" s="5" t="s">
        <v>95</v>
      </c>
      <c r="F5423" s="5" t="s">
        <v>194</v>
      </c>
      <c r="G5423" s="5" t="s">
        <v>210</v>
      </c>
    </row>
    <row r="5424" spans="2:7" x14ac:dyDescent="0.2">
      <c r="B5424" s="3">
        <v>2017</v>
      </c>
      <c r="C5424" s="35">
        <v>11953000</v>
      </c>
      <c r="D5424" s="5" t="s">
        <v>306</v>
      </c>
      <c r="E5424" s="5" t="s">
        <v>311</v>
      </c>
      <c r="F5424" s="5" t="s">
        <v>108</v>
      </c>
      <c r="G5424" s="5" t="s">
        <v>433</v>
      </c>
    </row>
    <row r="5425" spans="2:7" x14ac:dyDescent="0.2">
      <c r="B5425" s="3">
        <v>2017</v>
      </c>
      <c r="C5425" s="35" t="s">
        <v>5681</v>
      </c>
      <c r="D5425" s="5" t="s">
        <v>87</v>
      </c>
      <c r="E5425" s="5" t="s">
        <v>95</v>
      </c>
      <c r="F5425" s="5" t="s">
        <v>123</v>
      </c>
      <c r="G5425" s="5" t="s">
        <v>137</v>
      </c>
    </row>
    <row r="5426" spans="2:7" x14ac:dyDescent="0.2">
      <c r="B5426" s="3">
        <v>2017</v>
      </c>
      <c r="C5426" s="35" t="s">
        <v>5682</v>
      </c>
      <c r="D5426" s="5" t="s">
        <v>87</v>
      </c>
      <c r="E5426" s="5" t="s">
        <v>95</v>
      </c>
      <c r="F5426" s="5" t="s">
        <v>194</v>
      </c>
      <c r="G5426" s="5" t="s">
        <v>419</v>
      </c>
    </row>
    <row r="5427" spans="2:7" x14ac:dyDescent="0.2">
      <c r="B5427" s="3">
        <v>2017</v>
      </c>
      <c r="C5427" s="35" t="s">
        <v>5683</v>
      </c>
      <c r="D5427" s="5" t="s">
        <v>87</v>
      </c>
      <c r="E5427" s="5" t="s">
        <v>95</v>
      </c>
      <c r="F5427" s="5" t="s">
        <v>108</v>
      </c>
      <c r="G5427" s="5" t="s">
        <v>595</v>
      </c>
    </row>
    <row r="5428" spans="2:7" x14ac:dyDescent="0.2">
      <c r="B5428" s="3">
        <v>2017</v>
      </c>
      <c r="C5428" s="35" t="s">
        <v>5684</v>
      </c>
      <c r="D5428" s="5" t="s">
        <v>87</v>
      </c>
      <c r="E5428" s="5" t="s">
        <v>95</v>
      </c>
      <c r="F5428" s="5" t="s">
        <v>123</v>
      </c>
      <c r="G5428" s="5" t="s">
        <v>349</v>
      </c>
    </row>
    <row r="5429" spans="2:7" x14ac:dyDescent="0.2">
      <c r="B5429" s="3">
        <v>2017</v>
      </c>
      <c r="C5429" s="35" t="s">
        <v>5685</v>
      </c>
      <c r="D5429" s="5" t="s">
        <v>87</v>
      </c>
      <c r="E5429" s="5" t="s">
        <v>95</v>
      </c>
      <c r="F5429" s="5" t="s">
        <v>123</v>
      </c>
      <c r="G5429" s="5" t="s">
        <v>138</v>
      </c>
    </row>
    <row r="5430" spans="2:7" x14ac:dyDescent="0.2">
      <c r="B5430" s="3">
        <v>2017</v>
      </c>
      <c r="C5430" s="35" t="s">
        <v>5686</v>
      </c>
      <c r="D5430" s="5" t="s">
        <v>87</v>
      </c>
      <c r="E5430" s="5" t="s">
        <v>95</v>
      </c>
      <c r="F5430" s="5" t="s">
        <v>194</v>
      </c>
      <c r="G5430" s="5" t="s">
        <v>354</v>
      </c>
    </row>
    <row r="5431" spans="2:7" x14ac:dyDescent="0.2">
      <c r="B5431" s="3">
        <v>2017</v>
      </c>
      <c r="C5431" s="35" t="s">
        <v>5687</v>
      </c>
      <c r="D5431" s="5" t="s">
        <v>87</v>
      </c>
      <c r="E5431" s="5" t="s">
        <v>95</v>
      </c>
      <c r="F5431" s="5" t="s">
        <v>194</v>
      </c>
      <c r="G5431" s="5" t="s">
        <v>372</v>
      </c>
    </row>
    <row r="5432" spans="2:7" x14ac:dyDescent="0.2">
      <c r="B5432" s="3">
        <v>2017</v>
      </c>
      <c r="C5432" s="35">
        <v>10000000</v>
      </c>
      <c r="D5432" s="5" t="s">
        <v>306</v>
      </c>
      <c r="E5432" s="5" t="s">
        <v>311</v>
      </c>
      <c r="F5432" s="5" t="s">
        <v>313</v>
      </c>
      <c r="G5432" s="5" t="s">
        <v>391</v>
      </c>
    </row>
    <row r="5433" spans="2:7" x14ac:dyDescent="0.2">
      <c r="B5433" s="3">
        <v>2017</v>
      </c>
      <c r="C5433" s="35" t="s">
        <v>5688</v>
      </c>
      <c r="D5433" s="5" t="s">
        <v>306</v>
      </c>
      <c r="E5433" s="5" t="s">
        <v>315</v>
      </c>
      <c r="F5433" s="5" t="s">
        <v>317</v>
      </c>
      <c r="G5433" s="5" t="s">
        <v>349</v>
      </c>
    </row>
    <row r="5434" spans="2:7" x14ac:dyDescent="0.2">
      <c r="B5434" s="3">
        <v>2017</v>
      </c>
      <c r="C5434" s="35" t="s">
        <v>5689</v>
      </c>
      <c r="D5434" s="5" t="s">
        <v>87</v>
      </c>
      <c r="E5434" s="5" t="s">
        <v>95</v>
      </c>
      <c r="F5434" s="5" t="s">
        <v>105</v>
      </c>
      <c r="G5434" s="5" t="s">
        <v>559</v>
      </c>
    </row>
    <row r="5435" spans="2:7" x14ac:dyDescent="0.2">
      <c r="B5435" s="3">
        <v>2017</v>
      </c>
      <c r="C5435" s="35" t="s">
        <v>5690</v>
      </c>
      <c r="D5435" s="5" t="s">
        <v>87</v>
      </c>
      <c r="E5435" s="5" t="s">
        <v>95</v>
      </c>
      <c r="F5435" s="5" t="s">
        <v>123</v>
      </c>
      <c r="G5435" s="5" t="s">
        <v>153</v>
      </c>
    </row>
    <row r="5436" spans="2:7" x14ac:dyDescent="0.2">
      <c r="B5436" s="3">
        <v>2017</v>
      </c>
      <c r="C5436" s="35" t="s">
        <v>5691</v>
      </c>
      <c r="D5436" s="5" t="s">
        <v>87</v>
      </c>
      <c r="E5436" s="5" t="s">
        <v>95</v>
      </c>
      <c r="F5436" s="5" t="s">
        <v>194</v>
      </c>
      <c r="G5436" s="5" t="s">
        <v>469</v>
      </c>
    </row>
    <row r="5437" spans="2:7" x14ac:dyDescent="0.2">
      <c r="B5437" s="3">
        <v>2017</v>
      </c>
      <c r="C5437" s="35" t="s">
        <v>5692</v>
      </c>
      <c r="D5437" s="5" t="s">
        <v>87</v>
      </c>
      <c r="E5437" s="5" t="s">
        <v>95</v>
      </c>
      <c r="F5437" s="5" t="s">
        <v>194</v>
      </c>
      <c r="G5437" s="5" t="s">
        <v>529</v>
      </c>
    </row>
    <row r="5438" spans="2:7" x14ac:dyDescent="0.2">
      <c r="B5438" s="3">
        <v>2017</v>
      </c>
      <c r="C5438" s="35" t="s">
        <v>5693</v>
      </c>
      <c r="D5438" s="5" t="s">
        <v>87</v>
      </c>
      <c r="E5438" s="5" t="s">
        <v>95</v>
      </c>
      <c r="F5438" s="5" t="s">
        <v>99</v>
      </c>
      <c r="G5438" s="5" t="s">
        <v>555</v>
      </c>
    </row>
    <row r="5439" spans="2:7" x14ac:dyDescent="0.2">
      <c r="B5439" s="3">
        <v>2017</v>
      </c>
      <c r="C5439" s="35" t="s">
        <v>5694</v>
      </c>
      <c r="D5439" s="5" t="s">
        <v>87</v>
      </c>
      <c r="E5439" s="5" t="s">
        <v>95</v>
      </c>
      <c r="F5439" s="5" t="s">
        <v>503</v>
      </c>
      <c r="G5439" s="5" t="s">
        <v>165</v>
      </c>
    </row>
    <row r="5440" spans="2:7" x14ac:dyDescent="0.2">
      <c r="B5440" s="3">
        <v>2017</v>
      </c>
      <c r="C5440" s="35" t="s">
        <v>5695</v>
      </c>
      <c r="D5440" s="5" t="s">
        <v>87</v>
      </c>
      <c r="E5440" s="5" t="s">
        <v>242</v>
      </c>
      <c r="F5440" s="5" t="s">
        <v>250</v>
      </c>
      <c r="G5440" s="5" t="s">
        <v>254</v>
      </c>
    </row>
    <row r="5441" spans="2:7" x14ac:dyDescent="0.2">
      <c r="B5441" s="3">
        <v>2017</v>
      </c>
      <c r="C5441" s="35" t="s">
        <v>5696</v>
      </c>
      <c r="D5441" s="5" t="s">
        <v>306</v>
      </c>
      <c r="E5441" s="5" t="s">
        <v>315</v>
      </c>
      <c r="F5441" s="5" t="s">
        <v>317</v>
      </c>
      <c r="G5441" s="5" t="s">
        <v>320</v>
      </c>
    </row>
    <row r="5442" spans="2:7" x14ac:dyDescent="0.2">
      <c r="B5442" s="3">
        <v>2017</v>
      </c>
      <c r="C5442" s="35" t="s">
        <v>5697</v>
      </c>
      <c r="D5442" s="5" t="s">
        <v>87</v>
      </c>
      <c r="E5442" s="5" t="s">
        <v>95</v>
      </c>
      <c r="F5442" s="5" t="s">
        <v>194</v>
      </c>
      <c r="G5442" s="5" t="s">
        <v>570</v>
      </c>
    </row>
    <row r="5443" spans="2:7" x14ac:dyDescent="0.2">
      <c r="B5443" s="3">
        <v>2017</v>
      </c>
      <c r="C5443" s="35" t="s">
        <v>5698</v>
      </c>
      <c r="D5443" s="5" t="s">
        <v>87</v>
      </c>
      <c r="E5443" s="5" t="s">
        <v>242</v>
      </c>
      <c r="F5443" s="5" t="s">
        <v>491</v>
      </c>
      <c r="G5443" s="5" t="s">
        <v>295</v>
      </c>
    </row>
    <row r="5444" spans="2:7" x14ac:dyDescent="0.2">
      <c r="B5444" s="3">
        <v>2017</v>
      </c>
      <c r="C5444" s="35" t="s">
        <v>5699</v>
      </c>
      <c r="D5444" s="5" t="s">
        <v>87</v>
      </c>
      <c r="E5444" s="5" t="s">
        <v>242</v>
      </c>
      <c r="F5444" s="5" t="s">
        <v>473</v>
      </c>
      <c r="G5444" s="5" t="s">
        <v>303</v>
      </c>
    </row>
    <row r="5445" spans="2:7" x14ac:dyDescent="0.2">
      <c r="B5445" s="3">
        <v>2017</v>
      </c>
      <c r="C5445" s="35" t="s">
        <v>5700</v>
      </c>
      <c r="D5445" s="5" t="s">
        <v>87</v>
      </c>
      <c r="E5445" s="5" t="s">
        <v>95</v>
      </c>
      <c r="F5445" s="5" t="s">
        <v>174</v>
      </c>
      <c r="G5445" s="5" t="s">
        <v>177</v>
      </c>
    </row>
    <row r="5446" spans="2:7" x14ac:dyDescent="0.2">
      <c r="B5446" s="3">
        <v>2017</v>
      </c>
      <c r="C5446" s="35" t="s">
        <v>5701</v>
      </c>
      <c r="D5446" s="5" t="s">
        <v>306</v>
      </c>
      <c r="E5446" s="5" t="s">
        <v>315</v>
      </c>
      <c r="F5446" s="5" t="s">
        <v>110</v>
      </c>
      <c r="G5446" s="5" t="s">
        <v>519</v>
      </c>
    </row>
    <row r="5447" spans="2:7" x14ac:dyDescent="0.2">
      <c r="B5447" s="3">
        <v>2017</v>
      </c>
      <c r="C5447" s="35" t="s">
        <v>5702</v>
      </c>
      <c r="D5447" s="5" t="s">
        <v>87</v>
      </c>
      <c r="E5447" s="5" t="s">
        <v>95</v>
      </c>
      <c r="F5447" s="5" t="s">
        <v>503</v>
      </c>
      <c r="G5447" s="5" t="s">
        <v>170</v>
      </c>
    </row>
    <row r="5448" spans="2:7" x14ac:dyDescent="0.2">
      <c r="B5448" s="3">
        <v>2017</v>
      </c>
      <c r="C5448" s="35" t="s">
        <v>5703</v>
      </c>
      <c r="D5448" s="5" t="s">
        <v>87</v>
      </c>
      <c r="E5448" s="5" t="s">
        <v>95</v>
      </c>
      <c r="F5448" s="5" t="s">
        <v>194</v>
      </c>
      <c r="G5448" s="5" t="s">
        <v>470</v>
      </c>
    </row>
    <row r="5449" spans="2:7" x14ac:dyDescent="0.2">
      <c r="B5449" s="3">
        <v>2017</v>
      </c>
      <c r="C5449" s="35" t="s">
        <v>5704</v>
      </c>
      <c r="D5449" s="5" t="s">
        <v>87</v>
      </c>
      <c r="E5449" s="5" t="s">
        <v>242</v>
      </c>
      <c r="F5449" s="5" t="s">
        <v>491</v>
      </c>
      <c r="G5449" s="5" t="s">
        <v>547</v>
      </c>
    </row>
    <row r="5450" spans="2:7" x14ac:dyDescent="0.2">
      <c r="B5450" s="3">
        <v>2017</v>
      </c>
      <c r="C5450" s="35" t="s">
        <v>5705</v>
      </c>
      <c r="D5450" s="5" t="s">
        <v>87</v>
      </c>
      <c r="E5450" s="5" t="s">
        <v>95</v>
      </c>
      <c r="F5450" s="5" t="s">
        <v>229</v>
      </c>
      <c r="G5450" s="5" t="s">
        <v>592</v>
      </c>
    </row>
    <row r="5451" spans="2:7" x14ac:dyDescent="0.2">
      <c r="B5451" s="3">
        <v>2017</v>
      </c>
      <c r="C5451" s="35" t="s">
        <v>5706</v>
      </c>
      <c r="D5451" s="5" t="s">
        <v>87</v>
      </c>
      <c r="E5451" s="5" t="s">
        <v>95</v>
      </c>
      <c r="F5451" s="5" t="s">
        <v>194</v>
      </c>
      <c r="G5451" s="5" t="s">
        <v>465</v>
      </c>
    </row>
    <row r="5452" spans="2:7" x14ac:dyDescent="0.2">
      <c r="B5452" s="3">
        <v>2017</v>
      </c>
      <c r="C5452" s="35" t="s">
        <v>5707</v>
      </c>
      <c r="D5452" s="5" t="s">
        <v>306</v>
      </c>
      <c r="E5452" s="5" t="s">
        <v>315</v>
      </c>
      <c r="F5452" s="5" t="s">
        <v>317</v>
      </c>
      <c r="G5452" s="5" t="s">
        <v>332</v>
      </c>
    </row>
    <row r="5453" spans="2:7" x14ac:dyDescent="0.2">
      <c r="B5453" s="3">
        <v>2017</v>
      </c>
      <c r="C5453" s="35" t="s">
        <v>5708</v>
      </c>
      <c r="D5453" s="5" t="s">
        <v>87</v>
      </c>
      <c r="E5453" s="5" t="s">
        <v>95</v>
      </c>
      <c r="F5453" s="5" t="s">
        <v>194</v>
      </c>
      <c r="G5453" s="5" t="s">
        <v>461</v>
      </c>
    </row>
    <row r="5454" spans="2:7" x14ac:dyDescent="0.2">
      <c r="B5454" s="3">
        <v>2017</v>
      </c>
      <c r="C5454" s="35" t="s">
        <v>5709</v>
      </c>
      <c r="D5454" s="5" t="s">
        <v>87</v>
      </c>
      <c r="E5454" s="5" t="s">
        <v>95</v>
      </c>
      <c r="F5454" s="5" t="s">
        <v>123</v>
      </c>
      <c r="G5454" s="5" t="s">
        <v>148</v>
      </c>
    </row>
    <row r="5455" spans="2:7" x14ac:dyDescent="0.2">
      <c r="B5455" s="3">
        <v>2017</v>
      </c>
      <c r="C5455" s="35" t="s">
        <v>5710</v>
      </c>
      <c r="D5455" s="5" t="s">
        <v>87</v>
      </c>
      <c r="E5455" s="5" t="s">
        <v>95</v>
      </c>
      <c r="F5455" s="5" t="s">
        <v>174</v>
      </c>
      <c r="G5455" s="5" t="s">
        <v>187</v>
      </c>
    </row>
    <row r="5456" spans="2:7" x14ac:dyDescent="0.2">
      <c r="B5456" s="3">
        <v>2017</v>
      </c>
      <c r="C5456" s="35" t="s">
        <v>5711</v>
      </c>
      <c r="D5456" s="5" t="s">
        <v>87</v>
      </c>
      <c r="E5456" s="5" t="s">
        <v>95</v>
      </c>
      <c r="F5456" s="5" t="s">
        <v>481</v>
      </c>
      <c r="G5456" s="5" t="s">
        <v>349</v>
      </c>
    </row>
    <row r="5457" spans="2:7" x14ac:dyDescent="0.2">
      <c r="B5457" s="3">
        <v>2017</v>
      </c>
      <c r="C5457" s="35" t="s">
        <v>5712</v>
      </c>
      <c r="D5457" s="5" t="s">
        <v>87</v>
      </c>
      <c r="E5457" s="5" t="s">
        <v>95</v>
      </c>
      <c r="F5457" s="5" t="s">
        <v>194</v>
      </c>
      <c r="G5457" s="5" t="s">
        <v>606</v>
      </c>
    </row>
    <row r="5458" spans="2:7" x14ac:dyDescent="0.2">
      <c r="B5458" s="3">
        <v>2017</v>
      </c>
      <c r="C5458" s="35" t="s">
        <v>5713</v>
      </c>
      <c r="D5458" s="5" t="s">
        <v>87</v>
      </c>
      <c r="E5458" s="5" t="s">
        <v>95</v>
      </c>
      <c r="F5458" s="5" t="s">
        <v>194</v>
      </c>
      <c r="G5458" s="5" t="s">
        <v>485</v>
      </c>
    </row>
    <row r="5459" spans="2:7" x14ac:dyDescent="0.2">
      <c r="B5459" s="3">
        <v>2017</v>
      </c>
      <c r="C5459" s="35" t="s">
        <v>5714</v>
      </c>
      <c r="D5459" s="5" t="s">
        <v>87</v>
      </c>
      <c r="E5459" s="5" t="s">
        <v>95</v>
      </c>
      <c r="F5459" s="5" t="s">
        <v>123</v>
      </c>
      <c r="G5459" s="5" t="s">
        <v>412</v>
      </c>
    </row>
    <row r="5460" spans="2:7" x14ac:dyDescent="0.2">
      <c r="B5460" s="3">
        <v>2017</v>
      </c>
      <c r="C5460" s="35" t="s">
        <v>5715</v>
      </c>
      <c r="D5460" s="5" t="s">
        <v>87</v>
      </c>
      <c r="E5460" s="5" t="s">
        <v>242</v>
      </c>
      <c r="F5460" s="5" t="s">
        <v>250</v>
      </c>
      <c r="G5460" s="5" t="s">
        <v>256</v>
      </c>
    </row>
    <row r="5461" spans="2:7" x14ac:dyDescent="0.2">
      <c r="B5461" s="3">
        <v>2017</v>
      </c>
      <c r="C5461" s="35" t="s">
        <v>5716</v>
      </c>
      <c r="D5461" s="5" t="s">
        <v>87</v>
      </c>
      <c r="E5461" s="5" t="s">
        <v>95</v>
      </c>
      <c r="F5461" s="5" t="s">
        <v>503</v>
      </c>
      <c r="G5461" s="5" t="s">
        <v>166</v>
      </c>
    </row>
    <row r="5462" spans="2:7" x14ac:dyDescent="0.2">
      <c r="B5462" s="3">
        <v>2017</v>
      </c>
      <c r="C5462" s="35" t="s">
        <v>5717</v>
      </c>
      <c r="D5462" s="5" t="s">
        <v>87</v>
      </c>
      <c r="E5462" s="5" t="s">
        <v>95</v>
      </c>
      <c r="F5462" s="5" t="s">
        <v>247</v>
      </c>
      <c r="G5462" s="5" t="s">
        <v>501</v>
      </c>
    </row>
    <row r="5463" spans="2:7" x14ac:dyDescent="0.2">
      <c r="B5463" s="3">
        <v>2017</v>
      </c>
      <c r="C5463" s="35" t="s">
        <v>5718</v>
      </c>
      <c r="D5463" s="5" t="s">
        <v>87</v>
      </c>
      <c r="E5463" s="5" t="s">
        <v>95</v>
      </c>
      <c r="F5463" s="5" t="s">
        <v>194</v>
      </c>
      <c r="G5463" s="5" t="s">
        <v>416</v>
      </c>
    </row>
    <row r="5464" spans="2:7" x14ac:dyDescent="0.2">
      <c r="B5464" s="3">
        <v>2017</v>
      </c>
      <c r="C5464" s="35" t="s">
        <v>5719</v>
      </c>
      <c r="D5464" s="5" t="s">
        <v>306</v>
      </c>
      <c r="E5464" s="5" t="s">
        <v>315</v>
      </c>
      <c r="F5464" s="5" t="s">
        <v>194</v>
      </c>
      <c r="G5464" s="5" t="s">
        <v>460</v>
      </c>
    </row>
    <row r="5465" spans="2:7" x14ac:dyDescent="0.2">
      <c r="B5465" s="3">
        <v>2017</v>
      </c>
      <c r="C5465" s="35" t="s">
        <v>5720</v>
      </c>
      <c r="D5465" s="5" t="s">
        <v>306</v>
      </c>
      <c r="E5465" s="5" t="s">
        <v>315</v>
      </c>
      <c r="F5465" s="5" t="s">
        <v>339</v>
      </c>
      <c r="G5465" s="5" t="s">
        <v>343</v>
      </c>
    </row>
    <row r="5466" spans="2:7" x14ac:dyDescent="0.2">
      <c r="B5466" s="3">
        <v>2017</v>
      </c>
      <c r="C5466" s="35" t="s">
        <v>5721</v>
      </c>
      <c r="D5466" s="5" t="s">
        <v>87</v>
      </c>
      <c r="E5466" s="5" t="s">
        <v>242</v>
      </c>
      <c r="F5466" s="5" t="s">
        <v>491</v>
      </c>
      <c r="G5466" s="5" t="s">
        <v>271</v>
      </c>
    </row>
    <row r="5467" spans="2:7" x14ac:dyDescent="0.2">
      <c r="B5467" s="3">
        <v>2017</v>
      </c>
      <c r="C5467" s="35" t="s">
        <v>5722</v>
      </c>
      <c r="D5467" s="5" t="s">
        <v>306</v>
      </c>
      <c r="E5467" s="5" t="s">
        <v>315</v>
      </c>
      <c r="F5467" s="5" t="s">
        <v>339</v>
      </c>
      <c r="G5467" s="5" t="s">
        <v>403</v>
      </c>
    </row>
    <row r="5468" spans="2:7" x14ac:dyDescent="0.2">
      <c r="B5468" s="3">
        <v>2017</v>
      </c>
      <c r="C5468" s="35" t="s">
        <v>5723</v>
      </c>
      <c r="D5468" s="5" t="s">
        <v>87</v>
      </c>
      <c r="E5468" s="5" t="s">
        <v>242</v>
      </c>
      <c r="F5468" s="5" t="s">
        <v>250</v>
      </c>
      <c r="G5468" s="5" t="s">
        <v>251</v>
      </c>
    </row>
    <row r="5469" spans="2:7" x14ac:dyDescent="0.2">
      <c r="B5469" s="3">
        <v>2017</v>
      </c>
      <c r="C5469" s="35" t="s">
        <v>5724</v>
      </c>
      <c r="D5469" s="5" t="s">
        <v>87</v>
      </c>
      <c r="E5469" s="5" t="s">
        <v>242</v>
      </c>
      <c r="F5469" s="5" t="s">
        <v>491</v>
      </c>
      <c r="G5469" s="5" t="s">
        <v>282</v>
      </c>
    </row>
    <row r="5470" spans="2:7" x14ac:dyDescent="0.2">
      <c r="B5470" s="3">
        <v>2017</v>
      </c>
      <c r="C5470" s="35" t="s">
        <v>5725</v>
      </c>
      <c r="D5470" s="5" t="s">
        <v>306</v>
      </c>
      <c r="E5470" s="5" t="s">
        <v>315</v>
      </c>
      <c r="F5470" s="5" t="s">
        <v>339</v>
      </c>
      <c r="G5470" s="5" t="s">
        <v>348</v>
      </c>
    </row>
    <row r="5471" spans="2:7" x14ac:dyDescent="0.2">
      <c r="B5471" s="3">
        <v>2017</v>
      </c>
      <c r="C5471" s="35" t="s">
        <v>5726</v>
      </c>
      <c r="D5471" s="5" t="s">
        <v>87</v>
      </c>
      <c r="E5471" s="5" t="s">
        <v>95</v>
      </c>
      <c r="F5471" s="5" t="s">
        <v>229</v>
      </c>
      <c r="G5471" s="5" t="s">
        <v>232</v>
      </c>
    </row>
    <row r="5472" spans="2:7" x14ac:dyDescent="0.2">
      <c r="B5472" s="3">
        <v>2017</v>
      </c>
      <c r="C5472" s="35" t="s">
        <v>5727</v>
      </c>
      <c r="D5472" s="5" t="s">
        <v>87</v>
      </c>
      <c r="E5472" s="5" t="s">
        <v>242</v>
      </c>
      <c r="F5472" s="5" t="s">
        <v>491</v>
      </c>
      <c r="G5472" s="5" t="s">
        <v>289</v>
      </c>
    </row>
    <row r="5473" spans="2:7" x14ac:dyDescent="0.2">
      <c r="B5473" s="3">
        <v>2017</v>
      </c>
      <c r="C5473" s="35">
        <v>4665042</v>
      </c>
      <c r="D5473" s="5" t="s">
        <v>87</v>
      </c>
      <c r="E5473" s="5" t="s">
        <v>95</v>
      </c>
      <c r="F5473" s="5" t="s">
        <v>123</v>
      </c>
      <c r="G5473" s="5" t="s">
        <v>155</v>
      </c>
    </row>
    <row r="5474" spans="2:7" x14ac:dyDescent="0.2">
      <c r="B5474" s="3">
        <v>2017</v>
      </c>
      <c r="C5474" s="35" t="s">
        <v>5728</v>
      </c>
      <c r="D5474" s="5" t="s">
        <v>87</v>
      </c>
      <c r="E5474" s="5" t="s">
        <v>95</v>
      </c>
      <c r="F5474" s="5" t="s">
        <v>111</v>
      </c>
      <c r="G5474" s="5" t="s">
        <v>349</v>
      </c>
    </row>
    <row r="5475" spans="2:7" x14ac:dyDescent="0.2">
      <c r="B5475" s="3">
        <v>2017</v>
      </c>
      <c r="C5475" s="35" t="s">
        <v>5729</v>
      </c>
      <c r="D5475" s="5" t="s">
        <v>87</v>
      </c>
      <c r="E5475" s="5" t="s">
        <v>95</v>
      </c>
      <c r="F5475" s="5" t="s">
        <v>194</v>
      </c>
      <c r="G5475" s="5" t="s">
        <v>484</v>
      </c>
    </row>
    <row r="5476" spans="2:7" x14ac:dyDescent="0.2">
      <c r="B5476" s="3">
        <v>2017</v>
      </c>
      <c r="C5476" s="35" t="s">
        <v>5730</v>
      </c>
      <c r="D5476" s="5" t="s">
        <v>87</v>
      </c>
      <c r="E5476" s="5" t="s">
        <v>242</v>
      </c>
      <c r="F5476" s="5" t="s">
        <v>504</v>
      </c>
      <c r="G5476" s="5" t="s">
        <v>234</v>
      </c>
    </row>
    <row r="5477" spans="2:7" x14ac:dyDescent="0.2">
      <c r="B5477" s="3">
        <v>2017</v>
      </c>
      <c r="C5477" s="35" t="s">
        <v>5731</v>
      </c>
      <c r="D5477" s="5" t="s">
        <v>306</v>
      </c>
      <c r="E5477" s="5" t="s">
        <v>315</v>
      </c>
      <c r="F5477" s="5" t="s">
        <v>194</v>
      </c>
      <c r="G5477" s="5" t="s">
        <v>205</v>
      </c>
    </row>
    <row r="5478" spans="2:7" x14ac:dyDescent="0.2">
      <c r="B5478" s="3">
        <v>2017</v>
      </c>
      <c r="C5478" s="35" t="s">
        <v>5732</v>
      </c>
      <c r="D5478" s="5" t="s">
        <v>306</v>
      </c>
      <c r="E5478" s="5" t="s">
        <v>315</v>
      </c>
      <c r="F5478" s="5" t="s">
        <v>194</v>
      </c>
      <c r="G5478" s="5" t="s">
        <v>488</v>
      </c>
    </row>
    <row r="5479" spans="2:7" x14ac:dyDescent="0.2">
      <c r="B5479" s="3">
        <v>2017</v>
      </c>
      <c r="C5479" s="35" t="s">
        <v>5733</v>
      </c>
      <c r="D5479" s="5" t="s">
        <v>87</v>
      </c>
      <c r="E5479" s="5" t="s">
        <v>95</v>
      </c>
      <c r="F5479" s="5" t="s">
        <v>123</v>
      </c>
      <c r="G5479" s="5" t="s">
        <v>140</v>
      </c>
    </row>
    <row r="5480" spans="2:7" x14ac:dyDescent="0.2">
      <c r="B5480" s="3">
        <v>2017</v>
      </c>
      <c r="C5480" s="35" t="s">
        <v>5734</v>
      </c>
      <c r="D5480" s="5" t="s">
        <v>87</v>
      </c>
      <c r="E5480" s="5" t="s">
        <v>95</v>
      </c>
      <c r="F5480" s="5" t="s">
        <v>103</v>
      </c>
      <c r="G5480" s="5" t="s">
        <v>103</v>
      </c>
    </row>
    <row r="5481" spans="2:7" x14ac:dyDescent="0.2">
      <c r="B5481" s="3">
        <v>2017</v>
      </c>
      <c r="C5481" s="35" t="s">
        <v>5735</v>
      </c>
      <c r="D5481" s="5" t="s">
        <v>87</v>
      </c>
      <c r="E5481" s="5" t="s">
        <v>242</v>
      </c>
      <c r="F5481" s="5" t="s">
        <v>491</v>
      </c>
      <c r="G5481" s="5" t="s">
        <v>389</v>
      </c>
    </row>
    <row r="5482" spans="2:7" x14ac:dyDescent="0.2">
      <c r="B5482" s="3">
        <v>2017</v>
      </c>
      <c r="C5482" s="35" t="s">
        <v>5736</v>
      </c>
      <c r="D5482" s="5" t="s">
        <v>306</v>
      </c>
      <c r="E5482" s="5" t="s">
        <v>315</v>
      </c>
      <c r="F5482" s="5" t="s">
        <v>317</v>
      </c>
      <c r="G5482" s="5" t="s">
        <v>331</v>
      </c>
    </row>
    <row r="5483" spans="2:7" x14ac:dyDescent="0.2">
      <c r="B5483" s="3">
        <v>2017</v>
      </c>
      <c r="C5483" s="35" t="s">
        <v>5737</v>
      </c>
      <c r="D5483" s="5" t="s">
        <v>87</v>
      </c>
      <c r="E5483" s="5" t="s">
        <v>95</v>
      </c>
      <c r="F5483" s="5" t="s">
        <v>194</v>
      </c>
      <c r="G5483" s="5" t="s">
        <v>355</v>
      </c>
    </row>
    <row r="5484" spans="2:7" x14ac:dyDescent="0.2">
      <c r="B5484" s="3">
        <v>2017</v>
      </c>
      <c r="C5484" s="35" t="s">
        <v>5738</v>
      </c>
      <c r="D5484" s="5" t="s">
        <v>87</v>
      </c>
      <c r="E5484" s="5" t="s">
        <v>95</v>
      </c>
      <c r="F5484" s="5" t="s">
        <v>123</v>
      </c>
      <c r="G5484" s="5" t="s">
        <v>350</v>
      </c>
    </row>
    <row r="5485" spans="2:7" x14ac:dyDescent="0.2">
      <c r="B5485" s="3">
        <v>2017</v>
      </c>
      <c r="C5485" s="35" t="s">
        <v>5739</v>
      </c>
      <c r="D5485" s="5" t="s">
        <v>87</v>
      </c>
      <c r="E5485" s="5" t="s">
        <v>95</v>
      </c>
      <c r="F5485" s="5" t="s">
        <v>194</v>
      </c>
      <c r="G5485" s="5" t="s">
        <v>417</v>
      </c>
    </row>
    <row r="5486" spans="2:7" x14ac:dyDescent="0.2">
      <c r="B5486" s="3">
        <v>2017</v>
      </c>
      <c r="C5486" s="35" t="s">
        <v>5740</v>
      </c>
      <c r="D5486" s="5" t="s">
        <v>87</v>
      </c>
      <c r="E5486" s="5" t="s">
        <v>95</v>
      </c>
      <c r="F5486" s="5" t="s">
        <v>123</v>
      </c>
      <c r="G5486" s="5" t="s">
        <v>130</v>
      </c>
    </row>
    <row r="5487" spans="2:7" x14ac:dyDescent="0.2">
      <c r="B5487" s="3">
        <v>2017</v>
      </c>
      <c r="C5487" s="35">
        <v>3753330</v>
      </c>
      <c r="D5487" s="5" t="s">
        <v>87</v>
      </c>
      <c r="E5487" s="5" t="s">
        <v>242</v>
      </c>
      <c r="F5487" s="5" t="s">
        <v>473</v>
      </c>
      <c r="G5487" s="5" t="s">
        <v>302</v>
      </c>
    </row>
    <row r="5488" spans="2:7" x14ac:dyDescent="0.2">
      <c r="B5488" s="3">
        <v>2017</v>
      </c>
      <c r="C5488" s="35" t="s">
        <v>5741</v>
      </c>
      <c r="D5488" s="5" t="s">
        <v>87</v>
      </c>
      <c r="E5488" s="5" t="s">
        <v>95</v>
      </c>
      <c r="F5488" s="5" t="s">
        <v>229</v>
      </c>
      <c r="G5488" s="5" t="s">
        <v>230</v>
      </c>
    </row>
    <row r="5489" spans="2:7" x14ac:dyDescent="0.2">
      <c r="B5489" s="3">
        <v>2017</v>
      </c>
      <c r="C5489" s="35" t="s">
        <v>5742</v>
      </c>
      <c r="D5489" s="5" t="s">
        <v>87</v>
      </c>
      <c r="E5489" s="5" t="s">
        <v>95</v>
      </c>
      <c r="F5489" s="5" t="s">
        <v>194</v>
      </c>
      <c r="G5489" s="5" t="s">
        <v>415</v>
      </c>
    </row>
    <row r="5490" spans="2:7" x14ac:dyDescent="0.2">
      <c r="B5490" s="3">
        <v>2017</v>
      </c>
      <c r="C5490" s="35" t="s">
        <v>5743</v>
      </c>
      <c r="D5490" s="5" t="s">
        <v>87</v>
      </c>
      <c r="E5490" s="5" t="s">
        <v>95</v>
      </c>
      <c r="F5490" s="5" t="s">
        <v>222</v>
      </c>
      <c r="G5490" s="5" t="s">
        <v>349</v>
      </c>
    </row>
    <row r="5491" spans="2:7" x14ac:dyDescent="0.2">
      <c r="B5491" s="3">
        <v>2017</v>
      </c>
      <c r="C5491" s="35" t="s">
        <v>5744</v>
      </c>
      <c r="D5491" s="5" t="s">
        <v>87</v>
      </c>
      <c r="E5491" s="5" t="s">
        <v>242</v>
      </c>
      <c r="F5491" s="5" t="s">
        <v>534</v>
      </c>
      <c r="G5491" s="5" t="s">
        <v>535</v>
      </c>
    </row>
    <row r="5492" spans="2:7" x14ac:dyDescent="0.2">
      <c r="B5492" s="3">
        <v>2017</v>
      </c>
      <c r="C5492" s="35" t="s">
        <v>5745</v>
      </c>
      <c r="D5492" s="5" t="s">
        <v>87</v>
      </c>
      <c r="E5492" s="5" t="s">
        <v>95</v>
      </c>
      <c r="F5492" s="5" t="s">
        <v>194</v>
      </c>
      <c r="G5492" s="5" t="s">
        <v>221</v>
      </c>
    </row>
    <row r="5493" spans="2:7" x14ac:dyDescent="0.2">
      <c r="B5493" s="3">
        <v>2017</v>
      </c>
      <c r="C5493" s="35" t="s">
        <v>5746</v>
      </c>
      <c r="D5493" s="5" t="s">
        <v>306</v>
      </c>
      <c r="E5493" s="5" t="s">
        <v>311</v>
      </c>
      <c r="F5493" s="5" t="s">
        <v>359</v>
      </c>
      <c r="G5493" s="5" t="s">
        <v>375</v>
      </c>
    </row>
    <row r="5494" spans="2:7" x14ac:dyDescent="0.2">
      <c r="B5494" s="3">
        <v>2017</v>
      </c>
      <c r="C5494" s="35">
        <v>3155600</v>
      </c>
      <c r="D5494" s="5" t="s">
        <v>87</v>
      </c>
      <c r="E5494" s="5" t="s">
        <v>95</v>
      </c>
      <c r="F5494" s="5" t="s">
        <v>194</v>
      </c>
      <c r="G5494" s="5" t="s">
        <v>526</v>
      </c>
    </row>
    <row r="5495" spans="2:7" x14ac:dyDescent="0.2">
      <c r="B5495" s="3">
        <v>2017</v>
      </c>
      <c r="C5495" s="35" t="s">
        <v>5747</v>
      </c>
      <c r="D5495" s="5" t="s">
        <v>87</v>
      </c>
      <c r="E5495" s="5" t="s">
        <v>95</v>
      </c>
      <c r="F5495" s="5" t="s">
        <v>194</v>
      </c>
      <c r="G5495" s="5" t="s">
        <v>206</v>
      </c>
    </row>
    <row r="5496" spans="2:7" x14ac:dyDescent="0.2">
      <c r="B5496" s="3">
        <v>2017</v>
      </c>
      <c r="C5496" s="35" t="s">
        <v>5748</v>
      </c>
      <c r="D5496" s="5" t="s">
        <v>87</v>
      </c>
      <c r="E5496" s="5" t="s">
        <v>95</v>
      </c>
      <c r="F5496" s="5" t="s">
        <v>503</v>
      </c>
      <c r="G5496" s="5" t="s">
        <v>567</v>
      </c>
    </row>
    <row r="5497" spans="2:7" x14ac:dyDescent="0.2">
      <c r="B5497" s="3">
        <v>2017</v>
      </c>
      <c r="C5497" s="35" t="s">
        <v>5749</v>
      </c>
      <c r="D5497" s="5" t="s">
        <v>87</v>
      </c>
      <c r="E5497" s="5" t="s">
        <v>242</v>
      </c>
      <c r="F5497" s="5" t="s">
        <v>497</v>
      </c>
      <c r="G5497" s="5" t="s">
        <v>477</v>
      </c>
    </row>
    <row r="5498" spans="2:7" x14ac:dyDescent="0.2">
      <c r="B5498" s="3">
        <v>2017</v>
      </c>
      <c r="C5498" s="35" t="s">
        <v>5750</v>
      </c>
      <c r="D5498" s="5" t="s">
        <v>87</v>
      </c>
      <c r="E5498" s="5" t="s">
        <v>242</v>
      </c>
      <c r="F5498" s="5" t="s">
        <v>491</v>
      </c>
      <c r="G5498" s="5" t="s">
        <v>277</v>
      </c>
    </row>
    <row r="5499" spans="2:7" x14ac:dyDescent="0.2">
      <c r="B5499" s="3">
        <v>2017</v>
      </c>
      <c r="C5499" s="35" t="s">
        <v>5751</v>
      </c>
      <c r="D5499" s="5" t="s">
        <v>87</v>
      </c>
      <c r="E5499" s="5" t="s">
        <v>95</v>
      </c>
      <c r="F5499" s="5" t="s">
        <v>123</v>
      </c>
      <c r="G5499" s="5" t="s">
        <v>131</v>
      </c>
    </row>
    <row r="5500" spans="2:7" x14ac:dyDescent="0.2">
      <c r="B5500" s="3">
        <v>2017</v>
      </c>
      <c r="C5500" s="35" t="s">
        <v>5752</v>
      </c>
      <c r="D5500" s="5" t="s">
        <v>87</v>
      </c>
      <c r="E5500" s="5" t="s">
        <v>95</v>
      </c>
      <c r="F5500" s="5" t="s">
        <v>174</v>
      </c>
      <c r="G5500" s="5" t="s">
        <v>184</v>
      </c>
    </row>
    <row r="5501" spans="2:7" x14ac:dyDescent="0.2">
      <c r="B5501" s="3">
        <v>2017</v>
      </c>
      <c r="C5501" s="35" t="s">
        <v>5753</v>
      </c>
      <c r="D5501" s="5" t="s">
        <v>87</v>
      </c>
      <c r="E5501" s="5" t="s">
        <v>95</v>
      </c>
      <c r="F5501" s="5" t="s">
        <v>194</v>
      </c>
      <c r="G5501" s="5" t="s">
        <v>420</v>
      </c>
    </row>
    <row r="5502" spans="2:7" x14ac:dyDescent="0.2">
      <c r="B5502" s="3">
        <v>2017</v>
      </c>
      <c r="C5502" s="35" t="s">
        <v>5754</v>
      </c>
      <c r="D5502" s="5" t="s">
        <v>87</v>
      </c>
      <c r="E5502" s="5" t="s">
        <v>95</v>
      </c>
      <c r="F5502" s="5" t="s">
        <v>104</v>
      </c>
      <c r="G5502" s="5" t="s">
        <v>104</v>
      </c>
    </row>
    <row r="5503" spans="2:7" x14ac:dyDescent="0.2">
      <c r="B5503" s="3">
        <v>2017</v>
      </c>
      <c r="C5503" s="35" t="s">
        <v>5755</v>
      </c>
      <c r="D5503" s="5" t="s">
        <v>87</v>
      </c>
      <c r="E5503" s="5" t="s">
        <v>95</v>
      </c>
      <c r="F5503" s="5" t="s">
        <v>194</v>
      </c>
      <c r="G5503" s="5" t="s">
        <v>590</v>
      </c>
    </row>
    <row r="5504" spans="2:7" x14ac:dyDescent="0.2">
      <c r="B5504" s="3">
        <v>2017</v>
      </c>
      <c r="C5504" s="35" t="s">
        <v>5756</v>
      </c>
      <c r="D5504" s="5" t="s">
        <v>87</v>
      </c>
      <c r="E5504" s="5" t="s">
        <v>95</v>
      </c>
      <c r="F5504" s="5" t="s">
        <v>123</v>
      </c>
      <c r="G5504" s="5" t="s">
        <v>134</v>
      </c>
    </row>
    <row r="5505" spans="2:7" x14ac:dyDescent="0.2">
      <c r="B5505" s="3">
        <v>2017</v>
      </c>
      <c r="C5505" s="35" t="s">
        <v>5757</v>
      </c>
      <c r="D5505" s="5" t="s">
        <v>87</v>
      </c>
      <c r="E5505" s="5" t="s">
        <v>242</v>
      </c>
      <c r="F5505" s="5" t="s">
        <v>247</v>
      </c>
      <c r="G5505" s="5" t="s">
        <v>445</v>
      </c>
    </row>
    <row r="5506" spans="2:7" x14ac:dyDescent="0.2">
      <c r="B5506" s="3">
        <v>2017</v>
      </c>
      <c r="C5506" s="35" t="s">
        <v>5758</v>
      </c>
      <c r="D5506" s="5" t="s">
        <v>87</v>
      </c>
      <c r="E5506" s="5" t="s">
        <v>95</v>
      </c>
      <c r="F5506" s="5" t="s">
        <v>158</v>
      </c>
      <c r="G5506" s="5" t="s">
        <v>349</v>
      </c>
    </row>
    <row r="5507" spans="2:7" x14ac:dyDescent="0.2">
      <c r="B5507" s="3">
        <v>2017</v>
      </c>
      <c r="C5507" s="35" t="s">
        <v>5759</v>
      </c>
      <c r="D5507" s="5" t="s">
        <v>87</v>
      </c>
      <c r="E5507" s="5" t="s">
        <v>95</v>
      </c>
      <c r="F5507" s="5" t="s">
        <v>115</v>
      </c>
      <c r="G5507" s="5" t="s">
        <v>388</v>
      </c>
    </row>
    <row r="5508" spans="2:7" x14ac:dyDescent="0.2">
      <c r="B5508" s="3">
        <v>2017</v>
      </c>
      <c r="C5508" s="35" t="s">
        <v>5760</v>
      </c>
      <c r="D5508" s="5" t="s">
        <v>87</v>
      </c>
      <c r="E5508" s="5" t="s">
        <v>95</v>
      </c>
      <c r="F5508" s="5" t="s">
        <v>123</v>
      </c>
      <c r="G5508" s="5" t="s">
        <v>147</v>
      </c>
    </row>
    <row r="5509" spans="2:7" x14ac:dyDescent="0.2">
      <c r="B5509" s="3">
        <v>2017</v>
      </c>
      <c r="C5509" s="35">
        <v>2610000</v>
      </c>
      <c r="D5509" s="5" t="s">
        <v>87</v>
      </c>
      <c r="E5509" s="5" t="s">
        <v>95</v>
      </c>
      <c r="F5509" s="5" t="s">
        <v>108</v>
      </c>
      <c r="G5509" s="5" t="s">
        <v>562</v>
      </c>
    </row>
    <row r="5510" spans="2:7" x14ac:dyDescent="0.2">
      <c r="B5510" s="3">
        <v>2017</v>
      </c>
      <c r="C5510" s="35">
        <v>2500000</v>
      </c>
      <c r="D5510" s="5" t="s">
        <v>306</v>
      </c>
      <c r="E5510" s="5" t="s">
        <v>315</v>
      </c>
      <c r="F5510" s="5" t="s">
        <v>194</v>
      </c>
      <c r="G5510" s="5" t="s">
        <v>514</v>
      </c>
    </row>
    <row r="5511" spans="2:7" x14ac:dyDescent="0.2">
      <c r="B5511" s="3">
        <v>2017</v>
      </c>
      <c r="C5511" s="35" t="s">
        <v>5761</v>
      </c>
      <c r="D5511" s="5" t="s">
        <v>87</v>
      </c>
      <c r="E5511" s="5" t="s">
        <v>95</v>
      </c>
      <c r="F5511" s="5" t="s">
        <v>194</v>
      </c>
      <c r="G5511" s="5" t="s">
        <v>506</v>
      </c>
    </row>
    <row r="5512" spans="2:7" x14ac:dyDescent="0.2">
      <c r="B5512" s="3">
        <v>2017</v>
      </c>
      <c r="C5512" s="35" t="s">
        <v>5762</v>
      </c>
      <c r="D5512" s="5" t="s">
        <v>87</v>
      </c>
      <c r="E5512" s="5" t="s">
        <v>242</v>
      </c>
      <c r="F5512" s="5" t="s">
        <v>491</v>
      </c>
      <c r="G5512" s="5" t="s">
        <v>593</v>
      </c>
    </row>
    <row r="5513" spans="2:7" x14ac:dyDescent="0.2">
      <c r="B5513" s="3">
        <v>2017</v>
      </c>
      <c r="C5513" s="35" t="s">
        <v>5763</v>
      </c>
      <c r="D5513" s="5" t="s">
        <v>306</v>
      </c>
      <c r="E5513" s="5" t="s">
        <v>315</v>
      </c>
      <c r="F5513" s="5" t="s">
        <v>194</v>
      </c>
      <c r="G5513" s="5" t="s">
        <v>528</v>
      </c>
    </row>
    <row r="5514" spans="2:7" x14ac:dyDescent="0.2">
      <c r="B5514" s="3">
        <v>2017</v>
      </c>
      <c r="C5514" s="35" t="s">
        <v>5764</v>
      </c>
      <c r="D5514" s="5" t="s">
        <v>87</v>
      </c>
      <c r="E5514" s="5" t="s">
        <v>242</v>
      </c>
      <c r="F5514" s="5" t="s">
        <v>491</v>
      </c>
      <c r="G5514" s="5" t="s">
        <v>266</v>
      </c>
    </row>
    <row r="5515" spans="2:7" x14ac:dyDescent="0.2">
      <c r="B5515" s="3">
        <v>2017</v>
      </c>
      <c r="C5515" s="35" t="s">
        <v>5765</v>
      </c>
      <c r="D5515" s="5" t="s">
        <v>87</v>
      </c>
      <c r="E5515" s="5" t="s">
        <v>95</v>
      </c>
      <c r="F5515" s="5" t="s">
        <v>123</v>
      </c>
      <c r="G5515" s="5" t="s">
        <v>142</v>
      </c>
    </row>
    <row r="5516" spans="2:7" x14ac:dyDescent="0.2">
      <c r="B5516" s="3">
        <v>2017</v>
      </c>
      <c r="C5516" s="35" t="s">
        <v>5766</v>
      </c>
      <c r="D5516" s="5" t="s">
        <v>87</v>
      </c>
      <c r="E5516" s="5" t="s">
        <v>95</v>
      </c>
      <c r="F5516" s="5" t="s">
        <v>123</v>
      </c>
      <c r="G5516" s="5" t="s">
        <v>129</v>
      </c>
    </row>
    <row r="5517" spans="2:7" x14ac:dyDescent="0.2">
      <c r="B5517" s="3">
        <v>2017</v>
      </c>
      <c r="C5517" s="35" t="s">
        <v>5767</v>
      </c>
      <c r="D5517" s="5" t="s">
        <v>87</v>
      </c>
      <c r="E5517" s="5" t="s">
        <v>95</v>
      </c>
      <c r="F5517" s="5" t="s">
        <v>174</v>
      </c>
      <c r="G5517" s="5" t="s">
        <v>597</v>
      </c>
    </row>
    <row r="5518" spans="2:7" x14ac:dyDescent="0.2">
      <c r="B5518" s="3">
        <v>2017</v>
      </c>
      <c r="C5518" s="35" t="s">
        <v>5768</v>
      </c>
      <c r="D5518" s="5" t="s">
        <v>87</v>
      </c>
      <c r="E5518" s="5" t="s">
        <v>95</v>
      </c>
      <c r="F5518" s="5" t="s">
        <v>247</v>
      </c>
      <c r="G5518" s="5" t="s">
        <v>445</v>
      </c>
    </row>
    <row r="5519" spans="2:7" x14ac:dyDescent="0.2">
      <c r="B5519" s="3">
        <v>2017</v>
      </c>
      <c r="C5519" s="35" t="s">
        <v>5769</v>
      </c>
      <c r="D5519" s="5" t="s">
        <v>87</v>
      </c>
      <c r="E5519" s="5" t="s">
        <v>95</v>
      </c>
      <c r="F5519" s="5" t="s">
        <v>237</v>
      </c>
      <c r="G5519" s="5" t="s">
        <v>238</v>
      </c>
    </row>
    <row r="5520" spans="2:7" x14ac:dyDescent="0.2">
      <c r="B5520" s="3">
        <v>2017</v>
      </c>
      <c r="C5520" s="35" t="s">
        <v>5770</v>
      </c>
      <c r="D5520" s="5" t="s">
        <v>87</v>
      </c>
      <c r="E5520" s="5" t="s">
        <v>95</v>
      </c>
      <c r="F5520" s="5" t="s">
        <v>115</v>
      </c>
      <c r="G5520" s="5" t="s">
        <v>565</v>
      </c>
    </row>
    <row r="5521" spans="2:7" x14ac:dyDescent="0.2">
      <c r="B5521" s="3">
        <v>2017</v>
      </c>
      <c r="C5521" s="35" t="s">
        <v>5771</v>
      </c>
      <c r="D5521" s="5" t="s">
        <v>87</v>
      </c>
      <c r="E5521" s="5" t="s">
        <v>95</v>
      </c>
      <c r="F5521" s="5" t="s">
        <v>123</v>
      </c>
      <c r="G5521" s="5" t="s">
        <v>351</v>
      </c>
    </row>
    <row r="5522" spans="2:7" x14ac:dyDescent="0.2">
      <c r="B5522" s="3">
        <v>2017</v>
      </c>
      <c r="C5522" s="35" t="s">
        <v>5772</v>
      </c>
      <c r="D5522" s="5" t="s">
        <v>87</v>
      </c>
      <c r="E5522" s="5" t="s">
        <v>95</v>
      </c>
      <c r="F5522" s="5" t="s">
        <v>123</v>
      </c>
      <c r="G5522" s="5" t="s">
        <v>141</v>
      </c>
    </row>
    <row r="5523" spans="2:7" x14ac:dyDescent="0.2">
      <c r="B5523" s="3">
        <v>2017</v>
      </c>
      <c r="C5523" s="35" t="s">
        <v>5773</v>
      </c>
      <c r="D5523" s="5" t="s">
        <v>87</v>
      </c>
      <c r="E5523" s="5" t="s">
        <v>95</v>
      </c>
      <c r="F5523" s="5" t="s">
        <v>222</v>
      </c>
      <c r="G5523" s="5" t="s">
        <v>571</v>
      </c>
    </row>
    <row r="5524" spans="2:7" x14ac:dyDescent="0.2">
      <c r="B5524" s="3">
        <v>2017</v>
      </c>
      <c r="C5524" s="35" t="s">
        <v>5774</v>
      </c>
      <c r="D5524" s="5" t="s">
        <v>87</v>
      </c>
      <c r="E5524" s="5" t="s">
        <v>95</v>
      </c>
      <c r="F5524" s="5" t="s">
        <v>194</v>
      </c>
      <c r="G5524" s="5" t="s">
        <v>467</v>
      </c>
    </row>
    <row r="5525" spans="2:7" x14ac:dyDescent="0.2">
      <c r="B5525" s="3">
        <v>2017</v>
      </c>
      <c r="C5525" s="35" t="s">
        <v>5775</v>
      </c>
      <c r="D5525" s="5" t="s">
        <v>87</v>
      </c>
      <c r="E5525" s="5" t="s">
        <v>95</v>
      </c>
      <c r="F5525" s="5" t="s">
        <v>222</v>
      </c>
      <c r="G5525" s="5" t="s">
        <v>572</v>
      </c>
    </row>
    <row r="5526" spans="2:7" x14ac:dyDescent="0.2">
      <c r="B5526" s="3">
        <v>2017</v>
      </c>
      <c r="C5526" s="35" t="s">
        <v>5776</v>
      </c>
      <c r="D5526" s="5" t="s">
        <v>87</v>
      </c>
      <c r="E5526" s="5" t="s">
        <v>95</v>
      </c>
      <c r="F5526" s="5" t="s">
        <v>174</v>
      </c>
      <c r="G5526" s="5" t="s">
        <v>193</v>
      </c>
    </row>
    <row r="5527" spans="2:7" x14ac:dyDescent="0.2">
      <c r="B5527" s="3">
        <v>2017</v>
      </c>
      <c r="C5527" s="35" t="s">
        <v>5777</v>
      </c>
      <c r="D5527" s="5" t="s">
        <v>87</v>
      </c>
      <c r="E5527" s="5" t="s">
        <v>95</v>
      </c>
      <c r="F5527" s="5" t="s">
        <v>110</v>
      </c>
      <c r="G5527" s="5" t="s">
        <v>519</v>
      </c>
    </row>
    <row r="5528" spans="2:7" x14ac:dyDescent="0.2">
      <c r="B5528" s="3">
        <v>2017</v>
      </c>
      <c r="C5528" s="35" t="s">
        <v>5778</v>
      </c>
      <c r="D5528" s="5" t="s">
        <v>87</v>
      </c>
      <c r="E5528" s="5" t="s">
        <v>95</v>
      </c>
      <c r="F5528" s="5" t="s">
        <v>123</v>
      </c>
      <c r="G5528" s="5" t="s">
        <v>150</v>
      </c>
    </row>
    <row r="5529" spans="2:7" x14ac:dyDescent="0.2">
      <c r="B5529" s="3">
        <v>2017</v>
      </c>
      <c r="C5529" s="35" t="s">
        <v>5779</v>
      </c>
      <c r="D5529" s="5" t="s">
        <v>87</v>
      </c>
      <c r="E5529" s="5" t="s">
        <v>95</v>
      </c>
      <c r="F5529" s="5" t="s">
        <v>174</v>
      </c>
      <c r="G5529" s="5" t="s">
        <v>598</v>
      </c>
    </row>
    <row r="5530" spans="2:7" x14ac:dyDescent="0.2">
      <c r="B5530" s="3">
        <v>2017</v>
      </c>
      <c r="C5530" s="35" t="s">
        <v>5780</v>
      </c>
      <c r="D5530" s="5" t="s">
        <v>87</v>
      </c>
      <c r="E5530" s="5" t="s">
        <v>95</v>
      </c>
      <c r="F5530" s="5" t="s">
        <v>174</v>
      </c>
      <c r="G5530" s="5" t="s">
        <v>349</v>
      </c>
    </row>
    <row r="5531" spans="2:7" x14ac:dyDescent="0.2">
      <c r="B5531" s="3">
        <v>2017</v>
      </c>
      <c r="C5531" s="35" t="s">
        <v>5781</v>
      </c>
      <c r="D5531" s="5" t="s">
        <v>87</v>
      </c>
      <c r="E5531" s="5" t="s">
        <v>95</v>
      </c>
      <c r="F5531" s="5" t="s">
        <v>123</v>
      </c>
      <c r="G5531" s="5" t="s">
        <v>149</v>
      </c>
    </row>
    <row r="5532" spans="2:7" x14ac:dyDescent="0.2">
      <c r="B5532" s="3">
        <v>2017</v>
      </c>
      <c r="C5532" s="35" t="s">
        <v>5782</v>
      </c>
      <c r="D5532" s="5" t="s">
        <v>87</v>
      </c>
      <c r="E5532" s="5" t="s">
        <v>95</v>
      </c>
      <c r="F5532" s="5" t="s">
        <v>123</v>
      </c>
      <c r="G5532" s="5" t="s">
        <v>156</v>
      </c>
    </row>
    <row r="5533" spans="2:7" x14ac:dyDescent="0.2">
      <c r="B5533" s="3">
        <v>2017</v>
      </c>
      <c r="C5533" s="35" t="s">
        <v>5783</v>
      </c>
      <c r="D5533" s="5" t="s">
        <v>87</v>
      </c>
      <c r="E5533" s="5" t="s">
        <v>242</v>
      </c>
      <c r="F5533" s="5" t="s">
        <v>491</v>
      </c>
      <c r="G5533" s="5" t="s">
        <v>471</v>
      </c>
    </row>
    <row r="5534" spans="2:7" x14ac:dyDescent="0.2">
      <c r="B5534" s="3">
        <v>2017</v>
      </c>
      <c r="C5534" s="35" t="s">
        <v>5784</v>
      </c>
      <c r="D5534" s="5" t="s">
        <v>87</v>
      </c>
      <c r="E5534" s="5" t="s">
        <v>95</v>
      </c>
      <c r="F5534" s="5" t="s">
        <v>194</v>
      </c>
      <c r="G5534" s="5" t="s">
        <v>195</v>
      </c>
    </row>
    <row r="5535" spans="2:7" x14ac:dyDescent="0.2">
      <c r="B5535" s="3">
        <v>2017</v>
      </c>
      <c r="C5535" s="35" t="s">
        <v>5785</v>
      </c>
      <c r="D5535" s="5" t="s">
        <v>87</v>
      </c>
      <c r="E5535" s="5" t="s">
        <v>95</v>
      </c>
      <c r="F5535" s="5" t="s">
        <v>123</v>
      </c>
      <c r="G5535" s="5" t="s">
        <v>379</v>
      </c>
    </row>
    <row r="5536" spans="2:7" x14ac:dyDescent="0.2">
      <c r="B5536" s="3">
        <v>2017</v>
      </c>
      <c r="C5536" s="35" t="s">
        <v>5786</v>
      </c>
      <c r="D5536" s="5" t="s">
        <v>306</v>
      </c>
      <c r="E5536" s="5" t="s">
        <v>315</v>
      </c>
      <c r="F5536" s="5" t="s">
        <v>317</v>
      </c>
      <c r="G5536" s="5" t="s">
        <v>321</v>
      </c>
    </row>
    <row r="5537" spans="2:7" x14ac:dyDescent="0.2">
      <c r="B5537" s="3">
        <v>2017</v>
      </c>
      <c r="C5537" s="35" t="s">
        <v>5787</v>
      </c>
      <c r="D5537" s="5" t="s">
        <v>87</v>
      </c>
      <c r="E5537" s="5" t="s">
        <v>95</v>
      </c>
      <c r="F5537" s="5" t="s">
        <v>236</v>
      </c>
      <c r="G5537" s="5" t="s">
        <v>537</v>
      </c>
    </row>
    <row r="5538" spans="2:7" x14ac:dyDescent="0.2">
      <c r="B5538" s="3">
        <v>2017</v>
      </c>
      <c r="C5538" s="35" t="s">
        <v>5788</v>
      </c>
      <c r="D5538" s="5" t="s">
        <v>87</v>
      </c>
      <c r="E5538" s="5" t="s">
        <v>95</v>
      </c>
      <c r="F5538" s="5" t="s">
        <v>105</v>
      </c>
      <c r="G5538" s="5" t="s">
        <v>479</v>
      </c>
    </row>
    <row r="5539" spans="2:7" x14ac:dyDescent="0.2">
      <c r="B5539" s="3">
        <v>2017</v>
      </c>
      <c r="C5539" s="35" t="s">
        <v>5789</v>
      </c>
      <c r="D5539" s="5" t="s">
        <v>87</v>
      </c>
      <c r="E5539" s="5" t="s">
        <v>242</v>
      </c>
      <c r="F5539" s="5" t="s">
        <v>236</v>
      </c>
      <c r="G5539" s="5" t="s">
        <v>349</v>
      </c>
    </row>
    <row r="5540" spans="2:7" x14ac:dyDescent="0.2">
      <c r="B5540" s="3">
        <v>2017</v>
      </c>
      <c r="C5540" s="35" t="s">
        <v>5790</v>
      </c>
      <c r="D5540" s="5" t="s">
        <v>87</v>
      </c>
      <c r="E5540" s="5" t="s">
        <v>95</v>
      </c>
      <c r="F5540" s="5" t="s">
        <v>115</v>
      </c>
      <c r="G5540" s="5" t="s">
        <v>454</v>
      </c>
    </row>
    <row r="5541" spans="2:7" x14ac:dyDescent="0.2">
      <c r="B5541" s="3">
        <v>2017</v>
      </c>
      <c r="C5541" s="35" t="s">
        <v>5791</v>
      </c>
      <c r="D5541" s="5" t="s">
        <v>87</v>
      </c>
      <c r="E5541" s="5" t="s">
        <v>95</v>
      </c>
      <c r="F5541" s="5" t="s">
        <v>504</v>
      </c>
      <c r="G5541" s="5" t="s">
        <v>171</v>
      </c>
    </row>
    <row r="5542" spans="2:7" x14ac:dyDescent="0.2">
      <c r="B5542" s="3">
        <v>2017</v>
      </c>
      <c r="C5542" s="35" t="s">
        <v>5792</v>
      </c>
      <c r="D5542" s="5" t="s">
        <v>306</v>
      </c>
      <c r="E5542" s="5" t="s">
        <v>315</v>
      </c>
      <c r="F5542" s="5" t="s">
        <v>317</v>
      </c>
      <c r="G5542" s="5" t="s">
        <v>325</v>
      </c>
    </row>
    <row r="5543" spans="2:7" x14ac:dyDescent="0.2">
      <c r="B5543" s="3">
        <v>2017</v>
      </c>
      <c r="C5543" s="35" t="s">
        <v>5793</v>
      </c>
      <c r="D5543" s="5" t="s">
        <v>87</v>
      </c>
      <c r="E5543" s="5" t="s">
        <v>95</v>
      </c>
      <c r="F5543" s="5" t="s">
        <v>115</v>
      </c>
      <c r="G5543" s="5" t="s">
        <v>456</v>
      </c>
    </row>
    <row r="5544" spans="2:7" x14ac:dyDescent="0.2">
      <c r="B5544" s="3">
        <v>2017</v>
      </c>
      <c r="C5544" s="35" t="s">
        <v>5794</v>
      </c>
      <c r="D5544" s="5" t="s">
        <v>87</v>
      </c>
      <c r="E5544" s="5" t="s">
        <v>95</v>
      </c>
      <c r="F5544" s="5" t="s">
        <v>174</v>
      </c>
      <c r="G5544" s="5" t="s">
        <v>178</v>
      </c>
    </row>
    <row r="5545" spans="2:7" x14ac:dyDescent="0.2">
      <c r="B5545" s="3">
        <v>2017</v>
      </c>
      <c r="C5545" s="35">
        <v>1291984</v>
      </c>
      <c r="D5545" s="5" t="s">
        <v>87</v>
      </c>
      <c r="E5545" s="5" t="s">
        <v>95</v>
      </c>
      <c r="F5545" s="5" t="s">
        <v>161</v>
      </c>
      <c r="G5545" s="5" t="s">
        <v>585</v>
      </c>
    </row>
    <row r="5546" spans="2:7" x14ac:dyDescent="0.2">
      <c r="B5546" s="3">
        <v>2017</v>
      </c>
      <c r="C5546" s="35" t="s">
        <v>5795</v>
      </c>
      <c r="D5546" s="5" t="s">
        <v>87</v>
      </c>
      <c r="E5546" s="5" t="s">
        <v>95</v>
      </c>
      <c r="F5546" s="5" t="s">
        <v>194</v>
      </c>
      <c r="G5546" s="5" t="s">
        <v>366</v>
      </c>
    </row>
    <row r="5547" spans="2:7" x14ac:dyDescent="0.2">
      <c r="B5547" s="3">
        <v>2017</v>
      </c>
      <c r="C5547" s="35" t="s">
        <v>5796</v>
      </c>
      <c r="D5547" s="5" t="s">
        <v>87</v>
      </c>
      <c r="E5547" s="5" t="s">
        <v>95</v>
      </c>
      <c r="F5547" s="5" t="s">
        <v>194</v>
      </c>
      <c r="G5547" s="5" t="s">
        <v>459</v>
      </c>
    </row>
    <row r="5548" spans="2:7" x14ac:dyDescent="0.2">
      <c r="B5548" s="3">
        <v>2017</v>
      </c>
      <c r="C5548" s="35" t="s">
        <v>5797</v>
      </c>
      <c r="D5548" s="5" t="s">
        <v>87</v>
      </c>
      <c r="E5548" s="5" t="s">
        <v>95</v>
      </c>
      <c r="F5548" s="5" t="s">
        <v>194</v>
      </c>
      <c r="G5548" s="5" t="s">
        <v>598</v>
      </c>
    </row>
    <row r="5549" spans="2:7" x14ac:dyDescent="0.2">
      <c r="B5549" s="3">
        <v>2017</v>
      </c>
      <c r="C5549" s="35" t="s">
        <v>5798</v>
      </c>
      <c r="D5549" s="5" t="s">
        <v>87</v>
      </c>
      <c r="E5549" s="5" t="s">
        <v>95</v>
      </c>
      <c r="F5549" s="5" t="s">
        <v>247</v>
      </c>
      <c r="G5549" s="5" t="s">
        <v>441</v>
      </c>
    </row>
    <row r="5550" spans="2:7" x14ac:dyDescent="0.2">
      <c r="B5550" s="3">
        <v>2017</v>
      </c>
      <c r="C5550" s="35" t="s">
        <v>5799</v>
      </c>
      <c r="D5550" s="5" t="s">
        <v>87</v>
      </c>
      <c r="E5550" s="5" t="s">
        <v>95</v>
      </c>
      <c r="F5550" s="5" t="s">
        <v>123</v>
      </c>
      <c r="G5550" s="5" t="s">
        <v>144</v>
      </c>
    </row>
    <row r="5551" spans="2:7" x14ac:dyDescent="0.2">
      <c r="B5551" s="3">
        <v>2017</v>
      </c>
      <c r="C5551" s="35" t="s">
        <v>5800</v>
      </c>
      <c r="D5551" s="5" t="s">
        <v>87</v>
      </c>
      <c r="E5551" s="5" t="s">
        <v>242</v>
      </c>
      <c r="F5551" s="5" t="s">
        <v>377</v>
      </c>
      <c r="G5551" s="5" t="s">
        <v>377</v>
      </c>
    </row>
    <row r="5552" spans="2:7" x14ac:dyDescent="0.2">
      <c r="B5552" s="3">
        <v>2017</v>
      </c>
      <c r="C5552" s="35" t="s">
        <v>5801</v>
      </c>
      <c r="D5552" s="5" t="s">
        <v>87</v>
      </c>
      <c r="E5552" s="5" t="s">
        <v>95</v>
      </c>
      <c r="F5552" s="5" t="s">
        <v>194</v>
      </c>
      <c r="G5552" s="5" t="s">
        <v>207</v>
      </c>
    </row>
    <row r="5553" spans="2:7" x14ac:dyDescent="0.2">
      <c r="B5553" s="3">
        <v>2017</v>
      </c>
      <c r="C5553" s="35" t="s">
        <v>5802</v>
      </c>
      <c r="D5553" s="5" t="s">
        <v>306</v>
      </c>
      <c r="E5553" s="5" t="s">
        <v>315</v>
      </c>
      <c r="F5553" s="5" t="s">
        <v>194</v>
      </c>
      <c r="G5553" s="5" t="s">
        <v>420</v>
      </c>
    </row>
    <row r="5554" spans="2:7" x14ac:dyDescent="0.2">
      <c r="B5554" s="3">
        <v>2017</v>
      </c>
      <c r="C5554" s="35" t="s">
        <v>5803</v>
      </c>
      <c r="D5554" s="5" t="s">
        <v>306</v>
      </c>
      <c r="E5554" s="5" t="s">
        <v>315</v>
      </c>
      <c r="F5554" s="5" t="s">
        <v>317</v>
      </c>
      <c r="G5554" s="5" t="s">
        <v>328</v>
      </c>
    </row>
    <row r="5555" spans="2:7" x14ac:dyDescent="0.2">
      <c r="B5555" s="3">
        <v>2017</v>
      </c>
      <c r="C5555" s="35" t="s">
        <v>5804</v>
      </c>
      <c r="D5555" s="5" t="s">
        <v>87</v>
      </c>
      <c r="E5555" s="5" t="s">
        <v>242</v>
      </c>
      <c r="F5555" s="5" t="s">
        <v>115</v>
      </c>
      <c r="G5555" s="5" t="s">
        <v>393</v>
      </c>
    </row>
    <row r="5556" spans="2:7" x14ac:dyDescent="0.2">
      <c r="B5556" s="3">
        <v>2017</v>
      </c>
      <c r="C5556" s="35" t="s">
        <v>5805</v>
      </c>
      <c r="D5556" s="5" t="s">
        <v>87</v>
      </c>
      <c r="E5556" s="5" t="s">
        <v>95</v>
      </c>
      <c r="F5556" s="5" t="s">
        <v>194</v>
      </c>
      <c r="G5556" s="5" t="s">
        <v>196</v>
      </c>
    </row>
    <row r="5557" spans="2:7" x14ac:dyDescent="0.2">
      <c r="B5557" s="3">
        <v>2017</v>
      </c>
      <c r="C5557" s="35" t="s">
        <v>5806</v>
      </c>
      <c r="D5557" s="5" t="s">
        <v>87</v>
      </c>
      <c r="E5557" s="5" t="s">
        <v>95</v>
      </c>
      <c r="F5557" s="5" t="s">
        <v>237</v>
      </c>
      <c r="G5557" s="5" t="s">
        <v>239</v>
      </c>
    </row>
    <row r="5558" spans="2:7" x14ac:dyDescent="0.2">
      <c r="B5558" s="3">
        <v>2017</v>
      </c>
      <c r="C5558" s="35" t="s">
        <v>5807</v>
      </c>
      <c r="D5558" s="5" t="s">
        <v>87</v>
      </c>
      <c r="E5558" s="5" t="s">
        <v>95</v>
      </c>
      <c r="F5558" s="5" t="s">
        <v>174</v>
      </c>
      <c r="G5558" s="5" t="s">
        <v>365</v>
      </c>
    </row>
    <row r="5559" spans="2:7" x14ac:dyDescent="0.2">
      <c r="B5559" s="3">
        <v>2017</v>
      </c>
      <c r="C5559" s="35" t="s">
        <v>5023</v>
      </c>
      <c r="D5559" s="5" t="s">
        <v>87</v>
      </c>
      <c r="E5559" s="5" t="s">
        <v>95</v>
      </c>
      <c r="F5559" s="5" t="s">
        <v>115</v>
      </c>
      <c r="G5559" s="5" t="s">
        <v>564</v>
      </c>
    </row>
    <row r="5560" spans="2:7" x14ac:dyDescent="0.2">
      <c r="B5560" s="3">
        <v>2017</v>
      </c>
      <c r="C5560" s="35" t="s">
        <v>5808</v>
      </c>
      <c r="D5560" s="5" t="s">
        <v>87</v>
      </c>
      <c r="E5560" s="5" t="s">
        <v>95</v>
      </c>
      <c r="F5560" s="5" t="s">
        <v>194</v>
      </c>
      <c r="G5560" s="5" t="s">
        <v>211</v>
      </c>
    </row>
    <row r="5561" spans="2:7" x14ac:dyDescent="0.2">
      <c r="B5561" s="3">
        <v>2017</v>
      </c>
      <c r="C5561" s="35" t="s">
        <v>5809</v>
      </c>
      <c r="D5561" s="5" t="s">
        <v>87</v>
      </c>
      <c r="E5561" s="5" t="s">
        <v>242</v>
      </c>
      <c r="F5561" s="5" t="s">
        <v>491</v>
      </c>
      <c r="G5561" s="5" t="s">
        <v>276</v>
      </c>
    </row>
    <row r="5562" spans="2:7" x14ac:dyDescent="0.2">
      <c r="B5562" s="3">
        <v>2017</v>
      </c>
      <c r="C5562" s="35" t="s">
        <v>5810</v>
      </c>
      <c r="D5562" s="5" t="s">
        <v>87</v>
      </c>
      <c r="E5562" s="5" t="s">
        <v>95</v>
      </c>
      <c r="F5562" s="5" t="s">
        <v>194</v>
      </c>
      <c r="G5562" s="5" t="s">
        <v>531</v>
      </c>
    </row>
    <row r="5563" spans="2:7" x14ac:dyDescent="0.2">
      <c r="B5563" s="3">
        <v>2017</v>
      </c>
      <c r="C5563" s="35" t="s">
        <v>5811</v>
      </c>
      <c r="D5563" s="5" t="s">
        <v>87</v>
      </c>
      <c r="E5563" s="5" t="s">
        <v>95</v>
      </c>
      <c r="F5563" s="5" t="s">
        <v>115</v>
      </c>
      <c r="G5563" s="5" t="s">
        <v>455</v>
      </c>
    </row>
    <row r="5564" spans="2:7" x14ac:dyDescent="0.2">
      <c r="B5564" s="3">
        <v>2017</v>
      </c>
      <c r="C5564" s="35" t="s">
        <v>5812</v>
      </c>
      <c r="D5564" s="5" t="s">
        <v>87</v>
      </c>
      <c r="E5564" s="5" t="s">
        <v>95</v>
      </c>
      <c r="F5564" s="5" t="s">
        <v>194</v>
      </c>
      <c r="G5564" s="5" t="s">
        <v>209</v>
      </c>
    </row>
    <row r="5565" spans="2:7" x14ac:dyDescent="0.2">
      <c r="B5565" s="3">
        <v>2017</v>
      </c>
      <c r="C5565" s="35" t="s">
        <v>5813</v>
      </c>
      <c r="D5565" s="5" t="s">
        <v>306</v>
      </c>
      <c r="E5565" s="5" t="s">
        <v>315</v>
      </c>
      <c r="F5565" s="5" t="s">
        <v>339</v>
      </c>
      <c r="G5565" s="5" t="s">
        <v>349</v>
      </c>
    </row>
    <row r="5566" spans="2:7" x14ac:dyDescent="0.2">
      <c r="B5566" s="3">
        <v>2017</v>
      </c>
      <c r="C5566" s="35" t="s">
        <v>5814</v>
      </c>
      <c r="D5566" s="5" t="s">
        <v>306</v>
      </c>
      <c r="E5566" s="5" t="s">
        <v>315</v>
      </c>
      <c r="F5566" s="5" t="s">
        <v>317</v>
      </c>
      <c r="G5566" s="5" t="s">
        <v>329</v>
      </c>
    </row>
    <row r="5567" spans="2:7" x14ac:dyDescent="0.2">
      <c r="B5567" s="3">
        <v>2017</v>
      </c>
      <c r="C5567" s="35" t="s">
        <v>5815</v>
      </c>
      <c r="D5567" s="5" t="s">
        <v>87</v>
      </c>
      <c r="E5567" s="5" t="s">
        <v>95</v>
      </c>
      <c r="F5567" s="5" t="s">
        <v>194</v>
      </c>
      <c r="G5567" s="5" t="s">
        <v>175</v>
      </c>
    </row>
    <row r="5568" spans="2:7" x14ac:dyDescent="0.2">
      <c r="B5568" s="3">
        <v>2017</v>
      </c>
      <c r="C5568" s="35" t="s">
        <v>5816</v>
      </c>
      <c r="D5568" s="5" t="s">
        <v>87</v>
      </c>
      <c r="E5568" s="5" t="s">
        <v>95</v>
      </c>
      <c r="F5568" s="5" t="s">
        <v>123</v>
      </c>
      <c r="G5568" s="5" t="s">
        <v>152</v>
      </c>
    </row>
    <row r="5569" spans="2:7" x14ac:dyDescent="0.2">
      <c r="B5569" s="3">
        <v>2017</v>
      </c>
      <c r="C5569" s="35" t="s">
        <v>5817</v>
      </c>
      <c r="D5569" s="5" t="s">
        <v>87</v>
      </c>
      <c r="E5569" s="5" t="s">
        <v>242</v>
      </c>
      <c r="F5569" s="5" t="s">
        <v>247</v>
      </c>
      <c r="G5569" s="5" t="s">
        <v>441</v>
      </c>
    </row>
    <row r="5570" spans="2:7" x14ac:dyDescent="0.2">
      <c r="B5570" s="3">
        <v>2017</v>
      </c>
      <c r="C5570" s="35" t="s">
        <v>5818</v>
      </c>
      <c r="D5570" s="5" t="s">
        <v>87</v>
      </c>
      <c r="E5570" s="5" t="s">
        <v>95</v>
      </c>
      <c r="F5570" s="5" t="s">
        <v>229</v>
      </c>
      <c r="G5570" s="5" t="s">
        <v>231</v>
      </c>
    </row>
    <row r="5571" spans="2:7" x14ac:dyDescent="0.2">
      <c r="B5571" s="3">
        <v>2017</v>
      </c>
      <c r="C5571" s="35" t="s">
        <v>5819</v>
      </c>
      <c r="D5571" s="5" t="s">
        <v>87</v>
      </c>
      <c r="E5571" s="5" t="s">
        <v>95</v>
      </c>
      <c r="F5571" s="5" t="s">
        <v>316</v>
      </c>
      <c r="G5571" s="5" t="s">
        <v>316</v>
      </c>
    </row>
    <row r="5572" spans="2:7" x14ac:dyDescent="0.2">
      <c r="B5572" s="3">
        <v>2017</v>
      </c>
      <c r="C5572" s="35" t="s">
        <v>5820</v>
      </c>
      <c r="D5572" s="5" t="s">
        <v>87</v>
      </c>
      <c r="E5572" s="5" t="s">
        <v>242</v>
      </c>
      <c r="F5572" s="5" t="s">
        <v>115</v>
      </c>
      <c r="G5572" s="5" t="s">
        <v>116</v>
      </c>
    </row>
    <row r="5573" spans="2:7" x14ac:dyDescent="0.2">
      <c r="B5573" s="3">
        <v>2017</v>
      </c>
      <c r="C5573" s="35" t="s">
        <v>5821</v>
      </c>
      <c r="D5573" s="5" t="s">
        <v>87</v>
      </c>
      <c r="E5573" s="5" t="s">
        <v>95</v>
      </c>
      <c r="F5573" s="5" t="s">
        <v>194</v>
      </c>
      <c r="G5573" s="5" t="s">
        <v>460</v>
      </c>
    </row>
    <row r="5574" spans="2:7" x14ac:dyDescent="0.2">
      <c r="B5574" s="3">
        <v>2017</v>
      </c>
      <c r="C5574" s="35" t="s">
        <v>5822</v>
      </c>
      <c r="D5574" s="5" t="s">
        <v>87</v>
      </c>
      <c r="E5574" s="5" t="s">
        <v>95</v>
      </c>
      <c r="F5574" s="5" t="s">
        <v>194</v>
      </c>
      <c r="G5574" s="5" t="s">
        <v>589</v>
      </c>
    </row>
    <row r="5575" spans="2:7" x14ac:dyDescent="0.2">
      <c r="B5575" s="3">
        <v>2017</v>
      </c>
      <c r="C5575" s="35" t="s">
        <v>5823</v>
      </c>
      <c r="D5575" s="5" t="s">
        <v>87</v>
      </c>
      <c r="E5575" s="5" t="s">
        <v>95</v>
      </c>
      <c r="F5575" s="5" t="s">
        <v>99</v>
      </c>
      <c r="G5575" s="5" t="s">
        <v>349</v>
      </c>
    </row>
    <row r="5576" spans="2:7" x14ac:dyDescent="0.2">
      <c r="B5576" s="3">
        <v>2017</v>
      </c>
      <c r="C5576" s="35" t="s">
        <v>5824</v>
      </c>
      <c r="D5576" s="5" t="s">
        <v>87</v>
      </c>
      <c r="E5576" s="5" t="s">
        <v>95</v>
      </c>
      <c r="F5576" s="5" t="s">
        <v>174</v>
      </c>
      <c r="G5576" s="5" t="s">
        <v>372</v>
      </c>
    </row>
    <row r="5577" spans="2:7" x14ac:dyDescent="0.2">
      <c r="B5577" s="3">
        <v>2017</v>
      </c>
      <c r="C5577" s="35" t="s">
        <v>5825</v>
      </c>
      <c r="D5577" s="5" t="s">
        <v>87</v>
      </c>
      <c r="E5577" s="5" t="s">
        <v>242</v>
      </c>
      <c r="F5577" s="5" t="s">
        <v>491</v>
      </c>
      <c r="G5577" s="5" t="s">
        <v>545</v>
      </c>
    </row>
    <row r="5578" spans="2:7" x14ac:dyDescent="0.2">
      <c r="B5578" s="3">
        <v>2017</v>
      </c>
      <c r="C5578" s="35" t="s">
        <v>5826</v>
      </c>
      <c r="D5578" s="5" t="s">
        <v>87</v>
      </c>
      <c r="E5578" s="5" t="s">
        <v>95</v>
      </c>
      <c r="F5578" s="5" t="s">
        <v>115</v>
      </c>
      <c r="G5578" s="5" t="s">
        <v>452</v>
      </c>
    </row>
    <row r="5579" spans="2:7" x14ac:dyDescent="0.2">
      <c r="B5579" s="3">
        <v>2017</v>
      </c>
      <c r="C5579" s="35" t="s">
        <v>5827</v>
      </c>
      <c r="D5579" s="5" t="s">
        <v>87</v>
      </c>
      <c r="E5579" s="5" t="s">
        <v>95</v>
      </c>
      <c r="F5579" s="5" t="s">
        <v>174</v>
      </c>
      <c r="G5579" s="5" t="s">
        <v>352</v>
      </c>
    </row>
    <row r="5580" spans="2:7" x14ac:dyDescent="0.2">
      <c r="B5580" s="3">
        <v>2017</v>
      </c>
      <c r="C5580" s="35" t="s">
        <v>5828</v>
      </c>
      <c r="D5580" s="5" t="s">
        <v>87</v>
      </c>
      <c r="E5580" s="5" t="s">
        <v>95</v>
      </c>
      <c r="F5580" s="5" t="s">
        <v>174</v>
      </c>
      <c r="G5580" s="5" t="s">
        <v>586</v>
      </c>
    </row>
    <row r="5581" spans="2:7" x14ac:dyDescent="0.2">
      <c r="B5581" s="3">
        <v>2017</v>
      </c>
      <c r="C5581" s="35" t="s">
        <v>5829</v>
      </c>
      <c r="D5581" s="5" t="s">
        <v>87</v>
      </c>
      <c r="E5581" s="5" t="s">
        <v>95</v>
      </c>
      <c r="F5581" s="5" t="s">
        <v>534</v>
      </c>
      <c r="G5581" s="5" t="s">
        <v>536</v>
      </c>
    </row>
    <row r="5582" spans="2:7" x14ac:dyDescent="0.2">
      <c r="B5582" s="3">
        <v>2017</v>
      </c>
      <c r="C5582" s="35" t="s">
        <v>5830</v>
      </c>
      <c r="D5582" s="5" t="s">
        <v>87</v>
      </c>
      <c r="E5582" s="5" t="s">
        <v>95</v>
      </c>
      <c r="F5582" s="5" t="s">
        <v>120</v>
      </c>
      <c r="G5582" s="5" t="s">
        <v>349</v>
      </c>
    </row>
    <row r="5583" spans="2:7" x14ac:dyDescent="0.2">
      <c r="B5583" s="3">
        <v>2017</v>
      </c>
      <c r="C5583" s="35" t="s">
        <v>5831</v>
      </c>
      <c r="D5583" s="5" t="s">
        <v>87</v>
      </c>
      <c r="E5583" s="5" t="s">
        <v>95</v>
      </c>
      <c r="F5583" s="5" t="s">
        <v>194</v>
      </c>
      <c r="G5583" s="5" t="s">
        <v>220</v>
      </c>
    </row>
    <row r="5584" spans="2:7" x14ac:dyDescent="0.2">
      <c r="B5584" s="3">
        <v>2017</v>
      </c>
      <c r="C5584" s="35" t="s">
        <v>5832</v>
      </c>
      <c r="D5584" s="5" t="s">
        <v>87</v>
      </c>
      <c r="E5584" s="5" t="s">
        <v>242</v>
      </c>
      <c r="F5584" s="5" t="s">
        <v>491</v>
      </c>
      <c r="G5584" s="5" t="s">
        <v>280</v>
      </c>
    </row>
    <row r="5585" spans="2:7" x14ac:dyDescent="0.2">
      <c r="B5585" s="3">
        <v>2017</v>
      </c>
      <c r="C5585" s="35" t="s">
        <v>5833</v>
      </c>
      <c r="D5585" s="5" t="s">
        <v>87</v>
      </c>
      <c r="E5585" s="5" t="s">
        <v>95</v>
      </c>
      <c r="F5585" s="5" t="s">
        <v>222</v>
      </c>
      <c r="G5585" s="5" t="s">
        <v>224</v>
      </c>
    </row>
    <row r="5586" spans="2:7" x14ac:dyDescent="0.2">
      <c r="B5586" s="3">
        <v>2017</v>
      </c>
      <c r="C5586" s="35" t="s">
        <v>5834</v>
      </c>
      <c r="D5586" s="5" t="s">
        <v>87</v>
      </c>
      <c r="E5586" s="5" t="s">
        <v>95</v>
      </c>
      <c r="F5586" s="5" t="s">
        <v>123</v>
      </c>
      <c r="G5586" s="5" t="s">
        <v>596</v>
      </c>
    </row>
    <row r="5587" spans="2:7" x14ac:dyDescent="0.2">
      <c r="B5587" s="3">
        <v>2017</v>
      </c>
      <c r="C5587" s="35" t="s">
        <v>5835</v>
      </c>
      <c r="D5587" s="5" t="s">
        <v>87</v>
      </c>
      <c r="E5587" s="5" t="s">
        <v>242</v>
      </c>
      <c r="F5587" s="5" t="s">
        <v>491</v>
      </c>
      <c r="G5587" s="5" t="s">
        <v>270</v>
      </c>
    </row>
    <row r="5588" spans="2:7" x14ac:dyDescent="0.2">
      <c r="B5588" s="3">
        <v>2017</v>
      </c>
      <c r="C5588" s="35" t="s">
        <v>5836</v>
      </c>
      <c r="D5588" s="5" t="s">
        <v>306</v>
      </c>
      <c r="E5588" s="5" t="s">
        <v>315</v>
      </c>
      <c r="F5588" s="5" t="s">
        <v>194</v>
      </c>
      <c r="G5588" s="5" t="s">
        <v>192</v>
      </c>
    </row>
    <row r="5589" spans="2:7" x14ac:dyDescent="0.2">
      <c r="B5589" s="3">
        <v>2017</v>
      </c>
      <c r="C5589" s="35">
        <v>225000</v>
      </c>
      <c r="D5589" s="5" t="s">
        <v>87</v>
      </c>
      <c r="E5589" s="5" t="s">
        <v>95</v>
      </c>
      <c r="F5589" s="5" t="s">
        <v>503</v>
      </c>
      <c r="G5589" s="5" t="s">
        <v>167</v>
      </c>
    </row>
    <row r="5590" spans="2:7" x14ac:dyDescent="0.2">
      <c r="B5590" s="3">
        <v>2017</v>
      </c>
      <c r="C5590" s="35" t="s">
        <v>5837</v>
      </c>
      <c r="D5590" s="5" t="s">
        <v>306</v>
      </c>
      <c r="E5590" s="5" t="s">
        <v>311</v>
      </c>
      <c r="F5590" s="5" t="s">
        <v>339</v>
      </c>
      <c r="G5590" s="5" t="s">
        <v>402</v>
      </c>
    </row>
    <row r="5591" spans="2:7" x14ac:dyDescent="0.2">
      <c r="B5591" s="3">
        <v>2017</v>
      </c>
      <c r="C5591" s="35" t="s">
        <v>5838</v>
      </c>
      <c r="D5591" s="5" t="s">
        <v>306</v>
      </c>
      <c r="E5591" s="5" t="s">
        <v>315</v>
      </c>
      <c r="F5591" s="5" t="s">
        <v>317</v>
      </c>
      <c r="G5591" s="5" t="s">
        <v>333</v>
      </c>
    </row>
    <row r="5592" spans="2:7" x14ac:dyDescent="0.2">
      <c r="B5592" s="3">
        <v>2017</v>
      </c>
      <c r="C5592" s="35" t="s">
        <v>5839</v>
      </c>
      <c r="D5592" s="5" t="s">
        <v>87</v>
      </c>
      <c r="E5592" s="5" t="s">
        <v>95</v>
      </c>
      <c r="F5592" s="5" t="s">
        <v>174</v>
      </c>
      <c r="G5592" s="5" t="s">
        <v>188</v>
      </c>
    </row>
    <row r="5593" spans="2:7" x14ac:dyDescent="0.2">
      <c r="B5593" s="3">
        <v>2017</v>
      </c>
      <c r="C5593" s="35" t="s">
        <v>5840</v>
      </c>
      <c r="D5593" s="5" t="s">
        <v>87</v>
      </c>
      <c r="E5593" s="5" t="s">
        <v>95</v>
      </c>
      <c r="F5593" s="5" t="s">
        <v>115</v>
      </c>
      <c r="G5593" s="5" t="s">
        <v>457</v>
      </c>
    </row>
    <row r="5594" spans="2:7" x14ac:dyDescent="0.2">
      <c r="B5594" s="3">
        <v>2017</v>
      </c>
      <c r="C5594" s="35" t="s">
        <v>5841</v>
      </c>
      <c r="D5594" s="5" t="s">
        <v>87</v>
      </c>
      <c r="E5594" s="5" t="s">
        <v>95</v>
      </c>
      <c r="F5594" s="5" t="s">
        <v>123</v>
      </c>
      <c r="G5594" s="5" t="s">
        <v>135</v>
      </c>
    </row>
    <row r="5595" spans="2:7" x14ac:dyDescent="0.2">
      <c r="B5595" s="3">
        <v>2017</v>
      </c>
      <c r="C5595" s="35" t="s">
        <v>5842</v>
      </c>
      <c r="D5595" s="5" t="s">
        <v>87</v>
      </c>
      <c r="E5595" s="5" t="s">
        <v>95</v>
      </c>
      <c r="F5595" s="5" t="s">
        <v>174</v>
      </c>
      <c r="G5595" s="5" t="s">
        <v>587</v>
      </c>
    </row>
    <row r="5596" spans="2:7" x14ac:dyDescent="0.2">
      <c r="B5596" s="3">
        <v>2017</v>
      </c>
      <c r="C5596" s="35" t="s">
        <v>5843</v>
      </c>
      <c r="D5596" s="5" t="s">
        <v>87</v>
      </c>
      <c r="E5596" s="5" t="s">
        <v>95</v>
      </c>
      <c r="F5596" s="5" t="s">
        <v>115</v>
      </c>
      <c r="G5596" s="5" t="s">
        <v>480</v>
      </c>
    </row>
    <row r="5597" spans="2:7" x14ac:dyDescent="0.2">
      <c r="B5597" s="3">
        <v>2017</v>
      </c>
      <c r="C5597" s="35" t="s">
        <v>5844</v>
      </c>
      <c r="D5597" s="5" t="s">
        <v>306</v>
      </c>
      <c r="E5597" s="5" t="s">
        <v>315</v>
      </c>
      <c r="F5597" s="5" t="s">
        <v>123</v>
      </c>
      <c r="G5597" s="5" t="s">
        <v>138</v>
      </c>
    </row>
    <row r="5598" spans="2:7" x14ac:dyDescent="0.2">
      <c r="B5598" s="3">
        <v>2017</v>
      </c>
      <c r="C5598" s="35" t="s">
        <v>5845</v>
      </c>
      <c r="D5598" s="5" t="s">
        <v>87</v>
      </c>
      <c r="E5598" s="5" t="s">
        <v>95</v>
      </c>
      <c r="F5598" s="5" t="s">
        <v>504</v>
      </c>
      <c r="G5598" s="5" t="s">
        <v>166</v>
      </c>
    </row>
    <row r="5599" spans="2:7" x14ac:dyDescent="0.2">
      <c r="B5599" s="3">
        <v>2017</v>
      </c>
      <c r="C5599" s="35" t="s">
        <v>5846</v>
      </c>
      <c r="D5599" s="5" t="s">
        <v>87</v>
      </c>
      <c r="E5599" s="5" t="s">
        <v>95</v>
      </c>
      <c r="F5599" s="5" t="s">
        <v>105</v>
      </c>
      <c r="G5599" s="5" t="s">
        <v>558</v>
      </c>
    </row>
    <row r="5600" spans="2:7" x14ac:dyDescent="0.2">
      <c r="B5600" s="3">
        <v>2017</v>
      </c>
      <c r="C5600" s="35">
        <v>115618</v>
      </c>
      <c r="D5600" s="5" t="s">
        <v>306</v>
      </c>
      <c r="E5600" s="5" t="s">
        <v>315</v>
      </c>
      <c r="F5600" s="5" t="s">
        <v>317</v>
      </c>
      <c r="G5600" s="5" t="s">
        <v>318</v>
      </c>
    </row>
    <row r="5601" spans="2:7" x14ac:dyDescent="0.2">
      <c r="B5601" s="3">
        <v>2017</v>
      </c>
      <c r="C5601" s="35" t="s">
        <v>5847</v>
      </c>
      <c r="D5601" s="5" t="s">
        <v>306</v>
      </c>
      <c r="E5601" s="5" t="s">
        <v>315</v>
      </c>
      <c r="F5601" s="5" t="s">
        <v>317</v>
      </c>
      <c r="G5601" s="5" t="s">
        <v>336</v>
      </c>
    </row>
    <row r="5602" spans="2:7" x14ac:dyDescent="0.2">
      <c r="B5602" s="3">
        <v>2017</v>
      </c>
      <c r="C5602" s="35">
        <v>101500</v>
      </c>
      <c r="D5602" s="5" t="s">
        <v>87</v>
      </c>
      <c r="E5602" s="5" t="s">
        <v>95</v>
      </c>
      <c r="F5602" s="5" t="s">
        <v>174</v>
      </c>
      <c r="G5602" s="5" t="s">
        <v>569</v>
      </c>
    </row>
    <row r="5603" spans="2:7" x14ac:dyDescent="0.2">
      <c r="B5603" s="3">
        <v>2017</v>
      </c>
      <c r="C5603" s="35" t="s">
        <v>5848</v>
      </c>
      <c r="D5603" s="5" t="s">
        <v>306</v>
      </c>
      <c r="E5603" s="5" t="s">
        <v>311</v>
      </c>
      <c r="F5603" s="5" t="s">
        <v>194</v>
      </c>
      <c r="G5603" s="5" t="s">
        <v>436</v>
      </c>
    </row>
    <row r="5604" spans="2:7" x14ac:dyDescent="0.2">
      <c r="B5604" s="3">
        <v>2017</v>
      </c>
      <c r="C5604" s="35" t="s">
        <v>5849</v>
      </c>
      <c r="D5604" s="5" t="s">
        <v>87</v>
      </c>
      <c r="E5604" s="5" t="s">
        <v>95</v>
      </c>
      <c r="F5604" s="5" t="s">
        <v>174</v>
      </c>
      <c r="G5604" s="5" t="s">
        <v>181</v>
      </c>
    </row>
    <row r="5605" spans="2:7" x14ac:dyDescent="0.2">
      <c r="B5605" s="3">
        <v>2017</v>
      </c>
      <c r="C5605" s="35">
        <v>89785</v>
      </c>
      <c r="D5605" s="5" t="s">
        <v>87</v>
      </c>
      <c r="E5605" s="5" t="s">
        <v>95</v>
      </c>
      <c r="F5605" s="5" t="s">
        <v>105</v>
      </c>
      <c r="G5605" s="5" t="s">
        <v>349</v>
      </c>
    </row>
    <row r="5606" spans="2:7" x14ac:dyDescent="0.2">
      <c r="B5606" s="3">
        <v>2017</v>
      </c>
      <c r="C5606" s="35" t="s">
        <v>5850</v>
      </c>
      <c r="D5606" s="5" t="s">
        <v>87</v>
      </c>
      <c r="E5606" s="5" t="s">
        <v>95</v>
      </c>
      <c r="F5606" s="5" t="s">
        <v>194</v>
      </c>
      <c r="G5606" s="5" t="s">
        <v>202</v>
      </c>
    </row>
    <row r="5607" spans="2:7" x14ac:dyDescent="0.2">
      <c r="B5607" s="3">
        <v>2017</v>
      </c>
      <c r="C5607" s="35" t="s">
        <v>5851</v>
      </c>
      <c r="D5607" s="5" t="s">
        <v>87</v>
      </c>
      <c r="E5607" s="5" t="s">
        <v>95</v>
      </c>
      <c r="F5607" s="5" t="s">
        <v>194</v>
      </c>
      <c r="G5607" s="5" t="s">
        <v>204</v>
      </c>
    </row>
    <row r="5608" spans="2:7" x14ac:dyDescent="0.2">
      <c r="B5608" s="3">
        <v>2017</v>
      </c>
      <c r="C5608" s="35" t="s">
        <v>5852</v>
      </c>
      <c r="D5608" s="5" t="s">
        <v>87</v>
      </c>
      <c r="E5608" s="5" t="s">
        <v>95</v>
      </c>
      <c r="F5608" s="5" t="s">
        <v>123</v>
      </c>
      <c r="G5608" s="5" t="s">
        <v>132</v>
      </c>
    </row>
    <row r="5609" spans="2:7" x14ac:dyDescent="0.2">
      <c r="B5609" s="3">
        <v>2017</v>
      </c>
      <c r="C5609" s="35" t="s">
        <v>5853</v>
      </c>
      <c r="D5609" s="5" t="s">
        <v>87</v>
      </c>
      <c r="E5609" s="5" t="s">
        <v>242</v>
      </c>
      <c r="F5609" s="5" t="s">
        <v>491</v>
      </c>
      <c r="G5609" s="5" t="s">
        <v>275</v>
      </c>
    </row>
    <row r="5610" spans="2:7" x14ac:dyDescent="0.2">
      <c r="B5610" s="3">
        <v>2017</v>
      </c>
      <c r="C5610" s="35" t="s">
        <v>5854</v>
      </c>
      <c r="D5610" s="5" t="s">
        <v>306</v>
      </c>
      <c r="E5610" s="5" t="s">
        <v>315</v>
      </c>
      <c r="F5610" s="5" t="s">
        <v>339</v>
      </c>
      <c r="G5610" s="5" t="s">
        <v>376</v>
      </c>
    </row>
    <row r="5611" spans="2:7" x14ac:dyDescent="0.2">
      <c r="B5611" s="3">
        <v>2017</v>
      </c>
      <c r="C5611" s="35" t="s">
        <v>5855</v>
      </c>
      <c r="D5611" s="5" t="s">
        <v>87</v>
      </c>
      <c r="E5611" s="5" t="s">
        <v>95</v>
      </c>
      <c r="F5611" s="5" t="s">
        <v>194</v>
      </c>
      <c r="G5611" s="5" t="s">
        <v>599</v>
      </c>
    </row>
    <row r="5612" spans="2:7" x14ac:dyDescent="0.2">
      <c r="B5612" s="3">
        <v>2017</v>
      </c>
      <c r="C5612" s="35" t="s">
        <v>5856</v>
      </c>
      <c r="D5612" s="5" t="s">
        <v>87</v>
      </c>
      <c r="E5612" s="5" t="s">
        <v>242</v>
      </c>
      <c r="F5612" s="5" t="s">
        <v>247</v>
      </c>
      <c r="G5612" s="5" t="s">
        <v>524</v>
      </c>
    </row>
    <row r="5613" spans="2:7" x14ac:dyDescent="0.2">
      <c r="B5613" s="3">
        <v>2017</v>
      </c>
      <c r="C5613" s="35" t="s">
        <v>5857</v>
      </c>
      <c r="D5613" s="5" t="s">
        <v>87</v>
      </c>
      <c r="E5613" s="5" t="s">
        <v>95</v>
      </c>
      <c r="F5613" s="5" t="s">
        <v>194</v>
      </c>
      <c r="G5613" s="5" t="s">
        <v>197</v>
      </c>
    </row>
    <row r="5614" spans="2:7" x14ac:dyDescent="0.2">
      <c r="B5614" s="3">
        <v>2017</v>
      </c>
      <c r="C5614" s="35" t="s">
        <v>5858</v>
      </c>
      <c r="D5614" s="5" t="s">
        <v>87</v>
      </c>
      <c r="E5614" s="5" t="s">
        <v>242</v>
      </c>
      <c r="F5614" s="5" t="s">
        <v>115</v>
      </c>
      <c r="G5614" s="5" t="s">
        <v>576</v>
      </c>
    </row>
    <row r="5615" spans="2:7" x14ac:dyDescent="0.2">
      <c r="B5615" s="3">
        <v>2017</v>
      </c>
      <c r="C5615" s="35">
        <v>51120</v>
      </c>
      <c r="D5615" s="5" t="s">
        <v>87</v>
      </c>
      <c r="E5615" s="5" t="s">
        <v>242</v>
      </c>
      <c r="F5615" s="5" t="s">
        <v>491</v>
      </c>
      <c r="G5615" s="5" t="s">
        <v>300</v>
      </c>
    </row>
    <row r="5616" spans="2:7" x14ac:dyDescent="0.2">
      <c r="B5616" s="3">
        <v>2017</v>
      </c>
      <c r="C5616" s="35" t="s">
        <v>5859</v>
      </c>
      <c r="D5616" s="5" t="s">
        <v>306</v>
      </c>
      <c r="E5616" s="5" t="s">
        <v>315</v>
      </c>
      <c r="F5616" s="5" t="s">
        <v>236</v>
      </c>
      <c r="G5616" s="5" t="s">
        <v>357</v>
      </c>
    </row>
    <row r="5617" spans="2:7" x14ac:dyDescent="0.2">
      <c r="B5617" s="3">
        <v>2017</v>
      </c>
      <c r="C5617" s="35" t="s">
        <v>5860</v>
      </c>
      <c r="D5617" s="5" t="s">
        <v>87</v>
      </c>
      <c r="E5617" s="5" t="s">
        <v>95</v>
      </c>
      <c r="F5617" s="5" t="s">
        <v>194</v>
      </c>
      <c r="G5617" s="5" t="s">
        <v>464</v>
      </c>
    </row>
    <row r="5618" spans="2:7" x14ac:dyDescent="0.2">
      <c r="B5618" s="3">
        <v>2017</v>
      </c>
      <c r="C5618" s="35" t="s">
        <v>5861</v>
      </c>
      <c r="D5618" s="5" t="s">
        <v>87</v>
      </c>
      <c r="E5618" s="5" t="s">
        <v>95</v>
      </c>
      <c r="F5618" s="5" t="s">
        <v>247</v>
      </c>
      <c r="G5618" s="5" t="s">
        <v>499</v>
      </c>
    </row>
    <row r="5619" spans="2:7" x14ac:dyDescent="0.2">
      <c r="B5619" s="3">
        <v>2017</v>
      </c>
      <c r="C5619" s="35" t="s">
        <v>5862</v>
      </c>
      <c r="D5619" s="5" t="s">
        <v>87</v>
      </c>
      <c r="E5619" s="5" t="s">
        <v>242</v>
      </c>
      <c r="F5619" s="5" t="s">
        <v>491</v>
      </c>
      <c r="G5619" s="5" t="s">
        <v>548</v>
      </c>
    </row>
    <row r="5620" spans="2:7" x14ac:dyDescent="0.2">
      <c r="B5620" s="3">
        <v>2017</v>
      </c>
      <c r="C5620" s="35" t="s">
        <v>5863</v>
      </c>
      <c r="D5620" s="5" t="s">
        <v>87</v>
      </c>
      <c r="E5620" s="5" t="s">
        <v>95</v>
      </c>
      <c r="F5620" s="5" t="s">
        <v>115</v>
      </c>
      <c r="G5620" s="5" t="s">
        <v>583</v>
      </c>
    </row>
    <row r="5621" spans="2:7" x14ac:dyDescent="0.2">
      <c r="B5621" s="3">
        <v>2017</v>
      </c>
      <c r="C5621" s="35">
        <v>30104</v>
      </c>
      <c r="D5621" s="5" t="s">
        <v>306</v>
      </c>
      <c r="E5621" s="5" t="s">
        <v>315</v>
      </c>
      <c r="F5621" s="5" t="s">
        <v>194</v>
      </c>
      <c r="G5621" s="5" t="s">
        <v>191</v>
      </c>
    </row>
    <row r="5622" spans="2:7" x14ac:dyDescent="0.2">
      <c r="B5622" s="3">
        <v>2017</v>
      </c>
      <c r="C5622" s="35" t="s">
        <v>5864</v>
      </c>
      <c r="D5622" s="5" t="s">
        <v>87</v>
      </c>
      <c r="E5622" s="5" t="s">
        <v>95</v>
      </c>
      <c r="F5622" s="5" t="s">
        <v>503</v>
      </c>
      <c r="G5622" s="5" t="s">
        <v>164</v>
      </c>
    </row>
    <row r="5623" spans="2:7" x14ac:dyDescent="0.2">
      <c r="B5623" s="3">
        <v>2017</v>
      </c>
      <c r="C5623" s="35" t="s">
        <v>5865</v>
      </c>
      <c r="D5623" s="5" t="s">
        <v>87</v>
      </c>
      <c r="E5623" s="5" t="s">
        <v>95</v>
      </c>
      <c r="F5623" s="5" t="s">
        <v>123</v>
      </c>
      <c r="G5623" s="5" t="s">
        <v>136</v>
      </c>
    </row>
    <row r="5624" spans="2:7" x14ac:dyDescent="0.2">
      <c r="B5624" s="3">
        <v>2017</v>
      </c>
      <c r="C5624" s="35" t="s">
        <v>5866</v>
      </c>
      <c r="D5624" s="5" t="s">
        <v>87</v>
      </c>
      <c r="E5624" s="5" t="s">
        <v>242</v>
      </c>
      <c r="F5624" s="5" t="s">
        <v>491</v>
      </c>
      <c r="G5624" s="5" t="s">
        <v>290</v>
      </c>
    </row>
    <row r="5625" spans="2:7" x14ac:dyDescent="0.2">
      <c r="B5625" s="3">
        <v>2017</v>
      </c>
      <c r="C5625" s="35" t="s">
        <v>5867</v>
      </c>
      <c r="D5625" s="5" t="s">
        <v>306</v>
      </c>
      <c r="E5625" s="5" t="s">
        <v>315</v>
      </c>
      <c r="F5625" s="5" t="s">
        <v>317</v>
      </c>
      <c r="G5625" s="5" t="s">
        <v>362</v>
      </c>
    </row>
    <row r="5626" spans="2:7" x14ac:dyDescent="0.2">
      <c r="B5626" s="3">
        <v>2017</v>
      </c>
      <c r="C5626" s="35" t="s">
        <v>5868</v>
      </c>
      <c r="D5626" s="5" t="s">
        <v>87</v>
      </c>
      <c r="E5626" s="5" t="s">
        <v>95</v>
      </c>
      <c r="F5626" s="5" t="s">
        <v>174</v>
      </c>
      <c r="G5626" s="5" t="s">
        <v>179</v>
      </c>
    </row>
    <row r="5627" spans="2:7" x14ac:dyDescent="0.2">
      <c r="B5627" s="3">
        <v>2017</v>
      </c>
      <c r="C5627" s="35" t="s">
        <v>5869</v>
      </c>
      <c r="D5627" s="5" t="s">
        <v>87</v>
      </c>
      <c r="E5627" s="5" t="s">
        <v>95</v>
      </c>
      <c r="F5627" s="5" t="s">
        <v>174</v>
      </c>
      <c r="G5627" s="5" t="s">
        <v>192</v>
      </c>
    </row>
    <row r="5628" spans="2:7" x14ac:dyDescent="0.2">
      <c r="B5628" s="3">
        <v>2017</v>
      </c>
      <c r="C5628" s="35" t="s">
        <v>5870</v>
      </c>
      <c r="D5628" s="5" t="s">
        <v>87</v>
      </c>
      <c r="E5628" s="5" t="s">
        <v>95</v>
      </c>
      <c r="F5628" s="5" t="s">
        <v>174</v>
      </c>
      <c r="G5628" s="5" t="s">
        <v>191</v>
      </c>
    </row>
    <row r="5629" spans="2:7" x14ac:dyDescent="0.2">
      <c r="B5629" s="3">
        <v>2017</v>
      </c>
      <c r="C5629" s="35" t="s">
        <v>5871</v>
      </c>
      <c r="D5629" s="5" t="s">
        <v>306</v>
      </c>
      <c r="E5629" s="5" t="s">
        <v>315</v>
      </c>
      <c r="F5629" s="5" t="s">
        <v>317</v>
      </c>
      <c r="G5629" s="5" t="s">
        <v>512</v>
      </c>
    </row>
    <row r="5630" spans="2:7" x14ac:dyDescent="0.2">
      <c r="B5630" s="3">
        <v>2017</v>
      </c>
      <c r="C5630" s="35" t="s">
        <v>5872</v>
      </c>
      <c r="D5630" s="5" t="s">
        <v>87</v>
      </c>
      <c r="E5630" s="5" t="s">
        <v>95</v>
      </c>
      <c r="F5630" s="5" t="s">
        <v>174</v>
      </c>
      <c r="G5630" s="5" t="s">
        <v>190</v>
      </c>
    </row>
    <row r="5631" spans="2:7" x14ac:dyDescent="0.2">
      <c r="B5631" s="3">
        <v>2017</v>
      </c>
      <c r="C5631" s="35">
        <v>6000</v>
      </c>
      <c r="D5631" s="5" t="s">
        <v>306</v>
      </c>
      <c r="E5631" s="5" t="s">
        <v>315</v>
      </c>
      <c r="F5631" s="5" t="s">
        <v>104</v>
      </c>
      <c r="G5631" s="5" t="s">
        <v>104</v>
      </c>
    </row>
    <row r="5632" spans="2:7" x14ac:dyDescent="0.2">
      <c r="B5632" s="3">
        <v>2017</v>
      </c>
      <c r="C5632" s="35">
        <v>5000</v>
      </c>
      <c r="D5632" s="5" t="s">
        <v>306</v>
      </c>
      <c r="E5632" s="5" t="s">
        <v>315</v>
      </c>
      <c r="F5632" s="5" t="s">
        <v>158</v>
      </c>
      <c r="G5632" s="5" t="s">
        <v>158</v>
      </c>
    </row>
    <row r="5633" spans="2:7" x14ac:dyDescent="0.2">
      <c r="B5633" s="3">
        <v>2017</v>
      </c>
      <c r="C5633" s="35">
        <v>4994</v>
      </c>
      <c r="D5633" s="5" t="s">
        <v>306</v>
      </c>
      <c r="E5633" s="5" t="s">
        <v>315</v>
      </c>
      <c r="F5633" s="5" t="s">
        <v>317</v>
      </c>
      <c r="G5633" s="5" t="s">
        <v>495</v>
      </c>
    </row>
    <row r="5634" spans="2:7" x14ac:dyDescent="0.2">
      <c r="B5634" s="3">
        <v>2017</v>
      </c>
      <c r="C5634" s="35">
        <v>3000</v>
      </c>
      <c r="D5634" s="5" t="s">
        <v>306</v>
      </c>
      <c r="E5634" s="5" t="s">
        <v>311</v>
      </c>
      <c r="F5634" s="5" t="s">
        <v>161</v>
      </c>
      <c r="G5634" s="5" t="s">
        <v>161</v>
      </c>
    </row>
    <row r="5635" spans="2:7" x14ac:dyDescent="0.2">
      <c r="B5635" s="3">
        <v>2017</v>
      </c>
      <c r="C5635" s="35" t="s">
        <v>5873</v>
      </c>
      <c r="D5635" s="5" t="s">
        <v>87</v>
      </c>
      <c r="E5635" s="5" t="s">
        <v>95</v>
      </c>
      <c r="F5635" s="5" t="s">
        <v>123</v>
      </c>
      <c r="G5635" s="5" t="s">
        <v>124</v>
      </c>
    </row>
    <row r="5636" spans="2:7" x14ac:dyDescent="0.2">
      <c r="B5636" s="3">
        <v>2017</v>
      </c>
      <c r="C5636" s="35">
        <v>2640</v>
      </c>
      <c r="D5636" s="5" t="s">
        <v>87</v>
      </c>
      <c r="E5636" s="5" t="s">
        <v>95</v>
      </c>
      <c r="F5636" s="5" t="s">
        <v>174</v>
      </c>
      <c r="G5636" s="5" t="s">
        <v>189</v>
      </c>
    </row>
    <row r="5637" spans="2:7" x14ac:dyDescent="0.2">
      <c r="B5637" s="3">
        <v>2017</v>
      </c>
      <c r="C5637" s="35" t="s">
        <v>5874</v>
      </c>
      <c r="D5637" s="5" t="s">
        <v>87</v>
      </c>
      <c r="E5637" s="5" t="s">
        <v>242</v>
      </c>
      <c r="F5637" s="5" t="s">
        <v>491</v>
      </c>
      <c r="G5637" s="5" t="s">
        <v>296</v>
      </c>
    </row>
    <row r="5638" spans="2:7" x14ac:dyDescent="0.2">
      <c r="B5638" s="3">
        <v>2017</v>
      </c>
      <c r="C5638" s="35" t="s">
        <v>5875</v>
      </c>
      <c r="D5638" s="5" t="s">
        <v>87</v>
      </c>
      <c r="E5638" s="5" t="s">
        <v>242</v>
      </c>
      <c r="F5638" s="5" t="s">
        <v>491</v>
      </c>
      <c r="G5638" s="5" t="s">
        <v>272</v>
      </c>
    </row>
    <row r="5639" spans="2:7" x14ac:dyDescent="0.2">
      <c r="B5639" s="3">
        <v>2017</v>
      </c>
      <c r="C5639" s="35" t="s">
        <v>5876</v>
      </c>
      <c r="D5639" s="5" t="s">
        <v>87</v>
      </c>
      <c r="E5639" s="5" t="s">
        <v>95</v>
      </c>
      <c r="F5639" s="5" t="s">
        <v>123</v>
      </c>
      <c r="G5639" s="5" t="s">
        <v>584</v>
      </c>
    </row>
    <row r="5640" spans="2:7" x14ac:dyDescent="0.2">
      <c r="B5640" s="3">
        <v>2017</v>
      </c>
      <c r="C5640" s="35" t="s">
        <v>5877</v>
      </c>
      <c r="D5640" s="5" t="s">
        <v>87</v>
      </c>
      <c r="E5640" s="5" t="s">
        <v>95</v>
      </c>
      <c r="F5640" s="5" t="s">
        <v>194</v>
      </c>
      <c r="G5640" s="5" t="s">
        <v>487</v>
      </c>
    </row>
    <row r="5641" spans="2:7" x14ac:dyDescent="0.2">
      <c r="B5641" s="3">
        <v>2017</v>
      </c>
      <c r="C5641" s="35" t="s">
        <v>5878</v>
      </c>
      <c r="D5641" s="5" t="s">
        <v>87</v>
      </c>
      <c r="E5641" s="5" t="s">
        <v>95</v>
      </c>
      <c r="F5641" s="5" t="s">
        <v>174</v>
      </c>
      <c r="G5641" s="5" t="s">
        <v>386</v>
      </c>
    </row>
    <row r="5642" spans="2:7" x14ac:dyDescent="0.2">
      <c r="B5642" s="3">
        <v>2017</v>
      </c>
      <c r="C5642" s="35" t="s">
        <v>5879</v>
      </c>
      <c r="D5642" s="5" t="s">
        <v>87</v>
      </c>
      <c r="E5642" s="5" t="s">
        <v>95</v>
      </c>
      <c r="F5642" s="5" t="s">
        <v>377</v>
      </c>
      <c r="G5642" s="5" t="s">
        <v>604</v>
      </c>
    </row>
    <row r="5643" spans="2:7" x14ac:dyDescent="0.2">
      <c r="B5643" s="3">
        <v>2017</v>
      </c>
      <c r="C5643" s="35" t="s">
        <v>5880</v>
      </c>
      <c r="D5643" s="5" t="s">
        <v>87</v>
      </c>
      <c r="E5643" s="5" t="s">
        <v>95</v>
      </c>
      <c r="F5643" s="5" t="s">
        <v>174</v>
      </c>
      <c r="G5643" s="5" t="s">
        <v>461</v>
      </c>
    </row>
    <row r="5644" spans="2:7" x14ac:dyDescent="0.2">
      <c r="B5644" s="3">
        <v>2017</v>
      </c>
      <c r="C5644" s="35">
        <v>0</v>
      </c>
      <c r="D5644" s="5" t="s">
        <v>87</v>
      </c>
      <c r="E5644" s="5" t="s">
        <v>95</v>
      </c>
      <c r="F5644" s="5" t="s">
        <v>115</v>
      </c>
      <c r="G5644" s="5" t="s">
        <v>117</v>
      </c>
    </row>
    <row r="5645" spans="2:7" x14ac:dyDescent="0.2">
      <c r="B5645" s="3">
        <v>2017</v>
      </c>
      <c r="C5645" s="35">
        <v>0</v>
      </c>
      <c r="D5645" s="5" t="s">
        <v>87</v>
      </c>
      <c r="E5645" s="5" t="s">
        <v>95</v>
      </c>
      <c r="F5645" s="5" t="s">
        <v>247</v>
      </c>
      <c r="G5645" s="5" t="s">
        <v>498</v>
      </c>
    </row>
    <row r="5646" spans="2:7" x14ac:dyDescent="0.2">
      <c r="B5646" s="3">
        <v>2017</v>
      </c>
      <c r="C5646" s="35">
        <v>0</v>
      </c>
      <c r="D5646" s="5" t="s">
        <v>87</v>
      </c>
      <c r="E5646" s="5" t="s">
        <v>95</v>
      </c>
      <c r="F5646" s="5" t="s">
        <v>247</v>
      </c>
      <c r="G5646" s="5" t="s">
        <v>443</v>
      </c>
    </row>
    <row r="5647" spans="2:7" x14ac:dyDescent="0.2">
      <c r="B5647" s="3">
        <v>2017</v>
      </c>
      <c r="C5647" s="35">
        <v>0</v>
      </c>
      <c r="D5647" s="5" t="s">
        <v>306</v>
      </c>
      <c r="E5647" s="5" t="s">
        <v>315</v>
      </c>
      <c r="F5647" s="5" t="s">
        <v>123</v>
      </c>
      <c r="G5647" s="5" t="s">
        <v>130</v>
      </c>
    </row>
    <row r="5648" spans="2:7" x14ac:dyDescent="0.2">
      <c r="B5648" s="3">
        <v>2018</v>
      </c>
      <c r="C5648" s="35" t="s">
        <v>5881</v>
      </c>
      <c r="D5648" s="5" t="s">
        <v>87</v>
      </c>
      <c r="E5648" s="5" t="s">
        <v>95</v>
      </c>
      <c r="F5648" s="5" t="s">
        <v>113</v>
      </c>
      <c r="G5648" s="5" t="s">
        <v>409</v>
      </c>
    </row>
    <row r="5649" spans="2:7" x14ac:dyDescent="0.2">
      <c r="B5649" s="3">
        <v>2018</v>
      </c>
      <c r="C5649" s="35" t="s">
        <v>5882</v>
      </c>
      <c r="D5649" s="5" t="s">
        <v>87</v>
      </c>
      <c r="E5649" s="5" t="s">
        <v>242</v>
      </c>
      <c r="F5649" s="5" t="s">
        <v>491</v>
      </c>
      <c r="G5649" s="5" t="s">
        <v>299</v>
      </c>
    </row>
    <row r="5650" spans="2:7" x14ac:dyDescent="0.2">
      <c r="B5650" s="3">
        <v>2018</v>
      </c>
      <c r="C5650" s="35" t="s">
        <v>5883</v>
      </c>
      <c r="D5650" s="5" t="s">
        <v>87</v>
      </c>
      <c r="E5650" s="5" t="s">
        <v>242</v>
      </c>
      <c r="F5650" s="5" t="s">
        <v>497</v>
      </c>
      <c r="G5650" s="5" t="s">
        <v>98</v>
      </c>
    </row>
    <row r="5651" spans="2:7" x14ac:dyDescent="0.2">
      <c r="B5651" s="3">
        <v>2018</v>
      </c>
      <c r="C5651" s="35" t="s">
        <v>5884</v>
      </c>
      <c r="D5651" s="5" t="s">
        <v>87</v>
      </c>
      <c r="E5651" s="5" t="s">
        <v>95</v>
      </c>
      <c r="F5651" s="5" t="s">
        <v>113</v>
      </c>
      <c r="G5651" s="5" t="s">
        <v>411</v>
      </c>
    </row>
    <row r="5652" spans="2:7" x14ac:dyDescent="0.2">
      <c r="B5652" s="3">
        <v>2018</v>
      </c>
      <c r="C5652" s="35" t="s">
        <v>5885</v>
      </c>
      <c r="D5652" s="5" t="s">
        <v>87</v>
      </c>
      <c r="E5652" s="5" t="s">
        <v>95</v>
      </c>
      <c r="F5652" s="5" t="s">
        <v>475</v>
      </c>
      <c r="G5652" s="5" t="s">
        <v>475</v>
      </c>
    </row>
    <row r="5653" spans="2:7" x14ac:dyDescent="0.2">
      <c r="B5653" s="3">
        <v>2018</v>
      </c>
      <c r="C5653" s="35" t="s">
        <v>5886</v>
      </c>
      <c r="D5653" s="5" t="s">
        <v>87</v>
      </c>
      <c r="E5653" s="5" t="s">
        <v>242</v>
      </c>
      <c r="F5653" s="5" t="s">
        <v>497</v>
      </c>
      <c r="G5653" s="5" t="s">
        <v>245</v>
      </c>
    </row>
    <row r="5654" spans="2:7" x14ac:dyDescent="0.2">
      <c r="B5654" s="3">
        <v>2018</v>
      </c>
      <c r="C5654" s="35">
        <v>567026648</v>
      </c>
      <c r="D5654" s="5" t="s">
        <v>87</v>
      </c>
      <c r="E5654" s="5" t="s">
        <v>95</v>
      </c>
      <c r="F5654" s="5" t="s">
        <v>108</v>
      </c>
      <c r="G5654" s="5" t="s">
        <v>561</v>
      </c>
    </row>
    <row r="5655" spans="2:7" x14ac:dyDescent="0.2">
      <c r="B5655" s="3">
        <v>2018</v>
      </c>
      <c r="C5655" s="35" t="s">
        <v>5887</v>
      </c>
      <c r="D5655" s="5" t="s">
        <v>87</v>
      </c>
      <c r="E5655" s="5" t="s">
        <v>242</v>
      </c>
      <c r="F5655" s="5" t="s">
        <v>473</v>
      </c>
      <c r="G5655" s="5" t="s">
        <v>304</v>
      </c>
    </row>
    <row r="5656" spans="2:7" x14ac:dyDescent="0.2">
      <c r="B5656" s="3">
        <v>2018</v>
      </c>
      <c r="C5656" s="35" t="s">
        <v>5888</v>
      </c>
      <c r="D5656" s="5" t="s">
        <v>87</v>
      </c>
      <c r="E5656" s="5" t="s">
        <v>242</v>
      </c>
      <c r="F5656" s="5" t="s">
        <v>247</v>
      </c>
      <c r="G5656" s="5" t="s">
        <v>443</v>
      </c>
    </row>
    <row r="5657" spans="2:7" x14ac:dyDescent="0.2">
      <c r="B5657" s="3">
        <v>2018</v>
      </c>
      <c r="C5657" s="35" t="s">
        <v>5889</v>
      </c>
      <c r="D5657" s="5" t="s">
        <v>87</v>
      </c>
      <c r="E5657" s="5" t="s">
        <v>242</v>
      </c>
      <c r="F5657" s="5" t="s">
        <v>507</v>
      </c>
      <c r="G5657" s="5" t="s">
        <v>532</v>
      </c>
    </row>
    <row r="5658" spans="2:7" x14ac:dyDescent="0.2">
      <c r="B5658" s="3">
        <v>2018</v>
      </c>
      <c r="C5658" s="35" t="s">
        <v>5890</v>
      </c>
      <c r="D5658" s="5" t="s">
        <v>87</v>
      </c>
      <c r="E5658" s="5" t="s">
        <v>88</v>
      </c>
      <c r="F5658" s="5" t="s">
        <v>89</v>
      </c>
      <c r="G5658" s="5" t="s">
        <v>91</v>
      </c>
    </row>
    <row r="5659" spans="2:7" x14ac:dyDescent="0.2">
      <c r="B5659" s="3">
        <v>2018</v>
      </c>
      <c r="C5659" s="35" t="s">
        <v>5891</v>
      </c>
      <c r="D5659" s="5" t="s">
        <v>87</v>
      </c>
      <c r="E5659" s="5" t="s">
        <v>242</v>
      </c>
      <c r="F5659" s="5" t="s">
        <v>491</v>
      </c>
      <c r="G5659" s="5" t="s">
        <v>264</v>
      </c>
    </row>
    <row r="5660" spans="2:7" x14ac:dyDescent="0.2">
      <c r="B5660" s="3">
        <v>2018</v>
      </c>
      <c r="C5660" s="35" t="s">
        <v>5892</v>
      </c>
      <c r="D5660" s="5" t="s">
        <v>87</v>
      </c>
      <c r="E5660" s="5" t="s">
        <v>242</v>
      </c>
      <c r="F5660" s="5" t="s">
        <v>507</v>
      </c>
      <c r="G5660" s="5" t="s">
        <v>533</v>
      </c>
    </row>
    <row r="5661" spans="2:7" x14ac:dyDescent="0.2">
      <c r="B5661" s="3">
        <v>2018</v>
      </c>
      <c r="C5661" s="35" t="s">
        <v>5893</v>
      </c>
      <c r="D5661" s="5" t="s">
        <v>87</v>
      </c>
      <c r="E5661" s="5" t="s">
        <v>242</v>
      </c>
      <c r="F5661" s="5" t="s">
        <v>491</v>
      </c>
      <c r="G5661" s="5" t="s">
        <v>261</v>
      </c>
    </row>
    <row r="5662" spans="2:7" x14ac:dyDescent="0.2">
      <c r="B5662" s="3">
        <v>2018</v>
      </c>
      <c r="C5662" s="35" t="s">
        <v>5894</v>
      </c>
      <c r="D5662" s="5" t="s">
        <v>87</v>
      </c>
      <c r="E5662" s="5" t="s">
        <v>242</v>
      </c>
      <c r="F5662" s="5" t="s">
        <v>247</v>
      </c>
      <c r="G5662" s="5" t="s">
        <v>444</v>
      </c>
    </row>
    <row r="5663" spans="2:7" x14ac:dyDescent="0.2">
      <c r="B5663" s="3">
        <v>2018</v>
      </c>
      <c r="C5663" s="35" t="s">
        <v>5895</v>
      </c>
      <c r="D5663" s="5" t="s">
        <v>87</v>
      </c>
      <c r="E5663" s="5" t="s">
        <v>242</v>
      </c>
      <c r="F5663" s="5" t="s">
        <v>110</v>
      </c>
      <c r="G5663" s="5" t="s">
        <v>519</v>
      </c>
    </row>
    <row r="5664" spans="2:7" x14ac:dyDescent="0.2">
      <c r="B5664" s="3">
        <v>2018</v>
      </c>
      <c r="C5664" s="35" t="s">
        <v>5896</v>
      </c>
      <c r="D5664" s="5" t="s">
        <v>87</v>
      </c>
      <c r="E5664" s="5" t="s">
        <v>242</v>
      </c>
      <c r="F5664" s="5" t="s">
        <v>247</v>
      </c>
      <c r="G5664" s="5" t="s">
        <v>523</v>
      </c>
    </row>
    <row r="5665" spans="2:7" x14ac:dyDescent="0.2">
      <c r="B5665" s="3">
        <v>2018</v>
      </c>
      <c r="C5665" s="35" t="s">
        <v>5897</v>
      </c>
      <c r="D5665" s="5" t="s">
        <v>306</v>
      </c>
      <c r="E5665" s="5" t="s">
        <v>307</v>
      </c>
      <c r="F5665" s="5" t="s">
        <v>308</v>
      </c>
      <c r="G5665" s="5" t="s">
        <v>310</v>
      </c>
    </row>
    <row r="5666" spans="2:7" x14ac:dyDescent="0.2">
      <c r="B5666" s="3">
        <v>2018</v>
      </c>
      <c r="C5666" s="35" t="s">
        <v>5898</v>
      </c>
      <c r="D5666" s="5" t="s">
        <v>87</v>
      </c>
      <c r="E5666" s="5" t="s">
        <v>242</v>
      </c>
      <c r="F5666" s="5" t="s">
        <v>473</v>
      </c>
      <c r="G5666" s="5" t="s">
        <v>264</v>
      </c>
    </row>
    <row r="5667" spans="2:7" x14ac:dyDescent="0.2">
      <c r="B5667" s="3">
        <v>2018</v>
      </c>
      <c r="C5667" s="35" t="s">
        <v>5899</v>
      </c>
      <c r="D5667" s="5" t="s">
        <v>87</v>
      </c>
      <c r="E5667" s="5" t="s">
        <v>95</v>
      </c>
      <c r="F5667" s="5" t="s">
        <v>194</v>
      </c>
      <c r="G5667" s="5" t="s">
        <v>214</v>
      </c>
    </row>
    <row r="5668" spans="2:7" x14ac:dyDescent="0.2">
      <c r="B5668" s="3">
        <v>2018</v>
      </c>
      <c r="C5668" s="35" t="s">
        <v>5900</v>
      </c>
      <c r="D5668" s="5" t="s">
        <v>87</v>
      </c>
      <c r="E5668" s="5" t="s">
        <v>95</v>
      </c>
      <c r="F5668" s="5" t="s">
        <v>120</v>
      </c>
      <c r="G5668" s="5" t="s">
        <v>520</v>
      </c>
    </row>
    <row r="5669" spans="2:7" x14ac:dyDescent="0.2">
      <c r="B5669" s="3">
        <v>2018</v>
      </c>
      <c r="C5669" s="35">
        <v>79408925</v>
      </c>
      <c r="D5669" s="5" t="s">
        <v>87</v>
      </c>
      <c r="E5669" s="5" t="s">
        <v>95</v>
      </c>
      <c r="F5669" s="5" t="s">
        <v>99</v>
      </c>
      <c r="G5669" s="5" t="s">
        <v>556</v>
      </c>
    </row>
    <row r="5670" spans="2:7" x14ac:dyDescent="0.2">
      <c r="B5670" s="3">
        <v>2018</v>
      </c>
      <c r="C5670" s="35" t="s">
        <v>5901</v>
      </c>
      <c r="D5670" s="5" t="s">
        <v>87</v>
      </c>
      <c r="E5670" s="5" t="s">
        <v>242</v>
      </c>
      <c r="F5670" s="5" t="s">
        <v>491</v>
      </c>
      <c r="G5670" s="5" t="s">
        <v>492</v>
      </c>
    </row>
    <row r="5671" spans="2:7" x14ac:dyDescent="0.2">
      <c r="B5671" s="3">
        <v>2018</v>
      </c>
      <c r="C5671" s="35" t="s">
        <v>5902</v>
      </c>
      <c r="D5671" s="5" t="s">
        <v>87</v>
      </c>
      <c r="E5671" s="5" t="s">
        <v>95</v>
      </c>
      <c r="F5671" s="5" t="s">
        <v>158</v>
      </c>
      <c r="G5671" s="5" t="s">
        <v>612</v>
      </c>
    </row>
    <row r="5672" spans="2:7" x14ac:dyDescent="0.2">
      <c r="B5672" s="3">
        <v>2018</v>
      </c>
      <c r="C5672" s="35" t="s">
        <v>5903</v>
      </c>
      <c r="D5672" s="5" t="s">
        <v>87</v>
      </c>
      <c r="E5672" s="5" t="s">
        <v>242</v>
      </c>
      <c r="F5672" s="5" t="s">
        <v>491</v>
      </c>
      <c r="G5672" s="5" t="s">
        <v>273</v>
      </c>
    </row>
    <row r="5673" spans="2:7" x14ac:dyDescent="0.2">
      <c r="B5673" s="3">
        <v>2018</v>
      </c>
      <c r="C5673" s="35" t="s">
        <v>5904</v>
      </c>
      <c r="D5673" s="5" t="s">
        <v>87</v>
      </c>
      <c r="E5673" s="5" t="s">
        <v>95</v>
      </c>
      <c r="F5673" s="5" t="s">
        <v>120</v>
      </c>
      <c r="G5673" s="5" t="s">
        <v>121</v>
      </c>
    </row>
    <row r="5674" spans="2:7" x14ac:dyDescent="0.2">
      <c r="B5674" s="3">
        <v>2018</v>
      </c>
      <c r="C5674" s="35" t="s">
        <v>5905</v>
      </c>
      <c r="D5674" s="5" t="s">
        <v>87</v>
      </c>
      <c r="E5674" s="5" t="s">
        <v>242</v>
      </c>
      <c r="F5674" s="5" t="s">
        <v>159</v>
      </c>
      <c r="G5674" s="5" t="s">
        <v>160</v>
      </c>
    </row>
    <row r="5675" spans="2:7" x14ac:dyDescent="0.2">
      <c r="B5675" s="3">
        <v>2018</v>
      </c>
      <c r="C5675" s="35" t="s">
        <v>5906</v>
      </c>
      <c r="D5675" s="5" t="s">
        <v>87</v>
      </c>
      <c r="E5675" s="5" t="s">
        <v>95</v>
      </c>
      <c r="F5675" s="5" t="s">
        <v>110</v>
      </c>
      <c r="G5675" s="5" t="s">
        <v>518</v>
      </c>
    </row>
    <row r="5676" spans="2:7" x14ac:dyDescent="0.2">
      <c r="B5676" s="3">
        <v>2018</v>
      </c>
      <c r="C5676" s="35" t="s">
        <v>5907</v>
      </c>
      <c r="D5676" s="5" t="s">
        <v>87</v>
      </c>
      <c r="E5676" s="5" t="s">
        <v>95</v>
      </c>
      <c r="F5676" s="5" t="s">
        <v>194</v>
      </c>
      <c r="G5676" s="5" t="s">
        <v>468</v>
      </c>
    </row>
    <row r="5677" spans="2:7" x14ac:dyDescent="0.2">
      <c r="B5677" s="3">
        <v>2018</v>
      </c>
      <c r="C5677" s="35" t="s">
        <v>5908</v>
      </c>
      <c r="D5677" s="5" t="s">
        <v>87</v>
      </c>
      <c r="E5677" s="5" t="s">
        <v>95</v>
      </c>
      <c r="F5677" s="5" t="s">
        <v>108</v>
      </c>
      <c r="G5677" s="5" t="s">
        <v>108</v>
      </c>
    </row>
    <row r="5678" spans="2:7" x14ac:dyDescent="0.2">
      <c r="B5678" s="3">
        <v>2018</v>
      </c>
      <c r="C5678" s="35" t="s">
        <v>5909</v>
      </c>
      <c r="D5678" s="5" t="s">
        <v>87</v>
      </c>
      <c r="E5678" s="5" t="s">
        <v>95</v>
      </c>
      <c r="F5678" s="5" t="s">
        <v>113</v>
      </c>
      <c r="G5678" s="5" t="s">
        <v>410</v>
      </c>
    </row>
    <row r="5679" spans="2:7" x14ac:dyDescent="0.2">
      <c r="B5679" s="3">
        <v>2018</v>
      </c>
      <c r="C5679" s="35" t="s">
        <v>5910</v>
      </c>
      <c r="D5679" s="5" t="s">
        <v>87</v>
      </c>
      <c r="E5679" s="5" t="s">
        <v>242</v>
      </c>
      <c r="F5679" s="5" t="s">
        <v>491</v>
      </c>
      <c r="G5679" s="5" t="s">
        <v>268</v>
      </c>
    </row>
    <row r="5680" spans="2:7" x14ac:dyDescent="0.2">
      <c r="B5680" s="3">
        <v>2018</v>
      </c>
      <c r="C5680" s="35" t="s">
        <v>5911</v>
      </c>
      <c r="D5680" s="5" t="s">
        <v>87</v>
      </c>
      <c r="E5680" s="5" t="s">
        <v>242</v>
      </c>
      <c r="F5680" s="5" t="s">
        <v>491</v>
      </c>
      <c r="G5680" s="5" t="s">
        <v>349</v>
      </c>
    </row>
    <row r="5681" spans="2:7" x14ac:dyDescent="0.2">
      <c r="B5681" s="3">
        <v>2018</v>
      </c>
      <c r="C5681" s="35" t="s">
        <v>5912</v>
      </c>
      <c r="D5681" s="5" t="s">
        <v>87</v>
      </c>
      <c r="E5681" s="5" t="s">
        <v>88</v>
      </c>
      <c r="F5681" s="5" t="s">
        <v>89</v>
      </c>
      <c r="G5681" s="5" t="s">
        <v>90</v>
      </c>
    </row>
    <row r="5682" spans="2:7" x14ac:dyDescent="0.2">
      <c r="B5682" s="3">
        <v>2018</v>
      </c>
      <c r="C5682" s="35" t="s">
        <v>5913</v>
      </c>
      <c r="D5682" s="5" t="s">
        <v>87</v>
      </c>
      <c r="E5682" s="5" t="s">
        <v>242</v>
      </c>
      <c r="F5682" s="5" t="s">
        <v>473</v>
      </c>
      <c r="G5682" s="5" t="s">
        <v>430</v>
      </c>
    </row>
    <row r="5683" spans="2:7" x14ac:dyDescent="0.2">
      <c r="B5683" s="3">
        <v>2018</v>
      </c>
      <c r="C5683" s="35" t="s">
        <v>5914</v>
      </c>
      <c r="D5683" s="5" t="s">
        <v>87</v>
      </c>
      <c r="E5683" s="5" t="s">
        <v>242</v>
      </c>
      <c r="F5683" s="5" t="s">
        <v>247</v>
      </c>
      <c r="G5683" s="5" t="s">
        <v>602</v>
      </c>
    </row>
    <row r="5684" spans="2:7" x14ac:dyDescent="0.2">
      <c r="B5684" s="3">
        <v>2018</v>
      </c>
      <c r="C5684" s="35" t="s">
        <v>5915</v>
      </c>
      <c r="D5684" s="5" t="s">
        <v>87</v>
      </c>
      <c r="E5684" s="5" t="s">
        <v>95</v>
      </c>
      <c r="F5684" s="5" t="s">
        <v>115</v>
      </c>
      <c r="G5684" s="5" t="s">
        <v>118</v>
      </c>
    </row>
    <row r="5685" spans="2:7" x14ac:dyDescent="0.2">
      <c r="B5685" s="3">
        <v>2018</v>
      </c>
      <c r="C5685" s="35" t="s">
        <v>5916</v>
      </c>
      <c r="D5685" s="5" t="s">
        <v>87</v>
      </c>
      <c r="E5685" s="5" t="s">
        <v>242</v>
      </c>
      <c r="F5685" s="5" t="s">
        <v>534</v>
      </c>
      <c r="G5685" s="5" t="s">
        <v>541</v>
      </c>
    </row>
    <row r="5686" spans="2:7" x14ac:dyDescent="0.2">
      <c r="B5686" s="3">
        <v>2018</v>
      </c>
      <c r="C5686" s="35" t="s">
        <v>5917</v>
      </c>
      <c r="D5686" s="5" t="s">
        <v>87</v>
      </c>
      <c r="E5686" s="5" t="s">
        <v>242</v>
      </c>
      <c r="F5686" s="5" t="s">
        <v>247</v>
      </c>
      <c r="G5686" s="5" t="s">
        <v>601</v>
      </c>
    </row>
    <row r="5687" spans="2:7" x14ac:dyDescent="0.2">
      <c r="B5687" s="3">
        <v>2018</v>
      </c>
      <c r="C5687" s="35" t="s">
        <v>5918</v>
      </c>
      <c r="D5687" s="5" t="s">
        <v>87</v>
      </c>
      <c r="E5687" s="5" t="s">
        <v>242</v>
      </c>
      <c r="F5687" s="5" t="s">
        <v>491</v>
      </c>
      <c r="G5687" s="5" t="s">
        <v>494</v>
      </c>
    </row>
    <row r="5688" spans="2:7" x14ac:dyDescent="0.2">
      <c r="B5688" s="3">
        <v>2018</v>
      </c>
      <c r="C5688" s="35" t="s">
        <v>5919</v>
      </c>
      <c r="D5688" s="5" t="s">
        <v>87</v>
      </c>
      <c r="E5688" s="5" t="s">
        <v>242</v>
      </c>
      <c r="F5688" s="5" t="s">
        <v>473</v>
      </c>
      <c r="G5688" s="5" t="s">
        <v>549</v>
      </c>
    </row>
    <row r="5689" spans="2:7" x14ac:dyDescent="0.2">
      <c r="B5689" s="3">
        <v>2018</v>
      </c>
      <c r="C5689" s="35" t="s">
        <v>5920</v>
      </c>
      <c r="D5689" s="5" t="s">
        <v>306</v>
      </c>
      <c r="E5689" s="5" t="s">
        <v>307</v>
      </c>
      <c r="F5689" s="5" t="s">
        <v>308</v>
      </c>
      <c r="G5689" s="5" t="s">
        <v>309</v>
      </c>
    </row>
    <row r="5690" spans="2:7" x14ac:dyDescent="0.2">
      <c r="B5690" s="3">
        <v>2018</v>
      </c>
      <c r="C5690" s="35" t="s">
        <v>5921</v>
      </c>
      <c r="D5690" s="5" t="s">
        <v>87</v>
      </c>
      <c r="E5690" s="5" t="s">
        <v>242</v>
      </c>
      <c r="F5690" s="5" t="s">
        <v>491</v>
      </c>
      <c r="G5690" s="5" t="s">
        <v>472</v>
      </c>
    </row>
    <row r="5691" spans="2:7" x14ac:dyDescent="0.2">
      <c r="B5691" s="3">
        <v>2018</v>
      </c>
      <c r="C5691" s="35" t="s">
        <v>5922</v>
      </c>
      <c r="D5691" s="5" t="s">
        <v>87</v>
      </c>
      <c r="E5691" s="5" t="s">
        <v>242</v>
      </c>
      <c r="F5691" s="5" t="s">
        <v>473</v>
      </c>
      <c r="G5691" s="5" t="s">
        <v>261</v>
      </c>
    </row>
    <row r="5692" spans="2:7" x14ac:dyDescent="0.2">
      <c r="B5692" s="3">
        <v>2018</v>
      </c>
      <c r="C5692" s="35" t="s">
        <v>5923</v>
      </c>
      <c r="D5692" s="5" t="s">
        <v>87</v>
      </c>
      <c r="E5692" s="5" t="s">
        <v>242</v>
      </c>
      <c r="F5692" s="5" t="s">
        <v>491</v>
      </c>
      <c r="G5692" s="5" t="s">
        <v>446</v>
      </c>
    </row>
    <row r="5693" spans="2:7" x14ac:dyDescent="0.2">
      <c r="B5693" s="3">
        <v>2018</v>
      </c>
      <c r="C5693" s="35" t="s">
        <v>5924</v>
      </c>
      <c r="D5693" s="5" t="s">
        <v>306</v>
      </c>
      <c r="E5693" s="5" t="s">
        <v>315</v>
      </c>
      <c r="F5693" s="5" t="s">
        <v>339</v>
      </c>
      <c r="G5693" s="5" t="s">
        <v>344</v>
      </c>
    </row>
    <row r="5694" spans="2:7" x14ac:dyDescent="0.2">
      <c r="B5694" s="3">
        <v>2018</v>
      </c>
      <c r="C5694" s="35" t="s">
        <v>5925</v>
      </c>
      <c r="D5694" s="5" t="s">
        <v>87</v>
      </c>
      <c r="E5694" s="5" t="s">
        <v>95</v>
      </c>
      <c r="F5694" s="5" t="s">
        <v>115</v>
      </c>
      <c r="G5694" s="5" t="s">
        <v>581</v>
      </c>
    </row>
    <row r="5695" spans="2:7" x14ac:dyDescent="0.2">
      <c r="B5695" s="3">
        <v>2018</v>
      </c>
      <c r="C5695" s="35" t="s">
        <v>5926</v>
      </c>
      <c r="D5695" s="5" t="s">
        <v>87</v>
      </c>
      <c r="E5695" s="5" t="s">
        <v>95</v>
      </c>
      <c r="F5695" s="5" t="s">
        <v>174</v>
      </c>
      <c r="G5695" s="5" t="s">
        <v>180</v>
      </c>
    </row>
    <row r="5696" spans="2:7" x14ac:dyDescent="0.2">
      <c r="B5696" s="3">
        <v>2018</v>
      </c>
      <c r="C5696" s="35" t="s">
        <v>5927</v>
      </c>
      <c r="D5696" s="5" t="s">
        <v>87</v>
      </c>
      <c r="E5696" s="5" t="s">
        <v>95</v>
      </c>
      <c r="F5696" s="5" t="s">
        <v>194</v>
      </c>
      <c r="G5696" s="5" t="s">
        <v>216</v>
      </c>
    </row>
    <row r="5697" spans="2:7" x14ac:dyDescent="0.2">
      <c r="B5697" s="3">
        <v>2018</v>
      </c>
      <c r="C5697" s="35" t="s">
        <v>5928</v>
      </c>
      <c r="D5697" s="5" t="s">
        <v>87</v>
      </c>
      <c r="E5697" s="5" t="s">
        <v>95</v>
      </c>
      <c r="F5697" s="5" t="s">
        <v>241</v>
      </c>
      <c r="G5697" s="5" t="s">
        <v>241</v>
      </c>
    </row>
    <row r="5698" spans="2:7" x14ac:dyDescent="0.2">
      <c r="B5698" s="3">
        <v>2018</v>
      </c>
      <c r="C5698" s="35" t="s">
        <v>5929</v>
      </c>
      <c r="D5698" s="5" t="s">
        <v>87</v>
      </c>
      <c r="E5698" s="5" t="s">
        <v>95</v>
      </c>
      <c r="F5698" s="5" t="s">
        <v>194</v>
      </c>
      <c r="G5698" s="5" t="s">
        <v>387</v>
      </c>
    </row>
    <row r="5699" spans="2:7" x14ac:dyDescent="0.2">
      <c r="B5699" s="3">
        <v>2018</v>
      </c>
      <c r="C5699" s="35" t="s">
        <v>5930</v>
      </c>
      <c r="D5699" s="5" t="s">
        <v>87</v>
      </c>
      <c r="E5699" s="5" t="s">
        <v>242</v>
      </c>
      <c r="F5699" s="5" t="s">
        <v>247</v>
      </c>
      <c r="G5699" s="5" t="s">
        <v>440</v>
      </c>
    </row>
    <row r="5700" spans="2:7" x14ac:dyDescent="0.2">
      <c r="B5700" s="3">
        <v>2018</v>
      </c>
      <c r="C5700" s="35" t="s">
        <v>5931</v>
      </c>
      <c r="D5700" s="5" t="s">
        <v>87</v>
      </c>
      <c r="E5700" s="5" t="s">
        <v>242</v>
      </c>
      <c r="F5700" s="5" t="s">
        <v>473</v>
      </c>
      <c r="G5700" s="5" t="s">
        <v>603</v>
      </c>
    </row>
    <row r="5701" spans="2:7" x14ac:dyDescent="0.2">
      <c r="B5701" s="3">
        <v>2018</v>
      </c>
      <c r="C5701" s="35" t="s">
        <v>5932</v>
      </c>
      <c r="D5701" s="5" t="s">
        <v>87</v>
      </c>
      <c r="E5701" s="5" t="s">
        <v>242</v>
      </c>
      <c r="F5701" s="5" t="s">
        <v>159</v>
      </c>
      <c r="G5701" s="5" t="s">
        <v>381</v>
      </c>
    </row>
    <row r="5702" spans="2:7" x14ac:dyDescent="0.2">
      <c r="B5702" s="3">
        <v>2018</v>
      </c>
      <c r="C5702" s="35" t="s">
        <v>5933</v>
      </c>
      <c r="D5702" s="5" t="s">
        <v>87</v>
      </c>
      <c r="E5702" s="5" t="s">
        <v>95</v>
      </c>
      <c r="F5702" s="5" t="s">
        <v>120</v>
      </c>
      <c r="G5702" s="5" t="s">
        <v>521</v>
      </c>
    </row>
    <row r="5703" spans="2:7" x14ac:dyDescent="0.2">
      <c r="B5703" s="3">
        <v>2018</v>
      </c>
      <c r="C5703" s="35" t="s">
        <v>5934</v>
      </c>
      <c r="D5703" s="5" t="s">
        <v>87</v>
      </c>
      <c r="E5703" s="5" t="s">
        <v>242</v>
      </c>
      <c r="F5703" s="5" t="s">
        <v>247</v>
      </c>
      <c r="G5703" s="5" t="s">
        <v>349</v>
      </c>
    </row>
    <row r="5704" spans="2:7" x14ac:dyDescent="0.2">
      <c r="B5704" s="3">
        <v>2018</v>
      </c>
      <c r="C5704" s="35" t="s">
        <v>5935</v>
      </c>
      <c r="D5704" s="5" t="s">
        <v>87</v>
      </c>
      <c r="E5704" s="5" t="s">
        <v>242</v>
      </c>
      <c r="F5704" s="5" t="s">
        <v>491</v>
      </c>
      <c r="G5704" s="5" t="s">
        <v>298</v>
      </c>
    </row>
    <row r="5705" spans="2:7" x14ac:dyDescent="0.2">
      <c r="B5705" s="3">
        <v>2018</v>
      </c>
      <c r="C5705" s="35" t="s">
        <v>5936</v>
      </c>
      <c r="D5705" s="5" t="s">
        <v>87</v>
      </c>
      <c r="E5705" s="5" t="s">
        <v>95</v>
      </c>
      <c r="F5705" s="5" t="s">
        <v>115</v>
      </c>
      <c r="G5705" s="5" t="s">
        <v>582</v>
      </c>
    </row>
    <row r="5706" spans="2:7" x14ac:dyDescent="0.2">
      <c r="B5706" s="3">
        <v>2018</v>
      </c>
      <c r="C5706" s="35" t="s">
        <v>5937</v>
      </c>
      <c r="D5706" s="5" t="s">
        <v>306</v>
      </c>
      <c r="E5706" s="5" t="s">
        <v>311</v>
      </c>
      <c r="F5706" s="5" t="s">
        <v>314</v>
      </c>
      <c r="G5706" s="5" t="s">
        <v>625</v>
      </c>
    </row>
    <row r="5707" spans="2:7" x14ac:dyDescent="0.2">
      <c r="B5707" s="3">
        <v>2018</v>
      </c>
      <c r="C5707" s="35" t="s">
        <v>5938</v>
      </c>
      <c r="D5707" s="5" t="s">
        <v>87</v>
      </c>
      <c r="E5707" s="5" t="s">
        <v>95</v>
      </c>
      <c r="F5707" s="5" t="s">
        <v>105</v>
      </c>
      <c r="G5707" s="5" t="s">
        <v>560</v>
      </c>
    </row>
    <row r="5708" spans="2:7" x14ac:dyDescent="0.2">
      <c r="B5708" s="3">
        <v>2018</v>
      </c>
      <c r="C5708" s="35" t="s">
        <v>5939</v>
      </c>
      <c r="D5708" s="5" t="s">
        <v>87</v>
      </c>
      <c r="E5708" s="5" t="s">
        <v>95</v>
      </c>
      <c r="F5708" s="5" t="s">
        <v>120</v>
      </c>
      <c r="G5708" s="5" t="s">
        <v>122</v>
      </c>
    </row>
    <row r="5709" spans="2:7" x14ac:dyDescent="0.2">
      <c r="B5709" s="3">
        <v>2018</v>
      </c>
      <c r="C5709" s="35" t="s">
        <v>5940</v>
      </c>
      <c r="D5709" s="5" t="s">
        <v>87</v>
      </c>
      <c r="E5709" s="5" t="s">
        <v>95</v>
      </c>
      <c r="F5709" s="5" t="s">
        <v>113</v>
      </c>
      <c r="G5709" s="5" t="s">
        <v>408</v>
      </c>
    </row>
    <row r="5710" spans="2:7" x14ac:dyDescent="0.2">
      <c r="B5710" s="3">
        <v>2018</v>
      </c>
      <c r="C5710" s="35" t="s">
        <v>5941</v>
      </c>
      <c r="D5710" s="5" t="s">
        <v>87</v>
      </c>
      <c r="E5710" s="5" t="s">
        <v>95</v>
      </c>
      <c r="F5710" s="5" t="s">
        <v>194</v>
      </c>
      <c r="G5710" s="5" t="s">
        <v>217</v>
      </c>
    </row>
    <row r="5711" spans="2:7" x14ac:dyDescent="0.2">
      <c r="B5711" s="3">
        <v>2018</v>
      </c>
      <c r="C5711" s="35" t="s">
        <v>5942</v>
      </c>
      <c r="D5711" s="5" t="s">
        <v>87</v>
      </c>
      <c r="E5711" s="5" t="s">
        <v>242</v>
      </c>
      <c r="F5711" s="5" t="s">
        <v>491</v>
      </c>
      <c r="G5711" s="5" t="s">
        <v>279</v>
      </c>
    </row>
    <row r="5712" spans="2:7" x14ac:dyDescent="0.2">
      <c r="B5712" s="3">
        <v>2018</v>
      </c>
      <c r="C5712" s="35" t="s">
        <v>5943</v>
      </c>
      <c r="D5712" s="5" t="s">
        <v>87</v>
      </c>
      <c r="E5712" s="5" t="s">
        <v>95</v>
      </c>
      <c r="F5712" s="5" t="s">
        <v>174</v>
      </c>
      <c r="G5712" s="5" t="s">
        <v>185</v>
      </c>
    </row>
    <row r="5713" spans="2:7" x14ac:dyDescent="0.2">
      <c r="B5713" s="3">
        <v>2018</v>
      </c>
      <c r="C5713" s="35" t="s">
        <v>5944</v>
      </c>
      <c r="D5713" s="5" t="s">
        <v>87</v>
      </c>
      <c r="E5713" s="5" t="s">
        <v>242</v>
      </c>
      <c r="F5713" s="5" t="s">
        <v>491</v>
      </c>
      <c r="G5713" s="5" t="s">
        <v>374</v>
      </c>
    </row>
    <row r="5714" spans="2:7" x14ac:dyDescent="0.2">
      <c r="B5714" s="3">
        <v>2018</v>
      </c>
      <c r="C5714" s="35" t="s">
        <v>5945</v>
      </c>
      <c r="D5714" s="5" t="s">
        <v>87</v>
      </c>
      <c r="E5714" s="5" t="s">
        <v>95</v>
      </c>
      <c r="F5714" s="5" t="s">
        <v>621</v>
      </c>
      <c r="G5714" s="5" t="s">
        <v>622</v>
      </c>
    </row>
    <row r="5715" spans="2:7" x14ac:dyDescent="0.2">
      <c r="B5715" s="3">
        <v>2018</v>
      </c>
      <c r="C5715" s="35" t="s">
        <v>5946</v>
      </c>
      <c r="D5715" s="5" t="s">
        <v>87</v>
      </c>
      <c r="E5715" s="5" t="s">
        <v>95</v>
      </c>
      <c r="F5715" s="5" t="s">
        <v>115</v>
      </c>
      <c r="G5715" s="5" t="s">
        <v>605</v>
      </c>
    </row>
    <row r="5716" spans="2:7" x14ac:dyDescent="0.2">
      <c r="B5716" s="3">
        <v>2018</v>
      </c>
      <c r="C5716" s="35" t="s">
        <v>5947</v>
      </c>
      <c r="D5716" s="5" t="s">
        <v>87</v>
      </c>
      <c r="E5716" s="5" t="s">
        <v>95</v>
      </c>
      <c r="F5716" s="5" t="s">
        <v>194</v>
      </c>
      <c r="G5716" s="5" t="s">
        <v>212</v>
      </c>
    </row>
    <row r="5717" spans="2:7" x14ac:dyDescent="0.2">
      <c r="B5717" s="3">
        <v>2018</v>
      </c>
      <c r="C5717" s="35" t="s">
        <v>5948</v>
      </c>
      <c r="D5717" s="5" t="s">
        <v>306</v>
      </c>
      <c r="E5717" s="5" t="s">
        <v>315</v>
      </c>
      <c r="F5717" s="5" t="s">
        <v>339</v>
      </c>
      <c r="G5717" s="5" t="s">
        <v>345</v>
      </c>
    </row>
    <row r="5718" spans="2:7" x14ac:dyDescent="0.2">
      <c r="B5718" s="3">
        <v>2018</v>
      </c>
      <c r="C5718" s="35" t="s">
        <v>5949</v>
      </c>
      <c r="D5718" s="5" t="s">
        <v>87</v>
      </c>
      <c r="E5718" s="5" t="s">
        <v>95</v>
      </c>
      <c r="F5718" s="5" t="s">
        <v>194</v>
      </c>
      <c r="G5718" s="5" t="s">
        <v>183</v>
      </c>
    </row>
    <row r="5719" spans="2:7" x14ac:dyDescent="0.2">
      <c r="B5719" s="3">
        <v>2018</v>
      </c>
      <c r="C5719" s="35" t="s">
        <v>5950</v>
      </c>
      <c r="D5719" s="5" t="s">
        <v>87</v>
      </c>
      <c r="E5719" s="5" t="s">
        <v>95</v>
      </c>
      <c r="F5719" s="5" t="s">
        <v>194</v>
      </c>
      <c r="G5719" s="5" t="s">
        <v>203</v>
      </c>
    </row>
    <row r="5720" spans="2:7" x14ac:dyDescent="0.2">
      <c r="B5720" s="3">
        <v>2018</v>
      </c>
      <c r="C5720" s="35" t="s">
        <v>5951</v>
      </c>
      <c r="D5720" s="5" t="s">
        <v>87</v>
      </c>
      <c r="E5720" s="5" t="s">
        <v>242</v>
      </c>
      <c r="F5720" s="5" t="s">
        <v>107</v>
      </c>
      <c r="G5720" s="5" t="s">
        <v>107</v>
      </c>
    </row>
    <row r="5721" spans="2:7" x14ac:dyDescent="0.2">
      <c r="B5721" s="3">
        <v>2018</v>
      </c>
      <c r="C5721" s="35" t="s">
        <v>5952</v>
      </c>
      <c r="D5721" s="5" t="s">
        <v>87</v>
      </c>
      <c r="E5721" s="5" t="s">
        <v>242</v>
      </c>
      <c r="F5721" s="5" t="s">
        <v>497</v>
      </c>
      <c r="G5721" s="5" t="s">
        <v>508</v>
      </c>
    </row>
    <row r="5722" spans="2:7" x14ac:dyDescent="0.2">
      <c r="B5722" s="3">
        <v>2018</v>
      </c>
      <c r="C5722" s="35" t="s">
        <v>5953</v>
      </c>
      <c r="D5722" s="5" t="s">
        <v>87</v>
      </c>
      <c r="E5722" s="5" t="s">
        <v>242</v>
      </c>
      <c r="F5722" s="5" t="s">
        <v>491</v>
      </c>
      <c r="G5722" s="5" t="s">
        <v>286</v>
      </c>
    </row>
    <row r="5723" spans="2:7" x14ac:dyDescent="0.2">
      <c r="B5723" s="3">
        <v>2018</v>
      </c>
      <c r="C5723" s="35" t="s">
        <v>5954</v>
      </c>
      <c r="D5723" s="5" t="s">
        <v>306</v>
      </c>
      <c r="E5723" s="5" t="s">
        <v>307</v>
      </c>
      <c r="F5723" s="5" t="s">
        <v>308</v>
      </c>
      <c r="G5723" s="5" t="s">
        <v>550</v>
      </c>
    </row>
    <row r="5724" spans="2:7" x14ac:dyDescent="0.2">
      <c r="B5724" s="3">
        <v>2018</v>
      </c>
      <c r="C5724" s="35" t="s">
        <v>5955</v>
      </c>
      <c r="D5724" s="5" t="s">
        <v>87</v>
      </c>
      <c r="E5724" s="5" t="s">
        <v>95</v>
      </c>
      <c r="F5724" s="5" t="s">
        <v>194</v>
      </c>
      <c r="G5724" s="5" t="s">
        <v>462</v>
      </c>
    </row>
    <row r="5725" spans="2:7" x14ac:dyDescent="0.2">
      <c r="B5725" s="3">
        <v>2018</v>
      </c>
      <c r="C5725" s="35" t="s">
        <v>5956</v>
      </c>
      <c r="D5725" s="5" t="s">
        <v>87</v>
      </c>
      <c r="E5725" s="5" t="s">
        <v>88</v>
      </c>
      <c r="F5725" s="5" t="s">
        <v>89</v>
      </c>
      <c r="G5725" s="5" t="s">
        <v>579</v>
      </c>
    </row>
    <row r="5726" spans="2:7" x14ac:dyDescent="0.2">
      <c r="B5726" s="3">
        <v>2018</v>
      </c>
      <c r="C5726" s="35" t="s">
        <v>5957</v>
      </c>
      <c r="D5726" s="5" t="s">
        <v>87</v>
      </c>
      <c r="E5726" s="5" t="s">
        <v>242</v>
      </c>
      <c r="F5726" s="5" t="s">
        <v>491</v>
      </c>
      <c r="G5726" s="5" t="s">
        <v>294</v>
      </c>
    </row>
    <row r="5727" spans="2:7" x14ac:dyDescent="0.2">
      <c r="B5727" s="3">
        <v>2018</v>
      </c>
      <c r="C5727" s="35" t="s">
        <v>5958</v>
      </c>
      <c r="D5727" s="5" t="s">
        <v>87</v>
      </c>
      <c r="E5727" s="5" t="s">
        <v>242</v>
      </c>
      <c r="F5727" s="5" t="s">
        <v>473</v>
      </c>
      <c r="G5727" s="5" t="s">
        <v>252</v>
      </c>
    </row>
    <row r="5728" spans="2:7" x14ac:dyDescent="0.2">
      <c r="B5728" s="3">
        <v>2018</v>
      </c>
      <c r="C5728" s="35">
        <v>6750181</v>
      </c>
      <c r="D5728" s="5" t="s">
        <v>87</v>
      </c>
      <c r="E5728" s="5" t="s">
        <v>242</v>
      </c>
      <c r="F5728" s="5" t="s">
        <v>491</v>
      </c>
      <c r="G5728" s="5" t="s">
        <v>493</v>
      </c>
    </row>
    <row r="5729" spans="2:7" x14ac:dyDescent="0.2">
      <c r="B5729" s="3">
        <v>2018</v>
      </c>
      <c r="C5729" s="35" t="s">
        <v>5959</v>
      </c>
      <c r="D5729" s="5" t="s">
        <v>87</v>
      </c>
      <c r="E5729" s="5" t="s">
        <v>95</v>
      </c>
      <c r="F5729" s="5" t="s">
        <v>503</v>
      </c>
      <c r="G5729" s="5" t="s">
        <v>525</v>
      </c>
    </row>
    <row r="5730" spans="2:7" x14ac:dyDescent="0.2">
      <c r="B5730" s="3">
        <v>2018</v>
      </c>
      <c r="C5730" s="35" t="s">
        <v>5960</v>
      </c>
      <c r="D5730" s="5" t="s">
        <v>87</v>
      </c>
      <c r="E5730" s="5" t="s">
        <v>95</v>
      </c>
      <c r="F5730" s="5" t="s">
        <v>123</v>
      </c>
      <c r="G5730" s="5" t="s">
        <v>128</v>
      </c>
    </row>
    <row r="5731" spans="2:7" x14ac:dyDescent="0.2">
      <c r="B5731" s="3">
        <v>2018</v>
      </c>
      <c r="C5731" s="35" t="s">
        <v>5961</v>
      </c>
      <c r="D5731" s="5" t="s">
        <v>87</v>
      </c>
      <c r="E5731" s="5" t="s">
        <v>95</v>
      </c>
      <c r="F5731" s="5" t="s">
        <v>621</v>
      </c>
      <c r="G5731" s="5" t="s">
        <v>623</v>
      </c>
    </row>
    <row r="5732" spans="2:7" x14ac:dyDescent="0.2">
      <c r="B5732" s="3">
        <v>2018</v>
      </c>
      <c r="C5732" s="35" t="s">
        <v>5962</v>
      </c>
      <c r="D5732" s="5" t="s">
        <v>87</v>
      </c>
      <c r="E5732" s="5" t="s">
        <v>242</v>
      </c>
      <c r="F5732" s="5" t="s">
        <v>491</v>
      </c>
      <c r="G5732" s="5" t="s">
        <v>429</v>
      </c>
    </row>
    <row r="5733" spans="2:7" x14ac:dyDescent="0.2">
      <c r="B5733" s="3">
        <v>2018</v>
      </c>
      <c r="C5733" s="35" t="s">
        <v>5963</v>
      </c>
      <c r="D5733" s="5" t="s">
        <v>87</v>
      </c>
      <c r="E5733" s="5" t="s">
        <v>242</v>
      </c>
      <c r="F5733" s="5" t="s">
        <v>250</v>
      </c>
      <c r="G5733" s="5" t="s">
        <v>255</v>
      </c>
    </row>
    <row r="5734" spans="2:7" x14ac:dyDescent="0.2">
      <c r="B5734" s="3">
        <v>2018</v>
      </c>
      <c r="C5734" s="35" t="s">
        <v>5964</v>
      </c>
      <c r="D5734" s="5" t="s">
        <v>87</v>
      </c>
      <c r="E5734" s="5" t="s">
        <v>95</v>
      </c>
      <c r="F5734" s="5" t="s">
        <v>111</v>
      </c>
      <c r="G5734" s="5" t="s">
        <v>111</v>
      </c>
    </row>
    <row r="5735" spans="2:7" x14ac:dyDescent="0.2">
      <c r="B5735" s="3">
        <v>2018</v>
      </c>
      <c r="C5735" s="35" t="s">
        <v>5965</v>
      </c>
      <c r="D5735" s="5" t="s">
        <v>87</v>
      </c>
      <c r="E5735" s="5" t="s">
        <v>95</v>
      </c>
      <c r="F5735" s="5" t="s">
        <v>115</v>
      </c>
      <c r="G5735" s="5" t="s">
        <v>609</v>
      </c>
    </row>
    <row r="5736" spans="2:7" x14ac:dyDescent="0.2">
      <c r="B5736" s="3">
        <v>2018</v>
      </c>
      <c r="C5736" s="35" t="s">
        <v>5966</v>
      </c>
      <c r="D5736" s="5" t="s">
        <v>87</v>
      </c>
      <c r="E5736" s="5" t="s">
        <v>242</v>
      </c>
      <c r="F5736" s="5" t="s">
        <v>491</v>
      </c>
      <c r="G5736" s="5" t="s">
        <v>265</v>
      </c>
    </row>
    <row r="5737" spans="2:7" x14ac:dyDescent="0.2">
      <c r="B5737" s="3">
        <v>2018</v>
      </c>
      <c r="C5737" s="35" t="s">
        <v>5967</v>
      </c>
      <c r="D5737" s="5" t="s">
        <v>87</v>
      </c>
      <c r="E5737" s="5" t="s">
        <v>242</v>
      </c>
      <c r="F5737" s="5" t="s">
        <v>250</v>
      </c>
      <c r="G5737" s="5" t="s">
        <v>253</v>
      </c>
    </row>
    <row r="5738" spans="2:7" x14ac:dyDescent="0.2">
      <c r="B5738" s="3">
        <v>2018</v>
      </c>
      <c r="C5738" s="35" t="s">
        <v>5968</v>
      </c>
      <c r="D5738" s="5" t="s">
        <v>87</v>
      </c>
      <c r="E5738" s="5" t="s">
        <v>242</v>
      </c>
      <c r="F5738" s="5" t="s">
        <v>491</v>
      </c>
      <c r="G5738" s="5" t="s">
        <v>281</v>
      </c>
    </row>
    <row r="5739" spans="2:7" x14ac:dyDescent="0.2">
      <c r="B5739" s="3">
        <v>2018</v>
      </c>
      <c r="C5739" s="35" t="s">
        <v>5969</v>
      </c>
      <c r="D5739" s="5" t="s">
        <v>306</v>
      </c>
      <c r="E5739" s="5" t="s">
        <v>307</v>
      </c>
      <c r="F5739" s="5" t="s">
        <v>308</v>
      </c>
      <c r="G5739" s="5" t="s">
        <v>594</v>
      </c>
    </row>
    <row r="5740" spans="2:7" x14ac:dyDescent="0.2">
      <c r="B5740" s="3">
        <v>2018</v>
      </c>
      <c r="C5740" s="35" t="s">
        <v>5970</v>
      </c>
      <c r="D5740" s="5" t="s">
        <v>87</v>
      </c>
      <c r="E5740" s="5" t="s">
        <v>242</v>
      </c>
      <c r="F5740" s="5" t="s">
        <v>534</v>
      </c>
      <c r="G5740" s="5" t="s">
        <v>228</v>
      </c>
    </row>
    <row r="5741" spans="2:7" x14ac:dyDescent="0.2">
      <c r="B5741" s="3">
        <v>2018</v>
      </c>
      <c r="C5741" s="35" t="s">
        <v>5971</v>
      </c>
      <c r="D5741" s="5" t="s">
        <v>87</v>
      </c>
      <c r="E5741" s="5" t="s">
        <v>95</v>
      </c>
      <c r="F5741" s="5" t="s">
        <v>621</v>
      </c>
      <c r="G5741" s="5" t="s">
        <v>624</v>
      </c>
    </row>
    <row r="5742" spans="2:7" x14ac:dyDescent="0.2">
      <c r="B5742" s="3">
        <v>2018</v>
      </c>
      <c r="C5742" s="35" t="s">
        <v>5972</v>
      </c>
      <c r="D5742" s="5" t="s">
        <v>87</v>
      </c>
      <c r="E5742" s="5" t="s">
        <v>95</v>
      </c>
      <c r="F5742" s="5" t="s">
        <v>174</v>
      </c>
      <c r="G5742" s="5" t="s">
        <v>183</v>
      </c>
    </row>
    <row r="5743" spans="2:7" x14ac:dyDescent="0.2">
      <c r="B5743" s="3">
        <v>2018</v>
      </c>
      <c r="C5743" s="35" t="s">
        <v>5973</v>
      </c>
      <c r="D5743" s="5" t="s">
        <v>87</v>
      </c>
      <c r="E5743" s="5" t="s">
        <v>242</v>
      </c>
      <c r="F5743" s="5" t="s">
        <v>491</v>
      </c>
      <c r="G5743" s="5" t="s">
        <v>292</v>
      </c>
    </row>
    <row r="5744" spans="2:7" x14ac:dyDescent="0.2">
      <c r="B5744" s="3">
        <v>2018</v>
      </c>
      <c r="C5744" s="35" t="s">
        <v>5974</v>
      </c>
      <c r="D5744" s="5" t="s">
        <v>87</v>
      </c>
      <c r="E5744" s="5" t="s">
        <v>242</v>
      </c>
      <c r="F5744" s="5" t="s">
        <v>250</v>
      </c>
      <c r="G5744" s="5" t="s">
        <v>252</v>
      </c>
    </row>
    <row r="5745" spans="2:7" x14ac:dyDescent="0.2">
      <c r="B5745" s="3">
        <v>2018</v>
      </c>
      <c r="C5745" s="35" t="s">
        <v>5975</v>
      </c>
      <c r="D5745" s="5" t="s">
        <v>87</v>
      </c>
      <c r="E5745" s="5" t="s">
        <v>95</v>
      </c>
      <c r="F5745" s="5" t="s">
        <v>115</v>
      </c>
      <c r="G5745" s="5" t="s">
        <v>397</v>
      </c>
    </row>
    <row r="5746" spans="2:7" x14ac:dyDescent="0.2">
      <c r="B5746" s="3">
        <v>2018</v>
      </c>
      <c r="C5746" s="35" t="s">
        <v>5976</v>
      </c>
      <c r="D5746" s="5" t="s">
        <v>87</v>
      </c>
      <c r="E5746" s="5" t="s">
        <v>242</v>
      </c>
      <c r="F5746" s="5" t="s">
        <v>491</v>
      </c>
      <c r="G5746" s="5" t="s">
        <v>278</v>
      </c>
    </row>
    <row r="5747" spans="2:7" x14ac:dyDescent="0.2">
      <c r="B5747" s="3">
        <v>2018</v>
      </c>
      <c r="C5747" s="35" t="s">
        <v>5977</v>
      </c>
      <c r="D5747" s="5" t="s">
        <v>87</v>
      </c>
      <c r="E5747" s="5" t="s">
        <v>95</v>
      </c>
      <c r="F5747" s="5" t="s">
        <v>123</v>
      </c>
      <c r="G5747" s="5" t="s">
        <v>151</v>
      </c>
    </row>
    <row r="5748" spans="2:7" x14ac:dyDescent="0.2">
      <c r="B5748" s="3">
        <v>2018</v>
      </c>
      <c r="C5748" s="35" t="s">
        <v>5978</v>
      </c>
      <c r="D5748" s="5" t="s">
        <v>87</v>
      </c>
      <c r="E5748" s="5" t="s">
        <v>95</v>
      </c>
      <c r="F5748" s="5" t="s">
        <v>194</v>
      </c>
      <c r="G5748" s="5" t="s">
        <v>482</v>
      </c>
    </row>
    <row r="5749" spans="2:7" x14ac:dyDescent="0.2">
      <c r="B5749" s="3">
        <v>2018</v>
      </c>
      <c r="C5749" s="35" t="s">
        <v>5979</v>
      </c>
      <c r="D5749" s="5" t="s">
        <v>87</v>
      </c>
      <c r="E5749" s="5" t="s">
        <v>95</v>
      </c>
      <c r="F5749" s="5" t="s">
        <v>174</v>
      </c>
      <c r="G5749" s="5" t="s">
        <v>186</v>
      </c>
    </row>
    <row r="5750" spans="2:7" x14ac:dyDescent="0.2">
      <c r="B5750" s="3">
        <v>2018</v>
      </c>
      <c r="C5750" s="35" t="s">
        <v>5980</v>
      </c>
      <c r="D5750" s="5" t="s">
        <v>87</v>
      </c>
      <c r="E5750" s="5" t="s">
        <v>242</v>
      </c>
      <c r="F5750" s="5" t="s">
        <v>491</v>
      </c>
      <c r="G5750" s="5" t="s">
        <v>543</v>
      </c>
    </row>
    <row r="5751" spans="2:7" x14ac:dyDescent="0.2">
      <c r="B5751" s="3">
        <v>2018</v>
      </c>
      <c r="C5751" s="35" t="s">
        <v>5981</v>
      </c>
      <c r="D5751" s="5" t="s">
        <v>87</v>
      </c>
      <c r="E5751" s="5" t="s">
        <v>242</v>
      </c>
      <c r="F5751" s="5" t="s">
        <v>491</v>
      </c>
      <c r="G5751" s="5" t="s">
        <v>263</v>
      </c>
    </row>
    <row r="5752" spans="2:7" x14ac:dyDescent="0.2">
      <c r="B5752" s="3">
        <v>2018</v>
      </c>
      <c r="C5752" s="35" t="s">
        <v>5982</v>
      </c>
      <c r="D5752" s="5" t="s">
        <v>87</v>
      </c>
      <c r="E5752" s="5" t="s">
        <v>95</v>
      </c>
      <c r="F5752" s="5" t="s">
        <v>115</v>
      </c>
      <c r="G5752" s="5" t="s">
        <v>385</v>
      </c>
    </row>
    <row r="5753" spans="2:7" x14ac:dyDescent="0.2">
      <c r="B5753" s="3">
        <v>2018</v>
      </c>
      <c r="C5753" s="35" t="s">
        <v>5983</v>
      </c>
      <c r="D5753" s="5" t="s">
        <v>87</v>
      </c>
      <c r="E5753" s="5" t="s">
        <v>95</v>
      </c>
      <c r="F5753" s="5" t="s">
        <v>194</v>
      </c>
      <c r="G5753" s="5" t="s">
        <v>371</v>
      </c>
    </row>
    <row r="5754" spans="2:7" x14ac:dyDescent="0.2">
      <c r="B5754" s="3">
        <v>2018</v>
      </c>
      <c r="C5754" s="35" t="s">
        <v>5984</v>
      </c>
      <c r="D5754" s="5" t="s">
        <v>87</v>
      </c>
      <c r="E5754" s="5" t="s">
        <v>242</v>
      </c>
      <c r="F5754" s="5" t="s">
        <v>491</v>
      </c>
      <c r="G5754" s="5" t="s">
        <v>287</v>
      </c>
    </row>
    <row r="5755" spans="2:7" x14ac:dyDescent="0.2">
      <c r="B5755" s="3">
        <v>2018</v>
      </c>
      <c r="C5755" s="35" t="s">
        <v>5985</v>
      </c>
      <c r="D5755" s="5" t="s">
        <v>87</v>
      </c>
      <c r="E5755" s="5" t="s">
        <v>95</v>
      </c>
      <c r="F5755" s="5" t="s">
        <v>112</v>
      </c>
      <c r="G5755" s="5" t="s">
        <v>112</v>
      </c>
    </row>
    <row r="5756" spans="2:7" x14ac:dyDescent="0.2">
      <c r="B5756" s="3">
        <v>2018</v>
      </c>
      <c r="C5756" s="35" t="s">
        <v>5986</v>
      </c>
      <c r="D5756" s="5" t="s">
        <v>87</v>
      </c>
      <c r="E5756" s="5" t="s">
        <v>242</v>
      </c>
      <c r="F5756" s="5" t="s">
        <v>534</v>
      </c>
      <c r="G5756" s="5" t="s">
        <v>542</v>
      </c>
    </row>
    <row r="5757" spans="2:7" x14ac:dyDescent="0.2">
      <c r="B5757" s="3">
        <v>2018</v>
      </c>
      <c r="C5757" s="35" t="s">
        <v>5987</v>
      </c>
      <c r="D5757" s="5" t="s">
        <v>306</v>
      </c>
      <c r="E5757" s="5" t="s">
        <v>315</v>
      </c>
      <c r="F5757" s="5" t="s">
        <v>339</v>
      </c>
      <c r="G5757" s="5" t="s">
        <v>404</v>
      </c>
    </row>
    <row r="5758" spans="2:7" x14ac:dyDescent="0.2">
      <c r="B5758" s="3">
        <v>2018</v>
      </c>
      <c r="C5758" s="35" t="s">
        <v>5988</v>
      </c>
      <c r="D5758" s="5" t="s">
        <v>87</v>
      </c>
      <c r="E5758" s="5" t="s">
        <v>242</v>
      </c>
      <c r="F5758" s="5" t="s">
        <v>473</v>
      </c>
      <c r="G5758" s="5" t="s">
        <v>281</v>
      </c>
    </row>
    <row r="5759" spans="2:7" x14ac:dyDescent="0.2">
      <c r="B5759" s="3">
        <v>2018</v>
      </c>
      <c r="C5759" s="35" t="s">
        <v>5989</v>
      </c>
      <c r="D5759" s="5" t="s">
        <v>87</v>
      </c>
      <c r="E5759" s="5" t="s">
        <v>95</v>
      </c>
      <c r="F5759" s="5" t="s">
        <v>194</v>
      </c>
      <c r="G5759" s="5" t="s">
        <v>179</v>
      </c>
    </row>
    <row r="5760" spans="2:7" x14ac:dyDescent="0.2">
      <c r="B5760" s="3">
        <v>2018</v>
      </c>
      <c r="C5760" s="35" t="s">
        <v>5990</v>
      </c>
      <c r="D5760" s="5" t="s">
        <v>87</v>
      </c>
      <c r="E5760" s="5" t="s">
        <v>95</v>
      </c>
      <c r="F5760" s="5" t="s">
        <v>497</v>
      </c>
      <c r="G5760" s="5" t="s">
        <v>98</v>
      </c>
    </row>
    <row r="5761" spans="2:7" x14ac:dyDescent="0.2">
      <c r="B5761" s="3">
        <v>2018</v>
      </c>
      <c r="C5761" s="35" t="s">
        <v>5991</v>
      </c>
      <c r="D5761" s="5" t="s">
        <v>87</v>
      </c>
      <c r="E5761" s="5" t="s">
        <v>95</v>
      </c>
      <c r="F5761" s="5" t="s">
        <v>158</v>
      </c>
      <c r="G5761" s="5" t="s">
        <v>158</v>
      </c>
    </row>
    <row r="5762" spans="2:7" x14ac:dyDescent="0.2">
      <c r="B5762" s="3">
        <v>2018</v>
      </c>
      <c r="C5762" s="35" t="s">
        <v>5992</v>
      </c>
      <c r="D5762" s="5" t="s">
        <v>87</v>
      </c>
      <c r="E5762" s="5" t="s">
        <v>95</v>
      </c>
      <c r="F5762" s="5" t="s">
        <v>247</v>
      </c>
      <c r="G5762" s="5" t="s">
        <v>522</v>
      </c>
    </row>
    <row r="5763" spans="2:7" x14ac:dyDescent="0.2">
      <c r="B5763" s="3">
        <v>2018</v>
      </c>
      <c r="C5763" s="35" t="s">
        <v>5993</v>
      </c>
      <c r="D5763" s="5" t="s">
        <v>87</v>
      </c>
      <c r="E5763" s="5" t="s">
        <v>95</v>
      </c>
      <c r="F5763" s="5" t="s">
        <v>507</v>
      </c>
      <c r="G5763" s="5" t="s">
        <v>532</v>
      </c>
    </row>
    <row r="5764" spans="2:7" x14ac:dyDescent="0.2">
      <c r="B5764" s="3">
        <v>2018</v>
      </c>
      <c r="C5764" s="35" t="s">
        <v>5994</v>
      </c>
      <c r="D5764" s="5" t="s">
        <v>87</v>
      </c>
      <c r="E5764" s="5" t="s">
        <v>95</v>
      </c>
      <c r="F5764" s="5" t="s">
        <v>534</v>
      </c>
      <c r="G5764" s="5" t="s">
        <v>575</v>
      </c>
    </row>
    <row r="5765" spans="2:7" x14ac:dyDescent="0.2">
      <c r="B5765" s="3">
        <v>2018</v>
      </c>
      <c r="C5765" s="35" t="s">
        <v>5995</v>
      </c>
      <c r="D5765" s="5" t="s">
        <v>87</v>
      </c>
      <c r="E5765" s="5" t="s">
        <v>242</v>
      </c>
      <c r="F5765" s="5" t="s">
        <v>491</v>
      </c>
      <c r="G5765" s="5" t="s">
        <v>546</v>
      </c>
    </row>
    <row r="5766" spans="2:7" x14ac:dyDescent="0.2">
      <c r="B5766" s="3">
        <v>2018</v>
      </c>
      <c r="C5766" s="35" t="s">
        <v>5996</v>
      </c>
      <c r="D5766" s="5" t="s">
        <v>87</v>
      </c>
      <c r="E5766" s="5" t="s">
        <v>95</v>
      </c>
      <c r="F5766" s="5" t="s">
        <v>194</v>
      </c>
      <c r="G5766" s="5" t="s">
        <v>413</v>
      </c>
    </row>
    <row r="5767" spans="2:7" x14ac:dyDescent="0.2">
      <c r="B5767" s="3">
        <v>2018</v>
      </c>
      <c r="C5767" s="35" t="s">
        <v>5997</v>
      </c>
      <c r="D5767" s="5" t="s">
        <v>87</v>
      </c>
      <c r="E5767" s="5" t="s">
        <v>95</v>
      </c>
      <c r="F5767" s="5" t="s">
        <v>236</v>
      </c>
      <c r="G5767" s="5" t="s">
        <v>357</v>
      </c>
    </row>
    <row r="5768" spans="2:7" x14ac:dyDescent="0.2">
      <c r="B5768" s="3">
        <v>2018</v>
      </c>
      <c r="C5768" s="35" t="s">
        <v>5998</v>
      </c>
      <c r="D5768" s="5" t="s">
        <v>87</v>
      </c>
      <c r="E5768" s="5" t="s">
        <v>242</v>
      </c>
      <c r="F5768" s="5" t="s">
        <v>247</v>
      </c>
      <c r="G5768" s="5" t="s">
        <v>442</v>
      </c>
    </row>
    <row r="5769" spans="2:7" x14ac:dyDescent="0.2">
      <c r="B5769" s="3">
        <v>2018</v>
      </c>
      <c r="C5769" s="35" t="s">
        <v>5999</v>
      </c>
      <c r="D5769" s="5" t="s">
        <v>87</v>
      </c>
      <c r="E5769" s="5" t="s">
        <v>95</v>
      </c>
      <c r="F5769" s="5" t="s">
        <v>194</v>
      </c>
      <c r="G5769" s="5" t="s">
        <v>182</v>
      </c>
    </row>
    <row r="5770" spans="2:7" x14ac:dyDescent="0.2">
      <c r="B5770" s="3">
        <v>2018</v>
      </c>
      <c r="C5770" s="35" t="s">
        <v>6000</v>
      </c>
      <c r="D5770" s="5" t="s">
        <v>306</v>
      </c>
      <c r="E5770" s="5" t="s">
        <v>315</v>
      </c>
      <c r="F5770" s="5" t="s">
        <v>339</v>
      </c>
      <c r="G5770" s="5" t="s">
        <v>342</v>
      </c>
    </row>
    <row r="5771" spans="2:7" x14ac:dyDescent="0.2">
      <c r="B5771" s="3">
        <v>2018</v>
      </c>
      <c r="C5771" s="35" t="s">
        <v>6001</v>
      </c>
      <c r="D5771" s="5" t="s">
        <v>87</v>
      </c>
      <c r="E5771" s="5" t="s">
        <v>95</v>
      </c>
      <c r="F5771" s="5" t="s">
        <v>194</v>
      </c>
      <c r="G5771" s="5" t="s">
        <v>192</v>
      </c>
    </row>
    <row r="5772" spans="2:7" x14ac:dyDescent="0.2">
      <c r="B5772" s="3">
        <v>2018</v>
      </c>
      <c r="C5772" s="35" t="s">
        <v>6002</v>
      </c>
      <c r="D5772" s="5" t="s">
        <v>87</v>
      </c>
      <c r="E5772" s="5" t="s">
        <v>95</v>
      </c>
      <c r="F5772" s="5" t="s">
        <v>194</v>
      </c>
      <c r="G5772" s="5" t="s">
        <v>349</v>
      </c>
    </row>
    <row r="5773" spans="2:7" x14ac:dyDescent="0.2">
      <c r="B5773" s="3">
        <v>2018</v>
      </c>
      <c r="C5773" s="35" t="s">
        <v>6003</v>
      </c>
      <c r="D5773" s="5" t="s">
        <v>87</v>
      </c>
      <c r="E5773" s="5" t="s">
        <v>88</v>
      </c>
      <c r="F5773" s="5" t="s">
        <v>89</v>
      </c>
      <c r="G5773" s="5" t="s">
        <v>580</v>
      </c>
    </row>
    <row r="5774" spans="2:7" x14ac:dyDescent="0.2">
      <c r="B5774" s="3">
        <v>2018</v>
      </c>
      <c r="C5774" s="35" t="s">
        <v>6004</v>
      </c>
      <c r="D5774" s="5" t="s">
        <v>87</v>
      </c>
      <c r="E5774" s="5" t="s">
        <v>95</v>
      </c>
      <c r="F5774" s="5" t="s">
        <v>194</v>
      </c>
      <c r="G5774" s="5" t="s">
        <v>205</v>
      </c>
    </row>
    <row r="5775" spans="2:7" x14ac:dyDescent="0.2">
      <c r="B5775" s="3">
        <v>2018</v>
      </c>
      <c r="C5775" s="35" t="s">
        <v>6005</v>
      </c>
      <c r="D5775" s="5" t="s">
        <v>87</v>
      </c>
      <c r="E5775" s="5" t="s">
        <v>95</v>
      </c>
      <c r="F5775" s="5" t="s">
        <v>105</v>
      </c>
      <c r="G5775" s="5" t="s">
        <v>478</v>
      </c>
    </row>
    <row r="5776" spans="2:7" x14ac:dyDescent="0.2">
      <c r="B5776" s="3">
        <v>2018</v>
      </c>
      <c r="C5776" s="35" t="s">
        <v>6006</v>
      </c>
      <c r="D5776" s="5" t="s">
        <v>87</v>
      </c>
      <c r="E5776" s="5" t="s">
        <v>242</v>
      </c>
      <c r="F5776" s="5" t="s">
        <v>246</v>
      </c>
      <c r="G5776" s="5" t="s">
        <v>246</v>
      </c>
    </row>
    <row r="5777" spans="2:7" x14ac:dyDescent="0.2">
      <c r="B5777" s="3">
        <v>2018</v>
      </c>
      <c r="C5777" s="35" t="s">
        <v>6007</v>
      </c>
      <c r="D5777" s="5" t="s">
        <v>87</v>
      </c>
      <c r="E5777" s="5" t="s">
        <v>95</v>
      </c>
      <c r="F5777" s="5" t="s">
        <v>105</v>
      </c>
      <c r="G5777" s="5" t="s">
        <v>557</v>
      </c>
    </row>
    <row r="5778" spans="2:7" x14ac:dyDescent="0.2">
      <c r="B5778" s="3">
        <v>2018</v>
      </c>
      <c r="C5778" s="35" t="s">
        <v>6008</v>
      </c>
      <c r="D5778" s="5" t="s">
        <v>87</v>
      </c>
      <c r="E5778" s="5" t="s">
        <v>95</v>
      </c>
      <c r="F5778" s="5" t="s">
        <v>194</v>
      </c>
      <c r="G5778" s="5" t="s">
        <v>191</v>
      </c>
    </row>
    <row r="5779" spans="2:7" x14ac:dyDescent="0.2">
      <c r="B5779" s="3">
        <v>2018</v>
      </c>
      <c r="C5779" s="35" t="s">
        <v>6009</v>
      </c>
      <c r="D5779" s="5" t="s">
        <v>87</v>
      </c>
      <c r="E5779" s="5" t="s">
        <v>95</v>
      </c>
      <c r="F5779" s="5" t="s">
        <v>194</v>
      </c>
      <c r="G5779" s="5" t="s">
        <v>199</v>
      </c>
    </row>
    <row r="5780" spans="2:7" x14ac:dyDescent="0.2">
      <c r="B5780" s="3">
        <v>2018</v>
      </c>
      <c r="C5780" s="35" t="s">
        <v>6010</v>
      </c>
      <c r="D5780" s="5" t="s">
        <v>87</v>
      </c>
      <c r="E5780" s="5" t="s">
        <v>88</v>
      </c>
      <c r="F5780" s="5" t="s">
        <v>92</v>
      </c>
      <c r="G5780" s="5" t="s">
        <v>94</v>
      </c>
    </row>
    <row r="5781" spans="2:7" x14ac:dyDescent="0.2">
      <c r="B5781" s="3">
        <v>2018</v>
      </c>
      <c r="C5781" s="35" t="s">
        <v>6011</v>
      </c>
      <c r="D5781" s="5" t="s">
        <v>87</v>
      </c>
      <c r="E5781" s="5" t="s">
        <v>242</v>
      </c>
      <c r="F5781" s="5" t="s">
        <v>247</v>
      </c>
      <c r="G5781" s="5" t="s">
        <v>458</v>
      </c>
    </row>
    <row r="5782" spans="2:7" x14ac:dyDescent="0.2">
      <c r="B5782" s="3">
        <v>2018</v>
      </c>
      <c r="C5782" s="35" t="s">
        <v>6012</v>
      </c>
      <c r="D5782" s="5" t="s">
        <v>87</v>
      </c>
      <c r="E5782" s="5" t="s">
        <v>242</v>
      </c>
      <c r="F5782" s="5" t="s">
        <v>473</v>
      </c>
      <c r="G5782" s="5" t="s">
        <v>305</v>
      </c>
    </row>
    <row r="5783" spans="2:7" x14ac:dyDescent="0.2">
      <c r="B5783" s="3">
        <v>2018</v>
      </c>
      <c r="C5783" s="35" t="s">
        <v>6013</v>
      </c>
      <c r="D5783" s="5" t="s">
        <v>87</v>
      </c>
      <c r="E5783" s="5" t="s">
        <v>95</v>
      </c>
      <c r="F5783" s="5" t="s">
        <v>222</v>
      </c>
      <c r="G5783" s="5" t="s">
        <v>574</v>
      </c>
    </row>
    <row r="5784" spans="2:7" x14ac:dyDescent="0.2">
      <c r="B5784" s="3">
        <v>2018</v>
      </c>
      <c r="C5784" s="35" t="s">
        <v>6014</v>
      </c>
      <c r="D5784" s="5" t="s">
        <v>87</v>
      </c>
      <c r="E5784" s="5" t="s">
        <v>95</v>
      </c>
      <c r="F5784" s="5" t="s">
        <v>115</v>
      </c>
      <c r="G5784" s="5" t="s">
        <v>116</v>
      </c>
    </row>
    <row r="5785" spans="2:7" x14ac:dyDescent="0.2">
      <c r="B5785" s="3">
        <v>2018</v>
      </c>
      <c r="C5785" s="35" t="s">
        <v>6015</v>
      </c>
      <c r="D5785" s="5" t="s">
        <v>87</v>
      </c>
      <c r="E5785" s="5" t="s">
        <v>242</v>
      </c>
      <c r="F5785" s="5" t="s">
        <v>236</v>
      </c>
      <c r="G5785" s="5" t="s">
        <v>357</v>
      </c>
    </row>
    <row r="5786" spans="2:7" x14ac:dyDescent="0.2">
      <c r="B5786" s="3">
        <v>2018</v>
      </c>
      <c r="C5786" s="35" t="s">
        <v>6016</v>
      </c>
      <c r="D5786" s="5" t="s">
        <v>87</v>
      </c>
      <c r="E5786" s="5" t="s">
        <v>95</v>
      </c>
      <c r="F5786" s="5" t="s">
        <v>174</v>
      </c>
      <c r="G5786" s="5" t="s">
        <v>177</v>
      </c>
    </row>
    <row r="5787" spans="2:7" x14ac:dyDescent="0.2">
      <c r="B5787" s="3">
        <v>2018</v>
      </c>
      <c r="C5787" s="35" t="s">
        <v>6017</v>
      </c>
      <c r="D5787" s="5" t="s">
        <v>87</v>
      </c>
      <c r="E5787" s="5" t="s">
        <v>95</v>
      </c>
      <c r="F5787" s="5" t="s">
        <v>123</v>
      </c>
      <c r="G5787" s="5" t="s">
        <v>349</v>
      </c>
    </row>
    <row r="5788" spans="2:7" x14ac:dyDescent="0.2">
      <c r="B5788" s="3">
        <v>2018</v>
      </c>
      <c r="C5788" s="35" t="s">
        <v>6018</v>
      </c>
      <c r="D5788" s="5" t="s">
        <v>87</v>
      </c>
      <c r="E5788" s="5" t="s">
        <v>242</v>
      </c>
      <c r="F5788" s="5" t="s">
        <v>257</v>
      </c>
      <c r="G5788" s="5" t="s">
        <v>257</v>
      </c>
    </row>
    <row r="5789" spans="2:7" x14ac:dyDescent="0.2">
      <c r="B5789" s="3">
        <v>2018</v>
      </c>
      <c r="C5789" s="35" t="s">
        <v>6019</v>
      </c>
      <c r="D5789" s="5" t="s">
        <v>306</v>
      </c>
      <c r="E5789" s="5" t="s">
        <v>315</v>
      </c>
      <c r="F5789" s="5" t="s">
        <v>194</v>
      </c>
      <c r="G5789" s="5" t="s">
        <v>485</v>
      </c>
    </row>
    <row r="5790" spans="2:7" x14ac:dyDescent="0.2">
      <c r="B5790" s="3">
        <v>2018</v>
      </c>
      <c r="C5790" s="35" t="s">
        <v>6020</v>
      </c>
      <c r="D5790" s="5" t="s">
        <v>87</v>
      </c>
      <c r="E5790" s="5" t="s">
        <v>95</v>
      </c>
      <c r="F5790" s="5" t="s">
        <v>105</v>
      </c>
      <c r="G5790" s="5" t="s">
        <v>559</v>
      </c>
    </row>
    <row r="5791" spans="2:7" x14ac:dyDescent="0.2">
      <c r="B5791" s="3">
        <v>2018</v>
      </c>
      <c r="C5791" s="35" t="s">
        <v>6021</v>
      </c>
      <c r="D5791" s="5" t="s">
        <v>306</v>
      </c>
      <c r="E5791" s="5" t="s">
        <v>315</v>
      </c>
      <c r="F5791" s="5" t="s">
        <v>359</v>
      </c>
      <c r="G5791" s="5" t="s">
        <v>432</v>
      </c>
    </row>
    <row r="5792" spans="2:7" x14ac:dyDescent="0.2">
      <c r="B5792" s="3">
        <v>2018</v>
      </c>
      <c r="C5792" s="35" t="s">
        <v>6022</v>
      </c>
      <c r="D5792" s="5" t="s">
        <v>87</v>
      </c>
      <c r="E5792" s="5" t="s">
        <v>95</v>
      </c>
      <c r="F5792" s="5" t="s">
        <v>123</v>
      </c>
      <c r="G5792" s="5" t="s">
        <v>143</v>
      </c>
    </row>
    <row r="5793" spans="2:7" x14ac:dyDescent="0.2">
      <c r="B5793" s="3">
        <v>2018</v>
      </c>
      <c r="C5793" s="35" t="s">
        <v>6023</v>
      </c>
      <c r="D5793" s="5" t="s">
        <v>87</v>
      </c>
      <c r="E5793" s="5" t="s">
        <v>242</v>
      </c>
      <c r="F5793" s="5" t="s">
        <v>250</v>
      </c>
      <c r="G5793" s="5" t="s">
        <v>254</v>
      </c>
    </row>
    <row r="5794" spans="2:7" x14ac:dyDescent="0.2">
      <c r="B5794" s="3">
        <v>2018</v>
      </c>
      <c r="C5794" s="35" t="s">
        <v>6024</v>
      </c>
      <c r="D5794" s="5" t="s">
        <v>306</v>
      </c>
      <c r="E5794" s="5" t="s">
        <v>315</v>
      </c>
      <c r="F5794" s="5" t="s">
        <v>110</v>
      </c>
      <c r="G5794" s="5" t="s">
        <v>518</v>
      </c>
    </row>
    <row r="5795" spans="2:7" x14ac:dyDescent="0.2">
      <c r="B5795" s="3">
        <v>2018</v>
      </c>
      <c r="C5795" s="35" t="s">
        <v>6025</v>
      </c>
      <c r="D5795" s="5" t="s">
        <v>87</v>
      </c>
      <c r="E5795" s="5" t="s">
        <v>95</v>
      </c>
      <c r="F5795" s="5" t="s">
        <v>194</v>
      </c>
      <c r="G5795" s="5" t="s">
        <v>372</v>
      </c>
    </row>
    <row r="5796" spans="2:7" x14ac:dyDescent="0.2">
      <c r="B5796" s="3">
        <v>2018</v>
      </c>
      <c r="C5796" s="35" t="s">
        <v>6026</v>
      </c>
      <c r="D5796" s="5" t="s">
        <v>87</v>
      </c>
      <c r="E5796" s="5" t="s">
        <v>95</v>
      </c>
      <c r="F5796" s="5" t="s">
        <v>101</v>
      </c>
      <c r="G5796" s="5" t="s">
        <v>515</v>
      </c>
    </row>
    <row r="5797" spans="2:7" x14ac:dyDescent="0.2">
      <c r="B5797" s="3">
        <v>2018</v>
      </c>
      <c r="C5797" s="35" t="s">
        <v>6027</v>
      </c>
      <c r="D5797" s="5" t="s">
        <v>87</v>
      </c>
      <c r="E5797" s="5" t="s">
        <v>95</v>
      </c>
      <c r="F5797" s="5" t="s">
        <v>621</v>
      </c>
      <c r="G5797" s="5" t="s">
        <v>483</v>
      </c>
    </row>
    <row r="5798" spans="2:7" x14ac:dyDescent="0.2">
      <c r="B5798" s="3">
        <v>2018</v>
      </c>
      <c r="C5798" s="35" t="s">
        <v>6028</v>
      </c>
      <c r="D5798" s="5" t="s">
        <v>87</v>
      </c>
      <c r="E5798" s="5" t="s">
        <v>242</v>
      </c>
      <c r="F5798" s="5" t="s">
        <v>491</v>
      </c>
      <c r="G5798" s="5" t="s">
        <v>547</v>
      </c>
    </row>
    <row r="5799" spans="2:7" x14ac:dyDescent="0.2">
      <c r="B5799" s="3">
        <v>2018</v>
      </c>
      <c r="C5799" s="35" t="s">
        <v>6029</v>
      </c>
      <c r="D5799" s="5" t="s">
        <v>87</v>
      </c>
      <c r="E5799" s="5" t="s">
        <v>95</v>
      </c>
      <c r="F5799" s="5" t="s">
        <v>111</v>
      </c>
      <c r="G5799" s="5" t="s">
        <v>349</v>
      </c>
    </row>
    <row r="5800" spans="2:7" x14ac:dyDescent="0.2">
      <c r="B5800" s="3">
        <v>2018</v>
      </c>
      <c r="C5800" s="35" t="s">
        <v>6030</v>
      </c>
      <c r="D5800" s="5" t="s">
        <v>87</v>
      </c>
      <c r="E5800" s="5" t="s">
        <v>95</v>
      </c>
      <c r="F5800" s="5" t="s">
        <v>174</v>
      </c>
      <c r="G5800" s="5" t="s">
        <v>176</v>
      </c>
    </row>
    <row r="5801" spans="2:7" x14ac:dyDescent="0.2">
      <c r="B5801" s="3">
        <v>2018</v>
      </c>
      <c r="C5801" s="35" t="s">
        <v>6031</v>
      </c>
      <c r="D5801" s="5" t="s">
        <v>87</v>
      </c>
      <c r="E5801" s="5" t="s">
        <v>95</v>
      </c>
      <c r="F5801" s="5" t="s">
        <v>503</v>
      </c>
      <c r="G5801" s="5" t="s">
        <v>165</v>
      </c>
    </row>
    <row r="5802" spans="2:7" x14ac:dyDescent="0.2">
      <c r="B5802" s="3">
        <v>2018</v>
      </c>
      <c r="C5802" s="35" t="s">
        <v>6032</v>
      </c>
      <c r="D5802" s="5" t="s">
        <v>87</v>
      </c>
      <c r="E5802" s="5" t="s">
        <v>242</v>
      </c>
      <c r="F5802" s="5" t="s">
        <v>250</v>
      </c>
      <c r="G5802" s="5" t="s">
        <v>256</v>
      </c>
    </row>
    <row r="5803" spans="2:7" x14ac:dyDescent="0.2">
      <c r="B5803" s="3">
        <v>2018</v>
      </c>
      <c r="C5803" s="35" t="s">
        <v>6033</v>
      </c>
      <c r="D5803" s="5" t="s">
        <v>87</v>
      </c>
      <c r="E5803" s="5" t="s">
        <v>95</v>
      </c>
      <c r="F5803" s="5" t="s">
        <v>101</v>
      </c>
      <c r="G5803" s="5" t="s">
        <v>516</v>
      </c>
    </row>
    <row r="5804" spans="2:7" x14ac:dyDescent="0.2">
      <c r="B5804" s="3">
        <v>2018</v>
      </c>
      <c r="C5804" s="35" t="s">
        <v>6034</v>
      </c>
      <c r="D5804" s="5" t="s">
        <v>87</v>
      </c>
      <c r="E5804" s="5" t="s">
        <v>242</v>
      </c>
      <c r="F5804" s="5" t="s">
        <v>491</v>
      </c>
      <c r="G5804" s="5" t="s">
        <v>271</v>
      </c>
    </row>
    <row r="5805" spans="2:7" x14ac:dyDescent="0.2">
      <c r="B5805" s="3">
        <v>2018</v>
      </c>
      <c r="C5805" s="35" t="s">
        <v>6035</v>
      </c>
      <c r="D5805" s="5" t="s">
        <v>87</v>
      </c>
      <c r="E5805" s="5" t="s">
        <v>95</v>
      </c>
      <c r="F5805" s="5" t="s">
        <v>247</v>
      </c>
      <c r="G5805" s="5" t="s">
        <v>501</v>
      </c>
    </row>
    <row r="5806" spans="2:7" x14ac:dyDescent="0.2">
      <c r="B5806" s="3">
        <v>2018</v>
      </c>
      <c r="C5806" s="35" t="s">
        <v>6036</v>
      </c>
      <c r="D5806" s="5" t="s">
        <v>87</v>
      </c>
      <c r="E5806" s="5" t="s">
        <v>88</v>
      </c>
      <c r="F5806" s="5" t="s">
        <v>89</v>
      </c>
      <c r="G5806" s="5" t="s">
        <v>496</v>
      </c>
    </row>
    <row r="5807" spans="2:7" x14ac:dyDescent="0.2">
      <c r="B5807" s="3">
        <v>2018</v>
      </c>
      <c r="C5807" s="35" t="s">
        <v>6037</v>
      </c>
      <c r="D5807" s="5" t="s">
        <v>87</v>
      </c>
      <c r="E5807" s="5" t="s">
        <v>95</v>
      </c>
      <c r="F5807" s="5" t="s">
        <v>194</v>
      </c>
      <c r="G5807" s="5" t="s">
        <v>485</v>
      </c>
    </row>
    <row r="5808" spans="2:7" x14ac:dyDescent="0.2">
      <c r="B5808" s="3">
        <v>2018</v>
      </c>
      <c r="C5808" s="35" t="s">
        <v>6038</v>
      </c>
      <c r="D5808" s="5" t="s">
        <v>87</v>
      </c>
      <c r="E5808" s="5" t="s">
        <v>242</v>
      </c>
      <c r="F5808" s="5" t="s">
        <v>250</v>
      </c>
      <c r="G5808" s="5" t="s">
        <v>251</v>
      </c>
    </row>
    <row r="5809" spans="2:7" x14ac:dyDescent="0.2">
      <c r="B5809" s="3">
        <v>2018</v>
      </c>
      <c r="C5809" s="35" t="s">
        <v>6039</v>
      </c>
      <c r="D5809" s="5" t="s">
        <v>87</v>
      </c>
      <c r="E5809" s="5" t="s">
        <v>95</v>
      </c>
      <c r="F5809" s="5" t="s">
        <v>194</v>
      </c>
      <c r="G5809" s="5" t="s">
        <v>606</v>
      </c>
    </row>
    <row r="5810" spans="2:7" x14ac:dyDescent="0.2">
      <c r="B5810" s="3">
        <v>2018</v>
      </c>
      <c r="C5810" s="35" t="s">
        <v>6040</v>
      </c>
      <c r="D5810" s="5" t="s">
        <v>87</v>
      </c>
      <c r="E5810" s="5" t="s">
        <v>242</v>
      </c>
      <c r="F5810" s="5" t="s">
        <v>491</v>
      </c>
      <c r="G5810" s="5" t="s">
        <v>289</v>
      </c>
    </row>
    <row r="5811" spans="2:7" x14ac:dyDescent="0.2">
      <c r="B5811" s="3">
        <v>2018</v>
      </c>
      <c r="C5811" s="35" t="s">
        <v>6041</v>
      </c>
      <c r="D5811" s="5" t="s">
        <v>87</v>
      </c>
      <c r="E5811" s="5" t="s">
        <v>242</v>
      </c>
      <c r="F5811" s="5" t="s">
        <v>473</v>
      </c>
      <c r="G5811" s="5" t="s">
        <v>303</v>
      </c>
    </row>
    <row r="5812" spans="2:7" x14ac:dyDescent="0.2">
      <c r="B5812" s="3">
        <v>2018</v>
      </c>
      <c r="C5812" s="35" t="s">
        <v>6042</v>
      </c>
      <c r="D5812" s="5" t="s">
        <v>87</v>
      </c>
      <c r="E5812" s="5" t="s">
        <v>95</v>
      </c>
      <c r="F5812" s="5" t="s">
        <v>158</v>
      </c>
      <c r="G5812" s="5" t="s">
        <v>614</v>
      </c>
    </row>
    <row r="5813" spans="2:7" x14ac:dyDescent="0.2">
      <c r="B5813" s="3">
        <v>2018</v>
      </c>
      <c r="C5813" s="35" t="s">
        <v>6043</v>
      </c>
      <c r="D5813" s="5" t="s">
        <v>87</v>
      </c>
      <c r="E5813" s="5" t="s">
        <v>95</v>
      </c>
      <c r="F5813" s="5" t="s">
        <v>222</v>
      </c>
      <c r="G5813" s="5" t="s">
        <v>349</v>
      </c>
    </row>
    <row r="5814" spans="2:7" x14ac:dyDescent="0.2">
      <c r="B5814" s="3">
        <v>2018</v>
      </c>
      <c r="C5814" s="35" t="s">
        <v>6044</v>
      </c>
      <c r="D5814" s="5" t="s">
        <v>87</v>
      </c>
      <c r="E5814" s="5" t="s">
        <v>95</v>
      </c>
      <c r="F5814" s="5" t="s">
        <v>194</v>
      </c>
      <c r="G5814" s="5" t="s">
        <v>208</v>
      </c>
    </row>
    <row r="5815" spans="2:7" x14ac:dyDescent="0.2">
      <c r="B5815" s="3">
        <v>2018</v>
      </c>
      <c r="C5815" s="35" t="s">
        <v>6045</v>
      </c>
      <c r="D5815" s="5" t="s">
        <v>87</v>
      </c>
      <c r="E5815" s="5" t="s">
        <v>95</v>
      </c>
      <c r="F5815" s="5" t="s">
        <v>503</v>
      </c>
      <c r="G5815" s="5" t="s">
        <v>166</v>
      </c>
    </row>
    <row r="5816" spans="2:7" x14ac:dyDescent="0.2">
      <c r="B5816" s="3">
        <v>2018</v>
      </c>
      <c r="C5816" s="35" t="s">
        <v>6046</v>
      </c>
      <c r="D5816" s="5" t="s">
        <v>306</v>
      </c>
      <c r="E5816" s="5" t="s">
        <v>311</v>
      </c>
      <c r="F5816" s="5" t="s">
        <v>194</v>
      </c>
      <c r="G5816" s="5" t="s">
        <v>487</v>
      </c>
    </row>
    <row r="5817" spans="2:7" x14ac:dyDescent="0.2">
      <c r="B5817" s="3">
        <v>2018</v>
      </c>
      <c r="C5817" s="35" t="s">
        <v>6047</v>
      </c>
      <c r="D5817" s="5" t="s">
        <v>87</v>
      </c>
      <c r="E5817" s="5" t="s">
        <v>242</v>
      </c>
      <c r="F5817" s="5" t="s">
        <v>233</v>
      </c>
      <c r="G5817" s="5" t="s">
        <v>233</v>
      </c>
    </row>
    <row r="5818" spans="2:7" x14ac:dyDescent="0.2">
      <c r="B5818" s="3">
        <v>2018</v>
      </c>
      <c r="C5818" s="35" t="s">
        <v>6048</v>
      </c>
      <c r="D5818" s="5" t="s">
        <v>87</v>
      </c>
      <c r="E5818" s="5" t="s">
        <v>95</v>
      </c>
      <c r="F5818" s="5" t="s">
        <v>237</v>
      </c>
      <c r="G5818" s="5" t="s">
        <v>240</v>
      </c>
    </row>
    <row r="5819" spans="2:7" x14ac:dyDescent="0.2">
      <c r="B5819" s="3">
        <v>2018</v>
      </c>
      <c r="C5819" s="35" t="s">
        <v>6049</v>
      </c>
      <c r="D5819" s="5" t="s">
        <v>306</v>
      </c>
      <c r="E5819" s="5" t="s">
        <v>315</v>
      </c>
      <c r="F5819" s="5" t="s">
        <v>621</v>
      </c>
      <c r="G5819" s="5" t="s">
        <v>623</v>
      </c>
    </row>
    <row r="5820" spans="2:7" x14ac:dyDescent="0.2">
      <c r="B5820" s="3">
        <v>2018</v>
      </c>
      <c r="C5820" s="35" t="s">
        <v>6050</v>
      </c>
      <c r="D5820" s="5" t="s">
        <v>87</v>
      </c>
      <c r="E5820" s="5" t="s">
        <v>95</v>
      </c>
      <c r="F5820" s="5" t="s">
        <v>99</v>
      </c>
      <c r="G5820" s="5" t="s">
        <v>555</v>
      </c>
    </row>
    <row r="5821" spans="2:7" x14ac:dyDescent="0.2">
      <c r="B5821" s="3">
        <v>2018</v>
      </c>
      <c r="C5821" s="35" t="s">
        <v>6051</v>
      </c>
      <c r="D5821" s="5" t="s">
        <v>87</v>
      </c>
      <c r="E5821" s="5" t="s">
        <v>95</v>
      </c>
      <c r="F5821" s="5" t="s">
        <v>194</v>
      </c>
      <c r="G5821" s="5" t="s">
        <v>463</v>
      </c>
    </row>
    <row r="5822" spans="2:7" x14ac:dyDescent="0.2">
      <c r="B5822" s="3">
        <v>2018</v>
      </c>
      <c r="C5822" s="35" t="s">
        <v>6052</v>
      </c>
      <c r="D5822" s="5" t="s">
        <v>87</v>
      </c>
      <c r="E5822" s="5" t="s">
        <v>95</v>
      </c>
      <c r="F5822" s="5" t="s">
        <v>194</v>
      </c>
      <c r="G5822" s="5" t="s">
        <v>367</v>
      </c>
    </row>
    <row r="5823" spans="2:7" x14ac:dyDescent="0.2">
      <c r="B5823" s="3">
        <v>2018</v>
      </c>
      <c r="C5823" s="35" t="s">
        <v>6053</v>
      </c>
      <c r="D5823" s="5" t="s">
        <v>87</v>
      </c>
      <c r="E5823" s="5" t="s">
        <v>95</v>
      </c>
      <c r="F5823" s="5" t="s">
        <v>115</v>
      </c>
      <c r="G5823" s="5" t="s">
        <v>388</v>
      </c>
    </row>
    <row r="5824" spans="2:7" x14ac:dyDescent="0.2">
      <c r="B5824" s="3">
        <v>2018</v>
      </c>
      <c r="C5824" s="35" t="s">
        <v>6054</v>
      </c>
      <c r="D5824" s="5" t="s">
        <v>87</v>
      </c>
      <c r="E5824" s="5" t="s">
        <v>95</v>
      </c>
      <c r="F5824" s="5" t="s">
        <v>504</v>
      </c>
      <c r="G5824" s="5" t="s">
        <v>172</v>
      </c>
    </row>
    <row r="5825" spans="2:7" x14ac:dyDescent="0.2">
      <c r="B5825" s="3">
        <v>2018</v>
      </c>
      <c r="C5825" s="35" t="s">
        <v>6055</v>
      </c>
      <c r="D5825" s="5" t="s">
        <v>87</v>
      </c>
      <c r="E5825" s="5" t="s">
        <v>242</v>
      </c>
      <c r="F5825" s="5" t="s">
        <v>491</v>
      </c>
      <c r="G5825" s="5" t="s">
        <v>389</v>
      </c>
    </row>
    <row r="5826" spans="2:7" x14ac:dyDescent="0.2">
      <c r="B5826" s="3">
        <v>2018</v>
      </c>
      <c r="C5826" s="35" t="s">
        <v>6056</v>
      </c>
      <c r="D5826" s="5" t="s">
        <v>87</v>
      </c>
      <c r="E5826" s="5" t="s">
        <v>95</v>
      </c>
      <c r="F5826" s="5" t="s">
        <v>222</v>
      </c>
      <c r="G5826" s="5" t="s">
        <v>573</v>
      </c>
    </row>
    <row r="5827" spans="2:7" x14ac:dyDescent="0.2">
      <c r="B5827" s="3">
        <v>2018</v>
      </c>
      <c r="C5827" s="35" t="s">
        <v>6057</v>
      </c>
      <c r="D5827" s="5" t="s">
        <v>87</v>
      </c>
      <c r="E5827" s="5" t="s">
        <v>95</v>
      </c>
      <c r="F5827" s="5" t="s">
        <v>194</v>
      </c>
      <c r="G5827" s="5" t="s">
        <v>418</v>
      </c>
    </row>
    <row r="5828" spans="2:7" x14ac:dyDescent="0.2">
      <c r="B5828" s="3">
        <v>2018</v>
      </c>
      <c r="C5828" s="35" t="s">
        <v>6058</v>
      </c>
      <c r="D5828" s="5" t="s">
        <v>306</v>
      </c>
      <c r="E5828" s="5" t="s">
        <v>311</v>
      </c>
      <c r="F5828" s="5" t="s">
        <v>313</v>
      </c>
      <c r="G5828" s="5" t="s">
        <v>391</v>
      </c>
    </row>
    <row r="5829" spans="2:7" x14ac:dyDescent="0.2">
      <c r="B5829" s="3">
        <v>2018</v>
      </c>
      <c r="C5829" s="35" t="s">
        <v>6059</v>
      </c>
      <c r="D5829" s="5" t="s">
        <v>87</v>
      </c>
      <c r="E5829" s="5" t="s">
        <v>242</v>
      </c>
      <c r="F5829" s="5" t="s">
        <v>473</v>
      </c>
      <c r="G5829" s="5" t="s">
        <v>302</v>
      </c>
    </row>
    <row r="5830" spans="2:7" x14ac:dyDescent="0.2">
      <c r="B5830" s="3">
        <v>2018</v>
      </c>
      <c r="C5830" s="35" t="s">
        <v>6060</v>
      </c>
      <c r="D5830" s="5" t="s">
        <v>87</v>
      </c>
      <c r="E5830" s="5" t="s">
        <v>95</v>
      </c>
      <c r="F5830" s="5" t="s">
        <v>236</v>
      </c>
      <c r="G5830" s="5" t="s">
        <v>600</v>
      </c>
    </row>
    <row r="5831" spans="2:7" x14ac:dyDescent="0.2">
      <c r="B5831" s="3">
        <v>2018</v>
      </c>
      <c r="C5831" s="35" t="s">
        <v>6061</v>
      </c>
      <c r="D5831" s="5" t="s">
        <v>87</v>
      </c>
      <c r="E5831" s="5" t="s">
        <v>242</v>
      </c>
      <c r="F5831" s="5" t="s">
        <v>491</v>
      </c>
      <c r="G5831" s="5" t="s">
        <v>282</v>
      </c>
    </row>
    <row r="5832" spans="2:7" x14ac:dyDescent="0.2">
      <c r="B5832" s="3">
        <v>2018</v>
      </c>
      <c r="C5832" s="35" t="s">
        <v>6062</v>
      </c>
      <c r="D5832" s="5" t="s">
        <v>87</v>
      </c>
      <c r="E5832" s="5" t="s">
        <v>95</v>
      </c>
      <c r="F5832" s="5" t="s">
        <v>194</v>
      </c>
      <c r="G5832" s="5" t="s">
        <v>488</v>
      </c>
    </row>
    <row r="5833" spans="2:7" x14ac:dyDescent="0.2">
      <c r="B5833" s="3">
        <v>2018</v>
      </c>
      <c r="C5833" s="35" t="s">
        <v>6063</v>
      </c>
      <c r="D5833" s="5" t="s">
        <v>87</v>
      </c>
      <c r="E5833" s="5" t="s">
        <v>95</v>
      </c>
      <c r="F5833" s="5" t="s">
        <v>115</v>
      </c>
      <c r="G5833" s="5" t="s">
        <v>565</v>
      </c>
    </row>
    <row r="5834" spans="2:7" x14ac:dyDescent="0.2">
      <c r="B5834" s="3">
        <v>2018</v>
      </c>
      <c r="C5834" s="35">
        <v>508816</v>
      </c>
      <c r="D5834" s="5" t="s">
        <v>306</v>
      </c>
      <c r="E5834" s="5" t="s">
        <v>315</v>
      </c>
      <c r="F5834" s="5" t="s">
        <v>317</v>
      </c>
      <c r="G5834" s="5" t="s">
        <v>337</v>
      </c>
    </row>
    <row r="5835" spans="2:7" x14ac:dyDescent="0.2">
      <c r="B5835" s="3">
        <v>2018</v>
      </c>
      <c r="C5835" s="35" t="s">
        <v>6064</v>
      </c>
      <c r="D5835" s="5" t="s">
        <v>87</v>
      </c>
      <c r="E5835" s="5" t="s">
        <v>95</v>
      </c>
      <c r="F5835" s="5" t="s">
        <v>503</v>
      </c>
      <c r="G5835" s="5" t="s">
        <v>567</v>
      </c>
    </row>
    <row r="5836" spans="2:7" x14ac:dyDescent="0.2">
      <c r="B5836" s="3">
        <v>2018</v>
      </c>
      <c r="C5836" s="35" t="s">
        <v>6065</v>
      </c>
      <c r="D5836" s="5" t="s">
        <v>87</v>
      </c>
      <c r="E5836" s="5" t="s">
        <v>95</v>
      </c>
      <c r="F5836" s="5" t="s">
        <v>194</v>
      </c>
      <c r="G5836" s="5" t="s">
        <v>469</v>
      </c>
    </row>
    <row r="5837" spans="2:7" x14ac:dyDescent="0.2">
      <c r="B5837" s="3">
        <v>2018</v>
      </c>
      <c r="C5837" s="35" t="s">
        <v>6066</v>
      </c>
      <c r="D5837" s="5" t="s">
        <v>87</v>
      </c>
      <c r="E5837" s="5" t="s">
        <v>95</v>
      </c>
      <c r="F5837" s="5" t="s">
        <v>123</v>
      </c>
      <c r="G5837" s="5" t="s">
        <v>154</v>
      </c>
    </row>
    <row r="5838" spans="2:7" x14ac:dyDescent="0.2">
      <c r="B5838" s="3">
        <v>2018</v>
      </c>
      <c r="C5838" s="35" t="s">
        <v>6067</v>
      </c>
      <c r="D5838" s="5" t="s">
        <v>87</v>
      </c>
      <c r="E5838" s="5" t="s">
        <v>242</v>
      </c>
      <c r="F5838" s="5" t="s">
        <v>491</v>
      </c>
      <c r="G5838" s="5" t="s">
        <v>277</v>
      </c>
    </row>
    <row r="5839" spans="2:7" x14ac:dyDescent="0.2">
      <c r="B5839" s="3">
        <v>2018</v>
      </c>
      <c r="C5839" s="35" t="s">
        <v>6068</v>
      </c>
      <c r="D5839" s="5" t="s">
        <v>87</v>
      </c>
      <c r="E5839" s="5" t="s">
        <v>95</v>
      </c>
      <c r="F5839" s="5" t="s">
        <v>503</v>
      </c>
      <c r="G5839" s="5" t="s">
        <v>170</v>
      </c>
    </row>
    <row r="5840" spans="2:7" x14ac:dyDescent="0.2">
      <c r="B5840" s="3">
        <v>2018</v>
      </c>
      <c r="C5840" s="35">
        <v>468414</v>
      </c>
      <c r="D5840" s="5" t="s">
        <v>87</v>
      </c>
      <c r="E5840" s="5" t="s">
        <v>242</v>
      </c>
      <c r="F5840" s="5" t="s">
        <v>497</v>
      </c>
      <c r="G5840" s="5" t="s">
        <v>477</v>
      </c>
    </row>
    <row r="5841" spans="2:7" x14ac:dyDescent="0.2">
      <c r="B5841" s="3">
        <v>2018</v>
      </c>
      <c r="C5841" s="35" t="s">
        <v>6069</v>
      </c>
      <c r="D5841" s="5" t="s">
        <v>87</v>
      </c>
      <c r="E5841" s="5" t="s">
        <v>242</v>
      </c>
      <c r="F5841" s="5" t="s">
        <v>504</v>
      </c>
      <c r="G5841" s="5" t="s">
        <v>234</v>
      </c>
    </row>
    <row r="5842" spans="2:7" x14ac:dyDescent="0.2">
      <c r="B5842" s="3">
        <v>2018</v>
      </c>
      <c r="C5842" s="35" t="s">
        <v>6070</v>
      </c>
      <c r="D5842" s="5" t="s">
        <v>306</v>
      </c>
      <c r="E5842" s="5" t="s">
        <v>315</v>
      </c>
      <c r="F5842" s="5" t="s">
        <v>339</v>
      </c>
      <c r="G5842" s="5" t="s">
        <v>343</v>
      </c>
    </row>
    <row r="5843" spans="2:7" x14ac:dyDescent="0.2">
      <c r="B5843" s="3">
        <v>2018</v>
      </c>
      <c r="C5843" s="35" t="s">
        <v>6071</v>
      </c>
      <c r="D5843" s="5" t="s">
        <v>87</v>
      </c>
      <c r="E5843" s="5" t="s">
        <v>242</v>
      </c>
      <c r="F5843" s="5" t="s">
        <v>491</v>
      </c>
      <c r="G5843" s="5" t="s">
        <v>295</v>
      </c>
    </row>
    <row r="5844" spans="2:7" x14ac:dyDescent="0.2">
      <c r="B5844" s="3">
        <v>2018</v>
      </c>
      <c r="C5844" s="35" t="s">
        <v>6072</v>
      </c>
      <c r="D5844" s="5" t="s">
        <v>87</v>
      </c>
      <c r="E5844" s="5" t="s">
        <v>242</v>
      </c>
      <c r="F5844" s="5" t="s">
        <v>491</v>
      </c>
      <c r="G5844" s="5" t="s">
        <v>593</v>
      </c>
    </row>
    <row r="5845" spans="2:7" x14ac:dyDescent="0.2">
      <c r="B5845" s="3">
        <v>2018</v>
      </c>
      <c r="C5845" s="35" t="s">
        <v>6073</v>
      </c>
      <c r="D5845" s="5" t="s">
        <v>87</v>
      </c>
      <c r="E5845" s="5" t="s">
        <v>242</v>
      </c>
      <c r="F5845" s="5" t="s">
        <v>491</v>
      </c>
      <c r="G5845" s="5" t="s">
        <v>266</v>
      </c>
    </row>
    <row r="5846" spans="2:7" x14ac:dyDescent="0.2">
      <c r="B5846" s="3">
        <v>2018</v>
      </c>
      <c r="C5846" s="35" t="s">
        <v>6074</v>
      </c>
      <c r="D5846" s="5" t="s">
        <v>87</v>
      </c>
      <c r="E5846" s="5" t="s">
        <v>95</v>
      </c>
      <c r="F5846" s="5" t="s">
        <v>174</v>
      </c>
      <c r="G5846" s="5" t="s">
        <v>598</v>
      </c>
    </row>
    <row r="5847" spans="2:7" x14ac:dyDescent="0.2">
      <c r="B5847" s="3">
        <v>2018</v>
      </c>
      <c r="C5847" s="35" t="s">
        <v>6075</v>
      </c>
      <c r="D5847" s="5" t="s">
        <v>87</v>
      </c>
      <c r="E5847" s="5" t="s">
        <v>95</v>
      </c>
      <c r="F5847" s="5" t="s">
        <v>123</v>
      </c>
      <c r="G5847" s="5" t="s">
        <v>127</v>
      </c>
    </row>
    <row r="5848" spans="2:7" x14ac:dyDescent="0.2">
      <c r="B5848" s="3">
        <v>2018</v>
      </c>
      <c r="C5848" s="35" t="s">
        <v>6076</v>
      </c>
      <c r="D5848" s="5" t="s">
        <v>87</v>
      </c>
      <c r="E5848" s="5" t="s">
        <v>95</v>
      </c>
      <c r="F5848" s="5" t="s">
        <v>123</v>
      </c>
      <c r="G5848" s="5" t="s">
        <v>133</v>
      </c>
    </row>
    <row r="5849" spans="2:7" x14ac:dyDescent="0.2">
      <c r="B5849" s="3">
        <v>2018</v>
      </c>
      <c r="C5849" s="35" t="s">
        <v>6077</v>
      </c>
      <c r="D5849" s="5" t="s">
        <v>87</v>
      </c>
      <c r="E5849" s="5" t="s">
        <v>95</v>
      </c>
      <c r="F5849" s="5" t="s">
        <v>174</v>
      </c>
      <c r="G5849" s="5" t="s">
        <v>349</v>
      </c>
    </row>
    <row r="5850" spans="2:7" x14ac:dyDescent="0.2">
      <c r="B5850" s="3">
        <v>2018</v>
      </c>
      <c r="C5850" s="35" t="s">
        <v>6078</v>
      </c>
      <c r="D5850" s="5" t="s">
        <v>87</v>
      </c>
      <c r="E5850" s="5" t="s">
        <v>242</v>
      </c>
      <c r="F5850" s="5" t="s">
        <v>534</v>
      </c>
      <c r="G5850" s="5" t="s">
        <v>535</v>
      </c>
    </row>
    <row r="5851" spans="2:7" x14ac:dyDescent="0.2">
      <c r="B5851" s="3">
        <v>2018</v>
      </c>
      <c r="C5851" s="35" t="s">
        <v>6079</v>
      </c>
      <c r="D5851" s="5" t="s">
        <v>87</v>
      </c>
      <c r="E5851" s="5" t="s">
        <v>95</v>
      </c>
      <c r="F5851" s="5" t="s">
        <v>158</v>
      </c>
      <c r="G5851" s="5" t="s">
        <v>349</v>
      </c>
    </row>
    <row r="5852" spans="2:7" x14ac:dyDescent="0.2">
      <c r="B5852" s="3">
        <v>2018</v>
      </c>
      <c r="C5852" s="35" t="s">
        <v>6080</v>
      </c>
      <c r="D5852" s="5" t="s">
        <v>87</v>
      </c>
      <c r="E5852" s="5" t="s">
        <v>242</v>
      </c>
      <c r="F5852" s="5" t="s">
        <v>247</v>
      </c>
      <c r="G5852" s="5" t="s">
        <v>441</v>
      </c>
    </row>
    <row r="5853" spans="2:7" x14ac:dyDescent="0.2">
      <c r="B5853" s="3">
        <v>2018</v>
      </c>
      <c r="C5853" s="35" t="s">
        <v>6081</v>
      </c>
      <c r="D5853" s="5" t="s">
        <v>87</v>
      </c>
      <c r="E5853" s="5" t="s">
        <v>95</v>
      </c>
      <c r="F5853" s="5" t="s">
        <v>194</v>
      </c>
      <c r="G5853" s="5" t="s">
        <v>470</v>
      </c>
    </row>
    <row r="5854" spans="2:7" x14ac:dyDescent="0.2">
      <c r="B5854" s="3">
        <v>2018</v>
      </c>
      <c r="C5854" s="35" t="s">
        <v>6082</v>
      </c>
      <c r="D5854" s="5" t="s">
        <v>87</v>
      </c>
      <c r="E5854" s="5" t="s">
        <v>242</v>
      </c>
      <c r="F5854" s="5" t="s">
        <v>491</v>
      </c>
      <c r="G5854" s="5" t="s">
        <v>471</v>
      </c>
    </row>
    <row r="5855" spans="2:7" x14ac:dyDescent="0.2">
      <c r="B5855" s="3">
        <v>2018</v>
      </c>
      <c r="C5855" s="35" t="s">
        <v>6083</v>
      </c>
      <c r="D5855" s="5" t="s">
        <v>87</v>
      </c>
      <c r="E5855" s="5" t="s">
        <v>95</v>
      </c>
      <c r="F5855" s="5" t="s">
        <v>194</v>
      </c>
      <c r="G5855" s="5" t="s">
        <v>206</v>
      </c>
    </row>
    <row r="5856" spans="2:7" x14ac:dyDescent="0.2">
      <c r="B5856" s="3">
        <v>2018</v>
      </c>
      <c r="C5856" s="35" t="s">
        <v>6084</v>
      </c>
      <c r="D5856" s="5" t="s">
        <v>87</v>
      </c>
      <c r="E5856" s="5" t="s">
        <v>95</v>
      </c>
      <c r="F5856" s="5" t="s">
        <v>123</v>
      </c>
      <c r="G5856" s="5" t="s">
        <v>145</v>
      </c>
    </row>
    <row r="5857" spans="2:7" x14ac:dyDescent="0.2">
      <c r="B5857" s="3">
        <v>2018</v>
      </c>
      <c r="C5857" s="35" t="s">
        <v>6085</v>
      </c>
      <c r="D5857" s="5" t="s">
        <v>306</v>
      </c>
      <c r="E5857" s="5" t="s">
        <v>315</v>
      </c>
      <c r="F5857" s="5" t="s">
        <v>194</v>
      </c>
      <c r="G5857" s="5" t="s">
        <v>488</v>
      </c>
    </row>
    <row r="5858" spans="2:7" x14ac:dyDescent="0.2">
      <c r="B5858" s="3">
        <v>2018</v>
      </c>
      <c r="C5858" s="35" t="s">
        <v>6086</v>
      </c>
      <c r="D5858" s="5" t="s">
        <v>87</v>
      </c>
      <c r="E5858" s="5" t="s">
        <v>95</v>
      </c>
      <c r="F5858" s="5" t="s">
        <v>504</v>
      </c>
      <c r="G5858" s="5" t="s">
        <v>171</v>
      </c>
    </row>
    <row r="5859" spans="2:7" x14ac:dyDescent="0.2">
      <c r="B5859" s="3">
        <v>2018</v>
      </c>
      <c r="C5859" s="35" t="s">
        <v>6087</v>
      </c>
      <c r="D5859" s="5" t="s">
        <v>87</v>
      </c>
      <c r="E5859" s="5" t="s">
        <v>95</v>
      </c>
      <c r="F5859" s="5" t="s">
        <v>194</v>
      </c>
      <c r="G5859" s="5" t="s">
        <v>210</v>
      </c>
    </row>
    <row r="5860" spans="2:7" x14ac:dyDescent="0.2">
      <c r="B5860" s="3">
        <v>2018</v>
      </c>
      <c r="C5860" s="35" t="s">
        <v>6088</v>
      </c>
      <c r="D5860" s="5" t="s">
        <v>87</v>
      </c>
      <c r="E5860" s="5" t="s">
        <v>242</v>
      </c>
      <c r="F5860" s="5" t="s">
        <v>377</v>
      </c>
      <c r="G5860" s="5" t="s">
        <v>377</v>
      </c>
    </row>
    <row r="5861" spans="2:7" x14ac:dyDescent="0.2">
      <c r="B5861" s="3">
        <v>2018</v>
      </c>
      <c r="C5861" s="35">
        <v>217500</v>
      </c>
      <c r="D5861" s="5" t="s">
        <v>87</v>
      </c>
      <c r="E5861" s="5" t="s">
        <v>95</v>
      </c>
      <c r="F5861" s="5" t="s">
        <v>108</v>
      </c>
      <c r="G5861" s="5" t="s">
        <v>562</v>
      </c>
    </row>
    <row r="5862" spans="2:7" x14ac:dyDescent="0.2">
      <c r="B5862" s="3">
        <v>2018</v>
      </c>
      <c r="C5862" s="35" t="s">
        <v>6089</v>
      </c>
      <c r="D5862" s="5" t="s">
        <v>87</v>
      </c>
      <c r="E5862" s="5" t="s">
        <v>95</v>
      </c>
      <c r="F5862" s="5" t="s">
        <v>174</v>
      </c>
      <c r="G5862" s="5" t="s">
        <v>193</v>
      </c>
    </row>
    <row r="5863" spans="2:7" x14ac:dyDescent="0.2">
      <c r="B5863" s="3">
        <v>2018</v>
      </c>
      <c r="C5863" s="35" t="s">
        <v>6090</v>
      </c>
      <c r="D5863" s="5" t="s">
        <v>87</v>
      </c>
      <c r="E5863" s="5" t="s">
        <v>95</v>
      </c>
      <c r="F5863" s="5" t="s">
        <v>123</v>
      </c>
      <c r="G5863" s="5" t="s">
        <v>129</v>
      </c>
    </row>
    <row r="5864" spans="2:7" x14ac:dyDescent="0.2">
      <c r="B5864" s="3">
        <v>2018</v>
      </c>
      <c r="C5864" s="35">
        <v>200000</v>
      </c>
      <c r="D5864" s="5" t="s">
        <v>87</v>
      </c>
      <c r="E5864" s="5" t="s">
        <v>95</v>
      </c>
      <c r="F5864" s="5" t="s">
        <v>247</v>
      </c>
      <c r="G5864" s="5" t="s">
        <v>441</v>
      </c>
    </row>
    <row r="5865" spans="2:7" x14ac:dyDescent="0.2">
      <c r="B5865" s="3">
        <v>2018</v>
      </c>
      <c r="C5865" s="35" t="s">
        <v>6091</v>
      </c>
      <c r="D5865" s="5" t="s">
        <v>87</v>
      </c>
      <c r="E5865" s="5" t="s">
        <v>95</v>
      </c>
      <c r="F5865" s="5" t="s">
        <v>161</v>
      </c>
      <c r="G5865" s="5" t="s">
        <v>161</v>
      </c>
    </row>
    <row r="5866" spans="2:7" x14ac:dyDescent="0.2">
      <c r="B5866" s="3">
        <v>2018</v>
      </c>
      <c r="C5866" s="35" t="s">
        <v>6092</v>
      </c>
      <c r="D5866" s="5" t="s">
        <v>87</v>
      </c>
      <c r="E5866" s="5" t="s">
        <v>95</v>
      </c>
      <c r="F5866" s="5" t="s">
        <v>104</v>
      </c>
      <c r="G5866" s="5" t="s">
        <v>104</v>
      </c>
    </row>
    <row r="5867" spans="2:7" x14ac:dyDescent="0.2">
      <c r="B5867" s="3">
        <v>2018</v>
      </c>
      <c r="C5867" s="35" t="s">
        <v>6093</v>
      </c>
      <c r="D5867" s="5" t="s">
        <v>87</v>
      </c>
      <c r="E5867" s="5" t="s">
        <v>95</v>
      </c>
      <c r="F5867" s="5" t="s">
        <v>158</v>
      </c>
      <c r="G5867" s="5" t="s">
        <v>617</v>
      </c>
    </row>
    <row r="5868" spans="2:7" x14ac:dyDescent="0.2">
      <c r="B5868" s="3">
        <v>2018</v>
      </c>
      <c r="C5868" s="35" t="s">
        <v>6094</v>
      </c>
      <c r="D5868" s="5" t="s">
        <v>87</v>
      </c>
      <c r="E5868" s="5" t="s">
        <v>95</v>
      </c>
      <c r="F5868" s="5" t="s">
        <v>194</v>
      </c>
      <c r="G5868" s="5" t="s">
        <v>355</v>
      </c>
    </row>
    <row r="5869" spans="2:7" x14ac:dyDescent="0.2">
      <c r="B5869" s="3">
        <v>2018</v>
      </c>
      <c r="C5869" s="35">
        <v>162418</v>
      </c>
      <c r="D5869" s="5" t="s">
        <v>87</v>
      </c>
      <c r="E5869" s="5" t="s">
        <v>95</v>
      </c>
      <c r="F5869" s="5" t="s">
        <v>103</v>
      </c>
      <c r="G5869" s="5" t="s">
        <v>103</v>
      </c>
    </row>
    <row r="5870" spans="2:7" x14ac:dyDescent="0.2">
      <c r="B5870" s="3">
        <v>2018</v>
      </c>
      <c r="C5870" s="35" t="s">
        <v>6095</v>
      </c>
      <c r="D5870" s="5" t="s">
        <v>87</v>
      </c>
      <c r="E5870" s="5" t="s">
        <v>95</v>
      </c>
      <c r="F5870" s="5" t="s">
        <v>194</v>
      </c>
      <c r="G5870" s="5" t="s">
        <v>419</v>
      </c>
    </row>
    <row r="5871" spans="2:7" x14ac:dyDescent="0.2">
      <c r="B5871" s="3">
        <v>2018</v>
      </c>
      <c r="C5871" s="35">
        <v>155500</v>
      </c>
      <c r="D5871" s="5" t="s">
        <v>306</v>
      </c>
      <c r="E5871" s="5" t="s">
        <v>315</v>
      </c>
      <c r="F5871" s="5" t="s">
        <v>194</v>
      </c>
      <c r="G5871" s="5" t="s">
        <v>460</v>
      </c>
    </row>
    <row r="5872" spans="2:7" x14ac:dyDescent="0.2">
      <c r="B5872" s="3">
        <v>2018</v>
      </c>
      <c r="C5872" s="35" t="s">
        <v>6096</v>
      </c>
      <c r="D5872" s="5" t="s">
        <v>87</v>
      </c>
      <c r="E5872" s="5" t="s">
        <v>95</v>
      </c>
      <c r="F5872" s="5" t="s">
        <v>194</v>
      </c>
      <c r="G5872" s="5" t="s">
        <v>590</v>
      </c>
    </row>
    <row r="5873" spans="2:7" x14ac:dyDescent="0.2">
      <c r="B5873" s="3">
        <v>2018</v>
      </c>
      <c r="C5873" s="35" t="s">
        <v>6097</v>
      </c>
      <c r="D5873" s="5" t="s">
        <v>87</v>
      </c>
      <c r="E5873" s="5" t="s">
        <v>95</v>
      </c>
      <c r="F5873" s="5" t="s">
        <v>123</v>
      </c>
      <c r="G5873" s="5" t="s">
        <v>140</v>
      </c>
    </row>
    <row r="5874" spans="2:7" x14ac:dyDescent="0.2">
      <c r="B5874" s="3">
        <v>2018</v>
      </c>
      <c r="C5874" s="35">
        <v>148400</v>
      </c>
      <c r="D5874" s="5" t="s">
        <v>87</v>
      </c>
      <c r="E5874" s="5" t="s">
        <v>95</v>
      </c>
      <c r="F5874" s="5" t="s">
        <v>174</v>
      </c>
      <c r="G5874" s="5" t="s">
        <v>187</v>
      </c>
    </row>
    <row r="5875" spans="2:7" x14ac:dyDescent="0.2">
      <c r="B5875" s="3">
        <v>2018</v>
      </c>
      <c r="C5875" s="35">
        <v>142548</v>
      </c>
      <c r="D5875" s="5" t="s">
        <v>87</v>
      </c>
      <c r="E5875" s="5" t="s">
        <v>95</v>
      </c>
      <c r="F5875" s="5" t="s">
        <v>161</v>
      </c>
      <c r="G5875" s="5" t="s">
        <v>585</v>
      </c>
    </row>
    <row r="5876" spans="2:7" x14ac:dyDescent="0.2">
      <c r="B5876" s="3">
        <v>2018</v>
      </c>
      <c r="C5876" s="35" t="s">
        <v>6098</v>
      </c>
      <c r="D5876" s="5" t="s">
        <v>87</v>
      </c>
      <c r="E5876" s="5" t="s">
        <v>95</v>
      </c>
      <c r="F5876" s="5" t="s">
        <v>115</v>
      </c>
      <c r="G5876" s="5" t="s">
        <v>564</v>
      </c>
    </row>
    <row r="5877" spans="2:7" x14ac:dyDescent="0.2">
      <c r="B5877" s="3">
        <v>2018</v>
      </c>
      <c r="C5877" s="35" t="s">
        <v>6099</v>
      </c>
      <c r="D5877" s="5" t="s">
        <v>87</v>
      </c>
      <c r="E5877" s="5" t="s">
        <v>242</v>
      </c>
      <c r="F5877" s="5" t="s">
        <v>491</v>
      </c>
      <c r="G5877" s="5" t="s">
        <v>276</v>
      </c>
    </row>
    <row r="5878" spans="2:7" x14ac:dyDescent="0.2">
      <c r="B5878" s="3">
        <v>2018</v>
      </c>
      <c r="C5878" s="35" t="s">
        <v>6100</v>
      </c>
      <c r="D5878" s="5" t="s">
        <v>87</v>
      </c>
      <c r="E5878" s="5" t="s">
        <v>95</v>
      </c>
      <c r="F5878" s="5" t="s">
        <v>194</v>
      </c>
      <c r="G5878" s="5" t="s">
        <v>195</v>
      </c>
    </row>
    <row r="5879" spans="2:7" x14ac:dyDescent="0.2">
      <c r="B5879" s="3">
        <v>2018</v>
      </c>
      <c r="C5879" s="35" t="s">
        <v>6101</v>
      </c>
      <c r="D5879" s="5" t="s">
        <v>87</v>
      </c>
      <c r="E5879" s="5" t="s">
        <v>95</v>
      </c>
      <c r="F5879" s="5" t="s">
        <v>194</v>
      </c>
      <c r="G5879" s="5" t="s">
        <v>465</v>
      </c>
    </row>
    <row r="5880" spans="2:7" x14ac:dyDescent="0.2">
      <c r="B5880" s="3">
        <v>2018</v>
      </c>
      <c r="C5880" s="35" t="s">
        <v>6102</v>
      </c>
      <c r="D5880" s="5" t="s">
        <v>87</v>
      </c>
      <c r="E5880" s="5" t="s">
        <v>95</v>
      </c>
      <c r="F5880" s="5" t="s">
        <v>174</v>
      </c>
      <c r="G5880" s="5" t="s">
        <v>184</v>
      </c>
    </row>
    <row r="5881" spans="2:7" x14ac:dyDescent="0.2">
      <c r="B5881" s="3">
        <v>2018</v>
      </c>
      <c r="C5881" s="35" t="s">
        <v>6103</v>
      </c>
      <c r="D5881" s="5" t="s">
        <v>87</v>
      </c>
      <c r="E5881" s="5" t="s">
        <v>95</v>
      </c>
      <c r="F5881" s="5" t="s">
        <v>115</v>
      </c>
      <c r="G5881" s="5" t="s">
        <v>456</v>
      </c>
    </row>
    <row r="5882" spans="2:7" x14ac:dyDescent="0.2">
      <c r="B5882" s="3">
        <v>2018</v>
      </c>
      <c r="C5882" s="35" t="s">
        <v>6104</v>
      </c>
      <c r="D5882" s="5" t="s">
        <v>87</v>
      </c>
      <c r="E5882" s="5" t="s">
        <v>95</v>
      </c>
      <c r="F5882" s="5" t="s">
        <v>99</v>
      </c>
      <c r="G5882" s="5" t="s">
        <v>349</v>
      </c>
    </row>
    <row r="5883" spans="2:7" x14ac:dyDescent="0.2">
      <c r="B5883" s="3">
        <v>2018</v>
      </c>
      <c r="C5883" s="35" t="s">
        <v>6105</v>
      </c>
      <c r="D5883" s="5" t="s">
        <v>87</v>
      </c>
      <c r="E5883" s="5" t="s">
        <v>95</v>
      </c>
      <c r="F5883" s="5" t="s">
        <v>123</v>
      </c>
      <c r="G5883" s="5" t="s">
        <v>146</v>
      </c>
    </row>
    <row r="5884" spans="2:7" x14ac:dyDescent="0.2">
      <c r="B5884" s="3">
        <v>2018</v>
      </c>
      <c r="C5884" s="35" t="s">
        <v>6106</v>
      </c>
      <c r="D5884" s="5" t="s">
        <v>87</v>
      </c>
      <c r="E5884" s="5" t="s">
        <v>95</v>
      </c>
      <c r="F5884" s="5" t="s">
        <v>174</v>
      </c>
      <c r="G5884" s="5" t="s">
        <v>178</v>
      </c>
    </row>
    <row r="5885" spans="2:7" x14ac:dyDescent="0.2">
      <c r="B5885" s="3">
        <v>2018</v>
      </c>
      <c r="C5885" s="35" t="s">
        <v>6107</v>
      </c>
      <c r="D5885" s="5" t="s">
        <v>87</v>
      </c>
      <c r="E5885" s="5" t="s">
        <v>95</v>
      </c>
      <c r="F5885" s="5" t="s">
        <v>194</v>
      </c>
      <c r="G5885" s="5" t="s">
        <v>506</v>
      </c>
    </row>
    <row r="5886" spans="2:7" x14ac:dyDescent="0.2">
      <c r="B5886" s="3">
        <v>2018</v>
      </c>
      <c r="C5886" s="35">
        <v>99968</v>
      </c>
      <c r="D5886" s="5" t="s">
        <v>87</v>
      </c>
      <c r="E5886" s="5" t="s">
        <v>95</v>
      </c>
      <c r="F5886" s="5" t="s">
        <v>237</v>
      </c>
      <c r="G5886" s="5" t="s">
        <v>239</v>
      </c>
    </row>
    <row r="5887" spans="2:7" x14ac:dyDescent="0.2">
      <c r="B5887" s="3">
        <v>2018</v>
      </c>
      <c r="C5887" s="35" t="s">
        <v>6108</v>
      </c>
      <c r="D5887" s="5" t="s">
        <v>87</v>
      </c>
      <c r="E5887" s="5" t="s">
        <v>95</v>
      </c>
      <c r="F5887" s="5" t="s">
        <v>123</v>
      </c>
      <c r="G5887" s="5" t="s">
        <v>131</v>
      </c>
    </row>
    <row r="5888" spans="2:7" x14ac:dyDescent="0.2">
      <c r="B5888" s="3">
        <v>2018</v>
      </c>
      <c r="C5888" s="35" t="s">
        <v>6109</v>
      </c>
      <c r="D5888" s="5" t="s">
        <v>87</v>
      </c>
      <c r="E5888" s="5" t="s">
        <v>95</v>
      </c>
      <c r="F5888" s="5" t="s">
        <v>194</v>
      </c>
      <c r="G5888" s="5" t="s">
        <v>221</v>
      </c>
    </row>
    <row r="5889" spans="2:7" x14ac:dyDescent="0.2">
      <c r="B5889" s="3">
        <v>2018</v>
      </c>
      <c r="C5889" s="35" t="s">
        <v>6110</v>
      </c>
      <c r="D5889" s="5" t="s">
        <v>87</v>
      </c>
      <c r="E5889" s="5" t="s">
        <v>242</v>
      </c>
      <c r="F5889" s="5" t="s">
        <v>115</v>
      </c>
      <c r="G5889" s="5" t="s">
        <v>393</v>
      </c>
    </row>
    <row r="5890" spans="2:7" x14ac:dyDescent="0.2">
      <c r="B5890" s="3">
        <v>2018</v>
      </c>
      <c r="C5890" s="35" t="s">
        <v>6111</v>
      </c>
      <c r="D5890" s="5" t="s">
        <v>87</v>
      </c>
      <c r="E5890" s="5" t="s">
        <v>95</v>
      </c>
      <c r="F5890" s="5" t="s">
        <v>174</v>
      </c>
      <c r="G5890" s="5" t="s">
        <v>597</v>
      </c>
    </row>
    <row r="5891" spans="2:7" x14ac:dyDescent="0.2">
      <c r="B5891" s="3">
        <v>2018</v>
      </c>
      <c r="C5891" s="35" t="s">
        <v>6112</v>
      </c>
      <c r="D5891" s="5" t="s">
        <v>87</v>
      </c>
      <c r="E5891" s="5" t="s">
        <v>95</v>
      </c>
      <c r="F5891" s="5" t="s">
        <v>222</v>
      </c>
      <c r="G5891" s="5" t="s">
        <v>572</v>
      </c>
    </row>
    <row r="5892" spans="2:7" x14ac:dyDescent="0.2">
      <c r="B5892" s="3">
        <v>2018</v>
      </c>
      <c r="C5892" s="35" t="s">
        <v>6113</v>
      </c>
      <c r="D5892" s="5" t="s">
        <v>87</v>
      </c>
      <c r="E5892" s="5" t="s">
        <v>95</v>
      </c>
      <c r="F5892" s="5" t="s">
        <v>123</v>
      </c>
      <c r="G5892" s="5" t="s">
        <v>138</v>
      </c>
    </row>
    <row r="5893" spans="2:7" x14ac:dyDescent="0.2">
      <c r="B5893" s="3">
        <v>2018</v>
      </c>
      <c r="C5893" s="35" t="s">
        <v>6114</v>
      </c>
      <c r="D5893" s="5" t="s">
        <v>87</v>
      </c>
      <c r="E5893" s="5" t="s">
        <v>95</v>
      </c>
      <c r="F5893" s="5" t="s">
        <v>158</v>
      </c>
      <c r="G5893" s="5" t="s">
        <v>618</v>
      </c>
    </row>
    <row r="5894" spans="2:7" x14ac:dyDescent="0.2">
      <c r="B5894" s="3">
        <v>2018</v>
      </c>
      <c r="C5894" s="35" t="s">
        <v>6115</v>
      </c>
      <c r="D5894" s="5" t="s">
        <v>87</v>
      </c>
      <c r="E5894" s="5" t="s">
        <v>95</v>
      </c>
      <c r="F5894" s="5" t="s">
        <v>194</v>
      </c>
      <c r="G5894" s="5" t="s">
        <v>598</v>
      </c>
    </row>
    <row r="5895" spans="2:7" x14ac:dyDescent="0.2">
      <c r="B5895" s="3">
        <v>2018</v>
      </c>
      <c r="C5895" s="35" t="s">
        <v>6116</v>
      </c>
      <c r="D5895" s="5" t="s">
        <v>306</v>
      </c>
      <c r="E5895" s="5" t="s">
        <v>315</v>
      </c>
      <c r="F5895" s="5" t="s">
        <v>317</v>
      </c>
      <c r="G5895" s="5" t="s">
        <v>334</v>
      </c>
    </row>
    <row r="5896" spans="2:7" x14ac:dyDescent="0.2">
      <c r="B5896" s="3">
        <v>2018</v>
      </c>
      <c r="C5896" s="35" t="s">
        <v>6117</v>
      </c>
      <c r="D5896" s="5" t="s">
        <v>87</v>
      </c>
      <c r="E5896" s="5" t="s">
        <v>95</v>
      </c>
      <c r="F5896" s="5" t="s">
        <v>194</v>
      </c>
      <c r="G5896" s="5" t="s">
        <v>366</v>
      </c>
    </row>
    <row r="5897" spans="2:7" x14ac:dyDescent="0.2">
      <c r="B5897" s="3">
        <v>2018</v>
      </c>
      <c r="C5897" s="35" t="s">
        <v>6118</v>
      </c>
      <c r="D5897" s="5" t="s">
        <v>306</v>
      </c>
      <c r="E5897" s="5" t="s">
        <v>315</v>
      </c>
      <c r="F5897" s="5" t="s">
        <v>194</v>
      </c>
      <c r="G5897" s="5" t="s">
        <v>192</v>
      </c>
    </row>
    <row r="5898" spans="2:7" x14ac:dyDescent="0.2">
      <c r="B5898" s="3">
        <v>2018</v>
      </c>
      <c r="C5898" s="35">
        <v>66460</v>
      </c>
      <c r="D5898" s="5" t="s">
        <v>306</v>
      </c>
      <c r="E5898" s="5" t="s">
        <v>315</v>
      </c>
      <c r="F5898" s="5" t="s">
        <v>317</v>
      </c>
      <c r="G5898" s="5" t="s">
        <v>325</v>
      </c>
    </row>
    <row r="5899" spans="2:7" x14ac:dyDescent="0.2">
      <c r="B5899" s="3">
        <v>2018</v>
      </c>
      <c r="C5899" s="35">
        <v>64000</v>
      </c>
      <c r="D5899" s="5" t="s">
        <v>87</v>
      </c>
      <c r="E5899" s="5" t="s">
        <v>242</v>
      </c>
      <c r="F5899" s="5" t="s">
        <v>491</v>
      </c>
      <c r="G5899" s="5" t="s">
        <v>545</v>
      </c>
    </row>
    <row r="5900" spans="2:7" x14ac:dyDescent="0.2">
      <c r="B5900" s="3">
        <v>2018</v>
      </c>
      <c r="C5900" s="35" t="s">
        <v>6119</v>
      </c>
      <c r="D5900" s="5" t="s">
        <v>87</v>
      </c>
      <c r="E5900" s="5" t="s">
        <v>95</v>
      </c>
      <c r="F5900" s="5" t="s">
        <v>222</v>
      </c>
      <c r="G5900" s="5" t="s">
        <v>571</v>
      </c>
    </row>
    <row r="5901" spans="2:7" x14ac:dyDescent="0.2">
      <c r="B5901" s="3">
        <v>2018</v>
      </c>
      <c r="C5901" s="35" t="s">
        <v>6120</v>
      </c>
      <c r="D5901" s="5" t="s">
        <v>87</v>
      </c>
      <c r="E5901" s="5" t="s">
        <v>95</v>
      </c>
      <c r="F5901" s="5" t="s">
        <v>123</v>
      </c>
      <c r="G5901" s="5" t="s">
        <v>141</v>
      </c>
    </row>
    <row r="5902" spans="2:7" x14ac:dyDescent="0.2">
      <c r="B5902" s="3">
        <v>2018</v>
      </c>
      <c r="C5902" s="35" t="s">
        <v>6121</v>
      </c>
      <c r="D5902" s="5" t="s">
        <v>87</v>
      </c>
      <c r="E5902" s="5" t="s">
        <v>95</v>
      </c>
      <c r="F5902" s="5" t="s">
        <v>194</v>
      </c>
      <c r="G5902" s="5" t="s">
        <v>370</v>
      </c>
    </row>
    <row r="5903" spans="2:7" x14ac:dyDescent="0.2">
      <c r="B5903" s="3">
        <v>2018</v>
      </c>
      <c r="C5903" s="35">
        <v>51120</v>
      </c>
      <c r="D5903" s="5" t="s">
        <v>87</v>
      </c>
      <c r="E5903" s="5" t="s">
        <v>242</v>
      </c>
      <c r="F5903" s="5" t="s">
        <v>491</v>
      </c>
      <c r="G5903" s="5" t="s">
        <v>300</v>
      </c>
    </row>
    <row r="5904" spans="2:7" x14ac:dyDescent="0.2">
      <c r="B5904" s="3">
        <v>2018</v>
      </c>
      <c r="C5904" s="35" t="s">
        <v>6122</v>
      </c>
      <c r="D5904" s="5" t="s">
        <v>87</v>
      </c>
      <c r="E5904" s="5" t="s">
        <v>95</v>
      </c>
      <c r="F5904" s="5" t="s">
        <v>194</v>
      </c>
      <c r="G5904" s="5" t="s">
        <v>417</v>
      </c>
    </row>
    <row r="5905" spans="2:7" x14ac:dyDescent="0.2">
      <c r="B5905" s="3">
        <v>2018</v>
      </c>
      <c r="C5905" s="35" t="s">
        <v>6123</v>
      </c>
      <c r="D5905" s="5" t="s">
        <v>87</v>
      </c>
      <c r="E5905" s="5" t="s">
        <v>95</v>
      </c>
      <c r="F5905" s="5" t="s">
        <v>174</v>
      </c>
      <c r="G5905" s="5" t="s">
        <v>372</v>
      </c>
    </row>
    <row r="5906" spans="2:7" x14ac:dyDescent="0.2">
      <c r="B5906" s="3">
        <v>2018</v>
      </c>
      <c r="C5906" s="35" t="s">
        <v>6124</v>
      </c>
      <c r="D5906" s="5" t="s">
        <v>87</v>
      </c>
      <c r="E5906" s="5" t="s">
        <v>95</v>
      </c>
      <c r="F5906" s="5" t="s">
        <v>194</v>
      </c>
      <c r="G5906" s="5" t="s">
        <v>438</v>
      </c>
    </row>
    <row r="5907" spans="2:7" x14ac:dyDescent="0.2">
      <c r="B5907" s="3">
        <v>2018</v>
      </c>
      <c r="C5907" s="35" t="s">
        <v>6125</v>
      </c>
      <c r="D5907" s="5" t="s">
        <v>87</v>
      </c>
      <c r="E5907" s="5" t="s">
        <v>95</v>
      </c>
      <c r="F5907" s="5" t="s">
        <v>123</v>
      </c>
      <c r="G5907" s="5" t="s">
        <v>350</v>
      </c>
    </row>
    <row r="5908" spans="2:7" x14ac:dyDescent="0.2">
      <c r="B5908" s="3">
        <v>2018</v>
      </c>
      <c r="C5908" s="35" t="s">
        <v>6126</v>
      </c>
      <c r="D5908" s="5" t="s">
        <v>87</v>
      </c>
      <c r="E5908" s="5" t="s">
        <v>95</v>
      </c>
      <c r="F5908" s="5" t="s">
        <v>194</v>
      </c>
      <c r="G5908" s="5" t="s">
        <v>529</v>
      </c>
    </row>
    <row r="5909" spans="2:7" x14ac:dyDescent="0.2">
      <c r="B5909" s="3">
        <v>2018</v>
      </c>
      <c r="C5909" s="35" t="s">
        <v>6127</v>
      </c>
      <c r="D5909" s="5" t="s">
        <v>306</v>
      </c>
      <c r="E5909" s="5" t="s">
        <v>315</v>
      </c>
      <c r="F5909" s="5" t="s">
        <v>317</v>
      </c>
      <c r="G5909" s="5" t="s">
        <v>324</v>
      </c>
    </row>
    <row r="5910" spans="2:7" x14ac:dyDescent="0.2">
      <c r="B5910" s="3">
        <v>2018</v>
      </c>
      <c r="C5910" s="35" t="s">
        <v>6128</v>
      </c>
      <c r="D5910" s="5" t="s">
        <v>87</v>
      </c>
      <c r="E5910" s="5" t="s">
        <v>95</v>
      </c>
      <c r="F5910" s="5" t="s">
        <v>194</v>
      </c>
      <c r="G5910" s="5" t="s">
        <v>200</v>
      </c>
    </row>
    <row r="5911" spans="2:7" x14ac:dyDescent="0.2">
      <c r="B5911" s="3">
        <v>2018</v>
      </c>
      <c r="C5911" s="35" t="s">
        <v>6129</v>
      </c>
      <c r="D5911" s="5" t="s">
        <v>87</v>
      </c>
      <c r="E5911" s="5" t="s">
        <v>242</v>
      </c>
      <c r="F5911" s="5" t="s">
        <v>491</v>
      </c>
      <c r="G5911" s="5" t="s">
        <v>270</v>
      </c>
    </row>
    <row r="5912" spans="2:7" x14ac:dyDescent="0.2">
      <c r="B5912" s="3">
        <v>2018</v>
      </c>
      <c r="C5912" s="35" t="s">
        <v>6130</v>
      </c>
      <c r="D5912" s="5" t="s">
        <v>306</v>
      </c>
      <c r="E5912" s="5" t="s">
        <v>315</v>
      </c>
      <c r="F5912" s="5" t="s">
        <v>236</v>
      </c>
      <c r="G5912" s="5" t="s">
        <v>357</v>
      </c>
    </row>
    <row r="5913" spans="2:7" x14ac:dyDescent="0.2">
      <c r="B5913" s="3">
        <v>2018</v>
      </c>
      <c r="C5913" s="35" t="s">
        <v>6131</v>
      </c>
      <c r="D5913" s="5" t="s">
        <v>87</v>
      </c>
      <c r="E5913" s="5" t="s">
        <v>95</v>
      </c>
      <c r="F5913" s="5" t="s">
        <v>123</v>
      </c>
      <c r="G5913" s="5" t="s">
        <v>148</v>
      </c>
    </row>
    <row r="5914" spans="2:7" x14ac:dyDescent="0.2">
      <c r="B5914" s="3">
        <v>2018</v>
      </c>
      <c r="C5914" s="35" t="s">
        <v>6132</v>
      </c>
      <c r="D5914" s="5" t="s">
        <v>87</v>
      </c>
      <c r="E5914" s="5" t="s">
        <v>242</v>
      </c>
      <c r="F5914" s="5" t="s">
        <v>491</v>
      </c>
      <c r="G5914" s="5" t="s">
        <v>280</v>
      </c>
    </row>
    <row r="5915" spans="2:7" x14ac:dyDescent="0.2">
      <c r="B5915" s="3">
        <v>2018</v>
      </c>
      <c r="C5915" s="35" t="s">
        <v>6133</v>
      </c>
      <c r="D5915" s="5" t="s">
        <v>87</v>
      </c>
      <c r="E5915" s="5" t="s">
        <v>95</v>
      </c>
      <c r="F5915" s="5" t="s">
        <v>194</v>
      </c>
      <c r="G5915" s="5" t="s">
        <v>620</v>
      </c>
    </row>
    <row r="5916" spans="2:7" x14ac:dyDescent="0.2">
      <c r="B5916" s="3">
        <v>2018</v>
      </c>
      <c r="C5916" s="35" t="s">
        <v>6134</v>
      </c>
      <c r="D5916" s="5" t="s">
        <v>87</v>
      </c>
      <c r="E5916" s="5" t="s">
        <v>95</v>
      </c>
      <c r="F5916" s="5" t="s">
        <v>194</v>
      </c>
      <c r="G5916" s="5" t="s">
        <v>209</v>
      </c>
    </row>
    <row r="5917" spans="2:7" x14ac:dyDescent="0.2">
      <c r="B5917" s="3">
        <v>2018</v>
      </c>
      <c r="C5917" s="35" t="s">
        <v>6135</v>
      </c>
      <c r="D5917" s="5" t="s">
        <v>87</v>
      </c>
      <c r="E5917" s="5" t="s">
        <v>95</v>
      </c>
      <c r="F5917" s="5" t="s">
        <v>194</v>
      </c>
      <c r="G5917" s="5" t="s">
        <v>415</v>
      </c>
    </row>
    <row r="5918" spans="2:7" x14ac:dyDescent="0.2">
      <c r="B5918" s="3">
        <v>2018</v>
      </c>
      <c r="C5918" s="35" t="s">
        <v>6136</v>
      </c>
      <c r="D5918" s="5" t="s">
        <v>87</v>
      </c>
      <c r="E5918" s="5" t="s">
        <v>95</v>
      </c>
      <c r="F5918" s="5" t="s">
        <v>194</v>
      </c>
      <c r="G5918" s="5" t="s">
        <v>599</v>
      </c>
    </row>
    <row r="5919" spans="2:7" x14ac:dyDescent="0.2">
      <c r="B5919" s="3">
        <v>2018</v>
      </c>
      <c r="C5919" s="35" t="s">
        <v>6137</v>
      </c>
      <c r="D5919" s="5" t="s">
        <v>87</v>
      </c>
      <c r="E5919" s="5" t="s">
        <v>95</v>
      </c>
      <c r="F5919" s="5" t="s">
        <v>123</v>
      </c>
      <c r="G5919" s="5" t="s">
        <v>153</v>
      </c>
    </row>
    <row r="5920" spans="2:7" x14ac:dyDescent="0.2">
      <c r="B5920" s="3">
        <v>2018</v>
      </c>
      <c r="C5920" s="35">
        <v>21500</v>
      </c>
      <c r="D5920" s="5" t="s">
        <v>87</v>
      </c>
      <c r="E5920" s="5" t="s">
        <v>95</v>
      </c>
      <c r="F5920" s="5" t="s">
        <v>123</v>
      </c>
      <c r="G5920" s="5" t="s">
        <v>351</v>
      </c>
    </row>
    <row r="5921" spans="2:7" x14ac:dyDescent="0.2">
      <c r="B5921" s="3">
        <v>2018</v>
      </c>
      <c r="C5921" s="35" t="s">
        <v>6138</v>
      </c>
      <c r="D5921" s="5" t="s">
        <v>87</v>
      </c>
      <c r="E5921" s="5" t="s">
        <v>95</v>
      </c>
      <c r="F5921" s="5" t="s">
        <v>123</v>
      </c>
      <c r="G5921" s="5" t="s">
        <v>149</v>
      </c>
    </row>
    <row r="5922" spans="2:7" x14ac:dyDescent="0.2">
      <c r="B5922" s="3">
        <v>2018</v>
      </c>
      <c r="C5922" s="35" t="s">
        <v>6139</v>
      </c>
      <c r="D5922" s="5" t="s">
        <v>87</v>
      </c>
      <c r="E5922" s="5" t="s">
        <v>95</v>
      </c>
      <c r="F5922" s="5" t="s">
        <v>115</v>
      </c>
      <c r="G5922" s="5" t="s">
        <v>454</v>
      </c>
    </row>
    <row r="5923" spans="2:7" x14ac:dyDescent="0.2">
      <c r="B5923" s="3">
        <v>2018</v>
      </c>
      <c r="C5923" s="35" t="s">
        <v>6140</v>
      </c>
      <c r="D5923" s="5" t="s">
        <v>87</v>
      </c>
      <c r="E5923" s="5" t="s">
        <v>95</v>
      </c>
      <c r="F5923" s="5" t="s">
        <v>504</v>
      </c>
      <c r="G5923" s="5" t="s">
        <v>166</v>
      </c>
    </row>
    <row r="5924" spans="2:7" x14ac:dyDescent="0.2">
      <c r="B5924" s="3">
        <v>2018</v>
      </c>
      <c r="C5924" s="35" t="s">
        <v>6141</v>
      </c>
      <c r="D5924" s="5" t="s">
        <v>87</v>
      </c>
      <c r="E5924" s="5" t="s">
        <v>95</v>
      </c>
      <c r="F5924" s="5" t="s">
        <v>194</v>
      </c>
      <c r="G5924" s="5" t="s">
        <v>196</v>
      </c>
    </row>
    <row r="5925" spans="2:7" x14ac:dyDescent="0.2">
      <c r="B5925" s="3">
        <v>2018</v>
      </c>
      <c r="C5925" s="35" t="s">
        <v>6142</v>
      </c>
      <c r="D5925" s="5" t="s">
        <v>87</v>
      </c>
      <c r="E5925" s="5" t="s">
        <v>95</v>
      </c>
      <c r="F5925" s="5" t="s">
        <v>194</v>
      </c>
      <c r="G5925" s="5" t="s">
        <v>207</v>
      </c>
    </row>
    <row r="5926" spans="2:7" x14ac:dyDescent="0.2">
      <c r="B5926" s="3">
        <v>2018</v>
      </c>
      <c r="C5926" s="35" t="s">
        <v>6143</v>
      </c>
      <c r="D5926" s="5" t="s">
        <v>87</v>
      </c>
      <c r="E5926" s="5" t="s">
        <v>95</v>
      </c>
      <c r="F5926" s="5" t="s">
        <v>174</v>
      </c>
      <c r="G5926" s="5" t="s">
        <v>352</v>
      </c>
    </row>
    <row r="5927" spans="2:7" x14ac:dyDescent="0.2">
      <c r="B5927" s="3">
        <v>2018</v>
      </c>
      <c r="C5927" s="35" t="s">
        <v>6144</v>
      </c>
      <c r="D5927" s="5" t="s">
        <v>87</v>
      </c>
      <c r="E5927" s="5" t="s">
        <v>95</v>
      </c>
      <c r="F5927" s="5" t="s">
        <v>194</v>
      </c>
      <c r="G5927" s="5" t="s">
        <v>211</v>
      </c>
    </row>
    <row r="5928" spans="2:7" x14ac:dyDescent="0.2">
      <c r="B5928" s="3">
        <v>2018</v>
      </c>
      <c r="C5928" s="35" t="s">
        <v>6145</v>
      </c>
      <c r="D5928" s="5" t="s">
        <v>87</v>
      </c>
      <c r="E5928" s="5" t="s">
        <v>95</v>
      </c>
      <c r="F5928" s="5" t="s">
        <v>105</v>
      </c>
      <c r="G5928" s="5" t="s">
        <v>558</v>
      </c>
    </row>
    <row r="5929" spans="2:7" x14ac:dyDescent="0.2">
      <c r="B5929" s="3">
        <v>2018</v>
      </c>
      <c r="C5929" s="35" t="s">
        <v>6146</v>
      </c>
      <c r="D5929" s="5" t="s">
        <v>87</v>
      </c>
      <c r="E5929" s="5" t="s">
        <v>95</v>
      </c>
      <c r="F5929" s="5" t="s">
        <v>247</v>
      </c>
      <c r="G5929" s="5" t="s">
        <v>499</v>
      </c>
    </row>
    <row r="5930" spans="2:7" x14ac:dyDescent="0.2">
      <c r="B5930" s="3">
        <v>2018</v>
      </c>
      <c r="C5930" s="35" t="s">
        <v>6147</v>
      </c>
      <c r="D5930" s="5" t="s">
        <v>87</v>
      </c>
      <c r="E5930" s="5" t="s">
        <v>95</v>
      </c>
      <c r="F5930" s="5" t="s">
        <v>247</v>
      </c>
      <c r="G5930" s="5" t="s">
        <v>523</v>
      </c>
    </row>
    <row r="5931" spans="2:7" x14ac:dyDescent="0.2">
      <c r="B5931" s="3">
        <v>2018</v>
      </c>
      <c r="C5931" s="35" t="s">
        <v>6148</v>
      </c>
      <c r="D5931" s="5" t="s">
        <v>87</v>
      </c>
      <c r="E5931" s="5" t="s">
        <v>95</v>
      </c>
      <c r="F5931" s="5" t="s">
        <v>194</v>
      </c>
      <c r="G5931" s="5" t="s">
        <v>420</v>
      </c>
    </row>
    <row r="5932" spans="2:7" x14ac:dyDescent="0.2">
      <c r="B5932" s="3">
        <v>2018</v>
      </c>
      <c r="C5932" s="35" t="s">
        <v>6149</v>
      </c>
      <c r="D5932" s="5" t="s">
        <v>87</v>
      </c>
      <c r="E5932" s="5" t="s">
        <v>95</v>
      </c>
      <c r="F5932" s="5" t="s">
        <v>123</v>
      </c>
      <c r="G5932" s="5" t="s">
        <v>142</v>
      </c>
    </row>
    <row r="5933" spans="2:7" x14ac:dyDescent="0.2">
      <c r="B5933" s="3">
        <v>2018</v>
      </c>
      <c r="C5933" s="35" t="s">
        <v>6150</v>
      </c>
      <c r="D5933" s="5" t="s">
        <v>87</v>
      </c>
      <c r="E5933" s="5" t="s">
        <v>95</v>
      </c>
      <c r="F5933" s="5" t="s">
        <v>194</v>
      </c>
      <c r="G5933" s="5" t="s">
        <v>570</v>
      </c>
    </row>
    <row r="5934" spans="2:7" x14ac:dyDescent="0.2">
      <c r="B5934" s="3">
        <v>2018</v>
      </c>
      <c r="C5934" s="35">
        <v>15264</v>
      </c>
      <c r="D5934" s="5" t="s">
        <v>87</v>
      </c>
      <c r="E5934" s="5" t="s">
        <v>95</v>
      </c>
      <c r="F5934" s="5" t="s">
        <v>534</v>
      </c>
      <c r="G5934" s="5" t="s">
        <v>536</v>
      </c>
    </row>
    <row r="5935" spans="2:7" x14ac:dyDescent="0.2">
      <c r="B5935" s="3">
        <v>2018</v>
      </c>
      <c r="C5935" s="35" t="s">
        <v>6151</v>
      </c>
      <c r="D5935" s="5" t="s">
        <v>87</v>
      </c>
      <c r="E5935" s="5" t="s">
        <v>95</v>
      </c>
      <c r="F5935" s="5" t="s">
        <v>105</v>
      </c>
      <c r="G5935" s="5" t="s">
        <v>349</v>
      </c>
    </row>
    <row r="5936" spans="2:7" x14ac:dyDescent="0.2">
      <c r="B5936" s="3">
        <v>2018</v>
      </c>
      <c r="C5936" s="35" t="s">
        <v>6152</v>
      </c>
      <c r="D5936" s="5" t="s">
        <v>87</v>
      </c>
      <c r="E5936" s="5" t="s">
        <v>95</v>
      </c>
      <c r="F5936" s="5" t="s">
        <v>123</v>
      </c>
      <c r="G5936" s="5" t="s">
        <v>139</v>
      </c>
    </row>
    <row r="5937" spans="2:7" x14ac:dyDescent="0.2">
      <c r="B5937" s="3">
        <v>2018</v>
      </c>
      <c r="C5937" s="35" t="s">
        <v>6153</v>
      </c>
      <c r="D5937" s="5" t="s">
        <v>87</v>
      </c>
      <c r="E5937" s="5" t="s">
        <v>95</v>
      </c>
      <c r="F5937" s="5" t="s">
        <v>503</v>
      </c>
      <c r="G5937" s="5" t="s">
        <v>164</v>
      </c>
    </row>
    <row r="5938" spans="2:7" x14ac:dyDescent="0.2">
      <c r="B5938" s="3">
        <v>2018</v>
      </c>
      <c r="C5938" s="35" t="s">
        <v>6154</v>
      </c>
      <c r="D5938" s="5" t="s">
        <v>87</v>
      </c>
      <c r="E5938" s="5" t="s">
        <v>95</v>
      </c>
      <c r="F5938" s="5" t="s">
        <v>123</v>
      </c>
      <c r="G5938" s="5" t="s">
        <v>611</v>
      </c>
    </row>
    <row r="5939" spans="2:7" x14ac:dyDescent="0.2">
      <c r="B5939" s="3">
        <v>2018</v>
      </c>
      <c r="C5939" s="35" t="s">
        <v>6155</v>
      </c>
      <c r="D5939" s="5" t="s">
        <v>87</v>
      </c>
      <c r="E5939" s="5" t="s">
        <v>95</v>
      </c>
      <c r="F5939" s="5" t="s">
        <v>194</v>
      </c>
      <c r="G5939" s="5" t="s">
        <v>531</v>
      </c>
    </row>
    <row r="5940" spans="2:7" x14ac:dyDescent="0.2">
      <c r="B5940" s="3">
        <v>2018</v>
      </c>
      <c r="C5940" s="35">
        <v>13470</v>
      </c>
      <c r="D5940" s="5" t="s">
        <v>306</v>
      </c>
      <c r="E5940" s="5" t="s">
        <v>315</v>
      </c>
      <c r="F5940" s="5" t="s">
        <v>317</v>
      </c>
      <c r="G5940" s="5" t="s">
        <v>323</v>
      </c>
    </row>
    <row r="5941" spans="2:7" x14ac:dyDescent="0.2">
      <c r="B5941" s="3">
        <v>2018</v>
      </c>
      <c r="C5941" s="35">
        <v>13228</v>
      </c>
      <c r="D5941" s="5" t="s">
        <v>87</v>
      </c>
      <c r="E5941" s="5" t="s">
        <v>95</v>
      </c>
      <c r="F5941" s="5" t="s">
        <v>481</v>
      </c>
      <c r="G5941" s="5" t="s">
        <v>157</v>
      </c>
    </row>
    <row r="5942" spans="2:7" x14ac:dyDescent="0.2">
      <c r="B5942" s="3">
        <v>2018</v>
      </c>
      <c r="C5942" s="35" t="s">
        <v>6156</v>
      </c>
      <c r="D5942" s="5" t="s">
        <v>87</v>
      </c>
      <c r="E5942" s="5" t="s">
        <v>95</v>
      </c>
      <c r="F5942" s="5" t="s">
        <v>115</v>
      </c>
      <c r="G5942" s="5" t="s">
        <v>457</v>
      </c>
    </row>
    <row r="5943" spans="2:7" x14ac:dyDescent="0.2">
      <c r="B5943" s="3">
        <v>2018</v>
      </c>
      <c r="C5943" s="35" t="s">
        <v>6157</v>
      </c>
      <c r="D5943" s="5" t="s">
        <v>87</v>
      </c>
      <c r="E5943" s="5" t="s">
        <v>95</v>
      </c>
      <c r="F5943" s="5" t="s">
        <v>194</v>
      </c>
      <c r="G5943" s="5" t="s">
        <v>354</v>
      </c>
    </row>
    <row r="5944" spans="2:7" x14ac:dyDescent="0.2">
      <c r="B5944" s="3">
        <v>2018</v>
      </c>
      <c r="C5944" s="35" t="s">
        <v>6158</v>
      </c>
      <c r="D5944" s="5" t="s">
        <v>87</v>
      </c>
      <c r="E5944" s="5" t="s">
        <v>95</v>
      </c>
      <c r="F5944" s="5" t="s">
        <v>174</v>
      </c>
      <c r="G5944" s="5" t="s">
        <v>188</v>
      </c>
    </row>
    <row r="5945" spans="2:7" x14ac:dyDescent="0.2">
      <c r="B5945" s="3">
        <v>2018</v>
      </c>
      <c r="C5945" s="35" t="s">
        <v>6159</v>
      </c>
      <c r="D5945" s="5" t="s">
        <v>87</v>
      </c>
      <c r="E5945" s="5" t="s">
        <v>242</v>
      </c>
      <c r="F5945" s="5" t="s">
        <v>491</v>
      </c>
      <c r="G5945" s="5" t="s">
        <v>275</v>
      </c>
    </row>
    <row r="5946" spans="2:7" x14ac:dyDescent="0.2">
      <c r="B5946" s="3">
        <v>2018</v>
      </c>
      <c r="C5946" s="35" t="s">
        <v>6160</v>
      </c>
      <c r="D5946" s="5" t="s">
        <v>87</v>
      </c>
      <c r="E5946" s="5" t="s">
        <v>242</v>
      </c>
      <c r="F5946" s="5" t="s">
        <v>247</v>
      </c>
      <c r="G5946" s="5" t="s">
        <v>524</v>
      </c>
    </row>
    <row r="5947" spans="2:7" x14ac:dyDescent="0.2">
      <c r="B5947" s="3">
        <v>2018</v>
      </c>
      <c r="C5947" s="35">
        <v>10530</v>
      </c>
      <c r="D5947" s="5" t="s">
        <v>87</v>
      </c>
      <c r="E5947" s="5" t="s">
        <v>95</v>
      </c>
      <c r="F5947" s="5" t="s">
        <v>194</v>
      </c>
      <c r="G5947" s="5" t="s">
        <v>486</v>
      </c>
    </row>
    <row r="5948" spans="2:7" x14ac:dyDescent="0.2">
      <c r="B5948" s="3">
        <v>2018</v>
      </c>
      <c r="C5948" s="35" t="s">
        <v>6161</v>
      </c>
      <c r="D5948" s="5" t="s">
        <v>87</v>
      </c>
      <c r="E5948" s="5" t="s">
        <v>95</v>
      </c>
      <c r="F5948" s="5" t="s">
        <v>120</v>
      </c>
      <c r="G5948" s="5" t="s">
        <v>349</v>
      </c>
    </row>
    <row r="5949" spans="2:7" x14ac:dyDescent="0.2">
      <c r="B5949" s="3">
        <v>2018</v>
      </c>
      <c r="C5949" s="35" t="s">
        <v>6162</v>
      </c>
      <c r="D5949" s="5" t="s">
        <v>87</v>
      </c>
      <c r="E5949" s="5" t="s">
        <v>95</v>
      </c>
      <c r="F5949" s="5" t="s">
        <v>158</v>
      </c>
      <c r="G5949" s="5" t="s">
        <v>615</v>
      </c>
    </row>
    <row r="5950" spans="2:7" x14ac:dyDescent="0.2">
      <c r="B5950" s="3">
        <v>2018</v>
      </c>
      <c r="C5950" s="35" t="s">
        <v>6163</v>
      </c>
      <c r="D5950" s="5" t="s">
        <v>87</v>
      </c>
      <c r="E5950" s="5" t="s">
        <v>242</v>
      </c>
      <c r="F5950" s="5" t="s">
        <v>115</v>
      </c>
      <c r="G5950" s="5" t="s">
        <v>576</v>
      </c>
    </row>
    <row r="5951" spans="2:7" x14ac:dyDescent="0.2">
      <c r="B5951" s="3">
        <v>2018</v>
      </c>
      <c r="C5951" s="35" t="s">
        <v>6164</v>
      </c>
      <c r="D5951" s="5" t="s">
        <v>87</v>
      </c>
      <c r="E5951" s="5" t="s">
        <v>95</v>
      </c>
      <c r="F5951" s="5" t="s">
        <v>123</v>
      </c>
      <c r="G5951" s="5" t="s">
        <v>134</v>
      </c>
    </row>
    <row r="5952" spans="2:7" x14ac:dyDescent="0.2">
      <c r="B5952" s="3">
        <v>2018</v>
      </c>
      <c r="C5952" s="35">
        <v>9200</v>
      </c>
      <c r="D5952" s="5" t="s">
        <v>306</v>
      </c>
      <c r="E5952" s="5" t="s">
        <v>315</v>
      </c>
      <c r="F5952" s="5" t="s">
        <v>317</v>
      </c>
      <c r="G5952" s="5" t="s">
        <v>332</v>
      </c>
    </row>
    <row r="5953" spans="2:7" x14ac:dyDescent="0.2">
      <c r="B5953" s="3">
        <v>2018</v>
      </c>
      <c r="C5953" s="35" t="s">
        <v>6165</v>
      </c>
      <c r="D5953" s="5" t="s">
        <v>87</v>
      </c>
      <c r="E5953" s="5" t="s">
        <v>95</v>
      </c>
      <c r="F5953" s="5" t="s">
        <v>194</v>
      </c>
      <c r="G5953" s="5" t="s">
        <v>356</v>
      </c>
    </row>
    <row r="5954" spans="2:7" x14ac:dyDescent="0.2">
      <c r="B5954" s="3">
        <v>2018</v>
      </c>
      <c r="C5954" s="35" t="s">
        <v>6166</v>
      </c>
      <c r="D5954" s="5" t="s">
        <v>306</v>
      </c>
      <c r="E5954" s="5" t="s">
        <v>315</v>
      </c>
      <c r="F5954" s="5" t="s">
        <v>317</v>
      </c>
      <c r="G5954" s="5" t="s">
        <v>627</v>
      </c>
    </row>
    <row r="5955" spans="2:7" x14ac:dyDescent="0.2">
      <c r="B5955" s="3">
        <v>2018</v>
      </c>
      <c r="C5955" s="35" t="s">
        <v>6167</v>
      </c>
      <c r="D5955" s="5" t="s">
        <v>87</v>
      </c>
      <c r="E5955" s="5" t="s">
        <v>95</v>
      </c>
      <c r="F5955" s="5" t="s">
        <v>110</v>
      </c>
      <c r="G5955" s="5" t="s">
        <v>519</v>
      </c>
    </row>
    <row r="5956" spans="2:7" x14ac:dyDescent="0.2">
      <c r="B5956" s="3">
        <v>2018</v>
      </c>
      <c r="C5956" s="35" t="s">
        <v>6168</v>
      </c>
      <c r="D5956" s="5" t="s">
        <v>87</v>
      </c>
      <c r="E5956" s="5" t="s">
        <v>95</v>
      </c>
      <c r="F5956" s="5" t="s">
        <v>115</v>
      </c>
      <c r="G5956" s="5" t="s">
        <v>608</v>
      </c>
    </row>
    <row r="5957" spans="2:7" x14ac:dyDescent="0.2">
      <c r="B5957" s="3">
        <v>2018</v>
      </c>
      <c r="C5957" s="35" t="s">
        <v>6169</v>
      </c>
      <c r="D5957" s="5" t="s">
        <v>87</v>
      </c>
      <c r="E5957" s="5" t="s">
        <v>95</v>
      </c>
      <c r="F5957" s="5" t="s">
        <v>123</v>
      </c>
      <c r="G5957" s="5" t="s">
        <v>152</v>
      </c>
    </row>
    <row r="5958" spans="2:7" x14ac:dyDescent="0.2">
      <c r="B5958" s="3">
        <v>2018</v>
      </c>
      <c r="C5958" s="35" t="s">
        <v>6170</v>
      </c>
      <c r="D5958" s="5" t="s">
        <v>87</v>
      </c>
      <c r="E5958" s="5" t="s">
        <v>95</v>
      </c>
      <c r="F5958" s="5" t="s">
        <v>194</v>
      </c>
      <c r="G5958" s="5" t="s">
        <v>204</v>
      </c>
    </row>
    <row r="5959" spans="2:7" x14ac:dyDescent="0.2">
      <c r="B5959" s="3">
        <v>2018</v>
      </c>
      <c r="C5959" s="35" t="s">
        <v>6171</v>
      </c>
      <c r="D5959" s="5" t="s">
        <v>87</v>
      </c>
      <c r="E5959" s="5" t="s">
        <v>95</v>
      </c>
      <c r="F5959" s="5" t="s">
        <v>194</v>
      </c>
      <c r="G5959" s="5" t="s">
        <v>202</v>
      </c>
    </row>
    <row r="5960" spans="2:7" x14ac:dyDescent="0.2">
      <c r="B5960" s="3">
        <v>2018</v>
      </c>
      <c r="C5960" s="35" t="s">
        <v>6172</v>
      </c>
      <c r="D5960" s="5" t="s">
        <v>87</v>
      </c>
      <c r="E5960" s="5" t="s">
        <v>95</v>
      </c>
      <c r="F5960" s="5" t="s">
        <v>115</v>
      </c>
      <c r="G5960" s="5" t="s">
        <v>583</v>
      </c>
    </row>
    <row r="5961" spans="2:7" x14ac:dyDescent="0.2">
      <c r="B5961" s="3">
        <v>2018</v>
      </c>
      <c r="C5961" s="35" t="s">
        <v>6173</v>
      </c>
      <c r="D5961" s="5" t="s">
        <v>87</v>
      </c>
      <c r="E5961" s="5" t="s">
        <v>95</v>
      </c>
      <c r="F5961" s="5" t="s">
        <v>194</v>
      </c>
      <c r="G5961" s="5" t="s">
        <v>528</v>
      </c>
    </row>
    <row r="5962" spans="2:7" x14ac:dyDescent="0.2">
      <c r="B5962" s="3">
        <v>2018</v>
      </c>
      <c r="C5962" s="35" t="s">
        <v>6174</v>
      </c>
      <c r="D5962" s="5" t="s">
        <v>87</v>
      </c>
      <c r="E5962" s="5" t="s">
        <v>242</v>
      </c>
      <c r="F5962" s="5" t="s">
        <v>491</v>
      </c>
      <c r="G5962" s="5" t="s">
        <v>548</v>
      </c>
    </row>
    <row r="5963" spans="2:7" x14ac:dyDescent="0.2">
      <c r="B5963" s="3">
        <v>2018</v>
      </c>
      <c r="C5963" s="35" t="s">
        <v>6175</v>
      </c>
      <c r="D5963" s="5" t="s">
        <v>87</v>
      </c>
      <c r="E5963" s="5" t="s">
        <v>95</v>
      </c>
      <c r="F5963" s="5" t="s">
        <v>123</v>
      </c>
      <c r="G5963" s="5" t="s">
        <v>610</v>
      </c>
    </row>
    <row r="5964" spans="2:7" x14ac:dyDescent="0.2">
      <c r="B5964" s="3">
        <v>2018</v>
      </c>
      <c r="C5964" s="35" t="s">
        <v>6176</v>
      </c>
      <c r="D5964" s="5" t="s">
        <v>87</v>
      </c>
      <c r="E5964" s="5" t="s">
        <v>242</v>
      </c>
      <c r="F5964" s="5" t="s">
        <v>491</v>
      </c>
      <c r="G5964" s="5" t="s">
        <v>290</v>
      </c>
    </row>
    <row r="5965" spans="2:7" x14ac:dyDescent="0.2">
      <c r="B5965" s="3">
        <v>2018</v>
      </c>
      <c r="C5965" s="35">
        <v>3260</v>
      </c>
      <c r="D5965" s="5" t="s">
        <v>87</v>
      </c>
      <c r="E5965" s="5" t="s">
        <v>95</v>
      </c>
      <c r="F5965" s="5" t="s">
        <v>229</v>
      </c>
      <c r="G5965" s="5" t="s">
        <v>231</v>
      </c>
    </row>
    <row r="5966" spans="2:7" x14ac:dyDescent="0.2">
      <c r="B5966" s="3">
        <v>2018</v>
      </c>
      <c r="C5966" s="35">
        <v>3200</v>
      </c>
      <c r="D5966" s="5" t="s">
        <v>87</v>
      </c>
      <c r="E5966" s="5" t="s">
        <v>95</v>
      </c>
      <c r="F5966" s="5" t="s">
        <v>229</v>
      </c>
      <c r="G5966" s="5" t="s">
        <v>592</v>
      </c>
    </row>
    <row r="5967" spans="2:7" x14ac:dyDescent="0.2">
      <c r="B5967" s="3">
        <v>2018</v>
      </c>
      <c r="C5967" s="35" t="s">
        <v>6177</v>
      </c>
      <c r="D5967" s="5" t="s">
        <v>87</v>
      </c>
      <c r="E5967" s="5" t="s">
        <v>95</v>
      </c>
      <c r="F5967" s="5" t="s">
        <v>174</v>
      </c>
      <c r="G5967" s="5" t="s">
        <v>181</v>
      </c>
    </row>
    <row r="5968" spans="2:7" x14ac:dyDescent="0.2">
      <c r="B5968" s="3">
        <v>2018</v>
      </c>
      <c r="C5968" s="35" t="s">
        <v>6178</v>
      </c>
      <c r="D5968" s="5" t="s">
        <v>87</v>
      </c>
      <c r="E5968" s="5" t="s">
        <v>95</v>
      </c>
      <c r="F5968" s="5" t="s">
        <v>123</v>
      </c>
      <c r="G5968" s="5" t="s">
        <v>596</v>
      </c>
    </row>
    <row r="5969" spans="2:7" x14ac:dyDescent="0.2">
      <c r="B5969" s="3">
        <v>2018</v>
      </c>
      <c r="C5969" s="35">
        <v>2400</v>
      </c>
      <c r="D5969" s="5" t="s">
        <v>87</v>
      </c>
      <c r="E5969" s="5" t="s">
        <v>95</v>
      </c>
      <c r="F5969" s="5" t="s">
        <v>123</v>
      </c>
      <c r="G5969" s="5" t="s">
        <v>147</v>
      </c>
    </row>
    <row r="5970" spans="2:7" x14ac:dyDescent="0.2">
      <c r="B5970" s="3">
        <v>2018</v>
      </c>
      <c r="C5970" s="35" t="s">
        <v>6179</v>
      </c>
      <c r="D5970" s="5" t="s">
        <v>87</v>
      </c>
      <c r="E5970" s="5" t="s">
        <v>95</v>
      </c>
      <c r="F5970" s="5" t="s">
        <v>194</v>
      </c>
      <c r="G5970" s="5" t="s">
        <v>197</v>
      </c>
    </row>
    <row r="5971" spans="2:7" x14ac:dyDescent="0.2">
      <c r="B5971" s="3">
        <v>2018</v>
      </c>
      <c r="C5971" s="35" t="s">
        <v>6180</v>
      </c>
      <c r="D5971" s="5" t="s">
        <v>87</v>
      </c>
      <c r="E5971" s="5" t="s">
        <v>95</v>
      </c>
      <c r="F5971" s="5" t="s">
        <v>247</v>
      </c>
      <c r="G5971" s="5" t="s">
        <v>443</v>
      </c>
    </row>
    <row r="5972" spans="2:7" x14ac:dyDescent="0.2">
      <c r="B5972" s="3">
        <v>2018</v>
      </c>
      <c r="C5972" s="35">
        <v>1197</v>
      </c>
      <c r="D5972" s="5" t="s">
        <v>87</v>
      </c>
      <c r="E5972" s="5" t="s">
        <v>95</v>
      </c>
      <c r="F5972" s="5" t="s">
        <v>194</v>
      </c>
      <c r="G5972" s="5" t="s">
        <v>484</v>
      </c>
    </row>
    <row r="5973" spans="2:7" x14ac:dyDescent="0.2">
      <c r="B5973" s="3">
        <v>2018</v>
      </c>
      <c r="C5973" s="35" t="s">
        <v>6181</v>
      </c>
      <c r="D5973" s="5" t="s">
        <v>87</v>
      </c>
      <c r="E5973" s="5" t="s">
        <v>95</v>
      </c>
      <c r="F5973" s="5" t="s">
        <v>194</v>
      </c>
      <c r="G5973" s="5" t="s">
        <v>175</v>
      </c>
    </row>
    <row r="5974" spans="2:7" x14ac:dyDescent="0.2">
      <c r="B5974" s="3">
        <v>2018</v>
      </c>
      <c r="C5974" s="35" t="s">
        <v>6182</v>
      </c>
      <c r="D5974" s="5" t="s">
        <v>306</v>
      </c>
      <c r="E5974" s="5" t="s">
        <v>315</v>
      </c>
      <c r="F5974" s="5" t="s">
        <v>317</v>
      </c>
      <c r="G5974" s="5" t="s">
        <v>321</v>
      </c>
    </row>
    <row r="5975" spans="2:7" x14ac:dyDescent="0.2">
      <c r="B5975" s="3">
        <v>2018</v>
      </c>
      <c r="C5975" s="35" t="s">
        <v>6183</v>
      </c>
      <c r="D5975" s="5" t="s">
        <v>87</v>
      </c>
      <c r="E5975" s="5" t="s">
        <v>95</v>
      </c>
      <c r="F5975" s="5" t="s">
        <v>123</v>
      </c>
      <c r="G5975" s="5" t="s">
        <v>130</v>
      </c>
    </row>
    <row r="5976" spans="2:7" x14ac:dyDescent="0.2">
      <c r="B5976" s="3">
        <v>2018</v>
      </c>
      <c r="C5976" s="35">
        <v>454</v>
      </c>
      <c r="D5976" s="5" t="s">
        <v>306</v>
      </c>
      <c r="E5976" s="5" t="s">
        <v>315</v>
      </c>
      <c r="F5976" s="5" t="s">
        <v>317</v>
      </c>
      <c r="G5976" s="5" t="s">
        <v>328</v>
      </c>
    </row>
    <row r="5977" spans="2:7" x14ac:dyDescent="0.2">
      <c r="B5977" s="3">
        <v>2018</v>
      </c>
      <c r="C5977" s="35">
        <v>436</v>
      </c>
      <c r="D5977" s="5" t="s">
        <v>306</v>
      </c>
      <c r="E5977" s="5" t="s">
        <v>315</v>
      </c>
      <c r="F5977" s="5" t="s">
        <v>317</v>
      </c>
      <c r="G5977" s="5" t="s">
        <v>327</v>
      </c>
    </row>
    <row r="5978" spans="2:7" x14ac:dyDescent="0.2">
      <c r="B5978" s="3">
        <v>2018</v>
      </c>
      <c r="C5978" s="35" t="s">
        <v>6184</v>
      </c>
      <c r="D5978" s="5" t="s">
        <v>87</v>
      </c>
      <c r="E5978" s="5" t="s">
        <v>95</v>
      </c>
      <c r="F5978" s="5" t="s">
        <v>194</v>
      </c>
      <c r="G5978" s="5" t="s">
        <v>487</v>
      </c>
    </row>
    <row r="5979" spans="2:7" x14ac:dyDescent="0.2">
      <c r="B5979" s="3">
        <v>2018</v>
      </c>
      <c r="C5979" s="35">
        <v>400</v>
      </c>
      <c r="D5979" s="5" t="s">
        <v>87</v>
      </c>
      <c r="E5979" s="5" t="s">
        <v>95</v>
      </c>
      <c r="F5979" s="5" t="s">
        <v>174</v>
      </c>
      <c r="G5979" s="5" t="s">
        <v>569</v>
      </c>
    </row>
    <row r="5980" spans="2:7" x14ac:dyDescent="0.2">
      <c r="B5980" s="3">
        <v>2018</v>
      </c>
      <c r="C5980" s="35" t="s">
        <v>6185</v>
      </c>
      <c r="D5980" s="5" t="s">
        <v>87</v>
      </c>
      <c r="E5980" s="5" t="s">
        <v>95</v>
      </c>
      <c r="F5980" s="5" t="s">
        <v>158</v>
      </c>
      <c r="G5980" s="5" t="s">
        <v>616</v>
      </c>
    </row>
    <row r="5981" spans="2:7" x14ac:dyDescent="0.2">
      <c r="B5981" s="3">
        <v>2018</v>
      </c>
      <c r="C5981" s="35" t="s">
        <v>6186</v>
      </c>
      <c r="D5981" s="5" t="s">
        <v>87</v>
      </c>
      <c r="E5981" s="5" t="s">
        <v>242</v>
      </c>
      <c r="F5981" s="5" t="s">
        <v>491</v>
      </c>
      <c r="G5981" s="5" t="s">
        <v>272</v>
      </c>
    </row>
    <row r="5982" spans="2:7" x14ac:dyDescent="0.2">
      <c r="B5982" s="3">
        <v>2018</v>
      </c>
      <c r="C5982" s="35" t="s">
        <v>6187</v>
      </c>
      <c r="D5982" s="5" t="s">
        <v>87</v>
      </c>
      <c r="E5982" s="5" t="s">
        <v>95</v>
      </c>
      <c r="F5982" s="5" t="s">
        <v>123</v>
      </c>
      <c r="G5982" s="5" t="s">
        <v>132</v>
      </c>
    </row>
    <row r="5983" spans="2:7" x14ac:dyDescent="0.2">
      <c r="B5983" s="3">
        <v>2018</v>
      </c>
      <c r="C5983" s="35">
        <v>50</v>
      </c>
      <c r="D5983" s="5" t="s">
        <v>87</v>
      </c>
      <c r="E5983" s="5" t="s">
        <v>95</v>
      </c>
      <c r="F5983" s="5" t="s">
        <v>174</v>
      </c>
      <c r="G5983" s="5" t="s">
        <v>190</v>
      </c>
    </row>
    <row r="5984" spans="2:7" x14ac:dyDescent="0.2">
      <c r="B5984" s="3">
        <v>2018</v>
      </c>
      <c r="C5984" s="35">
        <v>0</v>
      </c>
      <c r="D5984" s="5" t="s">
        <v>87</v>
      </c>
      <c r="E5984" s="5" t="s">
        <v>95</v>
      </c>
      <c r="F5984" s="5" t="s">
        <v>105</v>
      </c>
      <c r="G5984" s="5" t="s">
        <v>479</v>
      </c>
    </row>
    <row r="5985" spans="2:7" x14ac:dyDescent="0.2">
      <c r="B5985" s="3">
        <v>2018</v>
      </c>
      <c r="C5985" s="35">
        <v>0</v>
      </c>
      <c r="D5985" s="5" t="s">
        <v>87</v>
      </c>
      <c r="E5985" s="5" t="s">
        <v>95</v>
      </c>
      <c r="F5985" s="5" t="s">
        <v>123</v>
      </c>
      <c r="G5985" s="5" t="s">
        <v>126</v>
      </c>
    </row>
    <row r="5986" spans="2:7" x14ac:dyDescent="0.2">
      <c r="B5986" s="3">
        <v>2018</v>
      </c>
      <c r="C5986" s="35">
        <v>0</v>
      </c>
      <c r="D5986" s="5" t="s">
        <v>87</v>
      </c>
      <c r="E5986" s="5" t="s">
        <v>95</v>
      </c>
      <c r="F5986" s="5" t="s">
        <v>123</v>
      </c>
      <c r="G5986" s="5" t="s">
        <v>379</v>
      </c>
    </row>
    <row r="5987" spans="2:7" x14ac:dyDescent="0.2">
      <c r="B5987" s="3">
        <v>2018</v>
      </c>
      <c r="C5987" s="35">
        <v>0</v>
      </c>
      <c r="D5987" s="5" t="s">
        <v>87</v>
      </c>
      <c r="E5987" s="5" t="s">
        <v>95</v>
      </c>
      <c r="F5987" s="5" t="s">
        <v>123</v>
      </c>
      <c r="G5987" s="5" t="s">
        <v>137</v>
      </c>
    </row>
    <row r="5988" spans="2:7" x14ac:dyDescent="0.2">
      <c r="B5988" s="3">
        <v>2018</v>
      </c>
      <c r="C5988" s="35">
        <v>0</v>
      </c>
      <c r="D5988" s="5" t="s">
        <v>87</v>
      </c>
      <c r="E5988" s="5" t="s">
        <v>95</v>
      </c>
      <c r="F5988" s="5" t="s">
        <v>123</v>
      </c>
      <c r="G5988" s="5" t="s">
        <v>144</v>
      </c>
    </row>
    <row r="5989" spans="2:7" x14ac:dyDescent="0.2">
      <c r="B5989" s="3">
        <v>2018</v>
      </c>
      <c r="C5989" s="35">
        <v>0</v>
      </c>
      <c r="D5989" s="5" t="s">
        <v>87</v>
      </c>
      <c r="E5989" s="5" t="s">
        <v>95</v>
      </c>
      <c r="F5989" s="5" t="s">
        <v>123</v>
      </c>
      <c r="G5989" s="5" t="s">
        <v>155</v>
      </c>
    </row>
    <row r="5990" spans="2:7" x14ac:dyDescent="0.2">
      <c r="B5990" s="3">
        <v>2018</v>
      </c>
      <c r="C5990" s="35">
        <v>0</v>
      </c>
      <c r="D5990" s="5" t="s">
        <v>87</v>
      </c>
      <c r="E5990" s="5" t="s">
        <v>95</v>
      </c>
      <c r="F5990" s="5" t="s">
        <v>158</v>
      </c>
      <c r="G5990" s="5" t="s">
        <v>613</v>
      </c>
    </row>
    <row r="5991" spans="2:7" x14ac:dyDescent="0.2">
      <c r="B5991" s="3">
        <v>2018</v>
      </c>
      <c r="C5991" s="35">
        <v>0</v>
      </c>
      <c r="D5991" s="5" t="s">
        <v>87</v>
      </c>
      <c r="E5991" s="5" t="s">
        <v>95</v>
      </c>
      <c r="F5991" s="5" t="s">
        <v>174</v>
      </c>
      <c r="G5991" s="5" t="s">
        <v>179</v>
      </c>
    </row>
    <row r="5992" spans="2:7" x14ac:dyDescent="0.2">
      <c r="B5992" s="3">
        <v>2018</v>
      </c>
      <c r="C5992" s="35">
        <v>0</v>
      </c>
      <c r="D5992" s="5" t="s">
        <v>87</v>
      </c>
      <c r="E5992" s="5" t="s">
        <v>95</v>
      </c>
      <c r="F5992" s="5" t="s">
        <v>174</v>
      </c>
      <c r="G5992" s="5" t="s">
        <v>191</v>
      </c>
    </row>
    <row r="5993" spans="2:7" x14ac:dyDescent="0.2">
      <c r="B5993" s="3">
        <v>2018</v>
      </c>
      <c r="C5993" s="35">
        <v>0</v>
      </c>
      <c r="D5993" s="5" t="s">
        <v>87</v>
      </c>
      <c r="E5993" s="5" t="s">
        <v>95</v>
      </c>
      <c r="F5993" s="5" t="s">
        <v>194</v>
      </c>
      <c r="G5993" s="5" t="s">
        <v>416</v>
      </c>
    </row>
    <row r="5994" spans="2:7" x14ac:dyDescent="0.2">
      <c r="B5994" s="3">
        <v>2018</v>
      </c>
      <c r="C5994" s="35">
        <v>0</v>
      </c>
      <c r="D5994" s="5" t="s">
        <v>87</v>
      </c>
      <c r="E5994" s="5" t="s">
        <v>95</v>
      </c>
      <c r="F5994" s="5" t="s">
        <v>194</v>
      </c>
      <c r="G5994" s="5" t="s">
        <v>483</v>
      </c>
    </row>
    <row r="5995" spans="2:7" x14ac:dyDescent="0.2">
      <c r="B5995" s="3">
        <v>2018</v>
      </c>
      <c r="C5995" s="35">
        <v>0</v>
      </c>
      <c r="D5995" s="5" t="s">
        <v>87</v>
      </c>
      <c r="E5995" s="5" t="s">
        <v>95</v>
      </c>
      <c r="F5995" s="5" t="s">
        <v>194</v>
      </c>
      <c r="G5995" s="5" t="s">
        <v>588</v>
      </c>
    </row>
    <row r="5996" spans="2:7" x14ac:dyDescent="0.2">
      <c r="B5996" s="3">
        <v>2018</v>
      </c>
      <c r="C5996" s="35">
        <v>0</v>
      </c>
      <c r="D5996" s="5" t="s">
        <v>87</v>
      </c>
      <c r="E5996" s="5" t="s">
        <v>95</v>
      </c>
      <c r="F5996" s="5" t="s">
        <v>194</v>
      </c>
      <c r="G5996" s="5" t="s">
        <v>619</v>
      </c>
    </row>
    <row r="5997" spans="2:7" x14ac:dyDescent="0.2">
      <c r="B5997" s="3">
        <v>2018</v>
      </c>
      <c r="C5997" s="35">
        <v>0</v>
      </c>
      <c r="D5997" s="5" t="s">
        <v>87</v>
      </c>
      <c r="E5997" s="5" t="s">
        <v>95</v>
      </c>
      <c r="F5997" s="5" t="s">
        <v>194</v>
      </c>
      <c r="G5997" s="5" t="s">
        <v>466</v>
      </c>
    </row>
    <row r="5998" spans="2:7" x14ac:dyDescent="0.2">
      <c r="B5998" s="3">
        <v>2018</v>
      </c>
      <c r="C5998" s="35">
        <v>0</v>
      </c>
      <c r="D5998" s="5" t="s">
        <v>87</v>
      </c>
      <c r="E5998" s="5" t="s">
        <v>95</v>
      </c>
      <c r="F5998" s="5" t="s">
        <v>222</v>
      </c>
      <c r="G5998" s="5" t="s">
        <v>224</v>
      </c>
    </row>
    <row r="5999" spans="2:7" x14ac:dyDescent="0.2">
      <c r="B5999" s="3">
        <v>2018</v>
      </c>
      <c r="C5999" s="35">
        <v>0</v>
      </c>
      <c r="D5999" s="5" t="s">
        <v>87</v>
      </c>
      <c r="E5999" s="5" t="s">
        <v>95</v>
      </c>
      <c r="F5999" s="5" t="s">
        <v>621</v>
      </c>
      <c r="G5999" s="5" t="s">
        <v>211</v>
      </c>
    </row>
    <row r="6000" spans="2:7" x14ac:dyDescent="0.2">
      <c r="B6000" s="3">
        <v>2018</v>
      </c>
      <c r="C6000" s="35">
        <v>0</v>
      </c>
      <c r="D6000" s="5" t="s">
        <v>306</v>
      </c>
      <c r="E6000" s="5" t="s">
        <v>311</v>
      </c>
      <c r="F6000" s="5" t="s">
        <v>314</v>
      </c>
      <c r="G6000" s="5" t="s">
        <v>626</v>
      </c>
    </row>
    <row r="6001" spans="2:7" x14ac:dyDescent="0.2">
      <c r="B6001" s="3">
        <v>2018</v>
      </c>
      <c r="C6001" s="35">
        <v>0</v>
      </c>
      <c r="D6001" s="5" t="s">
        <v>306</v>
      </c>
      <c r="E6001" s="5" t="s">
        <v>315</v>
      </c>
      <c r="F6001" s="5" t="s">
        <v>317</v>
      </c>
      <c r="G6001" s="5" t="s">
        <v>326</v>
      </c>
    </row>
    <row r="6002" spans="2:7" x14ac:dyDescent="0.2">
      <c r="B6002" s="3">
        <v>2018</v>
      </c>
      <c r="C6002" s="35">
        <v>0</v>
      </c>
      <c r="D6002" s="5" t="s">
        <v>306</v>
      </c>
      <c r="E6002" s="5" t="s">
        <v>315</v>
      </c>
      <c r="F6002" s="5" t="s">
        <v>317</v>
      </c>
      <c r="G6002" s="5" t="s">
        <v>329</v>
      </c>
    </row>
    <row r="6003" spans="2:7" x14ac:dyDescent="0.2">
      <c r="B6003" s="3">
        <v>2018</v>
      </c>
      <c r="C6003" s="35">
        <v>0</v>
      </c>
      <c r="D6003" s="5" t="s">
        <v>306</v>
      </c>
      <c r="E6003" s="5" t="s">
        <v>315</v>
      </c>
      <c r="F6003" s="5" t="s">
        <v>317</v>
      </c>
      <c r="G6003" s="5" t="s">
        <v>362</v>
      </c>
    </row>
    <row r="6004" spans="2:7" x14ac:dyDescent="0.2">
      <c r="B6004" s="3">
        <v>2018</v>
      </c>
      <c r="C6004" s="35">
        <v>0</v>
      </c>
      <c r="D6004" s="5" t="s">
        <v>306</v>
      </c>
      <c r="E6004" s="5" t="s">
        <v>315</v>
      </c>
      <c r="F6004" s="5" t="s">
        <v>317</v>
      </c>
      <c r="G6004" s="5" t="s">
        <v>333</v>
      </c>
    </row>
    <row r="6005" spans="2:7" x14ac:dyDescent="0.2">
      <c r="B6005" s="3">
        <v>2018</v>
      </c>
      <c r="C6005" s="35">
        <v>0</v>
      </c>
      <c r="D6005" s="5" t="s">
        <v>306</v>
      </c>
      <c r="E6005" s="5" t="s">
        <v>315</v>
      </c>
      <c r="F6005" s="5" t="s">
        <v>317</v>
      </c>
      <c r="G6005" s="5" t="s">
        <v>336</v>
      </c>
    </row>
    <row r="6006" spans="2:7" x14ac:dyDescent="0.2">
      <c r="B6006" s="3">
        <v>2018</v>
      </c>
      <c r="C6006" s="35">
        <v>0</v>
      </c>
      <c r="D6006" s="5" t="s">
        <v>306</v>
      </c>
      <c r="E6006" s="5" t="s">
        <v>315</v>
      </c>
      <c r="F6006" s="5" t="s">
        <v>317</v>
      </c>
      <c r="G6006" s="5" t="s">
        <v>338</v>
      </c>
    </row>
    <row r="6007" spans="2:7" x14ac:dyDescent="0.2">
      <c r="B6007" s="3">
        <v>2018</v>
      </c>
      <c r="C6007" s="35">
        <v>0</v>
      </c>
      <c r="D6007" s="5" t="s">
        <v>306</v>
      </c>
      <c r="E6007" s="5" t="s">
        <v>315</v>
      </c>
      <c r="F6007" s="5" t="s">
        <v>339</v>
      </c>
      <c r="G6007" s="5" t="s">
        <v>403</v>
      </c>
    </row>
    <row r="6008" spans="2:7" x14ac:dyDescent="0.2">
      <c r="B6008" s="3">
        <v>2018</v>
      </c>
      <c r="C6008" s="35">
        <v>0</v>
      </c>
      <c r="D6008" s="5" t="s">
        <v>306</v>
      </c>
      <c r="E6008" s="5" t="s">
        <v>315</v>
      </c>
      <c r="F6008" s="5" t="s">
        <v>194</v>
      </c>
      <c r="G6008" s="5" t="s">
        <v>438</v>
      </c>
    </row>
  </sheetData>
  <sortState ref="B3:G6008">
    <sortCondition ref="B3:B6008"/>
    <sortCondition descending="1" ref="C3:C6008"/>
  </sortState>
  <pageMargins left="0.511811024" right="0.511811024" top="0.78740157499999996" bottom="0.78740157499999996" header="0.31496062000000002" footer="0.31496062000000002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I6010"/>
  <sheetViews>
    <sheetView topLeftCell="E1" workbookViewId="0">
      <selection activeCell="Z7" sqref="Z7"/>
    </sheetView>
  </sheetViews>
  <sheetFormatPr defaultRowHeight="12.75" x14ac:dyDescent="0.2"/>
  <cols>
    <col min="1" max="1" width="1" customWidth="1"/>
    <col min="2" max="7" width="14.7109375" customWidth="1"/>
    <col min="8" max="8" width="4.7109375" customWidth="1"/>
    <col min="14" max="14" width="33.140625" customWidth="1"/>
    <col min="15" max="15" width="20.140625" hidden="1" customWidth="1"/>
    <col min="16" max="24" width="12" hidden="1" customWidth="1"/>
    <col min="25" max="25" width="16.42578125" hidden="1" customWidth="1"/>
    <col min="26" max="30" width="16.42578125" customWidth="1"/>
    <col min="31" max="31" width="12" customWidth="1"/>
    <col min="32" max="32" width="12.42578125" customWidth="1"/>
    <col min="33" max="33" width="33.140625" customWidth="1"/>
    <col min="34" max="34" width="34.28515625" customWidth="1"/>
    <col min="35" max="35" width="33.140625" bestFit="1" customWidth="1"/>
    <col min="36" max="36" width="34.28515625" bestFit="1" customWidth="1"/>
    <col min="37" max="37" width="33.140625" customWidth="1"/>
    <col min="38" max="38" width="34.28515625" bestFit="1" customWidth="1"/>
    <col min="39" max="39" width="33.140625" bestFit="1" customWidth="1"/>
    <col min="40" max="40" width="34.28515625" customWidth="1"/>
    <col min="41" max="41" width="33.140625" customWidth="1"/>
    <col min="42" max="42" width="34.28515625" customWidth="1"/>
    <col min="43" max="43" width="33.140625" customWidth="1"/>
    <col min="44" max="44" width="34.28515625" customWidth="1"/>
    <col min="45" max="45" width="33.140625" bestFit="1" customWidth="1"/>
    <col min="46" max="46" width="34.28515625" customWidth="1"/>
    <col min="47" max="47" width="33.140625" customWidth="1"/>
    <col min="48" max="48" width="34.28515625" bestFit="1" customWidth="1"/>
    <col min="49" max="49" width="38.5703125" bestFit="1" customWidth="1"/>
    <col min="50" max="50" width="39.5703125" bestFit="1" customWidth="1"/>
    <col min="51" max="51" width="59" bestFit="1" customWidth="1"/>
    <col min="52" max="52" width="23.42578125" bestFit="1" customWidth="1"/>
    <col min="53" max="53" width="25.28515625" bestFit="1" customWidth="1"/>
    <col min="54" max="54" width="45" bestFit="1" customWidth="1"/>
    <col min="55" max="55" width="81.85546875" bestFit="1" customWidth="1"/>
    <col min="56" max="56" width="47.140625" bestFit="1" customWidth="1"/>
    <col min="57" max="57" width="49.85546875" bestFit="1" customWidth="1"/>
    <col min="58" max="58" width="52.28515625" bestFit="1" customWidth="1"/>
    <col min="59" max="59" width="36.28515625" bestFit="1" customWidth="1"/>
    <col min="60" max="60" width="63.85546875" bestFit="1" customWidth="1"/>
    <col min="61" max="61" width="42.5703125" bestFit="1" customWidth="1"/>
    <col min="62" max="62" width="39.140625" bestFit="1" customWidth="1"/>
    <col min="63" max="63" width="68.28515625" bestFit="1" customWidth="1"/>
    <col min="64" max="64" width="52.42578125" bestFit="1" customWidth="1"/>
    <col min="65" max="65" width="50.7109375" bestFit="1" customWidth="1"/>
    <col min="66" max="66" width="53.140625" bestFit="1" customWidth="1"/>
    <col min="67" max="67" width="51.28515625" bestFit="1" customWidth="1"/>
    <col min="68" max="68" width="49.42578125" bestFit="1" customWidth="1"/>
    <col min="69" max="69" width="43.7109375" bestFit="1" customWidth="1"/>
    <col min="70" max="70" width="12" bestFit="1" customWidth="1"/>
    <col min="71" max="71" width="32.7109375" bestFit="1" customWidth="1"/>
    <col min="72" max="72" width="20.5703125" bestFit="1" customWidth="1"/>
    <col min="73" max="73" width="76.7109375" bestFit="1" customWidth="1"/>
    <col min="74" max="74" width="47.5703125" bestFit="1" customWidth="1"/>
    <col min="75" max="75" width="57.85546875" bestFit="1" customWidth="1"/>
    <col min="76" max="76" width="17.7109375" bestFit="1" customWidth="1"/>
    <col min="77" max="77" width="22.28515625" bestFit="1" customWidth="1"/>
    <col min="78" max="78" width="28.140625" bestFit="1" customWidth="1"/>
    <col min="79" max="79" width="79.85546875" bestFit="1" customWidth="1"/>
    <col min="80" max="80" width="27.42578125" bestFit="1" customWidth="1"/>
    <col min="81" max="81" width="22.42578125" bestFit="1" customWidth="1"/>
    <col min="82" max="82" width="55.140625" bestFit="1" customWidth="1"/>
    <col min="83" max="83" width="51.7109375" bestFit="1" customWidth="1"/>
    <col min="84" max="84" width="54.5703125" bestFit="1" customWidth="1"/>
    <col min="85" max="85" width="53.85546875" bestFit="1" customWidth="1"/>
    <col min="86" max="86" width="50.5703125" bestFit="1" customWidth="1"/>
    <col min="87" max="87" width="12.28515625" bestFit="1" customWidth="1"/>
    <col min="257" max="257" width="1" customWidth="1"/>
    <col min="258" max="263" width="14.7109375" customWidth="1"/>
    <col min="264" max="264" width="4.7109375" customWidth="1"/>
    <col min="513" max="513" width="1" customWidth="1"/>
    <col min="514" max="519" width="14.7109375" customWidth="1"/>
    <col min="520" max="520" width="4.7109375" customWidth="1"/>
    <col min="769" max="769" width="1" customWidth="1"/>
    <col min="770" max="775" width="14.7109375" customWidth="1"/>
    <col min="776" max="776" width="4.7109375" customWidth="1"/>
    <col min="1025" max="1025" width="1" customWidth="1"/>
    <col min="1026" max="1031" width="14.7109375" customWidth="1"/>
    <col min="1032" max="1032" width="4.7109375" customWidth="1"/>
    <col min="1281" max="1281" width="1" customWidth="1"/>
    <col min="1282" max="1287" width="14.7109375" customWidth="1"/>
    <col min="1288" max="1288" width="4.7109375" customWidth="1"/>
    <col min="1537" max="1537" width="1" customWidth="1"/>
    <col min="1538" max="1543" width="14.7109375" customWidth="1"/>
    <col min="1544" max="1544" width="4.7109375" customWidth="1"/>
    <col min="1793" max="1793" width="1" customWidth="1"/>
    <col min="1794" max="1799" width="14.7109375" customWidth="1"/>
    <col min="1800" max="1800" width="4.7109375" customWidth="1"/>
    <col min="2049" max="2049" width="1" customWidth="1"/>
    <col min="2050" max="2055" width="14.7109375" customWidth="1"/>
    <col min="2056" max="2056" width="4.7109375" customWidth="1"/>
    <col min="2305" max="2305" width="1" customWidth="1"/>
    <col min="2306" max="2311" width="14.7109375" customWidth="1"/>
    <col min="2312" max="2312" width="4.7109375" customWidth="1"/>
    <col min="2561" max="2561" width="1" customWidth="1"/>
    <col min="2562" max="2567" width="14.7109375" customWidth="1"/>
    <col min="2568" max="2568" width="4.7109375" customWidth="1"/>
    <col min="2817" max="2817" width="1" customWidth="1"/>
    <col min="2818" max="2823" width="14.7109375" customWidth="1"/>
    <col min="2824" max="2824" width="4.7109375" customWidth="1"/>
    <col min="3073" max="3073" width="1" customWidth="1"/>
    <col min="3074" max="3079" width="14.7109375" customWidth="1"/>
    <col min="3080" max="3080" width="4.7109375" customWidth="1"/>
    <col min="3329" max="3329" width="1" customWidth="1"/>
    <col min="3330" max="3335" width="14.7109375" customWidth="1"/>
    <col min="3336" max="3336" width="4.7109375" customWidth="1"/>
    <col min="3585" max="3585" width="1" customWidth="1"/>
    <col min="3586" max="3591" width="14.7109375" customWidth="1"/>
    <col min="3592" max="3592" width="4.7109375" customWidth="1"/>
    <col min="3841" max="3841" width="1" customWidth="1"/>
    <col min="3842" max="3847" width="14.7109375" customWidth="1"/>
    <col min="3848" max="3848" width="4.7109375" customWidth="1"/>
    <col min="4097" max="4097" width="1" customWidth="1"/>
    <col min="4098" max="4103" width="14.7109375" customWidth="1"/>
    <col min="4104" max="4104" width="4.7109375" customWidth="1"/>
    <col min="4353" max="4353" width="1" customWidth="1"/>
    <col min="4354" max="4359" width="14.7109375" customWidth="1"/>
    <col min="4360" max="4360" width="4.7109375" customWidth="1"/>
    <col min="4609" max="4609" width="1" customWidth="1"/>
    <col min="4610" max="4615" width="14.7109375" customWidth="1"/>
    <col min="4616" max="4616" width="4.7109375" customWidth="1"/>
    <col min="4865" max="4865" width="1" customWidth="1"/>
    <col min="4866" max="4871" width="14.7109375" customWidth="1"/>
    <col min="4872" max="4872" width="4.7109375" customWidth="1"/>
    <col min="5121" max="5121" width="1" customWidth="1"/>
    <col min="5122" max="5127" width="14.7109375" customWidth="1"/>
    <col min="5128" max="5128" width="4.7109375" customWidth="1"/>
    <col min="5377" max="5377" width="1" customWidth="1"/>
    <col min="5378" max="5383" width="14.7109375" customWidth="1"/>
    <col min="5384" max="5384" width="4.7109375" customWidth="1"/>
    <col min="5633" max="5633" width="1" customWidth="1"/>
    <col min="5634" max="5639" width="14.7109375" customWidth="1"/>
    <col min="5640" max="5640" width="4.7109375" customWidth="1"/>
    <col min="5889" max="5889" width="1" customWidth="1"/>
    <col min="5890" max="5895" width="14.7109375" customWidth="1"/>
    <col min="5896" max="5896" width="4.7109375" customWidth="1"/>
    <col min="6145" max="6145" width="1" customWidth="1"/>
    <col min="6146" max="6151" width="14.7109375" customWidth="1"/>
    <col min="6152" max="6152" width="4.7109375" customWidth="1"/>
    <col min="6401" max="6401" width="1" customWidth="1"/>
    <col min="6402" max="6407" width="14.7109375" customWidth="1"/>
    <col min="6408" max="6408" width="4.7109375" customWidth="1"/>
    <col min="6657" max="6657" width="1" customWidth="1"/>
    <col min="6658" max="6663" width="14.7109375" customWidth="1"/>
    <col min="6664" max="6664" width="4.7109375" customWidth="1"/>
    <col min="6913" max="6913" width="1" customWidth="1"/>
    <col min="6914" max="6919" width="14.7109375" customWidth="1"/>
    <col min="6920" max="6920" width="4.7109375" customWidth="1"/>
    <col min="7169" max="7169" width="1" customWidth="1"/>
    <col min="7170" max="7175" width="14.7109375" customWidth="1"/>
    <col min="7176" max="7176" width="4.7109375" customWidth="1"/>
    <col min="7425" max="7425" width="1" customWidth="1"/>
    <col min="7426" max="7431" width="14.7109375" customWidth="1"/>
    <col min="7432" max="7432" width="4.7109375" customWidth="1"/>
    <col min="7681" max="7681" width="1" customWidth="1"/>
    <col min="7682" max="7687" width="14.7109375" customWidth="1"/>
    <col min="7688" max="7688" width="4.7109375" customWidth="1"/>
    <col min="7937" max="7937" width="1" customWidth="1"/>
    <col min="7938" max="7943" width="14.7109375" customWidth="1"/>
    <col min="7944" max="7944" width="4.7109375" customWidth="1"/>
    <col min="8193" max="8193" width="1" customWidth="1"/>
    <col min="8194" max="8199" width="14.7109375" customWidth="1"/>
    <col min="8200" max="8200" width="4.7109375" customWidth="1"/>
    <col min="8449" max="8449" width="1" customWidth="1"/>
    <col min="8450" max="8455" width="14.7109375" customWidth="1"/>
    <col min="8456" max="8456" width="4.7109375" customWidth="1"/>
    <col min="8705" max="8705" width="1" customWidth="1"/>
    <col min="8706" max="8711" width="14.7109375" customWidth="1"/>
    <col min="8712" max="8712" width="4.7109375" customWidth="1"/>
    <col min="8961" max="8961" width="1" customWidth="1"/>
    <col min="8962" max="8967" width="14.7109375" customWidth="1"/>
    <col min="8968" max="8968" width="4.7109375" customWidth="1"/>
    <col min="9217" max="9217" width="1" customWidth="1"/>
    <col min="9218" max="9223" width="14.7109375" customWidth="1"/>
    <col min="9224" max="9224" width="4.7109375" customWidth="1"/>
    <col min="9473" max="9473" width="1" customWidth="1"/>
    <col min="9474" max="9479" width="14.7109375" customWidth="1"/>
    <col min="9480" max="9480" width="4.7109375" customWidth="1"/>
    <col min="9729" max="9729" width="1" customWidth="1"/>
    <col min="9730" max="9735" width="14.7109375" customWidth="1"/>
    <col min="9736" max="9736" width="4.7109375" customWidth="1"/>
    <col min="9985" max="9985" width="1" customWidth="1"/>
    <col min="9986" max="9991" width="14.7109375" customWidth="1"/>
    <col min="9992" max="9992" width="4.7109375" customWidth="1"/>
    <col min="10241" max="10241" width="1" customWidth="1"/>
    <col min="10242" max="10247" width="14.7109375" customWidth="1"/>
    <col min="10248" max="10248" width="4.7109375" customWidth="1"/>
    <col min="10497" max="10497" width="1" customWidth="1"/>
    <col min="10498" max="10503" width="14.7109375" customWidth="1"/>
    <col min="10504" max="10504" width="4.7109375" customWidth="1"/>
    <col min="10753" max="10753" width="1" customWidth="1"/>
    <col min="10754" max="10759" width="14.7109375" customWidth="1"/>
    <col min="10760" max="10760" width="4.7109375" customWidth="1"/>
    <col min="11009" max="11009" width="1" customWidth="1"/>
    <col min="11010" max="11015" width="14.7109375" customWidth="1"/>
    <col min="11016" max="11016" width="4.7109375" customWidth="1"/>
    <col min="11265" max="11265" width="1" customWidth="1"/>
    <col min="11266" max="11271" width="14.7109375" customWidth="1"/>
    <col min="11272" max="11272" width="4.7109375" customWidth="1"/>
    <col min="11521" max="11521" width="1" customWidth="1"/>
    <col min="11522" max="11527" width="14.7109375" customWidth="1"/>
    <col min="11528" max="11528" width="4.7109375" customWidth="1"/>
    <col min="11777" max="11777" width="1" customWidth="1"/>
    <col min="11778" max="11783" width="14.7109375" customWidth="1"/>
    <col min="11784" max="11784" width="4.7109375" customWidth="1"/>
    <col min="12033" max="12033" width="1" customWidth="1"/>
    <col min="12034" max="12039" width="14.7109375" customWidth="1"/>
    <col min="12040" max="12040" width="4.7109375" customWidth="1"/>
    <col min="12289" max="12289" width="1" customWidth="1"/>
    <col min="12290" max="12295" width="14.7109375" customWidth="1"/>
    <col min="12296" max="12296" width="4.7109375" customWidth="1"/>
    <col min="12545" max="12545" width="1" customWidth="1"/>
    <col min="12546" max="12551" width="14.7109375" customWidth="1"/>
    <col min="12552" max="12552" width="4.7109375" customWidth="1"/>
    <col min="12801" max="12801" width="1" customWidth="1"/>
    <col min="12802" max="12807" width="14.7109375" customWidth="1"/>
    <col min="12808" max="12808" width="4.7109375" customWidth="1"/>
    <col min="13057" max="13057" width="1" customWidth="1"/>
    <col min="13058" max="13063" width="14.7109375" customWidth="1"/>
    <col min="13064" max="13064" width="4.7109375" customWidth="1"/>
    <col min="13313" max="13313" width="1" customWidth="1"/>
    <col min="13314" max="13319" width="14.7109375" customWidth="1"/>
    <col min="13320" max="13320" width="4.7109375" customWidth="1"/>
    <col min="13569" max="13569" width="1" customWidth="1"/>
    <col min="13570" max="13575" width="14.7109375" customWidth="1"/>
    <col min="13576" max="13576" width="4.7109375" customWidth="1"/>
    <col min="13825" max="13825" width="1" customWidth="1"/>
    <col min="13826" max="13831" width="14.7109375" customWidth="1"/>
    <col min="13832" max="13832" width="4.7109375" customWidth="1"/>
    <col min="14081" max="14081" width="1" customWidth="1"/>
    <col min="14082" max="14087" width="14.7109375" customWidth="1"/>
    <col min="14088" max="14088" width="4.7109375" customWidth="1"/>
    <col min="14337" max="14337" width="1" customWidth="1"/>
    <col min="14338" max="14343" width="14.7109375" customWidth="1"/>
    <col min="14344" max="14344" width="4.7109375" customWidth="1"/>
    <col min="14593" max="14593" width="1" customWidth="1"/>
    <col min="14594" max="14599" width="14.7109375" customWidth="1"/>
    <col min="14600" max="14600" width="4.7109375" customWidth="1"/>
    <col min="14849" max="14849" width="1" customWidth="1"/>
    <col min="14850" max="14855" width="14.7109375" customWidth="1"/>
    <col min="14856" max="14856" width="4.7109375" customWidth="1"/>
    <col min="15105" max="15105" width="1" customWidth="1"/>
    <col min="15106" max="15111" width="14.7109375" customWidth="1"/>
    <col min="15112" max="15112" width="4.7109375" customWidth="1"/>
    <col min="15361" max="15361" width="1" customWidth="1"/>
    <col min="15362" max="15367" width="14.7109375" customWidth="1"/>
    <col min="15368" max="15368" width="4.7109375" customWidth="1"/>
    <col min="15617" max="15617" width="1" customWidth="1"/>
    <col min="15618" max="15623" width="14.7109375" customWidth="1"/>
    <col min="15624" max="15624" width="4.7109375" customWidth="1"/>
    <col min="15873" max="15873" width="1" customWidth="1"/>
    <col min="15874" max="15879" width="14.7109375" customWidth="1"/>
    <col min="15880" max="15880" width="4.7109375" customWidth="1"/>
    <col min="16129" max="16129" width="1" customWidth="1"/>
    <col min="16130" max="16135" width="14.7109375" customWidth="1"/>
    <col min="16136" max="16136" width="4.7109375" customWidth="1"/>
  </cols>
  <sheetData>
    <row r="1" spans="2:87" s="1" customFormat="1" ht="8.65" customHeight="1" x14ac:dyDescent="0.2">
      <c r="N1"/>
      <c r="O1"/>
    </row>
    <row r="2" spans="2:87" s="1" customFormat="1" ht="30.95" customHeight="1" x14ac:dyDescent="0.25">
      <c r="C2" s="251" t="s">
        <v>0</v>
      </c>
      <c r="D2" s="251"/>
      <c r="E2" s="251"/>
      <c r="N2"/>
      <c r="O2"/>
    </row>
    <row r="3" spans="2:87" s="1" customFormat="1" ht="18" customHeight="1" x14ac:dyDescent="0.2">
      <c r="N3"/>
      <c r="O3"/>
    </row>
    <row r="4" spans="2:87" s="1" customFormat="1" ht="18" customHeight="1" x14ac:dyDescent="0.2">
      <c r="B4" s="2" t="s">
        <v>1</v>
      </c>
      <c r="C4" s="2" t="s">
        <v>82</v>
      </c>
      <c r="D4" s="2" t="s">
        <v>83</v>
      </c>
      <c r="E4" s="2" t="s">
        <v>84</v>
      </c>
      <c r="F4" s="2" t="s">
        <v>85</v>
      </c>
      <c r="G4" s="2" t="s">
        <v>86</v>
      </c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2:87" s="1" customFormat="1" ht="18" customHeight="1" x14ac:dyDescent="0.2">
      <c r="B5" s="3">
        <v>2002</v>
      </c>
      <c r="C5" s="4">
        <v>61080065.799999997</v>
      </c>
      <c r="D5" s="5" t="s">
        <v>87</v>
      </c>
      <c r="E5" s="5" t="s">
        <v>88</v>
      </c>
      <c r="F5" s="5" t="s">
        <v>89</v>
      </c>
      <c r="G5" s="5" t="s">
        <v>90</v>
      </c>
      <c r="N5" s="6" t="s">
        <v>628</v>
      </c>
      <c r="O5" s="6" t="s">
        <v>61</v>
      </c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2:87" s="1" customFormat="1" ht="18" customHeight="1" x14ac:dyDescent="0.2">
      <c r="B6" s="3">
        <v>2002</v>
      </c>
      <c r="C6" s="4">
        <v>1002321144.97</v>
      </c>
      <c r="D6" s="5" t="s">
        <v>87</v>
      </c>
      <c r="E6" s="5" t="s">
        <v>88</v>
      </c>
      <c r="F6" s="5" t="s">
        <v>89</v>
      </c>
      <c r="G6" s="5" t="s">
        <v>91</v>
      </c>
      <c r="N6" s="6" t="s">
        <v>58</v>
      </c>
      <c r="O6" s="9">
        <v>2002</v>
      </c>
      <c r="P6" s="9">
        <v>2003</v>
      </c>
      <c r="Q6" s="9">
        <v>2004</v>
      </c>
      <c r="R6" s="9">
        <v>2005</v>
      </c>
      <c r="S6" s="9">
        <v>2006</v>
      </c>
      <c r="T6" s="9">
        <v>2007</v>
      </c>
      <c r="U6" s="9">
        <v>2008</v>
      </c>
      <c r="V6" s="9">
        <v>2009</v>
      </c>
      <c r="W6" s="9">
        <v>2010</v>
      </c>
      <c r="X6" s="9">
        <v>2011</v>
      </c>
      <c r="Y6" s="9">
        <v>2012</v>
      </c>
      <c r="Z6" s="9">
        <v>2013</v>
      </c>
      <c r="AA6" s="9">
        <v>2014</v>
      </c>
      <c r="AB6" s="9">
        <v>2015</v>
      </c>
      <c r="AC6" s="9">
        <v>2016</v>
      </c>
      <c r="AD6" s="9">
        <v>2017</v>
      </c>
      <c r="AE6" s="9">
        <v>2018</v>
      </c>
      <c r="AF6" s="9" t="s">
        <v>59</v>
      </c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2:87" s="1" customFormat="1" ht="18" customHeight="1" x14ac:dyDescent="0.2">
      <c r="B7" s="3">
        <v>2002</v>
      </c>
      <c r="C7" s="4">
        <v>125010.74</v>
      </c>
      <c r="D7" s="5" t="s">
        <v>87</v>
      </c>
      <c r="E7" s="5" t="s">
        <v>88</v>
      </c>
      <c r="F7" s="5" t="s">
        <v>92</v>
      </c>
      <c r="G7" s="5" t="s">
        <v>93</v>
      </c>
      <c r="N7" s="10" t="s">
        <v>307</v>
      </c>
      <c r="O7" s="7">
        <v>409061604.61000001</v>
      </c>
      <c r="P7" s="7">
        <v>425227556.67000002</v>
      </c>
      <c r="Q7" s="7">
        <v>432388159.49000001</v>
      </c>
      <c r="R7" s="7">
        <v>400819089.28999996</v>
      </c>
      <c r="S7" s="7">
        <v>485743685.69</v>
      </c>
      <c r="T7" s="7">
        <v>465836562.53999996</v>
      </c>
      <c r="U7" s="7">
        <v>529544848.91999996</v>
      </c>
      <c r="V7" s="7">
        <v>1098020566.3600001</v>
      </c>
      <c r="W7" s="7">
        <v>1237318657.8199997</v>
      </c>
      <c r="X7" s="7">
        <v>1632101452.96</v>
      </c>
      <c r="Y7" s="172">
        <v>4006626016.1999993</v>
      </c>
      <c r="Z7" s="172">
        <v>5207313499.0600004</v>
      </c>
      <c r="AA7" s="172">
        <v>2901579400.2000003</v>
      </c>
      <c r="AB7" s="172">
        <v>3504239482.6100001</v>
      </c>
      <c r="AC7" s="172">
        <v>1516025584.3700001</v>
      </c>
      <c r="AD7" s="172">
        <v>1515330417.3199999</v>
      </c>
      <c r="AE7" s="7">
        <v>149119255.82999998</v>
      </c>
      <c r="AF7" s="7">
        <v>25916295839.940002</v>
      </c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</row>
    <row r="8" spans="2:87" s="1" customFormat="1" ht="18" customHeight="1" x14ac:dyDescent="0.2">
      <c r="B8" s="3">
        <v>2002</v>
      </c>
      <c r="C8" s="4">
        <v>6324676.6500000004</v>
      </c>
      <c r="D8" s="5" t="s">
        <v>87</v>
      </c>
      <c r="E8" s="5" t="s">
        <v>88</v>
      </c>
      <c r="F8" s="5" t="s">
        <v>92</v>
      </c>
      <c r="G8" s="5" t="s">
        <v>94</v>
      </c>
      <c r="N8" s="10" t="s">
        <v>311</v>
      </c>
      <c r="O8" s="7">
        <v>642641062.19999993</v>
      </c>
      <c r="P8" s="7">
        <v>433241215.63999999</v>
      </c>
      <c r="Q8" s="7">
        <v>417583236.82999998</v>
      </c>
      <c r="R8" s="7">
        <v>705419142.31999993</v>
      </c>
      <c r="S8" s="7">
        <v>711235873.91000009</v>
      </c>
      <c r="T8" s="7">
        <v>774971109.30000007</v>
      </c>
      <c r="U8" s="7">
        <v>1442565526.3500001</v>
      </c>
      <c r="V8" s="7">
        <v>1250816398.27</v>
      </c>
      <c r="W8" s="7">
        <v>845683115.31999993</v>
      </c>
      <c r="X8" s="7">
        <v>692524206.53999996</v>
      </c>
      <c r="Y8" s="172">
        <v>412827808.88</v>
      </c>
      <c r="Z8" s="172">
        <v>1283699744.52</v>
      </c>
      <c r="AA8" s="172">
        <v>1457181521.46</v>
      </c>
      <c r="AB8" s="172">
        <v>422468292.22000003</v>
      </c>
      <c r="AC8" s="172">
        <v>295289628.63</v>
      </c>
      <c r="AD8" s="172">
        <v>563994300.89999998</v>
      </c>
      <c r="AE8" s="7">
        <v>13944114.83</v>
      </c>
      <c r="AF8" s="7">
        <v>12366086298.119999</v>
      </c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</row>
    <row r="9" spans="2:87" s="1" customFormat="1" ht="18" customHeight="1" x14ac:dyDescent="0.2">
      <c r="B9" s="3">
        <v>2002</v>
      </c>
      <c r="C9" s="4">
        <v>1631070.81</v>
      </c>
      <c r="D9" s="5" t="s">
        <v>87</v>
      </c>
      <c r="E9" s="5" t="s">
        <v>95</v>
      </c>
      <c r="F9" s="5" t="s">
        <v>96</v>
      </c>
      <c r="G9" s="5" t="s">
        <v>97</v>
      </c>
      <c r="N9" s="10" t="s">
        <v>315</v>
      </c>
      <c r="O9" s="7">
        <v>636189475.92999995</v>
      </c>
      <c r="P9" s="7">
        <v>592736033.52999997</v>
      </c>
      <c r="Q9" s="7">
        <v>1096458953.79</v>
      </c>
      <c r="R9" s="7">
        <v>2002141646.6900001</v>
      </c>
      <c r="S9" s="7">
        <v>2702709038.9699993</v>
      </c>
      <c r="T9" s="7">
        <v>2217471193.0400004</v>
      </c>
      <c r="U9" s="7">
        <v>3725666087.7399998</v>
      </c>
      <c r="V9" s="7">
        <v>3585387829.1599998</v>
      </c>
      <c r="W9" s="7">
        <v>3993566487.0800004</v>
      </c>
      <c r="X9" s="7">
        <v>3300230998.4899998</v>
      </c>
      <c r="Y9" s="172">
        <v>3176403458.4300003</v>
      </c>
      <c r="Z9" s="172">
        <v>3492073920.5800004</v>
      </c>
      <c r="AA9" s="172">
        <v>4168386425.6200008</v>
      </c>
      <c r="AB9" s="172">
        <v>3186562514.5999994</v>
      </c>
      <c r="AC9" s="172">
        <v>2769309138.6100016</v>
      </c>
      <c r="AD9" s="172">
        <v>3286151506.4699993</v>
      </c>
      <c r="AE9" s="7">
        <v>41345678.079999998</v>
      </c>
      <c r="AF9" s="7">
        <v>43972790386.810005</v>
      </c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</row>
    <row r="10" spans="2:87" s="1" customFormat="1" ht="18" customHeight="1" x14ac:dyDescent="0.2">
      <c r="B10" s="3">
        <v>2002</v>
      </c>
      <c r="C10" s="4">
        <v>6482001.79</v>
      </c>
      <c r="D10" s="5" t="s">
        <v>87</v>
      </c>
      <c r="E10" s="5" t="s">
        <v>95</v>
      </c>
      <c r="F10" s="5" t="s">
        <v>96</v>
      </c>
      <c r="G10" s="5" t="s">
        <v>98</v>
      </c>
      <c r="N10" s="10" t="s">
        <v>88</v>
      </c>
      <c r="O10" s="7">
        <v>1069850898.16</v>
      </c>
      <c r="P10" s="7">
        <v>1189286409.3400002</v>
      </c>
      <c r="Q10" s="7">
        <v>1331951262.0100002</v>
      </c>
      <c r="R10" s="7">
        <v>1601849949.6899998</v>
      </c>
      <c r="S10" s="7">
        <v>1866797122.1400001</v>
      </c>
      <c r="T10" s="7">
        <v>2136270311.4400001</v>
      </c>
      <c r="U10" s="7">
        <v>2544018787.3600001</v>
      </c>
      <c r="V10" s="7">
        <v>2197015899.8200002</v>
      </c>
      <c r="W10" s="7">
        <v>2242732657.5300002</v>
      </c>
      <c r="X10" s="7">
        <v>2568300507</v>
      </c>
      <c r="Y10" s="172">
        <v>2347645105.3099999</v>
      </c>
      <c r="Z10" s="172">
        <v>2666429858.3199997</v>
      </c>
      <c r="AA10" s="172">
        <v>2842738535.6900001</v>
      </c>
      <c r="AB10" s="172">
        <v>3309966453.7400002</v>
      </c>
      <c r="AC10" s="172">
        <v>1389033519.05</v>
      </c>
      <c r="AD10" s="172">
        <v>2815773105.3600001</v>
      </c>
      <c r="AE10" s="7">
        <v>336882019.95999998</v>
      </c>
      <c r="AF10" s="7">
        <v>34456542401.920006</v>
      </c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</row>
    <row r="11" spans="2:87" s="1" customFormat="1" ht="18" customHeight="1" x14ac:dyDescent="0.2">
      <c r="B11" s="3">
        <v>2002</v>
      </c>
      <c r="C11" s="4">
        <v>19804580.859999999</v>
      </c>
      <c r="D11" s="5" t="s">
        <v>87</v>
      </c>
      <c r="E11" s="5" t="s">
        <v>95</v>
      </c>
      <c r="F11" s="5" t="s">
        <v>99</v>
      </c>
      <c r="G11" s="5" t="s">
        <v>100</v>
      </c>
      <c r="N11" s="10" t="s">
        <v>95</v>
      </c>
      <c r="O11" s="7">
        <v>7066365132.6199999</v>
      </c>
      <c r="P11" s="7">
        <v>8064239234.6599998</v>
      </c>
      <c r="Q11" s="7">
        <v>7766446143.2999945</v>
      </c>
      <c r="R11" s="7">
        <v>9007673829.5300064</v>
      </c>
      <c r="S11" s="7">
        <v>10309405957.399998</v>
      </c>
      <c r="T11" s="7">
        <v>11465794286.050005</v>
      </c>
      <c r="U11" s="7">
        <v>14383008443.829992</v>
      </c>
      <c r="V11" s="7">
        <v>14555662296.170002</v>
      </c>
      <c r="W11" s="7">
        <v>17081327793.489985</v>
      </c>
      <c r="X11" s="7">
        <v>22678594701.390007</v>
      </c>
      <c r="Y11" s="172">
        <v>26012338488.989979</v>
      </c>
      <c r="Z11" s="172">
        <v>27093770359.129993</v>
      </c>
      <c r="AA11" s="172">
        <v>27566774557.170017</v>
      </c>
      <c r="AB11" s="172">
        <v>31234518992.180023</v>
      </c>
      <c r="AC11" s="172">
        <v>35208489867.730011</v>
      </c>
      <c r="AD11" s="172">
        <v>40132078403.890022</v>
      </c>
      <c r="AE11" s="7">
        <v>7313422787.5100002</v>
      </c>
      <c r="AF11" s="7">
        <v>316939911275.0401</v>
      </c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</row>
    <row r="12" spans="2:87" s="1" customFormat="1" ht="18" customHeight="1" x14ac:dyDescent="0.2">
      <c r="B12" s="3">
        <v>2002</v>
      </c>
      <c r="C12" s="4">
        <v>71667.290000000008</v>
      </c>
      <c r="D12" s="5" t="s">
        <v>87</v>
      </c>
      <c r="E12" s="5" t="s">
        <v>95</v>
      </c>
      <c r="F12" s="5" t="s">
        <v>101</v>
      </c>
      <c r="G12" s="5" t="s">
        <v>102</v>
      </c>
      <c r="N12" s="10" t="s">
        <v>242</v>
      </c>
      <c r="O12" s="7">
        <v>8975344777.0200043</v>
      </c>
      <c r="P12" s="7">
        <v>9368524330.2200031</v>
      </c>
      <c r="Q12" s="7">
        <v>10430537635.190001</v>
      </c>
      <c r="R12" s="7">
        <v>11336497460.939995</v>
      </c>
      <c r="S12" s="7">
        <v>12780454911.689999</v>
      </c>
      <c r="T12" s="7">
        <v>14267938950.770002</v>
      </c>
      <c r="U12" s="7">
        <v>16674559156.080009</v>
      </c>
      <c r="V12" s="7">
        <v>17576557925.280003</v>
      </c>
      <c r="W12" s="7">
        <v>20650545388.839996</v>
      </c>
      <c r="X12" s="7">
        <v>23821814754.169998</v>
      </c>
      <c r="Y12" s="172">
        <v>27216330592.709999</v>
      </c>
      <c r="Z12" s="172">
        <v>30228169196.860004</v>
      </c>
      <c r="AA12" s="172">
        <v>36576264407.470009</v>
      </c>
      <c r="AB12" s="172">
        <v>43461280350.229988</v>
      </c>
      <c r="AC12" s="172">
        <v>46950950479.389984</v>
      </c>
      <c r="AD12" s="172">
        <v>50078341429.290001</v>
      </c>
      <c r="AE12" s="7">
        <v>7572027511.3700008</v>
      </c>
      <c r="AF12" s="7">
        <v>387966139257.51996</v>
      </c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</row>
    <row r="13" spans="2:87" s="1" customFormat="1" ht="18" customHeight="1" x14ac:dyDescent="0.2">
      <c r="B13" s="3">
        <v>2002</v>
      </c>
      <c r="C13" s="4">
        <v>9033135.8599999994</v>
      </c>
      <c r="D13" s="5" t="s">
        <v>87</v>
      </c>
      <c r="E13" s="5" t="s">
        <v>95</v>
      </c>
      <c r="F13" s="5" t="s">
        <v>103</v>
      </c>
      <c r="G13" s="5" t="s">
        <v>103</v>
      </c>
      <c r="N13" s="10" t="s">
        <v>59</v>
      </c>
      <c r="O13" s="7">
        <v>18799452950.540005</v>
      </c>
      <c r="P13" s="7">
        <v>20073254780.060005</v>
      </c>
      <c r="Q13" s="7">
        <v>21475365390.609993</v>
      </c>
      <c r="R13" s="7">
        <v>25054401118.459999</v>
      </c>
      <c r="S13" s="7">
        <v>28856346589.799995</v>
      </c>
      <c r="T13" s="7">
        <v>31328282413.140007</v>
      </c>
      <c r="U13" s="7">
        <v>39299362850.279999</v>
      </c>
      <c r="V13" s="7">
        <v>40263460915.060005</v>
      </c>
      <c r="W13" s="7">
        <v>46051174100.079979</v>
      </c>
      <c r="X13" s="7">
        <v>54693566620.550003</v>
      </c>
      <c r="Y13" s="7">
        <v>63172171470.519981</v>
      </c>
      <c r="Z13" s="7">
        <v>69971456578.470001</v>
      </c>
      <c r="AA13" s="7">
        <v>75512924847.610016</v>
      </c>
      <c r="AB13" s="7">
        <v>85119036085.580017</v>
      </c>
      <c r="AC13" s="7">
        <v>88129098217.779999</v>
      </c>
      <c r="AD13" s="7">
        <v>98391669163.230011</v>
      </c>
      <c r="AE13" s="7">
        <v>15426741367.580002</v>
      </c>
      <c r="AF13" s="7">
        <v>821617765459.3501</v>
      </c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</row>
    <row r="14" spans="2:87" s="1" customFormat="1" ht="18" customHeight="1" x14ac:dyDescent="0.2">
      <c r="B14" s="3">
        <v>2002</v>
      </c>
      <c r="C14" s="4">
        <v>15539.63</v>
      </c>
      <c r="D14" s="5" t="s">
        <v>87</v>
      </c>
      <c r="E14" s="5" t="s">
        <v>95</v>
      </c>
      <c r="F14" s="5" t="s">
        <v>104</v>
      </c>
      <c r="G14" s="5" t="s">
        <v>104</v>
      </c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</row>
    <row r="15" spans="2:87" s="1" customFormat="1" ht="18" customHeight="1" x14ac:dyDescent="0.2">
      <c r="B15" s="3">
        <v>2002</v>
      </c>
      <c r="C15" s="4">
        <v>24802780.399999999</v>
      </c>
      <c r="D15" s="5" t="s">
        <v>87</v>
      </c>
      <c r="E15" s="5" t="s">
        <v>95</v>
      </c>
      <c r="F15" s="5" t="s">
        <v>105</v>
      </c>
      <c r="G15" s="5" t="s">
        <v>106</v>
      </c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</row>
    <row r="16" spans="2:87" s="1" customFormat="1" ht="18" customHeight="1" x14ac:dyDescent="0.2">
      <c r="B16" s="3">
        <v>2002</v>
      </c>
      <c r="C16" s="4">
        <v>1210334.1299999999</v>
      </c>
      <c r="D16" s="5" t="s">
        <v>87</v>
      </c>
      <c r="E16" s="5" t="s">
        <v>95</v>
      </c>
      <c r="F16" s="5" t="s">
        <v>107</v>
      </c>
      <c r="G16" s="5" t="s">
        <v>107</v>
      </c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</row>
    <row r="17" spans="2:87" s="1" customFormat="1" ht="18" customHeight="1" x14ac:dyDescent="0.2">
      <c r="B17" s="3">
        <v>2002</v>
      </c>
      <c r="C17" s="4">
        <v>1772828896.0599999</v>
      </c>
      <c r="D17" s="5" t="s">
        <v>87</v>
      </c>
      <c r="E17" s="5" t="s">
        <v>95</v>
      </c>
      <c r="F17" s="5" t="s">
        <v>108</v>
      </c>
      <c r="G17" s="5" t="s">
        <v>108</v>
      </c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</row>
    <row r="18" spans="2:87" s="1" customFormat="1" ht="18" customHeight="1" x14ac:dyDescent="0.2">
      <c r="B18" s="3">
        <v>2002</v>
      </c>
      <c r="C18" s="4">
        <v>1277.6500000000001</v>
      </c>
      <c r="D18" s="5" t="s">
        <v>87</v>
      </c>
      <c r="E18" s="5" t="s">
        <v>95</v>
      </c>
      <c r="F18" s="5" t="s">
        <v>109</v>
      </c>
      <c r="G18" s="5" t="s">
        <v>109</v>
      </c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</row>
    <row r="19" spans="2:87" s="1" customFormat="1" ht="18" customHeight="1" x14ac:dyDescent="0.2">
      <c r="B19" s="3">
        <v>2002</v>
      </c>
      <c r="C19" s="4">
        <v>56652307.399999999</v>
      </c>
      <c r="D19" s="5" t="s">
        <v>87</v>
      </c>
      <c r="E19" s="5" t="s">
        <v>95</v>
      </c>
      <c r="F19" s="5" t="s">
        <v>110</v>
      </c>
      <c r="G19" s="5" t="s">
        <v>110</v>
      </c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</row>
    <row r="20" spans="2:87" s="1" customFormat="1" ht="18" customHeight="1" x14ac:dyDescent="0.2">
      <c r="B20" s="3">
        <v>2002</v>
      </c>
      <c r="C20" s="4">
        <v>34419695.340000004</v>
      </c>
      <c r="D20" s="5" t="s">
        <v>87</v>
      </c>
      <c r="E20" s="5" t="s">
        <v>95</v>
      </c>
      <c r="F20" s="5" t="s">
        <v>111</v>
      </c>
      <c r="G20" s="5" t="s">
        <v>111</v>
      </c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</row>
    <row r="21" spans="2:87" s="1" customFormat="1" ht="18" customHeight="1" x14ac:dyDescent="0.2">
      <c r="B21" s="3">
        <v>2002</v>
      </c>
      <c r="C21" s="4">
        <v>4119673.57</v>
      </c>
      <c r="D21" s="5" t="s">
        <v>87</v>
      </c>
      <c r="E21" s="5" t="s">
        <v>95</v>
      </c>
      <c r="F21" s="5" t="s">
        <v>112</v>
      </c>
      <c r="G21" s="5" t="s">
        <v>112</v>
      </c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</row>
    <row r="22" spans="2:87" s="1" customFormat="1" ht="18" customHeight="1" x14ac:dyDescent="0.2">
      <c r="B22" s="3">
        <v>2002</v>
      </c>
      <c r="C22" s="4">
        <v>2454186139.6900001</v>
      </c>
      <c r="D22" s="5" t="s">
        <v>87</v>
      </c>
      <c r="E22" s="5" t="s">
        <v>95</v>
      </c>
      <c r="F22" s="5" t="s">
        <v>113</v>
      </c>
      <c r="G22" s="5" t="s">
        <v>113</v>
      </c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</row>
    <row r="23" spans="2:87" s="1" customFormat="1" ht="18" customHeight="1" x14ac:dyDescent="0.2">
      <c r="B23" s="3">
        <v>2002</v>
      </c>
      <c r="C23" s="4">
        <v>1898.44</v>
      </c>
      <c r="D23" s="5" t="s">
        <v>87</v>
      </c>
      <c r="E23" s="5" t="s">
        <v>95</v>
      </c>
      <c r="F23" s="5" t="s">
        <v>114</v>
      </c>
      <c r="G23" s="5" t="s">
        <v>114</v>
      </c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</row>
    <row r="24" spans="2:87" s="1" customFormat="1" ht="18" customHeight="1" x14ac:dyDescent="0.2">
      <c r="B24" s="3">
        <v>2002</v>
      </c>
      <c r="C24" s="4">
        <v>3495773.15</v>
      </c>
      <c r="D24" s="5" t="s">
        <v>87</v>
      </c>
      <c r="E24" s="5" t="s">
        <v>95</v>
      </c>
      <c r="F24" s="5" t="s">
        <v>115</v>
      </c>
      <c r="G24" s="5" t="s">
        <v>116</v>
      </c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</row>
    <row r="25" spans="2:87" s="1" customFormat="1" ht="18" customHeight="1" x14ac:dyDescent="0.2">
      <c r="B25" s="3">
        <v>2002</v>
      </c>
      <c r="C25" s="4">
        <v>0</v>
      </c>
      <c r="D25" s="5" t="s">
        <v>87</v>
      </c>
      <c r="E25" s="5" t="s">
        <v>95</v>
      </c>
      <c r="F25" s="5" t="s">
        <v>115</v>
      </c>
      <c r="G25" s="5" t="s">
        <v>117</v>
      </c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</row>
    <row r="26" spans="2:87" s="1" customFormat="1" ht="18" customHeight="1" x14ac:dyDescent="0.2">
      <c r="B26" s="3">
        <v>2002</v>
      </c>
      <c r="C26" s="4">
        <v>11022902.380000001</v>
      </c>
      <c r="D26" s="5" t="s">
        <v>87</v>
      </c>
      <c r="E26" s="5" t="s">
        <v>95</v>
      </c>
      <c r="F26" s="5" t="s">
        <v>115</v>
      </c>
      <c r="G26" s="5" t="s">
        <v>118</v>
      </c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</row>
    <row r="27" spans="2:87" s="1" customFormat="1" ht="18" customHeight="1" x14ac:dyDescent="0.2">
      <c r="B27" s="3">
        <v>2002</v>
      </c>
      <c r="C27" s="4">
        <v>1123315.3</v>
      </c>
      <c r="D27" s="5" t="s">
        <v>87</v>
      </c>
      <c r="E27" s="5" t="s">
        <v>95</v>
      </c>
      <c r="F27" s="5" t="s">
        <v>115</v>
      </c>
      <c r="G27" s="5" t="s">
        <v>119</v>
      </c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</row>
    <row r="28" spans="2:87" s="1" customFormat="1" ht="18" customHeight="1" x14ac:dyDescent="0.2">
      <c r="B28" s="3">
        <v>2002</v>
      </c>
      <c r="C28" s="4">
        <v>71121257.920000002</v>
      </c>
      <c r="D28" s="5" t="s">
        <v>87</v>
      </c>
      <c r="E28" s="5" t="s">
        <v>95</v>
      </c>
      <c r="F28" s="5" t="s">
        <v>120</v>
      </c>
      <c r="G28" s="5" t="s">
        <v>121</v>
      </c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</row>
    <row r="29" spans="2:87" s="1" customFormat="1" ht="18" customHeight="1" x14ac:dyDescent="0.2">
      <c r="B29" s="3">
        <v>2002</v>
      </c>
      <c r="C29" s="4">
        <v>78518007.519999996</v>
      </c>
      <c r="D29" s="5" t="s">
        <v>87</v>
      </c>
      <c r="E29" s="5" t="s">
        <v>95</v>
      </c>
      <c r="F29" s="5" t="s">
        <v>120</v>
      </c>
      <c r="G29" s="5" t="s">
        <v>122</v>
      </c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</row>
    <row r="30" spans="2:87" s="1" customFormat="1" ht="18" customHeight="1" x14ac:dyDescent="0.2">
      <c r="B30" s="3">
        <v>2002</v>
      </c>
      <c r="C30" s="4">
        <v>36553.97</v>
      </c>
      <c r="D30" s="5" t="s">
        <v>87</v>
      </c>
      <c r="E30" s="5" t="s">
        <v>95</v>
      </c>
      <c r="F30" s="5" t="s">
        <v>123</v>
      </c>
      <c r="G30" s="5" t="s">
        <v>124</v>
      </c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</row>
    <row r="31" spans="2:87" s="1" customFormat="1" ht="18" customHeight="1" x14ac:dyDescent="0.2">
      <c r="B31" s="3">
        <v>2002</v>
      </c>
      <c r="C31" s="4">
        <v>4583220.71</v>
      </c>
      <c r="D31" s="5" t="s">
        <v>87</v>
      </c>
      <c r="E31" s="5" t="s">
        <v>95</v>
      </c>
      <c r="F31" s="5" t="s">
        <v>123</v>
      </c>
      <c r="G31" s="5" t="s">
        <v>125</v>
      </c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</row>
    <row r="32" spans="2:87" s="1" customFormat="1" ht="18" customHeight="1" x14ac:dyDescent="0.2">
      <c r="B32" s="3">
        <v>2002</v>
      </c>
      <c r="C32" s="4">
        <v>1514323.11</v>
      </c>
      <c r="D32" s="5" t="s">
        <v>87</v>
      </c>
      <c r="E32" s="5" t="s">
        <v>95</v>
      </c>
      <c r="F32" s="5" t="s">
        <v>123</v>
      </c>
      <c r="G32" s="5" t="s">
        <v>126</v>
      </c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</row>
    <row r="33" spans="2:87" s="1" customFormat="1" ht="18" customHeight="1" x14ac:dyDescent="0.2">
      <c r="B33" s="3">
        <v>2002</v>
      </c>
      <c r="C33" s="4">
        <v>4119945.97</v>
      </c>
      <c r="D33" s="5" t="s">
        <v>87</v>
      </c>
      <c r="E33" s="5" t="s">
        <v>95</v>
      </c>
      <c r="F33" s="5" t="s">
        <v>123</v>
      </c>
      <c r="G33" s="5" t="s">
        <v>127</v>
      </c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</row>
    <row r="34" spans="2:87" s="1" customFormat="1" ht="18" customHeight="1" x14ac:dyDescent="0.2">
      <c r="B34" s="3">
        <v>2002</v>
      </c>
      <c r="C34" s="4">
        <v>35422344.460000001</v>
      </c>
      <c r="D34" s="5" t="s">
        <v>87</v>
      </c>
      <c r="E34" s="5" t="s">
        <v>95</v>
      </c>
      <c r="F34" s="5" t="s">
        <v>123</v>
      </c>
      <c r="G34" s="5" t="s">
        <v>128</v>
      </c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</row>
    <row r="35" spans="2:87" s="1" customFormat="1" ht="18" customHeight="1" x14ac:dyDescent="0.2">
      <c r="B35" s="3">
        <v>2002</v>
      </c>
      <c r="C35" s="4">
        <v>2387779.69</v>
      </c>
      <c r="D35" s="5" t="s">
        <v>87</v>
      </c>
      <c r="E35" s="5" t="s">
        <v>95</v>
      </c>
      <c r="F35" s="5" t="s">
        <v>123</v>
      </c>
      <c r="G35" s="5" t="s">
        <v>129</v>
      </c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</row>
    <row r="36" spans="2:87" s="1" customFormat="1" ht="18" customHeight="1" x14ac:dyDescent="0.2">
      <c r="B36" s="3">
        <v>2002</v>
      </c>
      <c r="C36" s="4">
        <v>1082006.6599999999</v>
      </c>
      <c r="D36" s="5" t="s">
        <v>87</v>
      </c>
      <c r="E36" s="5" t="s">
        <v>95</v>
      </c>
      <c r="F36" s="5" t="s">
        <v>123</v>
      </c>
      <c r="G36" s="5" t="s">
        <v>130</v>
      </c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</row>
    <row r="37" spans="2:87" s="1" customFormat="1" ht="18" customHeight="1" x14ac:dyDescent="0.2">
      <c r="B37" s="3">
        <v>2002</v>
      </c>
      <c r="C37" s="4">
        <v>898043.3</v>
      </c>
      <c r="D37" s="5" t="s">
        <v>87</v>
      </c>
      <c r="E37" s="5" t="s">
        <v>95</v>
      </c>
      <c r="F37" s="5" t="s">
        <v>123</v>
      </c>
      <c r="G37" s="5" t="s">
        <v>131</v>
      </c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</row>
    <row r="38" spans="2:87" s="1" customFormat="1" ht="18" customHeight="1" x14ac:dyDescent="0.2">
      <c r="B38" s="3">
        <v>2002</v>
      </c>
      <c r="C38" s="4">
        <v>155925.35</v>
      </c>
      <c r="D38" s="5" t="s">
        <v>87</v>
      </c>
      <c r="E38" s="5" t="s">
        <v>95</v>
      </c>
      <c r="F38" s="5" t="s">
        <v>123</v>
      </c>
      <c r="G38" s="5" t="s">
        <v>132</v>
      </c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</row>
    <row r="39" spans="2:87" s="1" customFormat="1" ht="18" customHeight="1" x14ac:dyDescent="0.2">
      <c r="B39" s="3">
        <v>2002</v>
      </c>
      <c r="C39" s="4">
        <v>21946533.66</v>
      </c>
      <c r="D39" s="5" t="s">
        <v>87</v>
      </c>
      <c r="E39" s="5" t="s">
        <v>95</v>
      </c>
      <c r="F39" s="5" t="s">
        <v>123</v>
      </c>
      <c r="G39" s="5" t="s">
        <v>133</v>
      </c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</row>
    <row r="40" spans="2:87" s="1" customFormat="1" ht="18" customHeight="1" x14ac:dyDescent="0.2">
      <c r="B40" s="3">
        <v>2002</v>
      </c>
      <c r="C40" s="4">
        <v>2456544.02</v>
      </c>
      <c r="D40" s="5" t="s">
        <v>87</v>
      </c>
      <c r="E40" s="5" t="s">
        <v>95</v>
      </c>
      <c r="F40" s="5" t="s">
        <v>123</v>
      </c>
      <c r="G40" s="5" t="s">
        <v>134</v>
      </c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</row>
    <row r="41" spans="2:87" s="1" customFormat="1" ht="18" customHeight="1" x14ac:dyDescent="0.2">
      <c r="B41" s="3">
        <v>2002</v>
      </c>
      <c r="C41" s="4">
        <v>81278.11</v>
      </c>
      <c r="D41" s="5" t="s">
        <v>87</v>
      </c>
      <c r="E41" s="5" t="s">
        <v>95</v>
      </c>
      <c r="F41" s="5" t="s">
        <v>123</v>
      </c>
      <c r="G41" s="5" t="s">
        <v>135</v>
      </c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</row>
    <row r="42" spans="2:87" s="1" customFormat="1" ht="18" customHeight="1" x14ac:dyDescent="0.2">
      <c r="B42" s="3">
        <v>2002</v>
      </c>
      <c r="C42" s="4">
        <v>29032.31</v>
      </c>
      <c r="D42" s="5" t="s">
        <v>87</v>
      </c>
      <c r="E42" s="5" t="s">
        <v>95</v>
      </c>
      <c r="F42" s="5" t="s">
        <v>123</v>
      </c>
      <c r="G42" s="5" t="s">
        <v>136</v>
      </c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</row>
    <row r="43" spans="2:87" s="1" customFormat="1" ht="18" customHeight="1" x14ac:dyDescent="0.2">
      <c r="B43" s="3">
        <v>2002</v>
      </c>
      <c r="C43" s="4">
        <v>142402.69</v>
      </c>
      <c r="D43" s="5" t="s">
        <v>87</v>
      </c>
      <c r="E43" s="5" t="s">
        <v>95</v>
      </c>
      <c r="F43" s="5" t="s">
        <v>123</v>
      </c>
      <c r="G43" s="5" t="s">
        <v>137</v>
      </c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</row>
    <row r="44" spans="2:87" s="1" customFormat="1" ht="18" customHeight="1" x14ac:dyDescent="0.2">
      <c r="B44" s="3">
        <v>2002</v>
      </c>
      <c r="C44" s="4">
        <v>13655132.16</v>
      </c>
      <c r="D44" s="5" t="s">
        <v>87</v>
      </c>
      <c r="E44" s="5" t="s">
        <v>95</v>
      </c>
      <c r="F44" s="5" t="s">
        <v>123</v>
      </c>
      <c r="G44" s="5" t="s">
        <v>138</v>
      </c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</row>
    <row r="45" spans="2:87" s="1" customFormat="1" ht="18" customHeight="1" x14ac:dyDescent="0.2">
      <c r="B45" s="3">
        <v>2002</v>
      </c>
      <c r="C45" s="4">
        <v>3713506.24</v>
      </c>
      <c r="D45" s="5" t="s">
        <v>87</v>
      </c>
      <c r="E45" s="5" t="s">
        <v>95</v>
      </c>
      <c r="F45" s="5" t="s">
        <v>123</v>
      </c>
      <c r="G45" s="5" t="s">
        <v>139</v>
      </c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</row>
    <row r="46" spans="2:87" s="1" customFormat="1" ht="18" customHeight="1" x14ac:dyDescent="0.2">
      <c r="B46" s="3">
        <v>2002</v>
      </c>
      <c r="C46" s="4">
        <v>2322514.19</v>
      </c>
      <c r="D46" s="5" t="s">
        <v>87</v>
      </c>
      <c r="E46" s="5" t="s">
        <v>95</v>
      </c>
      <c r="F46" s="5" t="s">
        <v>123</v>
      </c>
      <c r="G46" s="5" t="s">
        <v>140</v>
      </c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</row>
    <row r="47" spans="2:87" s="1" customFormat="1" ht="18" customHeight="1" x14ac:dyDescent="0.2">
      <c r="B47" s="3">
        <v>2002</v>
      </c>
      <c r="C47" s="4">
        <v>1113423.44</v>
      </c>
      <c r="D47" s="5" t="s">
        <v>87</v>
      </c>
      <c r="E47" s="5" t="s">
        <v>95</v>
      </c>
      <c r="F47" s="5" t="s">
        <v>123</v>
      </c>
      <c r="G47" s="5" t="s">
        <v>141</v>
      </c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</row>
    <row r="48" spans="2:87" s="1" customFormat="1" ht="18" customHeight="1" x14ac:dyDescent="0.2">
      <c r="B48" s="3">
        <v>2002</v>
      </c>
      <c r="C48" s="4">
        <v>8779674.3100000005</v>
      </c>
      <c r="D48" s="5" t="s">
        <v>87</v>
      </c>
      <c r="E48" s="5" t="s">
        <v>95</v>
      </c>
      <c r="F48" s="5" t="s">
        <v>123</v>
      </c>
      <c r="G48" s="5" t="s">
        <v>142</v>
      </c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</row>
    <row r="49" spans="2:87" s="1" customFormat="1" ht="18" customHeight="1" x14ac:dyDescent="0.2">
      <c r="B49" s="3">
        <v>2002</v>
      </c>
      <c r="C49" s="4">
        <v>20732626.530000001</v>
      </c>
      <c r="D49" s="5" t="s">
        <v>87</v>
      </c>
      <c r="E49" s="5" t="s">
        <v>95</v>
      </c>
      <c r="F49" s="5" t="s">
        <v>123</v>
      </c>
      <c r="G49" s="5" t="s">
        <v>143</v>
      </c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</row>
    <row r="50" spans="2:87" s="1" customFormat="1" ht="18" customHeight="1" x14ac:dyDescent="0.2">
      <c r="B50" s="3">
        <v>2002</v>
      </c>
      <c r="C50" s="4">
        <v>1435368.89</v>
      </c>
      <c r="D50" s="5" t="s">
        <v>87</v>
      </c>
      <c r="E50" s="5" t="s">
        <v>95</v>
      </c>
      <c r="F50" s="5" t="s">
        <v>123</v>
      </c>
      <c r="G50" s="5" t="s">
        <v>144</v>
      </c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</row>
    <row r="51" spans="2:87" s="1" customFormat="1" ht="18" customHeight="1" x14ac:dyDescent="0.2">
      <c r="B51" s="3">
        <v>2002</v>
      </c>
      <c r="C51" s="4">
        <v>6546746.6600000001</v>
      </c>
      <c r="D51" s="5" t="s">
        <v>87</v>
      </c>
      <c r="E51" s="5" t="s">
        <v>95</v>
      </c>
      <c r="F51" s="5" t="s">
        <v>123</v>
      </c>
      <c r="G51" s="5" t="s">
        <v>145</v>
      </c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</row>
    <row r="52" spans="2:87" s="1" customFormat="1" ht="18" customHeight="1" x14ac:dyDescent="0.2">
      <c r="B52" s="3">
        <v>2002</v>
      </c>
      <c r="C52" s="4">
        <v>10567164.029999999</v>
      </c>
      <c r="D52" s="5" t="s">
        <v>87</v>
      </c>
      <c r="E52" s="5" t="s">
        <v>95</v>
      </c>
      <c r="F52" s="5" t="s">
        <v>123</v>
      </c>
      <c r="G52" s="5" t="s">
        <v>146</v>
      </c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</row>
    <row r="53" spans="2:87" s="1" customFormat="1" ht="18" customHeight="1" x14ac:dyDescent="0.2">
      <c r="B53" s="3">
        <v>2002</v>
      </c>
      <c r="C53" s="4">
        <v>995155.85</v>
      </c>
      <c r="D53" s="5" t="s">
        <v>87</v>
      </c>
      <c r="E53" s="5" t="s">
        <v>95</v>
      </c>
      <c r="F53" s="5" t="s">
        <v>123</v>
      </c>
      <c r="G53" s="5" t="s">
        <v>147</v>
      </c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</row>
    <row r="54" spans="2:87" s="1" customFormat="1" ht="18" customHeight="1" x14ac:dyDescent="0.2">
      <c r="B54" s="3">
        <v>2002</v>
      </c>
      <c r="C54" s="4">
        <v>4955682.74</v>
      </c>
      <c r="D54" s="5" t="s">
        <v>87</v>
      </c>
      <c r="E54" s="5" t="s">
        <v>95</v>
      </c>
      <c r="F54" s="5" t="s">
        <v>123</v>
      </c>
      <c r="G54" s="5" t="s">
        <v>148</v>
      </c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</row>
    <row r="55" spans="2:87" s="1" customFormat="1" ht="18" customHeight="1" x14ac:dyDescent="0.2">
      <c r="B55" s="3">
        <v>2002</v>
      </c>
      <c r="C55" s="4">
        <v>1961702.57</v>
      </c>
      <c r="D55" s="5" t="s">
        <v>87</v>
      </c>
      <c r="E55" s="5" t="s">
        <v>95</v>
      </c>
      <c r="F55" s="5" t="s">
        <v>123</v>
      </c>
      <c r="G55" s="5" t="s">
        <v>149</v>
      </c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</row>
    <row r="56" spans="2:87" s="1" customFormat="1" ht="18" customHeight="1" x14ac:dyDescent="0.2">
      <c r="B56" s="3">
        <v>2002</v>
      </c>
      <c r="C56" s="4">
        <v>6188282.2999999998</v>
      </c>
      <c r="D56" s="5" t="s">
        <v>87</v>
      </c>
      <c r="E56" s="5" t="s">
        <v>95</v>
      </c>
      <c r="F56" s="5" t="s">
        <v>123</v>
      </c>
      <c r="G56" s="5" t="s">
        <v>150</v>
      </c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</row>
    <row r="57" spans="2:87" s="1" customFormat="1" ht="18" customHeight="1" x14ac:dyDescent="0.2">
      <c r="B57" s="3">
        <v>2002</v>
      </c>
      <c r="C57" s="4">
        <v>86223968.129999995</v>
      </c>
      <c r="D57" s="5" t="s">
        <v>87</v>
      </c>
      <c r="E57" s="5" t="s">
        <v>95</v>
      </c>
      <c r="F57" s="5" t="s">
        <v>123</v>
      </c>
      <c r="G57" s="5" t="s">
        <v>151</v>
      </c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</row>
    <row r="58" spans="2:87" s="1" customFormat="1" ht="18" customHeight="1" x14ac:dyDescent="0.2">
      <c r="B58" s="3">
        <v>2002</v>
      </c>
      <c r="C58" s="4">
        <v>2978452.69</v>
      </c>
      <c r="D58" s="5" t="s">
        <v>87</v>
      </c>
      <c r="E58" s="5" t="s">
        <v>95</v>
      </c>
      <c r="F58" s="5" t="s">
        <v>123</v>
      </c>
      <c r="G58" s="5" t="s">
        <v>152</v>
      </c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</row>
    <row r="59" spans="2:87" s="1" customFormat="1" ht="18" customHeight="1" x14ac:dyDescent="0.2">
      <c r="B59" s="3">
        <v>2002</v>
      </c>
      <c r="C59" s="4">
        <v>5363658.72</v>
      </c>
      <c r="D59" s="5" t="s">
        <v>87</v>
      </c>
      <c r="E59" s="5" t="s">
        <v>95</v>
      </c>
      <c r="F59" s="5" t="s">
        <v>123</v>
      </c>
      <c r="G59" s="5" t="s">
        <v>153</v>
      </c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</row>
    <row r="60" spans="2:87" s="1" customFormat="1" ht="18" customHeight="1" x14ac:dyDescent="0.2">
      <c r="B60" s="3">
        <v>2002</v>
      </c>
      <c r="C60" s="4">
        <v>21444362.800000001</v>
      </c>
      <c r="D60" s="5" t="s">
        <v>87</v>
      </c>
      <c r="E60" s="5" t="s">
        <v>95</v>
      </c>
      <c r="F60" s="5" t="s">
        <v>123</v>
      </c>
      <c r="G60" s="5" t="s">
        <v>154</v>
      </c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</row>
    <row r="61" spans="2:87" s="1" customFormat="1" ht="18" customHeight="1" x14ac:dyDescent="0.2">
      <c r="B61" s="3">
        <v>2002</v>
      </c>
      <c r="C61" s="4">
        <v>135217.87</v>
      </c>
      <c r="D61" s="5" t="s">
        <v>87</v>
      </c>
      <c r="E61" s="5" t="s">
        <v>95</v>
      </c>
      <c r="F61" s="5" t="s">
        <v>123</v>
      </c>
      <c r="G61" s="5" t="s">
        <v>155</v>
      </c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</row>
    <row r="62" spans="2:87" s="1" customFormat="1" ht="18" customHeight="1" x14ac:dyDescent="0.2">
      <c r="B62" s="3">
        <v>2002</v>
      </c>
      <c r="C62" s="4">
        <v>865965.71</v>
      </c>
      <c r="D62" s="5" t="s">
        <v>87</v>
      </c>
      <c r="E62" s="5" t="s">
        <v>95</v>
      </c>
      <c r="F62" s="5" t="s">
        <v>123</v>
      </c>
      <c r="G62" s="5" t="s">
        <v>156</v>
      </c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</row>
    <row r="63" spans="2:87" s="1" customFormat="1" ht="18" customHeight="1" x14ac:dyDescent="0.2">
      <c r="B63" s="3">
        <v>2002</v>
      </c>
      <c r="C63" s="4">
        <v>3028489.42</v>
      </c>
      <c r="D63" s="5" t="s">
        <v>87</v>
      </c>
      <c r="E63" s="5" t="s">
        <v>95</v>
      </c>
      <c r="F63" s="5" t="s">
        <v>157</v>
      </c>
      <c r="G63" s="5" t="s">
        <v>157</v>
      </c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</row>
    <row r="64" spans="2:87" s="1" customFormat="1" ht="18" customHeight="1" x14ac:dyDescent="0.2">
      <c r="B64" s="3">
        <v>2002</v>
      </c>
      <c r="C64" s="4">
        <v>69365086.540000007</v>
      </c>
      <c r="D64" s="5" t="s">
        <v>87</v>
      </c>
      <c r="E64" s="5" t="s">
        <v>95</v>
      </c>
      <c r="F64" s="5" t="s">
        <v>158</v>
      </c>
      <c r="G64" s="5" t="s">
        <v>158</v>
      </c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</row>
    <row r="65" spans="2:87" s="1" customFormat="1" ht="18" customHeight="1" x14ac:dyDescent="0.2">
      <c r="B65" s="3">
        <v>2002</v>
      </c>
      <c r="C65" s="4">
        <v>140543506.55000001</v>
      </c>
      <c r="D65" s="5" t="s">
        <v>87</v>
      </c>
      <c r="E65" s="5" t="s">
        <v>95</v>
      </c>
      <c r="F65" s="5" t="s">
        <v>159</v>
      </c>
      <c r="G65" s="5" t="s">
        <v>160</v>
      </c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</row>
    <row r="66" spans="2:87" s="1" customFormat="1" ht="18" customHeight="1" x14ac:dyDescent="0.2">
      <c r="B66" s="3">
        <v>2002</v>
      </c>
      <c r="C66" s="4">
        <v>19925500.399999999</v>
      </c>
      <c r="D66" s="5" t="s">
        <v>87</v>
      </c>
      <c r="E66" s="5" t="s">
        <v>95</v>
      </c>
      <c r="F66" s="5" t="s">
        <v>161</v>
      </c>
      <c r="G66" s="5" t="s">
        <v>161</v>
      </c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</row>
    <row r="67" spans="2:87" s="1" customFormat="1" ht="18" customHeight="1" x14ac:dyDescent="0.2">
      <c r="B67" s="3">
        <v>2002</v>
      </c>
      <c r="C67" s="4">
        <v>6710625.3100000005</v>
      </c>
      <c r="D67" s="5" t="s">
        <v>87</v>
      </c>
      <c r="E67" s="5" t="s">
        <v>95</v>
      </c>
      <c r="F67" s="5" t="s">
        <v>162</v>
      </c>
      <c r="G67" s="5" t="s">
        <v>163</v>
      </c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</row>
    <row r="68" spans="2:87" s="1" customFormat="1" ht="18" customHeight="1" x14ac:dyDescent="0.2">
      <c r="B68" s="3">
        <v>2002</v>
      </c>
      <c r="C68" s="4">
        <v>1885466.36</v>
      </c>
      <c r="D68" s="5" t="s">
        <v>87</v>
      </c>
      <c r="E68" s="5" t="s">
        <v>95</v>
      </c>
      <c r="F68" s="5" t="s">
        <v>162</v>
      </c>
      <c r="G68" s="5" t="s">
        <v>164</v>
      </c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</row>
    <row r="69" spans="2:87" s="1" customFormat="1" ht="18" customHeight="1" x14ac:dyDescent="0.2">
      <c r="B69" s="3">
        <v>2002</v>
      </c>
      <c r="C69" s="4">
        <v>3935460.56</v>
      </c>
      <c r="D69" s="5" t="s">
        <v>87</v>
      </c>
      <c r="E69" s="5" t="s">
        <v>95</v>
      </c>
      <c r="F69" s="5" t="s">
        <v>162</v>
      </c>
      <c r="G69" s="5" t="s">
        <v>165</v>
      </c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</row>
    <row r="70" spans="2:87" s="1" customFormat="1" ht="18" customHeight="1" x14ac:dyDescent="0.2">
      <c r="B70" s="3">
        <v>2002</v>
      </c>
      <c r="C70" s="4">
        <v>2893764.8</v>
      </c>
      <c r="D70" s="5" t="s">
        <v>87</v>
      </c>
      <c r="E70" s="5" t="s">
        <v>95</v>
      </c>
      <c r="F70" s="5" t="s">
        <v>162</v>
      </c>
      <c r="G70" s="5" t="s">
        <v>166</v>
      </c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</row>
    <row r="71" spans="2:87" s="1" customFormat="1" ht="18" customHeight="1" x14ac:dyDescent="0.2">
      <c r="B71" s="3">
        <v>2002</v>
      </c>
      <c r="C71" s="4">
        <v>133140.68</v>
      </c>
      <c r="D71" s="5" t="s">
        <v>87</v>
      </c>
      <c r="E71" s="5" t="s">
        <v>95</v>
      </c>
      <c r="F71" s="5" t="s">
        <v>162</v>
      </c>
      <c r="G71" s="5" t="s">
        <v>167</v>
      </c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</row>
    <row r="72" spans="2:87" s="1" customFormat="1" ht="18" customHeight="1" x14ac:dyDescent="0.2">
      <c r="B72" s="3">
        <v>2002</v>
      </c>
      <c r="C72" s="4">
        <v>257390.6</v>
      </c>
      <c r="D72" s="5" t="s">
        <v>87</v>
      </c>
      <c r="E72" s="5" t="s">
        <v>95</v>
      </c>
      <c r="F72" s="5" t="s">
        <v>168</v>
      </c>
      <c r="G72" s="5" t="s">
        <v>168</v>
      </c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</row>
    <row r="73" spans="2:87" s="1" customFormat="1" ht="18" customHeight="1" x14ac:dyDescent="0.2">
      <c r="B73" s="3">
        <v>2002</v>
      </c>
      <c r="C73" s="4">
        <v>38254.770000000004</v>
      </c>
      <c r="D73" s="5" t="s">
        <v>87</v>
      </c>
      <c r="E73" s="5" t="s">
        <v>95</v>
      </c>
      <c r="F73" s="5" t="s">
        <v>169</v>
      </c>
      <c r="G73" s="5" t="s">
        <v>164</v>
      </c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</row>
    <row r="74" spans="2:87" s="1" customFormat="1" ht="18" customHeight="1" x14ac:dyDescent="0.2">
      <c r="B74" s="3">
        <v>2002</v>
      </c>
      <c r="C74" s="4">
        <v>1255064.17</v>
      </c>
      <c r="D74" s="5" t="s">
        <v>87</v>
      </c>
      <c r="E74" s="5" t="s">
        <v>95</v>
      </c>
      <c r="F74" s="5" t="s">
        <v>169</v>
      </c>
      <c r="G74" s="5" t="s">
        <v>165</v>
      </c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</row>
    <row r="75" spans="2:87" s="1" customFormat="1" ht="18" customHeight="1" x14ac:dyDescent="0.2">
      <c r="B75" s="3">
        <v>2002</v>
      </c>
      <c r="C75" s="4">
        <v>969434.93</v>
      </c>
      <c r="D75" s="5" t="s">
        <v>87</v>
      </c>
      <c r="E75" s="5" t="s">
        <v>95</v>
      </c>
      <c r="F75" s="5" t="s">
        <v>169</v>
      </c>
      <c r="G75" s="5" t="s">
        <v>170</v>
      </c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</row>
    <row r="76" spans="2:87" s="1" customFormat="1" ht="18" customHeight="1" x14ac:dyDescent="0.2">
      <c r="B76" s="3">
        <v>2002</v>
      </c>
      <c r="C76" s="4">
        <v>737323.75</v>
      </c>
      <c r="D76" s="5" t="s">
        <v>87</v>
      </c>
      <c r="E76" s="5" t="s">
        <v>95</v>
      </c>
      <c r="F76" s="5" t="s">
        <v>169</v>
      </c>
      <c r="G76" s="5" t="s">
        <v>171</v>
      </c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</row>
    <row r="77" spans="2:87" s="1" customFormat="1" ht="18" customHeight="1" x14ac:dyDescent="0.2">
      <c r="B77" s="3">
        <v>2002</v>
      </c>
      <c r="C77" s="4">
        <v>267279.39</v>
      </c>
      <c r="D77" s="5" t="s">
        <v>87</v>
      </c>
      <c r="E77" s="5" t="s">
        <v>95</v>
      </c>
      <c r="F77" s="5" t="s">
        <v>169</v>
      </c>
      <c r="G77" s="5" t="s">
        <v>166</v>
      </c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</row>
    <row r="78" spans="2:87" s="1" customFormat="1" ht="18" customHeight="1" x14ac:dyDescent="0.2">
      <c r="B78" s="3">
        <v>2002</v>
      </c>
      <c r="C78" s="4">
        <v>21637318.420000002</v>
      </c>
      <c r="D78" s="5" t="s">
        <v>87</v>
      </c>
      <c r="E78" s="5" t="s">
        <v>95</v>
      </c>
      <c r="F78" s="5" t="s">
        <v>169</v>
      </c>
      <c r="G78" s="5" t="s">
        <v>172</v>
      </c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</row>
    <row r="79" spans="2:87" s="1" customFormat="1" ht="18" customHeight="1" x14ac:dyDescent="0.2">
      <c r="B79" s="3">
        <v>2002</v>
      </c>
      <c r="C79" s="4">
        <v>454969.16</v>
      </c>
      <c r="D79" s="5" t="s">
        <v>87</v>
      </c>
      <c r="E79" s="5" t="s">
        <v>95</v>
      </c>
      <c r="F79" s="5" t="s">
        <v>169</v>
      </c>
      <c r="G79" s="5" t="s">
        <v>173</v>
      </c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</row>
    <row r="80" spans="2:87" s="1" customFormat="1" ht="18" customHeight="1" x14ac:dyDescent="0.2">
      <c r="B80" s="3">
        <v>2002</v>
      </c>
      <c r="C80" s="4">
        <v>10404.73</v>
      </c>
      <c r="D80" s="5" t="s">
        <v>87</v>
      </c>
      <c r="E80" s="5" t="s">
        <v>95</v>
      </c>
      <c r="F80" s="5" t="s">
        <v>174</v>
      </c>
      <c r="G80" s="5" t="s">
        <v>175</v>
      </c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</row>
    <row r="81" spans="2:87" s="1" customFormat="1" ht="18" customHeight="1" x14ac:dyDescent="0.2">
      <c r="B81" s="3">
        <v>2002</v>
      </c>
      <c r="C81" s="4">
        <v>38839089.350000001</v>
      </c>
      <c r="D81" s="5" t="s">
        <v>87</v>
      </c>
      <c r="E81" s="5" t="s">
        <v>95</v>
      </c>
      <c r="F81" s="5" t="s">
        <v>174</v>
      </c>
      <c r="G81" s="5" t="s">
        <v>176</v>
      </c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</row>
    <row r="82" spans="2:87" s="1" customFormat="1" ht="18" customHeight="1" x14ac:dyDescent="0.2">
      <c r="B82" s="3">
        <v>2002</v>
      </c>
      <c r="C82" s="4">
        <v>2090609.88</v>
      </c>
      <c r="D82" s="5" t="s">
        <v>87</v>
      </c>
      <c r="E82" s="5" t="s">
        <v>95</v>
      </c>
      <c r="F82" s="5" t="s">
        <v>174</v>
      </c>
      <c r="G82" s="5" t="s">
        <v>177</v>
      </c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</row>
    <row r="83" spans="2:87" s="1" customFormat="1" ht="18" customHeight="1" x14ac:dyDescent="0.2">
      <c r="B83" s="3">
        <v>2002</v>
      </c>
      <c r="C83" s="4">
        <v>66247.740000000005</v>
      </c>
      <c r="D83" s="5" t="s">
        <v>87</v>
      </c>
      <c r="E83" s="5" t="s">
        <v>95</v>
      </c>
      <c r="F83" s="5" t="s">
        <v>174</v>
      </c>
      <c r="G83" s="5" t="s">
        <v>178</v>
      </c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</row>
    <row r="84" spans="2:87" s="1" customFormat="1" ht="18" customHeight="1" x14ac:dyDescent="0.2">
      <c r="B84" s="3">
        <v>2002</v>
      </c>
      <c r="C84" s="4">
        <v>3594.77</v>
      </c>
      <c r="D84" s="5" t="s">
        <v>87</v>
      </c>
      <c r="E84" s="5" t="s">
        <v>95</v>
      </c>
      <c r="F84" s="5" t="s">
        <v>174</v>
      </c>
      <c r="G84" s="5" t="s">
        <v>179</v>
      </c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</row>
    <row r="85" spans="2:87" s="1" customFormat="1" ht="18" customHeight="1" x14ac:dyDescent="0.2">
      <c r="B85" s="3">
        <v>2002</v>
      </c>
      <c r="C85" s="4">
        <v>3726043.62</v>
      </c>
      <c r="D85" s="5" t="s">
        <v>87</v>
      </c>
      <c r="E85" s="5" t="s">
        <v>95</v>
      </c>
      <c r="F85" s="5" t="s">
        <v>174</v>
      </c>
      <c r="G85" s="5" t="s">
        <v>180</v>
      </c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</row>
    <row r="86" spans="2:87" s="1" customFormat="1" ht="18" customHeight="1" x14ac:dyDescent="0.2">
      <c r="B86" s="3">
        <v>2002</v>
      </c>
      <c r="C86" s="4">
        <v>265653.53999999998</v>
      </c>
      <c r="D86" s="5" t="s">
        <v>87</v>
      </c>
      <c r="E86" s="5" t="s">
        <v>95</v>
      </c>
      <c r="F86" s="5" t="s">
        <v>174</v>
      </c>
      <c r="G86" s="5" t="s">
        <v>181</v>
      </c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</row>
    <row r="87" spans="2:87" s="1" customFormat="1" ht="18" customHeight="1" x14ac:dyDescent="0.2">
      <c r="B87" s="3">
        <v>2002</v>
      </c>
      <c r="C87" s="4">
        <v>2088568.78</v>
      </c>
      <c r="D87" s="5" t="s">
        <v>87</v>
      </c>
      <c r="E87" s="5" t="s">
        <v>95</v>
      </c>
      <c r="F87" s="5" t="s">
        <v>174</v>
      </c>
      <c r="G87" s="5" t="s">
        <v>182</v>
      </c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</row>
    <row r="88" spans="2:87" s="1" customFormat="1" ht="18" customHeight="1" x14ac:dyDescent="0.2">
      <c r="B88" s="3">
        <v>2002</v>
      </c>
      <c r="C88" s="4">
        <v>6746149.6200000001</v>
      </c>
      <c r="D88" s="5" t="s">
        <v>87</v>
      </c>
      <c r="E88" s="5" t="s">
        <v>95</v>
      </c>
      <c r="F88" s="5" t="s">
        <v>174</v>
      </c>
      <c r="G88" s="5" t="s">
        <v>183</v>
      </c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</row>
    <row r="89" spans="2:87" s="1" customFormat="1" ht="18" customHeight="1" x14ac:dyDescent="0.2">
      <c r="B89" s="3">
        <v>2002</v>
      </c>
      <c r="C89" s="4">
        <v>12507656.699999999</v>
      </c>
      <c r="D89" s="5" t="s">
        <v>87</v>
      </c>
      <c r="E89" s="5" t="s">
        <v>95</v>
      </c>
      <c r="F89" s="5" t="s">
        <v>174</v>
      </c>
      <c r="G89" s="5" t="s">
        <v>184</v>
      </c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</row>
    <row r="90" spans="2:87" s="1" customFormat="1" ht="18" customHeight="1" x14ac:dyDescent="0.2">
      <c r="B90" s="3">
        <v>2002</v>
      </c>
      <c r="C90" s="4">
        <v>48281662.57</v>
      </c>
      <c r="D90" s="5" t="s">
        <v>87</v>
      </c>
      <c r="E90" s="5" t="s">
        <v>95</v>
      </c>
      <c r="F90" s="5" t="s">
        <v>174</v>
      </c>
      <c r="G90" s="5" t="s">
        <v>185</v>
      </c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</row>
    <row r="91" spans="2:87" s="1" customFormat="1" ht="18" customHeight="1" x14ac:dyDescent="0.2">
      <c r="B91" s="3">
        <v>2002</v>
      </c>
      <c r="C91" s="4">
        <v>8494904.3399999999</v>
      </c>
      <c r="D91" s="5" t="s">
        <v>87</v>
      </c>
      <c r="E91" s="5" t="s">
        <v>95</v>
      </c>
      <c r="F91" s="5" t="s">
        <v>174</v>
      </c>
      <c r="G91" s="5" t="s">
        <v>186</v>
      </c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</row>
    <row r="92" spans="2:87" s="1" customFormat="1" ht="18" customHeight="1" x14ac:dyDescent="0.2">
      <c r="B92" s="3">
        <v>2002</v>
      </c>
      <c r="C92" s="4">
        <v>254873.34</v>
      </c>
      <c r="D92" s="5" t="s">
        <v>87</v>
      </c>
      <c r="E92" s="5" t="s">
        <v>95</v>
      </c>
      <c r="F92" s="5" t="s">
        <v>174</v>
      </c>
      <c r="G92" s="5" t="s">
        <v>187</v>
      </c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</row>
    <row r="93" spans="2:87" s="1" customFormat="1" ht="18" customHeight="1" x14ac:dyDescent="0.2">
      <c r="B93" s="3">
        <v>2002</v>
      </c>
      <c r="C93" s="4">
        <v>3199596.37</v>
      </c>
      <c r="D93" s="5" t="s">
        <v>87</v>
      </c>
      <c r="E93" s="5" t="s">
        <v>95</v>
      </c>
      <c r="F93" s="5" t="s">
        <v>174</v>
      </c>
      <c r="G93" s="5" t="s">
        <v>188</v>
      </c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</row>
    <row r="94" spans="2:87" s="1" customFormat="1" ht="18" customHeight="1" x14ac:dyDescent="0.2">
      <c r="B94" s="3">
        <v>2002</v>
      </c>
      <c r="C94" s="4">
        <v>0</v>
      </c>
      <c r="D94" s="5" t="s">
        <v>87</v>
      </c>
      <c r="E94" s="5" t="s">
        <v>95</v>
      </c>
      <c r="F94" s="5" t="s">
        <v>174</v>
      </c>
      <c r="G94" s="5" t="s">
        <v>189</v>
      </c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</row>
    <row r="95" spans="2:87" s="1" customFormat="1" ht="18" customHeight="1" x14ac:dyDescent="0.2">
      <c r="B95" s="3">
        <v>2002</v>
      </c>
      <c r="C95" s="4">
        <v>30167.599999999999</v>
      </c>
      <c r="D95" s="5" t="s">
        <v>87</v>
      </c>
      <c r="E95" s="5" t="s">
        <v>95</v>
      </c>
      <c r="F95" s="5" t="s">
        <v>174</v>
      </c>
      <c r="G95" s="5" t="s">
        <v>190</v>
      </c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</row>
    <row r="96" spans="2:87" s="1" customFormat="1" ht="18" customHeight="1" x14ac:dyDescent="0.2">
      <c r="B96" s="3">
        <v>2002</v>
      </c>
      <c r="C96" s="4">
        <v>114976.9</v>
      </c>
      <c r="D96" s="5" t="s">
        <v>87</v>
      </c>
      <c r="E96" s="5" t="s">
        <v>95</v>
      </c>
      <c r="F96" s="5" t="s">
        <v>174</v>
      </c>
      <c r="G96" s="5" t="s">
        <v>191</v>
      </c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</row>
    <row r="97" spans="2:87" s="1" customFormat="1" ht="18" customHeight="1" x14ac:dyDescent="0.2">
      <c r="B97" s="3">
        <v>2002</v>
      </c>
      <c r="C97" s="4">
        <v>71687.91</v>
      </c>
      <c r="D97" s="5" t="s">
        <v>87</v>
      </c>
      <c r="E97" s="5" t="s">
        <v>95</v>
      </c>
      <c r="F97" s="5" t="s">
        <v>174</v>
      </c>
      <c r="G97" s="5" t="s">
        <v>192</v>
      </c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</row>
    <row r="98" spans="2:87" s="1" customFormat="1" ht="18" customHeight="1" x14ac:dyDescent="0.2">
      <c r="B98" s="3">
        <v>2002</v>
      </c>
      <c r="C98" s="4">
        <v>1630874.76</v>
      </c>
      <c r="D98" s="5" t="s">
        <v>87</v>
      </c>
      <c r="E98" s="5" t="s">
        <v>95</v>
      </c>
      <c r="F98" s="5" t="s">
        <v>174</v>
      </c>
      <c r="G98" s="5" t="s">
        <v>193</v>
      </c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</row>
    <row r="99" spans="2:87" s="1" customFormat="1" ht="18" customHeight="1" x14ac:dyDescent="0.2">
      <c r="B99" s="3">
        <v>2002</v>
      </c>
      <c r="C99" s="4">
        <v>3117458.65</v>
      </c>
      <c r="D99" s="5" t="s">
        <v>87</v>
      </c>
      <c r="E99" s="5" t="s">
        <v>95</v>
      </c>
      <c r="F99" s="5" t="s">
        <v>194</v>
      </c>
      <c r="G99" s="5" t="s">
        <v>195</v>
      </c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</row>
    <row r="100" spans="2:87" s="1" customFormat="1" ht="18" customHeight="1" x14ac:dyDescent="0.2">
      <c r="B100" s="3">
        <v>2002</v>
      </c>
      <c r="C100" s="4">
        <v>765993.19</v>
      </c>
      <c r="D100" s="5" t="s">
        <v>87</v>
      </c>
      <c r="E100" s="5" t="s">
        <v>95</v>
      </c>
      <c r="F100" s="5" t="s">
        <v>194</v>
      </c>
      <c r="G100" s="5" t="s">
        <v>175</v>
      </c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</row>
    <row r="101" spans="2:87" s="1" customFormat="1" ht="18" customHeight="1" x14ac:dyDescent="0.2">
      <c r="B101" s="3">
        <v>2002</v>
      </c>
      <c r="C101" s="4">
        <v>10856643.960000001</v>
      </c>
      <c r="D101" s="5" t="s">
        <v>87</v>
      </c>
      <c r="E101" s="5" t="s">
        <v>95</v>
      </c>
      <c r="F101" s="5" t="s">
        <v>194</v>
      </c>
      <c r="G101" s="5" t="s">
        <v>196</v>
      </c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</row>
    <row r="102" spans="2:87" s="1" customFormat="1" ht="18" customHeight="1" x14ac:dyDescent="0.2">
      <c r="B102" s="3">
        <v>2002</v>
      </c>
      <c r="C102" s="4">
        <v>27260052.98</v>
      </c>
      <c r="D102" s="5" t="s">
        <v>87</v>
      </c>
      <c r="E102" s="5" t="s">
        <v>95</v>
      </c>
      <c r="F102" s="5" t="s">
        <v>194</v>
      </c>
      <c r="G102" s="5" t="s">
        <v>179</v>
      </c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</row>
    <row r="103" spans="2:87" s="1" customFormat="1" ht="18" customHeight="1" x14ac:dyDescent="0.2">
      <c r="B103" s="3">
        <v>2002</v>
      </c>
      <c r="C103" s="4">
        <v>515254.27</v>
      </c>
      <c r="D103" s="5" t="s">
        <v>87</v>
      </c>
      <c r="E103" s="5" t="s">
        <v>95</v>
      </c>
      <c r="F103" s="5" t="s">
        <v>194</v>
      </c>
      <c r="G103" s="5" t="s">
        <v>197</v>
      </c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</row>
    <row r="104" spans="2:87" s="1" customFormat="1" ht="18" customHeight="1" x14ac:dyDescent="0.2">
      <c r="B104" s="3">
        <v>2002</v>
      </c>
      <c r="C104" s="4">
        <v>39111138.859999999</v>
      </c>
      <c r="D104" s="5" t="s">
        <v>87</v>
      </c>
      <c r="E104" s="5" t="s">
        <v>95</v>
      </c>
      <c r="F104" s="5" t="s">
        <v>194</v>
      </c>
      <c r="G104" s="5" t="s">
        <v>182</v>
      </c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</row>
    <row r="105" spans="2:87" s="1" customFormat="1" ht="18" customHeight="1" x14ac:dyDescent="0.2">
      <c r="B105" s="3">
        <v>2002</v>
      </c>
      <c r="C105" s="4">
        <v>4212642.92</v>
      </c>
      <c r="D105" s="5" t="s">
        <v>87</v>
      </c>
      <c r="E105" s="5" t="s">
        <v>95</v>
      </c>
      <c r="F105" s="5" t="s">
        <v>194</v>
      </c>
      <c r="G105" s="5" t="s">
        <v>198</v>
      </c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</row>
    <row r="106" spans="2:87" s="1" customFormat="1" ht="18" customHeight="1" x14ac:dyDescent="0.2">
      <c r="B106" s="3">
        <v>2002</v>
      </c>
      <c r="C106" s="4">
        <v>16776299.15</v>
      </c>
      <c r="D106" s="5" t="s">
        <v>87</v>
      </c>
      <c r="E106" s="5" t="s">
        <v>95</v>
      </c>
      <c r="F106" s="5" t="s">
        <v>194</v>
      </c>
      <c r="G106" s="5" t="s">
        <v>183</v>
      </c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</row>
    <row r="107" spans="2:87" s="1" customFormat="1" ht="18" customHeight="1" x14ac:dyDescent="0.2">
      <c r="B107" s="3">
        <v>2002</v>
      </c>
      <c r="C107" s="4">
        <v>11595467.300000001</v>
      </c>
      <c r="D107" s="5" t="s">
        <v>87</v>
      </c>
      <c r="E107" s="5" t="s">
        <v>95</v>
      </c>
      <c r="F107" s="5" t="s">
        <v>194</v>
      </c>
      <c r="G107" s="5" t="s">
        <v>199</v>
      </c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</row>
    <row r="108" spans="2:87" s="1" customFormat="1" ht="18" customHeight="1" x14ac:dyDescent="0.2">
      <c r="B108" s="3">
        <v>2002</v>
      </c>
      <c r="C108" s="4">
        <v>12456688.25</v>
      </c>
      <c r="D108" s="5" t="s">
        <v>87</v>
      </c>
      <c r="E108" s="5" t="s">
        <v>95</v>
      </c>
      <c r="F108" s="5" t="s">
        <v>194</v>
      </c>
      <c r="G108" s="5" t="s">
        <v>200</v>
      </c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</row>
    <row r="109" spans="2:87" s="1" customFormat="1" ht="18" customHeight="1" x14ac:dyDescent="0.2">
      <c r="B109" s="3">
        <v>2002</v>
      </c>
      <c r="C109" s="4">
        <v>83165396.569999993</v>
      </c>
      <c r="D109" s="5" t="s">
        <v>87</v>
      </c>
      <c r="E109" s="5" t="s">
        <v>95</v>
      </c>
      <c r="F109" s="5" t="s">
        <v>194</v>
      </c>
      <c r="G109" s="5" t="s">
        <v>201</v>
      </c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</row>
    <row r="110" spans="2:87" s="1" customFormat="1" ht="18" customHeight="1" x14ac:dyDescent="0.2">
      <c r="B110" s="3">
        <v>2002</v>
      </c>
      <c r="C110" s="4">
        <v>17987.3</v>
      </c>
      <c r="D110" s="5" t="s">
        <v>87</v>
      </c>
      <c r="E110" s="5" t="s">
        <v>95</v>
      </c>
      <c r="F110" s="5" t="s">
        <v>194</v>
      </c>
      <c r="G110" s="5" t="s">
        <v>202</v>
      </c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</row>
    <row r="111" spans="2:87" s="1" customFormat="1" ht="18" customHeight="1" x14ac:dyDescent="0.2">
      <c r="B111" s="3">
        <v>2002</v>
      </c>
      <c r="C111" s="4">
        <v>8249872.9299999997</v>
      </c>
      <c r="D111" s="5" t="s">
        <v>87</v>
      </c>
      <c r="E111" s="5" t="s">
        <v>95</v>
      </c>
      <c r="F111" s="5" t="s">
        <v>194</v>
      </c>
      <c r="G111" s="5" t="s">
        <v>203</v>
      </c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</row>
    <row r="112" spans="2:87" s="1" customFormat="1" ht="18" customHeight="1" x14ac:dyDescent="0.2">
      <c r="B112" s="3">
        <v>2002</v>
      </c>
      <c r="C112" s="4">
        <v>219375.02</v>
      </c>
      <c r="D112" s="5" t="s">
        <v>87</v>
      </c>
      <c r="E112" s="5" t="s">
        <v>95</v>
      </c>
      <c r="F112" s="5" t="s">
        <v>194</v>
      </c>
      <c r="G112" s="5" t="s">
        <v>204</v>
      </c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</row>
    <row r="113" spans="2:87" s="1" customFormat="1" ht="18" customHeight="1" x14ac:dyDescent="0.2">
      <c r="B113" s="3">
        <v>2002</v>
      </c>
      <c r="C113" s="4">
        <v>22979946.07</v>
      </c>
      <c r="D113" s="5" t="s">
        <v>87</v>
      </c>
      <c r="E113" s="5" t="s">
        <v>95</v>
      </c>
      <c r="F113" s="5" t="s">
        <v>194</v>
      </c>
      <c r="G113" s="5" t="s">
        <v>205</v>
      </c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</row>
    <row r="114" spans="2:87" s="1" customFormat="1" ht="18" customHeight="1" x14ac:dyDescent="0.2">
      <c r="B114" s="3">
        <v>2002</v>
      </c>
      <c r="C114" s="4">
        <v>3191153.84</v>
      </c>
      <c r="D114" s="5" t="s">
        <v>87</v>
      </c>
      <c r="E114" s="5" t="s">
        <v>95</v>
      </c>
      <c r="F114" s="5" t="s">
        <v>194</v>
      </c>
      <c r="G114" s="5" t="s">
        <v>206</v>
      </c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</row>
    <row r="115" spans="2:87" s="1" customFormat="1" ht="18" customHeight="1" x14ac:dyDescent="0.2">
      <c r="B115" s="3">
        <v>2002</v>
      </c>
      <c r="C115" s="4">
        <v>5817308.9800000004</v>
      </c>
      <c r="D115" s="5" t="s">
        <v>87</v>
      </c>
      <c r="E115" s="5" t="s">
        <v>95</v>
      </c>
      <c r="F115" s="5" t="s">
        <v>194</v>
      </c>
      <c r="G115" s="5" t="s">
        <v>207</v>
      </c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</row>
    <row r="116" spans="2:87" s="1" customFormat="1" ht="18" customHeight="1" x14ac:dyDescent="0.2">
      <c r="B116" s="3">
        <v>2002</v>
      </c>
      <c r="C116" s="4">
        <v>37668384.060000002</v>
      </c>
      <c r="D116" s="5" t="s">
        <v>87</v>
      </c>
      <c r="E116" s="5" t="s">
        <v>95</v>
      </c>
      <c r="F116" s="5" t="s">
        <v>194</v>
      </c>
      <c r="G116" s="5" t="s">
        <v>208</v>
      </c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</row>
    <row r="117" spans="2:87" s="1" customFormat="1" ht="18" customHeight="1" x14ac:dyDescent="0.2">
      <c r="B117" s="3">
        <v>2002</v>
      </c>
      <c r="C117" s="4">
        <v>1473287.75</v>
      </c>
      <c r="D117" s="5" t="s">
        <v>87</v>
      </c>
      <c r="E117" s="5" t="s">
        <v>95</v>
      </c>
      <c r="F117" s="5" t="s">
        <v>194</v>
      </c>
      <c r="G117" s="5" t="s">
        <v>209</v>
      </c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</row>
    <row r="118" spans="2:87" s="1" customFormat="1" ht="18" customHeight="1" x14ac:dyDescent="0.2">
      <c r="B118" s="3">
        <v>2002</v>
      </c>
      <c r="C118" s="4">
        <v>6413913.9800000004</v>
      </c>
      <c r="D118" s="5" t="s">
        <v>87</v>
      </c>
      <c r="E118" s="5" t="s">
        <v>95</v>
      </c>
      <c r="F118" s="5" t="s">
        <v>194</v>
      </c>
      <c r="G118" s="5" t="s">
        <v>191</v>
      </c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</row>
    <row r="119" spans="2:87" s="1" customFormat="1" ht="18" customHeight="1" x14ac:dyDescent="0.2">
      <c r="B119" s="3">
        <v>2002</v>
      </c>
      <c r="C119" s="4">
        <v>10784203.449999999</v>
      </c>
      <c r="D119" s="5" t="s">
        <v>87</v>
      </c>
      <c r="E119" s="5" t="s">
        <v>95</v>
      </c>
      <c r="F119" s="5" t="s">
        <v>194</v>
      </c>
      <c r="G119" s="5" t="s">
        <v>192</v>
      </c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</row>
    <row r="120" spans="2:87" s="1" customFormat="1" ht="18" customHeight="1" x14ac:dyDescent="0.2">
      <c r="B120" s="3">
        <v>2002</v>
      </c>
      <c r="C120" s="4">
        <v>8580759.2100000009</v>
      </c>
      <c r="D120" s="5" t="s">
        <v>87</v>
      </c>
      <c r="E120" s="5" t="s">
        <v>95</v>
      </c>
      <c r="F120" s="5" t="s">
        <v>194</v>
      </c>
      <c r="G120" s="5" t="s">
        <v>210</v>
      </c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</row>
    <row r="121" spans="2:87" s="1" customFormat="1" ht="18" customHeight="1" x14ac:dyDescent="0.2">
      <c r="B121" s="3">
        <v>2002</v>
      </c>
      <c r="C121" s="4">
        <v>32793408</v>
      </c>
      <c r="D121" s="5" t="s">
        <v>87</v>
      </c>
      <c r="E121" s="5" t="s">
        <v>95</v>
      </c>
      <c r="F121" s="5" t="s">
        <v>194</v>
      </c>
      <c r="G121" s="5" t="s">
        <v>211</v>
      </c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</row>
    <row r="122" spans="2:87" s="1" customFormat="1" ht="18" customHeight="1" x14ac:dyDescent="0.2">
      <c r="B122" s="3">
        <v>2002</v>
      </c>
      <c r="C122" s="4">
        <v>24686456.690000001</v>
      </c>
      <c r="D122" s="5" t="s">
        <v>87</v>
      </c>
      <c r="E122" s="5" t="s">
        <v>95</v>
      </c>
      <c r="F122" s="5" t="s">
        <v>194</v>
      </c>
      <c r="G122" s="5" t="s">
        <v>212</v>
      </c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</row>
    <row r="123" spans="2:87" s="1" customFormat="1" ht="18" customHeight="1" x14ac:dyDescent="0.2">
      <c r="B123" s="3">
        <v>2002</v>
      </c>
      <c r="C123" s="4">
        <v>103839855.56</v>
      </c>
      <c r="D123" s="5" t="s">
        <v>87</v>
      </c>
      <c r="E123" s="5" t="s">
        <v>95</v>
      </c>
      <c r="F123" s="5" t="s">
        <v>194</v>
      </c>
      <c r="G123" s="5" t="s">
        <v>213</v>
      </c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</row>
    <row r="124" spans="2:87" s="1" customFormat="1" ht="18" customHeight="1" x14ac:dyDescent="0.2">
      <c r="B124" s="3">
        <v>2002</v>
      </c>
      <c r="C124" s="4">
        <v>209496035.90000001</v>
      </c>
      <c r="D124" s="5" t="s">
        <v>87</v>
      </c>
      <c r="E124" s="5" t="s">
        <v>95</v>
      </c>
      <c r="F124" s="5" t="s">
        <v>194</v>
      </c>
      <c r="G124" s="5" t="s">
        <v>214</v>
      </c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</row>
    <row r="125" spans="2:87" s="1" customFormat="1" ht="18" customHeight="1" x14ac:dyDescent="0.2">
      <c r="B125" s="3">
        <v>2002</v>
      </c>
      <c r="C125" s="4">
        <v>178820141.59999999</v>
      </c>
      <c r="D125" s="5" t="s">
        <v>87</v>
      </c>
      <c r="E125" s="5" t="s">
        <v>95</v>
      </c>
      <c r="F125" s="5" t="s">
        <v>194</v>
      </c>
      <c r="G125" s="5" t="s">
        <v>215</v>
      </c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</row>
    <row r="126" spans="2:87" s="1" customFormat="1" ht="18" customHeight="1" x14ac:dyDescent="0.2">
      <c r="B126" s="3">
        <v>2002</v>
      </c>
      <c r="C126" s="4">
        <v>22887252.829999998</v>
      </c>
      <c r="D126" s="5" t="s">
        <v>87</v>
      </c>
      <c r="E126" s="5" t="s">
        <v>95</v>
      </c>
      <c r="F126" s="5" t="s">
        <v>194</v>
      </c>
      <c r="G126" s="5" t="s">
        <v>216</v>
      </c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</row>
    <row r="127" spans="2:87" s="1" customFormat="1" ht="18" customHeight="1" x14ac:dyDescent="0.2">
      <c r="B127" s="3">
        <v>2002</v>
      </c>
      <c r="C127" s="4">
        <v>32337660.16</v>
      </c>
      <c r="D127" s="5" t="s">
        <v>87</v>
      </c>
      <c r="E127" s="5" t="s">
        <v>95</v>
      </c>
      <c r="F127" s="5" t="s">
        <v>194</v>
      </c>
      <c r="G127" s="5" t="s">
        <v>217</v>
      </c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</row>
    <row r="128" spans="2:87" s="1" customFormat="1" ht="18" customHeight="1" x14ac:dyDescent="0.2">
      <c r="B128" s="3">
        <v>2002</v>
      </c>
      <c r="C128" s="4">
        <v>27436636.59</v>
      </c>
      <c r="D128" s="5" t="s">
        <v>87</v>
      </c>
      <c r="E128" s="5" t="s">
        <v>95</v>
      </c>
      <c r="F128" s="5" t="s">
        <v>194</v>
      </c>
      <c r="G128" s="5" t="s">
        <v>218</v>
      </c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</row>
    <row r="129" spans="2:32" s="1" customFormat="1" ht="18" customHeight="1" x14ac:dyDescent="0.2">
      <c r="B129" s="3">
        <v>2002</v>
      </c>
      <c r="C129" s="4">
        <v>684872.26</v>
      </c>
      <c r="D129" s="5" t="s">
        <v>87</v>
      </c>
      <c r="E129" s="5" t="s">
        <v>95</v>
      </c>
      <c r="F129" s="5" t="s">
        <v>194</v>
      </c>
      <c r="G129" s="5" t="s">
        <v>219</v>
      </c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</row>
    <row r="130" spans="2:32" s="1" customFormat="1" ht="18" customHeight="1" x14ac:dyDescent="0.2">
      <c r="B130" s="3">
        <v>2002</v>
      </c>
      <c r="C130" s="4">
        <v>7069523.9400000004</v>
      </c>
      <c r="D130" s="5" t="s">
        <v>87</v>
      </c>
      <c r="E130" s="5" t="s">
        <v>95</v>
      </c>
      <c r="F130" s="5" t="s">
        <v>194</v>
      </c>
      <c r="G130" s="5" t="s">
        <v>220</v>
      </c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</row>
    <row r="131" spans="2:32" s="1" customFormat="1" ht="18" customHeight="1" x14ac:dyDescent="0.2">
      <c r="B131" s="3">
        <v>2002</v>
      </c>
      <c r="C131" s="4">
        <v>7313786.5199999996</v>
      </c>
      <c r="D131" s="5" t="s">
        <v>87</v>
      </c>
      <c r="E131" s="5" t="s">
        <v>95</v>
      </c>
      <c r="F131" s="5" t="s">
        <v>194</v>
      </c>
      <c r="G131" s="5" t="s">
        <v>221</v>
      </c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</row>
    <row r="132" spans="2:32" s="1" customFormat="1" ht="18" customHeight="1" x14ac:dyDescent="0.2">
      <c r="B132" s="3">
        <v>2002</v>
      </c>
      <c r="C132" s="4">
        <v>628345.76</v>
      </c>
      <c r="D132" s="5" t="s">
        <v>87</v>
      </c>
      <c r="E132" s="5" t="s">
        <v>95</v>
      </c>
      <c r="F132" s="5" t="s">
        <v>222</v>
      </c>
      <c r="G132" s="5" t="s">
        <v>223</v>
      </c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</row>
    <row r="133" spans="2:32" s="1" customFormat="1" ht="18" customHeight="1" x14ac:dyDescent="0.2">
      <c r="B133" s="3">
        <v>2002</v>
      </c>
      <c r="C133" s="4">
        <v>254000.17</v>
      </c>
      <c r="D133" s="5" t="s">
        <v>87</v>
      </c>
      <c r="E133" s="5" t="s">
        <v>95</v>
      </c>
      <c r="F133" s="5" t="s">
        <v>222</v>
      </c>
      <c r="G133" s="5" t="s">
        <v>224</v>
      </c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</row>
    <row r="134" spans="2:32" s="1" customFormat="1" ht="18" customHeight="1" x14ac:dyDescent="0.2">
      <c r="B134" s="3">
        <v>2002</v>
      </c>
      <c r="C134" s="4">
        <v>4750485.1399999997</v>
      </c>
      <c r="D134" s="5" t="s">
        <v>87</v>
      </c>
      <c r="E134" s="5" t="s">
        <v>95</v>
      </c>
      <c r="F134" s="5" t="s">
        <v>222</v>
      </c>
      <c r="G134" s="5" t="s">
        <v>225</v>
      </c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</row>
    <row r="135" spans="2:32" s="1" customFormat="1" ht="18" customHeight="1" x14ac:dyDescent="0.2">
      <c r="B135" s="3">
        <v>2002</v>
      </c>
      <c r="C135" s="4">
        <v>5534790.4500000002</v>
      </c>
      <c r="D135" s="5" t="s">
        <v>87</v>
      </c>
      <c r="E135" s="5" t="s">
        <v>95</v>
      </c>
      <c r="F135" s="5" t="s">
        <v>226</v>
      </c>
      <c r="G135" s="5" t="s">
        <v>227</v>
      </c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</row>
    <row r="136" spans="2:32" s="1" customFormat="1" ht="18" customHeight="1" x14ac:dyDescent="0.2">
      <c r="B136" s="3">
        <v>2002</v>
      </c>
      <c r="C136" s="4">
        <v>727406288.76999998</v>
      </c>
      <c r="D136" s="5" t="s">
        <v>87</v>
      </c>
      <c r="E136" s="5" t="s">
        <v>95</v>
      </c>
      <c r="F136" s="5" t="s">
        <v>226</v>
      </c>
      <c r="G136" s="5" t="s">
        <v>228</v>
      </c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</row>
    <row r="137" spans="2:32" s="1" customFormat="1" ht="18" customHeight="1" x14ac:dyDescent="0.2">
      <c r="B137" s="3">
        <v>2002</v>
      </c>
      <c r="C137" s="4">
        <v>1103630.5</v>
      </c>
      <c r="D137" s="5" t="s">
        <v>87</v>
      </c>
      <c r="E137" s="5" t="s">
        <v>95</v>
      </c>
      <c r="F137" s="5" t="s">
        <v>229</v>
      </c>
      <c r="G137" s="5" t="s">
        <v>230</v>
      </c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</row>
    <row r="138" spans="2:32" s="1" customFormat="1" ht="18" customHeight="1" x14ac:dyDescent="0.2">
      <c r="B138" s="3">
        <v>2002</v>
      </c>
      <c r="C138" s="4">
        <v>578065.12</v>
      </c>
      <c r="D138" s="5" t="s">
        <v>87</v>
      </c>
      <c r="E138" s="5" t="s">
        <v>95</v>
      </c>
      <c r="F138" s="5" t="s">
        <v>229</v>
      </c>
      <c r="G138" s="5" t="s">
        <v>231</v>
      </c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</row>
    <row r="139" spans="2:32" s="1" customFormat="1" ht="18" customHeight="1" x14ac:dyDescent="0.2">
      <c r="B139" s="3">
        <v>2002</v>
      </c>
      <c r="C139" s="4">
        <v>7965751.7599999998</v>
      </c>
      <c r="D139" s="5" t="s">
        <v>87</v>
      </c>
      <c r="E139" s="5" t="s">
        <v>95</v>
      </c>
      <c r="F139" s="5" t="s">
        <v>229</v>
      </c>
      <c r="G139" s="5" t="s">
        <v>232</v>
      </c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</row>
    <row r="140" spans="2:32" s="1" customFormat="1" ht="18" customHeight="1" x14ac:dyDescent="0.2">
      <c r="B140" s="3">
        <v>2002</v>
      </c>
      <c r="C140" s="4">
        <v>267103.39</v>
      </c>
      <c r="D140" s="5" t="s">
        <v>87</v>
      </c>
      <c r="E140" s="5" t="s">
        <v>95</v>
      </c>
      <c r="F140" s="5" t="s">
        <v>233</v>
      </c>
      <c r="G140" s="5" t="s">
        <v>233</v>
      </c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</row>
    <row r="141" spans="2:32" s="1" customFormat="1" ht="18" customHeight="1" x14ac:dyDescent="0.2">
      <c r="B141" s="3">
        <v>2002</v>
      </c>
      <c r="C141" s="4">
        <v>8.4</v>
      </c>
      <c r="D141" s="5" t="s">
        <v>87</v>
      </c>
      <c r="E141" s="5" t="s">
        <v>95</v>
      </c>
      <c r="F141" s="5" t="s">
        <v>234</v>
      </c>
      <c r="G141" s="5" t="s">
        <v>235</v>
      </c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</row>
    <row r="142" spans="2:32" s="1" customFormat="1" ht="18" customHeight="1" x14ac:dyDescent="0.2">
      <c r="B142" s="3">
        <v>2002</v>
      </c>
      <c r="C142" s="4">
        <v>1155024.72</v>
      </c>
      <c r="D142" s="5" t="s">
        <v>87</v>
      </c>
      <c r="E142" s="5" t="s">
        <v>95</v>
      </c>
      <c r="F142" s="5" t="s">
        <v>236</v>
      </c>
      <c r="G142" s="5" t="s">
        <v>236</v>
      </c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</row>
    <row r="143" spans="2:32" s="1" customFormat="1" ht="18" customHeight="1" x14ac:dyDescent="0.2">
      <c r="B143" s="3">
        <v>2002</v>
      </c>
      <c r="C143" s="4">
        <v>2047723.52</v>
      </c>
      <c r="D143" s="5" t="s">
        <v>87</v>
      </c>
      <c r="E143" s="5" t="s">
        <v>95</v>
      </c>
      <c r="F143" s="5" t="s">
        <v>237</v>
      </c>
      <c r="G143" s="5" t="s">
        <v>238</v>
      </c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</row>
    <row r="144" spans="2:32" s="1" customFormat="1" ht="18" customHeight="1" x14ac:dyDescent="0.2">
      <c r="B144" s="3">
        <v>2002</v>
      </c>
      <c r="C144" s="4">
        <v>2079990.74</v>
      </c>
      <c r="D144" s="5" t="s">
        <v>87</v>
      </c>
      <c r="E144" s="5" t="s">
        <v>95</v>
      </c>
      <c r="F144" s="5" t="s">
        <v>237</v>
      </c>
      <c r="G144" s="5" t="s">
        <v>239</v>
      </c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</row>
    <row r="145" spans="2:32" s="1" customFormat="1" ht="18" customHeight="1" x14ac:dyDescent="0.2">
      <c r="B145" s="3">
        <v>2002</v>
      </c>
      <c r="C145" s="4">
        <v>13861122.939999999</v>
      </c>
      <c r="D145" s="5" t="s">
        <v>87</v>
      </c>
      <c r="E145" s="5" t="s">
        <v>95</v>
      </c>
      <c r="F145" s="5" t="s">
        <v>237</v>
      </c>
      <c r="G145" s="5" t="s">
        <v>240</v>
      </c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</row>
    <row r="146" spans="2:32" s="1" customFormat="1" ht="18" customHeight="1" x14ac:dyDescent="0.2">
      <c r="B146" s="3">
        <v>2002</v>
      </c>
      <c r="C146" s="4">
        <v>108300309.14</v>
      </c>
      <c r="D146" s="5" t="s">
        <v>87</v>
      </c>
      <c r="E146" s="5" t="s">
        <v>95</v>
      </c>
      <c r="F146" s="5" t="s">
        <v>241</v>
      </c>
      <c r="G146" s="5" t="s">
        <v>241</v>
      </c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</row>
    <row r="147" spans="2:32" s="1" customFormat="1" ht="18" customHeight="1" x14ac:dyDescent="0.2">
      <c r="B147" s="3">
        <v>2002</v>
      </c>
      <c r="C147" s="4">
        <v>96382198.730000004</v>
      </c>
      <c r="D147" s="5" t="s">
        <v>87</v>
      </c>
      <c r="E147" s="5" t="s">
        <v>242</v>
      </c>
      <c r="F147" s="5" t="s">
        <v>96</v>
      </c>
      <c r="G147" s="5" t="s">
        <v>243</v>
      </c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</row>
    <row r="148" spans="2:32" s="1" customFormat="1" ht="18" customHeight="1" x14ac:dyDescent="0.2">
      <c r="B148" s="3">
        <v>2002</v>
      </c>
      <c r="C148" s="4">
        <v>107039806</v>
      </c>
      <c r="D148" s="5" t="s">
        <v>87</v>
      </c>
      <c r="E148" s="5" t="s">
        <v>242</v>
      </c>
      <c r="F148" s="5" t="s">
        <v>96</v>
      </c>
      <c r="G148" s="5" t="s">
        <v>244</v>
      </c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</row>
    <row r="149" spans="2:32" s="1" customFormat="1" ht="18" customHeight="1" x14ac:dyDescent="0.2">
      <c r="B149" s="3">
        <v>2002</v>
      </c>
      <c r="C149" s="4">
        <v>2806187937.6999998</v>
      </c>
      <c r="D149" s="5" t="s">
        <v>87</v>
      </c>
      <c r="E149" s="5" t="s">
        <v>242</v>
      </c>
      <c r="F149" s="5" t="s">
        <v>96</v>
      </c>
      <c r="G149" s="5" t="s">
        <v>98</v>
      </c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</row>
    <row r="150" spans="2:32" s="1" customFormat="1" ht="18" customHeight="1" x14ac:dyDescent="0.2">
      <c r="B150" s="3">
        <v>2002</v>
      </c>
      <c r="C150" s="4">
        <v>406484893.86000001</v>
      </c>
      <c r="D150" s="5" t="s">
        <v>87</v>
      </c>
      <c r="E150" s="5" t="s">
        <v>242</v>
      </c>
      <c r="F150" s="5" t="s">
        <v>96</v>
      </c>
      <c r="G150" s="5" t="s">
        <v>245</v>
      </c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</row>
    <row r="151" spans="2:32" s="1" customFormat="1" ht="18" customHeight="1" x14ac:dyDescent="0.2">
      <c r="B151" s="3">
        <v>2002</v>
      </c>
      <c r="C151" s="4">
        <v>2388162.86</v>
      </c>
      <c r="D151" s="5" t="s">
        <v>87</v>
      </c>
      <c r="E151" s="5" t="s">
        <v>242</v>
      </c>
      <c r="F151" s="5" t="s">
        <v>99</v>
      </c>
      <c r="G151" s="5" t="s">
        <v>100</v>
      </c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</row>
    <row r="152" spans="2:32" s="1" customFormat="1" ht="18" customHeight="1" x14ac:dyDescent="0.2">
      <c r="B152" s="3">
        <v>2002</v>
      </c>
      <c r="C152" s="4">
        <v>3879953.96</v>
      </c>
      <c r="D152" s="5" t="s">
        <v>87</v>
      </c>
      <c r="E152" s="5" t="s">
        <v>242</v>
      </c>
      <c r="F152" s="5" t="s">
        <v>105</v>
      </c>
      <c r="G152" s="5" t="s">
        <v>106</v>
      </c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</row>
    <row r="153" spans="2:32" s="1" customFormat="1" ht="18" customHeight="1" x14ac:dyDescent="0.2">
      <c r="B153" s="3">
        <v>2002</v>
      </c>
      <c r="C153" s="4">
        <v>77256604.829999998</v>
      </c>
      <c r="D153" s="5" t="s">
        <v>87</v>
      </c>
      <c r="E153" s="5" t="s">
        <v>242</v>
      </c>
      <c r="F153" s="5" t="s">
        <v>110</v>
      </c>
      <c r="G153" s="5" t="s">
        <v>110</v>
      </c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</row>
    <row r="154" spans="2:32" s="1" customFormat="1" ht="18" customHeight="1" x14ac:dyDescent="0.2">
      <c r="B154" s="3">
        <v>2002</v>
      </c>
      <c r="C154" s="4">
        <v>489835.65</v>
      </c>
      <c r="D154" s="5" t="s">
        <v>87</v>
      </c>
      <c r="E154" s="5" t="s">
        <v>242</v>
      </c>
      <c r="F154" s="5" t="s">
        <v>246</v>
      </c>
      <c r="G154" s="5" t="s">
        <v>246</v>
      </c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</row>
    <row r="155" spans="2:32" s="1" customFormat="1" ht="18" customHeight="1" x14ac:dyDescent="0.2">
      <c r="B155" s="3">
        <v>2002</v>
      </c>
      <c r="C155" s="4">
        <v>251953827.81</v>
      </c>
      <c r="D155" s="5" t="s">
        <v>87</v>
      </c>
      <c r="E155" s="5" t="s">
        <v>242</v>
      </c>
      <c r="F155" s="5" t="s">
        <v>247</v>
      </c>
      <c r="G155" s="5" t="s">
        <v>248</v>
      </c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</row>
    <row r="156" spans="2:32" s="1" customFormat="1" ht="18" customHeight="1" x14ac:dyDescent="0.2">
      <c r="B156" s="3">
        <v>2002</v>
      </c>
      <c r="C156" s="4">
        <v>169395381.62</v>
      </c>
      <c r="D156" s="5" t="s">
        <v>87</v>
      </c>
      <c r="E156" s="5" t="s">
        <v>242</v>
      </c>
      <c r="F156" s="5" t="s">
        <v>247</v>
      </c>
      <c r="G156" s="5" t="s">
        <v>249</v>
      </c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</row>
    <row r="157" spans="2:32" s="1" customFormat="1" ht="18" customHeight="1" x14ac:dyDescent="0.2">
      <c r="B157" s="3">
        <v>2002</v>
      </c>
      <c r="C157" s="4">
        <v>18731927.550000001</v>
      </c>
      <c r="D157" s="5" t="s">
        <v>87</v>
      </c>
      <c r="E157" s="5" t="s">
        <v>242</v>
      </c>
      <c r="F157" s="5" t="s">
        <v>250</v>
      </c>
      <c r="G157" s="5" t="s">
        <v>251</v>
      </c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</row>
    <row r="158" spans="2:32" s="1" customFormat="1" ht="18" customHeight="1" x14ac:dyDescent="0.2">
      <c r="B158" s="3">
        <v>2002</v>
      </c>
      <c r="C158" s="4">
        <v>12606756.789999999</v>
      </c>
      <c r="D158" s="5" t="s">
        <v>87</v>
      </c>
      <c r="E158" s="5" t="s">
        <v>242</v>
      </c>
      <c r="F158" s="5" t="s">
        <v>250</v>
      </c>
      <c r="G158" s="5" t="s">
        <v>252</v>
      </c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</row>
    <row r="159" spans="2:32" s="1" customFormat="1" ht="18" customHeight="1" x14ac:dyDescent="0.2">
      <c r="B159" s="3">
        <v>2002</v>
      </c>
      <c r="C159" s="4">
        <v>319582.74</v>
      </c>
      <c r="D159" s="5" t="s">
        <v>87</v>
      </c>
      <c r="E159" s="5" t="s">
        <v>242</v>
      </c>
      <c r="F159" s="5" t="s">
        <v>250</v>
      </c>
      <c r="G159" s="5" t="s">
        <v>253</v>
      </c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</row>
    <row r="160" spans="2:32" s="1" customFormat="1" ht="18" customHeight="1" x14ac:dyDescent="0.2">
      <c r="B160" s="3">
        <v>2002</v>
      </c>
      <c r="C160" s="4">
        <v>8349697.8300000001</v>
      </c>
      <c r="D160" s="5" t="s">
        <v>87</v>
      </c>
      <c r="E160" s="5" t="s">
        <v>242</v>
      </c>
      <c r="F160" s="5" t="s">
        <v>250</v>
      </c>
      <c r="G160" s="5" t="s">
        <v>254</v>
      </c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</row>
    <row r="161" spans="2:32" s="1" customFormat="1" ht="18" customHeight="1" x14ac:dyDescent="0.2">
      <c r="B161" s="3">
        <v>2002</v>
      </c>
      <c r="C161" s="4">
        <v>23282067.91</v>
      </c>
      <c r="D161" s="5" t="s">
        <v>87</v>
      </c>
      <c r="E161" s="5" t="s">
        <v>242</v>
      </c>
      <c r="F161" s="5" t="s">
        <v>250</v>
      </c>
      <c r="G161" s="5" t="s">
        <v>255</v>
      </c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</row>
    <row r="162" spans="2:32" s="1" customFormat="1" ht="18" customHeight="1" x14ac:dyDescent="0.2">
      <c r="B162" s="3">
        <v>2002</v>
      </c>
      <c r="C162" s="4">
        <v>1735841.34</v>
      </c>
      <c r="D162" s="5" t="s">
        <v>87</v>
      </c>
      <c r="E162" s="5" t="s">
        <v>242</v>
      </c>
      <c r="F162" s="5" t="s">
        <v>250</v>
      </c>
      <c r="G162" s="5" t="s">
        <v>256</v>
      </c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</row>
    <row r="163" spans="2:32" s="1" customFormat="1" ht="18" customHeight="1" x14ac:dyDescent="0.2">
      <c r="B163" s="3">
        <v>2002</v>
      </c>
      <c r="C163" s="4">
        <v>861.25</v>
      </c>
      <c r="D163" s="5" t="s">
        <v>87</v>
      </c>
      <c r="E163" s="5" t="s">
        <v>242</v>
      </c>
      <c r="F163" s="5" t="s">
        <v>257</v>
      </c>
      <c r="G163" s="5" t="s">
        <v>257</v>
      </c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</row>
    <row r="164" spans="2:32" s="1" customFormat="1" ht="18" customHeight="1" x14ac:dyDescent="0.2">
      <c r="B164" s="3">
        <v>2002</v>
      </c>
      <c r="C164" s="4">
        <v>51498015.090000004</v>
      </c>
      <c r="D164" s="5" t="s">
        <v>87</v>
      </c>
      <c r="E164" s="5" t="s">
        <v>242</v>
      </c>
      <c r="F164" s="5" t="s">
        <v>226</v>
      </c>
      <c r="G164" s="5" t="s">
        <v>227</v>
      </c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</row>
    <row r="165" spans="2:32" s="1" customFormat="1" ht="18" customHeight="1" x14ac:dyDescent="0.2">
      <c r="B165" s="3">
        <v>2002</v>
      </c>
      <c r="C165" s="4">
        <v>27301738.640000001</v>
      </c>
      <c r="D165" s="5" t="s">
        <v>87</v>
      </c>
      <c r="E165" s="5" t="s">
        <v>242</v>
      </c>
      <c r="F165" s="5" t="s">
        <v>226</v>
      </c>
      <c r="G165" s="5" t="s">
        <v>258</v>
      </c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</row>
    <row r="166" spans="2:32" s="1" customFormat="1" ht="18" customHeight="1" x14ac:dyDescent="0.2">
      <c r="B166" s="3">
        <v>2002</v>
      </c>
      <c r="C166" s="4">
        <v>18136078.66</v>
      </c>
      <c r="D166" s="5" t="s">
        <v>87</v>
      </c>
      <c r="E166" s="5" t="s">
        <v>242</v>
      </c>
      <c r="F166" s="5" t="s">
        <v>226</v>
      </c>
      <c r="G166" s="5" t="s">
        <v>259</v>
      </c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</row>
    <row r="167" spans="2:32" s="1" customFormat="1" ht="18" customHeight="1" x14ac:dyDescent="0.2">
      <c r="B167" s="3">
        <v>2002</v>
      </c>
      <c r="C167" s="4">
        <v>3326139.24</v>
      </c>
      <c r="D167" s="5" t="s">
        <v>87</v>
      </c>
      <c r="E167" s="5" t="s">
        <v>242</v>
      </c>
      <c r="F167" s="5" t="s">
        <v>226</v>
      </c>
      <c r="G167" s="5" t="s">
        <v>228</v>
      </c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</row>
    <row r="168" spans="2:32" s="1" customFormat="1" ht="18" customHeight="1" x14ac:dyDescent="0.2">
      <c r="B168" s="3">
        <v>2002</v>
      </c>
      <c r="C168" s="4">
        <v>934387.98</v>
      </c>
      <c r="D168" s="5" t="s">
        <v>87</v>
      </c>
      <c r="E168" s="5" t="s">
        <v>242</v>
      </c>
      <c r="F168" s="5" t="s">
        <v>234</v>
      </c>
      <c r="G168" s="5" t="s">
        <v>235</v>
      </c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</row>
    <row r="169" spans="2:32" s="1" customFormat="1" ht="18" customHeight="1" x14ac:dyDescent="0.2">
      <c r="B169" s="3">
        <v>2002</v>
      </c>
      <c r="C169" s="4">
        <v>101249763.51000001</v>
      </c>
      <c r="D169" s="5" t="s">
        <v>87</v>
      </c>
      <c r="E169" s="5" t="s">
        <v>242</v>
      </c>
      <c r="F169" s="5" t="s">
        <v>236</v>
      </c>
      <c r="G169" s="5" t="s">
        <v>236</v>
      </c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</row>
    <row r="170" spans="2:32" s="1" customFormat="1" ht="18" customHeight="1" x14ac:dyDescent="0.2">
      <c r="B170" s="3">
        <v>2002</v>
      </c>
      <c r="C170" s="4">
        <v>97533997.870000005</v>
      </c>
      <c r="D170" s="5" t="s">
        <v>87</v>
      </c>
      <c r="E170" s="5" t="s">
        <v>242</v>
      </c>
      <c r="F170" s="5" t="s">
        <v>260</v>
      </c>
      <c r="G170" s="5" t="s">
        <v>261</v>
      </c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</row>
    <row r="171" spans="2:32" s="1" customFormat="1" ht="18" customHeight="1" x14ac:dyDescent="0.2">
      <c r="B171" s="3">
        <v>2002</v>
      </c>
      <c r="C171" s="4">
        <v>6918354.2599999998</v>
      </c>
      <c r="D171" s="5" t="s">
        <v>87</v>
      </c>
      <c r="E171" s="5" t="s">
        <v>242</v>
      </c>
      <c r="F171" s="5" t="s">
        <v>260</v>
      </c>
      <c r="G171" s="5" t="s">
        <v>262</v>
      </c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</row>
    <row r="172" spans="2:32" s="1" customFormat="1" ht="18" customHeight="1" x14ac:dyDescent="0.2">
      <c r="B172" s="3">
        <v>2002</v>
      </c>
      <c r="C172" s="4">
        <v>1313829.1200000001</v>
      </c>
      <c r="D172" s="5" t="s">
        <v>87</v>
      </c>
      <c r="E172" s="5" t="s">
        <v>242</v>
      </c>
      <c r="F172" s="5" t="s">
        <v>260</v>
      </c>
      <c r="G172" s="5" t="s">
        <v>263</v>
      </c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</row>
    <row r="173" spans="2:32" s="1" customFormat="1" ht="18" customHeight="1" x14ac:dyDescent="0.2">
      <c r="B173" s="3">
        <v>2002</v>
      </c>
      <c r="C173" s="4">
        <v>596501239.75999999</v>
      </c>
      <c r="D173" s="5" t="s">
        <v>87</v>
      </c>
      <c r="E173" s="5" t="s">
        <v>242</v>
      </c>
      <c r="F173" s="5" t="s">
        <v>260</v>
      </c>
      <c r="G173" s="5" t="s">
        <v>264</v>
      </c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</row>
    <row r="174" spans="2:32" s="1" customFormat="1" ht="18" customHeight="1" x14ac:dyDescent="0.2">
      <c r="B174" s="3">
        <v>2002</v>
      </c>
      <c r="C174" s="4">
        <v>218907118.78</v>
      </c>
      <c r="D174" s="5" t="s">
        <v>87</v>
      </c>
      <c r="E174" s="5" t="s">
        <v>242</v>
      </c>
      <c r="F174" s="5" t="s">
        <v>260</v>
      </c>
      <c r="G174" s="5" t="s">
        <v>265</v>
      </c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</row>
    <row r="175" spans="2:32" s="1" customFormat="1" ht="18" customHeight="1" x14ac:dyDescent="0.2">
      <c r="B175" s="3">
        <v>2002</v>
      </c>
      <c r="C175" s="4">
        <v>1175280.23</v>
      </c>
      <c r="D175" s="5" t="s">
        <v>87</v>
      </c>
      <c r="E175" s="5" t="s">
        <v>242</v>
      </c>
      <c r="F175" s="5" t="s">
        <v>260</v>
      </c>
      <c r="G175" s="5" t="s">
        <v>266</v>
      </c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</row>
    <row r="176" spans="2:32" s="1" customFormat="1" ht="18" customHeight="1" x14ac:dyDescent="0.2">
      <c r="B176" s="3">
        <v>2002</v>
      </c>
      <c r="C176" s="4">
        <v>1458291.82</v>
      </c>
      <c r="D176" s="5" t="s">
        <v>87</v>
      </c>
      <c r="E176" s="5" t="s">
        <v>242</v>
      </c>
      <c r="F176" s="5" t="s">
        <v>260</v>
      </c>
      <c r="G176" s="5" t="s">
        <v>267</v>
      </c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</row>
    <row r="177" spans="2:32" s="1" customFormat="1" ht="18" customHeight="1" x14ac:dyDescent="0.2">
      <c r="B177" s="3">
        <v>2002</v>
      </c>
      <c r="C177" s="4">
        <v>22898405.32</v>
      </c>
      <c r="D177" s="5" t="s">
        <v>87</v>
      </c>
      <c r="E177" s="5" t="s">
        <v>242</v>
      </c>
      <c r="F177" s="5" t="s">
        <v>260</v>
      </c>
      <c r="G177" s="5" t="s">
        <v>268</v>
      </c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</row>
    <row r="178" spans="2:32" s="1" customFormat="1" ht="18" customHeight="1" x14ac:dyDescent="0.2">
      <c r="B178" s="3">
        <v>2002</v>
      </c>
      <c r="C178" s="4">
        <v>740390.96</v>
      </c>
      <c r="D178" s="5" t="s">
        <v>87</v>
      </c>
      <c r="E178" s="5" t="s">
        <v>242</v>
      </c>
      <c r="F178" s="5" t="s">
        <v>260</v>
      </c>
      <c r="G178" s="5" t="s">
        <v>269</v>
      </c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</row>
    <row r="179" spans="2:32" s="1" customFormat="1" ht="18" customHeight="1" x14ac:dyDescent="0.2">
      <c r="B179" s="3">
        <v>2002</v>
      </c>
      <c r="C179" s="4">
        <v>375130.68</v>
      </c>
      <c r="D179" s="5" t="s">
        <v>87</v>
      </c>
      <c r="E179" s="5" t="s">
        <v>242</v>
      </c>
      <c r="F179" s="5" t="s">
        <v>260</v>
      </c>
      <c r="G179" s="5" t="s">
        <v>270</v>
      </c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</row>
    <row r="180" spans="2:32" s="1" customFormat="1" ht="18" customHeight="1" x14ac:dyDescent="0.2">
      <c r="B180" s="3">
        <v>2002</v>
      </c>
      <c r="C180" s="4">
        <v>48183223.090000004</v>
      </c>
      <c r="D180" s="5" t="s">
        <v>87</v>
      </c>
      <c r="E180" s="5" t="s">
        <v>242</v>
      </c>
      <c r="F180" s="5" t="s">
        <v>260</v>
      </c>
      <c r="G180" s="5" t="s">
        <v>271</v>
      </c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</row>
    <row r="181" spans="2:32" s="1" customFormat="1" ht="18" customHeight="1" x14ac:dyDescent="0.2">
      <c r="B181" s="3">
        <v>2002</v>
      </c>
      <c r="C181" s="4">
        <v>3216920.47</v>
      </c>
      <c r="D181" s="5" t="s">
        <v>87</v>
      </c>
      <c r="E181" s="5" t="s">
        <v>242</v>
      </c>
      <c r="F181" s="5" t="s">
        <v>260</v>
      </c>
      <c r="G181" s="5" t="s">
        <v>272</v>
      </c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</row>
    <row r="182" spans="2:32" s="1" customFormat="1" ht="18" customHeight="1" x14ac:dyDescent="0.2">
      <c r="B182" s="3">
        <v>2002</v>
      </c>
      <c r="C182" s="4">
        <v>124958059.22</v>
      </c>
      <c r="D182" s="5" t="s">
        <v>87</v>
      </c>
      <c r="E182" s="5" t="s">
        <v>242</v>
      </c>
      <c r="F182" s="5" t="s">
        <v>260</v>
      </c>
      <c r="G182" s="5" t="s">
        <v>273</v>
      </c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</row>
    <row r="183" spans="2:32" s="1" customFormat="1" ht="18" customHeight="1" x14ac:dyDescent="0.2">
      <c r="B183" s="3">
        <v>2002</v>
      </c>
      <c r="C183" s="4">
        <v>589.41</v>
      </c>
      <c r="D183" s="5" t="s">
        <v>87</v>
      </c>
      <c r="E183" s="5" t="s">
        <v>242</v>
      </c>
      <c r="F183" s="5" t="s">
        <v>260</v>
      </c>
      <c r="G183" s="5" t="s">
        <v>274</v>
      </c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</row>
    <row r="184" spans="2:32" s="1" customFormat="1" ht="18" customHeight="1" x14ac:dyDescent="0.2">
      <c r="B184" s="3">
        <v>2002</v>
      </c>
      <c r="C184" s="4">
        <v>55231.14</v>
      </c>
      <c r="D184" s="5" t="s">
        <v>87</v>
      </c>
      <c r="E184" s="5" t="s">
        <v>242</v>
      </c>
      <c r="F184" s="5" t="s">
        <v>260</v>
      </c>
      <c r="G184" s="5" t="s">
        <v>275</v>
      </c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</row>
    <row r="185" spans="2:32" s="1" customFormat="1" ht="18" customHeight="1" x14ac:dyDescent="0.2">
      <c r="B185" s="3">
        <v>2002</v>
      </c>
      <c r="C185" s="4">
        <v>10344535.51</v>
      </c>
      <c r="D185" s="5" t="s">
        <v>87</v>
      </c>
      <c r="E185" s="5" t="s">
        <v>242</v>
      </c>
      <c r="F185" s="5" t="s">
        <v>260</v>
      </c>
      <c r="G185" s="5" t="s">
        <v>276</v>
      </c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</row>
    <row r="186" spans="2:32" s="1" customFormat="1" ht="18" customHeight="1" x14ac:dyDescent="0.2">
      <c r="B186" s="3">
        <v>2002</v>
      </c>
      <c r="C186" s="4">
        <v>802765.31</v>
      </c>
      <c r="D186" s="5" t="s">
        <v>87</v>
      </c>
      <c r="E186" s="5" t="s">
        <v>242</v>
      </c>
      <c r="F186" s="5" t="s">
        <v>260</v>
      </c>
      <c r="G186" s="5" t="s">
        <v>277</v>
      </c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</row>
    <row r="187" spans="2:32" s="1" customFormat="1" ht="18" customHeight="1" x14ac:dyDescent="0.2">
      <c r="B187" s="3">
        <v>2002</v>
      </c>
      <c r="C187" s="4">
        <v>225961273.41</v>
      </c>
      <c r="D187" s="5" t="s">
        <v>87</v>
      </c>
      <c r="E187" s="5" t="s">
        <v>242</v>
      </c>
      <c r="F187" s="5" t="s">
        <v>260</v>
      </c>
      <c r="G187" s="5" t="s">
        <v>278</v>
      </c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</row>
    <row r="188" spans="2:32" s="1" customFormat="1" ht="18" customHeight="1" x14ac:dyDescent="0.2">
      <c r="B188" s="3">
        <v>2002</v>
      </c>
      <c r="C188" s="4">
        <v>17194628.059999999</v>
      </c>
      <c r="D188" s="5" t="s">
        <v>87</v>
      </c>
      <c r="E188" s="5" t="s">
        <v>242</v>
      </c>
      <c r="F188" s="5" t="s">
        <v>260</v>
      </c>
      <c r="G188" s="5" t="s">
        <v>279</v>
      </c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</row>
    <row r="189" spans="2:32" s="1" customFormat="1" ht="18" customHeight="1" x14ac:dyDescent="0.2">
      <c r="B189" s="3">
        <v>2002</v>
      </c>
      <c r="C189" s="4">
        <v>368871.26</v>
      </c>
      <c r="D189" s="5" t="s">
        <v>87</v>
      </c>
      <c r="E189" s="5" t="s">
        <v>242</v>
      </c>
      <c r="F189" s="5" t="s">
        <v>260</v>
      </c>
      <c r="G189" s="5" t="s">
        <v>280</v>
      </c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</row>
    <row r="190" spans="2:32" s="1" customFormat="1" ht="18" customHeight="1" x14ac:dyDescent="0.2">
      <c r="B190" s="3">
        <v>2002</v>
      </c>
      <c r="C190" s="4">
        <v>289556012.45999998</v>
      </c>
      <c r="D190" s="5" t="s">
        <v>87</v>
      </c>
      <c r="E190" s="5" t="s">
        <v>242</v>
      </c>
      <c r="F190" s="5" t="s">
        <v>260</v>
      </c>
      <c r="G190" s="5" t="s">
        <v>281</v>
      </c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</row>
    <row r="191" spans="2:32" s="1" customFormat="1" ht="18" customHeight="1" x14ac:dyDescent="0.2">
      <c r="B191" s="3">
        <v>2002</v>
      </c>
      <c r="C191" s="4">
        <v>1480657.25</v>
      </c>
      <c r="D191" s="5" t="s">
        <v>87</v>
      </c>
      <c r="E191" s="5" t="s">
        <v>242</v>
      </c>
      <c r="F191" s="5" t="s">
        <v>260</v>
      </c>
      <c r="G191" s="5" t="s">
        <v>282</v>
      </c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</row>
    <row r="192" spans="2:32" s="1" customFormat="1" ht="18" customHeight="1" x14ac:dyDescent="0.2">
      <c r="B192" s="3">
        <v>2002</v>
      </c>
      <c r="C192" s="4">
        <v>20625.2</v>
      </c>
      <c r="D192" s="5" t="s">
        <v>87</v>
      </c>
      <c r="E192" s="5" t="s">
        <v>242</v>
      </c>
      <c r="F192" s="5" t="s">
        <v>260</v>
      </c>
      <c r="G192" s="5" t="s">
        <v>283</v>
      </c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</row>
    <row r="193" spans="2:32" s="1" customFormat="1" ht="18" customHeight="1" x14ac:dyDescent="0.2">
      <c r="B193" s="3">
        <v>2002</v>
      </c>
      <c r="C193" s="4">
        <v>5861201.2599999998</v>
      </c>
      <c r="D193" s="5" t="s">
        <v>87</v>
      </c>
      <c r="E193" s="5" t="s">
        <v>242</v>
      </c>
      <c r="F193" s="5" t="s">
        <v>260</v>
      </c>
      <c r="G193" s="5" t="s">
        <v>284</v>
      </c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</row>
    <row r="194" spans="2:32" s="1" customFormat="1" ht="18" customHeight="1" x14ac:dyDescent="0.2">
      <c r="B194" s="3">
        <v>2002</v>
      </c>
      <c r="C194" s="4">
        <v>24806918.59</v>
      </c>
      <c r="D194" s="5" t="s">
        <v>87</v>
      </c>
      <c r="E194" s="5" t="s">
        <v>242</v>
      </c>
      <c r="F194" s="5" t="s">
        <v>260</v>
      </c>
      <c r="G194" s="5" t="s">
        <v>285</v>
      </c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</row>
    <row r="195" spans="2:32" s="1" customFormat="1" ht="18" customHeight="1" x14ac:dyDescent="0.2">
      <c r="B195" s="3">
        <v>2002</v>
      </c>
      <c r="C195" s="4">
        <v>8896414.0199999996</v>
      </c>
      <c r="D195" s="5" t="s">
        <v>87</v>
      </c>
      <c r="E195" s="5" t="s">
        <v>242</v>
      </c>
      <c r="F195" s="5" t="s">
        <v>260</v>
      </c>
      <c r="G195" s="5" t="s">
        <v>286</v>
      </c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</row>
    <row r="196" spans="2:32" s="1" customFormat="1" ht="18" customHeight="1" x14ac:dyDescent="0.2">
      <c r="B196" s="3">
        <v>2002</v>
      </c>
      <c r="C196" s="4">
        <v>3580094.14</v>
      </c>
      <c r="D196" s="5" t="s">
        <v>87</v>
      </c>
      <c r="E196" s="5" t="s">
        <v>242</v>
      </c>
      <c r="F196" s="5" t="s">
        <v>260</v>
      </c>
      <c r="G196" s="5" t="s">
        <v>287</v>
      </c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</row>
    <row r="197" spans="2:32" s="1" customFormat="1" ht="18" customHeight="1" x14ac:dyDescent="0.2">
      <c r="B197" s="3">
        <v>2002</v>
      </c>
      <c r="C197" s="4">
        <v>14985651.15</v>
      </c>
      <c r="D197" s="5" t="s">
        <v>87</v>
      </c>
      <c r="E197" s="5" t="s">
        <v>242</v>
      </c>
      <c r="F197" s="5" t="s">
        <v>260</v>
      </c>
      <c r="G197" s="5" t="s">
        <v>288</v>
      </c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</row>
    <row r="198" spans="2:32" s="1" customFormat="1" ht="18" customHeight="1" x14ac:dyDescent="0.2">
      <c r="B198" s="3">
        <v>2002</v>
      </c>
      <c r="C198" s="4">
        <v>1301773.06</v>
      </c>
      <c r="D198" s="5" t="s">
        <v>87</v>
      </c>
      <c r="E198" s="5" t="s">
        <v>242</v>
      </c>
      <c r="F198" s="5" t="s">
        <v>260</v>
      </c>
      <c r="G198" s="5" t="s">
        <v>289</v>
      </c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</row>
    <row r="199" spans="2:32" s="1" customFormat="1" ht="18" customHeight="1" x14ac:dyDescent="0.2">
      <c r="B199" s="3">
        <v>2002</v>
      </c>
      <c r="C199" s="4">
        <v>17931480.09</v>
      </c>
      <c r="D199" s="5" t="s">
        <v>87</v>
      </c>
      <c r="E199" s="5" t="s">
        <v>242</v>
      </c>
      <c r="F199" s="5" t="s">
        <v>260</v>
      </c>
      <c r="G199" s="5" t="s">
        <v>290</v>
      </c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</row>
    <row r="200" spans="2:32" s="1" customFormat="1" ht="18" customHeight="1" x14ac:dyDescent="0.2">
      <c r="B200" s="3">
        <v>2002</v>
      </c>
      <c r="C200" s="4">
        <v>169251.67</v>
      </c>
      <c r="D200" s="5" t="s">
        <v>87</v>
      </c>
      <c r="E200" s="5" t="s">
        <v>242</v>
      </c>
      <c r="F200" s="5" t="s">
        <v>260</v>
      </c>
      <c r="G200" s="5" t="s">
        <v>291</v>
      </c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</row>
    <row r="201" spans="2:32" s="1" customFormat="1" ht="18" customHeight="1" x14ac:dyDescent="0.2">
      <c r="B201" s="3">
        <v>2002</v>
      </c>
      <c r="C201" s="4">
        <v>3652358.34</v>
      </c>
      <c r="D201" s="5" t="s">
        <v>87</v>
      </c>
      <c r="E201" s="5" t="s">
        <v>242</v>
      </c>
      <c r="F201" s="5" t="s">
        <v>260</v>
      </c>
      <c r="G201" s="5" t="s">
        <v>292</v>
      </c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</row>
    <row r="202" spans="2:32" s="1" customFormat="1" ht="18" customHeight="1" x14ac:dyDescent="0.2">
      <c r="B202" s="3">
        <v>2002</v>
      </c>
      <c r="C202" s="4">
        <v>3182355.14</v>
      </c>
      <c r="D202" s="5" t="s">
        <v>87</v>
      </c>
      <c r="E202" s="5" t="s">
        <v>242</v>
      </c>
      <c r="F202" s="5" t="s">
        <v>260</v>
      </c>
      <c r="G202" s="5" t="s">
        <v>293</v>
      </c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</row>
    <row r="203" spans="2:32" s="1" customFormat="1" ht="18" customHeight="1" x14ac:dyDescent="0.2">
      <c r="B203" s="3">
        <v>2002</v>
      </c>
      <c r="C203" s="4">
        <v>10363833.560000001</v>
      </c>
      <c r="D203" s="5" t="s">
        <v>87</v>
      </c>
      <c r="E203" s="5" t="s">
        <v>242</v>
      </c>
      <c r="F203" s="5" t="s">
        <v>260</v>
      </c>
      <c r="G203" s="5" t="s">
        <v>294</v>
      </c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</row>
    <row r="204" spans="2:32" s="1" customFormat="1" ht="18" customHeight="1" x14ac:dyDescent="0.2">
      <c r="B204" s="3">
        <v>2002</v>
      </c>
      <c r="C204" s="4">
        <v>5281270.75</v>
      </c>
      <c r="D204" s="5" t="s">
        <v>87</v>
      </c>
      <c r="E204" s="5" t="s">
        <v>242</v>
      </c>
      <c r="F204" s="5" t="s">
        <v>260</v>
      </c>
      <c r="G204" s="5" t="s">
        <v>295</v>
      </c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</row>
    <row r="205" spans="2:32" s="1" customFormat="1" ht="18" customHeight="1" x14ac:dyDescent="0.2">
      <c r="B205" s="3">
        <v>2002</v>
      </c>
      <c r="C205" s="4">
        <v>312936993.22000003</v>
      </c>
      <c r="D205" s="5" t="s">
        <v>87</v>
      </c>
      <c r="E205" s="5" t="s">
        <v>242</v>
      </c>
      <c r="F205" s="5" t="s">
        <v>260</v>
      </c>
      <c r="G205" s="5" t="s">
        <v>296</v>
      </c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</row>
    <row r="206" spans="2:32" s="1" customFormat="1" ht="18" customHeight="1" x14ac:dyDescent="0.2">
      <c r="B206" s="3">
        <v>2002</v>
      </c>
      <c r="C206" s="4">
        <v>15244842.07</v>
      </c>
      <c r="D206" s="5" t="s">
        <v>87</v>
      </c>
      <c r="E206" s="5" t="s">
        <v>242</v>
      </c>
      <c r="F206" s="5" t="s">
        <v>260</v>
      </c>
      <c r="G206" s="5" t="s">
        <v>297</v>
      </c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</row>
    <row r="207" spans="2:32" s="1" customFormat="1" ht="18" customHeight="1" x14ac:dyDescent="0.2">
      <c r="B207" s="3">
        <v>2002</v>
      </c>
      <c r="C207" s="4">
        <v>39154149.509999998</v>
      </c>
      <c r="D207" s="5" t="s">
        <v>87</v>
      </c>
      <c r="E207" s="5" t="s">
        <v>242</v>
      </c>
      <c r="F207" s="5" t="s">
        <v>260</v>
      </c>
      <c r="G207" s="5" t="s">
        <v>298</v>
      </c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</row>
    <row r="208" spans="2:32" s="1" customFormat="1" ht="18" customHeight="1" x14ac:dyDescent="0.2">
      <c r="B208" s="3">
        <v>2002</v>
      </c>
      <c r="C208" s="4">
        <v>1753817152.79</v>
      </c>
      <c r="D208" s="5" t="s">
        <v>87</v>
      </c>
      <c r="E208" s="5" t="s">
        <v>242</v>
      </c>
      <c r="F208" s="5" t="s">
        <v>260</v>
      </c>
      <c r="G208" s="5" t="s">
        <v>299</v>
      </c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</row>
    <row r="209" spans="2:32" s="1" customFormat="1" ht="18" customHeight="1" x14ac:dyDescent="0.2">
      <c r="B209" s="3">
        <v>2002</v>
      </c>
      <c r="C209" s="4">
        <v>17648924.870000001</v>
      </c>
      <c r="D209" s="5" t="s">
        <v>87</v>
      </c>
      <c r="E209" s="5" t="s">
        <v>242</v>
      </c>
      <c r="F209" s="5" t="s">
        <v>260</v>
      </c>
      <c r="G209" s="5" t="s">
        <v>300</v>
      </c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</row>
    <row r="210" spans="2:32" s="1" customFormat="1" ht="18" customHeight="1" x14ac:dyDescent="0.2">
      <c r="B210" s="3">
        <v>2002</v>
      </c>
      <c r="C210" s="4">
        <v>21945596.32</v>
      </c>
      <c r="D210" s="5" t="s">
        <v>87</v>
      </c>
      <c r="E210" s="5" t="s">
        <v>242</v>
      </c>
      <c r="F210" s="5" t="s">
        <v>301</v>
      </c>
      <c r="G210" s="5" t="s">
        <v>261</v>
      </c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</row>
    <row r="211" spans="2:32" s="1" customFormat="1" ht="18" customHeight="1" x14ac:dyDescent="0.2">
      <c r="B211" s="3">
        <v>2002</v>
      </c>
      <c r="C211" s="4">
        <v>159546441.88</v>
      </c>
      <c r="D211" s="5" t="s">
        <v>87</v>
      </c>
      <c r="E211" s="5" t="s">
        <v>242</v>
      </c>
      <c r="F211" s="5" t="s">
        <v>301</v>
      </c>
      <c r="G211" s="5" t="s">
        <v>264</v>
      </c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</row>
    <row r="212" spans="2:32" s="1" customFormat="1" ht="18" customHeight="1" x14ac:dyDescent="0.2">
      <c r="B212" s="3">
        <v>2002</v>
      </c>
      <c r="C212" s="4">
        <v>1100</v>
      </c>
      <c r="D212" s="5" t="s">
        <v>87</v>
      </c>
      <c r="E212" s="5" t="s">
        <v>242</v>
      </c>
      <c r="F212" s="5" t="s">
        <v>301</v>
      </c>
      <c r="G212" s="5" t="s">
        <v>252</v>
      </c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</row>
    <row r="213" spans="2:32" s="1" customFormat="1" ht="18" customHeight="1" x14ac:dyDescent="0.2">
      <c r="B213" s="3">
        <v>2002</v>
      </c>
      <c r="C213" s="4">
        <v>65515759.829999998</v>
      </c>
      <c r="D213" s="5" t="s">
        <v>87</v>
      </c>
      <c r="E213" s="5" t="s">
        <v>242</v>
      </c>
      <c r="F213" s="5" t="s">
        <v>301</v>
      </c>
      <c r="G213" s="5" t="s">
        <v>281</v>
      </c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</row>
    <row r="214" spans="2:32" s="1" customFormat="1" ht="18" customHeight="1" x14ac:dyDescent="0.2">
      <c r="B214" s="3">
        <v>2002</v>
      </c>
      <c r="C214" s="4">
        <v>360830.31</v>
      </c>
      <c r="D214" s="5" t="s">
        <v>87</v>
      </c>
      <c r="E214" s="5" t="s">
        <v>242</v>
      </c>
      <c r="F214" s="5" t="s">
        <v>301</v>
      </c>
      <c r="G214" s="5" t="s">
        <v>302</v>
      </c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</row>
    <row r="215" spans="2:32" s="1" customFormat="1" ht="18" customHeight="1" x14ac:dyDescent="0.2">
      <c r="B215" s="3">
        <v>2002</v>
      </c>
      <c r="C215" s="4">
        <v>1919786.51</v>
      </c>
      <c r="D215" s="5" t="s">
        <v>87</v>
      </c>
      <c r="E215" s="5" t="s">
        <v>242</v>
      </c>
      <c r="F215" s="5" t="s">
        <v>301</v>
      </c>
      <c r="G215" s="5" t="s">
        <v>303</v>
      </c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</row>
    <row r="216" spans="2:32" s="1" customFormat="1" ht="18" customHeight="1" x14ac:dyDescent="0.2">
      <c r="B216" s="3">
        <v>2002</v>
      </c>
      <c r="C216" s="4">
        <v>626034383.42999995</v>
      </c>
      <c r="D216" s="5" t="s">
        <v>87</v>
      </c>
      <c r="E216" s="5" t="s">
        <v>242</v>
      </c>
      <c r="F216" s="5" t="s">
        <v>301</v>
      </c>
      <c r="G216" s="5" t="s">
        <v>304</v>
      </c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</row>
    <row r="217" spans="2:32" s="1" customFormat="1" ht="18" customHeight="1" x14ac:dyDescent="0.2">
      <c r="B217" s="3">
        <v>2002</v>
      </c>
      <c r="C217" s="4">
        <v>2309322.37</v>
      </c>
      <c r="D217" s="5" t="s">
        <v>87</v>
      </c>
      <c r="E217" s="5" t="s">
        <v>242</v>
      </c>
      <c r="F217" s="5" t="s">
        <v>301</v>
      </c>
      <c r="G217" s="5" t="s">
        <v>305</v>
      </c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</row>
    <row r="218" spans="2:32" s="1" customFormat="1" ht="18" customHeight="1" x14ac:dyDescent="0.2">
      <c r="B218" s="3">
        <v>2002</v>
      </c>
      <c r="C218" s="4">
        <v>172632981.78999999</v>
      </c>
      <c r="D218" s="5" t="s">
        <v>306</v>
      </c>
      <c r="E218" s="5" t="s">
        <v>307</v>
      </c>
      <c r="F218" s="5" t="s">
        <v>308</v>
      </c>
      <c r="G218" s="5" t="s">
        <v>309</v>
      </c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</row>
    <row r="219" spans="2:32" s="1" customFormat="1" ht="18" customHeight="1" x14ac:dyDescent="0.2">
      <c r="B219" s="3">
        <v>2002</v>
      </c>
      <c r="C219" s="4">
        <v>236428622.81999999</v>
      </c>
      <c r="D219" s="5" t="s">
        <v>306</v>
      </c>
      <c r="E219" s="5" t="s">
        <v>307</v>
      </c>
      <c r="F219" s="5" t="s">
        <v>308</v>
      </c>
      <c r="G219" s="5" t="s">
        <v>310</v>
      </c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</row>
    <row r="220" spans="2:32" s="1" customFormat="1" ht="18" customHeight="1" x14ac:dyDescent="0.2">
      <c r="B220" s="3">
        <v>2002</v>
      </c>
      <c r="C220" s="4">
        <v>1424503.57</v>
      </c>
      <c r="D220" s="5" t="s">
        <v>306</v>
      </c>
      <c r="E220" s="5" t="s">
        <v>311</v>
      </c>
      <c r="F220" s="5" t="s">
        <v>312</v>
      </c>
      <c r="G220" s="5" t="s">
        <v>312</v>
      </c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</row>
    <row r="221" spans="2:32" s="1" customFormat="1" ht="18" customHeight="1" x14ac:dyDescent="0.2">
      <c r="B221" s="3">
        <v>2002</v>
      </c>
      <c r="C221" s="4">
        <v>531301347.70999998</v>
      </c>
      <c r="D221" s="5" t="s">
        <v>306</v>
      </c>
      <c r="E221" s="5" t="s">
        <v>311</v>
      </c>
      <c r="F221" s="5" t="s">
        <v>313</v>
      </c>
      <c r="G221" s="5" t="s">
        <v>313</v>
      </c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</row>
    <row r="222" spans="2:32" s="1" customFormat="1" ht="18" customHeight="1" x14ac:dyDescent="0.2">
      <c r="B222" s="3">
        <v>2002</v>
      </c>
      <c r="C222" s="4">
        <v>104815210.92</v>
      </c>
      <c r="D222" s="5" t="s">
        <v>306</v>
      </c>
      <c r="E222" s="5" t="s">
        <v>311</v>
      </c>
      <c r="F222" s="5" t="s">
        <v>314</v>
      </c>
      <c r="G222" s="5" t="s">
        <v>314</v>
      </c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</row>
    <row r="223" spans="2:32" s="1" customFormat="1" ht="18" customHeight="1" x14ac:dyDescent="0.2">
      <c r="B223" s="3">
        <v>2002</v>
      </c>
      <c r="C223" s="4">
        <v>5100000</v>
      </c>
      <c r="D223" s="5" t="s">
        <v>306</v>
      </c>
      <c r="E223" s="5" t="s">
        <v>311</v>
      </c>
      <c r="F223" s="5" t="s">
        <v>115</v>
      </c>
      <c r="G223" s="5" t="s">
        <v>118</v>
      </c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</row>
    <row r="224" spans="2:32" s="1" customFormat="1" ht="18" customHeight="1" x14ac:dyDescent="0.2">
      <c r="B224" s="3">
        <v>2002</v>
      </c>
      <c r="C224" s="4">
        <v>3506033.15</v>
      </c>
      <c r="D224" s="5" t="s">
        <v>306</v>
      </c>
      <c r="E224" s="5" t="s">
        <v>315</v>
      </c>
      <c r="F224" s="5" t="s">
        <v>104</v>
      </c>
      <c r="G224" s="5" t="s">
        <v>104</v>
      </c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</row>
    <row r="225" spans="2:32" s="1" customFormat="1" ht="18" customHeight="1" x14ac:dyDescent="0.2">
      <c r="B225" s="3">
        <v>2002</v>
      </c>
      <c r="C225" s="4">
        <v>92181463.659999996</v>
      </c>
      <c r="D225" s="5" t="s">
        <v>306</v>
      </c>
      <c r="E225" s="5" t="s">
        <v>315</v>
      </c>
      <c r="F225" s="5" t="s">
        <v>316</v>
      </c>
      <c r="G225" s="5" t="s">
        <v>316</v>
      </c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</row>
    <row r="226" spans="2:32" s="1" customFormat="1" ht="18" customHeight="1" x14ac:dyDescent="0.2">
      <c r="B226" s="3">
        <v>2002</v>
      </c>
      <c r="C226" s="4">
        <v>103960</v>
      </c>
      <c r="D226" s="5" t="s">
        <v>306</v>
      </c>
      <c r="E226" s="5" t="s">
        <v>315</v>
      </c>
      <c r="F226" s="5" t="s">
        <v>108</v>
      </c>
      <c r="G226" s="5" t="s">
        <v>108</v>
      </c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</row>
    <row r="227" spans="2:32" s="1" customFormat="1" ht="18" customHeight="1" x14ac:dyDescent="0.2">
      <c r="B227" s="3">
        <v>2002</v>
      </c>
      <c r="C227" s="4">
        <v>50653960.289999999</v>
      </c>
      <c r="D227" s="5" t="s">
        <v>306</v>
      </c>
      <c r="E227" s="5" t="s">
        <v>315</v>
      </c>
      <c r="F227" s="5" t="s">
        <v>110</v>
      </c>
      <c r="G227" s="5" t="s">
        <v>110</v>
      </c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</row>
    <row r="228" spans="2:32" s="1" customFormat="1" ht="18" customHeight="1" x14ac:dyDescent="0.2">
      <c r="B228" s="3">
        <v>2002</v>
      </c>
      <c r="C228" s="4">
        <v>276.45</v>
      </c>
      <c r="D228" s="5" t="s">
        <v>306</v>
      </c>
      <c r="E228" s="5" t="s">
        <v>315</v>
      </c>
      <c r="F228" s="5" t="s">
        <v>317</v>
      </c>
      <c r="G228" s="5" t="s">
        <v>318</v>
      </c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</row>
    <row r="229" spans="2:32" s="1" customFormat="1" ht="18" customHeight="1" x14ac:dyDescent="0.2">
      <c r="B229" s="3">
        <v>2002</v>
      </c>
      <c r="C229" s="4">
        <v>23930</v>
      </c>
      <c r="D229" s="5" t="s">
        <v>306</v>
      </c>
      <c r="E229" s="5" t="s">
        <v>315</v>
      </c>
      <c r="F229" s="5" t="s">
        <v>317</v>
      </c>
      <c r="G229" s="5" t="s">
        <v>319</v>
      </c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</row>
    <row r="230" spans="2:32" s="1" customFormat="1" ht="18" customHeight="1" x14ac:dyDescent="0.2">
      <c r="B230" s="3">
        <v>2002</v>
      </c>
      <c r="C230" s="4">
        <v>1211325.7</v>
      </c>
      <c r="D230" s="5" t="s">
        <v>306</v>
      </c>
      <c r="E230" s="5" t="s">
        <v>315</v>
      </c>
      <c r="F230" s="5" t="s">
        <v>317</v>
      </c>
      <c r="G230" s="5" t="s">
        <v>320</v>
      </c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</row>
    <row r="231" spans="2:32" s="1" customFormat="1" ht="18" customHeight="1" x14ac:dyDescent="0.2">
      <c r="B231" s="3">
        <v>2002</v>
      </c>
      <c r="C231" s="4">
        <v>503428.36</v>
      </c>
      <c r="D231" s="5" t="s">
        <v>306</v>
      </c>
      <c r="E231" s="5" t="s">
        <v>315</v>
      </c>
      <c r="F231" s="5" t="s">
        <v>317</v>
      </c>
      <c r="G231" s="5" t="s">
        <v>321</v>
      </c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</row>
    <row r="232" spans="2:32" s="1" customFormat="1" ht="18" customHeight="1" x14ac:dyDescent="0.2">
      <c r="B232" s="3">
        <v>2002</v>
      </c>
      <c r="C232" s="4">
        <v>42251</v>
      </c>
      <c r="D232" s="5" t="s">
        <v>306</v>
      </c>
      <c r="E232" s="5" t="s">
        <v>315</v>
      </c>
      <c r="F232" s="5" t="s">
        <v>317</v>
      </c>
      <c r="G232" s="5" t="s">
        <v>322</v>
      </c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</row>
    <row r="233" spans="2:32" s="1" customFormat="1" ht="18" customHeight="1" x14ac:dyDescent="0.2">
      <c r="B233" s="3">
        <v>2002</v>
      </c>
      <c r="C233" s="4">
        <v>3416667.1</v>
      </c>
      <c r="D233" s="5" t="s">
        <v>306</v>
      </c>
      <c r="E233" s="5" t="s">
        <v>315</v>
      </c>
      <c r="F233" s="5" t="s">
        <v>317</v>
      </c>
      <c r="G233" s="5" t="s">
        <v>323</v>
      </c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</row>
    <row r="234" spans="2:32" s="1" customFormat="1" ht="18" customHeight="1" x14ac:dyDescent="0.2">
      <c r="B234" s="3">
        <v>2002</v>
      </c>
      <c r="C234" s="4">
        <v>17816082.739999998</v>
      </c>
      <c r="D234" s="5" t="s">
        <v>306</v>
      </c>
      <c r="E234" s="5" t="s">
        <v>315</v>
      </c>
      <c r="F234" s="5" t="s">
        <v>317</v>
      </c>
      <c r="G234" s="5" t="s">
        <v>324</v>
      </c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</row>
    <row r="235" spans="2:32" s="1" customFormat="1" ht="18" customHeight="1" x14ac:dyDescent="0.2">
      <c r="B235" s="3">
        <v>2002</v>
      </c>
      <c r="C235" s="4">
        <v>76717.710000000006</v>
      </c>
      <c r="D235" s="5" t="s">
        <v>306</v>
      </c>
      <c r="E235" s="5" t="s">
        <v>315</v>
      </c>
      <c r="F235" s="5" t="s">
        <v>317</v>
      </c>
      <c r="G235" s="5" t="s">
        <v>325</v>
      </c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</row>
    <row r="236" spans="2:32" s="1" customFormat="1" ht="18" customHeight="1" x14ac:dyDescent="0.2">
      <c r="B236" s="3">
        <v>2002</v>
      </c>
      <c r="C236" s="4">
        <v>1373716.96</v>
      </c>
      <c r="D236" s="5" t="s">
        <v>306</v>
      </c>
      <c r="E236" s="5" t="s">
        <v>315</v>
      </c>
      <c r="F236" s="5" t="s">
        <v>317</v>
      </c>
      <c r="G236" s="5" t="s">
        <v>326</v>
      </c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</row>
    <row r="237" spans="2:32" s="1" customFormat="1" ht="18" customHeight="1" x14ac:dyDescent="0.2">
      <c r="B237" s="3">
        <v>2002</v>
      </c>
      <c r="C237" s="4">
        <v>12996242.32</v>
      </c>
      <c r="D237" s="5" t="s">
        <v>306</v>
      </c>
      <c r="E237" s="5" t="s">
        <v>315</v>
      </c>
      <c r="F237" s="5" t="s">
        <v>317</v>
      </c>
      <c r="G237" s="5" t="s">
        <v>327</v>
      </c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</row>
    <row r="238" spans="2:32" s="1" customFormat="1" ht="18" customHeight="1" x14ac:dyDescent="0.2">
      <c r="B238" s="3">
        <v>2002</v>
      </c>
      <c r="C238" s="4">
        <v>448579.22</v>
      </c>
      <c r="D238" s="5" t="s">
        <v>306</v>
      </c>
      <c r="E238" s="5" t="s">
        <v>315</v>
      </c>
      <c r="F238" s="5" t="s">
        <v>317</v>
      </c>
      <c r="G238" s="5" t="s">
        <v>328</v>
      </c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</row>
    <row r="239" spans="2:32" s="1" customFormat="1" ht="18" customHeight="1" x14ac:dyDescent="0.2">
      <c r="B239" s="3">
        <v>2002</v>
      </c>
      <c r="C239" s="4">
        <v>830777.68</v>
      </c>
      <c r="D239" s="5" t="s">
        <v>306</v>
      </c>
      <c r="E239" s="5" t="s">
        <v>315</v>
      </c>
      <c r="F239" s="5" t="s">
        <v>317</v>
      </c>
      <c r="G239" s="5" t="s">
        <v>329</v>
      </c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</row>
    <row r="240" spans="2:32" s="1" customFormat="1" ht="18" customHeight="1" x14ac:dyDescent="0.2">
      <c r="B240" s="3">
        <v>2002</v>
      </c>
      <c r="C240" s="4">
        <v>350717.8</v>
      </c>
      <c r="D240" s="5" t="s">
        <v>306</v>
      </c>
      <c r="E240" s="5" t="s">
        <v>315</v>
      </c>
      <c r="F240" s="5" t="s">
        <v>317</v>
      </c>
      <c r="G240" s="5" t="s">
        <v>330</v>
      </c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</row>
    <row r="241" spans="2:32" s="1" customFormat="1" ht="18" customHeight="1" x14ac:dyDescent="0.2">
      <c r="B241" s="3">
        <v>2002</v>
      </c>
      <c r="C241" s="4">
        <v>1944342.28</v>
      </c>
      <c r="D241" s="5" t="s">
        <v>306</v>
      </c>
      <c r="E241" s="5" t="s">
        <v>315</v>
      </c>
      <c r="F241" s="5" t="s">
        <v>317</v>
      </c>
      <c r="G241" s="5" t="s">
        <v>331</v>
      </c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</row>
    <row r="242" spans="2:32" s="1" customFormat="1" ht="18" customHeight="1" x14ac:dyDescent="0.2">
      <c r="B242" s="3">
        <v>2002</v>
      </c>
      <c r="C242" s="4">
        <v>1949137.9199999999</v>
      </c>
      <c r="D242" s="5" t="s">
        <v>306</v>
      </c>
      <c r="E242" s="5" t="s">
        <v>315</v>
      </c>
      <c r="F242" s="5" t="s">
        <v>317</v>
      </c>
      <c r="G242" s="5" t="s">
        <v>332</v>
      </c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</row>
    <row r="243" spans="2:32" s="1" customFormat="1" ht="18" customHeight="1" x14ac:dyDescent="0.2">
      <c r="B243" s="3">
        <v>2002</v>
      </c>
      <c r="C243" s="4">
        <v>554721.1</v>
      </c>
      <c r="D243" s="5" t="s">
        <v>306</v>
      </c>
      <c r="E243" s="5" t="s">
        <v>315</v>
      </c>
      <c r="F243" s="5" t="s">
        <v>317</v>
      </c>
      <c r="G243" s="5" t="s">
        <v>333</v>
      </c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</row>
    <row r="244" spans="2:32" s="1" customFormat="1" ht="18" customHeight="1" x14ac:dyDescent="0.2">
      <c r="B244" s="3">
        <v>2002</v>
      </c>
      <c r="C244" s="4">
        <v>5915938.4400000004</v>
      </c>
      <c r="D244" s="5" t="s">
        <v>306</v>
      </c>
      <c r="E244" s="5" t="s">
        <v>315</v>
      </c>
      <c r="F244" s="5" t="s">
        <v>317</v>
      </c>
      <c r="G244" s="5" t="s">
        <v>334</v>
      </c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</row>
    <row r="245" spans="2:32" s="1" customFormat="1" ht="18" customHeight="1" x14ac:dyDescent="0.2">
      <c r="B245" s="3">
        <v>2002</v>
      </c>
      <c r="C245" s="4">
        <v>39838.160000000003</v>
      </c>
      <c r="D245" s="5" t="s">
        <v>306</v>
      </c>
      <c r="E245" s="5" t="s">
        <v>315</v>
      </c>
      <c r="F245" s="5" t="s">
        <v>317</v>
      </c>
      <c r="G245" s="5" t="s">
        <v>335</v>
      </c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</row>
    <row r="246" spans="2:32" s="1" customFormat="1" ht="18" customHeight="1" x14ac:dyDescent="0.2">
      <c r="B246" s="3">
        <v>2002</v>
      </c>
      <c r="C246" s="4">
        <v>1278431.31</v>
      </c>
      <c r="D246" s="5" t="s">
        <v>306</v>
      </c>
      <c r="E246" s="5" t="s">
        <v>315</v>
      </c>
      <c r="F246" s="5" t="s">
        <v>317</v>
      </c>
      <c r="G246" s="5" t="s">
        <v>336</v>
      </c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</row>
    <row r="247" spans="2:32" s="1" customFormat="1" ht="18" customHeight="1" x14ac:dyDescent="0.2">
      <c r="B247" s="3">
        <v>2002</v>
      </c>
      <c r="C247" s="4">
        <v>28983.14</v>
      </c>
      <c r="D247" s="5" t="s">
        <v>306</v>
      </c>
      <c r="E247" s="5" t="s">
        <v>315</v>
      </c>
      <c r="F247" s="5" t="s">
        <v>317</v>
      </c>
      <c r="G247" s="5" t="s">
        <v>337</v>
      </c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</row>
    <row r="248" spans="2:32" s="1" customFormat="1" ht="18" customHeight="1" x14ac:dyDescent="0.2">
      <c r="B248" s="3">
        <v>2002</v>
      </c>
      <c r="C248" s="4">
        <v>13831444.57</v>
      </c>
      <c r="D248" s="5" t="s">
        <v>306</v>
      </c>
      <c r="E248" s="5" t="s">
        <v>315</v>
      </c>
      <c r="F248" s="5" t="s">
        <v>317</v>
      </c>
      <c r="G248" s="5" t="s">
        <v>338</v>
      </c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</row>
    <row r="249" spans="2:32" s="1" customFormat="1" ht="18" customHeight="1" x14ac:dyDescent="0.2">
      <c r="B249" s="3">
        <v>2002</v>
      </c>
      <c r="C249" s="4">
        <v>45985.73</v>
      </c>
      <c r="D249" s="5" t="s">
        <v>306</v>
      </c>
      <c r="E249" s="5" t="s">
        <v>315</v>
      </c>
      <c r="F249" s="5" t="s">
        <v>115</v>
      </c>
      <c r="G249" s="5" t="s">
        <v>116</v>
      </c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</row>
    <row r="250" spans="2:32" s="1" customFormat="1" ht="18" customHeight="1" x14ac:dyDescent="0.2">
      <c r="B250" s="3">
        <v>2002</v>
      </c>
      <c r="C250" s="4">
        <v>3846.96</v>
      </c>
      <c r="D250" s="5" t="s">
        <v>306</v>
      </c>
      <c r="E250" s="5" t="s">
        <v>315</v>
      </c>
      <c r="F250" s="5" t="s">
        <v>115</v>
      </c>
      <c r="G250" s="5" t="s">
        <v>117</v>
      </c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</row>
    <row r="251" spans="2:32" s="1" customFormat="1" ht="18" customHeight="1" x14ac:dyDescent="0.2">
      <c r="B251" s="3">
        <v>2002</v>
      </c>
      <c r="C251" s="4">
        <v>107178.43</v>
      </c>
      <c r="D251" s="5" t="s">
        <v>306</v>
      </c>
      <c r="E251" s="5" t="s">
        <v>315</v>
      </c>
      <c r="F251" s="5" t="s">
        <v>115</v>
      </c>
      <c r="G251" s="5" t="s">
        <v>118</v>
      </c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</row>
    <row r="252" spans="2:32" s="1" customFormat="1" ht="18" customHeight="1" x14ac:dyDescent="0.2">
      <c r="B252" s="3">
        <v>2002</v>
      </c>
      <c r="C252" s="4">
        <v>298559.42</v>
      </c>
      <c r="D252" s="5" t="s">
        <v>306</v>
      </c>
      <c r="E252" s="5" t="s">
        <v>315</v>
      </c>
      <c r="F252" s="5" t="s">
        <v>115</v>
      </c>
      <c r="G252" s="5" t="s">
        <v>119</v>
      </c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</row>
    <row r="253" spans="2:32" s="1" customFormat="1" ht="18" customHeight="1" x14ac:dyDescent="0.2">
      <c r="B253" s="3">
        <v>2002</v>
      </c>
      <c r="C253" s="4">
        <v>1343184.08</v>
      </c>
      <c r="D253" s="5" t="s">
        <v>306</v>
      </c>
      <c r="E253" s="5" t="s">
        <v>315</v>
      </c>
      <c r="F253" s="5" t="s">
        <v>339</v>
      </c>
      <c r="G253" s="5" t="s">
        <v>340</v>
      </c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</row>
    <row r="254" spans="2:32" s="1" customFormat="1" ht="18" customHeight="1" x14ac:dyDescent="0.2">
      <c r="B254" s="3">
        <v>2002</v>
      </c>
      <c r="C254" s="4">
        <v>873521.03</v>
      </c>
      <c r="D254" s="5" t="s">
        <v>306</v>
      </c>
      <c r="E254" s="5" t="s">
        <v>315</v>
      </c>
      <c r="F254" s="5" t="s">
        <v>339</v>
      </c>
      <c r="G254" s="5" t="s">
        <v>341</v>
      </c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</row>
    <row r="255" spans="2:32" s="1" customFormat="1" ht="18" customHeight="1" x14ac:dyDescent="0.2">
      <c r="B255" s="3">
        <v>2002</v>
      </c>
      <c r="C255" s="4">
        <v>2637790.9900000002</v>
      </c>
      <c r="D255" s="5" t="s">
        <v>306</v>
      </c>
      <c r="E255" s="5" t="s">
        <v>315</v>
      </c>
      <c r="F255" s="5" t="s">
        <v>339</v>
      </c>
      <c r="G255" s="5" t="s">
        <v>342</v>
      </c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</row>
    <row r="256" spans="2:32" s="1" customFormat="1" ht="18" customHeight="1" x14ac:dyDescent="0.2">
      <c r="B256" s="3">
        <v>2002</v>
      </c>
      <c r="C256" s="4">
        <v>1128271.29</v>
      </c>
      <c r="D256" s="5" t="s">
        <v>306</v>
      </c>
      <c r="E256" s="5" t="s">
        <v>315</v>
      </c>
      <c r="F256" s="5" t="s">
        <v>339</v>
      </c>
      <c r="G256" s="5" t="s">
        <v>343</v>
      </c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</row>
    <row r="257" spans="2:32" s="1" customFormat="1" ht="18" customHeight="1" x14ac:dyDescent="0.2">
      <c r="B257" s="3">
        <v>2002</v>
      </c>
      <c r="C257" s="4">
        <v>272586971.31999999</v>
      </c>
      <c r="D257" s="5" t="s">
        <v>306</v>
      </c>
      <c r="E257" s="5" t="s">
        <v>315</v>
      </c>
      <c r="F257" s="5" t="s">
        <v>339</v>
      </c>
      <c r="G257" s="5" t="s">
        <v>344</v>
      </c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</row>
    <row r="258" spans="2:32" s="1" customFormat="1" ht="18" customHeight="1" x14ac:dyDescent="0.2">
      <c r="B258" s="3">
        <v>2002</v>
      </c>
      <c r="C258" s="4">
        <v>113199444.63</v>
      </c>
      <c r="D258" s="5" t="s">
        <v>306</v>
      </c>
      <c r="E258" s="5" t="s">
        <v>315</v>
      </c>
      <c r="F258" s="5" t="s">
        <v>339</v>
      </c>
      <c r="G258" s="5" t="s">
        <v>345</v>
      </c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</row>
    <row r="259" spans="2:32" s="1" customFormat="1" ht="18" customHeight="1" x14ac:dyDescent="0.2">
      <c r="B259" s="3">
        <v>2002</v>
      </c>
      <c r="C259" s="4">
        <v>27477964.16</v>
      </c>
      <c r="D259" s="5" t="s">
        <v>306</v>
      </c>
      <c r="E259" s="5" t="s">
        <v>315</v>
      </c>
      <c r="F259" s="5" t="s">
        <v>339</v>
      </c>
      <c r="G259" s="5" t="s">
        <v>346</v>
      </c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</row>
    <row r="260" spans="2:32" s="1" customFormat="1" ht="18" customHeight="1" x14ac:dyDescent="0.2">
      <c r="B260" s="3">
        <v>2002</v>
      </c>
      <c r="C260" s="4">
        <v>366319.07</v>
      </c>
      <c r="D260" s="5" t="s">
        <v>306</v>
      </c>
      <c r="E260" s="5" t="s">
        <v>315</v>
      </c>
      <c r="F260" s="5" t="s">
        <v>339</v>
      </c>
      <c r="G260" s="5" t="s">
        <v>347</v>
      </c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</row>
    <row r="261" spans="2:32" s="1" customFormat="1" ht="18" customHeight="1" x14ac:dyDescent="0.2">
      <c r="B261" s="3">
        <v>2002</v>
      </c>
      <c r="C261" s="4">
        <v>1160891.1200000001</v>
      </c>
      <c r="D261" s="5" t="s">
        <v>306</v>
      </c>
      <c r="E261" s="5" t="s">
        <v>315</v>
      </c>
      <c r="F261" s="5" t="s">
        <v>339</v>
      </c>
      <c r="G261" s="5" t="s">
        <v>348</v>
      </c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</row>
    <row r="262" spans="2:32" s="1" customFormat="1" ht="18" customHeight="1" x14ac:dyDescent="0.2">
      <c r="B262" s="3">
        <v>2002</v>
      </c>
      <c r="C262" s="4">
        <v>0</v>
      </c>
      <c r="D262" s="5" t="s">
        <v>306</v>
      </c>
      <c r="E262" s="5" t="s">
        <v>315</v>
      </c>
      <c r="F262" s="5" t="s">
        <v>194</v>
      </c>
      <c r="G262" s="5" t="s">
        <v>213</v>
      </c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</row>
    <row r="263" spans="2:32" s="1" customFormat="1" ht="18" customHeight="1" x14ac:dyDescent="0.2">
      <c r="B263" s="3">
        <v>2002</v>
      </c>
      <c r="C263" s="4">
        <v>3880580.64</v>
      </c>
      <c r="D263" s="5" t="s">
        <v>306</v>
      </c>
      <c r="E263" s="5" t="s">
        <v>315</v>
      </c>
      <c r="F263" s="5" t="s">
        <v>236</v>
      </c>
      <c r="G263" s="5" t="s">
        <v>236</v>
      </c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</row>
    <row r="264" spans="2:32" s="1" customFormat="1" ht="18" customHeight="1" x14ac:dyDescent="0.2">
      <c r="B264" s="3">
        <v>2003</v>
      </c>
      <c r="C264" s="4">
        <v>56491715.5</v>
      </c>
      <c r="D264" s="5" t="s">
        <v>87</v>
      </c>
      <c r="E264" s="5" t="s">
        <v>88</v>
      </c>
      <c r="F264" s="5" t="s">
        <v>89</v>
      </c>
      <c r="G264" s="5" t="s">
        <v>90</v>
      </c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</row>
    <row r="265" spans="2:32" s="1" customFormat="1" ht="18" customHeight="1" x14ac:dyDescent="0.2">
      <c r="B265" s="3">
        <v>2003</v>
      </c>
      <c r="C265" s="4">
        <v>1127362359.0699999</v>
      </c>
      <c r="D265" s="5" t="s">
        <v>87</v>
      </c>
      <c r="E265" s="5" t="s">
        <v>88</v>
      </c>
      <c r="F265" s="5" t="s">
        <v>89</v>
      </c>
      <c r="G265" s="5" t="s">
        <v>91</v>
      </c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</row>
    <row r="266" spans="2:32" s="1" customFormat="1" ht="18" customHeight="1" x14ac:dyDescent="0.2">
      <c r="B266" s="3">
        <v>2003</v>
      </c>
      <c r="C266" s="4">
        <v>40144.14</v>
      </c>
      <c r="D266" s="5" t="s">
        <v>87</v>
      </c>
      <c r="E266" s="5" t="s">
        <v>88</v>
      </c>
      <c r="F266" s="5" t="s">
        <v>92</v>
      </c>
      <c r="G266" s="5" t="s">
        <v>93</v>
      </c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</row>
    <row r="267" spans="2:32" s="1" customFormat="1" ht="18" customHeight="1" x14ac:dyDescent="0.2">
      <c r="B267" s="3">
        <v>2003</v>
      </c>
      <c r="C267" s="4">
        <v>5392190.6299999999</v>
      </c>
      <c r="D267" s="5" t="s">
        <v>87</v>
      </c>
      <c r="E267" s="5" t="s">
        <v>88</v>
      </c>
      <c r="F267" s="5" t="s">
        <v>92</v>
      </c>
      <c r="G267" s="5" t="s">
        <v>94</v>
      </c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</row>
    <row r="268" spans="2:32" s="1" customFormat="1" ht="18" customHeight="1" x14ac:dyDescent="0.2">
      <c r="B268" s="3">
        <v>2003</v>
      </c>
      <c r="C268" s="4">
        <v>1810736.82</v>
      </c>
      <c r="D268" s="5" t="s">
        <v>87</v>
      </c>
      <c r="E268" s="5" t="s">
        <v>95</v>
      </c>
      <c r="F268" s="5" t="s">
        <v>96</v>
      </c>
      <c r="G268" s="5" t="s">
        <v>97</v>
      </c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</row>
    <row r="269" spans="2:32" s="1" customFormat="1" ht="18" customHeight="1" x14ac:dyDescent="0.2">
      <c r="B269" s="3">
        <v>2003</v>
      </c>
      <c r="C269" s="4">
        <v>10273174.15</v>
      </c>
      <c r="D269" s="5" t="s">
        <v>87</v>
      </c>
      <c r="E269" s="5" t="s">
        <v>95</v>
      </c>
      <c r="F269" s="5" t="s">
        <v>96</v>
      </c>
      <c r="G269" s="5" t="s">
        <v>98</v>
      </c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</row>
    <row r="270" spans="2:32" s="1" customFormat="1" ht="18" customHeight="1" x14ac:dyDescent="0.2">
      <c r="B270" s="3">
        <v>2003</v>
      </c>
      <c r="C270" s="4">
        <v>23246182.120000001</v>
      </c>
      <c r="D270" s="5" t="s">
        <v>87</v>
      </c>
      <c r="E270" s="5" t="s">
        <v>95</v>
      </c>
      <c r="F270" s="5" t="s">
        <v>99</v>
      </c>
      <c r="G270" s="5" t="s">
        <v>100</v>
      </c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</row>
    <row r="271" spans="2:32" s="1" customFormat="1" ht="18" customHeight="1" x14ac:dyDescent="0.2">
      <c r="B271" s="3">
        <v>2003</v>
      </c>
      <c r="C271" s="4">
        <v>100899.03</v>
      </c>
      <c r="D271" s="5" t="s">
        <v>87</v>
      </c>
      <c r="E271" s="5" t="s">
        <v>95</v>
      </c>
      <c r="F271" s="5" t="s">
        <v>101</v>
      </c>
      <c r="G271" s="5" t="s">
        <v>102</v>
      </c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</row>
    <row r="272" spans="2:32" s="1" customFormat="1" ht="18" customHeight="1" x14ac:dyDescent="0.2">
      <c r="B272" s="3">
        <v>2003</v>
      </c>
      <c r="C272" s="4">
        <v>7437803.7199999997</v>
      </c>
      <c r="D272" s="5" t="s">
        <v>87</v>
      </c>
      <c r="E272" s="5" t="s">
        <v>95</v>
      </c>
      <c r="F272" s="5" t="s">
        <v>103</v>
      </c>
      <c r="G272" s="5" t="s">
        <v>103</v>
      </c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</row>
    <row r="273" spans="2:32" s="1" customFormat="1" ht="18" customHeight="1" x14ac:dyDescent="0.2">
      <c r="B273" s="3">
        <v>2003</v>
      </c>
      <c r="C273" s="4">
        <v>39803.480000000003</v>
      </c>
      <c r="D273" s="5" t="s">
        <v>87</v>
      </c>
      <c r="E273" s="5" t="s">
        <v>95</v>
      </c>
      <c r="F273" s="5" t="s">
        <v>104</v>
      </c>
      <c r="G273" s="5" t="s">
        <v>104</v>
      </c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</row>
    <row r="274" spans="2:32" s="1" customFormat="1" ht="18" customHeight="1" x14ac:dyDescent="0.2">
      <c r="B274" s="3">
        <v>2003</v>
      </c>
      <c r="C274" s="4">
        <v>27452748.780000001</v>
      </c>
      <c r="D274" s="5" t="s">
        <v>87</v>
      </c>
      <c r="E274" s="5" t="s">
        <v>95</v>
      </c>
      <c r="F274" s="5" t="s">
        <v>105</v>
      </c>
      <c r="G274" s="5" t="s">
        <v>106</v>
      </c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</row>
    <row r="275" spans="2:32" s="1" customFormat="1" ht="18" customHeight="1" x14ac:dyDescent="0.2">
      <c r="B275" s="3">
        <v>2003</v>
      </c>
      <c r="C275" s="4">
        <v>621844.62</v>
      </c>
      <c r="D275" s="5" t="s">
        <v>87</v>
      </c>
      <c r="E275" s="5" t="s">
        <v>95</v>
      </c>
      <c r="F275" s="5" t="s">
        <v>107</v>
      </c>
      <c r="G275" s="5" t="s">
        <v>107</v>
      </c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</row>
    <row r="276" spans="2:32" s="1" customFormat="1" ht="18" customHeight="1" x14ac:dyDescent="0.2">
      <c r="B276" s="3">
        <v>2003</v>
      </c>
      <c r="C276" s="4">
        <v>2080436877.71</v>
      </c>
      <c r="D276" s="5" t="s">
        <v>87</v>
      </c>
      <c r="E276" s="5" t="s">
        <v>95</v>
      </c>
      <c r="F276" s="5" t="s">
        <v>108</v>
      </c>
      <c r="G276" s="5" t="s">
        <v>108</v>
      </c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</row>
    <row r="277" spans="2:32" s="1" customFormat="1" ht="18" customHeight="1" x14ac:dyDescent="0.2">
      <c r="B277" s="3">
        <v>2003</v>
      </c>
      <c r="C277" s="4">
        <v>200</v>
      </c>
      <c r="D277" s="5" t="s">
        <v>87</v>
      </c>
      <c r="E277" s="5" t="s">
        <v>95</v>
      </c>
      <c r="F277" s="5" t="s">
        <v>109</v>
      </c>
      <c r="G277" s="5" t="s">
        <v>109</v>
      </c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</row>
    <row r="278" spans="2:32" s="1" customFormat="1" ht="18" customHeight="1" x14ac:dyDescent="0.2">
      <c r="B278" s="3">
        <v>2003</v>
      </c>
      <c r="C278" s="4">
        <v>10606918.140000001</v>
      </c>
      <c r="D278" s="5" t="s">
        <v>87</v>
      </c>
      <c r="E278" s="5" t="s">
        <v>95</v>
      </c>
      <c r="F278" s="5" t="s">
        <v>110</v>
      </c>
      <c r="G278" s="5" t="s">
        <v>110</v>
      </c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</row>
    <row r="279" spans="2:32" s="1" customFormat="1" ht="18" customHeight="1" x14ac:dyDescent="0.2">
      <c r="B279" s="3">
        <v>2003</v>
      </c>
      <c r="C279" s="4">
        <v>30684966.82</v>
      </c>
      <c r="D279" s="5" t="s">
        <v>87</v>
      </c>
      <c r="E279" s="5" t="s">
        <v>95</v>
      </c>
      <c r="F279" s="5" t="s">
        <v>111</v>
      </c>
      <c r="G279" s="5" t="s">
        <v>111</v>
      </c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</row>
    <row r="280" spans="2:32" s="1" customFormat="1" ht="18" customHeight="1" x14ac:dyDescent="0.2">
      <c r="B280" s="3">
        <v>2003</v>
      </c>
      <c r="C280" s="4">
        <v>1202109.8999999999</v>
      </c>
      <c r="D280" s="5" t="s">
        <v>87</v>
      </c>
      <c r="E280" s="5" t="s">
        <v>95</v>
      </c>
      <c r="F280" s="5" t="s">
        <v>111</v>
      </c>
      <c r="G280" s="5" t="s">
        <v>349</v>
      </c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</row>
    <row r="281" spans="2:32" s="1" customFormat="1" ht="18" customHeight="1" x14ac:dyDescent="0.2">
      <c r="B281" s="3">
        <v>2003</v>
      </c>
      <c r="C281" s="4">
        <v>2964621.04</v>
      </c>
      <c r="D281" s="5" t="s">
        <v>87</v>
      </c>
      <c r="E281" s="5" t="s">
        <v>95</v>
      </c>
      <c r="F281" s="5" t="s">
        <v>112</v>
      </c>
      <c r="G281" s="5" t="s">
        <v>112</v>
      </c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</row>
    <row r="282" spans="2:32" s="1" customFormat="1" ht="18" customHeight="1" x14ac:dyDescent="0.2">
      <c r="B282" s="3">
        <v>2003</v>
      </c>
      <c r="C282" s="4">
        <v>2796972561.9099998</v>
      </c>
      <c r="D282" s="5" t="s">
        <v>87</v>
      </c>
      <c r="E282" s="5" t="s">
        <v>95</v>
      </c>
      <c r="F282" s="5" t="s">
        <v>113</v>
      </c>
      <c r="G282" s="5" t="s">
        <v>113</v>
      </c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</row>
    <row r="283" spans="2:32" s="1" customFormat="1" ht="18" customHeight="1" x14ac:dyDescent="0.2">
      <c r="B283" s="3">
        <v>2003</v>
      </c>
      <c r="C283" s="4">
        <v>5131994.99</v>
      </c>
      <c r="D283" s="5" t="s">
        <v>87</v>
      </c>
      <c r="E283" s="5" t="s">
        <v>95</v>
      </c>
      <c r="F283" s="5" t="s">
        <v>115</v>
      </c>
      <c r="G283" s="5" t="s">
        <v>116</v>
      </c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</row>
    <row r="284" spans="2:32" s="1" customFormat="1" ht="18" customHeight="1" x14ac:dyDescent="0.2">
      <c r="B284" s="3">
        <v>2003</v>
      </c>
      <c r="C284" s="4">
        <v>4881505.95</v>
      </c>
      <c r="D284" s="5" t="s">
        <v>87</v>
      </c>
      <c r="E284" s="5" t="s">
        <v>95</v>
      </c>
      <c r="F284" s="5" t="s">
        <v>115</v>
      </c>
      <c r="G284" s="5" t="s">
        <v>118</v>
      </c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</row>
    <row r="285" spans="2:32" s="1" customFormat="1" ht="18" customHeight="1" x14ac:dyDescent="0.2">
      <c r="B285" s="3">
        <v>2003</v>
      </c>
      <c r="C285" s="4">
        <v>92939677.25</v>
      </c>
      <c r="D285" s="5" t="s">
        <v>87</v>
      </c>
      <c r="E285" s="5" t="s">
        <v>95</v>
      </c>
      <c r="F285" s="5" t="s">
        <v>120</v>
      </c>
      <c r="G285" s="5" t="s">
        <v>121</v>
      </c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</row>
    <row r="286" spans="2:32" s="1" customFormat="1" ht="18" customHeight="1" x14ac:dyDescent="0.2">
      <c r="B286" s="3">
        <v>2003</v>
      </c>
      <c r="C286" s="4">
        <v>91764112.810000002</v>
      </c>
      <c r="D286" s="5" t="s">
        <v>87</v>
      </c>
      <c r="E286" s="5" t="s">
        <v>95</v>
      </c>
      <c r="F286" s="5" t="s">
        <v>120</v>
      </c>
      <c r="G286" s="5" t="s">
        <v>122</v>
      </c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</row>
    <row r="287" spans="2:32" s="1" customFormat="1" ht="18" customHeight="1" x14ac:dyDescent="0.2">
      <c r="B287" s="3">
        <v>2003</v>
      </c>
      <c r="C287" s="4">
        <v>240550.47</v>
      </c>
      <c r="D287" s="5" t="s">
        <v>87</v>
      </c>
      <c r="E287" s="5" t="s">
        <v>95</v>
      </c>
      <c r="F287" s="5" t="s">
        <v>120</v>
      </c>
      <c r="G287" s="5" t="s">
        <v>349</v>
      </c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</row>
    <row r="288" spans="2:32" s="1" customFormat="1" ht="18" customHeight="1" x14ac:dyDescent="0.2">
      <c r="B288" s="3">
        <v>2003</v>
      </c>
      <c r="C288" s="4">
        <v>12909.65</v>
      </c>
      <c r="D288" s="5" t="s">
        <v>87</v>
      </c>
      <c r="E288" s="5" t="s">
        <v>95</v>
      </c>
      <c r="F288" s="5" t="s">
        <v>123</v>
      </c>
      <c r="G288" s="5" t="s">
        <v>124</v>
      </c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</row>
    <row r="289" spans="2:32" s="1" customFormat="1" ht="18" customHeight="1" x14ac:dyDescent="0.2">
      <c r="B289" s="3">
        <v>2003</v>
      </c>
      <c r="C289" s="4">
        <v>6534005.6399999997</v>
      </c>
      <c r="D289" s="5" t="s">
        <v>87</v>
      </c>
      <c r="E289" s="5" t="s">
        <v>95</v>
      </c>
      <c r="F289" s="5" t="s">
        <v>123</v>
      </c>
      <c r="G289" s="5" t="s">
        <v>125</v>
      </c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</row>
    <row r="290" spans="2:32" s="1" customFormat="1" ht="18" customHeight="1" x14ac:dyDescent="0.2">
      <c r="B290" s="3">
        <v>2003</v>
      </c>
      <c r="C290" s="4">
        <v>694919.74</v>
      </c>
      <c r="D290" s="5" t="s">
        <v>87</v>
      </c>
      <c r="E290" s="5" t="s">
        <v>95</v>
      </c>
      <c r="F290" s="5" t="s">
        <v>123</v>
      </c>
      <c r="G290" s="5" t="s">
        <v>126</v>
      </c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</row>
    <row r="291" spans="2:32" s="1" customFormat="1" ht="18" customHeight="1" x14ac:dyDescent="0.2">
      <c r="B291" s="3">
        <v>2003</v>
      </c>
      <c r="C291" s="4">
        <v>4407572.76</v>
      </c>
      <c r="D291" s="5" t="s">
        <v>87</v>
      </c>
      <c r="E291" s="5" t="s">
        <v>95</v>
      </c>
      <c r="F291" s="5" t="s">
        <v>123</v>
      </c>
      <c r="G291" s="5" t="s">
        <v>127</v>
      </c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</row>
    <row r="292" spans="2:32" s="1" customFormat="1" ht="18" customHeight="1" x14ac:dyDescent="0.2">
      <c r="B292" s="3">
        <v>2003</v>
      </c>
      <c r="C292" s="4">
        <v>2347352.77</v>
      </c>
      <c r="D292" s="5" t="s">
        <v>87</v>
      </c>
      <c r="E292" s="5" t="s">
        <v>95</v>
      </c>
      <c r="F292" s="5" t="s">
        <v>123</v>
      </c>
      <c r="G292" s="5" t="s">
        <v>350</v>
      </c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</row>
    <row r="293" spans="2:32" s="1" customFormat="1" ht="18" customHeight="1" x14ac:dyDescent="0.2">
      <c r="B293" s="3">
        <v>2003</v>
      </c>
      <c r="C293" s="4">
        <v>42021381.170000002</v>
      </c>
      <c r="D293" s="5" t="s">
        <v>87</v>
      </c>
      <c r="E293" s="5" t="s">
        <v>95</v>
      </c>
      <c r="F293" s="5" t="s">
        <v>123</v>
      </c>
      <c r="G293" s="5" t="s">
        <v>128</v>
      </c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</row>
    <row r="294" spans="2:32" s="1" customFormat="1" ht="18" customHeight="1" x14ac:dyDescent="0.2">
      <c r="B294" s="3">
        <v>2003</v>
      </c>
      <c r="C294" s="4">
        <v>3493007.41</v>
      </c>
      <c r="D294" s="5" t="s">
        <v>87</v>
      </c>
      <c r="E294" s="5" t="s">
        <v>95</v>
      </c>
      <c r="F294" s="5" t="s">
        <v>123</v>
      </c>
      <c r="G294" s="5" t="s">
        <v>129</v>
      </c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</row>
    <row r="295" spans="2:32" s="1" customFormat="1" ht="18" customHeight="1" x14ac:dyDescent="0.2">
      <c r="B295" s="3">
        <v>2003</v>
      </c>
      <c r="C295" s="4">
        <v>917301.76000000001</v>
      </c>
      <c r="D295" s="5" t="s">
        <v>87</v>
      </c>
      <c r="E295" s="5" t="s">
        <v>95</v>
      </c>
      <c r="F295" s="5" t="s">
        <v>123</v>
      </c>
      <c r="G295" s="5" t="s">
        <v>130</v>
      </c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</row>
    <row r="296" spans="2:32" s="1" customFormat="1" ht="18" customHeight="1" x14ac:dyDescent="0.2">
      <c r="B296" s="3">
        <v>2003</v>
      </c>
      <c r="C296" s="4">
        <v>1318452.9100000001</v>
      </c>
      <c r="D296" s="5" t="s">
        <v>87</v>
      </c>
      <c r="E296" s="5" t="s">
        <v>95</v>
      </c>
      <c r="F296" s="5" t="s">
        <v>123</v>
      </c>
      <c r="G296" s="5" t="s">
        <v>131</v>
      </c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</row>
    <row r="297" spans="2:32" s="1" customFormat="1" ht="18" customHeight="1" x14ac:dyDescent="0.2">
      <c r="B297" s="3">
        <v>2003</v>
      </c>
      <c r="C297" s="4">
        <v>140167.73000000001</v>
      </c>
      <c r="D297" s="5" t="s">
        <v>87</v>
      </c>
      <c r="E297" s="5" t="s">
        <v>95</v>
      </c>
      <c r="F297" s="5" t="s">
        <v>123</v>
      </c>
      <c r="G297" s="5" t="s">
        <v>132</v>
      </c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</row>
    <row r="298" spans="2:32" s="1" customFormat="1" ht="18" customHeight="1" x14ac:dyDescent="0.2">
      <c r="B298" s="3">
        <v>2003</v>
      </c>
      <c r="C298" s="4">
        <v>27802763.879999999</v>
      </c>
      <c r="D298" s="5" t="s">
        <v>87</v>
      </c>
      <c r="E298" s="5" t="s">
        <v>95</v>
      </c>
      <c r="F298" s="5" t="s">
        <v>123</v>
      </c>
      <c r="G298" s="5" t="s">
        <v>133</v>
      </c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</row>
    <row r="299" spans="2:32" s="1" customFormat="1" ht="18" customHeight="1" x14ac:dyDescent="0.2">
      <c r="B299" s="3">
        <v>2003</v>
      </c>
      <c r="C299" s="4">
        <v>3687379.26</v>
      </c>
      <c r="D299" s="5" t="s">
        <v>87</v>
      </c>
      <c r="E299" s="5" t="s">
        <v>95</v>
      </c>
      <c r="F299" s="5" t="s">
        <v>123</v>
      </c>
      <c r="G299" s="5" t="s">
        <v>134</v>
      </c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</row>
    <row r="300" spans="2:32" s="1" customFormat="1" ht="18" customHeight="1" x14ac:dyDescent="0.2">
      <c r="B300" s="3">
        <v>2003</v>
      </c>
      <c r="C300" s="4">
        <v>61942.53</v>
      </c>
      <c r="D300" s="5" t="s">
        <v>87</v>
      </c>
      <c r="E300" s="5" t="s">
        <v>95</v>
      </c>
      <c r="F300" s="5" t="s">
        <v>123</v>
      </c>
      <c r="G300" s="5" t="s">
        <v>135</v>
      </c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</row>
    <row r="301" spans="2:32" s="1" customFormat="1" ht="18" customHeight="1" x14ac:dyDescent="0.2">
      <c r="B301" s="3">
        <v>2003</v>
      </c>
      <c r="C301" s="4">
        <v>13609.68</v>
      </c>
      <c r="D301" s="5" t="s">
        <v>87</v>
      </c>
      <c r="E301" s="5" t="s">
        <v>95</v>
      </c>
      <c r="F301" s="5" t="s">
        <v>123</v>
      </c>
      <c r="G301" s="5" t="s">
        <v>136</v>
      </c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</row>
    <row r="302" spans="2:32" s="1" customFormat="1" ht="18" customHeight="1" x14ac:dyDescent="0.2">
      <c r="B302" s="3">
        <v>2003</v>
      </c>
      <c r="C302" s="4">
        <v>324314.21000000002</v>
      </c>
      <c r="D302" s="5" t="s">
        <v>87</v>
      </c>
      <c r="E302" s="5" t="s">
        <v>95</v>
      </c>
      <c r="F302" s="5" t="s">
        <v>123</v>
      </c>
      <c r="G302" s="5" t="s">
        <v>137</v>
      </c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</row>
    <row r="303" spans="2:32" s="1" customFormat="1" ht="18" customHeight="1" x14ac:dyDescent="0.2">
      <c r="B303" s="3">
        <v>2003</v>
      </c>
      <c r="C303" s="4">
        <v>11742344.710000001</v>
      </c>
      <c r="D303" s="5" t="s">
        <v>87</v>
      </c>
      <c r="E303" s="5" t="s">
        <v>95</v>
      </c>
      <c r="F303" s="5" t="s">
        <v>123</v>
      </c>
      <c r="G303" s="5" t="s">
        <v>138</v>
      </c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</row>
    <row r="304" spans="2:32" s="1" customFormat="1" ht="18" customHeight="1" x14ac:dyDescent="0.2">
      <c r="B304" s="3">
        <v>2003</v>
      </c>
      <c r="C304" s="4">
        <v>8350393.0499999998</v>
      </c>
      <c r="D304" s="5" t="s">
        <v>87</v>
      </c>
      <c r="E304" s="5" t="s">
        <v>95</v>
      </c>
      <c r="F304" s="5" t="s">
        <v>123</v>
      </c>
      <c r="G304" s="5" t="s">
        <v>139</v>
      </c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</row>
    <row r="305" spans="2:32" s="1" customFormat="1" ht="18" customHeight="1" x14ac:dyDescent="0.2">
      <c r="B305" s="3">
        <v>2003</v>
      </c>
      <c r="C305" s="4">
        <v>2102538.4500000002</v>
      </c>
      <c r="D305" s="5" t="s">
        <v>87</v>
      </c>
      <c r="E305" s="5" t="s">
        <v>95</v>
      </c>
      <c r="F305" s="5" t="s">
        <v>123</v>
      </c>
      <c r="G305" s="5" t="s">
        <v>140</v>
      </c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</row>
    <row r="306" spans="2:32" s="1" customFormat="1" ht="18" customHeight="1" x14ac:dyDescent="0.2">
      <c r="B306" s="3">
        <v>2003</v>
      </c>
      <c r="C306" s="4">
        <v>793831.19</v>
      </c>
      <c r="D306" s="5" t="s">
        <v>87</v>
      </c>
      <c r="E306" s="5" t="s">
        <v>95</v>
      </c>
      <c r="F306" s="5" t="s">
        <v>123</v>
      </c>
      <c r="G306" s="5" t="s">
        <v>141</v>
      </c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</row>
    <row r="307" spans="2:32" s="1" customFormat="1" ht="18" customHeight="1" x14ac:dyDescent="0.2">
      <c r="B307" s="3">
        <v>2003</v>
      </c>
      <c r="C307" s="4">
        <v>5783836.2400000002</v>
      </c>
      <c r="D307" s="5" t="s">
        <v>87</v>
      </c>
      <c r="E307" s="5" t="s">
        <v>95</v>
      </c>
      <c r="F307" s="5" t="s">
        <v>123</v>
      </c>
      <c r="G307" s="5" t="s">
        <v>142</v>
      </c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</row>
    <row r="308" spans="2:32" s="1" customFormat="1" ht="18" customHeight="1" x14ac:dyDescent="0.2">
      <c r="B308" s="3">
        <v>2003</v>
      </c>
      <c r="C308" s="4">
        <v>28881989.440000001</v>
      </c>
      <c r="D308" s="5" t="s">
        <v>87</v>
      </c>
      <c r="E308" s="5" t="s">
        <v>95</v>
      </c>
      <c r="F308" s="5" t="s">
        <v>123</v>
      </c>
      <c r="G308" s="5" t="s">
        <v>143</v>
      </c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</row>
    <row r="309" spans="2:32" s="1" customFormat="1" ht="18" customHeight="1" x14ac:dyDescent="0.2">
      <c r="B309" s="3">
        <v>2003</v>
      </c>
      <c r="C309" s="4">
        <v>766113.84</v>
      </c>
      <c r="D309" s="5" t="s">
        <v>87</v>
      </c>
      <c r="E309" s="5" t="s">
        <v>95</v>
      </c>
      <c r="F309" s="5" t="s">
        <v>123</v>
      </c>
      <c r="G309" s="5" t="s">
        <v>144</v>
      </c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</row>
    <row r="310" spans="2:32" s="1" customFormat="1" ht="18" customHeight="1" x14ac:dyDescent="0.2">
      <c r="B310" s="3">
        <v>2003</v>
      </c>
      <c r="C310" s="4">
        <v>6458861.3799999999</v>
      </c>
      <c r="D310" s="5" t="s">
        <v>87</v>
      </c>
      <c r="E310" s="5" t="s">
        <v>95</v>
      </c>
      <c r="F310" s="5" t="s">
        <v>123</v>
      </c>
      <c r="G310" s="5" t="s">
        <v>145</v>
      </c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</row>
    <row r="311" spans="2:32" s="1" customFormat="1" ht="18" customHeight="1" x14ac:dyDescent="0.2">
      <c r="B311" s="3">
        <v>2003</v>
      </c>
      <c r="C311" s="4">
        <v>12365688.6</v>
      </c>
      <c r="D311" s="5" t="s">
        <v>87</v>
      </c>
      <c r="E311" s="5" t="s">
        <v>95</v>
      </c>
      <c r="F311" s="5" t="s">
        <v>123</v>
      </c>
      <c r="G311" s="5" t="s">
        <v>146</v>
      </c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</row>
    <row r="312" spans="2:32" s="1" customFormat="1" ht="18" customHeight="1" x14ac:dyDescent="0.2">
      <c r="B312" s="3">
        <v>2003</v>
      </c>
      <c r="C312" s="4">
        <v>620117.21</v>
      </c>
      <c r="D312" s="5" t="s">
        <v>87</v>
      </c>
      <c r="E312" s="5" t="s">
        <v>95</v>
      </c>
      <c r="F312" s="5" t="s">
        <v>123</v>
      </c>
      <c r="G312" s="5" t="s">
        <v>147</v>
      </c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</row>
    <row r="313" spans="2:32" s="1" customFormat="1" ht="18" customHeight="1" x14ac:dyDescent="0.2">
      <c r="B313" s="3">
        <v>2003</v>
      </c>
      <c r="C313" s="4">
        <v>4326155.3</v>
      </c>
      <c r="D313" s="5" t="s">
        <v>87</v>
      </c>
      <c r="E313" s="5" t="s">
        <v>95</v>
      </c>
      <c r="F313" s="5" t="s">
        <v>123</v>
      </c>
      <c r="G313" s="5" t="s">
        <v>148</v>
      </c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</row>
    <row r="314" spans="2:32" s="1" customFormat="1" ht="18" customHeight="1" x14ac:dyDescent="0.2">
      <c r="B314" s="3">
        <v>2003</v>
      </c>
      <c r="C314" s="4">
        <v>1711467.7000000002</v>
      </c>
      <c r="D314" s="5" t="s">
        <v>87</v>
      </c>
      <c r="E314" s="5" t="s">
        <v>95</v>
      </c>
      <c r="F314" s="5" t="s">
        <v>123</v>
      </c>
      <c r="G314" s="5" t="s">
        <v>149</v>
      </c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</row>
    <row r="315" spans="2:32" s="1" customFormat="1" ht="18" customHeight="1" x14ac:dyDescent="0.2">
      <c r="B315" s="3">
        <v>2003</v>
      </c>
      <c r="C315" s="4">
        <v>10512154.75</v>
      </c>
      <c r="D315" s="5" t="s">
        <v>87</v>
      </c>
      <c r="E315" s="5" t="s">
        <v>95</v>
      </c>
      <c r="F315" s="5" t="s">
        <v>123</v>
      </c>
      <c r="G315" s="5" t="s">
        <v>150</v>
      </c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</row>
    <row r="316" spans="2:32" s="1" customFormat="1" ht="18" customHeight="1" x14ac:dyDescent="0.2">
      <c r="B316" s="3">
        <v>2003</v>
      </c>
      <c r="C316" s="4">
        <v>126421895.68000001</v>
      </c>
      <c r="D316" s="5" t="s">
        <v>87</v>
      </c>
      <c r="E316" s="5" t="s">
        <v>95</v>
      </c>
      <c r="F316" s="5" t="s">
        <v>123</v>
      </c>
      <c r="G316" s="5" t="s">
        <v>151</v>
      </c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</row>
    <row r="317" spans="2:32" s="1" customFormat="1" ht="18" customHeight="1" x14ac:dyDescent="0.2">
      <c r="B317" s="3">
        <v>2003</v>
      </c>
      <c r="C317" s="4">
        <v>1511777.9</v>
      </c>
      <c r="D317" s="5" t="s">
        <v>87</v>
      </c>
      <c r="E317" s="5" t="s">
        <v>95</v>
      </c>
      <c r="F317" s="5" t="s">
        <v>123</v>
      </c>
      <c r="G317" s="5" t="s">
        <v>152</v>
      </c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</row>
    <row r="318" spans="2:32" s="1" customFormat="1" ht="18" customHeight="1" x14ac:dyDescent="0.2">
      <c r="B318" s="3">
        <v>2003</v>
      </c>
      <c r="C318" s="4">
        <v>1763819.91</v>
      </c>
      <c r="D318" s="5" t="s">
        <v>87</v>
      </c>
      <c r="E318" s="5" t="s">
        <v>95</v>
      </c>
      <c r="F318" s="5" t="s">
        <v>123</v>
      </c>
      <c r="G318" s="5" t="s">
        <v>351</v>
      </c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</row>
    <row r="319" spans="2:32" s="1" customFormat="1" ht="18" customHeight="1" x14ac:dyDescent="0.2">
      <c r="B319" s="3">
        <v>2003</v>
      </c>
      <c r="C319" s="4">
        <v>5496302.8499999996</v>
      </c>
      <c r="D319" s="5" t="s">
        <v>87</v>
      </c>
      <c r="E319" s="5" t="s">
        <v>95</v>
      </c>
      <c r="F319" s="5" t="s">
        <v>123</v>
      </c>
      <c r="G319" s="5" t="s">
        <v>153</v>
      </c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</row>
    <row r="320" spans="2:32" s="1" customFormat="1" ht="18" customHeight="1" x14ac:dyDescent="0.2">
      <c r="B320" s="3">
        <v>2003</v>
      </c>
      <c r="C320" s="4">
        <v>15254268.32</v>
      </c>
      <c r="D320" s="5" t="s">
        <v>87</v>
      </c>
      <c r="E320" s="5" t="s">
        <v>95</v>
      </c>
      <c r="F320" s="5" t="s">
        <v>123</v>
      </c>
      <c r="G320" s="5" t="s">
        <v>154</v>
      </c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</row>
    <row r="321" spans="2:32" s="1" customFormat="1" ht="18" customHeight="1" x14ac:dyDescent="0.2">
      <c r="B321" s="3">
        <v>2003</v>
      </c>
      <c r="C321" s="4">
        <v>86249.3</v>
      </c>
      <c r="D321" s="5" t="s">
        <v>87</v>
      </c>
      <c r="E321" s="5" t="s">
        <v>95</v>
      </c>
      <c r="F321" s="5" t="s">
        <v>123</v>
      </c>
      <c r="G321" s="5" t="s">
        <v>155</v>
      </c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</row>
    <row r="322" spans="2:32" s="1" customFormat="1" ht="18" customHeight="1" x14ac:dyDescent="0.2">
      <c r="B322" s="3">
        <v>2003</v>
      </c>
      <c r="C322" s="4">
        <v>4999111.97</v>
      </c>
      <c r="D322" s="5" t="s">
        <v>87</v>
      </c>
      <c r="E322" s="5" t="s">
        <v>95</v>
      </c>
      <c r="F322" s="5" t="s">
        <v>123</v>
      </c>
      <c r="G322" s="5" t="s">
        <v>349</v>
      </c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</row>
    <row r="323" spans="2:32" s="1" customFormat="1" ht="18" customHeight="1" x14ac:dyDescent="0.2">
      <c r="B323" s="3">
        <v>2003</v>
      </c>
      <c r="C323" s="4">
        <v>847083.64</v>
      </c>
      <c r="D323" s="5" t="s">
        <v>87</v>
      </c>
      <c r="E323" s="5" t="s">
        <v>95</v>
      </c>
      <c r="F323" s="5" t="s">
        <v>123</v>
      </c>
      <c r="G323" s="5" t="s">
        <v>156</v>
      </c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</row>
    <row r="324" spans="2:32" s="1" customFormat="1" ht="18" customHeight="1" x14ac:dyDescent="0.2">
      <c r="B324" s="3">
        <v>2003</v>
      </c>
      <c r="C324" s="4">
        <v>2758862.77</v>
      </c>
      <c r="D324" s="5" t="s">
        <v>87</v>
      </c>
      <c r="E324" s="5" t="s">
        <v>95</v>
      </c>
      <c r="F324" s="5" t="s">
        <v>157</v>
      </c>
      <c r="G324" s="5" t="s">
        <v>157</v>
      </c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</row>
    <row r="325" spans="2:32" s="1" customFormat="1" ht="18" customHeight="1" x14ac:dyDescent="0.2">
      <c r="B325" s="3">
        <v>2003</v>
      </c>
      <c r="C325" s="4">
        <v>133095090.48</v>
      </c>
      <c r="D325" s="5" t="s">
        <v>87</v>
      </c>
      <c r="E325" s="5" t="s">
        <v>95</v>
      </c>
      <c r="F325" s="5" t="s">
        <v>158</v>
      </c>
      <c r="G325" s="5" t="s">
        <v>158</v>
      </c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</row>
    <row r="326" spans="2:32" s="1" customFormat="1" ht="18" customHeight="1" x14ac:dyDescent="0.2">
      <c r="B326" s="3">
        <v>2003</v>
      </c>
      <c r="C326" s="4">
        <v>631410.88</v>
      </c>
      <c r="D326" s="5" t="s">
        <v>87</v>
      </c>
      <c r="E326" s="5" t="s">
        <v>95</v>
      </c>
      <c r="F326" s="5" t="s">
        <v>158</v>
      </c>
      <c r="G326" s="5" t="s">
        <v>349</v>
      </c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</row>
    <row r="327" spans="2:32" s="1" customFormat="1" ht="18" customHeight="1" x14ac:dyDescent="0.2">
      <c r="B327" s="3">
        <v>2003</v>
      </c>
      <c r="C327" s="4">
        <v>163967014.78</v>
      </c>
      <c r="D327" s="5" t="s">
        <v>87</v>
      </c>
      <c r="E327" s="5" t="s">
        <v>95</v>
      </c>
      <c r="F327" s="5" t="s">
        <v>159</v>
      </c>
      <c r="G327" s="5" t="s">
        <v>160</v>
      </c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</row>
    <row r="328" spans="2:32" s="1" customFormat="1" ht="18" customHeight="1" x14ac:dyDescent="0.2">
      <c r="B328" s="3">
        <v>2003</v>
      </c>
      <c r="C328" s="4">
        <v>19430306.969999999</v>
      </c>
      <c r="D328" s="5" t="s">
        <v>87</v>
      </c>
      <c r="E328" s="5" t="s">
        <v>95</v>
      </c>
      <c r="F328" s="5" t="s">
        <v>161</v>
      </c>
      <c r="G328" s="5" t="s">
        <v>161</v>
      </c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</row>
    <row r="329" spans="2:32" s="1" customFormat="1" ht="18" customHeight="1" x14ac:dyDescent="0.2">
      <c r="B329" s="3">
        <v>2003</v>
      </c>
      <c r="C329" s="4">
        <v>6372337.0599999996</v>
      </c>
      <c r="D329" s="5" t="s">
        <v>87</v>
      </c>
      <c r="E329" s="5" t="s">
        <v>95</v>
      </c>
      <c r="F329" s="5" t="s">
        <v>162</v>
      </c>
      <c r="G329" s="5" t="s">
        <v>163</v>
      </c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</row>
    <row r="330" spans="2:32" s="1" customFormat="1" ht="18" customHeight="1" x14ac:dyDescent="0.2">
      <c r="B330" s="3">
        <v>2003</v>
      </c>
      <c r="C330" s="4">
        <v>1691383.04</v>
      </c>
      <c r="D330" s="5" t="s">
        <v>87</v>
      </c>
      <c r="E330" s="5" t="s">
        <v>95</v>
      </c>
      <c r="F330" s="5" t="s">
        <v>162</v>
      </c>
      <c r="G330" s="5" t="s">
        <v>164</v>
      </c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</row>
    <row r="331" spans="2:32" s="1" customFormat="1" ht="18" customHeight="1" x14ac:dyDescent="0.2">
      <c r="B331" s="3">
        <v>2003</v>
      </c>
      <c r="C331" s="4">
        <v>3775412.04</v>
      </c>
      <c r="D331" s="5" t="s">
        <v>87</v>
      </c>
      <c r="E331" s="5" t="s">
        <v>95</v>
      </c>
      <c r="F331" s="5" t="s">
        <v>162</v>
      </c>
      <c r="G331" s="5" t="s">
        <v>165</v>
      </c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</row>
    <row r="332" spans="2:32" s="1" customFormat="1" ht="18" customHeight="1" x14ac:dyDescent="0.2">
      <c r="B332" s="3">
        <v>2003</v>
      </c>
      <c r="C332" s="4">
        <v>59800</v>
      </c>
      <c r="D332" s="5" t="s">
        <v>87</v>
      </c>
      <c r="E332" s="5" t="s">
        <v>95</v>
      </c>
      <c r="F332" s="5" t="s">
        <v>162</v>
      </c>
      <c r="G332" s="5" t="s">
        <v>170</v>
      </c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</row>
    <row r="333" spans="2:32" s="1" customFormat="1" ht="18" customHeight="1" x14ac:dyDescent="0.2">
      <c r="B333" s="3">
        <v>2003</v>
      </c>
      <c r="C333" s="4">
        <v>3118243.6</v>
      </c>
      <c r="D333" s="5" t="s">
        <v>87</v>
      </c>
      <c r="E333" s="5" t="s">
        <v>95</v>
      </c>
      <c r="F333" s="5" t="s">
        <v>162</v>
      </c>
      <c r="G333" s="5" t="s">
        <v>166</v>
      </c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</row>
    <row r="334" spans="2:32" s="1" customFormat="1" ht="18" customHeight="1" x14ac:dyDescent="0.2">
      <c r="B334" s="3">
        <v>2003</v>
      </c>
      <c r="C334" s="4">
        <v>168200</v>
      </c>
      <c r="D334" s="5" t="s">
        <v>87</v>
      </c>
      <c r="E334" s="5" t="s">
        <v>95</v>
      </c>
      <c r="F334" s="5" t="s">
        <v>162</v>
      </c>
      <c r="G334" s="5" t="s">
        <v>167</v>
      </c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</row>
    <row r="335" spans="2:32" s="1" customFormat="1" ht="18" customHeight="1" x14ac:dyDescent="0.2">
      <c r="B335" s="3">
        <v>2003</v>
      </c>
      <c r="C335" s="4">
        <v>13126.74</v>
      </c>
      <c r="D335" s="5" t="s">
        <v>87</v>
      </c>
      <c r="E335" s="5" t="s">
        <v>95</v>
      </c>
      <c r="F335" s="5" t="s">
        <v>169</v>
      </c>
      <c r="G335" s="5" t="s">
        <v>164</v>
      </c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</row>
    <row r="336" spans="2:32" s="1" customFormat="1" ht="18" customHeight="1" x14ac:dyDescent="0.2">
      <c r="B336" s="3">
        <v>2003</v>
      </c>
      <c r="C336" s="4">
        <v>561426.27</v>
      </c>
      <c r="D336" s="5" t="s">
        <v>87</v>
      </c>
      <c r="E336" s="5" t="s">
        <v>95</v>
      </c>
      <c r="F336" s="5" t="s">
        <v>169</v>
      </c>
      <c r="G336" s="5" t="s">
        <v>165</v>
      </c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</row>
    <row r="337" spans="2:32" s="1" customFormat="1" ht="18" customHeight="1" x14ac:dyDescent="0.2">
      <c r="B337" s="3">
        <v>2003</v>
      </c>
      <c r="C337" s="4">
        <v>561670</v>
      </c>
      <c r="D337" s="5" t="s">
        <v>87</v>
      </c>
      <c r="E337" s="5" t="s">
        <v>95</v>
      </c>
      <c r="F337" s="5" t="s">
        <v>169</v>
      </c>
      <c r="G337" s="5" t="s">
        <v>170</v>
      </c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</row>
    <row r="338" spans="2:32" s="1" customFormat="1" ht="18" customHeight="1" x14ac:dyDescent="0.2">
      <c r="B338" s="3">
        <v>2003</v>
      </c>
      <c r="C338" s="4">
        <v>390928.13</v>
      </c>
      <c r="D338" s="5" t="s">
        <v>87</v>
      </c>
      <c r="E338" s="5" t="s">
        <v>95</v>
      </c>
      <c r="F338" s="5" t="s">
        <v>169</v>
      </c>
      <c r="G338" s="5" t="s">
        <v>171</v>
      </c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</row>
    <row r="339" spans="2:32" s="1" customFormat="1" ht="18" customHeight="1" x14ac:dyDescent="0.2">
      <c r="B339" s="3">
        <v>2003</v>
      </c>
      <c r="C339" s="4">
        <v>246052.43</v>
      </c>
      <c r="D339" s="5" t="s">
        <v>87</v>
      </c>
      <c r="E339" s="5" t="s">
        <v>95</v>
      </c>
      <c r="F339" s="5" t="s">
        <v>169</v>
      </c>
      <c r="G339" s="5" t="s">
        <v>166</v>
      </c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</row>
    <row r="340" spans="2:32" s="1" customFormat="1" ht="18" customHeight="1" x14ac:dyDescent="0.2">
      <c r="B340" s="3">
        <v>2003</v>
      </c>
      <c r="C340" s="4">
        <v>20943222.57</v>
      </c>
      <c r="D340" s="5" t="s">
        <v>87</v>
      </c>
      <c r="E340" s="5" t="s">
        <v>95</v>
      </c>
      <c r="F340" s="5" t="s">
        <v>169</v>
      </c>
      <c r="G340" s="5" t="s">
        <v>172</v>
      </c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</row>
    <row r="341" spans="2:32" s="1" customFormat="1" ht="18" customHeight="1" x14ac:dyDescent="0.2">
      <c r="B341" s="3">
        <v>2003</v>
      </c>
      <c r="C341" s="4">
        <v>31886.66</v>
      </c>
      <c r="D341" s="5" t="s">
        <v>87</v>
      </c>
      <c r="E341" s="5" t="s">
        <v>95</v>
      </c>
      <c r="F341" s="5" t="s">
        <v>169</v>
      </c>
      <c r="G341" s="5" t="s">
        <v>173</v>
      </c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</row>
    <row r="342" spans="2:32" s="1" customFormat="1" ht="18" customHeight="1" x14ac:dyDescent="0.2">
      <c r="B342" s="3">
        <v>2003</v>
      </c>
      <c r="C342" s="4">
        <v>14460</v>
      </c>
      <c r="D342" s="5" t="s">
        <v>87</v>
      </c>
      <c r="E342" s="5" t="s">
        <v>95</v>
      </c>
      <c r="F342" s="5" t="s">
        <v>174</v>
      </c>
      <c r="G342" s="5" t="s">
        <v>175</v>
      </c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</row>
    <row r="343" spans="2:32" s="1" customFormat="1" ht="18" customHeight="1" x14ac:dyDescent="0.2">
      <c r="B343" s="3">
        <v>2003</v>
      </c>
      <c r="C343" s="4">
        <v>34538.99</v>
      </c>
      <c r="D343" s="5" t="s">
        <v>87</v>
      </c>
      <c r="E343" s="5" t="s">
        <v>95</v>
      </c>
      <c r="F343" s="5" t="s">
        <v>174</v>
      </c>
      <c r="G343" s="5" t="s">
        <v>352</v>
      </c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</row>
    <row r="344" spans="2:32" s="1" customFormat="1" ht="18" customHeight="1" x14ac:dyDescent="0.2">
      <c r="B344" s="3">
        <v>2003</v>
      </c>
      <c r="C344" s="4">
        <v>27189346.07</v>
      </c>
      <c r="D344" s="5" t="s">
        <v>87</v>
      </c>
      <c r="E344" s="5" t="s">
        <v>95</v>
      </c>
      <c r="F344" s="5" t="s">
        <v>174</v>
      </c>
      <c r="G344" s="5" t="s">
        <v>176</v>
      </c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</row>
    <row r="345" spans="2:32" s="1" customFormat="1" ht="18" customHeight="1" x14ac:dyDescent="0.2">
      <c r="B345" s="3">
        <v>2003</v>
      </c>
      <c r="C345" s="4">
        <v>2150190.39</v>
      </c>
      <c r="D345" s="5" t="s">
        <v>87</v>
      </c>
      <c r="E345" s="5" t="s">
        <v>95</v>
      </c>
      <c r="F345" s="5" t="s">
        <v>174</v>
      </c>
      <c r="G345" s="5" t="s">
        <v>177</v>
      </c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</row>
    <row r="346" spans="2:32" s="1" customFormat="1" ht="18" customHeight="1" x14ac:dyDescent="0.2">
      <c r="B346" s="3">
        <v>2003</v>
      </c>
      <c r="C346" s="4">
        <v>62201.05</v>
      </c>
      <c r="D346" s="5" t="s">
        <v>87</v>
      </c>
      <c r="E346" s="5" t="s">
        <v>95</v>
      </c>
      <c r="F346" s="5" t="s">
        <v>174</v>
      </c>
      <c r="G346" s="5" t="s">
        <v>178</v>
      </c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</row>
    <row r="347" spans="2:32" s="1" customFormat="1" ht="18" customHeight="1" x14ac:dyDescent="0.2">
      <c r="B347" s="3">
        <v>2003</v>
      </c>
      <c r="C347" s="4">
        <v>12331.05</v>
      </c>
      <c r="D347" s="5" t="s">
        <v>87</v>
      </c>
      <c r="E347" s="5" t="s">
        <v>95</v>
      </c>
      <c r="F347" s="5" t="s">
        <v>174</v>
      </c>
      <c r="G347" s="5" t="s">
        <v>179</v>
      </c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</row>
    <row r="348" spans="2:32" s="1" customFormat="1" ht="18" customHeight="1" x14ac:dyDescent="0.2">
      <c r="B348" s="3">
        <v>2003</v>
      </c>
      <c r="C348" s="4">
        <v>3950394.8</v>
      </c>
      <c r="D348" s="5" t="s">
        <v>87</v>
      </c>
      <c r="E348" s="5" t="s">
        <v>95</v>
      </c>
      <c r="F348" s="5" t="s">
        <v>174</v>
      </c>
      <c r="G348" s="5" t="s">
        <v>180</v>
      </c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</row>
    <row r="349" spans="2:32" s="1" customFormat="1" ht="18" customHeight="1" x14ac:dyDescent="0.2">
      <c r="B349" s="3">
        <v>2003</v>
      </c>
      <c r="C349" s="4">
        <v>223758.57</v>
      </c>
      <c r="D349" s="5" t="s">
        <v>87</v>
      </c>
      <c r="E349" s="5" t="s">
        <v>95</v>
      </c>
      <c r="F349" s="5" t="s">
        <v>174</v>
      </c>
      <c r="G349" s="5" t="s">
        <v>181</v>
      </c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</row>
    <row r="350" spans="2:32" s="1" customFormat="1" ht="18" customHeight="1" x14ac:dyDescent="0.2">
      <c r="B350" s="3">
        <v>2003</v>
      </c>
      <c r="C350" s="4">
        <v>1144309.23</v>
      </c>
      <c r="D350" s="5" t="s">
        <v>87</v>
      </c>
      <c r="E350" s="5" t="s">
        <v>95</v>
      </c>
      <c r="F350" s="5" t="s">
        <v>174</v>
      </c>
      <c r="G350" s="5" t="s">
        <v>182</v>
      </c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</row>
    <row r="351" spans="2:32" s="1" customFormat="1" ht="18" customHeight="1" x14ac:dyDescent="0.2">
      <c r="B351" s="3">
        <v>2003</v>
      </c>
      <c r="C351" s="4">
        <v>7582773.9500000002</v>
      </c>
      <c r="D351" s="5" t="s">
        <v>87</v>
      </c>
      <c r="E351" s="5" t="s">
        <v>95</v>
      </c>
      <c r="F351" s="5" t="s">
        <v>174</v>
      </c>
      <c r="G351" s="5" t="s">
        <v>183</v>
      </c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</row>
    <row r="352" spans="2:32" s="1" customFormat="1" ht="18" customHeight="1" x14ac:dyDescent="0.2">
      <c r="B352" s="3">
        <v>2003</v>
      </c>
      <c r="C352" s="4">
        <v>39798438.030000001</v>
      </c>
      <c r="D352" s="5" t="s">
        <v>87</v>
      </c>
      <c r="E352" s="5" t="s">
        <v>95</v>
      </c>
      <c r="F352" s="5" t="s">
        <v>174</v>
      </c>
      <c r="G352" s="5" t="s">
        <v>184</v>
      </c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</row>
    <row r="353" spans="2:32" s="1" customFormat="1" ht="18" customHeight="1" x14ac:dyDescent="0.2">
      <c r="B353" s="3">
        <v>2003</v>
      </c>
      <c r="C353" s="4">
        <v>44200174.990000002</v>
      </c>
      <c r="D353" s="5" t="s">
        <v>87</v>
      </c>
      <c r="E353" s="5" t="s">
        <v>95</v>
      </c>
      <c r="F353" s="5" t="s">
        <v>174</v>
      </c>
      <c r="G353" s="5" t="s">
        <v>185</v>
      </c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</row>
    <row r="354" spans="2:32" s="1" customFormat="1" ht="18" customHeight="1" x14ac:dyDescent="0.2">
      <c r="B354" s="3">
        <v>2003</v>
      </c>
      <c r="C354" s="4">
        <v>8631954.4399999995</v>
      </c>
      <c r="D354" s="5" t="s">
        <v>87</v>
      </c>
      <c r="E354" s="5" t="s">
        <v>95</v>
      </c>
      <c r="F354" s="5" t="s">
        <v>174</v>
      </c>
      <c r="G354" s="5" t="s">
        <v>186</v>
      </c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</row>
    <row r="355" spans="2:32" s="1" customFormat="1" ht="18" customHeight="1" x14ac:dyDescent="0.2">
      <c r="B355" s="3">
        <v>2003</v>
      </c>
      <c r="C355" s="4">
        <v>731196.55</v>
      </c>
      <c r="D355" s="5" t="s">
        <v>87</v>
      </c>
      <c r="E355" s="5" t="s">
        <v>95</v>
      </c>
      <c r="F355" s="5" t="s">
        <v>174</v>
      </c>
      <c r="G355" s="5" t="s">
        <v>187</v>
      </c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</row>
    <row r="356" spans="2:32" s="1" customFormat="1" ht="18" customHeight="1" x14ac:dyDescent="0.2">
      <c r="B356" s="3">
        <v>2003</v>
      </c>
      <c r="C356" s="4">
        <v>3843914.98</v>
      </c>
      <c r="D356" s="5" t="s">
        <v>87</v>
      </c>
      <c r="E356" s="5" t="s">
        <v>95</v>
      </c>
      <c r="F356" s="5" t="s">
        <v>174</v>
      </c>
      <c r="G356" s="5" t="s">
        <v>188</v>
      </c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</row>
    <row r="357" spans="2:32" s="1" customFormat="1" ht="18" customHeight="1" x14ac:dyDescent="0.2">
      <c r="B357" s="3">
        <v>2003</v>
      </c>
      <c r="C357" s="4">
        <v>10509.05</v>
      </c>
      <c r="D357" s="5" t="s">
        <v>87</v>
      </c>
      <c r="E357" s="5" t="s">
        <v>95</v>
      </c>
      <c r="F357" s="5" t="s">
        <v>174</v>
      </c>
      <c r="G357" s="5" t="s">
        <v>189</v>
      </c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</row>
    <row r="358" spans="2:32" s="1" customFormat="1" ht="18" customHeight="1" x14ac:dyDescent="0.2">
      <c r="B358" s="3">
        <v>2003</v>
      </c>
      <c r="C358" s="4">
        <v>48447.17</v>
      </c>
      <c r="D358" s="5" t="s">
        <v>87</v>
      </c>
      <c r="E358" s="5" t="s">
        <v>95</v>
      </c>
      <c r="F358" s="5" t="s">
        <v>174</v>
      </c>
      <c r="G358" s="5" t="s">
        <v>190</v>
      </c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</row>
    <row r="359" spans="2:32" s="1" customFormat="1" ht="18" customHeight="1" x14ac:dyDescent="0.2">
      <c r="B359" s="3">
        <v>2003</v>
      </c>
      <c r="C359" s="4">
        <v>89652.71</v>
      </c>
      <c r="D359" s="5" t="s">
        <v>87</v>
      </c>
      <c r="E359" s="5" t="s">
        <v>95</v>
      </c>
      <c r="F359" s="5" t="s">
        <v>174</v>
      </c>
      <c r="G359" s="5" t="s">
        <v>192</v>
      </c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</row>
    <row r="360" spans="2:32" s="1" customFormat="1" ht="18" customHeight="1" x14ac:dyDescent="0.2">
      <c r="B360" s="3">
        <v>2003</v>
      </c>
      <c r="C360" s="4">
        <v>111160.86</v>
      </c>
      <c r="D360" s="5" t="s">
        <v>87</v>
      </c>
      <c r="E360" s="5" t="s">
        <v>95</v>
      </c>
      <c r="F360" s="5" t="s">
        <v>174</v>
      </c>
      <c r="G360" s="5" t="s">
        <v>353</v>
      </c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</row>
    <row r="361" spans="2:32" s="1" customFormat="1" ht="18" customHeight="1" x14ac:dyDescent="0.2">
      <c r="B361" s="3">
        <v>2003</v>
      </c>
      <c r="C361" s="4">
        <v>2005632.19</v>
      </c>
      <c r="D361" s="5" t="s">
        <v>87</v>
      </c>
      <c r="E361" s="5" t="s">
        <v>95</v>
      </c>
      <c r="F361" s="5" t="s">
        <v>174</v>
      </c>
      <c r="G361" s="5" t="s">
        <v>193</v>
      </c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</row>
    <row r="362" spans="2:32" s="1" customFormat="1" ht="18" customHeight="1" x14ac:dyDescent="0.2">
      <c r="B362" s="3">
        <v>2003</v>
      </c>
      <c r="C362" s="4">
        <v>870069.54</v>
      </c>
      <c r="D362" s="5" t="s">
        <v>87</v>
      </c>
      <c r="E362" s="5" t="s">
        <v>95</v>
      </c>
      <c r="F362" s="5" t="s">
        <v>174</v>
      </c>
      <c r="G362" s="5" t="s">
        <v>349</v>
      </c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</row>
    <row r="363" spans="2:32" s="1" customFormat="1" ht="18" customHeight="1" x14ac:dyDescent="0.2">
      <c r="B363" s="3">
        <v>2003</v>
      </c>
      <c r="C363" s="4">
        <v>2962779.26</v>
      </c>
      <c r="D363" s="5" t="s">
        <v>87</v>
      </c>
      <c r="E363" s="5" t="s">
        <v>95</v>
      </c>
      <c r="F363" s="5" t="s">
        <v>194</v>
      </c>
      <c r="G363" s="5" t="s">
        <v>195</v>
      </c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</row>
    <row r="364" spans="2:32" s="1" customFormat="1" ht="18" customHeight="1" x14ac:dyDescent="0.2">
      <c r="B364" s="3">
        <v>2003</v>
      </c>
      <c r="C364" s="4">
        <v>1002433.09</v>
      </c>
      <c r="D364" s="5" t="s">
        <v>87</v>
      </c>
      <c r="E364" s="5" t="s">
        <v>95</v>
      </c>
      <c r="F364" s="5" t="s">
        <v>194</v>
      </c>
      <c r="G364" s="5" t="s">
        <v>175</v>
      </c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</row>
    <row r="365" spans="2:32" s="1" customFormat="1" ht="18" customHeight="1" x14ac:dyDescent="0.2">
      <c r="B365" s="3">
        <v>2003</v>
      </c>
      <c r="C365" s="4">
        <v>9233351.8599999994</v>
      </c>
      <c r="D365" s="5" t="s">
        <v>87</v>
      </c>
      <c r="E365" s="5" t="s">
        <v>95</v>
      </c>
      <c r="F365" s="5" t="s">
        <v>194</v>
      </c>
      <c r="G365" s="5" t="s">
        <v>196</v>
      </c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</row>
    <row r="366" spans="2:32" s="1" customFormat="1" ht="18" customHeight="1" x14ac:dyDescent="0.2">
      <c r="B366" s="3">
        <v>2003</v>
      </c>
      <c r="C366" s="4">
        <v>42415528.030000001</v>
      </c>
      <c r="D366" s="5" t="s">
        <v>87</v>
      </c>
      <c r="E366" s="5" t="s">
        <v>95</v>
      </c>
      <c r="F366" s="5" t="s">
        <v>194</v>
      </c>
      <c r="G366" s="5" t="s">
        <v>179</v>
      </c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</row>
    <row r="367" spans="2:32" s="1" customFormat="1" ht="18" customHeight="1" x14ac:dyDescent="0.2">
      <c r="B367" s="3">
        <v>2003</v>
      </c>
      <c r="C367" s="4">
        <v>206892.63</v>
      </c>
      <c r="D367" s="5" t="s">
        <v>87</v>
      </c>
      <c r="E367" s="5" t="s">
        <v>95</v>
      </c>
      <c r="F367" s="5" t="s">
        <v>194</v>
      </c>
      <c r="G367" s="5" t="s">
        <v>197</v>
      </c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</row>
    <row r="368" spans="2:32" s="1" customFormat="1" ht="18" customHeight="1" x14ac:dyDescent="0.2">
      <c r="B368" s="3">
        <v>2003</v>
      </c>
      <c r="C368" s="4">
        <v>52132332.850000001</v>
      </c>
      <c r="D368" s="5" t="s">
        <v>87</v>
      </c>
      <c r="E368" s="5" t="s">
        <v>95</v>
      </c>
      <c r="F368" s="5" t="s">
        <v>194</v>
      </c>
      <c r="G368" s="5" t="s">
        <v>182</v>
      </c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</row>
    <row r="369" spans="2:32" s="1" customFormat="1" ht="18" customHeight="1" x14ac:dyDescent="0.2">
      <c r="B369" s="3">
        <v>2003</v>
      </c>
      <c r="C369" s="4">
        <v>4974428.71</v>
      </c>
      <c r="D369" s="5" t="s">
        <v>87</v>
      </c>
      <c r="E369" s="5" t="s">
        <v>95</v>
      </c>
      <c r="F369" s="5" t="s">
        <v>194</v>
      </c>
      <c r="G369" s="5" t="s">
        <v>198</v>
      </c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</row>
    <row r="370" spans="2:32" s="1" customFormat="1" ht="18" customHeight="1" x14ac:dyDescent="0.2">
      <c r="B370" s="3">
        <v>2003</v>
      </c>
      <c r="C370" s="4">
        <v>15989494.640000001</v>
      </c>
      <c r="D370" s="5" t="s">
        <v>87</v>
      </c>
      <c r="E370" s="5" t="s">
        <v>95</v>
      </c>
      <c r="F370" s="5" t="s">
        <v>194</v>
      </c>
      <c r="G370" s="5" t="s">
        <v>183</v>
      </c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</row>
    <row r="371" spans="2:32" s="1" customFormat="1" ht="18" customHeight="1" x14ac:dyDescent="0.2">
      <c r="B371" s="3">
        <v>2003</v>
      </c>
      <c r="C371" s="4">
        <v>14191198.470000001</v>
      </c>
      <c r="D371" s="5" t="s">
        <v>87</v>
      </c>
      <c r="E371" s="5" t="s">
        <v>95</v>
      </c>
      <c r="F371" s="5" t="s">
        <v>194</v>
      </c>
      <c r="G371" s="5" t="s">
        <v>199</v>
      </c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</row>
    <row r="372" spans="2:32" s="1" customFormat="1" ht="18" customHeight="1" x14ac:dyDescent="0.2">
      <c r="B372" s="3">
        <v>2003</v>
      </c>
      <c r="C372" s="4">
        <v>14879248.869999999</v>
      </c>
      <c r="D372" s="5" t="s">
        <v>87</v>
      </c>
      <c r="E372" s="5" t="s">
        <v>95</v>
      </c>
      <c r="F372" s="5" t="s">
        <v>194</v>
      </c>
      <c r="G372" s="5" t="s">
        <v>200</v>
      </c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</row>
    <row r="373" spans="2:32" s="1" customFormat="1" ht="18" customHeight="1" x14ac:dyDescent="0.2">
      <c r="B373" s="3">
        <v>2003</v>
      </c>
      <c r="C373" s="4">
        <v>117025150.37</v>
      </c>
      <c r="D373" s="5" t="s">
        <v>87</v>
      </c>
      <c r="E373" s="5" t="s">
        <v>95</v>
      </c>
      <c r="F373" s="5" t="s">
        <v>194</v>
      </c>
      <c r="G373" s="5" t="s">
        <v>201</v>
      </c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</row>
    <row r="374" spans="2:32" s="1" customFormat="1" ht="18" customHeight="1" x14ac:dyDescent="0.2">
      <c r="B374" s="3">
        <v>2003</v>
      </c>
      <c r="C374" s="4">
        <v>12206.19</v>
      </c>
      <c r="D374" s="5" t="s">
        <v>87</v>
      </c>
      <c r="E374" s="5" t="s">
        <v>95</v>
      </c>
      <c r="F374" s="5" t="s">
        <v>194</v>
      </c>
      <c r="G374" s="5" t="s">
        <v>202</v>
      </c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</row>
    <row r="375" spans="2:32" s="1" customFormat="1" ht="18" customHeight="1" x14ac:dyDescent="0.2">
      <c r="B375" s="3">
        <v>2003</v>
      </c>
      <c r="C375" s="4">
        <v>7218384.1699999999</v>
      </c>
      <c r="D375" s="5" t="s">
        <v>87</v>
      </c>
      <c r="E375" s="5" t="s">
        <v>95</v>
      </c>
      <c r="F375" s="5" t="s">
        <v>194</v>
      </c>
      <c r="G375" s="5" t="s">
        <v>203</v>
      </c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</row>
    <row r="376" spans="2:32" s="1" customFormat="1" ht="18" customHeight="1" x14ac:dyDescent="0.2">
      <c r="B376" s="3">
        <v>2003</v>
      </c>
      <c r="C376" s="4">
        <v>125150.01</v>
      </c>
      <c r="D376" s="5" t="s">
        <v>87</v>
      </c>
      <c r="E376" s="5" t="s">
        <v>95</v>
      </c>
      <c r="F376" s="5" t="s">
        <v>194</v>
      </c>
      <c r="G376" s="5" t="s">
        <v>204</v>
      </c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</row>
    <row r="377" spans="2:32" s="1" customFormat="1" ht="18" customHeight="1" x14ac:dyDescent="0.2">
      <c r="B377" s="3">
        <v>2003</v>
      </c>
      <c r="C377" s="4">
        <v>22183976.940000001</v>
      </c>
      <c r="D377" s="5" t="s">
        <v>87</v>
      </c>
      <c r="E377" s="5" t="s">
        <v>95</v>
      </c>
      <c r="F377" s="5" t="s">
        <v>194</v>
      </c>
      <c r="G377" s="5" t="s">
        <v>205</v>
      </c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</row>
    <row r="378" spans="2:32" s="1" customFormat="1" ht="18" customHeight="1" x14ac:dyDescent="0.2">
      <c r="B378" s="3">
        <v>2003</v>
      </c>
      <c r="C378" s="4">
        <v>1852737.28</v>
      </c>
      <c r="D378" s="5" t="s">
        <v>87</v>
      </c>
      <c r="E378" s="5" t="s">
        <v>95</v>
      </c>
      <c r="F378" s="5" t="s">
        <v>194</v>
      </c>
      <c r="G378" s="5" t="s">
        <v>206</v>
      </c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</row>
    <row r="379" spans="2:32" s="1" customFormat="1" ht="18" customHeight="1" x14ac:dyDescent="0.2">
      <c r="B379" s="3">
        <v>2003</v>
      </c>
      <c r="C379" s="4">
        <v>6551247.6100000003</v>
      </c>
      <c r="D379" s="5" t="s">
        <v>87</v>
      </c>
      <c r="E379" s="5" t="s">
        <v>95</v>
      </c>
      <c r="F379" s="5" t="s">
        <v>194</v>
      </c>
      <c r="G379" s="5" t="s">
        <v>207</v>
      </c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</row>
    <row r="380" spans="2:32" s="1" customFormat="1" ht="18" customHeight="1" x14ac:dyDescent="0.2">
      <c r="B380" s="3">
        <v>2003</v>
      </c>
      <c r="C380" s="4">
        <v>28500839.52</v>
      </c>
      <c r="D380" s="5" t="s">
        <v>87</v>
      </c>
      <c r="E380" s="5" t="s">
        <v>95</v>
      </c>
      <c r="F380" s="5" t="s">
        <v>194</v>
      </c>
      <c r="G380" s="5" t="s">
        <v>208</v>
      </c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</row>
    <row r="381" spans="2:32" s="1" customFormat="1" ht="18" customHeight="1" x14ac:dyDescent="0.2">
      <c r="B381" s="3">
        <v>2003</v>
      </c>
      <c r="C381" s="4">
        <v>937801.11</v>
      </c>
      <c r="D381" s="5" t="s">
        <v>87</v>
      </c>
      <c r="E381" s="5" t="s">
        <v>95</v>
      </c>
      <c r="F381" s="5" t="s">
        <v>194</v>
      </c>
      <c r="G381" s="5" t="s">
        <v>209</v>
      </c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</row>
    <row r="382" spans="2:32" s="1" customFormat="1" ht="18" customHeight="1" x14ac:dyDescent="0.2">
      <c r="B382" s="3">
        <v>2003</v>
      </c>
      <c r="C382" s="4">
        <v>1828846.32</v>
      </c>
      <c r="D382" s="5" t="s">
        <v>87</v>
      </c>
      <c r="E382" s="5" t="s">
        <v>95</v>
      </c>
      <c r="F382" s="5" t="s">
        <v>194</v>
      </c>
      <c r="G382" s="5" t="s">
        <v>354</v>
      </c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</row>
    <row r="383" spans="2:32" s="1" customFormat="1" ht="18" customHeight="1" x14ac:dyDescent="0.2">
      <c r="B383" s="3">
        <v>2003</v>
      </c>
      <c r="C383" s="4">
        <v>6992127.6600000001</v>
      </c>
      <c r="D383" s="5" t="s">
        <v>87</v>
      </c>
      <c r="E383" s="5" t="s">
        <v>95</v>
      </c>
      <c r="F383" s="5" t="s">
        <v>194</v>
      </c>
      <c r="G383" s="5" t="s">
        <v>191</v>
      </c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</row>
    <row r="384" spans="2:32" s="1" customFormat="1" ht="18" customHeight="1" x14ac:dyDescent="0.2">
      <c r="B384" s="3">
        <v>2003</v>
      </c>
      <c r="C384" s="4">
        <v>12245533.41</v>
      </c>
      <c r="D384" s="5" t="s">
        <v>87</v>
      </c>
      <c r="E384" s="5" t="s">
        <v>95</v>
      </c>
      <c r="F384" s="5" t="s">
        <v>194</v>
      </c>
      <c r="G384" s="5" t="s">
        <v>192</v>
      </c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</row>
    <row r="385" spans="2:32" s="1" customFormat="1" ht="18" customHeight="1" x14ac:dyDescent="0.2">
      <c r="B385" s="3">
        <v>2003</v>
      </c>
      <c r="C385" s="4">
        <v>7895638.6500000004</v>
      </c>
      <c r="D385" s="5" t="s">
        <v>87</v>
      </c>
      <c r="E385" s="5" t="s">
        <v>95</v>
      </c>
      <c r="F385" s="5" t="s">
        <v>194</v>
      </c>
      <c r="G385" s="5" t="s">
        <v>210</v>
      </c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</row>
    <row r="386" spans="2:32" s="1" customFormat="1" ht="18" customHeight="1" x14ac:dyDescent="0.2">
      <c r="B386" s="3">
        <v>2003</v>
      </c>
      <c r="C386" s="4">
        <v>1301504.44</v>
      </c>
      <c r="D386" s="5" t="s">
        <v>87</v>
      </c>
      <c r="E386" s="5" t="s">
        <v>95</v>
      </c>
      <c r="F386" s="5" t="s">
        <v>194</v>
      </c>
      <c r="G386" s="5" t="s">
        <v>355</v>
      </c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</row>
    <row r="387" spans="2:32" s="1" customFormat="1" ht="18" customHeight="1" x14ac:dyDescent="0.2">
      <c r="B387" s="3">
        <v>2003</v>
      </c>
      <c r="C387" s="4">
        <v>9306693.1600000001</v>
      </c>
      <c r="D387" s="5" t="s">
        <v>87</v>
      </c>
      <c r="E387" s="5" t="s">
        <v>95</v>
      </c>
      <c r="F387" s="5" t="s">
        <v>194</v>
      </c>
      <c r="G387" s="5" t="s">
        <v>349</v>
      </c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</row>
    <row r="388" spans="2:32" s="1" customFormat="1" ht="18" customHeight="1" x14ac:dyDescent="0.2">
      <c r="B388" s="3">
        <v>2003</v>
      </c>
      <c r="C388" s="4">
        <v>36301267.329999998</v>
      </c>
      <c r="D388" s="5" t="s">
        <v>87</v>
      </c>
      <c r="E388" s="5" t="s">
        <v>95</v>
      </c>
      <c r="F388" s="5" t="s">
        <v>194</v>
      </c>
      <c r="G388" s="5" t="s">
        <v>211</v>
      </c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</row>
    <row r="389" spans="2:32" s="1" customFormat="1" ht="18" customHeight="1" x14ac:dyDescent="0.2">
      <c r="B389" s="3">
        <v>2003</v>
      </c>
      <c r="C389" s="4">
        <v>31012375.949999999</v>
      </c>
      <c r="D389" s="5" t="s">
        <v>87</v>
      </c>
      <c r="E389" s="5" t="s">
        <v>95</v>
      </c>
      <c r="F389" s="5" t="s">
        <v>194</v>
      </c>
      <c r="G389" s="5" t="s">
        <v>212</v>
      </c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</row>
    <row r="390" spans="2:32" s="1" customFormat="1" ht="18" customHeight="1" x14ac:dyDescent="0.2">
      <c r="B390" s="3">
        <v>2003</v>
      </c>
      <c r="C390" s="4">
        <v>50839200.530000001</v>
      </c>
      <c r="D390" s="5" t="s">
        <v>87</v>
      </c>
      <c r="E390" s="5" t="s">
        <v>95</v>
      </c>
      <c r="F390" s="5" t="s">
        <v>194</v>
      </c>
      <c r="G390" s="5" t="s">
        <v>213</v>
      </c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</row>
    <row r="391" spans="2:32" s="1" customFormat="1" ht="18" customHeight="1" x14ac:dyDescent="0.2">
      <c r="B391" s="3">
        <v>2003</v>
      </c>
      <c r="C391" s="4">
        <v>34422691.270000003</v>
      </c>
      <c r="D391" s="5" t="s">
        <v>87</v>
      </c>
      <c r="E391" s="5" t="s">
        <v>95</v>
      </c>
      <c r="F391" s="5" t="s">
        <v>194</v>
      </c>
      <c r="G391" s="5" t="s">
        <v>356</v>
      </c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</row>
    <row r="392" spans="2:32" s="1" customFormat="1" ht="18" customHeight="1" x14ac:dyDescent="0.2">
      <c r="B392" s="3">
        <v>2003</v>
      </c>
      <c r="C392" s="4">
        <v>224314309.25</v>
      </c>
      <c r="D392" s="5" t="s">
        <v>87</v>
      </c>
      <c r="E392" s="5" t="s">
        <v>95</v>
      </c>
      <c r="F392" s="5" t="s">
        <v>194</v>
      </c>
      <c r="G392" s="5" t="s">
        <v>214</v>
      </c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</row>
    <row r="393" spans="2:32" s="1" customFormat="1" ht="18" customHeight="1" x14ac:dyDescent="0.2">
      <c r="B393" s="3">
        <v>2003</v>
      </c>
      <c r="C393" s="4">
        <v>172139249.78999999</v>
      </c>
      <c r="D393" s="5" t="s">
        <v>87</v>
      </c>
      <c r="E393" s="5" t="s">
        <v>95</v>
      </c>
      <c r="F393" s="5" t="s">
        <v>194</v>
      </c>
      <c r="G393" s="5" t="s">
        <v>215</v>
      </c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</row>
    <row r="394" spans="2:32" s="1" customFormat="1" ht="18" customHeight="1" x14ac:dyDescent="0.2">
      <c r="B394" s="3">
        <v>2003</v>
      </c>
      <c r="C394" s="4">
        <v>30107735.890000001</v>
      </c>
      <c r="D394" s="5" t="s">
        <v>87</v>
      </c>
      <c r="E394" s="5" t="s">
        <v>95</v>
      </c>
      <c r="F394" s="5" t="s">
        <v>194</v>
      </c>
      <c r="G394" s="5" t="s">
        <v>216</v>
      </c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</row>
    <row r="395" spans="2:32" s="1" customFormat="1" ht="18" customHeight="1" x14ac:dyDescent="0.2">
      <c r="B395" s="3">
        <v>2003</v>
      </c>
      <c r="C395" s="4">
        <v>42770314.380000003</v>
      </c>
      <c r="D395" s="5" t="s">
        <v>87</v>
      </c>
      <c r="E395" s="5" t="s">
        <v>95</v>
      </c>
      <c r="F395" s="5" t="s">
        <v>194</v>
      </c>
      <c r="G395" s="5" t="s">
        <v>217</v>
      </c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</row>
    <row r="396" spans="2:32" s="1" customFormat="1" ht="18" customHeight="1" x14ac:dyDescent="0.2">
      <c r="B396" s="3">
        <v>2003</v>
      </c>
      <c r="C396" s="4">
        <v>524268.9</v>
      </c>
      <c r="D396" s="5" t="s">
        <v>87</v>
      </c>
      <c r="E396" s="5" t="s">
        <v>95</v>
      </c>
      <c r="F396" s="5" t="s">
        <v>194</v>
      </c>
      <c r="G396" s="5" t="s">
        <v>218</v>
      </c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</row>
    <row r="397" spans="2:32" s="1" customFormat="1" ht="18" customHeight="1" x14ac:dyDescent="0.2">
      <c r="B397" s="3">
        <v>2003</v>
      </c>
      <c r="C397" s="4">
        <v>1156881.5900000001</v>
      </c>
      <c r="D397" s="5" t="s">
        <v>87</v>
      </c>
      <c r="E397" s="5" t="s">
        <v>95</v>
      </c>
      <c r="F397" s="5" t="s">
        <v>194</v>
      </c>
      <c r="G397" s="5" t="s">
        <v>219</v>
      </c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</row>
    <row r="398" spans="2:32" s="1" customFormat="1" ht="18" customHeight="1" x14ac:dyDescent="0.2">
      <c r="B398" s="3">
        <v>2003</v>
      </c>
      <c r="C398" s="4">
        <v>7372020.9199999999</v>
      </c>
      <c r="D398" s="5" t="s">
        <v>87</v>
      </c>
      <c r="E398" s="5" t="s">
        <v>95</v>
      </c>
      <c r="F398" s="5" t="s">
        <v>194</v>
      </c>
      <c r="G398" s="5" t="s">
        <v>220</v>
      </c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</row>
    <row r="399" spans="2:32" s="1" customFormat="1" ht="18" customHeight="1" x14ac:dyDescent="0.2">
      <c r="B399" s="3">
        <v>2003</v>
      </c>
      <c r="C399" s="4">
        <v>7750287.1200000001</v>
      </c>
      <c r="D399" s="5" t="s">
        <v>87</v>
      </c>
      <c r="E399" s="5" t="s">
        <v>95</v>
      </c>
      <c r="F399" s="5" t="s">
        <v>194</v>
      </c>
      <c r="G399" s="5" t="s">
        <v>221</v>
      </c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</row>
    <row r="400" spans="2:32" s="1" customFormat="1" ht="18" customHeight="1" x14ac:dyDescent="0.2">
      <c r="B400" s="3">
        <v>2003</v>
      </c>
      <c r="C400" s="4">
        <v>881414.38</v>
      </c>
      <c r="D400" s="5" t="s">
        <v>87</v>
      </c>
      <c r="E400" s="5" t="s">
        <v>95</v>
      </c>
      <c r="F400" s="5" t="s">
        <v>222</v>
      </c>
      <c r="G400" s="5" t="s">
        <v>223</v>
      </c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</row>
    <row r="401" spans="2:32" s="1" customFormat="1" ht="18" customHeight="1" x14ac:dyDescent="0.2">
      <c r="B401" s="3">
        <v>2003</v>
      </c>
      <c r="C401" s="4">
        <v>419430.09</v>
      </c>
      <c r="D401" s="5" t="s">
        <v>87</v>
      </c>
      <c r="E401" s="5" t="s">
        <v>95</v>
      </c>
      <c r="F401" s="5" t="s">
        <v>222</v>
      </c>
      <c r="G401" s="5" t="s">
        <v>224</v>
      </c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</row>
    <row r="402" spans="2:32" s="1" customFormat="1" ht="18" customHeight="1" x14ac:dyDescent="0.2">
      <c r="B402" s="3">
        <v>2003</v>
      </c>
      <c r="C402" s="4">
        <v>5062762.9400000004</v>
      </c>
      <c r="D402" s="5" t="s">
        <v>87</v>
      </c>
      <c r="E402" s="5" t="s">
        <v>95</v>
      </c>
      <c r="F402" s="5" t="s">
        <v>222</v>
      </c>
      <c r="G402" s="5" t="s">
        <v>225</v>
      </c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</row>
    <row r="403" spans="2:32" s="1" customFormat="1" ht="18" customHeight="1" x14ac:dyDescent="0.2">
      <c r="B403" s="3">
        <v>2003</v>
      </c>
      <c r="C403" s="4">
        <v>115430.89</v>
      </c>
      <c r="D403" s="5" t="s">
        <v>87</v>
      </c>
      <c r="E403" s="5" t="s">
        <v>95</v>
      </c>
      <c r="F403" s="5" t="s">
        <v>222</v>
      </c>
      <c r="G403" s="5" t="s">
        <v>349</v>
      </c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</row>
    <row r="404" spans="2:32" s="1" customFormat="1" ht="18" customHeight="1" x14ac:dyDescent="0.2">
      <c r="B404" s="3">
        <v>2003</v>
      </c>
      <c r="C404" s="4">
        <v>5628535.0700000003</v>
      </c>
      <c r="D404" s="5" t="s">
        <v>87</v>
      </c>
      <c r="E404" s="5" t="s">
        <v>95</v>
      </c>
      <c r="F404" s="5" t="s">
        <v>226</v>
      </c>
      <c r="G404" s="5" t="s">
        <v>227</v>
      </c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</row>
    <row r="405" spans="2:32" s="1" customFormat="1" ht="18" customHeight="1" x14ac:dyDescent="0.2">
      <c r="B405" s="3">
        <v>2003</v>
      </c>
      <c r="C405" s="4">
        <v>753364425.47000003</v>
      </c>
      <c r="D405" s="5" t="s">
        <v>87</v>
      </c>
      <c r="E405" s="5" t="s">
        <v>95</v>
      </c>
      <c r="F405" s="5" t="s">
        <v>226</v>
      </c>
      <c r="G405" s="5" t="s">
        <v>228</v>
      </c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</row>
    <row r="406" spans="2:32" s="1" customFormat="1" ht="18" customHeight="1" x14ac:dyDescent="0.2">
      <c r="B406" s="3">
        <v>2003</v>
      </c>
      <c r="C406" s="4">
        <v>1346780.22</v>
      </c>
      <c r="D406" s="5" t="s">
        <v>87</v>
      </c>
      <c r="E406" s="5" t="s">
        <v>95</v>
      </c>
      <c r="F406" s="5" t="s">
        <v>229</v>
      </c>
      <c r="G406" s="5" t="s">
        <v>230</v>
      </c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</row>
    <row r="407" spans="2:32" s="1" customFormat="1" ht="18" customHeight="1" x14ac:dyDescent="0.2">
      <c r="B407" s="3">
        <v>2003</v>
      </c>
      <c r="C407" s="4">
        <v>123252.33</v>
      </c>
      <c r="D407" s="5" t="s">
        <v>87</v>
      </c>
      <c r="E407" s="5" t="s">
        <v>95</v>
      </c>
      <c r="F407" s="5" t="s">
        <v>229</v>
      </c>
      <c r="G407" s="5" t="s">
        <v>231</v>
      </c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</row>
    <row r="408" spans="2:32" s="1" customFormat="1" ht="18" customHeight="1" x14ac:dyDescent="0.2">
      <c r="B408" s="3">
        <v>2003</v>
      </c>
      <c r="C408" s="4">
        <v>9842896.6799999997</v>
      </c>
      <c r="D408" s="5" t="s">
        <v>87</v>
      </c>
      <c r="E408" s="5" t="s">
        <v>95</v>
      </c>
      <c r="F408" s="5" t="s">
        <v>229</v>
      </c>
      <c r="G408" s="5" t="s">
        <v>232</v>
      </c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</row>
    <row r="409" spans="2:32" s="1" customFormat="1" ht="18" customHeight="1" x14ac:dyDescent="0.2">
      <c r="B409" s="3">
        <v>2003</v>
      </c>
      <c r="C409" s="4">
        <v>304472.60000000003</v>
      </c>
      <c r="D409" s="5" t="s">
        <v>87</v>
      </c>
      <c r="E409" s="5" t="s">
        <v>95</v>
      </c>
      <c r="F409" s="5" t="s">
        <v>233</v>
      </c>
      <c r="G409" s="5" t="s">
        <v>233</v>
      </c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</row>
    <row r="410" spans="2:32" s="1" customFormat="1" ht="18" customHeight="1" x14ac:dyDescent="0.2">
      <c r="B410" s="3">
        <v>2003</v>
      </c>
      <c r="C410" s="4">
        <v>655830.38</v>
      </c>
      <c r="D410" s="5" t="s">
        <v>87</v>
      </c>
      <c r="E410" s="5" t="s">
        <v>95</v>
      </c>
      <c r="F410" s="5" t="s">
        <v>236</v>
      </c>
      <c r="G410" s="5" t="s">
        <v>357</v>
      </c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</row>
    <row r="411" spans="2:32" s="1" customFormat="1" ht="18" customHeight="1" x14ac:dyDescent="0.2">
      <c r="B411" s="3">
        <v>2003</v>
      </c>
      <c r="C411" s="4">
        <v>27751593.84</v>
      </c>
      <c r="D411" s="5" t="s">
        <v>87</v>
      </c>
      <c r="E411" s="5" t="s">
        <v>95</v>
      </c>
      <c r="F411" s="5" t="s">
        <v>236</v>
      </c>
      <c r="G411" s="5" t="s">
        <v>358</v>
      </c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</row>
    <row r="412" spans="2:32" s="1" customFormat="1" ht="18" customHeight="1" x14ac:dyDescent="0.2">
      <c r="B412" s="3">
        <v>2003</v>
      </c>
      <c r="C412" s="4">
        <v>67333361.310000002</v>
      </c>
      <c r="D412" s="5" t="s">
        <v>87</v>
      </c>
      <c r="E412" s="5" t="s">
        <v>95</v>
      </c>
      <c r="F412" s="5" t="s">
        <v>236</v>
      </c>
      <c r="G412" s="5" t="s">
        <v>236</v>
      </c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</row>
    <row r="413" spans="2:32" s="1" customFormat="1" ht="18" customHeight="1" x14ac:dyDescent="0.2">
      <c r="B413" s="3">
        <v>2003</v>
      </c>
      <c r="C413" s="4">
        <v>72170.3</v>
      </c>
      <c r="D413" s="5" t="s">
        <v>87</v>
      </c>
      <c r="E413" s="5" t="s">
        <v>95</v>
      </c>
      <c r="F413" s="5" t="s">
        <v>237</v>
      </c>
      <c r="G413" s="5" t="s">
        <v>349</v>
      </c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</row>
    <row r="414" spans="2:32" s="1" customFormat="1" ht="18" customHeight="1" x14ac:dyDescent="0.2">
      <c r="B414" s="3">
        <v>2003</v>
      </c>
      <c r="C414" s="4">
        <v>11178900</v>
      </c>
      <c r="D414" s="5" t="s">
        <v>87</v>
      </c>
      <c r="E414" s="5" t="s">
        <v>95</v>
      </c>
      <c r="F414" s="5" t="s">
        <v>237</v>
      </c>
      <c r="G414" s="5" t="s">
        <v>238</v>
      </c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</row>
    <row r="415" spans="2:32" s="1" customFormat="1" ht="18" customHeight="1" x14ac:dyDescent="0.2">
      <c r="B415" s="3">
        <v>2003</v>
      </c>
      <c r="C415" s="4">
        <v>1474736.43</v>
      </c>
      <c r="D415" s="5" t="s">
        <v>87</v>
      </c>
      <c r="E415" s="5" t="s">
        <v>95</v>
      </c>
      <c r="F415" s="5" t="s">
        <v>237</v>
      </c>
      <c r="G415" s="5" t="s">
        <v>239</v>
      </c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</row>
    <row r="416" spans="2:32" s="1" customFormat="1" ht="18" customHeight="1" x14ac:dyDescent="0.2">
      <c r="B416" s="3">
        <v>2003</v>
      </c>
      <c r="C416" s="4">
        <v>12741685.51</v>
      </c>
      <c r="D416" s="5" t="s">
        <v>87</v>
      </c>
      <c r="E416" s="5" t="s">
        <v>95</v>
      </c>
      <c r="F416" s="5" t="s">
        <v>237</v>
      </c>
      <c r="G416" s="5" t="s">
        <v>240</v>
      </c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</row>
    <row r="417" spans="2:32" s="1" customFormat="1" ht="18" customHeight="1" x14ac:dyDescent="0.2">
      <c r="B417" s="3">
        <v>2003</v>
      </c>
      <c r="C417" s="4">
        <v>111361226.78</v>
      </c>
      <c r="D417" s="5" t="s">
        <v>87</v>
      </c>
      <c r="E417" s="5" t="s">
        <v>95</v>
      </c>
      <c r="F417" s="5" t="s">
        <v>241</v>
      </c>
      <c r="G417" s="5" t="s">
        <v>241</v>
      </c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</row>
    <row r="418" spans="2:32" s="1" customFormat="1" ht="18" customHeight="1" x14ac:dyDescent="0.2">
      <c r="B418" s="3">
        <v>2003</v>
      </c>
      <c r="C418" s="4">
        <v>91596171.459999993</v>
      </c>
      <c r="D418" s="5" t="s">
        <v>87</v>
      </c>
      <c r="E418" s="5" t="s">
        <v>242</v>
      </c>
      <c r="F418" s="5" t="s">
        <v>96</v>
      </c>
      <c r="G418" s="5" t="s">
        <v>243</v>
      </c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</row>
    <row r="419" spans="2:32" s="1" customFormat="1" ht="18" customHeight="1" x14ac:dyDescent="0.2">
      <c r="B419" s="3">
        <v>2003</v>
      </c>
      <c r="C419" s="4">
        <v>72767238.609999999</v>
      </c>
      <c r="D419" s="5" t="s">
        <v>87</v>
      </c>
      <c r="E419" s="5" t="s">
        <v>242</v>
      </c>
      <c r="F419" s="5" t="s">
        <v>96</v>
      </c>
      <c r="G419" s="5" t="s">
        <v>244</v>
      </c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</row>
    <row r="420" spans="2:32" s="1" customFormat="1" ht="18" customHeight="1" x14ac:dyDescent="0.2">
      <c r="B420" s="3">
        <v>2003</v>
      </c>
      <c r="C420" s="4">
        <v>2738233332.4899998</v>
      </c>
      <c r="D420" s="5" t="s">
        <v>87</v>
      </c>
      <c r="E420" s="5" t="s">
        <v>242</v>
      </c>
      <c r="F420" s="5" t="s">
        <v>96</v>
      </c>
      <c r="G420" s="5" t="s">
        <v>98</v>
      </c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</row>
    <row r="421" spans="2:32" s="1" customFormat="1" ht="18" customHeight="1" x14ac:dyDescent="0.2">
      <c r="B421" s="3">
        <v>2003</v>
      </c>
      <c r="C421" s="4">
        <v>500170966.52999997</v>
      </c>
      <c r="D421" s="5" t="s">
        <v>87</v>
      </c>
      <c r="E421" s="5" t="s">
        <v>242</v>
      </c>
      <c r="F421" s="5" t="s">
        <v>96</v>
      </c>
      <c r="G421" s="5" t="s">
        <v>245</v>
      </c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</row>
    <row r="422" spans="2:32" s="1" customFormat="1" ht="18" customHeight="1" x14ac:dyDescent="0.2">
      <c r="B422" s="3">
        <v>2003</v>
      </c>
      <c r="C422" s="4">
        <v>67198464.280000001</v>
      </c>
      <c r="D422" s="5" t="s">
        <v>87</v>
      </c>
      <c r="E422" s="5" t="s">
        <v>242</v>
      </c>
      <c r="F422" s="5" t="s">
        <v>110</v>
      </c>
      <c r="G422" s="5" t="s">
        <v>110</v>
      </c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</row>
    <row r="423" spans="2:32" s="1" customFormat="1" ht="18" customHeight="1" x14ac:dyDescent="0.2">
      <c r="B423" s="3">
        <v>2003</v>
      </c>
      <c r="C423" s="4">
        <v>1780029.65</v>
      </c>
      <c r="D423" s="5" t="s">
        <v>87</v>
      </c>
      <c r="E423" s="5" t="s">
        <v>242</v>
      </c>
      <c r="F423" s="5" t="s">
        <v>246</v>
      </c>
      <c r="G423" s="5" t="s">
        <v>246</v>
      </c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</row>
    <row r="424" spans="2:32" s="1" customFormat="1" ht="18" customHeight="1" x14ac:dyDescent="0.2">
      <c r="B424" s="3">
        <v>2003</v>
      </c>
      <c r="C424" s="4">
        <v>338479344.97000003</v>
      </c>
      <c r="D424" s="5" t="s">
        <v>87</v>
      </c>
      <c r="E424" s="5" t="s">
        <v>242</v>
      </c>
      <c r="F424" s="5" t="s">
        <v>247</v>
      </c>
      <c r="G424" s="5" t="s">
        <v>248</v>
      </c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</row>
    <row r="425" spans="2:32" s="1" customFormat="1" ht="18" customHeight="1" x14ac:dyDescent="0.2">
      <c r="B425" s="3">
        <v>2003</v>
      </c>
      <c r="C425" s="4">
        <v>218753743.58000001</v>
      </c>
      <c r="D425" s="5" t="s">
        <v>87</v>
      </c>
      <c r="E425" s="5" t="s">
        <v>242</v>
      </c>
      <c r="F425" s="5" t="s">
        <v>247</v>
      </c>
      <c r="G425" s="5" t="s">
        <v>249</v>
      </c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</row>
    <row r="426" spans="2:32" s="1" customFormat="1" ht="18" customHeight="1" x14ac:dyDescent="0.2">
      <c r="B426" s="3">
        <v>2003</v>
      </c>
      <c r="C426" s="4">
        <v>22622777.550000001</v>
      </c>
      <c r="D426" s="5" t="s">
        <v>87</v>
      </c>
      <c r="E426" s="5" t="s">
        <v>242</v>
      </c>
      <c r="F426" s="5" t="s">
        <v>247</v>
      </c>
      <c r="G426" s="5" t="s">
        <v>349</v>
      </c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</row>
    <row r="427" spans="2:32" s="1" customFormat="1" ht="18" customHeight="1" x14ac:dyDescent="0.2">
      <c r="B427" s="3">
        <v>2003</v>
      </c>
      <c r="C427" s="4">
        <v>19455039.050000001</v>
      </c>
      <c r="D427" s="5" t="s">
        <v>87</v>
      </c>
      <c r="E427" s="5" t="s">
        <v>242</v>
      </c>
      <c r="F427" s="5" t="s">
        <v>250</v>
      </c>
      <c r="G427" s="5" t="s">
        <v>251</v>
      </c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</row>
    <row r="428" spans="2:32" s="1" customFormat="1" ht="18" customHeight="1" x14ac:dyDescent="0.2">
      <c r="B428" s="3">
        <v>2003</v>
      </c>
      <c r="C428" s="4">
        <v>18449390.800000001</v>
      </c>
      <c r="D428" s="5" t="s">
        <v>87</v>
      </c>
      <c r="E428" s="5" t="s">
        <v>242</v>
      </c>
      <c r="F428" s="5" t="s">
        <v>250</v>
      </c>
      <c r="G428" s="5" t="s">
        <v>252</v>
      </c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</row>
    <row r="429" spans="2:32" s="1" customFormat="1" ht="18" customHeight="1" x14ac:dyDescent="0.2">
      <c r="B429" s="3">
        <v>2003</v>
      </c>
      <c r="C429" s="4">
        <v>2119874.35</v>
      </c>
      <c r="D429" s="5" t="s">
        <v>87</v>
      </c>
      <c r="E429" s="5" t="s">
        <v>242</v>
      </c>
      <c r="F429" s="5" t="s">
        <v>250</v>
      </c>
      <c r="G429" s="5" t="s">
        <v>254</v>
      </c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</row>
    <row r="430" spans="2:32" s="1" customFormat="1" ht="18" customHeight="1" x14ac:dyDescent="0.2">
      <c r="B430" s="3">
        <v>2003</v>
      </c>
      <c r="C430" s="4">
        <v>15896523.880000001</v>
      </c>
      <c r="D430" s="5" t="s">
        <v>87</v>
      </c>
      <c r="E430" s="5" t="s">
        <v>242</v>
      </c>
      <c r="F430" s="5" t="s">
        <v>250</v>
      </c>
      <c r="G430" s="5" t="s">
        <v>255</v>
      </c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</row>
    <row r="431" spans="2:32" s="1" customFormat="1" ht="18" customHeight="1" x14ac:dyDescent="0.2">
      <c r="B431" s="3">
        <v>2003</v>
      </c>
      <c r="C431" s="4">
        <v>1374060.12</v>
      </c>
      <c r="D431" s="5" t="s">
        <v>87</v>
      </c>
      <c r="E431" s="5" t="s">
        <v>242</v>
      </c>
      <c r="F431" s="5" t="s">
        <v>250</v>
      </c>
      <c r="G431" s="5" t="s">
        <v>256</v>
      </c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</row>
    <row r="432" spans="2:32" s="1" customFormat="1" ht="18" customHeight="1" x14ac:dyDescent="0.2">
      <c r="B432" s="3">
        <v>2003</v>
      </c>
      <c r="C432" s="4">
        <v>77800.100000000006</v>
      </c>
      <c r="D432" s="5" t="s">
        <v>87</v>
      </c>
      <c r="E432" s="5" t="s">
        <v>242</v>
      </c>
      <c r="F432" s="5" t="s">
        <v>257</v>
      </c>
      <c r="G432" s="5" t="s">
        <v>257</v>
      </c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</row>
    <row r="433" spans="2:32" s="1" customFormat="1" ht="18" customHeight="1" x14ac:dyDescent="0.2">
      <c r="B433" s="3">
        <v>2003</v>
      </c>
      <c r="C433" s="4">
        <v>72126534.370000005</v>
      </c>
      <c r="D433" s="5" t="s">
        <v>87</v>
      </c>
      <c r="E433" s="5" t="s">
        <v>242</v>
      </c>
      <c r="F433" s="5" t="s">
        <v>226</v>
      </c>
      <c r="G433" s="5" t="s">
        <v>227</v>
      </c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</row>
    <row r="434" spans="2:32" s="1" customFormat="1" ht="18" customHeight="1" x14ac:dyDescent="0.2">
      <c r="B434" s="3">
        <v>2003</v>
      </c>
      <c r="C434" s="4">
        <v>25010465.289999999</v>
      </c>
      <c r="D434" s="5" t="s">
        <v>87</v>
      </c>
      <c r="E434" s="5" t="s">
        <v>242</v>
      </c>
      <c r="F434" s="5" t="s">
        <v>226</v>
      </c>
      <c r="G434" s="5" t="s">
        <v>258</v>
      </c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</row>
    <row r="435" spans="2:32" s="1" customFormat="1" ht="18" customHeight="1" x14ac:dyDescent="0.2">
      <c r="B435" s="3">
        <v>2003</v>
      </c>
      <c r="C435" s="4">
        <v>26243430.859999999</v>
      </c>
      <c r="D435" s="5" t="s">
        <v>87</v>
      </c>
      <c r="E435" s="5" t="s">
        <v>242</v>
      </c>
      <c r="F435" s="5" t="s">
        <v>226</v>
      </c>
      <c r="G435" s="5" t="s">
        <v>259</v>
      </c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</row>
    <row r="436" spans="2:32" s="1" customFormat="1" ht="18" customHeight="1" x14ac:dyDescent="0.2">
      <c r="B436" s="3">
        <v>2003</v>
      </c>
      <c r="C436" s="4">
        <v>4097696.8</v>
      </c>
      <c r="D436" s="5" t="s">
        <v>87</v>
      </c>
      <c r="E436" s="5" t="s">
        <v>242</v>
      </c>
      <c r="F436" s="5" t="s">
        <v>226</v>
      </c>
      <c r="G436" s="5" t="s">
        <v>228</v>
      </c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</row>
    <row r="437" spans="2:32" s="1" customFormat="1" ht="18" customHeight="1" x14ac:dyDescent="0.2">
      <c r="B437" s="3">
        <v>2003</v>
      </c>
      <c r="C437" s="4">
        <v>1459495.01</v>
      </c>
      <c r="D437" s="5" t="s">
        <v>87</v>
      </c>
      <c r="E437" s="5" t="s">
        <v>242</v>
      </c>
      <c r="F437" s="5" t="s">
        <v>234</v>
      </c>
      <c r="G437" s="5" t="s">
        <v>235</v>
      </c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</row>
    <row r="438" spans="2:32" s="1" customFormat="1" ht="18" customHeight="1" x14ac:dyDescent="0.2">
      <c r="B438" s="3">
        <v>2003</v>
      </c>
      <c r="C438" s="4">
        <v>3312082.92</v>
      </c>
      <c r="D438" s="5" t="s">
        <v>87</v>
      </c>
      <c r="E438" s="5" t="s">
        <v>242</v>
      </c>
      <c r="F438" s="5" t="s">
        <v>236</v>
      </c>
      <c r="G438" s="5" t="s">
        <v>357</v>
      </c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</row>
    <row r="439" spans="2:32" s="1" customFormat="1" ht="18" customHeight="1" x14ac:dyDescent="0.2">
      <c r="B439" s="3">
        <v>2003</v>
      </c>
      <c r="C439" s="4">
        <v>70829007.170000002</v>
      </c>
      <c r="D439" s="5" t="s">
        <v>87</v>
      </c>
      <c r="E439" s="5" t="s">
        <v>242</v>
      </c>
      <c r="F439" s="5" t="s">
        <v>236</v>
      </c>
      <c r="G439" s="5" t="s">
        <v>358</v>
      </c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</row>
    <row r="440" spans="2:32" s="1" customFormat="1" ht="18" customHeight="1" x14ac:dyDescent="0.2">
      <c r="B440" s="3">
        <v>2003</v>
      </c>
      <c r="C440" s="4">
        <v>3734823.54</v>
      </c>
      <c r="D440" s="5" t="s">
        <v>87</v>
      </c>
      <c r="E440" s="5" t="s">
        <v>242</v>
      </c>
      <c r="F440" s="5" t="s">
        <v>236</v>
      </c>
      <c r="G440" s="5" t="s">
        <v>236</v>
      </c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</row>
    <row r="441" spans="2:32" s="1" customFormat="1" ht="18" customHeight="1" x14ac:dyDescent="0.2">
      <c r="B441" s="3">
        <v>2003</v>
      </c>
      <c r="C441" s="4">
        <v>103434688.84</v>
      </c>
      <c r="D441" s="5" t="s">
        <v>87</v>
      </c>
      <c r="E441" s="5" t="s">
        <v>242</v>
      </c>
      <c r="F441" s="5" t="s">
        <v>260</v>
      </c>
      <c r="G441" s="5" t="s">
        <v>261</v>
      </c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</row>
    <row r="442" spans="2:32" s="1" customFormat="1" ht="18" customHeight="1" x14ac:dyDescent="0.2">
      <c r="B442" s="3">
        <v>2003</v>
      </c>
      <c r="C442" s="4">
        <v>6892798.3899999997</v>
      </c>
      <c r="D442" s="5" t="s">
        <v>87</v>
      </c>
      <c r="E442" s="5" t="s">
        <v>242</v>
      </c>
      <c r="F442" s="5" t="s">
        <v>260</v>
      </c>
      <c r="G442" s="5" t="s">
        <v>262</v>
      </c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</row>
    <row r="443" spans="2:32" s="1" customFormat="1" ht="18" customHeight="1" x14ac:dyDescent="0.2">
      <c r="B443" s="3">
        <v>2003</v>
      </c>
      <c r="C443" s="4">
        <v>1153515.1100000001</v>
      </c>
      <c r="D443" s="5" t="s">
        <v>87</v>
      </c>
      <c r="E443" s="5" t="s">
        <v>242</v>
      </c>
      <c r="F443" s="5" t="s">
        <v>260</v>
      </c>
      <c r="G443" s="5" t="s">
        <v>263</v>
      </c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</row>
    <row r="444" spans="2:32" s="1" customFormat="1" ht="18" customHeight="1" x14ac:dyDescent="0.2">
      <c r="B444" s="3">
        <v>2003</v>
      </c>
      <c r="C444" s="4">
        <v>647644607.95000005</v>
      </c>
      <c r="D444" s="5" t="s">
        <v>87</v>
      </c>
      <c r="E444" s="5" t="s">
        <v>242</v>
      </c>
      <c r="F444" s="5" t="s">
        <v>260</v>
      </c>
      <c r="G444" s="5" t="s">
        <v>264</v>
      </c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</row>
    <row r="445" spans="2:32" s="1" customFormat="1" ht="18" customHeight="1" x14ac:dyDescent="0.2">
      <c r="B445" s="3">
        <v>2003</v>
      </c>
      <c r="C445" s="4">
        <v>183022840.08000001</v>
      </c>
      <c r="D445" s="5" t="s">
        <v>87</v>
      </c>
      <c r="E445" s="5" t="s">
        <v>242</v>
      </c>
      <c r="F445" s="5" t="s">
        <v>260</v>
      </c>
      <c r="G445" s="5" t="s">
        <v>265</v>
      </c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</row>
    <row r="446" spans="2:32" s="1" customFormat="1" ht="18" customHeight="1" x14ac:dyDescent="0.2">
      <c r="B446" s="3">
        <v>2003</v>
      </c>
      <c r="C446" s="4">
        <v>1153028.95</v>
      </c>
      <c r="D446" s="5" t="s">
        <v>87</v>
      </c>
      <c r="E446" s="5" t="s">
        <v>242</v>
      </c>
      <c r="F446" s="5" t="s">
        <v>260</v>
      </c>
      <c r="G446" s="5" t="s">
        <v>266</v>
      </c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</row>
    <row r="447" spans="2:32" s="1" customFormat="1" ht="18" customHeight="1" x14ac:dyDescent="0.2">
      <c r="B447" s="3">
        <v>2003</v>
      </c>
      <c r="C447" s="4">
        <v>2473099.56</v>
      </c>
      <c r="D447" s="5" t="s">
        <v>87</v>
      </c>
      <c r="E447" s="5" t="s">
        <v>242</v>
      </c>
      <c r="F447" s="5" t="s">
        <v>260</v>
      </c>
      <c r="G447" s="5" t="s">
        <v>267</v>
      </c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</row>
    <row r="448" spans="2:32" s="1" customFormat="1" ht="18" customHeight="1" x14ac:dyDescent="0.2">
      <c r="B448" s="3">
        <v>2003</v>
      </c>
      <c r="C448" s="4">
        <v>39472999.659999996</v>
      </c>
      <c r="D448" s="5" t="s">
        <v>87</v>
      </c>
      <c r="E448" s="5" t="s">
        <v>242</v>
      </c>
      <c r="F448" s="5" t="s">
        <v>260</v>
      </c>
      <c r="G448" s="5" t="s">
        <v>268</v>
      </c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</row>
    <row r="449" spans="2:32" s="1" customFormat="1" ht="18" customHeight="1" x14ac:dyDescent="0.2">
      <c r="B449" s="3">
        <v>2003</v>
      </c>
      <c r="C449" s="4">
        <v>31193.37</v>
      </c>
      <c r="D449" s="5" t="s">
        <v>87</v>
      </c>
      <c r="E449" s="5" t="s">
        <v>242</v>
      </c>
      <c r="F449" s="5" t="s">
        <v>260</v>
      </c>
      <c r="G449" s="5" t="s">
        <v>269</v>
      </c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</row>
    <row r="450" spans="2:32" s="1" customFormat="1" ht="18" customHeight="1" x14ac:dyDescent="0.2">
      <c r="B450" s="3">
        <v>2003</v>
      </c>
      <c r="C450" s="4">
        <v>344708.76</v>
      </c>
      <c r="D450" s="5" t="s">
        <v>87</v>
      </c>
      <c r="E450" s="5" t="s">
        <v>242</v>
      </c>
      <c r="F450" s="5" t="s">
        <v>260</v>
      </c>
      <c r="G450" s="5" t="s">
        <v>270</v>
      </c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</row>
    <row r="451" spans="2:32" s="1" customFormat="1" ht="18" customHeight="1" x14ac:dyDescent="0.2">
      <c r="B451" s="3">
        <v>2003</v>
      </c>
      <c r="C451" s="4">
        <v>44772772.810000002</v>
      </c>
      <c r="D451" s="5" t="s">
        <v>87</v>
      </c>
      <c r="E451" s="5" t="s">
        <v>242</v>
      </c>
      <c r="F451" s="5" t="s">
        <v>260</v>
      </c>
      <c r="G451" s="5" t="s">
        <v>271</v>
      </c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</row>
    <row r="452" spans="2:32" s="1" customFormat="1" ht="18" customHeight="1" x14ac:dyDescent="0.2">
      <c r="B452" s="3">
        <v>2003</v>
      </c>
      <c r="C452" s="4">
        <v>3175220.23</v>
      </c>
      <c r="D452" s="5" t="s">
        <v>87</v>
      </c>
      <c r="E452" s="5" t="s">
        <v>242</v>
      </c>
      <c r="F452" s="5" t="s">
        <v>260</v>
      </c>
      <c r="G452" s="5" t="s">
        <v>272</v>
      </c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</row>
    <row r="453" spans="2:32" s="1" customFormat="1" ht="18" customHeight="1" x14ac:dyDescent="0.2">
      <c r="B453" s="3">
        <v>2003</v>
      </c>
      <c r="C453" s="4">
        <v>132629371.84999999</v>
      </c>
      <c r="D453" s="5" t="s">
        <v>87</v>
      </c>
      <c r="E453" s="5" t="s">
        <v>242</v>
      </c>
      <c r="F453" s="5" t="s">
        <v>260</v>
      </c>
      <c r="G453" s="5" t="s">
        <v>273</v>
      </c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</row>
    <row r="454" spans="2:32" s="1" customFormat="1" ht="18" customHeight="1" x14ac:dyDescent="0.2">
      <c r="B454" s="3">
        <v>2003</v>
      </c>
      <c r="C454" s="4">
        <v>118890.12</v>
      </c>
      <c r="D454" s="5" t="s">
        <v>87</v>
      </c>
      <c r="E454" s="5" t="s">
        <v>242</v>
      </c>
      <c r="F454" s="5" t="s">
        <v>260</v>
      </c>
      <c r="G454" s="5" t="s">
        <v>275</v>
      </c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</row>
    <row r="455" spans="2:32" s="1" customFormat="1" ht="18" customHeight="1" x14ac:dyDescent="0.2">
      <c r="B455" s="3">
        <v>2003</v>
      </c>
      <c r="C455" s="4">
        <v>10566818.65</v>
      </c>
      <c r="D455" s="5" t="s">
        <v>87</v>
      </c>
      <c r="E455" s="5" t="s">
        <v>242</v>
      </c>
      <c r="F455" s="5" t="s">
        <v>260</v>
      </c>
      <c r="G455" s="5" t="s">
        <v>276</v>
      </c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</row>
    <row r="456" spans="2:32" s="1" customFormat="1" ht="18" customHeight="1" x14ac:dyDescent="0.2">
      <c r="B456" s="3">
        <v>2003</v>
      </c>
      <c r="C456" s="4">
        <v>921495.22</v>
      </c>
      <c r="D456" s="5" t="s">
        <v>87</v>
      </c>
      <c r="E456" s="5" t="s">
        <v>242</v>
      </c>
      <c r="F456" s="5" t="s">
        <v>260</v>
      </c>
      <c r="G456" s="5" t="s">
        <v>277</v>
      </c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</row>
    <row r="457" spans="2:32" s="1" customFormat="1" ht="18" customHeight="1" x14ac:dyDescent="0.2">
      <c r="B457" s="3">
        <v>2003</v>
      </c>
      <c r="C457" s="4">
        <v>232723766.38999999</v>
      </c>
      <c r="D457" s="5" t="s">
        <v>87</v>
      </c>
      <c r="E457" s="5" t="s">
        <v>242</v>
      </c>
      <c r="F457" s="5" t="s">
        <v>260</v>
      </c>
      <c r="G457" s="5" t="s">
        <v>278</v>
      </c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</row>
    <row r="458" spans="2:32" s="1" customFormat="1" ht="18" customHeight="1" x14ac:dyDescent="0.2">
      <c r="B458" s="3">
        <v>2003</v>
      </c>
      <c r="C458" s="4">
        <v>15697332.65</v>
      </c>
      <c r="D458" s="5" t="s">
        <v>87</v>
      </c>
      <c r="E458" s="5" t="s">
        <v>242</v>
      </c>
      <c r="F458" s="5" t="s">
        <v>260</v>
      </c>
      <c r="G458" s="5" t="s">
        <v>279</v>
      </c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</row>
    <row r="459" spans="2:32" s="1" customFormat="1" ht="18" customHeight="1" x14ac:dyDescent="0.2">
      <c r="B459" s="3">
        <v>2003</v>
      </c>
      <c r="C459" s="4">
        <v>447373.26</v>
      </c>
      <c r="D459" s="5" t="s">
        <v>87</v>
      </c>
      <c r="E459" s="5" t="s">
        <v>242</v>
      </c>
      <c r="F459" s="5" t="s">
        <v>260</v>
      </c>
      <c r="G459" s="5" t="s">
        <v>280</v>
      </c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</row>
    <row r="460" spans="2:32" s="1" customFormat="1" ht="18" customHeight="1" x14ac:dyDescent="0.2">
      <c r="B460" s="3">
        <v>2003</v>
      </c>
      <c r="C460" s="4">
        <v>301574709.01999998</v>
      </c>
      <c r="D460" s="5" t="s">
        <v>87</v>
      </c>
      <c r="E460" s="5" t="s">
        <v>242</v>
      </c>
      <c r="F460" s="5" t="s">
        <v>260</v>
      </c>
      <c r="G460" s="5" t="s">
        <v>281</v>
      </c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</row>
    <row r="461" spans="2:32" s="1" customFormat="1" ht="18" customHeight="1" x14ac:dyDescent="0.2">
      <c r="B461" s="3">
        <v>2003</v>
      </c>
      <c r="C461" s="4">
        <v>1214528.27</v>
      </c>
      <c r="D461" s="5" t="s">
        <v>87</v>
      </c>
      <c r="E461" s="5" t="s">
        <v>242</v>
      </c>
      <c r="F461" s="5" t="s">
        <v>260</v>
      </c>
      <c r="G461" s="5" t="s">
        <v>282</v>
      </c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</row>
    <row r="462" spans="2:32" s="1" customFormat="1" ht="18" customHeight="1" x14ac:dyDescent="0.2">
      <c r="B462" s="3">
        <v>2003</v>
      </c>
      <c r="C462" s="4">
        <v>17062.59</v>
      </c>
      <c r="D462" s="5" t="s">
        <v>87</v>
      </c>
      <c r="E462" s="5" t="s">
        <v>242</v>
      </c>
      <c r="F462" s="5" t="s">
        <v>260</v>
      </c>
      <c r="G462" s="5" t="s">
        <v>283</v>
      </c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</row>
    <row r="463" spans="2:32" s="1" customFormat="1" ht="18" customHeight="1" x14ac:dyDescent="0.2">
      <c r="B463" s="3">
        <v>2003</v>
      </c>
      <c r="C463" s="4">
        <v>38477990.719999999</v>
      </c>
      <c r="D463" s="5" t="s">
        <v>87</v>
      </c>
      <c r="E463" s="5" t="s">
        <v>242</v>
      </c>
      <c r="F463" s="5" t="s">
        <v>260</v>
      </c>
      <c r="G463" s="5" t="s">
        <v>285</v>
      </c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</row>
    <row r="464" spans="2:32" s="1" customFormat="1" ht="18" customHeight="1" x14ac:dyDescent="0.2">
      <c r="B464" s="3">
        <v>2003</v>
      </c>
      <c r="C464" s="4">
        <v>8992507.0199999996</v>
      </c>
      <c r="D464" s="5" t="s">
        <v>87</v>
      </c>
      <c r="E464" s="5" t="s">
        <v>242</v>
      </c>
      <c r="F464" s="5" t="s">
        <v>260</v>
      </c>
      <c r="G464" s="5" t="s">
        <v>286</v>
      </c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</row>
    <row r="465" spans="2:32" s="1" customFormat="1" ht="18" customHeight="1" x14ac:dyDescent="0.2">
      <c r="B465" s="3">
        <v>2003</v>
      </c>
      <c r="C465" s="4">
        <v>1422515.34</v>
      </c>
      <c r="D465" s="5" t="s">
        <v>87</v>
      </c>
      <c r="E465" s="5" t="s">
        <v>242</v>
      </c>
      <c r="F465" s="5" t="s">
        <v>260</v>
      </c>
      <c r="G465" s="5" t="s">
        <v>287</v>
      </c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</row>
    <row r="466" spans="2:32" s="1" customFormat="1" ht="18" customHeight="1" x14ac:dyDescent="0.2">
      <c r="B466" s="3">
        <v>2003</v>
      </c>
      <c r="C466" s="4">
        <v>14998250.58</v>
      </c>
      <c r="D466" s="5" t="s">
        <v>87</v>
      </c>
      <c r="E466" s="5" t="s">
        <v>242</v>
      </c>
      <c r="F466" s="5" t="s">
        <v>260</v>
      </c>
      <c r="G466" s="5" t="s">
        <v>288</v>
      </c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</row>
    <row r="467" spans="2:32" s="1" customFormat="1" ht="18" customHeight="1" x14ac:dyDescent="0.2">
      <c r="B467" s="3">
        <v>2003</v>
      </c>
      <c r="C467" s="4">
        <v>1330840.2</v>
      </c>
      <c r="D467" s="5" t="s">
        <v>87</v>
      </c>
      <c r="E467" s="5" t="s">
        <v>242</v>
      </c>
      <c r="F467" s="5" t="s">
        <v>260</v>
      </c>
      <c r="G467" s="5" t="s">
        <v>289</v>
      </c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</row>
    <row r="468" spans="2:32" s="1" customFormat="1" ht="18" customHeight="1" x14ac:dyDescent="0.2">
      <c r="B468" s="3">
        <v>2003</v>
      </c>
      <c r="C468" s="4">
        <v>18633826.52</v>
      </c>
      <c r="D468" s="5" t="s">
        <v>87</v>
      </c>
      <c r="E468" s="5" t="s">
        <v>242</v>
      </c>
      <c r="F468" s="5" t="s">
        <v>260</v>
      </c>
      <c r="G468" s="5" t="s">
        <v>290</v>
      </c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</row>
    <row r="469" spans="2:32" s="1" customFormat="1" ht="18" customHeight="1" x14ac:dyDescent="0.2">
      <c r="B469" s="3">
        <v>2003</v>
      </c>
      <c r="C469" s="4">
        <v>184257.81</v>
      </c>
      <c r="D469" s="5" t="s">
        <v>87</v>
      </c>
      <c r="E469" s="5" t="s">
        <v>242</v>
      </c>
      <c r="F469" s="5" t="s">
        <v>260</v>
      </c>
      <c r="G469" s="5" t="s">
        <v>291</v>
      </c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</row>
    <row r="470" spans="2:32" s="1" customFormat="1" ht="18" customHeight="1" x14ac:dyDescent="0.2">
      <c r="B470" s="3">
        <v>2003</v>
      </c>
      <c r="C470" s="4">
        <v>3473787.67</v>
      </c>
      <c r="D470" s="5" t="s">
        <v>87</v>
      </c>
      <c r="E470" s="5" t="s">
        <v>242</v>
      </c>
      <c r="F470" s="5" t="s">
        <v>260</v>
      </c>
      <c r="G470" s="5" t="s">
        <v>292</v>
      </c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</row>
    <row r="471" spans="2:32" s="1" customFormat="1" ht="18" customHeight="1" x14ac:dyDescent="0.2">
      <c r="B471" s="3">
        <v>2003</v>
      </c>
      <c r="C471" s="4">
        <v>3353826.41</v>
      </c>
      <c r="D471" s="5" t="s">
        <v>87</v>
      </c>
      <c r="E471" s="5" t="s">
        <v>242</v>
      </c>
      <c r="F471" s="5" t="s">
        <v>260</v>
      </c>
      <c r="G471" s="5" t="s">
        <v>293</v>
      </c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</row>
    <row r="472" spans="2:32" s="1" customFormat="1" ht="18" customHeight="1" x14ac:dyDescent="0.2">
      <c r="B472" s="3">
        <v>2003</v>
      </c>
      <c r="C472" s="4">
        <v>9210988</v>
      </c>
      <c r="D472" s="5" t="s">
        <v>87</v>
      </c>
      <c r="E472" s="5" t="s">
        <v>242</v>
      </c>
      <c r="F472" s="5" t="s">
        <v>260</v>
      </c>
      <c r="G472" s="5" t="s">
        <v>294</v>
      </c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</row>
    <row r="473" spans="2:32" s="1" customFormat="1" ht="18" customHeight="1" x14ac:dyDescent="0.2">
      <c r="B473" s="3">
        <v>2003</v>
      </c>
      <c r="C473" s="4">
        <v>21150645.98</v>
      </c>
      <c r="D473" s="5" t="s">
        <v>87</v>
      </c>
      <c r="E473" s="5" t="s">
        <v>242</v>
      </c>
      <c r="F473" s="5" t="s">
        <v>260</v>
      </c>
      <c r="G473" s="5" t="s">
        <v>295</v>
      </c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</row>
    <row r="474" spans="2:32" s="1" customFormat="1" ht="18" customHeight="1" x14ac:dyDescent="0.2">
      <c r="B474" s="3">
        <v>2003</v>
      </c>
      <c r="C474" s="4">
        <v>316472956.18000001</v>
      </c>
      <c r="D474" s="5" t="s">
        <v>87</v>
      </c>
      <c r="E474" s="5" t="s">
        <v>242</v>
      </c>
      <c r="F474" s="5" t="s">
        <v>260</v>
      </c>
      <c r="G474" s="5" t="s">
        <v>296</v>
      </c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</row>
    <row r="475" spans="2:32" s="1" customFormat="1" ht="18" customHeight="1" x14ac:dyDescent="0.2">
      <c r="B475" s="3">
        <v>2003</v>
      </c>
      <c r="C475" s="4">
        <v>45610176.890000001</v>
      </c>
      <c r="D475" s="5" t="s">
        <v>87</v>
      </c>
      <c r="E475" s="5" t="s">
        <v>242</v>
      </c>
      <c r="F475" s="5" t="s">
        <v>260</v>
      </c>
      <c r="G475" s="5" t="s">
        <v>349</v>
      </c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</row>
    <row r="476" spans="2:32" s="1" customFormat="1" ht="18" customHeight="1" x14ac:dyDescent="0.2">
      <c r="B476" s="3">
        <v>2003</v>
      </c>
      <c r="C476" s="4">
        <v>23642362.699999999</v>
      </c>
      <c r="D476" s="5" t="s">
        <v>87</v>
      </c>
      <c r="E476" s="5" t="s">
        <v>242</v>
      </c>
      <c r="F476" s="5" t="s">
        <v>260</v>
      </c>
      <c r="G476" s="5" t="s">
        <v>297</v>
      </c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</row>
    <row r="477" spans="2:32" s="1" customFormat="1" ht="18" customHeight="1" x14ac:dyDescent="0.2">
      <c r="B477" s="3">
        <v>2003</v>
      </c>
      <c r="C477" s="4">
        <v>54025171.490000002</v>
      </c>
      <c r="D477" s="5" t="s">
        <v>87</v>
      </c>
      <c r="E477" s="5" t="s">
        <v>242</v>
      </c>
      <c r="F477" s="5" t="s">
        <v>260</v>
      </c>
      <c r="G477" s="5" t="s">
        <v>298</v>
      </c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</row>
    <row r="478" spans="2:32" s="1" customFormat="1" ht="18" customHeight="1" x14ac:dyDescent="0.2">
      <c r="B478" s="3">
        <v>2003</v>
      </c>
      <c r="C478" s="4">
        <v>1855597640.01</v>
      </c>
      <c r="D478" s="5" t="s">
        <v>87</v>
      </c>
      <c r="E478" s="5" t="s">
        <v>242</v>
      </c>
      <c r="F478" s="5" t="s">
        <v>260</v>
      </c>
      <c r="G478" s="5" t="s">
        <v>299</v>
      </c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</row>
    <row r="479" spans="2:32" s="1" customFormat="1" ht="18" customHeight="1" x14ac:dyDescent="0.2">
      <c r="B479" s="3">
        <v>2003</v>
      </c>
      <c r="C479" s="4">
        <v>10950964.16</v>
      </c>
      <c r="D479" s="5" t="s">
        <v>87</v>
      </c>
      <c r="E479" s="5" t="s">
        <v>242</v>
      </c>
      <c r="F479" s="5" t="s">
        <v>260</v>
      </c>
      <c r="G479" s="5" t="s">
        <v>300</v>
      </c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</row>
    <row r="480" spans="2:32" s="1" customFormat="1" ht="18" customHeight="1" x14ac:dyDescent="0.2">
      <c r="B480" s="3">
        <v>2003</v>
      </c>
      <c r="C480" s="4">
        <v>22077717.379999999</v>
      </c>
      <c r="D480" s="5" t="s">
        <v>87</v>
      </c>
      <c r="E480" s="5" t="s">
        <v>242</v>
      </c>
      <c r="F480" s="5" t="s">
        <v>301</v>
      </c>
      <c r="G480" s="5" t="s">
        <v>261</v>
      </c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</row>
    <row r="481" spans="2:32" s="1" customFormat="1" ht="18" customHeight="1" x14ac:dyDescent="0.2">
      <c r="B481" s="3">
        <v>2003</v>
      </c>
      <c r="C481" s="4">
        <v>168475941.16999999</v>
      </c>
      <c r="D481" s="5" t="s">
        <v>87</v>
      </c>
      <c r="E481" s="5" t="s">
        <v>242</v>
      </c>
      <c r="F481" s="5" t="s">
        <v>301</v>
      </c>
      <c r="G481" s="5" t="s">
        <v>264</v>
      </c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</row>
    <row r="482" spans="2:32" s="1" customFormat="1" ht="18" customHeight="1" x14ac:dyDescent="0.2">
      <c r="B482" s="3">
        <v>2003</v>
      </c>
      <c r="C482" s="4">
        <v>302031.38</v>
      </c>
      <c r="D482" s="5" t="s">
        <v>87</v>
      </c>
      <c r="E482" s="5" t="s">
        <v>242</v>
      </c>
      <c r="F482" s="5" t="s">
        <v>301</v>
      </c>
      <c r="G482" s="5" t="s">
        <v>252</v>
      </c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</row>
    <row r="483" spans="2:32" s="1" customFormat="1" ht="18" customHeight="1" x14ac:dyDescent="0.2">
      <c r="B483" s="3">
        <v>2003</v>
      </c>
      <c r="C483" s="4">
        <v>55818145.119999997</v>
      </c>
      <c r="D483" s="5" t="s">
        <v>87</v>
      </c>
      <c r="E483" s="5" t="s">
        <v>242</v>
      </c>
      <c r="F483" s="5" t="s">
        <v>301</v>
      </c>
      <c r="G483" s="5" t="s">
        <v>281</v>
      </c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</row>
    <row r="484" spans="2:32" s="1" customFormat="1" ht="18" customHeight="1" x14ac:dyDescent="0.2">
      <c r="B484" s="3">
        <v>2003</v>
      </c>
      <c r="C484" s="4">
        <v>122268.59</v>
      </c>
      <c r="D484" s="5" t="s">
        <v>87</v>
      </c>
      <c r="E484" s="5" t="s">
        <v>242</v>
      </c>
      <c r="F484" s="5" t="s">
        <v>301</v>
      </c>
      <c r="G484" s="5" t="s">
        <v>302</v>
      </c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</row>
    <row r="485" spans="2:32" s="1" customFormat="1" ht="18" customHeight="1" x14ac:dyDescent="0.2">
      <c r="B485" s="3">
        <v>2003</v>
      </c>
      <c r="C485" s="4">
        <v>3078825.66</v>
      </c>
      <c r="D485" s="5" t="s">
        <v>87</v>
      </c>
      <c r="E485" s="5" t="s">
        <v>242</v>
      </c>
      <c r="F485" s="5" t="s">
        <v>301</v>
      </c>
      <c r="G485" s="5" t="s">
        <v>303</v>
      </c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</row>
    <row r="486" spans="2:32" s="1" customFormat="1" ht="18" customHeight="1" x14ac:dyDescent="0.2">
      <c r="B486" s="3">
        <v>2003</v>
      </c>
      <c r="C486" s="4">
        <v>643405696.82000005</v>
      </c>
      <c r="D486" s="5" t="s">
        <v>87</v>
      </c>
      <c r="E486" s="5" t="s">
        <v>242</v>
      </c>
      <c r="F486" s="5" t="s">
        <v>301</v>
      </c>
      <c r="G486" s="5" t="s">
        <v>304</v>
      </c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</row>
    <row r="487" spans="2:32" s="1" customFormat="1" ht="18" customHeight="1" x14ac:dyDescent="0.2">
      <c r="B487" s="3">
        <v>2003</v>
      </c>
      <c r="C487" s="4">
        <v>2443881.31</v>
      </c>
      <c r="D487" s="5" t="s">
        <v>87</v>
      </c>
      <c r="E487" s="5" t="s">
        <v>242</v>
      </c>
      <c r="F487" s="5" t="s">
        <v>301</v>
      </c>
      <c r="G487" s="5" t="s">
        <v>305</v>
      </c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</row>
    <row r="488" spans="2:32" s="1" customFormat="1" ht="18" customHeight="1" x14ac:dyDescent="0.2">
      <c r="B488" s="3">
        <v>2003</v>
      </c>
      <c r="C488" s="4">
        <v>192520779.36000001</v>
      </c>
      <c r="D488" s="5" t="s">
        <v>306</v>
      </c>
      <c r="E488" s="5" t="s">
        <v>307</v>
      </c>
      <c r="F488" s="5" t="s">
        <v>308</v>
      </c>
      <c r="G488" s="5" t="s">
        <v>309</v>
      </c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</row>
    <row r="489" spans="2:32" s="1" customFormat="1" ht="18" customHeight="1" x14ac:dyDescent="0.2">
      <c r="B489" s="3">
        <v>2003</v>
      </c>
      <c r="C489" s="4">
        <v>232706777.31</v>
      </c>
      <c r="D489" s="5" t="s">
        <v>306</v>
      </c>
      <c r="E489" s="5" t="s">
        <v>307</v>
      </c>
      <c r="F489" s="5" t="s">
        <v>308</v>
      </c>
      <c r="G489" s="5" t="s">
        <v>310</v>
      </c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</row>
    <row r="490" spans="2:32" s="1" customFormat="1" ht="18" customHeight="1" x14ac:dyDescent="0.2">
      <c r="B490" s="3">
        <v>2003</v>
      </c>
      <c r="C490" s="4">
        <v>417115.17</v>
      </c>
      <c r="D490" s="5" t="s">
        <v>306</v>
      </c>
      <c r="E490" s="5" t="s">
        <v>311</v>
      </c>
      <c r="F490" s="5" t="s">
        <v>359</v>
      </c>
      <c r="G490" s="5" t="s">
        <v>360</v>
      </c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</row>
    <row r="491" spans="2:32" s="1" customFormat="1" ht="18" customHeight="1" x14ac:dyDescent="0.2">
      <c r="B491" s="3">
        <v>2003</v>
      </c>
      <c r="C491" s="4">
        <v>1540000</v>
      </c>
      <c r="D491" s="5" t="s">
        <v>306</v>
      </c>
      <c r="E491" s="5" t="s">
        <v>311</v>
      </c>
      <c r="F491" s="5" t="s">
        <v>359</v>
      </c>
      <c r="G491" s="5" t="s">
        <v>361</v>
      </c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</row>
    <row r="492" spans="2:32" s="1" customFormat="1" ht="18" customHeight="1" x14ac:dyDescent="0.2">
      <c r="B492" s="3">
        <v>2003</v>
      </c>
      <c r="C492" s="4">
        <v>334292877.83999997</v>
      </c>
      <c r="D492" s="5" t="s">
        <v>306</v>
      </c>
      <c r="E492" s="5" t="s">
        <v>311</v>
      </c>
      <c r="F492" s="5" t="s">
        <v>313</v>
      </c>
      <c r="G492" s="5" t="s">
        <v>313</v>
      </c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</row>
    <row r="493" spans="2:32" s="1" customFormat="1" ht="18" customHeight="1" x14ac:dyDescent="0.2">
      <c r="B493" s="3">
        <v>2003</v>
      </c>
      <c r="C493" s="4">
        <v>89970458.75</v>
      </c>
      <c r="D493" s="5" t="s">
        <v>306</v>
      </c>
      <c r="E493" s="5" t="s">
        <v>311</v>
      </c>
      <c r="F493" s="5" t="s">
        <v>314</v>
      </c>
      <c r="G493" s="5" t="s">
        <v>314</v>
      </c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</row>
    <row r="494" spans="2:32" s="1" customFormat="1" ht="18" customHeight="1" x14ac:dyDescent="0.2">
      <c r="B494" s="3">
        <v>2003</v>
      </c>
      <c r="C494" s="4">
        <v>7020763.8799999999</v>
      </c>
      <c r="D494" s="5" t="s">
        <v>306</v>
      </c>
      <c r="E494" s="5" t="s">
        <v>311</v>
      </c>
      <c r="F494" s="5" t="s">
        <v>115</v>
      </c>
      <c r="G494" s="5" t="s">
        <v>118</v>
      </c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</row>
    <row r="495" spans="2:32" s="1" customFormat="1" ht="18" customHeight="1" x14ac:dyDescent="0.2">
      <c r="B495" s="3">
        <v>2003</v>
      </c>
      <c r="C495" s="4">
        <v>1297972.3700000001</v>
      </c>
      <c r="D495" s="5" t="s">
        <v>306</v>
      </c>
      <c r="E495" s="5" t="s">
        <v>315</v>
      </c>
      <c r="F495" s="5" t="s">
        <v>104</v>
      </c>
      <c r="G495" s="5" t="s">
        <v>104</v>
      </c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</row>
    <row r="496" spans="2:32" s="1" customFormat="1" ht="18" customHeight="1" x14ac:dyDescent="0.2">
      <c r="B496" s="3">
        <v>2003</v>
      </c>
      <c r="C496" s="4">
        <v>94004137.549999997</v>
      </c>
      <c r="D496" s="5" t="s">
        <v>306</v>
      </c>
      <c r="E496" s="5" t="s">
        <v>315</v>
      </c>
      <c r="F496" s="5" t="s">
        <v>316</v>
      </c>
      <c r="G496" s="5" t="s">
        <v>316</v>
      </c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</row>
    <row r="497" spans="2:32" s="1" customFormat="1" ht="18" customHeight="1" x14ac:dyDescent="0.2">
      <c r="B497" s="3">
        <v>2003</v>
      </c>
      <c r="C497" s="4">
        <v>2603972.9300000002</v>
      </c>
      <c r="D497" s="5" t="s">
        <v>306</v>
      </c>
      <c r="E497" s="5" t="s">
        <v>315</v>
      </c>
      <c r="F497" s="5" t="s">
        <v>110</v>
      </c>
      <c r="G497" s="5" t="s">
        <v>110</v>
      </c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</row>
    <row r="498" spans="2:32" s="1" customFormat="1" ht="18" customHeight="1" x14ac:dyDescent="0.2">
      <c r="B498" s="3">
        <v>2003</v>
      </c>
      <c r="C498" s="4">
        <v>10269.290000000001</v>
      </c>
      <c r="D498" s="5" t="s">
        <v>306</v>
      </c>
      <c r="E498" s="5" t="s">
        <v>315</v>
      </c>
      <c r="F498" s="5" t="s">
        <v>317</v>
      </c>
      <c r="G498" s="5" t="s">
        <v>318</v>
      </c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</row>
    <row r="499" spans="2:32" s="1" customFormat="1" ht="18" customHeight="1" x14ac:dyDescent="0.2">
      <c r="B499" s="3">
        <v>2003</v>
      </c>
      <c r="C499" s="4">
        <v>48238.1</v>
      </c>
      <c r="D499" s="5" t="s">
        <v>306</v>
      </c>
      <c r="E499" s="5" t="s">
        <v>315</v>
      </c>
      <c r="F499" s="5" t="s">
        <v>317</v>
      </c>
      <c r="G499" s="5" t="s">
        <v>319</v>
      </c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</row>
    <row r="500" spans="2:32" s="1" customFormat="1" ht="18" customHeight="1" x14ac:dyDescent="0.2">
      <c r="B500" s="3">
        <v>2003</v>
      </c>
      <c r="C500" s="4">
        <v>1556621.88</v>
      </c>
      <c r="D500" s="5" t="s">
        <v>306</v>
      </c>
      <c r="E500" s="5" t="s">
        <v>315</v>
      </c>
      <c r="F500" s="5" t="s">
        <v>317</v>
      </c>
      <c r="G500" s="5" t="s">
        <v>320</v>
      </c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</row>
    <row r="501" spans="2:32" s="1" customFormat="1" ht="18" customHeight="1" x14ac:dyDescent="0.2">
      <c r="B501" s="3">
        <v>2003</v>
      </c>
      <c r="C501" s="4">
        <v>115866.1</v>
      </c>
      <c r="D501" s="5" t="s">
        <v>306</v>
      </c>
      <c r="E501" s="5" t="s">
        <v>315</v>
      </c>
      <c r="F501" s="5" t="s">
        <v>317</v>
      </c>
      <c r="G501" s="5" t="s">
        <v>321</v>
      </c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</row>
    <row r="502" spans="2:32" s="1" customFormat="1" ht="18" customHeight="1" x14ac:dyDescent="0.2">
      <c r="B502" s="3">
        <v>2003</v>
      </c>
      <c r="C502" s="4">
        <v>8998</v>
      </c>
      <c r="D502" s="5" t="s">
        <v>306</v>
      </c>
      <c r="E502" s="5" t="s">
        <v>315</v>
      </c>
      <c r="F502" s="5" t="s">
        <v>317</v>
      </c>
      <c r="G502" s="5" t="s">
        <v>322</v>
      </c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</row>
    <row r="503" spans="2:32" s="1" customFormat="1" ht="18" customHeight="1" x14ac:dyDescent="0.2">
      <c r="B503" s="3">
        <v>2003</v>
      </c>
      <c r="C503" s="4">
        <v>2837203.5</v>
      </c>
      <c r="D503" s="5" t="s">
        <v>306</v>
      </c>
      <c r="E503" s="5" t="s">
        <v>315</v>
      </c>
      <c r="F503" s="5" t="s">
        <v>317</v>
      </c>
      <c r="G503" s="5" t="s">
        <v>323</v>
      </c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</row>
    <row r="504" spans="2:32" s="1" customFormat="1" ht="18" customHeight="1" x14ac:dyDescent="0.2">
      <c r="B504" s="3">
        <v>2003</v>
      </c>
      <c r="C504" s="4">
        <v>13249103.189999999</v>
      </c>
      <c r="D504" s="5" t="s">
        <v>306</v>
      </c>
      <c r="E504" s="5" t="s">
        <v>315</v>
      </c>
      <c r="F504" s="5" t="s">
        <v>317</v>
      </c>
      <c r="G504" s="5" t="s">
        <v>324</v>
      </c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</row>
    <row r="505" spans="2:32" s="1" customFormat="1" ht="18" customHeight="1" x14ac:dyDescent="0.2">
      <c r="B505" s="3">
        <v>2003</v>
      </c>
      <c r="C505" s="4">
        <v>228969.75</v>
      </c>
      <c r="D505" s="5" t="s">
        <v>306</v>
      </c>
      <c r="E505" s="5" t="s">
        <v>315</v>
      </c>
      <c r="F505" s="5" t="s">
        <v>317</v>
      </c>
      <c r="G505" s="5" t="s">
        <v>325</v>
      </c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</row>
    <row r="506" spans="2:32" s="1" customFormat="1" ht="18" customHeight="1" x14ac:dyDescent="0.2">
      <c r="B506" s="3">
        <v>2003</v>
      </c>
      <c r="C506" s="4">
        <v>1383448.78</v>
      </c>
      <c r="D506" s="5" t="s">
        <v>306</v>
      </c>
      <c r="E506" s="5" t="s">
        <v>315</v>
      </c>
      <c r="F506" s="5" t="s">
        <v>317</v>
      </c>
      <c r="G506" s="5" t="s">
        <v>326</v>
      </c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</row>
    <row r="507" spans="2:32" s="1" customFormat="1" ht="18" customHeight="1" x14ac:dyDescent="0.2">
      <c r="B507" s="3">
        <v>2003</v>
      </c>
      <c r="C507" s="4">
        <v>44413416.530000001</v>
      </c>
      <c r="D507" s="5" t="s">
        <v>306</v>
      </c>
      <c r="E507" s="5" t="s">
        <v>315</v>
      </c>
      <c r="F507" s="5" t="s">
        <v>317</v>
      </c>
      <c r="G507" s="5" t="s">
        <v>327</v>
      </c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</row>
    <row r="508" spans="2:32" s="1" customFormat="1" ht="18" customHeight="1" x14ac:dyDescent="0.2">
      <c r="B508" s="3">
        <v>2003</v>
      </c>
      <c r="C508" s="4">
        <v>810715.39</v>
      </c>
      <c r="D508" s="5" t="s">
        <v>306</v>
      </c>
      <c r="E508" s="5" t="s">
        <v>315</v>
      </c>
      <c r="F508" s="5" t="s">
        <v>317</v>
      </c>
      <c r="G508" s="5" t="s">
        <v>328</v>
      </c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</row>
    <row r="509" spans="2:32" s="1" customFormat="1" ht="18" customHeight="1" x14ac:dyDescent="0.2">
      <c r="B509" s="3">
        <v>2003</v>
      </c>
      <c r="C509" s="4">
        <v>430042.75</v>
      </c>
      <c r="D509" s="5" t="s">
        <v>306</v>
      </c>
      <c r="E509" s="5" t="s">
        <v>315</v>
      </c>
      <c r="F509" s="5" t="s">
        <v>317</v>
      </c>
      <c r="G509" s="5" t="s">
        <v>329</v>
      </c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</row>
    <row r="510" spans="2:32" s="1" customFormat="1" ht="18" customHeight="1" x14ac:dyDescent="0.2">
      <c r="B510" s="3">
        <v>2003</v>
      </c>
      <c r="C510" s="4">
        <v>5672.36</v>
      </c>
      <c r="D510" s="5" t="s">
        <v>306</v>
      </c>
      <c r="E510" s="5" t="s">
        <v>315</v>
      </c>
      <c r="F510" s="5" t="s">
        <v>317</v>
      </c>
      <c r="G510" s="5" t="s">
        <v>330</v>
      </c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</row>
    <row r="511" spans="2:32" s="1" customFormat="1" ht="18" customHeight="1" x14ac:dyDescent="0.2">
      <c r="B511" s="3">
        <v>2003</v>
      </c>
      <c r="C511" s="4">
        <v>2527818.98</v>
      </c>
      <c r="D511" s="5" t="s">
        <v>306</v>
      </c>
      <c r="E511" s="5" t="s">
        <v>315</v>
      </c>
      <c r="F511" s="5" t="s">
        <v>317</v>
      </c>
      <c r="G511" s="5" t="s">
        <v>331</v>
      </c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</row>
    <row r="512" spans="2:32" s="1" customFormat="1" ht="18" customHeight="1" x14ac:dyDescent="0.2">
      <c r="B512" s="3">
        <v>2003</v>
      </c>
      <c r="C512" s="4">
        <v>6046064.9500000002</v>
      </c>
      <c r="D512" s="5" t="s">
        <v>306</v>
      </c>
      <c r="E512" s="5" t="s">
        <v>315</v>
      </c>
      <c r="F512" s="5" t="s">
        <v>317</v>
      </c>
      <c r="G512" s="5" t="s">
        <v>332</v>
      </c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</row>
    <row r="513" spans="2:32" s="1" customFormat="1" ht="18" customHeight="1" x14ac:dyDescent="0.2">
      <c r="B513" s="3">
        <v>2003</v>
      </c>
      <c r="C513" s="4">
        <v>97900.84</v>
      </c>
      <c r="D513" s="5" t="s">
        <v>306</v>
      </c>
      <c r="E513" s="5" t="s">
        <v>315</v>
      </c>
      <c r="F513" s="5" t="s">
        <v>317</v>
      </c>
      <c r="G513" s="5" t="s">
        <v>362</v>
      </c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</row>
    <row r="514" spans="2:32" s="1" customFormat="1" ht="18" customHeight="1" x14ac:dyDescent="0.2">
      <c r="B514" s="3">
        <v>2003</v>
      </c>
      <c r="C514" s="4">
        <v>73712.55</v>
      </c>
      <c r="D514" s="5" t="s">
        <v>306</v>
      </c>
      <c r="E514" s="5" t="s">
        <v>315</v>
      </c>
      <c r="F514" s="5" t="s">
        <v>317</v>
      </c>
      <c r="G514" s="5" t="s">
        <v>333</v>
      </c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</row>
    <row r="515" spans="2:32" s="1" customFormat="1" ht="18" customHeight="1" x14ac:dyDescent="0.2">
      <c r="B515" s="3">
        <v>2003</v>
      </c>
      <c r="C515" s="4">
        <v>4010456.72</v>
      </c>
      <c r="D515" s="5" t="s">
        <v>306</v>
      </c>
      <c r="E515" s="5" t="s">
        <v>315</v>
      </c>
      <c r="F515" s="5" t="s">
        <v>317</v>
      </c>
      <c r="G515" s="5" t="s">
        <v>334</v>
      </c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</row>
    <row r="516" spans="2:32" s="1" customFormat="1" ht="18" customHeight="1" x14ac:dyDescent="0.2">
      <c r="B516" s="3">
        <v>2003</v>
      </c>
      <c r="C516" s="4">
        <v>6031.66</v>
      </c>
      <c r="D516" s="5" t="s">
        <v>306</v>
      </c>
      <c r="E516" s="5" t="s">
        <v>315</v>
      </c>
      <c r="F516" s="5" t="s">
        <v>317</v>
      </c>
      <c r="G516" s="5" t="s">
        <v>335</v>
      </c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</row>
    <row r="517" spans="2:32" s="1" customFormat="1" ht="18" customHeight="1" x14ac:dyDescent="0.2">
      <c r="B517" s="3">
        <v>2003</v>
      </c>
      <c r="C517" s="4">
        <v>1156349.1000000001</v>
      </c>
      <c r="D517" s="5" t="s">
        <v>306</v>
      </c>
      <c r="E517" s="5" t="s">
        <v>315</v>
      </c>
      <c r="F517" s="5" t="s">
        <v>317</v>
      </c>
      <c r="G517" s="5" t="s">
        <v>336</v>
      </c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</row>
    <row r="518" spans="2:32" s="1" customFormat="1" ht="18" customHeight="1" x14ac:dyDescent="0.2">
      <c r="B518" s="3">
        <v>2003</v>
      </c>
      <c r="C518" s="4">
        <v>144722.61000000002</v>
      </c>
      <c r="D518" s="5" t="s">
        <v>306</v>
      </c>
      <c r="E518" s="5" t="s">
        <v>315</v>
      </c>
      <c r="F518" s="5" t="s">
        <v>317</v>
      </c>
      <c r="G518" s="5" t="s">
        <v>349</v>
      </c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</row>
    <row r="519" spans="2:32" s="1" customFormat="1" ht="18" customHeight="1" x14ac:dyDescent="0.2">
      <c r="B519" s="3">
        <v>2003</v>
      </c>
      <c r="C519" s="4">
        <v>40143.129999999997</v>
      </c>
      <c r="D519" s="5" t="s">
        <v>306</v>
      </c>
      <c r="E519" s="5" t="s">
        <v>315</v>
      </c>
      <c r="F519" s="5" t="s">
        <v>317</v>
      </c>
      <c r="G519" s="5" t="s">
        <v>337</v>
      </c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</row>
    <row r="520" spans="2:32" s="1" customFormat="1" ht="18" customHeight="1" x14ac:dyDescent="0.2">
      <c r="B520" s="3">
        <v>2003</v>
      </c>
      <c r="C520" s="4">
        <v>68559290.959999993</v>
      </c>
      <c r="D520" s="5" t="s">
        <v>306</v>
      </c>
      <c r="E520" s="5" t="s">
        <v>315</v>
      </c>
      <c r="F520" s="5" t="s">
        <v>317</v>
      </c>
      <c r="G520" s="5" t="s">
        <v>338</v>
      </c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</row>
    <row r="521" spans="2:32" s="1" customFormat="1" ht="18" customHeight="1" x14ac:dyDescent="0.2">
      <c r="B521" s="3">
        <v>2003</v>
      </c>
      <c r="C521" s="4">
        <v>84943</v>
      </c>
      <c r="D521" s="5" t="s">
        <v>306</v>
      </c>
      <c r="E521" s="5" t="s">
        <v>315</v>
      </c>
      <c r="F521" s="5" t="s">
        <v>115</v>
      </c>
      <c r="G521" s="5" t="s">
        <v>116</v>
      </c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</row>
    <row r="522" spans="2:32" s="1" customFormat="1" ht="18" customHeight="1" x14ac:dyDescent="0.2">
      <c r="B522" s="3">
        <v>2003</v>
      </c>
      <c r="C522" s="4">
        <v>109917.27</v>
      </c>
      <c r="D522" s="5" t="s">
        <v>306</v>
      </c>
      <c r="E522" s="5" t="s">
        <v>315</v>
      </c>
      <c r="F522" s="5" t="s">
        <v>115</v>
      </c>
      <c r="G522" s="5" t="s">
        <v>118</v>
      </c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</row>
    <row r="523" spans="2:32" s="1" customFormat="1" ht="18" customHeight="1" x14ac:dyDescent="0.2">
      <c r="B523" s="3">
        <v>2003</v>
      </c>
      <c r="C523" s="4">
        <v>354.42</v>
      </c>
      <c r="D523" s="5" t="s">
        <v>306</v>
      </c>
      <c r="E523" s="5" t="s">
        <v>315</v>
      </c>
      <c r="F523" s="5" t="s">
        <v>115</v>
      </c>
      <c r="G523" s="5" t="s">
        <v>119</v>
      </c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</row>
    <row r="524" spans="2:32" s="1" customFormat="1" ht="18" customHeight="1" x14ac:dyDescent="0.2">
      <c r="B524" s="3">
        <v>2003</v>
      </c>
      <c r="C524" s="4">
        <v>4684.9000000000005</v>
      </c>
      <c r="D524" s="5" t="s">
        <v>306</v>
      </c>
      <c r="E524" s="5" t="s">
        <v>315</v>
      </c>
      <c r="F524" s="5" t="s">
        <v>339</v>
      </c>
      <c r="G524" s="5" t="s">
        <v>340</v>
      </c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</row>
    <row r="525" spans="2:32" s="1" customFormat="1" ht="18" customHeight="1" x14ac:dyDescent="0.2">
      <c r="B525" s="3">
        <v>2003</v>
      </c>
      <c r="C525" s="4">
        <v>59525.55</v>
      </c>
      <c r="D525" s="5" t="s">
        <v>306</v>
      </c>
      <c r="E525" s="5" t="s">
        <v>315</v>
      </c>
      <c r="F525" s="5" t="s">
        <v>339</v>
      </c>
      <c r="G525" s="5" t="s">
        <v>341</v>
      </c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</row>
    <row r="526" spans="2:32" s="1" customFormat="1" ht="18" customHeight="1" x14ac:dyDescent="0.2">
      <c r="B526" s="3">
        <v>2003</v>
      </c>
      <c r="C526" s="4">
        <v>1685008.52</v>
      </c>
      <c r="D526" s="5" t="s">
        <v>306</v>
      </c>
      <c r="E526" s="5" t="s">
        <v>315</v>
      </c>
      <c r="F526" s="5" t="s">
        <v>339</v>
      </c>
      <c r="G526" s="5" t="s">
        <v>342</v>
      </c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</row>
    <row r="527" spans="2:32" s="1" customFormat="1" ht="18" customHeight="1" x14ac:dyDescent="0.2">
      <c r="B527" s="3">
        <v>2003</v>
      </c>
      <c r="C527" s="4">
        <v>1105291.2</v>
      </c>
      <c r="D527" s="5" t="s">
        <v>306</v>
      </c>
      <c r="E527" s="5" t="s">
        <v>315</v>
      </c>
      <c r="F527" s="5" t="s">
        <v>339</v>
      </c>
      <c r="G527" s="5" t="s">
        <v>343</v>
      </c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</row>
    <row r="528" spans="2:32" s="1" customFormat="1" ht="18" customHeight="1" x14ac:dyDescent="0.2">
      <c r="B528" s="3">
        <v>2003</v>
      </c>
      <c r="C528" s="4">
        <v>217614992.41</v>
      </c>
      <c r="D528" s="5" t="s">
        <v>306</v>
      </c>
      <c r="E528" s="5" t="s">
        <v>315</v>
      </c>
      <c r="F528" s="5" t="s">
        <v>339</v>
      </c>
      <c r="G528" s="5" t="s">
        <v>344</v>
      </c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</row>
    <row r="529" spans="2:32" s="1" customFormat="1" ht="18" customHeight="1" x14ac:dyDescent="0.2">
      <c r="B529" s="3">
        <v>2003</v>
      </c>
      <c r="C529" s="4">
        <v>85251421.530000001</v>
      </c>
      <c r="D529" s="5" t="s">
        <v>306</v>
      </c>
      <c r="E529" s="5" t="s">
        <v>315</v>
      </c>
      <c r="F529" s="5" t="s">
        <v>339</v>
      </c>
      <c r="G529" s="5" t="s">
        <v>345</v>
      </c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</row>
    <row r="530" spans="2:32" s="1" customFormat="1" ht="18" customHeight="1" x14ac:dyDescent="0.2">
      <c r="B530" s="3">
        <v>2003</v>
      </c>
      <c r="C530" s="4">
        <v>30053924.899999999</v>
      </c>
      <c r="D530" s="5" t="s">
        <v>306</v>
      </c>
      <c r="E530" s="5" t="s">
        <v>315</v>
      </c>
      <c r="F530" s="5" t="s">
        <v>339</v>
      </c>
      <c r="G530" s="5" t="s">
        <v>346</v>
      </c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</row>
    <row r="531" spans="2:32" s="1" customFormat="1" ht="18" customHeight="1" x14ac:dyDescent="0.2">
      <c r="B531" s="3">
        <v>2003</v>
      </c>
      <c r="C531" s="4">
        <v>79672.62</v>
      </c>
      <c r="D531" s="5" t="s">
        <v>306</v>
      </c>
      <c r="E531" s="5" t="s">
        <v>315</v>
      </c>
      <c r="F531" s="5" t="s">
        <v>339</v>
      </c>
      <c r="G531" s="5" t="s">
        <v>347</v>
      </c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</row>
    <row r="532" spans="2:32" s="1" customFormat="1" ht="18" customHeight="1" x14ac:dyDescent="0.2">
      <c r="B532" s="3">
        <v>2003</v>
      </c>
      <c r="C532" s="4">
        <v>673295.22</v>
      </c>
      <c r="D532" s="5" t="s">
        <v>306</v>
      </c>
      <c r="E532" s="5" t="s">
        <v>315</v>
      </c>
      <c r="F532" s="5" t="s">
        <v>339</v>
      </c>
      <c r="G532" s="5" t="s">
        <v>348</v>
      </c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</row>
    <row r="533" spans="2:32" s="1" customFormat="1" ht="18" customHeight="1" x14ac:dyDescent="0.2">
      <c r="B533" s="3">
        <v>2003</v>
      </c>
      <c r="C533" s="4">
        <v>0</v>
      </c>
      <c r="D533" s="5" t="s">
        <v>306</v>
      </c>
      <c r="E533" s="5" t="s">
        <v>315</v>
      </c>
      <c r="F533" s="5" t="s">
        <v>194</v>
      </c>
      <c r="G533" s="5" t="s">
        <v>205</v>
      </c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</row>
    <row r="534" spans="2:32" s="1" customFormat="1" ht="18" customHeight="1" x14ac:dyDescent="0.2">
      <c r="B534" s="3">
        <v>2003</v>
      </c>
      <c r="C534" s="4">
        <v>5831.03</v>
      </c>
      <c r="D534" s="5" t="s">
        <v>306</v>
      </c>
      <c r="E534" s="5" t="s">
        <v>315</v>
      </c>
      <c r="F534" s="5" t="s">
        <v>236</v>
      </c>
      <c r="G534" s="5" t="s">
        <v>357</v>
      </c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</row>
    <row r="535" spans="2:32" s="1" customFormat="1" ht="18" customHeight="1" x14ac:dyDescent="0.2">
      <c r="B535" s="3">
        <v>2003</v>
      </c>
      <c r="C535" s="4">
        <v>10340030.99</v>
      </c>
      <c r="D535" s="5" t="s">
        <v>306</v>
      </c>
      <c r="E535" s="5" t="s">
        <v>315</v>
      </c>
      <c r="F535" s="5" t="s">
        <v>236</v>
      </c>
      <c r="G535" s="5" t="s">
        <v>358</v>
      </c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</row>
    <row r="536" spans="2:32" s="1" customFormat="1" ht="18" customHeight="1" x14ac:dyDescent="0.2">
      <c r="B536" s="3">
        <v>2004</v>
      </c>
      <c r="C536" s="4">
        <v>47043442.380000003</v>
      </c>
      <c r="D536" s="5" t="s">
        <v>87</v>
      </c>
      <c r="E536" s="5" t="s">
        <v>88</v>
      </c>
      <c r="F536" s="5" t="s">
        <v>89</v>
      </c>
      <c r="G536" s="5" t="s">
        <v>90</v>
      </c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</row>
    <row r="537" spans="2:32" s="1" customFormat="1" ht="18" customHeight="1" x14ac:dyDescent="0.2">
      <c r="B537" s="3">
        <v>2004</v>
      </c>
      <c r="C537" s="4">
        <v>1279675063.6600001</v>
      </c>
      <c r="D537" s="5" t="s">
        <v>87</v>
      </c>
      <c r="E537" s="5" t="s">
        <v>88</v>
      </c>
      <c r="F537" s="5" t="s">
        <v>89</v>
      </c>
      <c r="G537" s="5" t="s">
        <v>91</v>
      </c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</row>
    <row r="538" spans="2:32" s="1" customFormat="1" ht="18" customHeight="1" x14ac:dyDescent="0.2">
      <c r="B538" s="3">
        <v>2004</v>
      </c>
      <c r="C538" s="4">
        <v>4723.7300000000005</v>
      </c>
      <c r="D538" s="5" t="s">
        <v>87</v>
      </c>
      <c r="E538" s="5" t="s">
        <v>88</v>
      </c>
      <c r="F538" s="5" t="s">
        <v>92</v>
      </c>
      <c r="G538" s="5" t="s">
        <v>93</v>
      </c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</row>
    <row r="539" spans="2:32" s="1" customFormat="1" ht="18" customHeight="1" x14ac:dyDescent="0.2">
      <c r="B539" s="3">
        <v>2004</v>
      </c>
      <c r="C539" s="4">
        <v>5228032.24</v>
      </c>
      <c r="D539" s="5" t="s">
        <v>87</v>
      </c>
      <c r="E539" s="5" t="s">
        <v>88</v>
      </c>
      <c r="F539" s="5" t="s">
        <v>92</v>
      </c>
      <c r="G539" s="5" t="s">
        <v>94</v>
      </c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</row>
    <row r="540" spans="2:32" s="1" customFormat="1" ht="18" customHeight="1" x14ac:dyDescent="0.2">
      <c r="B540" s="3">
        <v>2004</v>
      </c>
      <c r="C540" s="4">
        <v>1885838.11</v>
      </c>
      <c r="D540" s="5" t="s">
        <v>87</v>
      </c>
      <c r="E540" s="5" t="s">
        <v>95</v>
      </c>
      <c r="F540" s="5" t="s">
        <v>96</v>
      </c>
      <c r="G540" s="5" t="s">
        <v>97</v>
      </c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</row>
    <row r="541" spans="2:32" s="1" customFormat="1" ht="18" customHeight="1" x14ac:dyDescent="0.2">
      <c r="B541" s="3">
        <v>2004</v>
      </c>
      <c r="C541" s="4">
        <v>10389173.35</v>
      </c>
      <c r="D541" s="5" t="s">
        <v>87</v>
      </c>
      <c r="E541" s="5" t="s">
        <v>95</v>
      </c>
      <c r="F541" s="5" t="s">
        <v>96</v>
      </c>
      <c r="G541" s="5" t="s">
        <v>98</v>
      </c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</row>
    <row r="542" spans="2:32" s="1" customFormat="1" ht="18" customHeight="1" x14ac:dyDescent="0.2">
      <c r="B542" s="3">
        <v>2004</v>
      </c>
      <c r="C542" s="4">
        <v>29257438.07</v>
      </c>
      <c r="D542" s="5" t="s">
        <v>87</v>
      </c>
      <c r="E542" s="5" t="s">
        <v>95</v>
      </c>
      <c r="F542" s="5" t="s">
        <v>99</v>
      </c>
      <c r="G542" s="5" t="s">
        <v>100</v>
      </c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</row>
    <row r="543" spans="2:32" s="1" customFormat="1" ht="18" customHeight="1" x14ac:dyDescent="0.2">
      <c r="B543" s="3">
        <v>2004</v>
      </c>
      <c r="C543" s="4">
        <v>109089.06</v>
      </c>
      <c r="D543" s="5" t="s">
        <v>87</v>
      </c>
      <c r="E543" s="5" t="s">
        <v>95</v>
      </c>
      <c r="F543" s="5" t="s">
        <v>101</v>
      </c>
      <c r="G543" s="5" t="s">
        <v>102</v>
      </c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</row>
    <row r="544" spans="2:32" s="1" customFormat="1" ht="18" customHeight="1" x14ac:dyDescent="0.2">
      <c r="B544" s="3">
        <v>2004</v>
      </c>
      <c r="C544" s="4">
        <v>836.42</v>
      </c>
      <c r="D544" s="5" t="s">
        <v>87</v>
      </c>
      <c r="E544" s="5" t="s">
        <v>95</v>
      </c>
      <c r="F544" s="5" t="s">
        <v>101</v>
      </c>
      <c r="G544" s="5" t="s">
        <v>101</v>
      </c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</row>
    <row r="545" spans="2:32" s="1" customFormat="1" ht="18" customHeight="1" x14ac:dyDescent="0.2">
      <c r="B545" s="3">
        <v>2004</v>
      </c>
      <c r="C545" s="4">
        <v>6042900.5099999998</v>
      </c>
      <c r="D545" s="5" t="s">
        <v>87</v>
      </c>
      <c r="E545" s="5" t="s">
        <v>95</v>
      </c>
      <c r="F545" s="5" t="s">
        <v>103</v>
      </c>
      <c r="G545" s="5" t="s">
        <v>103</v>
      </c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</row>
    <row r="546" spans="2:32" s="1" customFormat="1" ht="18" customHeight="1" x14ac:dyDescent="0.2">
      <c r="B546" s="3">
        <v>2004</v>
      </c>
      <c r="C546" s="4">
        <v>12883.7</v>
      </c>
      <c r="D546" s="5" t="s">
        <v>87</v>
      </c>
      <c r="E546" s="5" t="s">
        <v>95</v>
      </c>
      <c r="F546" s="5" t="s">
        <v>104</v>
      </c>
      <c r="G546" s="5" t="s">
        <v>104</v>
      </c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</row>
    <row r="547" spans="2:32" s="1" customFormat="1" ht="18" customHeight="1" x14ac:dyDescent="0.2">
      <c r="B547" s="3">
        <v>2004</v>
      </c>
      <c r="C547" s="4">
        <v>27611704.239999998</v>
      </c>
      <c r="D547" s="5" t="s">
        <v>87</v>
      </c>
      <c r="E547" s="5" t="s">
        <v>95</v>
      </c>
      <c r="F547" s="5" t="s">
        <v>105</v>
      </c>
      <c r="G547" s="5" t="s">
        <v>106</v>
      </c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</row>
    <row r="548" spans="2:32" s="1" customFormat="1" ht="18" customHeight="1" x14ac:dyDescent="0.2">
      <c r="B548" s="3">
        <v>2004</v>
      </c>
      <c r="C548" s="4">
        <v>83840.38</v>
      </c>
      <c r="D548" s="5" t="s">
        <v>87</v>
      </c>
      <c r="E548" s="5" t="s">
        <v>95</v>
      </c>
      <c r="F548" s="5" t="s">
        <v>105</v>
      </c>
      <c r="G548" s="5" t="s">
        <v>349</v>
      </c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</row>
    <row r="549" spans="2:32" s="1" customFormat="1" ht="18" customHeight="1" x14ac:dyDescent="0.2">
      <c r="B549" s="3">
        <v>2004</v>
      </c>
      <c r="C549" s="4">
        <v>315548.41000000003</v>
      </c>
      <c r="D549" s="5" t="s">
        <v>87</v>
      </c>
      <c r="E549" s="5" t="s">
        <v>95</v>
      </c>
      <c r="F549" s="5" t="s">
        <v>107</v>
      </c>
      <c r="G549" s="5" t="s">
        <v>107</v>
      </c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</row>
    <row r="550" spans="2:32" s="1" customFormat="1" ht="18" customHeight="1" x14ac:dyDescent="0.2">
      <c r="B550" s="3">
        <v>2004</v>
      </c>
      <c r="C550" s="4">
        <v>196600341.55000001</v>
      </c>
      <c r="D550" s="5" t="s">
        <v>87</v>
      </c>
      <c r="E550" s="5" t="s">
        <v>95</v>
      </c>
      <c r="F550" s="5" t="s">
        <v>108</v>
      </c>
      <c r="G550" s="5" t="s">
        <v>108</v>
      </c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</row>
    <row r="551" spans="2:32" s="1" customFormat="1" ht="18" customHeight="1" x14ac:dyDescent="0.2">
      <c r="B551" s="3">
        <v>2004</v>
      </c>
      <c r="C551" s="4">
        <v>6145358.9900000002</v>
      </c>
      <c r="D551" s="5" t="s">
        <v>87</v>
      </c>
      <c r="E551" s="5" t="s">
        <v>95</v>
      </c>
      <c r="F551" s="5" t="s">
        <v>110</v>
      </c>
      <c r="G551" s="5" t="s">
        <v>110</v>
      </c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</row>
    <row r="552" spans="2:32" s="1" customFormat="1" ht="18" customHeight="1" x14ac:dyDescent="0.2">
      <c r="B552" s="3">
        <v>2004</v>
      </c>
      <c r="C552" s="4">
        <v>38327215.5</v>
      </c>
      <c r="D552" s="5" t="s">
        <v>87</v>
      </c>
      <c r="E552" s="5" t="s">
        <v>95</v>
      </c>
      <c r="F552" s="5" t="s">
        <v>111</v>
      </c>
      <c r="G552" s="5" t="s">
        <v>111</v>
      </c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</row>
    <row r="553" spans="2:32" s="1" customFormat="1" ht="18" customHeight="1" x14ac:dyDescent="0.2">
      <c r="B553" s="3">
        <v>2004</v>
      </c>
      <c r="C553" s="4">
        <v>1369775.56</v>
      </c>
      <c r="D553" s="5" t="s">
        <v>87</v>
      </c>
      <c r="E553" s="5" t="s">
        <v>95</v>
      </c>
      <c r="F553" s="5" t="s">
        <v>111</v>
      </c>
      <c r="G553" s="5" t="s">
        <v>349</v>
      </c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</row>
    <row r="554" spans="2:32" s="1" customFormat="1" ht="18" customHeight="1" x14ac:dyDescent="0.2">
      <c r="B554" s="3">
        <v>2004</v>
      </c>
      <c r="C554" s="4">
        <v>3602248.44</v>
      </c>
      <c r="D554" s="5" t="s">
        <v>87</v>
      </c>
      <c r="E554" s="5" t="s">
        <v>95</v>
      </c>
      <c r="F554" s="5" t="s">
        <v>112</v>
      </c>
      <c r="G554" s="5" t="s">
        <v>112</v>
      </c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</row>
    <row r="555" spans="2:32" s="1" customFormat="1" ht="18" customHeight="1" x14ac:dyDescent="0.2">
      <c r="B555" s="3">
        <v>2004</v>
      </c>
      <c r="C555" s="4">
        <v>3885770485.1399999</v>
      </c>
      <c r="D555" s="5" t="s">
        <v>87</v>
      </c>
      <c r="E555" s="5" t="s">
        <v>95</v>
      </c>
      <c r="F555" s="5" t="s">
        <v>113</v>
      </c>
      <c r="G555" s="5" t="s">
        <v>113</v>
      </c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</row>
    <row r="556" spans="2:32" s="1" customFormat="1" ht="18" customHeight="1" x14ac:dyDescent="0.2">
      <c r="B556" s="3">
        <v>2004</v>
      </c>
      <c r="C556" s="4">
        <v>446.4</v>
      </c>
      <c r="D556" s="5" t="s">
        <v>87</v>
      </c>
      <c r="E556" s="5" t="s">
        <v>95</v>
      </c>
      <c r="F556" s="5" t="s">
        <v>363</v>
      </c>
      <c r="G556" s="5" t="s">
        <v>363</v>
      </c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</row>
    <row r="557" spans="2:32" s="1" customFormat="1" ht="18" customHeight="1" x14ac:dyDescent="0.2">
      <c r="B557" s="3">
        <v>2004</v>
      </c>
      <c r="C557" s="4">
        <v>3303065.84</v>
      </c>
      <c r="D557" s="5" t="s">
        <v>87</v>
      </c>
      <c r="E557" s="5" t="s">
        <v>95</v>
      </c>
      <c r="F557" s="5" t="s">
        <v>115</v>
      </c>
      <c r="G557" s="5" t="s">
        <v>116</v>
      </c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</row>
    <row r="558" spans="2:32" s="1" customFormat="1" ht="18" customHeight="1" x14ac:dyDescent="0.2">
      <c r="B558" s="3">
        <v>2004</v>
      </c>
      <c r="C558" s="4">
        <v>12084209.26</v>
      </c>
      <c r="D558" s="5" t="s">
        <v>87</v>
      </c>
      <c r="E558" s="5" t="s">
        <v>95</v>
      </c>
      <c r="F558" s="5" t="s">
        <v>115</v>
      </c>
      <c r="G558" s="5" t="s">
        <v>118</v>
      </c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</row>
    <row r="559" spans="2:32" s="1" customFormat="1" ht="18" customHeight="1" x14ac:dyDescent="0.2">
      <c r="B559" s="3">
        <v>2004</v>
      </c>
      <c r="C559" s="4">
        <v>687.15</v>
      </c>
      <c r="D559" s="5" t="s">
        <v>87</v>
      </c>
      <c r="E559" s="5" t="s">
        <v>95</v>
      </c>
      <c r="F559" s="5" t="s">
        <v>115</v>
      </c>
      <c r="G559" s="5" t="s">
        <v>119</v>
      </c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</row>
    <row r="560" spans="2:32" s="1" customFormat="1" ht="18" customHeight="1" x14ac:dyDescent="0.2">
      <c r="B560" s="3">
        <v>2004</v>
      </c>
      <c r="C560" s="4">
        <v>117911977.17</v>
      </c>
      <c r="D560" s="5" t="s">
        <v>87</v>
      </c>
      <c r="E560" s="5" t="s">
        <v>95</v>
      </c>
      <c r="F560" s="5" t="s">
        <v>120</v>
      </c>
      <c r="G560" s="5" t="s">
        <v>121</v>
      </c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</row>
    <row r="561" spans="2:32" s="1" customFormat="1" ht="18" customHeight="1" x14ac:dyDescent="0.2">
      <c r="B561" s="3">
        <v>2004</v>
      </c>
      <c r="C561" s="4">
        <v>86154048.299999997</v>
      </c>
      <c r="D561" s="5" t="s">
        <v>87</v>
      </c>
      <c r="E561" s="5" t="s">
        <v>95</v>
      </c>
      <c r="F561" s="5" t="s">
        <v>120</v>
      </c>
      <c r="G561" s="5" t="s">
        <v>122</v>
      </c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</row>
    <row r="562" spans="2:32" s="1" customFormat="1" ht="18" customHeight="1" x14ac:dyDescent="0.2">
      <c r="B562" s="3">
        <v>2004</v>
      </c>
      <c r="C562" s="4">
        <v>2740</v>
      </c>
      <c r="D562" s="5" t="s">
        <v>87</v>
      </c>
      <c r="E562" s="5" t="s">
        <v>95</v>
      </c>
      <c r="F562" s="5" t="s">
        <v>123</v>
      </c>
      <c r="G562" s="5" t="s">
        <v>124</v>
      </c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</row>
    <row r="563" spans="2:32" s="1" customFormat="1" ht="18" customHeight="1" x14ac:dyDescent="0.2">
      <c r="B563" s="3">
        <v>2004</v>
      </c>
      <c r="C563" s="4">
        <v>5885140.5</v>
      </c>
      <c r="D563" s="5" t="s">
        <v>87</v>
      </c>
      <c r="E563" s="5" t="s">
        <v>95</v>
      </c>
      <c r="F563" s="5" t="s">
        <v>123</v>
      </c>
      <c r="G563" s="5" t="s">
        <v>125</v>
      </c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</row>
    <row r="564" spans="2:32" s="1" customFormat="1" ht="18" customHeight="1" x14ac:dyDescent="0.2">
      <c r="B564" s="3">
        <v>2004</v>
      </c>
      <c r="C564" s="4">
        <v>1916578.77</v>
      </c>
      <c r="D564" s="5" t="s">
        <v>87</v>
      </c>
      <c r="E564" s="5" t="s">
        <v>95</v>
      </c>
      <c r="F564" s="5" t="s">
        <v>123</v>
      </c>
      <c r="G564" s="5" t="s">
        <v>126</v>
      </c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</row>
    <row r="565" spans="2:32" s="1" customFormat="1" ht="18" customHeight="1" x14ac:dyDescent="0.2">
      <c r="B565" s="3">
        <v>2004</v>
      </c>
      <c r="C565" s="4">
        <v>4927635.97</v>
      </c>
      <c r="D565" s="5" t="s">
        <v>87</v>
      </c>
      <c r="E565" s="5" t="s">
        <v>95</v>
      </c>
      <c r="F565" s="5" t="s">
        <v>123</v>
      </c>
      <c r="G565" s="5" t="s">
        <v>127</v>
      </c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</row>
    <row r="566" spans="2:32" s="1" customFormat="1" ht="18" customHeight="1" x14ac:dyDescent="0.2">
      <c r="B566" s="3">
        <v>2004</v>
      </c>
      <c r="C566" s="4">
        <v>1770173.53</v>
      </c>
      <c r="D566" s="5" t="s">
        <v>87</v>
      </c>
      <c r="E566" s="5" t="s">
        <v>95</v>
      </c>
      <c r="F566" s="5" t="s">
        <v>123</v>
      </c>
      <c r="G566" s="5" t="s">
        <v>350</v>
      </c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</row>
    <row r="567" spans="2:32" s="1" customFormat="1" ht="18" customHeight="1" x14ac:dyDescent="0.2">
      <c r="B567" s="3">
        <v>2004</v>
      </c>
      <c r="C567" s="4">
        <v>39197792.899999999</v>
      </c>
      <c r="D567" s="5" t="s">
        <v>87</v>
      </c>
      <c r="E567" s="5" t="s">
        <v>95</v>
      </c>
      <c r="F567" s="5" t="s">
        <v>123</v>
      </c>
      <c r="G567" s="5" t="s">
        <v>128</v>
      </c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</row>
    <row r="568" spans="2:32" s="1" customFormat="1" ht="18" customHeight="1" x14ac:dyDescent="0.2">
      <c r="B568" s="3">
        <v>2004</v>
      </c>
      <c r="C568" s="4">
        <v>3062034.67</v>
      </c>
      <c r="D568" s="5" t="s">
        <v>87</v>
      </c>
      <c r="E568" s="5" t="s">
        <v>95</v>
      </c>
      <c r="F568" s="5" t="s">
        <v>123</v>
      </c>
      <c r="G568" s="5" t="s">
        <v>129</v>
      </c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</row>
    <row r="569" spans="2:32" s="1" customFormat="1" ht="18" customHeight="1" x14ac:dyDescent="0.2">
      <c r="B569" s="3">
        <v>2004</v>
      </c>
      <c r="C569" s="4">
        <v>1166269.5900000001</v>
      </c>
      <c r="D569" s="5" t="s">
        <v>87</v>
      </c>
      <c r="E569" s="5" t="s">
        <v>95</v>
      </c>
      <c r="F569" s="5" t="s">
        <v>123</v>
      </c>
      <c r="G569" s="5" t="s">
        <v>130</v>
      </c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</row>
    <row r="570" spans="2:32" s="1" customFormat="1" ht="18" customHeight="1" x14ac:dyDescent="0.2">
      <c r="B570" s="3">
        <v>2004</v>
      </c>
      <c r="C570" s="4">
        <v>1367074.05</v>
      </c>
      <c r="D570" s="5" t="s">
        <v>87</v>
      </c>
      <c r="E570" s="5" t="s">
        <v>95</v>
      </c>
      <c r="F570" s="5" t="s">
        <v>123</v>
      </c>
      <c r="G570" s="5" t="s">
        <v>131</v>
      </c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</row>
    <row r="571" spans="2:32" s="1" customFormat="1" ht="18" customHeight="1" x14ac:dyDescent="0.2">
      <c r="B571" s="3">
        <v>2004</v>
      </c>
      <c r="C571" s="4">
        <v>950028.75</v>
      </c>
      <c r="D571" s="5" t="s">
        <v>87</v>
      </c>
      <c r="E571" s="5" t="s">
        <v>95</v>
      </c>
      <c r="F571" s="5" t="s">
        <v>123</v>
      </c>
      <c r="G571" s="5" t="s">
        <v>364</v>
      </c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</row>
    <row r="572" spans="2:32" s="1" customFormat="1" ht="18" customHeight="1" x14ac:dyDescent="0.2">
      <c r="B572" s="3">
        <v>2004</v>
      </c>
      <c r="C572" s="4">
        <v>105290.64</v>
      </c>
      <c r="D572" s="5" t="s">
        <v>87</v>
      </c>
      <c r="E572" s="5" t="s">
        <v>95</v>
      </c>
      <c r="F572" s="5" t="s">
        <v>123</v>
      </c>
      <c r="G572" s="5" t="s">
        <v>132</v>
      </c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</row>
    <row r="573" spans="2:32" s="1" customFormat="1" ht="18" customHeight="1" x14ac:dyDescent="0.2">
      <c r="B573" s="3">
        <v>2004</v>
      </c>
      <c r="C573" s="4">
        <v>28431377.850000001</v>
      </c>
      <c r="D573" s="5" t="s">
        <v>87</v>
      </c>
      <c r="E573" s="5" t="s">
        <v>95</v>
      </c>
      <c r="F573" s="5" t="s">
        <v>123</v>
      </c>
      <c r="G573" s="5" t="s">
        <v>133</v>
      </c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</row>
    <row r="574" spans="2:32" s="1" customFormat="1" ht="18" customHeight="1" x14ac:dyDescent="0.2">
      <c r="B574" s="3">
        <v>2004</v>
      </c>
      <c r="C574" s="4">
        <v>5351668.1100000003</v>
      </c>
      <c r="D574" s="5" t="s">
        <v>87</v>
      </c>
      <c r="E574" s="5" t="s">
        <v>95</v>
      </c>
      <c r="F574" s="5" t="s">
        <v>123</v>
      </c>
      <c r="G574" s="5" t="s">
        <v>134</v>
      </c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</row>
    <row r="575" spans="2:32" s="1" customFormat="1" ht="18" customHeight="1" x14ac:dyDescent="0.2">
      <c r="B575" s="3">
        <v>2004</v>
      </c>
      <c r="C575" s="4">
        <v>37453.69</v>
      </c>
      <c r="D575" s="5" t="s">
        <v>87</v>
      </c>
      <c r="E575" s="5" t="s">
        <v>95</v>
      </c>
      <c r="F575" s="5" t="s">
        <v>123</v>
      </c>
      <c r="G575" s="5" t="s">
        <v>135</v>
      </c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</row>
    <row r="576" spans="2:32" s="1" customFormat="1" ht="18" customHeight="1" x14ac:dyDescent="0.2">
      <c r="B576" s="3">
        <v>2004</v>
      </c>
      <c r="C576" s="4">
        <v>68582.990000000005</v>
      </c>
      <c r="D576" s="5" t="s">
        <v>87</v>
      </c>
      <c r="E576" s="5" t="s">
        <v>95</v>
      </c>
      <c r="F576" s="5" t="s">
        <v>123</v>
      </c>
      <c r="G576" s="5" t="s">
        <v>136</v>
      </c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</row>
    <row r="577" spans="2:32" s="1" customFormat="1" ht="18" customHeight="1" x14ac:dyDescent="0.2">
      <c r="B577" s="3">
        <v>2004</v>
      </c>
      <c r="C577" s="4">
        <v>10250201.32</v>
      </c>
      <c r="D577" s="5" t="s">
        <v>87</v>
      </c>
      <c r="E577" s="5" t="s">
        <v>95</v>
      </c>
      <c r="F577" s="5" t="s">
        <v>123</v>
      </c>
      <c r="G577" s="5" t="s">
        <v>137</v>
      </c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</row>
    <row r="578" spans="2:32" s="1" customFormat="1" ht="18" customHeight="1" x14ac:dyDescent="0.2">
      <c r="B578" s="3">
        <v>2004</v>
      </c>
      <c r="C578" s="4">
        <v>15749760.960000001</v>
      </c>
      <c r="D578" s="5" t="s">
        <v>87</v>
      </c>
      <c r="E578" s="5" t="s">
        <v>95</v>
      </c>
      <c r="F578" s="5" t="s">
        <v>123</v>
      </c>
      <c r="G578" s="5" t="s">
        <v>138</v>
      </c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</row>
    <row r="579" spans="2:32" s="1" customFormat="1" ht="18" customHeight="1" x14ac:dyDescent="0.2">
      <c r="B579" s="3">
        <v>2004</v>
      </c>
      <c r="C579" s="4">
        <v>7499198.9500000002</v>
      </c>
      <c r="D579" s="5" t="s">
        <v>87</v>
      </c>
      <c r="E579" s="5" t="s">
        <v>95</v>
      </c>
      <c r="F579" s="5" t="s">
        <v>123</v>
      </c>
      <c r="G579" s="5" t="s">
        <v>139</v>
      </c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</row>
    <row r="580" spans="2:32" s="1" customFormat="1" ht="18" customHeight="1" x14ac:dyDescent="0.2">
      <c r="B580" s="3">
        <v>2004</v>
      </c>
      <c r="C580" s="4">
        <v>1814427.49</v>
      </c>
      <c r="D580" s="5" t="s">
        <v>87</v>
      </c>
      <c r="E580" s="5" t="s">
        <v>95</v>
      </c>
      <c r="F580" s="5" t="s">
        <v>123</v>
      </c>
      <c r="G580" s="5" t="s">
        <v>140</v>
      </c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</row>
    <row r="581" spans="2:32" s="1" customFormat="1" ht="18" customHeight="1" x14ac:dyDescent="0.2">
      <c r="B581" s="3">
        <v>2004</v>
      </c>
      <c r="C581" s="4">
        <v>1392134.93</v>
      </c>
      <c r="D581" s="5" t="s">
        <v>87</v>
      </c>
      <c r="E581" s="5" t="s">
        <v>95</v>
      </c>
      <c r="F581" s="5" t="s">
        <v>123</v>
      </c>
      <c r="G581" s="5" t="s">
        <v>141</v>
      </c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</row>
    <row r="582" spans="2:32" s="1" customFormat="1" ht="18" customHeight="1" x14ac:dyDescent="0.2">
      <c r="B582" s="3">
        <v>2004</v>
      </c>
      <c r="C582" s="4">
        <v>8745778.0899999999</v>
      </c>
      <c r="D582" s="5" t="s">
        <v>87</v>
      </c>
      <c r="E582" s="5" t="s">
        <v>95</v>
      </c>
      <c r="F582" s="5" t="s">
        <v>123</v>
      </c>
      <c r="G582" s="5" t="s">
        <v>142</v>
      </c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</row>
    <row r="583" spans="2:32" s="1" customFormat="1" ht="18" customHeight="1" x14ac:dyDescent="0.2">
      <c r="B583" s="3">
        <v>2004</v>
      </c>
      <c r="C583" s="4">
        <v>40910975.119999997</v>
      </c>
      <c r="D583" s="5" t="s">
        <v>87</v>
      </c>
      <c r="E583" s="5" t="s">
        <v>95</v>
      </c>
      <c r="F583" s="5" t="s">
        <v>123</v>
      </c>
      <c r="G583" s="5" t="s">
        <v>143</v>
      </c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</row>
    <row r="584" spans="2:32" s="1" customFormat="1" ht="18" customHeight="1" x14ac:dyDescent="0.2">
      <c r="B584" s="3">
        <v>2004</v>
      </c>
      <c r="C584" s="4">
        <v>1109258.8700000001</v>
      </c>
      <c r="D584" s="5" t="s">
        <v>87</v>
      </c>
      <c r="E584" s="5" t="s">
        <v>95</v>
      </c>
      <c r="F584" s="5" t="s">
        <v>123</v>
      </c>
      <c r="G584" s="5" t="s">
        <v>144</v>
      </c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</row>
    <row r="585" spans="2:32" s="1" customFormat="1" ht="18" customHeight="1" x14ac:dyDescent="0.2">
      <c r="B585" s="3">
        <v>2004</v>
      </c>
      <c r="C585" s="4">
        <v>7206218.8099999996</v>
      </c>
      <c r="D585" s="5" t="s">
        <v>87</v>
      </c>
      <c r="E585" s="5" t="s">
        <v>95</v>
      </c>
      <c r="F585" s="5" t="s">
        <v>123</v>
      </c>
      <c r="G585" s="5" t="s">
        <v>145</v>
      </c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</row>
    <row r="586" spans="2:32" s="1" customFormat="1" ht="18" customHeight="1" x14ac:dyDescent="0.2">
      <c r="B586" s="3">
        <v>2004</v>
      </c>
      <c r="C586" s="4">
        <v>14491456.699999999</v>
      </c>
      <c r="D586" s="5" t="s">
        <v>87</v>
      </c>
      <c r="E586" s="5" t="s">
        <v>95</v>
      </c>
      <c r="F586" s="5" t="s">
        <v>123</v>
      </c>
      <c r="G586" s="5" t="s">
        <v>146</v>
      </c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</row>
    <row r="587" spans="2:32" s="1" customFormat="1" ht="18" customHeight="1" x14ac:dyDescent="0.2">
      <c r="B587" s="3">
        <v>2004</v>
      </c>
      <c r="C587" s="4">
        <v>1498360.63</v>
      </c>
      <c r="D587" s="5" t="s">
        <v>87</v>
      </c>
      <c r="E587" s="5" t="s">
        <v>95</v>
      </c>
      <c r="F587" s="5" t="s">
        <v>123</v>
      </c>
      <c r="G587" s="5" t="s">
        <v>147</v>
      </c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</row>
    <row r="588" spans="2:32" s="1" customFormat="1" ht="18" customHeight="1" x14ac:dyDescent="0.2">
      <c r="B588" s="3">
        <v>2004</v>
      </c>
      <c r="C588" s="4">
        <v>4004159.84</v>
      </c>
      <c r="D588" s="5" t="s">
        <v>87</v>
      </c>
      <c r="E588" s="5" t="s">
        <v>95</v>
      </c>
      <c r="F588" s="5" t="s">
        <v>123</v>
      </c>
      <c r="G588" s="5" t="s">
        <v>148</v>
      </c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</row>
    <row r="589" spans="2:32" s="1" customFormat="1" ht="18" customHeight="1" x14ac:dyDescent="0.2">
      <c r="B589" s="3">
        <v>2004</v>
      </c>
      <c r="C589" s="4">
        <v>2189266.08</v>
      </c>
      <c r="D589" s="5" t="s">
        <v>87</v>
      </c>
      <c r="E589" s="5" t="s">
        <v>95</v>
      </c>
      <c r="F589" s="5" t="s">
        <v>123</v>
      </c>
      <c r="G589" s="5" t="s">
        <v>149</v>
      </c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</row>
    <row r="590" spans="2:32" s="1" customFormat="1" ht="18" customHeight="1" x14ac:dyDescent="0.2">
      <c r="B590" s="3">
        <v>2004</v>
      </c>
      <c r="C590" s="4">
        <v>9667886.6500000004</v>
      </c>
      <c r="D590" s="5" t="s">
        <v>87</v>
      </c>
      <c r="E590" s="5" t="s">
        <v>95</v>
      </c>
      <c r="F590" s="5" t="s">
        <v>123</v>
      </c>
      <c r="G590" s="5" t="s">
        <v>150</v>
      </c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</row>
    <row r="591" spans="2:32" s="1" customFormat="1" ht="18" customHeight="1" x14ac:dyDescent="0.2">
      <c r="B591" s="3">
        <v>2004</v>
      </c>
      <c r="C591" s="4">
        <v>219201912.71000001</v>
      </c>
      <c r="D591" s="5" t="s">
        <v>87</v>
      </c>
      <c r="E591" s="5" t="s">
        <v>95</v>
      </c>
      <c r="F591" s="5" t="s">
        <v>123</v>
      </c>
      <c r="G591" s="5" t="s">
        <v>151</v>
      </c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</row>
    <row r="592" spans="2:32" s="1" customFormat="1" ht="18" customHeight="1" x14ac:dyDescent="0.2">
      <c r="B592" s="3">
        <v>2004</v>
      </c>
      <c r="C592" s="4">
        <v>1904454.54</v>
      </c>
      <c r="D592" s="5" t="s">
        <v>87</v>
      </c>
      <c r="E592" s="5" t="s">
        <v>95</v>
      </c>
      <c r="F592" s="5" t="s">
        <v>123</v>
      </c>
      <c r="G592" s="5" t="s">
        <v>152</v>
      </c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</row>
    <row r="593" spans="2:32" s="1" customFormat="1" ht="18" customHeight="1" x14ac:dyDescent="0.2">
      <c r="B593" s="3">
        <v>2004</v>
      </c>
      <c r="C593" s="4">
        <v>1421798.21</v>
      </c>
      <c r="D593" s="5" t="s">
        <v>87</v>
      </c>
      <c r="E593" s="5" t="s">
        <v>95</v>
      </c>
      <c r="F593" s="5" t="s">
        <v>123</v>
      </c>
      <c r="G593" s="5" t="s">
        <v>351</v>
      </c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</row>
    <row r="594" spans="2:32" s="1" customFormat="1" ht="18" customHeight="1" x14ac:dyDescent="0.2">
      <c r="B594" s="3">
        <v>2004</v>
      </c>
      <c r="C594" s="4">
        <v>4858453.6900000004</v>
      </c>
      <c r="D594" s="5" t="s">
        <v>87</v>
      </c>
      <c r="E594" s="5" t="s">
        <v>95</v>
      </c>
      <c r="F594" s="5" t="s">
        <v>123</v>
      </c>
      <c r="G594" s="5" t="s">
        <v>153</v>
      </c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</row>
    <row r="595" spans="2:32" s="1" customFormat="1" ht="18" customHeight="1" x14ac:dyDescent="0.2">
      <c r="B595" s="3">
        <v>2004</v>
      </c>
      <c r="C595" s="4">
        <v>37987634.93</v>
      </c>
      <c r="D595" s="5" t="s">
        <v>87</v>
      </c>
      <c r="E595" s="5" t="s">
        <v>95</v>
      </c>
      <c r="F595" s="5" t="s">
        <v>123</v>
      </c>
      <c r="G595" s="5" t="s">
        <v>154</v>
      </c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</row>
    <row r="596" spans="2:32" s="1" customFormat="1" ht="18" customHeight="1" x14ac:dyDescent="0.2">
      <c r="B596" s="3">
        <v>2004</v>
      </c>
      <c r="C596" s="4">
        <v>60716.89</v>
      </c>
      <c r="D596" s="5" t="s">
        <v>87</v>
      </c>
      <c r="E596" s="5" t="s">
        <v>95</v>
      </c>
      <c r="F596" s="5" t="s">
        <v>123</v>
      </c>
      <c r="G596" s="5" t="s">
        <v>155</v>
      </c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</row>
    <row r="597" spans="2:32" s="1" customFormat="1" ht="18" customHeight="1" x14ac:dyDescent="0.2">
      <c r="B597" s="3">
        <v>2004</v>
      </c>
      <c r="C597" s="4">
        <v>8131858.04</v>
      </c>
      <c r="D597" s="5" t="s">
        <v>87</v>
      </c>
      <c r="E597" s="5" t="s">
        <v>95</v>
      </c>
      <c r="F597" s="5" t="s">
        <v>123</v>
      </c>
      <c r="G597" s="5" t="s">
        <v>349</v>
      </c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</row>
    <row r="598" spans="2:32" s="1" customFormat="1" ht="18" customHeight="1" x14ac:dyDescent="0.2">
      <c r="B598" s="3">
        <v>2004</v>
      </c>
      <c r="C598" s="4">
        <v>1085215.6100000001</v>
      </c>
      <c r="D598" s="5" t="s">
        <v>87</v>
      </c>
      <c r="E598" s="5" t="s">
        <v>95</v>
      </c>
      <c r="F598" s="5" t="s">
        <v>123</v>
      </c>
      <c r="G598" s="5" t="s">
        <v>156</v>
      </c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</row>
    <row r="599" spans="2:32" s="1" customFormat="1" ht="18" customHeight="1" x14ac:dyDescent="0.2">
      <c r="B599" s="3">
        <v>2004</v>
      </c>
      <c r="C599" s="4">
        <v>1630152.92</v>
      </c>
      <c r="D599" s="5" t="s">
        <v>87</v>
      </c>
      <c r="E599" s="5" t="s">
        <v>95</v>
      </c>
      <c r="F599" s="5" t="s">
        <v>157</v>
      </c>
      <c r="G599" s="5" t="s">
        <v>157</v>
      </c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</row>
    <row r="600" spans="2:32" s="1" customFormat="1" ht="18" customHeight="1" x14ac:dyDescent="0.2">
      <c r="B600" s="3">
        <v>2004</v>
      </c>
      <c r="C600" s="4">
        <v>154013503.90000001</v>
      </c>
      <c r="D600" s="5" t="s">
        <v>87</v>
      </c>
      <c r="E600" s="5" t="s">
        <v>95</v>
      </c>
      <c r="F600" s="5" t="s">
        <v>158</v>
      </c>
      <c r="G600" s="5" t="s">
        <v>158</v>
      </c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</row>
    <row r="601" spans="2:32" s="1" customFormat="1" ht="18" customHeight="1" x14ac:dyDescent="0.2">
      <c r="B601" s="3">
        <v>2004</v>
      </c>
      <c r="C601" s="4">
        <v>564817.36</v>
      </c>
      <c r="D601" s="5" t="s">
        <v>87</v>
      </c>
      <c r="E601" s="5" t="s">
        <v>95</v>
      </c>
      <c r="F601" s="5" t="s">
        <v>158</v>
      </c>
      <c r="G601" s="5" t="s">
        <v>349</v>
      </c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</row>
    <row r="602" spans="2:32" s="1" customFormat="1" ht="18" customHeight="1" x14ac:dyDescent="0.2">
      <c r="B602" s="3">
        <v>2004</v>
      </c>
      <c r="C602" s="4">
        <v>198410404.44</v>
      </c>
      <c r="D602" s="5" t="s">
        <v>87</v>
      </c>
      <c r="E602" s="5" t="s">
        <v>95</v>
      </c>
      <c r="F602" s="5" t="s">
        <v>159</v>
      </c>
      <c r="G602" s="5" t="s">
        <v>160</v>
      </c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</row>
    <row r="603" spans="2:32" s="1" customFormat="1" ht="18" customHeight="1" x14ac:dyDescent="0.2">
      <c r="B603" s="3">
        <v>2004</v>
      </c>
      <c r="C603" s="4">
        <v>16860723.140000001</v>
      </c>
      <c r="D603" s="5" t="s">
        <v>87</v>
      </c>
      <c r="E603" s="5" t="s">
        <v>95</v>
      </c>
      <c r="F603" s="5" t="s">
        <v>161</v>
      </c>
      <c r="G603" s="5" t="s">
        <v>161</v>
      </c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</row>
    <row r="604" spans="2:32" s="1" customFormat="1" ht="18" customHeight="1" x14ac:dyDescent="0.2">
      <c r="B604" s="3">
        <v>2004</v>
      </c>
      <c r="C604" s="4">
        <v>6467109.1699999999</v>
      </c>
      <c r="D604" s="5" t="s">
        <v>87</v>
      </c>
      <c r="E604" s="5" t="s">
        <v>95</v>
      </c>
      <c r="F604" s="5" t="s">
        <v>162</v>
      </c>
      <c r="G604" s="5" t="s">
        <v>163</v>
      </c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</row>
    <row r="605" spans="2:32" s="1" customFormat="1" ht="18" customHeight="1" x14ac:dyDescent="0.2">
      <c r="B605" s="3">
        <v>2004</v>
      </c>
      <c r="C605" s="4">
        <v>296361.71000000002</v>
      </c>
      <c r="D605" s="5" t="s">
        <v>87</v>
      </c>
      <c r="E605" s="5" t="s">
        <v>95</v>
      </c>
      <c r="F605" s="5" t="s">
        <v>162</v>
      </c>
      <c r="G605" s="5" t="s">
        <v>164</v>
      </c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</row>
    <row r="606" spans="2:32" s="1" customFormat="1" ht="18" customHeight="1" x14ac:dyDescent="0.2">
      <c r="B606" s="3">
        <v>2004</v>
      </c>
      <c r="C606" s="4">
        <v>1739798.4300000002</v>
      </c>
      <c r="D606" s="5" t="s">
        <v>87</v>
      </c>
      <c r="E606" s="5" t="s">
        <v>95</v>
      </c>
      <c r="F606" s="5" t="s">
        <v>162</v>
      </c>
      <c r="G606" s="5" t="s">
        <v>165</v>
      </c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</row>
    <row r="607" spans="2:32" s="1" customFormat="1" ht="18" customHeight="1" x14ac:dyDescent="0.2">
      <c r="B607" s="3">
        <v>2004</v>
      </c>
      <c r="C607" s="4">
        <v>169660</v>
      </c>
      <c r="D607" s="5" t="s">
        <v>87</v>
      </c>
      <c r="E607" s="5" t="s">
        <v>95</v>
      </c>
      <c r="F607" s="5" t="s">
        <v>162</v>
      </c>
      <c r="G607" s="5" t="s">
        <v>170</v>
      </c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</row>
    <row r="608" spans="2:32" s="1" customFormat="1" ht="18" customHeight="1" x14ac:dyDescent="0.2">
      <c r="B608" s="3">
        <v>2004</v>
      </c>
      <c r="C608" s="4">
        <v>4548041.8</v>
      </c>
      <c r="D608" s="5" t="s">
        <v>87</v>
      </c>
      <c r="E608" s="5" t="s">
        <v>95</v>
      </c>
      <c r="F608" s="5" t="s">
        <v>162</v>
      </c>
      <c r="G608" s="5" t="s">
        <v>166</v>
      </c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</row>
    <row r="609" spans="2:32" s="1" customFormat="1" ht="18" customHeight="1" x14ac:dyDescent="0.2">
      <c r="B609" s="3">
        <v>2004</v>
      </c>
      <c r="C609" s="4">
        <v>125000</v>
      </c>
      <c r="D609" s="5" t="s">
        <v>87</v>
      </c>
      <c r="E609" s="5" t="s">
        <v>95</v>
      </c>
      <c r="F609" s="5" t="s">
        <v>162</v>
      </c>
      <c r="G609" s="5" t="s">
        <v>167</v>
      </c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</row>
    <row r="610" spans="2:32" s="1" customFormat="1" ht="18" customHeight="1" x14ac:dyDescent="0.2">
      <c r="B610" s="3">
        <v>2004</v>
      </c>
      <c r="C610" s="4">
        <v>2000</v>
      </c>
      <c r="D610" s="5" t="s">
        <v>87</v>
      </c>
      <c r="E610" s="5" t="s">
        <v>95</v>
      </c>
      <c r="F610" s="5" t="s">
        <v>169</v>
      </c>
      <c r="G610" s="5" t="s">
        <v>164</v>
      </c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</row>
    <row r="611" spans="2:32" s="1" customFormat="1" ht="18" customHeight="1" x14ac:dyDescent="0.2">
      <c r="B611" s="3">
        <v>2004</v>
      </c>
      <c r="C611" s="4">
        <v>631773.97</v>
      </c>
      <c r="D611" s="5" t="s">
        <v>87</v>
      </c>
      <c r="E611" s="5" t="s">
        <v>95</v>
      </c>
      <c r="F611" s="5" t="s">
        <v>169</v>
      </c>
      <c r="G611" s="5" t="s">
        <v>165</v>
      </c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</row>
    <row r="612" spans="2:32" s="1" customFormat="1" ht="18" customHeight="1" x14ac:dyDescent="0.2">
      <c r="B612" s="3">
        <v>2004</v>
      </c>
      <c r="C612" s="4">
        <v>533380</v>
      </c>
      <c r="D612" s="5" t="s">
        <v>87</v>
      </c>
      <c r="E612" s="5" t="s">
        <v>95</v>
      </c>
      <c r="F612" s="5" t="s">
        <v>169</v>
      </c>
      <c r="G612" s="5" t="s">
        <v>170</v>
      </c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</row>
    <row r="613" spans="2:32" s="1" customFormat="1" ht="18" customHeight="1" x14ac:dyDescent="0.2">
      <c r="B613" s="3">
        <v>2004</v>
      </c>
      <c r="C613" s="4">
        <v>243930.58</v>
      </c>
      <c r="D613" s="5" t="s">
        <v>87</v>
      </c>
      <c r="E613" s="5" t="s">
        <v>95</v>
      </c>
      <c r="F613" s="5" t="s">
        <v>169</v>
      </c>
      <c r="G613" s="5" t="s">
        <v>171</v>
      </c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</row>
    <row r="614" spans="2:32" s="1" customFormat="1" ht="18" customHeight="1" x14ac:dyDescent="0.2">
      <c r="B614" s="3">
        <v>2004</v>
      </c>
      <c r="C614" s="4">
        <v>56489.68</v>
      </c>
      <c r="D614" s="5" t="s">
        <v>87</v>
      </c>
      <c r="E614" s="5" t="s">
        <v>95</v>
      </c>
      <c r="F614" s="5" t="s">
        <v>169</v>
      </c>
      <c r="G614" s="5" t="s">
        <v>166</v>
      </c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</row>
    <row r="615" spans="2:32" s="1" customFormat="1" ht="18" customHeight="1" x14ac:dyDescent="0.2">
      <c r="B615" s="3">
        <v>2004</v>
      </c>
      <c r="C615" s="4">
        <v>23275223.199999999</v>
      </c>
      <c r="D615" s="5" t="s">
        <v>87</v>
      </c>
      <c r="E615" s="5" t="s">
        <v>95</v>
      </c>
      <c r="F615" s="5" t="s">
        <v>169</v>
      </c>
      <c r="G615" s="5" t="s">
        <v>172</v>
      </c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</row>
    <row r="616" spans="2:32" s="1" customFormat="1" ht="18" customHeight="1" x14ac:dyDescent="0.2">
      <c r="B616" s="3">
        <v>2004</v>
      </c>
      <c r="C616" s="4">
        <v>40000</v>
      </c>
      <c r="D616" s="5" t="s">
        <v>87</v>
      </c>
      <c r="E616" s="5" t="s">
        <v>95</v>
      </c>
      <c r="F616" s="5" t="s">
        <v>169</v>
      </c>
      <c r="G616" s="5" t="s">
        <v>173</v>
      </c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</row>
    <row r="617" spans="2:32" s="1" customFormat="1" ht="18" customHeight="1" x14ac:dyDescent="0.2">
      <c r="B617" s="3">
        <v>2004</v>
      </c>
      <c r="C617" s="4">
        <v>8165.68</v>
      </c>
      <c r="D617" s="5" t="s">
        <v>87</v>
      </c>
      <c r="E617" s="5" t="s">
        <v>95</v>
      </c>
      <c r="F617" s="5" t="s">
        <v>174</v>
      </c>
      <c r="G617" s="5" t="s">
        <v>175</v>
      </c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</row>
    <row r="618" spans="2:32" s="1" customFormat="1" ht="18" customHeight="1" x14ac:dyDescent="0.2">
      <c r="B618" s="3">
        <v>2004</v>
      </c>
      <c r="C618" s="4">
        <v>62513.68</v>
      </c>
      <c r="D618" s="5" t="s">
        <v>87</v>
      </c>
      <c r="E618" s="5" t="s">
        <v>95</v>
      </c>
      <c r="F618" s="5" t="s">
        <v>174</v>
      </c>
      <c r="G618" s="5" t="s">
        <v>352</v>
      </c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</row>
    <row r="619" spans="2:32" s="1" customFormat="1" ht="18" customHeight="1" x14ac:dyDescent="0.2">
      <c r="B619" s="3">
        <v>2004</v>
      </c>
      <c r="C619" s="4">
        <v>16588675.4</v>
      </c>
      <c r="D619" s="5" t="s">
        <v>87</v>
      </c>
      <c r="E619" s="5" t="s">
        <v>95</v>
      </c>
      <c r="F619" s="5" t="s">
        <v>174</v>
      </c>
      <c r="G619" s="5" t="s">
        <v>176</v>
      </c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</row>
    <row r="620" spans="2:32" s="1" customFormat="1" ht="18" customHeight="1" x14ac:dyDescent="0.2">
      <c r="B620" s="3">
        <v>2004</v>
      </c>
      <c r="C620" s="4">
        <v>2813176.77</v>
      </c>
      <c r="D620" s="5" t="s">
        <v>87</v>
      </c>
      <c r="E620" s="5" t="s">
        <v>95</v>
      </c>
      <c r="F620" s="5" t="s">
        <v>174</v>
      </c>
      <c r="G620" s="5" t="s">
        <v>177</v>
      </c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</row>
    <row r="621" spans="2:32" s="1" customFormat="1" ht="18" customHeight="1" x14ac:dyDescent="0.2">
      <c r="B621" s="3">
        <v>2004</v>
      </c>
      <c r="C621" s="4">
        <v>83657.88</v>
      </c>
      <c r="D621" s="5" t="s">
        <v>87</v>
      </c>
      <c r="E621" s="5" t="s">
        <v>95</v>
      </c>
      <c r="F621" s="5" t="s">
        <v>174</v>
      </c>
      <c r="G621" s="5" t="s">
        <v>178</v>
      </c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</row>
    <row r="622" spans="2:32" s="1" customFormat="1" ht="18" customHeight="1" x14ac:dyDescent="0.2">
      <c r="B622" s="3">
        <v>2004</v>
      </c>
      <c r="C622" s="4">
        <v>14843.95</v>
      </c>
      <c r="D622" s="5" t="s">
        <v>87</v>
      </c>
      <c r="E622" s="5" t="s">
        <v>95</v>
      </c>
      <c r="F622" s="5" t="s">
        <v>174</v>
      </c>
      <c r="G622" s="5" t="s">
        <v>179</v>
      </c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</row>
    <row r="623" spans="2:32" s="1" customFormat="1" ht="18" customHeight="1" x14ac:dyDescent="0.2">
      <c r="B623" s="3">
        <v>2004</v>
      </c>
      <c r="C623" s="4">
        <v>4082731.65</v>
      </c>
      <c r="D623" s="5" t="s">
        <v>87</v>
      </c>
      <c r="E623" s="5" t="s">
        <v>95</v>
      </c>
      <c r="F623" s="5" t="s">
        <v>174</v>
      </c>
      <c r="G623" s="5" t="s">
        <v>180</v>
      </c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</row>
    <row r="624" spans="2:32" s="1" customFormat="1" ht="18" customHeight="1" x14ac:dyDescent="0.2">
      <c r="B624" s="3">
        <v>2004</v>
      </c>
      <c r="C624" s="4">
        <v>222049.94</v>
      </c>
      <c r="D624" s="5" t="s">
        <v>87</v>
      </c>
      <c r="E624" s="5" t="s">
        <v>95</v>
      </c>
      <c r="F624" s="5" t="s">
        <v>174</v>
      </c>
      <c r="G624" s="5" t="s">
        <v>181</v>
      </c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</row>
    <row r="625" spans="2:32" s="1" customFormat="1" ht="18" customHeight="1" x14ac:dyDescent="0.2">
      <c r="B625" s="3">
        <v>2004</v>
      </c>
      <c r="C625" s="4">
        <v>699557.76</v>
      </c>
      <c r="D625" s="5" t="s">
        <v>87</v>
      </c>
      <c r="E625" s="5" t="s">
        <v>95</v>
      </c>
      <c r="F625" s="5" t="s">
        <v>174</v>
      </c>
      <c r="G625" s="5" t="s">
        <v>182</v>
      </c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</row>
    <row r="626" spans="2:32" s="1" customFormat="1" ht="18" customHeight="1" x14ac:dyDescent="0.2">
      <c r="B626" s="3">
        <v>2004</v>
      </c>
      <c r="C626" s="4">
        <v>115527.44</v>
      </c>
      <c r="D626" s="5" t="s">
        <v>87</v>
      </c>
      <c r="E626" s="5" t="s">
        <v>95</v>
      </c>
      <c r="F626" s="5" t="s">
        <v>174</v>
      </c>
      <c r="G626" s="5" t="s">
        <v>365</v>
      </c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</row>
    <row r="627" spans="2:32" s="1" customFormat="1" ht="18" customHeight="1" x14ac:dyDescent="0.2">
      <c r="B627" s="3">
        <v>2004</v>
      </c>
      <c r="C627" s="4">
        <v>8695326.4000000004</v>
      </c>
      <c r="D627" s="5" t="s">
        <v>87</v>
      </c>
      <c r="E627" s="5" t="s">
        <v>95</v>
      </c>
      <c r="F627" s="5" t="s">
        <v>174</v>
      </c>
      <c r="G627" s="5" t="s">
        <v>183</v>
      </c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</row>
    <row r="628" spans="2:32" s="1" customFormat="1" ht="18" customHeight="1" x14ac:dyDescent="0.2">
      <c r="B628" s="3">
        <v>2004</v>
      </c>
      <c r="C628" s="4">
        <v>38722379.229999997</v>
      </c>
      <c r="D628" s="5" t="s">
        <v>87</v>
      </c>
      <c r="E628" s="5" t="s">
        <v>95</v>
      </c>
      <c r="F628" s="5" t="s">
        <v>174</v>
      </c>
      <c r="G628" s="5" t="s">
        <v>184</v>
      </c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</row>
    <row r="629" spans="2:32" s="1" customFormat="1" ht="18" customHeight="1" x14ac:dyDescent="0.2">
      <c r="B629" s="3">
        <v>2004</v>
      </c>
      <c r="C629" s="4">
        <v>41628171.57</v>
      </c>
      <c r="D629" s="5" t="s">
        <v>87</v>
      </c>
      <c r="E629" s="5" t="s">
        <v>95</v>
      </c>
      <c r="F629" s="5" t="s">
        <v>174</v>
      </c>
      <c r="G629" s="5" t="s">
        <v>185</v>
      </c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</row>
    <row r="630" spans="2:32" s="1" customFormat="1" ht="18" customHeight="1" x14ac:dyDescent="0.2">
      <c r="B630" s="3">
        <v>2004</v>
      </c>
      <c r="C630" s="4">
        <v>4424587.2300000004</v>
      </c>
      <c r="D630" s="5" t="s">
        <v>87</v>
      </c>
      <c r="E630" s="5" t="s">
        <v>95</v>
      </c>
      <c r="F630" s="5" t="s">
        <v>174</v>
      </c>
      <c r="G630" s="5" t="s">
        <v>186</v>
      </c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</row>
    <row r="631" spans="2:32" s="1" customFormat="1" ht="18" customHeight="1" x14ac:dyDescent="0.2">
      <c r="B631" s="3">
        <v>2004</v>
      </c>
      <c r="C631" s="4">
        <v>316046.69</v>
      </c>
      <c r="D631" s="5" t="s">
        <v>87</v>
      </c>
      <c r="E631" s="5" t="s">
        <v>95</v>
      </c>
      <c r="F631" s="5" t="s">
        <v>174</v>
      </c>
      <c r="G631" s="5" t="s">
        <v>187</v>
      </c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</row>
    <row r="632" spans="2:32" s="1" customFormat="1" ht="18" customHeight="1" x14ac:dyDescent="0.2">
      <c r="B632" s="3">
        <v>2004</v>
      </c>
      <c r="C632" s="4">
        <v>2244652.8199999998</v>
      </c>
      <c r="D632" s="5" t="s">
        <v>87</v>
      </c>
      <c r="E632" s="5" t="s">
        <v>95</v>
      </c>
      <c r="F632" s="5" t="s">
        <v>174</v>
      </c>
      <c r="G632" s="5" t="s">
        <v>188</v>
      </c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</row>
    <row r="633" spans="2:32" s="1" customFormat="1" ht="18" customHeight="1" x14ac:dyDescent="0.2">
      <c r="B633" s="3">
        <v>2004</v>
      </c>
      <c r="C633" s="4">
        <v>44830.82</v>
      </c>
      <c r="D633" s="5" t="s">
        <v>87</v>
      </c>
      <c r="E633" s="5" t="s">
        <v>95</v>
      </c>
      <c r="F633" s="5" t="s">
        <v>174</v>
      </c>
      <c r="G633" s="5" t="s">
        <v>190</v>
      </c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</row>
    <row r="634" spans="2:32" s="1" customFormat="1" ht="18" customHeight="1" x14ac:dyDescent="0.2">
      <c r="B634" s="3">
        <v>2004</v>
      </c>
      <c r="C634" s="4">
        <v>189969.08</v>
      </c>
      <c r="D634" s="5" t="s">
        <v>87</v>
      </c>
      <c r="E634" s="5" t="s">
        <v>95</v>
      </c>
      <c r="F634" s="5" t="s">
        <v>174</v>
      </c>
      <c r="G634" s="5" t="s">
        <v>191</v>
      </c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</row>
    <row r="635" spans="2:32" s="1" customFormat="1" ht="18" customHeight="1" x14ac:dyDescent="0.2">
      <c r="B635" s="3">
        <v>2004</v>
      </c>
      <c r="C635" s="4">
        <v>64980.82</v>
      </c>
      <c r="D635" s="5" t="s">
        <v>87</v>
      </c>
      <c r="E635" s="5" t="s">
        <v>95</v>
      </c>
      <c r="F635" s="5" t="s">
        <v>174</v>
      </c>
      <c r="G635" s="5" t="s">
        <v>192</v>
      </c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</row>
    <row r="636" spans="2:32" s="1" customFormat="1" ht="18" customHeight="1" x14ac:dyDescent="0.2">
      <c r="B636" s="3">
        <v>2004</v>
      </c>
      <c r="C636" s="4">
        <v>2483763.16</v>
      </c>
      <c r="D636" s="5" t="s">
        <v>87</v>
      </c>
      <c r="E636" s="5" t="s">
        <v>95</v>
      </c>
      <c r="F636" s="5" t="s">
        <v>174</v>
      </c>
      <c r="G636" s="5" t="s">
        <v>193</v>
      </c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</row>
    <row r="637" spans="2:32" s="1" customFormat="1" ht="18" customHeight="1" x14ac:dyDescent="0.2">
      <c r="B637" s="3">
        <v>2004</v>
      </c>
      <c r="C637" s="4">
        <v>964571.75</v>
      </c>
      <c r="D637" s="5" t="s">
        <v>87</v>
      </c>
      <c r="E637" s="5" t="s">
        <v>95</v>
      </c>
      <c r="F637" s="5" t="s">
        <v>174</v>
      </c>
      <c r="G637" s="5" t="s">
        <v>349</v>
      </c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</row>
    <row r="638" spans="2:32" s="1" customFormat="1" ht="18" customHeight="1" x14ac:dyDescent="0.2">
      <c r="B638" s="3">
        <v>2004</v>
      </c>
      <c r="C638" s="4">
        <v>80883.03</v>
      </c>
      <c r="D638" s="5" t="s">
        <v>87</v>
      </c>
      <c r="E638" s="5" t="s">
        <v>95</v>
      </c>
      <c r="F638" s="5" t="s">
        <v>194</v>
      </c>
      <c r="G638" s="5" t="s">
        <v>366</v>
      </c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</row>
    <row r="639" spans="2:32" s="1" customFormat="1" ht="18" customHeight="1" x14ac:dyDescent="0.2">
      <c r="B639" s="3">
        <v>2004</v>
      </c>
      <c r="C639" s="4">
        <v>2891066.91</v>
      </c>
      <c r="D639" s="5" t="s">
        <v>87</v>
      </c>
      <c r="E639" s="5" t="s">
        <v>95</v>
      </c>
      <c r="F639" s="5" t="s">
        <v>194</v>
      </c>
      <c r="G639" s="5" t="s">
        <v>195</v>
      </c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</row>
    <row r="640" spans="2:32" s="1" customFormat="1" ht="18" customHeight="1" x14ac:dyDescent="0.2">
      <c r="B640" s="3">
        <v>2004</v>
      </c>
      <c r="C640" s="4">
        <v>626523.79</v>
      </c>
      <c r="D640" s="5" t="s">
        <v>87</v>
      </c>
      <c r="E640" s="5" t="s">
        <v>95</v>
      </c>
      <c r="F640" s="5" t="s">
        <v>194</v>
      </c>
      <c r="G640" s="5" t="s">
        <v>175</v>
      </c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</row>
    <row r="641" spans="2:32" s="1" customFormat="1" ht="18" customHeight="1" x14ac:dyDescent="0.2">
      <c r="B641" s="3">
        <v>2004</v>
      </c>
      <c r="C641" s="4">
        <v>10844481.49</v>
      </c>
      <c r="D641" s="5" t="s">
        <v>87</v>
      </c>
      <c r="E641" s="5" t="s">
        <v>95</v>
      </c>
      <c r="F641" s="5" t="s">
        <v>194</v>
      </c>
      <c r="G641" s="5" t="s">
        <v>196</v>
      </c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</row>
    <row r="642" spans="2:32" s="1" customFormat="1" ht="18" customHeight="1" x14ac:dyDescent="0.2">
      <c r="B642" s="3">
        <v>2004</v>
      </c>
      <c r="C642" s="4">
        <v>19249274.690000001</v>
      </c>
      <c r="D642" s="5" t="s">
        <v>87</v>
      </c>
      <c r="E642" s="5" t="s">
        <v>95</v>
      </c>
      <c r="F642" s="5" t="s">
        <v>194</v>
      </c>
      <c r="G642" s="5" t="s">
        <v>179</v>
      </c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</row>
    <row r="643" spans="2:32" s="1" customFormat="1" ht="18" customHeight="1" x14ac:dyDescent="0.2">
      <c r="B643" s="3">
        <v>2004</v>
      </c>
      <c r="C643" s="4">
        <v>709015.2</v>
      </c>
      <c r="D643" s="5" t="s">
        <v>87</v>
      </c>
      <c r="E643" s="5" t="s">
        <v>95</v>
      </c>
      <c r="F643" s="5" t="s">
        <v>194</v>
      </c>
      <c r="G643" s="5" t="s">
        <v>197</v>
      </c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</row>
    <row r="644" spans="2:32" s="1" customFormat="1" ht="18" customHeight="1" x14ac:dyDescent="0.2">
      <c r="B644" s="3">
        <v>2004</v>
      </c>
      <c r="C644" s="4">
        <v>64388436.130000003</v>
      </c>
      <c r="D644" s="5" t="s">
        <v>87</v>
      </c>
      <c r="E644" s="5" t="s">
        <v>95</v>
      </c>
      <c r="F644" s="5" t="s">
        <v>194</v>
      </c>
      <c r="G644" s="5" t="s">
        <v>182</v>
      </c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</row>
    <row r="645" spans="2:32" s="1" customFormat="1" ht="18" customHeight="1" x14ac:dyDescent="0.2">
      <c r="B645" s="3">
        <v>2004</v>
      </c>
      <c r="C645" s="4">
        <v>5324758.79</v>
      </c>
      <c r="D645" s="5" t="s">
        <v>87</v>
      </c>
      <c r="E645" s="5" t="s">
        <v>95</v>
      </c>
      <c r="F645" s="5" t="s">
        <v>194</v>
      </c>
      <c r="G645" s="5" t="s">
        <v>198</v>
      </c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</row>
    <row r="646" spans="2:32" s="1" customFormat="1" ht="18" customHeight="1" x14ac:dyDescent="0.2">
      <c r="B646" s="3">
        <v>2004</v>
      </c>
      <c r="C646" s="4">
        <v>22152847</v>
      </c>
      <c r="D646" s="5" t="s">
        <v>87</v>
      </c>
      <c r="E646" s="5" t="s">
        <v>95</v>
      </c>
      <c r="F646" s="5" t="s">
        <v>194</v>
      </c>
      <c r="G646" s="5" t="s">
        <v>183</v>
      </c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</row>
    <row r="647" spans="2:32" s="1" customFormat="1" ht="18" customHeight="1" x14ac:dyDescent="0.2">
      <c r="B647" s="3">
        <v>2004</v>
      </c>
      <c r="C647" s="4">
        <v>16745232.529999999</v>
      </c>
      <c r="D647" s="5" t="s">
        <v>87</v>
      </c>
      <c r="E647" s="5" t="s">
        <v>95</v>
      </c>
      <c r="F647" s="5" t="s">
        <v>194</v>
      </c>
      <c r="G647" s="5" t="s">
        <v>199</v>
      </c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</row>
    <row r="648" spans="2:32" s="1" customFormat="1" ht="18" customHeight="1" x14ac:dyDescent="0.2">
      <c r="B648" s="3">
        <v>2004</v>
      </c>
      <c r="C648" s="4">
        <v>11252622.83</v>
      </c>
      <c r="D648" s="5" t="s">
        <v>87</v>
      </c>
      <c r="E648" s="5" t="s">
        <v>95</v>
      </c>
      <c r="F648" s="5" t="s">
        <v>194</v>
      </c>
      <c r="G648" s="5" t="s">
        <v>200</v>
      </c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</row>
    <row r="649" spans="2:32" s="1" customFormat="1" ht="18" customHeight="1" x14ac:dyDescent="0.2">
      <c r="B649" s="3">
        <v>2004</v>
      </c>
      <c r="C649" s="4">
        <v>137963424.47999999</v>
      </c>
      <c r="D649" s="5" t="s">
        <v>87</v>
      </c>
      <c r="E649" s="5" t="s">
        <v>95</v>
      </c>
      <c r="F649" s="5" t="s">
        <v>194</v>
      </c>
      <c r="G649" s="5" t="s">
        <v>201</v>
      </c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</row>
    <row r="650" spans="2:32" s="1" customFormat="1" ht="18" customHeight="1" x14ac:dyDescent="0.2">
      <c r="B650" s="3">
        <v>2004</v>
      </c>
      <c r="C650" s="4">
        <v>25543.759999999998</v>
      </c>
      <c r="D650" s="5" t="s">
        <v>87</v>
      </c>
      <c r="E650" s="5" t="s">
        <v>95</v>
      </c>
      <c r="F650" s="5" t="s">
        <v>194</v>
      </c>
      <c r="G650" s="5" t="s">
        <v>202</v>
      </c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</row>
    <row r="651" spans="2:32" s="1" customFormat="1" ht="18" customHeight="1" x14ac:dyDescent="0.2">
      <c r="B651" s="3">
        <v>2004</v>
      </c>
      <c r="C651" s="4">
        <v>8682546.7799999993</v>
      </c>
      <c r="D651" s="5" t="s">
        <v>87</v>
      </c>
      <c r="E651" s="5" t="s">
        <v>95</v>
      </c>
      <c r="F651" s="5" t="s">
        <v>194</v>
      </c>
      <c r="G651" s="5" t="s">
        <v>203</v>
      </c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</row>
    <row r="652" spans="2:32" s="1" customFormat="1" ht="18" customHeight="1" x14ac:dyDescent="0.2">
      <c r="B652" s="3">
        <v>2004</v>
      </c>
      <c r="C652" s="4">
        <v>206874.9</v>
      </c>
      <c r="D652" s="5" t="s">
        <v>87</v>
      </c>
      <c r="E652" s="5" t="s">
        <v>95</v>
      </c>
      <c r="F652" s="5" t="s">
        <v>194</v>
      </c>
      <c r="G652" s="5" t="s">
        <v>204</v>
      </c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</row>
    <row r="653" spans="2:32" s="1" customFormat="1" ht="18" customHeight="1" x14ac:dyDescent="0.2">
      <c r="B653" s="3">
        <v>2004</v>
      </c>
      <c r="C653" s="4">
        <v>14805456.92</v>
      </c>
      <c r="D653" s="5" t="s">
        <v>87</v>
      </c>
      <c r="E653" s="5" t="s">
        <v>95</v>
      </c>
      <c r="F653" s="5" t="s">
        <v>194</v>
      </c>
      <c r="G653" s="5" t="s">
        <v>205</v>
      </c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</row>
    <row r="654" spans="2:32" s="1" customFormat="1" ht="18" customHeight="1" x14ac:dyDescent="0.2">
      <c r="B654" s="3">
        <v>2004</v>
      </c>
      <c r="C654" s="4">
        <v>2157179.06</v>
      </c>
      <c r="D654" s="5" t="s">
        <v>87</v>
      </c>
      <c r="E654" s="5" t="s">
        <v>95</v>
      </c>
      <c r="F654" s="5" t="s">
        <v>194</v>
      </c>
      <c r="G654" s="5" t="s">
        <v>206</v>
      </c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</row>
    <row r="655" spans="2:32" s="1" customFormat="1" ht="18" customHeight="1" x14ac:dyDescent="0.2">
      <c r="B655" s="3">
        <v>2004</v>
      </c>
      <c r="C655" s="4">
        <v>1188046.47</v>
      </c>
      <c r="D655" s="5" t="s">
        <v>87</v>
      </c>
      <c r="E655" s="5" t="s">
        <v>95</v>
      </c>
      <c r="F655" s="5" t="s">
        <v>194</v>
      </c>
      <c r="G655" s="5" t="s">
        <v>207</v>
      </c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</row>
    <row r="656" spans="2:32" s="1" customFormat="1" ht="18" customHeight="1" x14ac:dyDescent="0.2">
      <c r="B656" s="3">
        <v>2004</v>
      </c>
      <c r="C656" s="4">
        <v>56277261.25</v>
      </c>
      <c r="D656" s="5" t="s">
        <v>87</v>
      </c>
      <c r="E656" s="5" t="s">
        <v>95</v>
      </c>
      <c r="F656" s="5" t="s">
        <v>194</v>
      </c>
      <c r="G656" s="5" t="s">
        <v>208</v>
      </c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</row>
    <row r="657" spans="2:32" s="1" customFormat="1" ht="18" customHeight="1" x14ac:dyDescent="0.2">
      <c r="B657" s="3">
        <v>2004</v>
      </c>
      <c r="C657" s="4">
        <v>1268543.1400000001</v>
      </c>
      <c r="D657" s="5" t="s">
        <v>87</v>
      </c>
      <c r="E657" s="5" t="s">
        <v>95</v>
      </c>
      <c r="F657" s="5" t="s">
        <v>194</v>
      </c>
      <c r="G657" s="5" t="s">
        <v>209</v>
      </c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</row>
    <row r="658" spans="2:32" s="1" customFormat="1" ht="18" customHeight="1" x14ac:dyDescent="0.2">
      <c r="B658" s="3">
        <v>2004</v>
      </c>
      <c r="C658" s="4">
        <v>2728300.86</v>
      </c>
      <c r="D658" s="5" t="s">
        <v>87</v>
      </c>
      <c r="E658" s="5" t="s">
        <v>95</v>
      </c>
      <c r="F658" s="5" t="s">
        <v>194</v>
      </c>
      <c r="G658" s="5" t="s">
        <v>354</v>
      </c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</row>
    <row r="659" spans="2:32" s="1" customFormat="1" ht="18" customHeight="1" x14ac:dyDescent="0.2">
      <c r="B659" s="3">
        <v>2004</v>
      </c>
      <c r="C659" s="4">
        <v>5047821.53</v>
      </c>
      <c r="D659" s="5" t="s">
        <v>87</v>
      </c>
      <c r="E659" s="5" t="s">
        <v>95</v>
      </c>
      <c r="F659" s="5" t="s">
        <v>194</v>
      </c>
      <c r="G659" s="5" t="s">
        <v>191</v>
      </c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</row>
    <row r="660" spans="2:32" s="1" customFormat="1" ht="18" customHeight="1" x14ac:dyDescent="0.2">
      <c r="B660" s="3">
        <v>2004</v>
      </c>
      <c r="C660" s="4">
        <v>11849292.85</v>
      </c>
      <c r="D660" s="5" t="s">
        <v>87</v>
      </c>
      <c r="E660" s="5" t="s">
        <v>95</v>
      </c>
      <c r="F660" s="5" t="s">
        <v>194</v>
      </c>
      <c r="G660" s="5" t="s">
        <v>192</v>
      </c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</row>
    <row r="661" spans="2:32" s="1" customFormat="1" ht="18" customHeight="1" x14ac:dyDescent="0.2">
      <c r="B661" s="3">
        <v>2004</v>
      </c>
      <c r="C661" s="4">
        <v>6796669.5499999998</v>
      </c>
      <c r="D661" s="5" t="s">
        <v>87</v>
      </c>
      <c r="E661" s="5" t="s">
        <v>95</v>
      </c>
      <c r="F661" s="5" t="s">
        <v>194</v>
      </c>
      <c r="G661" s="5" t="s">
        <v>210</v>
      </c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</row>
    <row r="662" spans="2:32" s="1" customFormat="1" ht="18" customHeight="1" x14ac:dyDescent="0.2">
      <c r="B662" s="3">
        <v>2004</v>
      </c>
      <c r="C662" s="4">
        <v>1452197.44</v>
      </c>
      <c r="D662" s="5" t="s">
        <v>87</v>
      </c>
      <c r="E662" s="5" t="s">
        <v>95</v>
      </c>
      <c r="F662" s="5" t="s">
        <v>194</v>
      </c>
      <c r="G662" s="5" t="s">
        <v>355</v>
      </c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</row>
    <row r="663" spans="2:32" s="1" customFormat="1" ht="18" customHeight="1" x14ac:dyDescent="0.2">
      <c r="B663" s="3">
        <v>2004</v>
      </c>
      <c r="C663" s="4">
        <v>9456425.6400000006</v>
      </c>
      <c r="D663" s="5" t="s">
        <v>87</v>
      </c>
      <c r="E663" s="5" t="s">
        <v>95</v>
      </c>
      <c r="F663" s="5" t="s">
        <v>194</v>
      </c>
      <c r="G663" s="5" t="s">
        <v>349</v>
      </c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</row>
    <row r="664" spans="2:32" s="1" customFormat="1" ht="18" customHeight="1" x14ac:dyDescent="0.2">
      <c r="B664" s="3">
        <v>2004</v>
      </c>
      <c r="C664" s="4">
        <v>182689.7</v>
      </c>
      <c r="D664" s="5" t="s">
        <v>87</v>
      </c>
      <c r="E664" s="5" t="s">
        <v>95</v>
      </c>
      <c r="F664" s="5" t="s">
        <v>194</v>
      </c>
      <c r="G664" s="5" t="s">
        <v>367</v>
      </c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</row>
    <row r="665" spans="2:32" s="1" customFormat="1" ht="18" customHeight="1" x14ac:dyDescent="0.2">
      <c r="B665" s="3">
        <v>2004</v>
      </c>
      <c r="C665" s="4">
        <v>39154758.350000001</v>
      </c>
      <c r="D665" s="5" t="s">
        <v>87</v>
      </c>
      <c r="E665" s="5" t="s">
        <v>95</v>
      </c>
      <c r="F665" s="5" t="s">
        <v>194</v>
      </c>
      <c r="G665" s="5" t="s">
        <v>211</v>
      </c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</row>
    <row r="666" spans="2:32" s="1" customFormat="1" ht="18" customHeight="1" x14ac:dyDescent="0.2">
      <c r="B666" s="3">
        <v>2004</v>
      </c>
      <c r="C666" s="4">
        <v>37889087.289999999</v>
      </c>
      <c r="D666" s="5" t="s">
        <v>87</v>
      </c>
      <c r="E666" s="5" t="s">
        <v>95</v>
      </c>
      <c r="F666" s="5" t="s">
        <v>194</v>
      </c>
      <c r="G666" s="5" t="s">
        <v>212</v>
      </c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</row>
    <row r="667" spans="2:32" s="1" customFormat="1" ht="18" customHeight="1" x14ac:dyDescent="0.2">
      <c r="B667" s="3">
        <v>2004</v>
      </c>
      <c r="C667" s="4">
        <v>382385.93</v>
      </c>
      <c r="D667" s="5" t="s">
        <v>87</v>
      </c>
      <c r="E667" s="5" t="s">
        <v>95</v>
      </c>
      <c r="F667" s="5" t="s">
        <v>194</v>
      </c>
      <c r="G667" s="5" t="s">
        <v>368</v>
      </c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</row>
    <row r="668" spans="2:32" s="1" customFormat="1" ht="18" customHeight="1" x14ac:dyDescent="0.2">
      <c r="B668" s="3">
        <v>2004</v>
      </c>
      <c r="C668" s="4">
        <v>36187580.399999999</v>
      </c>
      <c r="D668" s="5" t="s">
        <v>87</v>
      </c>
      <c r="E668" s="5" t="s">
        <v>95</v>
      </c>
      <c r="F668" s="5" t="s">
        <v>194</v>
      </c>
      <c r="G668" s="5" t="s">
        <v>213</v>
      </c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</row>
    <row r="669" spans="2:32" s="1" customFormat="1" ht="18" customHeight="1" x14ac:dyDescent="0.2">
      <c r="B669" s="3">
        <v>2004</v>
      </c>
      <c r="C669" s="4">
        <v>74706241.329999998</v>
      </c>
      <c r="D669" s="5" t="s">
        <v>87</v>
      </c>
      <c r="E669" s="5" t="s">
        <v>95</v>
      </c>
      <c r="F669" s="5" t="s">
        <v>194</v>
      </c>
      <c r="G669" s="5" t="s">
        <v>356</v>
      </c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</row>
    <row r="670" spans="2:32" s="1" customFormat="1" ht="18" customHeight="1" x14ac:dyDescent="0.2">
      <c r="B670" s="3">
        <v>2004</v>
      </c>
      <c r="C670" s="4">
        <v>8834629.8499999996</v>
      </c>
      <c r="D670" s="5" t="s">
        <v>87</v>
      </c>
      <c r="E670" s="5" t="s">
        <v>95</v>
      </c>
      <c r="F670" s="5" t="s">
        <v>194</v>
      </c>
      <c r="G670" s="5" t="s">
        <v>369</v>
      </c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</row>
    <row r="671" spans="2:32" s="1" customFormat="1" ht="18" customHeight="1" x14ac:dyDescent="0.2">
      <c r="B671" s="3">
        <v>2004</v>
      </c>
      <c r="C671" s="4">
        <v>258385973.78</v>
      </c>
      <c r="D671" s="5" t="s">
        <v>87</v>
      </c>
      <c r="E671" s="5" t="s">
        <v>95</v>
      </c>
      <c r="F671" s="5" t="s">
        <v>194</v>
      </c>
      <c r="G671" s="5" t="s">
        <v>214</v>
      </c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</row>
    <row r="672" spans="2:32" s="1" customFormat="1" ht="18" customHeight="1" x14ac:dyDescent="0.2">
      <c r="B672" s="3">
        <v>2004</v>
      </c>
      <c r="C672" s="4">
        <v>3690711.32</v>
      </c>
      <c r="D672" s="5" t="s">
        <v>87</v>
      </c>
      <c r="E672" s="5" t="s">
        <v>95</v>
      </c>
      <c r="F672" s="5" t="s">
        <v>194</v>
      </c>
      <c r="G672" s="5" t="s">
        <v>370</v>
      </c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</row>
    <row r="673" spans="2:32" s="1" customFormat="1" ht="18" customHeight="1" x14ac:dyDescent="0.2">
      <c r="B673" s="3">
        <v>2004</v>
      </c>
      <c r="C673" s="4">
        <v>8320626.21</v>
      </c>
      <c r="D673" s="5" t="s">
        <v>87</v>
      </c>
      <c r="E673" s="5" t="s">
        <v>95</v>
      </c>
      <c r="F673" s="5" t="s">
        <v>194</v>
      </c>
      <c r="G673" s="5" t="s">
        <v>371</v>
      </c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</row>
    <row r="674" spans="2:32" s="1" customFormat="1" ht="18" customHeight="1" x14ac:dyDescent="0.2">
      <c r="B674" s="3">
        <v>2004</v>
      </c>
      <c r="C674" s="4">
        <v>203562888.34</v>
      </c>
      <c r="D674" s="5" t="s">
        <v>87</v>
      </c>
      <c r="E674" s="5" t="s">
        <v>95</v>
      </c>
      <c r="F674" s="5" t="s">
        <v>194</v>
      </c>
      <c r="G674" s="5" t="s">
        <v>215</v>
      </c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</row>
    <row r="675" spans="2:32" s="1" customFormat="1" ht="18" customHeight="1" x14ac:dyDescent="0.2">
      <c r="B675" s="3">
        <v>2004</v>
      </c>
      <c r="C675" s="4">
        <v>35952720.859999999</v>
      </c>
      <c r="D675" s="5" t="s">
        <v>87</v>
      </c>
      <c r="E675" s="5" t="s">
        <v>95</v>
      </c>
      <c r="F675" s="5" t="s">
        <v>194</v>
      </c>
      <c r="G675" s="5" t="s">
        <v>216</v>
      </c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</row>
    <row r="676" spans="2:32" s="1" customFormat="1" ht="18" customHeight="1" x14ac:dyDescent="0.2">
      <c r="B676" s="3">
        <v>2004</v>
      </c>
      <c r="C676" s="4">
        <v>53675281.409999996</v>
      </c>
      <c r="D676" s="5" t="s">
        <v>87</v>
      </c>
      <c r="E676" s="5" t="s">
        <v>95</v>
      </c>
      <c r="F676" s="5" t="s">
        <v>194</v>
      </c>
      <c r="G676" s="5" t="s">
        <v>217</v>
      </c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</row>
    <row r="677" spans="2:32" s="1" customFormat="1" ht="18" customHeight="1" x14ac:dyDescent="0.2">
      <c r="B677" s="3">
        <v>2004</v>
      </c>
      <c r="C677" s="4">
        <v>787967.47</v>
      </c>
      <c r="D677" s="5" t="s">
        <v>87</v>
      </c>
      <c r="E677" s="5" t="s">
        <v>95</v>
      </c>
      <c r="F677" s="5" t="s">
        <v>194</v>
      </c>
      <c r="G677" s="5" t="s">
        <v>218</v>
      </c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</row>
    <row r="678" spans="2:32" s="1" customFormat="1" ht="18" customHeight="1" x14ac:dyDescent="0.2">
      <c r="B678" s="3">
        <v>2004</v>
      </c>
      <c r="C678" s="4">
        <v>1553818.3</v>
      </c>
      <c r="D678" s="5" t="s">
        <v>87</v>
      </c>
      <c r="E678" s="5" t="s">
        <v>95</v>
      </c>
      <c r="F678" s="5" t="s">
        <v>194</v>
      </c>
      <c r="G678" s="5" t="s">
        <v>372</v>
      </c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</row>
    <row r="679" spans="2:32" s="1" customFormat="1" ht="18" customHeight="1" x14ac:dyDescent="0.2">
      <c r="B679" s="3">
        <v>2004</v>
      </c>
      <c r="C679" s="4">
        <v>3433335.69</v>
      </c>
      <c r="D679" s="5" t="s">
        <v>87</v>
      </c>
      <c r="E679" s="5" t="s">
        <v>95</v>
      </c>
      <c r="F679" s="5" t="s">
        <v>194</v>
      </c>
      <c r="G679" s="5" t="s">
        <v>219</v>
      </c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</row>
    <row r="680" spans="2:32" s="1" customFormat="1" ht="18" customHeight="1" x14ac:dyDescent="0.2">
      <c r="B680" s="3">
        <v>2004</v>
      </c>
      <c r="C680" s="4">
        <v>5203639.03</v>
      </c>
      <c r="D680" s="5" t="s">
        <v>87</v>
      </c>
      <c r="E680" s="5" t="s">
        <v>95</v>
      </c>
      <c r="F680" s="5" t="s">
        <v>194</v>
      </c>
      <c r="G680" s="5" t="s">
        <v>220</v>
      </c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</row>
    <row r="681" spans="2:32" s="1" customFormat="1" ht="18" customHeight="1" x14ac:dyDescent="0.2">
      <c r="B681" s="3">
        <v>2004</v>
      </c>
      <c r="C681" s="4">
        <v>6492876.0300000003</v>
      </c>
      <c r="D681" s="5" t="s">
        <v>87</v>
      </c>
      <c r="E681" s="5" t="s">
        <v>95</v>
      </c>
      <c r="F681" s="5" t="s">
        <v>194</v>
      </c>
      <c r="G681" s="5" t="s">
        <v>221</v>
      </c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</row>
    <row r="682" spans="2:32" s="1" customFormat="1" ht="18" customHeight="1" x14ac:dyDescent="0.2">
      <c r="B682" s="3">
        <v>2004</v>
      </c>
      <c r="C682" s="4">
        <v>1080244.3400000001</v>
      </c>
      <c r="D682" s="5" t="s">
        <v>87</v>
      </c>
      <c r="E682" s="5" t="s">
        <v>95</v>
      </c>
      <c r="F682" s="5" t="s">
        <v>222</v>
      </c>
      <c r="G682" s="5" t="s">
        <v>223</v>
      </c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</row>
    <row r="683" spans="2:32" s="1" customFormat="1" ht="18" customHeight="1" x14ac:dyDescent="0.2">
      <c r="B683" s="3">
        <v>2004</v>
      </c>
      <c r="C683" s="4">
        <v>359224.04</v>
      </c>
      <c r="D683" s="5" t="s">
        <v>87</v>
      </c>
      <c r="E683" s="5" t="s">
        <v>95</v>
      </c>
      <c r="F683" s="5" t="s">
        <v>222</v>
      </c>
      <c r="G683" s="5" t="s">
        <v>224</v>
      </c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</row>
    <row r="684" spans="2:32" s="1" customFormat="1" ht="18" customHeight="1" x14ac:dyDescent="0.2">
      <c r="B684" s="3">
        <v>2004</v>
      </c>
      <c r="C684" s="4">
        <v>7849077.7599999998</v>
      </c>
      <c r="D684" s="5" t="s">
        <v>87</v>
      </c>
      <c r="E684" s="5" t="s">
        <v>95</v>
      </c>
      <c r="F684" s="5" t="s">
        <v>222</v>
      </c>
      <c r="G684" s="5" t="s">
        <v>225</v>
      </c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</row>
    <row r="685" spans="2:32" s="1" customFormat="1" ht="18" customHeight="1" x14ac:dyDescent="0.2">
      <c r="B685" s="3">
        <v>2004</v>
      </c>
      <c r="C685" s="4">
        <v>144908.26999999999</v>
      </c>
      <c r="D685" s="5" t="s">
        <v>87</v>
      </c>
      <c r="E685" s="5" t="s">
        <v>95</v>
      </c>
      <c r="F685" s="5" t="s">
        <v>222</v>
      </c>
      <c r="G685" s="5" t="s">
        <v>349</v>
      </c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</row>
    <row r="686" spans="2:32" s="1" customFormat="1" ht="18" customHeight="1" x14ac:dyDescent="0.2">
      <c r="B686" s="3">
        <v>2004</v>
      </c>
      <c r="C686" s="4">
        <v>5225803.29</v>
      </c>
      <c r="D686" s="5" t="s">
        <v>87</v>
      </c>
      <c r="E686" s="5" t="s">
        <v>95</v>
      </c>
      <c r="F686" s="5" t="s">
        <v>226</v>
      </c>
      <c r="G686" s="5" t="s">
        <v>227</v>
      </c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</row>
    <row r="687" spans="2:32" s="1" customFormat="1" ht="18" customHeight="1" x14ac:dyDescent="0.2">
      <c r="B687" s="3">
        <v>2004</v>
      </c>
      <c r="C687" s="4">
        <v>786791864.84000003</v>
      </c>
      <c r="D687" s="5" t="s">
        <v>87</v>
      </c>
      <c r="E687" s="5" t="s">
        <v>95</v>
      </c>
      <c r="F687" s="5" t="s">
        <v>226</v>
      </c>
      <c r="G687" s="5" t="s">
        <v>228</v>
      </c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</row>
    <row r="688" spans="2:32" s="1" customFormat="1" ht="18" customHeight="1" x14ac:dyDescent="0.2">
      <c r="B688" s="3">
        <v>2004</v>
      </c>
      <c r="C688" s="4">
        <v>565400.86</v>
      </c>
      <c r="D688" s="5" t="s">
        <v>87</v>
      </c>
      <c r="E688" s="5" t="s">
        <v>95</v>
      </c>
      <c r="F688" s="5" t="s">
        <v>229</v>
      </c>
      <c r="G688" s="5" t="s">
        <v>230</v>
      </c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</row>
    <row r="689" spans="2:32" s="1" customFormat="1" ht="18" customHeight="1" x14ac:dyDescent="0.2">
      <c r="B689" s="3">
        <v>2004</v>
      </c>
      <c r="C689" s="4">
        <v>189461.54</v>
      </c>
      <c r="D689" s="5" t="s">
        <v>87</v>
      </c>
      <c r="E689" s="5" t="s">
        <v>95</v>
      </c>
      <c r="F689" s="5" t="s">
        <v>229</v>
      </c>
      <c r="G689" s="5" t="s">
        <v>231</v>
      </c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</row>
    <row r="690" spans="2:32" s="1" customFormat="1" ht="18" customHeight="1" x14ac:dyDescent="0.2">
      <c r="B690" s="3">
        <v>2004</v>
      </c>
      <c r="C690" s="4">
        <v>12141049.74</v>
      </c>
      <c r="D690" s="5" t="s">
        <v>87</v>
      </c>
      <c r="E690" s="5" t="s">
        <v>95</v>
      </c>
      <c r="F690" s="5" t="s">
        <v>229</v>
      </c>
      <c r="G690" s="5" t="s">
        <v>232</v>
      </c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</row>
    <row r="691" spans="2:32" s="1" customFormat="1" ht="18" customHeight="1" x14ac:dyDescent="0.2">
      <c r="B691" s="3">
        <v>2004</v>
      </c>
      <c r="C691" s="4">
        <v>2782100.78</v>
      </c>
      <c r="D691" s="5" t="s">
        <v>87</v>
      </c>
      <c r="E691" s="5" t="s">
        <v>95</v>
      </c>
      <c r="F691" s="5" t="s">
        <v>233</v>
      </c>
      <c r="G691" s="5" t="s">
        <v>233</v>
      </c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</row>
    <row r="692" spans="2:32" s="1" customFormat="1" ht="18" customHeight="1" x14ac:dyDescent="0.2">
      <c r="B692" s="3">
        <v>2004</v>
      </c>
      <c r="C692" s="4">
        <v>273664</v>
      </c>
      <c r="D692" s="5" t="s">
        <v>87</v>
      </c>
      <c r="E692" s="5" t="s">
        <v>95</v>
      </c>
      <c r="F692" s="5" t="s">
        <v>233</v>
      </c>
      <c r="G692" s="5" t="s">
        <v>349</v>
      </c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</row>
    <row r="693" spans="2:32" s="1" customFormat="1" ht="18" customHeight="1" x14ac:dyDescent="0.2">
      <c r="B693" s="3">
        <v>2004</v>
      </c>
      <c r="C693" s="4">
        <v>4867324.62</v>
      </c>
      <c r="D693" s="5" t="s">
        <v>87</v>
      </c>
      <c r="E693" s="5" t="s">
        <v>95</v>
      </c>
      <c r="F693" s="5" t="s">
        <v>236</v>
      </c>
      <c r="G693" s="5" t="s">
        <v>357</v>
      </c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</row>
    <row r="694" spans="2:32" s="1" customFormat="1" ht="18" customHeight="1" x14ac:dyDescent="0.2">
      <c r="B694" s="3">
        <v>2004</v>
      </c>
      <c r="C694" s="4">
        <v>116950269.06</v>
      </c>
      <c r="D694" s="5" t="s">
        <v>87</v>
      </c>
      <c r="E694" s="5" t="s">
        <v>95</v>
      </c>
      <c r="F694" s="5" t="s">
        <v>236</v>
      </c>
      <c r="G694" s="5" t="s">
        <v>358</v>
      </c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</row>
    <row r="695" spans="2:32" s="1" customFormat="1" ht="18" customHeight="1" x14ac:dyDescent="0.2">
      <c r="B695" s="3">
        <v>2004</v>
      </c>
      <c r="C695" s="4">
        <v>50000</v>
      </c>
      <c r="D695" s="5" t="s">
        <v>87</v>
      </c>
      <c r="E695" s="5" t="s">
        <v>95</v>
      </c>
      <c r="F695" s="5" t="s">
        <v>236</v>
      </c>
      <c r="G695" s="5" t="s">
        <v>349</v>
      </c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</row>
    <row r="696" spans="2:32" s="1" customFormat="1" ht="18" customHeight="1" x14ac:dyDescent="0.2">
      <c r="B696" s="3">
        <v>2004</v>
      </c>
      <c r="C696" s="4">
        <v>128510.93</v>
      </c>
      <c r="D696" s="5" t="s">
        <v>87</v>
      </c>
      <c r="E696" s="5" t="s">
        <v>95</v>
      </c>
      <c r="F696" s="5" t="s">
        <v>237</v>
      </c>
      <c r="G696" s="5" t="s">
        <v>349</v>
      </c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</row>
    <row r="697" spans="2:32" s="1" customFormat="1" ht="18" customHeight="1" x14ac:dyDescent="0.2">
      <c r="B697" s="3">
        <v>2004</v>
      </c>
      <c r="C697" s="4">
        <v>25507204.870000001</v>
      </c>
      <c r="D697" s="5" t="s">
        <v>87</v>
      </c>
      <c r="E697" s="5" t="s">
        <v>95</v>
      </c>
      <c r="F697" s="5" t="s">
        <v>237</v>
      </c>
      <c r="G697" s="5" t="s">
        <v>238</v>
      </c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</row>
    <row r="698" spans="2:32" s="1" customFormat="1" ht="18" customHeight="1" x14ac:dyDescent="0.2">
      <c r="B698" s="3">
        <v>2004</v>
      </c>
      <c r="C698" s="4">
        <v>2094574.44</v>
      </c>
      <c r="D698" s="5" t="s">
        <v>87</v>
      </c>
      <c r="E698" s="5" t="s">
        <v>95</v>
      </c>
      <c r="F698" s="5" t="s">
        <v>237</v>
      </c>
      <c r="G698" s="5" t="s">
        <v>239</v>
      </c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</row>
    <row r="699" spans="2:32" s="1" customFormat="1" ht="18" customHeight="1" x14ac:dyDescent="0.2">
      <c r="B699" s="3">
        <v>2004</v>
      </c>
      <c r="C699" s="4">
        <v>12895095.130000001</v>
      </c>
      <c r="D699" s="5" t="s">
        <v>87</v>
      </c>
      <c r="E699" s="5" t="s">
        <v>95</v>
      </c>
      <c r="F699" s="5" t="s">
        <v>237</v>
      </c>
      <c r="G699" s="5" t="s">
        <v>240</v>
      </c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</row>
    <row r="700" spans="2:32" s="1" customFormat="1" ht="18" customHeight="1" x14ac:dyDescent="0.2">
      <c r="B700" s="3">
        <v>2004</v>
      </c>
      <c r="C700" s="4">
        <v>137503793.84</v>
      </c>
      <c r="D700" s="5" t="s">
        <v>87</v>
      </c>
      <c r="E700" s="5" t="s">
        <v>95</v>
      </c>
      <c r="F700" s="5" t="s">
        <v>241</v>
      </c>
      <c r="G700" s="5" t="s">
        <v>241</v>
      </c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</row>
    <row r="701" spans="2:32" s="1" customFormat="1" ht="18" customHeight="1" x14ac:dyDescent="0.2">
      <c r="B701" s="3">
        <v>2004</v>
      </c>
      <c r="C701" s="4">
        <v>3740.92</v>
      </c>
      <c r="D701" s="5" t="s">
        <v>87</v>
      </c>
      <c r="E701" s="5" t="s">
        <v>242</v>
      </c>
      <c r="F701" s="5" t="s">
        <v>96</v>
      </c>
      <c r="G701" s="5" t="s">
        <v>97</v>
      </c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</row>
    <row r="702" spans="2:32" s="1" customFormat="1" ht="18" customHeight="1" x14ac:dyDescent="0.2">
      <c r="B702" s="3">
        <v>2004</v>
      </c>
      <c r="C702" s="4">
        <v>96627973.870000005</v>
      </c>
      <c r="D702" s="5" t="s">
        <v>87</v>
      </c>
      <c r="E702" s="5" t="s">
        <v>242</v>
      </c>
      <c r="F702" s="5" t="s">
        <v>96</v>
      </c>
      <c r="G702" s="5" t="s">
        <v>243</v>
      </c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</row>
    <row r="703" spans="2:32" s="1" customFormat="1" ht="18" customHeight="1" x14ac:dyDescent="0.2">
      <c r="B703" s="3">
        <v>2004</v>
      </c>
      <c r="C703" s="4">
        <v>124282767.01000001</v>
      </c>
      <c r="D703" s="5" t="s">
        <v>87</v>
      </c>
      <c r="E703" s="5" t="s">
        <v>242</v>
      </c>
      <c r="F703" s="5" t="s">
        <v>96</v>
      </c>
      <c r="G703" s="5" t="s">
        <v>244</v>
      </c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</row>
    <row r="704" spans="2:32" s="1" customFormat="1" ht="18" customHeight="1" x14ac:dyDescent="0.2">
      <c r="B704" s="3">
        <v>2004</v>
      </c>
      <c r="C704" s="4">
        <v>2702383800.4299998</v>
      </c>
      <c r="D704" s="5" t="s">
        <v>87</v>
      </c>
      <c r="E704" s="5" t="s">
        <v>242</v>
      </c>
      <c r="F704" s="5" t="s">
        <v>96</v>
      </c>
      <c r="G704" s="5" t="s">
        <v>98</v>
      </c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</row>
    <row r="705" spans="2:32" s="1" customFormat="1" ht="18" customHeight="1" x14ac:dyDescent="0.2">
      <c r="B705" s="3">
        <v>2004</v>
      </c>
      <c r="C705" s="4">
        <v>629266344.85000002</v>
      </c>
      <c r="D705" s="5" t="s">
        <v>87</v>
      </c>
      <c r="E705" s="5" t="s">
        <v>242</v>
      </c>
      <c r="F705" s="5" t="s">
        <v>96</v>
      </c>
      <c r="G705" s="5" t="s">
        <v>245</v>
      </c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</row>
    <row r="706" spans="2:32" s="1" customFormat="1" ht="18" customHeight="1" x14ac:dyDescent="0.2">
      <c r="B706" s="3">
        <v>2004</v>
      </c>
      <c r="C706" s="4">
        <v>634257.78</v>
      </c>
      <c r="D706" s="5" t="s">
        <v>87</v>
      </c>
      <c r="E706" s="5" t="s">
        <v>242</v>
      </c>
      <c r="F706" s="5" t="s">
        <v>107</v>
      </c>
      <c r="G706" s="5" t="s">
        <v>349</v>
      </c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</row>
    <row r="707" spans="2:32" s="1" customFormat="1" ht="18" customHeight="1" x14ac:dyDescent="0.2">
      <c r="B707" s="3">
        <v>2004</v>
      </c>
      <c r="C707" s="4">
        <v>179387053.13</v>
      </c>
      <c r="D707" s="5" t="s">
        <v>87</v>
      </c>
      <c r="E707" s="5" t="s">
        <v>242</v>
      </c>
      <c r="F707" s="5" t="s">
        <v>110</v>
      </c>
      <c r="G707" s="5" t="s">
        <v>110</v>
      </c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</row>
    <row r="708" spans="2:32" s="1" customFormat="1" ht="18" customHeight="1" x14ac:dyDescent="0.2">
      <c r="B708" s="3">
        <v>2004</v>
      </c>
      <c r="C708" s="4">
        <v>15101075.34</v>
      </c>
      <c r="D708" s="5" t="s">
        <v>87</v>
      </c>
      <c r="E708" s="5" t="s">
        <v>242</v>
      </c>
      <c r="F708" s="5" t="s">
        <v>246</v>
      </c>
      <c r="G708" s="5" t="s">
        <v>246</v>
      </c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</row>
    <row r="709" spans="2:32" s="1" customFormat="1" ht="18" customHeight="1" x14ac:dyDescent="0.2">
      <c r="B709" s="3">
        <v>2004</v>
      </c>
      <c r="C709" s="4">
        <v>598195474.88</v>
      </c>
      <c r="D709" s="5" t="s">
        <v>87</v>
      </c>
      <c r="E709" s="5" t="s">
        <v>242</v>
      </c>
      <c r="F709" s="5" t="s">
        <v>247</v>
      </c>
      <c r="G709" s="5" t="s">
        <v>248</v>
      </c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</row>
    <row r="710" spans="2:32" s="1" customFormat="1" ht="18" customHeight="1" x14ac:dyDescent="0.2">
      <c r="B710" s="3">
        <v>2004</v>
      </c>
      <c r="C710" s="4">
        <v>185191101.40000001</v>
      </c>
      <c r="D710" s="5" t="s">
        <v>87</v>
      </c>
      <c r="E710" s="5" t="s">
        <v>242</v>
      </c>
      <c r="F710" s="5" t="s">
        <v>247</v>
      </c>
      <c r="G710" s="5" t="s">
        <v>249</v>
      </c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</row>
    <row r="711" spans="2:32" s="1" customFormat="1" ht="18" customHeight="1" x14ac:dyDescent="0.2">
      <c r="B711" s="3">
        <v>2004</v>
      </c>
      <c r="C711" s="4">
        <v>26854664.07</v>
      </c>
      <c r="D711" s="5" t="s">
        <v>87</v>
      </c>
      <c r="E711" s="5" t="s">
        <v>242</v>
      </c>
      <c r="F711" s="5" t="s">
        <v>247</v>
      </c>
      <c r="G711" s="5" t="s">
        <v>349</v>
      </c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</row>
    <row r="712" spans="2:32" s="1" customFormat="1" ht="18" customHeight="1" x14ac:dyDescent="0.2">
      <c r="B712" s="3">
        <v>2004</v>
      </c>
      <c r="C712" s="4">
        <v>21911511.309999999</v>
      </c>
      <c r="D712" s="5" t="s">
        <v>87</v>
      </c>
      <c r="E712" s="5" t="s">
        <v>242</v>
      </c>
      <c r="F712" s="5" t="s">
        <v>250</v>
      </c>
      <c r="G712" s="5" t="s">
        <v>251</v>
      </c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</row>
    <row r="713" spans="2:32" s="1" customFormat="1" ht="18" customHeight="1" x14ac:dyDescent="0.2">
      <c r="B713" s="3">
        <v>2004</v>
      </c>
      <c r="C713" s="4">
        <v>11818512.710000001</v>
      </c>
      <c r="D713" s="5" t="s">
        <v>87</v>
      </c>
      <c r="E713" s="5" t="s">
        <v>242</v>
      </c>
      <c r="F713" s="5" t="s">
        <v>250</v>
      </c>
      <c r="G713" s="5" t="s">
        <v>252</v>
      </c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</row>
    <row r="714" spans="2:32" s="1" customFormat="1" ht="18" customHeight="1" x14ac:dyDescent="0.2">
      <c r="B714" s="3">
        <v>2004</v>
      </c>
      <c r="C714" s="4">
        <v>5220</v>
      </c>
      <c r="D714" s="5" t="s">
        <v>87</v>
      </c>
      <c r="E714" s="5" t="s">
        <v>242</v>
      </c>
      <c r="F714" s="5" t="s">
        <v>250</v>
      </c>
      <c r="G714" s="5" t="s">
        <v>253</v>
      </c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</row>
    <row r="715" spans="2:32" s="1" customFormat="1" ht="18" customHeight="1" x14ac:dyDescent="0.2">
      <c r="B715" s="3">
        <v>2004</v>
      </c>
      <c r="C715" s="4">
        <v>15179321.039999999</v>
      </c>
      <c r="D715" s="5" t="s">
        <v>87</v>
      </c>
      <c r="E715" s="5" t="s">
        <v>242</v>
      </c>
      <c r="F715" s="5" t="s">
        <v>250</v>
      </c>
      <c r="G715" s="5" t="s">
        <v>255</v>
      </c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</row>
    <row r="716" spans="2:32" s="1" customFormat="1" ht="18" customHeight="1" x14ac:dyDescent="0.2">
      <c r="B716" s="3">
        <v>2004</v>
      </c>
      <c r="C716" s="4">
        <v>2083962.43</v>
      </c>
      <c r="D716" s="5" t="s">
        <v>87</v>
      </c>
      <c r="E716" s="5" t="s">
        <v>242</v>
      </c>
      <c r="F716" s="5" t="s">
        <v>250</v>
      </c>
      <c r="G716" s="5" t="s">
        <v>256</v>
      </c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</row>
    <row r="717" spans="2:32" s="1" customFormat="1" ht="18" customHeight="1" x14ac:dyDescent="0.2">
      <c r="B717" s="3">
        <v>2004</v>
      </c>
      <c r="C717" s="4">
        <v>2666618.94</v>
      </c>
      <c r="D717" s="5" t="s">
        <v>87</v>
      </c>
      <c r="E717" s="5" t="s">
        <v>242</v>
      </c>
      <c r="F717" s="5" t="s">
        <v>257</v>
      </c>
      <c r="G717" s="5" t="s">
        <v>257</v>
      </c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</row>
    <row r="718" spans="2:32" s="1" customFormat="1" ht="18" customHeight="1" x14ac:dyDescent="0.2">
      <c r="B718" s="3">
        <v>2004</v>
      </c>
      <c r="C718" s="4">
        <v>403843.94</v>
      </c>
      <c r="D718" s="5" t="s">
        <v>87</v>
      </c>
      <c r="E718" s="5" t="s">
        <v>242</v>
      </c>
      <c r="F718" s="5" t="s">
        <v>226</v>
      </c>
      <c r="G718" s="5" t="s">
        <v>373</v>
      </c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</row>
    <row r="719" spans="2:32" s="1" customFormat="1" ht="18" customHeight="1" x14ac:dyDescent="0.2">
      <c r="B719" s="3">
        <v>2004</v>
      </c>
      <c r="C719" s="4">
        <v>77330061.140000001</v>
      </c>
      <c r="D719" s="5" t="s">
        <v>87</v>
      </c>
      <c r="E719" s="5" t="s">
        <v>242</v>
      </c>
      <c r="F719" s="5" t="s">
        <v>226</v>
      </c>
      <c r="G719" s="5" t="s">
        <v>227</v>
      </c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</row>
    <row r="720" spans="2:32" s="1" customFormat="1" ht="18" customHeight="1" x14ac:dyDescent="0.2">
      <c r="B720" s="3">
        <v>2004</v>
      </c>
      <c r="C720" s="4">
        <v>27820358.609999999</v>
      </c>
      <c r="D720" s="5" t="s">
        <v>87</v>
      </c>
      <c r="E720" s="5" t="s">
        <v>242</v>
      </c>
      <c r="F720" s="5" t="s">
        <v>226</v>
      </c>
      <c r="G720" s="5" t="s">
        <v>258</v>
      </c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</row>
    <row r="721" spans="2:32" s="1" customFormat="1" ht="18" customHeight="1" x14ac:dyDescent="0.2">
      <c r="B721" s="3">
        <v>2004</v>
      </c>
      <c r="C721" s="4">
        <v>27718954.640000001</v>
      </c>
      <c r="D721" s="5" t="s">
        <v>87</v>
      </c>
      <c r="E721" s="5" t="s">
        <v>242</v>
      </c>
      <c r="F721" s="5" t="s">
        <v>226</v>
      </c>
      <c r="G721" s="5" t="s">
        <v>259</v>
      </c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</row>
    <row r="722" spans="2:32" s="1" customFormat="1" ht="18" customHeight="1" x14ac:dyDescent="0.2">
      <c r="B722" s="3">
        <v>2004</v>
      </c>
      <c r="C722" s="4">
        <v>4187167.31</v>
      </c>
      <c r="D722" s="5" t="s">
        <v>87</v>
      </c>
      <c r="E722" s="5" t="s">
        <v>242</v>
      </c>
      <c r="F722" s="5" t="s">
        <v>226</v>
      </c>
      <c r="G722" s="5" t="s">
        <v>228</v>
      </c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</row>
    <row r="723" spans="2:32" s="1" customFormat="1" ht="18" customHeight="1" x14ac:dyDescent="0.2">
      <c r="B723" s="3">
        <v>2004</v>
      </c>
      <c r="C723" s="4">
        <v>9075256.3200000003</v>
      </c>
      <c r="D723" s="5" t="s">
        <v>87</v>
      </c>
      <c r="E723" s="5" t="s">
        <v>242</v>
      </c>
      <c r="F723" s="5" t="s">
        <v>234</v>
      </c>
      <c r="G723" s="5" t="s">
        <v>235</v>
      </c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</row>
    <row r="724" spans="2:32" s="1" customFormat="1" ht="18" customHeight="1" x14ac:dyDescent="0.2">
      <c r="B724" s="3">
        <v>2004</v>
      </c>
      <c r="C724" s="4">
        <v>6510314.4299999997</v>
      </c>
      <c r="D724" s="5" t="s">
        <v>87</v>
      </c>
      <c r="E724" s="5" t="s">
        <v>242</v>
      </c>
      <c r="F724" s="5" t="s">
        <v>236</v>
      </c>
      <c r="G724" s="5" t="s">
        <v>357</v>
      </c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</row>
    <row r="725" spans="2:32" s="1" customFormat="1" ht="18" customHeight="1" x14ac:dyDescent="0.2">
      <c r="B725" s="3">
        <v>2004</v>
      </c>
      <c r="C725" s="4">
        <v>350531028.56</v>
      </c>
      <c r="D725" s="5" t="s">
        <v>87</v>
      </c>
      <c r="E725" s="5" t="s">
        <v>242</v>
      </c>
      <c r="F725" s="5" t="s">
        <v>236</v>
      </c>
      <c r="G725" s="5" t="s">
        <v>358</v>
      </c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</row>
    <row r="726" spans="2:32" s="1" customFormat="1" ht="18" customHeight="1" x14ac:dyDescent="0.2">
      <c r="B726" s="3">
        <v>2004</v>
      </c>
      <c r="C726" s="4">
        <v>221312</v>
      </c>
      <c r="D726" s="5" t="s">
        <v>87</v>
      </c>
      <c r="E726" s="5" t="s">
        <v>242</v>
      </c>
      <c r="F726" s="5" t="s">
        <v>236</v>
      </c>
      <c r="G726" s="5" t="s">
        <v>349</v>
      </c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</row>
    <row r="727" spans="2:32" s="1" customFormat="1" ht="18" customHeight="1" x14ac:dyDescent="0.2">
      <c r="B727" s="3">
        <v>2004</v>
      </c>
      <c r="C727" s="4">
        <v>98001896.049999997</v>
      </c>
      <c r="D727" s="5" t="s">
        <v>87</v>
      </c>
      <c r="E727" s="5" t="s">
        <v>242</v>
      </c>
      <c r="F727" s="5" t="s">
        <v>260</v>
      </c>
      <c r="G727" s="5" t="s">
        <v>261</v>
      </c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</row>
    <row r="728" spans="2:32" s="1" customFormat="1" ht="18" customHeight="1" x14ac:dyDescent="0.2">
      <c r="B728" s="3">
        <v>2004</v>
      </c>
      <c r="C728" s="4">
        <v>8470200.8900000006</v>
      </c>
      <c r="D728" s="5" t="s">
        <v>87</v>
      </c>
      <c r="E728" s="5" t="s">
        <v>242</v>
      </c>
      <c r="F728" s="5" t="s">
        <v>260</v>
      </c>
      <c r="G728" s="5" t="s">
        <v>374</v>
      </c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</row>
    <row r="729" spans="2:32" s="1" customFormat="1" ht="18" customHeight="1" x14ac:dyDescent="0.2">
      <c r="B729" s="3">
        <v>2004</v>
      </c>
      <c r="C729" s="4">
        <v>7226515.6500000004</v>
      </c>
      <c r="D729" s="5" t="s">
        <v>87</v>
      </c>
      <c r="E729" s="5" t="s">
        <v>242</v>
      </c>
      <c r="F729" s="5" t="s">
        <v>260</v>
      </c>
      <c r="G729" s="5" t="s">
        <v>262</v>
      </c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</row>
    <row r="730" spans="2:32" s="1" customFormat="1" ht="18" customHeight="1" x14ac:dyDescent="0.2">
      <c r="B730" s="3">
        <v>2004</v>
      </c>
      <c r="C730" s="4">
        <v>646125440.28999996</v>
      </c>
      <c r="D730" s="5" t="s">
        <v>87</v>
      </c>
      <c r="E730" s="5" t="s">
        <v>242</v>
      </c>
      <c r="F730" s="5" t="s">
        <v>260</v>
      </c>
      <c r="G730" s="5" t="s">
        <v>264</v>
      </c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</row>
    <row r="731" spans="2:32" s="1" customFormat="1" ht="18" customHeight="1" x14ac:dyDescent="0.2">
      <c r="B731" s="3">
        <v>2004</v>
      </c>
      <c r="C731" s="4">
        <v>203410085.52000001</v>
      </c>
      <c r="D731" s="5" t="s">
        <v>87</v>
      </c>
      <c r="E731" s="5" t="s">
        <v>242</v>
      </c>
      <c r="F731" s="5" t="s">
        <v>260</v>
      </c>
      <c r="G731" s="5" t="s">
        <v>265</v>
      </c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</row>
    <row r="732" spans="2:32" s="1" customFormat="1" ht="18" customHeight="1" x14ac:dyDescent="0.2">
      <c r="B732" s="3">
        <v>2004</v>
      </c>
      <c r="C732" s="4">
        <v>1107763.07</v>
      </c>
      <c r="D732" s="5" t="s">
        <v>87</v>
      </c>
      <c r="E732" s="5" t="s">
        <v>242</v>
      </c>
      <c r="F732" s="5" t="s">
        <v>260</v>
      </c>
      <c r="G732" s="5" t="s">
        <v>266</v>
      </c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</row>
    <row r="733" spans="2:32" s="1" customFormat="1" ht="18" customHeight="1" x14ac:dyDescent="0.2">
      <c r="B733" s="3">
        <v>2004</v>
      </c>
      <c r="C733" s="4">
        <v>4349428.2300000004</v>
      </c>
      <c r="D733" s="5" t="s">
        <v>87</v>
      </c>
      <c r="E733" s="5" t="s">
        <v>242</v>
      </c>
      <c r="F733" s="5" t="s">
        <v>260</v>
      </c>
      <c r="G733" s="5" t="s">
        <v>267</v>
      </c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</row>
    <row r="734" spans="2:32" s="1" customFormat="1" ht="18" customHeight="1" x14ac:dyDescent="0.2">
      <c r="B734" s="3">
        <v>2004</v>
      </c>
      <c r="C734" s="4">
        <v>39740794.359999999</v>
      </c>
      <c r="D734" s="5" t="s">
        <v>87</v>
      </c>
      <c r="E734" s="5" t="s">
        <v>242</v>
      </c>
      <c r="F734" s="5" t="s">
        <v>260</v>
      </c>
      <c r="G734" s="5" t="s">
        <v>268</v>
      </c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</row>
    <row r="735" spans="2:32" s="1" customFormat="1" ht="18" customHeight="1" x14ac:dyDescent="0.2">
      <c r="B735" s="3">
        <v>2004</v>
      </c>
      <c r="C735" s="4">
        <v>24965.16</v>
      </c>
      <c r="D735" s="5" t="s">
        <v>87</v>
      </c>
      <c r="E735" s="5" t="s">
        <v>242</v>
      </c>
      <c r="F735" s="5" t="s">
        <v>260</v>
      </c>
      <c r="G735" s="5" t="s">
        <v>269</v>
      </c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</row>
    <row r="736" spans="2:32" s="1" customFormat="1" ht="18" customHeight="1" x14ac:dyDescent="0.2">
      <c r="B736" s="3">
        <v>2004</v>
      </c>
      <c r="C736" s="4">
        <v>341623.39</v>
      </c>
      <c r="D736" s="5" t="s">
        <v>87</v>
      </c>
      <c r="E736" s="5" t="s">
        <v>242</v>
      </c>
      <c r="F736" s="5" t="s">
        <v>260</v>
      </c>
      <c r="G736" s="5" t="s">
        <v>270</v>
      </c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</row>
    <row r="737" spans="2:32" s="1" customFormat="1" ht="18" customHeight="1" x14ac:dyDescent="0.2">
      <c r="B737" s="3">
        <v>2004</v>
      </c>
      <c r="C737" s="4">
        <v>27370614.010000002</v>
      </c>
      <c r="D737" s="5" t="s">
        <v>87</v>
      </c>
      <c r="E737" s="5" t="s">
        <v>242</v>
      </c>
      <c r="F737" s="5" t="s">
        <v>260</v>
      </c>
      <c r="G737" s="5" t="s">
        <v>271</v>
      </c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</row>
    <row r="738" spans="2:32" s="1" customFormat="1" ht="18" customHeight="1" x14ac:dyDescent="0.2">
      <c r="B738" s="3">
        <v>2004</v>
      </c>
      <c r="C738" s="4">
        <v>3354777.4</v>
      </c>
      <c r="D738" s="5" t="s">
        <v>87</v>
      </c>
      <c r="E738" s="5" t="s">
        <v>242</v>
      </c>
      <c r="F738" s="5" t="s">
        <v>260</v>
      </c>
      <c r="G738" s="5" t="s">
        <v>272</v>
      </c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</row>
    <row r="739" spans="2:32" s="1" customFormat="1" ht="18" customHeight="1" x14ac:dyDescent="0.2">
      <c r="B739" s="3">
        <v>2004</v>
      </c>
      <c r="C739" s="4">
        <v>126735681.86</v>
      </c>
      <c r="D739" s="5" t="s">
        <v>87</v>
      </c>
      <c r="E739" s="5" t="s">
        <v>242</v>
      </c>
      <c r="F739" s="5" t="s">
        <v>260</v>
      </c>
      <c r="G739" s="5" t="s">
        <v>273</v>
      </c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</row>
    <row r="740" spans="2:32" s="1" customFormat="1" ht="18" customHeight="1" x14ac:dyDescent="0.2">
      <c r="B740" s="3">
        <v>2004</v>
      </c>
      <c r="C740" s="4">
        <v>63107.15</v>
      </c>
      <c r="D740" s="5" t="s">
        <v>87</v>
      </c>
      <c r="E740" s="5" t="s">
        <v>242</v>
      </c>
      <c r="F740" s="5" t="s">
        <v>260</v>
      </c>
      <c r="G740" s="5" t="s">
        <v>275</v>
      </c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</row>
    <row r="741" spans="2:32" s="1" customFormat="1" ht="18" customHeight="1" x14ac:dyDescent="0.2">
      <c r="B741" s="3">
        <v>2004</v>
      </c>
      <c r="C741" s="4">
        <v>12682801.26</v>
      </c>
      <c r="D741" s="5" t="s">
        <v>87</v>
      </c>
      <c r="E741" s="5" t="s">
        <v>242</v>
      </c>
      <c r="F741" s="5" t="s">
        <v>260</v>
      </c>
      <c r="G741" s="5" t="s">
        <v>276</v>
      </c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</row>
    <row r="742" spans="2:32" s="1" customFormat="1" ht="18" customHeight="1" x14ac:dyDescent="0.2">
      <c r="B742" s="3">
        <v>2004</v>
      </c>
      <c r="C742" s="4">
        <v>945489.4</v>
      </c>
      <c r="D742" s="5" t="s">
        <v>87</v>
      </c>
      <c r="E742" s="5" t="s">
        <v>242</v>
      </c>
      <c r="F742" s="5" t="s">
        <v>260</v>
      </c>
      <c r="G742" s="5" t="s">
        <v>277</v>
      </c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</row>
    <row r="743" spans="2:32" s="1" customFormat="1" ht="18" customHeight="1" x14ac:dyDescent="0.2">
      <c r="B743" s="3">
        <v>2004</v>
      </c>
      <c r="C743" s="4">
        <v>239600603.87</v>
      </c>
      <c r="D743" s="5" t="s">
        <v>87</v>
      </c>
      <c r="E743" s="5" t="s">
        <v>242</v>
      </c>
      <c r="F743" s="5" t="s">
        <v>260</v>
      </c>
      <c r="G743" s="5" t="s">
        <v>278</v>
      </c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</row>
    <row r="744" spans="2:32" s="1" customFormat="1" ht="18" customHeight="1" x14ac:dyDescent="0.2">
      <c r="B744" s="3">
        <v>2004</v>
      </c>
      <c r="C744" s="4">
        <v>18147747.210000001</v>
      </c>
      <c r="D744" s="5" t="s">
        <v>87</v>
      </c>
      <c r="E744" s="5" t="s">
        <v>242</v>
      </c>
      <c r="F744" s="5" t="s">
        <v>260</v>
      </c>
      <c r="G744" s="5" t="s">
        <v>279</v>
      </c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</row>
    <row r="745" spans="2:32" s="1" customFormat="1" ht="18" customHeight="1" x14ac:dyDescent="0.2">
      <c r="B745" s="3">
        <v>2004</v>
      </c>
      <c r="C745" s="4">
        <v>451616.32</v>
      </c>
      <c r="D745" s="5" t="s">
        <v>87</v>
      </c>
      <c r="E745" s="5" t="s">
        <v>242</v>
      </c>
      <c r="F745" s="5" t="s">
        <v>260</v>
      </c>
      <c r="G745" s="5" t="s">
        <v>280</v>
      </c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</row>
    <row r="746" spans="2:32" s="1" customFormat="1" ht="18" customHeight="1" x14ac:dyDescent="0.2">
      <c r="B746" s="3">
        <v>2004</v>
      </c>
      <c r="C746" s="4">
        <v>312525717.58999997</v>
      </c>
      <c r="D746" s="5" t="s">
        <v>87</v>
      </c>
      <c r="E746" s="5" t="s">
        <v>242</v>
      </c>
      <c r="F746" s="5" t="s">
        <v>260</v>
      </c>
      <c r="G746" s="5" t="s">
        <v>281</v>
      </c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</row>
    <row r="747" spans="2:32" s="1" customFormat="1" ht="18" customHeight="1" x14ac:dyDescent="0.2">
      <c r="B747" s="3">
        <v>2004</v>
      </c>
      <c r="C747" s="4">
        <v>1114399.92</v>
      </c>
      <c r="D747" s="5" t="s">
        <v>87</v>
      </c>
      <c r="E747" s="5" t="s">
        <v>242</v>
      </c>
      <c r="F747" s="5" t="s">
        <v>260</v>
      </c>
      <c r="G747" s="5" t="s">
        <v>282</v>
      </c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</row>
    <row r="748" spans="2:32" s="1" customFormat="1" ht="18" customHeight="1" x14ac:dyDescent="0.2">
      <c r="B748" s="3">
        <v>2004</v>
      </c>
      <c r="C748" s="4">
        <v>17552.010000000002</v>
      </c>
      <c r="D748" s="5" t="s">
        <v>87</v>
      </c>
      <c r="E748" s="5" t="s">
        <v>242</v>
      </c>
      <c r="F748" s="5" t="s">
        <v>260</v>
      </c>
      <c r="G748" s="5" t="s">
        <v>283</v>
      </c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</row>
    <row r="749" spans="2:32" s="1" customFormat="1" ht="18" customHeight="1" x14ac:dyDescent="0.2">
      <c r="B749" s="3">
        <v>2004</v>
      </c>
      <c r="C749" s="4">
        <v>40238645.200000003</v>
      </c>
      <c r="D749" s="5" t="s">
        <v>87</v>
      </c>
      <c r="E749" s="5" t="s">
        <v>242</v>
      </c>
      <c r="F749" s="5" t="s">
        <v>260</v>
      </c>
      <c r="G749" s="5" t="s">
        <v>285</v>
      </c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</row>
    <row r="750" spans="2:32" s="1" customFormat="1" ht="18" customHeight="1" x14ac:dyDescent="0.2">
      <c r="B750" s="3">
        <v>2004</v>
      </c>
      <c r="C750" s="4">
        <v>9076932.9100000001</v>
      </c>
      <c r="D750" s="5" t="s">
        <v>87</v>
      </c>
      <c r="E750" s="5" t="s">
        <v>242</v>
      </c>
      <c r="F750" s="5" t="s">
        <v>260</v>
      </c>
      <c r="G750" s="5" t="s">
        <v>286</v>
      </c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</row>
    <row r="751" spans="2:32" s="1" customFormat="1" ht="18" customHeight="1" x14ac:dyDescent="0.2">
      <c r="B751" s="3">
        <v>2004</v>
      </c>
      <c r="C751" s="4">
        <v>845687.46</v>
      </c>
      <c r="D751" s="5" t="s">
        <v>87</v>
      </c>
      <c r="E751" s="5" t="s">
        <v>242</v>
      </c>
      <c r="F751" s="5" t="s">
        <v>260</v>
      </c>
      <c r="G751" s="5" t="s">
        <v>287</v>
      </c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</row>
    <row r="752" spans="2:32" s="1" customFormat="1" ht="18" customHeight="1" x14ac:dyDescent="0.2">
      <c r="B752" s="3">
        <v>2004</v>
      </c>
      <c r="C752" s="4">
        <v>14888706.880000001</v>
      </c>
      <c r="D752" s="5" t="s">
        <v>87</v>
      </c>
      <c r="E752" s="5" t="s">
        <v>242</v>
      </c>
      <c r="F752" s="5" t="s">
        <v>260</v>
      </c>
      <c r="G752" s="5" t="s">
        <v>288</v>
      </c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</row>
    <row r="753" spans="2:32" s="1" customFormat="1" ht="18" customHeight="1" x14ac:dyDescent="0.2">
      <c r="B753" s="3">
        <v>2004</v>
      </c>
      <c r="C753" s="4">
        <v>1245583.2</v>
      </c>
      <c r="D753" s="5" t="s">
        <v>87</v>
      </c>
      <c r="E753" s="5" t="s">
        <v>242</v>
      </c>
      <c r="F753" s="5" t="s">
        <v>260</v>
      </c>
      <c r="G753" s="5" t="s">
        <v>289</v>
      </c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</row>
    <row r="754" spans="2:32" s="1" customFormat="1" ht="18" customHeight="1" x14ac:dyDescent="0.2">
      <c r="B754" s="3">
        <v>2004</v>
      </c>
      <c r="C754" s="4">
        <v>19845527.719999999</v>
      </c>
      <c r="D754" s="5" t="s">
        <v>87</v>
      </c>
      <c r="E754" s="5" t="s">
        <v>242</v>
      </c>
      <c r="F754" s="5" t="s">
        <v>260</v>
      </c>
      <c r="G754" s="5" t="s">
        <v>290</v>
      </c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</row>
    <row r="755" spans="2:32" s="1" customFormat="1" ht="18" customHeight="1" x14ac:dyDescent="0.2">
      <c r="B755" s="3">
        <v>2004</v>
      </c>
      <c r="C755" s="4">
        <v>213491.77</v>
      </c>
      <c r="D755" s="5" t="s">
        <v>87</v>
      </c>
      <c r="E755" s="5" t="s">
        <v>242</v>
      </c>
      <c r="F755" s="5" t="s">
        <v>260</v>
      </c>
      <c r="G755" s="5" t="s">
        <v>291</v>
      </c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</row>
    <row r="756" spans="2:32" s="1" customFormat="1" ht="18" customHeight="1" x14ac:dyDescent="0.2">
      <c r="B756" s="3">
        <v>2004</v>
      </c>
      <c r="C756" s="4">
        <v>3717080.89</v>
      </c>
      <c r="D756" s="5" t="s">
        <v>87</v>
      </c>
      <c r="E756" s="5" t="s">
        <v>242</v>
      </c>
      <c r="F756" s="5" t="s">
        <v>260</v>
      </c>
      <c r="G756" s="5" t="s">
        <v>292</v>
      </c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</row>
    <row r="757" spans="2:32" s="1" customFormat="1" ht="18" customHeight="1" x14ac:dyDescent="0.2">
      <c r="B757" s="3">
        <v>2004</v>
      </c>
      <c r="C757" s="4">
        <v>3439606.81</v>
      </c>
      <c r="D757" s="5" t="s">
        <v>87</v>
      </c>
      <c r="E757" s="5" t="s">
        <v>242</v>
      </c>
      <c r="F757" s="5" t="s">
        <v>260</v>
      </c>
      <c r="G757" s="5" t="s">
        <v>293</v>
      </c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</row>
    <row r="758" spans="2:32" s="1" customFormat="1" ht="18" customHeight="1" x14ac:dyDescent="0.2">
      <c r="B758" s="3">
        <v>2004</v>
      </c>
      <c r="C758" s="4">
        <v>11262301.59</v>
      </c>
      <c r="D758" s="5" t="s">
        <v>87</v>
      </c>
      <c r="E758" s="5" t="s">
        <v>242</v>
      </c>
      <c r="F758" s="5" t="s">
        <v>260</v>
      </c>
      <c r="G758" s="5" t="s">
        <v>294</v>
      </c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</row>
    <row r="759" spans="2:32" s="1" customFormat="1" ht="18" customHeight="1" x14ac:dyDescent="0.2">
      <c r="B759" s="3">
        <v>2004</v>
      </c>
      <c r="C759" s="4">
        <v>25735792.989999998</v>
      </c>
      <c r="D759" s="5" t="s">
        <v>87</v>
      </c>
      <c r="E759" s="5" t="s">
        <v>242</v>
      </c>
      <c r="F759" s="5" t="s">
        <v>260</v>
      </c>
      <c r="G759" s="5" t="s">
        <v>295</v>
      </c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</row>
    <row r="760" spans="2:32" s="1" customFormat="1" ht="18" customHeight="1" x14ac:dyDescent="0.2">
      <c r="B760" s="3">
        <v>2004</v>
      </c>
      <c r="C760" s="4">
        <v>334391161.31</v>
      </c>
      <c r="D760" s="5" t="s">
        <v>87</v>
      </c>
      <c r="E760" s="5" t="s">
        <v>242</v>
      </c>
      <c r="F760" s="5" t="s">
        <v>260</v>
      </c>
      <c r="G760" s="5" t="s">
        <v>296</v>
      </c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</row>
    <row r="761" spans="2:32" s="1" customFormat="1" ht="18" customHeight="1" x14ac:dyDescent="0.2">
      <c r="B761" s="3">
        <v>2004</v>
      </c>
      <c r="C761" s="4">
        <v>57543439.799999997</v>
      </c>
      <c r="D761" s="5" t="s">
        <v>87</v>
      </c>
      <c r="E761" s="5" t="s">
        <v>242</v>
      </c>
      <c r="F761" s="5" t="s">
        <v>260</v>
      </c>
      <c r="G761" s="5" t="s">
        <v>349</v>
      </c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</row>
    <row r="762" spans="2:32" s="1" customFormat="1" ht="18" customHeight="1" x14ac:dyDescent="0.2">
      <c r="B762" s="3">
        <v>2004</v>
      </c>
      <c r="C762" s="4">
        <v>1079658.3400000001</v>
      </c>
      <c r="D762" s="5" t="s">
        <v>87</v>
      </c>
      <c r="E762" s="5" t="s">
        <v>242</v>
      </c>
      <c r="F762" s="5" t="s">
        <v>260</v>
      </c>
      <c r="G762" s="5" t="s">
        <v>369</v>
      </c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</row>
    <row r="763" spans="2:32" s="1" customFormat="1" ht="18" customHeight="1" x14ac:dyDescent="0.2">
      <c r="B763" s="3">
        <v>2004</v>
      </c>
      <c r="C763" s="4">
        <v>26016354.100000001</v>
      </c>
      <c r="D763" s="5" t="s">
        <v>87</v>
      </c>
      <c r="E763" s="5" t="s">
        <v>242</v>
      </c>
      <c r="F763" s="5" t="s">
        <v>260</v>
      </c>
      <c r="G763" s="5" t="s">
        <v>297</v>
      </c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</row>
    <row r="764" spans="2:32" s="1" customFormat="1" ht="18" customHeight="1" x14ac:dyDescent="0.2">
      <c r="B764" s="3">
        <v>2004</v>
      </c>
      <c r="C764" s="4">
        <v>142784483.19</v>
      </c>
      <c r="D764" s="5" t="s">
        <v>87</v>
      </c>
      <c r="E764" s="5" t="s">
        <v>242</v>
      </c>
      <c r="F764" s="5" t="s">
        <v>260</v>
      </c>
      <c r="G764" s="5" t="s">
        <v>298</v>
      </c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</row>
    <row r="765" spans="2:32" s="1" customFormat="1" ht="18" customHeight="1" x14ac:dyDescent="0.2">
      <c r="B765" s="3">
        <v>2004</v>
      </c>
      <c r="C765" s="4">
        <v>1907844194.5699999</v>
      </c>
      <c r="D765" s="5" t="s">
        <v>87</v>
      </c>
      <c r="E765" s="5" t="s">
        <v>242</v>
      </c>
      <c r="F765" s="5" t="s">
        <v>260</v>
      </c>
      <c r="G765" s="5" t="s">
        <v>299</v>
      </c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</row>
    <row r="766" spans="2:32" s="1" customFormat="1" ht="18" customHeight="1" x14ac:dyDescent="0.2">
      <c r="B766" s="3">
        <v>2004</v>
      </c>
      <c r="C766" s="4">
        <v>8586105.0800000001</v>
      </c>
      <c r="D766" s="5" t="s">
        <v>87</v>
      </c>
      <c r="E766" s="5" t="s">
        <v>242</v>
      </c>
      <c r="F766" s="5" t="s">
        <v>260</v>
      </c>
      <c r="G766" s="5" t="s">
        <v>300</v>
      </c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</row>
    <row r="767" spans="2:32" s="1" customFormat="1" ht="18" customHeight="1" x14ac:dyDescent="0.2">
      <c r="B767" s="3">
        <v>2004</v>
      </c>
      <c r="C767" s="4">
        <v>23404257.34</v>
      </c>
      <c r="D767" s="5" t="s">
        <v>87</v>
      </c>
      <c r="E767" s="5" t="s">
        <v>242</v>
      </c>
      <c r="F767" s="5" t="s">
        <v>301</v>
      </c>
      <c r="G767" s="5" t="s">
        <v>261</v>
      </c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</row>
    <row r="768" spans="2:32" s="1" customFormat="1" ht="18" customHeight="1" x14ac:dyDescent="0.2">
      <c r="B768" s="3">
        <v>2004</v>
      </c>
      <c r="C768" s="4">
        <v>184096812.91</v>
      </c>
      <c r="D768" s="5" t="s">
        <v>87</v>
      </c>
      <c r="E768" s="5" t="s">
        <v>242</v>
      </c>
      <c r="F768" s="5" t="s">
        <v>301</v>
      </c>
      <c r="G768" s="5" t="s">
        <v>264</v>
      </c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</row>
    <row r="769" spans="2:32" s="1" customFormat="1" ht="18" customHeight="1" x14ac:dyDescent="0.2">
      <c r="B769" s="3">
        <v>2004</v>
      </c>
      <c r="C769" s="4">
        <v>1154269.3</v>
      </c>
      <c r="D769" s="5" t="s">
        <v>87</v>
      </c>
      <c r="E769" s="5" t="s">
        <v>242</v>
      </c>
      <c r="F769" s="5" t="s">
        <v>301</v>
      </c>
      <c r="G769" s="5" t="s">
        <v>252</v>
      </c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</row>
    <row r="770" spans="2:32" s="1" customFormat="1" ht="18" customHeight="1" x14ac:dyDescent="0.2">
      <c r="B770" s="3">
        <v>2004</v>
      </c>
      <c r="C770" s="4">
        <v>73530117.409999996</v>
      </c>
      <c r="D770" s="5" t="s">
        <v>87</v>
      </c>
      <c r="E770" s="5" t="s">
        <v>242</v>
      </c>
      <c r="F770" s="5" t="s">
        <v>301</v>
      </c>
      <c r="G770" s="5" t="s">
        <v>281</v>
      </c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</row>
    <row r="771" spans="2:32" s="1" customFormat="1" ht="18" customHeight="1" x14ac:dyDescent="0.2">
      <c r="B771" s="3">
        <v>2004</v>
      </c>
      <c r="C771" s="4">
        <v>176340.91</v>
      </c>
      <c r="D771" s="5" t="s">
        <v>87</v>
      </c>
      <c r="E771" s="5" t="s">
        <v>242</v>
      </c>
      <c r="F771" s="5" t="s">
        <v>301</v>
      </c>
      <c r="G771" s="5" t="s">
        <v>302</v>
      </c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</row>
    <row r="772" spans="2:32" s="1" customFormat="1" ht="18" customHeight="1" x14ac:dyDescent="0.2">
      <c r="B772" s="3">
        <v>2004</v>
      </c>
      <c r="C772" s="4">
        <v>747774.45</v>
      </c>
      <c r="D772" s="5" t="s">
        <v>87</v>
      </c>
      <c r="E772" s="5" t="s">
        <v>242</v>
      </c>
      <c r="F772" s="5" t="s">
        <v>301</v>
      </c>
      <c r="G772" s="5" t="s">
        <v>303</v>
      </c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</row>
    <row r="773" spans="2:32" s="1" customFormat="1" ht="18" customHeight="1" x14ac:dyDescent="0.2">
      <c r="B773" s="3">
        <v>2004</v>
      </c>
      <c r="C773" s="4">
        <v>668328536.57000005</v>
      </c>
      <c r="D773" s="5" t="s">
        <v>87</v>
      </c>
      <c r="E773" s="5" t="s">
        <v>242</v>
      </c>
      <c r="F773" s="5" t="s">
        <v>301</v>
      </c>
      <c r="G773" s="5" t="s">
        <v>304</v>
      </c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</row>
    <row r="774" spans="2:32" s="1" customFormat="1" ht="18" customHeight="1" x14ac:dyDescent="0.2">
      <c r="B774" s="3">
        <v>2004</v>
      </c>
      <c r="C774" s="4">
        <v>3144254.82</v>
      </c>
      <c r="D774" s="5" t="s">
        <v>87</v>
      </c>
      <c r="E774" s="5" t="s">
        <v>242</v>
      </c>
      <c r="F774" s="5" t="s">
        <v>301</v>
      </c>
      <c r="G774" s="5" t="s">
        <v>305</v>
      </c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</row>
    <row r="775" spans="2:32" s="1" customFormat="1" ht="18" customHeight="1" x14ac:dyDescent="0.2">
      <c r="B775" s="3">
        <v>2004</v>
      </c>
      <c r="C775" s="4">
        <v>176950578.24000001</v>
      </c>
      <c r="D775" s="5" t="s">
        <v>306</v>
      </c>
      <c r="E775" s="5" t="s">
        <v>307</v>
      </c>
      <c r="F775" s="5" t="s">
        <v>308</v>
      </c>
      <c r="G775" s="5" t="s">
        <v>309</v>
      </c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</row>
    <row r="776" spans="2:32" s="1" customFormat="1" ht="18" customHeight="1" x14ac:dyDescent="0.2">
      <c r="B776" s="3">
        <v>2004</v>
      </c>
      <c r="C776" s="4">
        <v>255437581.25</v>
      </c>
      <c r="D776" s="5" t="s">
        <v>306</v>
      </c>
      <c r="E776" s="5" t="s">
        <v>307</v>
      </c>
      <c r="F776" s="5" t="s">
        <v>308</v>
      </c>
      <c r="G776" s="5" t="s">
        <v>310</v>
      </c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</row>
    <row r="777" spans="2:32" s="1" customFormat="1" ht="18" customHeight="1" x14ac:dyDescent="0.2">
      <c r="B777" s="3">
        <v>2004</v>
      </c>
      <c r="C777" s="4">
        <v>850503.67</v>
      </c>
      <c r="D777" s="5" t="s">
        <v>306</v>
      </c>
      <c r="E777" s="5" t="s">
        <v>311</v>
      </c>
      <c r="F777" s="5" t="s">
        <v>359</v>
      </c>
      <c r="G777" s="5" t="s">
        <v>361</v>
      </c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</row>
    <row r="778" spans="2:32" s="1" customFormat="1" ht="18" customHeight="1" x14ac:dyDescent="0.2">
      <c r="B778" s="3">
        <v>2004</v>
      </c>
      <c r="C778" s="4">
        <v>120000</v>
      </c>
      <c r="D778" s="5" t="s">
        <v>306</v>
      </c>
      <c r="E778" s="5" t="s">
        <v>311</v>
      </c>
      <c r="F778" s="5" t="s">
        <v>359</v>
      </c>
      <c r="G778" s="5" t="s">
        <v>375</v>
      </c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</row>
    <row r="779" spans="2:32" s="1" customFormat="1" ht="18" customHeight="1" x14ac:dyDescent="0.2">
      <c r="B779" s="3">
        <v>2004</v>
      </c>
      <c r="C779" s="4">
        <v>249133151.11000001</v>
      </c>
      <c r="D779" s="5" t="s">
        <v>306</v>
      </c>
      <c r="E779" s="5" t="s">
        <v>311</v>
      </c>
      <c r="F779" s="5" t="s">
        <v>313</v>
      </c>
      <c r="G779" s="5" t="s">
        <v>313</v>
      </c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</row>
    <row r="780" spans="2:32" s="1" customFormat="1" ht="18" customHeight="1" x14ac:dyDescent="0.2">
      <c r="B780" s="3">
        <v>2004</v>
      </c>
      <c r="C780" s="4">
        <v>157766902.88999999</v>
      </c>
      <c r="D780" s="5" t="s">
        <v>306</v>
      </c>
      <c r="E780" s="5" t="s">
        <v>311</v>
      </c>
      <c r="F780" s="5" t="s">
        <v>314</v>
      </c>
      <c r="G780" s="5" t="s">
        <v>314</v>
      </c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</row>
    <row r="781" spans="2:32" s="1" customFormat="1" ht="18" customHeight="1" x14ac:dyDescent="0.2">
      <c r="B781" s="3">
        <v>2004</v>
      </c>
      <c r="C781" s="4">
        <v>9712679.1600000001</v>
      </c>
      <c r="D781" s="5" t="s">
        <v>306</v>
      </c>
      <c r="E781" s="5" t="s">
        <v>311</v>
      </c>
      <c r="F781" s="5" t="s">
        <v>115</v>
      </c>
      <c r="G781" s="5" t="s">
        <v>118</v>
      </c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</row>
    <row r="782" spans="2:32" s="1" customFormat="1" ht="18" customHeight="1" x14ac:dyDescent="0.2">
      <c r="B782" s="3">
        <v>2004</v>
      </c>
      <c r="C782" s="4">
        <v>431174</v>
      </c>
      <c r="D782" s="5" t="s">
        <v>306</v>
      </c>
      <c r="E782" s="5" t="s">
        <v>315</v>
      </c>
      <c r="F782" s="5" t="s">
        <v>359</v>
      </c>
      <c r="G782" s="5" t="s">
        <v>375</v>
      </c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</row>
    <row r="783" spans="2:32" s="1" customFormat="1" ht="18" customHeight="1" x14ac:dyDescent="0.2">
      <c r="B783" s="3">
        <v>2004</v>
      </c>
      <c r="C783" s="4">
        <v>6705864.6600000001</v>
      </c>
      <c r="D783" s="5" t="s">
        <v>306</v>
      </c>
      <c r="E783" s="5" t="s">
        <v>315</v>
      </c>
      <c r="F783" s="5" t="s">
        <v>104</v>
      </c>
      <c r="G783" s="5" t="s">
        <v>104</v>
      </c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</row>
    <row r="784" spans="2:32" s="1" customFormat="1" ht="18" customHeight="1" x14ac:dyDescent="0.2">
      <c r="B784" s="3">
        <v>2004</v>
      </c>
      <c r="C784" s="4">
        <v>190496723.5</v>
      </c>
      <c r="D784" s="5" t="s">
        <v>306</v>
      </c>
      <c r="E784" s="5" t="s">
        <v>315</v>
      </c>
      <c r="F784" s="5" t="s">
        <v>316</v>
      </c>
      <c r="G784" s="5" t="s">
        <v>316</v>
      </c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</row>
    <row r="785" spans="2:32" s="1" customFormat="1" ht="18" customHeight="1" x14ac:dyDescent="0.2">
      <c r="B785" s="3">
        <v>2004</v>
      </c>
      <c r="C785" s="4">
        <v>0</v>
      </c>
      <c r="D785" s="5" t="s">
        <v>306</v>
      </c>
      <c r="E785" s="5" t="s">
        <v>315</v>
      </c>
      <c r="F785" s="5" t="s">
        <v>108</v>
      </c>
      <c r="G785" s="5" t="s">
        <v>108</v>
      </c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</row>
    <row r="786" spans="2:32" s="1" customFormat="1" ht="18" customHeight="1" x14ac:dyDescent="0.2">
      <c r="B786" s="3">
        <v>2004</v>
      </c>
      <c r="C786" s="4">
        <v>43425.03</v>
      </c>
      <c r="D786" s="5" t="s">
        <v>306</v>
      </c>
      <c r="E786" s="5" t="s">
        <v>315</v>
      </c>
      <c r="F786" s="5" t="s">
        <v>110</v>
      </c>
      <c r="G786" s="5" t="s">
        <v>110</v>
      </c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</row>
    <row r="787" spans="2:32" s="1" customFormat="1" ht="18" customHeight="1" x14ac:dyDescent="0.2">
      <c r="B787" s="3">
        <v>2004</v>
      </c>
      <c r="C787" s="4">
        <v>0</v>
      </c>
      <c r="D787" s="5" t="s">
        <v>306</v>
      </c>
      <c r="E787" s="5" t="s">
        <v>315</v>
      </c>
      <c r="F787" s="5" t="s">
        <v>317</v>
      </c>
      <c r="G787" s="5" t="s">
        <v>318</v>
      </c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</row>
    <row r="788" spans="2:32" s="1" customFormat="1" ht="18" customHeight="1" x14ac:dyDescent="0.2">
      <c r="B788" s="3">
        <v>2004</v>
      </c>
      <c r="C788" s="4">
        <v>3225217.42</v>
      </c>
      <c r="D788" s="5" t="s">
        <v>306</v>
      </c>
      <c r="E788" s="5" t="s">
        <v>315</v>
      </c>
      <c r="F788" s="5" t="s">
        <v>317</v>
      </c>
      <c r="G788" s="5" t="s">
        <v>320</v>
      </c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</row>
    <row r="789" spans="2:32" s="1" customFormat="1" ht="18" customHeight="1" x14ac:dyDescent="0.2">
      <c r="B789" s="3">
        <v>2004</v>
      </c>
      <c r="C789" s="4">
        <v>375837.04</v>
      </c>
      <c r="D789" s="5" t="s">
        <v>306</v>
      </c>
      <c r="E789" s="5" t="s">
        <v>315</v>
      </c>
      <c r="F789" s="5" t="s">
        <v>317</v>
      </c>
      <c r="G789" s="5" t="s">
        <v>321</v>
      </c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</row>
    <row r="790" spans="2:32" s="1" customFormat="1" ht="18" customHeight="1" x14ac:dyDescent="0.2">
      <c r="B790" s="3">
        <v>2004</v>
      </c>
      <c r="C790" s="4">
        <v>90260</v>
      </c>
      <c r="D790" s="5" t="s">
        <v>306</v>
      </c>
      <c r="E790" s="5" t="s">
        <v>315</v>
      </c>
      <c r="F790" s="5" t="s">
        <v>317</v>
      </c>
      <c r="G790" s="5" t="s">
        <v>322</v>
      </c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</row>
    <row r="791" spans="2:32" s="1" customFormat="1" ht="18" customHeight="1" x14ac:dyDescent="0.2">
      <c r="B791" s="3">
        <v>2004</v>
      </c>
      <c r="C791" s="4">
        <v>19725004.68</v>
      </c>
      <c r="D791" s="5" t="s">
        <v>306</v>
      </c>
      <c r="E791" s="5" t="s">
        <v>315</v>
      </c>
      <c r="F791" s="5" t="s">
        <v>317</v>
      </c>
      <c r="G791" s="5" t="s">
        <v>323</v>
      </c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</row>
    <row r="792" spans="2:32" s="1" customFormat="1" ht="18" customHeight="1" x14ac:dyDescent="0.2">
      <c r="B792" s="3">
        <v>2004</v>
      </c>
      <c r="C792" s="4">
        <v>45593266.740000002</v>
      </c>
      <c r="D792" s="5" t="s">
        <v>306</v>
      </c>
      <c r="E792" s="5" t="s">
        <v>315</v>
      </c>
      <c r="F792" s="5" t="s">
        <v>317</v>
      </c>
      <c r="G792" s="5" t="s">
        <v>324</v>
      </c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</row>
    <row r="793" spans="2:32" s="1" customFormat="1" ht="18" customHeight="1" x14ac:dyDescent="0.2">
      <c r="B793" s="3">
        <v>2004</v>
      </c>
      <c r="C793" s="4">
        <v>441052.85</v>
      </c>
      <c r="D793" s="5" t="s">
        <v>306</v>
      </c>
      <c r="E793" s="5" t="s">
        <v>315</v>
      </c>
      <c r="F793" s="5" t="s">
        <v>317</v>
      </c>
      <c r="G793" s="5" t="s">
        <v>325</v>
      </c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</row>
    <row r="794" spans="2:32" s="1" customFormat="1" ht="18" customHeight="1" x14ac:dyDescent="0.2">
      <c r="B794" s="3">
        <v>2004</v>
      </c>
      <c r="C794" s="4">
        <v>2958347.2</v>
      </c>
      <c r="D794" s="5" t="s">
        <v>306</v>
      </c>
      <c r="E794" s="5" t="s">
        <v>315</v>
      </c>
      <c r="F794" s="5" t="s">
        <v>317</v>
      </c>
      <c r="G794" s="5" t="s">
        <v>326</v>
      </c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</row>
    <row r="795" spans="2:32" s="1" customFormat="1" ht="18" customHeight="1" x14ac:dyDescent="0.2">
      <c r="B795" s="3">
        <v>2004</v>
      </c>
      <c r="C795" s="4">
        <v>14032350.720000001</v>
      </c>
      <c r="D795" s="5" t="s">
        <v>306</v>
      </c>
      <c r="E795" s="5" t="s">
        <v>315</v>
      </c>
      <c r="F795" s="5" t="s">
        <v>317</v>
      </c>
      <c r="G795" s="5" t="s">
        <v>327</v>
      </c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</row>
    <row r="796" spans="2:32" s="1" customFormat="1" ht="18" customHeight="1" x14ac:dyDescent="0.2">
      <c r="B796" s="3">
        <v>2004</v>
      </c>
      <c r="C796" s="4">
        <v>438819.57</v>
      </c>
      <c r="D796" s="5" t="s">
        <v>306</v>
      </c>
      <c r="E796" s="5" t="s">
        <v>315</v>
      </c>
      <c r="F796" s="5" t="s">
        <v>317</v>
      </c>
      <c r="G796" s="5" t="s">
        <v>328</v>
      </c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</row>
    <row r="797" spans="2:32" s="1" customFormat="1" ht="18" customHeight="1" x14ac:dyDescent="0.2">
      <c r="B797" s="3">
        <v>2004</v>
      </c>
      <c r="C797" s="4">
        <v>441241.51</v>
      </c>
      <c r="D797" s="5" t="s">
        <v>306</v>
      </c>
      <c r="E797" s="5" t="s">
        <v>315</v>
      </c>
      <c r="F797" s="5" t="s">
        <v>317</v>
      </c>
      <c r="G797" s="5" t="s">
        <v>329</v>
      </c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</row>
    <row r="798" spans="2:32" s="1" customFormat="1" ht="18" customHeight="1" x14ac:dyDescent="0.2">
      <c r="B798" s="3">
        <v>2004</v>
      </c>
      <c r="C798" s="4">
        <v>535939.31000000006</v>
      </c>
      <c r="D798" s="5" t="s">
        <v>306</v>
      </c>
      <c r="E798" s="5" t="s">
        <v>315</v>
      </c>
      <c r="F798" s="5" t="s">
        <v>317</v>
      </c>
      <c r="G798" s="5" t="s">
        <v>330</v>
      </c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</row>
    <row r="799" spans="2:32" s="1" customFormat="1" ht="18" customHeight="1" x14ac:dyDescent="0.2">
      <c r="B799" s="3">
        <v>2004</v>
      </c>
      <c r="C799" s="4">
        <v>14235271.939999999</v>
      </c>
      <c r="D799" s="5" t="s">
        <v>306</v>
      </c>
      <c r="E799" s="5" t="s">
        <v>315</v>
      </c>
      <c r="F799" s="5" t="s">
        <v>317</v>
      </c>
      <c r="G799" s="5" t="s">
        <v>331</v>
      </c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</row>
    <row r="800" spans="2:32" s="1" customFormat="1" ht="18" customHeight="1" x14ac:dyDescent="0.2">
      <c r="B800" s="3">
        <v>2004</v>
      </c>
      <c r="C800" s="4">
        <v>2314840.85</v>
      </c>
      <c r="D800" s="5" t="s">
        <v>306</v>
      </c>
      <c r="E800" s="5" t="s">
        <v>315</v>
      </c>
      <c r="F800" s="5" t="s">
        <v>317</v>
      </c>
      <c r="G800" s="5" t="s">
        <v>332</v>
      </c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</row>
    <row r="801" spans="2:32" s="1" customFormat="1" ht="18" customHeight="1" x14ac:dyDescent="0.2">
      <c r="B801" s="3">
        <v>2004</v>
      </c>
      <c r="C801" s="4">
        <v>36813</v>
      </c>
      <c r="D801" s="5" t="s">
        <v>306</v>
      </c>
      <c r="E801" s="5" t="s">
        <v>315</v>
      </c>
      <c r="F801" s="5" t="s">
        <v>317</v>
      </c>
      <c r="G801" s="5" t="s">
        <v>362</v>
      </c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</row>
    <row r="802" spans="2:32" s="1" customFormat="1" ht="18" customHeight="1" x14ac:dyDescent="0.2">
      <c r="B802" s="3">
        <v>2004</v>
      </c>
      <c r="C802" s="4">
        <v>11558</v>
      </c>
      <c r="D802" s="5" t="s">
        <v>306</v>
      </c>
      <c r="E802" s="5" t="s">
        <v>315</v>
      </c>
      <c r="F802" s="5" t="s">
        <v>317</v>
      </c>
      <c r="G802" s="5" t="s">
        <v>333</v>
      </c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</row>
    <row r="803" spans="2:32" s="1" customFormat="1" ht="18" customHeight="1" x14ac:dyDescent="0.2">
      <c r="B803" s="3">
        <v>2004</v>
      </c>
      <c r="C803" s="4">
        <v>9329172.1199999992</v>
      </c>
      <c r="D803" s="5" t="s">
        <v>306</v>
      </c>
      <c r="E803" s="5" t="s">
        <v>315</v>
      </c>
      <c r="F803" s="5" t="s">
        <v>317</v>
      </c>
      <c r="G803" s="5" t="s">
        <v>334</v>
      </c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</row>
    <row r="804" spans="2:32" s="1" customFormat="1" ht="18" customHeight="1" x14ac:dyDescent="0.2">
      <c r="B804" s="3">
        <v>2004</v>
      </c>
      <c r="C804" s="4">
        <v>28084</v>
      </c>
      <c r="D804" s="5" t="s">
        <v>306</v>
      </c>
      <c r="E804" s="5" t="s">
        <v>315</v>
      </c>
      <c r="F804" s="5" t="s">
        <v>317</v>
      </c>
      <c r="G804" s="5" t="s">
        <v>335</v>
      </c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</row>
    <row r="805" spans="2:32" s="1" customFormat="1" ht="18" customHeight="1" x14ac:dyDescent="0.2">
      <c r="B805" s="3">
        <v>2004</v>
      </c>
      <c r="C805" s="4">
        <v>2181841.77</v>
      </c>
      <c r="D805" s="5" t="s">
        <v>306</v>
      </c>
      <c r="E805" s="5" t="s">
        <v>315</v>
      </c>
      <c r="F805" s="5" t="s">
        <v>317</v>
      </c>
      <c r="G805" s="5" t="s">
        <v>336</v>
      </c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</row>
    <row r="806" spans="2:32" s="1" customFormat="1" ht="18" customHeight="1" x14ac:dyDescent="0.2">
      <c r="B806" s="3">
        <v>2004</v>
      </c>
      <c r="C806" s="4">
        <v>3085561.81</v>
      </c>
      <c r="D806" s="5" t="s">
        <v>306</v>
      </c>
      <c r="E806" s="5" t="s">
        <v>315</v>
      </c>
      <c r="F806" s="5" t="s">
        <v>317</v>
      </c>
      <c r="G806" s="5" t="s">
        <v>349</v>
      </c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</row>
    <row r="807" spans="2:32" s="1" customFormat="1" ht="18" customHeight="1" x14ac:dyDescent="0.2">
      <c r="B807" s="3">
        <v>2004</v>
      </c>
      <c r="C807" s="4">
        <v>88765.38</v>
      </c>
      <c r="D807" s="5" t="s">
        <v>306</v>
      </c>
      <c r="E807" s="5" t="s">
        <v>315</v>
      </c>
      <c r="F807" s="5" t="s">
        <v>317</v>
      </c>
      <c r="G807" s="5" t="s">
        <v>337</v>
      </c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</row>
    <row r="808" spans="2:32" s="1" customFormat="1" ht="18" customHeight="1" x14ac:dyDescent="0.2">
      <c r="B808" s="3">
        <v>2004</v>
      </c>
      <c r="C808" s="4">
        <v>59825136.670000002</v>
      </c>
      <c r="D808" s="5" t="s">
        <v>306</v>
      </c>
      <c r="E808" s="5" t="s">
        <v>315</v>
      </c>
      <c r="F808" s="5" t="s">
        <v>317</v>
      </c>
      <c r="G808" s="5" t="s">
        <v>338</v>
      </c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</row>
    <row r="809" spans="2:32" s="1" customFormat="1" ht="18" customHeight="1" x14ac:dyDescent="0.2">
      <c r="B809" s="3">
        <v>2004</v>
      </c>
      <c r="C809" s="4">
        <v>7364710.4500000002</v>
      </c>
      <c r="D809" s="5" t="s">
        <v>306</v>
      </c>
      <c r="E809" s="5" t="s">
        <v>315</v>
      </c>
      <c r="F809" s="5" t="s">
        <v>115</v>
      </c>
      <c r="G809" s="5" t="s">
        <v>118</v>
      </c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</row>
    <row r="810" spans="2:32" s="1" customFormat="1" ht="18" customHeight="1" x14ac:dyDescent="0.2">
      <c r="B810" s="3">
        <v>2004</v>
      </c>
      <c r="C810" s="4">
        <v>1361076.47</v>
      </c>
      <c r="D810" s="5" t="s">
        <v>306</v>
      </c>
      <c r="E810" s="5" t="s">
        <v>315</v>
      </c>
      <c r="F810" s="5" t="s">
        <v>339</v>
      </c>
      <c r="G810" s="5" t="s">
        <v>340</v>
      </c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</row>
    <row r="811" spans="2:32" s="1" customFormat="1" ht="18" customHeight="1" x14ac:dyDescent="0.2">
      <c r="B811" s="3">
        <v>2004</v>
      </c>
      <c r="C811" s="4">
        <v>23546764.309999999</v>
      </c>
      <c r="D811" s="5" t="s">
        <v>306</v>
      </c>
      <c r="E811" s="5" t="s">
        <v>315</v>
      </c>
      <c r="F811" s="5" t="s">
        <v>339</v>
      </c>
      <c r="G811" s="5" t="s">
        <v>342</v>
      </c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</row>
    <row r="812" spans="2:32" s="1" customFormat="1" ht="18" customHeight="1" x14ac:dyDescent="0.2">
      <c r="B812" s="3">
        <v>2004</v>
      </c>
      <c r="C812" s="4">
        <v>3585356.98</v>
      </c>
      <c r="D812" s="5" t="s">
        <v>306</v>
      </c>
      <c r="E812" s="5" t="s">
        <v>315</v>
      </c>
      <c r="F812" s="5" t="s">
        <v>339</v>
      </c>
      <c r="G812" s="5" t="s">
        <v>343</v>
      </c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</row>
    <row r="813" spans="2:32" s="1" customFormat="1" ht="18" customHeight="1" x14ac:dyDescent="0.2">
      <c r="B813" s="3">
        <v>2004</v>
      </c>
      <c r="C813" s="4">
        <v>277349716.45999998</v>
      </c>
      <c r="D813" s="5" t="s">
        <v>306</v>
      </c>
      <c r="E813" s="5" t="s">
        <v>315</v>
      </c>
      <c r="F813" s="5" t="s">
        <v>339</v>
      </c>
      <c r="G813" s="5" t="s">
        <v>344</v>
      </c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</row>
    <row r="814" spans="2:32" s="1" customFormat="1" ht="18" customHeight="1" x14ac:dyDescent="0.2">
      <c r="B814" s="3">
        <v>2004</v>
      </c>
      <c r="C814" s="4">
        <v>78728253.359999999</v>
      </c>
      <c r="D814" s="5" t="s">
        <v>306</v>
      </c>
      <c r="E814" s="5" t="s">
        <v>315</v>
      </c>
      <c r="F814" s="5" t="s">
        <v>339</v>
      </c>
      <c r="G814" s="5" t="s">
        <v>345</v>
      </c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</row>
    <row r="815" spans="2:32" s="1" customFormat="1" ht="18" customHeight="1" x14ac:dyDescent="0.2">
      <c r="B815" s="3">
        <v>2004</v>
      </c>
      <c r="C815" s="4">
        <v>39378126.609999999</v>
      </c>
      <c r="D815" s="5" t="s">
        <v>306</v>
      </c>
      <c r="E815" s="5" t="s">
        <v>315</v>
      </c>
      <c r="F815" s="5" t="s">
        <v>339</v>
      </c>
      <c r="G815" s="5" t="s">
        <v>346</v>
      </c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</row>
    <row r="816" spans="2:32" s="1" customFormat="1" ht="18" customHeight="1" x14ac:dyDescent="0.2">
      <c r="B816" s="3">
        <v>2004</v>
      </c>
      <c r="C816" s="4">
        <v>297085.37</v>
      </c>
      <c r="D816" s="5" t="s">
        <v>306</v>
      </c>
      <c r="E816" s="5" t="s">
        <v>315</v>
      </c>
      <c r="F816" s="5" t="s">
        <v>339</v>
      </c>
      <c r="G816" s="5" t="s">
        <v>347</v>
      </c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</row>
    <row r="817" spans="2:32" s="1" customFormat="1" ht="18" customHeight="1" x14ac:dyDescent="0.2">
      <c r="B817" s="3">
        <v>2004</v>
      </c>
      <c r="C817" s="4">
        <v>2526140.5099999998</v>
      </c>
      <c r="D817" s="5" t="s">
        <v>306</v>
      </c>
      <c r="E817" s="5" t="s">
        <v>315</v>
      </c>
      <c r="F817" s="5" t="s">
        <v>339</v>
      </c>
      <c r="G817" s="5" t="s">
        <v>348</v>
      </c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</row>
    <row r="818" spans="2:32" s="1" customFormat="1" ht="18" customHeight="1" x14ac:dyDescent="0.2">
      <c r="B818" s="3">
        <v>2004</v>
      </c>
      <c r="C818" s="4">
        <v>103432445.34999999</v>
      </c>
      <c r="D818" s="5" t="s">
        <v>306</v>
      </c>
      <c r="E818" s="5" t="s">
        <v>315</v>
      </c>
      <c r="F818" s="5" t="s">
        <v>339</v>
      </c>
      <c r="G818" s="5" t="s">
        <v>376</v>
      </c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</row>
    <row r="819" spans="2:32" s="1" customFormat="1" ht="18" customHeight="1" x14ac:dyDescent="0.2">
      <c r="B819" s="3">
        <v>2004</v>
      </c>
      <c r="C819" s="4">
        <v>66561301.020000003</v>
      </c>
      <c r="D819" s="5" t="s">
        <v>306</v>
      </c>
      <c r="E819" s="5" t="s">
        <v>315</v>
      </c>
      <c r="F819" s="5" t="s">
        <v>194</v>
      </c>
      <c r="G819" s="5" t="s">
        <v>201</v>
      </c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</row>
    <row r="820" spans="2:32" s="1" customFormat="1" ht="18" customHeight="1" x14ac:dyDescent="0.2">
      <c r="B820" s="3">
        <v>2004</v>
      </c>
      <c r="C820" s="4">
        <v>97151209.040000007</v>
      </c>
      <c r="D820" s="5" t="s">
        <v>306</v>
      </c>
      <c r="E820" s="5" t="s">
        <v>315</v>
      </c>
      <c r="F820" s="5" t="s">
        <v>194</v>
      </c>
      <c r="G820" s="5" t="s">
        <v>205</v>
      </c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</row>
    <row r="821" spans="2:32" s="1" customFormat="1" ht="18" customHeight="1" x14ac:dyDescent="0.2">
      <c r="B821" s="3">
        <v>2004</v>
      </c>
      <c r="C821" s="4">
        <v>0</v>
      </c>
      <c r="D821" s="5" t="s">
        <v>306</v>
      </c>
      <c r="E821" s="5" t="s">
        <v>315</v>
      </c>
      <c r="F821" s="5" t="s">
        <v>236</v>
      </c>
      <c r="G821" s="5" t="s">
        <v>357</v>
      </c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</row>
    <row r="822" spans="2:32" s="1" customFormat="1" ht="18" customHeight="1" x14ac:dyDescent="0.2">
      <c r="B822" s="3">
        <v>2004</v>
      </c>
      <c r="C822" s="4">
        <v>18505198.09</v>
      </c>
      <c r="D822" s="5" t="s">
        <v>306</v>
      </c>
      <c r="E822" s="5" t="s">
        <v>315</v>
      </c>
      <c r="F822" s="5" t="s">
        <v>236</v>
      </c>
      <c r="G822" s="5" t="s">
        <v>358</v>
      </c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</row>
    <row r="823" spans="2:32" s="1" customFormat="1" ht="18" customHeight="1" x14ac:dyDescent="0.2">
      <c r="B823" s="3">
        <v>2005</v>
      </c>
      <c r="C823" s="4">
        <v>30747768.350000001</v>
      </c>
      <c r="D823" s="5" t="s">
        <v>87</v>
      </c>
      <c r="E823" s="5" t="s">
        <v>88</v>
      </c>
      <c r="F823" s="5" t="s">
        <v>89</v>
      </c>
      <c r="G823" s="5" t="s">
        <v>90</v>
      </c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</row>
    <row r="824" spans="2:32" s="1" customFormat="1" ht="18" customHeight="1" x14ac:dyDescent="0.2">
      <c r="B824" s="3">
        <v>2005</v>
      </c>
      <c r="C824" s="4">
        <v>1567072936.8699999</v>
      </c>
      <c r="D824" s="5" t="s">
        <v>87</v>
      </c>
      <c r="E824" s="5" t="s">
        <v>88</v>
      </c>
      <c r="F824" s="5" t="s">
        <v>89</v>
      </c>
      <c r="G824" s="5" t="s">
        <v>91</v>
      </c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</row>
    <row r="825" spans="2:32" s="1" customFormat="1" ht="18" customHeight="1" x14ac:dyDescent="0.2">
      <c r="B825" s="3">
        <v>2005</v>
      </c>
      <c r="C825" s="4">
        <v>24998.5</v>
      </c>
      <c r="D825" s="5" t="s">
        <v>87</v>
      </c>
      <c r="E825" s="5" t="s">
        <v>88</v>
      </c>
      <c r="F825" s="5" t="s">
        <v>92</v>
      </c>
      <c r="G825" s="5" t="s">
        <v>93</v>
      </c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</row>
    <row r="826" spans="2:32" s="1" customFormat="1" ht="18" customHeight="1" x14ac:dyDescent="0.2">
      <c r="B826" s="3">
        <v>2005</v>
      </c>
      <c r="C826" s="4">
        <v>4004245.97</v>
      </c>
      <c r="D826" s="5" t="s">
        <v>87</v>
      </c>
      <c r="E826" s="5" t="s">
        <v>88</v>
      </c>
      <c r="F826" s="5" t="s">
        <v>92</v>
      </c>
      <c r="G826" s="5" t="s">
        <v>94</v>
      </c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</row>
    <row r="827" spans="2:32" s="1" customFormat="1" ht="18" customHeight="1" x14ac:dyDescent="0.2">
      <c r="B827" s="3">
        <v>2005</v>
      </c>
      <c r="C827" s="4">
        <v>2035971.77</v>
      </c>
      <c r="D827" s="5" t="s">
        <v>87</v>
      </c>
      <c r="E827" s="5" t="s">
        <v>95</v>
      </c>
      <c r="F827" s="5" t="s">
        <v>96</v>
      </c>
      <c r="G827" s="5" t="s">
        <v>97</v>
      </c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</row>
    <row r="828" spans="2:32" s="1" customFormat="1" ht="18" customHeight="1" x14ac:dyDescent="0.2">
      <c r="B828" s="3">
        <v>2005</v>
      </c>
      <c r="C828" s="4">
        <v>10637442.130000001</v>
      </c>
      <c r="D828" s="5" t="s">
        <v>87</v>
      </c>
      <c r="E828" s="5" t="s">
        <v>95</v>
      </c>
      <c r="F828" s="5" t="s">
        <v>96</v>
      </c>
      <c r="G828" s="5" t="s">
        <v>98</v>
      </c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</row>
    <row r="829" spans="2:32" s="1" customFormat="1" ht="18" customHeight="1" x14ac:dyDescent="0.2">
      <c r="B829" s="3">
        <v>2005</v>
      </c>
      <c r="C829" s="4">
        <v>45435648.509999998</v>
      </c>
      <c r="D829" s="5" t="s">
        <v>87</v>
      </c>
      <c r="E829" s="5" t="s">
        <v>95</v>
      </c>
      <c r="F829" s="5" t="s">
        <v>99</v>
      </c>
      <c r="G829" s="5" t="s">
        <v>100</v>
      </c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</row>
    <row r="830" spans="2:32" s="1" customFormat="1" ht="18" customHeight="1" x14ac:dyDescent="0.2">
      <c r="B830" s="3">
        <v>2005</v>
      </c>
      <c r="C830" s="4">
        <v>70882.900000000009</v>
      </c>
      <c r="D830" s="5" t="s">
        <v>87</v>
      </c>
      <c r="E830" s="5" t="s">
        <v>95</v>
      </c>
      <c r="F830" s="5" t="s">
        <v>101</v>
      </c>
      <c r="G830" s="5" t="s">
        <v>102</v>
      </c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</row>
    <row r="831" spans="2:32" s="1" customFormat="1" ht="18" customHeight="1" x14ac:dyDescent="0.2">
      <c r="B831" s="3">
        <v>2005</v>
      </c>
      <c r="C831" s="4">
        <v>210.5</v>
      </c>
      <c r="D831" s="5" t="s">
        <v>87</v>
      </c>
      <c r="E831" s="5" t="s">
        <v>95</v>
      </c>
      <c r="F831" s="5" t="s">
        <v>101</v>
      </c>
      <c r="G831" s="5" t="s">
        <v>101</v>
      </c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</row>
    <row r="832" spans="2:32" s="1" customFormat="1" ht="18" customHeight="1" x14ac:dyDescent="0.2">
      <c r="B832" s="3">
        <v>2005</v>
      </c>
      <c r="C832" s="4">
        <v>2217547.2200000002</v>
      </c>
      <c r="D832" s="5" t="s">
        <v>87</v>
      </c>
      <c r="E832" s="5" t="s">
        <v>95</v>
      </c>
      <c r="F832" s="5" t="s">
        <v>103</v>
      </c>
      <c r="G832" s="5" t="s">
        <v>103</v>
      </c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</row>
    <row r="833" spans="2:32" s="1" customFormat="1" ht="18" customHeight="1" x14ac:dyDescent="0.2">
      <c r="B833" s="3">
        <v>2005</v>
      </c>
      <c r="C833" s="4">
        <v>1992392.56</v>
      </c>
      <c r="D833" s="5" t="s">
        <v>87</v>
      </c>
      <c r="E833" s="5" t="s">
        <v>95</v>
      </c>
      <c r="F833" s="5" t="s">
        <v>104</v>
      </c>
      <c r="G833" s="5" t="s">
        <v>104</v>
      </c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</row>
    <row r="834" spans="2:32" s="1" customFormat="1" ht="18" customHeight="1" x14ac:dyDescent="0.2">
      <c r="B834" s="3">
        <v>2005</v>
      </c>
      <c r="C834" s="4">
        <v>28428976.370000001</v>
      </c>
      <c r="D834" s="5" t="s">
        <v>87</v>
      </c>
      <c r="E834" s="5" t="s">
        <v>95</v>
      </c>
      <c r="F834" s="5" t="s">
        <v>105</v>
      </c>
      <c r="G834" s="5" t="s">
        <v>106</v>
      </c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</row>
    <row r="835" spans="2:32" s="1" customFormat="1" ht="18" customHeight="1" x14ac:dyDescent="0.2">
      <c r="B835" s="3">
        <v>2005</v>
      </c>
      <c r="C835" s="4">
        <v>314010.99</v>
      </c>
      <c r="D835" s="5" t="s">
        <v>87</v>
      </c>
      <c r="E835" s="5" t="s">
        <v>95</v>
      </c>
      <c r="F835" s="5" t="s">
        <v>107</v>
      </c>
      <c r="G835" s="5" t="s">
        <v>107</v>
      </c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</row>
    <row r="836" spans="2:32" s="1" customFormat="1" ht="18" customHeight="1" x14ac:dyDescent="0.2">
      <c r="B836" s="3">
        <v>2005</v>
      </c>
      <c r="C836" s="4">
        <v>1475864.71</v>
      </c>
      <c r="D836" s="5" t="s">
        <v>87</v>
      </c>
      <c r="E836" s="5" t="s">
        <v>95</v>
      </c>
      <c r="F836" s="5" t="s">
        <v>377</v>
      </c>
      <c r="G836" s="5" t="s">
        <v>377</v>
      </c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</row>
    <row r="837" spans="2:32" s="1" customFormat="1" ht="18" customHeight="1" x14ac:dyDescent="0.2">
      <c r="B837" s="3">
        <v>2005</v>
      </c>
      <c r="C837" s="4">
        <v>146873358.37</v>
      </c>
      <c r="D837" s="5" t="s">
        <v>87</v>
      </c>
      <c r="E837" s="5" t="s">
        <v>95</v>
      </c>
      <c r="F837" s="5" t="s">
        <v>108</v>
      </c>
      <c r="G837" s="5" t="s">
        <v>108</v>
      </c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</row>
    <row r="838" spans="2:32" s="1" customFormat="1" ht="18" customHeight="1" x14ac:dyDescent="0.2">
      <c r="B838" s="3">
        <v>2005</v>
      </c>
      <c r="C838" s="4">
        <v>235835.63</v>
      </c>
      <c r="D838" s="5" t="s">
        <v>87</v>
      </c>
      <c r="E838" s="5" t="s">
        <v>95</v>
      </c>
      <c r="F838" s="5" t="s">
        <v>109</v>
      </c>
      <c r="G838" s="5" t="s">
        <v>109</v>
      </c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</row>
    <row r="839" spans="2:32" s="1" customFormat="1" ht="18" customHeight="1" x14ac:dyDescent="0.2">
      <c r="B839" s="3">
        <v>2005</v>
      </c>
      <c r="C839" s="4">
        <v>7347169.4900000002</v>
      </c>
      <c r="D839" s="5" t="s">
        <v>87</v>
      </c>
      <c r="E839" s="5" t="s">
        <v>95</v>
      </c>
      <c r="F839" s="5" t="s">
        <v>110</v>
      </c>
      <c r="G839" s="5" t="s">
        <v>110</v>
      </c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</row>
    <row r="840" spans="2:32" s="1" customFormat="1" ht="18" customHeight="1" x14ac:dyDescent="0.2">
      <c r="B840" s="3">
        <v>2005</v>
      </c>
      <c r="C840" s="4">
        <v>49211754.609999999</v>
      </c>
      <c r="D840" s="5" t="s">
        <v>87</v>
      </c>
      <c r="E840" s="5" t="s">
        <v>95</v>
      </c>
      <c r="F840" s="5" t="s">
        <v>111</v>
      </c>
      <c r="G840" s="5" t="s">
        <v>111</v>
      </c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</row>
    <row r="841" spans="2:32" s="1" customFormat="1" ht="18" customHeight="1" x14ac:dyDescent="0.2">
      <c r="B841" s="3">
        <v>2005</v>
      </c>
      <c r="C841" s="4">
        <v>1585728.27</v>
      </c>
      <c r="D841" s="5" t="s">
        <v>87</v>
      </c>
      <c r="E841" s="5" t="s">
        <v>95</v>
      </c>
      <c r="F841" s="5" t="s">
        <v>111</v>
      </c>
      <c r="G841" s="5" t="s">
        <v>349</v>
      </c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</row>
    <row r="842" spans="2:32" s="1" customFormat="1" ht="18" customHeight="1" x14ac:dyDescent="0.2">
      <c r="B842" s="3">
        <v>2005</v>
      </c>
      <c r="C842" s="4">
        <v>5037063.99</v>
      </c>
      <c r="D842" s="5" t="s">
        <v>87</v>
      </c>
      <c r="E842" s="5" t="s">
        <v>95</v>
      </c>
      <c r="F842" s="5" t="s">
        <v>112</v>
      </c>
      <c r="G842" s="5" t="s">
        <v>112</v>
      </c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</row>
    <row r="843" spans="2:32" s="1" customFormat="1" ht="18" customHeight="1" x14ac:dyDescent="0.2">
      <c r="B843" s="3">
        <v>2005</v>
      </c>
      <c r="C843" s="4">
        <v>4568581016.6499996</v>
      </c>
      <c r="D843" s="5" t="s">
        <v>87</v>
      </c>
      <c r="E843" s="5" t="s">
        <v>95</v>
      </c>
      <c r="F843" s="5" t="s">
        <v>113</v>
      </c>
      <c r="G843" s="5" t="s">
        <v>113</v>
      </c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</row>
    <row r="844" spans="2:32" s="1" customFormat="1" ht="18" customHeight="1" x14ac:dyDescent="0.2">
      <c r="B844" s="3">
        <v>2005</v>
      </c>
      <c r="C844" s="4">
        <v>6431869.8700000001</v>
      </c>
      <c r="D844" s="5" t="s">
        <v>87</v>
      </c>
      <c r="E844" s="5" t="s">
        <v>95</v>
      </c>
      <c r="F844" s="5" t="s">
        <v>115</v>
      </c>
      <c r="G844" s="5" t="s">
        <v>116</v>
      </c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</row>
    <row r="845" spans="2:32" s="1" customFormat="1" ht="18" customHeight="1" x14ac:dyDescent="0.2">
      <c r="B845" s="3">
        <v>2005</v>
      </c>
      <c r="C845" s="4">
        <v>660</v>
      </c>
      <c r="D845" s="5" t="s">
        <v>87</v>
      </c>
      <c r="E845" s="5" t="s">
        <v>95</v>
      </c>
      <c r="F845" s="5" t="s">
        <v>115</v>
      </c>
      <c r="G845" s="5" t="s">
        <v>117</v>
      </c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</row>
    <row r="846" spans="2:32" s="1" customFormat="1" ht="18" customHeight="1" x14ac:dyDescent="0.2">
      <c r="B846" s="3">
        <v>2005</v>
      </c>
      <c r="C846" s="4">
        <v>2300</v>
      </c>
      <c r="D846" s="5" t="s">
        <v>87</v>
      </c>
      <c r="E846" s="5" t="s">
        <v>95</v>
      </c>
      <c r="F846" s="5" t="s">
        <v>115</v>
      </c>
      <c r="G846" s="5" t="s">
        <v>378</v>
      </c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</row>
    <row r="847" spans="2:32" s="1" customFormat="1" ht="18" customHeight="1" x14ac:dyDescent="0.2">
      <c r="B847" s="3">
        <v>2005</v>
      </c>
      <c r="C847" s="4">
        <v>26707451.449999999</v>
      </c>
      <c r="D847" s="5" t="s">
        <v>87</v>
      </c>
      <c r="E847" s="5" t="s">
        <v>95</v>
      </c>
      <c r="F847" s="5" t="s">
        <v>115</v>
      </c>
      <c r="G847" s="5" t="s">
        <v>118</v>
      </c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</row>
    <row r="848" spans="2:32" s="1" customFormat="1" ht="18" customHeight="1" x14ac:dyDescent="0.2">
      <c r="B848" s="3">
        <v>2005</v>
      </c>
      <c r="C848" s="4">
        <v>2983.35</v>
      </c>
      <c r="D848" s="5" t="s">
        <v>87</v>
      </c>
      <c r="E848" s="5" t="s">
        <v>95</v>
      </c>
      <c r="F848" s="5" t="s">
        <v>115</v>
      </c>
      <c r="G848" s="5" t="s">
        <v>119</v>
      </c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</row>
    <row r="849" spans="2:32" s="1" customFormat="1" ht="18" customHeight="1" x14ac:dyDescent="0.2">
      <c r="B849" s="3">
        <v>2005</v>
      </c>
      <c r="C849" s="4">
        <v>165299429.02000001</v>
      </c>
      <c r="D849" s="5" t="s">
        <v>87</v>
      </c>
      <c r="E849" s="5" t="s">
        <v>95</v>
      </c>
      <c r="F849" s="5" t="s">
        <v>120</v>
      </c>
      <c r="G849" s="5" t="s">
        <v>121</v>
      </c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</row>
    <row r="850" spans="2:32" s="1" customFormat="1" ht="18" customHeight="1" x14ac:dyDescent="0.2">
      <c r="B850" s="3">
        <v>2005</v>
      </c>
      <c r="C850" s="4">
        <v>93335882.480000004</v>
      </c>
      <c r="D850" s="5" t="s">
        <v>87</v>
      </c>
      <c r="E850" s="5" t="s">
        <v>95</v>
      </c>
      <c r="F850" s="5" t="s">
        <v>120</v>
      </c>
      <c r="G850" s="5" t="s">
        <v>122</v>
      </c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</row>
    <row r="851" spans="2:32" s="1" customFormat="1" ht="18" customHeight="1" x14ac:dyDescent="0.2">
      <c r="B851" s="3">
        <v>2005</v>
      </c>
      <c r="C851" s="4">
        <v>2130.5</v>
      </c>
      <c r="D851" s="5" t="s">
        <v>87</v>
      </c>
      <c r="E851" s="5" t="s">
        <v>95</v>
      </c>
      <c r="F851" s="5" t="s">
        <v>123</v>
      </c>
      <c r="G851" s="5" t="s">
        <v>124</v>
      </c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</row>
    <row r="852" spans="2:32" s="1" customFormat="1" ht="18" customHeight="1" x14ac:dyDescent="0.2">
      <c r="B852" s="3">
        <v>2005</v>
      </c>
      <c r="C852" s="4">
        <v>6941275.5800000001</v>
      </c>
      <c r="D852" s="5" t="s">
        <v>87</v>
      </c>
      <c r="E852" s="5" t="s">
        <v>95</v>
      </c>
      <c r="F852" s="5" t="s">
        <v>123</v>
      </c>
      <c r="G852" s="5" t="s">
        <v>125</v>
      </c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</row>
    <row r="853" spans="2:32" s="1" customFormat="1" ht="18" customHeight="1" x14ac:dyDescent="0.2">
      <c r="B853" s="3">
        <v>2005</v>
      </c>
      <c r="C853" s="4">
        <v>1681252.7000000002</v>
      </c>
      <c r="D853" s="5" t="s">
        <v>87</v>
      </c>
      <c r="E853" s="5" t="s">
        <v>95</v>
      </c>
      <c r="F853" s="5" t="s">
        <v>123</v>
      </c>
      <c r="G853" s="5" t="s">
        <v>126</v>
      </c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</row>
    <row r="854" spans="2:32" s="1" customFormat="1" ht="18" customHeight="1" x14ac:dyDescent="0.2">
      <c r="B854" s="3">
        <v>2005</v>
      </c>
      <c r="C854" s="4">
        <v>4629299.95</v>
      </c>
      <c r="D854" s="5" t="s">
        <v>87</v>
      </c>
      <c r="E854" s="5" t="s">
        <v>95</v>
      </c>
      <c r="F854" s="5" t="s">
        <v>123</v>
      </c>
      <c r="G854" s="5" t="s">
        <v>127</v>
      </c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</row>
    <row r="855" spans="2:32" s="1" customFormat="1" ht="18" customHeight="1" x14ac:dyDescent="0.2">
      <c r="B855" s="3">
        <v>2005</v>
      </c>
      <c r="C855" s="4">
        <v>3513718.08</v>
      </c>
      <c r="D855" s="5" t="s">
        <v>87</v>
      </c>
      <c r="E855" s="5" t="s">
        <v>95</v>
      </c>
      <c r="F855" s="5" t="s">
        <v>123</v>
      </c>
      <c r="G855" s="5" t="s">
        <v>350</v>
      </c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</row>
    <row r="856" spans="2:32" s="1" customFormat="1" ht="18" customHeight="1" x14ac:dyDescent="0.2">
      <c r="B856" s="3">
        <v>2005</v>
      </c>
      <c r="C856" s="4">
        <v>46555943.140000001</v>
      </c>
      <c r="D856" s="5" t="s">
        <v>87</v>
      </c>
      <c r="E856" s="5" t="s">
        <v>95</v>
      </c>
      <c r="F856" s="5" t="s">
        <v>123</v>
      </c>
      <c r="G856" s="5" t="s">
        <v>128</v>
      </c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</row>
    <row r="857" spans="2:32" s="1" customFormat="1" ht="18" customHeight="1" x14ac:dyDescent="0.2">
      <c r="B857" s="3">
        <v>2005</v>
      </c>
      <c r="C857" s="4">
        <v>3268029.02</v>
      </c>
      <c r="D857" s="5" t="s">
        <v>87</v>
      </c>
      <c r="E857" s="5" t="s">
        <v>95</v>
      </c>
      <c r="F857" s="5" t="s">
        <v>123</v>
      </c>
      <c r="G857" s="5" t="s">
        <v>129</v>
      </c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</row>
    <row r="858" spans="2:32" s="1" customFormat="1" ht="18" customHeight="1" x14ac:dyDescent="0.2">
      <c r="B858" s="3">
        <v>2005</v>
      </c>
      <c r="C858" s="4">
        <v>1944784.31</v>
      </c>
      <c r="D858" s="5" t="s">
        <v>87</v>
      </c>
      <c r="E858" s="5" t="s">
        <v>95</v>
      </c>
      <c r="F858" s="5" t="s">
        <v>123</v>
      </c>
      <c r="G858" s="5" t="s">
        <v>130</v>
      </c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</row>
    <row r="859" spans="2:32" s="1" customFormat="1" ht="18" customHeight="1" x14ac:dyDescent="0.2">
      <c r="B859" s="3">
        <v>2005</v>
      </c>
      <c r="C859" s="4">
        <v>1462844.12</v>
      </c>
      <c r="D859" s="5" t="s">
        <v>87</v>
      </c>
      <c r="E859" s="5" t="s">
        <v>95</v>
      </c>
      <c r="F859" s="5" t="s">
        <v>123</v>
      </c>
      <c r="G859" s="5" t="s">
        <v>131</v>
      </c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</row>
    <row r="860" spans="2:32" s="1" customFormat="1" ht="18" customHeight="1" x14ac:dyDescent="0.2">
      <c r="B860" s="3">
        <v>2005</v>
      </c>
      <c r="C860" s="4">
        <v>887758.42</v>
      </c>
      <c r="D860" s="5" t="s">
        <v>87</v>
      </c>
      <c r="E860" s="5" t="s">
        <v>95</v>
      </c>
      <c r="F860" s="5" t="s">
        <v>123</v>
      </c>
      <c r="G860" s="5" t="s">
        <v>364</v>
      </c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</row>
    <row r="861" spans="2:32" s="1" customFormat="1" ht="18" customHeight="1" x14ac:dyDescent="0.2">
      <c r="B861" s="3">
        <v>2005</v>
      </c>
      <c r="C861" s="4">
        <v>252003.75</v>
      </c>
      <c r="D861" s="5" t="s">
        <v>87</v>
      </c>
      <c r="E861" s="5" t="s">
        <v>95</v>
      </c>
      <c r="F861" s="5" t="s">
        <v>123</v>
      </c>
      <c r="G861" s="5" t="s">
        <v>132</v>
      </c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</row>
    <row r="862" spans="2:32" s="1" customFormat="1" ht="18" customHeight="1" x14ac:dyDescent="0.2">
      <c r="B862" s="3">
        <v>2005</v>
      </c>
      <c r="C862" s="4">
        <v>24498428.440000001</v>
      </c>
      <c r="D862" s="5" t="s">
        <v>87</v>
      </c>
      <c r="E862" s="5" t="s">
        <v>95</v>
      </c>
      <c r="F862" s="5" t="s">
        <v>123</v>
      </c>
      <c r="G862" s="5" t="s">
        <v>133</v>
      </c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</row>
    <row r="863" spans="2:32" s="1" customFormat="1" ht="18" customHeight="1" x14ac:dyDescent="0.2">
      <c r="B863" s="3">
        <v>2005</v>
      </c>
      <c r="C863" s="4">
        <v>4953428.8499999996</v>
      </c>
      <c r="D863" s="5" t="s">
        <v>87</v>
      </c>
      <c r="E863" s="5" t="s">
        <v>95</v>
      </c>
      <c r="F863" s="5" t="s">
        <v>123</v>
      </c>
      <c r="G863" s="5" t="s">
        <v>134</v>
      </c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</row>
    <row r="864" spans="2:32" s="1" customFormat="1" ht="18" customHeight="1" x14ac:dyDescent="0.2">
      <c r="B864" s="3">
        <v>2005</v>
      </c>
      <c r="C864" s="4">
        <v>227932</v>
      </c>
      <c r="D864" s="5" t="s">
        <v>87</v>
      </c>
      <c r="E864" s="5" t="s">
        <v>95</v>
      </c>
      <c r="F864" s="5" t="s">
        <v>123</v>
      </c>
      <c r="G864" s="5" t="s">
        <v>379</v>
      </c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</row>
    <row r="865" spans="2:32" s="1" customFormat="1" ht="18" customHeight="1" x14ac:dyDescent="0.2">
      <c r="B865" s="3">
        <v>2005</v>
      </c>
      <c r="C865" s="4">
        <v>52779.1</v>
      </c>
      <c r="D865" s="5" t="s">
        <v>87</v>
      </c>
      <c r="E865" s="5" t="s">
        <v>95</v>
      </c>
      <c r="F865" s="5" t="s">
        <v>123</v>
      </c>
      <c r="G865" s="5" t="s">
        <v>135</v>
      </c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</row>
    <row r="866" spans="2:32" s="1" customFormat="1" ht="18" customHeight="1" x14ac:dyDescent="0.2">
      <c r="B866" s="3">
        <v>2005</v>
      </c>
      <c r="C866" s="4">
        <v>57890.26</v>
      </c>
      <c r="D866" s="5" t="s">
        <v>87</v>
      </c>
      <c r="E866" s="5" t="s">
        <v>95</v>
      </c>
      <c r="F866" s="5" t="s">
        <v>123</v>
      </c>
      <c r="G866" s="5" t="s">
        <v>136</v>
      </c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</row>
    <row r="867" spans="2:32" s="1" customFormat="1" ht="18" customHeight="1" x14ac:dyDescent="0.2">
      <c r="B867" s="3">
        <v>2005</v>
      </c>
      <c r="C867" s="4">
        <v>11320131.42</v>
      </c>
      <c r="D867" s="5" t="s">
        <v>87</v>
      </c>
      <c r="E867" s="5" t="s">
        <v>95</v>
      </c>
      <c r="F867" s="5" t="s">
        <v>123</v>
      </c>
      <c r="G867" s="5" t="s">
        <v>137</v>
      </c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</row>
    <row r="868" spans="2:32" s="1" customFormat="1" ht="18" customHeight="1" x14ac:dyDescent="0.2">
      <c r="B868" s="3">
        <v>2005</v>
      </c>
      <c r="C868" s="4">
        <v>16593365.84</v>
      </c>
      <c r="D868" s="5" t="s">
        <v>87</v>
      </c>
      <c r="E868" s="5" t="s">
        <v>95</v>
      </c>
      <c r="F868" s="5" t="s">
        <v>123</v>
      </c>
      <c r="G868" s="5" t="s">
        <v>138</v>
      </c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</row>
    <row r="869" spans="2:32" s="1" customFormat="1" ht="18" customHeight="1" x14ac:dyDescent="0.2">
      <c r="B869" s="3">
        <v>2005</v>
      </c>
      <c r="C869" s="4">
        <v>15504438.42</v>
      </c>
      <c r="D869" s="5" t="s">
        <v>87</v>
      </c>
      <c r="E869" s="5" t="s">
        <v>95</v>
      </c>
      <c r="F869" s="5" t="s">
        <v>123</v>
      </c>
      <c r="G869" s="5" t="s">
        <v>139</v>
      </c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</row>
    <row r="870" spans="2:32" s="1" customFormat="1" ht="18" customHeight="1" x14ac:dyDescent="0.2">
      <c r="B870" s="3">
        <v>2005</v>
      </c>
      <c r="C870" s="4">
        <v>3469604.59</v>
      </c>
      <c r="D870" s="5" t="s">
        <v>87</v>
      </c>
      <c r="E870" s="5" t="s">
        <v>95</v>
      </c>
      <c r="F870" s="5" t="s">
        <v>123</v>
      </c>
      <c r="G870" s="5" t="s">
        <v>140</v>
      </c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</row>
    <row r="871" spans="2:32" s="1" customFormat="1" ht="18" customHeight="1" x14ac:dyDescent="0.2">
      <c r="B871" s="3">
        <v>2005</v>
      </c>
      <c r="C871" s="4">
        <v>1755516.05</v>
      </c>
      <c r="D871" s="5" t="s">
        <v>87</v>
      </c>
      <c r="E871" s="5" t="s">
        <v>95</v>
      </c>
      <c r="F871" s="5" t="s">
        <v>123</v>
      </c>
      <c r="G871" s="5" t="s">
        <v>141</v>
      </c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</row>
    <row r="872" spans="2:32" s="1" customFormat="1" ht="18" customHeight="1" x14ac:dyDescent="0.2">
      <c r="B872" s="3">
        <v>2005</v>
      </c>
      <c r="C872" s="4">
        <v>11454226.68</v>
      </c>
      <c r="D872" s="5" t="s">
        <v>87</v>
      </c>
      <c r="E872" s="5" t="s">
        <v>95</v>
      </c>
      <c r="F872" s="5" t="s">
        <v>123</v>
      </c>
      <c r="G872" s="5" t="s">
        <v>142</v>
      </c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</row>
    <row r="873" spans="2:32" s="1" customFormat="1" ht="18" customHeight="1" x14ac:dyDescent="0.2">
      <c r="B873" s="3">
        <v>2005</v>
      </c>
      <c r="C873" s="4">
        <v>41030038.380000003</v>
      </c>
      <c r="D873" s="5" t="s">
        <v>87</v>
      </c>
      <c r="E873" s="5" t="s">
        <v>95</v>
      </c>
      <c r="F873" s="5" t="s">
        <v>123</v>
      </c>
      <c r="G873" s="5" t="s">
        <v>143</v>
      </c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</row>
    <row r="874" spans="2:32" s="1" customFormat="1" ht="18" customHeight="1" x14ac:dyDescent="0.2">
      <c r="B874" s="3">
        <v>2005</v>
      </c>
      <c r="C874" s="4">
        <v>1443942.25</v>
      </c>
      <c r="D874" s="5" t="s">
        <v>87</v>
      </c>
      <c r="E874" s="5" t="s">
        <v>95</v>
      </c>
      <c r="F874" s="5" t="s">
        <v>123</v>
      </c>
      <c r="G874" s="5" t="s">
        <v>144</v>
      </c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</row>
    <row r="875" spans="2:32" s="1" customFormat="1" ht="18" customHeight="1" x14ac:dyDescent="0.2">
      <c r="B875" s="3">
        <v>2005</v>
      </c>
      <c r="C875" s="4">
        <v>7710385.8899999997</v>
      </c>
      <c r="D875" s="5" t="s">
        <v>87</v>
      </c>
      <c r="E875" s="5" t="s">
        <v>95</v>
      </c>
      <c r="F875" s="5" t="s">
        <v>123</v>
      </c>
      <c r="G875" s="5" t="s">
        <v>145</v>
      </c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</row>
    <row r="876" spans="2:32" s="1" customFormat="1" ht="18" customHeight="1" x14ac:dyDescent="0.2">
      <c r="B876" s="3">
        <v>2005</v>
      </c>
      <c r="C876" s="4">
        <v>15515048.57</v>
      </c>
      <c r="D876" s="5" t="s">
        <v>87</v>
      </c>
      <c r="E876" s="5" t="s">
        <v>95</v>
      </c>
      <c r="F876" s="5" t="s">
        <v>123</v>
      </c>
      <c r="G876" s="5" t="s">
        <v>146</v>
      </c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</row>
    <row r="877" spans="2:32" s="1" customFormat="1" ht="18" customHeight="1" x14ac:dyDescent="0.2">
      <c r="B877" s="3">
        <v>2005</v>
      </c>
      <c r="C877" s="4">
        <v>1298726.6299999999</v>
      </c>
      <c r="D877" s="5" t="s">
        <v>87</v>
      </c>
      <c r="E877" s="5" t="s">
        <v>95</v>
      </c>
      <c r="F877" s="5" t="s">
        <v>123</v>
      </c>
      <c r="G877" s="5" t="s">
        <v>147</v>
      </c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</row>
    <row r="878" spans="2:32" s="1" customFormat="1" ht="18" customHeight="1" x14ac:dyDescent="0.2">
      <c r="B878" s="3">
        <v>2005</v>
      </c>
      <c r="C878" s="4">
        <v>5395056.9699999997</v>
      </c>
      <c r="D878" s="5" t="s">
        <v>87</v>
      </c>
      <c r="E878" s="5" t="s">
        <v>95</v>
      </c>
      <c r="F878" s="5" t="s">
        <v>123</v>
      </c>
      <c r="G878" s="5" t="s">
        <v>148</v>
      </c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</row>
    <row r="879" spans="2:32" s="1" customFormat="1" ht="18" customHeight="1" x14ac:dyDescent="0.2">
      <c r="B879" s="3">
        <v>2005</v>
      </c>
      <c r="C879" s="4">
        <v>2067149.41</v>
      </c>
      <c r="D879" s="5" t="s">
        <v>87</v>
      </c>
      <c r="E879" s="5" t="s">
        <v>95</v>
      </c>
      <c r="F879" s="5" t="s">
        <v>123</v>
      </c>
      <c r="G879" s="5" t="s">
        <v>149</v>
      </c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</row>
    <row r="880" spans="2:32" s="1" customFormat="1" ht="18" customHeight="1" x14ac:dyDescent="0.2">
      <c r="B880" s="3">
        <v>2005</v>
      </c>
      <c r="C880" s="4">
        <v>5837645.7999999998</v>
      </c>
      <c r="D880" s="5" t="s">
        <v>87</v>
      </c>
      <c r="E880" s="5" t="s">
        <v>95</v>
      </c>
      <c r="F880" s="5" t="s">
        <v>123</v>
      </c>
      <c r="G880" s="5" t="s">
        <v>150</v>
      </c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</row>
    <row r="881" spans="2:32" s="1" customFormat="1" ht="18" customHeight="1" x14ac:dyDescent="0.2">
      <c r="B881" s="3">
        <v>2005</v>
      </c>
      <c r="C881" s="4">
        <v>233209397.74000001</v>
      </c>
      <c r="D881" s="5" t="s">
        <v>87</v>
      </c>
      <c r="E881" s="5" t="s">
        <v>95</v>
      </c>
      <c r="F881" s="5" t="s">
        <v>123</v>
      </c>
      <c r="G881" s="5" t="s">
        <v>151</v>
      </c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</row>
    <row r="882" spans="2:32" s="1" customFormat="1" ht="18" customHeight="1" x14ac:dyDescent="0.2">
      <c r="B882" s="3">
        <v>2005</v>
      </c>
      <c r="C882" s="4">
        <v>7415.24</v>
      </c>
      <c r="D882" s="5" t="s">
        <v>87</v>
      </c>
      <c r="E882" s="5" t="s">
        <v>95</v>
      </c>
      <c r="F882" s="5" t="s">
        <v>123</v>
      </c>
      <c r="G882" s="5" t="s">
        <v>380</v>
      </c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</row>
    <row r="883" spans="2:32" s="1" customFormat="1" ht="18" customHeight="1" x14ac:dyDescent="0.2">
      <c r="B883" s="3">
        <v>2005</v>
      </c>
      <c r="C883" s="4">
        <v>2699464.89</v>
      </c>
      <c r="D883" s="5" t="s">
        <v>87</v>
      </c>
      <c r="E883" s="5" t="s">
        <v>95</v>
      </c>
      <c r="F883" s="5" t="s">
        <v>123</v>
      </c>
      <c r="G883" s="5" t="s">
        <v>152</v>
      </c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</row>
    <row r="884" spans="2:32" s="1" customFormat="1" ht="18" customHeight="1" x14ac:dyDescent="0.2">
      <c r="B884" s="3">
        <v>2005</v>
      </c>
      <c r="C884" s="4">
        <v>3042061.66</v>
      </c>
      <c r="D884" s="5" t="s">
        <v>87</v>
      </c>
      <c r="E884" s="5" t="s">
        <v>95</v>
      </c>
      <c r="F884" s="5" t="s">
        <v>123</v>
      </c>
      <c r="G884" s="5" t="s">
        <v>351</v>
      </c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</row>
    <row r="885" spans="2:32" s="1" customFormat="1" ht="18" customHeight="1" x14ac:dyDescent="0.2">
      <c r="B885" s="3">
        <v>2005</v>
      </c>
      <c r="C885" s="4">
        <v>6758557.2699999996</v>
      </c>
      <c r="D885" s="5" t="s">
        <v>87</v>
      </c>
      <c r="E885" s="5" t="s">
        <v>95</v>
      </c>
      <c r="F885" s="5" t="s">
        <v>123</v>
      </c>
      <c r="G885" s="5" t="s">
        <v>153</v>
      </c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</row>
    <row r="886" spans="2:32" s="1" customFormat="1" ht="18" customHeight="1" x14ac:dyDescent="0.2">
      <c r="B886" s="3">
        <v>2005</v>
      </c>
      <c r="C886" s="4">
        <v>59179561.439999998</v>
      </c>
      <c r="D886" s="5" t="s">
        <v>87</v>
      </c>
      <c r="E886" s="5" t="s">
        <v>95</v>
      </c>
      <c r="F886" s="5" t="s">
        <v>123</v>
      </c>
      <c r="G886" s="5" t="s">
        <v>154</v>
      </c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</row>
    <row r="887" spans="2:32" s="1" customFormat="1" ht="18" customHeight="1" x14ac:dyDescent="0.2">
      <c r="B887" s="3">
        <v>2005</v>
      </c>
      <c r="C887" s="4">
        <v>194076.15</v>
      </c>
      <c r="D887" s="5" t="s">
        <v>87</v>
      </c>
      <c r="E887" s="5" t="s">
        <v>95</v>
      </c>
      <c r="F887" s="5" t="s">
        <v>123</v>
      </c>
      <c r="G887" s="5" t="s">
        <v>155</v>
      </c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</row>
    <row r="888" spans="2:32" s="1" customFormat="1" ht="18" customHeight="1" x14ac:dyDescent="0.2">
      <c r="B888" s="3">
        <v>2005</v>
      </c>
      <c r="C888" s="4">
        <v>13674638.859999999</v>
      </c>
      <c r="D888" s="5" t="s">
        <v>87</v>
      </c>
      <c r="E888" s="5" t="s">
        <v>95</v>
      </c>
      <c r="F888" s="5" t="s">
        <v>123</v>
      </c>
      <c r="G888" s="5" t="s">
        <v>349</v>
      </c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</row>
    <row r="889" spans="2:32" s="1" customFormat="1" ht="18" customHeight="1" x14ac:dyDescent="0.2">
      <c r="B889" s="3">
        <v>2005</v>
      </c>
      <c r="C889" s="4">
        <v>2427343.2800000003</v>
      </c>
      <c r="D889" s="5" t="s">
        <v>87</v>
      </c>
      <c r="E889" s="5" t="s">
        <v>95</v>
      </c>
      <c r="F889" s="5" t="s">
        <v>123</v>
      </c>
      <c r="G889" s="5" t="s">
        <v>156</v>
      </c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</row>
    <row r="890" spans="2:32" s="1" customFormat="1" ht="18" customHeight="1" x14ac:dyDescent="0.2">
      <c r="B890" s="3">
        <v>2005</v>
      </c>
      <c r="C890" s="4">
        <v>1819588.96</v>
      </c>
      <c r="D890" s="5" t="s">
        <v>87</v>
      </c>
      <c r="E890" s="5" t="s">
        <v>95</v>
      </c>
      <c r="F890" s="5" t="s">
        <v>157</v>
      </c>
      <c r="G890" s="5" t="s">
        <v>157</v>
      </c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</row>
    <row r="891" spans="2:32" s="1" customFormat="1" ht="18" customHeight="1" x14ac:dyDescent="0.2">
      <c r="B891" s="3">
        <v>2005</v>
      </c>
      <c r="C891" s="4">
        <v>197129332.06</v>
      </c>
      <c r="D891" s="5" t="s">
        <v>87</v>
      </c>
      <c r="E891" s="5" t="s">
        <v>95</v>
      </c>
      <c r="F891" s="5" t="s">
        <v>158</v>
      </c>
      <c r="G891" s="5" t="s">
        <v>158</v>
      </c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</row>
    <row r="892" spans="2:32" s="1" customFormat="1" ht="18" customHeight="1" x14ac:dyDescent="0.2">
      <c r="B892" s="3">
        <v>2005</v>
      </c>
      <c r="C892" s="4">
        <v>869420.3</v>
      </c>
      <c r="D892" s="5" t="s">
        <v>87</v>
      </c>
      <c r="E892" s="5" t="s">
        <v>95</v>
      </c>
      <c r="F892" s="5" t="s">
        <v>158</v>
      </c>
      <c r="G892" s="5" t="s">
        <v>349</v>
      </c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</row>
    <row r="893" spans="2:32" s="1" customFormat="1" ht="18" customHeight="1" x14ac:dyDescent="0.2">
      <c r="B893" s="3">
        <v>2005</v>
      </c>
      <c r="C893" s="4">
        <v>61286676.090000004</v>
      </c>
      <c r="D893" s="5" t="s">
        <v>87</v>
      </c>
      <c r="E893" s="5" t="s">
        <v>95</v>
      </c>
      <c r="F893" s="5" t="s">
        <v>159</v>
      </c>
      <c r="G893" s="5" t="s">
        <v>381</v>
      </c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</row>
    <row r="894" spans="2:32" s="1" customFormat="1" ht="18" customHeight="1" x14ac:dyDescent="0.2">
      <c r="B894" s="3">
        <v>2005</v>
      </c>
      <c r="C894" s="4">
        <v>159101822.34999999</v>
      </c>
      <c r="D894" s="5" t="s">
        <v>87</v>
      </c>
      <c r="E894" s="5" t="s">
        <v>95</v>
      </c>
      <c r="F894" s="5" t="s">
        <v>159</v>
      </c>
      <c r="G894" s="5" t="s">
        <v>160</v>
      </c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</row>
    <row r="895" spans="2:32" s="1" customFormat="1" ht="18" customHeight="1" x14ac:dyDescent="0.2">
      <c r="B895" s="3">
        <v>2005</v>
      </c>
      <c r="C895" s="4">
        <v>15260221.970000001</v>
      </c>
      <c r="D895" s="5" t="s">
        <v>87</v>
      </c>
      <c r="E895" s="5" t="s">
        <v>95</v>
      </c>
      <c r="F895" s="5" t="s">
        <v>161</v>
      </c>
      <c r="G895" s="5" t="s">
        <v>161</v>
      </c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</row>
    <row r="896" spans="2:32" s="1" customFormat="1" ht="18" customHeight="1" x14ac:dyDescent="0.2">
      <c r="B896" s="3">
        <v>2005</v>
      </c>
      <c r="C896" s="4">
        <v>6824967.0999999996</v>
      </c>
      <c r="D896" s="5" t="s">
        <v>87</v>
      </c>
      <c r="E896" s="5" t="s">
        <v>95</v>
      </c>
      <c r="F896" s="5" t="s">
        <v>162</v>
      </c>
      <c r="G896" s="5" t="s">
        <v>163</v>
      </c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</row>
    <row r="897" spans="2:32" s="1" customFormat="1" ht="18" customHeight="1" x14ac:dyDescent="0.2">
      <c r="B897" s="3">
        <v>2005</v>
      </c>
      <c r="C897" s="4">
        <v>127832.9</v>
      </c>
      <c r="D897" s="5" t="s">
        <v>87</v>
      </c>
      <c r="E897" s="5" t="s">
        <v>95</v>
      </c>
      <c r="F897" s="5" t="s">
        <v>162</v>
      </c>
      <c r="G897" s="5" t="s">
        <v>164</v>
      </c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</row>
    <row r="898" spans="2:32" s="1" customFormat="1" ht="18" customHeight="1" x14ac:dyDescent="0.2">
      <c r="B898" s="3">
        <v>2005</v>
      </c>
      <c r="C898" s="4">
        <v>1839945.61</v>
      </c>
      <c r="D898" s="5" t="s">
        <v>87</v>
      </c>
      <c r="E898" s="5" t="s">
        <v>95</v>
      </c>
      <c r="F898" s="5" t="s">
        <v>162</v>
      </c>
      <c r="G898" s="5" t="s">
        <v>165</v>
      </c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</row>
    <row r="899" spans="2:32" s="1" customFormat="1" ht="18" customHeight="1" x14ac:dyDescent="0.2">
      <c r="B899" s="3">
        <v>2005</v>
      </c>
      <c r="C899" s="4">
        <v>165000</v>
      </c>
      <c r="D899" s="5" t="s">
        <v>87</v>
      </c>
      <c r="E899" s="5" t="s">
        <v>95</v>
      </c>
      <c r="F899" s="5" t="s">
        <v>162</v>
      </c>
      <c r="G899" s="5" t="s">
        <v>170</v>
      </c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</row>
    <row r="900" spans="2:32" s="1" customFormat="1" ht="18" customHeight="1" x14ac:dyDescent="0.2">
      <c r="B900" s="3">
        <v>2005</v>
      </c>
      <c r="C900" s="4">
        <v>4947382.82</v>
      </c>
      <c r="D900" s="5" t="s">
        <v>87</v>
      </c>
      <c r="E900" s="5" t="s">
        <v>95</v>
      </c>
      <c r="F900" s="5" t="s">
        <v>162</v>
      </c>
      <c r="G900" s="5" t="s">
        <v>166</v>
      </c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</row>
    <row r="901" spans="2:32" s="1" customFormat="1" ht="18" customHeight="1" x14ac:dyDescent="0.2">
      <c r="B901" s="3">
        <v>2005</v>
      </c>
      <c r="C901" s="4">
        <v>322000</v>
      </c>
      <c r="D901" s="5" t="s">
        <v>87</v>
      </c>
      <c r="E901" s="5" t="s">
        <v>95</v>
      </c>
      <c r="F901" s="5" t="s">
        <v>162</v>
      </c>
      <c r="G901" s="5" t="s">
        <v>167</v>
      </c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</row>
    <row r="902" spans="2:32" s="1" customFormat="1" ht="18" customHeight="1" x14ac:dyDescent="0.2">
      <c r="B902" s="3">
        <v>2005</v>
      </c>
      <c r="C902" s="4">
        <v>634696.89</v>
      </c>
      <c r="D902" s="5" t="s">
        <v>87</v>
      </c>
      <c r="E902" s="5" t="s">
        <v>95</v>
      </c>
      <c r="F902" s="5" t="s">
        <v>169</v>
      </c>
      <c r="G902" s="5" t="s">
        <v>165</v>
      </c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</row>
    <row r="903" spans="2:32" s="1" customFormat="1" ht="18" customHeight="1" x14ac:dyDescent="0.2">
      <c r="B903" s="3">
        <v>2005</v>
      </c>
      <c r="C903" s="4">
        <v>597260</v>
      </c>
      <c r="D903" s="5" t="s">
        <v>87</v>
      </c>
      <c r="E903" s="5" t="s">
        <v>95</v>
      </c>
      <c r="F903" s="5" t="s">
        <v>169</v>
      </c>
      <c r="G903" s="5" t="s">
        <v>170</v>
      </c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</row>
    <row r="904" spans="2:32" s="1" customFormat="1" ht="18" customHeight="1" x14ac:dyDescent="0.2">
      <c r="B904" s="3">
        <v>2005</v>
      </c>
      <c r="C904" s="4">
        <v>256924.32</v>
      </c>
      <c r="D904" s="5" t="s">
        <v>87</v>
      </c>
      <c r="E904" s="5" t="s">
        <v>95</v>
      </c>
      <c r="F904" s="5" t="s">
        <v>169</v>
      </c>
      <c r="G904" s="5" t="s">
        <v>171</v>
      </c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</row>
    <row r="905" spans="2:32" s="1" customFormat="1" ht="18" customHeight="1" x14ac:dyDescent="0.2">
      <c r="B905" s="3">
        <v>2005</v>
      </c>
      <c r="C905" s="4">
        <v>141015.54</v>
      </c>
      <c r="D905" s="5" t="s">
        <v>87</v>
      </c>
      <c r="E905" s="5" t="s">
        <v>95</v>
      </c>
      <c r="F905" s="5" t="s">
        <v>169</v>
      </c>
      <c r="G905" s="5" t="s">
        <v>166</v>
      </c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</row>
    <row r="906" spans="2:32" s="1" customFormat="1" ht="18" customHeight="1" x14ac:dyDescent="0.2">
      <c r="B906" s="3">
        <v>2005</v>
      </c>
      <c r="C906" s="4">
        <v>26580962.329999998</v>
      </c>
      <c r="D906" s="5" t="s">
        <v>87</v>
      </c>
      <c r="E906" s="5" t="s">
        <v>95</v>
      </c>
      <c r="F906" s="5" t="s">
        <v>169</v>
      </c>
      <c r="G906" s="5" t="s">
        <v>172</v>
      </c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</row>
    <row r="907" spans="2:32" s="1" customFormat="1" ht="18" customHeight="1" x14ac:dyDescent="0.2">
      <c r="B907" s="3">
        <v>2005</v>
      </c>
      <c r="C907" s="4">
        <v>0</v>
      </c>
      <c r="D907" s="5" t="s">
        <v>87</v>
      </c>
      <c r="E907" s="5" t="s">
        <v>95</v>
      </c>
      <c r="F907" s="5" t="s">
        <v>169</v>
      </c>
      <c r="G907" s="5" t="s">
        <v>173</v>
      </c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</row>
    <row r="908" spans="2:32" s="1" customFormat="1" ht="18" customHeight="1" x14ac:dyDescent="0.2">
      <c r="B908" s="3">
        <v>2005</v>
      </c>
      <c r="C908" s="4">
        <v>9104.2000000000007</v>
      </c>
      <c r="D908" s="5" t="s">
        <v>87</v>
      </c>
      <c r="E908" s="5" t="s">
        <v>95</v>
      </c>
      <c r="F908" s="5" t="s">
        <v>174</v>
      </c>
      <c r="G908" s="5" t="s">
        <v>175</v>
      </c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</row>
    <row r="909" spans="2:32" s="1" customFormat="1" ht="18" customHeight="1" x14ac:dyDescent="0.2">
      <c r="B909" s="3">
        <v>2005</v>
      </c>
      <c r="C909" s="4">
        <v>65782.100000000006</v>
      </c>
      <c r="D909" s="5" t="s">
        <v>87</v>
      </c>
      <c r="E909" s="5" t="s">
        <v>95</v>
      </c>
      <c r="F909" s="5" t="s">
        <v>174</v>
      </c>
      <c r="G909" s="5" t="s">
        <v>352</v>
      </c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</row>
    <row r="910" spans="2:32" s="1" customFormat="1" ht="18" customHeight="1" x14ac:dyDescent="0.2">
      <c r="B910" s="3">
        <v>2005</v>
      </c>
      <c r="C910" s="4">
        <v>22578642.949999999</v>
      </c>
      <c r="D910" s="5" t="s">
        <v>87</v>
      </c>
      <c r="E910" s="5" t="s">
        <v>95</v>
      </c>
      <c r="F910" s="5" t="s">
        <v>174</v>
      </c>
      <c r="G910" s="5" t="s">
        <v>176</v>
      </c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</row>
    <row r="911" spans="2:32" s="1" customFormat="1" ht="18" customHeight="1" x14ac:dyDescent="0.2">
      <c r="B911" s="3">
        <v>2005</v>
      </c>
      <c r="C911" s="4">
        <v>3667699.66</v>
      </c>
      <c r="D911" s="5" t="s">
        <v>87</v>
      </c>
      <c r="E911" s="5" t="s">
        <v>95</v>
      </c>
      <c r="F911" s="5" t="s">
        <v>174</v>
      </c>
      <c r="G911" s="5" t="s">
        <v>177</v>
      </c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</row>
    <row r="912" spans="2:32" s="1" customFormat="1" ht="18" customHeight="1" x14ac:dyDescent="0.2">
      <c r="B912" s="3">
        <v>2005</v>
      </c>
      <c r="C912" s="4">
        <v>180297.75</v>
      </c>
      <c r="D912" s="5" t="s">
        <v>87</v>
      </c>
      <c r="E912" s="5" t="s">
        <v>95</v>
      </c>
      <c r="F912" s="5" t="s">
        <v>174</v>
      </c>
      <c r="G912" s="5" t="s">
        <v>178</v>
      </c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</row>
    <row r="913" spans="2:32" s="1" customFormat="1" ht="18" customHeight="1" x14ac:dyDescent="0.2">
      <c r="B913" s="3">
        <v>2005</v>
      </c>
      <c r="C913" s="4">
        <v>4307.72</v>
      </c>
      <c r="D913" s="5" t="s">
        <v>87</v>
      </c>
      <c r="E913" s="5" t="s">
        <v>95</v>
      </c>
      <c r="F913" s="5" t="s">
        <v>174</v>
      </c>
      <c r="G913" s="5" t="s">
        <v>179</v>
      </c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</row>
    <row r="914" spans="2:32" s="1" customFormat="1" ht="18" customHeight="1" x14ac:dyDescent="0.2">
      <c r="B914" s="3">
        <v>2005</v>
      </c>
      <c r="C914" s="4">
        <v>12854766.02</v>
      </c>
      <c r="D914" s="5" t="s">
        <v>87</v>
      </c>
      <c r="E914" s="5" t="s">
        <v>95</v>
      </c>
      <c r="F914" s="5" t="s">
        <v>174</v>
      </c>
      <c r="G914" s="5" t="s">
        <v>180</v>
      </c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</row>
    <row r="915" spans="2:32" s="1" customFormat="1" ht="18" customHeight="1" x14ac:dyDescent="0.2">
      <c r="B915" s="3">
        <v>2005</v>
      </c>
      <c r="C915" s="4">
        <v>217550.58</v>
      </c>
      <c r="D915" s="5" t="s">
        <v>87</v>
      </c>
      <c r="E915" s="5" t="s">
        <v>95</v>
      </c>
      <c r="F915" s="5" t="s">
        <v>174</v>
      </c>
      <c r="G915" s="5" t="s">
        <v>181</v>
      </c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</row>
    <row r="916" spans="2:32" s="1" customFormat="1" ht="18" customHeight="1" x14ac:dyDescent="0.2">
      <c r="B916" s="3">
        <v>2005</v>
      </c>
      <c r="C916" s="4">
        <v>212659.31</v>
      </c>
      <c r="D916" s="5" t="s">
        <v>87</v>
      </c>
      <c r="E916" s="5" t="s">
        <v>95</v>
      </c>
      <c r="F916" s="5" t="s">
        <v>174</v>
      </c>
      <c r="G916" s="5" t="s">
        <v>182</v>
      </c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</row>
    <row r="917" spans="2:32" s="1" customFormat="1" ht="18" customHeight="1" x14ac:dyDescent="0.2">
      <c r="B917" s="3">
        <v>2005</v>
      </c>
      <c r="C917" s="4">
        <v>127307.62000000001</v>
      </c>
      <c r="D917" s="5" t="s">
        <v>87</v>
      </c>
      <c r="E917" s="5" t="s">
        <v>95</v>
      </c>
      <c r="F917" s="5" t="s">
        <v>174</v>
      </c>
      <c r="G917" s="5" t="s">
        <v>365</v>
      </c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</row>
    <row r="918" spans="2:32" s="1" customFormat="1" ht="18" customHeight="1" x14ac:dyDescent="0.2">
      <c r="B918" s="3">
        <v>2005</v>
      </c>
      <c r="C918" s="4">
        <v>9374927.6699999999</v>
      </c>
      <c r="D918" s="5" t="s">
        <v>87</v>
      </c>
      <c r="E918" s="5" t="s">
        <v>95</v>
      </c>
      <c r="F918" s="5" t="s">
        <v>174</v>
      </c>
      <c r="G918" s="5" t="s">
        <v>183</v>
      </c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</row>
    <row r="919" spans="2:32" s="1" customFormat="1" ht="18" customHeight="1" x14ac:dyDescent="0.2">
      <c r="B919" s="3">
        <v>2005</v>
      </c>
      <c r="C919" s="4">
        <v>12958773.92</v>
      </c>
      <c r="D919" s="5" t="s">
        <v>87</v>
      </c>
      <c r="E919" s="5" t="s">
        <v>95</v>
      </c>
      <c r="F919" s="5" t="s">
        <v>174</v>
      </c>
      <c r="G919" s="5" t="s">
        <v>184</v>
      </c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</row>
    <row r="920" spans="2:32" s="1" customFormat="1" ht="18" customHeight="1" x14ac:dyDescent="0.2">
      <c r="B920" s="3">
        <v>2005</v>
      </c>
      <c r="C920" s="4">
        <v>47471252.490000002</v>
      </c>
      <c r="D920" s="5" t="s">
        <v>87</v>
      </c>
      <c r="E920" s="5" t="s">
        <v>95</v>
      </c>
      <c r="F920" s="5" t="s">
        <v>174</v>
      </c>
      <c r="G920" s="5" t="s">
        <v>185</v>
      </c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</row>
    <row r="921" spans="2:32" s="1" customFormat="1" ht="18" customHeight="1" x14ac:dyDescent="0.2">
      <c r="B921" s="3">
        <v>2005</v>
      </c>
      <c r="C921" s="4">
        <v>7807645.7599999998</v>
      </c>
      <c r="D921" s="5" t="s">
        <v>87</v>
      </c>
      <c r="E921" s="5" t="s">
        <v>95</v>
      </c>
      <c r="F921" s="5" t="s">
        <v>174</v>
      </c>
      <c r="G921" s="5" t="s">
        <v>186</v>
      </c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</row>
    <row r="922" spans="2:32" s="1" customFormat="1" ht="18" customHeight="1" x14ac:dyDescent="0.2">
      <c r="B922" s="3">
        <v>2005</v>
      </c>
      <c r="C922" s="4">
        <v>586076.35</v>
      </c>
      <c r="D922" s="5" t="s">
        <v>87</v>
      </c>
      <c r="E922" s="5" t="s">
        <v>95</v>
      </c>
      <c r="F922" s="5" t="s">
        <v>174</v>
      </c>
      <c r="G922" s="5" t="s">
        <v>187</v>
      </c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</row>
    <row r="923" spans="2:32" s="1" customFormat="1" ht="18" customHeight="1" x14ac:dyDescent="0.2">
      <c r="B923" s="3">
        <v>2005</v>
      </c>
      <c r="C923" s="4">
        <v>1364695.13</v>
      </c>
      <c r="D923" s="5" t="s">
        <v>87</v>
      </c>
      <c r="E923" s="5" t="s">
        <v>95</v>
      </c>
      <c r="F923" s="5" t="s">
        <v>174</v>
      </c>
      <c r="G923" s="5" t="s">
        <v>188</v>
      </c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</row>
    <row r="924" spans="2:32" s="1" customFormat="1" ht="18" customHeight="1" x14ac:dyDescent="0.2">
      <c r="B924" s="3">
        <v>2005</v>
      </c>
      <c r="C924" s="4">
        <v>19754.420000000002</v>
      </c>
      <c r="D924" s="5" t="s">
        <v>87</v>
      </c>
      <c r="E924" s="5" t="s">
        <v>95</v>
      </c>
      <c r="F924" s="5" t="s">
        <v>174</v>
      </c>
      <c r="G924" s="5" t="s">
        <v>189</v>
      </c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</row>
    <row r="925" spans="2:32" s="1" customFormat="1" ht="18" customHeight="1" x14ac:dyDescent="0.2">
      <c r="B925" s="3">
        <v>2005</v>
      </c>
      <c r="C925" s="4">
        <v>65441.39</v>
      </c>
      <c r="D925" s="5" t="s">
        <v>87</v>
      </c>
      <c r="E925" s="5" t="s">
        <v>95</v>
      </c>
      <c r="F925" s="5" t="s">
        <v>174</v>
      </c>
      <c r="G925" s="5" t="s">
        <v>190</v>
      </c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</row>
    <row r="926" spans="2:32" s="1" customFormat="1" ht="18" customHeight="1" x14ac:dyDescent="0.2">
      <c r="B926" s="3">
        <v>2005</v>
      </c>
      <c r="C926" s="4">
        <v>199729.32</v>
      </c>
      <c r="D926" s="5" t="s">
        <v>87</v>
      </c>
      <c r="E926" s="5" t="s">
        <v>95</v>
      </c>
      <c r="F926" s="5" t="s">
        <v>174</v>
      </c>
      <c r="G926" s="5" t="s">
        <v>191</v>
      </c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</row>
    <row r="927" spans="2:32" s="1" customFormat="1" ht="18" customHeight="1" x14ac:dyDescent="0.2">
      <c r="B927" s="3">
        <v>2005</v>
      </c>
      <c r="C927" s="4">
        <v>84708.3</v>
      </c>
      <c r="D927" s="5" t="s">
        <v>87</v>
      </c>
      <c r="E927" s="5" t="s">
        <v>95</v>
      </c>
      <c r="F927" s="5" t="s">
        <v>174</v>
      </c>
      <c r="G927" s="5" t="s">
        <v>192</v>
      </c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</row>
    <row r="928" spans="2:32" s="1" customFormat="1" ht="18" customHeight="1" x14ac:dyDescent="0.2">
      <c r="B928" s="3">
        <v>2005</v>
      </c>
      <c r="C928" s="4">
        <v>2554788.56</v>
      </c>
      <c r="D928" s="5" t="s">
        <v>87</v>
      </c>
      <c r="E928" s="5" t="s">
        <v>95</v>
      </c>
      <c r="F928" s="5" t="s">
        <v>174</v>
      </c>
      <c r="G928" s="5" t="s">
        <v>193</v>
      </c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</row>
    <row r="929" spans="2:32" s="1" customFormat="1" ht="18" customHeight="1" x14ac:dyDescent="0.2">
      <c r="B929" s="3">
        <v>2005</v>
      </c>
      <c r="C929" s="4">
        <v>773940.2</v>
      </c>
      <c r="D929" s="5" t="s">
        <v>87</v>
      </c>
      <c r="E929" s="5" t="s">
        <v>95</v>
      </c>
      <c r="F929" s="5" t="s">
        <v>174</v>
      </c>
      <c r="G929" s="5" t="s">
        <v>349</v>
      </c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</row>
    <row r="930" spans="2:32" s="1" customFormat="1" ht="18" customHeight="1" x14ac:dyDescent="0.2">
      <c r="B930" s="3">
        <v>2005</v>
      </c>
      <c r="C930" s="4">
        <v>228626.45</v>
      </c>
      <c r="D930" s="5" t="s">
        <v>87</v>
      </c>
      <c r="E930" s="5" t="s">
        <v>95</v>
      </c>
      <c r="F930" s="5" t="s">
        <v>194</v>
      </c>
      <c r="G930" s="5" t="s">
        <v>366</v>
      </c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</row>
    <row r="931" spans="2:32" s="1" customFormat="1" ht="18" customHeight="1" x14ac:dyDescent="0.2">
      <c r="B931" s="3">
        <v>2005</v>
      </c>
      <c r="C931" s="4">
        <v>3452178.07</v>
      </c>
      <c r="D931" s="5" t="s">
        <v>87</v>
      </c>
      <c r="E931" s="5" t="s">
        <v>95</v>
      </c>
      <c r="F931" s="5" t="s">
        <v>194</v>
      </c>
      <c r="G931" s="5" t="s">
        <v>195</v>
      </c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</row>
    <row r="932" spans="2:32" s="1" customFormat="1" ht="18" customHeight="1" x14ac:dyDescent="0.2">
      <c r="B932" s="3">
        <v>2005</v>
      </c>
      <c r="C932" s="4">
        <v>1182319.54</v>
      </c>
      <c r="D932" s="5" t="s">
        <v>87</v>
      </c>
      <c r="E932" s="5" t="s">
        <v>95</v>
      </c>
      <c r="F932" s="5" t="s">
        <v>194</v>
      </c>
      <c r="G932" s="5" t="s">
        <v>175</v>
      </c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</row>
    <row r="933" spans="2:32" s="1" customFormat="1" ht="18" customHeight="1" x14ac:dyDescent="0.2">
      <c r="B933" s="3">
        <v>2005</v>
      </c>
      <c r="C933" s="4">
        <v>9643367.6600000001</v>
      </c>
      <c r="D933" s="5" t="s">
        <v>87</v>
      </c>
      <c r="E933" s="5" t="s">
        <v>95</v>
      </c>
      <c r="F933" s="5" t="s">
        <v>194</v>
      </c>
      <c r="G933" s="5" t="s">
        <v>196</v>
      </c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</row>
    <row r="934" spans="2:32" s="1" customFormat="1" ht="18" customHeight="1" x14ac:dyDescent="0.2">
      <c r="B934" s="3">
        <v>2005</v>
      </c>
      <c r="C934" s="4">
        <v>16011344.85</v>
      </c>
      <c r="D934" s="5" t="s">
        <v>87</v>
      </c>
      <c r="E934" s="5" t="s">
        <v>95</v>
      </c>
      <c r="F934" s="5" t="s">
        <v>194</v>
      </c>
      <c r="G934" s="5" t="s">
        <v>179</v>
      </c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</row>
    <row r="935" spans="2:32" s="1" customFormat="1" ht="18" customHeight="1" x14ac:dyDescent="0.2">
      <c r="B935" s="3">
        <v>2005</v>
      </c>
      <c r="C935" s="4">
        <v>954545.55</v>
      </c>
      <c r="D935" s="5" t="s">
        <v>87</v>
      </c>
      <c r="E935" s="5" t="s">
        <v>95</v>
      </c>
      <c r="F935" s="5" t="s">
        <v>194</v>
      </c>
      <c r="G935" s="5" t="s">
        <v>197</v>
      </c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</row>
    <row r="936" spans="2:32" s="1" customFormat="1" ht="18" customHeight="1" x14ac:dyDescent="0.2">
      <c r="B936" s="3">
        <v>2005</v>
      </c>
      <c r="C936" s="4">
        <v>68410325.269999996</v>
      </c>
      <c r="D936" s="5" t="s">
        <v>87</v>
      </c>
      <c r="E936" s="5" t="s">
        <v>95</v>
      </c>
      <c r="F936" s="5" t="s">
        <v>194</v>
      </c>
      <c r="G936" s="5" t="s">
        <v>182</v>
      </c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</row>
    <row r="937" spans="2:32" s="1" customFormat="1" ht="18" customHeight="1" x14ac:dyDescent="0.2">
      <c r="B937" s="3">
        <v>2005</v>
      </c>
      <c r="C937" s="4">
        <v>5023692.25</v>
      </c>
      <c r="D937" s="5" t="s">
        <v>87</v>
      </c>
      <c r="E937" s="5" t="s">
        <v>95</v>
      </c>
      <c r="F937" s="5" t="s">
        <v>194</v>
      </c>
      <c r="G937" s="5" t="s">
        <v>198</v>
      </c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</row>
    <row r="938" spans="2:32" s="1" customFormat="1" ht="18" customHeight="1" x14ac:dyDescent="0.2">
      <c r="B938" s="3">
        <v>2005</v>
      </c>
      <c r="C938" s="4">
        <v>23603424.640000001</v>
      </c>
      <c r="D938" s="5" t="s">
        <v>87</v>
      </c>
      <c r="E938" s="5" t="s">
        <v>95</v>
      </c>
      <c r="F938" s="5" t="s">
        <v>194</v>
      </c>
      <c r="G938" s="5" t="s">
        <v>183</v>
      </c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</row>
    <row r="939" spans="2:32" s="1" customFormat="1" ht="18" customHeight="1" x14ac:dyDescent="0.2">
      <c r="B939" s="3">
        <v>2005</v>
      </c>
      <c r="C939" s="4">
        <v>17186963.48</v>
      </c>
      <c r="D939" s="5" t="s">
        <v>87</v>
      </c>
      <c r="E939" s="5" t="s">
        <v>95</v>
      </c>
      <c r="F939" s="5" t="s">
        <v>194</v>
      </c>
      <c r="G939" s="5" t="s">
        <v>199</v>
      </c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</row>
    <row r="940" spans="2:32" s="1" customFormat="1" ht="18" customHeight="1" x14ac:dyDescent="0.2">
      <c r="B940" s="3">
        <v>2005</v>
      </c>
      <c r="C940" s="4">
        <v>6152042.0199999996</v>
      </c>
      <c r="D940" s="5" t="s">
        <v>87</v>
      </c>
      <c r="E940" s="5" t="s">
        <v>95</v>
      </c>
      <c r="F940" s="5" t="s">
        <v>194</v>
      </c>
      <c r="G940" s="5" t="s">
        <v>200</v>
      </c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</row>
    <row r="941" spans="2:32" s="1" customFormat="1" ht="18" customHeight="1" x14ac:dyDescent="0.2">
      <c r="B941" s="3">
        <v>2005</v>
      </c>
      <c r="C941" s="4">
        <v>167842438.55000001</v>
      </c>
      <c r="D941" s="5" t="s">
        <v>87</v>
      </c>
      <c r="E941" s="5" t="s">
        <v>95</v>
      </c>
      <c r="F941" s="5" t="s">
        <v>194</v>
      </c>
      <c r="G941" s="5" t="s">
        <v>201</v>
      </c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</row>
    <row r="942" spans="2:32" s="1" customFormat="1" ht="18" customHeight="1" x14ac:dyDescent="0.2">
      <c r="B942" s="3">
        <v>2005</v>
      </c>
      <c r="C942" s="4">
        <v>37198.53</v>
      </c>
      <c r="D942" s="5" t="s">
        <v>87</v>
      </c>
      <c r="E942" s="5" t="s">
        <v>95</v>
      </c>
      <c r="F942" s="5" t="s">
        <v>194</v>
      </c>
      <c r="G942" s="5" t="s">
        <v>202</v>
      </c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</row>
    <row r="943" spans="2:32" s="1" customFormat="1" ht="18" customHeight="1" x14ac:dyDescent="0.2">
      <c r="B943" s="3">
        <v>2005</v>
      </c>
      <c r="C943" s="4">
        <v>8879121.4700000007</v>
      </c>
      <c r="D943" s="5" t="s">
        <v>87</v>
      </c>
      <c r="E943" s="5" t="s">
        <v>95</v>
      </c>
      <c r="F943" s="5" t="s">
        <v>194</v>
      </c>
      <c r="G943" s="5" t="s">
        <v>203</v>
      </c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</row>
    <row r="944" spans="2:32" s="1" customFormat="1" ht="18" customHeight="1" x14ac:dyDescent="0.2">
      <c r="B944" s="3">
        <v>2005</v>
      </c>
      <c r="C944" s="4">
        <v>68633.77</v>
      </c>
      <c r="D944" s="5" t="s">
        <v>87</v>
      </c>
      <c r="E944" s="5" t="s">
        <v>95</v>
      </c>
      <c r="F944" s="5" t="s">
        <v>194</v>
      </c>
      <c r="G944" s="5" t="s">
        <v>204</v>
      </c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</row>
    <row r="945" spans="2:32" s="1" customFormat="1" ht="18" customHeight="1" x14ac:dyDescent="0.2">
      <c r="B945" s="3">
        <v>2005</v>
      </c>
      <c r="C945" s="4">
        <v>4577106.8100000005</v>
      </c>
      <c r="D945" s="5" t="s">
        <v>87</v>
      </c>
      <c r="E945" s="5" t="s">
        <v>95</v>
      </c>
      <c r="F945" s="5" t="s">
        <v>194</v>
      </c>
      <c r="G945" s="5" t="s">
        <v>205</v>
      </c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</row>
    <row r="946" spans="2:32" s="1" customFormat="1" ht="18" customHeight="1" x14ac:dyDescent="0.2">
      <c r="B946" s="3">
        <v>2005</v>
      </c>
      <c r="C946" s="4">
        <v>2086376.38</v>
      </c>
      <c r="D946" s="5" t="s">
        <v>87</v>
      </c>
      <c r="E946" s="5" t="s">
        <v>95</v>
      </c>
      <c r="F946" s="5" t="s">
        <v>194</v>
      </c>
      <c r="G946" s="5" t="s">
        <v>206</v>
      </c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</row>
    <row r="947" spans="2:32" s="1" customFormat="1" ht="18" customHeight="1" x14ac:dyDescent="0.2">
      <c r="B947" s="3">
        <v>2005</v>
      </c>
      <c r="C947" s="4">
        <v>521973.65</v>
      </c>
      <c r="D947" s="5" t="s">
        <v>87</v>
      </c>
      <c r="E947" s="5" t="s">
        <v>95</v>
      </c>
      <c r="F947" s="5" t="s">
        <v>194</v>
      </c>
      <c r="G947" s="5" t="s">
        <v>207</v>
      </c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</row>
    <row r="948" spans="2:32" s="1" customFormat="1" ht="18" customHeight="1" x14ac:dyDescent="0.2">
      <c r="B948" s="3">
        <v>2005</v>
      </c>
      <c r="C948" s="4">
        <v>66070645.780000001</v>
      </c>
      <c r="D948" s="5" t="s">
        <v>87</v>
      </c>
      <c r="E948" s="5" t="s">
        <v>95</v>
      </c>
      <c r="F948" s="5" t="s">
        <v>194</v>
      </c>
      <c r="G948" s="5" t="s">
        <v>208</v>
      </c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</row>
    <row r="949" spans="2:32" s="1" customFormat="1" ht="18" customHeight="1" x14ac:dyDescent="0.2">
      <c r="B949" s="3">
        <v>2005</v>
      </c>
      <c r="C949" s="4">
        <v>1051967.19</v>
      </c>
      <c r="D949" s="5" t="s">
        <v>87</v>
      </c>
      <c r="E949" s="5" t="s">
        <v>95</v>
      </c>
      <c r="F949" s="5" t="s">
        <v>194</v>
      </c>
      <c r="G949" s="5" t="s">
        <v>209</v>
      </c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</row>
    <row r="950" spans="2:32" s="1" customFormat="1" ht="18" customHeight="1" x14ac:dyDescent="0.2">
      <c r="B950" s="3">
        <v>2005</v>
      </c>
      <c r="C950" s="4">
        <v>7069904.75</v>
      </c>
      <c r="D950" s="5" t="s">
        <v>87</v>
      </c>
      <c r="E950" s="5" t="s">
        <v>95</v>
      </c>
      <c r="F950" s="5" t="s">
        <v>194</v>
      </c>
      <c r="G950" s="5" t="s">
        <v>354</v>
      </c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</row>
    <row r="951" spans="2:32" s="1" customFormat="1" ht="18" customHeight="1" x14ac:dyDescent="0.2">
      <c r="B951" s="3">
        <v>2005</v>
      </c>
      <c r="C951" s="4">
        <v>9491614.4600000009</v>
      </c>
      <c r="D951" s="5" t="s">
        <v>87</v>
      </c>
      <c r="E951" s="5" t="s">
        <v>95</v>
      </c>
      <c r="F951" s="5" t="s">
        <v>194</v>
      </c>
      <c r="G951" s="5" t="s">
        <v>191</v>
      </c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</row>
    <row r="952" spans="2:32" s="1" customFormat="1" ht="18" customHeight="1" x14ac:dyDescent="0.2">
      <c r="B952" s="3">
        <v>2005</v>
      </c>
      <c r="C952" s="4">
        <v>15245526.52</v>
      </c>
      <c r="D952" s="5" t="s">
        <v>87</v>
      </c>
      <c r="E952" s="5" t="s">
        <v>95</v>
      </c>
      <c r="F952" s="5" t="s">
        <v>194</v>
      </c>
      <c r="G952" s="5" t="s">
        <v>192</v>
      </c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</row>
    <row r="953" spans="2:32" s="1" customFormat="1" ht="18" customHeight="1" x14ac:dyDescent="0.2">
      <c r="B953" s="3">
        <v>2005</v>
      </c>
      <c r="C953" s="4">
        <v>9705138.9700000007</v>
      </c>
      <c r="D953" s="5" t="s">
        <v>87</v>
      </c>
      <c r="E953" s="5" t="s">
        <v>95</v>
      </c>
      <c r="F953" s="5" t="s">
        <v>194</v>
      </c>
      <c r="G953" s="5" t="s">
        <v>210</v>
      </c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</row>
    <row r="954" spans="2:32" s="1" customFormat="1" ht="18" customHeight="1" x14ac:dyDescent="0.2">
      <c r="B954" s="3">
        <v>2005</v>
      </c>
      <c r="C954" s="4">
        <v>1416564.63</v>
      </c>
      <c r="D954" s="5" t="s">
        <v>87</v>
      </c>
      <c r="E954" s="5" t="s">
        <v>95</v>
      </c>
      <c r="F954" s="5" t="s">
        <v>194</v>
      </c>
      <c r="G954" s="5" t="s">
        <v>355</v>
      </c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</row>
    <row r="955" spans="2:32" s="1" customFormat="1" ht="18" customHeight="1" x14ac:dyDescent="0.2">
      <c r="B955" s="3">
        <v>2005</v>
      </c>
      <c r="C955" s="4">
        <v>19881217.489999998</v>
      </c>
      <c r="D955" s="5" t="s">
        <v>87</v>
      </c>
      <c r="E955" s="5" t="s">
        <v>95</v>
      </c>
      <c r="F955" s="5" t="s">
        <v>194</v>
      </c>
      <c r="G955" s="5" t="s">
        <v>349</v>
      </c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</row>
    <row r="956" spans="2:32" s="1" customFormat="1" ht="18" customHeight="1" x14ac:dyDescent="0.2">
      <c r="B956" s="3">
        <v>2005</v>
      </c>
      <c r="C956" s="4">
        <v>656291.49</v>
      </c>
      <c r="D956" s="5" t="s">
        <v>87</v>
      </c>
      <c r="E956" s="5" t="s">
        <v>95</v>
      </c>
      <c r="F956" s="5" t="s">
        <v>194</v>
      </c>
      <c r="G956" s="5" t="s">
        <v>367</v>
      </c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</row>
    <row r="957" spans="2:32" s="1" customFormat="1" ht="18" customHeight="1" x14ac:dyDescent="0.2">
      <c r="B957" s="3">
        <v>2005</v>
      </c>
      <c r="C957" s="4">
        <v>16000</v>
      </c>
      <c r="D957" s="5" t="s">
        <v>87</v>
      </c>
      <c r="E957" s="5" t="s">
        <v>95</v>
      </c>
      <c r="F957" s="5" t="s">
        <v>194</v>
      </c>
      <c r="G957" s="5" t="s">
        <v>382</v>
      </c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</row>
    <row r="958" spans="2:32" s="1" customFormat="1" ht="18" customHeight="1" x14ac:dyDescent="0.2">
      <c r="B958" s="3">
        <v>2005</v>
      </c>
      <c r="C958" s="4">
        <v>39882591.659999996</v>
      </c>
      <c r="D958" s="5" t="s">
        <v>87</v>
      </c>
      <c r="E958" s="5" t="s">
        <v>95</v>
      </c>
      <c r="F958" s="5" t="s">
        <v>194</v>
      </c>
      <c r="G958" s="5" t="s">
        <v>211</v>
      </c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</row>
    <row r="959" spans="2:32" s="1" customFormat="1" ht="18" customHeight="1" x14ac:dyDescent="0.2">
      <c r="B959" s="3">
        <v>2005</v>
      </c>
      <c r="C959" s="4">
        <v>47886413.469999999</v>
      </c>
      <c r="D959" s="5" t="s">
        <v>87</v>
      </c>
      <c r="E959" s="5" t="s">
        <v>95</v>
      </c>
      <c r="F959" s="5" t="s">
        <v>194</v>
      </c>
      <c r="G959" s="5" t="s">
        <v>212</v>
      </c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</row>
    <row r="960" spans="2:32" s="1" customFormat="1" ht="18" customHeight="1" x14ac:dyDescent="0.2">
      <c r="B960" s="3">
        <v>2005</v>
      </c>
      <c r="C960" s="4">
        <v>1275269.33</v>
      </c>
      <c r="D960" s="5" t="s">
        <v>87</v>
      </c>
      <c r="E960" s="5" t="s">
        <v>95</v>
      </c>
      <c r="F960" s="5" t="s">
        <v>194</v>
      </c>
      <c r="G960" s="5" t="s">
        <v>368</v>
      </c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</row>
    <row r="961" spans="2:32" s="1" customFormat="1" ht="18" customHeight="1" x14ac:dyDescent="0.2">
      <c r="B961" s="3">
        <v>2005</v>
      </c>
      <c r="C961" s="4">
        <v>35691707.369999997</v>
      </c>
      <c r="D961" s="5" t="s">
        <v>87</v>
      </c>
      <c r="E961" s="5" t="s">
        <v>95</v>
      </c>
      <c r="F961" s="5" t="s">
        <v>194</v>
      </c>
      <c r="G961" s="5" t="s">
        <v>213</v>
      </c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</row>
    <row r="962" spans="2:32" s="1" customFormat="1" ht="18" customHeight="1" x14ac:dyDescent="0.2">
      <c r="B962" s="3">
        <v>2005</v>
      </c>
      <c r="C962" s="4">
        <v>73873793.420000002</v>
      </c>
      <c r="D962" s="5" t="s">
        <v>87</v>
      </c>
      <c r="E962" s="5" t="s">
        <v>95</v>
      </c>
      <c r="F962" s="5" t="s">
        <v>194</v>
      </c>
      <c r="G962" s="5" t="s">
        <v>356</v>
      </c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</row>
    <row r="963" spans="2:32" s="1" customFormat="1" ht="18" customHeight="1" x14ac:dyDescent="0.2">
      <c r="B963" s="3">
        <v>2005</v>
      </c>
      <c r="C963" s="4">
        <v>14506747.27</v>
      </c>
      <c r="D963" s="5" t="s">
        <v>87</v>
      </c>
      <c r="E963" s="5" t="s">
        <v>95</v>
      </c>
      <c r="F963" s="5" t="s">
        <v>194</v>
      </c>
      <c r="G963" s="5" t="s">
        <v>369</v>
      </c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</row>
    <row r="964" spans="2:32" s="1" customFormat="1" ht="18" customHeight="1" x14ac:dyDescent="0.2">
      <c r="B964" s="3">
        <v>2005</v>
      </c>
      <c r="C964" s="4">
        <v>389069732.37</v>
      </c>
      <c r="D964" s="5" t="s">
        <v>87</v>
      </c>
      <c r="E964" s="5" t="s">
        <v>95</v>
      </c>
      <c r="F964" s="5" t="s">
        <v>194</v>
      </c>
      <c r="G964" s="5" t="s">
        <v>214</v>
      </c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</row>
    <row r="965" spans="2:32" s="1" customFormat="1" ht="18" customHeight="1" x14ac:dyDescent="0.2">
      <c r="B965" s="3">
        <v>2005</v>
      </c>
      <c r="C965" s="4">
        <v>12713091.189999999</v>
      </c>
      <c r="D965" s="5" t="s">
        <v>87</v>
      </c>
      <c r="E965" s="5" t="s">
        <v>95</v>
      </c>
      <c r="F965" s="5" t="s">
        <v>194</v>
      </c>
      <c r="G965" s="5" t="s">
        <v>370</v>
      </c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</row>
    <row r="966" spans="2:32" s="1" customFormat="1" ht="18" customHeight="1" x14ac:dyDescent="0.2">
      <c r="B966" s="3">
        <v>2005</v>
      </c>
      <c r="C966" s="4">
        <v>15430635</v>
      </c>
      <c r="D966" s="5" t="s">
        <v>87</v>
      </c>
      <c r="E966" s="5" t="s">
        <v>95</v>
      </c>
      <c r="F966" s="5" t="s">
        <v>194</v>
      </c>
      <c r="G966" s="5" t="s">
        <v>371</v>
      </c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</row>
    <row r="967" spans="2:32" s="1" customFormat="1" ht="18" customHeight="1" x14ac:dyDescent="0.2">
      <c r="B967" s="3">
        <v>2005</v>
      </c>
      <c r="C967" s="4">
        <v>234994864.68000001</v>
      </c>
      <c r="D967" s="5" t="s">
        <v>87</v>
      </c>
      <c r="E967" s="5" t="s">
        <v>95</v>
      </c>
      <c r="F967" s="5" t="s">
        <v>194</v>
      </c>
      <c r="G967" s="5" t="s">
        <v>215</v>
      </c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</row>
    <row r="968" spans="2:32" s="1" customFormat="1" ht="18" customHeight="1" x14ac:dyDescent="0.2">
      <c r="B968" s="3">
        <v>2005</v>
      </c>
      <c r="C968" s="4">
        <v>51406492.829999998</v>
      </c>
      <c r="D968" s="5" t="s">
        <v>87</v>
      </c>
      <c r="E968" s="5" t="s">
        <v>95</v>
      </c>
      <c r="F968" s="5" t="s">
        <v>194</v>
      </c>
      <c r="G968" s="5" t="s">
        <v>216</v>
      </c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</row>
    <row r="969" spans="2:32" s="1" customFormat="1" ht="18" customHeight="1" x14ac:dyDescent="0.2">
      <c r="B969" s="3">
        <v>2005</v>
      </c>
      <c r="C969" s="4">
        <v>66953877.670000002</v>
      </c>
      <c r="D969" s="5" t="s">
        <v>87</v>
      </c>
      <c r="E969" s="5" t="s">
        <v>95</v>
      </c>
      <c r="F969" s="5" t="s">
        <v>194</v>
      </c>
      <c r="G969" s="5" t="s">
        <v>217</v>
      </c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</row>
    <row r="970" spans="2:32" s="1" customFormat="1" ht="18" customHeight="1" x14ac:dyDescent="0.2">
      <c r="B970" s="3">
        <v>2005</v>
      </c>
      <c r="C970" s="4">
        <v>1253706.06</v>
      </c>
      <c r="D970" s="5" t="s">
        <v>87</v>
      </c>
      <c r="E970" s="5" t="s">
        <v>95</v>
      </c>
      <c r="F970" s="5" t="s">
        <v>194</v>
      </c>
      <c r="G970" s="5" t="s">
        <v>218</v>
      </c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</row>
    <row r="971" spans="2:32" s="1" customFormat="1" ht="18" customHeight="1" x14ac:dyDescent="0.2">
      <c r="B971" s="3">
        <v>2005</v>
      </c>
      <c r="C971" s="4">
        <v>3011210.84</v>
      </c>
      <c r="D971" s="5" t="s">
        <v>87</v>
      </c>
      <c r="E971" s="5" t="s">
        <v>95</v>
      </c>
      <c r="F971" s="5" t="s">
        <v>194</v>
      </c>
      <c r="G971" s="5" t="s">
        <v>372</v>
      </c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</row>
    <row r="972" spans="2:32" s="1" customFormat="1" ht="18" customHeight="1" x14ac:dyDescent="0.2">
      <c r="B972" s="3">
        <v>2005</v>
      </c>
      <c r="C972" s="4">
        <v>4078843.89</v>
      </c>
      <c r="D972" s="5" t="s">
        <v>87</v>
      </c>
      <c r="E972" s="5" t="s">
        <v>95</v>
      </c>
      <c r="F972" s="5" t="s">
        <v>194</v>
      </c>
      <c r="G972" s="5" t="s">
        <v>219</v>
      </c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</row>
    <row r="973" spans="2:32" s="1" customFormat="1" ht="18" customHeight="1" x14ac:dyDescent="0.2">
      <c r="B973" s="3">
        <v>2005</v>
      </c>
      <c r="C973" s="4">
        <v>13458801.609999999</v>
      </c>
      <c r="D973" s="5" t="s">
        <v>87</v>
      </c>
      <c r="E973" s="5" t="s">
        <v>95</v>
      </c>
      <c r="F973" s="5" t="s">
        <v>194</v>
      </c>
      <c r="G973" s="5" t="s">
        <v>220</v>
      </c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</row>
    <row r="974" spans="2:32" s="1" customFormat="1" ht="18" customHeight="1" x14ac:dyDescent="0.2">
      <c r="B974" s="3">
        <v>2005</v>
      </c>
      <c r="C974" s="4">
        <v>8071416.9000000004</v>
      </c>
      <c r="D974" s="5" t="s">
        <v>87</v>
      </c>
      <c r="E974" s="5" t="s">
        <v>95</v>
      </c>
      <c r="F974" s="5" t="s">
        <v>194</v>
      </c>
      <c r="G974" s="5" t="s">
        <v>221</v>
      </c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</row>
    <row r="975" spans="2:32" s="1" customFormat="1" ht="18" customHeight="1" x14ac:dyDescent="0.2">
      <c r="B975" s="3">
        <v>2005</v>
      </c>
      <c r="C975" s="4">
        <v>1520979.76</v>
      </c>
      <c r="D975" s="5" t="s">
        <v>87</v>
      </c>
      <c r="E975" s="5" t="s">
        <v>95</v>
      </c>
      <c r="F975" s="5" t="s">
        <v>222</v>
      </c>
      <c r="G975" s="5" t="s">
        <v>223</v>
      </c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</row>
    <row r="976" spans="2:32" s="1" customFormat="1" ht="18" customHeight="1" x14ac:dyDescent="0.2">
      <c r="B976" s="3">
        <v>2005</v>
      </c>
      <c r="C976" s="4">
        <v>458897.99</v>
      </c>
      <c r="D976" s="5" t="s">
        <v>87</v>
      </c>
      <c r="E976" s="5" t="s">
        <v>95</v>
      </c>
      <c r="F976" s="5" t="s">
        <v>222</v>
      </c>
      <c r="G976" s="5" t="s">
        <v>224</v>
      </c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</row>
    <row r="977" spans="2:32" s="1" customFormat="1" ht="18" customHeight="1" x14ac:dyDescent="0.2">
      <c r="B977" s="3">
        <v>2005</v>
      </c>
      <c r="C977" s="4">
        <v>7595966.1699999999</v>
      </c>
      <c r="D977" s="5" t="s">
        <v>87</v>
      </c>
      <c r="E977" s="5" t="s">
        <v>95</v>
      </c>
      <c r="F977" s="5" t="s">
        <v>222</v>
      </c>
      <c r="G977" s="5" t="s">
        <v>225</v>
      </c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</row>
    <row r="978" spans="2:32" s="1" customFormat="1" ht="18" customHeight="1" x14ac:dyDescent="0.2">
      <c r="B978" s="3">
        <v>2005</v>
      </c>
      <c r="C978" s="4">
        <v>584546.68000000005</v>
      </c>
      <c r="D978" s="5" t="s">
        <v>87</v>
      </c>
      <c r="E978" s="5" t="s">
        <v>95</v>
      </c>
      <c r="F978" s="5" t="s">
        <v>222</v>
      </c>
      <c r="G978" s="5" t="s">
        <v>349</v>
      </c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</row>
    <row r="979" spans="2:32" s="1" customFormat="1" ht="18" customHeight="1" x14ac:dyDescent="0.2">
      <c r="B979" s="3">
        <v>2005</v>
      </c>
      <c r="C979" s="4">
        <v>5113358.9800000004</v>
      </c>
      <c r="D979" s="5" t="s">
        <v>87</v>
      </c>
      <c r="E979" s="5" t="s">
        <v>95</v>
      </c>
      <c r="F979" s="5" t="s">
        <v>226</v>
      </c>
      <c r="G979" s="5" t="s">
        <v>227</v>
      </c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</row>
    <row r="980" spans="2:32" s="1" customFormat="1" ht="18" customHeight="1" x14ac:dyDescent="0.2">
      <c r="B980" s="3">
        <v>2005</v>
      </c>
      <c r="C980" s="4">
        <v>866792690.27999997</v>
      </c>
      <c r="D980" s="5" t="s">
        <v>87</v>
      </c>
      <c r="E980" s="5" t="s">
        <v>95</v>
      </c>
      <c r="F980" s="5" t="s">
        <v>226</v>
      </c>
      <c r="G980" s="5" t="s">
        <v>228</v>
      </c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</row>
    <row r="981" spans="2:32" s="1" customFormat="1" ht="18" customHeight="1" x14ac:dyDescent="0.2">
      <c r="B981" s="3">
        <v>2005</v>
      </c>
      <c r="C981" s="4">
        <v>901612.85</v>
      </c>
      <c r="D981" s="5" t="s">
        <v>87</v>
      </c>
      <c r="E981" s="5" t="s">
        <v>95</v>
      </c>
      <c r="F981" s="5" t="s">
        <v>229</v>
      </c>
      <c r="G981" s="5" t="s">
        <v>230</v>
      </c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</row>
    <row r="982" spans="2:32" s="1" customFormat="1" ht="18" customHeight="1" x14ac:dyDescent="0.2">
      <c r="B982" s="3">
        <v>2005</v>
      </c>
      <c r="C982" s="4">
        <v>222992.86</v>
      </c>
      <c r="D982" s="5" t="s">
        <v>87</v>
      </c>
      <c r="E982" s="5" t="s">
        <v>95</v>
      </c>
      <c r="F982" s="5" t="s">
        <v>229</v>
      </c>
      <c r="G982" s="5" t="s">
        <v>383</v>
      </c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</row>
    <row r="983" spans="2:32" s="1" customFormat="1" ht="18" customHeight="1" x14ac:dyDescent="0.2">
      <c r="B983" s="3">
        <v>2005</v>
      </c>
      <c r="C983" s="4">
        <v>436607.37</v>
      </c>
      <c r="D983" s="5" t="s">
        <v>87</v>
      </c>
      <c r="E983" s="5" t="s">
        <v>95</v>
      </c>
      <c r="F983" s="5" t="s">
        <v>229</v>
      </c>
      <c r="G983" s="5" t="s">
        <v>231</v>
      </c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</row>
    <row r="984" spans="2:32" s="1" customFormat="1" ht="18" customHeight="1" x14ac:dyDescent="0.2">
      <c r="B984" s="3">
        <v>2005</v>
      </c>
      <c r="C984" s="4">
        <v>13584204.85</v>
      </c>
      <c r="D984" s="5" t="s">
        <v>87</v>
      </c>
      <c r="E984" s="5" t="s">
        <v>95</v>
      </c>
      <c r="F984" s="5" t="s">
        <v>229</v>
      </c>
      <c r="G984" s="5" t="s">
        <v>232</v>
      </c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</row>
    <row r="985" spans="2:32" s="1" customFormat="1" ht="18" customHeight="1" x14ac:dyDescent="0.2">
      <c r="B985" s="3">
        <v>2005</v>
      </c>
      <c r="C985" s="4">
        <v>3323807.65</v>
      </c>
      <c r="D985" s="5" t="s">
        <v>87</v>
      </c>
      <c r="E985" s="5" t="s">
        <v>95</v>
      </c>
      <c r="F985" s="5" t="s">
        <v>233</v>
      </c>
      <c r="G985" s="5" t="s">
        <v>233</v>
      </c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</row>
    <row r="986" spans="2:32" s="1" customFormat="1" ht="18" customHeight="1" x14ac:dyDescent="0.2">
      <c r="B986" s="3">
        <v>2005</v>
      </c>
      <c r="C986" s="4">
        <v>8946955.6600000001</v>
      </c>
      <c r="D986" s="5" t="s">
        <v>87</v>
      </c>
      <c r="E986" s="5" t="s">
        <v>95</v>
      </c>
      <c r="F986" s="5" t="s">
        <v>236</v>
      </c>
      <c r="G986" s="5" t="s">
        <v>357</v>
      </c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</row>
    <row r="987" spans="2:32" s="1" customFormat="1" ht="18" customHeight="1" x14ac:dyDescent="0.2">
      <c r="B987" s="3">
        <v>2005</v>
      </c>
      <c r="C987" s="4">
        <v>117102795.59999999</v>
      </c>
      <c r="D987" s="5" t="s">
        <v>87</v>
      </c>
      <c r="E987" s="5" t="s">
        <v>95</v>
      </c>
      <c r="F987" s="5" t="s">
        <v>236</v>
      </c>
      <c r="G987" s="5" t="s">
        <v>358</v>
      </c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</row>
    <row r="988" spans="2:32" s="1" customFormat="1" ht="18" customHeight="1" x14ac:dyDescent="0.2">
      <c r="B988" s="3">
        <v>2005</v>
      </c>
      <c r="C988" s="4">
        <v>198564.51</v>
      </c>
      <c r="D988" s="5" t="s">
        <v>87</v>
      </c>
      <c r="E988" s="5" t="s">
        <v>95</v>
      </c>
      <c r="F988" s="5" t="s">
        <v>237</v>
      </c>
      <c r="G988" s="5" t="s">
        <v>349</v>
      </c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</row>
    <row r="989" spans="2:32" s="1" customFormat="1" ht="18" customHeight="1" x14ac:dyDescent="0.2">
      <c r="B989" s="3">
        <v>2005</v>
      </c>
      <c r="C989" s="4">
        <v>7388747.7999999998</v>
      </c>
      <c r="D989" s="5" t="s">
        <v>87</v>
      </c>
      <c r="E989" s="5" t="s">
        <v>95</v>
      </c>
      <c r="F989" s="5" t="s">
        <v>237</v>
      </c>
      <c r="G989" s="5" t="s">
        <v>238</v>
      </c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</row>
    <row r="990" spans="2:32" s="1" customFormat="1" ht="18" customHeight="1" x14ac:dyDescent="0.2">
      <c r="B990" s="3">
        <v>2005</v>
      </c>
      <c r="C990" s="4">
        <v>2859568.47</v>
      </c>
      <c r="D990" s="5" t="s">
        <v>87</v>
      </c>
      <c r="E990" s="5" t="s">
        <v>95</v>
      </c>
      <c r="F990" s="5" t="s">
        <v>237</v>
      </c>
      <c r="G990" s="5" t="s">
        <v>239</v>
      </c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</row>
    <row r="991" spans="2:32" s="1" customFormat="1" ht="18" customHeight="1" x14ac:dyDescent="0.2">
      <c r="B991" s="3">
        <v>2005</v>
      </c>
      <c r="C991" s="4">
        <v>22682684.98</v>
      </c>
      <c r="D991" s="5" t="s">
        <v>87</v>
      </c>
      <c r="E991" s="5" t="s">
        <v>95</v>
      </c>
      <c r="F991" s="5" t="s">
        <v>237</v>
      </c>
      <c r="G991" s="5" t="s">
        <v>240</v>
      </c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</row>
    <row r="992" spans="2:32" s="1" customFormat="1" ht="18" customHeight="1" x14ac:dyDescent="0.2">
      <c r="B992" s="3">
        <v>2005</v>
      </c>
      <c r="C992" s="4">
        <v>141069458.13999999</v>
      </c>
      <c r="D992" s="5" t="s">
        <v>87</v>
      </c>
      <c r="E992" s="5" t="s">
        <v>95</v>
      </c>
      <c r="F992" s="5" t="s">
        <v>241</v>
      </c>
      <c r="G992" s="5" t="s">
        <v>241</v>
      </c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</row>
    <row r="993" spans="2:32" s="1" customFormat="1" ht="18" customHeight="1" x14ac:dyDescent="0.2">
      <c r="B993" s="3">
        <v>2005</v>
      </c>
      <c r="C993" s="4">
        <v>40561750.140000001</v>
      </c>
      <c r="D993" s="5" t="s">
        <v>87</v>
      </c>
      <c r="E993" s="5" t="s">
        <v>242</v>
      </c>
      <c r="F993" s="5" t="s">
        <v>96</v>
      </c>
      <c r="G993" s="5" t="s">
        <v>243</v>
      </c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</row>
    <row r="994" spans="2:32" s="1" customFormat="1" ht="18" customHeight="1" x14ac:dyDescent="0.2">
      <c r="B994" s="3">
        <v>2005</v>
      </c>
      <c r="C994" s="4">
        <v>146112241.05000001</v>
      </c>
      <c r="D994" s="5" t="s">
        <v>87</v>
      </c>
      <c r="E994" s="5" t="s">
        <v>242</v>
      </c>
      <c r="F994" s="5" t="s">
        <v>96</v>
      </c>
      <c r="G994" s="5" t="s">
        <v>244</v>
      </c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</row>
    <row r="995" spans="2:32" s="1" customFormat="1" ht="18" customHeight="1" x14ac:dyDescent="0.2">
      <c r="B995" s="3">
        <v>2005</v>
      </c>
      <c r="C995" s="4">
        <v>2816145057.1199999</v>
      </c>
      <c r="D995" s="5" t="s">
        <v>87</v>
      </c>
      <c r="E995" s="5" t="s">
        <v>242</v>
      </c>
      <c r="F995" s="5" t="s">
        <v>96</v>
      </c>
      <c r="G995" s="5" t="s">
        <v>98</v>
      </c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</row>
    <row r="996" spans="2:32" s="1" customFormat="1" ht="18" customHeight="1" x14ac:dyDescent="0.2">
      <c r="B996" s="3">
        <v>2005</v>
      </c>
      <c r="C996" s="4">
        <v>747952614.42999995</v>
      </c>
      <c r="D996" s="5" t="s">
        <v>87</v>
      </c>
      <c r="E996" s="5" t="s">
        <v>242</v>
      </c>
      <c r="F996" s="5" t="s">
        <v>96</v>
      </c>
      <c r="G996" s="5" t="s">
        <v>245</v>
      </c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</row>
    <row r="997" spans="2:32" s="1" customFormat="1" ht="18" customHeight="1" x14ac:dyDescent="0.2">
      <c r="B997" s="3">
        <v>2005</v>
      </c>
      <c r="C997" s="4">
        <v>246727835.38</v>
      </c>
      <c r="D997" s="5" t="s">
        <v>87</v>
      </c>
      <c r="E997" s="5" t="s">
        <v>242</v>
      </c>
      <c r="F997" s="5" t="s">
        <v>110</v>
      </c>
      <c r="G997" s="5" t="s">
        <v>110</v>
      </c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</row>
    <row r="998" spans="2:32" s="1" customFormat="1" ht="18" customHeight="1" x14ac:dyDescent="0.2">
      <c r="B998" s="3">
        <v>2005</v>
      </c>
      <c r="C998" s="4">
        <v>39547162.240000002</v>
      </c>
      <c r="D998" s="5" t="s">
        <v>87</v>
      </c>
      <c r="E998" s="5" t="s">
        <v>242</v>
      </c>
      <c r="F998" s="5" t="s">
        <v>246</v>
      </c>
      <c r="G998" s="5" t="s">
        <v>246</v>
      </c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</row>
    <row r="999" spans="2:32" s="1" customFormat="1" ht="18" customHeight="1" x14ac:dyDescent="0.2">
      <c r="B999" s="3">
        <v>2005</v>
      </c>
      <c r="C999" s="4">
        <v>650625129.46000004</v>
      </c>
      <c r="D999" s="5" t="s">
        <v>87</v>
      </c>
      <c r="E999" s="5" t="s">
        <v>242</v>
      </c>
      <c r="F999" s="5" t="s">
        <v>247</v>
      </c>
      <c r="G999" s="5" t="s">
        <v>248</v>
      </c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</row>
    <row r="1000" spans="2:32" s="1" customFormat="1" ht="18" customHeight="1" x14ac:dyDescent="0.2">
      <c r="B1000" s="3">
        <v>2005</v>
      </c>
      <c r="C1000" s="4">
        <v>217337905.03999999</v>
      </c>
      <c r="D1000" s="5" t="s">
        <v>87</v>
      </c>
      <c r="E1000" s="5" t="s">
        <v>242</v>
      </c>
      <c r="F1000" s="5" t="s">
        <v>247</v>
      </c>
      <c r="G1000" s="5" t="s">
        <v>249</v>
      </c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</row>
    <row r="1001" spans="2:32" s="1" customFormat="1" ht="18" customHeight="1" x14ac:dyDescent="0.2">
      <c r="B1001" s="3">
        <v>2005</v>
      </c>
      <c r="C1001" s="4">
        <v>39648487.75</v>
      </c>
      <c r="D1001" s="5" t="s">
        <v>87</v>
      </c>
      <c r="E1001" s="5" t="s">
        <v>242</v>
      </c>
      <c r="F1001" s="5" t="s">
        <v>247</v>
      </c>
      <c r="G1001" s="5" t="s">
        <v>349</v>
      </c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</row>
    <row r="1002" spans="2:32" s="1" customFormat="1" ht="18" customHeight="1" x14ac:dyDescent="0.2">
      <c r="B1002" s="3">
        <v>2005</v>
      </c>
      <c r="C1002" s="4">
        <v>33797552.869999997</v>
      </c>
      <c r="D1002" s="5" t="s">
        <v>87</v>
      </c>
      <c r="E1002" s="5" t="s">
        <v>242</v>
      </c>
      <c r="F1002" s="5" t="s">
        <v>250</v>
      </c>
      <c r="G1002" s="5" t="s">
        <v>251</v>
      </c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</row>
    <row r="1003" spans="2:32" s="1" customFormat="1" ht="18" customHeight="1" x14ac:dyDescent="0.2">
      <c r="B1003" s="3">
        <v>2005</v>
      </c>
      <c r="C1003" s="4">
        <v>9149775.4499999993</v>
      </c>
      <c r="D1003" s="5" t="s">
        <v>87</v>
      </c>
      <c r="E1003" s="5" t="s">
        <v>242</v>
      </c>
      <c r="F1003" s="5" t="s">
        <v>250</v>
      </c>
      <c r="G1003" s="5" t="s">
        <v>252</v>
      </c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</row>
    <row r="1004" spans="2:32" s="1" customFormat="1" ht="18" customHeight="1" x14ac:dyDescent="0.2">
      <c r="B1004" s="3">
        <v>2005</v>
      </c>
      <c r="C1004" s="4">
        <v>4950</v>
      </c>
      <c r="D1004" s="5" t="s">
        <v>87</v>
      </c>
      <c r="E1004" s="5" t="s">
        <v>242</v>
      </c>
      <c r="F1004" s="5" t="s">
        <v>250</v>
      </c>
      <c r="G1004" s="5" t="s">
        <v>253</v>
      </c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</row>
    <row r="1005" spans="2:32" s="1" customFormat="1" ht="18" customHeight="1" x14ac:dyDescent="0.2">
      <c r="B1005" s="3">
        <v>2005</v>
      </c>
      <c r="C1005" s="4">
        <v>18725577.609999999</v>
      </c>
      <c r="D1005" s="5" t="s">
        <v>87</v>
      </c>
      <c r="E1005" s="5" t="s">
        <v>242</v>
      </c>
      <c r="F1005" s="5" t="s">
        <v>250</v>
      </c>
      <c r="G1005" s="5" t="s">
        <v>255</v>
      </c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</row>
    <row r="1006" spans="2:32" s="1" customFormat="1" ht="18" customHeight="1" x14ac:dyDescent="0.2">
      <c r="B1006" s="3">
        <v>2005</v>
      </c>
      <c r="C1006" s="4">
        <v>1602150.98</v>
      </c>
      <c r="D1006" s="5" t="s">
        <v>87</v>
      </c>
      <c r="E1006" s="5" t="s">
        <v>242</v>
      </c>
      <c r="F1006" s="5" t="s">
        <v>250</v>
      </c>
      <c r="G1006" s="5" t="s">
        <v>256</v>
      </c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</row>
    <row r="1007" spans="2:32" s="1" customFormat="1" ht="18" customHeight="1" x14ac:dyDescent="0.2">
      <c r="B1007" s="3">
        <v>2005</v>
      </c>
      <c r="C1007" s="4">
        <v>3543374.13</v>
      </c>
      <c r="D1007" s="5" t="s">
        <v>87</v>
      </c>
      <c r="E1007" s="5" t="s">
        <v>242</v>
      </c>
      <c r="F1007" s="5" t="s">
        <v>257</v>
      </c>
      <c r="G1007" s="5" t="s">
        <v>257</v>
      </c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</row>
    <row r="1008" spans="2:32" s="1" customFormat="1" ht="18" customHeight="1" x14ac:dyDescent="0.2">
      <c r="B1008" s="3">
        <v>2005</v>
      </c>
      <c r="C1008" s="4">
        <v>37728.58</v>
      </c>
      <c r="D1008" s="5" t="s">
        <v>87</v>
      </c>
      <c r="E1008" s="5" t="s">
        <v>242</v>
      </c>
      <c r="F1008" s="5" t="s">
        <v>226</v>
      </c>
      <c r="G1008" s="5" t="s">
        <v>373</v>
      </c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</row>
    <row r="1009" spans="2:32" s="1" customFormat="1" ht="18" customHeight="1" x14ac:dyDescent="0.2">
      <c r="B1009" s="3">
        <v>2005</v>
      </c>
      <c r="C1009" s="4">
        <v>32833685.91</v>
      </c>
      <c r="D1009" s="5" t="s">
        <v>87</v>
      </c>
      <c r="E1009" s="5" t="s">
        <v>242</v>
      </c>
      <c r="F1009" s="5" t="s">
        <v>226</v>
      </c>
      <c r="G1009" s="5" t="s">
        <v>227</v>
      </c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</row>
    <row r="1010" spans="2:32" s="1" customFormat="1" ht="18" customHeight="1" x14ac:dyDescent="0.2">
      <c r="B1010" s="3">
        <v>2005</v>
      </c>
      <c r="C1010" s="4">
        <v>39419876.119999997</v>
      </c>
      <c r="D1010" s="5" t="s">
        <v>87</v>
      </c>
      <c r="E1010" s="5" t="s">
        <v>242</v>
      </c>
      <c r="F1010" s="5" t="s">
        <v>226</v>
      </c>
      <c r="G1010" s="5" t="s">
        <v>258</v>
      </c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</row>
    <row r="1011" spans="2:32" s="1" customFormat="1" ht="18" customHeight="1" x14ac:dyDescent="0.2">
      <c r="B1011" s="3">
        <v>2005</v>
      </c>
      <c r="C1011" s="4">
        <v>23937525.100000001</v>
      </c>
      <c r="D1011" s="5" t="s">
        <v>87</v>
      </c>
      <c r="E1011" s="5" t="s">
        <v>242</v>
      </c>
      <c r="F1011" s="5" t="s">
        <v>226</v>
      </c>
      <c r="G1011" s="5" t="s">
        <v>259</v>
      </c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</row>
    <row r="1012" spans="2:32" s="1" customFormat="1" ht="18" customHeight="1" x14ac:dyDescent="0.2">
      <c r="B1012" s="3">
        <v>2005</v>
      </c>
      <c r="C1012" s="4">
        <v>37572295.079999998</v>
      </c>
      <c r="D1012" s="5" t="s">
        <v>87</v>
      </c>
      <c r="E1012" s="5" t="s">
        <v>242</v>
      </c>
      <c r="F1012" s="5" t="s">
        <v>226</v>
      </c>
      <c r="G1012" s="5" t="s">
        <v>228</v>
      </c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</row>
    <row r="1013" spans="2:32" s="1" customFormat="1" ht="18" customHeight="1" x14ac:dyDescent="0.2">
      <c r="B1013" s="3">
        <v>2005</v>
      </c>
      <c r="C1013" s="4">
        <v>2175733.39</v>
      </c>
      <c r="D1013" s="5" t="s">
        <v>87</v>
      </c>
      <c r="E1013" s="5" t="s">
        <v>242</v>
      </c>
      <c r="F1013" s="5" t="s">
        <v>234</v>
      </c>
      <c r="G1013" s="5" t="s">
        <v>235</v>
      </c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</row>
    <row r="1014" spans="2:32" s="1" customFormat="1" ht="18" customHeight="1" x14ac:dyDescent="0.2">
      <c r="B1014" s="3">
        <v>2005</v>
      </c>
      <c r="C1014" s="4">
        <v>6256432.1900000004</v>
      </c>
      <c r="D1014" s="5" t="s">
        <v>87</v>
      </c>
      <c r="E1014" s="5" t="s">
        <v>242</v>
      </c>
      <c r="F1014" s="5" t="s">
        <v>236</v>
      </c>
      <c r="G1014" s="5" t="s">
        <v>357</v>
      </c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</row>
    <row r="1015" spans="2:32" s="1" customFormat="1" ht="18" customHeight="1" x14ac:dyDescent="0.2">
      <c r="B1015" s="3">
        <v>2005</v>
      </c>
      <c r="C1015" s="4">
        <v>245587550.06</v>
      </c>
      <c r="D1015" s="5" t="s">
        <v>87</v>
      </c>
      <c r="E1015" s="5" t="s">
        <v>242</v>
      </c>
      <c r="F1015" s="5" t="s">
        <v>236</v>
      </c>
      <c r="G1015" s="5" t="s">
        <v>358</v>
      </c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</row>
    <row r="1016" spans="2:32" s="1" customFormat="1" ht="18" customHeight="1" x14ac:dyDescent="0.2">
      <c r="B1016" s="3">
        <v>2005</v>
      </c>
      <c r="C1016" s="4">
        <v>777398.24</v>
      </c>
      <c r="D1016" s="5" t="s">
        <v>87</v>
      </c>
      <c r="E1016" s="5" t="s">
        <v>242</v>
      </c>
      <c r="F1016" s="5" t="s">
        <v>236</v>
      </c>
      <c r="G1016" s="5" t="s">
        <v>349</v>
      </c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</row>
    <row r="1017" spans="2:32" s="1" customFormat="1" ht="18" customHeight="1" x14ac:dyDescent="0.2">
      <c r="B1017" s="3">
        <v>2005</v>
      </c>
      <c r="C1017" s="4">
        <v>106983083.87</v>
      </c>
      <c r="D1017" s="5" t="s">
        <v>87</v>
      </c>
      <c r="E1017" s="5" t="s">
        <v>242</v>
      </c>
      <c r="F1017" s="5" t="s">
        <v>260</v>
      </c>
      <c r="G1017" s="5" t="s">
        <v>261</v>
      </c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</row>
    <row r="1018" spans="2:32" s="1" customFormat="1" ht="18" customHeight="1" x14ac:dyDescent="0.2">
      <c r="B1018" s="3">
        <v>2005</v>
      </c>
      <c r="C1018" s="4">
        <v>16952572.41</v>
      </c>
      <c r="D1018" s="5" t="s">
        <v>87</v>
      </c>
      <c r="E1018" s="5" t="s">
        <v>242</v>
      </c>
      <c r="F1018" s="5" t="s">
        <v>260</v>
      </c>
      <c r="G1018" s="5" t="s">
        <v>374</v>
      </c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</row>
    <row r="1019" spans="2:32" s="1" customFormat="1" ht="18" customHeight="1" x14ac:dyDescent="0.2">
      <c r="B1019" s="3">
        <v>2005</v>
      </c>
      <c r="C1019" s="4">
        <v>8587875.6099999994</v>
      </c>
      <c r="D1019" s="5" t="s">
        <v>87</v>
      </c>
      <c r="E1019" s="5" t="s">
        <v>242</v>
      </c>
      <c r="F1019" s="5" t="s">
        <v>260</v>
      </c>
      <c r="G1019" s="5" t="s">
        <v>262</v>
      </c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</row>
    <row r="1020" spans="2:32" s="1" customFormat="1" ht="18" customHeight="1" x14ac:dyDescent="0.2">
      <c r="B1020" s="3">
        <v>2005</v>
      </c>
      <c r="C1020" s="4">
        <v>710626996.05999994</v>
      </c>
      <c r="D1020" s="5" t="s">
        <v>87</v>
      </c>
      <c r="E1020" s="5" t="s">
        <v>242</v>
      </c>
      <c r="F1020" s="5" t="s">
        <v>260</v>
      </c>
      <c r="G1020" s="5" t="s">
        <v>264</v>
      </c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</row>
    <row r="1021" spans="2:32" s="1" customFormat="1" ht="18" customHeight="1" x14ac:dyDescent="0.2">
      <c r="B1021" s="3">
        <v>2005</v>
      </c>
      <c r="C1021" s="4">
        <v>239587764.53999999</v>
      </c>
      <c r="D1021" s="5" t="s">
        <v>87</v>
      </c>
      <c r="E1021" s="5" t="s">
        <v>242</v>
      </c>
      <c r="F1021" s="5" t="s">
        <v>260</v>
      </c>
      <c r="G1021" s="5" t="s">
        <v>265</v>
      </c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</row>
    <row r="1022" spans="2:32" s="1" customFormat="1" ht="18" customHeight="1" x14ac:dyDescent="0.2">
      <c r="B1022" s="3">
        <v>2005</v>
      </c>
      <c r="C1022" s="4">
        <v>1073896.82</v>
      </c>
      <c r="D1022" s="5" t="s">
        <v>87</v>
      </c>
      <c r="E1022" s="5" t="s">
        <v>242</v>
      </c>
      <c r="F1022" s="5" t="s">
        <v>260</v>
      </c>
      <c r="G1022" s="5" t="s">
        <v>266</v>
      </c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</row>
    <row r="1023" spans="2:32" s="1" customFormat="1" ht="18" customHeight="1" x14ac:dyDescent="0.2">
      <c r="B1023" s="3">
        <v>2005</v>
      </c>
      <c r="C1023" s="4">
        <v>9924375</v>
      </c>
      <c r="D1023" s="5" t="s">
        <v>87</v>
      </c>
      <c r="E1023" s="5" t="s">
        <v>242</v>
      </c>
      <c r="F1023" s="5" t="s">
        <v>260</v>
      </c>
      <c r="G1023" s="5" t="s">
        <v>267</v>
      </c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</row>
    <row r="1024" spans="2:32" s="1" customFormat="1" ht="18" customHeight="1" x14ac:dyDescent="0.2">
      <c r="B1024" s="3">
        <v>2005</v>
      </c>
      <c r="C1024" s="4">
        <v>43929572.299999997</v>
      </c>
      <c r="D1024" s="5" t="s">
        <v>87</v>
      </c>
      <c r="E1024" s="5" t="s">
        <v>242</v>
      </c>
      <c r="F1024" s="5" t="s">
        <v>260</v>
      </c>
      <c r="G1024" s="5" t="s">
        <v>268</v>
      </c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</row>
    <row r="1025" spans="2:32" s="1" customFormat="1" ht="18" customHeight="1" x14ac:dyDescent="0.2">
      <c r="B1025" s="3">
        <v>2005</v>
      </c>
      <c r="C1025" s="4">
        <v>39497.65</v>
      </c>
      <c r="D1025" s="5" t="s">
        <v>87</v>
      </c>
      <c r="E1025" s="5" t="s">
        <v>242</v>
      </c>
      <c r="F1025" s="5" t="s">
        <v>260</v>
      </c>
      <c r="G1025" s="5" t="s">
        <v>269</v>
      </c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</row>
    <row r="1026" spans="2:32" s="1" customFormat="1" ht="18" customHeight="1" x14ac:dyDescent="0.2">
      <c r="B1026" s="3">
        <v>2005</v>
      </c>
      <c r="C1026" s="4">
        <v>369738.34</v>
      </c>
      <c r="D1026" s="5" t="s">
        <v>87</v>
      </c>
      <c r="E1026" s="5" t="s">
        <v>242</v>
      </c>
      <c r="F1026" s="5" t="s">
        <v>260</v>
      </c>
      <c r="G1026" s="5" t="s">
        <v>270</v>
      </c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</row>
    <row r="1027" spans="2:32" s="1" customFormat="1" ht="18" customHeight="1" x14ac:dyDescent="0.2">
      <c r="B1027" s="3">
        <v>2005</v>
      </c>
      <c r="C1027" s="4">
        <v>29594741.010000002</v>
      </c>
      <c r="D1027" s="5" t="s">
        <v>87</v>
      </c>
      <c r="E1027" s="5" t="s">
        <v>242</v>
      </c>
      <c r="F1027" s="5" t="s">
        <v>260</v>
      </c>
      <c r="G1027" s="5" t="s">
        <v>271</v>
      </c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</row>
    <row r="1028" spans="2:32" s="1" customFormat="1" ht="18" customHeight="1" x14ac:dyDescent="0.2">
      <c r="B1028" s="3">
        <v>2005</v>
      </c>
      <c r="C1028" s="4">
        <v>3557323.85</v>
      </c>
      <c r="D1028" s="5" t="s">
        <v>87</v>
      </c>
      <c r="E1028" s="5" t="s">
        <v>242</v>
      </c>
      <c r="F1028" s="5" t="s">
        <v>260</v>
      </c>
      <c r="G1028" s="5" t="s">
        <v>272</v>
      </c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</row>
    <row r="1029" spans="2:32" s="1" customFormat="1" ht="18" customHeight="1" x14ac:dyDescent="0.2">
      <c r="B1029" s="3">
        <v>2005</v>
      </c>
      <c r="C1029" s="4">
        <v>135996356.69999999</v>
      </c>
      <c r="D1029" s="5" t="s">
        <v>87</v>
      </c>
      <c r="E1029" s="5" t="s">
        <v>242</v>
      </c>
      <c r="F1029" s="5" t="s">
        <v>260</v>
      </c>
      <c r="G1029" s="5" t="s">
        <v>273</v>
      </c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</row>
    <row r="1030" spans="2:32" s="1" customFormat="1" ht="18" customHeight="1" x14ac:dyDescent="0.2">
      <c r="B1030" s="3">
        <v>2005</v>
      </c>
      <c r="C1030" s="4">
        <v>70494.03</v>
      </c>
      <c r="D1030" s="5" t="s">
        <v>87</v>
      </c>
      <c r="E1030" s="5" t="s">
        <v>242</v>
      </c>
      <c r="F1030" s="5" t="s">
        <v>260</v>
      </c>
      <c r="G1030" s="5" t="s">
        <v>275</v>
      </c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</row>
    <row r="1031" spans="2:32" s="1" customFormat="1" ht="18" customHeight="1" x14ac:dyDescent="0.2">
      <c r="B1031" s="3">
        <v>2005</v>
      </c>
      <c r="C1031" s="4">
        <v>14799886.539999999</v>
      </c>
      <c r="D1031" s="5" t="s">
        <v>87</v>
      </c>
      <c r="E1031" s="5" t="s">
        <v>242</v>
      </c>
      <c r="F1031" s="5" t="s">
        <v>260</v>
      </c>
      <c r="G1031" s="5" t="s">
        <v>276</v>
      </c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</row>
    <row r="1032" spans="2:32" s="1" customFormat="1" ht="18" customHeight="1" x14ac:dyDescent="0.2">
      <c r="B1032" s="3">
        <v>2005</v>
      </c>
      <c r="C1032" s="4">
        <v>1014922.9</v>
      </c>
      <c r="D1032" s="5" t="s">
        <v>87</v>
      </c>
      <c r="E1032" s="5" t="s">
        <v>242</v>
      </c>
      <c r="F1032" s="5" t="s">
        <v>260</v>
      </c>
      <c r="G1032" s="5" t="s">
        <v>277</v>
      </c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</row>
    <row r="1033" spans="2:32" s="1" customFormat="1" ht="18" customHeight="1" x14ac:dyDescent="0.2">
      <c r="B1033" s="3">
        <v>2005</v>
      </c>
      <c r="C1033" s="4">
        <v>267930921.13999999</v>
      </c>
      <c r="D1033" s="5" t="s">
        <v>87</v>
      </c>
      <c r="E1033" s="5" t="s">
        <v>242</v>
      </c>
      <c r="F1033" s="5" t="s">
        <v>260</v>
      </c>
      <c r="G1033" s="5" t="s">
        <v>278</v>
      </c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</row>
    <row r="1034" spans="2:32" s="1" customFormat="1" ht="18" customHeight="1" x14ac:dyDescent="0.2">
      <c r="B1034" s="3">
        <v>2005</v>
      </c>
      <c r="C1034" s="4">
        <v>24594477.98</v>
      </c>
      <c r="D1034" s="5" t="s">
        <v>87</v>
      </c>
      <c r="E1034" s="5" t="s">
        <v>242</v>
      </c>
      <c r="F1034" s="5" t="s">
        <v>260</v>
      </c>
      <c r="G1034" s="5" t="s">
        <v>279</v>
      </c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</row>
    <row r="1035" spans="2:32" s="1" customFormat="1" ht="18" customHeight="1" x14ac:dyDescent="0.2">
      <c r="B1035" s="3">
        <v>2005</v>
      </c>
      <c r="C1035" s="4">
        <v>390586.9</v>
      </c>
      <c r="D1035" s="5" t="s">
        <v>87</v>
      </c>
      <c r="E1035" s="5" t="s">
        <v>242</v>
      </c>
      <c r="F1035" s="5" t="s">
        <v>260</v>
      </c>
      <c r="G1035" s="5" t="s">
        <v>280</v>
      </c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</row>
    <row r="1036" spans="2:32" s="1" customFormat="1" ht="18" customHeight="1" x14ac:dyDescent="0.2">
      <c r="B1036" s="3">
        <v>2005</v>
      </c>
      <c r="C1036" s="4">
        <v>355969364.31999999</v>
      </c>
      <c r="D1036" s="5" t="s">
        <v>87</v>
      </c>
      <c r="E1036" s="5" t="s">
        <v>242</v>
      </c>
      <c r="F1036" s="5" t="s">
        <v>260</v>
      </c>
      <c r="G1036" s="5" t="s">
        <v>281</v>
      </c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</row>
    <row r="1037" spans="2:32" s="1" customFormat="1" ht="18" customHeight="1" x14ac:dyDescent="0.2">
      <c r="B1037" s="3">
        <v>2005</v>
      </c>
      <c r="C1037" s="4">
        <v>1110829.98</v>
      </c>
      <c r="D1037" s="5" t="s">
        <v>87</v>
      </c>
      <c r="E1037" s="5" t="s">
        <v>242</v>
      </c>
      <c r="F1037" s="5" t="s">
        <v>260</v>
      </c>
      <c r="G1037" s="5" t="s">
        <v>282</v>
      </c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</row>
    <row r="1038" spans="2:32" s="1" customFormat="1" ht="18" customHeight="1" x14ac:dyDescent="0.2">
      <c r="B1038" s="3">
        <v>2005</v>
      </c>
      <c r="C1038" s="4">
        <v>360281.49</v>
      </c>
      <c r="D1038" s="5" t="s">
        <v>87</v>
      </c>
      <c r="E1038" s="5" t="s">
        <v>242</v>
      </c>
      <c r="F1038" s="5" t="s">
        <v>260</v>
      </c>
      <c r="G1038" s="5" t="s">
        <v>283</v>
      </c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</row>
    <row r="1039" spans="2:32" s="1" customFormat="1" ht="18" customHeight="1" x14ac:dyDescent="0.2">
      <c r="B1039" s="3">
        <v>2005</v>
      </c>
      <c r="C1039" s="4">
        <v>45435645.009999998</v>
      </c>
      <c r="D1039" s="5" t="s">
        <v>87</v>
      </c>
      <c r="E1039" s="5" t="s">
        <v>242</v>
      </c>
      <c r="F1039" s="5" t="s">
        <v>260</v>
      </c>
      <c r="G1039" s="5" t="s">
        <v>285</v>
      </c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</row>
    <row r="1040" spans="2:32" s="1" customFormat="1" ht="18" customHeight="1" x14ac:dyDescent="0.2">
      <c r="B1040" s="3">
        <v>2005</v>
      </c>
      <c r="C1040" s="4">
        <v>10566876.82</v>
      </c>
      <c r="D1040" s="5" t="s">
        <v>87</v>
      </c>
      <c r="E1040" s="5" t="s">
        <v>242</v>
      </c>
      <c r="F1040" s="5" t="s">
        <v>260</v>
      </c>
      <c r="G1040" s="5" t="s">
        <v>286</v>
      </c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</row>
    <row r="1041" spans="2:32" s="1" customFormat="1" ht="18" customHeight="1" x14ac:dyDescent="0.2">
      <c r="B1041" s="3">
        <v>2005</v>
      </c>
      <c r="C1041" s="4">
        <v>1087915.21</v>
      </c>
      <c r="D1041" s="5" t="s">
        <v>87</v>
      </c>
      <c r="E1041" s="5" t="s">
        <v>242</v>
      </c>
      <c r="F1041" s="5" t="s">
        <v>260</v>
      </c>
      <c r="G1041" s="5" t="s">
        <v>287</v>
      </c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</row>
    <row r="1042" spans="2:32" s="1" customFormat="1" ht="18" customHeight="1" x14ac:dyDescent="0.2">
      <c r="B1042" s="3">
        <v>2005</v>
      </c>
      <c r="C1042" s="4">
        <v>11064005.92</v>
      </c>
      <c r="D1042" s="5" t="s">
        <v>87</v>
      </c>
      <c r="E1042" s="5" t="s">
        <v>242</v>
      </c>
      <c r="F1042" s="5" t="s">
        <v>260</v>
      </c>
      <c r="G1042" s="5" t="s">
        <v>288</v>
      </c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</row>
    <row r="1043" spans="2:32" s="1" customFormat="1" ht="18" customHeight="1" x14ac:dyDescent="0.2">
      <c r="B1043" s="3">
        <v>2005</v>
      </c>
      <c r="C1043" s="4">
        <v>1214276.6299999999</v>
      </c>
      <c r="D1043" s="5" t="s">
        <v>87</v>
      </c>
      <c r="E1043" s="5" t="s">
        <v>242</v>
      </c>
      <c r="F1043" s="5" t="s">
        <v>260</v>
      </c>
      <c r="G1043" s="5" t="s">
        <v>289</v>
      </c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</row>
    <row r="1044" spans="2:32" s="1" customFormat="1" ht="18" customHeight="1" x14ac:dyDescent="0.2">
      <c r="B1044" s="3">
        <v>2005</v>
      </c>
      <c r="C1044" s="4">
        <v>23611310.440000001</v>
      </c>
      <c r="D1044" s="5" t="s">
        <v>87</v>
      </c>
      <c r="E1044" s="5" t="s">
        <v>242</v>
      </c>
      <c r="F1044" s="5" t="s">
        <v>260</v>
      </c>
      <c r="G1044" s="5" t="s">
        <v>290</v>
      </c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</row>
    <row r="1045" spans="2:32" s="1" customFormat="1" ht="18" customHeight="1" x14ac:dyDescent="0.2">
      <c r="B1045" s="3">
        <v>2005</v>
      </c>
      <c r="C1045" s="4">
        <v>223833.21</v>
      </c>
      <c r="D1045" s="5" t="s">
        <v>87</v>
      </c>
      <c r="E1045" s="5" t="s">
        <v>242</v>
      </c>
      <c r="F1045" s="5" t="s">
        <v>260</v>
      </c>
      <c r="G1045" s="5" t="s">
        <v>291</v>
      </c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</row>
    <row r="1046" spans="2:32" s="1" customFormat="1" ht="18" customHeight="1" x14ac:dyDescent="0.2">
      <c r="B1046" s="3">
        <v>2005</v>
      </c>
      <c r="C1046" s="4">
        <v>4397447.57</v>
      </c>
      <c r="D1046" s="5" t="s">
        <v>87</v>
      </c>
      <c r="E1046" s="5" t="s">
        <v>242</v>
      </c>
      <c r="F1046" s="5" t="s">
        <v>260</v>
      </c>
      <c r="G1046" s="5" t="s">
        <v>292</v>
      </c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</row>
    <row r="1047" spans="2:32" s="1" customFormat="1" ht="18" customHeight="1" x14ac:dyDescent="0.2">
      <c r="B1047" s="3">
        <v>2005</v>
      </c>
      <c r="C1047" s="4">
        <v>3358450.21</v>
      </c>
      <c r="D1047" s="5" t="s">
        <v>87</v>
      </c>
      <c r="E1047" s="5" t="s">
        <v>242</v>
      </c>
      <c r="F1047" s="5" t="s">
        <v>260</v>
      </c>
      <c r="G1047" s="5" t="s">
        <v>293</v>
      </c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</row>
    <row r="1048" spans="2:32" s="1" customFormat="1" ht="18" customHeight="1" x14ac:dyDescent="0.2">
      <c r="B1048" s="3">
        <v>2005</v>
      </c>
      <c r="C1048" s="4">
        <v>11813781.73</v>
      </c>
      <c r="D1048" s="5" t="s">
        <v>87</v>
      </c>
      <c r="E1048" s="5" t="s">
        <v>242</v>
      </c>
      <c r="F1048" s="5" t="s">
        <v>260</v>
      </c>
      <c r="G1048" s="5" t="s">
        <v>294</v>
      </c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</row>
    <row r="1049" spans="2:32" s="1" customFormat="1" ht="18" customHeight="1" x14ac:dyDescent="0.2">
      <c r="B1049" s="3">
        <v>2005</v>
      </c>
      <c r="C1049" s="4">
        <v>27913560.359999999</v>
      </c>
      <c r="D1049" s="5" t="s">
        <v>87</v>
      </c>
      <c r="E1049" s="5" t="s">
        <v>242</v>
      </c>
      <c r="F1049" s="5" t="s">
        <v>260</v>
      </c>
      <c r="G1049" s="5" t="s">
        <v>295</v>
      </c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</row>
    <row r="1050" spans="2:32" s="1" customFormat="1" ht="18" customHeight="1" x14ac:dyDescent="0.2">
      <c r="B1050" s="3">
        <v>2005</v>
      </c>
      <c r="C1050" s="4">
        <v>298967226.66000003</v>
      </c>
      <c r="D1050" s="5" t="s">
        <v>87</v>
      </c>
      <c r="E1050" s="5" t="s">
        <v>242</v>
      </c>
      <c r="F1050" s="5" t="s">
        <v>260</v>
      </c>
      <c r="G1050" s="5" t="s">
        <v>296</v>
      </c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</row>
    <row r="1051" spans="2:32" s="1" customFormat="1" ht="18" customHeight="1" x14ac:dyDescent="0.2">
      <c r="B1051" s="3">
        <v>2005</v>
      </c>
      <c r="C1051" s="4">
        <v>69371108.959999993</v>
      </c>
      <c r="D1051" s="5" t="s">
        <v>87</v>
      </c>
      <c r="E1051" s="5" t="s">
        <v>242</v>
      </c>
      <c r="F1051" s="5" t="s">
        <v>260</v>
      </c>
      <c r="G1051" s="5" t="s">
        <v>349</v>
      </c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</row>
    <row r="1052" spans="2:32" s="1" customFormat="1" ht="18" customHeight="1" x14ac:dyDescent="0.2">
      <c r="B1052" s="3">
        <v>2005</v>
      </c>
      <c r="C1052" s="4">
        <v>1002553.98</v>
      </c>
      <c r="D1052" s="5" t="s">
        <v>87</v>
      </c>
      <c r="E1052" s="5" t="s">
        <v>242</v>
      </c>
      <c r="F1052" s="5" t="s">
        <v>260</v>
      </c>
      <c r="G1052" s="5" t="s">
        <v>369</v>
      </c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</row>
    <row r="1053" spans="2:32" s="1" customFormat="1" ht="18" customHeight="1" x14ac:dyDescent="0.2">
      <c r="B1053" s="3">
        <v>2005</v>
      </c>
      <c r="C1053" s="4">
        <v>32808031.25</v>
      </c>
      <c r="D1053" s="5" t="s">
        <v>87</v>
      </c>
      <c r="E1053" s="5" t="s">
        <v>242</v>
      </c>
      <c r="F1053" s="5" t="s">
        <v>260</v>
      </c>
      <c r="G1053" s="5" t="s">
        <v>297</v>
      </c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</row>
    <row r="1054" spans="2:32" s="1" customFormat="1" ht="18" customHeight="1" x14ac:dyDescent="0.2">
      <c r="B1054" s="3">
        <v>2005</v>
      </c>
      <c r="C1054" s="4">
        <v>144266851.36000001</v>
      </c>
      <c r="D1054" s="5" t="s">
        <v>87</v>
      </c>
      <c r="E1054" s="5" t="s">
        <v>242</v>
      </c>
      <c r="F1054" s="5" t="s">
        <v>260</v>
      </c>
      <c r="G1054" s="5" t="s">
        <v>298</v>
      </c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</row>
    <row r="1055" spans="2:32" s="1" customFormat="1" ht="18" customHeight="1" x14ac:dyDescent="0.2">
      <c r="B1055" s="3">
        <v>2005</v>
      </c>
      <c r="C1055" s="4">
        <v>2142377110.4000001</v>
      </c>
      <c r="D1055" s="5" t="s">
        <v>87</v>
      </c>
      <c r="E1055" s="5" t="s">
        <v>242</v>
      </c>
      <c r="F1055" s="5" t="s">
        <v>260</v>
      </c>
      <c r="G1055" s="5" t="s">
        <v>299</v>
      </c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</row>
    <row r="1056" spans="2:32" s="1" customFormat="1" ht="18" customHeight="1" x14ac:dyDescent="0.2">
      <c r="B1056" s="3">
        <v>2005</v>
      </c>
      <c r="C1056" s="4">
        <v>10005049.59</v>
      </c>
      <c r="D1056" s="5" t="s">
        <v>87</v>
      </c>
      <c r="E1056" s="5" t="s">
        <v>242</v>
      </c>
      <c r="F1056" s="5" t="s">
        <v>260</v>
      </c>
      <c r="G1056" s="5" t="s">
        <v>300</v>
      </c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</row>
    <row r="1057" spans="2:32" s="1" customFormat="1" ht="18" customHeight="1" x14ac:dyDescent="0.2">
      <c r="B1057" s="3">
        <v>2005</v>
      </c>
      <c r="C1057" s="4">
        <v>28436967.079999998</v>
      </c>
      <c r="D1057" s="5" t="s">
        <v>87</v>
      </c>
      <c r="E1057" s="5" t="s">
        <v>242</v>
      </c>
      <c r="F1057" s="5" t="s">
        <v>301</v>
      </c>
      <c r="G1057" s="5" t="s">
        <v>261</v>
      </c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</row>
    <row r="1058" spans="2:32" s="1" customFormat="1" ht="18" customHeight="1" x14ac:dyDescent="0.2">
      <c r="B1058" s="3">
        <v>2005</v>
      </c>
      <c r="C1058" s="4">
        <v>219831279.47</v>
      </c>
      <c r="D1058" s="5" t="s">
        <v>87</v>
      </c>
      <c r="E1058" s="5" t="s">
        <v>242</v>
      </c>
      <c r="F1058" s="5" t="s">
        <v>301</v>
      </c>
      <c r="G1058" s="5" t="s">
        <v>264</v>
      </c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</row>
    <row r="1059" spans="2:32" s="1" customFormat="1" ht="18" customHeight="1" x14ac:dyDescent="0.2">
      <c r="B1059" s="3">
        <v>2005</v>
      </c>
      <c r="C1059" s="4">
        <v>497321.78</v>
      </c>
      <c r="D1059" s="5" t="s">
        <v>87</v>
      </c>
      <c r="E1059" s="5" t="s">
        <v>242</v>
      </c>
      <c r="F1059" s="5" t="s">
        <v>301</v>
      </c>
      <c r="G1059" s="5" t="s">
        <v>252</v>
      </c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</row>
    <row r="1060" spans="2:32" s="1" customFormat="1" ht="18" customHeight="1" x14ac:dyDescent="0.2">
      <c r="B1060" s="3">
        <v>2005</v>
      </c>
      <c r="C1060" s="4">
        <v>86715913.25</v>
      </c>
      <c r="D1060" s="5" t="s">
        <v>87</v>
      </c>
      <c r="E1060" s="5" t="s">
        <v>242</v>
      </c>
      <c r="F1060" s="5" t="s">
        <v>301</v>
      </c>
      <c r="G1060" s="5" t="s">
        <v>281</v>
      </c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</row>
    <row r="1061" spans="2:32" s="1" customFormat="1" ht="18" customHeight="1" x14ac:dyDescent="0.2">
      <c r="B1061" s="3">
        <v>2005</v>
      </c>
      <c r="C1061" s="4">
        <v>155702.42000000001</v>
      </c>
      <c r="D1061" s="5" t="s">
        <v>87</v>
      </c>
      <c r="E1061" s="5" t="s">
        <v>242</v>
      </c>
      <c r="F1061" s="5" t="s">
        <v>301</v>
      </c>
      <c r="G1061" s="5" t="s">
        <v>302</v>
      </c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</row>
    <row r="1062" spans="2:32" s="1" customFormat="1" ht="18" customHeight="1" x14ac:dyDescent="0.2">
      <c r="B1062" s="3">
        <v>2005</v>
      </c>
      <c r="C1062" s="4">
        <v>1535004.29</v>
      </c>
      <c r="D1062" s="5" t="s">
        <v>87</v>
      </c>
      <c r="E1062" s="5" t="s">
        <v>242</v>
      </c>
      <c r="F1062" s="5" t="s">
        <v>301</v>
      </c>
      <c r="G1062" s="5" t="s">
        <v>303</v>
      </c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</row>
    <row r="1063" spans="2:32" s="1" customFormat="1" ht="18" customHeight="1" x14ac:dyDescent="0.2">
      <c r="B1063" s="3">
        <v>2005</v>
      </c>
      <c r="C1063" s="4">
        <v>782316595.50999999</v>
      </c>
      <c r="D1063" s="5" t="s">
        <v>87</v>
      </c>
      <c r="E1063" s="5" t="s">
        <v>242</v>
      </c>
      <c r="F1063" s="5" t="s">
        <v>301</v>
      </c>
      <c r="G1063" s="5" t="s">
        <v>304</v>
      </c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</row>
    <row r="1064" spans="2:32" s="1" customFormat="1" ht="18" customHeight="1" x14ac:dyDescent="0.2">
      <c r="B1064" s="3">
        <v>2005</v>
      </c>
      <c r="C1064" s="4">
        <v>3978294.07</v>
      </c>
      <c r="D1064" s="5" t="s">
        <v>87</v>
      </c>
      <c r="E1064" s="5" t="s">
        <v>242</v>
      </c>
      <c r="F1064" s="5" t="s">
        <v>301</v>
      </c>
      <c r="G1064" s="5" t="s">
        <v>305</v>
      </c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</row>
    <row r="1065" spans="2:32" s="1" customFormat="1" ht="18" customHeight="1" x14ac:dyDescent="0.2">
      <c r="B1065" s="3">
        <v>2005</v>
      </c>
      <c r="C1065" s="4">
        <v>153167245.69</v>
      </c>
      <c r="D1065" s="5" t="s">
        <v>306</v>
      </c>
      <c r="E1065" s="5" t="s">
        <v>307</v>
      </c>
      <c r="F1065" s="5" t="s">
        <v>308</v>
      </c>
      <c r="G1065" s="5" t="s">
        <v>309</v>
      </c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</row>
    <row r="1066" spans="2:32" s="1" customFormat="1" ht="18" customHeight="1" x14ac:dyDescent="0.2">
      <c r="B1066" s="3">
        <v>2005</v>
      </c>
      <c r="C1066" s="4">
        <v>247651843.59999999</v>
      </c>
      <c r="D1066" s="5" t="s">
        <v>306</v>
      </c>
      <c r="E1066" s="5" t="s">
        <v>307</v>
      </c>
      <c r="F1066" s="5" t="s">
        <v>308</v>
      </c>
      <c r="G1066" s="5" t="s">
        <v>310</v>
      </c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</row>
    <row r="1067" spans="2:32" s="1" customFormat="1" ht="18" customHeight="1" x14ac:dyDescent="0.2">
      <c r="B1067" s="3">
        <v>2005</v>
      </c>
      <c r="C1067" s="4">
        <v>1115211.44</v>
      </c>
      <c r="D1067" s="5" t="s">
        <v>306</v>
      </c>
      <c r="E1067" s="5" t="s">
        <v>311</v>
      </c>
      <c r="F1067" s="5" t="s">
        <v>359</v>
      </c>
      <c r="G1067" s="5" t="s">
        <v>361</v>
      </c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</row>
    <row r="1068" spans="2:32" s="1" customFormat="1" ht="18" customHeight="1" x14ac:dyDescent="0.2">
      <c r="B1068" s="3">
        <v>2005</v>
      </c>
      <c r="C1068" s="4">
        <v>76600</v>
      </c>
      <c r="D1068" s="5" t="s">
        <v>306</v>
      </c>
      <c r="E1068" s="5" t="s">
        <v>311</v>
      </c>
      <c r="F1068" s="5" t="s">
        <v>359</v>
      </c>
      <c r="G1068" s="5" t="s">
        <v>375</v>
      </c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</row>
    <row r="1069" spans="2:32" s="1" customFormat="1" ht="18" customHeight="1" x14ac:dyDescent="0.2">
      <c r="B1069" s="3">
        <v>2005</v>
      </c>
      <c r="C1069" s="4">
        <v>6344912.3799999999</v>
      </c>
      <c r="D1069" s="5" t="s">
        <v>306</v>
      </c>
      <c r="E1069" s="5" t="s">
        <v>311</v>
      </c>
      <c r="F1069" s="5" t="s">
        <v>312</v>
      </c>
      <c r="G1069" s="5" t="s">
        <v>312</v>
      </c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</row>
    <row r="1070" spans="2:32" s="1" customFormat="1" ht="18" customHeight="1" x14ac:dyDescent="0.2">
      <c r="B1070" s="3">
        <v>2005</v>
      </c>
      <c r="C1070" s="4">
        <v>595125608.55999994</v>
      </c>
      <c r="D1070" s="5" t="s">
        <v>306</v>
      </c>
      <c r="E1070" s="5" t="s">
        <v>311</v>
      </c>
      <c r="F1070" s="5" t="s">
        <v>313</v>
      </c>
      <c r="G1070" s="5" t="s">
        <v>313</v>
      </c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</row>
    <row r="1071" spans="2:32" s="1" customFormat="1" ht="18" customHeight="1" x14ac:dyDescent="0.2">
      <c r="B1071" s="3">
        <v>2005</v>
      </c>
      <c r="C1071" s="4">
        <v>86755809.939999998</v>
      </c>
      <c r="D1071" s="5" t="s">
        <v>306</v>
      </c>
      <c r="E1071" s="5" t="s">
        <v>311</v>
      </c>
      <c r="F1071" s="5" t="s">
        <v>314</v>
      </c>
      <c r="G1071" s="5" t="s">
        <v>314</v>
      </c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</row>
    <row r="1072" spans="2:32" s="1" customFormat="1" ht="18" customHeight="1" x14ac:dyDescent="0.2">
      <c r="B1072" s="3">
        <v>2005</v>
      </c>
      <c r="C1072" s="4">
        <v>16001000</v>
      </c>
      <c r="D1072" s="5" t="s">
        <v>306</v>
      </c>
      <c r="E1072" s="5" t="s">
        <v>311</v>
      </c>
      <c r="F1072" s="5" t="s">
        <v>115</v>
      </c>
      <c r="G1072" s="5" t="s">
        <v>118</v>
      </c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</row>
    <row r="1073" spans="2:32" s="1" customFormat="1" ht="18" customHeight="1" x14ac:dyDescent="0.2">
      <c r="B1073" s="3">
        <v>2005</v>
      </c>
      <c r="C1073" s="4">
        <v>63169.35</v>
      </c>
      <c r="D1073" s="5" t="s">
        <v>306</v>
      </c>
      <c r="E1073" s="5" t="s">
        <v>315</v>
      </c>
      <c r="F1073" s="5" t="s">
        <v>359</v>
      </c>
      <c r="G1073" s="5" t="s">
        <v>375</v>
      </c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</row>
    <row r="1074" spans="2:32" s="1" customFormat="1" ht="18" customHeight="1" x14ac:dyDescent="0.2">
      <c r="B1074" s="3">
        <v>2005</v>
      </c>
      <c r="C1074" s="4">
        <v>9616671.9299999997</v>
      </c>
      <c r="D1074" s="5" t="s">
        <v>306</v>
      </c>
      <c r="E1074" s="5" t="s">
        <v>315</v>
      </c>
      <c r="F1074" s="5" t="s">
        <v>104</v>
      </c>
      <c r="G1074" s="5" t="s">
        <v>104</v>
      </c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</row>
    <row r="1075" spans="2:32" s="1" customFormat="1" ht="18" customHeight="1" x14ac:dyDescent="0.2">
      <c r="B1075" s="3">
        <v>2005</v>
      </c>
      <c r="C1075" s="4">
        <v>536134501.38999999</v>
      </c>
      <c r="D1075" s="5" t="s">
        <v>306</v>
      </c>
      <c r="E1075" s="5" t="s">
        <v>315</v>
      </c>
      <c r="F1075" s="5" t="s">
        <v>316</v>
      </c>
      <c r="G1075" s="5" t="s">
        <v>316</v>
      </c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</row>
    <row r="1076" spans="2:32" s="1" customFormat="1" ht="18" customHeight="1" x14ac:dyDescent="0.2">
      <c r="B1076" s="3">
        <v>2005</v>
      </c>
      <c r="C1076" s="4">
        <v>1066544.44</v>
      </c>
      <c r="D1076" s="5" t="s">
        <v>306</v>
      </c>
      <c r="E1076" s="5" t="s">
        <v>315</v>
      </c>
      <c r="F1076" s="5" t="s">
        <v>108</v>
      </c>
      <c r="G1076" s="5" t="s">
        <v>108</v>
      </c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</row>
    <row r="1077" spans="2:32" s="1" customFormat="1" ht="18" customHeight="1" x14ac:dyDescent="0.2">
      <c r="B1077" s="3">
        <v>2005</v>
      </c>
      <c r="C1077" s="4">
        <v>784989.38</v>
      </c>
      <c r="D1077" s="5" t="s">
        <v>306</v>
      </c>
      <c r="E1077" s="5" t="s">
        <v>315</v>
      </c>
      <c r="F1077" s="5" t="s">
        <v>110</v>
      </c>
      <c r="G1077" s="5" t="s">
        <v>110</v>
      </c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</row>
    <row r="1078" spans="2:32" s="1" customFormat="1" ht="18" customHeight="1" x14ac:dyDescent="0.2">
      <c r="B1078" s="3">
        <v>2005</v>
      </c>
      <c r="C1078" s="4">
        <v>4860273.82</v>
      </c>
      <c r="D1078" s="5" t="s">
        <v>306</v>
      </c>
      <c r="E1078" s="5" t="s">
        <v>315</v>
      </c>
      <c r="F1078" s="5" t="s">
        <v>317</v>
      </c>
      <c r="G1078" s="5" t="s">
        <v>318</v>
      </c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</row>
    <row r="1079" spans="2:32" s="1" customFormat="1" ht="18" customHeight="1" x14ac:dyDescent="0.2">
      <c r="B1079" s="3">
        <v>2005</v>
      </c>
      <c r="C1079" s="4">
        <v>0</v>
      </c>
      <c r="D1079" s="5" t="s">
        <v>306</v>
      </c>
      <c r="E1079" s="5" t="s">
        <v>315</v>
      </c>
      <c r="F1079" s="5" t="s">
        <v>317</v>
      </c>
      <c r="G1079" s="5" t="s">
        <v>319</v>
      </c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</row>
    <row r="1080" spans="2:32" s="1" customFormat="1" ht="18" customHeight="1" x14ac:dyDescent="0.2">
      <c r="B1080" s="3">
        <v>2005</v>
      </c>
      <c r="C1080" s="4">
        <v>7005658.0099999998</v>
      </c>
      <c r="D1080" s="5" t="s">
        <v>306</v>
      </c>
      <c r="E1080" s="5" t="s">
        <v>315</v>
      </c>
      <c r="F1080" s="5" t="s">
        <v>317</v>
      </c>
      <c r="G1080" s="5" t="s">
        <v>320</v>
      </c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</row>
    <row r="1081" spans="2:32" s="1" customFormat="1" ht="18" customHeight="1" x14ac:dyDescent="0.2">
      <c r="B1081" s="3">
        <v>2005</v>
      </c>
      <c r="C1081" s="4">
        <v>402351.74</v>
      </c>
      <c r="D1081" s="5" t="s">
        <v>306</v>
      </c>
      <c r="E1081" s="5" t="s">
        <v>315</v>
      </c>
      <c r="F1081" s="5" t="s">
        <v>317</v>
      </c>
      <c r="G1081" s="5" t="s">
        <v>321</v>
      </c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</row>
    <row r="1082" spans="2:32" s="1" customFormat="1" ht="18" customHeight="1" x14ac:dyDescent="0.2">
      <c r="B1082" s="3">
        <v>2005</v>
      </c>
      <c r="C1082" s="4">
        <v>261980</v>
      </c>
      <c r="D1082" s="5" t="s">
        <v>306</v>
      </c>
      <c r="E1082" s="5" t="s">
        <v>315</v>
      </c>
      <c r="F1082" s="5" t="s">
        <v>317</v>
      </c>
      <c r="G1082" s="5" t="s">
        <v>322</v>
      </c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</row>
    <row r="1083" spans="2:32" s="1" customFormat="1" ht="18" customHeight="1" x14ac:dyDescent="0.2">
      <c r="B1083" s="3">
        <v>2005</v>
      </c>
      <c r="C1083" s="4">
        <v>20545795.859999999</v>
      </c>
      <c r="D1083" s="5" t="s">
        <v>306</v>
      </c>
      <c r="E1083" s="5" t="s">
        <v>315</v>
      </c>
      <c r="F1083" s="5" t="s">
        <v>317</v>
      </c>
      <c r="G1083" s="5" t="s">
        <v>323</v>
      </c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</row>
    <row r="1084" spans="2:32" s="1" customFormat="1" ht="18" customHeight="1" x14ac:dyDescent="0.2">
      <c r="B1084" s="3">
        <v>2005</v>
      </c>
      <c r="C1084" s="4">
        <v>75730967.569999993</v>
      </c>
      <c r="D1084" s="5" t="s">
        <v>306</v>
      </c>
      <c r="E1084" s="5" t="s">
        <v>315</v>
      </c>
      <c r="F1084" s="5" t="s">
        <v>317</v>
      </c>
      <c r="G1084" s="5" t="s">
        <v>324</v>
      </c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</row>
    <row r="1085" spans="2:32" s="1" customFormat="1" ht="18" customHeight="1" x14ac:dyDescent="0.2">
      <c r="B1085" s="3">
        <v>2005</v>
      </c>
      <c r="C1085" s="4">
        <v>948915.01</v>
      </c>
      <c r="D1085" s="5" t="s">
        <v>306</v>
      </c>
      <c r="E1085" s="5" t="s">
        <v>315</v>
      </c>
      <c r="F1085" s="5" t="s">
        <v>317</v>
      </c>
      <c r="G1085" s="5" t="s">
        <v>325</v>
      </c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</row>
    <row r="1086" spans="2:32" s="1" customFormat="1" ht="18" customHeight="1" x14ac:dyDescent="0.2">
      <c r="B1086" s="3">
        <v>2005</v>
      </c>
      <c r="C1086" s="4">
        <v>4039914.2</v>
      </c>
      <c r="D1086" s="5" t="s">
        <v>306</v>
      </c>
      <c r="E1086" s="5" t="s">
        <v>315</v>
      </c>
      <c r="F1086" s="5" t="s">
        <v>317</v>
      </c>
      <c r="G1086" s="5" t="s">
        <v>326</v>
      </c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</row>
    <row r="1087" spans="2:32" s="1" customFormat="1" ht="18" customHeight="1" x14ac:dyDescent="0.2">
      <c r="B1087" s="3">
        <v>2005</v>
      </c>
      <c r="C1087" s="4">
        <v>21180733.449999999</v>
      </c>
      <c r="D1087" s="5" t="s">
        <v>306</v>
      </c>
      <c r="E1087" s="5" t="s">
        <v>315</v>
      </c>
      <c r="F1087" s="5" t="s">
        <v>317</v>
      </c>
      <c r="G1087" s="5" t="s">
        <v>327</v>
      </c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</row>
    <row r="1088" spans="2:32" s="1" customFormat="1" ht="18" customHeight="1" x14ac:dyDescent="0.2">
      <c r="B1088" s="3">
        <v>2005</v>
      </c>
      <c r="C1088" s="4">
        <v>1865734.51</v>
      </c>
      <c r="D1088" s="5" t="s">
        <v>306</v>
      </c>
      <c r="E1088" s="5" t="s">
        <v>315</v>
      </c>
      <c r="F1088" s="5" t="s">
        <v>317</v>
      </c>
      <c r="G1088" s="5" t="s">
        <v>328</v>
      </c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</row>
    <row r="1089" spans="2:32" s="1" customFormat="1" ht="18" customHeight="1" x14ac:dyDescent="0.2">
      <c r="B1089" s="3">
        <v>2005</v>
      </c>
      <c r="C1089" s="4">
        <v>402058.11</v>
      </c>
      <c r="D1089" s="5" t="s">
        <v>306</v>
      </c>
      <c r="E1089" s="5" t="s">
        <v>315</v>
      </c>
      <c r="F1089" s="5" t="s">
        <v>317</v>
      </c>
      <c r="G1089" s="5" t="s">
        <v>329</v>
      </c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</row>
    <row r="1090" spans="2:32" s="1" customFormat="1" ht="18" customHeight="1" x14ac:dyDescent="0.2">
      <c r="B1090" s="3">
        <v>2005</v>
      </c>
      <c r="C1090" s="4">
        <v>1871794.37</v>
      </c>
      <c r="D1090" s="5" t="s">
        <v>306</v>
      </c>
      <c r="E1090" s="5" t="s">
        <v>315</v>
      </c>
      <c r="F1090" s="5" t="s">
        <v>317</v>
      </c>
      <c r="G1090" s="5" t="s">
        <v>330</v>
      </c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</row>
    <row r="1091" spans="2:32" s="1" customFormat="1" ht="18" customHeight="1" x14ac:dyDescent="0.2">
      <c r="B1091" s="3">
        <v>2005</v>
      </c>
      <c r="C1091" s="4">
        <v>23780919.09</v>
      </c>
      <c r="D1091" s="5" t="s">
        <v>306</v>
      </c>
      <c r="E1091" s="5" t="s">
        <v>315</v>
      </c>
      <c r="F1091" s="5" t="s">
        <v>317</v>
      </c>
      <c r="G1091" s="5" t="s">
        <v>331</v>
      </c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</row>
    <row r="1092" spans="2:32" s="1" customFormat="1" ht="18" customHeight="1" x14ac:dyDescent="0.2">
      <c r="B1092" s="3">
        <v>2005</v>
      </c>
      <c r="C1092" s="4">
        <v>5298631.91</v>
      </c>
      <c r="D1092" s="5" t="s">
        <v>306</v>
      </c>
      <c r="E1092" s="5" t="s">
        <v>315</v>
      </c>
      <c r="F1092" s="5" t="s">
        <v>317</v>
      </c>
      <c r="G1092" s="5" t="s">
        <v>332</v>
      </c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</row>
    <row r="1093" spans="2:32" s="1" customFormat="1" ht="18" customHeight="1" x14ac:dyDescent="0.2">
      <c r="B1093" s="3">
        <v>2005</v>
      </c>
      <c r="C1093" s="4">
        <v>26380.37</v>
      </c>
      <c r="D1093" s="5" t="s">
        <v>306</v>
      </c>
      <c r="E1093" s="5" t="s">
        <v>315</v>
      </c>
      <c r="F1093" s="5" t="s">
        <v>317</v>
      </c>
      <c r="G1093" s="5" t="s">
        <v>362</v>
      </c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</row>
    <row r="1094" spans="2:32" s="1" customFormat="1" ht="18" customHeight="1" x14ac:dyDescent="0.2">
      <c r="B1094" s="3">
        <v>2005</v>
      </c>
      <c r="C1094" s="4">
        <v>313064.34000000003</v>
      </c>
      <c r="D1094" s="5" t="s">
        <v>306</v>
      </c>
      <c r="E1094" s="5" t="s">
        <v>315</v>
      </c>
      <c r="F1094" s="5" t="s">
        <v>317</v>
      </c>
      <c r="G1094" s="5" t="s">
        <v>333</v>
      </c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</row>
    <row r="1095" spans="2:32" s="1" customFormat="1" ht="18" customHeight="1" x14ac:dyDescent="0.2">
      <c r="B1095" s="3">
        <v>2005</v>
      </c>
      <c r="C1095" s="4">
        <v>20059535.460000001</v>
      </c>
      <c r="D1095" s="5" t="s">
        <v>306</v>
      </c>
      <c r="E1095" s="5" t="s">
        <v>315</v>
      </c>
      <c r="F1095" s="5" t="s">
        <v>317</v>
      </c>
      <c r="G1095" s="5" t="s">
        <v>334</v>
      </c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</row>
    <row r="1096" spans="2:32" s="1" customFormat="1" ht="18" customHeight="1" x14ac:dyDescent="0.2">
      <c r="B1096" s="3">
        <v>2005</v>
      </c>
      <c r="C1096" s="4">
        <v>17800</v>
      </c>
      <c r="D1096" s="5" t="s">
        <v>306</v>
      </c>
      <c r="E1096" s="5" t="s">
        <v>315</v>
      </c>
      <c r="F1096" s="5" t="s">
        <v>317</v>
      </c>
      <c r="G1096" s="5" t="s">
        <v>335</v>
      </c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</row>
    <row r="1097" spans="2:32" s="1" customFormat="1" ht="18" customHeight="1" x14ac:dyDescent="0.2">
      <c r="B1097" s="3">
        <v>2005</v>
      </c>
      <c r="C1097" s="4">
        <v>5360864.5999999996</v>
      </c>
      <c r="D1097" s="5" t="s">
        <v>306</v>
      </c>
      <c r="E1097" s="5" t="s">
        <v>315</v>
      </c>
      <c r="F1097" s="5" t="s">
        <v>317</v>
      </c>
      <c r="G1097" s="5" t="s">
        <v>336</v>
      </c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</row>
    <row r="1098" spans="2:32" s="1" customFormat="1" ht="18" customHeight="1" x14ac:dyDescent="0.2">
      <c r="B1098" s="3">
        <v>2005</v>
      </c>
      <c r="C1098" s="4">
        <v>6125973.9299999997</v>
      </c>
      <c r="D1098" s="5" t="s">
        <v>306</v>
      </c>
      <c r="E1098" s="5" t="s">
        <v>315</v>
      </c>
      <c r="F1098" s="5" t="s">
        <v>317</v>
      </c>
      <c r="G1098" s="5" t="s">
        <v>349</v>
      </c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</row>
    <row r="1099" spans="2:32" s="1" customFormat="1" ht="18" customHeight="1" x14ac:dyDescent="0.2">
      <c r="B1099" s="3">
        <v>2005</v>
      </c>
      <c r="C1099" s="4">
        <v>72006252.159999996</v>
      </c>
      <c r="D1099" s="5" t="s">
        <v>306</v>
      </c>
      <c r="E1099" s="5" t="s">
        <v>315</v>
      </c>
      <c r="F1099" s="5" t="s">
        <v>317</v>
      </c>
      <c r="G1099" s="5" t="s">
        <v>337</v>
      </c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</row>
    <row r="1100" spans="2:32" s="1" customFormat="1" ht="18" customHeight="1" x14ac:dyDescent="0.2">
      <c r="B1100" s="3">
        <v>2005</v>
      </c>
      <c r="C1100" s="4">
        <v>164695188.13999999</v>
      </c>
      <c r="D1100" s="5" t="s">
        <v>306</v>
      </c>
      <c r="E1100" s="5" t="s">
        <v>315</v>
      </c>
      <c r="F1100" s="5" t="s">
        <v>317</v>
      </c>
      <c r="G1100" s="5" t="s">
        <v>338</v>
      </c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</row>
    <row r="1101" spans="2:32" s="1" customFormat="1" ht="18" customHeight="1" x14ac:dyDescent="0.2">
      <c r="B1101" s="3">
        <v>2005</v>
      </c>
      <c r="C1101" s="4">
        <v>169812.22</v>
      </c>
      <c r="D1101" s="5" t="s">
        <v>306</v>
      </c>
      <c r="E1101" s="5" t="s">
        <v>315</v>
      </c>
      <c r="F1101" s="5" t="s">
        <v>115</v>
      </c>
      <c r="G1101" s="5" t="s">
        <v>118</v>
      </c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</row>
    <row r="1102" spans="2:32" s="1" customFormat="1" ht="18" customHeight="1" x14ac:dyDescent="0.2">
      <c r="B1102" s="3">
        <v>2005</v>
      </c>
      <c r="C1102" s="4">
        <v>24887451.050000001</v>
      </c>
      <c r="D1102" s="5" t="s">
        <v>306</v>
      </c>
      <c r="E1102" s="5" t="s">
        <v>315</v>
      </c>
      <c r="F1102" s="5" t="s">
        <v>339</v>
      </c>
      <c r="G1102" s="5" t="s">
        <v>340</v>
      </c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</row>
    <row r="1103" spans="2:32" s="1" customFormat="1" ht="18" customHeight="1" x14ac:dyDescent="0.2">
      <c r="B1103" s="3">
        <v>2005</v>
      </c>
      <c r="C1103" s="4">
        <v>3080514.62</v>
      </c>
      <c r="D1103" s="5" t="s">
        <v>306</v>
      </c>
      <c r="E1103" s="5" t="s">
        <v>315</v>
      </c>
      <c r="F1103" s="5" t="s">
        <v>339</v>
      </c>
      <c r="G1103" s="5" t="s">
        <v>341</v>
      </c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</row>
    <row r="1104" spans="2:32" s="1" customFormat="1" ht="18" customHeight="1" x14ac:dyDescent="0.2">
      <c r="B1104" s="3">
        <v>2005</v>
      </c>
      <c r="C1104" s="4">
        <v>15270311.060000001</v>
      </c>
      <c r="D1104" s="5" t="s">
        <v>306</v>
      </c>
      <c r="E1104" s="5" t="s">
        <v>315</v>
      </c>
      <c r="F1104" s="5" t="s">
        <v>339</v>
      </c>
      <c r="G1104" s="5" t="s">
        <v>342</v>
      </c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</row>
    <row r="1105" spans="2:32" s="1" customFormat="1" ht="18" customHeight="1" x14ac:dyDescent="0.2">
      <c r="B1105" s="3">
        <v>2005</v>
      </c>
      <c r="C1105" s="4">
        <v>8264944.2699999996</v>
      </c>
      <c r="D1105" s="5" t="s">
        <v>306</v>
      </c>
      <c r="E1105" s="5" t="s">
        <v>315</v>
      </c>
      <c r="F1105" s="5" t="s">
        <v>339</v>
      </c>
      <c r="G1105" s="5" t="s">
        <v>343</v>
      </c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</row>
    <row r="1106" spans="2:32" s="1" customFormat="1" ht="18" customHeight="1" x14ac:dyDescent="0.2">
      <c r="B1106" s="3">
        <v>2005</v>
      </c>
      <c r="C1106" s="4">
        <v>624294886.79999995</v>
      </c>
      <c r="D1106" s="5" t="s">
        <v>306</v>
      </c>
      <c r="E1106" s="5" t="s">
        <v>315</v>
      </c>
      <c r="F1106" s="5" t="s">
        <v>339</v>
      </c>
      <c r="G1106" s="5" t="s">
        <v>344</v>
      </c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</row>
    <row r="1107" spans="2:32" s="1" customFormat="1" ht="18" customHeight="1" x14ac:dyDescent="0.2">
      <c r="B1107" s="3">
        <v>2005</v>
      </c>
      <c r="C1107" s="4">
        <v>226874144.22999999</v>
      </c>
      <c r="D1107" s="5" t="s">
        <v>306</v>
      </c>
      <c r="E1107" s="5" t="s">
        <v>315</v>
      </c>
      <c r="F1107" s="5" t="s">
        <v>339</v>
      </c>
      <c r="G1107" s="5" t="s">
        <v>345</v>
      </c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</row>
    <row r="1108" spans="2:32" s="1" customFormat="1" ht="18" customHeight="1" x14ac:dyDescent="0.2">
      <c r="B1108" s="3">
        <v>2005</v>
      </c>
      <c r="C1108" s="4">
        <v>4734178.72</v>
      </c>
      <c r="D1108" s="5" t="s">
        <v>306</v>
      </c>
      <c r="E1108" s="5" t="s">
        <v>315</v>
      </c>
      <c r="F1108" s="5" t="s">
        <v>339</v>
      </c>
      <c r="G1108" s="5" t="s">
        <v>346</v>
      </c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</row>
    <row r="1109" spans="2:32" s="1" customFormat="1" ht="18" customHeight="1" x14ac:dyDescent="0.2">
      <c r="B1109" s="3">
        <v>2005</v>
      </c>
      <c r="C1109" s="4">
        <v>1179785.1599999999</v>
      </c>
      <c r="D1109" s="5" t="s">
        <v>306</v>
      </c>
      <c r="E1109" s="5" t="s">
        <v>315</v>
      </c>
      <c r="F1109" s="5" t="s">
        <v>339</v>
      </c>
      <c r="G1109" s="5" t="s">
        <v>347</v>
      </c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</row>
    <row r="1110" spans="2:32" s="1" customFormat="1" ht="18" customHeight="1" x14ac:dyDescent="0.2">
      <c r="B1110" s="3">
        <v>2005</v>
      </c>
      <c r="C1110" s="4">
        <v>3033894.95</v>
      </c>
      <c r="D1110" s="5" t="s">
        <v>306</v>
      </c>
      <c r="E1110" s="5" t="s">
        <v>315</v>
      </c>
      <c r="F1110" s="5" t="s">
        <v>339</v>
      </c>
      <c r="G1110" s="5" t="s">
        <v>348</v>
      </c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</row>
    <row r="1111" spans="2:32" s="1" customFormat="1" ht="18" customHeight="1" x14ac:dyDescent="0.2">
      <c r="B1111" s="3">
        <v>2005</v>
      </c>
      <c r="C1111" s="4">
        <v>67133962.950000003</v>
      </c>
      <c r="D1111" s="5" t="s">
        <v>306</v>
      </c>
      <c r="E1111" s="5" t="s">
        <v>315</v>
      </c>
      <c r="F1111" s="5" t="s">
        <v>339</v>
      </c>
      <c r="G1111" s="5" t="s">
        <v>376</v>
      </c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</row>
    <row r="1112" spans="2:32" s="1" customFormat="1" ht="18" customHeight="1" x14ac:dyDescent="0.2">
      <c r="B1112" s="3">
        <v>2005</v>
      </c>
      <c r="C1112" s="4">
        <v>46505</v>
      </c>
      <c r="D1112" s="5" t="s">
        <v>306</v>
      </c>
      <c r="E1112" s="5" t="s">
        <v>315</v>
      </c>
      <c r="F1112" s="5" t="s">
        <v>339</v>
      </c>
      <c r="G1112" s="5" t="s">
        <v>349</v>
      </c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</row>
    <row r="1113" spans="2:32" s="1" customFormat="1" ht="18" customHeight="1" x14ac:dyDescent="0.2">
      <c r="B1113" s="3">
        <v>2005</v>
      </c>
      <c r="C1113" s="4">
        <v>1856.06</v>
      </c>
      <c r="D1113" s="5" t="s">
        <v>306</v>
      </c>
      <c r="E1113" s="5" t="s">
        <v>315</v>
      </c>
      <c r="F1113" s="5" t="s">
        <v>194</v>
      </c>
      <c r="G1113" s="5" t="s">
        <v>179</v>
      </c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</row>
    <row r="1114" spans="2:32" s="1" customFormat="1" ht="18" customHeight="1" x14ac:dyDescent="0.2">
      <c r="B1114" s="3">
        <v>2005</v>
      </c>
      <c r="C1114" s="4">
        <v>8469359</v>
      </c>
      <c r="D1114" s="5" t="s">
        <v>306</v>
      </c>
      <c r="E1114" s="5" t="s">
        <v>315</v>
      </c>
      <c r="F1114" s="5" t="s">
        <v>194</v>
      </c>
      <c r="G1114" s="5" t="s">
        <v>201</v>
      </c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</row>
    <row r="1115" spans="2:32" s="1" customFormat="1" ht="18" customHeight="1" x14ac:dyDescent="0.2">
      <c r="B1115" s="3">
        <v>2005</v>
      </c>
      <c r="C1115" s="4">
        <v>14203302</v>
      </c>
      <c r="D1115" s="5" t="s">
        <v>306</v>
      </c>
      <c r="E1115" s="5" t="s">
        <v>315</v>
      </c>
      <c r="F1115" s="5" t="s">
        <v>194</v>
      </c>
      <c r="G1115" s="5" t="s">
        <v>205</v>
      </c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</row>
    <row r="1116" spans="2:32" s="1" customFormat="1" ht="18" customHeight="1" x14ac:dyDescent="0.2">
      <c r="B1116" s="3">
        <v>2005</v>
      </c>
      <c r="C1116" s="4">
        <v>599</v>
      </c>
      <c r="D1116" s="5" t="s">
        <v>306</v>
      </c>
      <c r="E1116" s="5" t="s">
        <v>315</v>
      </c>
      <c r="F1116" s="5" t="s">
        <v>194</v>
      </c>
      <c r="G1116" s="5" t="s">
        <v>213</v>
      </c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</row>
    <row r="1117" spans="2:32" s="1" customFormat="1" ht="18" customHeight="1" x14ac:dyDescent="0.2">
      <c r="B1117" s="3">
        <v>2005</v>
      </c>
      <c r="C1117" s="4">
        <v>16029476.460000001</v>
      </c>
      <c r="D1117" s="5" t="s">
        <v>306</v>
      </c>
      <c r="E1117" s="5" t="s">
        <v>315</v>
      </c>
      <c r="F1117" s="5" t="s">
        <v>236</v>
      </c>
      <c r="G1117" s="5" t="s">
        <v>358</v>
      </c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</row>
    <row r="1118" spans="2:32" s="1" customFormat="1" ht="18" customHeight="1" x14ac:dyDescent="0.2">
      <c r="B1118" s="3">
        <v>2006</v>
      </c>
      <c r="C1118" s="4">
        <v>25826352.260000002</v>
      </c>
      <c r="D1118" s="5" t="s">
        <v>87</v>
      </c>
      <c r="E1118" s="5" t="s">
        <v>88</v>
      </c>
      <c r="F1118" s="5" t="s">
        <v>89</v>
      </c>
      <c r="G1118" s="5" t="s">
        <v>90</v>
      </c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</row>
    <row r="1119" spans="2:32" s="1" customFormat="1" ht="18" customHeight="1" x14ac:dyDescent="0.2">
      <c r="B1119" s="3">
        <v>2006</v>
      </c>
      <c r="C1119" s="4">
        <v>1835317551.6300001</v>
      </c>
      <c r="D1119" s="5" t="s">
        <v>87</v>
      </c>
      <c r="E1119" s="5" t="s">
        <v>88</v>
      </c>
      <c r="F1119" s="5" t="s">
        <v>89</v>
      </c>
      <c r="G1119" s="5" t="s">
        <v>91</v>
      </c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</row>
    <row r="1120" spans="2:32" s="1" customFormat="1" ht="18" customHeight="1" x14ac:dyDescent="0.2">
      <c r="B1120" s="3">
        <v>2006</v>
      </c>
      <c r="C1120" s="4">
        <v>1335747.49</v>
      </c>
      <c r="D1120" s="5" t="s">
        <v>87</v>
      </c>
      <c r="E1120" s="5" t="s">
        <v>88</v>
      </c>
      <c r="F1120" s="5" t="s">
        <v>92</v>
      </c>
      <c r="G1120" s="5" t="s">
        <v>93</v>
      </c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</row>
    <row r="1121" spans="2:32" s="1" customFormat="1" ht="18" customHeight="1" x14ac:dyDescent="0.2">
      <c r="B1121" s="3">
        <v>2006</v>
      </c>
      <c r="C1121" s="4">
        <v>4317470.76</v>
      </c>
      <c r="D1121" s="5" t="s">
        <v>87</v>
      </c>
      <c r="E1121" s="5" t="s">
        <v>88</v>
      </c>
      <c r="F1121" s="5" t="s">
        <v>92</v>
      </c>
      <c r="G1121" s="5" t="s">
        <v>94</v>
      </c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</row>
    <row r="1122" spans="2:32" s="1" customFormat="1" ht="18" customHeight="1" x14ac:dyDescent="0.2">
      <c r="B1122" s="3">
        <v>2006</v>
      </c>
      <c r="C1122" s="4">
        <v>188133</v>
      </c>
      <c r="D1122" s="5" t="s">
        <v>87</v>
      </c>
      <c r="E1122" s="5" t="s">
        <v>95</v>
      </c>
      <c r="F1122" s="5" t="s">
        <v>384</v>
      </c>
      <c r="G1122" s="5" t="s">
        <v>349</v>
      </c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</row>
    <row r="1123" spans="2:32" s="1" customFormat="1" ht="18" customHeight="1" x14ac:dyDescent="0.2">
      <c r="B1123" s="3">
        <v>2006</v>
      </c>
      <c r="C1123" s="4">
        <v>2255479.67</v>
      </c>
      <c r="D1123" s="5" t="s">
        <v>87</v>
      </c>
      <c r="E1123" s="5" t="s">
        <v>95</v>
      </c>
      <c r="F1123" s="5" t="s">
        <v>96</v>
      </c>
      <c r="G1123" s="5" t="s">
        <v>97</v>
      </c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</row>
    <row r="1124" spans="2:32" s="1" customFormat="1" ht="18" customHeight="1" x14ac:dyDescent="0.2">
      <c r="B1124" s="3">
        <v>2006</v>
      </c>
      <c r="C1124" s="4">
        <v>0</v>
      </c>
      <c r="D1124" s="5" t="s">
        <v>87</v>
      </c>
      <c r="E1124" s="5" t="s">
        <v>95</v>
      </c>
      <c r="F1124" s="5" t="s">
        <v>96</v>
      </c>
      <c r="G1124" s="5" t="s">
        <v>243</v>
      </c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</row>
    <row r="1125" spans="2:32" s="1" customFormat="1" ht="18" customHeight="1" x14ac:dyDescent="0.2">
      <c r="B1125" s="3">
        <v>2006</v>
      </c>
      <c r="C1125" s="4">
        <v>10424989.25</v>
      </c>
      <c r="D1125" s="5" t="s">
        <v>87</v>
      </c>
      <c r="E1125" s="5" t="s">
        <v>95</v>
      </c>
      <c r="F1125" s="5" t="s">
        <v>96</v>
      </c>
      <c r="G1125" s="5" t="s">
        <v>98</v>
      </c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</row>
    <row r="1126" spans="2:32" s="1" customFormat="1" ht="18" customHeight="1" x14ac:dyDescent="0.2">
      <c r="B1126" s="3">
        <v>2006</v>
      </c>
      <c r="C1126" s="4">
        <v>65122669.729999997</v>
      </c>
      <c r="D1126" s="5" t="s">
        <v>87</v>
      </c>
      <c r="E1126" s="5" t="s">
        <v>95</v>
      </c>
      <c r="F1126" s="5" t="s">
        <v>99</v>
      </c>
      <c r="G1126" s="5" t="s">
        <v>100</v>
      </c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</row>
    <row r="1127" spans="2:32" s="1" customFormat="1" ht="18" customHeight="1" x14ac:dyDescent="0.2">
      <c r="B1127" s="3">
        <v>2006</v>
      </c>
      <c r="C1127" s="4">
        <v>25991.74</v>
      </c>
      <c r="D1127" s="5" t="s">
        <v>87</v>
      </c>
      <c r="E1127" s="5" t="s">
        <v>95</v>
      </c>
      <c r="F1127" s="5" t="s">
        <v>101</v>
      </c>
      <c r="G1127" s="5" t="s">
        <v>102</v>
      </c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</row>
    <row r="1128" spans="2:32" s="1" customFormat="1" ht="18" customHeight="1" x14ac:dyDescent="0.2">
      <c r="B1128" s="3">
        <v>2006</v>
      </c>
      <c r="C1128" s="4">
        <v>32227011.98</v>
      </c>
      <c r="D1128" s="5" t="s">
        <v>87</v>
      </c>
      <c r="E1128" s="5" t="s">
        <v>95</v>
      </c>
      <c r="F1128" s="5" t="s">
        <v>101</v>
      </c>
      <c r="G1128" s="5" t="s">
        <v>101</v>
      </c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</row>
    <row r="1129" spans="2:32" s="1" customFormat="1" ht="18" customHeight="1" x14ac:dyDescent="0.2">
      <c r="B1129" s="3">
        <v>2006</v>
      </c>
      <c r="C1129" s="4">
        <v>4287047.76</v>
      </c>
      <c r="D1129" s="5" t="s">
        <v>87</v>
      </c>
      <c r="E1129" s="5" t="s">
        <v>95</v>
      </c>
      <c r="F1129" s="5" t="s">
        <v>103</v>
      </c>
      <c r="G1129" s="5" t="s">
        <v>103</v>
      </c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</row>
    <row r="1130" spans="2:32" s="1" customFormat="1" ht="18" customHeight="1" x14ac:dyDescent="0.2">
      <c r="B1130" s="3">
        <v>2006</v>
      </c>
      <c r="C1130" s="4">
        <v>1056308.75</v>
      </c>
      <c r="D1130" s="5" t="s">
        <v>87</v>
      </c>
      <c r="E1130" s="5" t="s">
        <v>95</v>
      </c>
      <c r="F1130" s="5" t="s">
        <v>104</v>
      </c>
      <c r="G1130" s="5" t="s">
        <v>104</v>
      </c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</row>
    <row r="1131" spans="2:32" s="1" customFormat="1" ht="18" customHeight="1" x14ac:dyDescent="0.2">
      <c r="B1131" s="3">
        <v>2006</v>
      </c>
      <c r="C1131" s="4">
        <v>28786301.25</v>
      </c>
      <c r="D1131" s="5" t="s">
        <v>87</v>
      </c>
      <c r="E1131" s="5" t="s">
        <v>95</v>
      </c>
      <c r="F1131" s="5" t="s">
        <v>105</v>
      </c>
      <c r="G1131" s="5" t="s">
        <v>106</v>
      </c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</row>
    <row r="1132" spans="2:32" s="1" customFormat="1" ht="18" customHeight="1" x14ac:dyDescent="0.2">
      <c r="B1132" s="3">
        <v>2006</v>
      </c>
      <c r="C1132" s="4">
        <v>393599.75</v>
      </c>
      <c r="D1132" s="5" t="s">
        <v>87</v>
      </c>
      <c r="E1132" s="5" t="s">
        <v>95</v>
      </c>
      <c r="F1132" s="5" t="s">
        <v>107</v>
      </c>
      <c r="G1132" s="5" t="s">
        <v>107</v>
      </c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</row>
    <row r="1133" spans="2:32" s="1" customFormat="1" ht="18" customHeight="1" x14ac:dyDescent="0.2">
      <c r="B1133" s="3">
        <v>2006</v>
      </c>
      <c r="C1133" s="4">
        <v>1394173.45</v>
      </c>
      <c r="D1133" s="5" t="s">
        <v>87</v>
      </c>
      <c r="E1133" s="5" t="s">
        <v>95</v>
      </c>
      <c r="F1133" s="5" t="s">
        <v>377</v>
      </c>
      <c r="G1133" s="5" t="s">
        <v>377</v>
      </c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</row>
    <row r="1134" spans="2:32" s="1" customFormat="1" ht="18" customHeight="1" x14ac:dyDescent="0.2">
      <c r="B1134" s="3">
        <v>2006</v>
      </c>
      <c r="C1134" s="4">
        <v>207331075.05000001</v>
      </c>
      <c r="D1134" s="5" t="s">
        <v>87</v>
      </c>
      <c r="E1134" s="5" t="s">
        <v>95</v>
      </c>
      <c r="F1134" s="5" t="s">
        <v>108</v>
      </c>
      <c r="G1134" s="5" t="s">
        <v>108</v>
      </c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</row>
    <row r="1135" spans="2:32" s="1" customFormat="1" ht="18" customHeight="1" x14ac:dyDescent="0.2">
      <c r="B1135" s="3">
        <v>2006</v>
      </c>
      <c r="C1135" s="4">
        <v>0</v>
      </c>
      <c r="D1135" s="5" t="s">
        <v>87</v>
      </c>
      <c r="E1135" s="5" t="s">
        <v>95</v>
      </c>
      <c r="F1135" s="5" t="s">
        <v>109</v>
      </c>
      <c r="G1135" s="5" t="s">
        <v>109</v>
      </c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</row>
    <row r="1136" spans="2:32" s="1" customFormat="1" ht="18" customHeight="1" x14ac:dyDescent="0.2">
      <c r="B1136" s="3">
        <v>2006</v>
      </c>
      <c r="C1136" s="4">
        <v>8129557.6100000003</v>
      </c>
      <c r="D1136" s="5" t="s">
        <v>87</v>
      </c>
      <c r="E1136" s="5" t="s">
        <v>95</v>
      </c>
      <c r="F1136" s="5" t="s">
        <v>110</v>
      </c>
      <c r="G1136" s="5" t="s">
        <v>110</v>
      </c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</row>
    <row r="1137" spans="2:32" s="1" customFormat="1" ht="18" customHeight="1" x14ac:dyDescent="0.2">
      <c r="B1137" s="3">
        <v>2006</v>
      </c>
      <c r="C1137" s="4">
        <v>57549832.939999998</v>
      </c>
      <c r="D1137" s="5" t="s">
        <v>87</v>
      </c>
      <c r="E1137" s="5" t="s">
        <v>95</v>
      </c>
      <c r="F1137" s="5" t="s">
        <v>111</v>
      </c>
      <c r="G1137" s="5" t="s">
        <v>111</v>
      </c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</row>
    <row r="1138" spans="2:32" s="1" customFormat="1" ht="18" customHeight="1" x14ac:dyDescent="0.2">
      <c r="B1138" s="3">
        <v>2006</v>
      </c>
      <c r="C1138" s="4">
        <v>2969858.19</v>
      </c>
      <c r="D1138" s="5" t="s">
        <v>87</v>
      </c>
      <c r="E1138" s="5" t="s">
        <v>95</v>
      </c>
      <c r="F1138" s="5" t="s">
        <v>111</v>
      </c>
      <c r="G1138" s="5" t="s">
        <v>349</v>
      </c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</row>
    <row r="1139" spans="2:32" s="1" customFormat="1" ht="18" customHeight="1" x14ac:dyDescent="0.2">
      <c r="B1139" s="3">
        <v>2006</v>
      </c>
      <c r="C1139" s="4">
        <v>8869256.6099999994</v>
      </c>
      <c r="D1139" s="5" t="s">
        <v>87</v>
      </c>
      <c r="E1139" s="5" t="s">
        <v>95</v>
      </c>
      <c r="F1139" s="5" t="s">
        <v>112</v>
      </c>
      <c r="G1139" s="5" t="s">
        <v>112</v>
      </c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</row>
    <row r="1140" spans="2:32" s="1" customFormat="1" ht="18" customHeight="1" x14ac:dyDescent="0.2">
      <c r="B1140" s="3">
        <v>2006</v>
      </c>
      <c r="C1140" s="4">
        <v>5072920276.46</v>
      </c>
      <c r="D1140" s="5" t="s">
        <v>87</v>
      </c>
      <c r="E1140" s="5" t="s">
        <v>95</v>
      </c>
      <c r="F1140" s="5" t="s">
        <v>113</v>
      </c>
      <c r="G1140" s="5" t="s">
        <v>113</v>
      </c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</row>
    <row r="1141" spans="2:32" s="1" customFormat="1" ht="18" customHeight="1" x14ac:dyDescent="0.2">
      <c r="B1141" s="3">
        <v>2006</v>
      </c>
      <c r="C1141" s="4">
        <v>6650989.8899999997</v>
      </c>
      <c r="D1141" s="5" t="s">
        <v>87</v>
      </c>
      <c r="E1141" s="5" t="s">
        <v>95</v>
      </c>
      <c r="F1141" s="5" t="s">
        <v>115</v>
      </c>
      <c r="G1141" s="5" t="s">
        <v>116</v>
      </c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</row>
    <row r="1142" spans="2:32" s="1" customFormat="1" ht="18" customHeight="1" x14ac:dyDescent="0.2">
      <c r="B1142" s="3">
        <v>2006</v>
      </c>
      <c r="C1142" s="4">
        <v>1969661</v>
      </c>
      <c r="D1142" s="5" t="s">
        <v>87</v>
      </c>
      <c r="E1142" s="5" t="s">
        <v>95</v>
      </c>
      <c r="F1142" s="5" t="s">
        <v>115</v>
      </c>
      <c r="G1142" s="5" t="s">
        <v>385</v>
      </c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</row>
    <row r="1143" spans="2:32" s="1" customFormat="1" ht="18" customHeight="1" x14ac:dyDescent="0.2">
      <c r="B1143" s="3">
        <v>2006</v>
      </c>
      <c r="C1143" s="4">
        <v>20481.12</v>
      </c>
      <c r="D1143" s="5" t="s">
        <v>87</v>
      </c>
      <c r="E1143" s="5" t="s">
        <v>95</v>
      </c>
      <c r="F1143" s="5" t="s">
        <v>115</v>
      </c>
      <c r="G1143" s="5" t="s">
        <v>378</v>
      </c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</row>
    <row r="1144" spans="2:32" s="1" customFormat="1" ht="18" customHeight="1" x14ac:dyDescent="0.2">
      <c r="B1144" s="3">
        <v>2006</v>
      </c>
      <c r="C1144" s="4">
        <v>34361688.600000001</v>
      </c>
      <c r="D1144" s="5" t="s">
        <v>87</v>
      </c>
      <c r="E1144" s="5" t="s">
        <v>95</v>
      </c>
      <c r="F1144" s="5" t="s">
        <v>115</v>
      </c>
      <c r="G1144" s="5" t="s">
        <v>118</v>
      </c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</row>
    <row r="1145" spans="2:32" s="1" customFormat="1" ht="18" customHeight="1" x14ac:dyDescent="0.2">
      <c r="B1145" s="3">
        <v>2006</v>
      </c>
      <c r="C1145" s="4">
        <v>20077.560000000001</v>
      </c>
      <c r="D1145" s="5" t="s">
        <v>87</v>
      </c>
      <c r="E1145" s="5" t="s">
        <v>95</v>
      </c>
      <c r="F1145" s="5" t="s">
        <v>115</v>
      </c>
      <c r="G1145" s="5" t="s">
        <v>119</v>
      </c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</row>
    <row r="1146" spans="2:32" s="1" customFormat="1" ht="18" customHeight="1" x14ac:dyDescent="0.2">
      <c r="B1146" s="3">
        <v>2006</v>
      </c>
      <c r="C1146" s="4">
        <v>223073594.78</v>
      </c>
      <c r="D1146" s="5" t="s">
        <v>87</v>
      </c>
      <c r="E1146" s="5" t="s">
        <v>95</v>
      </c>
      <c r="F1146" s="5" t="s">
        <v>120</v>
      </c>
      <c r="G1146" s="5" t="s">
        <v>121</v>
      </c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</row>
    <row r="1147" spans="2:32" s="1" customFormat="1" ht="18" customHeight="1" x14ac:dyDescent="0.2">
      <c r="B1147" s="3">
        <v>2006</v>
      </c>
      <c r="C1147" s="4">
        <v>102391907.68000001</v>
      </c>
      <c r="D1147" s="5" t="s">
        <v>87</v>
      </c>
      <c r="E1147" s="5" t="s">
        <v>95</v>
      </c>
      <c r="F1147" s="5" t="s">
        <v>120</v>
      </c>
      <c r="G1147" s="5" t="s">
        <v>122</v>
      </c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</row>
    <row r="1148" spans="2:32" s="1" customFormat="1" ht="18" customHeight="1" x14ac:dyDescent="0.2">
      <c r="B1148" s="3">
        <v>2006</v>
      </c>
      <c r="C1148" s="4">
        <v>31960</v>
      </c>
      <c r="D1148" s="5" t="s">
        <v>87</v>
      </c>
      <c r="E1148" s="5" t="s">
        <v>95</v>
      </c>
      <c r="F1148" s="5" t="s">
        <v>123</v>
      </c>
      <c r="G1148" s="5" t="s">
        <v>124</v>
      </c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</row>
    <row r="1149" spans="2:32" s="1" customFormat="1" ht="18" customHeight="1" x14ac:dyDescent="0.2">
      <c r="B1149" s="3">
        <v>2006</v>
      </c>
      <c r="C1149" s="4">
        <v>4126572.07</v>
      </c>
      <c r="D1149" s="5" t="s">
        <v>87</v>
      </c>
      <c r="E1149" s="5" t="s">
        <v>95</v>
      </c>
      <c r="F1149" s="5" t="s">
        <v>123</v>
      </c>
      <c r="G1149" s="5" t="s">
        <v>125</v>
      </c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</row>
    <row r="1150" spans="2:32" s="1" customFormat="1" ht="18" customHeight="1" x14ac:dyDescent="0.2">
      <c r="B1150" s="3">
        <v>2006</v>
      </c>
      <c r="C1150" s="4">
        <v>2500147.2200000002</v>
      </c>
      <c r="D1150" s="5" t="s">
        <v>87</v>
      </c>
      <c r="E1150" s="5" t="s">
        <v>95</v>
      </c>
      <c r="F1150" s="5" t="s">
        <v>123</v>
      </c>
      <c r="G1150" s="5" t="s">
        <v>126</v>
      </c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</row>
    <row r="1151" spans="2:32" s="1" customFormat="1" ht="18" customHeight="1" x14ac:dyDescent="0.2">
      <c r="B1151" s="3">
        <v>2006</v>
      </c>
      <c r="C1151" s="4">
        <v>5100728.3</v>
      </c>
      <c r="D1151" s="5" t="s">
        <v>87</v>
      </c>
      <c r="E1151" s="5" t="s">
        <v>95</v>
      </c>
      <c r="F1151" s="5" t="s">
        <v>123</v>
      </c>
      <c r="G1151" s="5" t="s">
        <v>127</v>
      </c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</row>
    <row r="1152" spans="2:32" s="1" customFormat="1" ht="18" customHeight="1" x14ac:dyDescent="0.2">
      <c r="B1152" s="3">
        <v>2006</v>
      </c>
      <c r="C1152" s="4">
        <v>3888974.17</v>
      </c>
      <c r="D1152" s="5" t="s">
        <v>87</v>
      </c>
      <c r="E1152" s="5" t="s">
        <v>95</v>
      </c>
      <c r="F1152" s="5" t="s">
        <v>123</v>
      </c>
      <c r="G1152" s="5" t="s">
        <v>350</v>
      </c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</row>
    <row r="1153" spans="2:32" s="1" customFormat="1" ht="18" customHeight="1" x14ac:dyDescent="0.2">
      <c r="B1153" s="3">
        <v>2006</v>
      </c>
      <c r="C1153" s="4">
        <v>53339125.899999999</v>
      </c>
      <c r="D1153" s="5" t="s">
        <v>87</v>
      </c>
      <c r="E1153" s="5" t="s">
        <v>95</v>
      </c>
      <c r="F1153" s="5" t="s">
        <v>123</v>
      </c>
      <c r="G1153" s="5" t="s">
        <v>128</v>
      </c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</row>
    <row r="1154" spans="2:32" s="1" customFormat="1" ht="18" customHeight="1" x14ac:dyDescent="0.2">
      <c r="B1154" s="3">
        <v>2006</v>
      </c>
      <c r="C1154" s="4">
        <v>2686732.21</v>
      </c>
      <c r="D1154" s="5" t="s">
        <v>87</v>
      </c>
      <c r="E1154" s="5" t="s">
        <v>95</v>
      </c>
      <c r="F1154" s="5" t="s">
        <v>123</v>
      </c>
      <c r="G1154" s="5" t="s">
        <v>129</v>
      </c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</row>
    <row r="1155" spans="2:32" s="1" customFormat="1" ht="18" customHeight="1" x14ac:dyDescent="0.2">
      <c r="B1155" s="3">
        <v>2006</v>
      </c>
      <c r="C1155" s="4">
        <v>1625797.32</v>
      </c>
      <c r="D1155" s="5" t="s">
        <v>87</v>
      </c>
      <c r="E1155" s="5" t="s">
        <v>95</v>
      </c>
      <c r="F1155" s="5" t="s">
        <v>123</v>
      </c>
      <c r="G1155" s="5" t="s">
        <v>130</v>
      </c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</row>
    <row r="1156" spans="2:32" s="1" customFormat="1" ht="18" customHeight="1" x14ac:dyDescent="0.2">
      <c r="B1156" s="3">
        <v>2006</v>
      </c>
      <c r="C1156" s="4">
        <v>1579498.27</v>
      </c>
      <c r="D1156" s="5" t="s">
        <v>87</v>
      </c>
      <c r="E1156" s="5" t="s">
        <v>95</v>
      </c>
      <c r="F1156" s="5" t="s">
        <v>123</v>
      </c>
      <c r="G1156" s="5" t="s">
        <v>131</v>
      </c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</row>
    <row r="1157" spans="2:32" s="1" customFormat="1" ht="18" customHeight="1" x14ac:dyDescent="0.2">
      <c r="B1157" s="3">
        <v>2006</v>
      </c>
      <c r="C1157" s="4">
        <v>1303682.3900000001</v>
      </c>
      <c r="D1157" s="5" t="s">
        <v>87</v>
      </c>
      <c r="E1157" s="5" t="s">
        <v>95</v>
      </c>
      <c r="F1157" s="5" t="s">
        <v>123</v>
      </c>
      <c r="G1157" s="5" t="s">
        <v>364</v>
      </c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</row>
    <row r="1158" spans="2:32" s="1" customFormat="1" ht="18" customHeight="1" x14ac:dyDescent="0.2">
      <c r="B1158" s="3">
        <v>2006</v>
      </c>
      <c r="C1158" s="4">
        <v>249975.73</v>
      </c>
      <c r="D1158" s="5" t="s">
        <v>87</v>
      </c>
      <c r="E1158" s="5" t="s">
        <v>95</v>
      </c>
      <c r="F1158" s="5" t="s">
        <v>123</v>
      </c>
      <c r="G1158" s="5" t="s">
        <v>132</v>
      </c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</row>
    <row r="1159" spans="2:32" s="1" customFormat="1" ht="18" customHeight="1" x14ac:dyDescent="0.2">
      <c r="B1159" s="3">
        <v>2006</v>
      </c>
      <c r="C1159" s="4">
        <v>25410656.140000001</v>
      </c>
      <c r="D1159" s="5" t="s">
        <v>87</v>
      </c>
      <c r="E1159" s="5" t="s">
        <v>95</v>
      </c>
      <c r="F1159" s="5" t="s">
        <v>123</v>
      </c>
      <c r="G1159" s="5" t="s">
        <v>133</v>
      </c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</row>
    <row r="1160" spans="2:32" s="1" customFormat="1" ht="18" customHeight="1" x14ac:dyDescent="0.2">
      <c r="B1160" s="3">
        <v>2006</v>
      </c>
      <c r="C1160" s="4">
        <v>5717444.3499999996</v>
      </c>
      <c r="D1160" s="5" t="s">
        <v>87</v>
      </c>
      <c r="E1160" s="5" t="s">
        <v>95</v>
      </c>
      <c r="F1160" s="5" t="s">
        <v>123</v>
      </c>
      <c r="G1160" s="5" t="s">
        <v>134</v>
      </c>
      <c r="N1160"/>
      <c r="O1160"/>
    </row>
    <row r="1161" spans="2:32" s="1" customFormat="1" ht="18" customHeight="1" x14ac:dyDescent="0.2">
      <c r="B1161" s="3">
        <v>2006</v>
      </c>
      <c r="C1161" s="4">
        <v>1951923.5</v>
      </c>
      <c r="D1161" s="5" t="s">
        <v>87</v>
      </c>
      <c r="E1161" s="5" t="s">
        <v>95</v>
      </c>
      <c r="F1161" s="5" t="s">
        <v>123</v>
      </c>
      <c r="G1161" s="5" t="s">
        <v>379</v>
      </c>
      <c r="N1161"/>
      <c r="O1161"/>
    </row>
    <row r="1162" spans="2:32" s="1" customFormat="1" ht="18" customHeight="1" x14ac:dyDescent="0.2">
      <c r="B1162" s="3">
        <v>2006</v>
      </c>
      <c r="C1162" s="4">
        <v>230377.35</v>
      </c>
      <c r="D1162" s="5" t="s">
        <v>87</v>
      </c>
      <c r="E1162" s="5" t="s">
        <v>95</v>
      </c>
      <c r="F1162" s="5" t="s">
        <v>123</v>
      </c>
      <c r="G1162" s="5" t="s">
        <v>135</v>
      </c>
      <c r="N1162"/>
      <c r="O1162"/>
    </row>
    <row r="1163" spans="2:32" s="1" customFormat="1" ht="18" customHeight="1" x14ac:dyDescent="0.2">
      <c r="B1163" s="3">
        <v>2006</v>
      </c>
      <c r="C1163" s="4">
        <v>35351.910000000003</v>
      </c>
      <c r="D1163" s="5" t="s">
        <v>87</v>
      </c>
      <c r="E1163" s="5" t="s">
        <v>95</v>
      </c>
      <c r="F1163" s="5" t="s">
        <v>123</v>
      </c>
      <c r="G1163" s="5" t="s">
        <v>136</v>
      </c>
      <c r="N1163"/>
      <c r="O1163"/>
    </row>
    <row r="1164" spans="2:32" s="1" customFormat="1" ht="18" customHeight="1" x14ac:dyDescent="0.2">
      <c r="B1164" s="3">
        <v>2006</v>
      </c>
      <c r="C1164" s="4">
        <v>31128580.030000001</v>
      </c>
      <c r="D1164" s="5" t="s">
        <v>87</v>
      </c>
      <c r="E1164" s="5" t="s">
        <v>95</v>
      </c>
      <c r="F1164" s="5" t="s">
        <v>123</v>
      </c>
      <c r="G1164" s="5" t="s">
        <v>137</v>
      </c>
      <c r="N1164"/>
      <c r="O1164"/>
    </row>
    <row r="1165" spans="2:32" s="1" customFormat="1" ht="18" customHeight="1" x14ac:dyDescent="0.2">
      <c r="B1165" s="3">
        <v>2006</v>
      </c>
      <c r="C1165" s="4">
        <v>17535449.949999999</v>
      </c>
      <c r="D1165" s="5" t="s">
        <v>87</v>
      </c>
      <c r="E1165" s="5" t="s">
        <v>95</v>
      </c>
      <c r="F1165" s="5" t="s">
        <v>123</v>
      </c>
      <c r="G1165" s="5" t="s">
        <v>138</v>
      </c>
      <c r="N1165"/>
      <c r="O1165"/>
    </row>
    <row r="1166" spans="2:32" s="1" customFormat="1" ht="18" customHeight="1" x14ac:dyDescent="0.2">
      <c r="B1166" s="3">
        <v>2006</v>
      </c>
      <c r="C1166" s="4">
        <v>13657468.15</v>
      </c>
      <c r="D1166" s="5" t="s">
        <v>87</v>
      </c>
      <c r="E1166" s="5" t="s">
        <v>95</v>
      </c>
      <c r="F1166" s="5" t="s">
        <v>123</v>
      </c>
      <c r="G1166" s="5" t="s">
        <v>139</v>
      </c>
      <c r="N1166"/>
      <c r="O1166"/>
    </row>
    <row r="1167" spans="2:32" s="1" customFormat="1" ht="18" customHeight="1" x14ac:dyDescent="0.2">
      <c r="B1167" s="3">
        <v>2006</v>
      </c>
      <c r="C1167" s="4">
        <v>2790932.32</v>
      </c>
      <c r="D1167" s="5" t="s">
        <v>87</v>
      </c>
      <c r="E1167" s="5" t="s">
        <v>95</v>
      </c>
      <c r="F1167" s="5" t="s">
        <v>123</v>
      </c>
      <c r="G1167" s="5" t="s">
        <v>140</v>
      </c>
      <c r="N1167"/>
      <c r="O1167"/>
    </row>
    <row r="1168" spans="2:32" s="1" customFormat="1" ht="18" customHeight="1" x14ac:dyDescent="0.2">
      <c r="B1168" s="3">
        <v>2006</v>
      </c>
      <c r="C1168" s="4">
        <v>1343158.78</v>
      </c>
      <c r="D1168" s="5" t="s">
        <v>87</v>
      </c>
      <c r="E1168" s="5" t="s">
        <v>95</v>
      </c>
      <c r="F1168" s="5" t="s">
        <v>123</v>
      </c>
      <c r="G1168" s="5" t="s">
        <v>141</v>
      </c>
      <c r="N1168"/>
      <c r="O1168"/>
    </row>
    <row r="1169" spans="2:15" s="1" customFormat="1" ht="18" customHeight="1" x14ac:dyDescent="0.2">
      <c r="B1169" s="3">
        <v>2006</v>
      </c>
      <c r="C1169" s="4">
        <v>7995066.9900000002</v>
      </c>
      <c r="D1169" s="5" t="s">
        <v>87</v>
      </c>
      <c r="E1169" s="5" t="s">
        <v>95</v>
      </c>
      <c r="F1169" s="5" t="s">
        <v>123</v>
      </c>
      <c r="G1169" s="5" t="s">
        <v>142</v>
      </c>
      <c r="N1169"/>
      <c r="O1169"/>
    </row>
    <row r="1170" spans="2:15" s="1" customFormat="1" ht="18" customHeight="1" x14ac:dyDescent="0.2">
      <c r="B1170" s="3">
        <v>2006</v>
      </c>
      <c r="C1170" s="4">
        <v>31775364</v>
      </c>
      <c r="D1170" s="5" t="s">
        <v>87</v>
      </c>
      <c r="E1170" s="5" t="s">
        <v>95</v>
      </c>
      <c r="F1170" s="5" t="s">
        <v>123</v>
      </c>
      <c r="G1170" s="5" t="s">
        <v>143</v>
      </c>
      <c r="N1170"/>
      <c r="O1170"/>
    </row>
    <row r="1171" spans="2:15" s="1" customFormat="1" ht="18" customHeight="1" x14ac:dyDescent="0.2">
      <c r="B1171" s="3">
        <v>2006</v>
      </c>
      <c r="C1171" s="4">
        <v>878847.44</v>
      </c>
      <c r="D1171" s="5" t="s">
        <v>87</v>
      </c>
      <c r="E1171" s="5" t="s">
        <v>95</v>
      </c>
      <c r="F1171" s="5" t="s">
        <v>123</v>
      </c>
      <c r="G1171" s="5" t="s">
        <v>144</v>
      </c>
      <c r="N1171"/>
      <c r="O1171"/>
    </row>
    <row r="1172" spans="2:15" s="1" customFormat="1" ht="18" customHeight="1" x14ac:dyDescent="0.2">
      <c r="B1172" s="3">
        <v>2006</v>
      </c>
      <c r="C1172" s="4">
        <v>9373959.1799999997</v>
      </c>
      <c r="D1172" s="5" t="s">
        <v>87</v>
      </c>
      <c r="E1172" s="5" t="s">
        <v>95</v>
      </c>
      <c r="F1172" s="5" t="s">
        <v>123</v>
      </c>
      <c r="G1172" s="5" t="s">
        <v>145</v>
      </c>
      <c r="N1172"/>
      <c r="O1172"/>
    </row>
    <row r="1173" spans="2:15" s="1" customFormat="1" ht="18" customHeight="1" x14ac:dyDescent="0.2">
      <c r="B1173" s="3">
        <v>2006</v>
      </c>
      <c r="C1173" s="4">
        <v>13614366.890000001</v>
      </c>
      <c r="D1173" s="5" t="s">
        <v>87</v>
      </c>
      <c r="E1173" s="5" t="s">
        <v>95</v>
      </c>
      <c r="F1173" s="5" t="s">
        <v>123</v>
      </c>
      <c r="G1173" s="5" t="s">
        <v>146</v>
      </c>
      <c r="N1173"/>
      <c r="O1173"/>
    </row>
    <row r="1174" spans="2:15" s="1" customFormat="1" ht="18" customHeight="1" x14ac:dyDescent="0.2">
      <c r="B1174" s="3">
        <v>2006</v>
      </c>
      <c r="C1174" s="4">
        <v>1263900.04</v>
      </c>
      <c r="D1174" s="5" t="s">
        <v>87</v>
      </c>
      <c r="E1174" s="5" t="s">
        <v>95</v>
      </c>
      <c r="F1174" s="5" t="s">
        <v>123</v>
      </c>
      <c r="G1174" s="5" t="s">
        <v>147</v>
      </c>
      <c r="N1174"/>
      <c r="O1174"/>
    </row>
    <row r="1175" spans="2:15" s="1" customFormat="1" ht="18" customHeight="1" x14ac:dyDescent="0.2">
      <c r="B1175" s="3">
        <v>2006</v>
      </c>
      <c r="C1175" s="4">
        <v>5260537.5599999996</v>
      </c>
      <c r="D1175" s="5" t="s">
        <v>87</v>
      </c>
      <c r="E1175" s="5" t="s">
        <v>95</v>
      </c>
      <c r="F1175" s="5" t="s">
        <v>123</v>
      </c>
      <c r="G1175" s="5" t="s">
        <v>148</v>
      </c>
      <c r="N1175"/>
      <c r="O1175"/>
    </row>
    <row r="1176" spans="2:15" s="1" customFormat="1" ht="18" customHeight="1" x14ac:dyDescent="0.2">
      <c r="B1176" s="3">
        <v>2006</v>
      </c>
      <c r="C1176" s="4">
        <v>1786304.39</v>
      </c>
      <c r="D1176" s="5" t="s">
        <v>87</v>
      </c>
      <c r="E1176" s="5" t="s">
        <v>95</v>
      </c>
      <c r="F1176" s="5" t="s">
        <v>123</v>
      </c>
      <c r="G1176" s="5" t="s">
        <v>149</v>
      </c>
      <c r="N1176"/>
      <c r="O1176"/>
    </row>
    <row r="1177" spans="2:15" s="1" customFormat="1" ht="18" customHeight="1" x14ac:dyDescent="0.2">
      <c r="B1177" s="3">
        <v>2006</v>
      </c>
      <c r="C1177" s="4">
        <v>11501022.939999999</v>
      </c>
      <c r="D1177" s="5" t="s">
        <v>87</v>
      </c>
      <c r="E1177" s="5" t="s">
        <v>95</v>
      </c>
      <c r="F1177" s="5" t="s">
        <v>123</v>
      </c>
      <c r="G1177" s="5" t="s">
        <v>150</v>
      </c>
      <c r="N1177"/>
      <c r="O1177"/>
    </row>
    <row r="1178" spans="2:15" s="1" customFormat="1" ht="18" customHeight="1" x14ac:dyDescent="0.2">
      <c r="B1178" s="3">
        <v>2006</v>
      </c>
      <c r="C1178" s="4">
        <v>231765109.30000001</v>
      </c>
      <c r="D1178" s="5" t="s">
        <v>87</v>
      </c>
      <c r="E1178" s="5" t="s">
        <v>95</v>
      </c>
      <c r="F1178" s="5" t="s">
        <v>123</v>
      </c>
      <c r="G1178" s="5" t="s">
        <v>151</v>
      </c>
      <c r="N1178"/>
      <c r="O1178"/>
    </row>
    <row r="1179" spans="2:15" s="1" customFormat="1" ht="18" customHeight="1" x14ac:dyDescent="0.2">
      <c r="B1179" s="3">
        <v>2006</v>
      </c>
      <c r="C1179" s="4">
        <v>5806927.9699999997</v>
      </c>
      <c r="D1179" s="5" t="s">
        <v>87</v>
      </c>
      <c r="E1179" s="5" t="s">
        <v>95</v>
      </c>
      <c r="F1179" s="5" t="s">
        <v>123</v>
      </c>
      <c r="G1179" s="5" t="s">
        <v>380</v>
      </c>
      <c r="N1179"/>
      <c r="O1179"/>
    </row>
    <row r="1180" spans="2:15" s="1" customFormat="1" ht="18" customHeight="1" x14ac:dyDescent="0.2">
      <c r="B1180" s="3">
        <v>2006</v>
      </c>
      <c r="C1180" s="4">
        <v>623626.82000000007</v>
      </c>
      <c r="D1180" s="5" t="s">
        <v>87</v>
      </c>
      <c r="E1180" s="5" t="s">
        <v>95</v>
      </c>
      <c r="F1180" s="5" t="s">
        <v>123</v>
      </c>
      <c r="G1180" s="5" t="s">
        <v>152</v>
      </c>
      <c r="N1180"/>
      <c r="O1180"/>
    </row>
    <row r="1181" spans="2:15" s="1" customFormat="1" ht="18" customHeight="1" x14ac:dyDescent="0.2">
      <c r="B1181" s="3">
        <v>2006</v>
      </c>
      <c r="C1181" s="4">
        <v>1928037.7000000002</v>
      </c>
      <c r="D1181" s="5" t="s">
        <v>87</v>
      </c>
      <c r="E1181" s="5" t="s">
        <v>95</v>
      </c>
      <c r="F1181" s="5" t="s">
        <v>123</v>
      </c>
      <c r="G1181" s="5" t="s">
        <v>351</v>
      </c>
      <c r="N1181"/>
      <c r="O1181"/>
    </row>
    <row r="1182" spans="2:15" s="1" customFormat="1" ht="18" customHeight="1" x14ac:dyDescent="0.2">
      <c r="B1182" s="3">
        <v>2006</v>
      </c>
      <c r="C1182" s="4">
        <v>8430124.6500000004</v>
      </c>
      <c r="D1182" s="5" t="s">
        <v>87</v>
      </c>
      <c r="E1182" s="5" t="s">
        <v>95</v>
      </c>
      <c r="F1182" s="5" t="s">
        <v>123</v>
      </c>
      <c r="G1182" s="5" t="s">
        <v>153</v>
      </c>
      <c r="N1182"/>
      <c r="O1182"/>
    </row>
    <row r="1183" spans="2:15" s="1" customFormat="1" ht="18" customHeight="1" x14ac:dyDescent="0.2">
      <c r="B1183" s="3">
        <v>2006</v>
      </c>
      <c r="C1183" s="4">
        <v>65842682.170000002</v>
      </c>
      <c r="D1183" s="5" t="s">
        <v>87</v>
      </c>
      <c r="E1183" s="5" t="s">
        <v>95</v>
      </c>
      <c r="F1183" s="5" t="s">
        <v>123</v>
      </c>
      <c r="G1183" s="5" t="s">
        <v>154</v>
      </c>
      <c r="N1183"/>
      <c r="O1183"/>
    </row>
    <row r="1184" spans="2:15" s="1" customFormat="1" ht="18" customHeight="1" x14ac:dyDescent="0.2">
      <c r="B1184" s="3">
        <v>2006</v>
      </c>
      <c r="C1184" s="4">
        <v>1330807.04</v>
      </c>
      <c r="D1184" s="5" t="s">
        <v>87</v>
      </c>
      <c r="E1184" s="5" t="s">
        <v>95</v>
      </c>
      <c r="F1184" s="5" t="s">
        <v>123</v>
      </c>
      <c r="G1184" s="5" t="s">
        <v>155</v>
      </c>
      <c r="N1184"/>
      <c r="O1184"/>
    </row>
    <row r="1185" spans="2:15" s="1" customFormat="1" ht="18" customHeight="1" x14ac:dyDescent="0.2">
      <c r="B1185" s="3">
        <v>2006</v>
      </c>
      <c r="C1185" s="4">
        <v>23914523.829999998</v>
      </c>
      <c r="D1185" s="5" t="s">
        <v>87</v>
      </c>
      <c r="E1185" s="5" t="s">
        <v>95</v>
      </c>
      <c r="F1185" s="5" t="s">
        <v>123</v>
      </c>
      <c r="G1185" s="5" t="s">
        <v>349</v>
      </c>
      <c r="N1185"/>
      <c r="O1185"/>
    </row>
    <row r="1186" spans="2:15" s="1" customFormat="1" ht="18" customHeight="1" x14ac:dyDescent="0.2">
      <c r="B1186" s="3">
        <v>2006</v>
      </c>
      <c r="C1186" s="4">
        <v>1861838.61</v>
      </c>
      <c r="D1186" s="5" t="s">
        <v>87</v>
      </c>
      <c r="E1186" s="5" t="s">
        <v>95</v>
      </c>
      <c r="F1186" s="5" t="s">
        <v>123</v>
      </c>
      <c r="G1186" s="5" t="s">
        <v>156</v>
      </c>
      <c r="N1186"/>
      <c r="O1186"/>
    </row>
    <row r="1187" spans="2:15" s="1" customFormat="1" ht="18" customHeight="1" x14ac:dyDescent="0.2">
      <c r="B1187" s="3">
        <v>2006</v>
      </c>
      <c r="C1187" s="4">
        <v>4681507.82</v>
      </c>
      <c r="D1187" s="5" t="s">
        <v>87</v>
      </c>
      <c r="E1187" s="5" t="s">
        <v>95</v>
      </c>
      <c r="F1187" s="5" t="s">
        <v>157</v>
      </c>
      <c r="G1187" s="5" t="s">
        <v>157</v>
      </c>
      <c r="N1187"/>
      <c r="O1187"/>
    </row>
    <row r="1188" spans="2:15" s="1" customFormat="1" ht="18" customHeight="1" x14ac:dyDescent="0.2">
      <c r="B1188" s="3">
        <v>2006</v>
      </c>
      <c r="C1188" s="4">
        <v>202514776.78999999</v>
      </c>
      <c r="D1188" s="5" t="s">
        <v>87</v>
      </c>
      <c r="E1188" s="5" t="s">
        <v>95</v>
      </c>
      <c r="F1188" s="5" t="s">
        <v>158</v>
      </c>
      <c r="G1188" s="5" t="s">
        <v>158</v>
      </c>
      <c r="N1188"/>
      <c r="O1188"/>
    </row>
    <row r="1189" spans="2:15" s="1" customFormat="1" ht="18" customHeight="1" x14ac:dyDescent="0.2">
      <c r="B1189" s="3">
        <v>2006</v>
      </c>
      <c r="C1189" s="4">
        <v>986592.3</v>
      </c>
      <c r="D1189" s="5" t="s">
        <v>87</v>
      </c>
      <c r="E1189" s="5" t="s">
        <v>95</v>
      </c>
      <c r="F1189" s="5" t="s">
        <v>158</v>
      </c>
      <c r="G1189" s="5" t="s">
        <v>349</v>
      </c>
      <c r="N1189"/>
      <c r="O1189"/>
    </row>
    <row r="1190" spans="2:15" s="1" customFormat="1" ht="18" customHeight="1" x14ac:dyDescent="0.2">
      <c r="B1190" s="3">
        <v>2006</v>
      </c>
      <c r="C1190" s="4">
        <v>91894293.909999996</v>
      </c>
      <c r="D1190" s="5" t="s">
        <v>87</v>
      </c>
      <c r="E1190" s="5" t="s">
        <v>95</v>
      </c>
      <c r="F1190" s="5" t="s">
        <v>159</v>
      </c>
      <c r="G1190" s="5" t="s">
        <v>381</v>
      </c>
      <c r="N1190"/>
      <c r="O1190"/>
    </row>
    <row r="1191" spans="2:15" s="1" customFormat="1" ht="18" customHeight="1" x14ac:dyDescent="0.2">
      <c r="B1191" s="3">
        <v>2006</v>
      </c>
      <c r="C1191" s="4">
        <v>212823511.58000001</v>
      </c>
      <c r="D1191" s="5" t="s">
        <v>87</v>
      </c>
      <c r="E1191" s="5" t="s">
        <v>95</v>
      </c>
      <c r="F1191" s="5" t="s">
        <v>159</v>
      </c>
      <c r="G1191" s="5" t="s">
        <v>160</v>
      </c>
      <c r="N1191"/>
      <c r="O1191"/>
    </row>
    <row r="1192" spans="2:15" s="1" customFormat="1" ht="18" customHeight="1" x14ac:dyDescent="0.2">
      <c r="B1192" s="3">
        <v>2006</v>
      </c>
      <c r="C1192" s="4">
        <v>10316009.800000001</v>
      </c>
      <c r="D1192" s="5" t="s">
        <v>87</v>
      </c>
      <c r="E1192" s="5" t="s">
        <v>95</v>
      </c>
      <c r="F1192" s="5" t="s">
        <v>161</v>
      </c>
      <c r="G1192" s="5" t="s">
        <v>161</v>
      </c>
      <c r="N1192"/>
      <c r="O1192"/>
    </row>
    <row r="1193" spans="2:15" s="1" customFormat="1" ht="18" customHeight="1" x14ac:dyDescent="0.2">
      <c r="B1193" s="3">
        <v>2006</v>
      </c>
      <c r="C1193" s="4">
        <v>6736311.0800000001</v>
      </c>
      <c r="D1193" s="5" t="s">
        <v>87</v>
      </c>
      <c r="E1193" s="5" t="s">
        <v>95</v>
      </c>
      <c r="F1193" s="5" t="s">
        <v>162</v>
      </c>
      <c r="G1193" s="5" t="s">
        <v>163</v>
      </c>
      <c r="N1193"/>
      <c r="O1193"/>
    </row>
    <row r="1194" spans="2:15" s="1" customFormat="1" ht="18" customHeight="1" x14ac:dyDescent="0.2">
      <c r="B1194" s="3">
        <v>2006</v>
      </c>
      <c r="C1194" s="4">
        <v>538639.52</v>
      </c>
      <c r="D1194" s="5" t="s">
        <v>87</v>
      </c>
      <c r="E1194" s="5" t="s">
        <v>95</v>
      </c>
      <c r="F1194" s="5" t="s">
        <v>162</v>
      </c>
      <c r="G1194" s="5" t="s">
        <v>164</v>
      </c>
      <c r="N1194"/>
      <c r="O1194"/>
    </row>
    <row r="1195" spans="2:15" s="1" customFormat="1" ht="18" customHeight="1" x14ac:dyDescent="0.2">
      <c r="B1195" s="3">
        <v>2006</v>
      </c>
      <c r="C1195" s="4">
        <v>1642693.96</v>
      </c>
      <c r="D1195" s="5" t="s">
        <v>87</v>
      </c>
      <c r="E1195" s="5" t="s">
        <v>95</v>
      </c>
      <c r="F1195" s="5" t="s">
        <v>162</v>
      </c>
      <c r="G1195" s="5" t="s">
        <v>165</v>
      </c>
      <c r="N1195"/>
      <c r="O1195"/>
    </row>
    <row r="1196" spans="2:15" s="1" customFormat="1" ht="18" customHeight="1" x14ac:dyDescent="0.2">
      <c r="B1196" s="3">
        <v>2006</v>
      </c>
      <c r="C1196" s="4">
        <v>198100</v>
      </c>
      <c r="D1196" s="5" t="s">
        <v>87</v>
      </c>
      <c r="E1196" s="5" t="s">
        <v>95</v>
      </c>
      <c r="F1196" s="5" t="s">
        <v>162</v>
      </c>
      <c r="G1196" s="5" t="s">
        <v>170</v>
      </c>
      <c r="N1196"/>
      <c r="O1196"/>
    </row>
    <row r="1197" spans="2:15" s="1" customFormat="1" ht="18" customHeight="1" x14ac:dyDescent="0.2">
      <c r="B1197" s="3">
        <v>2006</v>
      </c>
      <c r="C1197" s="4">
        <v>5751386.3600000003</v>
      </c>
      <c r="D1197" s="5" t="s">
        <v>87</v>
      </c>
      <c r="E1197" s="5" t="s">
        <v>95</v>
      </c>
      <c r="F1197" s="5" t="s">
        <v>162</v>
      </c>
      <c r="G1197" s="5" t="s">
        <v>166</v>
      </c>
      <c r="N1197"/>
      <c r="O1197"/>
    </row>
    <row r="1198" spans="2:15" s="1" customFormat="1" ht="18" customHeight="1" x14ac:dyDescent="0.2">
      <c r="B1198" s="3">
        <v>2006</v>
      </c>
      <c r="C1198" s="4">
        <v>300000</v>
      </c>
      <c r="D1198" s="5" t="s">
        <v>87</v>
      </c>
      <c r="E1198" s="5" t="s">
        <v>95</v>
      </c>
      <c r="F1198" s="5" t="s">
        <v>162</v>
      </c>
      <c r="G1198" s="5" t="s">
        <v>167</v>
      </c>
      <c r="N1198"/>
      <c r="O1198"/>
    </row>
    <row r="1199" spans="2:15" s="1" customFormat="1" ht="18" customHeight="1" x14ac:dyDescent="0.2">
      <c r="B1199" s="3">
        <v>2006</v>
      </c>
      <c r="C1199" s="4">
        <v>735075.64</v>
      </c>
      <c r="D1199" s="5" t="s">
        <v>87</v>
      </c>
      <c r="E1199" s="5" t="s">
        <v>95</v>
      </c>
      <c r="F1199" s="5" t="s">
        <v>169</v>
      </c>
      <c r="G1199" s="5" t="s">
        <v>165</v>
      </c>
      <c r="N1199"/>
      <c r="O1199"/>
    </row>
    <row r="1200" spans="2:15" s="1" customFormat="1" ht="18" customHeight="1" x14ac:dyDescent="0.2">
      <c r="B1200" s="3">
        <v>2006</v>
      </c>
      <c r="C1200" s="4">
        <v>662257</v>
      </c>
      <c r="D1200" s="5" t="s">
        <v>87</v>
      </c>
      <c r="E1200" s="5" t="s">
        <v>95</v>
      </c>
      <c r="F1200" s="5" t="s">
        <v>169</v>
      </c>
      <c r="G1200" s="5" t="s">
        <v>170</v>
      </c>
      <c r="N1200"/>
      <c r="O1200"/>
    </row>
    <row r="1201" spans="2:15" s="1" customFormat="1" ht="18" customHeight="1" x14ac:dyDescent="0.2">
      <c r="B1201" s="3">
        <v>2006</v>
      </c>
      <c r="C1201" s="4">
        <v>298699.95</v>
      </c>
      <c r="D1201" s="5" t="s">
        <v>87</v>
      </c>
      <c r="E1201" s="5" t="s">
        <v>95</v>
      </c>
      <c r="F1201" s="5" t="s">
        <v>169</v>
      </c>
      <c r="G1201" s="5" t="s">
        <v>171</v>
      </c>
      <c r="N1201"/>
      <c r="O1201"/>
    </row>
    <row r="1202" spans="2:15" s="1" customFormat="1" ht="18" customHeight="1" x14ac:dyDescent="0.2">
      <c r="B1202" s="3">
        <v>2006</v>
      </c>
      <c r="C1202" s="4">
        <v>47677.919999999998</v>
      </c>
      <c r="D1202" s="5" t="s">
        <v>87</v>
      </c>
      <c r="E1202" s="5" t="s">
        <v>95</v>
      </c>
      <c r="F1202" s="5" t="s">
        <v>169</v>
      </c>
      <c r="G1202" s="5" t="s">
        <v>166</v>
      </c>
      <c r="N1202"/>
      <c r="O1202"/>
    </row>
    <row r="1203" spans="2:15" s="1" customFormat="1" ht="18" customHeight="1" x14ac:dyDescent="0.2">
      <c r="B1203" s="3">
        <v>2006</v>
      </c>
      <c r="C1203" s="4">
        <v>28777335.870000001</v>
      </c>
      <c r="D1203" s="5" t="s">
        <v>87</v>
      </c>
      <c r="E1203" s="5" t="s">
        <v>95</v>
      </c>
      <c r="F1203" s="5" t="s">
        <v>169</v>
      </c>
      <c r="G1203" s="5" t="s">
        <v>172</v>
      </c>
      <c r="N1203"/>
      <c r="O1203"/>
    </row>
    <row r="1204" spans="2:15" s="1" customFormat="1" ht="18" customHeight="1" x14ac:dyDescent="0.2">
      <c r="B1204" s="3">
        <v>2006</v>
      </c>
      <c r="C1204" s="4">
        <v>1705.41</v>
      </c>
      <c r="D1204" s="5" t="s">
        <v>87</v>
      </c>
      <c r="E1204" s="5" t="s">
        <v>95</v>
      </c>
      <c r="F1204" s="5" t="s">
        <v>169</v>
      </c>
      <c r="G1204" s="5" t="s">
        <v>173</v>
      </c>
      <c r="N1204"/>
      <c r="O1204"/>
    </row>
    <row r="1205" spans="2:15" s="1" customFormat="1" ht="18" customHeight="1" x14ac:dyDescent="0.2">
      <c r="B1205" s="3">
        <v>2006</v>
      </c>
      <c r="C1205" s="4">
        <v>999641.97</v>
      </c>
      <c r="D1205" s="5" t="s">
        <v>87</v>
      </c>
      <c r="E1205" s="5" t="s">
        <v>95</v>
      </c>
      <c r="F1205" s="5" t="s">
        <v>174</v>
      </c>
      <c r="G1205" s="5" t="s">
        <v>386</v>
      </c>
      <c r="N1205"/>
      <c r="O1205"/>
    </row>
    <row r="1206" spans="2:15" s="1" customFormat="1" ht="18" customHeight="1" x14ac:dyDescent="0.2">
      <c r="B1206" s="3">
        <v>2006</v>
      </c>
      <c r="C1206" s="4">
        <v>12932.1</v>
      </c>
      <c r="D1206" s="5" t="s">
        <v>87</v>
      </c>
      <c r="E1206" s="5" t="s">
        <v>95</v>
      </c>
      <c r="F1206" s="5" t="s">
        <v>174</v>
      </c>
      <c r="G1206" s="5" t="s">
        <v>175</v>
      </c>
      <c r="N1206"/>
      <c r="O1206"/>
    </row>
    <row r="1207" spans="2:15" s="1" customFormat="1" ht="18" customHeight="1" x14ac:dyDescent="0.2">
      <c r="B1207" s="3">
        <v>2006</v>
      </c>
      <c r="C1207" s="4">
        <v>41748.85</v>
      </c>
      <c r="D1207" s="5" t="s">
        <v>87</v>
      </c>
      <c r="E1207" s="5" t="s">
        <v>95</v>
      </c>
      <c r="F1207" s="5" t="s">
        <v>174</v>
      </c>
      <c r="G1207" s="5" t="s">
        <v>352</v>
      </c>
      <c r="N1207"/>
      <c r="O1207"/>
    </row>
    <row r="1208" spans="2:15" s="1" customFormat="1" ht="18" customHeight="1" x14ac:dyDescent="0.2">
      <c r="B1208" s="3">
        <v>2006</v>
      </c>
      <c r="C1208" s="4">
        <v>23245708.379999999</v>
      </c>
      <c r="D1208" s="5" t="s">
        <v>87</v>
      </c>
      <c r="E1208" s="5" t="s">
        <v>95</v>
      </c>
      <c r="F1208" s="5" t="s">
        <v>174</v>
      </c>
      <c r="G1208" s="5" t="s">
        <v>176</v>
      </c>
      <c r="N1208"/>
      <c r="O1208"/>
    </row>
    <row r="1209" spans="2:15" s="1" customFormat="1" ht="18" customHeight="1" x14ac:dyDescent="0.2">
      <c r="B1209" s="3">
        <v>2006</v>
      </c>
      <c r="C1209" s="4">
        <v>4515185.01</v>
      </c>
      <c r="D1209" s="5" t="s">
        <v>87</v>
      </c>
      <c r="E1209" s="5" t="s">
        <v>95</v>
      </c>
      <c r="F1209" s="5" t="s">
        <v>174</v>
      </c>
      <c r="G1209" s="5" t="s">
        <v>177</v>
      </c>
      <c r="N1209"/>
      <c r="O1209"/>
    </row>
    <row r="1210" spans="2:15" s="1" customFormat="1" ht="18" customHeight="1" x14ac:dyDescent="0.2">
      <c r="B1210" s="3">
        <v>2006</v>
      </c>
      <c r="C1210" s="4">
        <v>321253.33</v>
      </c>
      <c r="D1210" s="5" t="s">
        <v>87</v>
      </c>
      <c r="E1210" s="5" t="s">
        <v>95</v>
      </c>
      <c r="F1210" s="5" t="s">
        <v>174</v>
      </c>
      <c r="G1210" s="5" t="s">
        <v>178</v>
      </c>
      <c r="N1210"/>
      <c r="O1210"/>
    </row>
    <row r="1211" spans="2:15" s="1" customFormat="1" ht="18" customHeight="1" x14ac:dyDescent="0.2">
      <c r="B1211" s="3">
        <v>2006</v>
      </c>
      <c r="C1211" s="4">
        <v>23103.19</v>
      </c>
      <c r="D1211" s="5" t="s">
        <v>87</v>
      </c>
      <c r="E1211" s="5" t="s">
        <v>95</v>
      </c>
      <c r="F1211" s="5" t="s">
        <v>174</v>
      </c>
      <c r="G1211" s="5" t="s">
        <v>179</v>
      </c>
      <c r="N1211"/>
      <c r="O1211"/>
    </row>
    <row r="1212" spans="2:15" s="1" customFormat="1" ht="18" customHeight="1" x14ac:dyDescent="0.2">
      <c r="B1212" s="3">
        <v>2006</v>
      </c>
      <c r="C1212" s="4">
        <v>13317643.85</v>
      </c>
      <c r="D1212" s="5" t="s">
        <v>87</v>
      </c>
      <c r="E1212" s="5" t="s">
        <v>95</v>
      </c>
      <c r="F1212" s="5" t="s">
        <v>174</v>
      </c>
      <c r="G1212" s="5" t="s">
        <v>180</v>
      </c>
      <c r="N1212"/>
      <c r="O1212"/>
    </row>
    <row r="1213" spans="2:15" s="1" customFormat="1" ht="18" customHeight="1" x14ac:dyDescent="0.2">
      <c r="B1213" s="3">
        <v>2006</v>
      </c>
      <c r="C1213" s="4">
        <v>198866.46</v>
      </c>
      <c r="D1213" s="5" t="s">
        <v>87</v>
      </c>
      <c r="E1213" s="5" t="s">
        <v>95</v>
      </c>
      <c r="F1213" s="5" t="s">
        <v>174</v>
      </c>
      <c r="G1213" s="5" t="s">
        <v>181</v>
      </c>
      <c r="N1213"/>
      <c r="O1213"/>
    </row>
    <row r="1214" spans="2:15" s="1" customFormat="1" ht="18" customHeight="1" x14ac:dyDescent="0.2">
      <c r="B1214" s="3">
        <v>2006</v>
      </c>
      <c r="C1214" s="4">
        <v>134705.47</v>
      </c>
      <c r="D1214" s="5" t="s">
        <v>87</v>
      </c>
      <c r="E1214" s="5" t="s">
        <v>95</v>
      </c>
      <c r="F1214" s="5" t="s">
        <v>174</v>
      </c>
      <c r="G1214" s="5" t="s">
        <v>182</v>
      </c>
      <c r="N1214"/>
      <c r="O1214"/>
    </row>
    <row r="1215" spans="2:15" s="1" customFormat="1" ht="18" customHeight="1" x14ac:dyDescent="0.2">
      <c r="B1215" s="3">
        <v>2006</v>
      </c>
      <c r="C1215" s="4">
        <v>115933.09</v>
      </c>
      <c r="D1215" s="5" t="s">
        <v>87</v>
      </c>
      <c r="E1215" s="5" t="s">
        <v>95</v>
      </c>
      <c r="F1215" s="5" t="s">
        <v>174</v>
      </c>
      <c r="G1215" s="5" t="s">
        <v>365</v>
      </c>
      <c r="N1215"/>
      <c r="O1215"/>
    </row>
    <row r="1216" spans="2:15" s="1" customFormat="1" ht="18" customHeight="1" x14ac:dyDescent="0.2">
      <c r="B1216" s="3">
        <v>2006</v>
      </c>
      <c r="C1216" s="4">
        <v>10534930.560000001</v>
      </c>
      <c r="D1216" s="5" t="s">
        <v>87</v>
      </c>
      <c r="E1216" s="5" t="s">
        <v>95</v>
      </c>
      <c r="F1216" s="5" t="s">
        <v>174</v>
      </c>
      <c r="G1216" s="5" t="s">
        <v>183</v>
      </c>
      <c r="N1216"/>
      <c r="O1216"/>
    </row>
    <row r="1217" spans="2:15" s="1" customFormat="1" ht="18" customHeight="1" x14ac:dyDescent="0.2">
      <c r="B1217" s="3">
        <v>2006</v>
      </c>
      <c r="C1217" s="4">
        <v>15762099.529999999</v>
      </c>
      <c r="D1217" s="5" t="s">
        <v>87</v>
      </c>
      <c r="E1217" s="5" t="s">
        <v>95</v>
      </c>
      <c r="F1217" s="5" t="s">
        <v>174</v>
      </c>
      <c r="G1217" s="5" t="s">
        <v>184</v>
      </c>
      <c r="N1217"/>
      <c r="O1217"/>
    </row>
    <row r="1218" spans="2:15" s="1" customFormat="1" ht="18" customHeight="1" x14ac:dyDescent="0.2">
      <c r="B1218" s="3">
        <v>2006</v>
      </c>
      <c r="C1218" s="4">
        <v>55923215.619999997</v>
      </c>
      <c r="D1218" s="5" t="s">
        <v>87</v>
      </c>
      <c r="E1218" s="5" t="s">
        <v>95</v>
      </c>
      <c r="F1218" s="5" t="s">
        <v>174</v>
      </c>
      <c r="G1218" s="5" t="s">
        <v>185</v>
      </c>
      <c r="N1218"/>
      <c r="O1218"/>
    </row>
    <row r="1219" spans="2:15" s="1" customFormat="1" ht="18" customHeight="1" x14ac:dyDescent="0.2">
      <c r="B1219" s="3">
        <v>2006</v>
      </c>
      <c r="C1219" s="4">
        <v>9371031.2599999998</v>
      </c>
      <c r="D1219" s="5" t="s">
        <v>87</v>
      </c>
      <c r="E1219" s="5" t="s">
        <v>95</v>
      </c>
      <c r="F1219" s="5" t="s">
        <v>174</v>
      </c>
      <c r="G1219" s="5" t="s">
        <v>186</v>
      </c>
      <c r="N1219"/>
      <c r="O1219"/>
    </row>
    <row r="1220" spans="2:15" s="1" customFormat="1" ht="18" customHeight="1" x14ac:dyDescent="0.2">
      <c r="B1220" s="3">
        <v>2006</v>
      </c>
      <c r="C1220" s="4">
        <v>1210588.29</v>
      </c>
      <c r="D1220" s="5" t="s">
        <v>87</v>
      </c>
      <c r="E1220" s="5" t="s">
        <v>95</v>
      </c>
      <c r="F1220" s="5" t="s">
        <v>174</v>
      </c>
      <c r="G1220" s="5" t="s">
        <v>187</v>
      </c>
      <c r="N1220"/>
      <c r="O1220"/>
    </row>
    <row r="1221" spans="2:15" s="1" customFormat="1" ht="18" customHeight="1" x14ac:dyDescent="0.2">
      <c r="B1221" s="3">
        <v>2006</v>
      </c>
      <c r="C1221" s="4">
        <v>1572841.04</v>
      </c>
      <c r="D1221" s="5" t="s">
        <v>87</v>
      </c>
      <c r="E1221" s="5" t="s">
        <v>95</v>
      </c>
      <c r="F1221" s="5" t="s">
        <v>174</v>
      </c>
      <c r="G1221" s="5" t="s">
        <v>188</v>
      </c>
      <c r="N1221"/>
      <c r="O1221"/>
    </row>
    <row r="1222" spans="2:15" s="1" customFormat="1" ht="18" customHeight="1" x14ac:dyDescent="0.2">
      <c r="B1222" s="3">
        <v>2006</v>
      </c>
      <c r="C1222" s="4">
        <v>207042.46</v>
      </c>
      <c r="D1222" s="5" t="s">
        <v>87</v>
      </c>
      <c r="E1222" s="5" t="s">
        <v>95</v>
      </c>
      <c r="F1222" s="5" t="s">
        <v>174</v>
      </c>
      <c r="G1222" s="5" t="s">
        <v>189</v>
      </c>
      <c r="N1222"/>
      <c r="O1222"/>
    </row>
    <row r="1223" spans="2:15" s="1" customFormat="1" ht="18" customHeight="1" x14ac:dyDescent="0.2">
      <c r="B1223" s="3">
        <v>2006</v>
      </c>
      <c r="C1223" s="4">
        <v>14188.58</v>
      </c>
      <c r="D1223" s="5" t="s">
        <v>87</v>
      </c>
      <c r="E1223" s="5" t="s">
        <v>95</v>
      </c>
      <c r="F1223" s="5" t="s">
        <v>174</v>
      </c>
      <c r="G1223" s="5" t="s">
        <v>190</v>
      </c>
      <c r="N1223"/>
      <c r="O1223"/>
    </row>
    <row r="1224" spans="2:15" s="1" customFormat="1" ht="18" customHeight="1" x14ac:dyDescent="0.2">
      <c r="B1224" s="3">
        <v>2006</v>
      </c>
      <c r="C1224" s="4">
        <v>190152.33</v>
      </c>
      <c r="D1224" s="5" t="s">
        <v>87</v>
      </c>
      <c r="E1224" s="5" t="s">
        <v>95</v>
      </c>
      <c r="F1224" s="5" t="s">
        <v>174</v>
      </c>
      <c r="G1224" s="5" t="s">
        <v>191</v>
      </c>
      <c r="N1224"/>
      <c r="O1224"/>
    </row>
    <row r="1225" spans="2:15" s="1" customFormat="1" ht="18" customHeight="1" x14ac:dyDescent="0.2">
      <c r="B1225" s="3">
        <v>2006</v>
      </c>
      <c r="C1225" s="4">
        <v>38590.639999999999</v>
      </c>
      <c r="D1225" s="5" t="s">
        <v>87</v>
      </c>
      <c r="E1225" s="5" t="s">
        <v>95</v>
      </c>
      <c r="F1225" s="5" t="s">
        <v>174</v>
      </c>
      <c r="G1225" s="5" t="s">
        <v>192</v>
      </c>
      <c r="N1225"/>
      <c r="O1225"/>
    </row>
    <row r="1226" spans="2:15" s="1" customFormat="1" ht="18" customHeight="1" x14ac:dyDescent="0.2">
      <c r="B1226" s="3">
        <v>2006</v>
      </c>
      <c r="C1226" s="4">
        <v>2546124.5700000003</v>
      </c>
      <c r="D1226" s="5" t="s">
        <v>87</v>
      </c>
      <c r="E1226" s="5" t="s">
        <v>95</v>
      </c>
      <c r="F1226" s="5" t="s">
        <v>174</v>
      </c>
      <c r="G1226" s="5" t="s">
        <v>193</v>
      </c>
      <c r="N1226"/>
      <c r="O1226"/>
    </row>
    <row r="1227" spans="2:15" s="1" customFormat="1" ht="18" customHeight="1" x14ac:dyDescent="0.2">
      <c r="B1227" s="3">
        <v>2006</v>
      </c>
      <c r="C1227" s="4">
        <v>1034388.49</v>
      </c>
      <c r="D1227" s="5" t="s">
        <v>87</v>
      </c>
      <c r="E1227" s="5" t="s">
        <v>95</v>
      </c>
      <c r="F1227" s="5" t="s">
        <v>174</v>
      </c>
      <c r="G1227" s="5" t="s">
        <v>349</v>
      </c>
      <c r="N1227"/>
      <c r="O1227"/>
    </row>
    <row r="1228" spans="2:15" s="1" customFormat="1" ht="18" customHeight="1" x14ac:dyDescent="0.2">
      <c r="B1228" s="3">
        <v>2006</v>
      </c>
      <c r="C1228" s="4">
        <v>261298.08</v>
      </c>
      <c r="D1228" s="5" t="s">
        <v>87</v>
      </c>
      <c r="E1228" s="5" t="s">
        <v>95</v>
      </c>
      <c r="F1228" s="5" t="s">
        <v>194</v>
      </c>
      <c r="G1228" s="5" t="s">
        <v>366</v>
      </c>
      <c r="N1228"/>
      <c r="O1228"/>
    </row>
    <row r="1229" spans="2:15" s="1" customFormat="1" ht="18" customHeight="1" x14ac:dyDescent="0.2">
      <c r="B1229" s="3">
        <v>2006</v>
      </c>
      <c r="C1229" s="4">
        <v>3424622.84</v>
      </c>
      <c r="D1229" s="5" t="s">
        <v>87</v>
      </c>
      <c r="E1229" s="5" t="s">
        <v>95</v>
      </c>
      <c r="F1229" s="5" t="s">
        <v>194</v>
      </c>
      <c r="G1229" s="5" t="s">
        <v>195</v>
      </c>
      <c r="N1229"/>
      <c r="O1229"/>
    </row>
    <row r="1230" spans="2:15" s="1" customFormat="1" ht="18" customHeight="1" x14ac:dyDescent="0.2">
      <c r="B1230" s="3">
        <v>2006</v>
      </c>
      <c r="C1230" s="4">
        <v>772026.46</v>
      </c>
      <c r="D1230" s="5" t="s">
        <v>87</v>
      </c>
      <c r="E1230" s="5" t="s">
        <v>95</v>
      </c>
      <c r="F1230" s="5" t="s">
        <v>194</v>
      </c>
      <c r="G1230" s="5" t="s">
        <v>175</v>
      </c>
      <c r="N1230"/>
      <c r="O1230"/>
    </row>
    <row r="1231" spans="2:15" s="1" customFormat="1" ht="18" customHeight="1" x14ac:dyDescent="0.2">
      <c r="B1231" s="3">
        <v>2006</v>
      </c>
      <c r="C1231" s="4">
        <v>9996753.75</v>
      </c>
      <c r="D1231" s="5" t="s">
        <v>87</v>
      </c>
      <c r="E1231" s="5" t="s">
        <v>95</v>
      </c>
      <c r="F1231" s="5" t="s">
        <v>194</v>
      </c>
      <c r="G1231" s="5" t="s">
        <v>196</v>
      </c>
      <c r="N1231"/>
      <c r="O1231"/>
    </row>
    <row r="1232" spans="2:15" s="1" customFormat="1" ht="18" customHeight="1" x14ac:dyDescent="0.2">
      <c r="B1232" s="3">
        <v>2006</v>
      </c>
      <c r="C1232" s="4">
        <v>24618736.699999999</v>
      </c>
      <c r="D1232" s="5" t="s">
        <v>87</v>
      </c>
      <c r="E1232" s="5" t="s">
        <v>95</v>
      </c>
      <c r="F1232" s="5" t="s">
        <v>194</v>
      </c>
      <c r="G1232" s="5" t="s">
        <v>179</v>
      </c>
      <c r="N1232"/>
      <c r="O1232"/>
    </row>
    <row r="1233" spans="2:15" s="1" customFormat="1" ht="18" customHeight="1" x14ac:dyDescent="0.2">
      <c r="B1233" s="3">
        <v>2006</v>
      </c>
      <c r="C1233" s="4">
        <v>292469.23</v>
      </c>
      <c r="D1233" s="5" t="s">
        <v>87</v>
      </c>
      <c r="E1233" s="5" t="s">
        <v>95</v>
      </c>
      <c r="F1233" s="5" t="s">
        <v>194</v>
      </c>
      <c r="G1233" s="5" t="s">
        <v>197</v>
      </c>
      <c r="N1233"/>
      <c r="O1233"/>
    </row>
    <row r="1234" spans="2:15" s="1" customFormat="1" ht="18" customHeight="1" x14ac:dyDescent="0.2">
      <c r="B1234" s="3">
        <v>2006</v>
      </c>
      <c r="C1234" s="4">
        <v>78643712.760000005</v>
      </c>
      <c r="D1234" s="5" t="s">
        <v>87</v>
      </c>
      <c r="E1234" s="5" t="s">
        <v>95</v>
      </c>
      <c r="F1234" s="5" t="s">
        <v>194</v>
      </c>
      <c r="G1234" s="5" t="s">
        <v>182</v>
      </c>
      <c r="N1234"/>
      <c r="O1234"/>
    </row>
    <row r="1235" spans="2:15" s="1" customFormat="1" ht="18" customHeight="1" x14ac:dyDescent="0.2">
      <c r="B1235" s="3">
        <v>2006</v>
      </c>
      <c r="C1235" s="4">
        <v>4953887.0999999996</v>
      </c>
      <c r="D1235" s="5" t="s">
        <v>87</v>
      </c>
      <c r="E1235" s="5" t="s">
        <v>95</v>
      </c>
      <c r="F1235" s="5" t="s">
        <v>194</v>
      </c>
      <c r="G1235" s="5" t="s">
        <v>198</v>
      </c>
      <c r="N1235"/>
      <c r="O1235"/>
    </row>
    <row r="1236" spans="2:15" s="1" customFormat="1" ht="18" customHeight="1" x14ac:dyDescent="0.2">
      <c r="B1236" s="3">
        <v>2006</v>
      </c>
      <c r="C1236" s="4">
        <v>26676509.140000001</v>
      </c>
      <c r="D1236" s="5" t="s">
        <v>87</v>
      </c>
      <c r="E1236" s="5" t="s">
        <v>95</v>
      </c>
      <c r="F1236" s="5" t="s">
        <v>194</v>
      </c>
      <c r="G1236" s="5" t="s">
        <v>183</v>
      </c>
      <c r="N1236"/>
      <c r="O1236"/>
    </row>
    <row r="1237" spans="2:15" s="1" customFormat="1" ht="18" customHeight="1" x14ac:dyDescent="0.2">
      <c r="B1237" s="3">
        <v>2006</v>
      </c>
      <c r="C1237" s="4">
        <v>17379343.710000001</v>
      </c>
      <c r="D1237" s="5" t="s">
        <v>87</v>
      </c>
      <c r="E1237" s="5" t="s">
        <v>95</v>
      </c>
      <c r="F1237" s="5" t="s">
        <v>194</v>
      </c>
      <c r="G1237" s="5" t="s">
        <v>199</v>
      </c>
      <c r="N1237"/>
      <c r="O1237"/>
    </row>
    <row r="1238" spans="2:15" s="1" customFormat="1" ht="18" customHeight="1" x14ac:dyDescent="0.2">
      <c r="B1238" s="3">
        <v>2006</v>
      </c>
      <c r="C1238" s="4">
        <v>5210485.6100000003</v>
      </c>
      <c r="D1238" s="5" t="s">
        <v>87</v>
      </c>
      <c r="E1238" s="5" t="s">
        <v>95</v>
      </c>
      <c r="F1238" s="5" t="s">
        <v>194</v>
      </c>
      <c r="G1238" s="5" t="s">
        <v>200</v>
      </c>
    </row>
    <row r="1239" spans="2:15" s="1" customFormat="1" ht="18" customHeight="1" x14ac:dyDescent="0.2">
      <c r="B1239" s="3">
        <v>2006</v>
      </c>
      <c r="C1239" s="4">
        <v>232068101.72</v>
      </c>
      <c r="D1239" s="5" t="s">
        <v>87</v>
      </c>
      <c r="E1239" s="5" t="s">
        <v>95</v>
      </c>
      <c r="F1239" s="5" t="s">
        <v>194</v>
      </c>
      <c r="G1239" s="5" t="s">
        <v>201</v>
      </c>
    </row>
    <row r="1240" spans="2:15" s="1" customFormat="1" ht="18" customHeight="1" x14ac:dyDescent="0.2">
      <c r="B1240" s="3">
        <v>2006</v>
      </c>
      <c r="C1240" s="4">
        <v>85732.46</v>
      </c>
      <c r="D1240" s="5" t="s">
        <v>87</v>
      </c>
      <c r="E1240" s="5" t="s">
        <v>95</v>
      </c>
      <c r="F1240" s="5" t="s">
        <v>194</v>
      </c>
      <c r="G1240" s="5" t="s">
        <v>202</v>
      </c>
    </row>
    <row r="1241" spans="2:15" s="1" customFormat="1" ht="18" customHeight="1" x14ac:dyDescent="0.2">
      <c r="B1241" s="3">
        <v>2006</v>
      </c>
      <c r="C1241" s="4">
        <v>10367372.66</v>
      </c>
      <c r="D1241" s="5" t="s">
        <v>87</v>
      </c>
      <c r="E1241" s="5" t="s">
        <v>95</v>
      </c>
      <c r="F1241" s="5" t="s">
        <v>194</v>
      </c>
      <c r="G1241" s="5" t="s">
        <v>203</v>
      </c>
    </row>
    <row r="1242" spans="2:15" s="1" customFormat="1" ht="18" customHeight="1" x14ac:dyDescent="0.2">
      <c r="B1242" s="3">
        <v>2006</v>
      </c>
      <c r="C1242" s="4">
        <v>162963.63</v>
      </c>
      <c r="D1242" s="5" t="s">
        <v>87</v>
      </c>
      <c r="E1242" s="5" t="s">
        <v>95</v>
      </c>
      <c r="F1242" s="5" t="s">
        <v>194</v>
      </c>
      <c r="G1242" s="5" t="s">
        <v>204</v>
      </c>
    </row>
    <row r="1243" spans="2:15" s="1" customFormat="1" ht="18" customHeight="1" x14ac:dyDescent="0.2">
      <c r="B1243" s="3">
        <v>2006</v>
      </c>
      <c r="C1243" s="4">
        <v>11235343.17</v>
      </c>
      <c r="D1243" s="5" t="s">
        <v>87</v>
      </c>
      <c r="E1243" s="5" t="s">
        <v>95</v>
      </c>
      <c r="F1243" s="5" t="s">
        <v>194</v>
      </c>
      <c r="G1243" s="5" t="s">
        <v>205</v>
      </c>
    </row>
    <row r="1244" spans="2:15" s="1" customFormat="1" ht="18" customHeight="1" x14ac:dyDescent="0.2">
      <c r="B1244" s="3">
        <v>2006</v>
      </c>
      <c r="C1244" s="4">
        <v>7821204.2300000004</v>
      </c>
      <c r="D1244" s="5" t="s">
        <v>87</v>
      </c>
      <c r="E1244" s="5" t="s">
        <v>95</v>
      </c>
      <c r="F1244" s="5" t="s">
        <v>194</v>
      </c>
      <c r="G1244" s="5" t="s">
        <v>206</v>
      </c>
    </row>
    <row r="1245" spans="2:15" s="1" customFormat="1" ht="18" customHeight="1" x14ac:dyDescent="0.2">
      <c r="B1245" s="3">
        <v>2006</v>
      </c>
      <c r="C1245" s="4">
        <v>445570.26</v>
      </c>
      <c r="D1245" s="5" t="s">
        <v>87</v>
      </c>
      <c r="E1245" s="5" t="s">
        <v>95</v>
      </c>
      <c r="F1245" s="5" t="s">
        <v>194</v>
      </c>
      <c r="G1245" s="5" t="s">
        <v>207</v>
      </c>
    </row>
    <row r="1246" spans="2:15" s="1" customFormat="1" ht="18" customHeight="1" x14ac:dyDescent="0.2">
      <c r="B1246" s="3">
        <v>2006</v>
      </c>
      <c r="C1246" s="4">
        <v>56531303.920000002</v>
      </c>
      <c r="D1246" s="5" t="s">
        <v>87</v>
      </c>
      <c r="E1246" s="5" t="s">
        <v>95</v>
      </c>
      <c r="F1246" s="5" t="s">
        <v>194</v>
      </c>
      <c r="G1246" s="5" t="s">
        <v>208</v>
      </c>
    </row>
    <row r="1247" spans="2:15" s="1" customFormat="1" ht="18" customHeight="1" x14ac:dyDescent="0.2">
      <c r="B1247" s="3">
        <v>2006</v>
      </c>
      <c r="C1247" s="4">
        <v>1308397.79</v>
      </c>
      <c r="D1247" s="5" t="s">
        <v>87</v>
      </c>
      <c r="E1247" s="5" t="s">
        <v>95</v>
      </c>
      <c r="F1247" s="5" t="s">
        <v>194</v>
      </c>
      <c r="G1247" s="5" t="s">
        <v>209</v>
      </c>
    </row>
    <row r="1248" spans="2:15" s="1" customFormat="1" ht="18" customHeight="1" x14ac:dyDescent="0.2">
      <c r="B1248" s="3">
        <v>2006</v>
      </c>
      <c r="C1248" s="4">
        <v>3770542.11</v>
      </c>
      <c r="D1248" s="5" t="s">
        <v>87</v>
      </c>
      <c r="E1248" s="5" t="s">
        <v>95</v>
      </c>
      <c r="F1248" s="5" t="s">
        <v>194</v>
      </c>
      <c r="G1248" s="5" t="s">
        <v>354</v>
      </c>
    </row>
    <row r="1249" spans="2:7" s="1" customFormat="1" ht="18" customHeight="1" x14ac:dyDescent="0.2">
      <c r="B1249" s="3">
        <v>2006</v>
      </c>
      <c r="C1249" s="4">
        <v>21206919.02</v>
      </c>
      <c r="D1249" s="5" t="s">
        <v>87</v>
      </c>
      <c r="E1249" s="5" t="s">
        <v>95</v>
      </c>
      <c r="F1249" s="5" t="s">
        <v>194</v>
      </c>
      <c r="G1249" s="5" t="s">
        <v>191</v>
      </c>
    </row>
    <row r="1250" spans="2:7" s="1" customFormat="1" ht="18" customHeight="1" x14ac:dyDescent="0.2">
      <c r="B1250" s="3">
        <v>2006</v>
      </c>
      <c r="C1250" s="4">
        <v>17413535.57</v>
      </c>
      <c r="D1250" s="5" t="s">
        <v>87</v>
      </c>
      <c r="E1250" s="5" t="s">
        <v>95</v>
      </c>
      <c r="F1250" s="5" t="s">
        <v>194</v>
      </c>
      <c r="G1250" s="5" t="s">
        <v>192</v>
      </c>
    </row>
    <row r="1251" spans="2:7" s="1" customFormat="1" ht="18" customHeight="1" x14ac:dyDescent="0.2">
      <c r="B1251" s="3">
        <v>2006</v>
      </c>
      <c r="C1251" s="4">
        <v>10133861.640000001</v>
      </c>
      <c r="D1251" s="5" t="s">
        <v>87</v>
      </c>
      <c r="E1251" s="5" t="s">
        <v>95</v>
      </c>
      <c r="F1251" s="5" t="s">
        <v>194</v>
      </c>
      <c r="G1251" s="5" t="s">
        <v>210</v>
      </c>
    </row>
    <row r="1252" spans="2:7" s="1" customFormat="1" ht="18" customHeight="1" x14ac:dyDescent="0.2">
      <c r="B1252" s="3">
        <v>2006</v>
      </c>
      <c r="C1252" s="4">
        <v>1271697.3400000001</v>
      </c>
      <c r="D1252" s="5" t="s">
        <v>87</v>
      </c>
      <c r="E1252" s="5" t="s">
        <v>95</v>
      </c>
      <c r="F1252" s="5" t="s">
        <v>194</v>
      </c>
      <c r="G1252" s="5" t="s">
        <v>355</v>
      </c>
    </row>
    <row r="1253" spans="2:7" s="1" customFormat="1" ht="18" customHeight="1" x14ac:dyDescent="0.2">
      <c r="B1253" s="3">
        <v>2006</v>
      </c>
      <c r="C1253" s="4">
        <v>22399094.559999999</v>
      </c>
      <c r="D1253" s="5" t="s">
        <v>87</v>
      </c>
      <c r="E1253" s="5" t="s">
        <v>95</v>
      </c>
      <c r="F1253" s="5" t="s">
        <v>194</v>
      </c>
      <c r="G1253" s="5" t="s">
        <v>349</v>
      </c>
    </row>
    <row r="1254" spans="2:7" s="1" customFormat="1" ht="18" customHeight="1" x14ac:dyDescent="0.2">
      <c r="B1254" s="3">
        <v>2006</v>
      </c>
      <c r="C1254" s="4">
        <v>2046208.04</v>
      </c>
      <c r="D1254" s="5" t="s">
        <v>87</v>
      </c>
      <c r="E1254" s="5" t="s">
        <v>95</v>
      </c>
      <c r="F1254" s="5" t="s">
        <v>194</v>
      </c>
      <c r="G1254" s="5" t="s">
        <v>367</v>
      </c>
    </row>
    <row r="1255" spans="2:7" s="1" customFormat="1" ht="18" customHeight="1" x14ac:dyDescent="0.2">
      <c r="B1255" s="3">
        <v>2006</v>
      </c>
      <c r="C1255" s="4">
        <v>2852.3</v>
      </c>
      <c r="D1255" s="5" t="s">
        <v>87</v>
      </c>
      <c r="E1255" s="5" t="s">
        <v>95</v>
      </c>
      <c r="F1255" s="5" t="s">
        <v>194</v>
      </c>
      <c r="G1255" s="5" t="s">
        <v>382</v>
      </c>
    </row>
    <row r="1256" spans="2:7" s="1" customFormat="1" ht="18" customHeight="1" x14ac:dyDescent="0.2">
      <c r="B1256" s="3">
        <v>2006</v>
      </c>
      <c r="C1256" s="4">
        <v>37789325.5</v>
      </c>
      <c r="D1256" s="5" t="s">
        <v>87</v>
      </c>
      <c r="E1256" s="5" t="s">
        <v>95</v>
      </c>
      <c r="F1256" s="5" t="s">
        <v>194</v>
      </c>
      <c r="G1256" s="5" t="s">
        <v>211</v>
      </c>
    </row>
    <row r="1257" spans="2:7" s="1" customFormat="1" ht="18" customHeight="1" x14ac:dyDescent="0.2">
      <c r="B1257" s="3">
        <v>2006</v>
      </c>
      <c r="C1257" s="4">
        <v>56105482.700000003</v>
      </c>
      <c r="D1257" s="5" t="s">
        <v>87</v>
      </c>
      <c r="E1257" s="5" t="s">
        <v>95</v>
      </c>
      <c r="F1257" s="5" t="s">
        <v>194</v>
      </c>
      <c r="G1257" s="5" t="s">
        <v>212</v>
      </c>
    </row>
    <row r="1258" spans="2:7" s="1" customFormat="1" ht="18" customHeight="1" x14ac:dyDescent="0.2">
      <c r="B1258" s="3">
        <v>2006</v>
      </c>
      <c r="C1258" s="4">
        <v>1602637.1</v>
      </c>
      <c r="D1258" s="5" t="s">
        <v>87</v>
      </c>
      <c r="E1258" s="5" t="s">
        <v>95</v>
      </c>
      <c r="F1258" s="5" t="s">
        <v>194</v>
      </c>
      <c r="G1258" s="5" t="s">
        <v>368</v>
      </c>
    </row>
    <row r="1259" spans="2:7" s="1" customFormat="1" ht="18" customHeight="1" x14ac:dyDescent="0.2">
      <c r="B1259" s="3">
        <v>2006</v>
      </c>
      <c r="C1259" s="4">
        <v>53607660.210000001</v>
      </c>
      <c r="D1259" s="5" t="s">
        <v>87</v>
      </c>
      <c r="E1259" s="5" t="s">
        <v>95</v>
      </c>
      <c r="F1259" s="5" t="s">
        <v>194</v>
      </c>
      <c r="G1259" s="5" t="s">
        <v>213</v>
      </c>
    </row>
    <row r="1260" spans="2:7" s="1" customFormat="1" ht="18" customHeight="1" x14ac:dyDescent="0.2">
      <c r="B1260" s="3">
        <v>2006</v>
      </c>
      <c r="C1260" s="4">
        <v>94973985.590000004</v>
      </c>
      <c r="D1260" s="5" t="s">
        <v>87</v>
      </c>
      <c r="E1260" s="5" t="s">
        <v>95</v>
      </c>
      <c r="F1260" s="5" t="s">
        <v>194</v>
      </c>
      <c r="G1260" s="5" t="s">
        <v>356</v>
      </c>
    </row>
    <row r="1261" spans="2:7" s="1" customFormat="1" ht="18" customHeight="1" x14ac:dyDescent="0.2">
      <c r="B1261" s="3">
        <v>2006</v>
      </c>
      <c r="C1261" s="4">
        <v>19594518.57</v>
      </c>
      <c r="D1261" s="5" t="s">
        <v>87</v>
      </c>
      <c r="E1261" s="5" t="s">
        <v>95</v>
      </c>
      <c r="F1261" s="5" t="s">
        <v>194</v>
      </c>
      <c r="G1261" s="5" t="s">
        <v>369</v>
      </c>
    </row>
    <row r="1262" spans="2:7" s="1" customFormat="1" ht="18" customHeight="1" x14ac:dyDescent="0.2">
      <c r="B1262" s="3">
        <v>2006</v>
      </c>
      <c r="C1262" s="4">
        <v>416835354.64999998</v>
      </c>
      <c r="D1262" s="5" t="s">
        <v>87</v>
      </c>
      <c r="E1262" s="5" t="s">
        <v>95</v>
      </c>
      <c r="F1262" s="5" t="s">
        <v>194</v>
      </c>
      <c r="G1262" s="5" t="s">
        <v>214</v>
      </c>
    </row>
    <row r="1263" spans="2:7" s="1" customFormat="1" ht="18" customHeight="1" x14ac:dyDescent="0.2">
      <c r="B1263" s="3">
        <v>2006</v>
      </c>
      <c r="C1263" s="4">
        <v>22949652.780000001</v>
      </c>
      <c r="D1263" s="5" t="s">
        <v>87</v>
      </c>
      <c r="E1263" s="5" t="s">
        <v>95</v>
      </c>
      <c r="F1263" s="5" t="s">
        <v>194</v>
      </c>
      <c r="G1263" s="5" t="s">
        <v>370</v>
      </c>
    </row>
    <row r="1264" spans="2:7" s="1" customFormat="1" ht="18" customHeight="1" x14ac:dyDescent="0.2">
      <c r="B1264" s="3">
        <v>2006</v>
      </c>
      <c r="C1264" s="4">
        <v>20720632.800000001</v>
      </c>
      <c r="D1264" s="5" t="s">
        <v>87</v>
      </c>
      <c r="E1264" s="5" t="s">
        <v>95</v>
      </c>
      <c r="F1264" s="5" t="s">
        <v>194</v>
      </c>
      <c r="G1264" s="5" t="s">
        <v>371</v>
      </c>
    </row>
    <row r="1265" spans="2:7" s="1" customFormat="1" ht="18" customHeight="1" x14ac:dyDescent="0.2">
      <c r="B1265" s="3">
        <v>2006</v>
      </c>
      <c r="C1265" s="4">
        <v>245364997.34</v>
      </c>
      <c r="D1265" s="5" t="s">
        <v>87</v>
      </c>
      <c r="E1265" s="5" t="s">
        <v>95</v>
      </c>
      <c r="F1265" s="5" t="s">
        <v>194</v>
      </c>
      <c r="G1265" s="5" t="s">
        <v>215</v>
      </c>
    </row>
    <row r="1266" spans="2:7" s="1" customFormat="1" ht="18" customHeight="1" x14ac:dyDescent="0.2">
      <c r="B1266" s="3">
        <v>2006</v>
      </c>
      <c r="C1266" s="4">
        <v>59646093.57</v>
      </c>
      <c r="D1266" s="5" t="s">
        <v>87</v>
      </c>
      <c r="E1266" s="5" t="s">
        <v>95</v>
      </c>
      <c r="F1266" s="5" t="s">
        <v>194</v>
      </c>
      <c r="G1266" s="5" t="s">
        <v>216</v>
      </c>
    </row>
    <row r="1267" spans="2:7" s="1" customFormat="1" ht="18" customHeight="1" x14ac:dyDescent="0.2">
      <c r="B1267" s="3">
        <v>2006</v>
      </c>
      <c r="C1267" s="4">
        <v>76031963.560000002</v>
      </c>
      <c r="D1267" s="5" t="s">
        <v>87</v>
      </c>
      <c r="E1267" s="5" t="s">
        <v>95</v>
      </c>
      <c r="F1267" s="5" t="s">
        <v>194</v>
      </c>
      <c r="G1267" s="5" t="s">
        <v>217</v>
      </c>
    </row>
    <row r="1268" spans="2:7" s="1" customFormat="1" ht="18" customHeight="1" x14ac:dyDescent="0.2">
      <c r="B1268" s="3">
        <v>2006</v>
      </c>
      <c r="C1268" s="4">
        <v>2276083.4</v>
      </c>
      <c r="D1268" s="5" t="s">
        <v>87</v>
      </c>
      <c r="E1268" s="5" t="s">
        <v>95</v>
      </c>
      <c r="F1268" s="5" t="s">
        <v>194</v>
      </c>
      <c r="G1268" s="5" t="s">
        <v>218</v>
      </c>
    </row>
    <row r="1269" spans="2:7" s="1" customFormat="1" ht="18" customHeight="1" x14ac:dyDescent="0.2">
      <c r="B1269" s="3">
        <v>2006</v>
      </c>
      <c r="C1269" s="4">
        <v>4868818.45</v>
      </c>
      <c r="D1269" s="5" t="s">
        <v>87</v>
      </c>
      <c r="E1269" s="5" t="s">
        <v>95</v>
      </c>
      <c r="F1269" s="5" t="s">
        <v>194</v>
      </c>
      <c r="G1269" s="5" t="s">
        <v>372</v>
      </c>
    </row>
    <row r="1270" spans="2:7" s="1" customFormat="1" ht="18" customHeight="1" x14ac:dyDescent="0.2">
      <c r="B1270" s="3">
        <v>2006</v>
      </c>
      <c r="C1270" s="4">
        <v>13925582.6</v>
      </c>
      <c r="D1270" s="5" t="s">
        <v>87</v>
      </c>
      <c r="E1270" s="5" t="s">
        <v>95</v>
      </c>
      <c r="F1270" s="5" t="s">
        <v>194</v>
      </c>
      <c r="G1270" s="5" t="s">
        <v>387</v>
      </c>
    </row>
    <row r="1271" spans="2:7" s="1" customFormat="1" ht="18" customHeight="1" x14ac:dyDescent="0.2">
      <c r="B1271" s="3">
        <v>2006</v>
      </c>
      <c r="C1271" s="4">
        <v>4564831.46</v>
      </c>
      <c r="D1271" s="5" t="s">
        <v>87</v>
      </c>
      <c r="E1271" s="5" t="s">
        <v>95</v>
      </c>
      <c r="F1271" s="5" t="s">
        <v>194</v>
      </c>
      <c r="G1271" s="5" t="s">
        <v>219</v>
      </c>
    </row>
    <row r="1272" spans="2:7" s="1" customFormat="1" ht="18" customHeight="1" x14ac:dyDescent="0.2">
      <c r="B1272" s="3">
        <v>2006</v>
      </c>
      <c r="C1272" s="4">
        <v>33855806.07</v>
      </c>
      <c r="D1272" s="5" t="s">
        <v>87</v>
      </c>
      <c r="E1272" s="5" t="s">
        <v>95</v>
      </c>
      <c r="F1272" s="5" t="s">
        <v>194</v>
      </c>
      <c r="G1272" s="5" t="s">
        <v>220</v>
      </c>
    </row>
    <row r="1273" spans="2:7" s="1" customFormat="1" ht="18" customHeight="1" x14ac:dyDescent="0.2">
      <c r="B1273" s="3">
        <v>2006</v>
      </c>
      <c r="C1273" s="4">
        <v>7442945.6299999999</v>
      </c>
      <c r="D1273" s="5" t="s">
        <v>87</v>
      </c>
      <c r="E1273" s="5" t="s">
        <v>95</v>
      </c>
      <c r="F1273" s="5" t="s">
        <v>194</v>
      </c>
      <c r="G1273" s="5" t="s">
        <v>221</v>
      </c>
    </row>
    <row r="1274" spans="2:7" s="1" customFormat="1" ht="18" customHeight="1" x14ac:dyDescent="0.2">
      <c r="B1274" s="3">
        <v>2006</v>
      </c>
      <c r="C1274" s="4">
        <v>1848989.9500000002</v>
      </c>
      <c r="D1274" s="5" t="s">
        <v>87</v>
      </c>
      <c r="E1274" s="5" t="s">
        <v>95</v>
      </c>
      <c r="F1274" s="5" t="s">
        <v>222</v>
      </c>
      <c r="G1274" s="5" t="s">
        <v>223</v>
      </c>
    </row>
    <row r="1275" spans="2:7" s="1" customFormat="1" ht="18" customHeight="1" x14ac:dyDescent="0.2">
      <c r="B1275" s="3">
        <v>2006</v>
      </c>
      <c r="C1275" s="4">
        <v>443572.97</v>
      </c>
      <c r="D1275" s="5" t="s">
        <v>87</v>
      </c>
      <c r="E1275" s="5" t="s">
        <v>95</v>
      </c>
      <c r="F1275" s="5" t="s">
        <v>222</v>
      </c>
      <c r="G1275" s="5" t="s">
        <v>224</v>
      </c>
    </row>
    <row r="1276" spans="2:7" s="1" customFormat="1" ht="18" customHeight="1" x14ac:dyDescent="0.2">
      <c r="B1276" s="3">
        <v>2006</v>
      </c>
      <c r="C1276" s="4">
        <v>7777142.5600000005</v>
      </c>
      <c r="D1276" s="5" t="s">
        <v>87</v>
      </c>
      <c r="E1276" s="5" t="s">
        <v>95</v>
      </c>
      <c r="F1276" s="5" t="s">
        <v>222</v>
      </c>
      <c r="G1276" s="5" t="s">
        <v>225</v>
      </c>
    </row>
    <row r="1277" spans="2:7" s="1" customFormat="1" ht="18" customHeight="1" x14ac:dyDescent="0.2">
      <c r="B1277" s="3">
        <v>2006</v>
      </c>
      <c r="C1277" s="4">
        <v>366673.18</v>
      </c>
      <c r="D1277" s="5" t="s">
        <v>87</v>
      </c>
      <c r="E1277" s="5" t="s">
        <v>95</v>
      </c>
      <c r="F1277" s="5" t="s">
        <v>222</v>
      </c>
      <c r="G1277" s="5" t="s">
        <v>349</v>
      </c>
    </row>
    <row r="1278" spans="2:7" s="1" customFormat="1" ht="18" customHeight="1" x14ac:dyDescent="0.2">
      <c r="B1278" s="3">
        <v>2006</v>
      </c>
      <c r="C1278" s="4">
        <v>5745278.5600000005</v>
      </c>
      <c r="D1278" s="5" t="s">
        <v>87</v>
      </c>
      <c r="E1278" s="5" t="s">
        <v>95</v>
      </c>
      <c r="F1278" s="5" t="s">
        <v>226</v>
      </c>
      <c r="G1278" s="5" t="s">
        <v>227</v>
      </c>
    </row>
    <row r="1279" spans="2:7" s="1" customFormat="1" ht="18" customHeight="1" x14ac:dyDescent="0.2">
      <c r="B1279" s="3">
        <v>2006</v>
      </c>
      <c r="C1279" s="4">
        <v>134198875.03</v>
      </c>
      <c r="D1279" s="5" t="s">
        <v>87</v>
      </c>
      <c r="E1279" s="5" t="s">
        <v>95</v>
      </c>
      <c r="F1279" s="5" t="s">
        <v>226</v>
      </c>
      <c r="G1279" s="5" t="s">
        <v>258</v>
      </c>
    </row>
    <row r="1280" spans="2:7" s="1" customFormat="1" ht="18" customHeight="1" x14ac:dyDescent="0.2">
      <c r="B1280" s="3">
        <v>2006</v>
      </c>
      <c r="C1280" s="4">
        <v>839287631.46000004</v>
      </c>
      <c r="D1280" s="5" t="s">
        <v>87</v>
      </c>
      <c r="E1280" s="5" t="s">
        <v>95</v>
      </c>
      <c r="F1280" s="5" t="s">
        <v>226</v>
      </c>
      <c r="G1280" s="5" t="s">
        <v>228</v>
      </c>
    </row>
    <row r="1281" spans="2:7" s="1" customFormat="1" ht="18" customHeight="1" x14ac:dyDescent="0.2">
      <c r="B1281" s="3">
        <v>2006</v>
      </c>
      <c r="C1281" s="4">
        <v>957441.64</v>
      </c>
      <c r="D1281" s="5" t="s">
        <v>87</v>
      </c>
      <c r="E1281" s="5" t="s">
        <v>95</v>
      </c>
      <c r="F1281" s="5" t="s">
        <v>229</v>
      </c>
      <c r="G1281" s="5" t="s">
        <v>230</v>
      </c>
    </row>
    <row r="1282" spans="2:7" s="1" customFormat="1" ht="18" customHeight="1" x14ac:dyDescent="0.2">
      <c r="B1282" s="3">
        <v>2006</v>
      </c>
      <c r="C1282" s="4">
        <v>400504</v>
      </c>
      <c r="D1282" s="5" t="s">
        <v>87</v>
      </c>
      <c r="E1282" s="5" t="s">
        <v>95</v>
      </c>
      <c r="F1282" s="5" t="s">
        <v>229</v>
      </c>
      <c r="G1282" s="5" t="s">
        <v>383</v>
      </c>
    </row>
    <row r="1283" spans="2:7" s="1" customFormat="1" ht="18" customHeight="1" x14ac:dyDescent="0.2">
      <c r="B1283" s="3">
        <v>2006</v>
      </c>
      <c r="C1283" s="4">
        <v>452976.21</v>
      </c>
      <c r="D1283" s="5" t="s">
        <v>87</v>
      </c>
      <c r="E1283" s="5" t="s">
        <v>95</v>
      </c>
      <c r="F1283" s="5" t="s">
        <v>229</v>
      </c>
      <c r="G1283" s="5" t="s">
        <v>231</v>
      </c>
    </row>
    <row r="1284" spans="2:7" s="1" customFormat="1" ht="18" customHeight="1" x14ac:dyDescent="0.2">
      <c r="B1284" s="3">
        <v>2006</v>
      </c>
      <c r="C1284" s="4">
        <v>12336022.67</v>
      </c>
      <c r="D1284" s="5" t="s">
        <v>87</v>
      </c>
      <c r="E1284" s="5" t="s">
        <v>95</v>
      </c>
      <c r="F1284" s="5" t="s">
        <v>229</v>
      </c>
      <c r="G1284" s="5" t="s">
        <v>232</v>
      </c>
    </row>
    <row r="1285" spans="2:7" s="1" customFormat="1" ht="18" customHeight="1" x14ac:dyDescent="0.2">
      <c r="B1285" s="3">
        <v>2006</v>
      </c>
      <c r="C1285" s="4">
        <v>5966.4</v>
      </c>
      <c r="D1285" s="5" t="s">
        <v>87</v>
      </c>
      <c r="E1285" s="5" t="s">
        <v>95</v>
      </c>
      <c r="F1285" s="5" t="s">
        <v>229</v>
      </c>
      <c r="G1285" s="5" t="s">
        <v>349</v>
      </c>
    </row>
    <row r="1286" spans="2:7" s="1" customFormat="1" ht="18" customHeight="1" x14ac:dyDescent="0.2">
      <c r="B1286" s="3">
        <v>2006</v>
      </c>
      <c r="C1286" s="4">
        <v>4196240.8899999997</v>
      </c>
      <c r="D1286" s="5" t="s">
        <v>87</v>
      </c>
      <c r="E1286" s="5" t="s">
        <v>95</v>
      </c>
      <c r="F1286" s="5" t="s">
        <v>233</v>
      </c>
      <c r="G1286" s="5" t="s">
        <v>233</v>
      </c>
    </row>
    <row r="1287" spans="2:7" s="1" customFormat="1" ht="18" customHeight="1" x14ac:dyDescent="0.2">
      <c r="B1287" s="3">
        <v>2006</v>
      </c>
      <c r="C1287" s="4">
        <v>10242832.449999999</v>
      </c>
      <c r="D1287" s="5" t="s">
        <v>87</v>
      </c>
      <c r="E1287" s="5" t="s">
        <v>95</v>
      </c>
      <c r="F1287" s="5" t="s">
        <v>236</v>
      </c>
      <c r="G1287" s="5" t="s">
        <v>357</v>
      </c>
    </row>
    <row r="1288" spans="2:7" s="1" customFormat="1" ht="18" customHeight="1" x14ac:dyDescent="0.2">
      <c r="B1288" s="3">
        <v>2006</v>
      </c>
      <c r="C1288" s="4">
        <v>75525256.030000001</v>
      </c>
      <c r="D1288" s="5" t="s">
        <v>87</v>
      </c>
      <c r="E1288" s="5" t="s">
        <v>95</v>
      </c>
      <c r="F1288" s="5" t="s">
        <v>236</v>
      </c>
      <c r="G1288" s="5" t="s">
        <v>358</v>
      </c>
    </row>
    <row r="1289" spans="2:7" s="1" customFormat="1" ht="18" customHeight="1" x14ac:dyDescent="0.2">
      <c r="B1289" s="3">
        <v>2006</v>
      </c>
      <c r="C1289" s="4">
        <v>30484.61</v>
      </c>
      <c r="D1289" s="5" t="s">
        <v>87</v>
      </c>
      <c r="E1289" s="5" t="s">
        <v>95</v>
      </c>
      <c r="F1289" s="5" t="s">
        <v>237</v>
      </c>
      <c r="G1289" s="5" t="s">
        <v>349</v>
      </c>
    </row>
    <row r="1290" spans="2:7" s="1" customFormat="1" ht="18" customHeight="1" x14ac:dyDescent="0.2">
      <c r="B1290" s="3">
        <v>2006</v>
      </c>
      <c r="C1290" s="4">
        <v>0</v>
      </c>
      <c r="D1290" s="5" t="s">
        <v>87</v>
      </c>
      <c r="E1290" s="5" t="s">
        <v>95</v>
      </c>
      <c r="F1290" s="5" t="s">
        <v>237</v>
      </c>
      <c r="G1290" s="5" t="s">
        <v>238</v>
      </c>
    </row>
    <row r="1291" spans="2:7" s="1" customFormat="1" ht="18" customHeight="1" x14ac:dyDescent="0.2">
      <c r="B1291" s="3">
        <v>2006</v>
      </c>
      <c r="C1291" s="4">
        <v>4117460.95</v>
      </c>
      <c r="D1291" s="5" t="s">
        <v>87</v>
      </c>
      <c r="E1291" s="5" t="s">
        <v>95</v>
      </c>
      <c r="F1291" s="5" t="s">
        <v>237</v>
      </c>
      <c r="G1291" s="5" t="s">
        <v>239</v>
      </c>
    </row>
    <row r="1292" spans="2:7" s="1" customFormat="1" ht="18" customHeight="1" x14ac:dyDescent="0.2">
      <c r="B1292" s="3">
        <v>2006</v>
      </c>
      <c r="C1292" s="4">
        <v>39313428.719999999</v>
      </c>
      <c r="D1292" s="5" t="s">
        <v>87</v>
      </c>
      <c r="E1292" s="5" t="s">
        <v>95</v>
      </c>
      <c r="F1292" s="5" t="s">
        <v>237</v>
      </c>
      <c r="G1292" s="5" t="s">
        <v>240</v>
      </c>
    </row>
    <row r="1293" spans="2:7" s="1" customFormat="1" ht="18" customHeight="1" x14ac:dyDescent="0.2">
      <c r="B1293" s="3">
        <v>2006</v>
      </c>
      <c r="C1293" s="4">
        <v>245656223.96000001</v>
      </c>
      <c r="D1293" s="5" t="s">
        <v>87</v>
      </c>
      <c r="E1293" s="5" t="s">
        <v>95</v>
      </c>
      <c r="F1293" s="5" t="s">
        <v>241</v>
      </c>
      <c r="G1293" s="5" t="s">
        <v>241</v>
      </c>
    </row>
    <row r="1294" spans="2:7" s="1" customFormat="1" ht="18" customHeight="1" x14ac:dyDescent="0.2">
      <c r="B1294" s="3">
        <v>2006</v>
      </c>
      <c r="C1294" s="4">
        <v>5116.5</v>
      </c>
      <c r="D1294" s="5" t="s">
        <v>87</v>
      </c>
      <c r="E1294" s="5" t="s">
        <v>242</v>
      </c>
      <c r="F1294" s="5" t="s">
        <v>96</v>
      </c>
      <c r="G1294" s="5" t="s">
        <v>97</v>
      </c>
    </row>
    <row r="1295" spans="2:7" s="1" customFormat="1" ht="18" customHeight="1" x14ac:dyDescent="0.2">
      <c r="B1295" s="3">
        <v>2006</v>
      </c>
      <c r="C1295" s="4">
        <v>47529292.789999999</v>
      </c>
      <c r="D1295" s="5" t="s">
        <v>87</v>
      </c>
      <c r="E1295" s="5" t="s">
        <v>242</v>
      </c>
      <c r="F1295" s="5" t="s">
        <v>96</v>
      </c>
      <c r="G1295" s="5" t="s">
        <v>243</v>
      </c>
    </row>
    <row r="1296" spans="2:7" s="1" customFormat="1" ht="18" customHeight="1" x14ac:dyDescent="0.2">
      <c r="B1296" s="3">
        <v>2006</v>
      </c>
      <c r="C1296" s="4">
        <v>168059483.47</v>
      </c>
      <c r="D1296" s="5" t="s">
        <v>87</v>
      </c>
      <c r="E1296" s="5" t="s">
        <v>242</v>
      </c>
      <c r="F1296" s="5" t="s">
        <v>96</v>
      </c>
      <c r="G1296" s="5" t="s">
        <v>244</v>
      </c>
    </row>
    <row r="1297" spans="2:7" s="1" customFormat="1" ht="18" customHeight="1" x14ac:dyDescent="0.2">
      <c r="B1297" s="3">
        <v>2006</v>
      </c>
      <c r="C1297" s="4">
        <v>3154513233.1100001</v>
      </c>
      <c r="D1297" s="5" t="s">
        <v>87</v>
      </c>
      <c r="E1297" s="5" t="s">
        <v>242</v>
      </c>
      <c r="F1297" s="5" t="s">
        <v>96</v>
      </c>
      <c r="G1297" s="5" t="s">
        <v>98</v>
      </c>
    </row>
    <row r="1298" spans="2:7" s="1" customFormat="1" ht="18" customHeight="1" x14ac:dyDescent="0.2">
      <c r="B1298" s="3">
        <v>2006</v>
      </c>
      <c r="C1298" s="4">
        <v>866667009.74000001</v>
      </c>
      <c r="D1298" s="5" t="s">
        <v>87</v>
      </c>
      <c r="E1298" s="5" t="s">
        <v>242</v>
      </c>
      <c r="F1298" s="5" t="s">
        <v>96</v>
      </c>
      <c r="G1298" s="5" t="s">
        <v>245</v>
      </c>
    </row>
    <row r="1299" spans="2:7" s="1" customFormat="1" ht="18" customHeight="1" x14ac:dyDescent="0.2">
      <c r="B1299" s="3">
        <v>2006</v>
      </c>
      <c r="C1299" s="4">
        <v>295411867.31</v>
      </c>
      <c r="D1299" s="5" t="s">
        <v>87</v>
      </c>
      <c r="E1299" s="5" t="s">
        <v>242</v>
      </c>
      <c r="F1299" s="5" t="s">
        <v>110</v>
      </c>
      <c r="G1299" s="5" t="s">
        <v>110</v>
      </c>
    </row>
    <row r="1300" spans="2:7" s="1" customFormat="1" ht="18" customHeight="1" x14ac:dyDescent="0.2">
      <c r="B1300" s="3">
        <v>2006</v>
      </c>
      <c r="C1300" s="4">
        <v>234856.98</v>
      </c>
      <c r="D1300" s="5" t="s">
        <v>87</v>
      </c>
      <c r="E1300" s="5" t="s">
        <v>242</v>
      </c>
      <c r="F1300" s="5" t="s">
        <v>115</v>
      </c>
      <c r="G1300" s="5" t="s">
        <v>116</v>
      </c>
    </row>
    <row r="1301" spans="2:7" s="1" customFormat="1" ht="18" customHeight="1" x14ac:dyDescent="0.2">
      <c r="B1301" s="3">
        <v>2006</v>
      </c>
      <c r="C1301" s="4">
        <v>109684.81</v>
      </c>
      <c r="D1301" s="5" t="s">
        <v>87</v>
      </c>
      <c r="E1301" s="5" t="s">
        <v>242</v>
      </c>
      <c r="F1301" s="5" t="s">
        <v>115</v>
      </c>
      <c r="G1301" s="5" t="s">
        <v>118</v>
      </c>
    </row>
    <row r="1302" spans="2:7" s="1" customFormat="1" ht="18" customHeight="1" x14ac:dyDescent="0.2">
      <c r="B1302" s="3">
        <v>2006</v>
      </c>
      <c r="C1302" s="4">
        <v>25466383.16</v>
      </c>
      <c r="D1302" s="5" t="s">
        <v>87</v>
      </c>
      <c r="E1302" s="5" t="s">
        <v>242</v>
      </c>
      <c r="F1302" s="5" t="s">
        <v>246</v>
      </c>
      <c r="G1302" s="5" t="s">
        <v>246</v>
      </c>
    </row>
    <row r="1303" spans="2:7" s="1" customFormat="1" ht="18" customHeight="1" x14ac:dyDescent="0.2">
      <c r="B1303" s="3">
        <v>2006</v>
      </c>
      <c r="C1303" s="4">
        <v>781626032.80999994</v>
      </c>
      <c r="D1303" s="5" t="s">
        <v>87</v>
      </c>
      <c r="E1303" s="5" t="s">
        <v>242</v>
      </c>
      <c r="F1303" s="5" t="s">
        <v>247</v>
      </c>
      <c r="G1303" s="5" t="s">
        <v>248</v>
      </c>
    </row>
    <row r="1304" spans="2:7" s="1" customFormat="1" ht="18" customHeight="1" x14ac:dyDescent="0.2">
      <c r="B1304" s="3">
        <v>2006</v>
      </c>
      <c r="C1304" s="4">
        <v>249100290.38</v>
      </c>
      <c r="D1304" s="5" t="s">
        <v>87</v>
      </c>
      <c r="E1304" s="5" t="s">
        <v>242</v>
      </c>
      <c r="F1304" s="5" t="s">
        <v>247</v>
      </c>
      <c r="G1304" s="5" t="s">
        <v>249</v>
      </c>
    </row>
    <row r="1305" spans="2:7" s="1" customFormat="1" ht="18" customHeight="1" x14ac:dyDescent="0.2">
      <c r="B1305" s="3">
        <v>2006</v>
      </c>
      <c r="C1305" s="4">
        <v>42784562.210000001</v>
      </c>
      <c r="D1305" s="5" t="s">
        <v>87</v>
      </c>
      <c r="E1305" s="5" t="s">
        <v>242</v>
      </c>
      <c r="F1305" s="5" t="s">
        <v>247</v>
      </c>
      <c r="G1305" s="5" t="s">
        <v>349</v>
      </c>
    </row>
    <row r="1306" spans="2:7" s="1" customFormat="1" ht="18" customHeight="1" x14ac:dyDescent="0.2">
      <c r="B1306" s="3">
        <v>2006</v>
      </c>
      <c r="C1306" s="4">
        <v>47842340.57</v>
      </c>
      <c r="D1306" s="5" t="s">
        <v>87</v>
      </c>
      <c r="E1306" s="5" t="s">
        <v>242</v>
      </c>
      <c r="F1306" s="5" t="s">
        <v>250</v>
      </c>
      <c r="G1306" s="5" t="s">
        <v>251</v>
      </c>
    </row>
    <row r="1307" spans="2:7" s="1" customFormat="1" ht="18" customHeight="1" x14ac:dyDescent="0.2">
      <c r="B1307" s="3">
        <v>2006</v>
      </c>
      <c r="C1307" s="4">
        <v>7994186.4100000001</v>
      </c>
      <c r="D1307" s="5" t="s">
        <v>87</v>
      </c>
      <c r="E1307" s="5" t="s">
        <v>242</v>
      </c>
      <c r="F1307" s="5" t="s">
        <v>250</v>
      </c>
      <c r="G1307" s="5" t="s">
        <v>252</v>
      </c>
    </row>
    <row r="1308" spans="2:7" s="1" customFormat="1" ht="18" customHeight="1" x14ac:dyDescent="0.2">
      <c r="B1308" s="3">
        <v>2006</v>
      </c>
      <c r="C1308" s="4">
        <v>10047310.6</v>
      </c>
      <c r="D1308" s="5" t="s">
        <v>87</v>
      </c>
      <c r="E1308" s="5" t="s">
        <v>242</v>
      </c>
      <c r="F1308" s="5" t="s">
        <v>250</v>
      </c>
      <c r="G1308" s="5" t="s">
        <v>388</v>
      </c>
    </row>
    <row r="1309" spans="2:7" s="1" customFormat="1" ht="18" customHeight="1" x14ac:dyDescent="0.2">
      <c r="B1309" s="3">
        <v>2006</v>
      </c>
      <c r="C1309" s="4">
        <v>20571174.129999999</v>
      </c>
      <c r="D1309" s="5" t="s">
        <v>87</v>
      </c>
      <c r="E1309" s="5" t="s">
        <v>242</v>
      </c>
      <c r="F1309" s="5" t="s">
        <v>250</v>
      </c>
      <c r="G1309" s="5" t="s">
        <v>255</v>
      </c>
    </row>
    <row r="1310" spans="2:7" s="1" customFormat="1" ht="18" customHeight="1" x14ac:dyDescent="0.2">
      <c r="B1310" s="3">
        <v>2006</v>
      </c>
      <c r="C1310" s="4">
        <v>2646334.62</v>
      </c>
      <c r="D1310" s="5" t="s">
        <v>87</v>
      </c>
      <c r="E1310" s="5" t="s">
        <v>242</v>
      </c>
      <c r="F1310" s="5" t="s">
        <v>250</v>
      </c>
      <c r="G1310" s="5" t="s">
        <v>256</v>
      </c>
    </row>
    <row r="1311" spans="2:7" s="1" customFormat="1" ht="18" customHeight="1" x14ac:dyDescent="0.2">
      <c r="B1311" s="3">
        <v>2006</v>
      </c>
      <c r="C1311" s="4">
        <v>5193730.4400000004</v>
      </c>
      <c r="D1311" s="5" t="s">
        <v>87</v>
      </c>
      <c r="E1311" s="5" t="s">
        <v>242</v>
      </c>
      <c r="F1311" s="5" t="s">
        <v>257</v>
      </c>
      <c r="G1311" s="5" t="s">
        <v>257</v>
      </c>
    </row>
    <row r="1312" spans="2:7" s="1" customFormat="1" ht="18" customHeight="1" x14ac:dyDescent="0.2">
      <c r="B1312" s="3">
        <v>2006</v>
      </c>
      <c r="C1312" s="4">
        <v>546120</v>
      </c>
      <c r="D1312" s="5" t="s">
        <v>87</v>
      </c>
      <c r="E1312" s="5" t="s">
        <v>242</v>
      </c>
      <c r="F1312" s="5" t="s">
        <v>226</v>
      </c>
      <c r="G1312" s="5" t="s">
        <v>373</v>
      </c>
    </row>
    <row r="1313" spans="2:7" s="1" customFormat="1" ht="18" customHeight="1" x14ac:dyDescent="0.2">
      <c r="B1313" s="3">
        <v>2006</v>
      </c>
      <c r="C1313" s="4">
        <v>28032573.77</v>
      </c>
      <c r="D1313" s="5" t="s">
        <v>87</v>
      </c>
      <c r="E1313" s="5" t="s">
        <v>242</v>
      </c>
      <c r="F1313" s="5" t="s">
        <v>226</v>
      </c>
      <c r="G1313" s="5" t="s">
        <v>227</v>
      </c>
    </row>
    <row r="1314" spans="2:7" s="1" customFormat="1" ht="18" customHeight="1" x14ac:dyDescent="0.2">
      <c r="B1314" s="3">
        <v>2006</v>
      </c>
      <c r="C1314" s="4">
        <v>46222970.119999997</v>
      </c>
      <c r="D1314" s="5" t="s">
        <v>87</v>
      </c>
      <c r="E1314" s="5" t="s">
        <v>242</v>
      </c>
      <c r="F1314" s="5" t="s">
        <v>226</v>
      </c>
      <c r="G1314" s="5" t="s">
        <v>258</v>
      </c>
    </row>
    <row r="1315" spans="2:7" s="1" customFormat="1" ht="18" customHeight="1" x14ac:dyDescent="0.2">
      <c r="B1315" s="3">
        <v>2006</v>
      </c>
      <c r="C1315" s="4">
        <v>25326990.879999999</v>
      </c>
      <c r="D1315" s="5" t="s">
        <v>87</v>
      </c>
      <c r="E1315" s="5" t="s">
        <v>242</v>
      </c>
      <c r="F1315" s="5" t="s">
        <v>226</v>
      </c>
      <c r="G1315" s="5" t="s">
        <v>259</v>
      </c>
    </row>
    <row r="1316" spans="2:7" s="1" customFormat="1" ht="18" customHeight="1" x14ac:dyDescent="0.2">
      <c r="B1316" s="3">
        <v>2006</v>
      </c>
      <c r="C1316" s="4">
        <v>49388820.890000001</v>
      </c>
      <c r="D1316" s="5" t="s">
        <v>87</v>
      </c>
      <c r="E1316" s="5" t="s">
        <v>242</v>
      </c>
      <c r="F1316" s="5" t="s">
        <v>226</v>
      </c>
      <c r="G1316" s="5" t="s">
        <v>228</v>
      </c>
    </row>
    <row r="1317" spans="2:7" s="1" customFormat="1" ht="18" customHeight="1" x14ac:dyDescent="0.2">
      <c r="B1317" s="3">
        <v>2006</v>
      </c>
      <c r="C1317" s="4">
        <v>2490817.96</v>
      </c>
      <c r="D1317" s="5" t="s">
        <v>87</v>
      </c>
      <c r="E1317" s="5" t="s">
        <v>242</v>
      </c>
      <c r="F1317" s="5" t="s">
        <v>234</v>
      </c>
      <c r="G1317" s="5" t="s">
        <v>235</v>
      </c>
    </row>
    <row r="1318" spans="2:7" s="1" customFormat="1" ht="18" customHeight="1" x14ac:dyDescent="0.2">
      <c r="B1318" s="3">
        <v>2006</v>
      </c>
      <c r="C1318" s="4">
        <v>13918476.119999999</v>
      </c>
      <c r="D1318" s="5" t="s">
        <v>87</v>
      </c>
      <c r="E1318" s="5" t="s">
        <v>242</v>
      </c>
      <c r="F1318" s="5" t="s">
        <v>236</v>
      </c>
      <c r="G1318" s="5" t="s">
        <v>357</v>
      </c>
    </row>
    <row r="1319" spans="2:7" s="1" customFormat="1" ht="18" customHeight="1" x14ac:dyDescent="0.2">
      <c r="B1319" s="3">
        <v>2006</v>
      </c>
      <c r="C1319" s="4">
        <v>56197974.649999999</v>
      </c>
      <c r="D1319" s="5" t="s">
        <v>87</v>
      </c>
      <c r="E1319" s="5" t="s">
        <v>242</v>
      </c>
      <c r="F1319" s="5" t="s">
        <v>236</v>
      </c>
      <c r="G1319" s="5" t="s">
        <v>358</v>
      </c>
    </row>
    <row r="1320" spans="2:7" s="1" customFormat="1" ht="18" customHeight="1" x14ac:dyDescent="0.2">
      <c r="B1320" s="3">
        <v>2006</v>
      </c>
      <c r="C1320" s="4">
        <v>17612315.170000002</v>
      </c>
      <c r="D1320" s="5" t="s">
        <v>87</v>
      </c>
      <c r="E1320" s="5" t="s">
        <v>242</v>
      </c>
      <c r="F1320" s="5" t="s">
        <v>236</v>
      </c>
      <c r="G1320" s="5" t="s">
        <v>349</v>
      </c>
    </row>
    <row r="1321" spans="2:7" s="1" customFormat="1" ht="18" customHeight="1" x14ac:dyDescent="0.2">
      <c r="B1321" s="3">
        <v>2006</v>
      </c>
      <c r="C1321" s="4">
        <v>137659768.69</v>
      </c>
      <c r="D1321" s="5" t="s">
        <v>87</v>
      </c>
      <c r="E1321" s="5" t="s">
        <v>242</v>
      </c>
      <c r="F1321" s="5" t="s">
        <v>260</v>
      </c>
      <c r="G1321" s="5" t="s">
        <v>261</v>
      </c>
    </row>
    <row r="1322" spans="2:7" s="1" customFormat="1" ht="18" customHeight="1" x14ac:dyDescent="0.2">
      <c r="B1322" s="3">
        <v>2006</v>
      </c>
      <c r="C1322" s="4">
        <v>19947510.140000001</v>
      </c>
      <c r="D1322" s="5" t="s">
        <v>87</v>
      </c>
      <c r="E1322" s="5" t="s">
        <v>242</v>
      </c>
      <c r="F1322" s="5" t="s">
        <v>260</v>
      </c>
      <c r="G1322" s="5" t="s">
        <v>374</v>
      </c>
    </row>
    <row r="1323" spans="2:7" s="1" customFormat="1" ht="18" customHeight="1" x14ac:dyDescent="0.2">
      <c r="B1323" s="3">
        <v>2006</v>
      </c>
      <c r="C1323" s="4">
        <v>4157113.68</v>
      </c>
      <c r="D1323" s="5" t="s">
        <v>87</v>
      </c>
      <c r="E1323" s="5" t="s">
        <v>242</v>
      </c>
      <c r="F1323" s="5" t="s">
        <v>260</v>
      </c>
      <c r="G1323" s="5" t="s">
        <v>262</v>
      </c>
    </row>
    <row r="1324" spans="2:7" s="1" customFormat="1" ht="18" customHeight="1" x14ac:dyDescent="0.2">
      <c r="B1324" s="3">
        <v>2006</v>
      </c>
      <c r="C1324" s="4">
        <v>832025590.07000005</v>
      </c>
      <c r="D1324" s="5" t="s">
        <v>87</v>
      </c>
      <c r="E1324" s="5" t="s">
        <v>242</v>
      </c>
      <c r="F1324" s="5" t="s">
        <v>260</v>
      </c>
      <c r="G1324" s="5" t="s">
        <v>264</v>
      </c>
    </row>
    <row r="1325" spans="2:7" s="1" customFormat="1" ht="18" customHeight="1" x14ac:dyDescent="0.2">
      <c r="B1325" s="3">
        <v>2006</v>
      </c>
      <c r="C1325" s="4">
        <v>290532523.08999997</v>
      </c>
      <c r="D1325" s="5" t="s">
        <v>87</v>
      </c>
      <c r="E1325" s="5" t="s">
        <v>242</v>
      </c>
      <c r="F1325" s="5" t="s">
        <v>260</v>
      </c>
      <c r="G1325" s="5" t="s">
        <v>265</v>
      </c>
    </row>
    <row r="1326" spans="2:7" s="1" customFormat="1" ht="18" customHeight="1" x14ac:dyDescent="0.2">
      <c r="B1326" s="3">
        <v>2006</v>
      </c>
      <c r="C1326" s="4">
        <v>876296.24</v>
      </c>
      <c r="D1326" s="5" t="s">
        <v>87</v>
      </c>
      <c r="E1326" s="5" t="s">
        <v>242</v>
      </c>
      <c r="F1326" s="5" t="s">
        <v>260</v>
      </c>
      <c r="G1326" s="5" t="s">
        <v>266</v>
      </c>
    </row>
    <row r="1327" spans="2:7" s="1" customFormat="1" ht="18" customHeight="1" x14ac:dyDescent="0.2">
      <c r="B1327" s="3">
        <v>2006</v>
      </c>
      <c r="C1327" s="4">
        <v>4776418.28</v>
      </c>
      <c r="D1327" s="5" t="s">
        <v>87</v>
      </c>
      <c r="E1327" s="5" t="s">
        <v>242</v>
      </c>
      <c r="F1327" s="5" t="s">
        <v>260</v>
      </c>
      <c r="G1327" s="5" t="s">
        <v>267</v>
      </c>
    </row>
    <row r="1328" spans="2:7" s="1" customFormat="1" ht="18" customHeight="1" x14ac:dyDescent="0.2">
      <c r="B1328" s="3">
        <v>2006</v>
      </c>
      <c r="C1328" s="4">
        <v>48884655.780000001</v>
      </c>
      <c r="D1328" s="5" t="s">
        <v>87</v>
      </c>
      <c r="E1328" s="5" t="s">
        <v>242</v>
      </c>
      <c r="F1328" s="5" t="s">
        <v>260</v>
      </c>
      <c r="G1328" s="5" t="s">
        <v>268</v>
      </c>
    </row>
    <row r="1329" spans="2:7" s="1" customFormat="1" ht="18" customHeight="1" x14ac:dyDescent="0.2">
      <c r="B1329" s="3">
        <v>2006</v>
      </c>
      <c r="C1329" s="4">
        <v>42634.9</v>
      </c>
      <c r="D1329" s="5" t="s">
        <v>87</v>
      </c>
      <c r="E1329" s="5" t="s">
        <v>242</v>
      </c>
      <c r="F1329" s="5" t="s">
        <v>260</v>
      </c>
      <c r="G1329" s="5" t="s">
        <v>269</v>
      </c>
    </row>
    <row r="1330" spans="2:7" s="1" customFormat="1" ht="18" customHeight="1" x14ac:dyDescent="0.2">
      <c r="B1330" s="3">
        <v>2006</v>
      </c>
      <c r="C1330" s="4">
        <v>498606.11</v>
      </c>
      <c r="D1330" s="5" t="s">
        <v>87</v>
      </c>
      <c r="E1330" s="5" t="s">
        <v>242</v>
      </c>
      <c r="F1330" s="5" t="s">
        <v>260</v>
      </c>
      <c r="G1330" s="5" t="s">
        <v>270</v>
      </c>
    </row>
    <row r="1331" spans="2:7" s="1" customFormat="1" ht="18" customHeight="1" x14ac:dyDescent="0.2">
      <c r="B1331" s="3">
        <v>2006</v>
      </c>
      <c r="C1331" s="4">
        <v>33103215.699999999</v>
      </c>
      <c r="D1331" s="5" t="s">
        <v>87</v>
      </c>
      <c r="E1331" s="5" t="s">
        <v>242</v>
      </c>
      <c r="F1331" s="5" t="s">
        <v>260</v>
      </c>
      <c r="G1331" s="5" t="s">
        <v>271</v>
      </c>
    </row>
    <row r="1332" spans="2:7" s="1" customFormat="1" ht="18" customHeight="1" x14ac:dyDescent="0.2">
      <c r="B1332" s="3">
        <v>2006</v>
      </c>
      <c r="C1332" s="4">
        <v>5326962.54</v>
      </c>
      <c r="D1332" s="5" t="s">
        <v>87</v>
      </c>
      <c r="E1332" s="5" t="s">
        <v>242</v>
      </c>
      <c r="F1332" s="5" t="s">
        <v>260</v>
      </c>
      <c r="G1332" s="5" t="s">
        <v>272</v>
      </c>
    </row>
    <row r="1333" spans="2:7" s="1" customFormat="1" ht="18" customHeight="1" x14ac:dyDescent="0.2">
      <c r="B1333" s="3">
        <v>2006</v>
      </c>
      <c r="C1333" s="4">
        <v>100936950</v>
      </c>
      <c r="D1333" s="5" t="s">
        <v>87</v>
      </c>
      <c r="E1333" s="5" t="s">
        <v>242</v>
      </c>
      <c r="F1333" s="5" t="s">
        <v>260</v>
      </c>
      <c r="G1333" s="5" t="s">
        <v>273</v>
      </c>
    </row>
    <row r="1334" spans="2:7" s="1" customFormat="1" ht="18" customHeight="1" x14ac:dyDescent="0.2">
      <c r="B1334" s="3">
        <v>2006</v>
      </c>
      <c r="C1334" s="4">
        <v>40807.89</v>
      </c>
      <c r="D1334" s="5" t="s">
        <v>87</v>
      </c>
      <c r="E1334" s="5" t="s">
        <v>242</v>
      </c>
      <c r="F1334" s="5" t="s">
        <v>260</v>
      </c>
      <c r="G1334" s="5" t="s">
        <v>275</v>
      </c>
    </row>
    <row r="1335" spans="2:7" s="1" customFormat="1" ht="18" customHeight="1" x14ac:dyDescent="0.2">
      <c r="B1335" s="3">
        <v>2006</v>
      </c>
      <c r="C1335" s="4">
        <v>17850813.469999999</v>
      </c>
      <c r="D1335" s="5" t="s">
        <v>87</v>
      </c>
      <c r="E1335" s="5" t="s">
        <v>242</v>
      </c>
      <c r="F1335" s="5" t="s">
        <v>260</v>
      </c>
      <c r="G1335" s="5" t="s">
        <v>276</v>
      </c>
    </row>
    <row r="1336" spans="2:7" s="1" customFormat="1" ht="18" customHeight="1" x14ac:dyDescent="0.2">
      <c r="B1336" s="3">
        <v>2006</v>
      </c>
      <c r="C1336" s="4">
        <v>946291.46</v>
      </c>
      <c r="D1336" s="5" t="s">
        <v>87</v>
      </c>
      <c r="E1336" s="5" t="s">
        <v>242</v>
      </c>
      <c r="F1336" s="5" t="s">
        <v>260</v>
      </c>
      <c r="G1336" s="5" t="s">
        <v>277</v>
      </c>
    </row>
    <row r="1337" spans="2:7" s="1" customFormat="1" ht="18" customHeight="1" x14ac:dyDescent="0.2">
      <c r="B1337" s="3">
        <v>2006</v>
      </c>
      <c r="C1337" s="4">
        <v>349207179.56999999</v>
      </c>
      <c r="D1337" s="5" t="s">
        <v>87</v>
      </c>
      <c r="E1337" s="5" t="s">
        <v>242</v>
      </c>
      <c r="F1337" s="5" t="s">
        <v>260</v>
      </c>
      <c r="G1337" s="5" t="s">
        <v>278</v>
      </c>
    </row>
    <row r="1338" spans="2:7" s="1" customFormat="1" ht="18" customHeight="1" x14ac:dyDescent="0.2">
      <c r="B1338" s="3">
        <v>2006</v>
      </c>
      <c r="C1338" s="4">
        <v>24345063.920000002</v>
      </c>
      <c r="D1338" s="5" t="s">
        <v>87</v>
      </c>
      <c r="E1338" s="5" t="s">
        <v>242</v>
      </c>
      <c r="F1338" s="5" t="s">
        <v>260</v>
      </c>
      <c r="G1338" s="5" t="s">
        <v>279</v>
      </c>
    </row>
    <row r="1339" spans="2:7" s="1" customFormat="1" ht="18" customHeight="1" x14ac:dyDescent="0.2">
      <c r="B1339" s="3">
        <v>2006</v>
      </c>
      <c r="C1339" s="4">
        <v>380189.74</v>
      </c>
      <c r="D1339" s="5" t="s">
        <v>87</v>
      </c>
      <c r="E1339" s="5" t="s">
        <v>242</v>
      </c>
      <c r="F1339" s="5" t="s">
        <v>260</v>
      </c>
      <c r="G1339" s="5" t="s">
        <v>280</v>
      </c>
    </row>
    <row r="1340" spans="2:7" s="1" customFormat="1" ht="18" customHeight="1" x14ac:dyDescent="0.2">
      <c r="B1340" s="3">
        <v>2006</v>
      </c>
      <c r="C1340" s="4">
        <v>414401641.36000001</v>
      </c>
      <c r="D1340" s="5" t="s">
        <v>87</v>
      </c>
      <c r="E1340" s="5" t="s">
        <v>242</v>
      </c>
      <c r="F1340" s="5" t="s">
        <v>260</v>
      </c>
      <c r="G1340" s="5" t="s">
        <v>281</v>
      </c>
    </row>
    <row r="1341" spans="2:7" s="1" customFormat="1" ht="18" customHeight="1" x14ac:dyDescent="0.2">
      <c r="B1341" s="3">
        <v>2006</v>
      </c>
      <c r="C1341" s="4">
        <v>2107594.77</v>
      </c>
      <c r="D1341" s="5" t="s">
        <v>87</v>
      </c>
      <c r="E1341" s="5" t="s">
        <v>242</v>
      </c>
      <c r="F1341" s="5" t="s">
        <v>260</v>
      </c>
      <c r="G1341" s="5" t="s">
        <v>282</v>
      </c>
    </row>
    <row r="1342" spans="2:7" s="1" customFormat="1" ht="18" customHeight="1" x14ac:dyDescent="0.2">
      <c r="B1342" s="3">
        <v>2006</v>
      </c>
      <c r="C1342" s="4">
        <v>34403.53</v>
      </c>
      <c r="D1342" s="5" t="s">
        <v>87</v>
      </c>
      <c r="E1342" s="5" t="s">
        <v>242</v>
      </c>
      <c r="F1342" s="5" t="s">
        <v>260</v>
      </c>
      <c r="G1342" s="5" t="s">
        <v>283</v>
      </c>
    </row>
    <row r="1343" spans="2:7" s="1" customFormat="1" ht="18" customHeight="1" x14ac:dyDescent="0.2">
      <c r="B1343" s="3">
        <v>2006</v>
      </c>
      <c r="C1343" s="4">
        <v>15846301.59</v>
      </c>
      <c r="D1343" s="5" t="s">
        <v>87</v>
      </c>
      <c r="E1343" s="5" t="s">
        <v>242</v>
      </c>
      <c r="F1343" s="5" t="s">
        <v>260</v>
      </c>
      <c r="G1343" s="5" t="s">
        <v>285</v>
      </c>
    </row>
    <row r="1344" spans="2:7" s="1" customFormat="1" ht="18" customHeight="1" x14ac:dyDescent="0.2">
      <c r="B1344" s="3">
        <v>2006</v>
      </c>
      <c r="C1344" s="4">
        <v>12533540.550000001</v>
      </c>
      <c r="D1344" s="5" t="s">
        <v>87</v>
      </c>
      <c r="E1344" s="5" t="s">
        <v>242</v>
      </c>
      <c r="F1344" s="5" t="s">
        <v>260</v>
      </c>
      <c r="G1344" s="5" t="s">
        <v>286</v>
      </c>
    </row>
    <row r="1345" spans="2:7" s="1" customFormat="1" ht="18" customHeight="1" x14ac:dyDescent="0.2">
      <c r="B1345" s="3">
        <v>2006</v>
      </c>
      <c r="C1345" s="4">
        <v>1585771.14</v>
      </c>
      <c r="D1345" s="5" t="s">
        <v>87</v>
      </c>
      <c r="E1345" s="5" t="s">
        <v>242</v>
      </c>
      <c r="F1345" s="5" t="s">
        <v>260</v>
      </c>
      <c r="G1345" s="5" t="s">
        <v>287</v>
      </c>
    </row>
    <row r="1346" spans="2:7" s="1" customFormat="1" ht="18" customHeight="1" x14ac:dyDescent="0.2">
      <c r="B1346" s="3">
        <v>2006</v>
      </c>
      <c r="C1346" s="4">
        <v>2223261.06</v>
      </c>
      <c r="D1346" s="5" t="s">
        <v>87</v>
      </c>
      <c r="E1346" s="5" t="s">
        <v>242</v>
      </c>
      <c r="F1346" s="5" t="s">
        <v>260</v>
      </c>
      <c r="G1346" s="5" t="s">
        <v>289</v>
      </c>
    </row>
    <row r="1347" spans="2:7" s="1" customFormat="1" ht="18" customHeight="1" x14ac:dyDescent="0.2">
      <c r="B1347" s="3">
        <v>2006</v>
      </c>
      <c r="C1347" s="4">
        <v>29369222.960000001</v>
      </c>
      <c r="D1347" s="5" t="s">
        <v>87</v>
      </c>
      <c r="E1347" s="5" t="s">
        <v>242</v>
      </c>
      <c r="F1347" s="5" t="s">
        <v>260</v>
      </c>
      <c r="G1347" s="5" t="s">
        <v>290</v>
      </c>
    </row>
    <row r="1348" spans="2:7" s="1" customFormat="1" ht="18" customHeight="1" x14ac:dyDescent="0.2">
      <c r="B1348" s="3">
        <v>2006</v>
      </c>
      <c r="C1348" s="4">
        <v>214142.76</v>
      </c>
      <c r="D1348" s="5" t="s">
        <v>87</v>
      </c>
      <c r="E1348" s="5" t="s">
        <v>242</v>
      </c>
      <c r="F1348" s="5" t="s">
        <v>260</v>
      </c>
      <c r="G1348" s="5" t="s">
        <v>291</v>
      </c>
    </row>
    <row r="1349" spans="2:7" s="1" customFormat="1" ht="18" customHeight="1" x14ac:dyDescent="0.2">
      <c r="B1349" s="3">
        <v>2006</v>
      </c>
      <c r="C1349" s="4">
        <v>5354120.5999999996</v>
      </c>
      <c r="D1349" s="5" t="s">
        <v>87</v>
      </c>
      <c r="E1349" s="5" t="s">
        <v>242</v>
      </c>
      <c r="F1349" s="5" t="s">
        <v>260</v>
      </c>
      <c r="G1349" s="5" t="s">
        <v>292</v>
      </c>
    </row>
    <row r="1350" spans="2:7" s="1" customFormat="1" ht="18" customHeight="1" x14ac:dyDescent="0.2">
      <c r="B1350" s="3">
        <v>2006</v>
      </c>
      <c r="C1350" s="4">
        <v>3281247.21</v>
      </c>
      <c r="D1350" s="5" t="s">
        <v>87</v>
      </c>
      <c r="E1350" s="5" t="s">
        <v>242</v>
      </c>
      <c r="F1350" s="5" t="s">
        <v>260</v>
      </c>
      <c r="G1350" s="5" t="s">
        <v>293</v>
      </c>
    </row>
    <row r="1351" spans="2:7" s="1" customFormat="1" ht="18" customHeight="1" x14ac:dyDescent="0.2">
      <c r="B1351" s="3">
        <v>2006</v>
      </c>
      <c r="C1351" s="4">
        <v>13695632.289999999</v>
      </c>
      <c r="D1351" s="5" t="s">
        <v>87</v>
      </c>
      <c r="E1351" s="5" t="s">
        <v>242</v>
      </c>
      <c r="F1351" s="5" t="s">
        <v>260</v>
      </c>
      <c r="G1351" s="5" t="s">
        <v>294</v>
      </c>
    </row>
    <row r="1352" spans="2:7" s="1" customFormat="1" ht="18" customHeight="1" x14ac:dyDescent="0.2">
      <c r="B1352" s="3">
        <v>2006</v>
      </c>
      <c r="C1352" s="4">
        <v>17856570.289999999</v>
      </c>
      <c r="D1352" s="5" t="s">
        <v>87</v>
      </c>
      <c r="E1352" s="5" t="s">
        <v>242</v>
      </c>
      <c r="F1352" s="5" t="s">
        <v>260</v>
      </c>
      <c r="G1352" s="5" t="s">
        <v>295</v>
      </c>
    </row>
    <row r="1353" spans="2:7" s="1" customFormat="1" ht="18" customHeight="1" x14ac:dyDescent="0.2">
      <c r="B1353" s="3">
        <v>2006</v>
      </c>
      <c r="C1353" s="4">
        <v>19391628.420000002</v>
      </c>
      <c r="D1353" s="5" t="s">
        <v>87</v>
      </c>
      <c r="E1353" s="5" t="s">
        <v>242</v>
      </c>
      <c r="F1353" s="5" t="s">
        <v>260</v>
      </c>
      <c r="G1353" s="5" t="s">
        <v>296</v>
      </c>
    </row>
    <row r="1354" spans="2:7" s="1" customFormat="1" ht="18" customHeight="1" x14ac:dyDescent="0.2">
      <c r="B1354" s="3">
        <v>2006</v>
      </c>
      <c r="C1354" s="4">
        <v>75316600.650000006</v>
      </c>
      <c r="D1354" s="5" t="s">
        <v>87</v>
      </c>
      <c r="E1354" s="5" t="s">
        <v>242</v>
      </c>
      <c r="F1354" s="5" t="s">
        <v>260</v>
      </c>
      <c r="G1354" s="5" t="s">
        <v>349</v>
      </c>
    </row>
    <row r="1355" spans="2:7" s="1" customFormat="1" ht="18" customHeight="1" x14ac:dyDescent="0.2">
      <c r="B1355" s="3">
        <v>2006</v>
      </c>
      <c r="C1355" s="4">
        <v>1734252.44</v>
      </c>
      <c r="D1355" s="5" t="s">
        <v>87</v>
      </c>
      <c r="E1355" s="5" t="s">
        <v>242</v>
      </c>
      <c r="F1355" s="5" t="s">
        <v>260</v>
      </c>
      <c r="G1355" s="5" t="s">
        <v>369</v>
      </c>
    </row>
    <row r="1356" spans="2:7" s="1" customFormat="1" ht="18" customHeight="1" x14ac:dyDescent="0.2">
      <c r="B1356" s="3">
        <v>2006</v>
      </c>
      <c r="C1356" s="4">
        <v>29501025.719999999</v>
      </c>
      <c r="D1356" s="5" t="s">
        <v>87</v>
      </c>
      <c r="E1356" s="5" t="s">
        <v>242</v>
      </c>
      <c r="F1356" s="5" t="s">
        <v>260</v>
      </c>
      <c r="G1356" s="5" t="s">
        <v>297</v>
      </c>
    </row>
    <row r="1357" spans="2:7" s="1" customFormat="1" ht="18" customHeight="1" x14ac:dyDescent="0.2">
      <c r="B1357" s="3">
        <v>2006</v>
      </c>
      <c r="C1357" s="4">
        <v>152611183.87</v>
      </c>
      <c r="D1357" s="5" t="s">
        <v>87</v>
      </c>
      <c r="E1357" s="5" t="s">
        <v>242</v>
      </c>
      <c r="F1357" s="5" t="s">
        <v>260</v>
      </c>
      <c r="G1357" s="5" t="s">
        <v>298</v>
      </c>
    </row>
    <row r="1358" spans="2:7" s="1" customFormat="1" ht="18" customHeight="1" x14ac:dyDescent="0.2">
      <c r="B1358" s="3">
        <v>2006</v>
      </c>
      <c r="C1358" s="4">
        <v>199839664.30000001</v>
      </c>
      <c r="D1358" s="5" t="s">
        <v>87</v>
      </c>
      <c r="E1358" s="5" t="s">
        <v>242</v>
      </c>
      <c r="F1358" s="5" t="s">
        <v>260</v>
      </c>
      <c r="G1358" s="5" t="s">
        <v>389</v>
      </c>
    </row>
    <row r="1359" spans="2:7" s="1" customFormat="1" ht="18" customHeight="1" x14ac:dyDescent="0.2">
      <c r="B1359" s="3">
        <v>2006</v>
      </c>
      <c r="C1359" s="4">
        <v>2654289119.9299998</v>
      </c>
      <c r="D1359" s="5" t="s">
        <v>87</v>
      </c>
      <c r="E1359" s="5" t="s">
        <v>242</v>
      </c>
      <c r="F1359" s="5" t="s">
        <v>260</v>
      </c>
      <c r="G1359" s="5" t="s">
        <v>299</v>
      </c>
    </row>
    <row r="1360" spans="2:7" s="1" customFormat="1" ht="18" customHeight="1" x14ac:dyDescent="0.2">
      <c r="B1360" s="3">
        <v>2006</v>
      </c>
      <c r="C1360" s="4">
        <v>6621723.4800000004</v>
      </c>
      <c r="D1360" s="5" t="s">
        <v>87</v>
      </c>
      <c r="E1360" s="5" t="s">
        <v>242</v>
      </c>
      <c r="F1360" s="5" t="s">
        <v>260</v>
      </c>
      <c r="G1360" s="5" t="s">
        <v>300</v>
      </c>
    </row>
    <row r="1361" spans="2:7" s="1" customFormat="1" ht="18" customHeight="1" x14ac:dyDescent="0.2">
      <c r="B1361" s="3">
        <v>2006</v>
      </c>
      <c r="C1361" s="4">
        <v>32080578.170000002</v>
      </c>
      <c r="D1361" s="5" t="s">
        <v>87</v>
      </c>
      <c r="E1361" s="5" t="s">
        <v>242</v>
      </c>
      <c r="F1361" s="5" t="s">
        <v>301</v>
      </c>
      <c r="G1361" s="5" t="s">
        <v>261</v>
      </c>
    </row>
    <row r="1362" spans="2:7" s="1" customFormat="1" ht="18" customHeight="1" x14ac:dyDescent="0.2">
      <c r="B1362" s="3">
        <v>2006</v>
      </c>
      <c r="C1362" s="4">
        <v>253425119.84999999</v>
      </c>
      <c r="D1362" s="5" t="s">
        <v>87</v>
      </c>
      <c r="E1362" s="5" t="s">
        <v>242</v>
      </c>
      <c r="F1362" s="5" t="s">
        <v>301</v>
      </c>
      <c r="G1362" s="5" t="s">
        <v>264</v>
      </c>
    </row>
    <row r="1363" spans="2:7" s="1" customFormat="1" ht="18" customHeight="1" x14ac:dyDescent="0.2">
      <c r="B1363" s="3">
        <v>2006</v>
      </c>
      <c r="C1363" s="4">
        <v>95925.96</v>
      </c>
      <c r="D1363" s="5" t="s">
        <v>87</v>
      </c>
      <c r="E1363" s="5" t="s">
        <v>242</v>
      </c>
      <c r="F1363" s="5" t="s">
        <v>301</v>
      </c>
      <c r="G1363" s="5" t="s">
        <v>252</v>
      </c>
    </row>
    <row r="1364" spans="2:7" s="1" customFormat="1" ht="18" customHeight="1" x14ac:dyDescent="0.2">
      <c r="B1364" s="3">
        <v>2006</v>
      </c>
      <c r="C1364" s="4">
        <v>98292837.719999999</v>
      </c>
      <c r="D1364" s="5" t="s">
        <v>87</v>
      </c>
      <c r="E1364" s="5" t="s">
        <v>242</v>
      </c>
      <c r="F1364" s="5" t="s">
        <v>301</v>
      </c>
      <c r="G1364" s="5" t="s">
        <v>281</v>
      </c>
    </row>
    <row r="1365" spans="2:7" s="1" customFormat="1" ht="18" customHeight="1" x14ac:dyDescent="0.2">
      <c r="B1365" s="3">
        <v>2006</v>
      </c>
      <c r="C1365" s="4">
        <v>628024.78</v>
      </c>
      <c r="D1365" s="5" t="s">
        <v>87</v>
      </c>
      <c r="E1365" s="5" t="s">
        <v>242</v>
      </c>
      <c r="F1365" s="5" t="s">
        <v>301</v>
      </c>
      <c r="G1365" s="5" t="s">
        <v>302</v>
      </c>
    </row>
    <row r="1366" spans="2:7" s="1" customFormat="1" ht="18" customHeight="1" x14ac:dyDescent="0.2">
      <c r="B1366" s="3">
        <v>2006</v>
      </c>
      <c r="C1366" s="4">
        <v>1025175.81</v>
      </c>
      <c r="D1366" s="5" t="s">
        <v>87</v>
      </c>
      <c r="E1366" s="5" t="s">
        <v>242</v>
      </c>
      <c r="F1366" s="5" t="s">
        <v>301</v>
      </c>
      <c r="G1366" s="5" t="s">
        <v>303</v>
      </c>
    </row>
    <row r="1367" spans="2:7" s="1" customFormat="1" ht="18" customHeight="1" x14ac:dyDescent="0.2">
      <c r="B1367" s="3">
        <v>2006</v>
      </c>
      <c r="C1367" s="4">
        <v>895082098.12</v>
      </c>
      <c r="D1367" s="5" t="s">
        <v>87</v>
      </c>
      <c r="E1367" s="5" t="s">
        <v>242</v>
      </c>
      <c r="F1367" s="5" t="s">
        <v>301</v>
      </c>
      <c r="G1367" s="5" t="s">
        <v>304</v>
      </c>
    </row>
    <row r="1368" spans="2:7" s="1" customFormat="1" ht="18" customHeight="1" x14ac:dyDescent="0.2">
      <c r="B1368" s="3">
        <v>2006</v>
      </c>
      <c r="C1368" s="4">
        <v>4937961.49</v>
      </c>
      <c r="D1368" s="5" t="s">
        <v>87</v>
      </c>
      <c r="E1368" s="5" t="s">
        <v>242</v>
      </c>
      <c r="F1368" s="5" t="s">
        <v>301</v>
      </c>
      <c r="G1368" s="5" t="s">
        <v>305</v>
      </c>
    </row>
    <row r="1369" spans="2:7" s="1" customFormat="1" ht="18" customHeight="1" x14ac:dyDescent="0.2">
      <c r="B1369" s="3">
        <v>2006</v>
      </c>
      <c r="C1369" s="4">
        <v>129040748.3</v>
      </c>
      <c r="D1369" s="5" t="s">
        <v>306</v>
      </c>
      <c r="E1369" s="5" t="s">
        <v>307</v>
      </c>
      <c r="F1369" s="5" t="s">
        <v>308</v>
      </c>
      <c r="G1369" s="5" t="s">
        <v>309</v>
      </c>
    </row>
    <row r="1370" spans="2:7" s="1" customFormat="1" ht="18" customHeight="1" x14ac:dyDescent="0.2">
      <c r="B1370" s="3">
        <v>2006</v>
      </c>
      <c r="C1370" s="4">
        <v>356702937.38999999</v>
      </c>
      <c r="D1370" s="5" t="s">
        <v>306</v>
      </c>
      <c r="E1370" s="5" t="s">
        <v>307</v>
      </c>
      <c r="F1370" s="5" t="s">
        <v>308</v>
      </c>
      <c r="G1370" s="5" t="s">
        <v>310</v>
      </c>
    </row>
    <row r="1371" spans="2:7" s="1" customFormat="1" ht="18" customHeight="1" x14ac:dyDescent="0.2">
      <c r="B1371" s="3">
        <v>2006</v>
      </c>
      <c r="C1371" s="4">
        <v>30068337.890000001</v>
      </c>
      <c r="D1371" s="5" t="s">
        <v>306</v>
      </c>
      <c r="E1371" s="5" t="s">
        <v>311</v>
      </c>
      <c r="F1371" s="5" t="s">
        <v>359</v>
      </c>
      <c r="G1371" s="5" t="s">
        <v>360</v>
      </c>
    </row>
    <row r="1372" spans="2:7" s="1" customFormat="1" ht="18" customHeight="1" x14ac:dyDescent="0.2">
      <c r="B1372" s="3">
        <v>2006</v>
      </c>
      <c r="C1372" s="4">
        <v>7854274.8499999996</v>
      </c>
      <c r="D1372" s="5" t="s">
        <v>306</v>
      </c>
      <c r="E1372" s="5" t="s">
        <v>311</v>
      </c>
      <c r="F1372" s="5" t="s">
        <v>359</v>
      </c>
      <c r="G1372" s="5" t="s">
        <v>375</v>
      </c>
    </row>
    <row r="1373" spans="2:7" s="1" customFormat="1" ht="18" customHeight="1" x14ac:dyDescent="0.2">
      <c r="B1373" s="3">
        <v>2006</v>
      </c>
      <c r="C1373" s="4">
        <v>510262451.74000001</v>
      </c>
      <c r="D1373" s="5" t="s">
        <v>306</v>
      </c>
      <c r="E1373" s="5" t="s">
        <v>311</v>
      </c>
      <c r="F1373" s="5" t="s">
        <v>313</v>
      </c>
      <c r="G1373" s="5" t="s">
        <v>390</v>
      </c>
    </row>
    <row r="1374" spans="2:7" s="1" customFormat="1" ht="18" customHeight="1" x14ac:dyDescent="0.2">
      <c r="B1374" s="3">
        <v>2006</v>
      </c>
      <c r="C1374" s="4">
        <v>100040038.33</v>
      </c>
      <c r="D1374" s="5" t="s">
        <v>306</v>
      </c>
      <c r="E1374" s="5" t="s">
        <v>311</v>
      </c>
      <c r="F1374" s="5" t="s">
        <v>313</v>
      </c>
      <c r="G1374" s="5" t="s">
        <v>313</v>
      </c>
    </row>
    <row r="1375" spans="2:7" s="1" customFormat="1" ht="18" customHeight="1" x14ac:dyDescent="0.2">
      <c r="B1375" s="3">
        <v>2006</v>
      </c>
      <c r="C1375" s="4">
        <v>1398439.98</v>
      </c>
      <c r="D1375" s="5" t="s">
        <v>306</v>
      </c>
      <c r="E1375" s="5" t="s">
        <v>311</v>
      </c>
      <c r="F1375" s="5" t="s">
        <v>313</v>
      </c>
      <c r="G1375" s="5" t="s">
        <v>391</v>
      </c>
    </row>
    <row r="1376" spans="2:7" s="1" customFormat="1" ht="18" customHeight="1" x14ac:dyDescent="0.2">
      <c r="B1376" s="3">
        <v>2006</v>
      </c>
      <c r="C1376" s="4">
        <v>51659331.119999997</v>
      </c>
      <c r="D1376" s="5" t="s">
        <v>306</v>
      </c>
      <c r="E1376" s="5" t="s">
        <v>311</v>
      </c>
      <c r="F1376" s="5" t="s">
        <v>314</v>
      </c>
      <c r="G1376" s="5" t="s">
        <v>314</v>
      </c>
    </row>
    <row r="1377" spans="2:7" s="1" customFormat="1" ht="18" customHeight="1" x14ac:dyDescent="0.2">
      <c r="B1377" s="3">
        <v>2006</v>
      </c>
      <c r="C1377" s="4">
        <v>9953000</v>
      </c>
      <c r="D1377" s="5" t="s">
        <v>306</v>
      </c>
      <c r="E1377" s="5" t="s">
        <v>311</v>
      </c>
      <c r="F1377" s="5" t="s">
        <v>115</v>
      </c>
      <c r="G1377" s="5" t="s">
        <v>118</v>
      </c>
    </row>
    <row r="1378" spans="2:7" s="1" customFormat="1" ht="18" customHeight="1" x14ac:dyDescent="0.2">
      <c r="B1378" s="3">
        <v>2006</v>
      </c>
      <c r="C1378" s="4">
        <v>177805.91</v>
      </c>
      <c r="D1378" s="5" t="s">
        <v>306</v>
      </c>
      <c r="E1378" s="5" t="s">
        <v>315</v>
      </c>
      <c r="F1378" s="5" t="s">
        <v>359</v>
      </c>
      <c r="G1378" s="5" t="s">
        <v>360</v>
      </c>
    </row>
    <row r="1379" spans="2:7" s="1" customFormat="1" ht="18" customHeight="1" x14ac:dyDescent="0.2">
      <c r="B1379" s="3">
        <v>2006</v>
      </c>
      <c r="C1379" s="4">
        <v>607707.95000000007</v>
      </c>
      <c r="D1379" s="5" t="s">
        <v>306</v>
      </c>
      <c r="E1379" s="5" t="s">
        <v>315</v>
      </c>
      <c r="F1379" s="5" t="s">
        <v>359</v>
      </c>
      <c r="G1379" s="5" t="s">
        <v>375</v>
      </c>
    </row>
    <row r="1380" spans="2:7" s="1" customFormat="1" ht="18" customHeight="1" x14ac:dyDescent="0.2">
      <c r="B1380" s="3">
        <v>2006</v>
      </c>
      <c r="C1380" s="4">
        <v>16056378.060000001</v>
      </c>
      <c r="D1380" s="5" t="s">
        <v>306</v>
      </c>
      <c r="E1380" s="5" t="s">
        <v>315</v>
      </c>
      <c r="F1380" s="5" t="s">
        <v>104</v>
      </c>
      <c r="G1380" s="5" t="s">
        <v>104</v>
      </c>
    </row>
    <row r="1381" spans="2:7" s="1" customFormat="1" ht="18" customHeight="1" x14ac:dyDescent="0.2">
      <c r="B1381" s="3">
        <v>2006</v>
      </c>
      <c r="C1381" s="4">
        <v>616361807.63</v>
      </c>
      <c r="D1381" s="5" t="s">
        <v>306</v>
      </c>
      <c r="E1381" s="5" t="s">
        <v>315</v>
      </c>
      <c r="F1381" s="5" t="s">
        <v>316</v>
      </c>
      <c r="G1381" s="5" t="s">
        <v>316</v>
      </c>
    </row>
    <row r="1382" spans="2:7" s="1" customFormat="1" ht="18" customHeight="1" x14ac:dyDescent="0.2">
      <c r="B1382" s="3">
        <v>2006</v>
      </c>
      <c r="C1382" s="4">
        <v>6575318.0099999998</v>
      </c>
      <c r="D1382" s="5" t="s">
        <v>306</v>
      </c>
      <c r="E1382" s="5" t="s">
        <v>315</v>
      </c>
      <c r="F1382" s="5" t="s">
        <v>108</v>
      </c>
      <c r="G1382" s="5" t="s">
        <v>108</v>
      </c>
    </row>
    <row r="1383" spans="2:7" s="1" customFormat="1" ht="18" customHeight="1" x14ac:dyDescent="0.2">
      <c r="B1383" s="3">
        <v>2006</v>
      </c>
      <c r="C1383" s="4">
        <v>375356.72</v>
      </c>
      <c r="D1383" s="5" t="s">
        <v>306</v>
      </c>
      <c r="E1383" s="5" t="s">
        <v>315</v>
      </c>
      <c r="F1383" s="5" t="s">
        <v>110</v>
      </c>
      <c r="G1383" s="5" t="s">
        <v>110</v>
      </c>
    </row>
    <row r="1384" spans="2:7" s="1" customFormat="1" ht="18" customHeight="1" x14ac:dyDescent="0.2">
      <c r="B1384" s="3">
        <v>2006</v>
      </c>
      <c r="C1384" s="4">
        <v>0</v>
      </c>
      <c r="D1384" s="5" t="s">
        <v>306</v>
      </c>
      <c r="E1384" s="5" t="s">
        <v>315</v>
      </c>
      <c r="F1384" s="5" t="s">
        <v>317</v>
      </c>
      <c r="G1384" s="5" t="s">
        <v>318</v>
      </c>
    </row>
    <row r="1385" spans="2:7" s="1" customFormat="1" ht="18" customHeight="1" x14ac:dyDescent="0.2">
      <c r="B1385" s="3">
        <v>2006</v>
      </c>
      <c r="C1385" s="4">
        <v>0</v>
      </c>
      <c r="D1385" s="5" t="s">
        <v>306</v>
      </c>
      <c r="E1385" s="5" t="s">
        <v>315</v>
      </c>
      <c r="F1385" s="5" t="s">
        <v>317</v>
      </c>
      <c r="G1385" s="5" t="s">
        <v>319</v>
      </c>
    </row>
    <row r="1386" spans="2:7" s="1" customFormat="1" ht="18" customHeight="1" x14ac:dyDescent="0.2">
      <c r="B1386" s="3">
        <v>2006</v>
      </c>
      <c r="C1386" s="4">
        <v>16480095.5</v>
      </c>
      <c r="D1386" s="5" t="s">
        <v>306</v>
      </c>
      <c r="E1386" s="5" t="s">
        <v>315</v>
      </c>
      <c r="F1386" s="5" t="s">
        <v>317</v>
      </c>
      <c r="G1386" s="5" t="s">
        <v>320</v>
      </c>
    </row>
    <row r="1387" spans="2:7" s="1" customFormat="1" ht="18" customHeight="1" x14ac:dyDescent="0.2">
      <c r="B1387" s="3">
        <v>2006</v>
      </c>
      <c r="C1387" s="4">
        <v>2733466.52</v>
      </c>
      <c r="D1387" s="5" t="s">
        <v>306</v>
      </c>
      <c r="E1387" s="5" t="s">
        <v>315</v>
      </c>
      <c r="F1387" s="5" t="s">
        <v>317</v>
      </c>
      <c r="G1387" s="5" t="s">
        <v>321</v>
      </c>
    </row>
    <row r="1388" spans="2:7" s="1" customFormat="1" ht="18" customHeight="1" x14ac:dyDescent="0.2">
      <c r="B1388" s="3">
        <v>2006</v>
      </c>
      <c r="C1388" s="4">
        <v>700893.12</v>
      </c>
      <c r="D1388" s="5" t="s">
        <v>306</v>
      </c>
      <c r="E1388" s="5" t="s">
        <v>315</v>
      </c>
      <c r="F1388" s="5" t="s">
        <v>317</v>
      </c>
      <c r="G1388" s="5" t="s">
        <v>322</v>
      </c>
    </row>
    <row r="1389" spans="2:7" s="1" customFormat="1" ht="18" customHeight="1" x14ac:dyDescent="0.2">
      <c r="B1389" s="3">
        <v>2006</v>
      </c>
      <c r="C1389" s="4">
        <v>14593891.189999999</v>
      </c>
      <c r="D1389" s="5" t="s">
        <v>306</v>
      </c>
      <c r="E1389" s="5" t="s">
        <v>315</v>
      </c>
      <c r="F1389" s="5" t="s">
        <v>317</v>
      </c>
      <c r="G1389" s="5" t="s">
        <v>323</v>
      </c>
    </row>
    <row r="1390" spans="2:7" s="1" customFormat="1" ht="18" customHeight="1" x14ac:dyDescent="0.2">
      <c r="B1390" s="3">
        <v>2006</v>
      </c>
      <c r="C1390" s="4">
        <v>73912703.409999996</v>
      </c>
      <c r="D1390" s="5" t="s">
        <v>306</v>
      </c>
      <c r="E1390" s="5" t="s">
        <v>315</v>
      </c>
      <c r="F1390" s="5" t="s">
        <v>317</v>
      </c>
      <c r="G1390" s="5" t="s">
        <v>324</v>
      </c>
    </row>
    <row r="1391" spans="2:7" s="1" customFormat="1" ht="18" customHeight="1" x14ac:dyDescent="0.2">
      <c r="B1391" s="3">
        <v>2006</v>
      </c>
      <c r="C1391" s="4">
        <v>564561.04</v>
      </c>
      <c r="D1391" s="5" t="s">
        <v>306</v>
      </c>
      <c r="E1391" s="5" t="s">
        <v>315</v>
      </c>
      <c r="F1391" s="5" t="s">
        <v>317</v>
      </c>
      <c r="G1391" s="5" t="s">
        <v>325</v>
      </c>
    </row>
    <row r="1392" spans="2:7" s="1" customFormat="1" ht="18" customHeight="1" x14ac:dyDescent="0.2">
      <c r="B1392" s="3">
        <v>2006</v>
      </c>
      <c r="C1392" s="4">
        <v>4317641.62</v>
      </c>
      <c r="D1392" s="5" t="s">
        <v>306</v>
      </c>
      <c r="E1392" s="5" t="s">
        <v>315</v>
      </c>
      <c r="F1392" s="5" t="s">
        <v>317</v>
      </c>
      <c r="G1392" s="5" t="s">
        <v>326</v>
      </c>
    </row>
    <row r="1393" spans="2:7" s="1" customFormat="1" ht="18" customHeight="1" x14ac:dyDescent="0.2">
      <c r="B1393" s="3">
        <v>2006</v>
      </c>
      <c r="C1393" s="4">
        <v>15752321.109999999</v>
      </c>
      <c r="D1393" s="5" t="s">
        <v>306</v>
      </c>
      <c r="E1393" s="5" t="s">
        <v>315</v>
      </c>
      <c r="F1393" s="5" t="s">
        <v>317</v>
      </c>
      <c r="G1393" s="5" t="s">
        <v>327</v>
      </c>
    </row>
    <row r="1394" spans="2:7" s="1" customFormat="1" ht="18" customHeight="1" x14ac:dyDescent="0.2">
      <c r="B1394" s="3">
        <v>2006</v>
      </c>
      <c r="C1394" s="4">
        <v>1389331.81</v>
      </c>
      <c r="D1394" s="5" t="s">
        <v>306</v>
      </c>
      <c r="E1394" s="5" t="s">
        <v>315</v>
      </c>
      <c r="F1394" s="5" t="s">
        <v>317</v>
      </c>
      <c r="G1394" s="5" t="s">
        <v>328</v>
      </c>
    </row>
    <row r="1395" spans="2:7" s="1" customFormat="1" ht="18" customHeight="1" x14ac:dyDescent="0.2">
      <c r="B1395" s="3">
        <v>2006</v>
      </c>
      <c r="C1395" s="4">
        <v>1789653.73</v>
      </c>
      <c r="D1395" s="5" t="s">
        <v>306</v>
      </c>
      <c r="E1395" s="5" t="s">
        <v>315</v>
      </c>
      <c r="F1395" s="5" t="s">
        <v>317</v>
      </c>
      <c r="G1395" s="5" t="s">
        <v>329</v>
      </c>
    </row>
    <row r="1396" spans="2:7" s="1" customFormat="1" ht="18" customHeight="1" x14ac:dyDescent="0.2">
      <c r="B1396" s="3">
        <v>2006</v>
      </c>
      <c r="C1396" s="4">
        <v>710040.22</v>
      </c>
      <c r="D1396" s="5" t="s">
        <v>306</v>
      </c>
      <c r="E1396" s="5" t="s">
        <v>315</v>
      </c>
      <c r="F1396" s="5" t="s">
        <v>317</v>
      </c>
      <c r="G1396" s="5" t="s">
        <v>330</v>
      </c>
    </row>
    <row r="1397" spans="2:7" s="1" customFormat="1" ht="18" customHeight="1" x14ac:dyDescent="0.2">
      <c r="B1397" s="3">
        <v>2006</v>
      </c>
      <c r="C1397" s="4">
        <v>9076428.6999999993</v>
      </c>
      <c r="D1397" s="5" t="s">
        <v>306</v>
      </c>
      <c r="E1397" s="5" t="s">
        <v>315</v>
      </c>
      <c r="F1397" s="5" t="s">
        <v>317</v>
      </c>
      <c r="G1397" s="5" t="s">
        <v>331</v>
      </c>
    </row>
    <row r="1398" spans="2:7" s="1" customFormat="1" ht="18" customHeight="1" x14ac:dyDescent="0.2">
      <c r="B1398" s="3">
        <v>2006</v>
      </c>
      <c r="C1398" s="4">
        <v>5813571.7699999996</v>
      </c>
      <c r="D1398" s="5" t="s">
        <v>306</v>
      </c>
      <c r="E1398" s="5" t="s">
        <v>315</v>
      </c>
      <c r="F1398" s="5" t="s">
        <v>317</v>
      </c>
      <c r="G1398" s="5" t="s">
        <v>332</v>
      </c>
    </row>
    <row r="1399" spans="2:7" s="1" customFormat="1" ht="18" customHeight="1" x14ac:dyDescent="0.2">
      <c r="B1399" s="3">
        <v>2006</v>
      </c>
      <c r="C1399" s="4">
        <v>148612.76</v>
      </c>
      <c r="D1399" s="5" t="s">
        <v>306</v>
      </c>
      <c r="E1399" s="5" t="s">
        <v>315</v>
      </c>
      <c r="F1399" s="5" t="s">
        <v>317</v>
      </c>
      <c r="G1399" s="5" t="s">
        <v>362</v>
      </c>
    </row>
    <row r="1400" spans="2:7" s="1" customFormat="1" ht="18" customHeight="1" x14ac:dyDescent="0.2">
      <c r="B1400" s="3">
        <v>2006</v>
      </c>
      <c r="C1400" s="4">
        <v>151655.43</v>
      </c>
      <c r="D1400" s="5" t="s">
        <v>306</v>
      </c>
      <c r="E1400" s="5" t="s">
        <v>315</v>
      </c>
      <c r="F1400" s="5" t="s">
        <v>317</v>
      </c>
      <c r="G1400" s="5" t="s">
        <v>333</v>
      </c>
    </row>
    <row r="1401" spans="2:7" s="1" customFormat="1" ht="18" customHeight="1" x14ac:dyDescent="0.2">
      <c r="B1401" s="3">
        <v>2006</v>
      </c>
      <c r="C1401" s="4">
        <v>28556665.670000002</v>
      </c>
      <c r="D1401" s="5" t="s">
        <v>306</v>
      </c>
      <c r="E1401" s="5" t="s">
        <v>315</v>
      </c>
      <c r="F1401" s="5" t="s">
        <v>317</v>
      </c>
      <c r="G1401" s="5" t="s">
        <v>334</v>
      </c>
    </row>
    <row r="1402" spans="2:7" s="1" customFormat="1" ht="18" customHeight="1" x14ac:dyDescent="0.2">
      <c r="B1402" s="3">
        <v>2006</v>
      </c>
      <c r="C1402" s="4">
        <v>4100</v>
      </c>
      <c r="D1402" s="5" t="s">
        <v>306</v>
      </c>
      <c r="E1402" s="5" t="s">
        <v>315</v>
      </c>
      <c r="F1402" s="5" t="s">
        <v>317</v>
      </c>
      <c r="G1402" s="5" t="s">
        <v>335</v>
      </c>
    </row>
    <row r="1403" spans="2:7" s="1" customFormat="1" ht="18" customHeight="1" x14ac:dyDescent="0.2">
      <c r="B1403" s="3">
        <v>2006</v>
      </c>
      <c r="C1403" s="4">
        <v>5079087.49</v>
      </c>
      <c r="D1403" s="5" t="s">
        <v>306</v>
      </c>
      <c r="E1403" s="5" t="s">
        <v>315</v>
      </c>
      <c r="F1403" s="5" t="s">
        <v>317</v>
      </c>
      <c r="G1403" s="5" t="s">
        <v>336</v>
      </c>
    </row>
    <row r="1404" spans="2:7" s="1" customFormat="1" ht="18" customHeight="1" x14ac:dyDescent="0.2">
      <c r="B1404" s="3">
        <v>2006</v>
      </c>
      <c r="C1404" s="4">
        <v>9310507.9499999993</v>
      </c>
      <c r="D1404" s="5" t="s">
        <v>306</v>
      </c>
      <c r="E1404" s="5" t="s">
        <v>315</v>
      </c>
      <c r="F1404" s="5" t="s">
        <v>317</v>
      </c>
      <c r="G1404" s="5" t="s">
        <v>349</v>
      </c>
    </row>
    <row r="1405" spans="2:7" s="1" customFormat="1" ht="18" customHeight="1" x14ac:dyDescent="0.2">
      <c r="B1405" s="3">
        <v>2006</v>
      </c>
      <c r="C1405" s="4">
        <v>64010741.380000003</v>
      </c>
      <c r="D1405" s="5" t="s">
        <v>306</v>
      </c>
      <c r="E1405" s="5" t="s">
        <v>315</v>
      </c>
      <c r="F1405" s="5" t="s">
        <v>317</v>
      </c>
      <c r="G1405" s="5" t="s">
        <v>337</v>
      </c>
    </row>
    <row r="1406" spans="2:7" s="1" customFormat="1" ht="18" customHeight="1" x14ac:dyDescent="0.2">
      <c r="B1406" s="3">
        <v>2006</v>
      </c>
      <c r="C1406" s="4">
        <v>198145246.83000001</v>
      </c>
      <c r="D1406" s="5" t="s">
        <v>306</v>
      </c>
      <c r="E1406" s="5" t="s">
        <v>315</v>
      </c>
      <c r="F1406" s="5" t="s">
        <v>317</v>
      </c>
      <c r="G1406" s="5" t="s">
        <v>338</v>
      </c>
    </row>
    <row r="1407" spans="2:7" s="1" customFormat="1" ht="18" customHeight="1" x14ac:dyDescent="0.2">
      <c r="B1407" s="3">
        <v>2006</v>
      </c>
      <c r="C1407" s="4">
        <v>387256.65</v>
      </c>
      <c r="D1407" s="5" t="s">
        <v>306</v>
      </c>
      <c r="E1407" s="5" t="s">
        <v>315</v>
      </c>
      <c r="F1407" s="5" t="s">
        <v>115</v>
      </c>
      <c r="G1407" s="5" t="s">
        <v>116</v>
      </c>
    </row>
    <row r="1408" spans="2:7" s="1" customFormat="1" ht="18" customHeight="1" x14ac:dyDescent="0.2">
      <c r="B1408" s="3">
        <v>2006</v>
      </c>
      <c r="C1408" s="4">
        <v>171662.1</v>
      </c>
      <c r="D1408" s="5" t="s">
        <v>306</v>
      </c>
      <c r="E1408" s="5" t="s">
        <v>315</v>
      </c>
      <c r="F1408" s="5" t="s">
        <v>115</v>
      </c>
      <c r="G1408" s="5" t="s">
        <v>118</v>
      </c>
    </row>
    <row r="1409" spans="2:7" s="1" customFormat="1" ht="18" customHeight="1" x14ac:dyDescent="0.2">
      <c r="B1409" s="3">
        <v>2006</v>
      </c>
      <c r="C1409" s="4">
        <v>24382234.850000001</v>
      </c>
      <c r="D1409" s="5" t="s">
        <v>306</v>
      </c>
      <c r="E1409" s="5" t="s">
        <v>315</v>
      </c>
      <c r="F1409" s="5" t="s">
        <v>339</v>
      </c>
      <c r="G1409" s="5" t="s">
        <v>340</v>
      </c>
    </row>
    <row r="1410" spans="2:7" s="1" customFormat="1" ht="18" customHeight="1" x14ac:dyDescent="0.2">
      <c r="B1410" s="3">
        <v>2006</v>
      </c>
      <c r="C1410" s="4">
        <v>18575329.030000001</v>
      </c>
      <c r="D1410" s="5" t="s">
        <v>306</v>
      </c>
      <c r="E1410" s="5" t="s">
        <v>315</v>
      </c>
      <c r="F1410" s="5" t="s">
        <v>339</v>
      </c>
      <c r="G1410" s="5" t="s">
        <v>341</v>
      </c>
    </row>
    <row r="1411" spans="2:7" s="1" customFormat="1" ht="18" customHeight="1" x14ac:dyDescent="0.2">
      <c r="B1411" s="3">
        <v>2006</v>
      </c>
      <c r="C1411" s="4">
        <v>17927323.149999999</v>
      </c>
      <c r="D1411" s="5" t="s">
        <v>306</v>
      </c>
      <c r="E1411" s="5" t="s">
        <v>315</v>
      </c>
      <c r="F1411" s="5" t="s">
        <v>339</v>
      </c>
      <c r="G1411" s="5" t="s">
        <v>342</v>
      </c>
    </row>
    <row r="1412" spans="2:7" s="1" customFormat="1" ht="18" customHeight="1" x14ac:dyDescent="0.2">
      <c r="B1412" s="3">
        <v>2006</v>
      </c>
      <c r="C1412" s="4">
        <v>22808403.219999999</v>
      </c>
      <c r="D1412" s="5" t="s">
        <v>306</v>
      </c>
      <c r="E1412" s="5" t="s">
        <v>315</v>
      </c>
      <c r="F1412" s="5" t="s">
        <v>339</v>
      </c>
      <c r="G1412" s="5" t="s">
        <v>343</v>
      </c>
    </row>
    <row r="1413" spans="2:7" s="1" customFormat="1" ht="18" customHeight="1" x14ac:dyDescent="0.2">
      <c r="B1413" s="3">
        <v>2006</v>
      </c>
      <c r="C1413" s="4">
        <v>906937521.12</v>
      </c>
      <c r="D1413" s="5" t="s">
        <v>306</v>
      </c>
      <c r="E1413" s="5" t="s">
        <v>315</v>
      </c>
      <c r="F1413" s="5" t="s">
        <v>339</v>
      </c>
      <c r="G1413" s="5" t="s">
        <v>344</v>
      </c>
    </row>
    <row r="1414" spans="2:7" s="1" customFormat="1" ht="18" customHeight="1" x14ac:dyDescent="0.2">
      <c r="B1414" s="3">
        <v>2006</v>
      </c>
      <c r="C1414" s="4">
        <v>454679016.42000002</v>
      </c>
      <c r="D1414" s="5" t="s">
        <v>306</v>
      </c>
      <c r="E1414" s="5" t="s">
        <v>315</v>
      </c>
      <c r="F1414" s="5" t="s">
        <v>339</v>
      </c>
      <c r="G1414" s="5" t="s">
        <v>345</v>
      </c>
    </row>
    <row r="1415" spans="2:7" s="1" customFormat="1" ht="18" customHeight="1" x14ac:dyDescent="0.2">
      <c r="B1415" s="3">
        <v>2006</v>
      </c>
      <c r="C1415" s="4">
        <v>2346722.33</v>
      </c>
      <c r="D1415" s="5" t="s">
        <v>306</v>
      </c>
      <c r="E1415" s="5" t="s">
        <v>315</v>
      </c>
      <c r="F1415" s="5" t="s">
        <v>339</v>
      </c>
      <c r="G1415" s="5" t="s">
        <v>346</v>
      </c>
    </row>
    <row r="1416" spans="2:7" s="1" customFormat="1" ht="18" customHeight="1" x14ac:dyDescent="0.2">
      <c r="B1416" s="3">
        <v>2006</v>
      </c>
      <c r="C1416" s="4">
        <v>1524278.71</v>
      </c>
      <c r="D1416" s="5" t="s">
        <v>306</v>
      </c>
      <c r="E1416" s="5" t="s">
        <v>315</v>
      </c>
      <c r="F1416" s="5" t="s">
        <v>339</v>
      </c>
      <c r="G1416" s="5" t="s">
        <v>347</v>
      </c>
    </row>
    <row r="1417" spans="2:7" s="1" customFormat="1" ht="18" customHeight="1" x14ac:dyDescent="0.2">
      <c r="B1417" s="3">
        <v>2006</v>
      </c>
      <c r="C1417" s="4">
        <v>7642962.8499999996</v>
      </c>
      <c r="D1417" s="5" t="s">
        <v>306</v>
      </c>
      <c r="E1417" s="5" t="s">
        <v>315</v>
      </c>
      <c r="F1417" s="5" t="s">
        <v>339</v>
      </c>
      <c r="G1417" s="5" t="s">
        <v>348</v>
      </c>
    </row>
    <row r="1418" spans="2:7" s="1" customFormat="1" ht="18" customHeight="1" x14ac:dyDescent="0.2">
      <c r="B1418" s="3">
        <v>2006</v>
      </c>
      <c r="C1418" s="4">
        <v>139380778.83000001</v>
      </c>
      <c r="D1418" s="5" t="s">
        <v>306</v>
      </c>
      <c r="E1418" s="5" t="s">
        <v>315</v>
      </c>
      <c r="F1418" s="5" t="s">
        <v>339</v>
      </c>
      <c r="G1418" s="5" t="s">
        <v>376</v>
      </c>
    </row>
    <row r="1419" spans="2:7" s="1" customFormat="1" ht="18" customHeight="1" x14ac:dyDescent="0.2">
      <c r="B1419" s="3">
        <v>2006</v>
      </c>
      <c r="C1419" s="4">
        <v>49936.99</v>
      </c>
      <c r="D1419" s="5" t="s">
        <v>306</v>
      </c>
      <c r="E1419" s="5" t="s">
        <v>315</v>
      </c>
      <c r="F1419" s="5" t="s">
        <v>339</v>
      </c>
      <c r="G1419" s="5" t="s">
        <v>349</v>
      </c>
    </row>
    <row r="1420" spans="2:7" s="1" customFormat="1" ht="18" customHeight="1" x14ac:dyDescent="0.2">
      <c r="B1420" s="3">
        <v>2006</v>
      </c>
      <c r="C1420" s="4">
        <v>432.47</v>
      </c>
      <c r="D1420" s="5" t="s">
        <v>306</v>
      </c>
      <c r="E1420" s="5" t="s">
        <v>315</v>
      </c>
      <c r="F1420" s="5" t="s">
        <v>194</v>
      </c>
      <c r="G1420" s="5" t="s">
        <v>179</v>
      </c>
    </row>
    <row r="1421" spans="2:7" s="1" customFormat="1" ht="18" customHeight="1" x14ac:dyDescent="0.2">
      <c r="B1421" s="3">
        <v>2006</v>
      </c>
      <c r="C1421" s="4">
        <v>3510667.4</v>
      </c>
      <c r="D1421" s="5" t="s">
        <v>306</v>
      </c>
      <c r="E1421" s="5" t="s">
        <v>315</v>
      </c>
      <c r="F1421" s="5" t="s">
        <v>194</v>
      </c>
      <c r="G1421" s="5" t="s">
        <v>201</v>
      </c>
    </row>
    <row r="1422" spans="2:7" s="1" customFormat="1" ht="18" customHeight="1" x14ac:dyDescent="0.2">
      <c r="B1422" s="3">
        <v>2006</v>
      </c>
      <c r="C1422" s="4">
        <v>5129898</v>
      </c>
      <c r="D1422" s="5" t="s">
        <v>306</v>
      </c>
      <c r="E1422" s="5" t="s">
        <v>315</v>
      </c>
      <c r="F1422" s="5" t="s">
        <v>194</v>
      </c>
      <c r="G1422" s="5" t="s">
        <v>205</v>
      </c>
    </row>
    <row r="1423" spans="2:7" s="1" customFormat="1" ht="18" customHeight="1" x14ac:dyDescent="0.2">
      <c r="B1423" s="3">
        <v>2006</v>
      </c>
      <c r="C1423" s="4">
        <v>11200</v>
      </c>
      <c r="D1423" s="5" t="s">
        <v>306</v>
      </c>
      <c r="E1423" s="5" t="s">
        <v>315</v>
      </c>
      <c r="F1423" s="5" t="s">
        <v>194</v>
      </c>
      <c r="G1423" s="5" t="s">
        <v>221</v>
      </c>
    </row>
    <row r="1424" spans="2:7" s="1" customFormat="1" ht="18" customHeight="1" x14ac:dyDescent="0.2">
      <c r="B1424" s="3">
        <v>2006</v>
      </c>
      <c r="C1424" s="4">
        <v>52967.35</v>
      </c>
      <c r="D1424" s="5" t="s">
        <v>306</v>
      </c>
      <c r="E1424" s="5" t="s">
        <v>315</v>
      </c>
      <c r="F1424" s="5" t="s">
        <v>236</v>
      </c>
      <c r="G1424" s="5" t="s">
        <v>357</v>
      </c>
    </row>
    <row r="1425" spans="2:7" s="1" customFormat="1" ht="18" customHeight="1" x14ac:dyDescent="0.2">
      <c r="B1425" s="3">
        <v>2006</v>
      </c>
      <c r="C1425" s="4">
        <v>3794855.97</v>
      </c>
      <c r="D1425" s="5" t="s">
        <v>306</v>
      </c>
      <c r="E1425" s="5" t="s">
        <v>315</v>
      </c>
      <c r="F1425" s="5" t="s">
        <v>236</v>
      </c>
      <c r="G1425" s="5" t="s">
        <v>358</v>
      </c>
    </row>
    <row r="1426" spans="2:7" s="1" customFormat="1" ht="18" customHeight="1" x14ac:dyDescent="0.2">
      <c r="B1426" s="3">
        <v>2007</v>
      </c>
      <c r="C1426" s="4">
        <v>30031020.760000002</v>
      </c>
      <c r="D1426" s="5" t="s">
        <v>87</v>
      </c>
      <c r="E1426" s="5" t="s">
        <v>88</v>
      </c>
      <c r="F1426" s="5" t="s">
        <v>89</v>
      </c>
      <c r="G1426" s="5" t="s">
        <v>90</v>
      </c>
    </row>
    <row r="1427" spans="2:7" s="1" customFormat="1" ht="18" customHeight="1" x14ac:dyDescent="0.2">
      <c r="B1427" s="3">
        <v>2007</v>
      </c>
      <c r="C1427" s="4">
        <v>2101587919.97</v>
      </c>
      <c r="D1427" s="5" t="s">
        <v>87</v>
      </c>
      <c r="E1427" s="5" t="s">
        <v>88</v>
      </c>
      <c r="F1427" s="5" t="s">
        <v>89</v>
      </c>
      <c r="G1427" s="5" t="s">
        <v>91</v>
      </c>
    </row>
    <row r="1428" spans="2:7" s="1" customFormat="1" ht="18" customHeight="1" x14ac:dyDescent="0.2">
      <c r="B1428" s="3">
        <v>2007</v>
      </c>
      <c r="C1428" s="4">
        <v>856891.41</v>
      </c>
      <c r="D1428" s="5" t="s">
        <v>87</v>
      </c>
      <c r="E1428" s="5" t="s">
        <v>88</v>
      </c>
      <c r="F1428" s="5" t="s">
        <v>92</v>
      </c>
      <c r="G1428" s="5" t="s">
        <v>93</v>
      </c>
    </row>
    <row r="1429" spans="2:7" s="1" customFormat="1" ht="18" customHeight="1" x14ac:dyDescent="0.2">
      <c r="B1429" s="3">
        <v>2007</v>
      </c>
      <c r="C1429" s="4">
        <v>3794479.3</v>
      </c>
      <c r="D1429" s="5" t="s">
        <v>87</v>
      </c>
      <c r="E1429" s="5" t="s">
        <v>88</v>
      </c>
      <c r="F1429" s="5" t="s">
        <v>92</v>
      </c>
      <c r="G1429" s="5" t="s">
        <v>94</v>
      </c>
    </row>
    <row r="1430" spans="2:7" s="1" customFormat="1" ht="18" customHeight="1" x14ac:dyDescent="0.2">
      <c r="B1430" s="3">
        <v>2007</v>
      </c>
      <c r="C1430" s="4">
        <v>2364786.0699999998</v>
      </c>
      <c r="D1430" s="5" t="s">
        <v>87</v>
      </c>
      <c r="E1430" s="5" t="s">
        <v>95</v>
      </c>
      <c r="F1430" s="5" t="s">
        <v>96</v>
      </c>
      <c r="G1430" s="5" t="s">
        <v>97</v>
      </c>
    </row>
    <row r="1431" spans="2:7" s="1" customFormat="1" ht="18" customHeight="1" x14ac:dyDescent="0.2">
      <c r="B1431" s="3">
        <v>2007</v>
      </c>
      <c r="C1431" s="4">
        <v>13099804.16</v>
      </c>
      <c r="D1431" s="5" t="s">
        <v>87</v>
      </c>
      <c r="E1431" s="5" t="s">
        <v>95</v>
      </c>
      <c r="F1431" s="5" t="s">
        <v>96</v>
      </c>
      <c r="G1431" s="5" t="s">
        <v>98</v>
      </c>
    </row>
    <row r="1432" spans="2:7" s="1" customFormat="1" ht="18" customHeight="1" x14ac:dyDescent="0.2">
      <c r="B1432" s="3">
        <v>2007</v>
      </c>
      <c r="C1432" s="4">
        <v>76371697.640000001</v>
      </c>
      <c r="D1432" s="5" t="s">
        <v>87</v>
      </c>
      <c r="E1432" s="5" t="s">
        <v>95</v>
      </c>
      <c r="F1432" s="5" t="s">
        <v>99</v>
      </c>
      <c r="G1432" s="5" t="s">
        <v>100</v>
      </c>
    </row>
    <row r="1433" spans="2:7" s="1" customFormat="1" ht="18" customHeight="1" x14ac:dyDescent="0.2">
      <c r="B1433" s="3">
        <v>2007</v>
      </c>
      <c r="C1433" s="4">
        <v>35179337.82</v>
      </c>
      <c r="D1433" s="5" t="s">
        <v>87</v>
      </c>
      <c r="E1433" s="5" t="s">
        <v>95</v>
      </c>
      <c r="F1433" s="5" t="s">
        <v>101</v>
      </c>
      <c r="G1433" s="5" t="s">
        <v>101</v>
      </c>
    </row>
    <row r="1434" spans="2:7" s="1" customFormat="1" ht="18" customHeight="1" x14ac:dyDescent="0.2">
      <c r="B1434" s="3">
        <v>2007</v>
      </c>
      <c r="C1434" s="4">
        <v>11116670.560000001</v>
      </c>
      <c r="D1434" s="5" t="s">
        <v>87</v>
      </c>
      <c r="E1434" s="5" t="s">
        <v>95</v>
      </c>
      <c r="F1434" s="5" t="s">
        <v>103</v>
      </c>
      <c r="G1434" s="5" t="s">
        <v>103</v>
      </c>
    </row>
    <row r="1435" spans="2:7" s="1" customFormat="1" ht="18" customHeight="1" x14ac:dyDescent="0.2">
      <c r="B1435" s="3">
        <v>2007</v>
      </c>
      <c r="C1435" s="4">
        <v>229776.9</v>
      </c>
      <c r="D1435" s="5" t="s">
        <v>87</v>
      </c>
      <c r="E1435" s="5" t="s">
        <v>95</v>
      </c>
      <c r="F1435" s="5" t="s">
        <v>104</v>
      </c>
      <c r="G1435" s="5" t="s">
        <v>104</v>
      </c>
    </row>
    <row r="1436" spans="2:7" s="1" customFormat="1" ht="18" customHeight="1" x14ac:dyDescent="0.2">
      <c r="B1436" s="3">
        <v>2007</v>
      </c>
      <c r="C1436" s="4">
        <v>31699319.190000001</v>
      </c>
      <c r="D1436" s="5" t="s">
        <v>87</v>
      </c>
      <c r="E1436" s="5" t="s">
        <v>95</v>
      </c>
      <c r="F1436" s="5" t="s">
        <v>105</v>
      </c>
      <c r="G1436" s="5" t="s">
        <v>106</v>
      </c>
    </row>
    <row r="1437" spans="2:7" s="1" customFormat="1" ht="18" customHeight="1" x14ac:dyDescent="0.2">
      <c r="B1437" s="3">
        <v>2007</v>
      </c>
      <c r="C1437" s="4">
        <v>800811.08</v>
      </c>
      <c r="D1437" s="5" t="s">
        <v>87</v>
      </c>
      <c r="E1437" s="5" t="s">
        <v>95</v>
      </c>
      <c r="F1437" s="5" t="s">
        <v>107</v>
      </c>
      <c r="G1437" s="5" t="s">
        <v>107</v>
      </c>
    </row>
    <row r="1438" spans="2:7" s="1" customFormat="1" ht="18" customHeight="1" x14ac:dyDescent="0.2">
      <c r="B1438" s="3">
        <v>2007</v>
      </c>
      <c r="C1438" s="4">
        <v>186045</v>
      </c>
      <c r="D1438" s="5" t="s">
        <v>87</v>
      </c>
      <c r="E1438" s="5" t="s">
        <v>95</v>
      </c>
      <c r="F1438" s="5" t="s">
        <v>377</v>
      </c>
      <c r="G1438" s="5" t="s">
        <v>377</v>
      </c>
    </row>
    <row r="1439" spans="2:7" s="1" customFormat="1" ht="18" customHeight="1" x14ac:dyDescent="0.2">
      <c r="B1439" s="3">
        <v>2007</v>
      </c>
      <c r="C1439" s="4">
        <v>234800015.84999999</v>
      </c>
      <c r="D1439" s="5" t="s">
        <v>87</v>
      </c>
      <c r="E1439" s="5" t="s">
        <v>95</v>
      </c>
      <c r="F1439" s="5" t="s">
        <v>108</v>
      </c>
      <c r="G1439" s="5" t="s">
        <v>108</v>
      </c>
    </row>
    <row r="1440" spans="2:7" s="1" customFormat="1" ht="18" customHeight="1" x14ac:dyDescent="0.2">
      <c r="B1440" s="3">
        <v>2007</v>
      </c>
      <c r="C1440" s="4">
        <v>64230862.32</v>
      </c>
      <c r="D1440" s="5" t="s">
        <v>87</v>
      </c>
      <c r="E1440" s="5" t="s">
        <v>95</v>
      </c>
      <c r="F1440" s="5" t="s">
        <v>110</v>
      </c>
      <c r="G1440" s="5" t="s">
        <v>110</v>
      </c>
    </row>
    <row r="1441" spans="2:7" s="1" customFormat="1" ht="18" customHeight="1" x14ac:dyDescent="0.2">
      <c r="B1441" s="3">
        <v>2007</v>
      </c>
      <c r="C1441" s="4">
        <v>60487937.25</v>
      </c>
      <c r="D1441" s="5" t="s">
        <v>87</v>
      </c>
      <c r="E1441" s="5" t="s">
        <v>95</v>
      </c>
      <c r="F1441" s="5" t="s">
        <v>111</v>
      </c>
      <c r="G1441" s="5" t="s">
        <v>111</v>
      </c>
    </row>
    <row r="1442" spans="2:7" s="1" customFormat="1" ht="18" customHeight="1" x14ac:dyDescent="0.2">
      <c r="B1442" s="3">
        <v>2007</v>
      </c>
      <c r="C1442" s="4">
        <v>3255131.33</v>
      </c>
      <c r="D1442" s="5" t="s">
        <v>87</v>
      </c>
      <c r="E1442" s="5" t="s">
        <v>95</v>
      </c>
      <c r="F1442" s="5" t="s">
        <v>111</v>
      </c>
      <c r="G1442" s="5" t="s">
        <v>349</v>
      </c>
    </row>
    <row r="1443" spans="2:7" s="1" customFormat="1" ht="18" customHeight="1" x14ac:dyDescent="0.2">
      <c r="B1443" s="3">
        <v>2007</v>
      </c>
      <c r="C1443" s="4">
        <v>9659648.2799999993</v>
      </c>
      <c r="D1443" s="5" t="s">
        <v>87</v>
      </c>
      <c r="E1443" s="5" t="s">
        <v>95</v>
      </c>
      <c r="F1443" s="5" t="s">
        <v>112</v>
      </c>
      <c r="G1443" s="5" t="s">
        <v>112</v>
      </c>
    </row>
    <row r="1444" spans="2:7" s="1" customFormat="1" ht="18" customHeight="1" x14ac:dyDescent="0.2">
      <c r="B1444" s="3">
        <v>2007</v>
      </c>
      <c r="C1444" s="4">
        <v>5792716696.1099997</v>
      </c>
      <c r="D1444" s="5" t="s">
        <v>87</v>
      </c>
      <c r="E1444" s="5" t="s">
        <v>95</v>
      </c>
      <c r="F1444" s="5" t="s">
        <v>113</v>
      </c>
      <c r="G1444" s="5" t="s">
        <v>113</v>
      </c>
    </row>
    <row r="1445" spans="2:7" s="1" customFormat="1" ht="18" customHeight="1" x14ac:dyDescent="0.2">
      <c r="B1445" s="3">
        <v>2007</v>
      </c>
      <c r="C1445" s="4">
        <v>0</v>
      </c>
      <c r="D1445" s="5" t="s">
        <v>87</v>
      </c>
      <c r="E1445" s="5" t="s">
        <v>95</v>
      </c>
      <c r="F1445" s="5" t="s">
        <v>392</v>
      </c>
      <c r="G1445" s="5" t="s">
        <v>392</v>
      </c>
    </row>
    <row r="1446" spans="2:7" s="1" customFormat="1" ht="18" customHeight="1" x14ac:dyDescent="0.2">
      <c r="B1446" s="3">
        <v>2007</v>
      </c>
      <c r="C1446" s="4">
        <v>14153748.449999999</v>
      </c>
      <c r="D1446" s="5" t="s">
        <v>87</v>
      </c>
      <c r="E1446" s="5" t="s">
        <v>95</v>
      </c>
      <c r="F1446" s="5" t="s">
        <v>115</v>
      </c>
      <c r="G1446" s="5" t="s">
        <v>116</v>
      </c>
    </row>
    <row r="1447" spans="2:7" s="1" customFormat="1" ht="18" customHeight="1" x14ac:dyDescent="0.2">
      <c r="B1447" s="3">
        <v>2007</v>
      </c>
      <c r="C1447" s="4">
        <v>0</v>
      </c>
      <c r="D1447" s="5" t="s">
        <v>87</v>
      </c>
      <c r="E1447" s="5" t="s">
        <v>95</v>
      </c>
      <c r="F1447" s="5" t="s">
        <v>115</v>
      </c>
      <c r="G1447" s="5" t="s">
        <v>117</v>
      </c>
    </row>
    <row r="1448" spans="2:7" s="1" customFormat="1" ht="18" customHeight="1" x14ac:dyDescent="0.2">
      <c r="B1448" s="3">
        <v>2007</v>
      </c>
      <c r="C1448" s="4">
        <v>5364932.96</v>
      </c>
      <c r="D1448" s="5" t="s">
        <v>87</v>
      </c>
      <c r="E1448" s="5" t="s">
        <v>95</v>
      </c>
      <c r="F1448" s="5" t="s">
        <v>115</v>
      </c>
      <c r="G1448" s="5" t="s">
        <v>385</v>
      </c>
    </row>
    <row r="1449" spans="2:7" s="1" customFormat="1" ht="18" customHeight="1" x14ac:dyDescent="0.2">
      <c r="B1449" s="3">
        <v>2007</v>
      </c>
      <c r="C1449" s="4">
        <v>1495.72</v>
      </c>
      <c r="D1449" s="5" t="s">
        <v>87</v>
      </c>
      <c r="E1449" s="5" t="s">
        <v>95</v>
      </c>
      <c r="F1449" s="5" t="s">
        <v>115</v>
      </c>
      <c r="G1449" s="5" t="s">
        <v>378</v>
      </c>
    </row>
    <row r="1450" spans="2:7" s="1" customFormat="1" ht="18" customHeight="1" x14ac:dyDescent="0.2">
      <c r="B1450" s="3">
        <v>2007</v>
      </c>
      <c r="C1450" s="4">
        <v>158900919.24000001</v>
      </c>
      <c r="D1450" s="5" t="s">
        <v>87</v>
      </c>
      <c r="E1450" s="5" t="s">
        <v>95</v>
      </c>
      <c r="F1450" s="5" t="s">
        <v>115</v>
      </c>
      <c r="G1450" s="5" t="s">
        <v>118</v>
      </c>
    </row>
    <row r="1451" spans="2:7" s="1" customFormat="1" ht="18" customHeight="1" x14ac:dyDescent="0.2">
      <c r="B1451" s="3">
        <v>2007</v>
      </c>
      <c r="C1451" s="4">
        <v>7486.27</v>
      </c>
      <c r="D1451" s="5" t="s">
        <v>87</v>
      </c>
      <c r="E1451" s="5" t="s">
        <v>95</v>
      </c>
      <c r="F1451" s="5" t="s">
        <v>115</v>
      </c>
      <c r="G1451" s="5" t="s">
        <v>119</v>
      </c>
    </row>
    <row r="1452" spans="2:7" s="1" customFormat="1" ht="18" customHeight="1" x14ac:dyDescent="0.2">
      <c r="B1452" s="3">
        <v>2007</v>
      </c>
      <c r="C1452" s="4">
        <v>14687.29</v>
      </c>
      <c r="D1452" s="5" t="s">
        <v>87</v>
      </c>
      <c r="E1452" s="5" t="s">
        <v>95</v>
      </c>
      <c r="F1452" s="5" t="s">
        <v>115</v>
      </c>
      <c r="G1452" s="5" t="s">
        <v>393</v>
      </c>
    </row>
    <row r="1453" spans="2:7" s="1" customFormat="1" ht="18" customHeight="1" x14ac:dyDescent="0.2">
      <c r="B1453" s="3">
        <v>2007</v>
      </c>
      <c r="C1453" s="4">
        <v>244495.1</v>
      </c>
      <c r="D1453" s="5" t="s">
        <v>87</v>
      </c>
      <c r="E1453" s="5" t="s">
        <v>95</v>
      </c>
      <c r="F1453" s="5" t="s">
        <v>115</v>
      </c>
      <c r="G1453" s="5" t="s">
        <v>394</v>
      </c>
    </row>
    <row r="1454" spans="2:7" s="1" customFormat="1" ht="18" customHeight="1" x14ac:dyDescent="0.2">
      <c r="B1454" s="3">
        <v>2007</v>
      </c>
      <c r="C1454" s="4">
        <v>244885624.25999999</v>
      </c>
      <c r="D1454" s="5" t="s">
        <v>87</v>
      </c>
      <c r="E1454" s="5" t="s">
        <v>95</v>
      </c>
      <c r="F1454" s="5" t="s">
        <v>120</v>
      </c>
      <c r="G1454" s="5" t="s">
        <v>121</v>
      </c>
    </row>
    <row r="1455" spans="2:7" s="1" customFormat="1" ht="18" customHeight="1" x14ac:dyDescent="0.2">
      <c r="B1455" s="3">
        <v>2007</v>
      </c>
      <c r="C1455" s="4">
        <v>99071707.129999995</v>
      </c>
      <c r="D1455" s="5" t="s">
        <v>87</v>
      </c>
      <c r="E1455" s="5" t="s">
        <v>95</v>
      </c>
      <c r="F1455" s="5" t="s">
        <v>120</v>
      </c>
      <c r="G1455" s="5" t="s">
        <v>122</v>
      </c>
    </row>
    <row r="1456" spans="2:7" s="1" customFormat="1" ht="18" customHeight="1" x14ac:dyDescent="0.2">
      <c r="B1456" s="3">
        <v>2007</v>
      </c>
      <c r="C1456" s="4">
        <v>129020</v>
      </c>
      <c r="D1456" s="5" t="s">
        <v>87</v>
      </c>
      <c r="E1456" s="5" t="s">
        <v>95</v>
      </c>
      <c r="F1456" s="5" t="s">
        <v>123</v>
      </c>
      <c r="G1456" s="5" t="s">
        <v>124</v>
      </c>
    </row>
    <row r="1457" spans="2:7" s="1" customFormat="1" ht="18" customHeight="1" x14ac:dyDescent="0.2">
      <c r="B1457" s="3">
        <v>2007</v>
      </c>
      <c r="C1457" s="4">
        <v>4466667.4800000004</v>
      </c>
      <c r="D1457" s="5" t="s">
        <v>87</v>
      </c>
      <c r="E1457" s="5" t="s">
        <v>95</v>
      </c>
      <c r="F1457" s="5" t="s">
        <v>123</v>
      </c>
      <c r="G1457" s="5" t="s">
        <v>125</v>
      </c>
    </row>
    <row r="1458" spans="2:7" s="1" customFormat="1" ht="18" customHeight="1" x14ac:dyDescent="0.2">
      <c r="B1458" s="3">
        <v>2007</v>
      </c>
      <c r="C1458" s="4">
        <v>211600.31</v>
      </c>
      <c r="D1458" s="5" t="s">
        <v>87</v>
      </c>
      <c r="E1458" s="5" t="s">
        <v>95</v>
      </c>
      <c r="F1458" s="5" t="s">
        <v>123</v>
      </c>
      <c r="G1458" s="5" t="s">
        <v>126</v>
      </c>
    </row>
    <row r="1459" spans="2:7" s="1" customFormat="1" ht="18" customHeight="1" x14ac:dyDescent="0.2">
      <c r="B1459" s="3">
        <v>2007</v>
      </c>
      <c r="C1459" s="4">
        <v>4806443.1399999997</v>
      </c>
      <c r="D1459" s="5" t="s">
        <v>87</v>
      </c>
      <c r="E1459" s="5" t="s">
        <v>95</v>
      </c>
      <c r="F1459" s="5" t="s">
        <v>123</v>
      </c>
      <c r="G1459" s="5" t="s">
        <v>127</v>
      </c>
    </row>
    <row r="1460" spans="2:7" s="1" customFormat="1" ht="18" customHeight="1" x14ac:dyDescent="0.2">
      <c r="B1460" s="3">
        <v>2007</v>
      </c>
      <c r="C1460" s="4">
        <v>3091604.8</v>
      </c>
      <c r="D1460" s="5" t="s">
        <v>87</v>
      </c>
      <c r="E1460" s="5" t="s">
        <v>95</v>
      </c>
      <c r="F1460" s="5" t="s">
        <v>123</v>
      </c>
      <c r="G1460" s="5" t="s">
        <v>350</v>
      </c>
    </row>
    <row r="1461" spans="2:7" s="1" customFormat="1" ht="18" customHeight="1" x14ac:dyDescent="0.2">
      <c r="B1461" s="3">
        <v>2007</v>
      </c>
      <c r="C1461" s="4">
        <v>48464066.340000004</v>
      </c>
      <c r="D1461" s="5" t="s">
        <v>87</v>
      </c>
      <c r="E1461" s="5" t="s">
        <v>95</v>
      </c>
      <c r="F1461" s="5" t="s">
        <v>123</v>
      </c>
      <c r="G1461" s="5" t="s">
        <v>128</v>
      </c>
    </row>
    <row r="1462" spans="2:7" s="1" customFormat="1" ht="18" customHeight="1" x14ac:dyDescent="0.2">
      <c r="B1462" s="3">
        <v>2007</v>
      </c>
      <c r="C1462" s="4">
        <v>2122881.09</v>
      </c>
      <c r="D1462" s="5" t="s">
        <v>87</v>
      </c>
      <c r="E1462" s="5" t="s">
        <v>95</v>
      </c>
      <c r="F1462" s="5" t="s">
        <v>123</v>
      </c>
      <c r="G1462" s="5" t="s">
        <v>129</v>
      </c>
    </row>
    <row r="1463" spans="2:7" s="1" customFormat="1" ht="18" customHeight="1" x14ac:dyDescent="0.2">
      <c r="B1463" s="3">
        <v>2007</v>
      </c>
      <c r="C1463" s="4">
        <v>1203047.98</v>
      </c>
      <c r="D1463" s="5" t="s">
        <v>87</v>
      </c>
      <c r="E1463" s="5" t="s">
        <v>95</v>
      </c>
      <c r="F1463" s="5" t="s">
        <v>123</v>
      </c>
      <c r="G1463" s="5" t="s">
        <v>130</v>
      </c>
    </row>
    <row r="1464" spans="2:7" s="1" customFormat="1" ht="18" customHeight="1" x14ac:dyDescent="0.2">
      <c r="B1464" s="3">
        <v>2007</v>
      </c>
      <c r="C1464" s="4">
        <v>1571117.49</v>
      </c>
      <c r="D1464" s="5" t="s">
        <v>87</v>
      </c>
      <c r="E1464" s="5" t="s">
        <v>95</v>
      </c>
      <c r="F1464" s="5" t="s">
        <v>123</v>
      </c>
      <c r="G1464" s="5" t="s">
        <v>131</v>
      </c>
    </row>
    <row r="1465" spans="2:7" s="1" customFormat="1" ht="18" customHeight="1" x14ac:dyDescent="0.2">
      <c r="B1465" s="3">
        <v>2007</v>
      </c>
      <c r="C1465" s="4">
        <v>977540.89</v>
      </c>
      <c r="D1465" s="5" t="s">
        <v>87</v>
      </c>
      <c r="E1465" s="5" t="s">
        <v>95</v>
      </c>
      <c r="F1465" s="5" t="s">
        <v>123</v>
      </c>
      <c r="G1465" s="5" t="s">
        <v>364</v>
      </c>
    </row>
    <row r="1466" spans="2:7" s="1" customFormat="1" ht="18" customHeight="1" x14ac:dyDescent="0.2">
      <c r="B1466" s="3">
        <v>2007</v>
      </c>
      <c r="C1466" s="4">
        <v>219914.1</v>
      </c>
      <c r="D1466" s="5" t="s">
        <v>87</v>
      </c>
      <c r="E1466" s="5" t="s">
        <v>95</v>
      </c>
      <c r="F1466" s="5" t="s">
        <v>123</v>
      </c>
      <c r="G1466" s="5" t="s">
        <v>132</v>
      </c>
    </row>
    <row r="1467" spans="2:7" s="1" customFormat="1" ht="18" customHeight="1" x14ac:dyDescent="0.2">
      <c r="B1467" s="3">
        <v>2007</v>
      </c>
      <c r="C1467" s="4">
        <v>18078831.010000002</v>
      </c>
      <c r="D1467" s="5" t="s">
        <v>87</v>
      </c>
      <c r="E1467" s="5" t="s">
        <v>95</v>
      </c>
      <c r="F1467" s="5" t="s">
        <v>123</v>
      </c>
      <c r="G1467" s="5" t="s">
        <v>133</v>
      </c>
    </row>
    <row r="1468" spans="2:7" s="1" customFormat="1" ht="18" customHeight="1" x14ac:dyDescent="0.2">
      <c r="B1468" s="3">
        <v>2007</v>
      </c>
      <c r="C1468" s="4">
        <v>6302684.7199999997</v>
      </c>
      <c r="D1468" s="5" t="s">
        <v>87</v>
      </c>
      <c r="E1468" s="5" t="s">
        <v>95</v>
      </c>
      <c r="F1468" s="5" t="s">
        <v>123</v>
      </c>
      <c r="G1468" s="5" t="s">
        <v>134</v>
      </c>
    </row>
    <row r="1469" spans="2:7" s="1" customFormat="1" ht="18" customHeight="1" x14ac:dyDescent="0.2">
      <c r="B1469" s="3">
        <v>2007</v>
      </c>
      <c r="C1469" s="4">
        <v>99644.08</v>
      </c>
      <c r="D1469" s="5" t="s">
        <v>87</v>
      </c>
      <c r="E1469" s="5" t="s">
        <v>95</v>
      </c>
      <c r="F1469" s="5" t="s">
        <v>123</v>
      </c>
      <c r="G1469" s="5" t="s">
        <v>379</v>
      </c>
    </row>
    <row r="1470" spans="2:7" s="1" customFormat="1" ht="18" customHeight="1" x14ac:dyDescent="0.2">
      <c r="B1470" s="3">
        <v>2007</v>
      </c>
      <c r="C1470" s="4">
        <v>47958.71</v>
      </c>
      <c r="D1470" s="5" t="s">
        <v>87</v>
      </c>
      <c r="E1470" s="5" t="s">
        <v>95</v>
      </c>
      <c r="F1470" s="5" t="s">
        <v>123</v>
      </c>
      <c r="G1470" s="5" t="s">
        <v>135</v>
      </c>
    </row>
    <row r="1471" spans="2:7" s="1" customFormat="1" ht="18" customHeight="1" x14ac:dyDescent="0.2">
      <c r="B1471" s="3">
        <v>2007</v>
      </c>
      <c r="C1471" s="4">
        <v>82400.84</v>
      </c>
      <c r="D1471" s="5" t="s">
        <v>87</v>
      </c>
      <c r="E1471" s="5" t="s">
        <v>95</v>
      </c>
      <c r="F1471" s="5" t="s">
        <v>123</v>
      </c>
      <c r="G1471" s="5" t="s">
        <v>136</v>
      </c>
    </row>
    <row r="1472" spans="2:7" s="1" customFormat="1" ht="18" customHeight="1" x14ac:dyDescent="0.2">
      <c r="B1472" s="3">
        <v>2007</v>
      </c>
      <c r="C1472" s="4">
        <v>22164721.300000001</v>
      </c>
      <c r="D1472" s="5" t="s">
        <v>87</v>
      </c>
      <c r="E1472" s="5" t="s">
        <v>95</v>
      </c>
      <c r="F1472" s="5" t="s">
        <v>123</v>
      </c>
      <c r="G1472" s="5" t="s">
        <v>137</v>
      </c>
    </row>
    <row r="1473" spans="2:7" s="1" customFormat="1" ht="18" customHeight="1" x14ac:dyDescent="0.2">
      <c r="B1473" s="3">
        <v>2007</v>
      </c>
      <c r="C1473" s="4">
        <v>12234659.539999999</v>
      </c>
      <c r="D1473" s="5" t="s">
        <v>87</v>
      </c>
      <c r="E1473" s="5" t="s">
        <v>95</v>
      </c>
      <c r="F1473" s="5" t="s">
        <v>123</v>
      </c>
      <c r="G1473" s="5" t="s">
        <v>138</v>
      </c>
    </row>
    <row r="1474" spans="2:7" s="1" customFormat="1" ht="18" customHeight="1" x14ac:dyDescent="0.2">
      <c r="B1474" s="3">
        <v>2007</v>
      </c>
      <c r="C1474" s="4">
        <v>6748843.2000000002</v>
      </c>
      <c r="D1474" s="5" t="s">
        <v>87</v>
      </c>
      <c r="E1474" s="5" t="s">
        <v>95</v>
      </c>
      <c r="F1474" s="5" t="s">
        <v>123</v>
      </c>
      <c r="G1474" s="5" t="s">
        <v>139</v>
      </c>
    </row>
    <row r="1475" spans="2:7" s="1" customFormat="1" ht="18" customHeight="1" x14ac:dyDescent="0.2">
      <c r="B1475" s="3">
        <v>2007</v>
      </c>
      <c r="C1475" s="4">
        <v>1834779.84</v>
      </c>
      <c r="D1475" s="5" t="s">
        <v>87</v>
      </c>
      <c r="E1475" s="5" t="s">
        <v>95</v>
      </c>
      <c r="F1475" s="5" t="s">
        <v>123</v>
      </c>
      <c r="G1475" s="5" t="s">
        <v>140</v>
      </c>
    </row>
    <row r="1476" spans="2:7" s="1" customFormat="1" ht="18" customHeight="1" x14ac:dyDescent="0.2">
      <c r="B1476" s="3">
        <v>2007</v>
      </c>
      <c r="C1476" s="4">
        <v>499695.02</v>
      </c>
      <c r="D1476" s="5" t="s">
        <v>87</v>
      </c>
      <c r="E1476" s="5" t="s">
        <v>95</v>
      </c>
      <c r="F1476" s="5" t="s">
        <v>123</v>
      </c>
      <c r="G1476" s="5" t="s">
        <v>141</v>
      </c>
    </row>
    <row r="1477" spans="2:7" s="1" customFormat="1" ht="18" customHeight="1" x14ac:dyDescent="0.2">
      <c r="B1477" s="3">
        <v>2007</v>
      </c>
      <c r="C1477" s="4">
        <v>6606081.3600000003</v>
      </c>
      <c r="D1477" s="5" t="s">
        <v>87</v>
      </c>
      <c r="E1477" s="5" t="s">
        <v>95</v>
      </c>
      <c r="F1477" s="5" t="s">
        <v>123</v>
      </c>
      <c r="G1477" s="5" t="s">
        <v>142</v>
      </c>
    </row>
    <row r="1478" spans="2:7" s="1" customFormat="1" ht="18" customHeight="1" x14ac:dyDescent="0.2">
      <c r="B1478" s="3">
        <v>2007</v>
      </c>
      <c r="C1478" s="4">
        <v>33001717.460000001</v>
      </c>
      <c r="D1478" s="5" t="s">
        <v>87</v>
      </c>
      <c r="E1478" s="5" t="s">
        <v>95</v>
      </c>
      <c r="F1478" s="5" t="s">
        <v>123</v>
      </c>
      <c r="G1478" s="5" t="s">
        <v>143</v>
      </c>
    </row>
    <row r="1479" spans="2:7" s="1" customFormat="1" ht="18" customHeight="1" x14ac:dyDescent="0.2">
      <c r="B1479" s="3">
        <v>2007</v>
      </c>
      <c r="C1479" s="4">
        <v>795578.08</v>
      </c>
      <c r="D1479" s="5" t="s">
        <v>87</v>
      </c>
      <c r="E1479" s="5" t="s">
        <v>95</v>
      </c>
      <c r="F1479" s="5" t="s">
        <v>123</v>
      </c>
      <c r="G1479" s="5" t="s">
        <v>144</v>
      </c>
    </row>
    <row r="1480" spans="2:7" s="1" customFormat="1" ht="18" customHeight="1" x14ac:dyDescent="0.2">
      <c r="B1480" s="3">
        <v>2007</v>
      </c>
      <c r="C1480" s="4">
        <v>7862054.4500000002</v>
      </c>
      <c r="D1480" s="5" t="s">
        <v>87</v>
      </c>
      <c r="E1480" s="5" t="s">
        <v>95</v>
      </c>
      <c r="F1480" s="5" t="s">
        <v>123</v>
      </c>
      <c r="G1480" s="5" t="s">
        <v>145</v>
      </c>
    </row>
    <row r="1481" spans="2:7" s="1" customFormat="1" ht="18" customHeight="1" x14ac:dyDescent="0.2">
      <c r="B1481" s="3">
        <v>2007</v>
      </c>
      <c r="C1481" s="4">
        <v>10556600.75</v>
      </c>
      <c r="D1481" s="5" t="s">
        <v>87</v>
      </c>
      <c r="E1481" s="5" t="s">
        <v>95</v>
      </c>
      <c r="F1481" s="5" t="s">
        <v>123</v>
      </c>
      <c r="G1481" s="5" t="s">
        <v>146</v>
      </c>
    </row>
    <row r="1482" spans="2:7" s="1" customFormat="1" ht="18" customHeight="1" x14ac:dyDescent="0.2">
      <c r="B1482" s="3">
        <v>2007</v>
      </c>
      <c r="C1482" s="4">
        <v>1676718.42</v>
      </c>
      <c r="D1482" s="5" t="s">
        <v>87</v>
      </c>
      <c r="E1482" s="5" t="s">
        <v>95</v>
      </c>
      <c r="F1482" s="5" t="s">
        <v>123</v>
      </c>
      <c r="G1482" s="5" t="s">
        <v>147</v>
      </c>
    </row>
    <row r="1483" spans="2:7" s="1" customFormat="1" ht="18" customHeight="1" x14ac:dyDescent="0.2">
      <c r="B1483" s="3">
        <v>2007</v>
      </c>
      <c r="C1483" s="4">
        <v>3763127.09</v>
      </c>
      <c r="D1483" s="5" t="s">
        <v>87</v>
      </c>
      <c r="E1483" s="5" t="s">
        <v>95</v>
      </c>
      <c r="F1483" s="5" t="s">
        <v>123</v>
      </c>
      <c r="G1483" s="5" t="s">
        <v>148</v>
      </c>
    </row>
    <row r="1484" spans="2:7" s="1" customFormat="1" ht="18" customHeight="1" x14ac:dyDescent="0.2">
      <c r="B1484" s="3">
        <v>2007</v>
      </c>
      <c r="C1484" s="4">
        <v>1583803.6</v>
      </c>
      <c r="D1484" s="5" t="s">
        <v>87</v>
      </c>
      <c r="E1484" s="5" t="s">
        <v>95</v>
      </c>
      <c r="F1484" s="5" t="s">
        <v>123</v>
      </c>
      <c r="G1484" s="5" t="s">
        <v>149</v>
      </c>
    </row>
    <row r="1485" spans="2:7" s="1" customFormat="1" ht="18" customHeight="1" x14ac:dyDescent="0.2">
      <c r="B1485" s="3">
        <v>2007</v>
      </c>
      <c r="C1485" s="4">
        <v>8810758.8599999994</v>
      </c>
      <c r="D1485" s="5" t="s">
        <v>87</v>
      </c>
      <c r="E1485" s="5" t="s">
        <v>95</v>
      </c>
      <c r="F1485" s="5" t="s">
        <v>123</v>
      </c>
      <c r="G1485" s="5" t="s">
        <v>150</v>
      </c>
    </row>
    <row r="1486" spans="2:7" s="1" customFormat="1" ht="18" customHeight="1" x14ac:dyDescent="0.2">
      <c r="B1486" s="3">
        <v>2007</v>
      </c>
      <c r="C1486" s="4">
        <v>248664513.12</v>
      </c>
      <c r="D1486" s="5" t="s">
        <v>87</v>
      </c>
      <c r="E1486" s="5" t="s">
        <v>95</v>
      </c>
      <c r="F1486" s="5" t="s">
        <v>123</v>
      </c>
      <c r="G1486" s="5" t="s">
        <v>151</v>
      </c>
    </row>
    <row r="1487" spans="2:7" s="1" customFormat="1" ht="18" customHeight="1" x14ac:dyDescent="0.2">
      <c r="B1487" s="3">
        <v>2007</v>
      </c>
      <c r="C1487" s="4">
        <v>1579010.41</v>
      </c>
      <c r="D1487" s="5" t="s">
        <v>87</v>
      </c>
      <c r="E1487" s="5" t="s">
        <v>95</v>
      </c>
      <c r="F1487" s="5" t="s">
        <v>123</v>
      </c>
      <c r="G1487" s="5" t="s">
        <v>380</v>
      </c>
    </row>
    <row r="1488" spans="2:7" s="1" customFormat="1" ht="18" customHeight="1" x14ac:dyDescent="0.2">
      <c r="B1488" s="3">
        <v>2007</v>
      </c>
      <c r="C1488" s="4">
        <v>526956.11</v>
      </c>
      <c r="D1488" s="5" t="s">
        <v>87</v>
      </c>
      <c r="E1488" s="5" t="s">
        <v>95</v>
      </c>
      <c r="F1488" s="5" t="s">
        <v>123</v>
      </c>
      <c r="G1488" s="5" t="s">
        <v>152</v>
      </c>
    </row>
    <row r="1489" spans="2:7" s="1" customFormat="1" ht="18" customHeight="1" x14ac:dyDescent="0.2">
      <c r="B1489" s="3">
        <v>2007</v>
      </c>
      <c r="C1489" s="4">
        <v>1492911.05</v>
      </c>
      <c r="D1489" s="5" t="s">
        <v>87</v>
      </c>
      <c r="E1489" s="5" t="s">
        <v>95</v>
      </c>
      <c r="F1489" s="5" t="s">
        <v>123</v>
      </c>
      <c r="G1489" s="5" t="s">
        <v>351</v>
      </c>
    </row>
    <row r="1490" spans="2:7" s="1" customFormat="1" ht="18" customHeight="1" x14ac:dyDescent="0.2">
      <c r="B1490" s="3">
        <v>2007</v>
      </c>
      <c r="C1490" s="4">
        <v>4376984.7699999996</v>
      </c>
      <c r="D1490" s="5" t="s">
        <v>87</v>
      </c>
      <c r="E1490" s="5" t="s">
        <v>95</v>
      </c>
      <c r="F1490" s="5" t="s">
        <v>123</v>
      </c>
      <c r="G1490" s="5" t="s">
        <v>153</v>
      </c>
    </row>
    <row r="1491" spans="2:7" s="1" customFormat="1" ht="18" customHeight="1" x14ac:dyDescent="0.2">
      <c r="B1491" s="3">
        <v>2007</v>
      </c>
      <c r="C1491" s="4">
        <v>59741016.859999999</v>
      </c>
      <c r="D1491" s="5" t="s">
        <v>87</v>
      </c>
      <c r="E1491" s="5" t="s">
        <v>95</v>
      </c>
      <c r="F1491" s="5" t="s">
        <v>123</v>
      </c>
      <c r="G1491" s="5" t="s">
        <v>154</v>
      </c>
    </row>
    <row r="1492" spans="2:7" s="1" customFormat="1" ht="18" customHeight="1" x14ac:dyDescent="0.2">
      <c r="B1492" s="3">
        <v>2007</v>
      </c>
      <c r="C1492" s="4">
        <v>1351459.95</v>
      </c>
      <c r="D1492" s="5" t="s">
        <v>87</v>
      </c>
      <c r="E1492" s="5" t="s">
        <v>95</v>
      </c>
      <c r="F1492" s="5" t="s">
        <v>123</v>
      </c>
      <c r="G1492" s="5" t="s">
        <v>155</v>
      </c>
    </row>
    <row r="1493" spans="2:7" s="1" customFormat="1" ht="18" customHeight="1" x14ac:dyDescent="0.2">
      <c r="B1493" s="3">
        <v>2007</v>
      </c>
      <c r="C1493" s="4">
        <v>22332172.710000001</v>
      </c>
      <c r="D1493" s="5" t="s">
        <v>87</v>
      </c>
      <c r="E1493" s="5" t="s">
        <v>95</v>
      </c>
      <c r="F1493" s="5" t="s">
        <v>123</v>
      </c>
      <c r="G1493" s="5" t="s">
        <v>349</v>
      </c>
    </row>
    <row r="1494" spans="2:7" s="1" customFormat="1" ht="18" customHeight="1" x14ac:dyDescent="0.2">
      <c r="B1494" s="3">
        <v>2007</v>
      </c>
      <c r="C1494" s="4">
        <v>1264936.3</v>
      </c>
      <c r="D1494" s="5" t="s">
        <v>87</v>
      </c>
      <c r="E1494" s="5" t="s">
        <v>95</v>
      </c>
      <c r="F1494" s="5" t="s">
        <v>123</v>
      </c>
      <c r="G1494" s="5" t="s">
        <v>156</v>
      </c>
    </row>
    <row r="1495" spans="2:7" s="1" customFormat="1" ht="18" customHeight="1" x14ac:dyDescent="0.2">
      <c r="B1495" s="3">
        <v>2007</v>
      </c>
      <c r="C1495" s="4">
        <v>7126004.71</v>
      </c>
      <c r="D1495" s="5" t="s">
        <v>87</v>
      </c>
      <c r="E1495" s="5" t="s">
        <v>95</v>
      </c>
      <c r="F1495" s="5" t="s">
        <v>157</v>
      </c>
      <c r="G1495" s="5" t="s">
        <v>157</v>
      </c>
    </row>
    <row r="1496" spans="2:7" s="1" customFormat="1" ht="18" customHeight="1" x14ac:dyDescent="0.2">
      <c r="B1496" s="3">
        <v>2007</v>
      </c>
      <c r="C1496" s="4">
        <v>223999933.47</v>
      </c>
      <c r="D1496" s="5" t="s">
        <v>87</v>
      </c>
      <c r="E1496" s="5" t="s">
        <v>95</v>
      </c>
      <c r="F1496" s="5" t="s">
        <v>158</v>
      </c>
      <c r="G1496" s="5" t="s">
        <v>158</v>
      </c>
    </row>
    <row r="1497" spans="2:7" s="1" customFormat="1" ht="18" customHeight="1" x14ac:dyDescent="0.2">
      <c r="B1497" s="3">
        <v>2007</v>
      </c>
      <c r="C1497" s="4">
        <v>982905.95</v>
      </c>
      <c r="D1497" s="5" t="s">
        <v>87</v>
      </c>
      <c r="E1497" s="5" t="s">
        <v>95</v>
      </c>
      <c r="F1497" s="5" t="s">
        <v>158</v>
      </c>
      <c r="G1497" s="5" t="s">
        <v>349</v>
      </c>
    </row>
    <row r="1498" spans="2:7" s="1" customFormat="1" ht="18" customHeight="1" x14ac:dyDescent="0.2">
      <c r="B1498" s="3">
        <v>2007</v>
      </c>
      <c r="C1498" s="4">
        <v>137044746.36000001</v>
      </c>
      <c r="D1498" s="5" t="s">
        <v>87</v>
      </c>
      <c r="E1498" s="5" t="s">
        <v>95</v>
      </c>
      <c r="F1498" s="5" t="s">
        <v>159</v>
      </c>
      <c r="G1498" s="5" t="s">
        <v>381</v>
      </c>
    </row>
    <row r="1499" spans="2:7" s="1" customFormat="1" ht="18" customHeight="1" x14ac:dyDescent="0.2">
      <c r="B1499" s="3">
        <v>2007</v>
      </c>
      <c r="C1499" s="4">
        <v>197627734.88</v>
      </c>
      <c r="D1499" s="5" t="s">
        <v>87</v>
      </c>
      <c r="E1499" s="5" t="s">
        <v>95</v>
      </c>
      <c r="F1499" s="5" t="s">
        <v>159</v>
      </c>
      <c r="G1499" s="5" t="s">
        <v>160</v>
      </c>
    </row>
    <row r="1500" spans="2:7" s="1" customFormat="1" ht="18" customHeight="1" x14ac:dyDescent="0.2">
      <c r="B1500" s="3">
        <v>2007</v>
      </c>
      <c r="C1500" s="4">
        <v>7015067.2699999996</v>
      </c>
      <c r="D1500" s="5" t="s">
        <v>87</v>
      </c>
      <c r="E1500" s="5" t="s">
        <v>95</v>
      </c>
      <c r="F1500" s="5" t="s">
        <v>161</v>
      </c>
      <c r="G1500" s="5" t="s">
        <v>161</v>
      </c>
    </row>
    <row r="1501" spans="2:7" s="1" customFormat="1" ht="18" customHeight="1" x14ac:dyDescent="0.2">
      <c r="B1501" s="3">
        <v>2007</v>
      </c>
      <c r="C1501" s="4">
        <v>7189445.2699999996</v>
      </c>
      <c r="D1501" s="5" t="s">
        <v>87</v>
      </c>
      <c r="E1501" s="5" t="s">
        <v>95</v>
      </c>
      <c r="F1501" s="5" t="s">
        <v>162</v>
      </c>
      <c r="G1501" s="5" t="s">
        <v>163</v>
      </c>
    </row>
    <row r="1502" spans="2:7" s="1" customFormat="1" ht="18" customHeight="1" x14ac:dyDescent="0.2">
      <c r="B1502" s="3">
        <v>2007</v>
      </c>
      <c r="C1502" s="4">
        <v>79601.17</v>
      </c>
      <c r="D1502" s="5" t="s">
        <v>87</v>
      </c>
      <c r="E1502" s="5" t="s">
        <v>95</v>
      </c>
      <c r="F1502" s="5" t="s">
        <v>162</v>
      </c>
      <c r="G1502" s="5" t="s">
        <v>164</v>
      </c>
    </row>
    <row r="1503" spans="2:7" s="1" customFormat="1" ht="18" customHeight="1" x14ac:dyDescent="0.2">
      <c r="B1503" s="3">
        <v>2007</v>
      </c>
      <c r="C1503" s="4">
        <v>2161994.2200000002</v>
      </c>
      <c r="D1503" s="5" t="s">
        <v>87</v>
      </c>
      <c r="E1503" s="5" t="s">
        <v>95</v>
      </c>
      <c r="F1503" s="5" t="s">
        <v>162</v>
      </c>
      <c r="G1503" s="5" t="s">
        <v>165</v>
      </c>
    </row>
    <row r="1504" spans="2:7" s="1" customFormat="1" ht="18" customHeight="1" x14ac:dyDescent="0.2">
      <c r="B1504" s="3">
        <v>2007</v>
      </c>
      <c r="C1504" s="4">
        <v>198600</v>
      </c>
      <c r="D1504" s="5" t="s">
        <v>87</v>
      </c>
      <c r="E1504" s="5" t="s">
        <v>95</v>
      </c>
      <c r="F1504" s="5" t="s">
        <v>162</v>
      </c>
      <c r="G1504" s="5" t="s">
        <v>170</v>
      </c>
    </row>
    <row r="1505" spans="2:7" s="1" customFormat="1" ht="18" customHeight="1" x14ac:dyDescent="0.2">
      <c r="B1505" s="3">
        <v>2007</v>
      </c>
      <c r="C1505" s="4">
        <v>4996073.8</v>
      </c>
      <c r="D1505" s="5" t="s">
        <v>87</v>
      </c>
      <c r="E1505" s="5" t="s">
        <v>95</v>
      </c>
      <c r="F1505" s="5" t="s">
        <v>162</v>
      </c>
      <c r="G1505" s="5" t="s">
        <v>166</v>
      </c>
    </row>
    <row r="1506" spans="2:7" s="1" customFormat="1" ht="18" customHeight="1" x14ac:dyDescent="0.2">
      <c r="B1506" s="3">
        <v>2007</v>
      </c>
      <c r="C1506" s="4">
        <v>125000</v>
      </c>
      <c r="D1506" s="5" t="s">
        <v>87</v>
      </c>
      <c r="E1506" s="5" t="s">
        <v>95</v>
      </c>
      <c r="F1506" s="5" t="s">
        <v>162</v>
      </c>
      <c r="G1506" s="5" t="s">
        <v>167</v>
      </c>
    </row>
    <row r="1507" spans="2:7" s="1" customFormat="1" ht="18" customHeight="1" x14ac:dyDescent="0.2">
      <c r="B1507" s="3">
        <v>2007</v>
      </c>
      <c r="C1507" s="4">
        <v>12384.84</v>
      </c>
      <c r="D1507" s="5" t="s">
        <v>87</v>
      </c>
      <c r="E1507" s="5" t="s">
        <v>95</v>
      </c>
      <c r="F1507" s="5" t="s">
        <v>169</v>
      </c>
      <c r="G1507" s="5" t="s">
        <v>164</v>
      </c>
    </row>
    <row r="1508" spans="2:7" s="1" customFormat="1" ht="18" customHeight="1" x14ac:dyDescent="0.2">
      <c r="B1508" s="3">
        <v>2007</v>
      </c>
      <c r="C1508" s="4">
        <v>788124.69</v>
      </c>
      <c r="D1508" s="5" t="s">
        <v>87</v>
      </c>
      <c r="E1508" s="5" t="s">
        <v>95</v>
      </c>
      <c r="F1508" s="5" t="s">
        <v>169</v>
      </c>
      <c r="G1508" s="5" t="s">
        <v>165</v>
      </c>
    </row>
    <row r="1509" spans="2:7" s="1" customFormat="1" ht="18" customHeight="1" x14ac:dyDescent="0.2">
      <c r="B1509" s="3">
        <v>2007</v>
      </c>
      <c r="C1509" s="4">
        <v>671981.6</v>
      </c>
      <c r="D1509" s="5" t="s">
        <v>87</v>
      </c>
      <c r="E1509" s="5" t="s">
        <v>95</v>
      </c>
      <c r="F1509" s="5" t="s">
        <v>169</v>
      </c>
      <c r="G1509" s="5" t="s">
        <v>170</v>
      </c>
    </row>
    <row r="1510" spans="2:7" s="1" customFormat="1" ht="18" customHeight="1" x14ac:dyDescent="0.2">
      <c r="B1510" s="3">
        <v>2007</v>
      </c>
      <c r="C1510" s="4">
        <v>348442.58</v>
      </c>
      <c r="D1510" s="5" t="s">
        <v>87</v>
      </c>
      <c r="E1510" s="5" t="s">
        <v>95</v>
      </c>
      <c r="F1510" s="5" t="s">
        <v>169</v>
      </c>
      <c r="G1510" s="5" t="s">
        <v>171</v>
      </c>
    </row>
    <row r="1511" spans="2:7" s="1" customFormat="1" ht="18" customHeight="1" x14ac:dyDescent="0.2">
      <c r="B1511" s="3">
        <v>2007</v>
      </c>
      <c r="C1511" s="4">
        <v>41206.230000000003</v>
      </c>
      <c r="D1511" s="5" t="s">
        <v>87</v>
      </c>
      <c r="E1511" s="5" t="s">
        <v>95</v>
      </c>
      <c r="F1511" s="5" t="s">
        <v>169</v>
      </c>
      <c r="G1511" s="5" t="s">
        <v>166</v>
      </c>
    </row>
    <row r="1512" spans="2:7" s="1" customFormat="1" ht="18" customHeight="1" x14ac:dyDescent="0.2">
      <c r="B1512" s="3">
        <v>2007</v>
      </c>
      <c r="C1512" s="4">
        <v>31181096.309999999</v>
      </c>
      <c r="D1512" s="5" t="s">
        <v>87</v>
      </c>
      <c r="E1512" s="5" t="s">
        <v>95</v>
      </c>
      <c r="F1512" s="5" t="s">
        <v>169</v>
      </c>
      <c r="G1512" s="5" t="s">
        <v>172</v>
      </c>
    </row>
    <row r="1513" spans="2:7" s="1" customFormat="1" ht="18" customHeight="1" x14ac:dyDescent="0.2">
      <c r="B1513" s="3">
        <v>2007</v>
      </c>
      <c r="C1513" s="4">
        <v>1705.41</v>
      </c>
      <c r="D1513" s="5" t="s">
        <v>87</v>
      </c>
      <c r="E1513" s="5" t="s">
        <v>95</v>
      </c>
      <c r="F1513" s="5" t="s">
        <v>169</v>
      </c>
      <c r="G1513" s="5" t="s">
        <v>173</v>
      </c>
    </row>
    <row r="1514" spans="2:7" s="1" customFormat="1" ht="18" customHeight="1" x14ac:dyDescent="0.2">
      <c r="B1514" s="3">
        <v>2007</v>
      </c>
      <c r="C1514" s="4">
        <v>1011008.25</v>
      </c>
      <c r="D1514" s="5" t="s">
        <v>87</v>
      </c>
      <c r="E1514" s="5" t="s">
        <v>95</v>
      </c>
      <c r="F1514" s="5" t="s">
        <v>174</v>
      </c>
      <c r="G1514" s="5" t="s">
        <v>386</v>
      </c>
    </row>
    <row r="1515" spans="2:7" s="1" customFormat="1" ht="18" customHeight="1" x14ac:dyDescent="0.2">
      <c r="B1515" s="3">
        <v>2007</v>
      </c>
      <c r="C1515" s="4">
        <v>5477</v>
      </c>
      <c r="D1515" s="5" t="s">
        <v>87</v>
      </c>
      <c r="E1515" s="5" t="s">
        <v>95</v>
      </c>
      <c r="F1515" s="5" t="s">
        <v>174</v>
      </c>
      <c r="G1515" s="5" t="s">
        <v>175</v>
      </c>
    </row>
    <row r="1516" spans="2:7" s="1" customFormat="1" ht="18" customHeight="1" x14ac:dyDescent="0.2">
      <c r="B1516" s="3">
        <v>2007</v>
      </c>
      <c r="C1516" s="4">
        <v>71211.8</v>
      </c>
      <c r="D1516" s="5" t="s">
        <v>87</v>
      </c>
      <c r="E1516" s="5" t="s">
        <v>95</v>
      </c>
      <c r="F1516" s="5" t="s">
        <v>174</v>
      </c>
      <c r="G1516" s="5" t="s">
        <v>352</v>
      </c>
    </row>
    <row r="1517" spans="2:7" s="1" customFormat="1" ht="18" customHeight="1" x14ac:dyDescent="0.2">
      <c r="B1517" s="3">
        <v>2007</v>
      </c>
      <c r="C1517" s="4">
        <v>9481747.3599999994</v>
      </c>
      <c r="D1517" s="5" t="s">
        <v>87</v>
      </c>
      <c r="E1517" s="5" t="s">
        <v>95</v>
      </c>
      <c r="F1517" s="5" t="s">
        <v>174</v>
      </c>
      <c r="G1517" s="5" t="s">
        <v>176</v>
      </c>
    </row>
    <row r="1518" spans="2:7" s="1" customFormat="1" ht="18" customHeight="1" x14ac:dyDescent="0.2">
      <c r="B1518" s="3">
        <v>2007</v>
      </c>
      <c r="C1518" s="4">
        <v>4081336.93</v>
      </c>
      <c r="D1518" s="5" t="s">
        <v>87</v>
      </c>
      <c r="E1518" s="5" t="s">
        <v>95</v>
      </c>
      <c r="F1518" s="5" t="s">
        <v>174</v>
      </c>
      <c r="G1518" s="5" t="s">
        <v>177</v>
      </c>
    </row>
    <row r="1519" spans="2:7" s="1" customFormat="1" ht="18" customHeight="1" x14ac:dyDescent="0.2">
      <c r="B1519" s="3">
        <v>2007</v>
      </c>
      <c r="C1519" s="4">
        <v>559449.95000000007</v>
      </c>
      <c r="D1519" s="5" t="s">
        <v>87</v>
      </c>
      <c r="E1519" s="5" t="s">
        <v>95</v>
      </c>
      <c r="F1519" s="5" t="s">
        <v>174</v>
      </c>
      <c r="G1519" s="5" t="s">
        <v>178</v>
      </c>
    </row>
    <row r="1520" spans="2:7" s="1" customFormat="1" ht="18" customHeight="1" x14ac:dyDescent="0.2">
      <c r="B1520" s="3">
        <v>2007</v>
      </c>
      <c r="C1520" s="4">
        <v>14443.82</v>
      </c>
      <c r="D1520" s="5" t="s">
        <v>87</v>
      </c>
      <c r="E1520" s="5" t="s">
        <v>95</v>
      </c>
      <c r="F1520" s="5" t="s">
        <v>174</v>
      </c>
      <c r="G1520" s="5" t="s">
        <v>179</v>
      </c>
    </row>
    <row r="1521" spans="2:7" s="1" customFormat="1" ht="18" customHeight="1" x14ac:dyDescent="0.2">
      <c r="B1521" s="3">
        <v>2007</v>
      </c>
      <c r="C1521" s="4">
        <v>15021888.57</v>
      </c>
      <c r="D1521" s="5" t="s">
        <v>87</v>
      </c>
      <c r="E1521" s="5" t="s">
        <v>95</v>
      </c>
      <c r="F1521" s="5" t="s">
        <v>174</v>
      </c>
      <c r="G1521" s="5" t="s">
        <v>180</v>
      </c>
    </row>
    <row r="1522" spans="2:7" s="1" customFormat="1" ht="18" customHeight="1" x14ac:dyDescent="0.2">
      <c r="B1522" s="3">
        <v>2007</v>
      </c>
      <c r="C1522" s="4">
        <v>232500.38</v>
      </c>
      <c r="D1522" s="5" t="s">
        <v>87</v>
      </c>
      <c r="E1522" s="5" t="s">
        <v>95</v>
      </c>
      <c r="F1522" s="5" t="s">
        <v>174</v>
      </c>
      <c r="G1522" s="5" t="s">
        <v>181</v>
      </c>
    </row>
    <row r="1523" spans="2:7" s="1" customFormat="1" ht="18" customHeight="1" x14ac:dyDescent="0.2">
      <c r="B1523" s="3">
        <v>2007</v>
      </c>
      <c r="C1523" s="4">
        <v>31672.530000000002</v>
      </c>
      <c r="D1523" s="5" t="s">
        <v>87</v>
      </c>
      <c r="E1523" s="5" t="s">
        <v>95</v>
      </c>
      <c r="F1523" s="5" t="s">
        <v>174</v>
      </c>
      <c r="G1523" s="5" t="s">
        <v>182</v>
      </c>
    </row>
    <row r="1524" spans="2:7" s="1" customFormat="1" ht="18" customHeight="1" x14ac:dyDescent="0.2">
      <c r="B1524" s="3">
        <v>2007</v>
      </c>
      <c r="C1524" s="4">
        <v>163161.97</v>
      </c>
      <c r="D1524" s="5" t="s">
        <v>87</v>
      </c>
      <c r="E1524" s="5" t="s">
        <v>95</v>
      </c>
      <c r="F1524" s="5" t="s">
        <v>174</v>
      </c>
      <c r="G1524" s="5" t="s">
        <v>365</v>
      </c>
    </row>
    <row r="1525" spans="2:7" s="1" customFormat="1" ht="18" customHeight="1" x14ac:dyDescent="0.2">
      <c r="B1525" s="3">
        <v>2007</v>
      </c>
      <c r="C1525" s="4">
        <v>11439901.710000001</v>
      </c>
      <c r="D1525" s="5" t="s">
        <v>87</v>
      </c>
      <c r="E1525" s="5" t="s">
        <v>95</v>
      </c>
      <c r="F1525" s="5" t="s">
        <v>174</v>
      </c>
      <c r="G1525" s="5" t="s">
        <v>183</v>
      </c>
    </row>
    <row r="1526" spans="2:7" s="1" customFormat="1" ht="18" customHeight="1" x14ac:dyDescent="0.2">
      <c r="B1526" s="3">
        <v>2007</v>
      </c>
      <c r="C1526" s="4">
        <v>15397018.039999999</v>
      </c>
      <c r="D1526" s="5" t="s">
        <v>87</v>
      </c>
      <c r="E1526" s="5" t="s">
        <v>95</v>
      </c>
      <c r="F1526" s="5" t="s">
        <v>174</v>
      </c>
      <c r="G1526" s="5" t="s">
        <v>184</v>
      </c>
    </row>
    <row r="1527" spans="2:7" s="1" customFormat="1" ht="18" customHeight="1" x14ac:dyDescent="0.2">
      <c r="B1527" s="3">
        <v>2007</v>
      </c>
      <c r="C1527" s="4">
        <v>39854328.439999998</v>
      </c>
      <c r="D1527" s="5" t="s">
        <v>87</v>
      </c>
      <c r="E1527" s="5" t="s">
        <v>95</v>
      </c>
      <c r="F1527" s="5" t="s">
        <v>174</v>
      </c>
      <c r="G1527" s="5" t="s">
        <v>185</v>
      </c>
    </row>
    <row r="1528" spans="2:7" s="1" customFormat="1" ht="18" customHeight="1" x14ac:dyDescent="0.2">
      <c r="B1528" s="3">
        <v>2007</v>
      </c>
      <c r="C1528" s="4">
        <v>12581064.039999999</v>
      </c>
      <c r="D1528" s="5" t="s">
        <v>87</v>
      </c>
      <c r="E1528" s="5" t="s">
        <v>95</v>
      </c>
      <c r="F1528" s="5" t="s">
        <v>174</v>
      </c>
      <c r="G1528" s="5" t="s">
        <v>186</v>
      </c>
    </row>
    <row r="1529" spans="2:7" s="1" customFormat="1" ht="18" customHeight="1" x14ac:dyDescent="0.2">
      <c r="B1529" s="3">
        <v>2007</v>
      </c>
      <c r="C1529" s="4">
        <v>914620.38</v>
      </c>
      <c r="D1529" s="5" t="s">
        <v>87</v>
      </c>
      <c r="E1529" s="5" t="s">
        <v>95</v>
      </c>
      <c r="F1529" s="5" t="s">
        <v>174</v>
      </c>
      <c r="G1529" s="5" t="s">
        <v>187</v>
      </c>
    </row>
    <row r="1530" spans="2:7" s="1" customFormat="1" ht="18" customHeight="1" x14ac:dyDescent="0.2">
      <c r="B1530" s="3">
        <v>2007</v>
      </c>
      <c r="C1530" s="4">
        <v>1976476.97</v>
      </c>
      <c r="D1530" s="5" t="s">
        <v>87</v>
      </c>
      <c r="E1530" s="5" t="s">
        <v>95</v>
      </c>
      <c r="F1530" s="5" t="s">
        <v>174</v>
      </c>
      <c r="G1530" s="5" t="s">
        <v>188</v>
      </c>
    </row>
    <row r="1531" spans="2:7" s="1" customFormat="1" ht="18" customHeight="1" x14ac:dyDescent="0.2">
      <c r="B1531" s="3">
        <v>2007</v>
      </c>
      <c r="C1531" s="4">
        <v>924847.86</v>
      </c>
      <c r="D1531" s="5" t="s">
        <v>87</v>
      </c>
      <c r="E1531" s="5" t="s">
        <v>95</v>
      </c>
      <c r="F1531" s="5" t="s">
        <v>174</v>
      </c>
      <c r="G1531" s="5" t="s">
        <v>189</v>
      </c>
    </row>
    <row r="1532" spans="2:7" s="1" customFormat="1" ht="18" customHeight="1" x14ac:dyDescent="0.2">
      <c r="B1532" s="3">
        <v>2007</v>
      </c>
      <c r="C1532" s="4">
        <v>11890.91</v>
      </c>
      <c r="D1532" s="5" t="s">
        <v>87</v>
      </c>
      <c r="E1532" s="5" t="s">
        <v>95</v>
      </c>
      <c r="F1532" s="5" t="s">
        <v>174</v>
      </c>
      <c r="G1532" s="5" t="s">
        <v>190</v>
      </c>
    </row>
    <row r="1533" spans="2:7" s="1" customFormat="1" ht="18" customHeight="1" x14ac:dyDescent="0.2">
      <c r="B1533" s="3">
        <v>2007</v>
      </c>
      <c r="C1533" s="4">
        <v>144971.78</v>
      </c>
      <c r="D1533" s="5" t="s">
        <v>87</v>
      </c>
      <c r="E1533" s="5" t="s">
        <v>95</v>
      </c>
      <c r="F1533" s="5" t="s">
        <v>174</v>
      </c>
      <c r="G1533" s="5" t="s">
        <v>191</v>
      </c>
    </row>
    <row r="1534" spans="2:7" s="1" customFormat="1" ht="18" customHeight="1" x14ac:dyDescent="0.2">
      <c r="B1534" s="3">
        <v>2007</v>
      </c>
      <c r="C1534" s="4">
        <v>53382.97</v>
      </c>
      <c r="D1534" s="5" t="s">
        <v>87</v>
      </c>
      <c r="E1534" s="5" t="s">
        <v>95</v>
      </c>
      <c r="F1534" s="5" t="s">
        <v>174</v>
      </c>
      <c r="G1534" s="5" t="s">
        <v>192</v>
      </c>
    </row>
    <row r="1535" spans="2:7" s="1" customFormat="1" ht="18" customHeight="1" x14ac:dyDescent="0.2">
      <c r="B1535" s="3">
        <v>2007</v>
      </c>
      <c r="C1535" s="4">
        <v>1284731.68</v>
      </c>
      <c r="D1535" s="5" t="s">
        <v>87</v>
      </c>
      <c r="E1535" s="5" t="s">
        <v>95</v>
      </c>
      <c r="F1535" s="5" t="s">
        <v>174</v>
      </c>
      <c r="G1535" s="5" t="s">
        <v>193</v>
      </c>
    </row>
    <row r="1536" spans="2:7" s="1" customFormat="1" ht="18" customHeight="1" x14ac:dyDescent="0.2">
      <c r="B1536" s="3">
        <v>2007</v>
      </c>
      <c r="C1536" s="4">
        <v>871376.63</v>
      </c>
      <c r="D1536" s="5" t="s">
        <v>87</v>
      </c>
      <c r="E1536" s="5" t="s">
        <v>95</v>
      </c>
      <c r="F1536" s="5" t="s">
        <v>174</v>
      </c>
      <c r="G1536" s="5" t="s">
        <v>349</v>
      </c>
    </row>
    <row r="1537" spans="2:7" s="1" customFormat="1" ht="18" customHeight="1" x14ac:dyDescent="0.2">
      <c r="B1537" s="3">
        <v>2007</v>
      </c>
      <c r="C1537" s="4">
        <v>299674.57</v>
      </c>
      <c r="D1537" s="5" t="s">
        <v>87</v>
      </c>
      <c r="E1537" s="5" t="s">
        <v>95</v>
      </c>
      <c r="F1537" s="5" t="s">
        <v>194</v>
      </c>
      <c r="G1537" s="5" t="s">
        <v>366</v>
      </c>
    </row>
    <row r="1538" spans="2:7" s="1" customFormat="1" ht="18" customHeight="1" x14ac:dyDescent="0.2">
      <c r="B1538" s="3">
        <v>2007</v>
      </c>
      <c r="C1538" s="4">
        <v>2981256.63</v>
      </c>
      <c r="D1538" s="5" t="s">
        <v>87</v>
      </c>
      <c r="E1538" s="5" t="s">
        <v>95</v>
      </c>
      <c r="F1538" s="5" t="s">
        <v>194</v>
      </c>
      <c r="G1538" s="5" t="s">
        <v>195</v>
      </c>
    </row>
    <row r="1539" spans="2:7" s="1" customFormat="1" ht="18" customHeight="1" x14ac:dyDescent="0.2">
      <c r="B1539" s="3">
        <v>2007</v>
      </c>
      <c r="C1539" s="4">
        <v>509555.92</v>
      </c>
      <c r="D1539" s="5" t="s">
        <v>87</v>
      </c>
      <c r="E1539" s="5" t="s">
        <v>95</v>
      </c>
      <c r="F1539" s="5" t="s">
        <v>194</v>
      </c>
      <c r="G1539" s="5" t="s">
        <v>175</v>
      </c>
    </row>
    <row r="1540" spans="2:7" s="1" customFormat="1" ht="18" customHeight="1" x14ac:dyDescent="0.2">
      <c r="B1540" s="3">
        <v>2007</v>
      </c>
      <c r="C1540" s="4">
        <v>9791405.5600000005</v>
      </c>
      <c r="D1540" s="5" t="s">
        <v>87</v>
      </c>
      <c r="E1540" s="5" t="s">
        <v>95</v>
      </c>
      <c r="F1540" s="5" t="s">
        <v>194</v>
      </c>
      <c r="G1540" s="5" t="s">
        <v>196</v>
      </c>
    </row>
    <row r="1541" spans="2:7" s="1" customFormat="1" ht="18" customHeight="1" x14ac:dyDescent="0.2">
      <c r="B1541" s="3">
        <v>2007</v>
      </c>
      <c r="C1541" s="4">
        <v>17948531.98</v>
      </c>
      <c r="D1541" s="5" t="s">
        <v>87</v>
      </c>
      <c r="E1541" s="5" t="s">
        <v>95</v>
      </c>
      <c r="F1541" s="5" t="s">
        <v>194</v>
      </c>
      <c r="G1541" s="5" t="s">
        <v>179</v>
      </c>
    </row>
    <row r="1542" spans="2:7" s="1" customFormat="1" ht="18" customHeight="1" x14ac:dyDescent="0.2">
      <c r="B1542" s="3">
        <v>2007</v>
      </c>
      <c r="C1542" s="4">
        <v>379015.81</v>
      </c>
      <c r="D1542" s="5" t="s">
        <v>87</v>
      </c>
      <c r="E1542" s="5" t="s">
        <v>95</v>
      </c>
      <c r="F1542" s="5" t="s">
        <v>194</v>
      </c>
      <c r="G1542" s="5" t="s">
        <v>197</v>
      </c>
    </row>
    <row r="1543" spans="2:7" s="1" customFormat="1" ht="18" customHeight="1" x14ac:dyDescent="0.2">
      <c r="B1543" s="3">
        <v>2007</v>
      </c>
      <c r="C1543" s="4">
        <v>88764208.450000003</v>
      </c>
      <c r="D1543" s="5" t="s">
        <v>87</v>
      </c>
      <c r="E1543" s="5" t="s">
        <v>95</v>
      </c>
      <c r="F1543" s="5" t="s">
        <v>194</v>
      </c>
      <c r="G1543" s="5" t="s">
        <v>182</v>
      </c>
    </row>
    <row r="1544" spans="2:7" s="1" customFormat="1" ht="18" customHeight="1" x14ac:dyDescent="0.2">
      <c r="B1544" s="3">
        <v>2007</v>
      </c>
      <c r="C1544" s="4">
        <v>7293181.3099999996</v>
      </c>
      <c r="D1544" s="5" t="s">
        <v>87</v>
      </c>
      <c r="E1544" s="5" t="s">
        <v>95</v>
      </c>
      <c r="F1544" s="5" t="s">
        <v>194</v>
      </c>
      <c r="G1544" s="5" t="s">
        <v>198</v>
      </c>
    </row>
    <row r="1545" spans="2:7" s="1" customFormat="1" ht="18" customHeight="1" x14ac:dyDescent="0.2">
      <c r="B1545" s="3">
        <v>2007</v>
      </c>
      <c r="C1545" s="4">
        <v>29337538.43</v>
      </c>
      <c r="D1545" s="5" t="s">
        <v>87</v>
      </c>
      <c r="E1545" s="5" t="s">
        <v>95</v>
      </c>
      <c r="F1545" s="5" t="s">
        <v>194</v>
      </c>
      <c r="G1545" s="5" t="s">
        <v>183</v>
      </c>
    </row>
    <row r="1546" spans="2:7" s="1" customFormat="1" ht="18" customHeight="1" x14ac:dyDescent="0.2">
      <c r="B1546" s="3">
        <v>2007</v>
      </c>
      <c r="C1546" s="4">
        <v>16828073.420000002</v>
      </c>
      <c r="D1546" s="5" t="s">
        <v>87</v>
      </c>
      <c r="E1546" s="5" t="s">
        <v>95</v>
      </c>
      <c r="F1546" s="5" t="s">
        <v>194</v>
      </c>
      <c r="G1546" s="5" t="s">
        <v>199</v>
      </c>
    </row>
    <row r="1547" spans="2:7" s="1" customFormat="1" ht="18" customHeight="1" x14ac:dyDescent="0.2">
      <c r="B1547" s="3">
        <v>2007</v>
      </c>
      <c r="C1547" s="4">
        <v>3383986.92</v>
      </c>
      <c r="D1547" s="5" t="s">
        <v>87</v>
      </c>
      <c r="E1547" s="5" t="s">
        <v>95</v>
      </c>
      <c r="F1547" s="5" t="s">
        <v>194</v>
      </c>
      <c r="G1547" s="5" t="s">
        <v>200</v>
      </c>
    </row>
    <row r="1548" spans="2:7" s="1" customFormat="1" ht="18" customHeight="1" x14ac:dyDescent="0.2">
      <c r="B1548" s="3">
        <v>2007</v>
      </c>
      <c r="C1548" s="4">
        <v>191186558.78999999</v>
      </c>
      <c r="D1548" s="5" t="s">
        <v>87</v>
      </c>
      <c r="E1548" s="5" t="s">
        <v>95</v>
      </c>
      <c r="F1548" s="5" t="s">
        <v>194</v>
      </c>
      <c r="G1548" s="5" t="s">
        <v>201</v>
      </c>
    </row>
    <row r="1549" spans="2:7" s="1" customFormat="1" ht="18" customHeight="1" x14ac:dyDescent="0.2">
      <c r="B1549" s="3">
        <v>2007</v>
      </c>
      <c r="C1549" s="4">
        <v>85029.99</v>
      </c>
      <c r="D1549" s="5" t="s">
        <v>87</v>
      </c>
      <c r="E1549" s="5" t="s">
        <v>95</v>
      </c>
      <c r="F1549" s="5" t="s">
        <v>194</v>
      </c>
      <c r="G1549" s="5" t="s">
        <v>202</v>
      </c>
    </row>
    <row r="1550" spans="2:7" s="1" customFormat="1" ht="18" customHeight="1" x14ac:dyDescent="0.2">
      <c r="B1550" s="3">
        <v>2007</v>
      </c>
      <c r="C1550" s="4">
        <v>13025720.49</v>
      </c>
      <c r="D1550" s="5" t="s">
        <v>87</v>
      </c>
      <c r="E1550" s="5" t="s">
        <v>95</v>
      </c>
      <c r="F1550" s="5" t="s">
        <v>194</v>
      </c>
      <c r="G1550" s="5" t="s">
        <v>203</v>
      </c>
    </row>
    <row r="1551" spans="2:7" s="1" customFormat="1" ht="18" customHeight="1" x14ac:dyDescent="0.2">
      <c r="B1551" s="3">
        <v>2007</v>
      </c>
      <c r="C1551" s="4">
        <v>136414.44</v>
      </c>
      <c r="D1551" s="5" t="s">
        <v>87</v>
      </c>
      <c r="E1551" s="5" t="s">
        <v>95</v>
      </c>
      <c r="F1551" s="5" t="s">
        <v>194</v>
      </c>
      <c r="G1551" s="5" t="s">
        <v>204</v>
      </c>
    </row>
    <row r="1552" spans="2:7" s="1" customFormat="1" ht="18" customHeight="1" x14ac:dyDescent="0.2">
      <c r="B1552" s="3">
        <v>2007</v>
      </c>
      <c r="C1552" s="4">
        <v>5844848</v>
      </c>
      <c r="D1552" s="5" t="s">
        <v>87</v>
      </c>
      <c r="E1552" s="5" t="s">
        <v>95</v>
      </c>
      <c r="F1552" s="5" t="s">
        <v>194</v>
      </c>
      <c r="G1552" s="5" t="s">
        <v>205</v>
      </c>
    </row>
    <row r="1553" spans="2:7" s="1" customFormat="1" ht="18" customHeight="1" x14ac:dyDescent="0.2">
      <c r="B1553" s="3">
        <v>2007</v>
      </c>
      <c r="C1553" s="4">
        <v>3820907.99</v>
      </c>
      <c r="D1553" s="5" t="s">
        <v>87</v>
      </c>
      <c r="E1553" s="5" t="s">
        <v>95</v>
      </c>
      <c r="F1553" s="5" t="s">
        <v>194</v>
      </c>
      <c r="G1553" s="5" t="s">
        <v>206</v>
      </c>
    </row>
    <row r="1554" spans="2:7" s="1" customFormat="1" ht="18" customHeight="1" x14ac:dyDescent="0.2">
      <c r="B1554" s="3">
        <v>2007</v>
      </c>
      <c r="C1554" s="4">
        <v>535931.69999999995</v>
      </c>
      <c r="D1554" s="5" t="s">
        <v>87</v>
      </c>
      <c r="E1554" s="5" t="s">
        <v>95</v>
      </c>
      <c r="F1554" s="5" t="s">
        <v>194</v>
      </c>
      <c r="G1554" s="5" t="s">
        <v>207</v>
      </c>
    </row>
    <row r="1555" spans="2:7" s="1" customFormat="1" ht="18" customHeight="1" x14ac:dyDescent="0.2">
      <c r="B1555" s="3">
        <v>2007</v>
      </c>
      <c r="C1555" s="4">
        <v>73154715.939999998</v>
      </c>
      <c r="D1555" s="5" t="s">
        <v>87</v>
      </c>
      <c r="E1555" s="5" t="s">
        <v>95</v>
      </c>
      <c r="F1555" s="5" t="s">
        <v>194</v>
      </c>
      <c r="G1555" s="5" t="s">
        <v>208</v>
      </c>
    </row>
    <row r="1556" spans="2:7" s="1" customFormat="1" ht="18" customHeight="1" x14ac:dyDescent="0.2">
      <c r="B1556" s="3">
        <v>2007</v>
      </c>
      <c r="C1556" s="4">
        <v>1223533.3500000001</v>
      </c>
      <c r="D1556" s="5" t="s">
        <v>87</v>
      </c>
      <c r="E1556" s="5" t="s">
        <v>95</v>
      </c>
      <c r="F1556" s="5" t="s">
        <v>194</v>
      </c>
      <c r="G1556" s="5" t="s">
        <v>209</v>
      </c>
    </row>
    <row r="1557" spans="2:7" s="1" customFormat="1" ht="18" customHeight="1" x14ac:dyDescent="0.2">
      <c r="B1557" s="3">
        <v>2007</v>
      </c>
      <c r="C1557" s="4">
        <v>3936881.81</v>
      </c>
      <c r="D1557" s="5" t="s">
        <v>87</v>
      </c>
      <c r="E1557" s="5" t="s">
        <v>95</v>
      </c>
      <c r="F1557" s="5" t="s">
        <v>194</v>
      </c>
      <c r="G1557" s="5" t="s">
        <v>354</v>
      </c>
    </row>
    <row r="1558" spans="2:7" s="1" customFormat="1" ht="18" customHeight="1" x14ac:dyDescent="0.2">
      <c r="B1558" s="3">
        <v>2007</v>
      </c>
      <c r="C1558" s="4">
        <v>18518143.629999999</v>
      </c>
      <c r="D1558" s="5" t="s">
        <v>87</v>
      </c>
      <c r="E1558" s="5" t="s">
        <v>95</v>
      </c>
      <c r="F1558" s="5" t="s">
        <v>194</v>
      </c>
      <c r="G1558" s="5" t="s">
        <v>191</v>
      </c>
    </row>
    <row r="1559" spans="2:7" s="1" customFormat="1" ht="18" customHeight="1" x14ac:dyDescent="0.2">
      <c r="B1559" s="3">
        <v>2007</v>
      </c>
      <c r="C1559" s="4">
        <v>14279764.289999999</v>
      </c>
      <c r="D1559" s="5" t="s">
        <v>87</v>
      </c>
      <c r="E1559" s="5" t="s">
        <v>95</v>
      </c>
      <c r="F1559" s="5" t="s">
        <v>194</v>
      </c>
      <c r="G1559" s="5" t="s">
        <v>192</v>
      </c>
    </row>
    <row r="1560" spans="2:7" s="1" customFormat="1" ht="18" customHeight="1" x14ac:dyDescent="0.2">
      <c r="B1560" s="3">
        <v>2007</v>
      </c>
      <c r="C1560" s="4">
        <v>10491339.65</v>
      </c>
      <c r="D1560" s="5" t="s">
        <v>87</v>
      </c>
      <c r="E1560" s="5" t="s">
        <v>95</v>
      </c>
      <c r="F1560" s="5" t="s">
        <v>194</v>
      </c>
      <c r="G1560" s="5" t="s">
        <v>210</v>
      </c>
    </row>
    <row r="1561" spans="2:7" s="1" customFormat="1" ht="18" customHeight="1" x14ac:dyDescent="0.2">
      <c r="B1561" s="3">
        <v>2007</v>
      </c>
      <c r="C1561" s="4">
        <v>1572077.1</v>
      </c>
      <c r="D1561" s="5" t="s">
        <v>87</v>
      </c>
      <c r="E1561" s="5" t="s">
        <v>95</v>
      </c>
      <c r="F1561" s="5" t="s">
        <v>194</v>
      </c>
      <c r="G1561" s="5" t="s">
        <v>355</v>
      </c>
    </row>
    <row r="1562" spans="2:7" s="1" customFormat="1" ht="18" customHeight="1" x14ac:dyDescent="0.2">
      <c r="B1562" s="3">
        <v>2007</v>
      </c>
      <c r="C1562" s="4">
        <v>16878791.859999999</v>
      </c>
      <c r="D1562" s="5" t="s">
        <v>87</v>
      </c>
      <c r="E1562" s="5" t="s">
        <v>95</v>
      </c>
      <c r="F1562" s="5" t="s">
        <v>194</v>
      </c>
      <c r="G1562" s="5" t="s">
        <v>349</v>
      </c>
    </row>
    <row r="1563" spans="2:7" s="1" customFormat="1" ht="18" customHeight="1" x14ac:dyDescent="0.2">
      <c r="B1563" s="3">
        <v>2007</v>
      </c>
      <c r="C1563" s="4">
        <v>2287259.86</v>
      </c>
      <c r="D1563" s="5" t="s">
        <v>87</v>
      </c>
      <c r="E1563" s="5" t="s">
        <v>95</v>
      </c>
      <c r="F1563" s="5" t="s">
        <v>194</v>
      </c>
      <c r="G1563" s="5" t="s">
        <v>367</v>
      </c>
    </row>
    <row r="1564" spans="2:7" s="1" customFormat="1" ht="18" customHeight="1" x14ac:dyDescent="0.2">
      <c r="B1564" s="3">
        <v>2007</v>
      </c>
      <c r="C1564" s="4">
        <v>34904319.420000002</v>
      </c>
      <c r="D1564" s="5" t="s">
        <v>87</v>
      </c>
      <c r="E1564" s="5" t="s">
        <v>95</v>
      </c>
      <c r="F1564" s="5" t="s">
        <v>194</v>
      </c>
      <c r="G1564" s="5" t="s">
        <v>211</v>
      </c>
    </row>
    <row r="1565" spans="2:7" s="1" customFormat="1" ht="18" customHeight="1" x14ac:dyDescent="0.2">
      <c r="B1565" s="3">
        <v>2007</v>
      </c>
      <c r="C1565" s="4">
        <v>54797242.520000003</v>
      </c>
      <c r="D1565" s="5" t="s">
        <v>87</v>
      </c>
      <c r="E1565" s="5" t="s">
        <v>95</v>
      </c>
      <c r="F1565" s="5" t="s">
        <v>194</v>
      </c>
      <c r="G1565" s="5" t="s">
        <v>212</v>
      </c>
    </row>
    <row r="1566" spans="2:7" s="1" customFormat="1" ht="18" customHeight="1" x14ac:dyDescent="0.2">
      <c r="B1566" s="3">
        <v>2007</v>
      </c>
      <c r="C1566" s="4">
        <v>1045938.12</v>
      </c>
      <c r="D1566" s="5" t="s">
        <v>87</v>
      </c>
      <c r="E1566" s="5" t="s">
        <v>95</v>
      </c>
      <c r="F1566" s="5" t="s">
        <v>194</v>
      </c>
      <c r="G1566" s="5" t="s">
        <v>368</v>
      </c>
    </row>
    <row r="1567" spans="2:7" s="1" customFormat="1" ht="18" customHeight="1" x14ac:dyDescent="0.2">
      <c r="B1567" s="3">
        <v>2007</v>
      </c>
      <c r="C1567" s="4">
        <v>57284407.960000001</v>
      </c>
      <c r="D1567" s="5" t="s">
        <v>87</v>
      </c>
      <c r="E1567" s="5" t="s">
        <v>95</v>
      </c>
      <c r="F1567" s="5" t="s">
        <v>194</v>
      </c>
      <c r="G1567" s="5" t="s">
        <v>213</v>
      </c>
    </row>
    <row r="1568" spans="2:7" s="1" customFormat="1" ht="18" customHeight="1" x14ac:dyDescent="0.2">
      <c r="B1568" s="3">
        <v>2007</v>
      </c>
      <c r="C1568" s="4">
        <v>91632937.150000006</v>
      </c>
      <c r="D1568" s="5" t="s">
        <v>87</v>
      </c>
      <c r="E1568" s="5" t="s">
        <v>95</v>
      </c>
      <c r="F1568" s="5" t="s">
        <v>194</v>
      </c>
      <c r="G1568" s="5" t="s">
        <v>356</v>
      </c>
    </row>
    <row r="1569" spans="2:7" s="1" customFormat="1" ht="18" customHeight="1" x14ac:dyDescent="0.2">
      <c r="B1569" s="3">
        <v>2007</v>
      </c>
      <c r="C1569" s="4">
        <v>15885158.810000001</v>
      </c>
      <c r="D1569" s="5" t="s">
        <v>87</v>
      </c>
      <c r="E1569" s="5" t="s">
        <v>95</v>
      </c>
      <c r="F1569" s="5" t="s">
        <v>194</v>
      </c>
      <c r="G1569" s="5" t="s">
        <v>369</v>
      </c>
    </row>
    <row r="1570" spans="2:7" s="1" customFormat="1" ht="18" customHeight="1" x14ac:dyDescent="0.2">
      <c r="B1570" s="3">
        <v>2007</v>
      </c>
      <c r="C1570" s="4">
        <v>467018819.68000001</v>
      </c>
      <c r="D1570" s="5" t="s">
        <v>87</v>
      </c>
      <c r="E1570" s="5" t="s">
        <v>95</v>
      </c>
      <c r="F1570" s="5" t="s">
        <v>194</v>
      </c>
      <c r="G1570" s="5" t="s">
        <v>214</v>
      </c>
    </row>
    <row r="1571" spans="2:7" s="1" customFormat="1" ht="18" customHeight="1" x14ac:dyDescent="0.2">
      <c r="B1571" s="3">
        <v>2007</v>
      </c>
      <c r="C1571" s="4">
        <v>24748148.68</v>
      </c>
      <c r="D1571" s="5" t="s">
        <v>87</v>
      </c>
      <c r="E1571" s="5" t="s">
        <v>95</v>
      </c>
      <c r="F1571" s="5" t="s">
        <v>194</v>
      </c>
      <c r="G1571" s="5" t="s">
        <v>370</v>
      </c>
    </row>
    <row r="1572" spans="2:7" s="1" customFormat="1" ht="18" customHeight="1" x14ac:dyDescent="0.2">
      <c r="B1572" s="3">
        <v>2007</v>
      </c>
      <c r="C1572" s="4">
        <v>7538.1</v>
      </c>
      <c r="D1572" s="5" t="s">
        <v>87</v>
      </c>
      <c r="E1572" s="5" t="s">
        <v>95</v>
      </c>
      <c r="F1572" s="5" t="s">
        <v>194</v>
      </c>
      <c r="G1572" s="5" t="s">
        <v>395</v>
      </c>
    </row>
    <row r="1573" spans="2:7" s="1" customFormat="1" ht="18" customHeight="1" x14ac:dyDescent="0.2">
      <c r="B1573" s="3">
        <v>2007</v>
      </c>
      <c r="C1573" s="4">
        <v>22683282.239999998</v>
      </c>
      <c r="D1573" s="5" t="s">
        <v>87</v>
      </c>
      <c r="E1573" s="5" t="s">
        <v>95</v>
      </c>
      <c r="F1573" s="5" t="s">
        <v>194</v>
      </c>
      <c r="G1573" s="5" t="s">
        <v>371</v>
      </c>
    </row>
    <row r="1574" spans="2:7" s="1" customFormat="1" ht="18" customHeight="1" x14ac:dyDescent="0.2">
      <c r="B1574" s="3">
        <v>2007</v>
      </c>
      <c r="C1574" s="4">
        <v>268015665.58000001</v>
      </c>
      <c r="D1574" s="5" t="s">
        <v>87</v>
      </c>
      <c r="E1574" s="5" t="s">
        <v>95</v>
      </c>
      <c r="F1574" s="5" t="s">
        <v>194</v>
      </c>
      <c r="G1574" s="5" t="s">
        <v>215</v>
      </c>
    </row>
    <row r="1575" spans="2:7" s="1" customFormat="1" ht="18" customHeight="1" x14ac:dyDescent="0.2">
      <c r="B1575" s="3">
        <v>2007</v>
      </c>
      <c r="C1575" s="4">
        <v>66990278.960000001</v>
      </c>
      <c r="D1575" s="5" t="s">
        <v>87</v>
      </c>
      <c r="E1575" s="5" t="s">
        <v>95</v>
      </c>
      <c r="F1575" s="5" t="s">
        <v>194</v>
      </c>
      <c r="G1575" s="5" t="s">
        <v>216</v>
      </c>
    </row>
    <row r="1576" spans="2:7" s="1" customFormat="1" ht="18" customHeight="1" x14ac:dyDescent="0.2">
      <c r="B1576" s="3">
        <v>2007</v>
      </c>
      <c r="C1576" s="4">
        <v>84461254.209999993</v>
      </c>
      <c r="D1576" s="5" t="s">
        <v>87</v>
      </c>
      <c r="E1576" s="5" t="s">
        <v>95</v>
      </c>
      <c r="F1576" s="5" t="s">
        <v>194</v>
      </c>
      <c r="G1576" s="5" t="s">
        <v>217</v>
      </c>
    </row>
    <row r="1577" spans="2:7" s="1" customFormat="1" ht="18" customHeight="1" x14ac:dyDescent="0.2">
      <c r="B1577" s="3">
        <v>2007</v>
      </c>
      <c r="C1577" s="4">
        <v>2983863.39</v>
      </c>
      <c r="D1577" s="5" t="s">
        <v>87</v>
      </c>
      <c r="E1577" s="5" t="s">
        <v>95</v>
      </c>
      <c r="F1577" s="5" t="s">
        <v>194</v>
      </c>
      <c r="G1577" s="5" t="s">
        <v>218</v>
      </c>
    </row>
    <row r="1578" spans="2:7" s="1" customFormat="1" ht="18" customHeight="1" x14ac:dyDescent="0.2">
      <c r="B1578" s="3">
        <v>2007</v>
      </c>
      <c r="C1578" s="4">
        <v>1849245.26</v>
      </c>
      <c r="D1578" s="5" t="s">
        <v>87</v>
      </c>
      <c r="E1578" s="5" t="s">
        <v>95</v>
      </c>
      <c r="F1578" s="5" t="s">
        <v>194</v>
      </c>
      <c r="G1578" s="5" t="s">
        <v>396</v>
      </c>
    </row>
    <row r="1579" spans="2:7" s="1" customFormat="1" ht="18" customHeight="1" x14ac:dyDescent="0.2">
      <c r="B1579" s="3">
        <v>2007</v>
      </c>
      <c r="C1579" s="4">
        <v>5610309.9100000001</v>
      </c>
      <c r="D1579" s="5" t="s">
        <v>87</v>
      </c>
      <c r="E1579" s="5" t="s">
        <v>95</v>
      </c>
      <c r="F1579" s="5" t="s">
        <v>194</v>
      </c>
      <c r="G1579" s="5" t="s">
        <v>372</v>
      </c>
    </row>
    <row r="1580" spans="2:7" s="1" customFormat="1" ht="18" customHeight="1" x14ac:dyDescent="0.2">
      <c r="B1580" s="3">
        <v>2007</v>
      </c>
      <c r="C1580" s="4">
        <v>38184719.350000001</v>
      </c>
      <c r="D1580" s="5" t="s">
        <v>87</v>
      </c>
      <c r="E1580" s="5" t="s">
        <v>95</v>
      </c>
      <c r="F1580" s="5" t="s">
        <v>194</v>
      </c>
      <c r="G1580" s="5" t="s">
        <v>387</v>
      </c>
    </row>
    <row r="1581" spans="2:7" s="1" customFormat="1" ht="18" customHeight="1" x14ac:dyDescent="0.2">
      <c r="B1581" s="3">
        <v>2007</v>
      </c>
      <c r="C1581" s="4">
        <v>3647042.24</v>
      </c>
      <c r="D1581" s="5" t="s">
        <v>87</v>
      </c>
      <c r="E1581" s="5" t="s">
        <v>95</v>
      </c>
      <c r="F1581" s="5" t="s">
        <v>194</v>
      </c>
      <c r="G1581" s="5" t="s">
        <v>219</v>
      </c>
    </row>
    <row r="1582" spans="2:7" s="1" customFormat="1" ht="18" customHeight="1" x14ac:dyDescent="0.2">
      <c r="B1582" s="3">
        <v>2007</v>
      </c>
      <c r="C1582" s="4">
        <v>54530761.25</v>
      </c>
      <c r="D1582" s="5" t="s">
        <v>87</v>
      </c>
      <c r="E1582" s="5" t="s">
        <v>95</v>
      </c>
      <c r="F1582" s="5" t="s">
        <v>194</v>
      </c>
      <c r="G1582" s="5" t="s">
        <v>220</v>
      </c>
    </row>
    <row r="1583" spans="2:7" s="1" customFormat="1" ht="18" customHeight="1" x14ac:dyDescent="0.2">
      <c r="B1583" s="3">
        <v>2007</v>
      </c>
      <c r="C1583" s="4">
        <v>7348513.0099999998</v>
      </c>
      <c r="D1583" s="5" t="s">
        <v>87</v>
      </c>
      <c r="E1583" s="5" t="s">
        <v>95</v>
      </c>
      <c r="F1583" s="5" t="s">
        <v>194</v>
      </c>
      <c r="G1583" s="5" t="s">
        <v>221</v>
      </c>
    </row>
    <row r="1584" spans="2:7" s="1" customFormat="1" ht="18" customHeight="1" x14ac:dyDescent="0.2">
      <c r="B1584" s="3">
        <v>2007</v>
      </c>
      <c r="C1584" s="4">
        <v>1539603.37</v>
      </c>
      <c r="D1584" s="5" t="s">
        <v>87</v>
      </c>
      <c r="E1584" s="5" t="s">
        <v>95</v>
      </c>
      <c r="F1584" s="5" t="s">
        <v>222</v>
      </c>
      <c r="G1584" s="5" t="s">
        <v>223</v>
      </c>
    </row>
    <row r="1585" spans="2:7" s="1" customFormat="1" ht="18" customHeight="1" x14ac:dyDescent="0.2">
      <c r="B1585" s="3">
        <v>2007</v>
      </c>
      <c r="C1585" s="4">
        <v>305622.16000000003</v>
      </c>
      <c r="D1585" s="5" t="s">
        <v>87</v>
      </c>
      <c r="E1585" s="5" t="s">
        <v>95</v>
      </c>
      <c r="F1585" s="5" t="s">
        <v>222</v>
      </c>
      <c r="G1585" s="5" t="s">
        <v>224</v>
      </c>
    </row>
    <row r="1586" spans="2:7" s="1" customFormat="1" ht="18" customHeight="1" x14ac:dyDescent="0.2">
      <c r="B1586" s="3">
        <v>2007</v>
      </c>
      <c r="C1586" s="4">
        <v>6874712.8499999996</v>
      </c>
      <c r="D1586" s="5" t="s">
        <v>87</v>
      </c>
      <c r="E1586" s="5" t="s">
        <v>95</v>
      </c>
      <c r="F1586" s="5" t="s">
        <v>222</v>
      </c>
      <c r="G1586" s="5" t="s">
        <v>225</v>
      </c>
    </row>
    <row r="1587" spans="2:7" s="1" customFormat="1" ht="18" customHeight="1" x14ac:dyDescent="0.2">
      <c r="B1587" s="3">
        <v>2007</v>
      </c>
      <c r="C1587" s="4">
        <v>433718.45</v>
      </c>
      <c r="D1587" s="5" t="s">
        <v>87</v>
      </c>
      <c r="E1587" s="5" t="s">
        <v>95</v>
      </c>
      <c r="F1587" s="5" t="s">
        <v>222</v>
      </c>
      <c r="G1587" s="5" t="s">
        <v>349</v>
      </c>
    </row>
    <row r="1588" spans="2:7" s="1" customFormat="1" ht="18" customHeight="1" x14ac:dyDescent="0.2">
      <c r="B1588" s="3">
        <v>2007</v>
      </c>
      <c r="C1588" s="4">
        <v>6329387.3600000003</v>
      </c>
      <c r="D1588" s="5" t="s">
        <v>87</v>
      </c>
      <c r="E1588" s="5" t="s">
        <v>95</v>
      </c>
      <c r="F1588" s="5" t="s">
        <v>226</v>
      </c>
      <c r="G1588" s="5" t="s">
        <v>227</v>
      </c>
    </row>
    <row r="1589" spans="2:7" s="1" customFormat="1" ht="18" customHeight="1" x14ac:dyDescent="0.2">
      <c r="B1589" s="3">
        <v>2007</v>
      </c>
      <c r="C1589" s="4">
        <v>1084957991.05</v>
      </c>
      <c r="D1589" s="5" t="s">
        <v>87</v>
      </c>
      <c r="E1589" s="5" t="s">
        <v>95</v>
      </c>
      <c r="F1589" s="5" t="s">
        <v>226</v>
      </c>
      <c r="G1589" s="5" t="s">
        <v>228</v>
      </c>
    </row>
    <row r="1590" spans="2:7" s="1" customFormat="1" ht="18" customHeight="1" x14ac:dyDescent="0.2">
      <c r="B1590" s="3">
        <v>2007</v>
      </c>
      <c r="C1590" s="4">
        <v>680011.8</v>
      </c>
      <c r="D1590" s="5" t="s">
        <v>87</v>
      </c>
      <c r="E1590" s="5" t="s">
        <v>95</v>
      </c>
      <c r="F1590" s="5" t="s">
        <v>229</v>
      </c>
      <c r="G1590" s="5" t="s">
        <v>230</v>
      </c>
    </row>
    <row r="1591" spans="2:7" s="1" customFormat="1" ht="18" customHeight="1" x14ac:dyDescent="0.2">
      <c r="B1591" s="3">
        <v>2007</v>
      </c>
      <c r="C1591" s="4">
        <v>365939.5</v>
      </c>
      <c r="D1591" s="5" t="s">
        <v>87</v>
      </c>
      <c r="E1591" s="5" t="s">
        <v>95</v>
      </c>
      <c r="F1591" s="5" t="s">
        <v>229</v>
      </c>
      <c r="G1591" s="5" t="s">
        <v>383</v>
      </c>
    </row>
    <row r="1592" spans="2:7" s="1" customFormat="1" ht="18" customHeight="1" x14ac:dyDescent="0.2">
      <c r="B1592" s="3">
        <v>2007</v>
      </c>
      <c r="C1592" s="4">
        <v>564100.98</v>
      </c>
      <c r="D1592" s="5" t="s">
        <v>87</v>
      </c>
      <c r="E1592" s="5" t="s">
        <v>95</v>
      </c>
      <c r="F1592" s="5" t="s">
        <v>229</v>
      </c>
      <c r="G1592" s="5" t="s">
        <v>231</v>
      </c>
    </row>
    <row r="1593" spans="2:7" s="1" customFormat="1" ht="18" customHeight="1" x14ac:dyDescent="0.2">
      <c r="B1593" s="3">
        <v>2007</v>
      </c>
      <c r="C1593" s="4">
        <v>9852133.0099999998</v>
      </c>
      <c r="D1593" s="5" t="s">
        <v>87</v>
      </c>
      <c r="E1593" s="5" t="s">
        <v>95</v>
      </c>
      <c r="F1593" s="5" t="s">
        <v>229</v>
      </c>
      <c r="G1593" s="5" t="s">
        <v>232</v>
      </c>
    </row>
    <row r="1594" spans="2:7" s="1" customFormat="1" ht="18" customHeight="1" x14ac:dyDescent="0.2">
      <c r="B1594" s="3">
        <v>2007</v>
      </c>
      <c r="C1594" s="4">
        <v>1085015.1200000001</v>
      </c>
      <c r="D1594" s="5" t="s">
        <v>87</v>
      </c>
      <c r="E1594" s="5" t="s">
        <v>95</v>
      </c>
      <c r="F1594" s="5" t="s">
        <v>233</v>
      </c>
      <c r="G1594" s="5" t="s">
        <v>233</v>
      </c>
    </row>
    <row r="1595" spans="2:7" s="1" customFormat="1" ht="18" customHeight="1" x14ac:dyDescent="0.2">
      <c r="B1595" s="3">
        <v>2007</v>
      </c>
      <c r="C1595" s="4">
        <v>12272287.33</v>
      </c>
      <c r="D1595" s="5" t="s">
        <v>87</v>
      </c>
      <c r="E1595" s="5" t="s">
        <v>95</v>
      </c>
      <c r="F1595" s="5" t="s">
        <v>236</v>
      </c>
      <c r="G1595" s="5" t="s">
        <v>357</v>
      </c>
    </row>
    <row r="1596" spans="2:7" s="1" customFormat="1" ht="18" customHeight="1" x14ac:dyDescent="0.2">
      <c r="B1596" s="3">
        <v>2007</v>
      </c>
      <c r="C1596" s="4">
        <v>76001673.980000004</v>
      </c>
      <c r="D1596" s="5" t="s">
        <v>87</v>
      </c>
      <c r="E1596" s="5" t="s">
        <v>95</v>
      </c>
      <c r="F1596" s="5" t="s">
        <v>236</v>
      </c>
      <c r="G1596" s="5" t="s">
        <v>358</v>
      </c>
    </row>
    <row r="1597" spans="2:7" s="1" customFormat="1" ht="18" customHeight="1" x14ac:dyDescent="0.2">
      <c r="B1597" s="3">
        <v>2007</v>
      </c>
      <c r="C1597" s="4">
        <v>9371.44</v>
      </c>
      <c r="D1597" s="5" t="s">
        <v>87</v>
      </c>
      <c r="E1597" s="5" t="s">
        <v>95</v>
      </c>
      <c r="F1597" s="5" t="s">
        <v>237</v>
      </c>
      <c r="G1597" s="5" t="s">
        <v>349</v>
      </c>
    </row>
    <row r="1598" spans="2:7" s="1" customFormat="1" ht="18" customHeight="1" x14ac:dyDescent="0.2">
      <c r="B1598" s="3">
        <v>2007</v>
      </c>
      <c r="C1598" s="4">
        <v>3517001.29</v>
      </c>
      <c r="D1598" s="5" t="s">
        <v>87</v>
      </c>
      <c r="E1598" s="5" t="s">
        <v>95</v>
      </c>
      <c r="F1598" s="5" t="s">
        <v>237</v>
      </c>
      <c r="G1598" s="5" t="s">
        <v>239</v>
      </c>
    </row>
    <row r="1599" spans="2:7" s="1" customFormat="1" ht="18" customHeight="1" x14ac:dyDescent="0.2">
      <c r="B1599" s="3">
        <v>2007</v>
      </c>
      <c r="C1599" s="4">
        <v>15290001.24</v>
      </c>
      <c r="D1599" s="5" t="s">
        <v>87</v>
      </c>
      <c r="E1599" s="5" t="s">
        <v>95</v>
      </c>
      <c r="F1599" s="5" t="s">
        <v>237</v>
      </c>
      <c r="G1599" s="5" t="s">
        <v>240</v>
      </c>
    </row>
    <row r="1600" spans="2:7" s="1" customFormat="1" ht="18" customHeight="1" x14ac:dyDescent="0.2">
      <c r="B1600" s="3">
        <v>2007</v>
      </c>
      <c r="C1600" s="4">
        <v>259683203.44999999</v>
      </c>
      <c r="D1600" s="5" t="s">
        <v>87</v>
      </c>
      <c r="E1600" s="5" t="s">
        <v>95</v>
      </c>
      <c r="F1600" s="5" t="s">
        <v>241</v>
      </c>
      <c r="G1600" s="5" t="s">
        <v>241</v>
      </c>
    </row>
    <row r="1601" spans="2:7" s="1" customFormat="1" ht="18" customHeight="1" x14ac:dyDescent="0.2">
      <c r="B1601" s="3">
        <v>2007</v>
      </c>
      <c r="C1601" s="4">
        <v>51936777.93</v>
      </c>
      <c r="D1601" s="5" t="s">
        <v>87</v>
      </c>
      <c r="E1601" s="5" t="s">
        <v>242</v>
      </c>
      <c r="F1601" s="5" t="s">
        <v>96</v>
      </c>
      <c r="G1601" s="5" t="s">
        <v>243</v>
      </c>
    </row>
    <row r="1602" spans="2:7" s="1" customFormat="1" ht="18" customHeight="1" x14ac:dyDescent="0.2">
      <c r="B1602" s="3">
        <v>2007</v>
      </c>
      <c r="C1602" s="4">
        <v>178892038.84999999</v>
      </c>
      <c r="D1602" s="5" t="s">
        <v>87</v>
      </c>
      <c r="E1602" s="5" t="s">
        <v>242</v>
      </c>
      <c r="F1602" s="5" t="s">
        <v>96</v>
      </c>
      <c r="G1602" s="5" t="s">
        <v>244</v>
      </c>
    </row>
    <row r="1603" spans="2:7" s="1" customFormat="1" ht="18" customHeight="1" x14ac:dyDescent="0.2">
      <c r="B1603" s="3">
        <v>2007</v>
      </c>
      <c r="C1603" s="4">
        <v>3436860371.6999998</v>
      </c>
      <c r="D1603" s="5" t="s">
        <v>87</v>
      </c>
      <c r="E1603" s="5" t="s">
        <v>242</v>
      </c>
      <c r="F1603" s="5" t="s">
        <v>96</v>
      </c>
      <c r="G1603" s="5" t="s">
        <v>98</v>
      </c>
    </row>
    <row r="1604" spans="2:7" s="1" customFormat="1" ht="18" customHeight="1" x14ac:dyDescent="0.2">
      <c r="B1604" s="3">
        <v>2007</v>
      </c>
      <c r="C1604" s="4">
        <v>936375849.21000004</v>
      </c>
      <c r="D1604" s="5" t="s">
        <v>87</v>
      </c>
      <c r="E1604" s="5" t="s">
        <v>242</v>
      </c>
      <c r="F1604" s="5" t="s">
        <v>96</v>
      </c>
      <c r="G1604" s="5" t="s">
        <v>245</v>
      </c>
    </row>
    <row r="1605" spans="2:7" s="1" customFormat="1" ht="18" customHeight="1" x14ac:dyDescent="0.2">
      <c r="B1605" s="3">
        <v>2007</v>
      </c>
      <c r="C1605" s="4">
        <v>273987180.20999998</v>
      </c>
      <c r="D1605" s="5" t="s">
        <v>87</v>
      </c>
      <c r="E1605" s="5" t="s">
        <v>242</v>
      </c>
      <c r="F1605" s="5" t="s">
        <v>110</v>
      </c>
      <c r="G1605" s="5" t="s">
        <v>110</v>
      </c>
    </row>
    <row r="1606" spans="2:7" s="1" customFormat="1" ht="18" customHeight="1" x14ac:dyDescent="0.2">
      <c r="B1606" s="3">
        <v>2007</v>
      </c>
      <c r="C1606" s="4">
        <v>379496.93</v>
      </c>
      <c r="D1606" s="5" t="s">
        <v>87</v>
      </c>
      <c r="E1606" s="5" t="s">
        <v>242</v>
      </c>
      <c r="F1606" s="5" t="s">
        <v>115</v>
      </c>
      <c r="G1606" s="5" t="s">
        <v>116</v>
      </c>
    </row>
    <row r="1607" spans="2:7" s="1" customFormat="1" ht="18" customHeight="1" x14ac:dyDescent="0.2">
      <c r="B1607" s="3">
        <v>2007</v>
      </c>
      <c r="C1607" s="4">
        <v>17399313.23</v>
      </c>
      <c r="D1607" s="5" t="s">
        <v>87</v>
      </c>
      <c r="E1607" s="5" t="s">
        <v>242</v>
      </c>
      <c r="F1607" s="5" t="s">
        <v>115</v>
      </c>
      <c r="G1607" s="5" t="s">
        <v>397</v>
      </c>
    </row>
    <row r="1608" spans="2:7" s="1" customFormat="1" ht="18" customHeight="1" x14ac:dyDescent="0.2">
      <c r="B1608" s="3">
        <v>2007</v>
      </c>
      <c r="C1608" s="4">
        <v>277372.12</v>
      </c>
      <c r="D1608" s="5" t="s">
        <v>87</v>
      </c>
      <c r="E1608" s="5" t="s">
        <v>242</v>
      </c>
      <c r="F1608" s="5" t="s">
        <v>115</v>
      </c>
      <c r="G1608" s="5" t="s">
        <v>118</v>
      </c>
    </row>
    <row r="1609" spans="2:7" s="1" customFormat="1" ht="18" customHeight="1" x14ac:dyDescent="0.2">
      <c r="B1609" s="3">
        <v>2007</v>
      </c>
      <c r="C1609" s="4">
        <v>27593218.170000002</v>
      </c>
      <c r="D1609" s="5" t="s">
        <v>87</v>
      </c>
      <c r="E1609" s="5" t="s">
        <v>242</v>
      </c>
      <c r="F1609" s="5" t="s">
        <v>246</v>
      </c>
      <c r="G1609" s="5" t="s">
        <v>246</v>
      </c>
    </row>
    <row r="1610" spans="2:7" s="1" customFormat="1" ht="18" customHeight="1" x14ac:dyDescent="0.2">
      <c r="B1610" s="3">
        <v>2007</v>
      </c>
      <c r="C1610" s="4">
        <v>895174961.88</v>
      </c>
      <c r="D1610" s="5" t="s">
        <v>87</v>
      </c>
      <c r="E1610" s="5" t="s">
        <v>242</v>
      </c>
      <c r="F1610" s="5" t="s">
        <v>247</v>
      </c>
      <c r="G1610" s="5" t="s">
        <v>248</v>
      </c>
    </row>
    <row r="1611" spans="2:7" s="1" customFormat="1" ht="18" customHeight="1" x14ac:dyDescent="0.2">
      <c r="B1611" s="3">
        <v>2007</v>
      </c>
      <c r="C1611" s="4">
        <v>271731233.23000002</v>
      </c>
      <c r="D1611" s="5" t="s">
        <v>87</v>
      </c>
      <c r="E1611" s="5" t="s">
        <v>242</v>
      </c>
      <c r="F1611" s="5" t="s">
        <v>247</v>
      </c>
      <c r="G1611" s="5" t="s">
        <v>249</v>
      </c>
    </row>
    <row r="1612" spans="2:7" s="1" customFormat="1" ht="18" customHeight="1" x14ac:dyDescent="0.2">
      <c r="B1612" s="3">
        <v>2007</v>
      </c>
      <c r="C1612" s="4">
        <v>41064639.57</v>
      </c>
      <c r="D1612" s="5" t="s">
        <v>87</v>
      </c>
      <c r="E1612" s="5" t="s">
        <v>242</v>
      </c>
      <c r="F1612" s="5" t="s">
        <v>247</v>
      </c>
      <c r="G1612" s="5" t="s">
        <v>349</v>
      </c>
    </row>
    <row r="1613" spans="2:7" s="1" customFormat="1" ht="18" customHeight="1" x14ac:dyDescent="0.2">
      <c r="B1613" s="3">
        <v>2007</v>
      </c>
      <c r="C1613" s="4">
        <v>56530806.740000002</v>
      </c>
      <c r="D1613" s="5" t="s">
        <v>87</v>
      </c>
      <c r="E1613" s="5" t="s">
        <v>242</v>
      </c>
      <c r="F1613" s="5" t="s">
        <v>250</v>
      </c>
      <c r="G1613" s="5" t="s">
        <v>251</v>
      </c>
    </row>
    <row r="1614" spans="2:7" s="1" customFormat="1" ht="18" customHeight="1" x14ac:dyDescent="0.2">
      <c r="B1614" s="3">
        <v>2007</v>
      </c>
      <c r="C1614" s="4">
        <v>17512997.41</v>
      </c>
      <c r="D1614" s="5" t="s">
        <v>87</v>
      </c>
      <c r="E1614" s="5" t="s">
        <v>242</v>
      </c>
      <c r="F1614" s="5" t="s">
        <v>250</v>
      </c>
      <c r="G1614" s="5" t="s">
        <v>252</v>
      </c>
    </row>
    <row r="1615" spans="2:7" s="1" customFormat="1" ht="18" customHeight="1" x14ac:dyDescent="0.2">
      <c r="B1615" s="3">
        <v>2007</v>
      </c>
      <c r="C1615" s="4">
        <v>3363772.76</v>
      </c>
      <c r="D1615" s="5" t="s">
        <v>87</v>
      </c>
      <c r="E1615" s="5" t="s">
        <v>242</v>
      </c>
      <c r="F1615" s="5" t="s">
        <v>250</v>
      </c>
      <c r="G1615" s="5" t="s">
        <v>253</v>
      </c>
    </row>
    <row r="1616" spans="2:7" s="1" customFormat="1" ht="18" customHeight="1" x14ac:dyDescent="0.2">
      <c r="B1616" s="3">
        <v>2007</v>
      </c>
      <c r="C1616" s="4">
        <v>71529171.040000007</v>
      </c>
      <c r="D1616" s="5" t="s">
        <v>87</v>
      </c>
      <c r="E1616" s="5" t="s">
        <v>242</v>
      </c>
      <c r="F1616" s="5" t="s">
        <v>250</v>
      </c>
      <c r="G1616" s="5" t="s">
        <v>388</v>
      </c>
    </row>
    <row r="1617" spans="2:7" s="1" customFormat="1" ht="18" customHeight="1" x14ac:dyDescent="0.2">
      <c r="B1617" s="3">
        <v>2007</v>
      </c>
      <c r="C1617" s="4">
        <v>23511114.890000001</v>
      </c>
      <c r="D1617" s="5" t="s">
        <v>87</v>
      </c>
      <c r="E1617" s="5" t="s">
        <v>242</v>
      </c>
      <c r="F1617" s="5" t="s">
        <v>250</v>
      </c>
      <c r="G1617" s="5" t="s">
        <v>255</v>
      </c>
    </row>
    <row r="1618" spans="2:7" s="1" customFormat="1" ht="18" customHeight="1" x14ac:dyDescent="0.2">
      <c r="B1618" s="3">
        <v>2007</v>
      </c>
      <c r="C1618" s="4">
        <v>2723627.72</v>
      </c>
      <c r="D1618" s="5" t="s">
        <v>87</v>
      </c>
      <c r="E1618" s="5" t="s">
        <v>242</v>
      </c>
      <c r="F1618" s="5" t="s">
        <v>250</v>
      </c>
      <c r="G1618" s="5" t="s">
        <v>256</v>
      </c>
    </row>
    <row r="1619" spans="2:7" s="1" customFormat="1" ht="18" customHeight="1" x14ac:dyDescent="0.2">
      <c r="B1619" s="3">
        <v>2007</v>
      </c>
      <c r="C1619" s="4">
        <v>7616642.1200000001</v>
      </c>
      <c r="D1619" s="5" t="s">
        <v>87</v>
      </c>
      <c r="E1619" s="5" t="s">
        <v>242</v>
      </c>
      <c r="F1619" s="5" t="s">
        <v>257</v>
      </c>
      <c r="G1619" s="5" t="s">
        <v>257</v>
      </c>
    </row>
    <row r="1620" spans="2:7" s="1" customFormat="1" ht="18" customHeight="1" x14ac:dyDescent="0.2">
      <c r="B1620" s="3">
        <v>2007</v>
      </c>
      <c r="C1620" s="4">
        <v>463989.67</v>
      </c>
      <c r="D1620" s="5" t="s">
        <v>87</v>
      </c>
      <c r="E1620" s="5" t="s">
        <v>242</v>
      </c>
      <c r="F1620" s="5" t="s">
        <v>226</v>
      </c>
      <c r="G1620" s="5" t="s">
        <v>373</v>
      </c>
    </row>
    <row r="1621" spans="2:7" s="1" customFormat="1" ht="18" customHeight="1" x14ac:dyDescent="0.2">
      <c r="B1621" s="3">
        <v>2007</v>
      </c>
      <c r="C1621" s="4">
        <v>28304390.649999999</v>
      </c>
      <c r="D1621" s="5" t="s">
        <v>87</v>
      </c>
      <c r="E1621" s="5" t="s">
        <v>242</v>
      </c>
      <c r="F1621" s="5" t="s">
        <v>226</v>
      </c>
      <c r="G1621" s="5" t="s">
        <v>227</v>
      </c>
    </row>
    <row r="1622" spans="2:7" s="1" customFormat="1" ht="18" customHeight="1" x14ac:dyDescent="0.2">
      <c r="B1622" s="3">
        <v>2007</v>
      </c>
      <c r="C1622" s="4">
        <v>50368969.229999997</v>
      </c>
      <c r="D1622" s="5" t="s">
        <v>87</v>
      </c>
      <c r="E1622" s="5" t="s">
        <v>242</v>
      </c>
      <c r="F1622" s="5" t="s">
        <v>226</v>
      </c>
      <c r="G1622" s="5" t="s">
        <v>258</v>
      </c>
    </row>
    <row r="1623" spans="2:7" s="1" customFormat="1" ht="18" customHeight="1" x14ac:dyDescent="0.2">
      <c r="B1623" s="3">
        <v>2007</v>
      </c>
      <c r="C1623" s="4">
        <v>28461738.82</v>
      </c>
      <c r="D1623" s="5" t="s">
        <v>87</v>
      </c>
      <c r="E1623" s="5" t="s">
        <v>242</v>
      </c>
      <c r="F1623" s="5" t="s">
        <v>226</v>
      </c>
      <c r="G1623" s="5" t="s">
        <v>259</v>
      </c>
    </row>
    <row r="1624" spans="2:7" s="1" customFormat="1" ht="18" customHeight="1" x14ac:dyDescent="0.2">
      <c r="B1624" s="3">
        <v>2007</v>
      </c>
      <c r="C1624" s="4">
        <v>48187460.090000004</v>
      </c>
      <c r="D1624" s="5" t="s">
        <v>87</v>
      </c>
      <c r="E1624" s="5" t="s">
        <v>242</v>
      </c>
      <c r="F1624" s="5" t="s">
        <v>226</v>
      </c>
      <c r="G1624" s="5" t="s">
        <v>228</v>
      </c>
    </row>
    <row r="1625" spans="2:7" s="1" customFormat="1" ht="18" customHeight="1" x14ac:dyDescent="0.2">
      <c r="B1625" s="3">
        <v>2007</v>
      </c>
      <c r="C1625" s="4">
        <v>2114132.7799999998</v>
      </c>
      <c r="D1625" s="5" t="s">
        <v>87</v>
      </c>
      <c r="E1625" s="5" t="s">
        <v>242</v>
      </c>
      <c r="F1625" s="5" t="s">
        <v>233</v>
      </c>
      <c r="G1625" s="5" t="s">
        <v>233</v>
      </c>
    </row>
    <row r="1626" spans="2:7" s="1" customFormat="1" ht="18" customHeight="1" x14ac:dyDescent="0.2">
      <c r="B1626" s="3">
        <v>2007</v>
      </c>
      <c r="C1626" s="4">
        <v>2860786.11</v>
      </c>
      <c r="D1626" s="5" t="s">
        <v>87</v>
      </c>
      <c r="E1626" s="5" t="s">
        <v>242</v>
      </c>
      <c r="F1626" s="5" t="s">
        <v>234</v>
      </c>
      <c r="G1626" s="5" t="s">
        <v>235</v>
      </c>
    </row>
    <row r="1627" spans="2:7" s="1" customFormat="1" ht="18" customHeight="1" x14ac:dyDescent="0.2">
      <c r="B1627" s="3">
        <v>2007</v>
      </c>
      <c r="C1627" s="4">
        <v>46168.67</v>
      </c>
      <c r="D1627" s="5" t="s">
        <v>87</v>
      </c>
      <c r="E1627" s="5" t="s">
        <v>242</v>
      </c>
      <c r="F1627" s="5" t="s">
        <v>236</v>
      </c>
      <c r="G1627" s="5" t="s">
        <v>398</v>
      </c>
    </row>
    <row r="1628" spans="2:7" s="1" customFormat="1" ht="18" customHeight="1" x14ac:dyDescent="0.2">
      <c r="B1628" s="3">
        <v>2007</v>
      </c>
      <c r="C1628" s="4">
        <v>23039510.960000001</v>
      </c>
      <c r="D1628" s="5" t="s">
        <v>87</v>
      </c>
      <c r="E1628" s="5" t="s">
        <v>242</v>
      </c>
      <c r="F1628" s="5" t="s">
        <v>236</v>
      </c>
      <c r="G1628" s="5" t="s">
        <v>357</v>
      </c>
    </row>
    <row r="1629" spans="2:7" s="1" customFormat="1" ht="18" customHeight="1" x14ac:dyDescent="0.2">
      <c r="B1629" s="3">
        <v>2007</v>
      </c>
      <c r="C1629" s="4">
        <v>127476386.56</v>
      </c>
      <c r="D1629" s="5" t="s">
        <v>87</v>
      </c>
      <c r="E1629" s="5" t="s">
        <v>242</v>
      </c>
      <c r="F1629" s="5" t="s">
        <v>236</v>
      </c>
      <c r="G1629" s="5" t="s">
        <v>358</v>
      </c>
    </row>
    <row r="1630" spans="2:7" s="1" customFormat="1" ht="18" customHeight="1" x14ac:dyDescent="0.2">
      <c r="B1630" s="3">
        <v>2007</v>
      </c>
      <c r="C1630" s="4">
        <v>3508716.77</v>
      </c>
      <c r="D1630" s="5" t="s">
        <v>87</v>
      </c>
      <c r="E1630" s="5" t="s">
        <v>242</v>
      </c>
      <c r="F1630" s="5" t="s">
        <v>236</v>
      </c>
      <c r="G1630" s="5" t="s">
        <v>349</v>
      </c>
    </row>
    <row r="1631" spans="2:7" s="1" customFormat="1" ht="18" customHeight="1" x14ac:dyDescent="0.2">
      <c r="B1631" s="3">
        <v>2007</v>
      </c>
      <c r="C1631" s="4">
        <v>139890465.52000001</v>
      </c>
      <c r="D1631" s="5" t="s">
        <v>87</v>
      </c>
      <c r="E1631" s="5" t="s">
        <v>242</v>
      </c>
      <c r="F1631" s="5" t="s">
        <v>260</v>
      </c>
      <c r="G1631" s="5" t="s">
        <v>261</v>
      </c>
    </row>
    <row r="1632" spans="2:7" s="1" customFormat="1" ht="18" customHeight="1" x14ac:dyDescent="0.2">
      <c r="B1632" s="3">
        <v>2007</v>
      </c>
      <c r="C1632" s="4">
        <v>22431289.02</v>
      </c>
      <c r="D1632" s="5" t="s">
        <v>87</v>
      </c>
      <c r="E1632" s="5" t="s">
        <v>242</v>
      </c>
      <c r="F1632" s="5" t="s">
        <v>260</v>
      </c>
      <c r="G1632" s="5" t="s">
        <v>374</v>
      </c>
    </row>
    <row r="1633" spans="2:7" s="1" customFormat="1" ht="18" customHeight="1" x14ac:dyDescent="0.2">
      <c r="B1633" s="3">
        <v>2007</v>
      </c>
      <c r="C1633" s="4">
        <v>32.5</v>
      </c>
      <c r="D1633" s="5" t="s">
        <v>87</v>
      </c>
      <c r="E1633" s="5" t="s">
        <v>242</v>
      </c>
      <c r="F1633" s="5" t="s">
        <v>260</v>
      </c>
      <c r="G1633" s="5" t="s">
        <v>262</v>
      </c>
    </row>
    <row r="1634" spans="2:7" s="1" customFormat="1" ht="18" customHeight="1" x14ac:dyDescent="0.2">
      <c r="B1634" s="3">
        <v>2007</v>
      </c>
      <c r="C1634" s="4">
        <v>917576866.98000002</v>
      </c>
      <c r="D1634" s="5" t="s">
        <v>87</v>
      </c>
      <c r="E1634" s="5" t="s">
        <v>242</v>
      </c>
      <c r="F1634" s="5" t="s">
        <v>260</v>
      </c>
      <c r="G1634" s="5" t="s">
        <v>264</v>
      </c>
    </row>
    <row r="1635" spans="2:7" s="1" customFormat="1" ht="18" customHeight="1" x14ac:dyDescent="0.2">
      <c r="B1635" s="3">
        <v>2007</v>
      </c>
      <c r="C1635" s="4">
        <v>342686188.55000001</v>
      </c>
      <c r="D1635" s="5" t="s">
        <v>87</v>
      </c>
      <c r="E1635" s="5" t="s">
        <v>242</v>
      </c>
      <c r="F1635" s="5" t="s">
        <v>260</v>
      </c>
      <c r="G1635" s="5" t="s">
        <v>265</v>
      </c>
    </row>
    <row r="1636" spans="2:7" s="1" customFormat="1" ht="18" customHeight="1" x14ac:dyDescent="0.2">
      <c r="B1636" s="3">
        <v>2007</v>
      </c>
      <c r="C1636" s="4">
        <v>1314142.73</v>
      </c>
      <c r="D1636" s="5" t="s">
        <v>87</v>
      </c>
      <c r="E1636" s="5" t="s">
        <v>242</v>
      </c>
      <c r="F1636" s="5" t="s">
        <v>260</v>
      </c>
      <c r="G1636" s="5" t="s">
        <v>266</v>
      </c>
    </row>
    <row r="1637" spans="2:7" s="1" customFormat="1" ht="18" customHeight="1" x14ac:dyDescent="0.2">
      <c r="B1637" s="3">
        <v>2007</v>
      </c>
      <c r="C1637" s="4">
        <v>31942805.420000002</v>
      </c>
      <c r="D1637" s="5" t="s">
        <v>87</v>
      </c>
      <c r="E1637" s="5" t="s">
        <v>242</v>
      </c>
      <c r="F1637" s="5" t="s">
        <v>260</v>
      </c>
      <c r="G1637" s="5" t="s">
        <v>268</v>
      </c>
    </row>
    <row r="1638" spans="2:7" s="1" customFormat="1" ht="18" customHeight="1" x14ac:dyDescent="0.2">
      <c r="B1638" s="3">
        <v>2007</v>
      </c>
      <c r="C1638" s="4">
        <v>3923.07</v>
      </c>
      <c r="D1638" s="5" t="s">
        <v>87</v>
      </c>
      <c r="E1638" s="5" t="s">
        <v>242</v>
      </c>
      <c r="F1638" s="5" t="s">
        <v>260</v>
      </c>
      <c r="G1638" s="5" t="s">
        <v>269</v>
      </c>
    </row>
    <row r="1639" spans="2:7" s="1" customFormat="1" ht="18" customHeight="1" x14ac:dyDescent="0.2">
      <c r="B1639" s="3">
        <v>2007</v>
      </c>
      <c r="C1639" s="4">
        <v>623696.67000000004</v>
      </c>
      <c r="D1639" s="5" t="s">
        <v>87</v>
      </c>
      <c r="E1639" s="5" t="s">
        <v>242</v>
      </c>
      <c r="F1639" s="5" t="s">
        <v>260</v>
      </c>
      <c r="G1639" s="5" t="s">
        <v>270</v>
      </c>
    </row>
    <row r="1640" spans="2:7" s="1" customFormat="1" ht="18" customHeight="1" x14ac:dyDescent="0.2">
      <c r="B1640" s="3">
        <v>2007</v>
      </c>
      <c r="C1640" s="4">
        <v>34536519.289999999</v>
      </c>
      <c r="D1640" s="5" t="s">
        <v>87</v>
      </c>
      <c r="E1640" s="5" t="s">
        <v>242</v>
      </c>
      <c r="F1640" s="5" t="s">
        <v>260</v>
      </c>
      <c r="G1640" s="5" t="s">
        <v>271</v>
      </c>
    </row>
    <row r="1641" spans="2:7" s="1" customFormat="1" ht="18" customHeight="1" x14ac:dyDescent="0.2">
      <c r="B1641" s="3">
        <v>2007</v>
      </c>
      <c r="C1641" s="4">
        <v>6898789.9199999999</v>
      </c>
      <c r="D1641" s="5" t="s">
        <v>87</v>
      </c>
      <c r="E1641" s="5" t="s">
        <v>242</v>
      </c>
      <c r="F1641" s="5" t="s">
        <v>260</v>
      </c>
      <c r="G1641" s="5" t="s">
        <v>272</v>
      </c>
    </row>
    <row r="1642" spans="2:7" s="1" customFormat="1" ht="18" customHeight="1" x14ac:dyDescent="0.2">
      <c r="B1642" s="3">
        <v>2007</v>
      </c>
      <c r="C1642" s="4">
        <v>86389727.739999995</v>
      </c>
      <c r="D1642" s="5" t="s">
        <v>87</v>
      </c>
      <c r="E1642" s="5" t="s">
        <v>242</v>
      </c>
      <c r="F1642" s="5" t="s">
        <v>260</v>
      </c>
      <c r="G1642" s="5" t="s">
        <v>273</v>
      </c>
    </row>
    <row r="1643" spans="2:7" s="1" customFormat="1" ht="18" customHeight="1" x14ac:dyDescent="0.2">
      <c r="B1643" s="3">
        <v>2007</v>
      </c>
      <c r="C1643" s="4">
        <v>435612.7</v>
      </c>
      <c r="D1643" s="5" t="s">
        <v>87</v>
      </c>
      <c r="E1643" s="5" t="s">
        <v>242</v>
      </c>
      <c r="F1643" s="5" t="s">
        <v>260</v>
      </c>
      <c r="G1643" s="5" t="s">
        <v>275</v>
      </c>
    </row>
    <row r="1644" spans="2:7" s="1" customFormat="1" ht="18" customHeight="1" x14ac:dyDescent="0.2">
      <c r="B1644" s="3">
        <v>2007</v>
      </c>
      <c r="C1644" s="4">
        <v>20379207.300000001</v>
      </c>
      <c r="D1644" s="5" t="s">
        <v>87</v>
      </c>
      <c r="E1644" s="5" t="s">
        <v>242</v>
      </c>
      <c r="F1644" s="5" t="s">
        <v>260</v>
      </c>
      <c r="G1644" s="5" t="s">
        <v>276</v>
      </c>
    </row>
    <row r="1645" spans="2:7" s="1" customFormat="1" ht="18" customHeight="1" x14ac:dyDescent="0.2">
      <c r="B1645" s="3">
        <v>2007</v>
      </c>
      <c r="C1645" s="4">
        <v>1269717.18</v>
      </c>
      <c r="D1645" s="5" t="s">
        <v>87</v>
      </c>
      <c r="E1645" s="5" t="s">
        <v>242</v>
      </c>
      <c r="F1645" s="5" t="s">
        <v>260</v>
      </c>
      <c r="G1645" s="5" t="s">
        <v>277</v>
      </c>
    </row>
    <row r="1646" spans="2:7" s="1" customFormat="1" ht="18" customHeight="1" x14ac:dyDescent="0.2">
      <c r="B1646" s="3">
        <v>2007</v>
      </c>
      <c r="C1646" s="4">
        <v>407286968.73000002</v>
      </c>
      <c r="D1646" s="5" t="s">
        <v>87</v>
      </c>
      <c r="E1646" s="5" t="s">
        <v>242</v>
      </c>
      <c r="F1646" s="5" t="s">
        <v>260</v>
      </c>
      <c r="G1646" s="5" t="s">
        <v>278</v>
      </c>
    </row>
    <row r="1647" spans="2:7" s="1" customFormat="1" ht="18" customHeight="1" x14ac:dyDescent="0.2">
      <c r="B1647" s="3">
        <v>2007</v>
      </c>
      <c r="C1647" s="4">
        <v>27704658.170000002</v>
      </c>
      <c r="D1647" s="5" t="s">
        <v>87</v>
      </c>
      <c r="E1647" s="5" t="s">
        <v>242</v>
      </c>
      <c r="F1647" s="5" t="s">
        <v>260</v>
      </c>
      <c r="G1647" s="5" t="s">
        <v>279</v>
      </c>
    </row>
    <row r="1648" spans="2:7" s="1" customFormat="1" ht="18" customHeight="1" x14ac:dyDescent="0.2">
      <c r="B1648" s="3">
        <v>2007</v>
      </c>
      <c r="C1648" s="4">
        <v>341000.62</v>
      </c>
      <c r="D1648" s="5" t="s">
        <v>87</v>
      </c>
      <c r="E1648" s="5" t="s">
        <v>242</v>
      </c>
      <c r="F1648" s="5" t="s">
        <v>260</v>
      </c>
      <c r="G1648" s="5" t="s">
        <v>280</v>
      </c>
    </row>
    <row r="1649" spans="2:7" s="1" customFormat="1" ht="18" customHeight="1" x14ac:dyDescent="0.2">
      <c r="B1649" s="3">
        <v>2007</v>
      </c>
      <c r="C1649" s="4">
        <v>470397798.51999998</v>
      </c>
      <c r="D1649" s="5" t="s">
        <v>87</v>
      </c>
      <c r="E1649" s="5" t="s">
        <v>242</v>
      </c>
      <c r="F1649" s="5" t="s">
        <v>260</v>
      </c>
      <c r="G1649" s="5" t="s">
        <v>281</v>
      </c>
    </row>
    <row r="1650" spans="2:7" s="1" customFormat="1" ht="18" customHeight="1" x14ac:dyDescent="0.2">
      <c r="B1650" s="3">
        <v>2007</v>
      </c>
      <c r="C1650" s="4">
        <v>23.49</v>
      </c>
      <c r="D1650" s="5" t="s">
        <v>87</v>
      </c>
      <c r="E1650" s="5" t="s">
        <v>242</v>
      </c>
      <c r="F1650" s="5" t="s">
        <v>260</v>
      </c>
      <c r="G1650" s="5" t="s">
        <v>399</v>
      </c>
    </row>
    <row r="1651" spans="2:7" s="1" customFormat="1" ht="18" customHeight="1" x14ac:dyDescent="0.2">
      <c r="B1651" s="3">
        <v>2007</v>
      </c>
      <c r="C1651" s="4">
        <v>3895558.39</v>
      </c>
      <c r="D1651" s="5" t="s">
        <v>87</v>
      </c>
      <c r="E1651" s="5" t="s">
        <v>242</v>
      </c>
      <c r="F1651" s="5" t="s">
        <v>260</v>
      </c>
      <c r="G1651" s="5" t="s">
        <v>282</v>
      </c>
    </row>
    <row r="1652" spans="2:7" s="1" customFormat="1" ht="18" customHeight="1" x14ac:dyDescent="0.2">
      <c r="B1652" s="3">
        <v>2007</v>
      </c>
      <c r="C1652" s="4">
        <v>37897.300000000003</v>
      </c>
      <c r="D1652" s="5" t="s">
        <v>87</v>
      </c>
      <c r="E1652" s="5" t="s">
        <v>242</v>
      </c>
      <c r="F1652" s="5" t="s">
        <v>260</v>
      </c>
      <c r="G1652" s="5" t="s">
        <v>283</v>
      </c>
    </row>
    <row r="1653" spans="2:7" s="1" customFormat="1" ht="18" customHeight="1" x14ac:dyDescent="0.2">
      <c r="B1653" s="3">
        <v>2007</v>
      </c>
      <c r="C1653" s="4">
        <v>14970219.779999999</v>
      </c>
      <c r="D1653" s="5" t="s">
        <v>87</v>
      </c>
      <c r="E1653" s="5" t="s">
        <v>242</v>
      </c>
      <c r="F1653" s="5" t="s">
        <v>260</v>
      </c>
      <c r="G1653" s="5" t="s">
        <v>286</v>
      </c>
    </row>
    <row r="1654" spans="2:7" s="1" customFormat="1" ht="18" customHeight="1" x14ac:dyDescent="0.2">
      <c r="B1654" s="3">
        <v>2007</v>
      </c>
      <c r="C1654" s="4">
        <v>1850407.94</v>
      </c>
      <c r="D1654" s="5" t="s">
        <v>87</v>
      </c>
      <c r="E1654" s="5" t="s">
        <v>242</v>
      </c>
      <c r="F1654" s="5" t="s">
        <v>260</v>
      </c>
      <c r="G1654" s="5" t="s">
        <v>287</v>
      </c>
    </row>
    <row r="1655" spans="2:7" s="1" customFormat="1" ht="18" customHeight="1" x14ac:dyDescent="0.2">
      <c r="B1655" s="3">
        <v>2007</v>
      </c>
      <c r="C1655" s="4">
        <v>5974285.4900000002</v>
      </c>
      <c r="D1655" s="5" t="s">
        <v>87</v>
      </c>
      <c r="E1655" s="5" t="s">
        <v>242</v>
      </c>
      <c r="F1655" s="5" t="s">
        <v>260</v>
      </c>
      <c r="G1655" s="5" t="s">
        <v>288</v>
      </c>
    </row>
    <row r="1656" spans="2:7" s="1" customFormat="1" ht="18" customHeight="1" x14ac:dyDescent="0.2">
      <c r="B1656" s="3">
        <v>2007</v>
      </c>
      <c r="C1656" s="4">
        <v>2622311.98</v>
      </c>
      <c r="D1656" s="5" t="s">
        <v>87</v>
      </c>
      <c r="E1656" s="5" t="s">
        <v>242</v>
      </c>
      <c r="F1656" s="5" t="s">
        <v>260</v>
      </c>
      <c r="G1656" s="5" t="s">
        <v>289</v>
      </c>
    </row>
    <row r="1657" spans="2:7" s="1" customFormat="1" ht="18" customHeight="1" x14ac:dyDescent="0.2">
      <c r="B1657" s="3">
        <v>2007</v>
      </c>
      <c r="C1657" s="4">
        <v>30299297.489999998</v>
      </c>
      <c r="D1657" s="5" t="s">
        <v>87</v>
      </c>
      <c r="E1657" s="5" t="s">
        <v>242</v>
      </c>
      <c r="F1657" s="5" t="s">
        <v>260</v>
      </c>
      <c r="G1657" s="5" t="s">
        <v>290</v>
      </c>
    </row>
    <row r="1658" spans="2:7" s="1" customFormat="1" ht="18" customHeight="1" x14ac:dyDescent="0.2">
      <c r="B1658" s="3">
        <v>2007</v>
      </c>
      <c r="C1658" s="4">
        <v>87368.54</v>
      </c>
      <c r="D1658" s="5" t="s">
        <v>87</v>
      </c>
      <c r="E1658" s="5" t="s">
        <v>242</v>
      </c>
      <c r="F1658" s="5" t="s">
        <v>260</v>
      </c>
      <c r="G1658" s="5" t="s">
        <v>291</v>
      </c>
    </row>
    <row r="1659" spans="2:7" s="1" customFormat="1" ht="18" customHeight="1" x14ac:dyDescent="0.2">
      <c r="B1659" s="3">
        <v>2007</v>
      </c>
      <c r="C1659" s="4">
        <v>5391631.4500000002</v>
      </c>
      <c r="D1659" s="5" t="s">
        <v>87</v>
      </c>
      <c r="E1659" s="5" t="s">
        <v>242</v>
      </c>
      <c r="F1659" s="5" t="s">
        <v>260</v>
      </c>
      <c r="G1659" s="5" t="s">
        <v>292</v>
      </c>
    </row>
    <row r="1660" spans="2:7" s="1" customFormat="1" ht="18" customHeight="1" x14ac:dyDescent="0.2">
      <c r="B1660" s="3">
        <v>2007</v>
      </c>
      <c r="C1660" s="4">
        <v>767633.42</v>
      </c>
      <c r="D1660" s="5" t="s">
        <v>87</v>
      </c>
      <c r="E1660" s="5" t="s">
        <v>242</v>
      </c>
      <c r="F1660" s="5" t="s">
        <v>260</v>
      </c>
      <c r="G1660" s="5" t="s">
        <v>293</v>
      </c>
    </row>
    <row r="1661" spans="2:7" s="1" customFormat="1" ht="18" customHeight="1" x14ac:dyDescent="0.2">
      <c r="B1661" s="3">
        <v>2007</v>
      </c>
      <c r="C1661" s="4">
        <v>15604510.460000001</v>
      </c>
      <c r="D1661" s="5" t="s">
        <v>87</v>
      </c>
      <c r="E1661" s="5" t="s">
        <v>242</v>
      </c>
      <c r="F1661" s="5" t="s">
        <v>260</v>
      </c>
      <c r="G1661" s="5" t="s">
        <v>294</v>
      </c>
    </row>
    <row r="1662" spans="2:7" s="1" customFormat="1" ht="18" customHeight="1" x14ac:dyDescent="0.2">
      <c r="B1662" s="3">
        <v>2007</v>
      </c>
      <c r="C1662" s="4">
        <v>5583811.5499999998</v>
      </c>
      <c r="D1662" s="5" t="s">
        <v>87</v>
      </c>
      <c r="E1662" s="5" t="s">
        <v>242</v>
      </c>
      <c r="F1662" s="5" t="s">
        <v>260</v>
      </c>
      <c r="G1662" s="5" t="s">
        <v>295</v>
      </c>
    </row>
    <row r="1663" spans="2:7" s="1" customFormat="1" ht="18" customHeight="1" x14ac:dyDescent="0.2">
      <c r="B1663" s="3">
        <v>2007</v>
      </c>
      <c r="C1663" s="4">
        <v>2256817.35</v>
      </c>
      <c r="D1663" s="5" t="s">
        <v>87</v>
      </c>
      <c r="E1663" s="5" t="s">
        <v>242</v>
      </c>
      <c r="F1663" s="5" t="s">
        <v>260</v>
      </c>
      <c r="G1663" s="5" t="s">
        <v>296</v>
      </c>
    </row>
    <row r="1664" spans="2:7" s="1" customFormat="1" ht="18" customHeight="1" x14ac:dyDescent="0.2">
      <c r="B1664" s="3">
        <v>2007</v>
      </c>
      <c r="C1664" s="4">
        <v>94795983.739999995</v>
      </c>
      <c r="D1664" s="5" t="s">
        <v>87</v>
      </c>
      <c r="E1664" s="5" t="s">
        <v>242</v>
      </c>
      <c r="F1664" s="5" t="s">
        <v>260</v>
      </c>
      <c r="G1664" s="5" t="s">
        <v>349</v>
      </c>
    </row>
    <row r="1665" spans="2:7" s="1" customFormat="1" ht="18" customHeight="1" x14ac:dyDescent="0.2">
      <c r="B1665" s="3">
        <v>2007</v>
      </c>
      <c r="C1665" s="4">
        <v>1898497.35</v>
      </c>
      <c r="D1665" s="5" t="s">
        <v>87</v>
      </c>
      <c r="E1665" s="5" t="s">
        <v>242</v>
      </c>
      <c r="F1665" s="5" t="s">
        <v>260</v>
      </c>
      <c r="G1665" s="5" t="s">
        <v>369</v>
      </c>
    </row>
    <row r="1666" spans="2:7" s="1" customFormat="1" ht="18" customHeight="1" x14ac:dyDescent="0.2">
      <c r="B1666" s="3">
        <v>2007</v>
      </c>
      <c r="C1666" s="4">
        <v>10304001.92</v>
      </c>
      <c r="D1666" s="5" t="s">
        <v>87</v>
      </c>
      <c r="E1666" s="5" t="s">
        <v>242</v>
      </c>
      <c r="F1666" s="5" t="s">
        <v>260</v>
      </c>
      <c r="G1666" s="5" t="s">
        <v>297</v>
      </c>
    </row>
    <row r="1667" spans="2:7" s="1" customFormat="1" ht="18" customHeight="1" x14ac:dyDescent="0.2">
      <c r="B1667" s="3">
        <v>2007</v>
      </c>
      <c r="C1667" s="4">
        <v>154111920.66999999</v>
      </c>
      <c r="D1667" s="5" t="s">
        <v>87</v>
      </c>
      <c r="E1667" s="5" t="s">
        <v>242</v>
      </c>
      <c r="F1667" s="5" t="s">
        <v>260</v>
      </c>
      <c r="G1667" s="5" t="s">
        <v>298</v>
      </c>
    </row>
    <row r="1668" spans="2:7" s="1" customFormat="1" ht="18" customHeight="1" x14ac:dyDescent="0.2">
      <c r="B1668" s="3">
        <v>2007</v>
      </c>
      <c r="C1668" s="4">
        <v>221676376.63</v>
      </c>
      <c r="D1668" s="5" t="s">
        <v>87</v>
      </c>
      <c r="E1668" s="5" t="s">
        <v>242</v>
      </c>
      <c r="F1668" s="5" t="s">
        <v>260</v>
      </c>
      <c r="G1668" s="5" t="s">
        <v>389</v>
      </c>
    </row>
    <row r="1669" spans="2:7" s="1" customFormat="1" ht="18" customHeight="1" x14ac:dyDescent="0.2">
      <c r="B1669" s="3">
        <v>2007</v>
      </c>
      <c r="C1669" s="4">
        <v>3147634926.6300001</v>
      </c>
      <c r="D1669" s="5" t="s">
        <v>87</v>
      </c>
      <c r="E1669" s="5" t="s">
        <v>242</v>
      </c>
      <c r="F1669" s="5" t="s">
        <v>260</v>
      </c>
      <c r="G1669" s="5" t="s">
        <v>299</v>
      </c>
    </row>
    <row r="1670" spans="2:7" s="1" customFormat="1" ht="18" customHeight="1" x14ac:dyDescent="0.2">
      <c r="B1670" s="3">
        <v>2007</v>
      </c>
      <c r="C1670" s="4">
        <v>137804.75</v>
      </c>
      <c r="D1670" s="5" t="s">
        <v>87</v>
      </c>
      <c r="E1670" s="5" t="s">
        <v>242</v>
      </c>
      <c r="F1670" s="5" t="s">
        <v>260</v>
      </c>
      <c r="G1670" s="5" t="s">
        <v>300</v>
      </c>
    </row>
    <row r="1671" spans="2:7" s="1" customFormat="1" ht="18" customHeight="1" x14ac:dyDescent="0.2">
      <c r="B1671" s="3">
        <v>2007</v>
      </c>
      <c r="C1671" s="4">
        <v>34643383.399999999</v>
      </c>
      <c r="D1671" s="5" t="s">
        <v>87</v>
      </c>
      <c r="E1671" s="5" t="s">
        <v>242</v>
      </c>
      <c r="F1671" s="5" t="s">
        <v>301</v>
      </c>
      <c r="G1671" s="5" t="s">
        <v>261</v>
      </c>
    </row>
    <row r="1672" spans="2:7" s="1" customFormat="1" ht="18" customHeight="1" x14ac:dyDescent="0.2">
      <c r="B1672" s="3">
        <v>2007</v>
      </c>
      <c r="C1672" s="4">
        <v>276178627.66000003</v>
      </c>
      <c r="D1672" s="5" t="s">
        <v>87</v>
      </c>
      <c r="E1672" s="5" t="s">
        <v>242</v>
      </c>
      <c r="F1672" s="5" t="s">
        <v>301</v>
      </c>
      <c r="G1672" s="5" t="s">
        <v>264</v>
      </c>
    </row>
    <row r="1673" spans="2:7" s="1" customFormat="1" ht="18" customHeight="1" x14ac:dyDescent="0.2">
      <c r="B1673" s="3">
        <v>2007</v>
      </c>
      <c r="C1673" s="4">
        <v>37384.14</v>
      </c>
      <c r="D1673" s="5" t="s">
        <v>87</v>
      </c>
      <c r="E1673" s="5" t="s">
        <v>242</v>
      </c>
      <c r="F1673" s="5" t="s">
        <v>301</v>
      </c>
      <c r="G1673" s="5" t="s">
        <v>252</v>
      </c>
    </row>
    <row r="1674" spans="2:7" s="1" customFormat="1" ht="18" customHeight="1" x14ac:dyDescent="0.2">
      <c r="B1674" s="3">
        <v>2007</v>
      </c>
      <c r="C1674" s="4">
        <v>113919137.42</v>
      </c>
      <c r="D1674" s="5" t="s">
        <v>87</v>
      </c>
      <c r="E1674" s="5" t="s">
        <v>242</v>
      </c>
      <c r="F1674" s="5" t="s">
        <v>301</v>
      </c>
      <c r="G1674" s="5" t="s">
        <v>281</v>
      </c>
    </row>
    <row r="1675" spans="2:7" s="1" customFormat="1" ht="18" customHeight="1" x14ac:dyDescent="0.2">
      <c r="B1675" s="3">
        <v>2007</v>
      </c>
      <c r="C1675" s="4">
        <v>1069653.58</v>
      </c>
      <c r="D1675" s="5" t="s">
        <v>87</v>
      </c>
      <c r="E1675" s="5" t="s">
        <v>242</v>
      </c>
      <c r="F1675" s="5" t="s">
        <v>301</v>
      </c>
      <c r="G1675" s="5" t="s">
        <v>302</v>
      </c>
    </row>
    <row r="1676" spans="2:7" s="1" customFormat="1" ht="18" customHeight="1" x14ac:dyDescent="0.2">
      <c r="B1676" s="3">
        <v>2007</v>
      </c>
      <c r="C1676" s="4">
        <v>1730754.62</v>
      </c>
      <c r="D1676" s="5" t="s">
        <v>87</v>
      </c>
      <c r="E1676" s="5" t="s">
        <v>242</v>
      </c>
      <c r="F1676" s="5" t="s">
        <v>301</v>
      </c>
      <c r="G1676" s="5" t="s">
        <v>303</v>
      </c>
    </row>
    <row r="1677" spans="2:7" s="1" customFormat="1" ht="18" customHeight="1" x14ac:dyDescent="0.2">
      <c r="B1677" s="3">
        <v>2007</v>
      </c>
      <c r="C1677" s="4">
        <v>971155269.62</v>
      </c>
      <c r="D1677" s="5" t="s">
        <v>87</v>
      </c>
      <c r="E1677" s="5" t="s">
        <v>242</v>
      </c>
      <c r="F1677" s="5" t="s">
        <v>301</v>
      </c>
      <c r="G1677" s="5" t="s">
        <v>304</v>
      </c>
    </row>
    <row r="1678" spans="2:7" s="1" customFormat="1" ht="18" customHeight="1" x14ac:dyDescent="0.2">
      <c r="B1678" s="3">
        <v>2007</v>
      </c>
      <c r="C1678" s="4">
        <v>7901207.3600000003</v>
      </c>
      <c r="D1678" s="5" t="s">
        <v>87</v>
      </c>
      <c r="E1678" s="5" t="s">
        <v>242</v>
      </c>
      <c r="F1678" s="5" t="s">
        <v>301</v>
      </c>
      <c r="G1678" s="5" t="s">
        <v>305</v>
      </c>
    </row>
    <row r="1679" spans="2:7" s="1" customFormat="1" ht="18" customHeight="1" x14ac:dyDescent="0.2">
      <c r="B1679" s="3">
        <v>2007</v>
      </c>
      <c r="C1679" s="4">
        <v>115386540.14</v>
      </c>
      <c r="D1679" s="5" t="s">
        <v>306</v>
      </c>
      <c r="E1679" s="5" t="s">
        <v>307</v>
      </c>
      <c r="F1679" s="5" t="s">
        <v>308</v>
      </c>
      <c r="G1679" s="5" t="s">
        <v>309</v>
      </c>
    </row>
    <row r="1680" spans="2:7" s="1" customFormat="1" ht="18" customHeight="1" x14ac:dyDescent="0.2">
      <c r="B1680" s="3">
        <v>2007</v>
      </c>
      <c r="C1680" s="4">
        <v>350450022.39999998</v>
      </c>
      <c r="D1680" s="5" t="s">
        <v>306</v>
      </c>
      <c r="E1680" s="5" t="s">
        <v>307</v>
      </c>
      <c r="F1680" s="5" t="s">
        <v>308</v>
      </c>
      <c r="G1680" s="5" t="s">
        <v>310</v>
      </c>
    </row>
    <row r="1681" spans="2:7" s="1" customFormat="1" ht="18" customHeight="1" x14ac:dyDescent="0.2">
      <c r="B1681" s="3">
        <v>2007</v>
      </c>
      <c r="C1681" s="4">
        <v>950000</v>
      </c>
      <c r="D1681" s="5" t="s">
        <v>306</v>
      </c>
      <c r="E1681" s="5" t="s">
        <v>311</v>
      </c>
      <c r="F1681" s="5" t="s">
        <v>359</v>
      </c>
      <c r="G1681" s="5" t="s">
        <v>400</v>
      </c>
    </row>
    <row r="1682" spans="2:7" s="1" customFormat="1" ht="18" customHeight="1" x14ac:dyDescent="0.2">
      <c r="B1682" s="3">
        <v>2007</v>
      </c>
      <c r="C1682" s="4">
        <v>1287666.01</v>
      </c>
      <c r="D1682" s="5" t="s">
        <v>306</v>
      </c>
      <c r="E1682" s="5" t="s">
        <v>311</v>
      </c>
      <c r="F1682" s="5" t="s">
        <v>359</v>
      </c>
      <c r="G1682" s="5" t="s">
        <v>360</v>
      </c>
    </row>
    <row r="1683" spans="2:7" s="1" customFormat="1" ht="18" customHeight="1" x14ac:dyDescent="0.2">
      <c r="B1683" s="3">
        <v>2007</v>
      </c>
      <c r="C1683" s="4">
        <v>200000</v>
      </c>
      <c r="D1683" s="5" t="s">
        <v>306</v>
      </c>
      <c r="E1683" s="5" t="s">
        <v>311</v>
      </c>
      <c r="F1683" s="5" t="s">
        <v>359</v>
      </c>
      <c r="G1683" s="5" t="s">
        <v>361</v>
      </c>
    </row>
    <row r="1684" spans="2:7" s="1" customFormat="1" ht="18" customHeight="1" x14ac:dyDescent="0.2">
      <c r="B1684" s="3">
        <v>2007</v>
      </c>
      <c r="C1684" s="4">
        <v>62969189.240000002</v>
      </c>
      <c r="D1684" s="5" t="s">
        <v>306</v>
      </c>
      <c r="E1684" s="5" t="s">
        <v>311</v>
      </c>
      <c r="F1684" s="5" t="s">
        <v>359</v>
      </c>
      <c r="G1684" s="5" t="s">
        <v>375</v>
      </c>
    </row>
    <row r="1685" spans="2:7" s="1" customFormat="1" ht="18" customHeight="1" x14ac:dyDescent="0.2">
      <c r="B1685" s="3">
        <v>2007</v>
      </c>
      <c r="C1685" s="4">
        <v>17290000</v>
      </c>
      <c r="D1685" s="5" t="s">
        <v>306</v>
      </c>
      <c r="E1685" s="5" t="s">
        <v>311</v>
      </c>
      <c r="F1685" s="5" t="s">
        <v>401</v>
      </c>
      <c r="G1685" s="5" t="s">
        <v>401</v>
      </c>
    </row>
    <row r="1686" spans="2:7" s="1" customFormat="1" ht="18" customHeight="1" x14ac:dyDescent="0.2">
      <c r="B1686" s="3">
        <v>2007</v>
      </c>
      <c r="C1686" s="4">
        <v>0</v>
      </c>
      <c r="D1686" s="5" t="s">
        <v>306</v>
      </c>
      <c r="E1686" s="5" t="s">
        <v>311</v>
      </c>
      <c r="F1686" s="5" t="s">
        <v>316</v>
      </c>
      <c r="G1686" s="5" t="s">
        <v>316</v>
      </c>
    </row>
    <row r="1687" spans="2:7" s="1" customFormat="1" ht="18" customHeight="1" x14ac:dyDescent="0.2">
      <c r="B1687" s="3">
        <v>2007</v>
      </c>
      <c r="C1687" s="4">
        <v>566126459.61000001</v>
      </c>
      <c r="D1687" s="5" t="s">
        <v>306</v>
      </c>
      <c r="E1687" s="5" t="s">
        <v>311</v>
      </c>
      <c r="F1687" s="5" t="s">
        <v>313</v>
      </c>
      <c r="G1687" s="5" t="s">
        <v>390</v>
      </c>
    </row>
    <row r="1688" spans="2:7" s="1" customFormat="1" ht="18" customHeight="1" x14ac:dyDescent="0.2">
      <c r="B1688" s="3">
        <v>2007</v>
      </c>
      <c r="C1688" s="4">
        <v>766248.72</v>
      </c>
      <c r="D1688" s="5" t="s">
        <v>306</v>
      </c>
      <c r="E1688" s="5" t="s">
        <v>311</v>
      </c>
      <c r="F1688" s="5" t="s">
        <v>313</v>
      </c>
      <c r="G1688" s="5" t="s">
        <v>313</v>
      </c>
    </row>
    <row r="1689" spans="2:7" s="1" customFormat="1" ht="18" customHeight="1" x14ac:dyDescent="0.2">
      <c r="B1689" s="3">
        <v>2007</v>
      </c>
      <c r="C1689" s="4">
        <v>34638783.490000002</v>
      </c>
      <c r="D1689" s="5" t="s">
        <v>306</v>
      </c>
      <c r="E1689" s="5" t="s">
        <v>311</v>
      </c>
      <c r="F1689" s="5" t="s">
        <v>313</v>
      </c>
      <c r="G1689" s="5" t="s">
        <v>391</v>
      </c>
    </row>
    <row r="1690" spans="2:7" s="1" customFormat="1" ht="18" customHeight="1" x14ac:dyDescent="0.2">
      <c r="B1690" s="3">
        <v>2007</v>
      </c>
      <c r="C1690" s="4">
        <v>64624467.240000002</v>
      </c>
      <c r="D1690" s="5" t="s">
        <v>306</v>
      </c>
      <c r="E1690" s="5" t="s">
        <v>311</v>
      </c>
      <c r="F1690" s="5" t="s">
        <v>314</v>
      </c>
      <c r="G1690" s="5" t="s">
        <v>314</v>
      </c>
    </row>
    <row r="1691" spans="2:7" s="1" customFormat="1" ht="18" customHeight="1" x14ac:dyDescent="0.2">
      <c r="B1691" s="3">
        <v>2007</v>
      </c>
      <c r="C1691" s="4">
        <v>0</v>
      </c>
      <c r="D1691" s="5" t="s">
        <v>306</v>
      </c>
      <c r="E1691" s="5" t="s">
        <v>311</v>
      </c>
      <c r="F1691" s="5" t="s">
        <v>317</v>
      </c>
      <c r="G1691" s="5" t="s">
        <v>338</v>
      </c>
    </row>
    <row r="1692" spans="2:7" s="1" customFormat="1" ht="18" customHeight="1" x14ac:dyDescent="0.2">
      <c r="B1692" s="3">
        <v>2007</v>
      </c>
      <c r="C1692" s="4">
        <v>9953000</v>
      </c>
      <c r="D1692" s="5" t="s">
        <v>306</v>
      </c>
      <c r="E1692" s="5" t="s">
        <v>311</v>
      </c>
      <c r="F1692" s="5" t="s">
        <v>115</v>
      </c>
      <c r="G1692" s="5" t="s">
        <v>118</v>
      </c>
    </row>
    <row r="1693" spans="2:7" s="1" customFormat="1" ht="18" customHeight="1" x14ac:dyDescent="0.2">
      <c r="B1693" s="3">
        <v>2007</v>
      </c>
      <c r="C1693" s="4">
        <v>16165294.99</v>
      </c>
      <c r="D1693" s="5" t="s">
        <v>306</v>
      </c>
      <c r="E1693" s="5" t="s">
        <v>311</v>
      </c>
      <c r="F1693" s="5" t="s">
        <v>339</v>
      </c>
      <c r="G1693" s="5" t="s">
        <v>402</v>
      </c>
    </row>
    <row r="1694" spans="2:7" s="1" customFormat="1" ht="18" customHeight="1" x14ac:dyDescent="0.2">
      <c r="B1694" s="3">
        <v>2007</v>
      </c>
      <c r="C1694" s="4">
        <v>2908372.5</v>
      </c>
      <c r="D1694" s="5" t="s">
        <v>306</v>
      </c>
      <c r="E1694" s="5" t="s">
        <v>315</v>
      </c>
      <c r="F1694" s="5" t="s">
        <v>359</v>
      </c>
      <c r="G1694" s="5" t="s">
        <v>400</v>
      </c>
    </row>
    <row r="1695" spans="2:7" s="1" customFormat="1" ht="18" customHeight="1" x14ac:dyDescent="0.2">
      <c r="B1695" s="3">
        <v>2007</v>
      </c>
      <c r="C1695" s="4">
        <v>1541691.13</v>
      </c>
      <c r="D1695" s="5" t="s">
        <v>306</v>
      </c>
      <c r="E1695" s="5" t="s">
        <v>315</v>
      </c>
      <c r="F1695" s="5" t="s">
        <v>359</v>
      </c>
      <c r="G1695" s="5" t="s">
        <v>375</v>
      </c>
    </row>
    <row r="1696" spans="2:7" s="1" customFormat="1" ht="18" customHeight="1" x14ac:dyDescent="0.2">
      <c r="B1696" s="3">
        <v>2007</v>
      </c>
      <c r="C1696" s="4">
        <v>5616129.7599999998</v>
      </c>
      <c r="D1696" s="5" t="s">
        <v>306</v>
      </c>
      <c r="E1696" s="5" t="s">
        <v>315</v>
      </c>
      <c r="F1696" s="5" t="s">
        <v>104</v>
      </c>
      <c r="G1696" s="5" t="s">
        <v>104</v>
      </c>
    </row>
    <row r="1697" spans="2:7" s="1" customFormat="1" ht="18" customHeight="1" x14ac:dyDescent="0.2">
      <c r="B1697" s="3">
        <v>2007</v>
      </c>
      <c r="C1697" s="4">
        <v>879743581.37</v>
      </c>
      <c r="D1697" s="5" t="s">
        <v>306</v>
      </c>
      <c r="E1697" s="5" t="s">
        <v>315</v>
      </c>
      <c r="F1697" s="5" t="s">
        <v>316</v>
      </c>
      <c r="G1697" s="5" t="s">
        <v>316</v>
      </c>
    </row>
    <row r="1698" spans="2:7" s="1" customFormat="1" ht="18" customHeight="1" x14ac:dyDescent="0.2">
      <c r="B1698" s="3">
        <v>2007</v>
      </c>
      <c r="C1698" s="4">
        <v>9866671.4600000009</v>
      </c>
      <c r="D1698" s="5" t="s">
        <v>306</v>
      </c>
      <c r="E1698" s="5" t="s">
        <v>315</v>
      </c>
      <c r="F1698" s="5" t="s">
        <v>108</v>
      </c>
      <c r="G1698" s="5" t="s">
        <v>108</v>
      </c>
    </row>
    <row r="1699" spans="2:7" s="1" customFormat="1" ht="18" customHeight="1" x14ac:dyDescent="0.2">
      <c r="B1699" s="3">
        <v>2007</v>
      </c>
      <c r="C1699" s="4">
        <v>447812.46</v>
      </c>
      <c r="D1699" s="5" t="s">
        <v>306</v>
      </c>
      <c r="E1699" s="5" t="s">
        <v>315</v>
      </c>
      <c r="F1699" s="5" t="s">
        <v>110</v>
      </c>
      <c r="G1699" s="5" t="s">
        <v>110</v>
      </c>
    </row>
    <row r="1700" spans="2:7" s="1" customFormat="1" ht="18" customHeight="1" x14ac:dyDescent="0.2">
      <c r="B1700" s="3">
        <v>2007</v>
      </c>
      <c r="C1700" s="4">
        <v>8518338.6699999999</v>
      </c>
      <c r="D1700" s="5" t="s">
        <v>306</v>
      </c>
      <c r="E1700" s="5" t="s">
        <v>315</v>
      </c>
      <c r="F1700" s="5" t="s">
        <v>317</v>
      </c>
      <c r="G1700" s="5" t="s">
        <v>318</v>
      </c>
    </row>
    <row r="1701" spans="2:7" s="1" customFormat="1" ht="18" customHeight="1" x14ac:dyDescent="0.2">
      <c r="B1701" s="3">
        <v>2007</v>
      </c>
      <c r="C1701" s="4">
        <v>4325359.8899999997</v>
      </c>
      <c r="D1701" s="5" t="s">
        <v>306</v>
      </c>
      <c r="E1701" s="5" t="s">
        <v>315</v>
      </c>
      <c r="F1701" s="5" t="s">
        <v>317</v>
      </c>
      <c r="G1701" s="5" t="s">
        <v>320</v>
      </c>
    </row>
    <row r="1702" spans="2:7" s="1" customFormat="1" ht="18" customHeight="1" x14ac:dyDescent="0.2">
      <c r="B1702" s="3">
        <v>2007</v>
      </c>
      <c r="C1702" s="4">
        <v>197706.01</v>
      </c>
      <c r="D1702" s="5" t="s">
        <v>306</v>
      </c>
      <c r="E1702" s="5" t="s">
        <v>315</v>
      </c>
      <c r="F1702" s="5" t="s">
        <v>317</v>
      </c>
      <c r="G1702" s="5" t="s">
        <v>321</v>
      </c>
    </row>
    <row r="1703" spans="2:7" s="1" customFormat="1" ht="18" customHeight="1" x14ac:dyDescent="0.2">
      <c r="B1703" s="3">
        <v>2007</v>
      </c>
      <c r="C1703" s="4">
        <v>339587.92</v>
      </c>
      <c r="D1703" s="5" t="s">
        <v>306</v>
      </c>
      <c r="E1703" s="5" t="s">
        <v>315</v>
      </c>
      <c r="F1703" s="5" t="s">
        <v>317</v>
      </c>
      <c r="G1703" s="5" t="s">
        <v>322</v>
      </c>
    </row>
    <row r="1704" spans="2:7" s="1" customFormat="1" ht="18" customHeight="1" x14ac:dyDescent="0.2">
      <c r="B1704" s="3">
        <v>2007</v>
      </c>
      <c r="C1704" s="4">
        <v>3218953.13</v>
      </c>
      <c r="D1704" s="5" t="s">
        <v>306</v>
      </c>
      <c r="E1704" s="5" t="s">
        <v>315</v>
      </c>
      <c r="F1704" s="5" t="s">
        <v>317</v>
      </c>
      <c r="G1704" s="5" t="s">
        <v>323</v>
      </c>
    </row>
    <row r="1705" spans="2:7" s="1" customFormat="1" ht="18" customHeight="1" x14ac:dyDescent="0.2">
      <c r="B1705" s="3">
        <v>2007</v>
      </c>
      <c r="C1705" s="4">
        <v>22481660.84</v>
      </c>
      <c r="D1705" s="5" t="s">
        <v>306</v>
      </c>
      <c r="E1705" s="5" t="s">
        <v>315</v>
      </c>
      <c r="F1705" s="5" t="s">
        <v>317</v>
      </c>
      <c r="G1705" s="5" t="s">
        <v>324</v>
      </c>
    </row>
    <row r="1706" spans="2:7" s="1" customFormat="1" ht="18" customHeight="1" x14ac:dyDescent="0.2">
      <c r="B1706" s="3">
        <v>2007</v>
      </c>
      <c r="C1706" s="4">
        <v>208323.41</v>
      </c>
      <c r="D1706" s="5" t="s">
        <v>306</v>
      </c>
      <c r="E1706" s="5" t="s">
        <v>315</v>
      </c>
      <c r="F1706" s="5" t="s">
        <v>317</v>
      </c>
      <c r="G1706" s="5" t="s">
        <v>325</v>
      </c>
    </row>
    <row r="1707" spans="2:7" s="1" customFormat="1" ht="18" customHeight="1" x14ac:dyDescent="0.2">
      <c r="B1707" s="3">
        <v>2007</v>
      </c>
      <c r="C1707" s="4">
        <v>1657540.76</v>
      </c>
      <c r="D1707" s="5" t="s">
        <v>306</v>
      </c>
      <c r="E1707" s="5" t="s">
        <v>315</v>
      </c>
      <c r="F1707" s="5" t="s">
        <v>317</v>
      </c>
      <c r="G1707" s="5" t="s">
        <v>326</v>
      </c>
    </row>
    <row r="1708" spans="2:7" s="1" customFormat="1" ht="18" customHeight="1" x14ac:dyDescent="0.2">
      <c r="B1708" s="3">
        <v>2007</v>
      </c>
      <c r="C1708" s="4">
        <v>8531863.2200000007</v>
      </c>
      <c r="D1708" s="5" t="s">
        <v>306</v>
      </c>
      <c r="E1708" s="5" t="s">
        <v>315</v>
      </c>
      <c r="F1708" s="5" t="s">
        <v>317</v>
      </c>
      <c r="G1708" s="5" t="s">
        <v>327</v>
      </c>
    </row>
    <row r="1709" spans="2:7" s="1" customFormat="1" ht="18" customHeight="1" x14ac:dyDescent="0.2">
      <c r="B1709" s="3">
        <v>2007</v>
      </c>
      <c r="C1709" s="4">
        <v>738854.27</v>
      </c>
      <c r="D1709" s="5" t="s">
        <v>306</v>
      </c>
      <c r="E1709" s="5" t="s">
        <v>315</v>
      </c>
      <c r="F1709" s="5" t="s">
        <v>317</v>
      </c>
      <c r="G1709" s="5" t="s">
        <v>328</v>
      </c>
    </row>
    <row r="1710" spans="2:7" s="1" customFormat="1" ht="18" customHeight="1" x14ac:dyDescent="0.2">
      <c r="B1710" s="3">
        <v>2007</v>
      </c>
      <c r="C1710" s="4">
        <v>871514.43</v>
      </c>
      <c r="D1710" s="5" t="s">
        <v>306</v>
      </c>
      <c r="E1710" s="5" t="s">
        <v>315</v>
      </c>
      <c r="F1710" s="5" t="s">
        <v>317</v>
      </c>
      <c r="G1710" s="5" t="s">
        <v>329</v>
      </c>
    </row>
    <row r="1711" spans="2:7" s="1" customFormat="1" ht="18" customHeight="1" x14ac:dyDescent="0.2">
      <c r="B1711" s="3">
        <v>2007</v>
      </c>
      <c r="C1711" s="4">
        <v>1623795.99</v>
      </c>
      <c r="D1711" s="5" t="s">
        <v>306</v>
      </c>
      <c r="E1711" s="5" t="s">
        <v>315</v>
      </c>
      <c r="F1711" s="5" t="s">
        <v>317</v>
      </c>
      <c r="G1711" s="5" t="s">
        <v>330</v>
      </c>
    </row>
    <row r="1712" spans="2:7" s="1" customFormat="1" ht="18" customHeight="1" x14ac:dyDescent="0.2">
      <c r="B1712" s="3">
        <v>2007</v>
      </c>
      <c r="C1712" s="4">
        <v>3265347.84</v>
      </c>
      <c r="D1712" s="5" t="s">
        <v>306</v>
      </c>
      <c r="E1712" s="5" t="s">
        <v>315</v>
      </c>
      <c r="F1712" s="5" t="s">
        <v>317</v>
      </c>
      <c r="G1712" s="5" t="s">
        <v>331</v>
      </c>
    </row>
    <row r="1713" spans="2:7" s="1" customFormat="1" ht="18" customHeight="1" x14ac:dyDescent="0.2">
      <c r="B1713" s="3">
        <v>2007</v>
      </c>
      <c r="C1713" s="4">
        <v>2566050.23</v>
      </c>
      <c r="D1713" s="5" t="s">
        <v>306</v>
      </c>
      <c r="E1713" s="5" t="s">
        <v>315</v>
      </c>
      <c r="F1713" s="5" t="s">
        <v>317</v>
      </c>
      <c r="G1713" s="5" t="s">
        <v>332</v>
      </c>
    </row>
    <row r="1714" spans="2:7" s="1" customFormat="1" ht="18" customHeight="1" x14ac:dyDescent="0.2">
      <c r="B1714" s="3">
        <v>2007</v>
      </c>
      <c r="C1714" s="4">
        <v>25058.14</v>
      </c>
      <c r="D1714" s="5" t="s">
        <v>306</v>
      </c>
      <c r="E1714" s="5" t="s">
        <v>315</v>
      </c>
      <c r="F1714" s="5" t="s">
        <v>317</v>
      </c>
      <c r="G1714" s="5" t="s">
        <v>362</v>
      </c>
    </row>
    <row r="1715" spans="2:7" s="1" customFormat="1" ht="18" customHeight="1" x14ac:dyDescent="0.2">
      <c r="B1715" s="3">
        <v>2007</v>
      </c>
      <c r="C1715" s="4">
        <v>141510.88</v>
      </c>
      <c r="D1715" s="5" t="s">
        <v>306</v>
      </c>
      <c r="E1715" s="5" t="s">
        <v>315</v>
      </c>
      <c r="F1715" s="5" t="s">
        <v>317</v>
      </c>
      <c r="G1715" s="5" t="s">
        <v>333</v>
      </c>
    </row>
    <row r="1716" spans="2:7" s="1" customFormat="1" ht="18" customHeight="1" x14ac:dyDescent="0.2">
      <c r="B1716" s="3">
        <v>2007</v>
      </c>
      <c r="C1716" s="4">
        <v>13432882.65</v>
      </c>
      <c r="D1716" s="5" t="s">
        <v>306</v>
      </c>
      <c r="E1716" s="5" t="s">
        <v>315</v>
      </c>
      <c r="F1716" s="5" t="s">
        <v>317</v>
      </c>
      <c r="G1716" s="5" t="s">
        <v>334</v>
      </c>
    </row>
    <row r="1717" spans="2:7" s="1" customFormat="1" ht="18" customHeight="1" x14ac:dyDescent="0.2">
      <c r="B1717" s="3">
        <v>2007</v>
      </c>
      <c r="C1717" s="4">
        <v>841532.33</v>
      </c>
      <c r="D1717" s="5" t="s">
        <v>306</v>
      </c>
      <c r="E1717" s="5" t="s">
        <v>315</v>
      </c>
      <c r="F1717" s="5" t="s">
        <v>317</v>
      </c>
      <c r="G1717" s="5" t="s">
        <v>336</v>
      </c>
    </row>
    <row r="1718" spans="2:7" s="1" customFormat="1" ht="18" customHeight="1" x14ac:dyDescent="0.2">
      <c r="B1718" s="3">
        <v>2007</v>
      </c>
      <c r="C1718" s="4">
        <v>5910455.6100000003</v>
      </c>
      <c r="D1718" s="5" t="s">
        <v>306</v>
      </c>
      <c r="E1718" s="5" t="s">
        <v>315</v>
      </c>
      <c r="F1718" s="5" t="s">
        <v>317</v>
      </c>
      <c r="G1718" s="5" t="s">
        <v>349</v>
      </c>
    </row>
    <row r="1719" spans="2:7" s="1" customFormat="1" ht="18" customHeight="1" x14ac:dyDescent="0.2">
      <c r="B1719" s="3">
        <v>2007</v>
      </c>
      <c r="C1719" s="4">
        <v>364943.86</v>
      </c>
      <c r="D1719" s="5" t="s">
        <v>306</v>
      </c>
      <c r="E1719" s="5" t="s">
        <v>315</v>
      </c>
      <c r="F1719" s="5" t="s">
        <v>317</v>
      </c>
      <c r="G1719" s="5" t="s">
        <v>337</v>
      </c>
    </row>
    <row r="1720" spans="2:7" s="1" customFormat="1" ht="18" customHeight="1" x14ac:dyDescent="0.2">
      <c r="B1720" s="3">
        <v>2007</v>
      </c>
      <c r="C1720" s="4">
        <v>40324461.32</v>
      </c>
      <c r="D1720" s="5" t="s">
        <v>306</v>
      </c>
      <c r="E1720" s="5" t="s">
        <v>315</v>
      </c>
      <c r="F1720" s="5" t="s">
        <v>317</v>
      </c>
      <c r="G1720" s="5" t="s">
        <v>338</v>
      </c>
    </row>
    <row r="1721" spans="2:7" s="1" customFormat="1" ht="18" customHeight="1" x14ac:dyDescent="0.2">
      <c r="B1721" s="3">
        <v>2007</v>
      </c>
      <c r="C1721" s="4">
        <v>125904.65</v>
      </c>
      <c r="D1721" s="5" t="s">
        <v>306</v>
      </c>
      <c r="E1721" s="5" t="s">
        <v>315</v>
      </c>
      <c r="F1721" s="5" t="s">
        <v>115</v>
      </c>
      <c r="G1721" s="5" t="s">
        <v>116</v>
      </c>
    </row>
    <row r="1722" spans="2:7" s="1" customFormat="1" ht="18" customHeight="1" x14ac:dyDescent="0.2">
      <c r="B1722" s="3">
        <v>2007</v>
      </c>
      <c r="C1722" s="4">
        <v>736981.89</v>
      </c>
      <c r="D1722" s="5" t="s">
        <v>306</v>
      </c>
      <c r="E1722" s="5" t="s">
        <v>315</v>
      </c>
      <c r="F1722" s="5" t="s">
        <v>115</v>
      </c>
      <c r="G1722" s="5" t="s">
        <v>118</v>
      </c>
    </row>
    <row r="1723" spans="2:7" s="1" customFormat="1" ht="18" customHeight="1" x14ac:dyDescent="0.2">
      <c r="B1723" s="3">
        <v>2007</v>
      </c>
      <c r="C1723" s="4">
        <v>26451.93</v>
      </c>
      <c r="D1723" s="5" t="s">
        <v>306</v>
      </c>
      <c r="E1723" s="5" t="s">
        <v>315</v>
      </c>
      <c r="F1723" s="5" t="s">
        <v>115</v>
      </c>
      <c r="G1723" s="5" t="s">
        <v>394</v>
      </c>
    </row>
    <row r="1724" spans="2:7" s="1" customFormat="1" ht="18" customHeight="1" x14ac:dyDescent="0.2">
      <c r="B1724" s="3">
        <v>2007</v>
      </c>
      <c r="C1724" s="4">
        <v>12041369.880000001</v>
      </c>
      <c r="D1724" s="5" t="s">
        <v>306</v>
      </c>
      <c r="E1724" s="5" t="s">
        <v>315</v>
      </c>
      <c r="F1724" s="5" t="s">
        <v>339</v>
      </c>
      <c r="G1724" s="5" t="s">
        <v>340</v>
      </c>
    </row>
    <row r="1725" spans="2:7" s="1" customFormat="1" ht="18" customHeight="1" x14ac:dyDescent="0.2">
      <c r="B1725" s="3">
        <v>2007</v>
      </c>
      <c r="C1725" s="4">
        <v>211042.89</v>
      </c>
      <c r="D1725" s="5" t="s">
        <v>306</v>
      </c>
      <c r="E1725" s="5" t="s">
        <v>315</v>
      </c>
      <c r="F1725" s="5" t="s">
        <v>339</v>
      </c>
      <c r="G1725" s="5" t="s">
        <v>341</v>
      </c>
    </row>
    <row r="1726" spans="2:7" s="1" customFormat="1" ht="18" customHeight="1" x14ac:dyDescent="0.2">
      <c r="B1726" s="3">
        <v>2007</v>
      </c>
      <c r="C1726" s="4">
        <v>25548301.899999999</v>
      </c>
      <c r="D1726" s="5" t="s">
        <v>306</v>
      </c>
      <c r="E1726" s="5" t="s">
        <v>315</v>
      </c>
      <c r="F1726" s="5" t="s">
        <v>339</v>
      </c>
      <c r="G1726" s="5" t="s">
        <v>342</v>
      </c>
    </row>
    <row r="1727" spans="2:7" s="1" customFormat="1" ht="18" customHeight="1" x14ac:dyDescent="0.2">
      <c r="B1727" s="3">
        <v>2007</v>
      </c>
      <c r="C1727" s="4">
        <v>24279453.539999999</v>
      </c>
      <c r="D1727" s="5" t="s">
        <v>306</v>
      </c>
      <c r="E1727" s="5" t="s">
        <v>315</v>
      </c>
      <c r="F1727" s="5" t="s">
        <v>339</v>
      </c>
      <c r="G1727" s="5" t="s">
        <v>343</v>
      </c>
    </row>
    <row r="1728" spans="2:7" s="1" customFormat="1" ht="18" customHeight="1" x14ac:dyDescent="0.2">
      <c r="B1728" s="3">
        <v>2007</v>
      </c>
      <c r="C1728" s="4">
        <v>720646468.74000001</v>
      </c>
      <c r="D1728" s="5" t="s">
        <v>306</v>
      </c>
      <c r="E1728" s="5" t="s">
        <v>315</v>
      </c>
      <c r="F1728" s="5" t="s">
        <v>339</v>
      </c>
      <c r="G1728" s="5" t="s">
        <v>344</v>
      </c>
    </row>
    <row r="1729" spans="2:7" s="1" customFormat="1" ht="18" customHeight="1" x14ac:dyDescent="0.2">
      <c r="B1729" s="3">
        <v>2007</v>
      </c>
      <c r="C1729" s="4">
        <v>198463642.66</v>
      </c>
      <c r="D1729" s="5" t="s">
        <v>306</v>
      </c>
      <c r="E1729" s="5" t="s">
        <v>315</v>
      </c>
      <c r="F1729" s="5" t="s">
        <v>339</v>
      </c>
      <c r="G1729" s="5" t="s">
        <v>345</v>
      </c>
    </row>
    <row r="1730" spans="2:7" s="1" customFormat="1" ht="18" customHeight="1" x14ac:dyDescent="0.2">
      <c r="B1730" s="3">
        <v>2007</v>
      </c>
      <c r="C1730" s="4">
        <v>829234.18</v>
      </c>
      <c r="D1730" s="5" t="s">
        <v>306</v>
      </c>
      <c r="E1730" s="5" t="s">
        <v>315</v>
      </c>
      <c r="F1730" s="5" t="s">
        <v>339</v>
      </c>
      <c r="G1730" s="5" t="s">
        <v>346</v>
      </c>
    </row>
    <row r="1731" spans="2:7" s="1" customFormat="1" ht="18" customHeight="1" x14ac:dyDescent="0.2">
      <c r="B1731" s="3">
        <v>2007</v>
      </c>
      <c r="C1731" s="4">
        <v>367502.5</v>
      </c>
      <c r="D1731" s="5" t="s">
        <v>306</v>
      </c>
      <c r="E1731" s="5" t="s">
        <v>315</v>
      </c>
      <c r="F1731" s="5" t="s">
        <v>339</v>
      </c>
      <c r="G1731" s="5" t="s">
        <v>347</v>
      </c>
    </row>
    <row r="1732" spans="2:7" s="1" customFormat="1" ht="18" customHeight="1" x14ac:dyDescent="0.2">
      <c r="B1732" s="3">
        <v>2007</v>
      </c>
      <c r="C1732" s="4">
        <v>104261.25</v>
      </c>
      <c r="D1732" s="5" t="s">
        <v>306</v>
      </c>
      <c r="E1732" s="5" t="s">
        <v>315</v>
      </c>
      <c r="F1732" s="5" t="s">
        <v>339</v>
      </c>
      <c r="G1732" s="5" t="s">
        <v>403</v>
      </c>
    </row>
    <row r="1733" spans="2:7" s="1" customFormat="1" ht="18" customHeight="1" x14ac:dyDescent="0.2">
      <c r="B1733" s="3">
        <v>2007</v>
      </c>
      <c r="C1733" s="4">
        <v>2673257.13</v>
      </c>
      <c r="D1733" s="5" t="s">
        <v>306</v>
      </c>
      <c r="E1733" s="5" t="s">
        <v>315</v>
      </c>
      <c r="F1733" s="5" t="s">
        <v>339</v>
      </c>
      <c r="G1733" s="5" t="s">
        <v>348</v>
      </c>
    </row>
    <row r="1734" spans="2:7" s="1" customFormat="1" ht="18" customHeight="1" x14ac:dyDescent="0.2">
      <c r="B1734" s="3">
        <v>2007</v>
      </c>
      <c r="C1734" s="4">
        <v>0</v>
      </c>
      <c r="D1734" s="5" t="s">
        <v>306</v>
      </c>
      <c r="E1734" s="5" t="s">
        <v>315</v>
      </c>
      <c r="F1734" s="5" t="s">
        <v>339</v>
      </c>
      <c r="G1734" s="5" t="s">
        <v>404</v>
      </c>
    </row>
    <row r="1735" spans="2:7" s="1" customFormat="1" ht="18" customHeight="1" x14ac:dyDescent="0.2">
      <c r="B1735" s="3">
        <v>2007</v>
      </c>
      <c r="C1735" s="4">
        <v>85794114.340000004</v>
      </c>
      <c r="D1735" s="5" t="s">
        <v>306</v>
      </c>
      <c r="E1735" s="5" t="s">
        <v>315</v>
      </c>
      <c r="F1735" s="5" t="s">
        <v>339</v>
      </c>
      <c r="G1735" s="5" t="s">
        <v>405</v>
      </c>
    </row>
    <row r="1736" spans="2:7" s="1" customFormat="1" ht="18" customHeight="1" x14ac:dyDescent="0.2">
      <c r="B1736" s="3">
        <v>2007</v>
      </c>
      <c r="C1736" s="4">
        <v>839254.47</v>
      </c>
      <c r="D1736" s="5" t="s">
        <v>306</v>
      </c>
      <c r="E1736" s="5" t="s">
        <v>315</v>
      </c>
      <c r="F1736" s="5" t="s">
        <v>339</v>
      </c>
      <c r="G1736" s="5" t="s">
        <v>349</v>
      </c>
    </row>
    <row r="1737" spans="2:7" s="1" customFormat="1" ht="18" customHeight="1" x14ac:dyDescent="0.2">
      <c r="B1737" s="3">
        <v>2007</v>
      </c>
      <c r="C1737" s="4">
        <v>2061585</v>
      </c>
      <c r="D1737" s="5" t="s">
        <v>306</v>
      </c>
      <c r="E1737" s="5" t="s">
        <v>315</v>
      </c>
      <c r="F1737" s="5" t="s">
        <v>194</v>
      </c>
      <c r="G1737" s="5" t="s">
        <v>201</v>
      </c>
    </row>
    <row r="1738" spans="2:7" s="1" customFormat="1" ht="18" customHeight="1" x14ac:dyDescent="0.2">
      <c r="B1738" s="3">
        <v>2007</v>
      </c>
      <c r="C1738" s="4">
        <v>24740667.68</v>
      </c>
      <c r="D1738" s="5" t="s">
        <v>306</v>
      </c>
      <c r="E1738" s="5" t="s">
        <v>315</v>
      </c>
      <c r="F1738" s="5" t="s">
        <v>194</v>
      </c>
      <c r="G1738" s="5" t="s">
        <v>205</v>
      </c>
    </row>
    <row r="1739" spans="2:7" s="1" customFormat="1" ht="18" customHeight="1" x14ac:dyDescent="0.2">
      <c r="B1739" s="3">
        <v>2007</v>
      </c>
      <c r="C1739" s="4">
        <v>32930</v>
      </c>
      <c r="D1739" s="5" t="s">
        <v>306</v>
      </c>
      <c r="E1739" s="5" t="s">
        <v>315</v>
      </c>
      <c r="F1739" s="5" t="s">
        <v>194</v>
      </c>
      <c r="G1739" s="5" t="s">
        <v>387</v>
      </c>
    </row>
    <row r="1740" spans="2:7" s="1" customFormat="1" ht="18" customHeight="1" x14ac:dyDescent="0.2">
      <c r="B1740" s="3">
        <v>2007</v>
      </c>
      <c r="C1740" s="4">
        <v>6990835.2400000002</v>
      </c>
      <c r="D1740" s="5" t="s">
        <v>306</v>
      </c>
      <c r="E1740" s="5" t="s">
        <v>315</v>
      </c>
      <c r="F1740" s="5" t="s">
        <v>194</v>
      </c>
      <c r="G1740" s="5" t="s">
        <v>219</v>
      </c>
    </row>
    <row r="1741" spans="2:7" s="1" customFormat="1" ht="18" customHeight="1" x14ac:dyDescent="0.2">
      <c r="B1741" s="3">
        <v>2007</v>
      </c>
      <c r="C1741" s="4">
        <v>150000</v>
      </c>
      <c r="D1741" s="5" t="s">
        <v>306</v>
      </c>
      <c r="E1741" s="5" t="s">
        <v>315</v>
      </c>
      <c r="F1741" s="5" t="s">
        <v>194</v>
      </c>
      <c r="G1741" s="5" t="s">
        <v>221</v>
      </c>
    </row>
    <row r="1742" spans="2:7" s="1" customFormat="1" ht="18" customHeight="1" x14ac:dyDescent="0.2">
      <c r="B1742" s="3">
        <v>2007</v>
      </c>
      <c r="C1742" s="4">
        <v>47988.98</v>
      </c>
      <c r="D1742" s="5" t="s">
        <v>306</v>
      </c>
      <c r="E1742" s="5" t="s">
        <v>315</v>
      </c>
      <c r="F1742" s="5" t="s">
        <v>236</v>
      </c>
      <c r="G1742" s="5" t="s">
        <v>357</v>
      </c>
    </row>
    <row r="1743" spans="2:7" s="1" customFormat="1" ht="18" customHeight="1" x14ac:dyDescent="0.2">
      <c r="B1743" s="3">
        <v>2007</v>
      </c>
      <c r="C1743" s="4">
        <v>91049944.109999999</v>
      </c>
      <c r="D1743" s="5" t="s">
        <v>306</v>
      </c>
      <c r="E1743" s="5" t="s">
        <v>315</v>
      </c>
      <c r="F1743" s="5" t="s">
        <v>236</v>
      </c>
      <c r="G1743" s="5" t="s">
        <v>358</v>
      </c>
    </row>
    <row r="1744" spans="2:7" s="1" customFormat="1" ht="18" customHeight="1" x14ac:dyDescent="0.2">
      <c r="B1744" s="3">
        <v>2008</v>
      </c>
      <c r="C1744" s="4">
        <v>43788363.130000003</v>
      </c>
      <c r="D1744" s="5" t="s">
        <v>87</v>
      </c>
      <c r="E1744" s="5" t="s">
        <v>88</v>
      </c>
      <c r="F1744" s="5" t="s">
        <v>89</v>
      </c>
      <c r="G1744" s="5" t="s">
        <v>406</v>
      </c>
    </row>
    <row r="1745" spans="2:7" s="1" customFormat="1" ht="18" customHeight="1" x14ac:dyDescent="0.2">
      <c r="B1745" s="3">
        <v>2008</v>
      </c>
      <c r="C1745" s="4">
        <v>26093963.690000001</v>
      </c>
      <c r="D1745" s="5" t="s">
        <v>87</v>
      </c>
      <c r="E1745" s="5" t="s">
        <v>88</v>
      </c>
      <c r="F1745" s="5" t="s">
        <v>89</v>
      </c>
      <c r="G1745" s="5" t="s">
        <v>90</v>
      </c>
    </row>
    <row r="1746" spans="2:7" s="1" customFormat="1" ht="18" customHeight="1" x14ac:dyDescent="0.2">
      <c r="B1746" s="3">
        <v>2008</v>
      </c>
      <c r="C1746" s="4">
        <v>2469297524.6799998</v>
      </c>
      <c r="D1746" s="5" t="s">
        <v>87</v>
      </c>
      <c r="E1746" s="5" t="s">
        <v>88</v>
      </c>
      <c r="F1746" s="5" t="s">
        <v>89</v>
      </c>
      <c r="G1746" s="5" t="s">
        <v>91</v>
      </c>
    </row>
    <row r="1747" spans="2:7" s="1" customFormat="1" ht="18" customHeight="1" x14ac:dyDescent="0.2">
      <c r="B1747" s="3">
        <v>2008</v>
      </c>
      <c r="C1747" s="4">
        <v>152532.76</v>
      </c>
      <c r="D1747" s="5" t="s">
        <v>87</v>
      </c>
      <c r="E1747" s="5" t="s">
        <v>88</v>
      </c>
      <c r="F1747" s="5" t="s">
        <v>92</v>
      </c>
      <c r="G1747" s="5" t="s">
        <v>93</v>
      </c>
    </row>
    <row r="1748" spans="2:7" s="1" customFormat="1" ht="18" customHeight="1" x14ac:dyDescent="0.2">
      <c r="B1748" s="3">
        <v>2008</v>
      </c>
      <c r="C1748" s="4">
        <v>4686403.0999999996</v>
      </c>
      <c r="D1748" s="5" t="s">
        <v>87</v>
      </c>
      <c r="E1748" s="5" t="s">
        <v>88</v>
      </c>
      <c r="F1748" s="5" t="s">
        <v>92</v>
      </c>
      <c r="G1748" s="5" t="s">
        <v>94</v>
      </c>
    </row>
    <row r="1749" spans="2:7" s="1" customFormat="1" ht="18" customHeight="1" x14ac:dyDescent="0.2">
      <c r="B1749" s="3">
        <v>2008</v>
      </c>
      <c r="C1749" s="4">
        <v>2450463.2599999998</v>
      </c>
      <c r="D1749" s="5" t="s">
        <v>87</v>
      </c>
      <c r="E1749" s="5" t="s">
        <v>95</v>
      </c>
      <c r="F1749" s="5" t="s">
        <v>96</v>
      </c>
      <c r="G1749" s="5" t="s">
        <v>97</v>
      </c>
    </row>
    <row r="1750" spans="2:7" s="1" customFormat="1" ht="18" customHeight="1" x14ac:dyDescent="0.2">
      <c r="B1750" s="3">
        <v>2008</v>
      </c>
      <c r="C1750" s="4">
        <v>13199043.210000001</v>
      </c>
      <c r="D1750" s="5" t="s">
        <v>87</v>
      </c>
      <c r="E1750" s="5" t="s">
        <v>95</v>
      </c>
      <c r="F1750" s="5" t="s">
        <v>96</v>
      </c>
      <c r="G1750" s="5" t="s">
        <v>98</v>
      </c>
    </row>
    <row r="1751" spans="2:7" s="1" customFormat="1" ht="18" customHeight="1" x14ac:dyDescent="0.2">
      <c r="B1751" s="3">
        <v>2008</v>
      </c>
      <c r="C1751" s="4">
        <v>89964982.120000005</v>
      </c>
      <c r="D1751" s="5" t="s">
        <v>87</v>
      </c>
      <c r="E1751" s="5" t="s">
        <v>95</v>
      </c>
      <c r="F1751" s="5" t="s">
        <v>99</v>
      </c>
      <c r="G1751" s="5" t="s">
        <v>100</v>
      </c>
    </row>
    <row r="1752" spans="2:7" s="1" customFormat="1" ht="18" customHeight="1" x14ac:dyDescent="0.2">
      <c r="B1752" s="3">
        <v>2008</v>
      </c>
      <c r="C1752" s="4">
        <v>41499924.990000002</v>
      </c>
      <c r="D1752" s="5" t="s">
        <v>87</v>
      </c>
      <c r="E1752" s="5" t="s">
        <v>95</v>
      </c>
      <c r="F1752" s="5" t="s">
        <v>101</v>
      </c>
      <c r="G1752" s="5" t="s">
        <v>101</v>
      </c>
    </row>
    <row r="1753" spans="2:7" s="1" customFormat="1" ht="18" customHeight="1" x14ac:dyDescent="0.2">
      <c r="B1753" s="3">
        <v>2008</v>
      </c>
      <c r="C1753" s="4">
        <v>7917201.4800000004</v>
      </c>
      <c r="D1753" s="5" t="s">
        <v>87</v>
      </c>
      <c r="E1753" s="5" t="s">
        <v>95</v>
      </c>
      <c r="F1753" s="5" t="s">
        <v>103</v>
      </c>
      <c r="G1753" s="5" t="s">
        <v>103</v>
      </c>
    </row>
    <row r="1754" spans="2:7" s="1" customFormat="1" ht="18" customHeight="1" x14ac:dyDescent="0.2">
      <c r="B1754" s="3">
        <v>2008</v>
      </c>
      <c r="C1754" s="4">
        <v>754066.18</v>
      </c>
      <c r="D1754" s="5" t="s">
        <v>87</v>
      </c>
      <c r="E1754" s="5" t="s">
        <v>95</v>
      </c>
      <c r="F1754" s="5" t="s">
        <v>104</v>
      </c>
      <c r="G1754" s="5" t="s">
        <v>104</v>
      </c>
    </row>
    <row r="1755" spans="2:7" s="1" customFormat="1" ht="18" customHeight="1" x14ac:dyDescent="0.2">
      <c r="B1755" s="3">
        <v>2008</v>
      </c>
      <c r="C1755" s="4">
        <v>33599643.899999999</v>
      </c>
      <c r="D1755" s="5" t="s">
        <v>87</v>
      </c>
      <c r="E1755" s="5" t="s">
        <v>95</v>
      </c>
      <c r="F1755" s="5" t="s">
        <v>105</v>
      </c>
      <c r="G1755" s="5" t="s">
        <v>106</v>
      </c>
    </row>
    <row r="1756" spans="2:7" s="1" customFormat="1" ht="18" customHeight="1" x14ac:dyDescent="0.2">
      <c r="B1756" s="3">
        <v>2008</v>
      </c>
      <c r="C1756" s="4">
        <v>618654.74</v>
      </c>
      <c r="D1756" s="5" t="s">
        <v>87</v>
      </c>
      <c r="E1756" s="5" t="s">
        <v>95</v>
      </c>
      <c r="F1756" s="5" t="s">
        <v>107</v>
      </c>
      <c r="G1756" s="5" t="s">
        <v>107</v>
      </c>
    </row>
    <row r="1757" spans="2:7" s="1" customFormat="1" ht="18" customHeight="1" x14ac:dyDescent="0.2">
      <c r="B1757" s="3">
        <v>2008</v>
      </c>
      <c r="C1757" s="4">
        <v>1115533.03</v>
      </c>
      <c r="D1757" s="5" t="s">
        <v>87</v>
      </c>
      <c r="E1757" s="5" t="s">
        <v>95</v>
      </c>
      <c r="F1757" s="5" t="s">
        <v>377</v>
      </c>
      <c r="G1757" s="5" t="s">
        <v>377</v>
      </c>
    </row>
    <row r="1758" spans="2:7" s="1" customFormat="1" ht="18" customHeight="1" x14ac:dyDescent="0.2">
      <c r="B1758" s="3">
        <v>2008</v>
      </c>
      <c r="C1758" s="4">
        <v>311624717.11000001</v>
      </c>
      <c r="D1758" s="5" t="s">
        <v>87</v>
      </c>
      <c r="E1758" s="5" t="s">
        <v>95</v>
      </c>
      <c r="F1758" s="5" t="s">
        <v>108</v>
      </c>
      <c r="G1758" s="5" t="s">
        <v>108</v>
      </c>
    </row>
    <row r="1759" spans="2:7" s="1" customFormat="1" ht="18" customHeight="1" x14ac:dyDescent="0.2">
      <c r="B1759" s="3">
        <v>2008</v>
      </c>
      <c r="C1759" s="4">
        <v>10276308.1</v>
      </c>
      <c r="D1759" s="5" t="s">
        <v>87</v>
      </c>
      <c r="E1759" s="5" t="s">
        <v>95</v>
      </c>
      <c r="F1759" s="5" t="s">
        <v>108</v>
      </c>
      <c r="G1759" s="5" t="s">
        <v>407</v>
      </c>
    </row>
    <row r="1760" spans="2:7" s="1" customFormat="1" ht="18" customHeight="1" x14ac:dyDescent="0.2">
      <c r="B1760" s="3">
        <v>2008</v>
      </c>
      <c r="C1760" s="4">
        <v>47493.93</v>
      </c>
      <c r="D1760" s="5" t="s">
        <v>87</v>
      </c>
      <c r="E1760" s="5" t="s">
        <v>95</v>
      </c>
      <c r="F1760" s="5" t="s">
        <v>109</v>
      </c>
      <c r="G1760" s="5" t="s">
        <v>109</v>
      </c>
    </row>
    <row r="1761" spans="2:7" s="1" customFormat="1" ht="18" customHeight="1" x14ac:dyDescent="0.2">
      <c r="B1761" s="3">
        <v>2008</v>
      </c>
      <c r="C1761" s="4">
        <v>24872947.66</v>
      </c>
      <c r="D1761" s="5" t="s">
        <v>87</v>
      </c>
      <c r="E1761" s="5" t="s">
        <v>95</v>
      </c>
      <c r="F1761" s="5" t="s">
        <v>110</v>
      </c>
      <c r="G1761" s="5" t="s">
        <v>110</v>
      </c>
    </row>
    <row r="1762" spans="2:7" s="1" customFormat="1" ht="18" customHeight="1" x14ac:dyDescent="0.2">
      <c r="B1762" s="3">
        <v>2008</v>
      </c>
      <c r="C1762" s="4">
        <v>75400483.909999996</v>
      </c>
      <c r="D1762" s="5" t="s">
        <v>87</v>
      </c>
      <c r="E1762" s="5" t="s">
        <v>95</v>
      </c>
      <c r="F1762" s="5" t="s">
        <v>111</v>
      </c>
      <c r="G1762" s="5" t="s">
        <v>111</v>
      </c>
    </row>
    <row r="1763" spans="2:7" s="1" customFormat="1" ht="18" customHeight="1" x14ac:dyDescent="0.2">
      <c r="B1763" s="3">
        <v>2008</v>
      </c>
      <c r="C1763" s="4">
        <v>4008293.27</v>
      </c>
      <c r="D1763" s="5" t="s">
        <v>87</v>
      </c>
      <c r="E1763" s="5" t="s">
        <v>95</v>
      </c>
      <c r="F1763" s="5" t="s">
        <v>111</v>
      </c>
      <c r="G1763" s="5" t="s">
        <v>349</v>
      </c>
    </row>
    <row r="1764" spans="2:7" s="1" customFormat="1" ht="18" customHeight="1" x14ac:dyDescent="0.2">
      <c r="B1764" s="3">
        <v>2008</v>
      </c>
      <c r="C1764" s="4">
        <v>11131656.970000001</v>
      </c>
      <c r="D1764" s="5" t="s">
        <v>87</v>
      </c>
      <c r="E1764" s="5" t="s">
        <v>95</v>
      </c>
      <c r="F1764" s="5" t="s">
        <v>112</v>
      </c>
      <c r="G1764" s="5" t="s">
        <v>112</v>
      </c>
    </row>
    <row r="1765" spans="2:7" s="1" customFormat="1" ht="18" customHeight="1" x14ac:dyDescent="0.2">
      <c r="B1765" s="3">
        <v>2008</v>
      </c>
      <c r="C1765" s="4">
        <v>43954207.409999996</v>
      </c>
      <c r="D1765" s="5" t="s">
        <v>87</v>
      </c>
      <c r="E1765" s="5" t="s">
        <v>95</v>
      </c>
      <c r="F1765" s="5" t="s">
        <v>113</v>
      </c>
      <c r="G1765" s="5" t="s">
        <v>408</v>
      </c>
    </row>
    <row r="1766" spans="2:7" s="1" customFormat="1" ht="18" customHeight="1" x14ac:dyDescent="0.2">
      <c r="B1766" s="3">
        <v>2008</v>
      </c>
      <c r="C1766" s="4">
        <v>5846354014</v>
      </c>
      <c r="D1766" s="5" t="s">
        <v>87</v>
      </c>
      <c r="E1766" s="5" t="s">
        <v>95</v>
      </c>
      <c r="F1766" s="5" t="s">
        <v>113</v>
      </c>
      <c r="G1766" s="5" t="s">
        <v>409</v>
      </c>
    </row>
    <row r="1767" spans="2:7" s="1" customFormat="1" ht="18" customHeight="1" x14ac:dyDescent="0.2">
      <c r="B1767" s="3">
        <v>2008</v>
      </c>
      <c r="C1767" s="4">
        <v>107836413.34</v>
      </c>
      <c r="D1767" s="5" t="s">
        <v>87</v>
      </c>
      <c r="E1767" s="5" t="s">
        <v>95</v>
      </c>
      <c r="F1767" s="5" t="s">
        <v>113</v>
      </c>
      <c r="G1767" s="5" t="s">
        <v>410</v>
      </c>
    </row>
    <row r="1768" spans="2:7" s="1" customFormat="1" ht="18" customHeight="1" x14ac:dyDescent="0.2">
      <c r="B1768" s="3">
        <v>2008</v>
      </c>
      <c r="C1768" s="4">
        <v>947964255.82000005</v>
      </c>
      <c r="D1768" s="5" t="s">
        <v>87</v>
      </c>
      <c r="E1768" s="5" t="s">
        <v>95</v>
      </c>
      <c r="F1768" s="5" t="s">
        <v>113</v>
      </c>
      <c r="G1768" s="5" t="s">
        <v>411</v>
      </c>
    </row>
    <row r="1769" spans="2:7" s="1" customFormat="1" ht="18" customHeight="1" x14ac:dyDescent="0.2">
      <c r="B1769" s="3">
        <v>2008</v>
      </c>
      <c r="C1769" s="4">
        <v>0</v>
      </c>
      <c r="D1769" s="5" t="s">
        <v>87</v>
      </c>
      <c r="E1769" s="5" t="s">
        <v>95</v>
      </c>
      <c r="F1769" s="5" t="s">
        <v>363</v>
      </c>
      <c r="G1769" s="5" t="s">
        <v>363</v>
      </c>
    </row>
    <row r="1770" spans="2:7" s="1" customFormat="1" ht="18" customHeight="1" x14ac:dyDescent="0.2">
      <c r="B1770" s="3">
        <v>2008</v>
      </c>
      <c r="C1770" s="4">
        <v>11075118.17</v>
      </c>
      <c r="D1770" s="5" t="s">
        <v>87</v>
      </c>
      <c r="E1770" s="5" t="s">
        <v>95</v>
      </c>
      <c r="F1770" s="5" t="s">
        <v>115</v>
      </c>
      <c r="G1770" s="5" t="s">
        <v>116</v>
      </c>
    </row>
    <row r="1771" spans="2:7" s="1" customFormat="1" ht="18" customHeight="1" x14ac:dyDescent="0.2">
      <c r="B1771" s="3">
        <v>2008</v>
      </c>
      <c r="C1771" s="4">
        <v>396.88</v>
      </c>
      <c r="D1771" s="5" t="s">
        <v>87</v>
      </c>
      <c r="E1771" s="5" t="s">
        <v>95</v>
      </c>
      <c r="F1771" s="5" t="s">
        <v>115</v>
      </c>
      <c r="G1771" s="5" t="s">
        <v>117</v>
      </c>
    </row>
    <row r="1772" spans="2:7" s="1" customFormat="1" ht="18" customHeight="1" x14ac:dyDescent="0.2">
      <c r="B1772" s="3">
        <v>2008</v>
      </c>
      <c r="C1772" s="4">
        <v>5516012.3600000003</v>
      </c>
      <c r="D1772" s="5" t="s">
        <v>87</v>
      </c>
      <c r="E1772" s="5" t="s">
        <v>95</v>
      </c>
      <c r="F1772" s="5" t="s">
        <v>115</v>
      </c>
      <c r="G1772" s="5" t="s">
        <v>385</v>
      </c>
    </row>
    <row r="1773" spans="2:7" s="1" customFormat="1" ht="18" customHeight="1" x14ac:dyDescent="0.2">
      <c r="B1773" s="3">
        <v>2008</v>
      </c>
      <c r="C1773" s="4">
        <v>140842780.36000001</v>
      </c>
      <c r="D1773" s="5" t="s">
        <v>87</v>
      </c>
      <c r="E1773" s="5" t="s">
        <v>95</v>
      </c>
      <c r="F1773" s="5" t="s">
        <v>115</v>
      </c>
      <c r="G1773" s="5" t="s">
        <v>118</v>
      </c>
    </row>
    <row r="1774" spans="2:7" s="1" customFormat="1" ht="18" customHeight="1" x14ac:dyDescent="0.2">
      <c r="B1774" s="3">
        <v>2008</v>
      </c>
      <c r="C1774" s="4">
        <v>1118.27</v>
      </c>
      <c r="D1774" s="5" t="s">
        <v>87</v>
      </c>
      <c r="E1774" s="5" t="s">
        <v>95</v>
      </c>
      <c r="F1774" s="5" t="s">
        <v>115</v>
      </c>
      <c r="G1774" s="5" t="s">
        <v>119</v>
      </c>
    </row>
    <row r="1775" spans="2:7" s="1" customFormat="1" ht="18" customHeight="1" x14ac:dyDescent="0.2">
      <c r="B1775" s="3">
        <v>2008</v>
      </c>
      <c r="C1775" s="4">
        <v>7294.47</v>
      </c>
      <c r="D1775" s="5" t="s">
        <v>87</v>
      </c>
      <c r="E1775" s="5" t="s">
        <v>95</v>
      </c>
      <c r="F1775" s="5" t="s">
        <v>115</v>
      </c>
      <c r="G1775" s="5" t="s">
        <v>393</v>
      </c>
    </row>
    <row r="1776" spans="2:7" s="1" customFormat="1" ht="18" customHeight="1" x14ac:dyDescent="0.2">
      <c r="B1776" s="3">
        <v>2008</v>
      </c>
      <c r="C1776" s="4">
        <v>3704989.44</v>
      </c>
      <c r="D1776" s="5" t="s">
        <v>87</v>
      </c>
      <c r="E1776" s="5" t="s">
        <v>95</v>
      </c>
      <c r="F1776" s="5" t="s">
        <v>115</v>
      </c>
      <c r="G1776" s="5" t="s">
        <v>394</v>
      </c>
    </row>
    <row r="1777" spans="2:7" s="1" customFormat="1" ht="18" customHeight="1" x14ac:dyDescent="0.2">
      <c r="B1777" s="3">
        <v>2008</v>
      </c>
      <c r="C1777" s="4">
        <v>294123026.56999999</v>
      </c>
      <c r="D1777" s="5" t="s">
        <v>87</v>
      </c>
      <c r="E1777" s="5" t="s">
        <v>95</v>
      </c>
      <c r="F1777" s="5" t="s">
        <v>120</v>
      </c>
      <c r="G1777" s="5" t="s">
        <v>121</v>
      </c>
    </row>
    <row r="1778" spans="2:7" s="1" customFormat="1" ht="18" customHeight="1" x14ac:dyDescent="0.2">
      <c r="B1778" s="3">
        <v>2008</v>
      </c>
      <c r="C1778" s="4">
        <v>115641976.56</v>
      </c>
      <c r="D1778" s="5" t="s">
        <v>87</v>
      </c>
      <c r="E1778" s="5" t="s">
        <v>95</v>
      </c>
      <c r="F1778" s="5" t="s">
        <v>120</v>
      </c>
      <c r="G1778" s="5" t="s">
        <v>122</v>
      </c>
    </row>
    <row r="1779" spans="2:7" s="1" customFormat="1" ht="18" customHeight="1" x14ac:dyDescent="0.2">
      <c r="B1779" s="3">
        <v>2008</v>
      </c>
      <c r="C1779" s="4">
        <v>4378</v>
      </c>
      <c r="D1779" s="5" t="s">
        <v>87</v>
      </c>
      <c r="E1779" s="5" t="s">
        <v>95</v>
      </c>
      <c r="F1779" s="5" t="s">
        <v>120</v>
      </c>
      <c r="G1779" s="5" t="s">
        <v>349</v>
      </c>
    </row>
    <row r="1780" spans="2:7" s="1" customFormat="1" ht="18" customHeight="1" x14ac:dyDescent="0.2">
      <c r="B1780" s="3">
        <v>2008</v>
      </c>
      <c r="C1780" s="4">
        <v>379975.65</v>
      </c>
      <c r="D1780" s="5" t="s">
        <v>87</v>
      </c>
      <c r="E1780" s="5" t="s">
        <v>95</v>
      </c>
      <c r="F1780" s="5" t="s">
        <v>123</v>
      </c>
      <c r="G1780" s="5" t="s">
        <v>124</v>
      </c>
    </row>
    <row r="1781" spans="2:7" s="1" customFormat="1" ht="18" customHeight="1" x14ac:dyDescent="0.2">
      <c r="B1781" s="3">
        <v>2008</v>
      </c>
      <c r="C1781" s="4">
        <v>9092908.9900000002</v>
      </c>
      <c r="D1781" s="5" t="s">
        <v>87</v>
      </c>
      <c r="E1781" s="5" t="s">
        <v>95</v>
      </c>
      <c r="F1781" s="5" t="s">
        <v>123</v>
      </c>
      <c r="G1781" s="5" t="s">
        <v>125</v>
      </c>
    </row>
    <row r="1782" spans="2:7" s="1" customFormat="1" ht="18" customHeight="1" x14ac:dyDescent="0.2">
      <c r="B1782" s="3">
        <v>2008</v>
      </c>
      <c r="C1782" s="4">
        <v>1123009.4099999999</v>
      </c>
      <c r="D1782" s="5" t="s">
        <v>87</v>
      </c>
      <c r="E1782" s="5" t="s">
        <v>95</v>
      </c>
      <c r="F1782" s="5" t="s">
        <v>123</v>
      </c>
      <c r="G1782" s="5" t="s">
        <v>126</v>
      </c>
    </row>
    <row r="1783" spans="2:7" s="1" customFormat="1" ht="18" customHeight="1" x14ac:dyDescent="0.2">
      <c r="B1783" s="3">
        <v>2008</v>
      </c>
      <c r="C1783" s="4">
        <v>7106708.3300000001</v>
      </c>
      <c r="D1783" s="5" t="s">
        <v>87</v>
      </c>
      <c r="E1783" s="5" t="s">
        <v>95</v>
      </c>
      <c r="F1783" s="5" t="s">
        <v>123</v>
      </c>
      <c r="G1783" s="5" t="s">
        <v>127</v>
      </c>
    </row>
    <row r="1784" spans="2:7" s="1" customFormat="1" ht="18" customHeight="1" x14ac:dyDescent="0.2">
      <c r="B1784" s="3">
        <v>2008</v>
      </c>
      <c r="C1784" s="4">
        <v>3903333.65</v>
      </c>
      <c r="D1784" s="5" t="s">
        <v>87</v>
      </c>
      <c r="E1784" s="5" t="s">
        <v>95</v>
      </c>
      <c r="F1784" s="5" t="s">
        <v>123</v>
      </c>
      <c r="G1784" s="5" t="s">
        <v>350</v>
      </c>
    </row>
    <row r="1785" spans="2:7" s="1" customFormat="1" ht="18" customHeight="1" x14ac:dyDescent="0.2">
      <c r="B1785" s="3">
        <v>2008</v>
      </c>
      <c r="C1785" s="4">
        <v>59320190.5</v>
      </c>
      <c r="D1785" s="5" t="s">
        <v>87</v>
      </c>
      <c r="E1785" s="5" t="s">
        <v>95</v>
      </c>
      <c r="F1785" s="5" t="s">
        <v>123</v>
      </c>
      <c r="G1785" s="5" t="s">
        <v>128</v>
      </c>
    </row>
    <row r="1786" spans="2:7" s="1" customFormat="1" ht="18" customHeight="1" x14ac:dyDescent="0.2">
      <c r="B1786" s="3">
        <v>2008</v>
      </c>
      <c r="C1786" s="4">
        <v>3033172.44</v>
      </c>
      <c r="D1786" s="5" t="s">
        <v>87</v>
      </c>
      <c r="E1786" s="5" t="s">
        <v>95</v>
      </c>
      <c r="F1786" s="5" t="s">
        <v>123</v>
      </c>
      <c r="G1786" s="5" t="s">
        <v>129</v>
      </c>
    </row>
    <row r="1787" spans="2:7" s="1" customFormat="1" ht="18" customHeight="1" x14ac:dyDescent="0.2">
      <c r="B1787" s="3">
        <v>2008</v>
      </c>
      <c r="C1787" s="4">
        <v>2540290.9</v>
      </c>
      <c r="D1787" s="5" t="s">
        <v>87</v>
      </c>
      <c r="E1787" s="5" t="s">
        <v>95</v>
      </c>
      <c r="F1787" s="5" t="s">
        <v>123</v>
      </c>
      <c r="G1787" s="5" t="s">
        <v>130</v>
      </c>
    </row>
    <row r="1788" spans="2:7" s="1" customFormat="1" ht="18" customHeight="1" x14ac:dyDescent="0.2">
      <c r="B1788" s="3">
        <v>2008</v>
      </c>
      <c r="C1788" s="4">
        <v>2485886.8199999998</v>
      </c>
      <c r="D1788" s="5" t="s">
        <v>87</v>
      </c>
      <c r="E1788" s="5" t="s">
        <v>95</v>
      </c>
      <c r="F1788" s="5" t="s">
        <v>123</v>
      </c>
      <c r="G1788" s="5" t="s">
        <v>131</v>
      </c>
    </row>
    <row r="1789" spans="2:7" s="1" customFormat="1" ht="18" customHeight="1" x14ac:dyDescent="0.2">
      <c r="B1789" s="3">
        <v>2008</v>
      </c>
      <c r="C1789" s="4">
        <v>1235094.3</v>
      </c>
      <c r="D1789" s="5" t="s">
        <v>87</v>
      </c>
      <c r="E1789" s="5" t="s">
        <v>95</v>
      </c>
      <c r="F1789" s="5" t="s">
        <v>123</v>
      </c>
      <c r="G1789" s="5" t="s">
        <v>364</v>
      </c>
    </row>
    <row r="1790" spans="2:7" s="1" customFormat="1" ht="18" customHeight="1" x14ac:dyDescent="0.2">
      <c r="B1790" s="3">
        <v>2008</v>
      </c>
      <c r="C1790" s="4">
        <v>140</v>
      </c>
      <c r="D1790" s="5" t="s">
        <v>87</v>
      </c>
      <c r="E1790" s="5" t="s">
        <v>95</v>
      </c>
      <c r="F1790" s="5" t="s">
        <v>123</v>
      </c>
      <c r="G1790" s="5" t="s">
        <v>412</v>
      </c>
    </row>
    <row r="1791" spans="2:7" s="1" customFormat="1" ht="18" customHeight="1" x14ac:dyDescent="0.2">
      <c r="B1791" s="3">
        <v>2008</v>
      </c>
      <c r="C1791" s="4">
        <v>495519.81</v>
      </c>
      <c r="D1791" s="5" t="s">
        <v>87</v>
      </c>
      <c r="E1791" s="5" t="s">
        <v>95</v>
      </c>
      <c r="F1791" s="5" t="s">
        <v>123</v>
      </c>
      <c r="G1791" s="5" t="s">
        <v>132</v>
      </c>
    </row>
    <row r="1792" spans="2:7" s="1" customFormat="1" ht="18" customHeight="1" x14ac:dyDescent="0.2">
      <c r="B1792" s="3">
        <v>2008</v>
      </c>
      <c r="C1792" s="4">
        <v>29922044.629999999</v>
      </c>
      <c r="D1792" s="5" t="s">
        <v>87</v>
      </c>
      <c r="E1792" s="5" t="s">
        <v>95</v>
      </c>
      <c r="F1792" s="5" t="s">
        <v>123</v>
      </c>
      <c r="G1792" s="5" t="s">
        <v>133</v>
      </c>
    </row>
    <row r="1793" spans="2:7" s="1" customFormat="1" ht="18" customHeight="1" x14ac:dyDescent="0.2">
      <c r="B1793" s="3">
        <v>2008</v>
      </c>
      <c r="C1793" s="4">
        <v>5063857.58</v>
      </c>
      <c r="D1793" s="5" t="s">
        <v>87</v>
      </c>
      <c r="E1793" s="5" t="s">
        <v>95</v>
      </c>
      <c r="F1793" s="5" t="s">
        <v>123</v>
      </c>
      <c r="G1793" s="5" t="s">
        <v>134</v>
      </c>
    </row>
    <row r="1794" spans="2:7" s="1" customFormat="1" ht="18" customHeight="1" x14ac:dyDescent="0.2">
      <c r="B1794" s="3">
        <v>2008</v>
      </c>
      <c r="C1794" s="4">
        <v>215709.11</v>
      </c>
      <c r="D1794" s="5" t="s">
        <v>87</v>
      </c>
      <c r="E1794" s="5" t="s">
        <v>95</v>
      </c>
      <c r="F1794" s="5" t="s">
        <v>123</v>
      </c>
      <c r="G1794" s="5" t="s">
        <v>379</v>
      </c>
    </row>
    <row r="1795" spans="2:7" s="1" customFormat="1" ht="18" customHeight="1" x14ac:dyDescent="0.2">
      <c r="B1795" s="3">
        <v>2008</v>
      </c>
      <c r="C1795" s="4">
        <v>103692.99</v>
      </c>
      <c r="D1795" s="5" t="s">
        <v>87</v>
      </c>
      <c r="E1795" s="5" t="s">
        <v>95</v>
      </c>
      <c r="F1795" s="5" t="s">
        <v>123</v>
      </c>
      <c r="G1795" s="5" t="s">
        <v>135</v>
      </c>
    </row>
    <row r="1796" spans="2:7" s="1" customFormat="1" ht="18" customHeight="1" x14ac:dyDescent="0.2">
      <c r="B1796" s="3">
        <v>2008</v>
      </c>
      <c r="C1796" s="4">
        <v>45809.94</v>
      </c>
      <c r="D1796" s="5" t="s">
        <v>87</v>
      </c>
      <c r="E1796" s="5" t="s">
        <v>95</v>
      </c>
      <c r="F1796" s="5" t="s">
        <v>123</v>
      </c>
      <c r="G1796" s="5" t="s">
        <v>136</v>
      </c>
    </row>
    <row r="1797" spans="2:7" s="1" customFormat="1" ht="18" customHeight="1" x14ac:dyDescent="0.2">
      <c r="B1797" s="3">
        <v>2008</v>
      </c>
      <c r="C1797" s="4">
        <v>6515779.4000000004</v>
      </c>
      <c r="D1797" s="5" t="s">
        <v>87</v>
      </c>
      <c r="E1797" s="5" t="s">
        <v>95</v>
      </c>
      <c r="F1797" s="5" t="s">
        <v>123</v>
      </c>
      <c r="G1797" s="5" t="s">
        <v>137</v>
      </c>
    </row>
    <row r="1798" spans="2:7" s="1" customFormat="1" ht="18" customHeight="1" x14ac:dyDescent="0.2">
      <c r="B1798" s="3">
        <v>2008</v>
      </c>
      <c r="C1798" s="4">
        <v>16690511.439999999</v>
      </c>
      <c r="D1798" s="5" t="s">
        <v>87</v>
      </c>
      <c r="E1798" s="5" t="s">
        <v>95</v>
      </c>
      <c r="F1798" s="5" t="s">
        <v>123</v>
      </c>
      <c r="G1798" s="5" t="s">
        <v>138</v>
      </c>
    </row>
    <row r="1799" spans="2:7" s="1" customFormat="1" ht="18" customHeight="1" x14ac:dyDescent="0.2">
      <c r="B1799" s="3">
        <v>2008</v>
      </c>
      <c r="C1799" s="4">
        <v>33870749.850000001</v>
      </c>
      <c r="D1799" s="5" t="s">
        <v>87</v>
      </c>
      <c r="E1799" s="5" t="s">
        <v>95</v>
      </c>
      <c r="F1799" s="5" t="s">
        <v>123</v>
      </c>
      <c r="G1799" s="5" t="s">
        <v>139</v>
      </c>
    </row>
    <row r="1800" spans="2:7" s="1" customFormat="1" ht="18" customHeight="1" x14ac:dyDescent="0.2">
      <c r="B1800" s="3">
        <v>2008</v>
      </c>
      <c r="C1800" s="4">
        <v>2785869.59</v>
      </c>
      <c r="D1800" s="5" t="s">
        <v>87</v>
      </c>
      <c r="E1800" s="5" t="s">
        <v>95</v>
      </c>
      <c r="F1800" s="5" t="s">
        <v>123</v>
      </c>
      <c r="G1800" s="5" t="s">
        <v>140</v>
      </c>
    </row>
    <row r="1801" spans="2:7" s="1" customFormat="1" ht="18" customHeight="1" x14ac:dyDescent="0.2">
      <c r="B1801" s="3">
        <v>2008</v>
      </c>
      <c r="C1801" s="4">
        <v>961373</v>
      </c>
      <c r="D1801" s="5" t="s">
        <v>87</v>
      </c>
      <c r="E1801" s="5" t="s">
        <v>95</v>
      </c>
      <c r="F1801" s="5" t="s">
        <v>123</v>
      </c>
      <c r="G1801" s="5" t="s">
        <v>141</v>
      </c>
    </row>
    <row r="1802" spans="2:7" s="1" customFormat="1" ht="18" customHeight="1" x14ac:dyDescent="0.2">
      <c r="B1802" s="3">
        <v>2008</v>
      </c>
      <c r="C1802" s="4">
        <v>7776841.2599999998</v>
      </c>
      <c r="D1802" s="5" t="s">
        <v>87</v>
      </c>
      <c r="E1802" s="5" t="s">
        <v>95</v>
      </c>
      <c r="F1802" s="5" t="s">
        <v>123</v>
      </c>
      <c r="G1802" s="5" t="s">
        <v>142</v>
      </c>
    </row>
    <row r="1803" spans="2:7" s="1" customFormat="1" ht="18" customHeight="1" x14ac:dyDescent="0.2">
      <c r="B1803" s="3">
        <v>2008</v>
      </c>
      <c r="C1803" s="4">
        <v>49473308.020000003</v>
      </c>
      <c r="D1803" s="5" t="s">
        <v>87</v>
      </c>
      <c r="E1803" s="5" t="s">
        <v>95</v>
      </c>
      <c r="F1803" s="5" t="s">
        <v>123</v>
      </c>
      <c r="G1803" s="5" t="s">
        <v>143</v>
      </c>
    </row>
    <row r="1804" spans="2:7" s="1" customFormat="1" ht="18" customHeight="1" x14ac:dyDescent="0.2">
      <c r="B1804" s="3">
        <v>2008</v>
      </c>
      <c r="C1804" s="4">
        <v>1439255.6</v>
      </c>
      <c r="D1804" s="5" t="s">
        <v>87</v>
      </c>
      <c r="E1804" s="5" t="s">
        <v>95</v>
      </c>
      <c r="F1804" s="5" t="s">
        <v>123</v>
      </c>
      <c r="G1804" s="5" t="s">
        <v>144</v>
      </c>
    </row>
    <row r="1805" spans="2:7" s="1" customFormat="1" ht="18" customHeight="1" x14ac:dyDescent="0.2">
      <c r="B1805" s="3">
        <v>2008</v>
      </c>
      <c r="C1805" s="4">
        <v>9729247.8100000005</v>
      </c>
      <c r="D1805" s="5" t="s">
        <v>87</v>
      </c>
      <c r="E1805" s="5" t="s">
        <v>95</v>
      </c>
      <c r="F1805" s="5" t="s">
        <v>123</v>
      </c>
      <c r="G1805" s="5" t="s">
        <v>145</v>
      </c>
    </row>
    <row r="1806" spans="2:7" s="1" customFormat="1" ht="18" customHeight="1" x14ac:dyDescent="0.2">
      <c r="B1806" s="3">
        <v>2008</v>
      </c>
      <c r="C1806" s="4">
        <v>16910691.25</v>
      </c>
      <c r="D1806" s="5" t="s">
        <v>87</v>
      </c>
      <c r="E1806" s="5" t="s">
        <v>95</v>
      </c>
      <c r="F1806" s="5" t="s">
        <v>123</v>
      </c>
      <c r="G1806" s="5" t="s">
        <v>146</v>
      </c>
    </row>
    <row r="1807" spans="2:7" s="1" customFormat="1" ht="18" customHeight="1" x14ac:dyDescent="0.2">
      <c r="B1807" s="3">
        <v>2008</v>
      </c>
      <c r="C1807" s="4">
        <v>7630795.0700000003</v>
      </c>
      <c r="D1807" s="5" t="s">
        <v>87</v>
      </c>
      <c r="E1807" s="5" t="s">
        <v>95</v>
      </c>
      <c r="F1807" s="5" t="s">
        <v>123</v>
      </c>
      <c r="G1807" s="5" t="s">
        <v>147</v>
      </c>
    </row>
    <row r="1808" spans="2:7" s="1" customFormat="1" ht="18" customHeight="1" x14ac:dyDescent="0.2">
      <c r="B1808" s="3">
        <v>2008</v>
      </c>
      <c r="C1808" s="4">
        <v>6967248.7800000003</v>
      </c>
      <c r="D1808" s="5" t="s">
        <v>87</v>
      </c>
      <c r="E1808" s="5" t="s">
        <v>95</v>
      </c>
      <c r="F1808" s="5" t="s">
        <v>123</v>
      </c>
      <c r="G1808" s="5" t="s">
        <v>148</v>
      </c>
    </row>
    <row r="1809" spans="2:7" s="1" customFormat="1" ht="18" customHeight="1" x14ac:dyDescent="0.2">
      <c r="B1809" s="3">
        <v>2008</v>
      </c>
      <c r="C1809" s="4">
        <v>1926246.29</v>
      </c>
      <c r="D1809" s="5" t="s">
        <v>87</v>
      </c>
      <c r="E1809" s="5" t="s">
        <v>95</v>
      </c>
      <c r="F1809" s="5" t="s">
        <v>123</v>
      </c>
      <c r="G1809" s="5" t="s">
        <v>149</v>
      </c>
    </row>
    <row r="1810" spans="2:7" s="1" customFormat="1" ht="18" customHeight="1" x14ac:dyDescent="0.2">
      <c r="B1810" s="3">
        <v>2008</v>
      </c>
      <c r="C1810" s="4">
        <v>4382015.4800000004</v>
      </c>
      <c r="D1810" s="5" t="s">
        <v>87</v>
      </c>
      <c r="E1810" s="5" t="s">
        <v>95</v>
      </c>
      <c r="F1810" s="5" t="s">
        <v>123</v>
      </c>
      <c r="G1810" s="5" t="s">
        <v>150</v>
      </c>
    </row>
    <row r="1811" spans="2:7" s="1" customFormat="1" ht="18" customHeight="1" x14ac:dyDescent="0.2">
      <c r="B1811" s="3">
        <v>2008</v>
      </c>
      <c r="C1811" s="4">
        <v>414271330.24000001</v>
      </c>
      <c r="D1811" s="5" t="s">
        <v>87</v>
      </c>
      <c r="E1811" s="5" t="s">
        <v>95</v>
      </c>
      <c r="F1811" s="5" t="s">
        <v>123</v>
      </c>
      <c r="G1811" s="5" t="s">
        <v>151</v>
      </c>
    </row>
    <row r="1812" spans="2:7" s="1" customFormat="1" ht="18" customHeight="1" x14ac:dyDescent="0.2">
      <c r="B1812" s="3">
        <v>2008</v>
      </c>
      <c r="C1812" s="4">
        <v>0</v>
      </c>
      <c r="D1812" s="5" t="s">
        <v>87</v>
      </c>
      <c r="E1812" s="5" t="s">
        <v>95</v>
      </c>
      <c r="F1812" s="5" t="s">
        <v>123</v>
      </c>
      <c r="G1812" s="5" t="s">
        <v>380</v>
      </c>
    </row>
    <row r="1813" spans="2:7" s="1" customFormat="1" ht="18" customHeight="1" x14ac:dyDescent="0.2">
      <c r="B1813" s="3">
        <v>2008</v>
      </c>
      <c r="C1813" s="4">
        <v>801414.31</v>
      </c>
      <c r="D1813" s="5" t="s">
        <v>87</v>
      </c>
      <c r="E1813" s="5" t="s">
        <v>95</v>
      </c>
      <c r="F1813" s="5" t="s">
        <v>123</v>
      </c>
      <c r="G1813" s="5" t="s">
        <v>152</v>
      </c>
    </row>
    <row r="1814" spans="2:7" s="1" customFormat="1" ht="18" customHeight="1" x14ac:dyDescent="0.2">
      <c r="B1814" s="3">
        <v>2008</v>
      </c>
      <c r="C1814" s="4">
        <v>1803647.04</v>
      </c>
      <c r="D1814" s="5" t="s">
        <v>87</v>
      </c>
      <c r="E1814" s="5" t="s">
        <v>95</v>
      </c>
      <c r="F1814" s="5" t="s">
        <v>123</v>
      </c>
      <c r="G1814" s="5" t="s">
        <v>351</v>
      </c>
    </row>
    <row r="1815" spans="2:7" s="1" customFormat="1" ht="18" customHeight="1" x14ac:dyDescent="0.2">
      <c r="B1815" s="3">
        <v>2008</v>
      </c>
      <c r="C1815" s="4">
        <v>7909247.46</v>
      </c>
      <c r="D1815" s="5" t="s">
        <v>87</v>
      </c>
      <c r="E1815" s="5" t="s">
        <v>95</v>
      </c>
      <c r="F1815" s="5" t="s">
        <v>123</v>
      </c>
      <c r="G1815" s="5" t="s">
        <v>153</v>
      </c>
    </row>
    <row r="1816" spans="2:7" s="1" customFormat="1" ht="18" customHeight="1" x14ac:dyDescent="0.2">
      <c r="B1816" s="3">
        <v>2008</v>
      </c>
      <c r="C1816" s="4">
        <v>69947007.560000002</v>
      </c>
      <c r="D1816" s="5" t="s">
        <v>87</v>
      </c>
      <c r="E1816" s="5" t="s">
        <v>95</v>
      </c>
      <c r="F1816" s="5" t="s">
        <v>123</v>
      </c>
      <c r="G1816" s="5" t="s">
        <v>154</v>
      </c>
    </row>
    <row r="1817" spans="2:7" s="1" customFormat="1" ht="18" customHeight="1" x14ac:dyDescent="0.2">
      <c r="B1817" s="3">
        <v>2008</v>
      </c>
      <c r="C1817" s="4">
        <v>1780794.25</v>
      </c>
      <c r="D1817" s="5" t="s">
        <v>87</v>
      </c>
      <c r="E1817" s="5" t="s">
        <v>95</v>
      </c>
      <c r="F1817" s="5" t="s">
        <v>123</v>
      </c>
      <c r="G1817" s="5" t="s">
        <v>155</v>
      </c>
    </row>
    <row r="1818" spans="2:7" s="1" customFormat="1" ht="18" customHeight="1" x14ac:dyDescent="0.2">
      <c r="B1818" s="3">
        <v>2008</v>
      </c>
      <c r="C1818" s="4">
        <v>27431114.41</v>
      </c>
      <c r="D1818" s="5" t="s">
        <v>87</v>
      </c>
      <c r="E1818" s="5" t="s">
        <v>95</v>
      </c>
      <c r="F1818" s="5" t="s">
        <v>123</v>
      </c>
      <c r="G1818" s="5" t="s">
        <v>349</v>
      </c>
    </row>
    <row r="1819" spans="2:7" s="1" customFormat="1" ht="18" customHeight="1" x14ac:dyDescent="0.2">
      <c r="B1819" s="3">
        <v>2008</v>
      </c>
      <c r="C1819" s="4">
        <v>1750042.23</v>
      </c>
      <c r="D1819" s="5" t="s">
        <v>87</v>
      </c>
      <c r="E1819" s="5" t="s">
        <v>95</v>
      </c>
      <c r="F1819" s="5" t="s">
        <v>123</v>
      </c>
      <c r="G1819" s="5" t="s">
        <v>156</v>
      </c>
    </row>
    <row r="1820" spans="2:7" s="1" customFormat="1" ht="18" customHeight="1" x14ac:dyDescent="0.2">
      <c r="B1820" s="3">
        <v>2008</v>
      </c>
      <c r="C1820" s="4">
        <v>10463596.58</v>
      </c>
      <c r="D1820" s="5" t="s">
        <v>87</v>
      </c>
      <c r="E1820" s="5" t="s">
        <v>95</v>
      </c>
      <c r="F1820" s="5" t="s">
        <v>157</v>
      </c>
      <c r="G1820" s="5" t="s">
        <v>157</v>
      </c>
    </row>
    <row r="1821" spans="2:7" s="1" customFormat="1" ht="18" customHeight="1" x14ac:dyDescent="0.2">
      <c r="B1821" s="3">
        <v>2008</v>
      </c>
      <c r="C1821" s="4">
        <v>282840739.38</v>
      </c>
      <c r="D1821" s="5" t="s">
        <v>87</v>
      </c>
      <c r="E1821" s="5" t="s">
        <v>95</v>
      </c>
      <c r="F1821" s="5" t="s">
        <v>158</v>
      </c>
      <c r="G1821" s="5" t="s">
        <v>158</v>
      </c>
    </row>
    <row r="1822" spans="2:7" s="1" customFormat="1" ht="18" customHeight="1" x14ac:dyDescent="0.2">
      <c r="B1822" s="3">
        <v>2008</v>
      </c>
      <c r="C1822" s="4">
        <v>337381.91</v>
      </c>
      <c r="D1822" s="5" t="s">
        <v>87</v>
      </c>
      <c r="E1822" s="5" t="s">
        <v>95</v>
      </c>
      <c r="F1822" s="5" t="s">
        <v>158</v>
      </c>
      <c r="G1822" s="5" t="s">
        <v>349</v>
      </c>
    </row>
    <row r="1823" spans="2:7" s="1" customFormat="1" ht="18" customHeight="1" x14ac:dyDescent="0.2">
      <c r="B1823" s="3">
        <v>2008</v>
      </c>
      <c r="C1823" s="4">
        <v>192609669.22999999</v>
      </c>
      <c r="D1823" s="5" t="s">
        <v>87</v>
      </c>
      <c r="E1823" s="5" t="s">
        <v>95</v>
      </c>
      <c r="F1823" s="5" t="s">
        <v>159</v>
      </c>
      <c r="G1823" s="5" t="s">
        <v>381</v>
      </c>
    </row>
    <row r="1824" spans="2:7" s="1" customFormat="1" ht="18" customHeight="1" x14ac:dyDescent="0.2">
      <c r="B1824" s="3">
        <v>2008</v>
      </c>
      <c r="C1824" s="4">
        <v>185175845.77000001</v>
      </c>
      <c r="D1824" s="5" t="s">
        <v>87</v>
      </c>
      <c r="E1824" s="5" t="s">
        <v>95</v>
      </c>
      <c r="F1824" s="5" t="s">
        <v>159</v>
      </c>
      <c r="G1824" s="5" t="s">
        <v>160</v>
      </c>
    </row>
    <row r="1825" spans="2:7" s="1" customFormat="1" ht="18" customHeight="1" x14ac:dyDescent="0.2">
      <c r="B1825" s="3">
        <v>2008</v>
      </c>
      <c r="C1825" s="4">
        <v>4962024.1900000004</v>
      </c>
      <c r="D1825" s="5" t="s">
        <v>87</v>
      </c>
      <c r="E1825" s="5" t="s">
        <v>95</v>
      </c>
      <c r="F1825" s="5" t="s">
        <v>161</v>
      </c>
      <c r="G1825" s="5" t="s">
        <v>161</v>
      </c>
    </row>
    <row r="1826" spans="2:7" s="1" customFormat="1" ht="18" customHeight="1" x14ac:dyDescent="0.2">
      <c r="B1826" s="3">
        <v>2008</v>
      </c>
      <c r="C1826" s="4">
        <v>8415649.5899999999</v>
      </c>
      <c r="D1826" s="5" t="s">
        <v>87</v>
      </c>
      <c r="E1826" s="5" t="s">
        <v>95</v>
      </c>
      <c r="F1826" s="5" t="s">
        <v>162</v>
      </c>
      <c r="G1826" s="5" t="s">
        <v>163</v>
      </c>
    </row>
    <row r="1827" spans="2:7" s="1" customFormat="1" ht="18" customHeight="1" x14ac:dyDescent="0.2">
      <c r="B1827" s="3">
        <v>2008</v>
      </c>
      <c r="C1827" s="4">
        <v>5289.46</v>
      </c>
      <c r="D1827" s="5" t="s">
        <v>87</v>
      </c>
      <c r="E1827" s="5" t="s">
        <v>95</v>
      </c>
      <c r="F1827" s="5" t="s">
        <v>162</v>
      </c>
      <c r="G1827" s="5" t="s">
        <v>164</v>
      </c>
    </row>
    <row r="1828" spans="2:7" s="1" customFormat="1" ht="18" customHeight="1" x14ac:dyDescent="0.2">
      <c r="B1828" s="3">
        <v>2008</v>
      </c>
      <c r="C1828" s="4">
        <v>2167031.31</v>
      </c>
      <c r="D1828" s="5" t="s">
        <v>87</v>
      </c>
      <c r="E1828" s="5" t="s">
        <v>95</v>
      </c>
      <c r="F1828" s="5" t="s">
        <v>162</v>
      </c>
      <c r="G1828" s="5" t="s">
        <v>165</v>
      </c>
    </row>
    <row r="1829" spans="2:7" s="1" customFormat="1" ht="18" customHeight="1" x14ac:dyDescent="0.2">
      <c r="B1829" s="3">
        <v>2008</v>
      </c>
      <c r="C1829" s="4">
        <v>180916.24</v>
      </c>
      <c r="D1829" s="5" t="s">
        <v>87</v>
      </c>
      <c r="E1829" s="5" t="s">
        <v>95</v>
      </c>
      <c r="F1829" s="5" t="s">
        <v>162</v>
      </c>
      <c r="G1829" s="5" t="s">
        <v>170</v>
      </c>
    </row>
    <row r="1830" spans="2:7" s="1" customFormat="1" ht="18" customHeight="1" x14ac:dyDescent="0.2">
      <c r="B1830" s="3">
        <v>2008</v>
      </c>
      <c r="C1830" s="4">
        <v>5748855.4199999999</v>
      </c>
      <c r="D1830" s="5" t="s">
        <v>87</v>
      </c>
      <c r="E1830" s="5" t="s">
        <v>95</v>
      </c>
      <c r="F1830" s="5" t="s">
        <v>162</v>
      </c>
      <c r="G1830" s="5" t="s">
        <v>166</v>
      </c>
    </row>
    <row r="1831" spans="2:7" s="1" customFormat="1" ht="18" customHeight="1" x14ac:dyDescent="0.2">
      <c r="B1831" s="3">
        <v>2008</v>
      </c>
      <c r="C1831" s="4">
        <v>350000</v>
      </c>
      <c r="D1831" s="5" t="s">
        <v>87</v>
      </c>
      <c r="E1831" s="5" t="s">
        <v>95</v>
      </c>
      <c r="F1831" s="5" t="s">
        <v>162</v>
      </c>
      <c r="G1831" s="5" t="s">
        <v>167</v>
      </c>
    </row>
    <row r="1832" spans="2:7" s="1" customFormat="1" ht="18" customHeight="1" x14ac:dyDescent="0.2">
      <c r="B1832" s="3">
        <v>2008</v>
      </c>
      <c r="C1832" s="4">
        <v>16282.86</v>
      </c>
      <c r="D1832" s="5" t="s">
        <v>87</v>
      </c>
      <c r="E1832" s="5" t="s">
        <v>95</v>
      </c>
      <c r="F1832" s="5" t="s">
        <v>169</v>
      </c>
      <c r="G1832" s="5" t="s">
        <v>164</v>
      </c>
    </row>
    <row r="1833" spans="2:7" s="1" customFormat="1" ht="18" customHeight="1" x14ac:dyDescent="0.2">
      <c r="B1833" s="3">
        <v>2008</v>
      </c>
      <c r="C1833" s="4">
        <v>853686.37</v>
      </c>
      <c r="D1833" s="5" t="s">
        <v>87</v>
      </c>
      <c r="E1833" s="5" t="s">
        <v>95</v>
      </c>
      <c r="F1833" s="5" t="s">
        <v>169</v>
      </c>
      <c r="G1833" s="5" t="s">
        <v>165</v>
      </c>
    </row>
    <row r="1834" spans="2:7" s="1" customFormat="1" ht="18" customHeight="1" x14ac:dyDescent="0.2">
      <c r="B1834" s="3">
        <v>2008</v>
      </c>
      <c r="C1834" s="4">
        <v>848150</v>
      </c>
      <c r="D1834" s="5" t="s">
        <v>87</v>
      </c>
      <c r="E1834" s="5" t="s">
        <v>95</v>
      </c>
      <c r="F1834" s="5" t="s">
        <v>169</v>
      </c>
      <c r="G1834" s="5" t="s">
        <v>170</v>
      </c>
    </row>
    <row r="1835" spans="2:7" s="1" customFormat="1" ht="18" customHeight="1" x14ac:dyDescent="0.2">
      <c r="B1835" s="3">
        <v>2008</v>
      </c>
      <c r="C1835" s="4">
        <v>431810</v>
      </c>
      <c r="D1835" s="5" t="s">
        <v>87</v>
      </c>
      <c r="E1835" s="5" t="s">
        <v>95</v>
      </c>
      <c r="F1835" s="5" t="s">
        <v>169</v>
      </c>
      <c r="G1835" s="5" t="s">
        <v>171</v>
      </c>
    </row>
    <row r="1836" spans="2:7" s="1" customFormat="1" ht="18" customHeight="1" x14ac:dyDescent="0.2">
      <c r="B1836" s="3">
        <v>2008</v>
      </c>
      <c r="C1836" s="4">
        <v>134468.06</v>
      </c>
      <c r="D1836" s="5" t="s">
        <v>87</v>
      </c>
      <c r="E1836" s="5" t="s">
        <v>95</v>
      </c>
      <c r="F1836" s="5" t="s">
        <v>169</v>
      </c>
      <c r="G1836" s="5" t="s">
        <v>166</v>
      </c>
    </row>
    <row r="1837" spans="2:7" s="1" customFormat="1" ht="18" customHeight="1" x14ac:dyDescent="0.2">
      <c r="B1837" s="3">
        <v>2008</v>
      </c>
      <c r="C1837" s="4">
        <v>34062314.32</v>
      </c>
      <c r="D1837" s="5" t="s">
        <v>87</v>
      </c>
      <c r="E1837" s="5" t="s">
        <v>95</v>
      </c>
      <c r="F1837" s="5" t="s">
        <v>169</v>
      </c>
      <c r="G1837" s="5" t="s">
        <v>172</v>
      </c>
    </row>
    <row r="1838" spans="2:7" s="1" customFormat="1" ht="18" customHeight="1" x14ac:dyDescent="0.2">
      <c r="B1838" s="3">
        <v>2008</v>
      </c>
      <c r="C1838" s="4">
        <v>499755.5</v>
      </c>
      <c r="D1838" s="5" t="s">
        <v>87</v>
      </c>
      <c r="E1838" s="5" t="s">
        <v>95</v>
      </c>
      <c r="F1838" s="5" t="s">
        <v>174</v>
      </c>
      <c r="G1838" s="5" t="s">
        <v>386</v>
      </c>
    </row>
    <row r="1839" spans="2:7" s="1" customFormat="1" ht="18" customHeight="1" x14ac:dyDescent="0.2">
      <c r="B1839" s="3">
        <v>2008</v>
      </c>
      <c r="C1839" s="4">
        <v>12377</v>
      </c>
      <c r="D1839" s="5" t="s">
        <v>87</v>
      </c>
      <c r="E1839" s="5" t="s">
        <v>95</v>
      </c>
      <c r="F1839" s="5" t="s">
        <v>174</v>
      </c>
      <c r="G1839" s="5" t="s">
        <v>175</v>
      </c>
    </row>
    <row r="1840" spans="2:7" s="1" customFormat="1" ht="18" customHeight="1" x14ac:dyDescent="0.2">
      <c r="B1840" s="3">
        <v>2008</v>
      </c>
      <c r="C1840" s="4">
        <v>120041.69</v>
      </c>
      <c r="D1840" s="5" t="s">
        <v>87</v>
      </c>
      <c r="E1840" s="5" t="s">
        <v>95</v>
      </c>
      <c r="F1840" s="5" t="s">
        <v>174</v>
      </c>
      <c r="G1840" s="5" t="s">
        <v>352</v>
      </c>
    </row>
    <row r="1841" spans="2:7" s="1" customFormat="1" ht="18" customHeight="1" x14ac:dyDescent="0.2">
      <c r="B1841" s="3">
        <v>2008</v>
      </c>
      <c r="C1841" s="4">
        <v>10632663.310000001</v>
      </c>
      <c r="D1841" s="5" t="s">
        <v>87</v>
      </c>
      <c r="E1841" s="5" t="s">
        <v>95</v>
      </c>
      <c r="F1841" s="5" t="s">
        <v>174</v>
      </c>
      <c r="G1841" s="5" t="s">
        <v>176</v>
      </c>
    </row>
    <row r="1842" spans="2:7" s="1" customFormat="1" ht="18" customHeight="1" x14ac:dyDescent="0.2">
      <c r="B1842" s="3">
        <v>2008</v>
      </c>
      <c r="C1842" s="4">
        <v>4300971.7699999996</v>
      </c>
      <c r="D1842" s="5" t="s">
        <v>87</v>
      </c>
      <c r="E1842" s="5" t="s">
        <v>95</v>
      </c>
      <c r="F1842" s="5" t="s">
        <v>174</v>
      </c>
      <c r="G1842" s="5" t="s">
        <v>177</v>
      </c>
    </row>
    <row r="1843" spans="2:7" s="1" customFormat="1" ht="18" customHeight="1" x14ac:dyDescent="0.2">
      <c r="B1843" s="3">
        <v>2008</v>
      </c>
      <c r="C1843" s="4">
        <v>893689.37</v>
      </c>
      <c r="D1843" s="5" t="s">
        <v>87</v>
      </c>
      <c r="E1843" s="5" t="s">
        <v>95</v>
      </c>
      <c r="F1843" s="5" t="s">
        <v>174</v>
      </c>
      <c r="G1843" s="5" t="s">
        <v>178</v>
      </c>
    </row>
    <row r="1844" spans="2:7" s="1" customFormat="1" ht="18" customHeight="1" x14ac:dyDescent="0.2">
      <c r="B1844" s="3">
        <v>2008</v>
      </c>
      <c r="C1844" s="4">
        <v>0</v>
      </c>
      <c r="D1844" s="5" t="s">
        <v>87</v>
      </c>
      <c r="E1844" s="5" t="s">
        <v>95</v>
      </c>
      <c r="F1844" s="5" t="s">
        <v>174</v>
      </c>
      <c r="G1844" s="5" t="s">
        <v>179</v>
      </c>
    </row>
    <row r="1845" spans="2:7" s="1" customFormat="1" ht="18" customHeight="1" x14ac:dyDescent="0.2">
      <c r="B1845" s="3">
        <v>2008</v>
      </c>
      <c r="C1845" s="4">
        <v>20281808.93</v>
      </c>
      <c r="D1845" s="5" t="s">
        <v>87</v>
      </c>
      <c r="E1845" s="5" t="s">
        <v>95</v>
      </c>
      <c r="F1845" s="5" t="s">
        <v>174</v>
      </c>
      <c r="G1845" s="5" t="s">
        <v>180</v>
      </c>
    </row>
    <row r="1846" spans="2:7" s="1" customFormat="1" ht="18" customHeight="1" x14ac:dyDescent="0.2">
      <c r="B1846" s="3">
        <v>2008</v>
      </c>
      <c r="C1846" s="4">
        <v>216322.11</v>
      </c>
      <c r="D1846" s="5" t="s">
        <v>87</v>
      </c>
      <c r="E1846" s="5" t="s">
        <v>95</v>
      </c>
      <c r="F1846" s="5" t="s">
        <v>174</v>
      </c>
      <c r="G1846" s="5" t="s">
        <v>181</v>
      </c>
    </row>
    <row r="1847" spans="2:7" s="1" customFormat="1" ht="18" customHeight="1" x14ac:dyDescent="0.2">
      <c r="B1847" s="3">
        <v>2008</v>
      </c>
      <c r="C1847" s="4">
        <v>36328.42</v>
      </c>
      <c r="D1847" s="5" t="s">
        <v>87</v>
      </c>
      <c r="E1847" s="5" t="s">
        <v>95</v>
      </c>
      <c r="F1847" s="5" t="s">
        <v>174</v>
      </c>
      <c r="G1847" s="5" t="s">
        <v>182</v>
      </c>
    </row>
    <row r="1848" spans="2:7" s="1" customFormat="1" ht="18" customHeight="1" x14ac:dyDescent="0.2">
      <c r="B1848" s="3">
        <v>2008</v>
      </c>
      <c r="C1848" s="4">
        <v>204173.87</v>
      </c>
      <c r="D1848" s="5" t="s">
        <v>87</v>
      </c>
      <c r="E1848" s="5" t="s">
        <v>95</v>
      </c>
      <c r="F1848" s="5" t="s">
        <v>174</v>
      </c>
      <c r="G1848" s="5" t="s">
        <v>365</v>
      </c>
    </row>
    <row r="1849" spans="2:7" s="1" customFormat="1" ht="18" customHeight="1" x14ac:dyDescent="0.2">
      <c r="B1849" s="3">
        <v>2008</v>
      </c>
      <c r="C1849" s="4">
        <v>14055744.59</v>
      </c>
      <c r="D1849" s="5" t="s">
        <v>87</v>
      </c>
      <c r="E1849" s="5" t="s">
        <v>95</v>
      </c>
      <c r="F1849" s="5" t="s">
        <v>174</v>
      </c>
      <c r="G1849" s="5" t="s">
        <v>183</v>
      </c>
    </row>
    <row r="1850" spans="2:7" s="1" customFormat="1" ht="18" customHeight="1" x14ac:dyDescent="0.2">
      <c r="B1850" s="3">
        <v>2008</v>
      </c>
      <c r="C1850" s="4">
        <v>22169891.239999998</v>
      </c>
      <c r="D1850" s="5" t="s">
        <v>87</v>
      </c>
      <c r="E1850" s="5" t="s">
        <v>95</v>
      </c>
      <c r="F1850" s="5" t="s">
        <v>174</v>
      </c>
      <c r="G1850" s="5" t="s">
        <v>184</v>
      </c>
    </row>
    <row r="1851" spans="2:7" s="1" customFormat="1" ht="18" customHeight="1" x14ac:dyDescent="0.2">
      <c r="B1851" s="3">
        <v>2008</v>
      </c>
      <c r="C1851" s="4">
        <v>40285388.210000001</v>
      </c>
      <c r="D1851" s="5" t="s">
        <v>87</v>
      </c>
      <c r="E1851" s="5" t="s">
        <v>95</v>
      </c>
      <c r="F1851" s="5" t="s">
        <v>174</v>
      </c>
      <c r="G1851" s="5" t="s">
        <v>185</v>
      </c>
    </row>
    <row r="1852" spans="2:7" s="1" customFormat="1" ht="18" customHeight="1" x14ac:dyDescent="0.2">
      <c r="B1852" s="3">
        <v>2008</v>
      </c>
      <c r="C1852" s="4">
        <v>13845305.939999999</v>
      </c>
      <c r="D1852" s="5" t="s">
        <v>87</v>
      </c>
      <c r="E1852" s="5" t="s">
        <v>95</v>
      </c>
      <c r="F1852" s="5" t="s">
        <v>174</v>
      </c>
      <c r="G1852" s="5" t="s">
        <v>186</v>
      </c>
    </row>
    <row r="1853" spans="2:7" s="1" customFormat="1" ht="18" customHeight="1" x14ac:dyDescent="0.2">
      <c r="B1853" s="3">
        <v>2008</v>
      </c>
      <c r="C1853" s="4">
        <v>256085.55</v>
      </c>
      <c r="D1853" s="5" t="s">
        <v>87</v>
      </c>
      <c r="E1853" s="5" t="s">
        <v>95</v>
      </c>
      <c r="F1853" s="5" t="s">
        <v>174</v>
      </c>
      <c r="G1853" s="5" t="s">
        <v>187</v>
      </c>
    </row>
    <row r="1854" spans="2:7" s="1" customFormat="1" ht="18" customHeight="1" x14ac:dyDescent="0.2">
      <c r="B1854" s="3">
        <v>2008</v>
      </c>
      <c r="C1854" s="4">
        <v>1089363.3999999999</v>
      </c>
      <c r="D1854" s="5" t="s">
        <v>87</v>
      </c>
      <c r="E1854" s="5" t="s">
        <v>95</v>
      </c>
      <c r="F1854" s="5" t="s">
        <v>174</v>
      </c>
      <c r="G1854" s="5" t="s">
        <v>188</v>
      </c>
    </row>
    <row r="1855" spans="2:7" s="1" customFormat="1" ht="18" customHeight="1" x14ac:dyDescent="0.2">
      <c r="B1855" s="3">
        <v>2008</v>
      </c>
      <c r="C1855" s="4">
        <v>1079281.31</v>
      </c>
      <c r="D1855" s="5" t="s">
        <v>87</v>
      </c>
      <c r="E1855" s="5" t="s">
        <v>95</v>
      </c>
      <c r="F1855" s="5" t="s">
        <v>174</v>
      </c>
      <c r="G1855" s="5" t="s">
        <v>189</v>
      </c>
    </row>
    <row r="1856" spans="2:7" s="1" customFormat="1" ht="18" customHeight="1" x14ac:dyDescent="0.2">
      <c r="B1856" s="3">
        <v>2008</v>
      </c>
      <c r="C1856" s="4">
        <v>12466.41</v>
      </c>
      <c r="D1856" s="5" t="s">
        <v>87</v>
      </c>
      <c r="E1856" s="5" t="s">
        <v>95</v>
      </c>
      <c r="F1856" s="5" t="s">
        <v>174</v>
      </c>
      <c r="G1856" s="5" t="s">
        <v>190</v>
      </c>
    </row>
    <row r="1857" spans="2:7" s="1" customFormat="1" ht="18" customHeight="1" x14ac:dyDescent="0.2">
      <c r="B1857" s="3">
        <v>2008</v>
      </c>
      <c r="C1857" s="4">
        <v>415804.3</v>
      </c>
      <c r="D1857" s="5" t="s">
        <v>87</v>
      </c>
      <c r="E1857" s="5" t="s">
        <v>95</v>
      </c>
      <c r="F1857" s="5" t="s">
        <v>174</v>
      </c>
      <c r="G1857" s="5" t="s">
        <v>191</v>
      </c>
    </row>
    <row r="1858" spans="2:7" s="1" customFormat="1" ht="18" customHeight="1" x14ac:dyDescent="0.2">
      <c r="B1858" s="3">
        <v>2008</v>
      </c>
      <c r="C1858" s="4">
        <v>105287.12</v>
      </c>
      <c r="D1858" s="5" t="s">
        <v>87</v>
      </c>
      <c r="E1858" s="5" t="s">
        <v>95</v>
      </c>
      <c r="F1858" s="5" t="s">
        <v>174</v>
      </c>
      <c r="G1858" s="5" t="s">
        <v>192</v>
      </c>
    </row>
    <row r="1859" spans="2:7" s="1" customFormat="1" ht="18" customHeight="1" x14ac:dyDescent="0.2">
      <c r="B1859" s="3">
        <v>2008</v>
      </c>
      <c r="C1859" s="4">
        <v>1122951.46</v>
      </c>
      <c r="D1859" s="5" t="s">
        <v>87</v>
      </c>
      <c r="E1859" s="5" t="s">
        <v>95</v>
      </c>
      <c r="F1859" s="5" t="s">
        <v>174</v>
      </c>
      <c r="G1859" s="5" t="s">
        <v>193</v>
      </c>
    </row>
    <row r="1860" spans="2:7" s="1" customFormat="1" ht="18" customHeight="1" x14ac:dyDescent="0.2">
      <c r="B1860" s="3">
        <v>2008</v>
      </c>
      <c r="C1860" s="4">
        <v>533710.39</v>
      </c>
      <c r="D1860" s="5" t="s">
        <v>87</v>
      </c>
      <c r="E1860" s="5" t="s">
        <v>95</v>
      </c>
      <c r="F1860" s="5" t="s">
        <v>174</v>
      </c>
      <c r="G1860" s="5" t="s">
        <v>349</v>
      </c>
    </row>
    <row r="1861" spans="2:7" s="1" customFormat="1" ht="18" customHeight="1" x14ac:dyDescent="0.2">
      <c r="B1861" s="3">
        <v>2008</v>
      </c>
      <c r="C1861" s="4">
        <v>488471.14</v>
      </c>
      <c r="D1861" s="5" t="s">
        <v>87</v>
      </c>
      <c r="E1861" s="5" t="s">
        <v>95</v>
      </c>
      <c r="F1861" s="5" t="s">
        <v>194</v>
      </c>
      <c r="G1861" s="5" t="s">
        <v>366</v>
      </c>
    </row>
    <row r="1862" spans="2:7" s="1" customFormat="1" ht="18" customHeight="1" x14ac:dyDescent="0.2">
      <c r="B1862" s="3">
        <v>2008</v>
      </c>
      <c r="C1862" s="4">
        <v>3579557.7</v>
      </c>
      <c r="D1862" s="5" t="s">
        <v>87</v>
      </c>
      <c r="E1862" s="5" t="s">
        <v>95</v>
      </c>
      <c r="F1862" s="5" t="s">
        <v>194</v>
      </c>
      <c r="G1862" s="5" t="s">
        <v>195</v>
      </c>
    </row>
    <row r="1863" spans="2:7" s="1" customFormat="1" ht="18" customHeight="1" x14ac:dyDescent="0.2">
      <c r="B1863" s="3">
        <v>2008</v>
      </c>
      <c r="C1863" s="4">
        <v>871164.95</v>
      </c>
      <c r="D1863" s="5" t="s">
        <v>87</v>
      </c>
      <c r="E1863" s="5" t="s">
        <v>95</v>
      </c>
      <c r="F1863" s="5" t="s">
        <v>194</v>
      </c>
      <c r="G1863" s="5" t="s">
        <v>175</v>
      </c>
    </row>
    <row r="1864" spans="2:7" s="1" customFormat="1" ht="18" customHeight="1" x14ac:dyDescent="0.2">
      <c r="B1864" s="3">
        <v>2008</v>
      </c>
      <c r="C1864" s="4">
        <v>4463263.04</v>
      </c>
      <c r="D1864" s="5" t="s">
        <v>87</v>
      </c>
      <c r="E1864" s="5" t="s">
        <v>95</v>
      </c>
      <c r="F1864" s="5" t="s">
        <v>194</v>
      </c>
      <c r="G1864" s="5" t="s">
        <v>413</v>
      </c>
    </row>
    <row r="1865" spans="2:7" s="1" customFormat="1" ht="18" customHeight="1" x14ac:dyDescent="0.2">
      <c r="B1865" s="3">
        <v>2008</v>
      </c>
      <c r="C1865" s="4">
        <v>4786131</v>
      </c>
      <c r="D1865" s="5" t="s">
        <v>87</v>
      </c>
      <c r="E1865" s="5" t="s">
        <v>95</v>
      </c>
      <c r="F1865" s="5" t="s">
        <v>194</v>
      </c>
      <c r="G1865" s="5" t="s">
        <v>414</v>
      </c>
    </row>
    <row r="1866" spans="2:7" s="1" customFormat="1" ht="18" customHeight="1" x14ac:dyDescent="0.2">
      <c r="B1866" s="3">
        <v>2008</v>
      </c>
      <c r="C1866" s="4">
        <v>5591488.4500000002</v>
      </c>
      <c r="D1866" s="5" t="s">
        <v>87</v>
      </c>
      <c r="E1866" s="5" t="s">
        <v>95</v>
      </c>
      <c r="F1866" s="5" t="s">
        <v>194</v>
      </c>
      <c r="G1866" s="5" t="s">
        <v>415</v>
      </c>
    </row>
    <row r="1867" spans="2:7" s="1" customFormat="1" ht="18" customHeight="1" x14ac:dyDescent="0.2">
      <c r="B1867" s="3">
        <v>2008</v>
      </c>
      <c r="C1867" s="4">
        <v>22023813.949999999</v>
      </c>
      <c r="D1867" s="5" t="s">
        <v>87</v>
      </c>
      <c r="E1867" s="5" t="s">
        <v>95</v>
      </c>
      <c r="F1867" s="5" t="s">
        <v>194</v>
      </c>
      <c r="G1867" s="5" t="s">
        <v>416</v>
      </c>
    </row>
    <row r="1868" spans="2:7" s="1" customFormat="1" ht="18" customHeight="1" x14ac:dyDescent="0.2">
      <c r="B1868" s="3">
        <v>2008</v>
      </c>
      <c r="C1868" s="4">
        <v>7650360.8499999996</v>
      </c>
      <c r="D1868" s="5" t="s">
        <v>87</v>
      </c>
      <c r="E1868" s="5" t="s">
        <v>95</v>
      </c>
      <c r="F1868" s="5" t="s">
        <v>194</v>
      </c>
      <c r="G1868" s="5" t="s">
        <v>417</v>
      </c>
    </row>
    <row r="1869" spans="2:7" s="1" customFormat="1" ht="18" customHeight="1" x14ac:dyDescent="0.2">
      <c r="B1869" s="3">
        <v>2008</v>
      </c>
      <c r="C1869" s="4">
        <v>5857026.1799999997</v>
      </c>
      <c r="D1869" s="5" t="s">
        <v>87</v>
      </c>
      <c r="E1869" s="5" t="s">
        <v>95</v>
      </c>
      <c r="F1869" s="5" t="s">
        <v>194</v>
      </c>
      <c r="G1869" s="5" t="s">
        <v>196</v>
      </c>
    </row>
    <row r="1870" spans="2:7" s="1" customFormat="1" ht="18" customHeight="1" x14ac:dyDescent="0.2">
      <c r="B1870" s="3">
        <v>2008</v>
      </c>
      <c r="C1870" s="4">
        <v>17600263.489999998</v>
      </c>
      <c r="D1870" s="5" t="s">
        <v>87</v>
      </c>
      <c r="E1870" s="5" t="s">
        <v>95</v>
      </c>
      <c r="F1870" s="5" t="s">
        <v>194</v>
      </c>
      <c r="G1870" s="5" t="s">
        <v>179</v>
      </c>
    </row>
    <row r="1871" spans="2:7" s="1" customFormat="1" ht="18" customHeight="1" x14ac:dyDescent="0.2">
      <c r="B1871" s="3">
        <v>2008</v>
      </c>
      <c r="C1871" s="4">
        <v>356617.61</v>
      </c>
      <c r="D1871" s="5" t="s">
        <v>87</v>
      </c>
      <c r="E1871" s="5" t="s">
        <v>95</v>
      </c>
      <c r="F1871" s="5" t="s">
        <v>194</v>
      </c>
      <c r="G1871" s="5" t="s">
        <v>197</v>
      </c>
    </row>
    <row r="1872" spans="2:7" s="1" customFormat="1" ht="18" customHeight="1" x14ac:dyDescent="0.2">
      <c r="B1872" s="3">
        <v>2008</v>
      </c>
      <c r="C1872" s="4">
        <v>592630</v>
      </c>
      <c r="D1872" s="5" t="s">
        <v>87</v>
      </c>
      <c r="E1872" s="5" t="s">
        <v>95</v>
      </c>
      <c r="F1872" s="5" t="s">
        <v>194</v>
      </c>
      <c r="G1872" s="5" t="s">
        <v>418</v>
      </c>
    </row>
    <row r="1873" spans="2:7" s="1" customFormat="1" ht="18" customHeight="1" x14ac:dyDescent="0.2">
      <c r="B1873" s="3">
        <v>2008</v>
      </c>
      <c r="C1873" s="4">
        <v>123216412.12</v>
      </c>
      <c r="D1873" s="5" t="s">
        <v>87</v>
      </c>
      <c r="E1873" s="5" t="s">
        <v>95</v>
      </c>
      <c r="F1873" s="5" t="s">
        <v>194</v>
      </c>
      <c r="G1873" s="5" t="s">
        <v>182</v>
      </c>
    </row>
    <row r="1874" spans="2:7" s="1" customFormat="1" ht="18" customHeight="1" x14ac:dyDescent="0.2">
      <c r="B1874" s="3">
        <v>2008</v>
      </c>
      <c r="C1874" s="4">
        <v>15457683.9</v>
      </c>
      <c r="D1874" s="5" t="s">
        <v>87</v>
      </c>
      <c r="E1874" s="5" t="s">
        <v>95</v>
      </c>
      <c r="F1874" s="5" t="s">
        <v>194</v>
      </c>
      <c r="G1874" s="5" t="s">
        <v>198</v>
      </c>
    </row>
    <row r="1875" spans="2:7" s="1" customFormat="1" ht="18" customHeight="1" x14ac:dyDescent="0.2">
      <c r="B1875" s="3">
        <v>2008</v>
      </c>
      <c r="C1875" s="4">
        <v>36339016.299999997</v>
      </c>
      <c r="D1875" s="5" t="s">
        <v>87</v>
      </c>
      <c r="E1875" s="5" t="s">
        <v>95</v>
      </c>
      <c r="F1875" s="5" t="s">
        <v>194</v>
      </c>
      <c r="G1875" s="5" t="s">
        <v>183</v>
      </c>
    </row>
    <row r="1876" spans="2:7" s="1" customFormat="1" ht="18" customHeight="1" x14ac:dyDescent="0.2">
      <c r="B1876" s="3">
        <v>2008</v>
      </c>
      <c r="C1876" s="4">
        <v>23524625.210000001</v>
      </c>
      <c r="D1876" s="5" t="s">
        <v>87</v>
      </c>
      <c r="E1876" s="5" t="s">
        <v>95</v>
      </c>
      <c r="F1876" s="5" t="s">
        <v>194</v>
      </c>
      <c r="G1876" s="5" t="s">
        <v>199</v>
      </c>
    </row>
    <row r="1877" spans="2:7" s="1" customFormat="1" ht="18" customHeight="1" x14ac:dyDescent="0.2">
      <c r="B1877" s="3">
        <v>2008</v>
      </c>
      <c r="C1877" s="4">
        <v>6580612.8600000003</v>
      </c>
      <c r="D1877" s="5" t="s">
        <v>87</v>
      </c>
      <c r="E1877" s="5" t="s">
        <v>95</v>
      </c>
      <c r="F1877" s="5" t="s">
        <v>194</v>
      </c>
      <c r="G1877" s="5" t="s">
        <v>200</v>
      </c>
    </row>
    <row r="1878" spans="2:7" s="1" customFormat="1" ht="18" customHeight="1" x14ac:dyDescent="0.2">
      <c r="B1878" s="3">
        <v>2008</v>
      </c>
      <c r="C1878" s="4">
        <v>308773269.88999999</v>
      </c>
      <c r="D1878" s="5" t="s">
        <v>87</v>
      </c>
      <c r="E1878" s="5" t="s">
        <v>95</v>
      </c>
      <c r="F1878" s="5" t="s">
        <v>194</v>
      </c>
      <c r="G1878" s="5" t="s">
        <v>201</v>
      </c>
    </row>
    <row r="1879" spans="2:7" s="1" customFormat="1" ht="18" customHeight="1" x14ac:dyDescent="0.2">
      <c r="B1879" s="3">
        <v>2008</v>
      </c>
      <c r="C1879" s="4">
        <v>103250.28</v>
      </c>
      <c r="D1879" s="5" t="s">
        <v>87</v>
      </c>
      <c r="E1879" s="5" t="s">
        <v>95</v>
      </c>
      <c r="F1879" s="5" t="s">
        <v>194</v>
      </c>
      <c r="G1879" s="5" t="s">
        <v>202</v>
      </c>
    </row>
    <row r="1880" spans="2:7" s="1" customFormat="1" ht="18" customHeight="1" x14ac:dyDescent="0.2">
      <c r="B1880" s="3">
        <v>2008</v>
      </c>
      <c r="C1880" s="4">
        <v>17498824.710000001</v>
      </c>
      <c r="D1880" s="5" t="s">
        <v>87</v>
      </c>
      <c r="E1880" s="5" t="s">
        <v>95</v>
      </c>
      <c r="F1880" s="5" t="s">
        <v>194</v>
      </c>
      <c r="G1880" s="5" t="s">
        <v>203</v>
      </c>
    </row>
    <row r="1881" spans="2:7" s="1" customFormat="1" ht="18" customHeight="1" x14ac:dyDescent="0.2">
      <c r="B1881" s="3">
        <v>2008</v>
      </c>
      <c r="C1881" s="4">
        <v>157178.11000000002</v>
      </c>
      <c r="D1881" s="5" t="s">
        <v>87</v>
      </c>
      <c r="E1881" s="5" t="s">
        <v>95</v>
      </c>
      <c r="F1881" s="5" t="s">
        <v>194</v>
      </c>
      <c r="G1881" s="5" t="s">
        <v>204</v>
      </c>
    </row>
    <row r="1882" spans="2:7" s="1" customFormat="1" ht="18" customHeight="1" x14ac:dyDescent="0.2">
      <c r="B1882" s="3">
        <v>2008</v>
      </c>
      <c r="C1882" s="4">
        <v>7382071.3799999999</v>
      </c>
      <c r="D1882" s="5" t="s">
        <v>87</v>
      </c>
      <c r="E1882" s="5" t="s">
        <v>95</v>
      </c>
      <c r="F1882" s="5" t="s">
        <v>194</v>
      </c>
      <c r="G1882" s="5" t="s">
        <v>205</v>
      </c>
    </row>
    <row r="1883" spans="2:7" s="1" customFormat="1" ht="18" customHeight="1" x14ac:dyDescent="0.2">
      <c r="B1883" s="3">
        <v>2008</v>
      </c>
      <c r="C1883" s="4">
        <v>6710737.21</v>
      </c>
      <c r="D1883" s="5" t="s">
        <v>87</v>
      </c>
      <c r="E1883" s="5" t="s">
        <v>95</v>
      </c>
      <c r="F1883" s="5" t="s">
        <v>194</v>
      </c>
      <c r="G1883" s="5" t="s">
        <v>206</v>
      </c>
    </row>
    <row r="1884" spans="2:7" s="1" customFormat="1" ht="18" customHeight="1" x14ac:dyDescent="0.2">
      <c r="B1884" s="3">
        <v>2008</v>
      </c>
      <c r="C1884" s="4">
        <v>623771.05000000005</v>
      </c>
      <c r="D1884" s="5" t="s">
        <v>87</v>
      </c>
      <c r="E1884" s="5" t="s">
        <v>95</v>
      </c>
      <c r="F1884" s="5" t="s">
        <v>194</v>
      </c>
      <c r="G1884" s="5" t="s">
        <v>207</v>
      </c>
    </row>
    <row r="1885" spans="2:7" s="1" customFormat="1" ht="18" customHeight="1" x14ac:dyDescent="0.2">
      <c r="B1885" s="3">
        <v>2008</v>
      </c>
      <c r="C1885" s="4">
        <v>109306813.62</v>
      </c>
      <c r="D1885" s="5" t="s">
        <v>87</v>
      </c>
      <c r="E1885" s="5" t="s">
        <v>95</v>
      </c>
      <c r="F1885" s="5" t="s">
        <v>194</v>
      </c>
      <c r="G1885" s="5" t="s">
        <v>208</v>
      </c>
    </row>
    <row r="1886" spans="2:7" s="1" customFormat="1" ht="18" customHeight="1" x14ac:dyDescent="0.2">
      <c r="B1886" s="3">
        <v>2008</v>
      </c>
      <c r="C1886" s="4">
        <v>1400287.38</v>
      </c>
      <c r="D1886" s="5" t="s">
        <v>87</v>
      </c>
      <c r="E1886" s="5" t="s">
        <v>95</v>
      </c>
      <c r="F1886" s="5" t="s">
        <v>194</v>
      </c>
      <c r="G1886" s="5" t="s">
        <v>209</v>
      </c>
    </row>
    <row r="1887" spans="2:7" s="1" customFormat="1" ht="18" customHeight="1" x14ac:dyDescent="0.2">
      <c r="B1887" s="3">
        <v>2008</v>
      </c>
      <c r="C1887" s="4">
        <v>7202552.2599999998</v>
      </c>
      <c r="D1887" s="5" t="s">
        <v>87</v>
      </c>
      <c r="E1887" s="5" t="s">
        <v>95</v>
      </c>
      <c r="F1887" s="5" t="s">
        <v>194</v>
      </c>
      <c r="G1887" s="5" t="s">
        <v>354</v>
      </c>
    </row>
    <row r="1888" spans="2:7" s="1" customFormat="1" ht="18" customHeight="1" x14ac:dyDescent="0.2">
      <c r="B1888" s="3">
        <v>2008</v>
      </c>
      <c r="C1888" s="4">
        <v>36005142.140000001</v>
      </c>
      <c r="D1888" s="5" t="s">
        <v>87</v>
      </c>
      <c r="E1888" s="5" t="s">
        <v>95</v>
      </c>
      <c r="F1888" s="5" t="s">
        <v>194</v>
      </c>
      <c r="G1888" s="5" t="s">
        <v>191</v>
      </c>
    </row>
    <row r="1889" spans="2:7" s="1" customFormat="1" ht="18" customHeight="1" x14ac:dyDescent="0.2">
      <c r="B1889" s="3">
        <v>2008</v>
      </c>
      <c r="C1889" s="4">
        <v>22766664.050000001</v>
      </c>
      <c r="D1889" s="5" t="s">
        <v>87</v>
      </c>
      <c r="E1889" s="5" t="s">
        <v>95</v>
      </c>
      <c r="F1889" s="5" t="s">
        <v>194</v>
      </c>
      <c r="G1889" s="5" t="s">
        <v>192</v>
      </c>
    </row>
    <row r="1890" spans="2:7" s="1" customFormat="1" ht="18" customHeight="1" x14ac:dyDescent="0.2">
      <c r="B1890" s="3">
        <v>2008</v>
      </c>
      <c r="C1890" s="4">
        <v>15191791.07</v>
      </c>
      <c r="D1890" s="5" t="s">
        <v>87</v>
      </c>
      <c r="E1890" s="5" t="s">
        <v>95</v>
      </c>
      <c r="F1890" s="5" t="s">
        <v>194</v>
      </c>
      <c r="G1890" s="5" t="s">
        <v>210</v>
      </c>
    </row>
    <row r="1891" spans="2:7" s="1" customFormat="1" ht="18" customHeight="1" x14ac:dyDescent="0.2">
      <c r="B1891" s="3">
        <v>2008</v>
      </c>
      <c r="C1891" s="4">
        <v>2561971.39</v>
      </c>
      <c r="D1891" s="5" t="s">
        <v>87</v>
      </c>
      <c r="E1891" s="5" t="s">
        <v>95</v>
      </c>
      <c r="F1891" s="5" t="s">
        <v>194</v>
      </c>
      <c r="G1891" s="5" t="s">
        <v>355</v>
      </c>
    </row>
    <row r="1892" spans="2:7" s="1" customFormat="1" ht="18" customHeight="1" x14ac:dyDescent="0.2">
      <c r="B1892" s="3">
        <v>2008</v>
      </c>
      <c r="C1892" s="4">
        <v>18768790.140000001</v>
      </c>
      <c r="D1892" s="5" t="s">
        <v>87</v>
      </c>
      <c r="E1892" s="5" t="s">
        <v>95</v>
      </c>
      <c r="F1892" s="5" t="s">
        <v>194</v>
      </c>
      <c r="G1892" s="5" t="s">
        <v>349</v>
      </c>
    </row>
    <row r="1893" spans="2:7" s="1" customFormat="1" ht="18" customHeight="1" x14ac:dyDescent="0.2">
      <c r="B1893" s="3">
        <v>2008</v>
      </c>
      <c r="C1893" s="4">
        <v>3481370.54</v>
      </c>
      <c r="D1893" s="5" t="s">
        <v>87</v>
      </c>
      <c r="E1893" s="5" t="s">
        <v>95</v>
      </c>
      <c r="F1893" s="5" t="s">
        <v>194</v>
      </c>
      <c r="G1893" s="5" t="s">
        <v>367</v>
      </c>
    </row>
    <row r="1894" spans="2:7" s="1" customFormat="1" ht="18" customHeight="1" x14ac:dyDescent="0.2">
      <c r="B1894" s="3">
        <v>2008</v>
      </c>
      <c r="C1894" s="4">
        <v>1100</v>
      </c>
      <c r="D1894" s="5" t="s">
        <v>87</v>
      </c>
      <c r="E1894" s="5" t="s">
        <v>95</v>
      </c>
      <c r="F1894" s="5" t="s">
        <v>194</v>
      </c>
      <c r="G1894" s="5" t="s">
        <v>382</v>
      </c>
    </row>
    <row r="1895" spans="2:7" s="1" customFormat="1" ht="18" customHeight="1" x14ac:dyDescent="0.2">
      <c r="B1895" s="3">
        <v>2008</v>
      </c>
      <c r="C1895" s="4">
        <v>33566547.340000004</v>
      </c>
      <c r="D1895" s="5" t="s">
        <v>87</v>
      </c>
      <c r="E1895" s="5" t="s">
        <v>95</v>
      </c>
      <c r="F1895" s="5" t="s">
        <v>194</v>
      </c>
      <c r="G1895" s="5" t="s">
        <v>211</v>
      </c>
    </row>
    <row r="1896" spans="2:7" s="1" customFormat="1" ht="18" customHeight="1" x14ac:dyDescent="0.2">
      <c r="B1896" s="3">
        <v>2008</v>
      </c>
      <c r="C1896" s="4">
        <v>62586741.68</v>
      </c>
      <c r="D1896" s="5" t="s">
        <v>87</v>
      </c>
      <c r="E1896" s="5" t="s">
        <v>95</v>
      </c>
      <c r="F1896" s="5" t="s">
        <v>194</v>
      </c>
      <c r="G1896" s="5" t="s">
        <v>212</v>
      </c>
    </row>
    <row r="1897" spans="2:7" s="1" customFormat="1" ht="18" customHeight="1" x14ac:dyDescent="0.2">
      <c r="B1897" s="3">
        <v>2008</v>
      </c>
      <c r="C1897" s="4">
        <v>11791355.15</v>
      </c>
      <c r="D1897" s="5" t="s">
        <v>87</v>
      </c>
      <c r="E1897" s="5" t="s">
        <v>95</v>
      </c>
      <c r="F1897" s="5" t="s">
        <v>194</v>
      </c>
      <c r="G1897" s="5" t="s">
        <v>419</v>
      </c>
    </row>
    <row r="1898" spans="2:7" s="1" customFormat="1" ht="18" customHeight="1" x14ac:dyDescent="0.2">
      <c r="B1898" s="3">
        <v>2008</v>
      </c>
      <c r="C1898" s="4">
        <v>12980</v>
      </c>
      <c r="D1898" s="5" t="s">
        <v>87</v>
      </c>
      <c r="E1898" s="5" t="s">
        <v>95</v>
      </c>
      <c r="F1898" s="5" t="s">
        <v>194</v>
      </c>
      <c r="G1898" s="5" t="s">
        <v>420</v>
      </c>
    </row>
    <row r="1899" spans="2:7" s="1" customFormat="1" ht="18" customHeight="1" x14ac:dyDescent="0.2">
      <c r="B1899" s="3">
        <v>2008</v>
      </c>
      <c r="C1899" s="4">
        <v>448232.94</v>
      </c>
      <c r="D1899" s="5" t="s">
        <v>87</v>
      </c>
      <c r="E1899" s="5" t="s">
        <v>95</v>
      </c>
      <c r="F1899" s="5" t="s">
        <v>194</v>
      </c>
      <c r="G1899" s="5" t="s">
        <v>368</v>
      </c>
    </row>
    <row r="1900" spans="2:7" s="1" customFormat="1" ht="18" customHeight="1" x14ac:dyDescent="0.2">
      <c r="B1900" s="3">
        <v>2008</v>
      </c>
      <c r="C1900" s="4">
        <v>130559494.54000001</v>
      </c>
      <c r="D1900" s="5" t="s">
        <v>87</v>
      </c>
      <c r="E1900" s="5" t="s">
        <v>95</v>
      </c>
      <c r="F1900" s="5" t="s">
        <v>194</v>
      </c>
      <c r="G1900" s="5" t="s">
        <v>213</v>
      </c>
    </row>
    <row r="1901" spans="2:7" s="1" customFormat="1" ht="18" customHeight="1" x14ac:dyDescent="0.2">
      <c r="B1901" s="3">
        <v>2008</v>
      </c>
      <c r="C1901" s="4">
        <v>123645634.45999999</v>
      </c>
      <c r="D1901" s="5" t="s">
        <v>87</v>
      </c>
      <c r="E1901" s="5" t="s">
        <v>95</v>
      </c>
      <c r="F1901" s="5" t="s">
        <v>194</v>
      </c>
      <c r="G1901" s="5" t="s">
        <v>356</v>
      </c>
    </row>
    <row r="1902" spans="2:7" s="1" customFormat="1" ht="18" customHeight="1" x14ac:dyDescent="0.2">
      <c r="B1902" s="3">
        <v>2008</v>
      </c>
      <c r="C1902" s="4">
        <v>300000</v>
      </c>
      <c r="D1902" s="5" t="s">
        <v>87</v>
      </c>
      <c r="E1902" s="5" t="s">
        <v>95</v>
      </c>
      <c r="F1902" s="5" t="s">
        <v>194</v>
      </c>
      <c r="G1902" s="5" t="s">
        <v>421</v>
      </c>
    </row>
    <row r="1903" spans="2:7" s="1" customFormat="1" ht="18" customHeight="1" x14ac:dyDescent="0.2">
      <c r="B1903" s="3">
        <v>2008</v>
      </c>
      <c r="C1903" s="4">
        <v>25807938.859999999</v>
      </c>
      <c r="D1903" s="5" t="s">
        <v>87</v>
      </c>
      <c r="E1903" s="5" t="s">
        <v>95</v>
      </c>
      <c r="F1903" s="5" t="s">
        <v>194</v>
      </c>
      <c r="G1903" s="5" t="s">
        <v>369</v>
      </c>
    </row>
    <row r="1904" spans="2:7" s="1" customFormat="1" ht="18" customHeight="1" x14ac:dyDescent="0.2">
      <c r="B1904" s="3">
        <v>2008</v>
      </c>
      <c r="C1904" s="4">
        <v>683010688.86000001</v>
      </c>
      <c r="D1904" s="5" t="s">
        <v>87</v>
      </c>
      <c r="E1904" s="5" t="s">
        <v>95</v>
      </c>
      <c r="F1904" s="5" t="s">
        <v>194</v>
      </c>
      <c r="G1904" s="5" t="s">
        <v>214</v>
      </c>
    </row>
    <row r="1905" spans="2:7" s="1" customFormat="1" ht="18" customHeight="1" x14ac:dyDescent="0.2">
      <c r="B1905" s="3">
        <v>2008</v>
      </c>
      <c r="C1905" s="4">
        <v>45026470.479999997</v>
      </c>
      <c r="D1905" s="5" t="s">
        <v>87</v>
      </c>
      <c r="E1905" s="5" t="s">
        <v>95</v>
      </c>
      <c r="F1905" s="5" t="s">
        <v>194</v>
      </c>
      <c r="G1905" s="5" t="s">
        <v>370</v>
      </c>
    </row>
    <row r="1906" spans="2:7" s="1" customFormat="1" ht="18" customHeight="1" x14ac:dyDescent="0.2">
      <c r="B1906" s="3">
        <v>2008</v>
      </c>
      <c r="C1906" s="4">
        <v>412533.13</v>
      </c>
      <c r="D1906" s="5" t="s">
        <v>87</v>
      </c>
      <c r="E1906" s="5" t="s">
        <v>95</v>
      </c>
      <c r="F1906" s="5" t="s">
        <v>194</v>
      </c>
      <c r="G1906" s="5" t="s">
        <v>395</v>
      </c>
    </row>
    <row r="1907" spans="2:7" s="1" customFormat="1" ht="18" customHeight="1" x14ac:dyDescent="0.2">
      <c r="B1907" s="3">
        <v>2008</v>
      </c>
      <c r="C1907" s="4">
        <v>23214133.82</v>
      </c>
      <c r="D1907" s="5" t="s">
        <v>87</v>
      </c>
      <c r="E1907" s="5" t="s">
        <v>95</v>
      </c>
      <c r="F1907" s="5" t="s">
        <v>194</v>
      </c>
      <c r="G1907" s="5" t="s">
        <v>371</v>
      </c>
    </row>
    <row r="1908" spans="2:7" s="1" customFormat="1" ht="18" customHeight="1" x14ac:dyDescent="0.2">
      <c r="B1908" s="3">
        <v>2008</v>
      </c>
      <c r="C1908" s="4">
        <v>393677613.45999998</v>
      </c>
      <c r="D1908" s="5" t="s">
        <v>87</v>
      </c>
      <c r="E1908" s="5" t="s">
        <v>95</v>
      </c>
      <c r="F1908" s="5" t="s">
        <v>194</v>
      </c>
      <c r="G1908" s="5" t="s">
        <v>215</v>
      </c>
    </row>
    <row r="1909" spans="2:7" s="1" customFormat="1" ht="18" customHeight="1" x14ac:dyDescent="0.2">
      <c r="B1909" s="3">
        <v>2008</v>
      </c>
      <c r="C1909" s="4">
        <v>83425630.030000001</v>
      </c>
      <c r="D1909" s="5" t="s">
        <v>87</v>
      </c>
      <c r="E1909" s="5" t="s">
        <v>95</v>
      </c>
      <c r="F1909" s="5" t="s">
        <v>194</v>
      </c>
      <c r="G1909" s="5" t="s">
        <v>216</v>
      </c>
    </row>
    <row r="1910" spans="2:7" s="1" customFormat="1" ht="18" customHeight="1" x14ac:dyDescent="0.2">
      <c r="B1910" s="3">
        <v>2008</v>
      </c>
      <c r="C1910" s="4">
        <v>91805651.909999996</v>
      </c>
      <c r="D1910" s="5" t="s">
        <v>87</v>
      </c>
      <c r="E1910" s="5" t="s">
        <v>95</v>
      </c>
      <c r="F1910" s="5" t="s">
        <v>194</v>
      </c>
      <c r="G1910" s="5" t="s">
        <v>217</v>
      </c>
    </row>
    <row r="1911" spans="2:7" s="1" customFormat="1" ht="18" customHeight="1" x14ac:dyDescent="0.2">
      <c r="B1911" s="3">
        <v>2008</v>
      </c>
      <c r="C1911" s="4">
        <v>4874168.72</v>
      </c>
      <c r="D1911" s="5" t="s">
        <v>87</v>
      </c>
      <c r="E1911" s="5" t="s">
        <v>95</v>
      </c>
      <c r="F1911" s="5" t="s">
        <v>194</v>
      </c>
      <c r="G1911" s="5" t="s">
        <v>218</v>
      </c>
    </row>
    <row r="1912" spans="2:7" s="1" customFormat="1" ht="18" customHeight="1" x14ac:dyDescent="0.2">
      <c r="B1912" s="3">
        <v>2008</v>
      </c>
      <c r="C1912" s="4">
        <v>2502587.71</v>
      </c>
      <c r="D1912" s="5" t="s">
        <v>87</v>
      </c>
      <c r="E1912" s="5" t="s">
        <v>95</v>
      </c>
      <c r="F1912" s="5" t="s">
        <v>194</v>
      </c>
      <c r="G1912" s="5" t="s">
        <v>422</v>
      </c>
    </row>
    <row r="1913" spans="2:7" s="1" customFormat="1" ht="18" customHeight="1" x14ac:dyDescent="0.2">
      <c r="B1913" s="3">
        <v>2008</v>
      </c>
      <c r="C1913" s="4">
        <v>6511079.6699999999</v>
      </c>
      <c r="D1913" s="5" t="s">
        <v>87</v>
      </c>
      <c r="E1913" s="5" t="s">
        <v>95</v>
      </c>
      <c r="F1913" s="5" t="s">
        <v>194</v>
      </c>
      <c r="G1913" s="5" t="s">
        <v>372</v>
      </c>
    </row>
    <row r="1914" spans="2:7" s="1" customFormat="1" ht="18" customHeight="1" x14ac:dyDescent="0.2">
      <c r="B1914" s="3">
        <v>2008</v>
      </c>
      <c r="C1914" s="4">
        <v>58963232.789999999</v>
      </c>
      <c r="D1914" s="5" t="s">
        <v>87</v>
      </c>
      <c r="E1914" s="5" t="s">
        <v>95</v>
      </c>
      <c r="F1914" s="5" t="s">
        <v>194</v>
      </c>
      <c r="G1914" s="5" t="s">
        <v>387</v>
      </c>
    </row>
    <row r="1915" spans="2:7" s="1" customFormat="1" ht="18" customHeight="1" x14ac:dyDescent="0.2">
      <c r="B1915" s="3">
        <v>2008</v>
      </c>
      <c r="C1915" s="4">
        <v>7785419.3300000001</v>
      </c>
      <c r="D1915" s="5" t="s">
        <v>87</v>
      </c>
      <c r="E1915" s="5" t="s">
        <v>95</v>
      </c>
      <c r="F1915" s="5" t="s">
        <v>194</v>
      </c>
      <c r="G1915" s="5" t="s">
        <v>219</v>
      </c>
    </row>
    <row r="1916" spans="2:7" s="1" customFormat="1" ht="18" customHeight="1" x14ac:dyDescent="0.2">
      <c r="B1916" s="3">
        <v>2008</v>
      </c>
      <c r="C1916" s="4">
        <v>63830868.079999998</v>
      </c>
      <c r="D1916" s="5" t="s">
        <v>87</v>
      </c>
      <c r="E1916" s="5" t="s">
        <v>95</v>
      </c>
      <c r="F1916" s="5" t="s">
        <v>194</v>
      </c>
      <c r="G1916" s="5" t="s">
        <v>220</v>
      </c>
    </row>
    <row r="1917" spans="2:7" s="1" customFormat="1" ht="18" customHeight="1" x14ac:dyDescent="0.2">
      <c r="B1917" s="3">
        <v>2008</v>
      </c>
      <c r="C1917" s="4">
        <v>7785886.2000000002</v>
      </c>
      <c r="D1917" s="5" t="s">
        <v>87</v>
      </c>
      <c r="E1917" s="5" t="s">
        <v>95</v>
      </c>
      <c r="F1917" s="5" t="s">
        <v>194</v>
      </c>
      <c r="G1917" s="5" t="s">
        <v>221</v>
      </c>
    </row>
    <row r="1918" spans="2:7" s="1" customFormat="1" ht="18" customHeight="1" x14ac:dyDescent="0.2">
      <c r="B1918" s="3">
        <v>2008</v>
      </c>
      <c r="C1918" s="4">
        <v>2016673.82</v>
      </c>
      <c r="D1918" s="5" t="s">
        <v>87</v>
      </c>
      <c r="E1918" s="5" t="s">
        <v>95</v>
      </c>
      <c r="F1918" s="5" t="s">
        <v>222</v>
      </c>
      <c r="G1918" s="5" t="s">
        <v>223</v>
      </c>
    </row>
    <row r="1919" spans="2:7" s="1" customFormat="1" ht="18" customHeight="1" x14ac:dyDescent="0.2">
      <c r="B1919" s="3">
        <v>2008</v>
      </c>
      <c r="C1919" s="4">
        <v>497137.39</v>
      </c>
      <c r="D1919" s="5" t="s">
        <v>87</v>
      </c>
      <c r="E1919" s="5" t="s">
        <v>95</v>
      </c>
      <c r="F1919" s="5" t="s">
        <v>222</v>
      </c>
      <c r="G1919" s="5" t="s">
        <v>224</v>
      </c>
    </row>
    <row r="1920" spans="2:7" s="1" customFormat="1" ht="18" customHeight="1" x14ac:dyDescent="0.2">
      <c r="B1920" s="3">
        <v>2008</v>
      </c>
      <c r="C1920" s="4">
        <v>7396901.2999999998</v>
      </c>
      <c r="D1920" s="5" t="s">
        <v>87</v>
      </c>
      <c r="E1920" s="5" t="s">
        <v>95</v>
      </c>
      <c r="F1920" s="5" t="s">
        <v>222</v>
      </c>
      <c r="G1920" s="5" t="s">
        <v>225</v>
      </c>
    </row>
    <row r="1921" spans="2:7" s="1" customFormat="1" ht="18" customHeight="1" x14ac:dyDescent="0.2">
      <c r="B1921" s="3">
        <v>2008</v>
      </c>
      <c r="C1921" s="4">
        <v>603095.5</v>
      </c>
      <c r="D1921" s="5" t="s">
        <v>87</v>
      </c>
      <c r="E1921" s="5" t="s">
        <v>95</v>
      </c>
      <c r="F1921" s="5" t="s">
        <v>222</v>
      </c>
      <c r="G1921" s="5" t="s">
        <v>349</v>
      </c>
    </row>
    <row r="1922" spans="2:7" s="1" customFormat="1" ht="18" customHeight="1" x14ac:dyDescent="0.2">
      <c r="B1922" s="3">
        <v>2008</v>
      </c>
      <c r="C1922" s="4">
        <v>6927984.9500000002</v>
      </c>
      <c r="D1922" s="5" t="s">
        <v>87</v>
      </c>
      <c r="E1922" s="5" t="s">
        <v>95</v>
      </c>
      <c r="F1922" s="5" t="s">
        <v>226</v>
      </c>
      <c r="G1922" s="5" t="s">
        <v>227</v>
      </c>
    </row>
    <row r="1923" spans="2:7" s="1" customFormat="1" ht="18" customHeight="1" x14ac:dyDescent="0.2">
      <c r="B1923" s="3">
        <v>2008</v>
      </c>
      <c r="C1923" s="4">
        <v>1141486433.9200001</v>
      </c>
      <c r="D1923" s="5" t="s">
        <v>87</v>
      </c>
      <c r="E1923" s="5" t="s">
        <v>95</v>
      </c>
      <c r="F1923" s="5" t="s">
        <v>226</v>
      </c>
      <c r="G1923" s="5" t="s">
        <v>228</v>
      </c>
    </row>
    <row r="1924" spans="2:7" s="1" customFormat="1" ht="18" customHeight="1" x14ac:dyDescent="0.2">
      <c r="B1924" s="3">
        <v>2008</v>
      </c>
      <c r="C1924" s="4">
        <v>128810366.28</v>
      </c>
      <c r="D1924" s="5" t="s">
        <v>87</v>
      </c>
      <c r="E1924" s="5" t="s">
        <v>95</v>
      </c>
      <c r="F1924" s="5" t="s">
        <v>226</v>
      </c>
      <c r="G1924" s="5" t="s">
        <v>423</v>
      </c>
    </row>
    <row r="1925" spans="2:7" s="1" customFormat="1" ht="18" customHeight="1" x14ac:dyDescent="0.2">
      <c r="B1925" s="3">
        <v>2008</v>
      </c>
      <c r="C1925" s="4">
        <v>937487.4</v>
      </c>
      <c r="D1925" s="5" t="s">
        <v>87</v>
      </c>
      <c r="E1925" s="5" t="s">
        <v>95</v>
      </c>
      <c r="F1925" s="5" t="s">
        <v>229</v>
      </c>
      <c r="G1925" s="5" t="s">
        <v>230</v>
      </c>
    </row>
    <row r="1926" spans="2:7" s="1" customFormat="1" ht="18" customHeight="1" x14ac:dyDescent="0.2">
      <c r="B1926" s="3">
        <v>2008</v>
      </c>
      <c r="C1926" s="4">
        <v>911032.01</v>
      </c>
      <c r="D1926" s="5" t="s">
        <v>87</v>
      </c>
      <c r="E1926" s="5" t="s">
        <v>95</v>
      </c>
      <c r="F1926" s="5" t="s">
        <v>229</v>
      </c>
      <c r="G1926" s="5" t="s">
        <v>383</v>
      </c>
    </row>
    <row r="1927" spans="2:7" s="1" customFormat="1" ht="18" customHeight="1" x14ac:dyDescent="0.2">
      <c r="B1927" s="3">
        <v>2008</v>
      </c>
      <c r="C1927" s="4">
        <v>1306036.1299999999</v>
      </c>
      <c r="D1927" s="5" t="s">
        <v>87</v>
      </c>
      <c r="E1927" s="5" t="s">
        <v>95</v>
      </c>
      <c r="F1927" s="5" t="s">
        <v>229</v>
      </c>
      <c r="G1927" s="5" t="s">
        <v>231</v>
      </c>
    </row>
    <row r="1928" spans="2:7" s="1" customFormat="1" ht="18" customHeight="1" x14ac:dyDescent="0.2">
      <c r="B1928" s="3">
        <v>2008</v>
      </c>
      <c r="C1928" s="4">
        <v>12187558.5</v>
      </c>
      <c r="D1928" s="5" t="s">
        <v>87</v>
      </c>
      <c r="E1928" s="5" t="s">
        <v>95</v>
      </c>
      <c r="F1928" s="5" t="s">
        <v>229</v>
      </c>
      <c r="G1928" s="5" t="s">
        <v>232</v>
      </c>
    </row>
    <row r="1929" spans="2:7" s="1" customFormat="1" ht="18" customHeight="1" x14ac:dyDescent="0.2">
      <c r="B1929" s="3">
        <v>2008</v>
      </c>
      <c r="C1929" s="4">
        <v>144835.24</v>
      </c>
      <c r="D1929" s="5" t="s">
        <v>87</v>
      </c>
      <c r="E1929" s="5" t="s">
        <v>95</v>
      </c>
      <c r="F1929" s="5" t="s">
        <v>233</v>
      </c>
      <c r="G1929" s="5" t="s">
        <v>233</v>
      </c>
    </row>
    <row r="1930" spans="2:7" s="1" customFormat="1" ht="18" customHeight="1" x14ac:dyDescent="0.2">
      <c r="B1930" s="3">
        <v>2008</v>
      </c>
      <c r="C1930" s="4">
        <v>376.45</v>
      </c>
      <c r="D1930" s="5" t="s">
        <v>87</v>
      </c>
      <c r="E1930" s="5" t="s">
        <v>95</v>
      </c>
      <c r="F1930" s="5" t="s">
        <v>236</v>
      </c>
      <c r="G1930" s="5" t="s">
        <v>424</v>
      </c>
    </row>
    <row r="1931" spans="2:7" s="1" customFormat="1" ht="18" customHeight="1" x14ac:dyDescent="0.2">
      <c r="B1931" s="3">
        <v>2008</v>
      </c>
      <c r="C1931" s="4">
        <v>14729681.539999999</v>
      </c>
      <c r="D1931" s="5" t="s">
        <v>87</v>
      </c>
      <c r="E1931" s="5" t="s">
        <v>95</v>
      </c>
      <c r="F1931" s="5" t="s">
        <v>236</v>
      </c>
      <c r="G1931" s="5" t="s">
        <v>357</v>
      </c>
    </row>
    <row r="1932" spans="2:7" s="1" customFormat="1" ht="18" customHeight="1" x14ac:dyDescent="0.2">
      <c r="B1932" s="3">
        <v>2008</v>
      </c>
      <c r="C1932" s="4">
        <v>152441237.84</v>
      </c>
      <c r="D1932" s="5" t="s">
        <v>87</v>
      </c>
      <c r="E1932" s="5" t="s">
        <v>95</v>
      </c>
      <c r="F1932" s="5" t="s">
        <v>236</v>
      </c>
      <c r="G1932" s="5" t="s">
        <v>358</v>
      </c>
    </row>
    <row r="1933" spans="2:7" s="1" customFormat="1" ht="18" customHeight="1" x14ac:dyDescent="0.2">
      <c r="B1933" s="3">
        <v>2008</v>
      </c>
      <c r="C1933" s="4">
        <v>7831</v>
      </c>
      <c r="D1933" s="5" t="s">
        <v>87</v>
      </c>
      <c r="E1933" s="5" t="s">
        <v>95</v>
      </c>
      <c r="F1933" s="5" t="s">
        <v>237</v>
      </c>
      <c r="G1933" s="5" t="s">
        <v>349</v>
      </c>
    </row>
    <row r="1934" spans="2:7" s="1" customFormat="1" ht="18" customHeight="1" x14ac:dyDescent="0.2">
      <c r="B1934" s="3">
        <v>2008</v>
      </c>
      <c r="C1934" s="4">
        <v>3534733.57</v>
      </c>
      <c r="D1934" s="5" t="s">
        <v>87</v>
      </c>
      <c r="E1934" s="5" t="s">
        <v>95</v>
      </c>
      <c r="F1934" s="5" t="s">
        <v>237</v>
      </c>
      <c r="G1934" s="5" t="s">
        <v>239</v>
      </c>
    </row>
    <row r="1935" spans="2:7" s="1" customFormat="1" ht="18" customHeight="1" x14ac:dyDescent="0.2">
      <c r="B1935" s="3">
        <v>2008</v>
      </c>
      <c r="C1935" s="4">
        <v>44743524.57</v>
      </c>
      <c r="D1935" s="5" t="s">
        <v>87</v>
      </c>
      <c r="E1935" s="5" t="s">
        <v>95</v>
      </c>
      <c r="F1935" s="5" t="s">
        <v>237</v>
      </c>
      <c r="G1935" s="5" t="s">
        <v>240</v>
      </c>
    </row>
    <row r="1936" spans="2:7" s="1" customFormat="1" ht="18" customHeight="1" x14ac:dyDescent="0.2">
      <c r="B1936" s="3">
        <v>2008</v>
      </c>
      <c r="C1936" s="4">
        <v>339763509.81</v>
      </c>
      <c r="D1936" s="5" t="s">
        <v>87</v>
      </c>
      <c r="E1936" s="5" t="s">
        <v>95</v>
      </c>
      <c r="F1936" s="5" t="s">
        <v>241</v>
      </c>
      <c r="G1936" s="5" t="s">
        <v>241</v>
      </c>
    </row>
    <row r="1937" spans="2:7" s="1" customFormat="1" ht="18" customHeight="1" x14ac:dyDescent="0.2">
      <c r="B1937" s="3">
        <v>2008</v>
      </c>
      <c r="C1937" s="4">
        <v>14511897.050000001</v>
      </c>
      <c r="D1937" s="5" t="s">
        <v>87</v>
      </c>
      <c r="E1937" s="5" t="s">
        <v>242</v>
      </c>
      <c r="F1937" s="5" t="s">
        <v>96</v>
      </c>
      <c r="G1937" s="5" t="s">
        <v>243</v>
      </c>
    </row>
    <row r="1938" spans="2:7" s="1" customFormat="1" ht="18" customHeight="1" x14ac:dyDescent="0.2">
      <c r="B1938" s="3">
        <v>2008</v>
      </c>
      <c r="C1938" s="4">
        <v>8489207.8100000005</v>
      </c>
      <c r="D1938" s="5" t="s">
        <v>87</v>
      </c>
      <c r="E1938" s="5" t="s">
        <v>242</v>
      </c>
      <c r="F1938" s="5" t="s">
        <v>96</v>
      </c>
      <c r="G1938" s="5" t="s">
        <v>244</v>
      </c>
    </row>
    <row r="1939" spans="2:7" s="1" customFormat="1" ht="18" customHeight="1" x14ac:dyDescent="0.2">
      <c r="B1939" s="3">
        <v>2008</v>
      </c>
      <c r="C1939" s="4">
        <v>44608203.979999997</v>
      </c>
      <c r="D1939" s="5" t="s">
        <v>87</v>
      </c>
      <c r="E1939" s="5" t="s">
        <v>242</v>
      </c>
      <c r="F1939" s="5" t="s">
        <v>96</v>
      </c>
      <c r="G1939" s="5" t="s">
        <v>425</v>
      </c>
    </row>
    <row r="1940" spans="2:7" s="1" customFormat="1" ht="18" customHeight="1" x14ac:dyDescent="0.2">
      <c r="B1940" s="3">
        <v>2008</v>
      </c>
      <c r="C1940" s="4">
        <v>3902646285.8000002</v>
      </c>
      <c r="D1940" s="5" t="s">
        <v>87</v>
      </c>
      <c r="E1940" s="5" t="s">
        <v>242</v>
      </c>
      <c r="F1940" s="5" t="s">
        <v>96</v>
      </c>
      <c r="G1940" s="5" t="s">
        <v>98</v>
      </c>
    </row>
    <row r="1941" spans="2:7" s="1" customFormat="1" ht="18" customHeight="1" x14ac:dyDescent="0.2">
      <c r="B1941" s="3">
        <v>2008</v>
      </c>
      <c r="C1941" s="4">
        <v>1118710645.1400001</v>
      </c>
      <c r="D1941" s="5" t="s">
        <v>87</v>
      </c>
      <c r="E1941" s="5" t="s">
        <v>242</v>
      </c>
      <c r="F1941" s="5" t="s">
        <v>96</v>
      </c>
      <c r="G1941" s="5" t="s">
        <v>245</v>
      </c>
    </row>
    <row r="1942" spans="2:7" s="1" customFormat="1" ht="18" customHeight="1" x14ac:dyDescent="0.2">
      <c r="B1942" s="3">
        <v>2008</v>
      </c>
      <c r="C1942" s="4">
        <v>506097551.70999998</v>
      </c>
      <c r="D1942" s="5" t="s">
        <v>87</v>
      </c>
      <c r="E1942" s="5" t="s">
        <v>242</v>
      </c>
      <c r="F1942" s="5" t="s">
        <v>110</v>
      </c>
      <c r="G1942" s="5" t="s">
        <v>110</v>
      </c>
    </row>
    <row r="1943" spans="2:7" s="1" customFormat="1" ht="18" customHeight="1" x14ac:dyDescent="0.2">
      <c r="B1943" s="3">
        <v>2008</v>
      </c>
      <c r="C1943" s="4">
        <v>2385138.35</v>
      </c>
      <c r="D1943" s="5" t="s">
        <v>87</v>
      </c>
      <c r="E1943" s="5" t="s">
        <v>242</v>
      </c>
      <c r="F1943" s="5" t="s">
        <v>115</v>
      </c>
      <c r="G1943" s="5" t="s">
        <v>116</v>
      </c>
    </row>
    <row r="1944" spans="2:7" s="1" customFormat="1" ht="18" customHeight="1" x14ac:dyDescent="0.2">
      <c r="B1944" s="3">
        <v>2008</v>
      </c>
      <c r="C1944" s="4">
        <v>18551538.190000001</v>
      </c>
      <c r="D1944" s="5" t="s">
        <v>87</v>
      </c>
      <c r="E1944" s="5" t="s">
        <v>242</v>
      </c>
      <c r="F1944" s="5" t="s">
        <v>115</v>
      </c>
      <c r="G1944" s="5" t="s">
        <v>397</v>
      </c>
    </row>
    <row r="1945" spans="2:7" s="1" customFormat="1" ht="18" customHeight="1" x14ac:dyDescent="0.2">
      <c r="B1945" s="3">
        <v>2008</v>
      </c>
      <c r="C1945" s="4">
        <v>352381.98</v>
      </c>
      <c r="D1945" s="5" t="s">
        <v>87</v>
      </c>
      <c r="E1945" s="5" t="s">
        <v>242</v>
      </c>
      <c r="F1945" s="5" t="s">
        <v>115</v>
      </c>
      <c r="G1945" s="5" t="s">
        <v>393</v>
      </c>
    </row>
    <row r="1946" spans="2:7" s="1" customFormat="1" ht="18" customHeight="1" x14ac:dyDescent="0.2">
      <c r="B1946" s="3">
        <v>2008</v>
      </c>
      <c r="C1946" s="4">
        <v>29597664.16</v>
      </c>
      <c r="D1946" s="5" t="s">
        <v>87</v>
      </c>
      <c r="E1946" s="5" t="s">
        <v>242</v>
      </c>
      <c r="F1946" s="5" t="s">
        <v>246</v>
      </c>
      <c r="G1946" s="5" t="s">
        <v>246</v>
      </c>
    </row>
    <row r="1947" spans="2:7" s="1" customFormat="1" ht="18" customHeight="1" x14ac:dyDescent="0.2">
      <c r="B1947" s="3">
        <v>2008</v>
      </c>
      <c r="C1947" s="4">
        <v>98766919.299999997</v>
      </c>
      <c r="D1947" s="5" t="s">
        <v>87</v>
      </c>
      <c r="E1947" s="5" t="s">
        <v>242</v>
      </c>
      <c r="F1947" s="5" t="s">
        <v>247</v>
      </c>
      <c r="G1947" s="5" t="s">
        <v>426</v>
      </c>
    </row>
    <row r="1948" spans="2:7" s="1" customFormat="1" ht="18" customHeight="1" x14ac:dyDescent="0.2">
      <c r="B1948" s="3">
        <v>2008</v>
      </c>
      <c r="C1948" s="4">
        <v>841188059.58000004</v>
      </c>
      <c r="D1948" s="5" t="s">
        <v>87</v>
      </c>
      <c r="E1948" s="5" t="s">
        <v>242</v>
      </c>
      <c r="F1948" s="5" t="s">
        <v>247</v>
      </c>
      <c r="G1948" s="5" t="s">
        <v>248</v>
      </c>
    </row>
    <row r="1949" spans="2:7" s="1" customFormat="1" ht="18" customHeight="1" x14ac:dyDescent="0.2">
      <c r="B1949" s="3">
        <v>2008</v>
      </c>
      <c r="C1949" s="4">
        <v>34950520.899999999</v>
      </c>
      <c r="D1949" s="5" t="s">
        <v>87</v>
      </c>
      <c r="E1949" s="5" t="s">
        <v>242</v>
      </c>
      <c r="F1949" s="5" t="s">
        <v>247</v>
      </c>
      <c r="G1949" s="5" t="s">
        <v>249</v>
      </c>
    </row>
    <row r="1950" spans="2:7" s="1" customFormat="1" ht="18" customHeight="1" x14ac:dyDescent="0.2">
      <c r="B1950" s="3">
        <v>2008</v>
      </c>
      <c r="C1950" s="4">
        <v>50189047.799999997</v>
      </c>
      <c r="D1950" s="5" t="s">
        <v>87</v>
      </c>
      <c r="E1950" s="5" t="s">
        <v>242</v>
      </c>
      <c r="F1950" s="5" t="s">
        <v>247</v>
      </c>
      <c r="G1950" s="5" t="s">
        <v>349</v>
      </c>
    </row>
    <row r="1951" spans="2:7" s="1" customFormat="1" ht="18" customHeight="1" x14ac:dyDescent="0.2">
      <c r="B1951" s="3">
        <v>2008</v>
      </c>
      <c r="C1951" s="4">
        <v>69645468.549999997</v>
      </c>
      <c r="D1951" s="5" t="s">
        <v>87</v>
      </c>
      <c r="E1951" s="5" t="s">
        <v>242</v>
      </c>
      <c r="F1951" s="5" t="s">
        <v>250</v>
      </c>
      <c r="G1951" s="5" t="s">
        <v>251</v>
      </c>
    </row>
    <row r="1952" spans="2:7" s="1" customFormat="1" ht="18" customHeight="1" x14ac:dyDescent="0.2">
      <c r="B1952" s="3">
        <v>2008</v>
      </c>
      <c r="C1952" s="4">
        <v>10899162.18</v>
      </c>
      <c r="D1952" s="5" t="s">
        <v>87</v>
      </c>
      <c r="E1952" s="5" t="s">
        <v>242</v>
      </c>
      <c r="F1952" s="5" t="s">
        <v>250</v>
      </c>
      <c r="G1952" s="5" t="s">
        <v>252</v>
      </c>
    </row>
    <row r="1953" spans="2:7" s="1" customFormat="1" ht="18" customHeight="1" x14ac:dyDescent="0.2">
      <c r="B1953" s="3">
        <v>2008</v>
      </c>
      <c r="C1953" s="4">
        <v>18858476.879999999</v>
      </c>
      <c r="D1953" s="5" t="s">
        <v>87</v>
      </c>
      <c r="E1953" s="5" t="s">
        <v>242</v>
      </c>
      <c r="F1953" s="5" t="s">
        <v>250</v>
      </c>
      <c r="G1953" s="5" t="s">
        <v>253</v>
      </c>
    </row>
    <row r="1954" spans="2:7" s="1" customFormat="1" ht="18" customHeight="1" x14ac:dyDescent="0.2">
      <c r="B1954" s="3">
        <v>2008</v>
      </c>
      <c r="C1954" s="4">
        <v>4198861.82</v>
      </c>
      <c r="D1954" s="5" t="s">
        <v>87</v>
      </c>
      <c r="E1954" s="5" t="s">
        <v>242</v>
      </c>
      <c r="F1954" s="5" t="s">
        <v>250</v>
      </c>
      <c r="G1954" s="5" t="s">
        <v>254</v>
      </c>
    </row>
    <row r="1955" spans="2:7" s="1" customFormat="1" ht="18" customHeight="1" x14ac:dyDescent="0.2">
      <c r="B1955" s="3">
        <v>2008</v>
      </c>
      <c r="C1955" s="4">
        <v>473107048.06</v>
      </c>
      <c r="D1955" s="5" t="s">
        <v>87</v>
      </c>
      <c r="E1955" s="5" t="s">
        <v>242</v>
      </c>
      <c r="F1955" s="5" t="s">
        <v>250</v>
      </c>
      <c r="G1955" s="5" t="s">
        <v>388</v>
      </c>
    </row>
    <row r="1956" spans="2:7" s="1" customFormat="1" ht="18" customHeight="1" x14ac:dyDescent="0.2">
      <c r="B1956" s="3">
        <v>2008</v>
      </c>
      <c r="C1956" s="4">
        <v>18994143.530000001</v>
      </c>
      <c r="D1956" s="5" t="s">
        <v>87</v>
      </c>
      <c r="E1956" s="5" t="s">
        <v>242</v>
      </c>
      <c r="F1956" s="5" t="s">
        <v>250</v>
      </c>
      <c r="G1956" s="5" t="s">
        <v>255</v>
      </c>
    </row>
    <row r="1957" spans="2:7" s="1" customFormat="1" ht="18" customHeight="1" x14ac:dyDescent="0.2">
      <c r="B1957" s="3">
        <v>2008</v>
      </c>
      <c r="C1957" s="4">
        <v>3523505.2</v>
      </c>
      <c r="D1957" s="5" t="s">
        <v>87</v>
      </c>
      <c r="E1957" s="5" t="s">
        <v>242</v>
      </c>
      <c r="F1957" s="5" t="s">
        <v>250</v>
      </c>
      <c r="G1957" s="5" t="s">
        <v>256</v>
      </c>
    </row>
    <row r="1958" spans="2:7" s="1" customFormat="1" ht="18" customHeight="1" x14ac:dyDescent="0.2">
      <c r="B1958" s="3">
        <v>2008</v>
      </c>
      <c r="C1958" s="4">
        <v>11335940.25</v>
      </c>
      <c r="D1958" s="5" t="s">
        <v>87</v>
      </c>
      <c r="E1958" s="5" t="s">
        <v>242</v>
      </c>
      <c r="F1958" s="5" t="s">
        <v>257</v>
      </c>
      <c r="G1958" s="5" t="s">
        <v>257</v>
      </c>
    </row>
    <row r="1959" spans="2:7" s="1" customFormat="1" ht="18" customHeight="1" x14ac:dyDescent="0.2">
      <c r="B1959" s="3">
        <v>2008</v>
      </c>
      <c r="C1959" s="4">
        <v>164287971.5</v>
      </c>
      <c r="D1959" s="5" t="s">
        <v>87</v>
      </c>
      <c r="E1959" s="5" t="s">
        <v>242</v>
      </c>
      <c r="F1959" s="5" t="s">
        <v>257</v>
      </c>
      <c r="G1959" s="5" t="s">
        <v>427</v>
      </c>
    </row>
    <row r="1960" spans="2:7" s="1" customFormat="1" ht="18" customHeight="1" x14ac:dyDescent="0.2">
      <c r="B1960" s="3">
        <v>2008</v>
      </c>
      <c r="C1960" s="4">
        <v>81192.600000000006</v>
      </c>
      <c r="D1960" s="5" t="s">
        <v>87</v>
      </c>
      <c r="E1960" s="5" t="s">
        <v>242</v>
      </c>
      <c r="F1960" s="5" t="s">
        <v>226</v>
      </c>
      <c r="G1960" s="5" t="s">
        <v>373</v>
      </c>
    </row>
    <row r="1961" spans="2:7" s="1" customFormat="1" ht="18" customHeight="1" x14ac:dyDescent="0.2">
      <c r="B1961" s="3">
        <v>2008</v>
      </c>
      <c r="C1961" s="4">
        <v>26462683.25</v>
      </c>
      <c r="D1961" s="5" t="s">
        <v>87</v>
      </c>
      <c r="E1961" s="5" t="s">
        <v>242</v>
      </c>
      <c r="F1961" s="5" t="s">
        <v>226</v>
      </c>
      <c r="G1961" s="5" t="s">
        <v>227</v>
      </c>
    </row>
    <row r="1962" spans="2:7" s="1" customFormat="1" ht="18" customHeight="1" x14ac:dyDescent="0.2">
      <c r="B1962" s="3">
        <v>2008</v>
      </c>
      <c r="C1962" s="4">
        <v>54815292.060000002</v>
      </c>
      <c r="D1962" s="5" t="s">
        <v>87</v>
      </c>
      <c r="E1962" s="5" t="s">
        <v>242</v>
      </c>
      <c r="F1962" s="5" t="s">
        <v>226</v>
      </c>
      <c r="G1962" s="5" t="s">
        <v>258</v>
      </c>
    </row>
    <row r="1963" spans="2:7" s="1" customFormat="1" ht="18" customHeight="1" x14ac:dyDescent="0.2">
      <c r="B1963" s="3">
        <v>2008</v>
      </c>
      <c r="C1963" s="4">
        <v>34243862.579999998</v>
      </c>
      <c r="D1963" s="5" t="s">
        <v>87</v>
      </c>
      <c r="E1963" s="5" t="s">
        <v>242</v>
      </c>
      <c r="F1963" s="5" t="s">
        <v>226</v>
      </c>
      <c r="G1963" s="5" t="s">
        <v>259</v>
      </c>
    </row>
    <row r="1964" spans="2:7" s="1" customFormat="1" ht="18" customHeight="1" x14ac:dyDescent="0.2">
      <c r="B1964" s="3">
        <v>2008</v>
      </c>
      <c r="C1964" s="4">
        <v>43174906.810000002</v>
      </c>
      <c r="D1964" s="5" t="s">
        <v>87</v>
      </c>
      <c r="E1964" s="5" t="s">
        <v>242</v>
      </c>
      <c r="F1964" s="5" t="s">
        <v>226</v>
      </c>
      <c r="G1964" s="5" t="s">
        <v>228</v>
      </c>
    </row>
    <row r="1965" spans="2:7" s="1" customFormat="1" ht="18" customHeight="1" x14ac:dyDescent="0.2">
      <c r="B1965" s="3">
        <v>2008</v>
      </c>
      <c r="C1965" s="4">
        <v>5582169.7800000003</v>
      </c>
      <c r="D1965" s="5" t="s">
        <v>87</v>
      </c>
      <c r="E1965" s="5" t="s">
        <v>242</v>
      </c>
      <c r="F1965" s="5" t="s">
        <v>233</v>
      </c>
      <c r="G1965" s="5" t="s">
        <v>233</v>
      </c>
    </row>
    <row r="1966" spans="2:7" s="1" customFormat="1" ht="18" customHeight="1" x14ac:dyDescent="0.2">
      <c r="B1966" s="3">
        <v>2008</v>
      </c>
      <c r="C1966" s="4">
        <v>412568.22</v>
      </c>
      <c r="D1966" s="5" t="s">
        <v>87</v>
      </c>
      <c r="E1966" s="5" t="s">
        <v>242</v>
      </c>
      <c r="F1966" s="5" t="s">
        <v>234</v>
      </c>
      <c r="G1966" s="5" t="s">
        <v>235</v>
      </c>
    </row>
    <row r="1967" spans="2:7" s="1" customFormat="1" ht="18" customHeight="1" x14ac:dyDescent="0.2">
      <c r="B1967" s="3">
        <v>2008</v>
      </c>
      <c r="C1967" s="4">
        <v>126890.87000000001</v>
      </c>
      <c r="D1967" s="5" t="s">
        <v>87</v>
      </c>
      <c r="E1967" s="5" t="s">
        <v>242</v>
      </c>
      <c r="F1967" s="5" t="s">
        <v>236</v>
      </c>
      <c r="G1967" s="5" t="s">
        <v>424</v>
      </c>
    </row>
    <row r="1968" spans="2:7" s="1" customFormat="1" ht="18" customHeight="1" x14ac:dyDescent="0.2">
      <c r="B1968" s="3">
        <v>2008</v>
      </c>
      <c r="C1968" s="4">
        <v>304209.32</v>
      </c>
      <c r="D1968" s="5" t="s">
        <v>87</v>
      </c>
      <c r="E1968" s="5" t="s">
        <v>242</v>
      </c>
      <c r="F1968" s="5" t="s">
        <v>236</v>
      </c>
      <c r="G1968" s="5" t="s">
        <v>428</v>
      </c>
    </row>
    <row r="1969" spans="2:7" s="1" customFormat="1" ht="18" customHeight="1" x14ac:dyDescent="0.2">
      <c r="B1969" s="3">
        <v>2008</v>
      </c>
      <c r="C1969" s="4">
        <v>43839862.600000001</v>
      </c>
      <c r="D1969" s="5" t="s">
        <v>87</v>
      </c>
      <c r="E1969" s="5" t="s">
        <v>242</v>
      </c>
      <c r="F1969" s="5" t="s">
        <v>236</v>
      </c>
      <c r="G1969" s="5" t="s">
        <v>357</v>
      </c>
    </row>
    <row r="1970" spans="2:7" s="1" customFormat="1" ht="18" customHeight="1" x14ac:dyDescent="0.2">
      <c r="B1970" s="3">
        <v>2008</v>
      </c>
      <c r="C1970" s="4">
        <v>257701026.49000001</v>
      </c>
      <c r="D1970" s="5" t="s">
        <v>87</v>
      </c>
      <c r="E1970" s="5" t="s">
        <v>242</v>
      </c>
      <c r="F1970" s="5" t="s">
        <v>236</v>
      </c>
      <c r="G1970" s="5" t="s">
        <v>358</v>
      </c>
    </row>
    <row r="1971" spans="2:7" s="1" customFormat="1" ht="18" customHeight="1" x14ac:dyDescent="0.2">
      <c r="B1971" s="3">
        <v>2008</v>
      </c>
      <c r="C1971" s="4">
        <v>20810.34</v>
      </c>
      <c r="D1971" s="5" t="s">
        <v>87</v>
      </c>
      <c r="E1971" s="5" t="s">
        <v>242</v>
      </c>
      <c r="F1971" s="5" t="s">
        <v>236</v>
      </c>
      <c r="G1971" s="5" t="s">
        <v>349</v>
      </c>
    </row>
    <row r="1972" spans="2:7" s="1" customFormat="1" ht="18" customHeight="1" x14ac:dyDescent="0.2">
      <c r="B1972" s="3">
        <v>2008</v>
      </c>
      <c r="C1972" s="4">
        <v>189675361.78999999</v>
      </c>
      <c r="D1972" s="5" t="s">
        <v>87</v>
      </c>
      <c r="E1972" s="5" t="s">
        <v>242</v>
      </c>
      <c r="F1972" s="5" t="s">
        <v>260</v>
      </c>
      <c r="G1972" s="5" t="s">
        <v>261</v>
      </c>
    </row>
    <row r="1973" spans="2:7" s="1" customFormat="1" ht="18" customHeight="1" x14ac:dyDescent="0.2">
      <c r="B1973" s="3">
        <v>2008</v>
      </c>
      <c r="C1973" s="4">
        <v>25529412.280000001</v>
      </c>
      <c r="D1973" s="5" t="s">
        <v>87</v>
      </c>
      <c r="E1973" s="5" t="s">
        <v>242</v>
      </c>
      <c r="F1973" s="5" t="s">
        <v>260</v>
      </c>
      <c r="G1973" s="5" t="s">
        <v>374</v>
      </c>
    </row>
    <row r="1974" spans="2:7" s="1" customFormat="1" ht="18" customHeight="1" x14ac:dyDescent="0.2">
      <c r="B1974" s="3">
        <v>2008</v>
      </c>
      <c r="C1974" s="4">
        <v>1018216285.6799999</v>
      </c>
      <c r="D1974" s="5" t="s">
        <v>87</v>
      </c>
      <c r="E1974" s="5" t="s">
        <v>242</v>
      </c>
      <c r="F1974" s="5" t="s">
        <v>260</v>
      </c>
      <c r="G1974" s="5" t="s">
        <v>264</v>
      </c>
    </row>
    <row r="1975" spans="2:7" s="1" customFormat="1" ht="18" customHeight="1" x14ac:dyDescent="0.2">
      <c r="B1975" s="3">
        <v>2008</v>
      </c>
      <c r="C1975" s="4">
        <v>82687220.989999995</v>
      </c>
      <c r="D1975" s="5" t="s">
        <v>87</v>
      </c>
      <c r="E1975" s="5" t="s">
        <v>242</v>
      </c>
      <c r="F1975" s="5" t="s">
        <v>260</v>
      </c>
      <c r="G1975" s="5" t="s">
        <v>265</v>
      </c>
    </row>
    <row r="1976" spans="2:7" s="1" customFormat="1" ht="18" customHeight="1" x14ac:dyDescent="0.2">
      <c r="B1976" s="3">
        <v>2008</v>
      </c>
      <c r="C1976" s="4">
        <v>1893694.78</v>
      </c>
      <c r="D1976" s="5" t="s">
        <v>87</v>
      </c>
      <c r="E1976" s="5" t="s">
        <v>242</v>
      </c>
      <c r="F1976" s="5" t="s">
        <v>260</v>
      </c>
      <c r="G1976" s="5" t="s">
        <v>266</v>
      </c>
    </row>
    <row r="1977" spans="2:7" s="1" customFormat="1" ht="18" customHeight="1" x14ac:dyDescent="0.2">
      <c r="B1977" s="3">
        <v>2008</v>
      </c>
      <c r="C1977" s="4">
        <v>29302620.73</v>
      </c>
      <c r="D1977" s="5" t="s">
        <v>87</v>
      </c>
      <c r="E1977" s="5" t="s">
        <v>242</v>
      </c>
      <c r="F1977" s="5" t="s">
        <v>260</v>
      </c>
      <c r="G1977" s="5" t="s">
        <v>268</v>
      </c>
    </row>
    <row r="1978" spans="2:7" s="1" customFormat="1" ht="18" customHeight="1" x14ac:dyDescent="0.2">
      <c r="B1978" s="3">
        <v>2008</v>
      </c>
      <c r="C1978" s="4">
        <v>594523.82999999996</v>
      </c>
      <c r="D1978" s="5" t="s">
        <v>87</v>
      </c>
      <c r="E1978" s="5" t="s">
        <v>242</v>
      </c>
      <c r="F1978" s="5" t="s">
        <v>260</v>
      </c>
      <c r="G1978" s="5" t="s">
        <v>270</v>
      </c>
    </row>
    <row r="1979" spans="2:7" s="1" customFormat="1" ht="18" customHeight="1" x14ac:dyDescent="0.2">
      <c r="B1979" s="3">
        <v>2008</v>
      </c>
      <c r="C1979" s="4">
        <v>37302809.259999998</v>
      </c>
      <c r="D1979" s="5" t="s">
        <v>87</v>
      </c>
      <c r="E1979" s="5" t="s">
        <v>242</v>
      </c>
      <c r="F1979" s="5" t="s">
        <v>260</v>
      </c>
      <c r="G1979" s="5" t="s">
        <v>271</v>
      </c>
    </row>
    <row r="1980" spans="2:7" s="1" customFormat="1" ht="18" customHeight="1" x14ac:dyDescent="0.2">
      <c r="B1980" s="3">
        <v>2008</v>
      </c>
      <c r="C1980" s="4">
        <v>11510177.279999999</v>
      </c>
      <c r="D1980" s="5" t="s">
        <v>87</v>
      </c>
      <c r="E1980" s="5" t="s">
        <v>242</v>
      </c>
      <c r="F1980" s="5" t="s">
        <v>260</v>
      </c>
      <c r="G1980" s="5" t="s">
        <v>429</v>
      </c>
    </row>
    <row r="1981" spans="2:7" s="1" customFormat="1" ht="18" customHeight="1" x14ac:dyDescent="0.2">
      <c r="B1981" s="3">
        <v>2008</v>
      </c>
      <c r="C1981" s="4">
        <v>6907698.1799999997</v>
      </c>
      <c r="D1981" s="5" t="s">
        <v>87</v>
      </c>
      <c r="E1981" s="5" t="s">
        <v>242</v>
      </c>
      <c r="F1981" s="5" t="s">
        <v>260</v>
      </c>
      <c r="G1981" s="5" t="s">
        <v>272</v>
      </c>
    </row>
    <row r="1982" spans="2:7" s="1" customFormat="1" ht="18" customHeight="1" x14ac:dyDescent="0.2">
      <c r="B1982" s="3">
        <v>2008</v>
      </c>
      <c r="C1982" s="4">
        <v>127185018.62</v>
      </c>
      <c r="D1982" s="5" t="s">
        <v>87</v>
      </c>
      <c r="E1982" s="5" t="s">
        <v>242</v>
      </c>
      <c r="F1982" s="5" t="s">
        <v>260</v>
      </c>
      <c r="G1982" s="5" t="s">
        <v>273</v>
      </c>
    </row>
    <row r="1983" spans="2:7" s="1" customFormat="1" ht="18" customHeight="1" x14ac:dyDescent="0.2">
      <c r="B1983" s="3">
        <v>2008</v>
      </c>
      <c r="C1983" s="4">
        <v>42244.2</v>
      </c>
      <c r="D1983" s="5" t="s">
        <v>87</v>
      </c>
      <c r="E1983" s="5" t="s">
        <v>242</v>
      </c>
      <c r="F1983" s="5" t="s">
        <v>260</v>
      </c>
      <c r="G1983" s="5" t="s">
        <v>275</v>
      </c>
    </row>
    <row r="1984" spans="2:7" s="1" customFormat="1" ht="18" customHeight="1" x14ac:dyDescent="0.2">
      <c r="B1984" s="3">
        <v>2008</v>
      </c>
      <c r="C1984" s="4">
        <v>21829848.559999999</v>
      </c>
      <c r="D1984" s="5" t="s">
        <v>87</v>
      </c>
      <c r="E1984" s="5" t="s">
        <v>242</v>
      </c>
      <c r="F1984" s="5" t="s">
        <v>260</v>
      </c>
      <c r="G1984" s="5" t="s">
        <v>276</v>
      </c>
    </row>
    <row r="1985" spans="2:7" s="1" customFormat="1" ht="18" customHeight="1" x14ac:dyDescent="0.2">
      <c r="B1985" s="3">
        <v>2008</v>
      </c>
      <c r="C1985" s="4">
        <v>1892482.6</v>
      </c>
      <c r="D1985" s="5" t="s">
        <v>87</v>
      </c>
      <c r="E1985" s="5" t="s">
        <v>242</v>
      </c>
      <c r="F1985" s="5" t="s">
        <v>260</v>
      </c>
      <c r="G1985" s="5" t="s">
        <v>277</v>
      </c>
    </row>
    <row r="1986" spans="2:7" s="1" customFormat="1" ht="18" customHeight="1" x14ac:dyDescent="0.2">
      <c r="B1986" s="3">
        <v>2008</v>
      </c>
      <c r="C1986" s="4">
        <v>437152084.82999998</v>
      </c>
      <c r="D1986" s="5" t="s">
        <v>87</v>
      </c>
      <c r="E1986" s="5" t="s">
        <v>242</v>
      </c>
      <c r="F1986" s="5" t="s">
        <v>260</v>
      </c>
      <c r="G1986" s="5" t="s">
        <v>278</v>
      </c>
    </row>
    <row r="1987" spans="2:7" s="1" customFormat="1" ht="18" customHeight="1" x14ac:dyDescent="0.2">
      <c r="B1987" s="3">
        <v>2008</v>
      </c>
      <c r="C1987" s="4">
        <v>31089369.789999999</v>
      </c>
      <c r="D1987" s="5" t="s">
        <v>87</v>
      </c>
      <c r="E1987" s="5" t="s">
        <v>242</v>
      </c>
      <c r="F1987" s="5" t="s">
        <v>260</v>
      </c>
      <c r="G1987" s="5" t="s">
        <v>279</v>
      </c>
    </row>
    <row r="1988" spans="2:7" s="1" customFormat="1" ht="18" customHeight="1" x14ac:dyDescent="0.2">
      <c r="B1988" s="3">
        <v>2008</v>
      </c>
      <c r="C1988" s="4">
        <v>349777.09</v>
      </c>
      <c r="D1988" s="5" t="s">
        <v>87</v>
      </c>
      <c r="E1988" s="5" t="s">
        <v>242</v>
      </c>
      <c r="F1988" s="5" t="s">
        <v>260</v>
      </c>
      <c r="G1988" s="5" t="s">
        <v>280</v>
      </c>
    </row>
    <row r="1989" spans="2:7" s="1" customFormat="1" ht="18" customHeight="1" x14ac:dyDescent="0.2">
      <c r="B1989" s="3">
        <v>2008</v>
      </c>
      <c r="C1989" s="4">
        <v>525771564.07999998</v>
      </c>
      <c r="D1989" s="5" t="s">
        <v>87</v>
      </c>
      <c r="E1989" s="5" t="s">
        <v>242</v>
      </c>
      <c r="F1989" s="5" t="s">
        <v>260</v>
      </c>
      <c r="G1989" s="5" t="s">
        <v>281</v>
      </c>
    </row>
    <row r="1990" spans="2:7" s="1" customFormat="1" ht="18" customHeight="1" x14ac:dyDescent="0.2">
      <c r="B1990" s="3">
        <v>2008</v>
      </c>
      <c r="C1990" s="4">
        <v>4244952.83</v>
      </c>
      <c r="D1990" s="5" t="s">
        <v>87</v>
      </c>
      <c r="E1990" s="5" t="s">
        <v>242</v>
      </c>
      <c r="F1990" s="5" t="s">
        <v>260</v>
      </c>
      <c r="G1990" s="5" t="s">
        <v>282</v>
      </c>
    </row>
    <row r="1991" spans="2:7" s="1" customFormat="1" ht="18" customHeight="1" x14ac:dyDescent="0.2">
      <c r="B1991" s="3">
        <v>2008</v>
      </c>
      <c r="C1991" s="4">
        <v>30323.94</v>
      </c>
      <c r="D1991" s="5" t="s">
        <v>87</v>
      </c>
      <c r="E1991" s="5" t="s">
        <v>242</v>
      </c>
      <c r="F1991" s="5" t="s">
        <v>260</v>
      </c>
      <c r="G1991" s="5" t="s">
        <v>283</v>
      </c>
    </row>
    <row r="1992" spans="2:7" s="1" customFormat="1" ht="18" customHeight="1" x14ac:dyDescent="0.2">
      <c r="B1992" s="3">
        <v>2008</v>
      </c>
      <c r="C1992" s="4">
        <v>17211516.699999999</v>
      </c>
      <c r="D1992" s="5" t="s">
        <v>87</v>
      </c>
      <c r="E1992" s="5" t="s">
        <v>242</v>
      </c>
      <c r="F1992" s="5" t="s">
        <v>260</v>
      </c>
      <c r="G1992" s="5" t="s">
        <v>286</v>
      </c>
    </row>
    <row r="1993" spans="2:7" s="1" customFormat="1" ht="18" customHeight="1" x14ac:dyDescent="0.2">
      <c r="B1993" s="3">
        <v>2008</v>
      </c>
      <c r="C1993" s="4">
        <v>2070095.41</v>
      </c>
      <c r="D1993" s="5" t="s">
        <v>87</v>
      </c>
      <c r="E1993" s="5" t="s">
        <v>242</v>
      </c>
      <c r="F1993" s="5" t="s">
        <v>260</v>
      </c>
      <c r="G1993" s="5" t="s">
        <v>287</v>
      </c>
    </row>
    <row r="1994" spans="2:7" s="1" customFormat="1" ht="18" customHeight="1" x14ac:dyDescent="0.2">
      <c r="B1994" s="3">
        <v>2008</v>
      </c>
      <c r="C1994" s="4">
        <v>160</v>
      </c>
      <c r="D1994" s="5" t="s">
        <v>87</v>
      </c>
      <c r="E1994" s="5" t="s">
        <v>242</v>
      </c>
      <c r="F1994" s="5" t="s">
        <v>260</v>
      </c>
      <c r="G1994" s="5" t="s">
        <v>288</v>
      </c>
    </row>
    <row r="1995" spans="2:7" s="1" customFormat="1" ht="18" customHeight="1" x14ac:dyDescent="0.2">
      <c r="B1995" s="3">
        <v>2008</v>
      </c>
      <c r="C1995" s="4">
        <v>2708347.64</v>
      </c>
      <c r="D1995" s="5" t="s">
        <v>87</v>
      </c>
      <c r="E1995" s="5" t="s">
        <v>242</v>
      </c>
      <c r="F1995" s="5" t="s">
        <v>260</v>
      </c>
      <c r="G1995" s="5" t="s">
        <v>289</v>
      </c>
    </row>
    <row r="1996" spans="2:7" s="1" customFormat="1" ht="18" customHeight="1" x14ac:dyDescent="0.2">
      <c r="B1996" s="3">
        <v>2008</v>
      </c>
      <c r="C1996" s="4">
        <v>34273690.700000003</v>
      </c>
      <c r="D1996" s="5" t="s">
        <v>87</v>
      </c>
      <c r="E1996" s="5" t="s">
        <v>242</v>
      </c>
      <c r="F1996" s="5" t="s">
        <v>260</v>
      </c>
      <c r="G1996" s="5" t="s">
        <v>290</v>
      </c>
    </row>
    <row r="1997" spans="2:7" s="1" customFormat="1" ht="18" customHeight="1" x14ac:dyDescent="0.2">
      <c r="B1997" s="3">
        <v>2008</v>
      </c>
      <c r="C1997" s="4">
        <v>2550.02</v>
      </c>
      <c r="D1997" s="5" t="s">
        <v>87</v>
      </c>
      <c r="E1997" s="5" t="s">
        <v>242</v>
      </c>
      <c r="F1997" s="5" t="s">
        <v>260</v>
      </c>
      <c r="G1997" s="5" t="s">
        <v>291</v>
      </c>
    </row>
    <row r="1998" spans="2:7" s="1" customFormat="1" ht="18" customHeight="1" x14ac:dyDescent="0.2">
      <c r="B1998" s="3">
        <v>2008</v>
      </c>
      <c r="C1998" s="4">
        <v>6068907.8499999996</v>
      </c>
      <c r="D1998" s="5" t="s">
        <v>87</v>
      </c>
      <c r="E1998" s="5" t="s">
        <v>242</v>
      </c>
      <c r="F1998" s="5" t="s">
        <v>260</v>
      </c>
      <c r="G1998" s="5" t="s">
        <v>292</v>
      </c>
    </row>
    <row r="1999" spans="2:7" s="1" customFormat="1" ht="18" customHeight="1" x14ac:dyDescent="0.2">
      <c r="B1999" s="3">
        <v>2008</v>
      </c>
      <c r="C1999" s="4">
        <v>19391421.370000001</v>
      </c>
      <c r="D1999" s="5" t="s">
        <v>87</v>
      </c>
      <c r="E1999" s="5" t="s">
        <v>242</v>
      </c>
      <c r="F1999" s="5" t="s">
        <v>260</v>
      </c>
      <c r="G1999" s="5" t="s">
        <v>293</v>
      </c>
    </row>
    <row r="2000" spans="2:7" s="1" customFormat="1" ht="18" customHeight="1" x14ac:dyDescent="0.2">
      <c r="B2000" s="3">
        <v>2008</v>
      </c>
      <c r="C2000" s="4">
        <v>14021259.689999999</v>
      </c>
      <c r="D2000" s="5" t="s">
        <v>87</v>
      </c>
      <c r="E2000" s="5" t="s">
        <v>242</v>
      </c>
      <c r="F2000" s="5" t="s">
        <v>260</v>
      </c>
      <c r="G2000" s="5" t="s">
        <v>294</v>
      </c>
    </row>
    <row r="2001" spans="2:7" s="1" customFormat="1" ht="18" customHeight="1" x14ac:dyDescent="0.2">
      <c r="B2001" s="3">
        <v>2008</v>
      </c>
      <c r="C2001" s="4">
        <v>6304803.96</v>
      </c>
      <c r="D2001" s="5" t="s">
        <v>87</v>
      </c>
      <c r="E2001" s="5" t="s">
        <v>242</v>
      </c>
      <c r="F2001" s="5" t="s">
        <v>260</v>
      </c>
      <c r="G2001" s="5" t="s">
        <v>295</v>
      </c>
    </row>
    <row r="2002" spans="2:7" s="1" customFormat="1" ht="18" customHeight="1" x14ac:dyDescent="0.2">
      <c r="B2002" s="3">
        <v>2008</v>
      </c>
      <c r="C2002" s="4">
        <v>2348802.08</v>
      </c>
      <c r="D2002" s="5" t="s">
        <v>87</v>
      </c>
      <c r="E2002" s="5" t="s">
        <v>242</v>
      </c>
      <c r="F2002" s="5" t="s">
        <v>260</v>
      </c>
      <c r="G2002" s="5" t="s">
        <v>296</v>
      </c>
    </row>
    <row r="2003" spans="2:7" s="1" customFormat="1" ht="18" customHeight="1" x14ac:dyDescent="0.2">
      <c r="B2003" s="3">
        <v>2008</v>
      </c>
      <c r="C2003" s="4">
        <v>117959054.98</v>
      </c>
      <c r="D2003" s="5" t="s">
        <v>87</v>
      </c>
      <c r="E2003" s="5" t="s">
        <v>242</v>
      </c>
      <c r="F2003" s="5" t="s">
        <v>260</v>
      </c>
      <c r="G2003" s="5" t="s">
        <v>349</v>
      </c>
    </row>
    <row r="2004" spans="2:7" s="1" customFormat="1" ht="18" customHeight="1" x14ac:dyDescent="0.2">
      <c r="B2004" s="3">
        <v>2008</v>
      </c>
      <c r="C2004" s="4">
        <v>2276221.4500000002</v>
      </c>
      <c r="D2004" s="5" t="s">
        <v>87</v>
      </c>
      <c r="E2004" s="5" t="s">
        <v>242</v>
      </c>
      <c r="F2004" s="5" t="s">
        <v>260</v>
      </c>
      <c r="G2004" s="5" t="s">
        <v>369</v>
      </c>
    </row>
    <row r="2005" spans="2:7" s="1" customFormat="1" ht="18" customHeight="1" x14ac:dyDescent="0.2">
      <c r="B2005" s="3">
        <v>2008</v>
      </c>
      <c r="C2005" s="4">
        <v>6317685</v>
      </c>
      <c r="D2005" s="5" t="s">
        <v>87</v>
      </c>
      <c r="E2005" s="5" t="s">
        <v>242</v>
      </c>
      <c r="F2005" s="5" t="s">
        <v>260</v>
      </c>
      <c r="G2005" s="5" t="s">
        <v>297</v>
      </c>
    </row>
    <row r="2006" spans="2:7" s="1" customFormat="1" ht="18" customHeight="1" x14ac:dyDescent="0.2">
      <c r="B2006" s="3">
        <v>2008</v>
      </c>
      <c r="C2006" s="4">
        <v>16941882.120000001</v>
      </c>
      <c r="D2006" s="5" t="s">
        <v>87</v>
      </c>
      <c r="E2006" s="5" t="s">
        <v>242</v>
      </c>
      <c r="F2006" s="5" t="s">
        <v>260</v>
      </c>
      <c r="G2006" s="5" t="s">
        <v>422</v>
      </c>
    </row>
    <row r="2007" spans="2:7" s="1" customFormat="1" ht="18" customHeight="1" x14ac:dyDescent="0.2">
      <c r="B2007" s="3">
        <v>2008</v>
      </c>
      <c r="C2007" s="4">
        <v>156332183.09</v>
      </c>
      <c r="D2007" s="5" t="s">
        <v>87</v>
      </c>
      <c r="E2007" s="5" t="s">
        <v>242</v>
      </c>
      <c r="F2007" s="5" t="s">
        <v>260</v>
      </c>
      <c r="G2007" s="5" t="s">
        <v>298</v>
      </c>
    </row>
    <row r="2008" spans="2:7" s="1" customFormat="1" ht="18" customHeight="1" x14ac:dyDescent="0.2">
      <c r="B2008" s="3">
        <v>2008</v>
      </c>
      <c r="C2008" s="4">
        <v>210110229.25999999</v>
      </c>
      <c r="D2008" s="5" t="s">
        <v>87</v>
      </c>
      <c r="E2008" s="5" t="s">
        <v>242</v>
      </c>
      <c r="F2008" s="5" t="s">
        <v>260</v>
      </c>
      <c r="G2008" s="5" t="s">
        <v>389</v>
      </c>
    </row>
    <row r="2009" spans="2:7" s="1" customFormat="1" ht="18" customHeight="1" x14ac:dyDescent="0.2">
      <c r="B2009" s="3">
        <v>2008</v>
      </c>
      <c r="C2009" s="4">
        <v>3959591625.3899999</v>
      </c>
      <c r="D2009" s="5" t="s">
        <v>87</v>
      </c>
      <c r="E2009" s="5" t="s">
        <v>242</v>
      </c>
      <c r="F2009" s="5" t="s">
        <v>260</v>
      </c>
      <c r="G2009" s="5" t="s">
        <v>299</v>
      </c>
    </row>
    <row r="2010" spans="2:7" s="1" customFormat="1" ht="18" customHeight="1" x14ac:dyDescent="0.2">
      <c r="B2010" s="3">
        <v>2008</v>
      </c>
      <c r="C2010" s="4">
        <v>18868.240000000002</v>
      </c>
      <c r="D2010" s="5" t="s">
        <v>87</v>
      </c>
      <c r="E2010" s="5" t="s">
        <v>242</v>
      </c>
      <c r="F2010" s="5" t="s">
        <v>260</v>
      </c>
      <c r="G2010" s="5" t="s">
        <v>300</v>
      </c>
    </row>
    <row r="2011" spans="2:7" s="1" customFormat="1" ht="18" customHeight="1" x14ac:dyDescent="0.2">
      <c r="B2011" s="3">
        <v>2008</v>
      </c>
      <c r="C2011" s="4">
        <v>40000917.109999999</v>
      </c>
      <c r="D2011" s="5" t="s">
        <v>87</v>
      </c>
      <c r="E2011" s="5" t="s">
        <v>242</v>
      </c>
      <c r="F2011" s="5" t="s">
        <v>301</v>
      </c>
      <c r="G2011" s="5" t="s">
        <v>261</v>
      </c>
    </row>
    <row r="2012" spans="2:7" s="1" customFormat="1" ht="18" customHeight="1" x14ac:dyDescent="0.2">
      <c r="B2012" s="3">
        <v>2008</v>
      </c>
      <c r="C2012" s="4">
        <v>3784317.51</v>
      </c>
      <c r="D2012" s="5" t="s">
        <v>87</v>
      </c>
      <c r="E2012" s="5" t="s">
        <v>242</v>
      </c>
      <c r="F2012" s="5" t="s">
        <v>301</v>
      </c>
      <c r="G2012" s="5" t="s">
        <v>430</v>
      </c>
    </row>
    <row r="2013" spans="2:7" s="1" customFormat="1" ht="18" customHeight="1" x14ac:dyDescent="0.2">
      <c r="B2013" s="3">
        <v>2008</v>
      </c>
      <c r="C2013" s="4">
        <v>315704594.77999997</v>
      </c>
      <c r="D2013" s="5" t="s">
        <v>87</v>
      </c>
      <c r="E2013" s="5" t="s">
        <v>242</v>
      </c>
      <c r="F2013" s="5" t="s">
        <v>301</v>
      </c>
      <c r="G2013" s="5" t="s">
        <v>264</v>
      </c>
    </row>
    <row r="2014" spans="2:7" s="1" customFormat="1" ht="18" customHeight="1" x14ac:dyDescent="0.2">
      <c r="B2014" s="3">
        <v>2008</v>
      </c>
      <c r="C2014" s="4">
        <v>330034.07</v>
      </c>
      <c r="D2014" s="5" t="s">
        <v>87</v>
      </c>
      <c r="E2014" s="5" t="s">
        <v>242</v>
      </c>
      <c r="F2014" s="5" t="s">
        <v>301</v>
      </c>
      <c r="G2014" s="5" t="s">
        <v>252</v>
      </c>
    </row>
    <row r="2015" spans="2:7" s="1" customFormat="1" ht="18" customHeight="1" x14ac:dyDescent="0.2">
      <c r="B2015" s="3">
        <v>2008</v>
      </c>
      <c r="C2015" s="4">
        <v>129810599.81999999</v>
      </c>
      <c r="D2015" s="5" t="s">
        <v>87</v>
      </c>
      <c r="E2015" s="5" t="s">
        <v>242</v>
      </c>
      <c r="F2015" s="5" t="s">
        <v>301</v>
      </c>
      <c r="G2015" s="5" t="s">
        <v>281</v>
      </c>
    </row>
    <row r="2016" spans="2:7" s="1" customFormat="1" ht="18" customHeight="1" x14ac:dyDescent="0.2">
      <c r="B2016" s="3">
        <v>2008</v>
      </c>
      <c r="C2016" s="4">
        <v>808326.79</v>
      </c>
      <c r="D2016" s="5" t="s">
        <v>87</v>
      </c>
      <c r="E2016" s="5" t="s">
        <v>242</v>
      </c>
      <c r="F2016" s="5" t="s">
        <v>301</v>
      </c>
      <c r="G2016" s="5" t="s">
        <v>302</v>
      </c>
    </row>
    <row r="2017" spans="2:7" s="1" customFormat="1" ht="18" customHeight="1" x14ac:dyDescent="0.2">
      <c r="B2017" s="3">
        <v>2008</v>
      </c>
      <c r="C2017" s="4">
        <v>13673596.07</v>
      </c>
      <c r="D2017" s="5" t="s">
        <v>87</v>
      </c>
      <c r="E2017" s="5" t="s">
        <v>242</v>
      </c>
      <c r="F2017" s="5" t="s">
        <v>301</v>
      </c>
      <c r="G2017" s="5" t="s">
        <v>303</v>
      </c>
    </row>
    <row r="2018" spans="2:7" s="1" customFormat="1" ht="18" customHeight="1" x14ac:dyDescent="0.2">
      <c r="B2018" s="3">
        <v>2008</v>
      </c>
      <c r="C2018" s="4">
        <v>1120411451.3599999</v>
      </c>
      <c r="D2018" s="5" t="s">
        <v>87</v>
      </c>
      <c r="E2018" s="5" t="s">
        <v>242</v>
      </c>
      <c r="F2018" s="5" t="s">
        <v>301</v>
      </c>
      <c r="G2018" s="5" t="s">
        <v>304</v>
      </c>
    </row>
    <row r="2019" spans="2:7" s="1" customFormat="1" ht="18" customHeight="1" x14ac:dyDescent="0.2">
      <c r="B2019" s="3">
        <v>2008</v>
      </c>
      <c r="C2019" s="4">
        <v>10217427.640000001</v>
      </c>
      <c r="D2019" s="5" t="s">
        <v>87</v>
      </c>
      <c r="E2019" s="5" t="s">
        <v>242</v>
      </c>
      <c r="F2019" s="5" t="s">
        <v>301</v>
      </c>
      <c r="G2019" s="5" t="s">
        <v>305</v>
      </c>
    </row>
    <row r="2020" spans="2:7" s="1" customFormat="1" ht="18" customHeight="1" x14ac:dyDescent="0.2">
      <c r="B2020" s="3">
        <v>2008</v>
      </c>
      <c r="C2020" s="4">
        <v>13932988.57</v>
      </c>
      <c r="D2020" s="5" t="s">
        <v>306</v>
      </c>
      <c r="E2020" s="5" t="s">
        <v>307</v>
      </c>
      <c r="F2020" s="5" t="s">
        <v>308</v>
      </c>
      <c r="G2020" s="5" t="s">
        <v>431</v>
      </c>
    </row>
    <row r="2021" spans="2:7" s="1" customFormat="1" ht="18" customHeight="1" x14ac:dyDescent="0.2">
      <c r="B2021" s="3">
        <v>2008</v>
      </c>
      <c r="C2021" s="4">
        <v>91887370.469999999</v>
      </c>
      <c r="D2021" s="5" t="s">
        <v>306</v>
      </c>
      <c r="E2021" s="5" t="s">
        <v>307</v>
      </c>
      <c r="F2021" s="5" t="s">
        <v>308</v>
      </c>
      <c r="G2021" s="5" t="s">
        <v>309</v>
      </c>
    </row>
    <row r="2022" spans="2:7" s="1" customFormat="1" ht="18" customHeight="1" x14ac:dyDescent="0.2">
      <c r="B2022" s="3">
        <v>2008</v>
      </c>
      <c r="C2022" s="4">
        <v>423724489.88</v>
      </c>
      <c r="D2022" s="5" t="s">
        <v>306</v>
      </c>
      <c r="E2022" s="5" t="s">
        <v>307</v>
      </c>
      <c r="F2022" s="5" t="s">
        <v>308</v>
      </c>
      <c r="G2022" s="5" t="s">
        <v>310</v>
      </c>
    </row>
    <row r="2023" spans="2:7" s="1" customFormat="1" ht="18" customHeight="1" x14ac:dyDescent="0.2">
      <c r="B2023" s="3">
        <v>2008</v>
      </c>
      <c r="C2023" s="4">
        <v>3031223.61</v>
      </c>
      <c r="D2023" s="5" t="s">
        <v>306</v>
      </c>
      <c r="E2023" s="5" t="s">
        <v>311</v>
      </c>
      <c r="F2023" s="5" t="s">
        <v>359</v>
      </c>
      <c r="G2023" s="5" t="s">
        <v>400</v>
      </c>
    </row>
    <row r="2024" spans="2:7" s="1" customFormat="1" ht="18" customHeight="1" x14ac:dyDescent="0.2">
      <c r="B2024" s="3">
        <v>2008</v>
      </c>
      <c r="C2024" s="4">
        <v>386069.61</v>
      </c>
      <c r="D2024" s="5" t="s">
        <v>306</v>
      </c>
      <c r="E2024" s="5" t="s">
        <v>311</v>
      </c>
      <c r="F2024" s="5" t="s">
        <v>359</v>
      </c>
      <c r="G2024" s="5" t="s">
        <v>432</v>
      </c>
    </row>
    <row r="2025" spans="2:7" s="1" customFormat="1" ht="18" customHeight="1" x14ac:dyDescent="0.2">
      <c r="B2025" s="3">
        <v>2008</v>
      </c>
      <c r="C2025" s="4">
        <v>24547005.25</v>
      </c>
      <c r="D2025" s="5" t="s">
        <v>306</v>
      </c>
      <c r="E2025" s="5" t="s">
        <v>311</v>
      </c>
      <c r="F2025" s="5" t="s">
        <v>359</v>
      </c>
      <c r="G2025" s="5" t="s">
        <v>361</v>
      </c>
    </row>
    <row r="2026" spans="2:7" s="1" customFormat="1" ht="18" customHeight="1" x14ac:dyDescent="0.2">
      <c r="B2026" s="3">
        <v>2008</v>
      </c>
      <c r="C2026" s="4">
        <v>62260410.509999998</v>
      </c>
      <c r="D2026" s="5" t="s">
        <v>306</v>
      </c>
      <c r="E2026" s="5" t="s">
        <v>311</v>
      </c>
      <c r="F2026" s="5" t="s">
        <v>359</v>
      </c>
      <c r="G2026" s="5" t="s">
        <v>375</v>
      </c>
    </row>
    <row r="2027" spans="2:7" s="1" customFormat="1" ht="18" customHeight="1" x14ac:dyDescent="0.2">
      <c r="B2027" s="3">
        <v>2008</v>
      </c>
      <c r="C2027" s="4">
        <v>107210000</v>
      </c>
      <c r="D2027" s="5" t="s">
        <v>306</v>
      </c>
      <c r="E2027" s="5" t="s">
        <v>311</v>
      </c>
      <c r="F2027" s="5" t="s">
        <v>401</v>
      </c>
      <c r="G2027" s="5" t="s">
        <v>401</v>
      </c>
    </row>
    <row r="2028" spans="2:7" s="1" customFormat="1" ht="18" customHeight="1" x14ac:dyDescent="0.2">
      <c r="B2028" s="3">
        <v>2008</v>
      </c>
      <c r="C2028" s="4">
        <v>557003364.22000003</v>
      </c>
      <c r="D2028" s="5" t="s">
        <v>306</v>
      </c>
      <c r="E2028" s="5" t="s">
        <v>311</v>
      </c>
      <c r="F2028" s="5" t="s">
        <v>313</v>
      </c>
      <c r="G2028" s="5" t="s">
        <v>390</v>
      </c>
    </row>
    <row r="2029" spans="2:7" s="1" customFormat="1" ht="18" customHeight="1" x14ac:dyDescent="0.2">
      <c r="B2029" s="3">
        <v>2008</v>
      </c>
      <c r="C2029" s="4">
        <v>470279.71</v>
      </c>
      <c r="D2029" s="5" t="s">
        <v>306</v>
      </c>
      <c r="E2029" s="5" t="s">
        <v>311</v>
      </c>
      <c r="F2029" s="5" t="s">
        <v>313</v>
      </c>
      <c r="G2029" s="5" t="s">
        <v>313</v>
      </c>
    </row>
    <row r="2030" spans="2:7" s="1" customFormat="1" ht="18" customHeight="1" x14ac:dyDescent="0.2">
      <c r="B2030" s="3">
        <v>2008</v>
      </c>
      <c r="C2030" s="4">
        <v>503660070.57999998</v>
      </c>
      <c r="D2030" s="5" t="s">
        <v>306</v>
      </c>
      <c r="E2030" s="5" t="s">
        <v>311</v>
      </c>
      <c r="F2030" s="5" t="s">
        <v>313</v>
      </c>
      <c r="G2030" s="5" t="s">
        <v>391</v>
      </c>
    </row>
    <row r="2031" spans="2:7" s="1" customFormat="1" ht="18" customHeight="1" x14ac:dyDescent="0.2">
      <c r="B2031" s="3">
        <v>2008</v>
      </c>
      <c r="C2031" s="4">
        <v>83080012.120000005</v>
      </c>
      <c r="D2031" s="5" t="s">
        <v>306</v>
      </c>
      <c r="E2031" s="5" t="s">
        <v>311</v>
      </c>
      <c r="F2031" s="5" t="s">
        <v>314</v>
      </c>
      <c r="G2031" s="5" t="s">
        <v>314</v>
      </c>
    </row>
    <row r="2032" spans="2:7" s="1" customFormat="1" ht="18" customHeight="1" x14ac:dyDescent="0.2">
      <c r="B2032" s="3">
        <v>2008</v>
      </c>
      <c r="C2032" s="4">
        <v>9953000</v>
      </c>
      <c r="D2032" s="5" t="s">
        <v>306</v>
      </c>
      <c r="E2032" s="5" t="s">
        <v>311</v>
      </c>
      <c r="F2032" s="5" t="s">
        <v>108</v>
      </c>
      <c r="G2032" s="5" t="s">
        <v>433</v>
      </c>
    </row>
    <row r="2033" spans="2:7" s="1" customFormat="1" ht="18" customHeight="1" x14ac:dyDescent="0.2">
      <c r="B2033" s="3">
        <v>2008</v>
      </c>
      <c r="C2033" s="4">
        <v>0</v>
      </c>
      <c r="D2033" s="5" t="s">
        <v>306</v>
      </c>
      <c r="E2033" s="5" t="s">
        <v>311</v>
      </c>
      <c r="F2033" s="5" t="s">
        <v>115</v>
      </c>
      <c r="G2033" s="5" t="s">
        <v>118</v>
      </c>
    </row>
    <row r="2034" spans="2:7" s="1" customFormat="1" ht="18" customHeight="1" x14ac:dyDescent="0.2">
      <c r="B2034" s="3">
        <v>2008</v>
      </c>
      <c r="C2034" s="4">
        <v>76089287.359999999</v>
      </c>
      <c r="D2034" s="5" t="s">
        <v>306</v>
      </c>
      <c r="E2034" s="5" t="s">
        <v>311</v>
      </c>
      <c r="F2034" s="5" t="s">
        <v>339</v>
      </c>
      <c r="G2034" s="5" t="s">
        <v>402</v>
      </c>
    </row>
    <row r="2035" spans="2:7" s="1" customFormat="1" ht="18" customHeight="1" x14ac:dyDescent="0.2">
      <c r="B2035" s="3">
        <v>2008</v>
      </c>
      <c r="C2035" s="4">
        <v>12785510.130000001</v>
      </c>
      <c r="D2035" s="5" t="s">
        <v>306</v>
      </c>
      <c r="E2035" s="5" t="s">
        <v>311</v>
      </c>
      <c r="F2035" s="5" t="s">
        <v>161</v>
      </c>
      <c r="G2035" s="5" t="s">
        <v>161</v>
      </c>
    </row>
    <row r="2036" spans="2:7" s="1" customFormat="1" ht="18" customHeight="1" x14ac:dyDescent="0.2">
      <c r="B2036" s="3">
        <v>2008</v>
      </c>
      <c r="C2036" s="4">
        <v>2089293.25</v>
      </c>
      <c r="D2036" s="5" t="s">
        <v>306</v>
      </c>
      <c r="E2036" s="5" t="s">
        <v>311</v>
      </c>
      <c r="F2036" s="5" t="s">
        <v>194</v>
      </c>
      <c r="G2036" s="5" t="s">
        <v>420</v>
      </c>
    </row>
    <row r="2037" spans="2:7" s="1" customFormat="1" ht="18" customHeight="1" x14ac:dyDescent="0.2">
      <c r="B2037" s="3">
        <v>2008</v>
      </c>
      <c r="C2037" s="4">
        <v>2092180.5</v>
      </c>
      <c r="D2037" s="5" t="s">
        <v>306</v>
      </c>
      <c r="E2037" s="5" t="s">
        <v>315</v>
      </c>
      <c r="F2037" s="5" t="s">
        <v>359</v>
      </c>
      <c r="G2037" s="5" t="s">
        <v>400</v>
      </c>
    </row>
    <row r="2038" spans="2:7" s="1" customFormat="1" ht="18" customHeight="1" x14ac:dyDescent="0.2">
      <c r="B2038" s="3">
        <v>2008</v>
      </c>
      <c r="C2038" s="4">
        <v>11434461.119999999</v>
      </c>
      <c r="D2038" s="5" t="s">
        <v>306</v>
      </c>
      <c r="E2038" s="5" t="s">
        <v>315</v>
      </c>
      <c r="F2038" s="5" t="s">
        <v>359</v>
      </c>
      <c r="G2038" s="5" t="s">
        <v>432</v>
      </c>
    </row>
    <row r="2039" spans="2:7" s="1" customFormat="1" ht="18" customHeight="1" x14ac:dyDescent="0.2">
      <c r="B2039" s="3">
        <v>2008</v>
      </c>
      <c r="C2039" s="4">
        <v>0</v>
      </c>
      <c r="D2039" s="5" t="s">
        <v>306</v>
      </c>
      <c r="E2039" s="5" t="s">
        <v>315</v>
      </c>
      <c r="F2039" s="5" t="s">
        <v>359</v>
      </c>
      <c r="G2039" s="5" t="s">
        <v>434</v>
      </c>
    </row>
    <row r="2040" spans="2:7" s="1" customFormat="1" ht="18" customHeight="1" x14ac:dyDescent="0.2">
      <c r="B2040" s="3">
        <v>2008</v>
      </c>
      <c r="C2040" s="4">
        <v>2050000</v>
      </c>
      <c r="D2040" s="5" t="s">
        <v>306</v>
      </c>
      <c r="E2040" s="5" t="s">
        <v>315</v>
      </c>
      <c r="F2040" s="5" t="s">
        <v>359</v>
      </c>
      <c r="G2040" s="5" t="s">
        <v>361</v>
      </c>
    </row>
    <row r="2041" spans="2:7" s="1" customFormat="1" ht="18" customHeight="1" x14ac:dyDescent="0.2">
      <c r="B2041" s="3">
        <v>2008</v>
      </c>
      <c r="C2041" s="4">
        <v>8052507.8899999997</v>
      </c>
      <c r="D2041" s="5" t="s">
        <v>306</v>
      </c>
      <c r="E2041" s="5" t="s">
        <v>315</v>
      </c>
      <c r="F2041" s="5" t="s">
        <v>359</v>
      </c>
      <c r="G2041" s="5" t="s">
        <v>375</v>
      </c>
    </row>
    <row r="2042" spans="2:7" s="1" customFormat="1" ht="18" customHeight="1" x14ac:dyDescent="0.2">
      <c r="B2042" s="3">
        <v>2008</v>
      </c>
      <c r="C2042" s="4">
        <v>6392820.9800000004</v>
      </c>
      <c r="D2042" s="5" t="s">
        <v>306</v>
      </c>
      <c r="E2042" s="5" t="s">
        <v>315</v>
      </c>
      <c r="F2042" s="5" t="s">
        <v>104</v>
      </c>
      <c r="G2042" s="5" t="s">
        <v>104</v>
      </c>
    </row>
    <row r="2043" spans="2:7" s="1" customFormat="1" ht="18" customHeight="1" x14ac:dyDescent="0.2">
      <c r="B2043" s="3">
        <v>2008</v>
      </c>
      <c r="C2043" s="4">
        <v>1102365622.97</v>
      </c>
      <c r="D2043" s="5" t="s">
        <v>306</v>
      </c>
      <c r="E2043" s="5" t="s">
        <v>315</v>
      </c>
      <c r="F2043" s="5" t="s">
        <v>316</v>
      </c>
      <c r="G2043" s="5" t="s">
        <v>316</v>
      </c>
    </row>
    <row r="2044" spans="2:7" s="1" customFormat="1" ht="18" customHeight="1" x14ac:dyDescent="0.2">
      <c r="B2044" s="3">
        <v>2008</v>
      </c>
      <c r="C2044" s="4">
        <v>10316407.609999999</v>
      </c>
      <c r="D2044" s="5" t="s">
        <v>306</v>
      </c>
      <c r="E2044" s="5" t="s">
        <v>315</v>
      </c>
      <c r="F2044" s="5" t="s">
        <v>314</v>
      </c>
      <c r="G2044" s="5" t="s">
        <v>314</v>
      </c>
    </row>
    <row r="2045" spans="2:7" s="1" customFormat="1" ht="18" customHeight="1" x14ac:dyDescent="0.2">
      <c r="B2045" s="3">
        <v>2008</v>
      </c>
      <c r="C2045" s="4">
        <v>27336162</v>
      </c>
      <c r="D2045" s="5" t="s">
        <v>306</v>
      </c>
      <c r="E2045" s="5" t="s">
        <v>315</v>
      </c>
      <c r="F2045" s="5" t="s">
        <v>108</v>
      </c>
      <c r="G2045" s="5" t="s">
        <v>108</v>
      </c>
    </row>
    <row r="2046" spans="2:7" s="1" customFormat="1" ht="18" customHeight="1" x14ac:dyDescent="0.2">
      <c r="B2046" s="3">
        <v>2008</v>
      </c>
      <c r="C2046" s="4">
        <v>474613.23</v>
      </c>
      <c r="D2046" s="5" t="s">
        <v>306</v>
      </c>
      <c r="E2046" s="5" t="s">
        <v>315</v>
      </c>
      <c r="F2046" s="5" t="s">
        <v>110</v>
      </c>
      <c r="G2046" s="5" t="s">
        <v>110</v>
      </c>
    </row>
    <row r="2047" spans="2:7" s="1" customFormat="1" ht="18" customHeight="1" x14ac:dyDescent="0.2">
      <c r="B2047" s="3">
        <v>2008</v>
      </c>
      <c r="C2047" s="4">
        <v>23873601</v>
      </c>
      <c r="D2047" s="5" t="s">
        <v>306</v>
      </c>
      <c r="E2047" s="5" t="s">
        <v>315</v>
      </c>
      <c r="F2047" s="5" t="s">
        <v>317</v>
      </c>
      <c r="G2047" s="5" t="s">
        <v>318</v>
      </c>
    </row>
    <row r="2048" spans="2:7" s="1" customFormat="1" ht="18" customHeight="1" x14ac:dyDescent="0.2">
      <c r="B2048" s="3">
        <v>2008</v>
      </c>
      <c r="C2048" s="4">
        <v>187666.34</v>
      </c>
      <c r="D2048" s="5" t="s">
        <v>306</v>
      </c>
      <c r="E2048" s="5" t="s">
        <v>315</v>
      </c>
      <c r="F2048" s="5" t="s">
        <v>317</v>
      </c>
      <c r="G2048" s="5" t="s">
        <v>319</v>
      </c>
    </row>
    <row r="2049" spans="2:7" s="1" customFormat="1" ht="18" customHeight="1" x14ac:dyDescent="0.2">
      <c r="B2049" s="3">
        <v>2008</v>
      </c>
      <c r="C2049" s="4">
        <v>21627516.510000002</v>
      </c>
      <c r="D2049" s="5" t="s">
        <v>306</v>
      </c>
      <c r="E2049" s="5" t="s">
        <v>315</v>
      </c>
      <c r="F2049" s="5" t="s">
        <v>317</v>
      </c>
      <c r="G2049" s="5" t="s">
        <v>320</v>
      </c>
    </row>
    <row r="2050" spans="2:7" s="1" customFormat="1" ht="18" customHeight="1" x14ac:dyDescent="0.2">
      <c r="B2050" s="3">
        <v>2008</v>
      </c>
      <c r="C2050" s="4">
        <v>355639.28</v>
      </c>
      <c r="D2050" s="5" t="s">
        <v>306</v>
      </c>
      <c r="E2050" s="5" t="s">
        <v>315</v>
      </c>
      <c r="F2050" s="5" t="s">
        <v>317</v>
      </c>
      <c r="G2050" s="5" t="s">
        <v>321</v>
      </c>
    </row>
    <row r="2051" spans="2:7" s="1" customFormat="1" ht="18" customHeight="1" x14ac:dyDescent="0.2">
      <c r="B2051" s="3">
        <v>2008</v>
      </c>
      <c r="C2051" s="4">
        <v>1183795.42</v>
      </c>
      <c r="D2051" s="5" t="s">
        <v>306</v>
      </c>
      <c r="E2051" s="5" t="s">
        <v>315</v>
      </c>
      <c r="F2051" s="5" t="s">
        <v>317</v>
      </c>
      <c r="G2051" s="5" t="s">
        <v>322</v>
      </c>
    </row>
    <row r="2052" spans="2:7" s="1" customFormat="1" ht="18" customHeight="1" x14ac:dyDescent="0.2">
      <c r="B2052" s="3">
        <v>2008</v>
      </c>
      <c r="C2052" s="4">
        <v>43535073.619999997</v>
      </c>
      <c r="D2052" s="5" t="s">
        <v>306</v>
      </c>
      <c r="E2052" s="5" t="s">
        <v>315</v>
      </c>
      <c r="F2052" s="5" t="s">
        <v>317</v>
      </c>
      <c r="G2052" s="5" t="s">
        <v>323</v>
      </c>
    </row>
    <row r="2053" spans="2:7" s="1" customFormat="1" ht="18" customHeight="1" x14ac:dyDescent="0.2">
      <c r="B2053" s="3">
        <v>2008</v>
      </c>
      <c r="C2053" s="4">
        <v>91613851.819999993</v>
      </c>
      <c r="D2053" s="5" t="s">
        <v>306</v>
      </c>
      <c r="E2053" s="5" t="s">
        <v>315</v>
      </c>
      <c r="F2053" s="5" t="s">
        <v>317</v>
      </c>
      <c r="G2053" s="5" t="s">
        <v>324</v>
      </c>
    </row>
    <row r="2054" spans="2:7" s="1" customFormat="1" ht="18" customHeight="1" x14ac:dyDescent="0.2">
      <c r="B2054" s="3">
        <v>2008</v>
      </c>
      <c r="C2054" s="4">
        <v>1074700.67</v>
      </c>
      <c r="D2054" s="5" t="s">
        <v>306</v>
      </c>
      <c r="E2054" s="5" t="s">
        <v>315</v>
      </c>
      <c r="F2054" s="5" t="s">
        <v>317</v>
      </c>
      <c r="G2054" s="5" t="s">
        <v>325</v>
      </c>
    </row>
    <row r="2055" spans="2:7" s="1" customFormat="1" ht="18" customHeight="1" x14ac:dyDescent="0.2">
      <c r="B2055" s="3">
        <v>2008</v>
      </c>
      <c r="C2055" s="4">
        <v>6449163.2699999996</v>
      </c>
      <c r="D2055" s="5" t="s">
        <v>306</v>
      </c>
      <c r="E2055" s="5" t="s">
        <v>315</v>
      </c>
      <c r="F2055" s="5" t="s">
        <v>317</v>
      </c>
      <c r="G2055" s="5" t="s">
        <v>326</v>
      </c>
    </row>
    <row r="2056" spans="2:7" s="1" customFormat="1" ht="18" customHeight="1" x14ac:dyDescent="0.2">
      <c r="B2056" s="3">
        <v>2008</v>
      </c>
      <c r="C2056" s="4">
        <v>73581666.590000004</v>
      </c>
      <c r="D2056" s="5" t="s">
        <v>306</v>
      </c>
      <c r="E2056" s="5" t="s">
        <v>315</v>
      </c>
      <c r="F2056" s="5" t="s">
        <v>317</v>
      </c>
      <c r="G2056" s="5" t="s">
        <v>327</v>
      </c>
    </row>
    <row r="2057" spans="2:7" s="1" customFormat="1" ht="18" customHeight="1" x14ac:dyDescent="0.2">
      <c r="B2057" s="3">
        <v>2008</v>
      </c>
      <c r="C2057" s="4">
        <v>1102197.07</v>
      </c>
      <c r="D2057" s="5" t="s">
        <v>306</v>
      </c>
      <c r="E2057" s="5" t="s">
        <v>315</v>
      </c>
      <c r="F2057" s="5" t="s">
        <v>317</v>
      </c>
      <c r="G2057" s="5" t="s">
        <v>328</v>
      </c>
    </row>
    <row r="2058" spans="2:7" s="1" customFormat="1" ht="18" customHeight="1" x14ac:dyDescent="0.2">
      <c r="B2058" s="3">
        <v>2008</v>
      </c>
      <c r="C2058" s="4">
        <v>1331585.3500000001</v>
      </c>
      <c r="D2058" s="5" t="s">
        <v>306</v>
      </c>
      <c r="E2058" s="5" t="s">
        <v>315</v>
      </c>
      <c r="F2058" s="5" t="s">
        <v>317</v>
      </c>
      <c r="G2058" s="5" t="s">
        <v>329</v>
      </c>
    </row>
    <row r="2059" spans="2:7" s="1" customFormat="1" ht="18" customHeight="1" x14ac:dyDescent="0.2">
      <c r="B2059" s="3">
        <v>2008</v>
      </c>
      <c r="C2059" s="4">
        <v>1842767.88</v>
      </c>
      <c r="D2059" s="5" t="s">
        <v>306</v>
      </c>
      <c r="E2059" s="5" t="s">
        <v>315</v>
      </c>
      <c r="F2059" s="5" t="s">
        <v>317</v>
      </c>
      <c r="G2059" s="5" t="s">
        <v>330</v>
      </c>
    </row>
    <row r="2060" spans="2:7" s="1" customFormat="1" ht="18" customHeight="1" x14ac:dyDescent="0.2">
      <c r="B2060" s="3">
        <v>2008</v>
      </c>
      <c r="C2060" s="4">
        <v>7330487.2300000004</v>
      </c>
      <c r="D2060" s="5" t="s">
        <v>306</v>
      </c>
      <c r="E2060" s="5" t="s">
        <v>315</v>
      </c>
      <c r="F2060" s="5" t="s">
        <v>317</v>
      </c>
      <c r="G2060" s="5" t="s">
        <v>331</v>
      </c>
    </row>
    <row r="2061" spans="2:7" s="1" customFormat="1" ht="18" customHeight="1" x14ac:dyDescent="0.2">
      <c r="B2061" s="3">
        <v>2008</v>
      </c>
      <c r="C2061" s="4">
        <v>7273457.5</v>
      </c>
      <c r="D2061" s="5" t="s">
        <v>306</v>
      </c>
      <c r="E2061" s="5" t="s">
        <v>315</v>
      </c>
      <c r="F2061" s="5" t="s">
        <v>317</v>
      </c>
      <c r="G2061" s="5" t="s">
        <v>332</v>
      </c>
    </row>
    <row r="2062" spans="2:7" s="1" customFormat="1" ht="18" customHeight="1" x14ac:dyDescent="0.2">
      <c r="B2062" s="3">
        <v>2008</v>
      </c>
      <c r="C2062" s="4">
        <v>184716.15</v>
      </c>
      <c r="D2062" s="5" t="s">
        <v>306</v>
      </c>
      <c r="E2062" s="5" t="s">
        <v>315</v>
      </c>
      <c r="F2062" s="5" t="s">
        <v>317</v>
      </c>
      <c r="G2062" s="5" t="s">
        <v>362</v>
      </c>
    </row>
    <row r="2063" spans="2:7" s="1" customFormat="1" ht="18" customHeight="1" x14ac:dyDescent="0.2">
      <c r="B2063" s="3">
        <v>2008</v>
      </c>
      <c r="C2063" s="4">
        <v>267487.14</v>
      </c>
      <c r="D2063" s="5" t="s">
        <v>306</v>
      </c>
      <c r="E2063" s="5" t="s">
        <v>315</v>
      </c>
      <c r="F2063" s="5" t="s">
        <v>317</v>
      </c>
      <c r="G2063" s="5" t="s">
        <v>333</v>
      </c>
    </row>
    <row r="2064" spans="2:7" s="1" customFormat="1" ht="18" customHeight="1" x14ac:dyDescent="0.2">
      <c r="B2064" s="3">
        <v>2008</v>
      </c>
      <c r="C2064" s="4">
        <v>42746173.75</v>
      </c>
      <c r="D2064" s="5" t="s">
        <v>306</v>
      </c>
      <c r="E2064" s="5" t="s">
        <v>315</v>
      </c>
      <c r="F2064" s="5" t="s">
        <v>317</v>
      </c>
      <c r="G2064" s="5" t="s">
        <v>334</v>
      </c>
    </row>
    <row r="2065" spans="2:7" s="1" customFormat="1" ht="18" customHeight="1" x14ac:dyDescent="0.2">
      <c r="B2065" s="3">
        <v>2008</v>
      </c>
      <c r="C2065" s="4">
        <v>6657.09</v>
      </c>
      <c r="D2065" s="5" t="s">
        <v>306</v>
      </c>
      <c r="E2065" s="5" t="s">
        <v>315</v>
      </c>
      <c r="F2065" s="5" t="s">
        <v>317</v>
      </c>
      <c r="G2065" s="5" t="s">
        <v>335</v>
      </c>
    </row>
    <row r="2066" spans="2:7" s="1" customFormat="1" ht="18" customHeight="1" x14ac:dyDescent="0.2">
      <c r="B2066" s="3">
        <v>2008</v>
      </c>
      <c r="C2066" s="4">
        <v>706322.69</v>
      </c>
      <c r="D2066" s="5" t="s">
        <v>306</v>
      </c>
      <c r="E2066" s="5" t="s">
        <v>315</v>
      </c>
      <c r="F2066" s="5" t="s">
        <v>317</v>
      </c>
      <c r="G2066" s="5" t="s">
        <v>336</v>
      </c>
    </row>
    <row r="2067" spans="2:7" s="1" customFormat="1" ht="18" customHeight="1" x14ac:dyDescent="0.2">
      <c r="B2067" s="3">
        <v>2008</v>
      </c>
      <c r="C2067" s="4">
        <v>16709820.41</v>
      </c>
      <c r="D2067" s="5" t="s">
        <v>306</v>
      </c>
      <c r="E2067" s="5" t="s">
        <v>315</v>
      </c>
      <c r="F2067" s="5" t="s">
        <v>317</v>
      </c>
      <c r="G2067" s="5" t="s">
        <v>349</v>
      </c>
    </row>
    <row r="2068" spans="2:7" s="1" customFormat="1" ht="18" customHeight="1" x14ac:dyDescent="0.2">
      <c r="B2068" s="3">
        <v>2008</v>
      </c>
      <c r="C2068" s="4">
        <v>9297770.6999999993</v>
      </c>
      <c r="D2068" s="5" t="s">
        <v>306</v>
      </c>
      <c r="E2068" s="5" t="s">
        <v>315</v>
      </c>
      <c r="F2068" s="5" t="s">
        <v>317</v>
      </c>
      <c r="G2068" s="5" t="s">
        <v>337</v>
      </c>
    </row>
    <row r="2069" spans="2:7" s="1" customFormat="1" ht="18" customHeight="1" x14ac:dyDescent="0.2">
      <c r="B2069" s="3">
        <v>2008</v>
      </c>
      <c r="C2069" s="4">
        <v>229478130.91999999</v>
      </c>
      <c r="D2069" s="5" t="s">
        <v>306</v>
      </c>
      <c r="E2069" s="5" t="s">
        <v>315</v>
      </c>
      <c r="F2069" s="5" t="s">
        <v>317</v>
      </c>
      <c r="G2069" s="5" t="s">
        <v>338</v>
      </c>
    </row>
    <row r="2070" spans="2:7" s="1" customFormat="1" ht="18" customHeight="1" x14ac:dyDescent="0.2">
      <c r="B2070" s="3">
        <v>2008</v>
      </c>
      <c r="C2070" s="4">
        <v>6550122.6200000001</v>
      </c>
      <c r="D2070" s="5" t="s">
        <v>306</v>
      </c>
      <c r="E2070" s="5" t="s">
        <v>315</v>
      </c>
      <c r="F2070" s="5" t="s">
        <v>115</v>
      </c>
      <c r="G2070" s="5" t="s">
        <v>118</v>
      </c>
    </row>
    <row r="2071" spans="2:7" s="1" customFormat="1" ht="18" customHeight="1" x14ac:dyDescent="0.2">
      <c r="B2071" s="3">
        <v>2008</v>
      </c>
      <c r="C2071" s="4">
        <v>956017.16</v>
      </c>
      <c r="D2071" s="5" t="s">
        <v>306</v>
      </c>
      <c r="E2071" s="5" t="s">
        <v>315</v>
      </c>
      <c r="F2071" s="5" t="s">
        <v>115</v>
      </c>
      <c r="G2071" s="5" t="s">
        <v>394</v>
      </c>
    </row>
    <row r="2072" spans="2:7" s="1" customFormat="1" ht="18" customHeight="1" x14ac:dyDescent="0.2">
      <c r="B2072" s="3">
        <v>2008</v>
      </c>
      <c r="C2072" s="4">
        <v>79677.38</v>
      </c>
      <c r="D2072" s="5" t="s">
        <v>306</v>
      </c>
      <c r="E2072" s="5" t="s">
        <v>315</v>
      </c>
      <c r="F2072" s="5" t="s">
        <v>339</v>
      </c>
      <c r="G2072" s="5" t="s">
        <v>340</v>
      </c>
    </row>
    <row r="2073" spans="2:7" s="1" customFormat="1" ht="18" customHeight="1" x14ac:dyDescent="0.2">
      <c r="B2073" s="3">
        <v>2008</v>
      </c>
      <c r="C2073" s="4">
        <v>64266045.619999997</v>
      </c>
      <c r="D2073" s="5" t="s">
        <v>306</v>
      </c>
      <c r="E2073" s="5" t="s">
        <v>315</v>
      </c>
      <c r="F2073" s="5" t="s">
        <v>339</v>
      </c>
      <c r="G2073" s="5" t="s">
        <v>342</v>
      </c>
    </row>
    <row r="2074" spans="2:7" s="1" customFormat="1" ht="18" customHeight="1" x14ac:dyDescent="0.2">
      <c r="B2074" s="3">
        <v>2008</v>
      </c>
      <c r="C2074" s="4">
        <v>20870864.91</v>
      </c>
      <c r="D2074" s="5" t="s">
        <v>306</v>
      </c>
      <c r="E2074" s="5" t="s">
        <v>315</v>
      </c>
      <c r="F2074" s="5" t="s">
        <v>339</v>
      </c>
      <c r="G2074" s="5" t="s">
        <v>343</v>
      </c>
    </row>
    <row r="2075" spans="2:7" s="1" customFormat="1" ht="18" customHeight="1" x14ac:dyDescent="0.2">
      <c r="B2075" s="3">
        <v>2008</v>
      </c>
      <c r="C2075" s="4">
        <v>1246034108.6800001</v>
      </c>
      <c r="D2075" s="5" t="s">
        <v>306</v>
      </c>
      <c r="E2075" s="5" t="s">
        <v>315</v>
      </c>
      <c r="F2075" s="5" t="s">
        <v>339</v>
      </c>
      <c r="G2075" s="5" t="s">
        <v>344</v>
      </c>
    </row>
    <row r="2076" spans="2:7" s="1" customFormat="1" ht="18" customHeight="1" x14ac:dyDescent="0.2">
      <c r="B2076" s="3">
        <v>2008</v>
      </c>
      <c r="C2076" s="4">
        <v>399801151.76999998</v>
      </c>
      <c r="D2076" s="5" t="s">
        <v>306</v>
      </c>
      <c r="E2076" s="5" t="s">
        <v>315</v>
      </c>
      <c r="F2076" s="5" t="s">
        <v>339</v>
      </c>
      <c r="G2076" s="5" t="s">
        <v>345</v>
      </c>
    </row>
    <row r="2077" spans="2:7" s="1" customFormat="1" ht="18" customHeight="1" x14ac:dyDescent="0.2">
      <c r="B2077" s="3">
        <v>2008</v>
      </c>
      <c r="C2077" s="4">
        <v>311159.41000000003</v>
      </c>
      <c r="D2077" s="5" t="s">
        <v>306</v>
      </c>
      <c r="E2077" s="5" t="s">
        <v>315</v>
      </c>
      <c r="F2077" s="5" t="s">
        <v>339</v>
      </c>
      <c r="G2077" s="5" t="s">
        <v>347</v>
      </c>
    </row>
    <row r="2078" spans="2:7" s="1" customFormat="1" ht="18" customHeight="1" x14ac:dyDescent="0.2">
      <c r="B2078" s="3">
        <v>2008</v>
      </c>
      <c r="C2078" s="4">
        <v>1726725.85</v>
      </c>
      <c r="D2078" s="5" t="s">
        <v>306</v>
      </c>
      <c r="E2078" s="5" t="s">
        <v>315</v>
      </c>
      <c r="F2078" s="5" t="s">
        <v>339</v>
      </c>
      <c r="G2078" s="5" t="s">
        <v>403</v>
      </c>
    </row>
    <row r="2079" spans="2:7" s="1" customFormat="1" ht="18" customHeight="1" x14ac:dyDescent="0.2">
      <c r="B2079" s="3">
        <v>2008</v>
      </c>
      <c r="C2079" s="4">
        <v>2751455.33</v>
      </c>
      <c r="D2079" s="5" t="s">
        <v>306</v>
      </c>
      <c r="E2079" s="5" t="s">
        <v>315</v>
      </c>
      <c r="F2079" s="5" t="s">
        <v>339</v>
      </c>
      <c r="G2079" s="5" t="s">
        <v>348</v>
      </c>
    </row>
    <row r="2080" spans="2:7" s="1" customFormat="1" ht="18" customHeight="1" x14ac:dyDescent="0.2">
      <c r="B2080" s="3">
        <v>2008</v>
      </c>
      <c r="C2080" s="4">
        <v>136473458.59999999</v>
      </c>
      <c r="D2080" s="5" t="s">
        <v>306</v>
      </c>
      <c r="E2080" s="5" t="s">
        <v>315</v>
      </c>
      <c r="F2080" s="5" t="s">
        <v>339</v>
      </c>
      <c r="G2080" s="5" t="s">
        <v>404</v>
      </c>
    </row>
    <row r="2081" spans="2:7" s="1" customFormat="1" ht="18" customHeight="1" x14ac:dyDescent="0.2">
      <c r="B2081" s="3">
        <v>2008</v>
      </c>
      <c r="C2081" s="4">
        <v>623859.32000000007</v>
      </c>
      <c r="D2081" s="5" t="s">
        <v>306</v>
      </c>
      <c r="E2081" s="5" t="s">
        <v>315</v>
      </c>
      <c r="F2081" s="5" t="s">
        <v>339</v>
      </c>
      <c r="G2081" s="5" t="s">
        <v>405</v>
      </c>
    </row>
    <row r="2082" spans="2:7" s="1" customFormat="1" ht="18" customHeight="1" x14ac:dyDescent="0.2">
      <c r="B2082" s="3">
        <v>2008</v>
      </c>
      <c r="C2082" s="4">
        <v>684356.18</v>
      </c>
      <c r="D2082" s="5" t="s">
        <v>306</v>
      </c>
      <c r="E2082" s="5" t="s">
        <v>315</v>
      </c>
      <c r="F2082" s="5" t="s">
        <v>339</v>
      </c>
      <c r="G2082" s="5" t="s">
        <v>349</v>
      </c>
    </row>
    <row r="2083" spans="2:7" s="1" customFormat="1" ht="18" customHeight="1" x14ac:dyDescent="0.2">
      <c r="B2083" s="3">
        <v>2008</v>
      </c>
      <c r="C2083" s="4">
        <v>877853.29</v>
      </c>
      <c r="D2083" s="5" t="s">
        <v>306</v>
      </c>
      <c r="E2083" s="5" t="s">
        <v>315</v>
      </c>
      <c r="F2083" s="5" t="s">
        <v>194</v>
      </c>
      <c r="G2083" s="5" t="s">
        <v>179</v>
      </c>
    </row>
    <row r="2084" spans="2:7" s="1" customFormat="1" ht="18" customHeight="1" x14ac:dyDescent="0.2">
      <c r="B2084" s="3">
        <v>2008</v>
      </c>
      <c r="C2084" s="4">
        <v>14638019</v>
      </c>
      <c r="D2084" s="5" t="s">
        <v>306</v>
      </c>
      <c r="E2084" s="5" t="s">
        <v>315</v>
      </c>
      <c r="F2084" s="5" t="s">
        <v>194</v>
      </c>
      <c r="G2084" s="5" t="s">
        <v>201</v>
      </c>
    </row>
    <row r="2085" spans="2:7" s="1" customFormat="1" ht="18" customHeight="1" x14ac:dyDescent="0.2">
      <c r="B2085" s="3">
        <v>2008</v>
      </c>
      <c r="C2085" s="4">
        <v>25252312.190000001</v>
      </c>
      <c r="D2085" s="5" t="s">
        <v>306</v>
      </c>
      <c r="E2085" s="5" t="s">
        <v>315</v>
      </c>
      <c r="F2085" s="5" t="s">
        <v>194</v>
      </c>
      <c r="G2085" s="5" t="s">
        <v>205</v>
      </c>
    </row>
    <row r="2086" spans="2:7" s="1" customFormat="1" ht="18" customHeight="1" x14ac:dyDescent="0.2">
      <c r="B2086" s="3">
        <v>2008</v>
      </c>
      <c r="C2086" s="4">
        <v>111877</v>
      </c>
      <c r="D2086" s="5" t="s">
        <v>306</v>
      </c>
      <c r="E2086" s="5" t="s">
        <v>315</v>
      </c>
      <c r="F2086" s="5" t="s">
        <v>194</v>
      </c>
      <c r="G2086" s="5" t="s">
        <v>192</v>
      </c>
    </row>
    <row r="2087" spans="2:7" s="1" customFormat="1" ht="18" customHeight="1" x14ac:dyDescent="0.2">
      <c r="B2087" s="3">
        <v>2008</v>
      </c>
      <c r="C2087" s="4">
        <v>3624987.15</v>
      </c>
      <c r="D2087" s="5" t="s">
        <v>306</v>
      </c>
      <c r="E2087" s="5" t="s">
        <v>315</v>
      </c>
      <c r="F2087" s="5" t="s">
        <v>194</v>
      </c>
      <c r="G2087" s="5" t="s">
        <v>420</v>
      </c>
    </row>
    <row r="2088" spans="2:7" s="1" customFormat="1" ht="18" customHeight="1" x14ac:dyDescent="0.2">
      <c r="B2088" s="3">
        <v>2008</v>
      </c>
      <c r="C2088" s="4">
        <v>138260</v>
      </c>
      <c r="D2088" s="5" t="s">
        <v>306</v>
      </c>
      <c r="E2088" s="5" t="s">
        <v>315</v>
      </c>
      <c r="F2088" s="5" t="s">
        <v>194</v>
      </c>
      <c r="G2088" s="5" t="s">
        <v>387</v>
      </c>
    </row>
    <row r="2089" spans="2:7" s="1" customFormat="1" ht="18" customHeight="1" x14ac:dyDescent="0.2">
      <c r="B2089" s="3">
        <v>2008</v>
      </c>
      <c r="C2089" s="4">
        <v>16450905.35</v>
      </c>
      <c r="D2089" s="5" t="s">
        <v>306</v>
      </c>
      <c r="E2089" s="5" t="s">
        <v>315</v>
      </c>
      <c r="F2089" s="5" t="s">
        <v>194</v>
      </c>
      <c r="G2089" s="5" t="s">
        <v>219</v>
      </c>
    </row>
    <row r="2090" spans="2:7" s="1" customFormat="1" ht="18" customHeight="1" x14ac:dyDescent="0.2">
      <c r="B2090" s="3">
        <v>2008</v>
      </c>
      <c r="C2090" s="4">
        <v>123661.43</v>
      </c>
      <c r="D2090" s="5" t="s">
        <v>306</v>
      </c>
      <c r="E2090" s="5" t="s">
        <v>315</v>
      </c>
      <c r="F2090" s="5" t="s">
        <v>236</v>
      </c>
      <c r="G2090" s="5" t="s">
        <v>357</v>
      </c>
    </row>
    <row r="2091" spans="2:7" s="1" customFormat="1" ht="18" customHeight="1" x14ac:dyDescent="0.2">
      <c r="B2091" s="3">
        <v>2008</v>
      </c>
      <c r="C2091" s="4">
        <v>31044184.800000001</v>
      </c>
      <c r="D2091" s="5" t="s">
        <v>306</v>
      </c>
      <c r="E2091" s="5" t="s">
        <v>315</v>
      </c>
      <c r="F2091" s="5" t="s">
        <v>236</v>
      </c>
      <c r="G2091" s="5" t="s">
        <v>358</v>
      </c>
    </row>
    <row r="2092" spans="2:7" s="1" customFormat="1" ht="18" customHeight="1" x14ac:dyDescent="0.2">
      <c r="B2092" s="3">
        <v>2009</v>
      </c>
      <c r="C2092" s="4">
        <v>36592335.700000003</v>
      </c>
      <c r="D2092" s="5" t="s">
        <v>87</v>
      </c>
      <c r="E2092" s="5" t="s">
        <v>88</v>
      </c>
      <c r="F2092" s="5" t="s">
        <v>89</v>
      </c>
      <c r="G2092" s="5" t="s">
        <v>406</v>
      </c>
    </row>
    <row r="2093" spans="2:7" s="1" customFormat="1" ht="18" customHeight="1" x14ac:dyDescent="0.2">
      <c r="B2093" s="3">
        <v>2009</v>
      </c>
      <c r="C2093" s="4">
        <v>39157127.329999998</v>
      </c>
      <c r="D2093" s="5" t="s">
        <v>87</v>
      </c>
      <c r="E2093" s="5" t="s">
        <v>88</v>
      </c>
      <c r="F2093" s="5" t="s">
        <v>89</v>
      </c>
      <c r="G2093" s="5" t="s">
        <v>90</v>
      </c>
    </row>
    <row r="2094" spans="2:7" s="1" customFormat="1" ht="18" customHeight="1" x14ac:dyDescent="0.2">
      <c r="B2094" s="3">
        <v>2009</v>
      </c>
      <c r="C2094" s="4">
        <v>2115181310.1800001</v>
      </c>
      <c r="D2094" s="5" t="s">
        <v>87</v>
      </c>
      <c r="E2094" s="5" t="s">
        <v>88</v>
      </c>
      <c r="F2094" s="5" t="s">
        <v>89</v>
      </c>
      <c r="G2094" s="5" t="s">
        <v>91</v>
      </c>
    </row>
    <row r="2095" spans="2:7" s="1" customFormat="1" ht="18" customHeight="1" x14ac:dyDescent="0.2">
      <c r="B2095" s="3">
        <v>2009</v>
      </c>
      <c r="C2095" s="4">
        <v>252961.36</v>
      </c>
      <c r="D2095" s="5" t="s">
        <v>87</v>
      </c>
      <c r="E2095" s="5" t="s">
        <v>88</v>
      </c>
      <c r="F2095" s="5" t="s">
        <v>92</v>
      </c>
      <c r="G2095" s="5" t="s">
        <v>93</v>
      </c>
    </row>
    <row r="2096" spans="2:7" s="1" customFormat="1" ht="18" customHeight="1" x14ac:dyDescent="0.2">
      <c r="B2096" s="3">
        <v>2009</v>
      </c>
      <c r="C2096" s="4">
        <v>5832165.25</v>
      </c>
      <c r="D2096" s="5" t="s">
        <v>87</v>
      </c>
      <c r="E2096" s="5" t="s">
        <v>88</v>
      </c>
      <c r="F2096" s="5" t="s">
        <v>92</v>
      </c>
      <c r="G2096" s="5" t="s">
        <v>94</v>
      </c>
    </row>
    <row r="2097" spans="2:7" s="1" customFormat="1" ht="18" customHeight="1" x14ac:dyDescent="0.2">
      <c r="B2097" s="3">
        <v>2009</v>
      </c>
      <c r="C2097" s="4">
        <v>2625723.29</v>
      </c>
      <c r="D2097" s="5" t="s">
        <v>87</v>
      </c>
      <c r="E2097" s="5" t="s">
        <v>95</v>
      </c>
      <c r="F2097" s="5" t="s">
        <v>96</v>
      </c>
      <c r="G2097" s="5" t="s">
        <v>97</v>
      </c>
    </row>
    <row r="2098" spans="2:7" s="1" customFormat="1" ht="18" customHeight="1" x14ac:dyDescent="0.2">
      <c r="B2098" s="3">
        <v>2009</v>
      </c>
      <c r="C2098" s="4">
        <v>12823754.83</v>
      </c>
      <c r="D2098" s="5" t="s">
        <v>87</v>
      </c>
      <c r="E2098" s="5" t="s">
        <v>95</v>
      </c>
      <c r="F2098" s="5" t="s">
        <v>96</v>
      </c>
      <c r="G2098" s="5" t="s">
        <v>98</v>
      </c>
    </row>
    <row r="2099" spans="2:7" s="1" customFormat="1" ht="18" customHeight="1" x14ac:dyDescent="0.2">
      <c r="B2099" s="3">
        <v>2009</v>
      </c>
      <c r="C2099" s="4">
        <v>93428030.670000002</v>
      </c>
      <c r="D2099" s="5" t="s">
        <v>87</v>
      </c>
      <c r="E2099" s="5" t="s">
        <v>95</v>
      </c>
      <c r="F2099" s="5" t="s">
        <v>99</v>
      </c>
      <c r="G2099" s="5" t="s">
        <v>100</v>
      </c>
    </row>
    <row r="2100" spans="2:7" s="1" customFormat="1" ht="18" customHeight="1" x14ac:dyDescent="0.2">
      <c r="B2100" s="3">
        <v>2009</v>
      </c>
      <c r="C2100" s="4">
        <v>49255561.32</v>
      </c>
      <c r="D2100" s="5" t="s">
        <v>87</v>
      </c>
      <c r="E2100" s="5" t="s">
        <v>95</v>
      </c>
      <c r="F2100" s="5" t="s">
        <v>101</v>
      </c>
      <c r="G2100" s="5" t="s">
        <v>101</v>
      </c>
    </row>
    <row r="2101" spans="2:7" s="1" customFormat="1" ht="18" customHeight="1" x14ac:dyDescent="0.2">
      <c r="B2101" s="3">
        <v>2009</v>
      </c>
      <c r="C2101" s="4">
        <v>10141272.279999999</v>
      </c>
      <c r="D2101" s="5" t="s">
        <v>87</v>
      </c>
      <c r="E2101" s="5" t="s">
        <v>95</v>
      </c>
      <c r="F2101" s="5" t="s">
        <v>103</v>
      </c>
      <c r="G2101" s="5" t="s">
        <v>103</v>
      </c>
    </row>
    <row r="2102" spans="2:7" s="1" customFormat="1" ht="18" customHeight="1" x14ac:dyDescent="0.2">
      <c r="B2102" s="3">
        <v>2009</v>
      </c>
      <c r="C2102" s="4">
        <v>435390.7</v>
      </c>
      <c r="D2102" s="5" t="s">
        <v>87</v>
      </c>
      <c r="E2102" s="5" t="s">
        <v>95</v>
      </c>
      <c r="F2102" s="5" t="s">
        <v>104</v>
      </c>
      <c r="G2102" s="5" t="s">
        <v>104</v>
      </c>
    </row>
    <row r="2103" spans="2:7" s="1" customFormat="1" ht="18" customHeight="1" x14ac:dyDescent="0.2">
      <c r="B2103" s="3">
        <v>2009</v>
      </c>
      <c r="C2103" s="4">
        <v>36358332.380000003</v>
      </c>
      <c r="D2103" s="5" t="s">
        <v>87</v>
      </c>
      <c r="E2103" s="5" t="s">
        <v>95</v>
      </c>
      <c r="F2103" s="5" t="s">
        <v>105</v>
      </c>
      <c r="G2103" s="5" t="s">
        <v>106</v>
      </c>
    </row>
    <row r="2104" spans="2:7" s="1" customFormat="1" ht="18" customHeight="1" x14ac:dyDescent="0.2">
      <c r="B2104" s="3">
        <v>2009</v>
      </c>
      <c r="C2104" s="4">
        <v>167569.11000000002</v>
      </c>
      <c r="D2104" s="5" t="s">
        <v>87</v>
      </c>
      <c r="E2104" s="5" t="s">
        <v>95</v>
      </c>
      <c r="F2104" s="5" t="s">
        <v>107</v>
      </c>
      <c r="G2104" s="5" t="s">
        <v>107</v>
      </c>
    </row>
    <row r="2105" spans="2:7" s="1" customFormat="1" ht="18" customHeight="1" x14ac:dyDescent="0.2">
      <c r="B2105" s="3">
        <v>2009</v>
      </c>
      <c r="C2105" s="4">
        <v>1183000</v>
      </c>
      <c r="D2105" s="5" t="s">
        <v>87</v>
      </c>
      <c r="E2105" s="5" t="s">
        <v>95</v>
      </c>
      <c r="F2105" s="5" t="s">
        <v>377</v>
      </c>
      <c r="G2105" s="5" t="s">
        <v>377</v>
      </c>
    </row>
    <row r="2106" spans="2:7" s="1" customFormat="1" ht="18" customHeight="1" x14ac:dyDescent="0.2">
      <c r="B2106" s="3">
        <v>2009</v>
      </c>
      <c r="C2106" s="4">
        <v>376553779.39999998</v>
      </c>
      <c r="D2106" s="5" t="s">
        <v>87</v>
      </c>
      <c r="E2106" s="5" t="s">
        <v>95</v>
      </c>
      <c r="F2106" s="5" t="s">
        <v>108</v>
      </c>
      <c r="G2106" s="5" t="s">
        <v>108</v>
      </c>
    </row>
    <row r="2107" spans="2:7" s="1" customFormat="1" ht="18" customHeight="1" x14ac:dyDescent="0.2">
      <c r="B2107" s="3">
        <v>2009</v>
      </c>
      <c r="C2107" s="4">
        <v>12659911.66</v>
      </c>
      <c r="D2107" s="5" t="s">
        <v>87</v>
      </c>
      <c r="E2107" s="5" t="s">
        <v>95</v>
      </c>
      <c r="F2107" s="5" t="s">
        <v>108</v>
      </c>
      <c r="G2107" s="5" t="s">
        <v>407</v>
      </c>
    </row>
    <row r="2108" spans="2:7" s="1" customFormat="1" ht="18" customHeight="1" x14ac:dyDescent="0.2">
      <c r="B2108" s="3">
        <v>2009</v>
      </c>
      <c r="C2108" s="4">
        <v>21823242.379999999</v>
      </c>
      <c r="D2108" s="5" t="s">
        <v>87</v>
      </c>
      <c r="E2108" s="5" t="s">
        <v>95</v>
      </c>
      <c r="F2108" s="5" t="s">
        <v>110</v>
      </c>
      <c r="G2108" s="5" t="s">
        <v>110</v>
      </c>
    </row>
    <row r="2109" spans="2:7" s="1" customFormat="1" ht="18" customHeight="1" x14ac:dyDescent="0.2">
      <c r="B2109" s="3">
        <v>2009</v>
      </c>
      <c r="C2109" s="4">
        <v>63267554.82</v>
      </c>
      <c r="D2109" s="5" t="s">
        <v>87</v>
      </c>
      <c r="E2109" s="5" t="s">
        <v>95</v>
      </c>
      <c r="F2109" s="5" t="s">
        <v>111</v>
      </c>
      <c r="G2109" s="5" t="s">
        <v>111</v>
      </c>
    </row>
    <row r="2110" spans="2:7" s="1" customFormat="1" ht="18" customHeight="1" x14ac:dyDescent="0.2">
      <c r="B2110" s="3">
        <v>2009</v>
      </c>
      <c r="C2110" s="4">
        <v>2821377.74</v>
      </c>
      <c r="D2110" s="5" t="s">
        <v>87</v>
      </c>
      <c r="E2110" s="5" t="s">
        <v>95</v>
      </c>
      <c r="F2110" s="5" t="s">
        <v>111</v>
      </c>
      <c r="G2110" s="5" t="s">
        <v>349</v>
      </c>
    </row>
    <row r="2111" spans="2:7" s="1" customFormat="1" ht="18" customHeight="1" x14ac:dyDescent="0.2">
      <c r="B2111" s="3">
        <v>2009</v>
      </c>
      <c r="C2111" s="4">
        <v>13320781.539999999</v>
      </c>
      <c r="D2111" s="5" t="s">
        <v>87</v>
      </c>
      <c r="E2111" s="5" t="s">
        <v>95</v>
      </c>
      <c r="F2111" s="5" t="s">
        <v>112</v>
      </c>
      <c r="G2111" s="5" t="s">
        <v>112</v>
      </c>
    </row>
    <row r="2112" spans="2:7" s="1" customFormat="1" ht="18" customHeight="1" x14ac:dyDescent="0.2">
      <c r="B2112" s="3">
        <v>2009</v>
      </c>
      <c r="C2112" s="4">
        <v>26698397.41</v>
      </c>
      <c r="D2112" s="5" t="s">
        <v>87</v>
      </c>
      <c r="E2112" s="5" t="s">
        <v>95</v>
      </c>
      <c r="F2112" s="5" t="s">
        <v>113</v>
      </c>
      <c r="G2112" s="5" t="s">
        <v>408</v>
      </c>
    </row>
    <row r="2113" spans="2:7" s="1" customFormat="1" ht="18" customHeight="1" x14ac:dyDescent="0.2">
      <c r="B2113" s="3">
        <v>2009</v>
      </c>
      <c r="C2113" s="4">
        <v>5601167368</v>
      </c>
      <c r="D2113" s="5" t="s">
        <v>87</v>
      </c>
      <c r="E2113" s="5" t="s">
        <v>95</v>
      </c>
      <c r="F2113" s="5" t="s">
        <v>113</v>
      </c>
      <c r="G2113" s="5" t="s">
        <v>409</v>
      </c>
    </row>
    <row r="2114" spans="2:7" s="1" customFormat="1" ht="18" customHeight="1" x14ac:dyDescent="0.2">
      <c r="B2114" s="3">
        <v>2009</v>
      </c>
      <c r="C2114" s="4">
        <v>85048518.920000002</v>
      </c>
      <c r="D2114" s="5" t="s">
        <v>87</v>
      </c>
      <c r="E2114" s="5" t="s">
        <v>95</v>
      </c>
      <c r="F2114" s="5" t="s">
        <v>113</v>
      </c>
      <c r="G2114" s="5" t="s">
        <v>410</v>
      </c>
    </row>
    <row r="2115" spans="2:7" s="1" customFormat="1" ht="18" customHeight="1" x14ac:dyDescent="0.2">
      <c r="B2115" s="3">
        <v>2009</v>
      </c>
      <c r="C2115" s="4">
        <v>1076408216.1600001</v>
      </c>
      <c r="D2115" s="5" t="s">
        <v>87</v>
      </c>
      <c r="E2115" s="5" t="s">
        <v>95</v>
      </c>
      <c r="F2115" s="5" t="s">
        <v>113</v>
      </c>
      <c r="G2115" s="5" t="s">
        <v>411</v>
      </c>
    </row>
    <row r="2116" spans="2:7" s="1" customFormat="1" ht="18" customHeight="1" x14ac:dyDescent="0.2">
      <c r="B2116" s="3">
        <v>2009</v>
      </c>
      <c r="C2116" s="4">
        <v>30000</v>
      </c>
      <c r="D2116" s="5" t="s">
        <v>87</v>
      </c>
      <c r="E2116" s="5" t="s">
        <v>95</v>
      </c>
      <c r="F2116" s="5" t="s">
        <v>392</v>
      </c>
      <c r="G2116" s="5" t="s">
        <v>392</v>
      </c>
    </row>
    <row r="2117" spans="2:7" s="1" customFormat="1" ht="18" customHeight="1" x14ac:dyDescent="0.2">
      <c r="B2117" s="3">
        <v>2009</v>
      </c>
      <c r="C2117" s="4">
        <v>11274747.689999999</v>
      </c>
      <c r="D2117" s="5" t="s">
        <v>87</v>
      </c>
      <c r="E2117" s="5" t="s">
        <v>95</v>
      </c>
      <c r="F2117" s="5" t="s">
        <v>115</v>
      </c>
      <c r="G2117" s="5" t="s">
        <v>116</v>
      </c>
    </row>
    <row r="2118" spans="2:7" s="1" customFormat="1" ht="18" customHeight="1" x14ac:dyDescent="0.2">
      <c r="B2118" s="3">
        <v>2009</v>
      </c>
      <c r="C2118" s="4">
        <v>0</v>
      </c>
      <c r="D2118" s="5" t="s">
        <v>87</v>
      </c>
      <c r="E2118" s="5" t="s">
        <v>95</v>
      </c>
      <c r="F2118" s="5" t="s">
        <v>115</v>
      </c>
      <c r="G2118" s="5" t="s">
        <v>117</v>
      </c>
    </row>
    <row r="2119" spans="2:7" s="1" customFormat="1" ht="18" customHeight="1" x14ac:dyDescent="0.2">
      <c r="B2119" s="3">
        <v>2009</v>
      </c>
      <c r="C2119" s="4">
        <v>10849064.32</v>
      </c>
      <c r="D2119" s="5" t="s">
        <v>87</v>
      </c>
      <c r="E2119" s="5" t="s">
        <v>95</v>
      </c>
      <c r="F2119" s="5" t="s">
        <v>115</v>
      </c>
      <c r="G2119" s="5" t="s">
        <v>385</v>
      </c>
    </row>
    <row r="2120" spans="2:7" s="1" customFormat="1" ht="18" customHeight="1" x14ac:dyDescent="0.2">
      <c r="B2120" s="3">
        <v>2009</v>
      </c>
      <c r="C2120" s="4">
        <v>65185127.359999999</v>
      </c>
      <c r="D2120" s="5" t="s">
        <v>87</v>
      </c>
      <c r="E2120" s="5" t="s">
        <v>95</v>
      </c>
      <c r="F2120" s="5" t="s">
        <v>115</v>
      </c>
      <c r="G2120" s="5" t="s">
        <v>118</v>
      </c>
    </row>
    <row r="2121" spans="2:7" s="1" customFormat="1" ht="18" customHeight="1" x14ac:dyDescent="0.2">
      <c r="B2121" s="3">
        <v>2009</v>
      </c>
      <c r="C2121" s="4">
        <v>58.4</v>
      </c>
      <c r="D2121" s="5" t="s">
        <v>87</v>
      </c>
      <c r="E2121" s="5" t="s">
        <v>95</v>
      </c>
      <c r="F2121" s="5" t="s">
        <v>115</v>
      </c>
      <c r="G2121" s="5" t="s">
        <v>119</v>
      </c>
    </row>
    <row r="2122" spans="2:7" s="1" customFormat="1" ht="18" customHeight="1" x14ac:dyDescent="0.2">
      <c r="B2122" s="3">
        <v>2009</v>
      </c>
      <c r="C2122" s="4">
        <v>312321441.25</v>
      </c>
      <c r="D2122" s="5" t="s">
        <v>87</v>
      </c>
      <c r="E2122" s="5" t="s">
        <v>95</v>
      </c>
      <c r="F2122" s="5" t="s">
        <v>115</v>
      </c>
      <c r="G2122" s="5" t="s">
        <v>388</v>
      </c>
    </row>
    <row r="2123" spans="2:7" s="1" customFormat="1" ht="18" customHeight="1" x14ac:dyDescent="0.2">
      <c r="B2123" s="3">
        <v>2009</v>
      </c>
      <c r="C2123" s="4">
        <v>40003.31</v>
      </c>
      <c r="D2123" s="5" t="s">
        <v>87</v>
      </c>
      <c r="E2123" s="5" t="s">
        <v>95</v>
      </c>
      <c r="F2123" s="5" t="s">
        <v>115</v>
      </c>
      <c r="G2123" s="5" t="s">
        <v>393</v>
      </c>
    </row>
    <row r="2124" spans="2:7" s="1" customFormat="1" ht="18" customHeight="1" x14ac:dyDescent="0.2">
      <c r="B2124" s="3">
        <v>2009</v>
      </c>
      <c r="C2124" s="4">
        <v>14244110.140000001</v>
      </c>
      <c r="D2124" s="5" t="s">
        <v>87</v>
      </c>
      <c r="E2124" s="5" t="s">
        <v>95</v>
      </c>
      <c r="F2124" s="5" t="s">
        <v>115</v>
      </c>
      <c r="G2124" s="5" t="s">
        <v>394</v>
      </c>
    </row>
    <row r="2125" spans="2:7" s="1" customFormat="1" ht="18" customHeight="1" x14ac:dyDescent="0.2">
      <c r="B2125" s="3">
        <v>2009</v>
      </c>
      <c r="C2125" s="4">
        <v>350946596.95999998</v>
      </c>
      <c r="D2125" s="5" t="s">
        <v>87</v>
      </c>
      <c r="E2125" s="5" t="s">
        <v>95</v>
      </c>
      <c r="F2125" s="5" t="s">
        <v>120</v>
      </c>
      <c r="G2125" s="5" t="s">
        <v>121</v>
      </c>
    </row>
    <row r="2126" spans="2:7" s="1" customFormat="1" ht="18" customHeight="1" x14ac:dyDescent="0.2">
      <c r="B2126" s="3">
        <v>2009</v>
      </c>
      <c r="C2126" s="4">
        <v>123210450.15000001</v>
      </c>
      <c r="D2126" s="5" t="s">
        <v>87</v>
      </c>
      <c r="E2126" s="5" t="s">
        <v>95</v>
      </c>
      <c r="F2126" s="5" t="s">
        <v>120</v>
      </c>
      <c r="G2126" s="5" t="s">
        <v>122</v>
      </c>
    </row>
    <row r="2127" spans="2:7" s="1" customFormat="1" ht="18" customHeight="1" x14ac:dyDescent="0.2">
      <c r="B2127" s="3">
        <v>2009</v>
      </c>
      <c r="C2127" s="4">
        <v>33712.800000000003</v>
      </c>
      <c r="D2127" s="5" t="s">
        <v>87</v>
      </c>
      <c r="E2127" s="5" t="s">
        <v>95</v>
      </c>
      <c r="F2127" s="5" t="s">
        <v>123</v>
      </c>
      <c r="G2127" s="5" t="s">
        <v>124</v>
      </c>
    </row>
    <row r="2128" spans="2:7" s="1" customFormat="1" ht="18" customHeight="1" x14ac:dyDescent="0.2">
      <c r="B2128" s="3">
        <v>2009</v>
      </c>
      <c r="C2128" s="4">
        <v>5948000.04</v>
      </c>
      <c r="D2128" s="5" t="s">
        <v>87</v>
      </c>
      <c r="E2128" s="5" t="s">
        <v>95</v>
      </c>
      <c r="F2128" s="5" t="s">
        <v>123</v>
      </c>
      <c r="G2128" s="5" t="s">
        <v>125</v>
      </c>
    </row>
    <row r="2129" spans="2:7" s="1" customFormat="1" ht="18" customHeight="1" x14ac:dyDescent="0.2">
      <c r="B2129" s="3">
        <v>2009</v>
      </c>
      <c r="C2129" s="4">
        <v>2334568.08</v>
      </c>
      <c r="D2129" s="5" t="s">
        <v>87</v>
      </c>
      <c r="E2129" s="5" t="s">
        <v>95</v>
      </c>
      <c r="F2129" s="5" t="s">
        <v>123</v>
      </c>
      <c r="G2129" s="5" t="s">
        <v>126</v>
      </c>
    </row>
    <row r="2130" spans="2:7" s="1" customFormat="1" ht="18" customHeight="1" x14ac:dyDescent="0.2">
      <c r="B2130" s="3">
        <v>2009</v>
      </c>
      <c r="C2130" s="4">
        <v>9271236.1199999992</v>
      </c>
      <c r="D2130" s="5" t="s">
        <v>87</v>
      </c>
      <c r="E2130" s="5" t="s">
        <v>95</v>
      </c>
      <c r="F2130" s="5" t="s">
        <v>123</v>
      </c>
      <c r="G2130" s="5" t="s">
        <v>127</v>
      </c>
    </row>
    <row r="2131" spans="2:7" s="1" customFormat="1" ht="18" customHeight="1" x14ac:dyDescent="0.2">
      <c r="B2131" s="3">
        <v>2009</v>
      </c>
      <c r="C2131" s="4">
        <v>3449232.35</v>
      </c>
      <c r="D2131" s="5" t="s">
        <v>87</v>
      </c>
      <c r="E2131" s="5" t="s">
        <v>95</v>
      </c>
      <c r="F2131" s="5" t="s">
        <v>123</v>
      </c>
      <c r="G2131" s="5" t="s">
        <v>350</v>
      </c>
    </row>
    <row r="2132" spans="2:7" s="1" customFormat="1" ht="18" customHeight="1" x14ac:dyDescent="0.2">
      <c r="B2132" s="3">
        <v>2009</v>
      </c>
      <c r="C2132" s="4">
        <v>58189552.719999999</v>
      </c>
      <c r="D2132" s="5" t="s">
        <v>87</v>
      </c>
      <c r="E2132" s="5" t="s">
        <v>95</v>
      </c>
      <c r="F2132" s="5" t="s">
        <v>123</v>
      </c>
      <c r="G2132" s="5" t="s">
        <v>128</v>
      </c>
    </row>
    <row r="2133" spans="2:7" s="1" customFormat="1" ht="18" customHeight="1" x14ac:dyDescent="0.2">
      <c r="B2133" s="3">
        <v>2009</v>
      </c>
      <c r="C2133" s="4">
        <v>2422645.79</v>
      </c>
      <c r="D2133" s="5" t="s">
        <v>87</v>
      </c>
      <c r="E2133" s="5" t="s">
        <v>95</v>
      </c>
      <c r="F2133" s="5" t="s">
        <v>123</v>
      </c>
      <c r="G2133" s="5" t="s">
        <v>129</v>
      </c>
    </row>
    <row r="2134" spans="2:7" s="1" customFormat="1" ht="18" customHeight="1" x14ac:dyDescent="0.2">
      <c r="B2134" s="3">
        <v>2009</v>
      </c>
      <c r="C2134" s="4">
        <v>1758355.02</v>
      </c>
      <c r="D2134" s="5" t="s">
        <v>87</v>
      </c>
      <c r="E2134" s="5" t="s">
        <v>95</v>
      </c>
      <c r="F2134" s="5" t="s">
        <v>123</v>
      </c>
      <c r="G2134" s="5" t="s">
        <v>130</v>
      </c>
    </row>
    <row r="2135" spans="2:7" s="1" customFormat="1" ht="18" customHeight="1" x14ac:dyDescent="0.2">
      <c r="B2135" s="3">
        <v>2009</v>
      </c>
      <c r="C2135" s="4">
        <v>1748623.4300000002</v>
      </c>
      <c r="D2135" s="5" t="s">
        <v>87</v>
      </c>
      <c r="E2135" s="5" t="s">
        <v>95</v>
      </c>
      <c r="F2135" s="5" t="s">
        <v>123</v>
      </c>
      <c r="G2135" s="5" t="s">
        <v>131</v>
      </c>
    </row>
    <row r="2136" spans="2:7" s="1" customFormat="1" ht="18" customHeight="1" x14ac:dyDescent="0.2">
      <c r="B2136" s="3">
        <v>2009</v>
      </c>
      <c r="C2136" s="4">
        <v>1091223.6599999999</v>
      </c>
      <c r="D2136" s="5" t="s">
        <v>87</v>
      </c>
      <c r="E2136" s="5" t="s">
        <v>95</v>
      </c>
      <c r="F2136" s="5" t="s">
        <v>123</v>
      </c>
      <c r="G2136" s="5" t="s">
        <v>364</v>
      </c>
    </row>
    <row r="2137" spans="2:7" s="1" customFormat="1" ht="18" customHeight="1" x14ac:dyDescent="0.2">
      <c r="B2137" s="3">
        <v>2009</v>
      </c>
      <c r="C2137" s="4">
        <v>0</v>
      </c>
      <c r="D2137" s="5" t="s">
        <v>87</v>
      </c>
      <c r="E2137" s="5" t="s">
        <v>95</v>
      </c>
      <c r="F2137" s="5" t="s">
        <v>123</v>
      </c>
      <c r="G2137" s="5" t="s">
        <v>412</v>
      </c>
    </row>
    <row r="2138" spans="2:7" s="1" customFormat="1" ht="18" customHeight="1" x14ac:dyDescent="0.2">
      <c r="B2138" s="3">
        <v>2009</v>
      </c>
      <c r="C2138" s="4">
        <v>213831.58</v>
      </c>
      <c r="D2138" s="5" t="s">
        <v>87</v>
      </c>
      <c r="E2138" s="5" t="s">
        <v>95</v>
      </c>
      <c r="F2138" s="5" t="s">
        <v>123</v>
      </c>
      <c r="G2138" s="5" t="s">
        <v>132</v>
      </c>
    </row>
    <row r="2139" spans="2:7" s="1" customFormat="1" ht="18" customHeight="1" x14ac:dyDescent="0.2">
      <c r="B2139" s="3">
        <v>2009</v>
      </c>
      <c r="C2139" s="4">
        <v>40082398.770000003</v>
      </c>
      <c r="D2139" s="5" t="s">
        <v>87</v>
      </c>
      <c r="E2139" s="5" t="s">
        <v>95</v>
      </c>
      <c r="F2139" s="5" t="s">
        <v>123</v>
      </c>
      <c r="G2139" s="5" t="s">
        <v>133</v>
      </c>
    </row>
    <row r="2140" spans="2:7" s="1" customFormat="1" ht="18" customHeight="1" x14ac:dyDescent="0.2">
      <c r="B2140" s="3">
        <v>2009</v>
      </c>
      <c r="C2140" s="4">
        <v>2485938.44</v>
      </c>
      <c r="D2140" s="5" t="s">
        <v>87</v>
      </c>
      <c r="E2140" s="5" t="s">
        <v>95</v>
      </c>
      <c r="F2140" s="5" t="s">
        <v>123</v>
      </c>
      <c r="G2140" s="5" t="s">
        <v>134</v>
      </c>
    </row>
    <row r="2141" spans="2:7" s="1" customFormat="1" ht="18" customHeight="1" x14ac:dyDescent="0.2">
      <c r="B2141" s="3">
        <v>2009</v>
      </c>
      <c r="C2141" s="4">
        <v>160543.32</v>
      </c>
      <c r="D2141" s="5" t="s">
        <v>87</v>
      </c>
      <c r="E2141" s="5" t="s">
        <v>95</v>
      </c>
      <c r="F2141" s="5" t="s">
        <v>123</v>
      </c>
      <c r="G2141" s="5" t="s">
        <v>379</v>
      </c>
    </row>
    <row r="2142" spans="2:7" s="1" customFormat="1" ht="18" customHeight="1" x14ac:dyDescent="0.2">
      <c r="B2142" s="3">
        <v>2009</v>
      </c>
      <c r="C2142" s="4">
        <v>55950.41</v>
      </c>
      <c r="D2142" s="5" t="s">
        <v>87</v>
      </c>
      <c r="E2142" s="5" t="s">
        <v>95</v>
      </c>
      <c r="F2142" s="5" t="s">
        <v>123</v>
      </c>
      <c r="G2142" s="5" t="s">
        <v>135</v>
      </c>
    </row>
    <row r="2143" spans="2:7" s="1" customFormat="1" ht="18" customHeight="1" x14ac:dyDescent="0.2">
      <c r="B2143" s="3">
        <v>2009</v>
      </c>
      <c r="C2143" s="4">
        <v>64590.27</v>
      </c>
      <c r="D2143" s="5" t="s">
        <v>87</v>
      </c>
      <c r="E2143" s="5" t="s">
        <v>95</v>
      </c>
      <c r="F2143" s="5" t="s">
        <v>123</v>
      </c>
      <c r="G2143" s="5" t="s">
        <v>136</v>
      </c>
    </row>
    <row r="2144" spans="2:7" s="1" customFormat="1" ht="18" customHeight="1" x14ac:dyDescent="0.2">
      <c r="B2144" s="3">
        <v>2009</v>
      </c>
      <c r="C2144" s="4">
        <v>4784023.24</v>
      </c>
      <c r="D2144" s="5" t="s">
        <v>87</v>
      </c>
      <c r="E2144" s="5" t="s">
        <v>95</v>
      </c>
      <c r="F2144" s="5" t="s">
        <v>123</v>
      </c>
      <c r="G2144" s="5" t="s">
        <v>137</v>
      </c>
    </row>
    <row r="2145" spans="2:7" s="1" customFormat="1" ht="18" customHeight="1" x14ac:dyDescent="0.2">
      <c r="B2145" s="3">
        <v>2009</v>
      </c>
      <c r="C2145" s="4">
        <v>15052042.710000001</v>
      </c>
      <c r="D2145" s="5" t="s">
        <v>87</v>
      </c>
      <c r="E2145" s="5" t="s">
        <v>95</v>
      </c>
      <c r="F2145" s="5" t="s">
        <v>123</v>
      </c>
      <c r="G2145" s="5" t="s">
        <v>138</v>
      </c>
    </row>
    <row r="2146" spans="2:7" s="1" customFormat="1" ht="18" customHeight="1" x14ac:dyDescent="0.2">
      <c r="B2146" s="3">
        <v>2009</v>
      </c>
      <c r="C2146" s="4">
        <v>15541433.83</v>
      </c>
      <c r="D2146" s="5" t="s">
        <v>87</v>
      </c>
      <c r="E2146" s="5" t="s">
        <v>95</v>
      </c>
      <c r="F2146" s="5" t="s">
        <v>123</v>
      </c>
      <c r="G2146" s="5" t="s">
        <v>139</v>
      </c>
    </row>
    <row r="2147" spans="2:7" s="1" customFormat="1" ht="18" customHeight="1" x14ac:dyDescent="0.2">
      <c r="B2147" s="3">
        <v>2009</v>
      </c>
      <c r="C2147" s="4">
        <v>2894900.04</v>
      </c>
      <c r="D2147" s="5" t="s">
        <v>87</v>
      </c>
      <c r="E2147" s="5" t="s">
        <v>95</v>
      </c>
      <c r="F2147" s="5" t="s">
        <v>123</v>
      </c>
      <c r="G2147" s="5" t="s">
        <v>140</v>
      </c>
    </row>
    <row r="2148" spans="2:7" s="1" customFormat="1" ht="18" customHeight="1" x14ac:dyDescent="0.2">
      <c r="B2148" s="3">
        <v>2009</v>
      </c>
      <c r="C2148" s="4">
        <v>728744.63</v>
      </c>
      <c r="D2148" s="5" t="s">
        <v>87</v>
      </c>
      <c r="E2148" s="5" t="s">
        <v>95</v>
      </c>
      <c r="F2148" s="5" t="s">
        <v>123</v>
      </c>
      <c r="G2148" s="5" t="s">
        <v>141</v>
      </c>
    </row>
    <row r="2149" spans="2:7" s="1" customFormat="1" ht="18" customHeight="1" x14ac:dyDescent="0.2">
      <c r="B2149" s="3">
        <v>2009</v>
      </c>
      <c r="C2149" s="4">
        <v>7182955.71</v>
      </c>
      <c r="D2149" s="5" t="s">
        <v>87</v>
      </c>
      <c r="E2149" s="5" t="s">
        <v>95</v>
      </c>
      <c r="F2149" s="5" t="s">
        <v>123</v>
      </c>
      <c r="G2149" s="5" t="s">
        <v>142</v>
      </c>
    </row>
    <row r="2150" spans="2:7" s="1" customFormat="1" ht="18" customHeight="1" x14ac:dyDescent="0.2">
      <c r="B2150" s="3">
        <v>2009</v>
      </c>
      <c r="C2150" s="4">
        <v>60917729.43</v>
      </c>
      <c r="D2150" s="5" t="s">
        <v>87</v>
      </c>
      <c r="E2150" s="5" t="s">
        <v>95</v>
      </c>
      <c r="F2150" s="5" t="s">
        <v>123</v>
      </c>
      <c r="G2150" s="5" t="s">
        <v>143</v>
      </c>
    </row>
    <row r="2151" spans="2:7" s="1" customFormat="1" ht="18" customHeight="1" x14ac:dyDescent="0.2">
      <c r="B2151" s="3">
        <v>2009</v>
      </c>
      <c r="C2151" s="4">
        <v>1415959.58</v>
      </c>
      <c r="D2151" s="5" t="s">
        <v>87</v>
      </c>
      <c r="E2151" s="5" t="s">
        <v>95</v>
      </c>
      <c r="F2151" s="5" t="s">
        <v>123</v>
      </c>
      <c r="G2151" s="5" t="s">
        <v>144</v>
      </c>
    </row>
    <row r="2152" spans="2:7" s="1" customFormat="1" ht="18" customHeight="1" x14ac:dyDescent="0.2">
      <c r="B2152" s="3">
        <v>2009</v>
      </c>
      <c r="C2152" s="4">
        <v>10473962.59</v>
      </c>
      <c r="D2152" s="5" t="s">
        <v>87</v>
      </c>
      <c r="E2152" s="5" t="s">
        <v>95</v>
      </c>
      <c r="F2152" s="5" t="s">
        <v>123</v>
      </c>
      <c r="G2152" s="5" t="s">
        <v>145</v>
      </c>
    </row>
    <row r="2153" spans="2:7" s="1" customFormat="1" ht="18" customHeight="1" x14ac:dyDescent="0.2">
      <c r="B2153" s="3">
        <v>2009</v>
      </c>
      <c r="C2153" s="4">
        <v>14213240.199999999</v>
      </c>
      <c r="D2153" s="5" t="s">
        <v>87</v>
      </c>
      <c r="E2153" s="5" t="s">
        <v>95</v>
      </c>
      <c r="F2153" s="5" t="s">
        <v>123</v>
      </c>
      <c r="G2153" s="5" t="s">
        <v>146</v>
      </c>
    </row>
    <row r="2154" spans="2:7" s="1" customFormat="1" ht="18" customHeight="1" x14ac:dyDescent="0.2">
      <c r="B2154" s="3">
        <v>2009</v>
      </c>
      <c r="C2154" s="4">
        <v>8405902.1899999995</v>
      </c>
      <c r="D2154" s="5" t="s">
        <v>87</v>
      </c>
      <c r="E2154" s="5" t="s">
        <v>95</v>
      </c>
      <c r="F2154" s="5" t="s">
        <v>123</v>
      </c>
      <c r="G2154" s="5" t="s">
        <v>147</v>
      </c>
    </row>
    <row r="2155" spans="2:7" s="1" customFormat="1" ht="18" customHeight="1" x14ac:dyDescent="0.2">
      <c r="B2155" s="3">
        <v>2009</v>
      </c>
      <c r="C2155" s="4">
        <v>6857592.6200000001</v>
      </c>
      <c r="D2155" s="5" t="s">
        <v>87</v>
      </c>
      <c r="E2155" s="5" t="s">
        <v>95</v>
      </c>
      <c r="F2155" s="5" t="s">
        <v>123</v>
      </c>
      <c r="G2155" s="5" t="s">
        <v>148</v>
      </c>
    </row>
    <row r="2156" spans="2:7" s="1" customFormat="1" ht="18" customHeight="1" x14ac:dyDescent="0.2">
      <c r="B2156" s="3">
        <v>2009</v>
      </c>
      <c r="C2156" s="4">
        <v>1202925.81</v>
      </c>
      <c r="D2156" s="5" t="s">
        <v>87</v>
      </c>
      <c r="E2156" s="5" t="s">
        <v>95</v>
      </c>
      <c r="F2156" s="5" t="s">
        <v>123</v>
      </c>
      <c r="G2156" s="5" t="s">
        <v>149</v>
      </c>
    </row>
    <row r="2157" spans="2:7" s="1" customFormat="1" ht="18" customHeight="1" x14ac:dyDescent="0.2">
      <c r="B2157" s="3">
        <v>2009</v>
      </c>
      <c r="C2157" s="4">
        <v>2181725.0099999998</v>
      </c>
      <c r="D2157" s="5" t="s">
        <v>87</v>
      </c>
      <c r="E2157" s="5" t="s">
        <v>95</v>
      </c>
      <c r="F2157" s="5" t="s">
        <v>123</v>
      </c>
      <c r="G2157" s="5" t="s">
        <v>150</v>
      </c>
    </row>
    <row r="2158" spans="2:7" s="1" customFormat="1" ht="18" customHeight="1" x14ac:dyDescent="0.2">
      <c r="B2158" s="3">
        <v>2009</v>
      </c>
      <c r="C2158" s="4">
        <v>472566266.16000003</v>
      </c>
      <c r="D2158" s="5" t="s">
        <v>87</v>
      </c>
      <c r="E2158" s="5" t="s">
        <v>95</v>
      </c>
      <c r="F2158" s="5" t="s">
        <v>123</v>
      </c>
      <c r="G2158" s="5" t="s">
        <v>151</v>
      </c>
    </row>
    <row r="2159" spans="2:7" s="1" customFormat="1" ht="18" customHeight="1" x14ac:dyDescent="0.2">
      <c r="B2159" s="3">
        <v>2009</v>
      </c>
      <c r="C2159" s="4">
        <v>0</v>
      </c>
      <c r="D2159" s="5" t="s">
        <v>87</v>
      </c>
      <c r="E2159" s="5" t="s">
        <v>95</v>
      </c>
      <c r="F2159" s="5" t="s">
        <v>123</v>
      </c>
      <c r="G2159" s="5" t="s">
        <v>380</v>
      </c>
    </row>
    <row r="2160" spans="2:7" s="1" customFormat="1" ht="18" customHeight="1" x14ac:dyDescent="0.2">
      <c r="B2160" s="3">
        <v>2009</v>
      </c>
      <c r="C2160" s="4">
        <v>3507043.29</v>
      </c>
      <c r="D2160" s="5" t="s">
        <v>87</v>
      </c>
      <c r="E2160" s="5" t="s">
        <v>95</v>
      </c>
      <c r="F2160" s="5" t="s">
        <v>123</v>
      </c>
      <c r="G2160" s="5" t="s">
        <v>152</v>
      </c>
    </row>
    <row r="2161" spans="2:7" s="1" customFormat="1" ht="18" customHeight="1" x14ac:dyDescent="0.2">
      <c r="B2161" s="3">
        <v>2009</v>
      </c>
      <c r="C2161" s="4">
        <v>2247814.7000000002</v>
      </c>
      <c r="D2161" s="5" t="s">
        <v>87</v>
      </c>
      <c r="E2161" s="5" t="s">
        <v>95</v>
      </c>
      <c r="F2161" s="5" t="s">
        <v>123</v>
      </c>
      <c r="G2161" s="5" t="s">
        <v>351</v>
      </c>
    </row>
    <row r="2162" spans="2:7" s="1" customFormat="1" ht="18" customHeight="1" x14ac:dyDescent="0.2">
      <c r="B2162" s="3">
        <v>2009</v>
      </c>
      <c r="C2162" s="4">
        <v>7989374.4400000004</v>
      </c>
      <c r="D2162" s="5" t="s">
        <v>87</v>
      </c>
      <c r="E2162" s="5" t="s">
        <v>95</v>
      </c>
      <c r="F2162" s="5" t="s">
        <v>123</v>
      </c>
      <c r="G2162" s="5" t="s">
        <v>153</v>
      </c>
    </row>
    <row r="2163" spans="2:7" s="1" customFormat="1" ht="18" customHeight="1" x14ac:dyDescent="0.2">
      <c r="B2163" s="3">
        <v>2009</v>
      </c>
      <c r="C2163" s="4">
        <v>55668419.079999998</v>
      </c>
      <c r="D2163" s="5" t="s">
        <v>87</v>
      </c>
      <c r="E2163" s="5" t="s">
        <v>95</v>
      </c>
      <c r="F2163" s="5" t="s">
        <v>123</v>
      </c>
      <c r="G2163" s="5" t="s">
        <v>154</v>
      </c>
    </row>
    <row r="2164" spans="2:7" s="1" customFormat="1" ht="18" customHeight="1" x14ac:dyDescent="0.2">
      <c r="B2164" s="3">
        <v>2009</v>
      </c>
      <c r="C2164" s="4">
        <v>2620722.0499999998</v>
      </c>
      <c r="D2164" s="5" t="s">
        <v>87</v>
      </c>
      <c r="E2164" s="5" t="s">
        <v>95</v>
      </c>
      <c r="F2164" s="5" t="s">
        <v>123</v>
      </c>
      <c r="G2164" s="5" t="s">
        <v>155</v>
      </c>
    </row>
    <row r="2165" spans="2:7" s="1" customFormat="1" ht="18" customHeight="1" x14ac:dyDescent="0.2">
      <c r="B2165" s="3">
        <v>2009</v>
      </c>
      <c r="C2165" s="4">
        <v>28152606.399999999</v>
      </c>
      <c r="D2165" s="5" t="s">
        <v>87</v>
      </c>
      <c r="E2165" s="5" t="s">
        <v>95</v>
      </c>
      <c r="F2165" s="5" t="s">
        <v>123</v>
      </c>
      <c r="G2165" s="5" t="s">
        <v>349</v>
      </c>
    </row>
    <row r="2166" spans="2:7" s="1" customFormat="1" ht="18" customHeight="1" x14ac:dyDescent="0.2">
      <c r="B2166" s="3">
        <v>2009</v>
      </c>
      <c r="C2166" s="4">
        <v>1562383.73</v>
      </c>
      <c r="D2166" s="5" t="s">
        <v>87</v>
      </c>
      <c r="E2166" s="5" t="s">
        <v>95</v>
      </c>
      <c r="F2166" s="5" t="s">
        <v>123</v>
      </c>
      <c r="G2166" s="5" t="s">
        <v>156</v>
      </c>
    </row>
    <row r="2167" spans="2:7" s="1" customFormat="1" ht="18" customHeight="1" x14ac:dyDescent="0.2">
      <c r="B2167" s="3">
        <v>2009</v>
      </c>
      <c r="C2167" s="4">
        <v>3669520.95</v>
      </c>
      <c r="D2167" s="5" t="s">
        <v>87</v>
      </c>
      <c r="E2167" s="5" t="s">
        <v>95</v>
      </c>
      <c r="F2167" s="5" t="s">
        <v>157</v>
      </c>
      <c r="G2167" s="5" t="s">
        <v>157</v>
      </c>
    </row>
    <row r="2168" spans="2:7" s="1" customFormat="1" ht="18" customHeight="1" x14ac:dyDescent="0.2">
      <c r="B2168" s="3">
        <v>2009</v>
      </c>
      <c r="C2168" s="4">
        <v>10500</v>
      </c>
      <c r="D2168" s="5" t="s">
        <v>87</v>
      </c>
      <c r="E2168" s="5" t="s">
        <v>95</v>
      </c>
      <c r="F2168" s="5" t="s">
        <v>157</v>
      </c>
      <c r="G2168" s="5" t="s">
        <v>349</v>
      </c>
    </row>
    <row r="2169" spans="2:7" s="1" customFormat="1" ht="18" customHeight="1" x14ac:dyDescent="0.2">
      <c r="B2169" s="3">
        <v>2009</v>
      </c>
      <c r="C2169" s="4">
        <v>152809860.90000001</v>
      </c>
      <c r="D2169" s="5" t="s">
        <v>87</v>
      </c>
      <c r="E2169" s="5" t="s">
        <v>95</v>
      </c>
      <c r="F2169" s="5" t="s">
        <v>158</v>
      </c>
      <c r="G2169" s="5" t="s">
        <v>158</v>
      </c>
    </row>
    <row r="2170" spans="2:7" s="1" customFormat="1" ht="18" customHeight="1" x14ac:dyDescent="0.2">
      <c r="B2170" s="3">
        <v>2009</v>
      </c>
      <c r="C2170" s="4">
        <v>324682.28000000003</v>
      </c>
      <c r="D2170" s="5" t="s">
        <v>87</v>
      </c>
      <c r="E2170" s="5" t="s">
        <v>95</v>
      </c>
      <c r="F2170" s="5" t="s">
        <v>158</v>
      </c>
      <c r="G2170" s="5" t="s">
        <v>349</v>
      </c>
    </row>
    <row r="2171" spans="2:7" s="1" customFormat="1" ht="18" customHeight="1" x14ac:dyDescent="0.2">
      <c r="B2171" s="3">
        <v>2009</v>
      </c>
      <c r="C2171" s="4">
        <v>4651097.62</v>
      </c>
      <c r="D2171" s="5" t="s">
        <v>87</v>
      </c>
      <c r="E2171" s="5" t="s">
        <v>95</v>
      </c>
      <c r="F2171" s="5" t="s">
        <v>161</v>
      </c>
      <c r="G2171" s="5" t="s">
        <v>161</v>
      </c>
    </row>
    <row r="2172" spans="2:7" s="1" customFormat="1" ht="18" customHeight="1" x14ac:dyDescent="0.2">
      <c r="B2172" s="3">
        <v>2009</v>
      </c>
      <c r="C2172" s="4">
        <v>9600538.4000000004</v>
      </c>
      <c r="D2172" s="5" t="s">
        <v>87</v>
      </c>
      <c r="E2172" s="5" t="s">
        <v>95</v>
      </c>
      <c r="F2172" s="5" t="s">
        <v>162</v>
      </c>
      <c r="G2172" s="5" t="s">
        <v>163</v>
      </c>
    </row>
    <row r="2173" spans="2:7" s="1" customFormat="1" ht="18" customHeight="1" x14ac:dyDescent="0.2">
      <c r="B2173" s="3">
        <v>2009</v>
      </c>
      <c r="C2173" s="4">
        <v>0</v>
      </c>
      <c r="D2173" s="5" t="s">
        <v>87</v>
      </c>
      <c r="E2173" s="5" t="s">
        <v>95</v>
      </c>
      <c r="F2173" s="5" t="s">
        <v>162</v>
      </c>
      <c r="G2173" s="5" t="s">
        <v>164</v>
      </c>
    </row>
    <row r="2174" spans="2:7" s="1" customFormat="1" ht="18" customHeight="1" x14ac:dyDescent="0.2">
      <c r="B2174" s="3">
        <v>2009</v>
      </c>
      <c r="C2174" s="4">
        <v>2336442.85</v>
      </c>
      <c r="D2174" s="5" t="s">
        <v>87</v>
      </c>
      <c r="E2174" s="5" t="s">
        <v>95</v>
      </c>
      <c r="F2174" s="5" t="s">
        <v>162</v>
      </c>
      <c r="G2174" s="5" t="s">
        <v>165</v>
      </c>
    </row>
    <row r="2175" spans="2:7" s="1" customFormat="1" ht="18" customHeight="1" x14ac:dyDescent="0.2">
      <c r="B2175" s="3">
        <v>2009</v>
      </c>
      <c r="C2175" s="4">
        <v>211161.25</v>
      </c>
      <c r="D2175" s="5" t="s">
        <v>87</v>
      </c>
      <c r="E2175" s="5" t="s">
        <v>95</v>
      </c>
      <c r="F2175" s="5" t="s">
        <v>162</v>
      </c>
      <c r="G2175" s="5" t="s">
        <v>170</v>
      </c>
    </row>
    <row r="2176" spans="2:7" s="1" customFormat="1" ht="18" customHeight="1" x14ac:dyDescent="0.2">
      <c r="B2176" s="3">
        <v>2009</v>
      </c>
      <c r="C2176" s="4">
        <v>5675691.0700000003</v>
      </c>
      <c r="D2176" s="5" t="s">
        <v>87</v>
      </c>
      <c r="E2176" s="5" t="s">
        <v>95</v>
      </c>
      <c r="F2176" s="5" t="s">
        <v>162</v>
      </c>
      <c r="G2176" s="5" t="s">
        <v>166</v>
      </c>
    </row>
    <row r="2177" spans="2:7" s="1" customFormat="1" ht="18" customHeight="1" x14ac:dyDescent="0.2">
      <c r="B2177" s="3">
        <v>2009</v>
      </c>
      <c r="C2177" s="4">
        <v>748936</v>
      </c>
      <c r="D2177" s="5" t="s">
        <v>87</v>
      </c>
      <c r="E2177" s="5" t="s">
        <v>95</v>
      </c>
      <c r="F2177" s="5" t="s">
        <v>162</v>
      </c>
      <c r="G2177" s="5" t="s">
        <v>167</v>
      </c>
    </row>
    <row r="2178" spans="2:7" s="1" customFormat="1" ht="18" customHeight="1" x14ac:dyDescent="0.2">
      <c r="B2178" s="3">
        <v>2009</v>
      </c>
      <c r="C2178" s="4">
        <v>17763.12</v>
      </c>
      <c r="D2178" s="5" t="s">
        <v>87</v>
      </c>
      <c r="E2178" s="5" t="s">
        <v>95</v>
      </c>
      <c r="F2178" s="5" t="s">
        <v>169</v>
      </c>
      <c r="G2178" s="5" t="s">
        <v>164</v>
      </c>
    </row>
    <row r="2179" spans="2:7" s="1" customFormat="1" ht="18" customHeight="1" x14ac:dyDescent="0.2">
      <c r="B2179" s="3">
        <v>2009</v>
      </c>
      <c r="C2179" s="4">
        <v>991517.42</v>
      </c>
      <c r="D2179" s="5" t="s">
        <v>87</v>
      </c>
      <c r="E2179" s="5" t="s">
        <v>95</v>
      </c>
      <c r="F2179" s="5" t="s">
        <v>169</v>
      </c>
      <c r="G2179" s="5" t="s">
        <v>165</v>
      </c>
    </row>
    <row r="2180" spans="2:7" s="1" customFormat="1" ht="18" customHeight="1" x14ac:dyDescent="0.2">
      <c r="B2180" s="3">
        <v>2009</v>
      </c>
      <c r="C2180" s="4">
        <v>1058135</v>
      </c>
      <c r="D2180" s="5" t="s">
        <v>87</v>
      </c>
      <c r="E2180" s="5" t="s">
        <v>95</v>
      </c>
      <c r="F2180" s="5" t="s">
        <v>169</v>
      </c>
      <c r="G2180" s="5" t="s">
        <v>170</v>
      </c>
    </row>
    <row r="2181" spans="2:7" s="1" customFormat="1" ht="18" customHeight="1" x14ac:dyDescent="0.2">
      <c r="B2181" s="3">
        <v>2009</v>
      </c>
      <c r="C2181" s="4">
        <v>652608.02</v>
      </c>
      <c r="D2181" s="5" t="s">
        <v>87</v>
      </c>
      <c r="E2181" s="5" t="s">
        <v>95</v>
      </c>
      <c r="F2181" s="5" t="s">
        <v>169</v>
      </c>
      <c r="G2181" s="5" t="s">
        <v>171</v>
      </c>
    </row>
    <row r="2182" spans="2:7" s="1" customFormat="1" ht="18" customHeight="1" x14ac:dyDescent="0.2">
      <c r="B2182" s="3">
        <v>2009</v>
      </c>
      <c r="C2182" s="4">
        <v>131884.58000000002</v>
      </c>
      <c r="D2182" s="5" t="s">
        <v>87</v>
      </c>
      <c r="E2182" s="5" t="s">
        <v>95</v>
      </c>
      <c r="F2182" s="5" t="s">
        <v>169</v>
      </c>
      <c r="G2182" s="5" t="s">
        <v>166</v>
      </c>
    </row>
    <row r="2183" spans="2:7" s="1" customFormat="1" ht="18" customHeight="1" x14ac:dyDescent="0.2">
      <c r="B2183" s="3">
        <v>2009</v>
      </c>
      <c r="C2183" s="4">
        <v>34220991.060000002</v>
      </c>
      <c r="D2183" s="5" t="s">
        <v>87</v>
      </c>
      <c r="E2183" s="5" t="s">
        <v>95</v>
      </c>
      <c r="F2183" s="5" t="s">
        <v>169</v>
      </c>
      <c r="G2183" s="5" t="s">
        <v>172</v>
      </c>
    </row>
    <row r="2184" spans="2:7" s="1" customFormat="1" ht="18" customHeight="1" x14ac:dyDescent="0.2">
      <c r="B2184" s="3">
        <v>2009</v>
      </c>
      <c r="C2184" s="4">
        <v>551196.69999999995</v>
      </c>
      <c r="D2184" s="5" t="s">
        <v>87</v>
      </c>
      <c r="E2184" s="5" t="s">
        <v>95</v>
      </c>
      <c r="F2184" s="5" t="s">
        <v>174</v>
      </c>
      <c r="G2184" s="5" t="s">
        <v>386</v>
      </c>
    </row>
    <row r="2185" spans="2:7" s="1" customFormat="1" ht="18" customHeight="1" x14ac:dyDescent="0.2">
      <c r="B2185" s="3">
        <v>2009</v>
      </c>
      <c r="C2185" s="4">
        <v>10905.5</v>
      </c>
      <c r="D2185" s="5" t="s">
        <v>87</v>
      </c>
      <c r="E2185" s="5" t="s">
        <v>95</v>
      </c>
      <c r="F2185" s="5" t="s">
        <v>174</v>
      </c>
      <c r="G2185" s="5" t="s">
        <v>175</v>
      </c>
    </row>
    <row r="2186" spans="2:7" s="1" customFormat="1" ht="18" customHeight="1" x14ac:dyDescent="0.2">
      <c r="B2186" s="3">
        <v>2009</v>
      </c>
      <c r="C2186" s="4">
        <v>115957.54</v>
      </c>
      <c r="D2186" s="5" t="s">
        <v>87</v>
      </c>
      <c r="E2186" s="5" t="s">
        <v>95</v>
      </c>
      <c r="F2186" s="5" t="s">
        <v>174</v>
      </c>
      <c r="G2186" s="5" t="s">
        <v>352</v>
      </c>
    </row>
    <row r="2187" spans="2:7" s="1" customFormat="1" ht="18" customHeight="1" x14ac:dyDescent="0.2">
      <c r="B2187" s="3">
        <v>2009</v>
      </c>
      <c r="C2187" s="4">
        <v>12157146.51</v>
      </c>
      <c r="D2187" s="5" t="s">
        <v>87</v>
      </c>
      <c r="E2187" s="5" t="s">
        <v>95</v>
      </c>
      <c r="F2187" s="5" t="s">
        <v>174</v>
      </c>
      <c r="G2187" s="5" t="s">
        <v>176</v>
      </c>
    </row>
    <row r="2188" spans="2:7" s="1" customFormat="1" ht="18" customHeight="1" x14ac:dyDescent="0.2">
      <c r="B2188" s="3">
        <v>2009</v>
      </c>
      <c r="C2188" s="4">
        <v>5049877.0199999996</v>
      </c>
      <c r="D2188" s="5" t="s">
        <v>87</v>
      </c>
      <c r="E2188" s="5" t="s">
        <v>95</v>
      </c>
      <c r="F2188" s="5" t="s">
        <v>174</v>
      </c>
      <c r="G2188" s="5" t="s">
        <v>177</v>
      </c>
    </row>
    <row r="2189" spans="2:7" s="1" customFormat="1" ht="18" customHeight="1" x14ac:dyDescent="0.2">
      <c r="B2189" s="3">
        <v>2009</v>
      </c>
      <c r="C2189" s="4">
        <v>867907.29</v>
      </c>
      <c r="D2189" s="5" t="s">
        <v>87</v>
      </c>
      <c r="E2189" s="5" t="s">
        <v>95</v>
      </c>
      <c r="F2189" s="5" t="s">
        <v>174</v>
      </c>
      <c r="G2189" s="5" t="s">
        <v>178</v>
      </c>
    </row>
    <row r="2190" spans="2:7" s="1" customFormat="1" ht="18" customHeight="1" x14ac:dyDescent="0.2">
      <c r="B2190" s="3">
        <v>2009</v>
      </c>
      <c r="C2190" s="4">
        <v>13514.79</v>
      </c>
      <c r="D2190" s="5" t="s">
        <v>87</v>
      </c>
      <c r="E2190" s="5" t="s">
        <v>95</v>
      </c>
      <c r="F2190" s="5" t="s">
        <v>174</v>
      </c>
      <c r="G2190" s="5" t="s">
        <v>179</v>
      </c>
    </row>
    <row r="2191" spans="2:7" s="1" customFormat="1" ht="18" customHeight="1" x14ac:dyDescent="0.2">
      <c r="B2191" s="3">
        <v>2009</v>
      </c>
      <c r="C2191" s="4">
        <v>22313363.239999998</v>
      </c>
      <c r="D2191" s="5" t="s">
        <v>87</v>
      </c>
      <c r="E2191" s="5" t="s">
        <v>95</v>
      </c>
      <c r="F2191" s="5" t="s">
        <v>174</v>
      </c>
      <c r="G2191" s="5" t="s">
        <v>180</v>
      </c>
    </row>
    <row r="2192" spans="2:7" s="1" customFormat="1" ht="18" customHeight="1" x14ac:dyDescent="0.2">
      <c r="B2192" s="3">
        <v>2009</v>
      </c>
      <c r="C2192" s="4">
        <v>223053.51</v>
      </c>
      <c r="D2192" s="5" t="s">
        <v>87</v>
      </c>
      <c r="E2192" s="5" t="s">
        <v>95</v>
      </c>
      <c r="F2192" s="5" t="s">
        <v>174</v>
      </c>
      <c r="G2192" s="5" t="s">
        <v>181</v>
      </c>
    </row>
    <row r="2193" spans="2:7" s="1" customFormat="1" ht="18" customHeight="1" x14ac:dyDescent="0.2">
      <c r="B2193" s="3">
        <v>2009</v>
      </c>
      <c r="C2193" s="4">
        <v>11399.86</v>
      </c>
      <c r="D2193" s="5" t="s">
        <v>87</v>
      </c>
      <c r="E2193" s="5" t="s">
        <v>95</v>
      </c>
      <c r="F2193" s="5" t="s">
        <v>174</v>
      </c>
      <c r="G2193" s="5" t="s">
        <v>182</v>
      </c>
    </row>
    <row r="2194" spans="2:7" s="1" customFormat="1" ht="18" customHeight="1" x14ac:dyDescent="0.2">
      <c r="B2194" s="3">
        <v>2009</v>
      </c>
      <c r="C2194" s="4">
        <v>268969.74</v>
      </c>
      <c r="D2194" s="5" t="s">
        <v>87</v>
      </c>
      <c r="E2194" s="5" t="s">
        <v>95</v>
      </c>
      <c r="F2194" s="5" t="s">
        <v>174</v>
      </c>
      <c r="G2194" s="5" t="s">
        <v>365</v>
      </c>
    </row>
    <row r="2195" spans="2:7" s="1" customFormat="1" ht="18" customHeight="1" x14ac:dyDescent="0.2">
      <c r="B2195" s="3">
        <v>2009</v>
      </c>
      <c r="C2195" s="4">
        <v>17618272.640000001</v>
      </c>
      <c r="D2195" s="5" t="s">
        <v>87</v>
      </c>
      <c r="E2195" s="5" t="s">
        <v>95</v>
      </c>
      <c r="F2195" s="5" t="s">
        <v>174</v>
      </c>
      <c r="G2195" s="5" t="s">
        <v>183</v>
      </c>
    </row>
    <row r="2196" spans="2:7" s="1" customFormat="1" ht="18" customHeight="1" x14ac:dyDescent="0.2">
      <c r="B2196" s="3">
        <v>2009</v>
      </c>
      <c r="C2196" s="4">
        <v>16658355.76</v>
      </c>
      <c r="D2196" s="5" t="s">
        <v>87</v>
      </c>
      <c r="E2196" s="5" t="s">
        <v>95</v>
      </c>
      <c r="F2196" s="5" t="s">
        <v>174</v>
      </c>
      <c r="G2196" s="5" t="s">
        <v>184</v>
      </c>
    </row>
    <row r="2197" spans="2:7" s="1" customFormat="1" ht="18" customHeight="1" x14ac:dyDescent="0.2">
      <c r="B2197" s="3">
        <v>2009</v>
      </c>
      <c r="C2197" s="4">
        <v>55629882.350000001</v>
      </c>
      <c r="D2197" s="5" t="s">
        <v>87</v>
      </c>
      <c r="E2197" s="5" t="s">
        <v>95</v>
      </c>
      <c r="F2197" s="5" t="s">
        <v>174</v>
      </c>
      <c r="G2197" s="5" t="s">
        <v>185</v>
      </c>
    </row>
    <row r="2198" spans="2:7" s="1" customFormat="1" ht="18" customHeight="1" x14ac:dyDescent="0.2">
      <c r="B2198" s="3">
        <v>2009</v>
      </c>
      <c r="C2198" s="4">
        <v>14408052.609999999</v>
      </c>
      <c r="D2198" s="5" t="s">
        <v>87</v>
      </c>
      <c r="E2198" s="5" t="s">
        <v>95</v>
      </c>
      <c r="F2198" s="5" t="s">
        <v>174</v>
      </c>
      <c r="G2198" s="5" t="s">
        <v>186</v>
      </c>
    </row>
    <row r="2199" spans="2:7" s="1" customFormat="1" ht="18" customHeight="1" x14ac:dyDescent="0.2">
      <c r="B2199" s="3">
        <v>2009</v>
      </c>
      <c r="C2199" s="4">
        <v>743652.83</v>
      </c>
      <c r="D2199" s="5" t="s">
        <v>87</v>
      </c>
      <c r="E2199" s="5" t="s">
        <v>95</v>
      </c>
      <c r="F2199" s="5" t="s">
        <v>174</v>
      </c>
      <c r="G2199" s="5" t="s">
        <v>187</v>
      </c>
    </row>
    <row r="2200" spans="2:7" s="1" customFormat="1" ht="18" customHeight="1" x14ac:dyDescent="0.2">
      <c r="B2200" s="3">
        <v>2009</v>
      </c>
      <c r="C2200" s="4">
        <v>665022.65</v>
      </c>
      <c r="D2200" s="5" t="s">
        <v>87</v>
      </c>
      <c r="E2200" s="5" t="s">
        <v>95</v>
      </c>
      <c r="F2200" s="5" t="s">
        <v>174</v>
      </c>
      <c r="G2200" s="5" t="s">
        <v>188</v>
      </c>
    </row>
    <row r="2201" spans="2:7" s="1" customFormat="1" ht="18" customHeight="1" x14ac:dyDescent="0.2">
      <c r="B2201" s="3">
        <v>2009</v>
      </c>
      <c r="C2201" s="4">
        <v>47082</v>
      </c>
      <c r="D2201" s="5" t="s">
        <v>87</v>
      </c>
      <c r="E2201" s="5" t="s">
        <v>95</v>
      </c>
      <c r="F2201" s="5" t="s">
        <v>174</v>
      </c>
      <c r="G2201" s="5" t="s">
        <v>189</v>
      </c>
    </row>
    <row r="2202" spans="2:7" s="1" customFormat="1" ht="18" customHeight="1" x14ac:dyDescent="0.2">
      <c r="B2202" s="3">
        <v>2009</v>
      </c>
      <c r="C2202" s="4">
        <v>15411.04</v>
      </c>
      <c r="D2202" s="5" t="s">
        <v>87</v>
      </c>
      <c r="E2202" s="5" t="s">
        <v>95</v>
      </c>
      <c r="F2202" s="5" t="s">
        <v>174</v>
      </c>
      <c r="G2202" s="5" t="s">
        <v>190</v>
      </c>
    </row>
    <row r="2203" spans="2:7" s="1" customFormat="1" ht="18" customHeight="1" x14ac:dyDescent="0.2">
      <c r="B2203" s="3">
        <v>2009</v>
      </c>
      <c r="C2203" s="4">
        <v>248366.13</v>
      </c>
      <c r="D2203" s="5" t="s">
        <v>87</v>
      </c>
      <c r="E2203" s="5" t="s">
        <v>95</v>
      </c>
      <c r="F2203" s="5" t="s">
        <v>174</v>
      </c>
      <c r="G2203" s="5" t="s">
        <v>191</v>
      </c>
    </row>
    <row r="2204" spans="2:7" s="1" customFormat="1" ht="18" customHeight="1" x14ac:dyDescent="0.2">
      <c r="B2204" s="3">
        <v>2009</v>
      </c>
      <c r="C2204" s="4">
        <v>91513.41</v>
      </c>
      <c r="D2204" s="5" t="s">
        <v>87</v>
      </c>
      <c r="E2204" s="5" t="s">
        <v>95</v>
      </c>
      <c r="F2204" s="5" t="s">
        <v>174</v>
      </c>
      <c r="G2204" s="5" t="s">
        <v>192</v>
      </c>
    </row>
    <row r="2205" spans="2:7" s="1" customFormat="1" ht="18" customHeight="1" x14ac:dyDescent="0.2">
      <c r="B2205" s="3">
        <v>2009</v>
      </c>
      <c r="C2205" s="4">
        <v>1015654.25</v>
      </c>
      <c r="D2205" s="5" t="s">
        <v>87</v>
      </c>
      <c r="E2205" s="5" t="s">
        <v>95</v>
      </c>
      <c r="F2205" s="5" t="s">
        <v>174</v>
      </c>
      <c r="G2205" s="5" t="s">
        <v>193</v>
      </c>
    </row>
    <row r="2206" spans="2:7" s="1" customFormat="1" ht="18" customHeight="1" x14ac:dyDescent="0.2">
      <c r="B2206" s="3">
        <v>2009</v>
      </c>
      <c r="C2206" s="4">
        <v>668566.96</v>
      </c>
      <c r="D2206" s="5" t="s">
        <v>87</v>
      </c>
      <c r="E2206" s="5" t="s">
        <v>95</v>
      </c>
      <c r="F2206" s="5" t="s">
        <v>174</v>
      </c>
      <c r="G2206" s="5" t="s">
        <v>349</v>
      </c>
    </row>
    <row r="2207" spans="2:7" s="1" customFormat="1" ht="18" customHeight="1" x14ac:dyDescent="0.2">
      <c r="B2207" s="3">
        <v>2009</v>
      </c>
      <c r="C2207" s="4">
        <v>63165.55</v>
      </c>
      <c r="D2207" s="5" t="s">
        <v>87</v>
      </c>
      <c r="E2207" s="5" t="s">
        <v>95</v>
      </c>
      <c r="F2207" s="5" t="s">
        <v>194</v>
      </c>
      <c r="G2207" s="5" t="s">
        <v>435</v>
      </c>
    </row>
    <row r="2208" spans="2:7" s="1" customFormat="1" ht="18" customHeight="1" x14ac:dyDescent="0.2">
      <c r="B2208" s="3">
        <v>2009</v>
      </c>
      <c r="C2208" s="4">
        <v>580770.47</v>
      </c>
      <c r="D2208" s="5" t="s">
        <v>87</v>
      </c>
      <c r="E2208" s="5" t="s">
        <v>95</v>
      </c>
      <c r="F2208" s="5" t="s">
        <v>194</v>
      </c>
      <c r="G2208" s="5" t="s">
        <v>366</v>
      </c>
    </row>
    <row r="2209" spans="2:7" s="1" customFormat="1" ht="18" customHeight="1" x14ac:dyDescent="0.2">
      <c r="B2209" s="3">
        <v>2009</v>
      </c>
      <c r="C2209" s="4">
        <v>2818309.67</v>
      </c>
      <c r="D2209" s="5" t="s">
        <v>87</v>
      </c>
      <c r="E2209" s="5" t="s">
        <v>95</v>
      </c>
      <c r="F2209" s="5" t="s">
        <v>194</v>
      </c>
      <c r="G2209" s="5" t="s">
        <v>195</v>
      </c>
    </row>
    <row r="2210" spans="2:7" s="1" customFormat="1" ht="18" customHeight="1" x14ac:dyDescent="0.2">
      <c r="B2210" s="3">
        <v>2009</v>
      </c>
      <c r="C2210" s="4">
        <v>1830900.69</v>
      </c>
      <c r="D2210" s="5" t="s">
        <v>87</v>
      </c>
      <c r="E2210" s="5" t="s">
        <v>95</v>
      </c>
      <c r="F2210" s="5" t="s">
        <v>194</v>
      </c>
      <c r="G2210" s="5" t="s">
        <v>436</v>
      </c>
    </row>
    <row r="2211" spans="2:7" s="1" customFormat="1" ht="18" customHeight="1" x14ac:dyDescent="0.2">
      <c r="B2211" s="3">
        <v>2009</v>
      </c>
      <c r="C2211" s="4">
        <v>1042200.88</v>
      </c>
      <c r="D2211" s="5" t="s">
        <v>87</v>
      </c>
      <c r="E2211" s="5" t="s">
        <v>95</v>
      </c>
      <c r="F2211" s="5" t="s">
        <v>194</v>
      </c>
      <c r="G2211" s="5" t="s">
        <v>175</v>
      </c>
    </row>
    <row r="2212" spans="2:7" s="1" customFormat="1" ht="18" customHeight="1" x14ac:dyDescent="0.2">
      <c r="B2212" s="3">
        <v>2009</v>
      </c>
      <c r="C2212" s="4">
        <v>7502035.1299999999</v>
      </c>
      <c r="D2212" s="5" t="s">
        <v>87</v>
      </c>
      <c r="E2212" s="5" t="s">
        <v>95</v>
      </c>
      <c r="F2212" s="5" t="s">
        <v>194</v>
      </c>
      <c r="G2212" s="5" t="s">
        <v>413</v>
      </c>
    </row>
    <row r="2213" spans="2:7" s="1" customFormat="1" ht="18" customHeight="1" x14ac:dyDescent="0.2">
      <c r="B2213" s="3">
        <v>2009</v>
      </c>
      <c r="C2213" s="4">
        <v>9355346.1799999997</v>
      </c>
      <c r="D2213" s="5" t="s">
        <v>87</v>
      </c>
      <c r="E2213" s="5" t="s">
        <v>95</v>
      </c>
      <c r="F2213" s="5" t="s">
        <v>194</v>
      </c>
      <c r="G2213" s="5" t="s">
        <v>414</v>
      </c>
    </row>
    <row r="2214" spans="2:7" s="1" customFormat="1" ht="18" customHeight="1" x14ac:dyDescent="0.2">
      <c r="B2214" s="3">
        <v>2009</v>
      </c>
      <c r="C2214" s="4">
        <v>4816002.3</v>
      </c>
      <c r="D2214" s="5" t="s">
        <v>87</v>
      </c>
      <c r="E2214" s="5" t="s">
        <v>95</v>
      </c>
      <c r="F2214" s="5" t="s">
        <v>194</v>
      </c>
      <c r="G2214" s="5" t="s">
        <v>415</v>
      </c>
    </row>
    <row r="2215" spans="2:7" s="1" customFormat="1" ht="18" customHeight="1" x14ac:dyDescent="0.2">
      <c r="B2215" s="3">
        <v>2009</v>
      </c>
      <c r="C2215" s="4">
        <v>90817332.349999994</v>
      </c>
      <c r="D2215" s="5" t="s">
        <v>87</v>
      </c>
      <c r="E2215" s="5" t="s">
        <v>95</v>
      </c>
      <c r="F2215" s="5" t="s">
        <v>194</v>
      </c>
      <c r="G2215" s="5" t="s">
        <v>416</v>
      </c>
    </row>
    <row r="2216" spans="2:7" s="1" customFormat="1" ht="18" customHeight="1" x14ac:dyDescent="0.2">
      <c r="B2216" s="3">
        <v>2009</v>
      </c>
      <c r="C2216" s="4">
        <v>19502331.309999999</v>
      </c>
      <c r="D2216" s="5" t="s">
        <v>87</v>
      </c>
      <c r="E2216" s="5" t="s">
        <v>95</v>
      </c>
      <c r="F2216" s="5" t="s">
        <v>194</v>
      </c>
      <c r="G2216" s="5" t="s">
        <v>417</v>
      </c>
    </row>
    <row r="2217" spans="2:7" s="1" customFormat="1" ht="18" customHeight="1" x14ac:dyDescent="0.2">
      <c r="B2217" s="3">
        <v>2009</v>
      </c>
      <c r="C2217" s="4">
        <v>2264551.67</v>
      </c>
      <c r="D2217" s="5" t="s">
        <v>87</v>
      </c>
      <c r="E2217" s="5" t="s">
        <v>95</v>
      </c>
      <c r="F2217" s="5" t="s">
        <v>194</v>
      </c>
      <c r="G2217" s="5" t="s">
        <v>196</v>
      </c>
    </row>
    <row r="2218" spans="2:7" s="1" customFormat="1" ht="18" customHeight="1" x14ac:dyDescent="0.2">
      <c r="B2218" s="3">
        <v>2009</v>
      </c>
      <c r="C2218" s="4">
        <v>18750308.07</v>
      </c>
      <c r="D2218" s="5" t="s">
        <v>87</v>
      </c>
      <c r="E2218" s="5" t="s">
        <v>95</v>
      </c>
      <c r="F2218" s="5" t="s">
        <v>194</v>
      </c>
      <c r="G2218" s="5" t="s">
        <v>179</v>
      </c>
    </row>
    <row r="2219" spans="2:7" s="1" customFormat="1" ht="18" customHeight="1" x14ac:dyDescent="0.2">
      <c r="B2219" s="3">
        <v>2009</v>
      </c>
      <c r="C2219" s="4">
        <v>581324.65</v>
      </c>
      <c r="D2219" s="5" t="s">
        <v>87</v>
      </c>
      <c r="E2219" s="5" t="s">
        <v>95</v>
      </c>
      <c r="F2219" s="5" t="s">
        <v>194</v>
      </c>
      <c r="G2219" s="5" t="s">
        <v>197</v>
      </c>
    </row>
    <row r="2220" spans="2:7" s="1" customFormat="1" ht="18" customHeight="1" x14ac:dyDescent="0.2">
      <c r="B2220" s="3">
        <v>2009</v>
      </c>
      <c r="C2220" s="4">
        <v>7638115.71</v>
      </c>
      <c r="D2220" s="5" t="s">
        <v>87</v>
      </c>
      <c r="E2220" s="5" t="s">
        <v>95</v>
      </c>
      <c r="F2220" s="5" t="s">
        <v>194</v>
      </c>
      <c r="G2220" s="5" t="s">
        <v>418</v>
      </c>
    </row>
    <row r="2221" spans="2:7" s="1" customFormat="1" ht="18" customHeight="1" x14ac:dyDescent="0.2">
      <c r="B2221" s="3">
        <v>2009</v>
      </c>
      <c r="C2221" s="4">
        <v>148372432.59</v>
      </c>
      <c r="D2221" s="5" t="s">
        <v>87</v>
      </c>
      <c r="E2221" s="5" t="s">
        <v>95</v>
      </c>
      <c r="F2221" s="5" t="s">
        <v>194</v>
      </c>
      <c r="G2221" s="5" t="s">
        <v>182</v>
      </c>
    </row>
    <row r="2222" spans="2:7" s="1" customFormat="1" ht="18" customHeight="1" x14ac:dyDescent="0.2">
      <c r="B2222" s="3">
        <v>2009</v>
      </c>
      <c r="C2222" s="4">
        <v>10006044.74</v>
      </c>
      <c r="D2222" s="5" t="s">
        <v>87</v>
      </c>
      <c r="E2222" s="5" t="s">
        <v>95</v>
      </c>
      <c r="F2222" s="5" t="s">
        <v>194</v>
      </c>
      <c r="G2222" s="5" t="s">
        <v>198</v>
      </c>
    </row>
    <row r="2223" spans="2:7" s="1" customFormat="1" ht="18" customHeight="1" x14ac:dyDescent="0.2">
      <c r="B2223" s="3">
        <v>2009</v>
      </c>
      <c r="C2223" s="4">
        <v>47074699.780000001</v>
      </c>
      <c r="D2223" s="5" t="s">
        <v>87</v>
      </c>
      <c r="E2223" s="5" t="s">
        <v>95</v>
      </c>
      <c r="F2223" s="5" t="s">
        <v>194</v>
      </c>
      <c r="G2223" s="5" t="s">
        <v>183</v>
      </c>
    </row>
    <row r="2224" spans="2:7" s="1" customFormat="1" ht="18" customHeight="1" x14ac:dyDescent="0.2">
      <c r="B2224" s="3">
        <v>2009</v>
      </c>
      <c r="C2224" s="4">
        <v>24730492.690000001</v>
      </c>
      <c r="D2224" s="5" t="s">
        <v>87</v>
      </c>
      <c r="E2224" s="5" t="s">
        <v>95</v>
      </c>
      <c r="F2224" s="5" t="s">
        <v>194</v>
      </c>
      <c r="G2224" s="5" t="s">
        <v>199</v>
      </c>
    </row>
    <row r="2225" spans="2:7" s="1" customFormat="1" ht="18" customHeight="1" x14ac:dyDescent="0.2">
      <c r="B2225" s="3">
        <v>2009</v>
      </c>
      <c r="C2225" s="4">
        <v>7436323.2400000002</v>
      </c>
      <c r="D2225" s="5" t="s">
        <v>87</v>
      </c>
      <c r="E2225" s="5" t="s">
        <v>95</v>
      </c>
      <c r="F2225" s="5" t="s">
        <v>194</v>
      </c>
      <c r="G2225" s="5" t="s">
        <v>200</v>
      </c>
    </row>
    <row r="2226" spans="2:7" s="1" customFormat="1" ht="18" customHeight="1" x14ac:dyDescent="0.2">
      <c r="B2226" s="3">
        <v>2009</v>
      </c>
      <c r="C2226" s="4">
        <v>290570126.19</v>
      </c>
      <c r="D2226" s="5" t="s">
        <v>87</v>
      </c>
      <c r="E2226" s="5" t="s">
        <v>95</v>
      </c>
      <c r="F2226" s="5" t="s">
        <v>194</v>
      </c>
      <c r="G2226" s="5" t="s">
        <v>201</v>
      </c>
    </row>
    <row r="2227" spans="2:7" s="1" customFormat="1" ht="18" customHeight="1" x14ac:dyDescent="0.2">
      <c r="B2227" s="3">
        <v>2009</v>
      </c>
      <c r="C2227" s="4">
        <v>107890.91</v>
      </c>
      <c r="D2227" s="5" t="s">
        <v>87</v>
      </c>
      <c r="E2227" s="5" t="s">
        <v>95</v>
      </c>
      <c r="F2227" s="5" t="s">
        <v>194</v>
      </c>
      <c r="G2227" s="5" t="s">
        <v>202</v>
      </c>
    </row>
    <row r="2228" spans="2:7" s="1" customFormat="1" ht="18" customHeight="1" x14ac:dyDescent="0.2">
      <c r="B2228" s="3">
        <v>2009</v>
      </c>
      <c r="C2228" s="4">
        <v>13205390.42</v>
      </c>
      <c r="D2228" s="5" t="s">
        <v>87</v>
      </c>
      <c r="E2228" s="5" t="s">
        <v>95</v>
      </c>
      <c r="F2228" s="5" t="s">
        <v>194</v>
      </c>
      <c r="G2228" s="5" t="s">
        <v>203</v>
      </c>
    </row>
    <row r="2229" spans="2:7" s="1" customFormat="1" ht="18" customHeight="1" x14ac:dyDescent="0.2">
      <c r="B2229" s="3">
        <v>2009</v>
      </c>
      <c r="C2229" s="4">
        <v>136480</v>
      </c>
      <c r="D2229" s="5" t="s">
        <v>87</v>
      </c>
      <c r="E2229" s="5" t="s">
        <v>95</v>
      </c>
      <c r="F2229" s="5" t="s">
        <v>194</v>
      </c>
      <c r="G2229" s="5" t="s">
        <v>204</v>
      </c>
    </row>
    <row r="2230" spans="2:7" s="1" customFormat="1" ht="18" customHeight="1" x14ac:dyDescent="0.2">
      <c r="B2230" s="3">
        <v>2009</v>
      </c>
      <c r="C2230" s="4">
        <v>1829508.1</v>
      </c>
      <c r="D2230" s="5" t="s">
        <v>87</v>
      </c>
      <c r="E2230" s="5" t="s">
        <v>95</v>
      </c>
      <c r="F2230" s="5" t="s">
        <v>194</v>
      </c>
      <c r="G2230" s="5" t="s">
        <v>205</v>
      </c>
    </row>
    <row r="2231" spans="2:7" s="1" customFormat="1" ht="18" customHeight="1" x14ac:dyDescent="0.2">
      <c r="B2231" s="3">
        <v>2009</v>
      </c>
      <c r="C2231" s="4">
        <v>5543493.6200000001</v>
      </c>
      <c r="D2231" s="5" t="s">
        <v>87</v>
      </c>
      <c r="E2231" s="5" t="s">
        <v>95</v>
      </c>
      <c r="F2231" s="5" t="s">
        <v>194</v>
      </c>
      <c r="G2231" s="5" t="s">
        <v>206</v>
      </c>
    </row>
    <row r="2232" spans="2:7" s="1" customFormat="1" ht="18" customHeight="1" x14ac:dyDescent="0.2">
      <c r="B2232" s="3">
        <v>2009</v>
      </c>
      <c r="C2232" s="4">
        <v>540150.57999999996</v>
      </c>
      <c r="D2232" s="5" t="s">
        <v>87</v>
      </c>
      <c r="E2232" s="5" t="s">
        <v>95</v>
      </c>
      <c r="F2232" s="5" t="s">
        <v>194</v>
      </c>
      <c r="G2232" s="5" t="s">
        <v>207</v>
      </c>
    </row>
    <row r="2233" spans="2:7" s="1" customFormat="1" ht="18" customHeight="1" x14ac:dyDescent="0.2">
      <c r="B2233" s="3">
        <v>2009</v>
      </c>
      <c r="C2233" s="4">
        <v>105780512.20999999</v>
      </c>
      <c r="D2233" s="5" t="s">
        <v>87</v>
      </c>
      <c r="E2233" s="5" t="s">
        <v>95</v>
      </c>
      <c r="F2233" s="5" t="s">
        <v>194</v>
      </c>
      <c r="G2233" s="5" t="s">
        <v>208</v>
      </c>
    </row>
    <row r="2234" spans="2:7" s="1" customFormat="1" ht="18" customHeight="1" x14ac:dyDescent="0.2">
      <c r="B2234" s="3">
        <v>2009</v>
      </c>
      <c r="C2234" s="4">
        <v>1645094.07</v>
      </c>
      <c r="D2234" s="5" t="s">
        <v>87</v>
      </c>
      <c r="E2234" s="5" t="s">
        <v>95</v>
      </c>
      <c r="F2234" s="5" t="s">
        <v>194</v>
      </c>
      <c r="G2234" s="5" t="s">
        <v>209</v>
      </c>
    </row>
    <row r="2235" spans="2:7" s="1" customFormat="1" ht="18" customHeight="1" x14ac:dyDescent="0.2">
      <c r="B2235" s="3">
        <v>2009</v>
      </c>
      <c r="C2235" s="4">
        <v>7024659.8399999999</v>
      </c>
      <c r="D2235" s="5" t="s">
        <v>87</v>
      </c>
      <c r="E2235" s="5" t="s">
        <v>95</v>
      </c>
      <c r="F2235" s="5" t="s">
        <v>194</v>
      </c>
      <c r="G2235" s="5" t="s">
        <v>354</v>
      </c>
    </row>
    <row r="2236" spans="2:7" s="1" customFormat="1" ht="18" customHeight="1" x14ac:dyDescent="0.2">
      <c r="B2236" s="3">
        <v>2009</v>
      </c>
      <c r="C2236" s="4">
        <v>27248808.010000002</v>
      </c>
      <c r="D2236" s="5" t="s">
        <v>87</v>
      </c>
      <c r="E2236" s="5" t="s">
        <v>95</v>
      </c>
      <c r="F2236" s="5" t="s">
        <v>194</v>
      </c>
      <c r="G2236" s="5" t="s">
        <v>191</v>
      </c>
    </row>
    <row r="2237" spans="2:7" s="1" customFormat="1" ht="18" customHeight="1" x14ac:dyDescent="0.2">
      <c r="B2237" s="3">
        <v>2009</v>
      </c>
      <c r="C2237" s="4">
        <v>24939400.149999999</v>
      </c>
      <c r="D2237" s="5" t="s">
        <v>87</v>
      </c>
      <c r="E2237" s="5" t="s">
        <v>95</v>
      </c>
      <c r="F2237" s="5" t="s">
        <v>194</v>
      </c>
      <c r="G2237" s="5" t="s">
        <v>192</v>
      </c>
    </row>
    <row r="2238" spans="2:7" s="1" customFormat="1" ht="18" customHeight="1" x14ac:dyDescent="0.2">
      <c r="B2238" s="3">
        <v>2009</v>
      </c>
      <c r="C2238" s="4">
        <v>15755731.720000001</v>
      </c>
      <c r="D2238" s="5" t="s">
        <v>87</v>
      </c>
      <c r="E2238" s="5" t="s">
        <v>95</v>
      </c>
      <c r="F2238" s="5" t="s">
        <v>194</v>
      </c>
      <c r="G2238" s="5" t="s">
        <v>210</v>
      </c>
    </row>
    <row r="2239" spans="2:7" s="1" customFormat="1" ht="18" customHeight="1" x14ac:dyDescent="0.2">
      <c r="B2239" s="3">
        <v>2009</v>
      </c>
      <c r="C2239" s="4">
        <v>2934911.22</v>
      </c>
      <c r="D2239" s="5" t="s">
        <v>87</v>
      </c>
      <c r="E2239" s="5" t="s">
        <v>95</v>
      </c>
      <c r="F2239" s="5" t="s">
        <v>194</v>
      </c>
      <c r="G2239" s="5" t="s">
        <v>355</v>
      </c>
    </row>
    <row r="2240" spans="2:7" s="1" customFormat="1" ht="18" customHeight="1" x14ac:dyDescent="0.2">
      <c r="B2240" s="3">
        <v>2009</v>
      </c>
      <c r="C2240" s="4">
        <v>22746439.100000001</v>
      </c>
      <c r="D2240" s="5" t="s">
        <v>87</v>
      </c>
      <c r="E2240" s="5" t="s">
        <v>95</v>
      </c>
      <c r="F2240" s="5" t="s">
        <v>194</v>
      </c>
      <c r="G2240" s="5" t="s">
        <v>349</v>
      </c>
    </row>
    <row r="2241" spans="2:7" s="1" customFormat="1" ht="18" customHeight="1" x14ac:dyDescent="0.2">
      <c r="B2241" s="3">
        <v>2009</v>
      </c>
      <c r="C2241" s="4">
        <v>6736605.3600000003</v>
      </c>
      <c r="D2241" s="5" t="s">
        <v>87</v>
      </c>
      <c r="E2241" s="5" t="s">
        <v>95</v>
      </c>
      <c r="F2241" s="5" t="s">
        <v>194</v>
      </c>
      <c r="G2241" s="5" t="s">
        <v>367</v>
      </c>
    </row>
    <row r="2242" spans="2:7" s="1" customFormat="1" ht="18" customHeight="1" x14ac:dyDescent="0.2">
      <c r="B2242" s="3">
        <v>2009</v>
      </c>
      <c r="C2242" s="4">
        <v>23211215.309999999</v>
      </c>
      <c r="D2242" s="5" t="s">
        <v>87</v>
      </c>
      <c r="E2242" s="5" t="s">
        <v>95</v>
      </c>
      <c r="F2242" s="5" t="s">
        <v>194</v>
      </c>
      <c r="G2242" s="5" t="s">
        <v>211</v>
      </c>
    </row>
    <row r="2243" spans="2:7" s="1" customFormat="1" ht="18" customHeight="1" x14ac:dyDescent="0.2">
      <c r="B2243" s="3">
        <v>2009</v>
      </c>
      <c r="C2243" s="4">
        <v>73382780.200000003</v>
      </c>
      <c r="D2243" s="5" t="s">
        <v>87</v>
      </c>
      <c r="E2243" s="5" t="s">
        <v>95</v>
      </c>
      <c r="F2243" s="5" t="s">
        <v>194</v>
      </c>
      <c r="G2243" s="5" t="s">
        <v>212</v>
      </c>
    </row>
    <row r="2244" spans="2:7" s="1" customFormat="1" ht="18" customHeight="1" x14ac:dyDescent="0.2">
      <c r="B2244" s="3">
        <v>2009</v>
      </c>
      <c r="C2244" s="4">
        <v>16558215.960000001</v>
      </c>
      <c r="D2244" s="5" t="s">
        <v>87</v>
      </c>
      <c r="E2244" s="5" t="s">
        <v>95</v>
      </c>
      <c r="F2244" s="5" t="s">
        <v>194</v>
      </c>
      <c r="G2244" s="5" t="s">
        <v>437</v>
      </c>
    </row>
    <row r="2245" spans="2:7" s="1" customFormat="1" ht="18" customHeight="1" x14ac:dyDescent="0.2">
      <c r="B2245" s="3">
        <v>2009</v>
      </c>
      <c r="C2245" s="4">
        <v>1698926.66</v>
      </c>
      <c r="D2245" s="5" t="s">
        <v>87</v>
      </c>
      <c r="E2245" s="5" t="s">
        <v>95</v>
      </c>
      <c r="F2245" s="5" t="s">
        <v>194</v>
      </c>
      <c r="G2245" s="5" t="s">
        <v>420</v>
      </c>
    </row>
    <row r="2246" spans="2:7" s="1" customFormat="1" ht="18" customHeight="1" x14ac:dyDescent="0.2">
      <c r="B2246" s="3">
        <v>2009</v>
      </c>
      <c r="C2246" s="4">
        <v>817691.75</v>
      </c>
      <c r="D2246" s="5" t="s">
        <v>87</v>
      </c>
      <c r="E2246" s="5" t="s">
        <v>95</v>
      </c>
      <c r="F2246" s="5" t="s">
        <v>194</v>
      </c>
      <c r="G2246" s="5" t="s">
        <v>368</v>
      </c>
    </row>
    <row r="2247" spans="2:7" s="1" customFormat="1" ht="18" customHeight="1" x14ac:dyDescent="0.2">
      <c r="B2247" s="3">
        <v>2009</v>
      </c>
      <c r="C2247" s="4">
        <v>134197231.94</v>
      </c>
      <c r="D2247" s="5" t="s">
        <v>87</v>
      </c>
      <c r="E2247" s="5" t="s">
        <v>95</v>
      </c>
      <c r="F2247" s="5" t="s">
        <v>194</v>
      </c>
      <c r="G2247" s="5" t="s">
        <v>356</v>
      </c>
    </row>
    <row r="2248" spans="2:7" s="1" customFormat="1" ht="18" customHeight="1" x14ac:dyDescent="0.2">
      <c r="B2248" s="3">
        <v>2009</v>
      </c>
      <c r="C2248" s="4">
        <v>600110.39</v>
      </c>
      <c r="D2248" s="5" t="s">
        <v>87</v>
      </c>
      <c r="E2248" s="5" t="s">
        <v>95</v>
      </c>
      <c r="F2248" s="5" t="s">
        <v>194</v>
      </c>
      <c r="G2248" s="5" t="s">
        <v>421</v>
      </c>
    </row>
    <row r="2249" spans="2:7" s="1" customFormat="1" ht="18" customHeight="1" x14ac:dyDescent="0.2">
      <c r="B2249" s="3">
        <v>2009</v>
      </c>
      <c r="C2249" s="4">
        <v>23727633.850000001</v>
      </c>
      <c r="D2249" s="5" t="s">
        <v>87</v>
      </c>
      <c r="E2249" s="5" t="s">
        <v>95</v>
      </c>
      <c r="F2249" s="5" t="s">
        <v>194</v>
      </c>
      <c r="G2249" s="5" t="s">
        <v>369</v>
      </c>
    </row>
    <row r="2250" spans="2:7" s="1" customFormat="1" ht="18" customHeight="1" x14ac:dyDescent="0.2">
      <c r="B2250" s="3">
        <v>2009</v>
      </c>
      <c r="C2250" s="4">
        <v>794797954.41999996</v>
      </c>
      <c r="D2250" s="5" t="s">
        <v>87</v>
      </c>
      <c r="E2250" s="5" t="s">
        <v>95</v>
      </c>
      <c r="F2250" s="5" t="s">
        <v>194</v>
      </c>
      <c r="G2250" s="5" t="s">
        <v>214</v>
      </c>
    </row>
    <row r="2251" spans="2:7" s="1" customFormat="1" ht="18" customHeight="1" x14ac:dyDescent="0.2">
      <c r="B2251" s="3">
        <v>2009</v>
      </c>
      <c r="C2251" s="4">
        <v>109369243.25</v>
      </c>
      <c r="D2251" s="5" t="s">
        <v>87</v>
      </c>
      <c r="E2251" s="5" t="s">
        <v>95</v>
      </c>
      <c r="F2251" s="5" t="s">
        <v>194</v>
      </c>
      <c r="G2251" s="5" t="s">
        <v>438</v>
      </c>
    </row>
    <row r="2252" spans="2:7" s="1" customFormat="1" ht="18" customHeight="1" x14ac:dyDescent="0.2">
      <c r="B2252" s="3">
        <v>2009</v>
      </c>
      <c r="C2252" s="4">
        <v>68032382.780000001</v>
      </c>
      <c r="D2252" s="5" t="s">
        <v>87</v>
      </c>
      <c r="E2252" s="5" t="s">
        <v>95</v>
      </c>
      <c r="F2252" s="5" t="s">
        <v>194</v>
      </c>
      <c r="G2252" s="5" t="s">
        <v>370</v>
      </c>
    </row>
    <row r="2253" spans="2:7" s="1" customFormat="1" ht="18" customHeight="1" x14ac:dyDescent="0.2">
      <c r="B2253" s="3">
        <v>2009</v>
      </c>
      <c r="C2253" s="4">
        <v>2378430.5300000003</v>
      </c>
      <c r="D2253" s="5" t="s">
        <v>87</v>
      </c>
      <c r="E2253" s="5" t="s">
        <v>95</v>
      </c>
      <c r="F2253" s="5" t="s">
        <v>194</v>
      </c>
      <c r="G2253" s="5" t="s">
        <v>395</v>
      </c>
    </row>
    <row r="2254" spans="2:7" s="1" customFormat="1" ht="18" customHeight="1" x14ac:dyDescent="0.2">
      <c r="B2254" s="3">
        <v>2009</v>
      </c>
      <c r="C2254" s="4">
        <v>23312289.300000001</v>
      </c>
      <c r="D2254" s="5" t="s">
        <v>87</v>
      </c>
      <c r="E2254" s="5" t="s">
        <v>95</v>
      </c>
      <c r="F2254" s="5" t="s">
        <v>194</v>
      </c>
      <c r="G2254" s="5" t="s">
        <v>371</v>
      </c>
    </row>
    <row r="2255" spans="2:7" s="1" customFormat="1" ht="18" customHeight="1" x14ac:dyDescent="0.2">
      <c r="B2255" s="3">
        <v>2009</v>
      </c>
      <c r="C2255" s="4">
        <v>460435399.52999997</v>
      </c>
      <c r="D2255" s="5" t="s">
        <v>87</v>
      </c>
      <c r="E2255" s="5" t="s">
        <v>95</v>
      </c>
      <c r="F2255" s="5" t="s">
        <v>194</v>
      </c>
      <c r="G2255" s="5" t="s">
        <v>215</v>
      </c>
    </row>
    <row r="2256" spans="2:7" s="1" customFormat="1" ht="18" customHeight="1" x14ac:dyDescent="0.2">
      <c r="B2256" s="3">
        <v>2009</v>
      </c>
      <c r="C2256" s="4">
        <v>87145838.959999993</v>
      </c>
      <c r="D2256" s="5" t="s">
        <v>87</v>
      </c>
      <c r="E2256" s="5" t="s">
        <v>95</v>
      </c>
      <c r="F2256" s="5" t="s">
        <v>194</v>
      </c>
      <c r="G2256" s="5" t="s">
        <v>216</v>
      </c>
    </row>
    <row r="2257" spans="2:7" s="1" customFormat="1" ht="18" customHeight="1" x14ac:dyDescent="0.2">
      <c r="B2257" s="3">
        <v>2009</v>
      </c>
      <c r="C2257" s="4">
        <v>88196760.219999999</v>
      </c>
      <c r="D2257" s="5" t="s">
        <v>87</v>
      </c>
      <c r="E2257" s="5" t="s">
        <v>95</v>
      </c>
      <c r="F2257" s="5" t="s">
        <v>194</v>
      </c>
      <c r="G2257" s="5" t="s">
        <v>217</v>
      </c>
    </row>
    <row r="2258" spans="2:7" s="1" customFormat="1" ht="18" customHeight="1" x14ac:dyDescent="0.2">
      <c r="B2258" s="3">
        <v>2009</v>
      </c>
      <c r="C2258" s="4">
        <v>6082524.6200000001</v>
      </c>
      <c r="D2258" s="5" t="s">
        <v>87</v>
      </c>
      <c r="E2258" s="5" t="s">
        <v>95</v>
      </c>
      <c r="F2258" s="5" t="s">
        <v>194</v>
      </c>
      <c r="G2258" s="5" t="s">
        <v>218</v>
      </c>
    </row>
    <row r="2259" spans="2:7" s="1" customFormat="1" ht="18" customHeight="1" x14ac:dyDescent="0.2">
      <c r="B2259" s="3">
        <v>2009</v>
      </c>
      <c r="C2259" s="4">
        <v>3517449.44</v>
      </c>
      <c r="D2259" s="5" t="s">
        <v>87</v>
      </c>
      <c r="E2259" s="5" t="s">
        <v>95</v>
      </c>
      <c r="F2259" s="5" t="s">
        <v>194</v>
      </c>
      <c r="G2259" s="5" t="s">
        <v>422</v>
      </c>
    </row>
    <row r="2260" spans="2:7" s="1" customFormat="1" ht="18" customHeight="1" x14ac:dyDescent="0.2">
      <c r="B2260" s="3">
        <v>2009</v>
      </c>
      <c r="C2260" s="4">
        <v>6879432.1799999997</v>
      </c>
      <c r="D2260" s="5" t="s">
        <v>87</v>
      </c>
      <c r="E2260" s="5" t="s">
        <v>95</v>
      </c>
      <c r="F2260" s="5" t="s">
        <v>194</v>
      </c>
      <c r="G2260" s="5" t="s">
        <v>372</v>
      </c>
    </row>
    <row r="2261" spans="2:7" s="1" customFormat="1" ht="18" customHeight="1" x14ac:dyDescent="0.2">
      <c r="B2261" s="3">
        <v>2009</v>
      </c>
      <c r="C2261" s="4">
        <v>84840040.819999993</v>
      </c>
      <c r="D2261" s="5" t="s">
        <v>87</v>
      </c>
      <c r="E2261" s="5" t="s">
        <v>95</v>
      </c>
      <c r="F2261" s="5" t="s">
        <v>194</v>
      </c>
      <c r="G2261" s="5" t="s">
        <v>387</v>
      </c>
    </row>
    <row r="2262" spans="2:7" s="1" customFormat="1" ht="18" customHeight="1" x14ac:dyDescent="0.2">
      <c r="B2262" s="3">
        <v>2009</v>
      </c>
      <c r="C2262" s="4">
        <v>9222657.3900000006</v>
      </c>
      <c r="D2262" s="5" t="s">
        <v>87</v>
      </c>
      <c r="E2262" s="5" t="s">
        <v>95</v>
      </c>
      <c r="F2262" s="5" t="s">
        <v>194</v>
      </c>
      <c r="G2262" s="5" t="s">
        <v>219</v>
      </c>
    </row>
    <row r="2263" spans="2:7" s="1" customFormat="1" ht="18" customHeight="1" x14ac:dyDescent="0.2">
      <c r="B2263" s="3">
        <v>2009</v>
      </c>
      <c r="C2263" s="4">
        <v>50231479.899999999</v>
      </c>
      <c r="D2263" s="5" t="s">
        <v>87</v>
      </c>
      <c r="E2263" s="5" t="s">
        <v>95</v>
      </c>
      <c r="F2263" s="5" t="s">
        <v>194</v>
      </c>
      <c r="G2263" s="5" t="s">
        <v>220</v>
      </c>
    </row>
    <row r="2264" spans="2:7" s="1" customFormat="1" ht="18" customHeight="1" x14ac:dyDescent="0.2">
      <c r="B2264" s="3">
        <v>2009</v>
      </c>
      <c r="C2264" s="4">
        <v>7561351.96</v>
      </c>
      <c r="D2264" s="5" t="s">
        <v>87</v>
      </c>
      <c r="E2264" s="5" t="s">
        <v>95</v>
      </c>
      <c r="F2264" s="5" t="s">
        <v>194</v>
      </c>
      <c r="G2264" s="5" t="s">
        <v>221</v>
      </c>
    </row>
    <row r="2265" spans="2:7" s="1" customFormat="1" ht="18" customHeight="1" x14ac:dyDescent="0.2">
      <c r="B2265" s="3">
        <v>2009</v>
      </c>
      <c r="C2265" s="4">
        <v>2093829.33</v>
      </c>
      <c r="D2265" s="5" t="s">
        <v>87</v>
      </c>
      <c r="E2265" s="5" t="s">
        <v>95</v>
      </c>
      <c r="F2265" s="5" t="s">
        <v>222</v>
      </c>
      <c r="G2265" s="5" t="s">
        <v>223</v>
      </c>
    </row>
    <row r="2266" spans="2:7" s="1" customFormat="1" ht="18" customHeight="1" x14ac:dyDescent="0.2">
      <c r="B2266" s="3">
        <v>2009</v>
      </c>
      <c r="C2266" s="4">
        <v>379172.77</v>
      </c>
      <c r="D2266" s="5" t="s">
        <v>87</v>
      </c>
      <c r="E2266" s="5" t="s">
        <v>95</v>
      </c>
      <c r="F2266" s="5" t="s">
        <v>222</v>
      </c>
      <c r="G2266" s="5" t="s">
        <v>224</v>
      </c>
    </row>
    <row r="2267" spans="2:7" s="1" customFormat="1" ht="18" customHeight="1" x14ac:dyDescent="0.2">
      <c r="B2267" s="3">
        <v>2009</v>
      </c>
      <c r="C2267" s="4">
        <v>6105414.3399999999</v>
      </c>
      <c r="D2267" s="5" t="s">
        <v>87</v>
      </c>
      <c r="E2267" s="5" t="s">
        <v>95</v>
      </c>
      <c r="F2267" s="5" t="s">
        <v>222</v>
      </c>
      <c r="G2267" s="5" t="s">
        <v>225</v>
      </c>
    </row>
    <row r="2268" spans="2:7" s="1" customFormat="1" ht="18" customHeight="1" x14ac:dyDescent="0.2">
      <c r="B2268" s="3">
        <v>2009</v>
      </c>
      <c r="C2268" s="4">
        <v>485077.32</v>
      </c>
      <c r="D2268" s="5" t="s">
        <v>87</v>
      </c>
      <c r="E2268" s="5" t="s">
        <v>95</v>
      </c>
      <c r="F2268" s="5" t="s">
        <v>222</v>
      </c>
      <c r="G2268" s="5" t="s">
        <v>349</v>
      </c>
    </row>
    <row r="2269" spans="2:7" s="1" customFormat="1" ht="18" customHeight="1" x14ac:dyDescent="0.2">
      <c r="B2269" s="3">
        <v>2009</v>
      </c>
      <c r="C2269" s="4">
        <v>5751369.46</v>
      </c>
      <c r="D2269" s="5" t="s">
        <v>87</v>
      </c>
      <c r="E2269" s="5" t="s">
        <v>95</v>
      </c>
      <c r="F2269" s="5" t="s">
        <v>226</v>
      </c>
      <c r="G2269" s="5" t="s">
        <v>227</v>
      </c>
    </row>
    <row r="2270" spans="2:7" s="1" customFormat="1" ht="18" customHeight="1" x14ac:dyDescent="0.2">
      <c r="B2270" s="3">
        <v>2009</v>
      </c>
      <c r="C2270" s="4">
        <v>1388004602.0599999</v>
      </c>
      <c r="D2270" s="5" t="s">
        <v>87</v>
      </c>
      <c r="E2270" s="5" t="s">
        <v>95</v>
      </c>
      <c r="F2270" s="5" t="s">
        <v>226</v>
      </c>
      <c r="G2270" s="5" t="s">
        <v>228</v>
      </c>
    </row>
    <row r="2271" spans="2:7" s="1" customFormat="1" ht="18" customHeight="1" x14ac:dyDescent="0.2">
      <c r="B2271" s="3">
        <v>2009</v>
      </c>
      <c r="C2271" s="4">
        <v>2843947.42</v>
      </c>
      <c r="D2271" s="5" t="s">
        <v>87</v>
      </c>
      <c r="E2271" s="5" t="s">
        <v>95</v>
      </c>
      <c r="F2271" s="5" t="s">
        <v>226</v>
      </c>
      <c r="G2271" s="5" t="s">
        <v>423</v>
      </c>
    </row>
    <row r="2272" spans="2:7" s="1" customFormat="1" ht="18" customHeight="1" x14ac:dyDescent="0.2">
      <c r="B2272" s="3">
        <v>2009</v>
      </c>
      <c r="C2272" s="4">
        <v>394550.76</v>
      </c>
      <c r="D2272" s="5" t="s">
        <v>87</v>
      </c>
      <c r="E2272" s="5" t="s">
        <v>95</v>
      </c>
      <c r="F2272" s="5" t="s">
        <v>229</v>
      </c>
      <c r="G2272" s="5" t="s">
        <v>230</v>
      </c>
    </row>
    <row r="2273" spans="2:7" s="1" customFormat="1" ht="18" customHeight="1" x14ac:dyDescent="0.2">
      <c r="B2273" s="3">
        <v>2009</v>
      </c>
      <c r="C2273" s="4">
        <v>1053064.26</v>
      </c>
      <c r="D2273" s="5" t="s">
        <v>87</v>
      </c>
      <c r="E2273" s="5" t="s">
        <v>95</v>
      </c>
      <c r="F2273" s="5" t="s">
        <v>229</v>
      </c>
      <c r="G2273" s="5" t="s">
        <v>383</v>
      </c>
    </row>
    <row r="2274" spans="2:7" s="1" customFormat="1" ht="18" customHeight="1" x14ac:dyDescent="0.2">
      <c r="B2274" s="3">
        <v>2009</v>
      </c>
      <c r="C2274" s="4">
        <v>1151122.74</v>
      </c>
      <c r="D2274" s="5" t="s">
        <v>87</v>
      </c>
      <c r="E2274" s="5" t="s">
        <v>95</v>
      </c>
      <c r="F2274" s="5" t="s">
        <v>229</v>
      </c>
      <c r="G2274" s="5" t="s">
        <v>231</v>
      </c>
    </row>
    <row r="2275" spans="2:7" s="1" customFormat="1" ht="18" customHeight="1" x14ac:dyDescent="0.2">
      <c r="B2275" s="3">
        <v>2009</v>
      </c>
      <c r="C2275" s="4">
        <v>9822026.8300000001</v>
      </c>
      <c r="D2275" s="5" t="s">
        <v>87</v>
      </c>
      <c r="E2275" s="5" t="s">
        <v>95</v>
      </c>
      <c r="F2275" s="5" t="s">
        <v>229</v>
      </c>
      <c r="G2275" s="5" t="s">
        <v>232</v>
      </c>
    </row>
    <row r="2276" spans="2:7" s="1" customFormat="1" ht="18" customHeight="1" x14ac:dyDescent="0.2">
      <c r="B2276" s="3">
        <v>2009</v>
      </c>
      <c r="C2276" s="4">
        <v>55738438.520000003</v>
      </c>
      <c r="D2276" s="5" t="s">
        <v>87</v>
      </c>
      <c r="E2276" s="5" t="s">
        <v>95</v>
      </c>
      <c r="F2276" s="5" t="s">
        <v>236</v>
      </c>
      <c r="G2276" s="5" t="s">
        <v>357</v>
      </c>
    </row>
    <row r="2277" spans="2:7" s="1" customFormat="1" ht="18" customHeight="1" x14ac:dyDescent="0.2">
      <c r="B2277" s="3">
        <v>2009</v>
      </c>
      <c r="C2277" s="4">
        <v>3573467.64</v>
      </c>
      <c r="D2277" s="5" t="s">
        <v>87</v>
      </c>
      <c r="E2277" s="5" t="s">
        <v>95</v>
      </c>
      <c r="F2277" s="5" t="s">
        <v>236</v>
      </c>
      <c r="G2277" s="5" t="s">
        <v>358</v>
      </c>
    </row>
    <row r="2278" spans="2:7" s="1" customFormat="1" ht="18" customHeight="1" x14ac:dyDescent="0.2">
      <c r="B2278" s="3">
        <v>2009</v>
      </c>
      <c r="C2278" s="4">
        <v>12316.56</v>
      </c>
      <c r="D2278" s="5" t="s">
        <v>87</v>
      </c>
      <c r="E2278" s="5" t="s">
        <v>95</v>
      </c>
      <c r="F2278" s="5" t="s">
        <v>237</v>
      </c>
      <c r="G2278" s="5" t="s">
        <v>349</v>
      </c>
    </row>
    <row r="2279" spans="2:7" s="1" customFormat="1" ht="18" customHeight="1" x14ac:dyDescent="0.2">
      <c r="B2279" s="3">
        <v>2009</v>
      </c>
      <c r="C2279" s="4">
        <v>3777249.48</v>
      </c>
      <c r="D2279" s="5" t="s">
        <v>87</v>
      </c>
      <c r="E2279" s="5" t="s">
        <v>95</v>
      </c>
      <c r="F2279" s="5" t="s">
        <v>237</v>
      </c>
      <c r="G2279" s="5" t="s">
        <v>239</v>
      </c>
    </row>
    <row r="2280" spans="2:7" s="1" customFormat="1" ht="18" customHeight="1" x14ac:dyDescent="0.2">
      <c r="B2280" s="3">
        <v>2009</v>
      </c>
      <c r="C2280" s="4">
        <v>46503797.270000003</v>
      </c>
      <c r="D2280" s="5" t="s">
        <v>87</v>
      </c>
      <c r="E2280" s="5" t="s">
        <v>95</v>
      </c>
      <c r="F2280" s="5" t="s">
        <v>237</v>
      </c>
      <c r="G2280" s="5" t="s">
        <v>240</v>
      </c>
    </row>
    <row r="2281" spans="2:7" s="1" customFormat="1" ht="18" customHeight="1" x14ac:dyDescent="0.2">
      <c r="B2281" s="3">
        <v>2009</v>
      </c>
      <c r="C2281" s="4">
        <v>423575911.60000002</v>
      </c>
      <c r="D2281" s="5" t="s">
        <v>87</v>
      </c>
      <c r="E2281" s="5" t="s">
        <v>95</v>
      </c>
      <c r="F2281" s="5" t="s">
        <v>241</v>
      </c>
      <c r="G2281" s="5" t="s">
        <v>241</v>
      </c>
    </row>
    <row r="2282" spans="2:7" s="1" customFormat="1" ht="18" customHeight="1" x14ac:dyDescent="0.2">
      <c r="B2282" s="3">
        <v>2009</v>
      </c>
      <c r="C2282" s="4">
        <v>3928734430.3000002</v>
      </c>
      <c r="D2282" s="5" t="s">
        <v>87</v>
      </c>
      <c r="E2282" s="5" t="s">
        <v>242</v>
      </c>
      <c r="F2282" s="5" t="s">
        <v>96</v>
      </c>
      <c r="G2282" s="5" t="s">
        <v>98</v>
      </c>
    </row>
    <row r="2283" spans="2:7" s="1" customFormat="1" ht="18" customHeight="1" x14ac:dyDescent="0.2">
      <c r="B2283" s="3">
        <v>2009</v>
      </c>
      <c r="C2283" s="4">
        <v>1161646781.8299999</v>
      </c>
      <c r="D2283" s="5" t="s">
        <v>87</v>
      </c>
      <c r="E2283" s="5" t="s">
        <v>242</v>
      </c>
      <c r="F2283" s="5" t="s">
        <v>96</v>
      </c>
      <c r="G2283" s="5" t="s">
        <v>245</v>
      </c>
    </row>
    <row r="2284" spans="2:7" s="1" customFormat="1" ht="18" customHeight="1" x14ac:dyDescent="0.2">
      <c r="B2284" s="3">
        <v>2009</v>
      </c>
      <c r="C2284" s="4">
        <v>457027846.10000002</v>
      </c>
      <c r="D2284" s="5" t="s">
        <v>87</v>
      </c>
      <c r="E2284" s="5" t="s">
        <v>242</v>
      </c>
      <c r="F2284" s="5" t="s">
        <v>110</v>
      </c>
      <c r="G2284" s="5" t="s">
        <v>110</v>
      </c>
    </row>
    <row r="2285" spans="2:7" s="1" customFormat="1" ht="18" customHeight="1" x14ac:dyDescent="0.2">
      <c r="B2285" s="3">
        <v>2009</v>
      </c>
      <c r="C2285" s="4">
        <v>2412334.14</v>
      </c>
      <c r="D2285" s="5" t="s">
        <v>87</v>
      </c>
      <c r="E2285" s="5" t="s">
        <v>242</v>
      </c>
      <c r="F2285" s="5" t="s">
        <v>115</v>
      </c>
      <c r="G2285" s="5" t="s">
        <v>116</v>
      </c>
    </row>
    <row r="2286" spans="2:7" s="1" customFormat="1" ht="18" customHeight="1" x14ac:dyDescent="0.2">
      <c r="B2286" s="3">
        <v>2009</v>
      </c>
      <c r="C2286" s="4">
        <v>17368345.219999999</v>
      </c>
      <c r="D2286" s="5" t="s">
        <v>87</v>
      </c>
      <c r="E2286" s="5" t="s">
        <v>242</v>
      </c>
      <c r="F2286" s="5" t="s">
        <v>115</v>
      </c>
      <c r="G2286" s="5" t="s">
        <v>397</v>
      </c>
    </row>
    <row r="2287" spans="2:7" s="1" customFormat="1" ht="18" customHeight="1" x14ac:dyDescent="0.2">
      <c r="B2287" s="3">
        <v>2009</v>
      </c>
      <c r="C2287" s="4">
        <v>41838.57</v>
      </c>
      <c r="D2287" s="5" t="s">
        <v>87</v>
      </c>
      <c r="E2287" s="5" t="s">
        <v>242</v>
      </c>
      <c r="F2287" s="5" t="s">
        <v>115</v>
      </c>
      <c r="G2287" s="5" t="s">
        <v>388</v>
      </c>
    </row>
    <row r="2288" spans="2:7" s="1" customFormat="1" ht="18" customHeight="1" x14ac:dyDescent="0.2">
      <c r="B2288" s="3">
        <v>2009</v>
      </c>
      <c r="C2288" s="4">
        <v>410973.35</v>
      </c>
      <c r="D2288" s="5" t="s">
        <v>87</v>
      </c>
      <c r="E2288" s="5" t="s">
        <v>242</v>
      </c>
      <c r="F2288" s="5" t="s">
        <v>115</v>
      </c>
      <c r="G2288" s="5" t="s">
        <v>393</v>
      </c>
    </row>
    <row r="2289" spans="2:7" s="1" customFormat="1" ht="18" customHeight="1" x14ac:dyDescent="0.2">
      <c r="B2289" s="3">
        <v>2009</v>
      </c>
      <c r="C2289" s="4">
        <v>35326281.390000001</v>
      </c>
      <c r="D2289" s="5" t="s">
        <v>87</v>
      </c>
      <c r="E2289" s="5" t="s">
        <v>242</v>
      </c>
      <c r="F2289" s="5" t="s">
        <v>246</v>
      </c>
      <c r="G2289" s="5" t="s">
        <v>246</v>
      </c>
    </row>
    <row r="2290" spans="2:7" s="1" customFormat="1" ht="18" customHeight="1" x14ac:dyDescent="0.2">
      <c r="B2290" s="3">
        <v>2009</v>
      </c>
      <c r="C2290" s="4">
        <v>19317.39</v>
      </c>
      <c r="D2290" s="5" t="s">
        <v>87</v>
      </c>
      <c r="E2290" s="5" t="s">
        <v>242</v>
      </c>
      <c r="F2290" s="5" t="s">
        <v>247</v>
      </c>
      <c r="G2290" s="5" t="s">
        <v>439</v>
      </c>
    </row>
    <row r="2291" spans="2:7" s="1" customFormat="1" ht="18" customHeight="1" x14ac:dyDescent="0.2">
      <c r="B2291" s="3">
        <v>2009</v>
      </c>
      <c r="C2291" s="4">
        <v>46946024.170000002</v>
      </c>
      <c r="D2291" s="5" t="s">
        <v>87</v>
      </c>
      <c r="E2291" s="5" t="s">
        <v>242</v>
      </c>
      <c r="F2291" s="5" t="s">
        <v>247</v>
      </c>
      <c r="G2291" s="5" t="s">
        <v>426</v>
      </c>
    </row>
    <row r="2292" spans="2:7" s="1" customFormat="1" ht="18" customHeight="1" x14ac:dyDescent="0.2">
      <c r="B2292" s="3">
        <v>2009</v>
      </c>
      <c r="C2292" s="4">
        <v>79868065.150000006</v>
      </c>
      <c r="D2292" s="5" t="s">
        <v>87</v>
      </c>
      <c r="E2292" s="5" t="s">
        <v>242</v>
      </c>
      <c r="F2292" s="5" t="s">
        <v>247</v>
      </c>
      <c r="G2292" s="5" t="s">
        <v>440</v>
      </c>
    </row>
    <row r="2293" spans="2:7" s="1" customFormat="1" ht="18" customHeight="1" x14ac:dyDescent="0.2">
      <c r="B2293" s="3">
        <v>2009</v>
      </c>
      <c r="C2293" s="4">
        <v>139236.74</v>
      </c>
      <c r="D2293" s="5" t="s">
        <v>87</v>
      </c>
      <c r="E2293" s="5" t="s">
        <v>242</v>
      </c>
      <c r="F2293" s="5" t="s">
        <v>247</v>
      </c>
      <c r="G2293" s="5" t="s">
        <v>441</v>
      </c>
    </row>
    <row r="2294" spans="2:7" s="1" customFormat="1" ht="18" customHeight="1" x14ac:dyDescent="0.2">
      <c r="B2294" s="3">
        <v>2009</v>
      </c>
      <c r="C2294" s="4">
        <v>106960.99</v>
      </c>
      <c r="D2294" s="5" t="s">
        <v>87</v>
      </c>
      <c r="E2294" s="5" t="s">
        <v>242</v>
      </c>
      <c r="F2294" s="5" t="s">
        <v>247</v>
      </c>
      <c r="G2294" s="5" t="s">
        <v>442</v>
      </c>
    </row>
    <row r="2295" spans="2:7" s="1" customFormat="1" ht="18" customHeight="1" x14ac:dyDescent="0.2">
      <c r="B2295" s="3">
        <v>2009</v>
      </c>
      <c r="C2295" s="4">
        <v>1320245308.8399999</v>
      </c>
      <c r="D2295" s="5" t="s">
        <v>87</v>
      </c>
      <c r="E2295" s="5" t="s">
        <v>242</v>
      </c>
      <c r="F2295" s="5" t="s">
        <v>247</v>
      </c>
      <c r="G2295" s="5" t="s">
        <v>443</v>
      </c>
    </row>
    <row r="2296" spans="2:7" s="1" customFormat="1" ht="18" customHeight="1" x14ac:dyDescent="0.2">
      <c r="B2296" s="3">
        <v>2009</v>
      </c>
      <c r="C2296" s="4">
        <v>292653207.5</v>
      </c>
      <c r="D2296" s="5" t="s">
        <v>87</v>
      </c>
      <c r="E2296" s="5" t="s">
        <v>242</v>
      </c>
      <c r="F2296" s="5" t="s">
        <v>247</v>
      </c>
      <c r="G2296" s="5" t="s">
        <v>444</v>
      </c>
    </row>
    <row r="2297" spans="2:7" s="1" customFormat="1" ht="18" customHeight="1" x14ac:dyDescent="0.2">
      <c r="B2297" s="3">
        <v>2009</v>
      </c>
      <c r="C2297" s="4">
        <v>642399.07999999996</v>
      </c>
      <c r="D2297" s="5" t="s">
        <v>87</v>
      </c>
      <c r="E2297" s="5" t="s">
        <v>242</v>
      </c>
      <c r="F2297" s="5" t="s">
        <v>247</v>
      </c>
      <c r="G2297" s="5" t="s">
        <v>445</v>
      </c>
    </row>
    <row r="2298" spans="2:7" s="1" customFormat="1" ht="18" customHeight="1" x14ac:dyDescent="0.2">
      <c r="B2298" s="3">
        <v>2009</v>
      </c>
      <c r="C2298" s="4">
        <v>59292653.5</v>
      </c>
      <c r="D2298" s="5" t="s">
        <v>87</v>
      </c>
      <c r="E2298" s="5" t="s">
        <v>242</v>
      </c>
      <c r="F2298" s="5" t="s">
        <v>247</v>
      </c>
      <c r="G2298" s="5" t="s">
        <v>349</v>
      </c>
    </row>
    <row r="2299" spans="2:7" s="1" customFormat="1" ht="18" customHeight="1" x14ac:dyDescent="0.2">
      <c r="B2299" s="3">
        <v>2009</v>
      </c>
      <c r="C2299" s="4">
        <v>201796179.09</v>
      </c>
      <c r="D2299" s="5" t="s">
        <v>87</v>
      </c>
      <c r="E2299" s="5" t="s">
        <v>242</v>
      </c>
      <c r="F2299" s="5" t="s">
        <v>159</v>
      </c>
      <c r="G2299" s="5" t="s">
        <v>381</v>
      </c>
    </row>
    <row r="2300" spans="2:7" s="1" customFormat="1" ht="18" customHeight="1" x14ac:dyDescent="0.2">
      <c r="B2300" s="3">
        <v>2009</v>
      </c>
      <c r="C2300" s="4">
        <v>145720311.86000001</v>
      </c>
      <c r="D2300" s="5" t="s">
        <v>87</v>
      </c>
      <c r="E2300" s="5" t="s">
        <v>242</v>
      </c>
      <c r="F2300" s="5" t="s">
        <v>159</v>
      </c>
      <c r="G2300" s="5" t="s">
        <v>160</v>
      </c>
    </row>
    <row r="2301" spans="2:7" s="1" customFormat="1" ht="18" customHeight="1" x14ac:dyDescent="0.2">
      <c r="B2301" s="3">
        <v>2009</v>
      </c>
      <c r="C2301" s="4">
        <v>93921150.129999995</v>
      </c>
      <c r="D2301" s="5" t="s">
        <v>87</v>
      </c>
      <c r="E2301" s="5" t="s">
        <v>242</v>
      </c>
      <c r="F2301" s="5" t="s">
        <v>250</v>
      </c>
      <c r="G2301" s="5" t="s">
        <v>251</v>
      </c>
    </row>
    <row r="2302" spans="2:7" s="1" customFormat="1" ht="18" customHeight="1" x14ac:dyDescent="0.2">
      <c r="B2302" s="3">
        <v>2009</v>
      </c>
      <c r="C2302" s="4">
        <v>9859247.6799999997</v>
      </c>
      <c r="D2302" s="5" t="s">
        <v>87</v>
      </c>
      <c r="E2302" s="5" t="s">
        <v>242</v>
      </c>
      <c r="F2302" s="5" t="s">
        <v>250</v>
      </c>
      <c r="G2302" s="5" t="s">
        <v>252</v>
      </c>
    </row>
    <row r="2303" spans="2:7" s="1" customFormat="1" ht="18" customHeight="1" x14ac:dyDescent="0.2">
      <c r="B2303" s="3">
        <v>2009</v>
      </c>
      <c r="C2303" s="4">
        <v>26494956.989999998</v>
      </c>
      <c r="D2303" s="5" t="s">
        <v>87</v>
      </c>
      <c r="E2303" s="5" t="s">
        <v>242</v>
      </c>
      <c r="F2303" s="5" t="s">
        <v>250</v>
      </c>
      <c r="G2303" s="5" t="s">
        <v>253</v>
      </c>
    </row>
    <row r="2304" spans="2:7" s="1" customFormat="1" ht="18" customHeight="1" x14ac:dyDescent="0.2">
      <c r="B2304" s="3">
        <v>2009</v>
      </c>
      <c r="C2304" s="4">
        <v>6507328.7599999998</v>
      </c>
      <c r="D2304" s="5" t="s">
        <v>87</v>
      </c>
      <c r="E2304" s="5" t="s">
        <v>242</v>
      </c>
      <c r="F2304" s="5" t="s">
        <v>250</v>
      </c>
      <c r="G2304" s="5" t="s">
        <v>254</v>
      </c>
    </row>
    <row r="2305" spans="2:7" s="1" customFormat="1" ht="18" customHeight="1" x14ac:dyDescent="0.2">
      <c r="B2305" s="3">
        <v>2009</v>
      </c>
      <c r="C2305" s="4">
        <v>1585972.65</v>
      </c>
      <c r="D2305" s="5" t="s">
        <v>87</v>
      </c>
      <c r="E2305" s="5" t="s">
        <v>242</v>
      </c>
      <c r="F2305" s="5" t="s">
        <v>250</v>
      </c>
      <c r="G2305" s="5" t="s">
        <v>388</v>
      </c>
    </row>
    <row r="2306" spans="2:7" s="1" customFormat="1" ht="18" customHeight="1" x14ac:dyDescent="0.2">
      <c r="B2306" s="3">
        <v>2009</v>
      </c>
      <c r="C2306" s="4">
        <v>15059065.800000001</v>
      </c>
      <c r="D2306" s="5" t="s">
        <v>87</v>
      </c>
      <c r="E2306" s="5" t="s">
        <v>242</v>
      </c>
      <c r="F2306" s="5" t="s">
        <v>250</v>
      </c>
      <c r="G2306" s="5" t="s">
        <v>255</v>
      </c>
    </row>
    <row r="2307" spans="2:7" s="1" customFormat="1" ht="18" customHeight="1" x14ac:dyDescent="0.2">
      <c r="B2307" s="3">
        <v>2009</v>
      </c>
      <c r="C2307" s="4">
        <v>4393673.75</v>
      </c>
      <c r="D2307" s="5" t="s">
        <v>87</v>
      </c>
      <c r="E2307" s="5" t="s">
        <v>242</v>
      </c>
      <c r="F2307" s="5" t="s">
        <v>250</v>
      </c>
      <c r="G2307" s="5" t="s">
        <v>256</v>
      </c>
    </row>
    <row r="2308" spans="2:7" s="1" customFormat="1" ht="18" customHeight="1" x14ac:dyDescent="0.2">
      <c r="B2308" s="3">
        <v>2009</v>
      </c>
      <c r="C2308" s="4">
        <v>13118903.76</v>
      </c>
      <c r="D2308" s="5" t="s">
        <v>87</v>
      </c>
      <c r="E2308" s="5" t="s">
        <v>242</v>
      </c>
      <c r="F2308" s="5" t="s">
        <v>257</v>
      </c>
      <c r="G2308" s="5" t="s">
        <v>257</v>
      </c>
    </row>
    <row r="2309" spans="2:7" s="1" customFormat="1" ht="18" customHeight="1" x14ac:dyDescent="0.2">
      <c r="B2309" s="3">
        <v>2009</v>
      </c>
      <c r="C2309" s="4">
        <v>139927.39000000001</v>
      </c>
      <c r="D2309" s="5" t="s">
        <v>87</v>
      </c>
      <c r="E2309" s="5" t="s">
        <v>242</v>
      </c>
      <c r="F2309" s="5" t="s">
        <v>257</v>
      </c>
      <c r="G2309" s="5" t="s">
        <v>427</v>
      </c>
    </row>
    <row r="2310" spans="2:7" s="1" customFormat="1" ht="18" customHeight="1" x14ac:dyDescent="0.2">
      <c r="B2310" s="3">
        <v>2009</v>
      </c>
      <c r="C2310" s="4">
        <v>24166476.719999999</v>
      </c>
      <c r="D2310" s="5" t="s">
        <v>87</v>
      </c>
      <c r="E2310" s="5" t="s">
        <v>242</v>
      </c>
      <c r="F2310" s="5" t="s">
        <v>226</v>
      </c>
      <c r="G2310" s="5" t="s">
        <v>227</v>
      </c>
    </row>
    <row r="2311" spans="2:7" s="1" customFormat="1" ht="18" customHeight="1" x14ac:dyDescent="0.2">
      <c r="B2311" s="3">
        <v>2009</v>
      </c>
      <c r="C2311" s="4">
        <v>59643244.530000001</v>
      </c>
      <c r="D2311" s="5" t="s">
        <v>87</v>
      </c>
      <c r="E2311" s="5" t="s">
        <v>242</v>
      </c>
      <c r="F2311" s="5" t="s">
        <v>226</v>
      </c>
      <c r="G2311" s="5" t="s">
        <v>258</v>
      </c>
    </row>
    <row r="2312" spans="2:7" s="1" customFormat="1" ht="18" customHeight="1" x14ac:dyDescent="0.2">
      <c r="B2312" s="3">
        <v>2009</v>
      </c>
      <c r="C2312" s="4">
        <v>37537723.780000001</v>
      </c>
      <c r="D2312" s="5" t="s">
        <v>87</v>
      </c>
      <c r="E2312" s="5" t="s">
        <v>242</v>
      </c>
      <c r="F2312" s="5" t="s">
        <v>226</v>
      </c>
      <c r="G2312" s="5" t="s">
        <v>259</v>
      </c>
    </row>
    <row r="2313" spans="2:7" s="1" customFormat="1" ht="18" customHeight="1" x14ac:dyDescent="0.2">
      <c r="B2313" s="3">
        <v>2009</v>
      </c>
      <c r="C2313" s="4">
        <v>40623356.369999997</v>
      </c>
      <c r="D2313" s="5" t="s">
        <v>87</v>
      </c>
      <c r="E2313" s="5" t="s">
        <v>242</v>
      </c>
      <c r="F2313" s="5" t="s">
        <v>226</v>
      </c>
      <c r="G2313" s="5" t="s">
        <v>228</v>
      </c>
    </row>
    <row r="2314" spans="2:7" s="1" customFormat="1" ht="18" customHeight="1" x14ac:dyDescent="0.2">
      <c r="B2314" s="3">
        <v>2009</v>
      </c>
      <c r="C2314" s="4">
        <v>4553270.4000000004</v>
      </c>
      <c r="D2314" s="5" t="s">
        <v>87</v>
      </c>
      <c r="E2314" s="5" t="s">
        <v>242</v>
      </c>
      <c r="F2314" s="5" t="s">
        <v>233</v>
      </c>
      <c r="G2314" s="5" t="s">
        <v>233</v>
      </c>
    </row>
    <row r="2315" spans="2:7" s="1" customFormat="1" ht="18" customHeight="1" x14ac:dyDescent="0.2">
      <c r="B2315" s="3">
        <v>2009</v>
      </c>
      <c r="C2315" s="4">
        <v>697535.33</v>
      </c>
      <c r="D2315" s="5" t="s">
        <v>87</v>
      </c>
      <c r="E2315" s="5" t="s">
        <v>242</v>
      </c>
      <c r="F2315" s="5" t="s">
        <v>234</v>
      </c>
      <c r="G2315" s="5" t="s">
        <v>235</v>
      </c>
    </row>
    <row r="2316" spans="2:7" s="1" customFormat="1" ht="18" customHeight="1" x14ac:dyDescent="0.2">
      <c r="B2316" s="3">
        <v>2009</v>
      </c>
      <c r="C2316" s="4">
        <v>82450195.700000003</v>
      </c>
      <c r="D2316" s="5" t="s">
        <v>87</v>
      </c>
      <c r="E2316" s="5" t="s">
        <v>242</v>
      </c>
      <c r="F2316" s="5" t="s">
        <v>236</v>
      </c>
      <c r="G2316" s="5" t="s">
        <v>357</v>
      </c>
    </row>
    <row r="2317" spans="2:7" s="1" customFormat="1" ht="18" customHeight="1" x14ac:dyDescent="0.2">
      <c r="B2317" s="3">
        <v>2009</v>
      </c>
      <c r="C2317" s="4">
        <v>18205225.66</v>
      </c>
      <c r="D2317" s="5" t="s">
        <v>87</v>
      </c>
      <c r="E2317" s="5" t="s">
        <v>242</v>
      </c>
      <c r="F2317" s="5" t="s">
        <v>236</v>
      </c>
      <c r="G2317" s="5" t="s">
        <v>358</v>
      </c>
    </row>
    <row r="2318" spans="2:7" s="1" customFormat="1" ht="18" customHeight="1" x14ac:dyDescent="0.2">
      <c r="B2318" s="3">
        <v>2009</v>
      </c>
      <c r="C2318" s="4">
        <v>199397.72</v>
      </c>
      <c r="D2318" s="5" t="s">
        <v>87</v>
      </c>
      <c r="E2318" s="5" t="s">
        <v>242</v>
      </c>
      <c r="F2318" s="5" t="s">
        <v>236</v>
      </c>
      <c r="G2318" s="5" t="s">
        <v>349</v>
      </c>
    </row>
    <row r="2319" spans="2:7" s="1" customFormat="1" ht="18" customHeight="1" x14ac:dyDescent="0.2">
      <c r="B2319" s="3">
        <v>2009</v>
      </c>
      <c r="C2319" s="4">
        <v>185826594.38999999</v>
      </c>
      <c r="D2319" s="5" t="s">
        <v>87</v>
      </c>
      <c r="E2319" s="5" t="s">
        <v>242</v>
      </c>
      <c r="F2319" s="5" t="s">
        <v>260</v>
      </c>
      <c r="G2319" s="5" t="s">
        <v>261</v>
      </c>
    </row>
    <row r="2320" spans="2:7" s="1" customFormat="1" ht="18" customHeight="1" x14ac:dyDescent="0.2">
      <c r="B2320" s="3">
        <v>2009</v>
      </c>
      <c r="C2320" s="4">
        <v>28030362.469999999</v>
      </c>
      <c r="D2320" s="5" t="s">
        <v>87</v>
      </c>
      <c r="E2320" s="5" t="s">
        <v>242</v>
      </c>
      <c r="F2320" s="5" t="s">
        <v>260</v>
      </c>
      <c r="G2320" s="5" t="s">
        <v>374</v>
      </c>
    </row>
    <row r="2321" spans="2:7" s="1" customFormat="1" ht="18" customHeight="1" x14ac:dyDescent="0.2">
      <c r="B2321" s="3">
        <v>2009</v>
      </c>
      <c r="C2321" s="4">
        <v>1380205.81</v>
      </c>
      <c r="D2321" s="5" t="s">
        <v>87</v>
      </c>
      <c r="E2321" s="5" t="s">
        <v>242</v>
      </c>
      <c r="F2321" s="5" t="s">
        <v>260</v>
      </c>
      <c r="G2321" s="5" t="s">
        <v>446</v>
      </c>
    </row>
    <row r="2322" spans="2:7" s="1" customFormat="1" ht="18" customHeight="1" x14ac:dyDescent="0.2">
      <c r="B2322" s="3">
        <v>2009</v>
      </c>
      <c r="C2322" s="4">
        <v>1068178193.62</v>
      </c>
      <c r="D2322" s="5" t="s">
        <v>87</v>
      </c>
      <c r="E2322" s="5" t="s">
        <v>242</v>
      </c>
      <c r="F2322" s="5" t="s">
        <v>260</v>
      </c>
      <c r="G2322" s="5" t="s">
        <v>264</v>
      </c>
    </row>
    <row r="2323" spans="2:7" s="1" customFormat="1" ht="18" customHeight="1" x14ac:dyDescent="0.2">
      <c r="B2323" s="3">
        <v>2009</v>
      </c>
      <c r="C2323" s="4">
        <v>119625793.45</v>
      </c>
      <c r="D2323" s="5" t="s">
        <v>87</v>
      </c>
      <c r="E2323" s="5" t="s">
        <v>242</v>
      </c>
      <c r="F2323" s="5" t="s">
        <v>260</v>
      </c>
      <c r="G2323" s="5" t="s">
        <v>265</v>
      </c>
    </row>
    <row r="2324" spans="2:7" s="1" customFormat="1" ht="18" customHeight="1" x14ac:dyDescent="0.2">
      <c r="B2324" s="3">
        <v>2009</v>
      </c>
      <c r="C2324" s="4">
        <v>1875876.46</v>
      </c>
      <c r="D2324" s="5" t="s">
        <v>87</v>
      </c>
      <c r="E2324" s="5" t="s">
        <v>242</v>
      </c>
      <c r="F2324" s="5" t="s">
        <v>260</v>
      </c>
      <c r="G2324" s="5" t="s">
        <v>266</v>
      </c>
    </row>
    <row r="2325" spans="2:7" s="1" customFormat="1" ht="18" customHeight="1" x14ac:dyDescent="0.2">
      <c r="B2325" s="3">
        <v>2009</v>
      </c>
      <c r="C2325" s="4">
        <v>35725326.130000003</v>
      </c>
      <c r="D2325" s="5" t="s">
        <v>87</v>
      </c>
      <c r="E2325" s="5" t="s">
        <v>242</v>
      </c>
      <c r="F2325" s="5" t="s">
        <v>260</v>
      </c>
      <c r="G2325" s="5" t="s">
        <v>268</v>
      </c>
    </row>
    <row r="2326" spans="2:7" s="1" customFormat="1" ht="18" customHeight="1" x14ac:dyDescent="0.2">
      <c r="B2326" s="3">
        <v>2009</v>
      </c>
      <c r="C2326" s="4">
        <v>504253.18</v>
      </c>
      <c r="D2326" s="5" t="s">
        <v>87</v>
      </c>
      <c r="E2326" s="5" t="s">
        <v>242</v>
      </c>
      <c r="F2326" s="5" t="s">
        <v>260</v>
      </c>
      <c r="G2326" s="5" t="s">
        <v>270</v>
      </c>
    </row>
    <row r="2327" spans="2:7" s="1" customFormat="1" ht="18" customHeight="1" x14ac:dyDescent="0.2">
      <c r="B2327" s="3">
        <v>2009</v>
      </c>
      <c r="C2327" s="4">
        <v>37811861.909999996</v>
      </c>
      <c r="D2327" s="5" t="s">
        <v>87</v>
      </c>
      <c r="E2327" s="5" t="s">
        <v>242</v>
      </c>
      <c r="F2327" s="5" t="s">
        <v>260</v>
      </c>
      <c r="G2327" s="5" t="s">
        <v>271</v>
      </c>
    </row>
    <row r="2328" spans="2:7" s="1" customFormat="1" ht="18" customHeight="1" x14ac:dyDescent="0.2">
      <c r="B2328" s="3">
        <v>2009</v>
      </c>
      <c r="C2328" s="4">
        <v>2369104.16</v>
      </c>
      <c r="D2328" s="5" t="s">
        <v>87</v>
      </c>
      <c r="E2328" s="5" t="s">
        <v>242</v>
      </c>
      <c r="F2328" s="5" t="s">
        <v>260</v>
      </c>
      <c r="G2328" s="5" t="s">
        <v>429</v>
      </c>
    </row>
    <row r="2329" spans="2:7" s="1" customFormat="1" ht="18" customHeight="1" x14ac:dyDescent="0.2">
      <c r="B2329" s="3">
        <v>2009</v>
      </c>
      <c r="C2329" s="4">
        <v>7597435.04</v>
      </c>
      <c r="D2329" s="5" t="s">
        <v>87</v>
      </c>
      <c r="E2329" s="5" t="s">
        <v>242</v>
      </c>
      <c r="F2329" s="5" t="s">
        <v>260</v>
      </c>
      <c r="G2329" s="5" t="s">
        <v>272</v>
      </c>
    </row>
    <row r="2330" spans="2:7" s="1" customFormat="1" ht="18" customHeight="1" x14ac:dyDescent="0.2">
      <c r="B2330" s="3">
        <v>2009</v>
      </c>
      <c r="C2330" s="4">
        <v>157556986.52000001</v>
      </c>
      <c r="D2330" s="5" t="s">
        <v>87</v>
      </c>
      <c r="E2330" s="5" t="s">
        <v>242</v>
      </c>
      <c r="F2330" s="5" t="s">
        <v>260</v>
      </c>
      <c r="G2330" s="5" t="s">
        <v>273</v>
      </c>
    </row>
    <row r="2331" spans="2:7" s="1" customFormat="1" ht="18" customHeight="1" x14ac:dyDescent="0.2">
      <c r="B2331" s="3">
        <v>2009</v>
      </c>
      <c r="C2331" s="4">
        <v>42244.2</v>
      </c>
      <c r="D2331" s="5" t="s">
        <v>87</v>
      </c>
      <c r="E2331" s="5" t="s">
        <v>242</v>
      </c>
      <c r="F2331" s="5" t="s">
        <v>260</v>
      </c>
      <c r="G2331" s="5" t="s">
        <v>275</v>
      </c>
    </row>
    <row r="2332" spans="2:7" s="1" customFormat="1" ht="18" customHeight="1" x14ac:dyDescent="0.2">
      <c r="B2332" s="3">
        <v>2009</v>
      </c>
      <c r="C2332" s="4">
        <v>21917830.149999999</v>
      </c>
      <c r="D2332" s="5" t="s">
        <v>87</v>
      </c>
      <c r="E2332" s="5" t="s">
        <v>242</v>
      </c>
      <c r="F2332" s="5" t="s">
        <v>260</v>
      </c>
      <c r="G2332" s="5" t="s">
        <v>276</v>
      </c>
    </row>
    <row r="2333" spans="2:7" s="1" customFormat="1" ht="18" customHeight="1" x14ac:dyDescent="0.2">
      <c r="B2333" s="3">
        <v>2009</v>
      </c>
      <c r="C2333" s="4">
        <v>2266445.96</v>
      </c>
      <c r="D2333" s="5" t="s">
        <v>87</v>
      </c>
      <c r="E2333" s="5" t="s">
        <v>242</v>
      </c>
      <c r="F2333" s="5" t="s">
        <v>260</v>
      </c>
      <c r="G2333" s="5" t="s">
        <v>277</v>
      </c>
    </row>
    <row r="2334" spans="2:7" s="1" customFormat="1" ht="18" customHeight="1" x14ac:dyDescent="0.2">
      <c r="B2334" s="3">
        <v>2009</v>
      </c>
      <c r="C2334" s="4">
        <v>447354781.68000001</v>
      </c>
      <c r="D2334" s="5" t="s">
        <v>87</v>
      </c>
      <c r="E2334" s="5" t="s">
        <v>242</v>
      </c>
      <c r="F2334" s="5" t="s">
        <v>260</v>
      </c>
      <c r="G2334" s="5" t="s">
        <v>278</v>
      </c>
    </row>
    <row r="2335" spans="2:7" s="1" customFormat="1" ht="18" customHeight="1" x14ac:dyDescent="0.2">
      <c r="B2335" s="3">
        <v>2009</v>
      </c>
      <c r="C2335" s="4">
        <v>37016169.530000001</v>
      </c>
      <c r="D2335" s="5" t="s">
        <v>87</v>
      </c>
      <c r="E2335" s="5" t="s">
        <v>242</v>
      </c>
      <c r="F2335" s="5" t="s">
        <v>260</v>
      </c>
      <c r="G2335" s="5" t="s">
        <v>279</v>
      </c>
    </row>
    <row r="2336" spans="2:7" s="1" customFormat="1" ht="18" customHeight="1" x14ac:dyDescent="0.2">
      <c r="B2336" s="3">
        <v>2009</v>
      </c>
      <c r="C2336" s="4">
        <v>333409.17</v>
      </c>
      <c r="D2336" s="5" t="s">
        <v>87</v>
      </c>
      <c r="E2336" s="5" t="s">
        <v>242</v>
      </c>
      <c r="F2336" s="5" t="s">
        <v>260</v>
      </c>
      <c r="G2336" s="5" t="s">
        <v>280</v>
      </c>
    </row>
    <row r="2337" spans="2:7" s="1" customFormat="1" ht="18" customHeight="1" x14ac:dyDescent="0.2">
      <c r="B2337" s="3">
        <v>2009</v>
      </c>
      <c r="C2337" s="4">
        <v>554040865.15999997</v>
      </c>
      <c r="D2337" s="5" t="s">
        <v>87</v>
      </c>
      <c r="E2337" s="5" t="s">
        <v>242</v>
      </c>
      <c r="F2337" s="5" t="s">
        <v>260</v>
      </c>
      <c r="G2337" s="5" t="s">
        <v>281</v>
      </c>
    </row>
    <row r="2338" spans="2:7" s="1" customFormat="1" ht="18" customHeight="1" x14ac:dyDescent="0.2">
      <c r="B2338" s="3">
        <v>2009</v>
      </c>
      <c r="C2338" s="4">
        <v>4385312.95</v>
      </c>
      <c r="D2338" s="5" t="s">
        <v>87</v>
      </c>
      <c r="E2338" s="5" t="s">
        <v>242</v>
      </c>
      <c r="F2338" s="5" t="s">
        <v>260</v>
      </c>
      <c r="G2338" s="5" t="s">
        <v>282</v>
      </c>
    </row>
    <row r="2339" spans="2:7" s="1" customFormat="1" ht="18" customHeight="1" x14ac:dyDescent="0.2">
      <c r="B2339" s="3">
        <v>2009</v>
      </c>
      <c r="C2339" s="4">
        <v>38571.450000000004</v>
      </c>
      <c r="D2339" s="5" t="s">
        <v>87</v>
      </c>
      <c r="E2339" s="5" t="s">
        <v>242</v>
      </c>
      <c r="F2339" s="5" t="s">
        <v>260</v>
      </c>
      <c r="G2339" s="5" t="s">
        <v>283</v>
      </c>
    </row>
    <row r="2340" spans="2:7" s="1" customFormat="1" ht="18" customHeight="1" x14ac:dyDescent="0.2">
      <c r="B2340" s="3">
        <v>2009</v>
      </c>
      <c r="C2340" s="4">
        <v>18056554.25</v>
      </c>
      <c r="D2340" s="5" t="s">
        <v>87</v>
      </c>
      <c r="E2340" s="5" t="s">
        <v>242</v>
      </c>
      <c r="F2340" s="5" t="s">
        <v>260</v>
      </c>
      <c r="G2340" s="5" t="s">
        <v>286</v>
      </c>
    </row>
    <row r="2341" spans="2:7" s="1" customFormat="1" ht="18" customHeight="1" x14ac:dyDescent="0.2">
      <c r="B2341" s="3">
        <v>2009</v>
      </c>
      <c r="C2341" s="4">
        <v>2416820.39</v>
      </c>
      <c r="D2341" s="5" t="s">
        <v>87</v>
      </c>
      <c r="E2341" s="5" t="s">
        <v>242</v>
      </c>
      <c r="F2341" s="5" t="s">
        <v>260</v>
      </c>
      <c r="G2341" s="5" t="s">
        <v>287</v>
      </c>
    </row>
    <row r="2342" spans="2:7" s="1" customFormat="1" ht="18" customHeight="1" x14ac:dyDescent="0.2">
      <c r="B2342" s="3">
        <v>2009</v>
      </c>
      <c r="C2342" s="4">
        <v>3467333.41</v>
      </c>
      <c r="D2342" s="5" t="s">
        <v>87</v>
      </c>
      <c r="E2342" s="5" t="s">
        <v>242</v>
      </c>
      <c r="F2342" s="5" t="s">
        <v>260</v>
      </c>
      <c r="G2342" s="5" t="s">
        <v>289</v>
      </c>
    </row>
    <row r="2343" spans="2:7" s="1" customFormat="1" ht="18" customHeight="1" x14ac:dyDescent="0.2">
      <c r="B2343" s="3">
        <v>2009</v>
      </c>
      <c r="C2343" s="4">
        <v>33346731.190000001</v>
      </c>
      <c r="D2343" s="5" t="s">
        <v>87</v>
      </c>
      <c r="E2343" s="5" t="s">
        <v>242</v>
      </c>
      <c r="F2343" s="5" t="s">
        <v>260</v>
      </c>
      <c r="G2343" s="5" t="s">
        <v>290</v>
      </c>
    </row>
    <row r="2344" spans="2:7" s="1" customFormat="1" ht="18" customHeight="1" x14ac:dyDescent="0.2">
      <c r="B2344" s="3">
        <v>2009</v>
      </c>
      <c r="C2344" s="4">
        <v>231.82</v>
      </c>
      <c r="D2344" s="5" t="s">
        <v>87</v>
      </c>
      <c r="E2344" s="5" t="s">
        <v>242</v>
      </c>
      <c r="F2344" s="5" t="s">
        <v>260</v>
      </c>
      <c r="G2344" s="5" t="s">
        <v>291</v>
      </c>
    </row>
    <row r="2345" spans="2:7" s="1" customFormat="1" ht="18" customHeight="1" x14ac:dyDescent="0.2">
      <c r="B2345" s="3">
        <v>2009</v>
      </c>
      <c r="C2345" s="4">
        <v>6971707.6600000001</v>
      </c>
      <c r="D2345" s="5" t="s">
        <v>87</v>
      </c>
      <c r="E2345" s="5" t="s">
        <v>242</v>
      </c>
      <c r="F2345" s="5" t="s">
        <v>260</v>
      </c>
      <c r="G2345" s="5" t="s">
        <v>292</v>
      </c>
    </row>
    <row r="2346" spans="2:7" s="1" customFormat="1" ht="18" customHeight="1" x14ac:dyDescent="0.2">
      <c r="B2346" s="3">
        <v>2009</v>
      </c>
      <c r="C2346" s="4">
        <v>25373928.280000001</v>
      </c>
      <c r="D2346" s="5" t="s">
        <v>87</v>
      </c>
      <c r="E2346" s="5" t="s">
        <v>242</v>
      </c>
      <c r="F2346" s="5" t="s">
        <v>260</v>
      </c>
      <c r="G2346" s="5" t="s">
        <v>293</v>
      </c>
    </row>
    <row r="2347" spans="2:7" s="1" customFormat="1" ht="18" customHeight="1" x14ac:dyDescent="0.2">
      <c r="B2347" s="3">
        <v>2009</v>
      </c>
      <c r="C2347" s="4">
        <v>16118240.310000001</v>
      </c>
      <c r="D2347" s="5" t="s">
        <v>87</v>
      </c>
      <c r="E2347" s="5" t="s">
        <v>242</v>
      </c>
      <c r="F2347" s="5" t="s">
        <v>260</v>
      </c>
      <c r="G2347" s="5" t="s">
        <v>294</v>
      </c>
    </row>
    <row r="2348" spans="2:7" s="1" customFormat="1" ht="18" customHeight="1" x14ac:dyDescent="0.2">
      <c r="B2348" s="3">
        <v>2009</v>
      </c>
      <c r="C2348" s="4">
        <v>7535045.8700000001</v>
      </c>
      <c r="D2348" s="5" t="s">
        <v>87</v>
      </c>
      <c r="E2348" s="5" t="s">
        <v>242</v>
      </c>
      <c r="F2348" s="5" t="s">
        <v>260</v>
      </c>
      <c r="G2348" s="5" t="s">
        <v>295</v>
      </c>
    </row>
    <row r="2349" spans="2:7" s="1" customFormat="1" ht="18" customHeight="1" x14ac:dyDescent="0.2">
      <c r="B2349" s="3">
        <v>2009</v>
      </c>
      <c r="C2349" s="4">
        <v>2467160.4700000002</v>
      </c>
      <c r="D2349" s="5" t="s">
        <v>87</v>
      </c>
      <c r="E2349" s="5" t="s">
        <v>242</v>
      </c>
      <c r="F2349" s="5" t="s">
        <v>260</v>
      </c>
      <c r="G2349" s="5" t="s">
        <v>296</v>
      </c>
    </row>
    <row r="2350" spans="2:7" s="1" customFormat="1" ht="18" customHeight="1" x14ac:dyDescent="0.2">
      <c r="B2350" s="3">
        <v>2009</v>
      </c>
      <c r="C2350" s="4">
        <v>143185266.13</v>
      </c>
      <c r="D2350" s="5" t="s">
        <v>87</v>
      </c>
      <c r="E2350" s="5" t="s">
        <v>242</v>
      </c>
      <c r="F2350" s="5" t="s">
        <v>260</v>
      </c>
      <c r="G2350" s="5" t="s">
        <v>349</v>
      </c>
    </row>
    <row r="2351" spans="2:7" s="1" customFormat="1" ht="18" customHeight="1" x14ac:dyDescent="0.2">
      <c r="B2351" s="3">
        <v>2009</v>
      </c>
      <c r="C2351" s="4">
        <v>7916488.1500000004</v>
      </c>
      <c r="D2351" s="5" t="s">
        <v>87</v>
      </c>
      <c r="E2351" s="5" t="s">
        <v>242</v>
      </c>
      <c r="F2351" s="5" t="s">
        <v>260</v>
      </c>
      <c r="G2351" s="5" t="s">
        <v>369</v>
      </c>
    </row>
    <row r="2352" spans="2:7" s="1" customFormat="1" ht="18" customHeight="1" x14ac:dyDescent="0.2">
      <c r="B2352" s="3">
        <v>2009</v>
      </c>
      <c r="C2352" s="4">
        <v>6272373</v>
      </c>
      <c r="D2352" s="5" t="s">
        <v>87</v>
      </c>
      <c r="E2352" s="5" t="s">
        <v>242</v>
      </c>
      <c r="F2352" s="5" t="s">
        <v>260</v>
      </c>
      <c r="G2352" s="5" t="s">
        <v>297</v>
      </c>
    </row>
    <row r="2353" spans="2:7" s="1" customFormat="1" ht="18" customHeight="1" x14ac:dyDescent="0.2">
      <c r="B2353" s="3">
        <v>2009</v>
      </c>
      <c r="C2353" s="4">
        <v>44059603.460000001</v>
      </c>
      <c r="D2353" s="5" t="s">
        <v>87</v>
      </c>
      <c r="E2353" s="5" t="s">
        <v>242</v>
      </c>
      <c r="F2353" s="5" t="s">
        <v>260</v>
      </c>
      <c r="G2353" s="5" t="s">
        <v>422</v>
      </c>
    </row>
    <row r="2354" spans="2:7" s="1" customFormat="1" ht="18" customHeight="1" x14ac:dyDescent="0.2">
      <c r="B2354" s="3">
        <v>2009</v>
      </c>
      <c r="C2354" s="4">
        <v>148728439.83000001</v>
      </c>
      <c r="D2354" s="5" t="s">
        <v>87</v>
      </c>
      <c r="E2354" s="5" t="s">
        <v>242</v>
      </c>
      <c r="F2354" s="5" t="s">
        <v>260</v>
      </c>
      <c r="G2354" s="5" t="s">
        <v>298</v>
      </c>
    </row>
    <row r="2355" spans="2:7" s="1" customFormat="1" ht="18" customHeight="1" x14ac:dyDescent="0.2">
      <c r="B2355" s="3">
        <v>2009</v>
      </c>
      <c r="C2355" s="4">
        <v>211170797.03999999</v>
      </c>
      <c r="D2355" s="5" t="s">
        <v>87</v>
      </c>
      <c r="E2355" s="5" t="s">
        <v>242</v>
      </c>
      <c r="F2355" s="5" t="s">
        <v>260</v>
      </c>
      <c r="G2355" s="5" t="s">
        <v>389</v>
      </c>
    </row>
    <row r="2356" spans="2:7" s="1" customFormat="1" ht="18" customHeight="1" x14ac:dyDescent="0.2">
      <c r="B2356" s="3">
        <v>2009</v>
      </c>
      <c r="C2356" s="4">
        <v>4141860224.6500001</v>
      </c>
      <c r="D2356" s="5" t="s">
        <v>87</v>
      </c>
      <c r="E2356" s="5" t="s">
        <v>242</v>
      </c>
      <c r="F2356" s="5" t="s">
        <v>260</v>
      </c>
      <c r="G2356" s="5" t="s">
        <v>299</v>
      </c>
    </row>
    <row r="2357" spans="2:7" s="1" customFormat="1" ht="18" customHeight="1" x14ac:dyDescent="0.2">
      <c r="B2357" s="3">
        <v>2009</v>
      </c>
      <c r="C2357" s="4">
        <v>27947.759999999998</v>
      </c>
      <c r="D2357" s="5" t="s">
        <v>87</v>
      </c>
      <c r="E2357" s="5" t="s">
        <v>242</v>
      </c>
      <c r="F2357" s="5" t="s">
        <v>260</v>
      </c>
      <c r="G2357" s="5" t="s">
        <v>300</v>
      </c>
    </row>
    <row r="2358" spans="2:7" s="1" customFormat="1" ht="18" customHeight="1" x14ac:dyDescent="0.2">
      <c r="B2358" s="3">
        <v>2009</v>
      </c>
      <c r="C2358" s="4">
        <v>45425524.640000001</v>
      </c>
      <c r="D2358" s="5" t="s">
        <v>87</v>
      </c>
      <c r="E2358" s="5" t="s">
        <v>242</v>
      </c>
      <c r="F2358" s="5" t="s">
        <v>301</v>
      </c>
      <c r="G2358" s="5" t="s">
        <v>261</v>
      </c>
    </row>
    <row r="2359" spans="2:7" s="1" customFormat="1" ht="18" customHeight="1" x14ac:dyDescent="0.2">
      <c r="B2359" s="3">
        <v>2009</v>
      </c>
      <c r="C2359" s="4">
        <v>7858436.2699999996</v>
      </c>
      <c r="D2359" s="5" t="s">
        <v>87</v>
      </c>
      <c r="E2359" s="5" t="s">
        <v>242</v>
      </c>
      <c r="F2359" s="5" t="s">
        <v>301</v>
      </c>
      <c r="G2359" s="5" t="s">
        <v>430</v>
      </c>
    </row>
    <row r="2360" spans="2:7" s="1" customFormat="1" ht="18" customHeight="1" x14ac:dyDescent="0.2">
      <c r="B2360" s="3">
        <v>2009</v>
      </c>
      <c r="C2360" s="4">
        <v>348989514.39999998</v>
      </c>
      <c r="D2360" s="5" t="s">
        <v>87</v>
      </c>
      <c r="E2360" s="5" t="s">
        <v>242</v>
      </c>
      <c r="F2360" s="5" t="s">
        <v>301</v>
      </c>
      <c r="G2360" s="5" t="s">
        <v>264</v>
      </c>
    </row>
    <row r="2361" spans="2:7" s="1" customFormat="1" ht="18" customHeight="1" x14ac:dyDescent="0.2">
      <c r="B2361" s="3">
        <v>2009</v>
      </c>
      <c r="C2361" s="4">
        <v>51146.35</v>
      </c>
      <c r="D2361" s="5" t="s">
        <v>87</v>
      </c>
      <c r="E2361" s="5" t="s">
        <v>242</v>
      </c>
      <c r="F2361" s="5" t="s">
        <v>301</v>
      </c>
      <c r="G2361" s="5" t="s">
        <v>252</v>
      </c>
    </row>
    <row r="2362" spans="2:7" s="1" customFormat="1" ht="18" customHeight="1" x14ac:dyDescent="0.2">
      <c r="B2362" s="3">
        <v>2009</v>
      </c>
      <c r="C2362" s="4">
        <v>150883740.56</v>
      </c>
      <c r="D2362" s="5" t="s">
        <v>87</v>
      </c>
      <c r="E2362" s="5" t="s">
        <v>242</v>
      </c>
      <c r="F2362" s="5" t="s">
        <v>301</v>
      </c>
      <c r="G2362" s="5" t="s">
        <v>281</v>
      </c>
    </row>
    <row r="2363" spans="2:7" s="1" customFormat="1" ht="18" customHeight="1" x14ac:dyDescent="0.2">
      <c r="B2363" s="3">
        <v>2009</v>
      </c>
      <c r="C2363" s="4">
        <v>931814.14</v>
      </c>
      <c r="D2363" s="5" t="s">
        <v>87</v>
      </c>
      <c r="E2363" s="5" t="s">
        <v>242</v>
      </c>
      <c r="F2363" s="5" t="s">
        <v>301</v>
      </c>
      <c r="G2363" s="5" t="s">
        <v>302</v>
      </c>
    </row>
    <row r="2364" spans="2:7" s="1" customFormat="1" ht="18" customHeight="1" x14ac:dyDescent="0.2">
      <c r="B2364" s="3">
        <v>2009</v>
      </c>
      <c r="C2364" s="4">
        <v>4013537.29</v>
      </c>
      <c r="D2364" s="5" t="s">
        <v>87</v>
      </c>
      <c r="E2364" s="5" t="s">
        <v>242</v>
      </c>
      <c r="F2364" s="5" t="s">
        <v>301</v>
      </c>
      <c r="G2364" s="5" t="s">
        <v>303</v>
      </c>
    </row>
    <row r="2365" spans="2:7" s="1" customFormat="1" ht="18" customHeight="1" x14ac:dyDescent="0.2">
      <c r="B2365" s="3">
        <v>2009</v>
      </c>
      <c r="C2365" s="4">
        <v>1285950997.99</v>
      </c>
      <c r="D2365" s="5" t="s">
        <v>87</v>
      </c>
      <c r="E2365" s="5" t="s">
        <v>242</v>
      </c>
      <c r="F2365" s="5" t="s">
        <v>301</v>
      </c>
      <c r="G2365" s="5" t="s">
        <v>304</v>
      </c>
    </row>
    <row r="2366" spans="2:7" s="1" customFormat="1" ht="18" customHeight="1" x14ac:dyDescent="0.2">
      <c r="B2366" s="3">
        <v>2009</v>
      </c>
      <c r="C2366" s="4">
        <v>10045548.25</v>
      </c>
      <c r="D2366" s="5" t="s">
        <v>87</v>
      </c>
      <c r="E2366" s="5" t="s">
        <v>242</v>
      </c>
      <c r="F2366" s="5" t="s">
        <v>301</v>
      </c>
      <c r="G2366" s="5" t="s">
        <v>305</v>
      </c>
    </row>
    <row r="2367" spans="2:7" s="1" customFormat="1" ht="18" customHeight="1" x14ac:dyDescent="0.2">
      <c r="B2367" s="3">
        <v>2009</v>
      </c>
      <c r="C2367" s="4">
        <v>42898873.439999998</v>
      </c>
      <c r="D2367" s="5" t="s">
        <v>306</v>
      </c>
      <c r="E2367" s="5" t="s">
        <v>307</v>
      </c>
      <c r="F2367" s="5" t="s">
        <v>308</v>
      </c>
      <c r="G2367" s="5" t="s">
        <v>309</v>
      </c>
    </row>
    <row r="2368" spans="2:7" s="1" customFormat="1" ht="18" customHeight="1" x14ac:dyDescent="0.2">
      <c r="B2368" s="3">
        <v>2009</v>
      </c>
      <c r="C2368" s="4">
        <v>1042520987.98</v>
      </c>
      <c r="D2368" s="5" t="s">
        <v>306</v>
      </c>
      <c r="E2368" s="5" t="s">
        <v>307</v>
      </c>
      <c r="F2368" s="5" t="s">
        <v>308</v>
      </c>
      <c r="G2368" s="5" t="s">
        <v>310</v>
      </c>
    </row>
    <row r="2369" spans="2:7" s="1" customFormat="1" ht="18" customHeight="1" x14ac:dyDescent="0.2">
      <c r="B2369" s="3">
        <v>2009</v>
      </c>
      <c r="C2369" s="4">
        <v>12600704.939999999</v>
      </c>
      <c r="D2369" s="5" t="s">
        <v>306</v>
      </c>
      <c r="E2369" s="5" t="s">
        <v>307</v>
      </c>
      <c r="F2369" s="5" t="s">
        <v>308</v>
      </c>
      <c r="G2369" s="5" t="s">
        <v>447</v>
      </c>
    </row>
    <row r="2370" spans="2:7" s="1" customFormat="1" ht="18" customHeight="1" x14ac:dyDescent="0.2">
      <c r="B2370" s="3">
        <v>2009</v>
      </c>
      <c r="C2370" s="4">
        <v>70762607.689999998</v>
      </c>
      <c r="D2370" s="5" t="s">
        <v>306</v>
      </c>
      <c r="E2370" s="5" t="s">
        <v>311</v>
      </c>
      <c r="F2370" s="5" t="s">
        <v>359</v>
      </c>
      <c r="G2370" s="5" t="s">
        <v>400</v>
      </c>
    </row>
    <row r="2371" spans="2:7" s="1" customFormat="1" ht="18" customHeight="1" x14ac:dyDescent="0.2">
      <c r="B2371" s="3">
        <v>2009</v>
      </c>
      <c r="C2371" s="4">
        <v>207967</v>
      </c>
      <c r="D2371" s="5" t="s">
        <v>306</v>
      </c>
      <c r="E2371" s="5" t="s">
        <v>311</v>
      </c>
      <c r="F2371" s="5" t="s">
        <v>359</v>
      </c>
      <c r="G2371" s="5" t="s">
        <v>432</v>
      </c>
    </row>
    <row r="2372" spans="2:7" s="1" customFormat="1" ht="18" customHeight="1" x14ac:dyDescent="0.2">
      <c r="B2372" s="3">
        <v>2009</v>
      </c>
      <c r="C2372" s="4">
        <v>5592810.9400000004</v>
      </c>
      <c r="D2372" s="5" t="s">
        <v>306</v>
      </c>
      <c r="E2372" s="5" t="s">
        <v>311</v>
      </c>
      <c r="F2372" s="5" t="s">
        <v>359</v>
      </c>
      <c r="G2372" s="5" t="s">
        <v>375</v>
      </c>
    </row>
    <row r="2373" spans="2:7" s="1" customFormat="1" ht="18" customHeight="1" x14ac:dyDescent="0.2">
      <c r="B2373" s="3">
        <v>2009</v>
      </c>
      <c r="C2373" s="4">
        <v>6820000</v>
      </c>
      <c r="D2373" s="5" t="s">
        <v>306</v>
      </c>
      <c r="E2373" s="5" t="s">
        <v>311</v>
      </c>
      <c r="F2373" s="5" t="s">
        <v>401</v>
      </c>
      <c r="G2373" s="5" t="s">
        <v>401</v>
      </c>
    </row>
    <row r="2374" spans="2:7" s="1" customFormat="1" ht="18" customHeight="1" x14ac:dyDescent="0.2">
      <c r="B2374" s="3">
        <v>2009</v>
      </c>
      <c r="C2374" s="4">
        <v>446818753.82999998</v>
      </c>
      <c r="D2374" s="5" t="s">
        <v>306</v>
      </c>
      <c r="E2374" s="5" t="s">
        <v>311</v>
      </c>
      <c r="F2374" s="5" t="s">
        <v>313</v>
      </c>
      <c r="G2374" s="5" t="s">
        <v>390</v>
      </c>
    </row>
    <row r="2375" spans="2:7" s="1" customFormat="1" ht="18" customHeight="1" x14ac:dyDescent="0.2">
      <c r="B2375" s="3">
        <v>2009</v>
      </c>
      <c r="C2375" s="4">
        <v>1118927.6499999999</v>
      </c>
      <c r="D2375" s="5" t="s">
        <v>306</v>
      </c>
      <c r="E2375" s="5" t="s">
        <v>311</v>
      </c>
      <c r="F2375" s="5" t="s">
        <v>313</v>
      </c>
      <c r="G2375" s="5" t="s">
        <v>313</v>
      </c>
    </row>
    <row r="2376" spans="2:7" s="1" customFormat="1" ht="18" customHeight="1" x14ac:dyDescent="0.2">
      <c r="B2376" s="3">
        <v>2009</v>
      </c>
      <c r="C2376" s="4">
        <v>6373921.4800000004</v>
      </c>
      <c r="D2376" s="5" t="s">
        <v>306</v>
      </c>
      <c r="E2376" s="5" t="s">
        <v>311</v>
      </c>
      <c r="F2376" s="5" t="s">
        <v>313</v>
      </c>
      <c r="G2376" s="5" t="s">
        <v>391</v>
      </c>
    </row>
    <row r="2377" spans="2:7" s="1" customFormat="1" ht="18" customHeight="1" x14ac:dyDescent="0.2">
      <c r="B2377" s="3">
        <v>2009</v>
      </c>
      <c r="C2377" s="4">
        <v>606007749.53999996</v>
      </c>
      <c r="D2377" s="5" t="s">
        <v>306</v>
      </c>
      <c r="E2377" s="5" t="s">
        <v>311</v>
      </c>
      <c r="F2377" s="5" t="s">
        <v>314</v>
      </c>
      <c r="G2377" s="5" t="s">
        <v>314</v>
      </c>
    </row>
    <row r="2378" spans="2:7" s="1" customFormat="1" ht="18" customHeight="1" x14ac:dyDescent="0.2">
      <c r="B2378" s="3">
        <v>2009</v>
      </c>
      <c r="C2378" s="4">
        <v>11953000</v>
      </c>
      <c r="D2378" s="5" t="s">
        <v>306</v>
      </c>
      <c r="E2378" s="5" t="s">
        <v>311</v>
      </c>
      <c r="F2378" s="5" t="s">
        <v>108</v>
      </c>
      <c r="G2378" s="5" t="s">
        <v>433</v>
      </c>
    </row>
    <row r="2379" spans="2:7" s="1" customFormat="1" ht="18" customHeight="1" x14ac:dyDescent="0.2">
      <c r="B2379" s="3">
        <v>2009</v>
      </c>
      <c r="C2379" s="4">
        <v>90634992.670000002</v>
      </c>
      <c r="D2379" s="5" t="s">
        <v>306</v>
      </c>
      <c r="E2379" s="5" t="s">
        <v>311</v>
      </c>
      <c r="F2379" s="5" t="s">
        <v>339</v>
      </c>
      <c r="G2379" s="5" t="s">
        <v>402</v>
      </c>
    </row>
    <row r="2380" spans="2:7" s="1" customFormat="1" ht="18" customHeight="1" x14ac:dyDescent="0.2">
      <c r="B2380" s="3">
        <v>2009</v>
      </c>
      <c r="C2380" s="4">
        <v>0</v>
      </c>
      <c r="D2380" s="5" t="s">
        <v>306</v>
      </c>
      <c r="E2380" s="5" t="s">
        <v>311</v>
      </c>
      <c r="F2380" s="5" t="s">
        <v>194</v>
      </c>
      <c r="G2380" s="5" t="s">
        <v>366</v>
      </c>
    </row>
    <row r="2381" spans="2:7" s="1" customFormat="1" ht="18" customHeight="1" x14ac:dyDescent="0.2">
      <c r="B2381" s="3">
        <v>2009</v>
      </c>
      <c r="C2381" s="4">
        <v>4525667.47</v>
      </c>
      <c r="D2381" s="5" t="s">
        <v>306</v>
      </c>
      <c r="E2381" s="5" t="s">
        <v>311</v>
      </c>
      <c r="F2381" s="5" t="s">
        <v>194</v>
      </c>
      <c r="G2381" s="5" t="s">
        <v>420</v>
      </c>
    </row>
    <row r="2382" spans="2:7" s="1" customFormat="1" ht="18" customHeight="1" x14ac:dyDescent="0.2">
      <c r="B2382" s="3">
        <v>2009</v>
      </c>
      <c r="C2382" s="4">
        <v>78962.680000000008</v>
      </c>
      <c r="D2382" s="5" t="s">
        <v>306</v>
      </c>
      <c r="E2382" s="5" t="s">
        <v>315</v>
      </c>
      <c r="F2382" s="5" t="s">
        <v>359</v>
      </c>
      <c r="G2382" s="5" t="s">
        <v>400</v>
      </c>
    </row>
    <row r="2383" spans="2:7" s="1" customFormat="1" ht="18" customHeight="1" x14ac:dyDescent="0.2">
      <c r="B2383" s="3">
        <v>2009</v>
      </c>
      <c r="C2383" s="4">
        <v>1002930</v>
      </c>
      <c r="D2383" s="5" t="s">
        <v>306</v>
      </c>
      <c r="E2383" s="5" t="s">
        <v>315</v>
      </c>
      <c r="F2383" s="5" t="s">
        <v>359</v>
      </c>
      <c r="G2383" s="5" t="s">
        <v>448</v>
      </c>
    </row>
    <row r="2384" spans="2:7" s="1" customFormat="1" ht="18" customHeight="1" x14ac:dyDescent="0.2">
      <c r="B2384" s="3">
        <v>2009</v>
      </c>
      <c r="C2384" s="4">
        <v>33944083.310000002</v>
      </c>
      <c r="D2384" s="5" t="s">
        <v>306</v>
      </c>
      <c r="E2384" s="5" t="s">
        <v>315</v>
      </c>
      <c r="F2384" s="5" t="s">
        <v>359</v>
      </c>
      <c r="G2384" s="5" t="s">
        <v>432</v>
      </c>
    </row>
    <row r="2385" spans="2:7" s="1" customFormat="1" ht="18" customHeight="1" x14ac:dyDescent="0.2">
      <c r="B2385" s="3">
        <v>2009</v>
      </c>
      <c r="C2385" s="4">
        <v>1759299.4500000002</v>
      </c>
      <c r="D2385" s="5" t="s">
        <v>306</v>
      </c>
      <c r="E2385" s="5" t="s">
        <v>315</v>
      </c>
      <c r="F2385" s="5" t="s">
        <v>359</v>
      </c>
      <c r="G2385" s="5" t="s">
        <v>434</v>
      </c>
    </row>
    <row r="2386" spans="2:7" s="1" customFormat="1" ht="18" customHeight="1" x14ac:dyDescent="0.2">
      <c r="B2386" s="3">
        <v>2009</v>
      </c>
      <c r="C2386" s="4">
        <v>1366480.78</v>
      </c>
      <c r="D2386" s="5" t="s">
        <v>306</v>
      </c>
      <c r="E2386" s="5" t="s">
        <v>315</v>
      </c>
      <c r="F2386" s="5" t="s">
        <v>359</v>
      </c>
      <c r="G2386" s="5" t="s">
        <v>375</v>
      </c>
    </row>
    <row r="2387" spans="2:7" s="1" customFormat="1" ht="18" customHeight="1" x14ac:dyDescent="0.2">
      <c r="B2387" s="3">
        <v>2009</v>
      </c>
      <c r="C2387" s="4">
        <v>451514</v>
      </c>
      <c r="D2387" s="5" t="s">
        <v>306</v>
      </c>
      <c r="E2387" s="5" t="s">
        <v>315</v>
      </c>
      <c r="F2387" s="5" t="s">
        <v>104</v>
      </c>
      <c r="G2387" s="5" t="s">
        <v>104</v>
      </c>
    </row>
    <row r="2388" spans="2:7" s="1" customFormat="1" ht="18" customHeight="1" x14ac:dyDescent="0.2">
      <c r="B2388" s="3">
        <v>2009</v>
      </c>
      <c r="C2388" s="4">
        <v>943457442.97000003</v>
      </c>
      <c r="D2388" s="5" t="s">
        <v>306</v>
      </c>
      <c r="E2388" s="5" t="s">
        <v>315</v>
      </c>
      <c r="F2388" s="5" t="s">
        <v>316</v>
      </c>
      <c r="G2388" s="5" t="s">
        <v>316</v>
      </c>
    </row>
    <row r="2389" spans="2:7" s="1" customFormat="1" ht="18" customHeight="1" x14ac:dyDescent="0.2">
      <c r="B2389" s="3">
        <v>2009</v>
      </c>
      <c r="C2389" s="4">
        <v>97791030.569999993</v>
      </c>
      <c r="D2389" s="5" t="s">
        <v>306</v>
      </c>
      <c r="E2389" s="5" t="s">
        <v>315</v>
      </c>
      <c r="F2389" s="5" t="s">
        <v>108</v>
      </c>
      <c r="G2389" s="5" t="s">
        <v>108</v>
      </c>
    </row>
    <row r="2390" spans="2:7" s="1" customFormat="1" ht="18" customHeight="1" x14ac:dyDescent="0.2">
      <c r="B2390" s="3">
        <v>2009</v>
      </c>
      <c r="C2390" s="4">
        <v>3925182.28</v>
      </c>
      <c r="D2390" s="5" t="s">
        <v>306</v>
      </c>
      <c r="E2390" s="5" t="s">
        <v>315</v>
      </c>
      <c r="F2390" s="5" t="s">
        <v>110</v>
      </c>
      <c r="G2390" s="5" t="s">
        <v>110</v>
      </c>
    </row>
    <row r="2391" spans="2:7" s="1" customFormat="1" ht="18" customHeight="1" x14ac:dyDescent="0.2">
      <c r="B2391" s="3">
        <v>2009</v>
      </c>
      <c r="C2391" s="4">
        <v>2853510</v>
      </c>
      <c r="D2391" s="5" t="s">
        <v>306</v>
      </c>
      <c r="E2391" s="5" t="s">
        <v>315</v>
      </c>
      <c r="F2391" s="5" t="s">
        <v>317</v>
      </c>
      <c r="G2391" s="5" t="s">
        <v>318</v>
      </c>
    </row>
    <row r="2392" spans="2:7" s="1" customFormat="1" ht="18" customHeight="1" x14ac:dyDescent="0.2">
      <c r="B2392" s="3">
        <v>2009</v>
      </c>
      <c r="C2392" s="4">
        <v>0</v>
      </c>
      <c r="D2392" s="5" t="s">
        <v>306</v>
      </c>
      <c r="E2392" s="5" t="s">
        <v>315</v>
      </c>
      <c r="F2392" s="5" t="s">
        <v>317</v>
      </c>
      <c r="G2392" s="5" t="s">
        <v>319</v>
      </c>
    </row>
    <row r="2393" spans="2:7" s="1" customFormat="1" ht="18" customHeight="1" x14ac:dyDescent="0.2">
      <c r="B2393" s="3">
        <v>2009</v>
      </c>
      <c r="C2393" s="4">
        <v>6891190.7199999997</v>
      </c>
      <c r="D2393" s="5" t="s">
        <v>306</v>
      </c>
      <c r="E2393" s="5" t="s">
        <v>315</v>
      </c>
      <c r="F2393" s="5" t="s">
        <v>317</v>
      </c>
      <c r="G2393" s="5" t="s">
        <v>320</v>
      </c>
    </row>
    <row r="2394" spans="2:7" s="1" customFormat="1" ht="18" customHeight="1" x14ac:dyDescent="0.2">
      <c r="B2394" s="3">
        <v>2009</v>
      </c>
      <c r="C2394" s="4">
        <v>148460.93</v>
      </c>
      <c r="D2394" s="5" t="s">
        <v>306</v>
      </c>
      <c r="E2394" s="5" t="s">
        <v>315</v>
      </c>
      <c r="F2394" s="5" t="s">
        <v>317</v>
      </c>
      <c r="G2394" s="5" t="s">
        <v>321</v>
      </c>
    </row>
    <row r="2395" spans="2:7" s="1" customFormat="1" ht="18" customHeight="1" x14ac:dyDescent="0.2">
      <c r="B2395" s="3">
        <v>2009</v>
      </c>
      <c r="C2395" s="4">
        <v>205829.35</v>
      </c>
      <c r="D2395" s="5" t="s">
        <v>306</v>
      </c>
      <c r="E2395" s="5" t="s">
        <v>315</v>
      </c>
      <c r="F2395" s="5" t="s">
        <v>317</v>
      </c>
      <c r="G2395" s="5" t="s">
        <v>322</v>
      </c>
    </row>
    <row r="2396" spans="2:7" s="1" customFormat="1" ht="18" customHeight="1" x14ac:dyDescent="0.2">
      <c r="B2396" s="3">
        <v>2009</v>
      </c>
      <c r="C2396" s="4">
        <v>11816151.029999999</v>
      </c>
      <c r="D2396" s="5" t="s">
        <v>306</v>
      </c>
      <c r="E2396" s="5" t="s">
        <v>315</v>
      </c>
      <c r="F2396" s="5" t="s">
        <v>317</v>
      </c>
      <c r="G2396" s="5" t="s">
        <v>323</v>
      </c>
    </row>
    <row r="2397" spans="2:7" s="1" customFormat="1" ht="18" customHeight="1" x14ac:dyDescent="0.2">
      <c r="B2397" s="3">
        <v>2009</v>
      </c>
      <c r="C2397" s="4">
        <v>38937472.869999997</v>
      </c>
      <c r="D2397" s="5" t="s">
        <v>306</v>
      </c>
      <c r="E2397" s="5" t="s">
        <v>315</v>
      </c>
      <c r="F2397" s="5" t="s">
        <v>317</v>
      </c>
      <c r="G2397" s="5" t="s">
        <v>324</v>
      </c>
    </row>
    <row r="2398" spans="2:7" s="1" customFormat="1" ht="18" customHeight="1" x14ac:dyDescent="0.2">
      <c r="B2398" s="3">
        <v>2009</v>
      </c>
      <c r="C2398" s="4">
        <v>1148335.3</v>
      </c>
      <c r="D2398" s="5" t="s">
        <v>306</v>
      </c>
      <c r="E2398" s="5" t="s">
        <v>315</v>
      </c>
      <c r="F2398" s="5" t="s">
        <v>317</v>
      </c>
      <c r="G2398" s="5" t="s">
        <v>325</v>
      </c>
    </row>
    <row r="2399" spans="2:7" s="1" customFormat="1" ht="18" customHeight="1" x14ac:dyDescent="0.2">
      <c r="B2399" s="3">
        <v>2009</v>
      </c>
      <c r="C2399" s="4">
        <v>5844519.4699999997</v>
      </c>
      <c r="D2399" s="5" t="s">
        <v>306</v>
      </c>
      <c r="E2399" s="5" t="s">
        <v>315</v>
      </c>
      <c r="F2399" s="5" t="s">
        <v>317</v>
      </c>
      <c r="G2399" s="5" t="s">
        <v>326</v>
      </c>
    </row>
    <row r="2400" spans="2:7" s="1" customFormat="1" ht="18" customHeight="1" x14ac:dyDescent="0.2">
      <c r="B2400" s="3">
        <v>2009</v>
      </c>
      <c r="C2400" s="4">
        <v>39856383</v>
      </c>
      <c r="D2400" s="5" t="s">
        <v>306</v>
      </c>
      <c r="E2400" s="5" t="s">
        <v>315</v>
      </c>
      <c r="F2400" s="5" t="s">
        <v>317</v>
      </c>
      <c r="G2400" s="5" t="s">
        <v>327</v>
      </c>
    </row>
    <row r="2401" spans="2:7" s="1" customFormat="1" ht="18" customHeight="1" x14ac:dyDescent="0.2">
      <c r="B2401" s="3">
        <v>2009</v>
      </c>
      <c r="C2401" s="4">
        <v>944760.72</v>
      </c>
      <c r="D2401" s="5" t="s">
        <v>306</v>
      </c>
      <c r="E2401" s="5" t="s">
        <v>315</v>
      </c>
      <c r="F2401" s="5" t="s">
        <v>317</v>
      </c>
      <c r="G2401" s="5" t="s">
        <v>328</v>
      </c>
    </row>
    <row r="2402" spans="2:7" s="1" customFormat="1" ht="18" customHeight="1" x14ac:dyDescent="0.2">
      <c r="B2402" s="3">
        <v>2009</v>
      </c>
      <c r="C2402" s="4">
        <v>1743053.86</v>
      </c>
      <c r="D2402" s="5" t="s">
        <v>306</v>
      </c>
      <c r="E2402" s="5" t="s">
        <v>315</v>
      </c>
      <c r="F2402" s="5" t="s">
        <v>317</v>
      </c>
      <c r="G2402" s="5" t="s">
        <v>329</v>
      </c>
    </row>
    <row r="2403" spans="2:7" s="1" customFormat="1" ht="18" customHeight="1" x14ac:dyDescent="0.2">
      <c r="B2403" s="3">
        <v>2009</v>
      </c>
      <c r="C2403" s="4">
        <v>556055.43000000005</v>
      </c>
      <c r="D2403" s="5" t="s">
        <v>306</v>
      </c>
      <c r="E2403" s="5" t="s">
        <v>315</v>
      </c>
      <c r="F2403" s="5" t="s">
        <v>317</v>
      </c>
      <c r="G2403" s="5" t="s">
        <v>330</v>
      </c>
    </row>
    <row r="2404" spans="2:7" s="1" customFormat="1" ht="18" customHeight="1" x14ac:dyDescent="0.2">
      <c r="B2404" s="3">
        <v>2009</v>
      </c>
      <c r="C2404" s="4">
        <v>7046767.4900000002</v>
      </c>
      <c r="D2404" s="5" t="s">
        <v>306</v>
      </c>
      <c r="E2404" s="5" t="s">
        <v>315</v>
      </c>
      <c r="F2404" s="5" t="s">
        <v>317</v>
      </c>
      <c r="G2404" s="5" t="s">
        <v>331</v>
      </c>
    </row>
    <row r="2405" spans="2:7" s="1" customFormat="1" ht="18" customHeight="1" x14ac:dyDescent="0.2">
      <c r="B2405" s="3">
        <v>2009</v>
      </c>
      <c r="C2405" s="4">
        <v>8510203.1699999999</v>
      </c>
      <c r="D2405" s="5" t="s">
        <v>306</v>
      </c>
      <c r="E2405" s="5" t="s">
        <v>315</v>
      </c>
      <c r="F2405" s="5" t="s">
        <v>317</v>
      </c>
      <c r="G2405" s="5" t="s">
        <v>332</v>
      </c>
    </row>
    <row r="2406" spans="2:7" s="1" customFormat="1" ht="18" customHeight="1" x14ac:dyDescent="0.2">
      <c r="B2406" s="3">
        <v>2009</v>
      </c>
      <c r="C2406" s="4">
        <v>1247359.45</v>
      </c>
      <c r="D2406" s="5" t="s">
        <v>306</v>
      </c>
      <c r="E2406" s="5" t="s">
        <v>315</v>
      </c>
      <c r="F2406" s="5" t="s">
        <v>317</v>
      </c>
      <c r="G2406" s="5" t="s">
        <v>362</v>
      </c>
    </row>
    <row r="2407" spans="2:7" s="1" customFormat="1" ht="18" customHeight="1" x14ac:dyDescent="0.2">
      <c r="B2407" s="3">
        <v>2009</v>
      </c>
      <c r="C2407" s="4">
        <v>303094.83</v>
      </c>
      <c r="D2407" s="5" t="s">
        <v>306</v>
      </c>
      <c r="E2407" s="5" t="s">
        <v>315</v>
      </c>
      <c r="F2407" s="5" t="s">
        <v>317</v>
      </c>
      <c r="G2407" s="5" t="s">
        <v>333</v>
      </c>
    </row>
    <row r="2408" spans="2:7" s="1" customFormat="1" ht="18" customHeight="1" x14ac:dyDescent="0.2">
      <c r="B2408" s="3">
        <v>2009</v>
      </c>
      <c r="C2408" s="4">
        <v>61787409.240000002</v>
      </c>
      <c r="D2408" s="5" t="s">
        <v>306</v>
      </c>
      <c r="E2408" s="5" t="s">
        <v>315</v>
      </c>
      <c r="F2408" s="5" t="s">
        <v>317</v>
      </c>
      <c r="G2408" s="5" t="s">
        <v>334</v>
      </c>
    </row>
    <row r="2409" spans="2:7" s="1" customFormat="1" ht="18" customHeight="1" x14ac:dyDescent="0.2">
      <c r="B2409" s="3">
        <v>2009</v>
      </c>
      <c r="C2409" s="4">
        <v>22730</v>
      </c>
      <c r="D2409" s="5" t="s">
        <v>306</v>
      </c>
      <c r="E2409" s="5" t="s">
        <v>315</v>
      </c>
      <c r="F2409" s="5" t="s">
        <v>317</v>
      </c>
      <c r="G2409" s="5" t="s">
        <v>335</v>
      </c>
    </row>
    <row r="2410" spans="2:7" s="1" customFormat="1" ht="18" customHeight="1" x14ac:dyDescent="0.2">
      <c r="B2410" s="3">
        <v>2009</v>
      </c>
      <c r="C2410" s="4">
        <v>6433792.9699999997</v>
      </c>
      <c r="D2410" s="5" t="s">
        <v>306</v>
      </c>
      <c r="E2410" s="5" t="s">
        <v>315</v>
      </c>
      <c r="F2410" s="5" t="s">
        <v>317</v>
      </c>
      <c r="G2410" s="5" t="s">
        <v>336</v>
      </c>
    </row>
    <row r="2411" spans="2:7" s="1" customFormat="1" ht="18" customHeight="1" x14ac:dyDescent="0.2">
      <c r="B2411" s="3">
        <v>2009</v>
      </c>
      <c r="C2411" s="4">
        <v>16636567.66</v>
      </c>
      <c r="D2411" s="5" t="s">
        <v>306</v>
      </c>
      <c r="E2411" s="5" t="s">
        <v>315</v>
      </c>
      <c r="F2411" s="5" t="s">
        <v>317</v>
      </c>
      <c r="G2411" s="5" t="s">
        <v>349</v>
      </c>
    </row>
    <row r="2412" spans="2:7" s="1" customFormat="1" ht="18" customHeight="1" x14ac:dyDescent="0.2">
      <c r="B2412" s="3">
        <v>2009</v>
      </c>
      <c r="C2412" s="4">
        <v>7443369</v>
      </c>
      <c r="D2412" s="5" t="s">
        <v>306</v>
      </c>
      <c r="E2412" s="5" t="s">
        <v>315</v>
      </c>
      <c r="F2412" s="5" t="s">
        <v>317</v>
      </c>
      <c r="G2412" s="5" t="s">
        <v>337</v>
      </c>
    </row>
    <row r="2413" spans="2:7" s="1" customFormat="1" ht="18" customHeight="1" x14ac:dyDescent="0.2">
      <c r="B2413" s="3">
        <v>2009</v>
      </c>
      <c r="C2413" s="4">
        <v>140730431.22999999</v>
      </c>
      <c r="D2413" s="5" t="s">
        <v>306</v>
      </c>
      <c r="E2413" s="5" t="s">
        <v>315</v>
      </c>
      <c r="F2413" s="5" t="s">
        <v>317</v>
      </c>
      <c r="G2413" s="5" t="s">
        <v>338</v>
      </c>
    </row>
    <row r="2414" spans="2:7" s="1" customFormat="1" ht="18" customHeight="1" x14ac:dyDescent="0.2">
      <c r="B2414" s="3">
        <v>2009</v>
      </c>
      <c r="C2414" s="4">
        <v>0</v>
      </c>
      <c r="D2414" s="5" t="s">
        <v>306</v>
      </c>
      <c r="E2414" s="5" t="s">
        <v>315</v>
      </c>
      <c r="F2414" s="5" t="s">
        <v>115</v>
      </c>
      <c r="G2414" s="5" t="s">
        <v>394</v>
      </c>
    </row>
    <row r="2415" spans="2:7" s="1" customFormat="1" ht="18" customHeight="1" x14ac:dyDescent="0.2">
      <c r="B2415" s="3">
        <v>2009</v>
      </c>
      <c r="C2415" s="4">
        <v>52927398.25</v>
      </c>
      <c r="D2415" s="5" t="s">
        <v>306</v>
      </c>
      <c r="E2415" s="5" t="s">
        <v>315</v>
      </c>
      <c r="F2415" s="5" t="s">
        <v>339</v>
      </c>
      <c r="G2415" s="5" t="s">
        <v>342</v>
      </c>
    </row>
    <row r="2416" spans="2:7" s="1" customFormat="1" ht="18" customHeight="1" x14ac:dyDescent="0.2">
      <c r="B2416" s="3">
        <v>2009</v>
      </c>
      <c r="C2416" s="4">
        <v>10041461.76</v>
      </c>
      <c r="D2416" s="5" t="s">
        <v>306</v>
      </c>
      <c r="E2416" s="5" t="s">
        <v>315</v>
      </c>
      <c r="F2416" s="5" t="s">
        <v>339</v>
      </c>
      <c r="G2416" s="5" t="s">
        <v>343</v>
      </c>
    </row>
    <row r="2417" spans="2:7" s="1" customFormat="1" ht="18" customHeight="1" x14ac:dyDescent="0.2">
      <c r="B2417" s="3">
        <v>2009</v>
      </c>
      <c r="C2417" s="4">
        <v>1650587474.21</v>
      </c>
      <c r="D2417" s="5" t="s">
        <v>306</v>
      </c>
      <c r="E2417" s="5" t="s">
        <v>315</v>
      </c>
      <c r="F2417" s="5" t="s">
        <v>339</v>
      </c>
      <c r="G2417" s="5" t="s">
        <v>344</v>
      </c>
    </row>
    <row r="2418" spans="2:7" s="1" customFormat="1" ht="18" customHeight="1" x14ac:dyDescent="0.2">
      <c r="B2418" s="3">
        <v>2009</v>
      </c>
      <c r="C2418" s="4">
        <v>248261095.08000001</v>
      </c>
      <c r="D2418" s="5" t="s">
        <v>306</v>
      </c>
      <c r="E2418" s="5" t="s">
        <v>315</v>
      </c>
      <c r="F2418" s="5" t="s">
        <v>339</v>
      </c>
      <c r="G2418" s="5" t="s">
        <v>345</v>
      </c>
    </row>
    <row r="2419" spans="2:7" s="1" customFormat="1" ht="18" customHeight="1" x14ac:dyDescent="0.2">
      <c r="B2419" s="3">
        <v>2009</v>
      </c>
      <c r="C2419" s="4">
        <v>3611575.45</v>
      </c>
      <c r="D2419" s="5" t="s">
        <v>306</v>
      </c>
      <c r="E2419" s="5" t="s">
        <v>315</v>
      </c>
      <c r="F2419" s="5" t="s">
        <v>339</v>
      </c>
      <c r="G2419" s="5" t="s">
        <v>347</v>
      </c>
    </row>
    <row r="2420" spans="2:7" s="1" customFormat="1" ht="18" customHeight="1" x14ac:dyDescent="0.2">
      <c r="B2420" s="3">
        <v>2009</v>
      </c>
      <c r="C2420" s="4">
        <v>1473916.69</v>
      </c>
      <c r="D2420" s="5" t="s">
        <v>306</v>
      </c>
      <c r="E2420" s="5" t="s">
        <v>315</v>
      </c>
      <c r="F2420" s="5" t="s">
        <v>339</v>
      </c>
      <c r="G2420" s="5" t="s">
        <v>403</v>
      </c>
    </row>
    <row r="2421" spans="2:7" s="1" customFormat="1" ht="18" customHeight="1" x14ac:dyDescent="0.2">
      <c r="B2421" s="3">
        <v>2009</v>
      </c>
      <c r="C2421" s="4">
        <v>118380331.95999999</v>
      </c>
      <c r="D2421" s="5" t="s">
        <v>306</v>
      </c>
      <c r="E2421" s="5" t="s">
        <v>315</v>
      </c>
      <c r="F2421" s="5" t="s">
        <v>339</v>
      </c>
      <c r="G2421" s="5" t="s">
        <v>404</v>
      </c>
    </row>
    <row r="2422" spans="2:7" s="1" customFormat="1" ht="18" customHeight="1" x14ac:dyDescent="0.2">
      <c r="B2422" s="3">
        <v>2009</v>
      </c>
      <c r="C2422" s="4">
        <v>100356.67</v>
      </c>
      <c r="D2422" s="5" t="s">
        <v>306</v>
      </c>
      <c r="E2422" s="5" t="s">
        <v>315</v>
      </c>
      <c r="F2422" s="5" t="s">
        <v>339</v>
      </c>
      <c r="G2422" s="5" t="s">
        <v>405</v>
      </c>
    </row>
    <row r="2423" spans="2:7" s="1" customFormat="1" ht="18" customHeight="1" x14ac:dyDescent="0.2">
      <c r="B2423" s="3">
        <v>2009</v>
      </c>
      <c r="C2423" s="4">
        <v>20000</v>
      </c>
      <c r="D2423" s="5" t="s">
        <v>306</v>
      </c>
      <c r="E2423" s="5" t="s">
        <v>315</v>
      </c>
      <c r="F2423" s="5" t="s">
        <v>339</v>
      </c>
      <c r="G2423" s="5" t="s">
        <v>349</v>
      </c>
    </row>
    <row r="2424" spans="2:7" s="1" customFormat="1" ht="18" customHeight="1" x14ac:dyDescent="0.2">
      <c r="B2424" s="3">
        <v>2009</v>
      </c>
      <c r="C2424" s="4">
        <v>82892.180000000008</v>
      </c>
      <c r="D2424" s="5" t="s">
        <v>306</v>
      </c>
      <c r="E2424" s="5" t="s">
        <v>315</v>
      </c>
      <c r="F2424" s="5" t="s">
        <v>194</v>
      </c>
      <c r="G2424" s="5" t="s">
        <v>179</v>
      </c>
    </row>
    <row r="2425" spans="2:7" s="1" customFormat="1" ht="18" customHeight="1" x14ac:dyDescent="0.2">
      <c r="B2425" s="3">
        <v>2009</v>
      </c>
      <c r="C2425" s="4">
        <v>4781920</v>
      </c>
      <c r="D2425" s="5" t="s">
        <v>306</v>
      </c>
      <c r="E2425" s="5" t="s">
        <v>315</v>
      </c>
      <c r="F2425" s="5" t="s">
        <v>194</v>
      </c>
      <c r="G2425" s="5" t="s">
        <v>201</v>
      </c>
    </row>
    <row r="2426" spans="2:7" s="1" customFormat="1" ht="18" customHeight="1" x14ac:dyDescent="0.2">
      <c r="B2426" s="3">
        <v>2009</v>
      </c>
      <c r="C2426" s="4">
        <v>5863150.4800000004</v>
      </c>
      <c r="D2426" s="5" t="s">
        <v>306</v>
      </c>
      <c r="E2426" s="5" t="s">
        <v>315</v>
      </c>
      <c r="F2426" s="5" t="s">
        <v>194</v>
      </c>
      <c r="G2426" s="5" t="s">
        <v>205</v>
      </c>
    </row>
    <row r="2427" spans="2:7" s="1" customFormat="1" ht="18" customHeight="1" x14ac:dyDescent="0.2">
      <c r="B2427" s="3">
        <v>2009</v>
      </c>
      <c r="C2427" s="4">
        <v>8544403.4600000009</v>
      </c>
      <c r="D2427" s="5" t="s">
        <v>306</v>
      </c>
      <c r="E2427" s="5" t="s">
        <v>315</v>
      </c>
      <c r="F2427" s="5" t="s">
        <v>194</v>
      </c>
      <c r="G2427" s="5" t="s">
        <v>420</v>
      </c>
    </row>
    <row r="2428" spans="2:7" s="1" customFormat="1" ht="18" customHeight="1" x14ac:dyDescent="0.2">
      <c r="B2428" s="3">
        <v>2009</v>
      </c>
      <c r="C2428" s="4">
        <v>3184538.8</v>
      </c>
      <c r="D2428" s="5" t="s">
        <v>306</v>
      </c>
      <c r="E2428" s="5" t="s">
        <v>315</v>
      </c>
      <c r="F2428" s="5" t="s">
        <v>194</v>
      </c>
      <c r="G2428" s="5" t="s">
        <v>356</v>
      </c>
    </row>
    <row r="2429" spans="2:7" s="1" customFormat="1" ht="18" customHeight="1" x14ac:dyDescent="0.2">
      <c r="B2429" s="3">
        <v>2009</v>
      </c>
      <c r="C2429" s="4">
        <v>53200</v>
      </c>
      <c r="D2429" s="5" t="s">
        <v>306</v>
      </c>
      <c r="E2429" s="5" t="s">
        <v>315</v>
      </c>
      <c r="F2429" s="5" t="s">
        <v>194</v>
      </c>
      <c r="G2429" s="5" t="s">
        <v>387</v>
      </c>
    </row>
    <row r="2430" spans="2:7" s="1" customFormat="1" ht="18" customHeight="1" x14ac:dyDescent="0.2">
      <c r="B2430" s="3">
        <v>2009</v>
      </c>
      <c r="C2430" s="4">
        <v>14067677.970000001</v>
      </c>
      <c r="D2430" s="5" t="s">
        <v>306</v>
      </c>
      <c r="E2430" s="5" t="s">
        <v>315</v>
      </c>
      <c r="F2430" s="5" t="s">
        <v>194</v>
      </c>
      <c r="G2430" s="5" t="s">
        <v>219</v>
      </c>
    </row>
    <row r="2431" spans="2:7" s="1" customFormat="1" ht="18" customHeight="1" x14ac:dyDescent="0.2">
      <c r="B2431" s="3">
        <v>2009</v>
      </c>
      <c r="C2431" s="4">
        <v>64432.23</v>
      </c>
      <c r="D2431" s="5" t="s">
        <v>306</v>
      </c>
      <c r="E2431" s="5" t="s">
        <v>315</v>
      </c>
      <c r="F2431" s="5" t="s">
        <v>236</v>
      </c>
      <c r="G2431" s="5" t="s">
        <v>357</v>
      </c>
    </row>
    <row r="2432" spans="2:7" s="1" customFormat="1" ht="18" customHeight="1" x14ac:dyDescent="0.2">
      <c r="B2432" s="3">
        <v>2009</v>
      </c>
      <c r="C2432" s="4">
        <v>18457630.210000001</v>
      </c>
      <c r="D2432" s="5" t="s">
        <v>306</v>
      </c>
      <c r="E2432" s="5" t="s">
        <v>315</v>
      </c>
      <c r="F2432" s="5" t="s">
        <v>236</v>
      </c>
      <c r="G2432" s="5" t="s">
        <v>358</v>
      </c>
    </row>
    <row r="2433" spans="2:7" s="1" customFormat="1" ht="18" customHeight="1" x14ac:dyDescent="0.2">
      <c r="B2433" s="3">
        <v>2010</v>
      </c>
      <c r="C2433" s="4">
        <v>54871605.789999999</v>
      </c>
      <c r="D2433" s="5" t="s">
        <v>87</v>
      </c>
      <c r="E2433" s="5" t="s">
        <v>88</v>
      </c>
      <c r="F2433" s="5" t="s">
        <v>89</v>
      </c>
      <c r="G2433" s="5" t="s">
        <v>406</v>
      </c>
    </row>
    <row r="2434" spans="2:7" s="1" customFormat="1" ht="18" customHeight="1" x14ac:dyDescent="0.2">
      <c r="B2434" s="3">
        <v>2010</v>
      </c>
      <c r="C2434" s="4">
        <v>16771538.710000001</v>
      </c>
      <c r="D2434" s="5" t="s">
        <v>87</v>
      </c>
      <c r="E2434" s="5" t="s">
        <v>88</v>
      </c>
      <c r="F2434" s="5" t="s">
        <v>89</v>
      </c>
      <c r="G2434" s="5" t="s">
        <v>90</v>
      </c>
    </row>
    <row r="2435" spans="2:7" s="1" customFormat="1" ht="18" customHeight="1" x14ac:dyDescent="0.2">
      <c r="B2435" s="3">
        <v>2010</v>
      </c>
      <c r="C2435" s="4">
        <v>2165514918.1900001</v>
      </c>
      <c r="D2435" s="5" t="s">
        <v>87</v>
      </c>
      <c r="E2435" s="5" t="s">
        <v>88</v>
      </c>
      <c r="F2435" s="5" t="s">
        <v>89</v>
      </c>
      <c r="G2435" s="5" t="s">
        <v>91</v>
      </c>
    </row>
    <row r="2436" spans="2:7" s="1" customFormat="1" ht="18" customHeight="1" x14ac:dyDescent="0.2">
      <c r="B2436" s="3">
        <v>2010</v>
      </c>
      <c r="C2436" s="4">
        <v>97985.07</v>
      </c>
      <c r="D2436" s="5" t="s">
        <v>87</v>
      </c>
      <c r="E2436" s="5" t="s">
        <v>88</v>
      </c>
      <c r="F2436" s="5" t="s">
        <v>92</v>
      </c>
      <c r="G2436" s="5" t="s">
        <v>93</v>
      </c>
    </row>
    <row r="2437" spans="2:7" s="1" customFormat="1" ht="18" customHeight="1" x14ac:dyDescent="0.2">
      <c r="B2437" s="3">
        <v>2010</v>
      </c>
      <c r="C2437" s="4">
        <v>5476609.7699999996</v>
      </c>
      <c r="D2437" s="5" t="s">
        <v>87</v>
      </c>
      <c r="E2437" s="5" t="s">
        <v>88</v>
      </c>
      <c r="F2437" s="5" t="s">
        <v>92</v>
      </c>
      <c r="G2437" s="5" t="s">
        <v>94</v>
      </c>
    </row>
    <row r="2438" spans="2:7" s="1" customFormat="1" ht="18" customHeight="1" x14ac:dyDescent="0.2">
      <c r="B2438" s="3">
        <v>2010</v>
      </c>
      <c r="C2438" s="4">
        <v>2753927.46</v>
      </c>
      <c r="D2438" s="5" t="s">
        <v>87</v>
      </c>
      <c r="E2438" s="5" t="s">
        <v>95</v>
      </c>
      <c r="F2438" s="5" t="s">
        <v>96</v>
      </c>
      <c r="G2438" s="5" t="s">
        <v>97</v>
      </c>
    </row>
    <row r="2439" spans="2:7" s="1" customFormat="1" ht="18" customHeight="1" x14ac:dyDescent="0.2">
      <c r="B2439" s="3">
        <v>2010</v>
      </c>
      <c r="C2439" s="4">
        <v>12806378</v>
      </c>
      <c r="D2439" s="5" t="s">
        <v>87</v>
      </c>
      <c r="E2439" s="5" t="s">
        <v>95</v>
      </c>
      <c r="F2439" s="5" t="s">
        <v>96</v>
      </c>
      <c r="G2439" s="5" t="s">
        <v>98</v>
      </c>
    </row>
    <row r="2440" spans="2:7" s="1" customFormat="1" ht="18" customHeight="1" x14ac:dyDescent="0.2">
      <c r="B2440" s="3">
        <v>2010</v>
      </c>
      <c r="C2440" s="4">
        <v>97670103.709999993</v>
      </c>
      <c r="D2440" s="5" t="s">
        <v>87</v>
      </c>
      <c r="E2440" s="5" t="s">
        <v>95</v>
      </c>
      <c r="F2440" s="5" t="s">
        <v>99</v>
      </c>
      <c r="G2440" s="5" t="s">
        <v>100</v>
      </c>
    </row>
    <row r="2441" spans="2:7" s="1" customFormat="1" ht="18" customHeight="1" x14ac:dyDescent="0.2">
      <c r="B2441" s="3">
        <v>2010</v>
      </c>
      <c r="C2441" s="4">
        <v>57526777.399999999</v>
      </c>
      <c r="D2441" s="5" t="s">
        <v>87</v>
      </c>
      <c r="E2441" s="5" t="s">
        <v>95</v>
      </c>
      <c r="F2441" s="5" t="s">
        <v>101</v>
      </c>
      <c r="G2441" s="5" t="s">
        <v>101</v>
      </c>
    </row>
    <row r="2442" spans="2:7" s="1" customFormat="1" ht="18" customHeight="1" x14ac:dyDescent="0.2">
      <c r="B2442" s="3">
        <v>2010</v>
      </c>
      <c r="C2442" s="4">
        <v>13232497.699999999</v>
      </c>
      <c r="D2442" s="5" t="s">
        <v>87</v>
      </c>
      <c r="E2442" s="5" t="s">
        <v>95</v>
      </c>
      <c r="F2442" s="5" t="s">
        <v>103</v>
      </c>
      <c r="G2442" s="5" t="s">
        <v>103</v>
      </c>
    </row>
    <row r="2443" spans="2:7" s="1" customFormat="1" ht="18" customHeight="1" x14ac:dyDescent="0.2">
      <c r="B2443" s="3">
        <v>2010</v>
      </c>
      <c r="C2443" s="4">
        <v>548701.76</v>
      </c>
      <c r="D2443" s="5" t="s">
        <v>87</v>
      </c>
      <c r="E2443" s="5" t="s">
        <v>95</v>
      </c>
      <c r="F2443" s="5" t="s">
        <v>104</v>
      </c>
      <c r="G2443" s="5" t="s">
        <v>104</v>
      </c>
    </row>
    <row r="2444" spans="2:7" s="1" customFormat="1" ht="18" customHeight="1" x14ac:dyDescent="0.2">
      <c r="B2444" s="3">
        <v>2010</v>
      </c>
      <c r="C2444" s="4">
        <v>29608777.600000001</v>
      </c>
      <c r="D2444" s="5" t="s">
        <v>87</v>
      </c>
      <c r="E2444" s="5" t="s">
        <v>95</v>
      </c>
      <c r="F2444" s="5" t="s">
        <v>105</v>
      </c>
      <c r="G2444" s="5" t="s">
        <v>106</v>
      </c>
    </row>
    <row r="2445" spans="2:7" s="1" customFormat="1" ht="18" customHeight="1" x14ac:dyDescent="0.2">
      <c r="B2445" s="3">
        <v>2010</v>
      </c>
      <c r="C2445" s="4">
        <v>6595738.6900000004</v>
      </c>
      <c r="D2445" s="5" t="s">
        <v>87</v>
      </c>
      <c r="E2445" s="5" t="s">
        <v>95</v>
      </c>
      <c r="F2445" s="5" t="s">
        <v>105</v>
      </c>
      <c r="G2445" s="5" t="s">
        <v>449</v>
      </c>
    </row>
    <row r="2446" spans="2:7" s="1" customFormat="1" ht="18" customHeight="1" x14ac:dyDescent="0.2">
      <c r="B2446" s="3">
        <v>2010</v>
      </c>
      <c r="C2446" s="4">
        <v>12596383.58</v>
      </c>
      <c r="D2446" s="5" t="s">
        <v>87</v>
      </c>
      <c r="E2446" s="5" t="s">
        <v>95</v>
      </c>
      <c r="F2446" s="5" t="s">
        <v>105</v>
      </c>
      <c r="G2446" s="5" t="s">
        <v>450</v>
      </c>
    </row>
    <row r="2447" spans="2:7" s="1" customFormat="1" ht="18" customHeight="1" x14ac:dyDescent="0.2">
      <c r="B2447" s="3">
        <v>2010</v>
      </c>
      <c r="C2447" s="4">
        <v>9.2000000000000011</v>
      </c>
      <c r="D2447" s="5" t="s">
        <v>87</v>
      </c>
      <c r="E2447" s="5" t="s">
        <v>95</v>
      </c>
      <c r="F2447" s="5" t="s">
        <v>107</v>
      </c>
      <c r="G2447" s="5" t="s">
        <v>107</v>
      </c>
    </row>
    <row r="2448" spans="2:7" s="1" customFormat="1" ht="18" customHeight="1" x14ac:dyDescent="0.2">
      <c r="B2448" s="3">
        <v>2010</v>
      </c>
      <c r="C2448" s="4">
        <v>1305259.04</v>
      </c>
      <c r="D2448" s="5" t="s">
        <v>87</v>
      </c>
      <c r="E2448" s="5" t="s">
        <v>95</v>
      </c>
      <c r="F2448" s="5" t="s">
        <v>377</v>
      </c>
      <c r="G2448" s="5" t="s">
        <v>377</v>
      </c>
    </row>
    <row r="2449" spans="2:7" s="1" customFormat="1" ht="18" customHeight="1" x14ac:dyDescent="0.2">
      <c r="B2449" s="3">
        <v>2010</v>
      </c>
      <c r="C2449" s="4">
        <v>449816921.24000001</v>
      </c>
      <c r="D2449" s="5" t="s">
        <v>87</v>
      </c>
      <c r="E2449" s="5" t="s">
        <v>95</v>
      </c>
      <c r="F2449" s="5" t="s">
        <v>108</v>
      </c>
      <c r="G2449" s="5" t="s">
        <v>108</v>
      </c>
    </row>
    <row r="2450" spans="2:7" s="1" customFormat="1" ht="18" customHeight="1" x14ac:dyDescent="0.2">
      <c r="B2450" s="3">
        <v>2010</v>
      </c>
      <c r="C2450" s="4">
        <v>15542780.02</v>
      </c>
      <c r="D2450" s="5" t="s">
        <v>87</v>
      </c>
      <c r="E2450" s="5" t="s">
        <v>95</v>
      </c>
      <c r="F2450" s="5" t="s">
        <v>108</v>
      </c>
      <c r="G2450" s="5" t="s">
        <v>407</v>
      </c>
    </row>
    <row r="2451" spans="2:7" s="1" customFormat="1" ht="18" customHeight="1" x14ac:dyDescent="0.2">
      <c r="B2451" s="3">
        <v>2010</v>
      </c>
      <c r="C2451" s="4">
        <v>19492.170000000002</v>
      </c>
      <c r="D2451" s="5" t="s">
        <v>87</v>
      </c>
      <c r="E2451" s="5" t="s">
        <v>95</v>
      </c>
      <c r="F2451" s="5" t="s">
        <v>109</v>
      </c>
      <c r="G2451" s="5" t="s">
        <v>109</v>
      </c>
    </row>
    <row r="2452" spans="2:7" s="1" customFormat="1" ht="18" customHeight="1" x14ac:dyDescent="0.2">
      <c r="B2452" s="3">
        <v>2010</v>
      </c>
      <c r="C2452" s="4">
        <v>42410042.82</v>
      </c>
      <c r="D2452" s="5" t="s">
        <v>87</v>
      </c>
      <c r="E2452" s="5" t="s">
        <v>95</v>
      </c>
      <c r="F2452" s="5" t="s">
        <v>110</v>
      </c>
      <c r="G2452" s="5" t="s">
        <v>110</v>
      </c>
    </row>
    <row r="2453" spans="2:7" s="1" customFormat="1" ht="18" customHeight="1" x14ac:dyDescent="0.2">
      <c r="B2453" s="3">
        <v>2010</v>
      </c>
      <c r="C2453" s="4">
        <v>54615880.93</v>
      </c>
      <c r="D2453" s="5" t="s">
        <v>87</v>
      </c>
      <c r="E2453" s="5" t="s">
        <v>95</v>
      </c>
      <c r="F2453" s="5" t="s">
        <v>111</v>
      </c>
      <c r="G2453" s="5" t="s">
        <v>111</v>
      </c>
    </row>
    <row r="2454" spans="2:7" s="1" customFormat="1" ht="18" customHeight="1" x14ac:dyDescent="0.2">
      <c r="B2454" s="3">
        <v>2010</v>
      </c>
      <c r="C2454" s="4">
        <v>1949892.92</v>
      </c>
      <c r="D2454" s="5" t="s">
        <v>87</v>
      </c>
      <c r="E2454" s="5" t="s">
        <v>95</v>
      </c>
      <c r="F2454" s="5" t="s">
        <v>111</v>
      </c>
      <c r="G2454" s="5" t="s">
        <v>349</v>
      </c>
    </row>
    <row r="2455" spans="2:7" s="1" customFormat="1" ht="18" customHeight="1" x14ac:dyDescent="0.2">
      <c r="B2455" s="3">
        <v>2010</v>
      </c>
      <c r="C2455" s="4">
        <v>13063740.210000001</v>
      </c>
      <c r="D2455" s="5" t="s">
        <v>87</v>
      </c>
      <c r="E2455" s="5" t="s">
        <v>95</v>
      </c>
      <c r="F2455" s="5" t="s">
        <v>112</v>
      </c>
      <c r="G2455" s="5" t="s">
        <v>112</v>
      </c>
    </row>
    <row r="2456" spans="2:7" s="1" customFormat="1" ht="18" customHeight="1" x14ac:dyDescent="0.2">
      <c r="B2456" s="3">
        <v>2010</v>
      </c>
      <c r="C2456" s="4">
        <v>49320473.670000002</v>
      </c>
      <c r="D2456" s="5" t="s">
        <v>87</v>
      </c>
      <c r="E2456" s="5" t="s">
        <v>95</v>
      </c>
      <c r="F2456" s="5" t="s">
        <v>113</v>
      </c>
      <c r="G2456" s="5" t="s">
        <v>408</v>
      </c>
    </row>
    <row r="2457" spans="2:7" s="1" customFormat="1" ht="18" customHeight="1" x14ac:dyDescent="0.2">
      <c r="B2457" s="3">
        <v>2010</v>
      </c>
      <c r="C2457" s="4">
        <v>6797760939.2399998</v>
      </c>
      <c r="D2457" s="5" t="s">
        <v>87</v>
      </c>
      <c r="E2457" s="5" t="s">
        <v>95</v>
      </c>
      <c r="F2457" s="5" t="s">
        <v>113</v>
      </c>
      <c r="G2457" s="5" t="s">
        <v>409</v>
      </c>
    </row>
    <row r="2458" spans="2:7" s="1" customFormat="1" ht="18" customHeight="1" x14ac:dyDescent="0.2">
      <c r="B2458" s="3">
        <v>2010</v>
      </c>
      <c r="C2458" s="4">
        <v>121930793.73</v>
      </c>
      <c r="D2458" s="5" t="s">
        <v>87</v>
      </c>
      <c r="E2458" s="5" t="s">
        <v>95</v>
      </c>
      <c r="F2458" s="5" t="s">
        <v>113</v>
      </c>
      <c r="G2458" s="5" t="s">
        <v>410</v>
      </c>
    </row>
    <row r="2459" spans="2:7" s="1" customFormat="1" ht="18" customHeight="1" x14ac:dyDescent="0.2">
      <c r="B2459" s="3">
        <v>2010</v>
      </c>
      <c r="C2459" s="4">
        <v>1189429199.02</v>
      </c>
      <c r="D2459" s="5" t="s">
        <v>87</v>
      </c>
      <c r="E2459" s="5" t="s">
        <v>95</v>
      </c>
      <c r="F2459" s="5" t="s">
        <v>113</v>
      </c>
      <c r="G2459" s="5" t="s">
        <v>411</v>
      </c>
    </row>
    <row r="2460" spans="2:7" s="1" customFormat="1" ht="18" customHeight="1" x14ac:dyDescent="0.2">
      <c r="B2460" s="3">
        <v>2010</v>
      </c>
      <c r="C2460" s="4">
        <v>4119973.05</v>
      </c>
      <c r="D2460" s="5" t="s">
        <v>87</v>
      </c>
      <c r="E2460" s="5" t="s">
        <v>95</v>
      </c>
      <c r="F2460" s="5" t="s">
        <v>113</v>
      </c>
      <c r="G2460" s="5" t="s">
        <v>451</v>
      </c>
    </row>
    <row r="2461" spans="2:7" s="1" customFormat="1" ht="18" customHeight="1" x14ac:dyDescent="0.2">
      <c r="B2461" s="3">
        <v>2010</v>
      </c>
      <c r="C2461" s="4">
        <v>11500</v>
      </c>
      <c r="D2461" s="5" t="s">
        <v>87</v>
      </c>
      <c r="E2461" s="5" t="s">
        <v>95</v>
      </c>
      <c r="F2461" s="5" t="s">
        <v>363</v>
      </c>
      <c r="G2461" s="5" t="s">
        <v>363</v>
      </c>
    </row>
    <row r="2462" spans="2:7" s="1" customFormat="1" ht="18" customHeight="1" x14ac:dyDescent="0.2">
      <c r="B2462" s="3">
        <v>2010</v>
      </c>
      <c r="C2462" s="4">
        <v>12686474.08</v>
      </c>
      <c r="D2462" s="5" t="s">
        <v>87</v>
      </c>
      <c r="E2462" s="5" t="s">
        <v>95</v>
      </c>
      <c r="F2462" s="5" t="s">
        <v>115</v>
      </c>
      <c r="G2462" s="5" t="s">
        <v>116</v>
      </c>
    </row>
    <row r="2463" spans="2:7" s="1" customFormat="1" ht="18" customHeight="1" x14ac:dyDescent="0.2">
      <c r="B2463" s="3">
        <v>2010</v>
      </c>
      <c r="C2463" s="4">
        <v>3538.09</v>
      </c>
      <c r="D2463" s="5" t="s">
        <v>87</v>
      </c>
      <c r="E2463" s="5" t="s">
        <v>95</v>
      </c>
      <c r="F2463" s="5" t="s">
        <v>115</v>
      </c>
      <c r="G2463" s="5" t="s">
        <v>117</v>
      </c>
    </row>
    <row r="2464" spans="2:7" s="1" customFormat="1" ht="18" customHeight="1" x14ac:dyDescent="0.2">
      <c r="B2464" s="3">
        <v>2010</v>
      </c>
      <c r="C2464" s="4">
        <v>228599.66</v>
      </c>
      <c r="D2464" s="5" t="s">
        <v>87</v>
      </c>
      <c r="E2464" s="5" t="s">
        <v>95</v>
      </c>
      <c r="F2464" s="5" t="s">
        <v>115</v>
      </c>
      <c r="G2464" s="5" t="s">
        <v>452</v>
      </c>
    </row>
    <row r="2465" spans="2:7" s="1" customFormat="1" ht="18" customHeight="1" x14ac:dyDescent="0.2">
      <c r="B2465" s="3">
        <v>2010</v>
      </c>
      <c r="C2465" s="4">
        <v>14902830.029999999</v>
      </c>
      <c r="D2465" s="5" t="s">
        <v>87</v>
      </c>
      <c r="E2465" s="5" t="s">
        <v>95</v>
      </c>
      <c r="F2465" s="5" t="s">
        <v>115</v>
      </c>
      <c r="G2465" s="5" t="s">
        <v>397</v>
      </c>
    </row>
    <row r="2466" spans="2:7" s="1" customFormat="1" ht="18" customHeight="1" x14ac:dyDescent="0.2">
      <c r="B2466" s="3">
        <v>2010</v>
      </c>
      <c r="C2466" s="4">
        <v>6402701.4199999999</v>
      </c>
      <c r="D2466" s="5" t="s">
        <v>87</v>
      </c>
      <c r="E2466" s="5" t="s">
        <v>95</v>
      </c>
      <c r="F2466" s="5" t="s">
        <v>115</v>
      </c>
      <c r="G2466" s="5" t="s">
        <v>385</v>
      </c>
    </row>
    <row r="2467" spans="2:7" s="1" customFormat="1" ht="18" customHeight="1" x14ac:dyDescent="0.2">
      <c r="B2467" s="3">
        <v>2010</v>
      </c>
      <c r="C2467" s="4">
        <v>4014431</v>
      </c>
      <c r="D2467" s="5" t="s">
        <v>87</v>
      </c>
      <c r="E2467" s="5" t="s">
        <v>95</v>
      </c>
      <c r="F2467" s="5" t="s">
        <v>115</v>
      </c>
      <c r="G2467" s="5" t="s">
        <v>453</v>
      </c>
    </row>
    <row r="2468" spans="2:7" s="1" customFormat="1" ht="18" customHeight="1" x14ac:dyDescent="0.2">
      <c r="B2468" s="3">
        <v>2010</v>
      </c>
      <c r="C2468" s="4">
        <v>217146.83</v>
      </c>
      <c r="D2468" s="5" t="s">
        <v>87</v>
      </c>
      <c r="E2468" s="5" t="s">
        <v>95</v>
      </c>
      <c r="F2468" s="5" t="s">
        <v>115</v>
      </c>
      <c r="G2468" s="5" t="s">
        <v>454</v>
      </c>
    </row>
    <row r="2469" spans="2:7" s="1" customFormat="1" ht="18" customHeight="1" x14ac:dyDescent="0.2">
      <c r="B2469" s="3">
        <v>2010</v>
      </c>
      <c r="C2469" s="4">
        <v>287424.87</v>
      </c>
      <c r="D2469" s="5" t="s">
        <v>87</v>
      </c>
      <c r="E2469" s="5" t="s">
        <v>95</v>
      </c>
      <c r="F2469" s="5" t="s">
        <v>115</v>
      </c>
      <c r="G2469" s="5" t="s">
        <v>455</v>
      </c>
    </row>
    <row r="2470" spans="2:7" s="1" customFormat="1" ht="18" customHeight="1" x14ac:dyDescent="0.2">
      <c r="B2470" s="3">
        <v>2010</v>
      </c>
      <c r="C2470" s="4">
        <v>20016714.460000001</v>
      </c>
      <c r="D2470" s="5" t="s">
        <v>87</v>
      </c>
      <c r="E2470" s="5" t="s">
        <v>95</v>
      </c>
      <c r="F2470" s="5" t="s">
        <v>115</v>
      </c>
      <c r="G2470" s="5" t="s">
        <v>118</v>
      </c>
    </row>
    <row r="2471" spans="2:7" s="1" customFormat="1" ht="18" customHeight="1" x14ac:dyDescent="0.2">
      <c r="B2471" s="3">
        <v>2010</v>
      </c>
      <c r="C2471" s="4">
        <v>1505.17</v>
      </c>
      <c r="D2471" s="5" t="s">
        <v>87</v>
      </c>
      <c r="E2471" s="5" t="s">
        <v>95</v>
      </c>
      <c r="F2471" s="5" t="s">
        <v>115</v>
      </c>
      <c r="G2471" s="5" t="s">
        <v>119</v>
      </c>
    </row>
    <row r="2472" spans="2:7" s="1" customFormat="1" ht="18" customHeight="1" x14ac:dyDescent="0.2">
      <c r="B2472" s="3">
        <v>2010</v>
      </c>
      <c r="C2472" s="4">
        <v>480424588.70999998</v>
      </c>
      <c r="D2472" s="5" t="s">
        <v>87</v>
      </c>
      <c r="E2472" s="5" t="s">
        <v>95</v>
      </c>
      <c r="F2472" s="5" t="s">
        <v>115</v>
      </c>
      <c r="G2472" s="5" t="s">
        <v>388</v>
      </c>
    </row>
    <row r="2473" spans="2:7" s="1" customFormat="1" ht="18" customHeight="1" x14ac:dyDescent="0.2">
      <c r="B2473" s="3">
        <v>2010</v>
      </c>
      <c r="C2473" s="4">
        <v>765925.52</v>
      </c>
      <c r="D2473" s="5" t="s">
        <v>87</v>
      </c>
      <c r="E2473" s="5" t="s">
        <v>95</v>
      </c>
      <c r="F2473" s="5" t="s">
        <v>115</v>
      </c>
      <c r="G2473" s="5" t="s">
        <v>456</v>
      </c>
    </row>
    <row r="2474" spans="2:7" s="1" customFormat="1" ht="18" customHeight="1" x14ac:dyDescent="0.2">
      <c r="B2474" s="3">
        <v>2010</v>
      </c>
      <c r="C2474" s="4">
        <v>42806.75</v>
      </c>
      <c r="D2474" s="5" t="s">
        <v>87</v>
      </c>
      <c r="E2474" s="5" t="s">
        <v>95</v>
      </c>
      <c r="F2474" s="5" t="s">
        <v>115</v>
      </c>
      <c r="G2474" s="5" t="s">
        <v>393</v>
      </c>
    </row>
    <row r="2475" spans="2:7" s="1" customFormat="1" ht="18" customHeight="1" x14ac:dyDescent="0.2">
      <c r="B2475" s="3">
        <v>2010</v>
      </c>
      <c r="C2475" s="4">
        <v>100352.89</v>
      </c>
      <c r="D2475" s="5" t="s">
        <v>87</v>
      </c>
      <c r="E2475" s="5" t="s">
        <v>95</v>
      </c>
      <c r="F2475" s="5" t="s">
        <v>115</v>
      </c>
      <c r="G2475" s="5" t="s">
        <v>457</v>
      </c>
    </row>
    <row r="2476" spans="2:7" s="1" customFormat="1" ht="18" customHeight="1" x14ac:dyDescent="0.2">
      <c r="B2476" s="3">
        <v>2010</v>
      </c>
      <c r="C2476" s="4">
        <v>18502480.57</v>
      </c>
      <c r="D2476" s="5" t="s">
        <v>87</v>
      </c>
      <c r="E2476" s="5" t="s">
        <v>95</v>
      </c>
      <c r="F2476" s="5" t="s">
        <v>115</v>
      </c>
      <c r="G2476" s="5" t="s">
        <v>394</v>
      </c>
    </row>
    <row r="2477" spans="2:7" s="1" customFormat="1" ht="18" customHeight="1" x14ac:dyDescent="0.2">
      <c r="B2477" s="3">
        <v>2010</v>
      </c>
      <c r="C2477" s="4">
        <v>447248403.13</v>
      </c>
      <c r="D2477" s="5" t="s">
        <v>87</v>
      </c>
      <c r="E2477" s="5" t="s">
        <v>95</v>
      </c>
      <c r="F2477" s="5" t="s">
        <v>120</v>
      </c>
      <c r="G2477" s="5" t="s">
        <v>121</v>
      </c>
    </row>
    <row r="2478" spans="2:7" s="1" customFormat="1" ht="18" customHeight="1" x14ac:dyDescent="0.2">
      <c r="B2478" s="3">
        <v>2010</v>
      </c>
      <c r="C2478" s="4">
        <v>142909492.09</v>
      </c>
      <c r="D2478" s="5" t="s">
        <v>87</v>
      </c>
      <c r="E2478" s="5" t="s">
        <v>95</v>
      </c>
      <c r="F2478" s="5" t="s">
        <v>120</v>
      </c>
      <c r="G2478" s="5" t="s">
        <v>122</v>
      </c>
    </row>
    <row r="2479" spans="2:7" s="1" customFormat="1" ht="18" customHeight="1" x14ac:dyDescent="0.2">
      <c r="B2479" s="3">
        <v>2010</v>
      </c>
      <c r="C2479" s="4">
        <v>18526.2</v>
      </c>
      <c r="D2479" s="5" t="s">
        <v>87</v>
      </c>
      <c r="E2479" s="5" t="s">
        <v>95</v>
      </c>
      <c r="F2479" s="5" t="s">
        <v>123</v>
      </c>
      <c r="G2479" s="5" t="s">
        <v>124</v>
      </c>
    </row>
    <row r="2480" spans="2:7" s="1" customFormat="1" ht="18" customHeight="1" x14ac:dyDescent="0.2">
      <c r="B2480" s="3">
        <v>2010</v>
      </c>
      <c r="C2480" s="4">
        <v>12601632.869999999</v>
      </c>
      <c r="D2480" s="5" t="s">
        <v>87</v>
      </c>
      <c r="E2480" s="5" t="s">
        <v>95</v>
      </c>
      <c r="F2480" s="5" t="s">
        <v>123</v>
      </c>
      <c r="G2480" s="5" t="s">
        <v>125</v>
      </c>
    </row>
    <row r="2481" spans="2:7" s="1" customFormat="1" ht="18" customHeight="1" x14ac:dyDescent="0.2">
      <c r="B2481" s="3">
        <v>2010</v>
      </c>
      <c r="C2481" s="4">
        <v>545625.72</v>
      </c>
      <c r="D2481" s="5" t="s">
        <v>87</v>
      </c>
      <c r="E2481" s="5" t="s">
        <v>95</v>
      </c>
      <c r="F2481" s="5" t="s">
        <v>123</v>
      </c>
      <c r="G2481" s="5" t="s">
        <v>126</v>
      </c>
    </row>
    <row r="2482" spans="2:7" s="1" customFormat="1" ht="18" customHeight="1" x14ac:dyDescent="0.2">
      <c r="B2482" s="3">
        <v>2010</v>
      </c>
      <c r="C2482" s="4">
        <v>9531406.2100000009</v>
      </c>
      <c r="D2482" s="5" t="s">
        <v>87</v>
      </c>
      <c r="E2482" s="5" t="s">
        <v>95</v>
      </c>
      <c r="F2482" s="5" t="s">
        <v>123</v>
      </c>
      <c r="G2482" s="5" t="s">
        <v>127</v>
      </c>
    </row>
    <row r="2483" spans="2:7" s="1" customFormat="1" ht="18" customHeight="1" x14ac:dyDescent="0.2">
      <c r="B2483" s="3">
        <v>2010</v>
      </c>
      <c r="C2483" s="4">
        <v>2975198.3</v>
      </c>
      <c r="D2483" s="5" t="s">
        <v>87</v>
      </c>
      <c r="E2483" s="5" t="s">
        <v>95</v>
      </c>
      <c r="F2483" s="5" t="s">
        <v>123</v>
      </c>
      <c r="G2483" s="5" t="s">
        <v>350</v>
      </c>
    </row>
    <row r="2484" spans="2:7" s="1" customFormat="1" ht="18" customHeight="1" x14ac:dyDescent="0.2">
      <c r="B2484" s="3">
        <v>2010</v>
      </c>
      <c r="C2484" s="4">
        <v>54595419.960000001</v>
      </c>
      <c r="D2484" s="5" t="s">
        <v>87</v>
      </c>
      <c r="E2484" s="5" t="s">
        <v>95</v>
      </c>
      <c r="F2484" s="5" t="s">
        <v>123</v>
      </c>
      <c r="G2484" s="5" t="s">
        <v>128</v>
      </c>
    </row>
    <row r="2485" spans="2:7" s="1" customFormat="1" ht="18" customHeight="1" x14ac:dyDescent="0.2">
      <c r="B2485" s="3">
        <v>2010</v>
      </c>
      <c r="C2485" s="4">
        <v>2413419.9</v>
      </c>
      <c r="D2485" s="5" t="s">
        <v>87</v>
      </c>
      <c r="E2485" s="5" t="s">
        <v>95</v>
      </c>
      <c r="F2485" s="5" t="s">
        <v>123</v>
      </c>
      <c r="G2485" s="5" t="s">
        <v>129</v>
      </c>
    </row>
    <row r="2486" spans="2:7" s="1" customFormat="1" ht="18" customHeight="1" x14ac:dyDescent="0.2">
      <c r="B2486" s="3">
        <v>2010</v>
      </c>
      <c r="C2486" s="4">
        <v>1224525.8600000001</v>
      </c>
      <c r="D2486" s="5" t="s">
        <v>87</v>
      </c>
      <c r="E2486" s="5" t="s">
        <v>95</v>
      </c>
      <c r="F2486" s="5" t="s">
        <v>123</v>
      </c>
      <c r="G2486" s="5" t="s">
        <v>130</v>
      </c>
    </row>
    <row r="2487" spans="2:7" s="1" customFormat="1" ht="18" customHeight="1" x14ac:dyDescent="0.2">
      <c r="B2487" s="3">
        <v>2010</v>
      </c>
      <c r="C2487" s="4">
        <v>1910198.77</v>
      </c>
      <c r="D2487" s="5" t="s">
        <v>87</v>
      </c>
      <c r="E2487" s="5" t="s">
        <v>95</v>
      </c>
      <c r="F2487" s="5" t="s">
        <v>123</v>
      </c>
      <c r="G2487" s="5" t="s">
        <v>131</v>
      </c>
    </row>
    <row r="2488" spans="2:7" s="1" customFormat="1" ht="18" customHeight="1" x14ac:dyDescent="0.2">
      <c r="B2488" s="3">
        <v>2010</v>
      </c>
      <c r="C2488" s="4">
        <v>491799.13</v>
      </c>
      <c r="D2488" s="5" t="s">
        <v>87</v>
      </c>
      <c r="E2488" s="5" t="s">
        <v>95</v>
      </c>
      <c r="F2488" s="5" t="s">
        <v>123</v>
      </c>
      <c r="G2488" s="5" t="s">
        <v>364</v>
      </c>
    </row>
    <row r="2489" spans="2:7" s="1" customFormat="1" ht="18" customHeight="1" x14ac:dyDescent="0.2">
      <c r="B2489" s="3">
        <v>2010</v>
      </c>
      <c r="C2489" s="4">
        <v>29945835.66</v>
      </c>
      <c r="D2489" s="5" t="s">
        <v>87</v>
      </c>
      <c r="E2489" s="5" t="s">
        <v>95</v>
      </c>
      <c r="F2489" s="5" t="s">
        <v>123</v>
      </c>
      <c r="G2489" s="5" t="s">
        <v>412</v>
      </c>
    </row>
    <row r="2490" spans="2:7" s="1" customFormat="1" ht="18" customHeight="1" x14ac:dyDescent="0.2">
      <c r="B2490" s="3">
        <v>2010</v>
      </c>
      <c r="C2490" s="4">
        <v>270742.13</v>
      </c>
      <c r="D2490" s="5" t="s">
        <v>87</v>
      </c>
      <c r="E2490" s="5" t="s">
        <v>95</v>
      </c>
      <c r="F2490" s="5" t="s">
        <v>123</v>
      </c>
      <c r="G2490" s="5" t="s">
        <v>132</v>
      </c>
    </row>
    <row r="2491" spans="2:7" s="1" customFormat="1" ht="18" customHeight="1" x14ac:dyDescent="0.2">
      <c r="B2491" s="3">
        <v>2010</v>
      </c>
      <c r="C2491" s="4">
        <v>31031866.870000001</v>
      </c>
      <c r="D2491" s="5" t="s">
        <v>87</v>
      </c>
      <c r="E2491" s="5" t="s">
        <v>95</v>
      </c>
      <c r="F2491" s="5" t="s">
        <v>123</v>
      </c>
      <c r="G2491" s="5" t="s">
        <v>133</v>
      </c>
    </row>
    <row r="2492" spans="2:7" s="1" customFormat="1" ht="18" customHeight="1" x14ac:dyDescent="0.2">
      <c r="B2492" s="3">
        <v>2010</v>
      </c>
      <c r="C2492" s="4">
        <v>3843203.7</v>
      </c>
      <c r="D2492" s="5" t="s">
        <v>87</v>
      </c>
      <c r="E2492" s="5" t="s">
        <v>95</v>
      </c>
      <c r="F2492" s="5" t="s">
        <v>123</v>
      </c>
      <c r="G2492" s="5" t="s">
        <v>134</v>
      </c>
    </row>
    <row r="2493" spans="2:7" s="1" customFormat="1" ht="18" customHeight="1" x14ac:dyDescent="0.2">
      <c r="B2493" s="3">
        <v>2010</v>
      </c>
      <c r="C2493" s="4">
        <v>34463.72</v>
      </c>
      <c r="D2493" s="5" t="s">
        <v>87</v>
      </c>
      <c r="E2493" s="5" t="s">
        <v>95</v>
      </c>
      <c r="F2493" s="5" t="s">
        <v>123</v>
      </c>
      <c r="G2493" s="5" t="s">
        <v>379</v>
      </c>
    </row>
    <row r="2494" spans="2:7" s="1" customFormat="1" ht="18" customHeight="1" x14ac:dyDescent="0.2">
      <c r="B2494" s="3">
        <v>2010</v>
      </c>
      <c r="C2494" s="4">
        <v>132030.73000000001</v>
      </c>
      <c r="D2494" s="5" t="s">
        <v>87</v>
      </c>
      <c r="E2494" s="5" t="s">
        <v>95</v>
      </c>
      <c r="F2494" s="5" t="s">
        <v>123</v>
      </c>
      <c r="G2494" s="5" t="s">
        <v>135</v>
      </c>
    </row>
    <row r="2495" spans="2:7" s="1" customFormat="1" ht="18" customHeight="1" x14ac:dyDescent="0.2">
      <c r="B2495" s="3">
        <v>2010</v>
      </c>
      <c r="C2495" s="4">
        <v>54827.25</v>
      </c>
      <c r="D2495" s="5" t="s">
        <v>87</v>
      </c>
      <c r="E2495" s="5" t="s">
        <v>95</v>
      </c>
      <c r="F2495" s="5" t="s">
        <v>123</v>
      </c>
      <c r="G2495" s="5" t="s">
        <v>136</v>
      </c>
    </row>
    <row r="2496" spans="2:7" s="1" customFormat="1" ht="18" customHeight="1" x14ac:dyDescent="0.2">
      <c r="B2496" s="3">
        <v>2010</v>
      </c>
      <c r="C2496" s="4">
        <v>883529.32</v>
      </c>
      <c r="D2496" s="5" t="s">
        <v>87</v>
      </c>
      <c r="E2496" s="5" t="s">
        <v>95</v>
      </c>
      <c r="F2496" s="5" t="s">
        <v>123</v>
      </c>
      <c r="G2496" s="5" t="s">
        <v>137</v>
      </c>
    </row>
    <row r="2497" spans="2:7" s="1" customFormat="1" ht="18" customHeight="1" x14ac:dyDescent="0.2">
      <c r="B2497" s="3">
        <v>2010</v>
      </c>
      <c r="C2497" s="4">
        <v>12903941.060000001</v>
      </c>
      <c r="D2497" s="5" t="s">
        <v>87</v>
      </c>
      <c r="E2497" s="5" t="s">
        <v>95</v>
      </c>
      <c r="F2497" s="5" t="s">
        <v>123</v>
      </c>
      <c r="G2497" s="5" t="s">
        <v>138</v>
      </c>
    </row>
    <row r="2498" spans="2:7" s="1" customFormat="1" ht="18" customHeight="1" x14ac:dyDescent="0.2">
      <c r="B2498" s="3">
        <v>2010</v>
      </c>
      <c r="C2498" s="4">
        <v>11898423.6</v>
      </c>
      <c r="D2498" s="5" t="s">
        <v>87</v>
      </c>
      <c r="E2498" s="5" t="s">
        <v>95</v>
      </c>
      <c r="F2498" s="5" t="s">
        <v>123</v>
      </c>
      <c r="G2498" s="5" t="s">
        <v>139</v>
      </c>
    </row>
    <row r="2499" spans="2:7" s="1" customFormat="1" ht="18" customHeight="1" x14ac:dyDescent="0.2">
      <c r="B2499" s="3">
        <v>2010</v>
      </c>
      <c r="C2499" s="4">
        <v>1830331.8</v>
      </c>
      <c r="D2499" s="5" t="s">
        <v>87</v>
      </c>
      <c r="E2499" s="5" t="s">
        <v>95</v>
      </c>
      <c r="F2499" s="5" t="s">
        <v>123</v>
      </c>
      <c r="G2499" s="5" t="s">
        <v>140</v>
      </c>
    </row>
    <row r="2500" spans="2:7" s="1" customFormat="1" ht="18" customHeight="1" x14ac:dyDescent="0.2">
      <c r="B2500" s="3">
        <v>2010</v>
      </c>
      <c r="C2500" s="4">
        <v>439516.32</v>
      </c>
      <c r="D2500" s="5" t="s">
        <v>87</v>
      </c>
      <c r="E2500" s="5" t="s">
        <v>95</v>
      </c>
      <c r="F2500" s="5" t="s">
        <v>123</v>
      </c>
      <c r="G2500" s="5" t="s">
        <v>141</v>
      </c>
    </row>
    <row r="2501" spans="2:7" s="1" customFormat="1" ht="18" customHeight="1" x14ac:dyDescent="0.2">
      <c r="B2501" s="3">
        <v>2010</v>
      </c>
      <c r="C2501" s="4">
        <v>6000605.4900000002</v>
      </c>
      <c r="D2501" s="5" t="s">
        <v>87</v>
      </c>
      <c r="E2501" s="5" t="s">
        <v>95</v>
      </c>
      <c r="F2501" s="5" t="s">
        <v>123</v>
      </c>
      <c r="G2501" s="5" t="s">
        <v>142</v>
      </c>
    </row>
    <row r="2502" spans="2:7" s="1" customFormat="1" ht="18" customHeight="1" x14ac:dyDescent="0.2">
      <c r="B2502" s="3">
        <v>2010</v>
      </c>
      <c r="C2502" s="4">
        <v>61263704.850000001</v>
      </c>
      <c r="D2502" s="5" t="s">
        <v>87</v>
      </c>
      <c r="E2502" s="5" t="s">
        <v>95</v>
      </c>
      <c r="F2502" s="5" t="s">
        <v>123</v>
      </c>
      <c r="G2502" s="5" t="s">
        <v>143</v>
      </c>
    </row>
    <row r="2503" spans="2:7" s="1" customFormat="1" ht="18" customHeight="1" x14ac:dyDescent="0.2">
      <c r="B2503" s="3">
        <v>2010</v>
      </c>
      <c r="C2503" s="4">
        <v>1368503.01</v>
      </c>
      <c r="D2503" s="5" t="s">
        <v>87</v>
      </c>
      <c r="E2503" s="5" t="s">
        <v>95</v>
      </c>
      <c r="F2503" s="5" t="s">
        <v>123</v>
      </c>
      <c r="G2503" s="5" t="s">
        <v>144</v>
      </c>
    </row>
    <row r="2504" spans="2:7" s="1" customFormat="1" ht="18" customHeight="1" x14ac:dyDescent="0.2">
      <c r="B2504" s="3">
        <v>2010</v>
      </c>
      <c r="C2504" s="4">
        <v>9873823.9600000009</v>
      </c>
      <c r="D2504" s="5" t="s">
        <v>87</v>
      </c>
      <c r="E2504" s="5" t="s">
        <v>95</v>
      </c>
      <c r="F2504" s="5" t="s">
        <v>123</v>
      </c>
      <c r="G2504" s="5" t="s">
        <v>145</v>
      </c>
    </row>
    <row r="2505" spans="2:7" s="1" customFormat="1" ht="18" customHeight="1" x14ac:dyDescent="0.2">
      <c r="B2505" s="3">
        <v>2010</v>
      </c>
      <c r="C2505" s="4">
        <v>17252553.550000001</v>
      </c>
      <c r="D2505" s="5" t="s">
        <v>87</v>
      </c>
      <c r="E2505" s="5" t="s">
        <v>95</v>
      </c>
      <c r="F2505" s="5" t="s">
        <v>123</v>
      </c>
      <c r="G2505" s="5" t="s">
        <v>146</v>
      </c>
    </row>
    <row r="2506" spans="2:7" s="1" customFormat="1" ht="18" customHeight="1" x14ac:dyDescent="0.2">
      <c r="B2506" s="3">
        <v>2010</v>
      </c>
      <c r="C2506" s="4">
        <v>686386.05</v>
      </c>
      <c r="D2506" s="5" t="s">
        <v>87</v>
      </c>
      <c r="E2506" s="5" t="s">
        <v>95</v>
      </c>
      <c r="F2506" s="5" t="s">
        <v>123</v>
      </c>
      <c r="G2506" s="5" t="s">
        <v>147</v>
      </c>
    </row>
    <row r="2507" spans="2:7" s="1" customFormat="1" ht="18" customHeight="1" x14ac:dyDescent="0.2">
      <c r="B2507" s="3">
        <v>2010</v>
      </c>
      <c r="C2507" s="4">
        <v>14497159.800000001</v>
      </c>
      <c r="D2507" s="5" t="s">
        <v>87</v>
      </c>
      <c r="E2507" s="5" t="s">
        <v>95</v>
      </c>
      <c r="F2507" s="5" t="s">
        <v>123</v>
      </c>
      <c r="G2507" s="5" t="s">
        <v>148</v>
      </c>
    </row>
    <row r="2508" spans="2:7" s="1" customFormat="1" ht="18" customHeight="1" x14ac:dyDescent="0.2">
      <c r="B2508" s="3">
        <v>2010</v>
      </c>
      <c r="C2508" s="4">
        <v>1048178.66</v>
      </c>
      <c r="D2508" s="5" t="s">
        <v>87</v>
      </c>
      <c r="E2508" s="5" t="s">
        <v>95</v>
      </c>
      <c r="F2508" s="5" t="s">
        <v>123</v>
      </c>
      <c r="G2508" s="5" t="s">
        <v>149</v>
      </c>
    </row>
    <row r="2509" spans="2:7" s="1" customFormat="1" ht="18" customHeight="1" x14ac:dyDescent="0.2">
      <c r="B2509" s="3">
        <v>2010</v>
      </c>
      <c r="C2509" s="4">
        <v>8870226.7699999996</v>
      </c>
      <c r="D2509" s="5" t="s">
        <v>87</v>
      </c>
      <c r="E2509" s="5" t="s">
        <v>95</v>
      </c>
      <c r="F2509" s="5" t="s">
        <v>123</v>
      </c>
      <c r="G2509" s="5" t="s">
        <v>150</v>
      </c>
    </row>
    <row r="2510" spans="2:7" s="1" customFormat="1" ht="18" customHeight="1" x14ac:dyDescent="0.2">
      <c r="B2510" s="3">
        <v>2010</v>
      </c>
      <c r="C2510" s="4">
        <v>461704779.68000001</v>
      </c>
      <c r="D2510" s="5" t="s">
        <v>87</v>
      </c>
      <c r="E2510" s="5" t="s">
        <v>95</v>
      </c>
      <c r="F2510" s="5" t="s">
        <v>123</v>
      </c>
      <c r="G2510" s="5" t="s">
        <v>151</v>
      </c>
    </row>
    <row r="2511" spans="2:7" s="1" customFormat="1" ht="18" customHeight="1" x14ac:dyDescent="0.2">
      <c r="B2511" s="3">
        <v>2010</v>
      </c>
      <c r="C2511" s="4">
        <v>2214944.6</v>
      </c>
      <c r="D2511" s="5" t="s">
        <v>87</v>
      </c>
      <c r="E2511" s="5" t="s">
        <v>95</v>
      </c>
      <c r="F2511" s="5" t="s">
        <v>123</v>
      </c>
      <c r="G2511" s="5" t="s">
        <v>152</v>
      </c>
    </row>
    <row r="2512" spans="2:7" s="1" customFormat="1" ht="18" customHeight="1" x14ac:dyDescent="0.2">
      <c r="B2512" s="3">
        <v>2010</v>
      </c>
      <c r="C2512" s="4">
        <v>1508929.85</v>
      </c>
      <c r="D2512" s="5" t="s">
        <v>87</v>
      </c>
      <c r="E2512" s="5" t="s">
        <v>95</v>
      </c>
      <c r="F2512" s="5" t="s">
        <v>123</v>
      </c>
      <c r="G2512" s="5" t="s">
        <v>351</v>
      </c>
    </row>
    <row r="2513" spans="2:7" s="1" customFormat="1" ht="18" customHeight="1" x14ac:dyDescent="0.2">
      <c r="B2513" s="3">
        <v>2010</v>
      </c>
      <c r="C2513" s="4">
        <v>5385045.0700000003</v>
      </c>
      <c r="D2513" s="5" t="s">
        <v>87</v>
      </c>
      <c r="E2513" s="5" t="s">
        <v>95</v>
      </c>
      <c r="F2513" s="5" t="s">
        <v>123</v>
      </c>
      <c r="G2513" s="5" t="s">
        <v>153</v>
      </c>
    </row>
    <row r="2514" spans="2:7" s="1" customFormat="1" ht="18" customHeight="1" x14ac:dyDescent="0.2">
      <c r="B2514" s="3">
        <v>2010</v>
      </c>
      <c r="C2514" s="4">
        <v>50823100.82</v>
      </c>
      <c r="D2514" s="5" t="s">
        <v>87</v>
      </c>
      <c r="E2514" s="5" t="s">
        <v>95</v>
      </c>
      <c r="F2514" s="5" t="s">
        <v>123</v>
      </c>
      <c r="G2514" s="5" t="s">
        <v>154</v>
      </c>
    </row>
    <row r="2515" spans="2:7" s="1" customFormat="1" ht="18" customHeight="1" x14ac:dyDescent="0.2">
      <c r="B2515" s="3">
        <v>2010</v>
      </c>
      <c r="C2515" s="4">
        <v>1264037.73</v>
      </c>
      <c r="D2515" s="5" t="s">
        <v>87</v>
      </c>
      <c r="E2515" s="5" t="s">
        <v>95</v>
      </c>
      <c r="F2515" s="5" t="s">
        <v>123</v>
      </c>
      <c r="G2515" s="5" t="s">
        <v>155</v>
      </c>
    </row>
    <row r="2516" spans="2:7" s="1" customFormat="1" ht="18" customHeight="1" x14ac:dyDescent="0.2">
      <c r="B2516" s="3">
        <v>2010</v>
      </c>
      <c r="C2516" s="4">
        <v>13723554.6</v>
      </c>
      <c r="D2516" s="5" t="s">
        <v>87</v>
      </c>
      <c r="E2516" s="5" t="s">
        <v>95</v>
      </c>
      <c r="F2516" s="5" t="s">
        <v>123</v>
      </c>
      <c r="G2516" s="5" t="s">
        <v>349</v>
      </c>
    </row>
    <row r="2517" spans="2:7" s="1" customFormat="1" ht="18" customHeight="1" x14ac:dyDescent="0.2">
      <c r="B2517" s="3">
        <v>2010</v>
      </c>
      <c r="C2517" s="4">
        <v>1480178.18</v>
      </c>
      <c r="D2517" s="5" t="s">
        <v>87</v>
      </c>
      <c r="E2517" s="5" t="s">
        <v>95</v>
      </c>
      <c r="F2517" s="5" t="s">
        <v>123</v>
      </c>
      <c r="G2517" s="5" t="s">
        <v>156</v>
      </c>
    </row>
    <row r="2518" spans="2:7" s="1" customFormat="1" ht="18" customHeight="1" x14ac:dyDescent="0.2">
      <c r="B2518" s="3">
        <v>2010</v>
      </c>
      <c r="C2518" s="4">
        <v>6857032.7999999998</v>
      </c>
      <c r="D2518" s="5" t="s">
        <v>87</v>
      </c>
      <c r="E2518" s="5" t="s">
        <v>95</v>
      </c>
      <c r="F2518" s="5" t="s">
        <v>157</v>
      </c>
      <c r="G2518" s="5" t="s">
        <v>157</v>
      </c>
    </row>
    <row r="2519" spans="2:7" s="1" customFormat="1" ht="18" customHeight="1" x14ac:dyDescent="0.2">
      <c r="B2519" s="3">
        <v>2010</v>
      </c>
      <c r="C2519" s="4">
        <v>331010.65000000002</v>
      </c>
      <c r="D2519" s="5" t="s">
        <v>87</v>
      </c>
      <c r="E2519" s="5" t="s">
        <v>95</v>
      </c>
      <c r="F2519" s="5" t="s">
        <v>247</v>
      </c>
      <c r="G2519" s="5" t="s">
        <v>426</v>
      </c>
    </row>
    <row r="2520" spans="2:7" s="1" customFormat="1" ht="18" customHeight="1" x14ac:dyDescent="0.2">
      <c r="B2520" s="3">
        <v>2010</v>
      </c>
      <c r="C2520" s="4">
        <v>0</v>
      </c>
      <c r="D2520" s="5" t="s">
        <v>87</v>
      </c>
      <c r="E2520" s="5" t="s">
        <v>95</v>
      </c>
      <c r="F2520" s="5" t="s">
        <v>247</v>
      </c>
      <c r="G2520" s="5" t="s">
        <v>458</v>
      </c>
    </row>
    <row r="2521" spans="2:7" s="1" customFormat="1" ht="18" customHeight="1" x14ac:dyDescent="0.2">
      <c r="B2521" s="3">
        <v>2010</v>
      </c>
      <c r="C2521" s="4">
        <v>32670</v>
      </c>
      <c r="D2521" s="5" t="s">
        <v>87</v>
      </c>
      <c r="E2521" s="5" t="s">
        <v>95</v>
      </c>
      <c r="F2521" s="5" t="s">
        <v>247</v>
      </c>
      <c r="G2521" s="5" t="s">
        <v>445</v>
      </c>
    </row>
    <row r="2522" spans="2:7" s="1" customFormat="1" ht="18" customHeight="1" x14ac:dyDescent="0.2">
      <c r="B2522" s="3">
        <v>2010</v>
      </c>
      <c r="C2522" s="4">
        <v>210182642.22999999</v>
      </c>
      <c r="D2522" s="5" t="s">
        <v>87</v>
      </c>
      <c r="E2522" s="5" t="s">
        <v>95</v>
      </c>
      <c r="F2522" s="5" t="s">
        <v>158</v>
      </c>
      <c r="G2522" s="5" t="s">
        <v>158</v>
      </c>
    </row>
    <row r="2523" spans="2:7" s="1" customFormat="1" ht="18" customHeight="1" x14ac:dyDescent="0.2">
      <c r="B2523" s="3">
        <v>2010</v>
      </c>
      <c r="C2523" s="4">
        <v>253032.85</v>
      </c>
      <c r="D2523" s="5" t="s">
        <v>87</v>
      </c>
      <c r="E2523" s="5" t="s">
        <v>95</v>
      </c>
      <c r="F2523" s="5" t="s">
        <v>158</v>
      </c>
      <c r="G2523" s="5" t="s">
        <v>349</v>
      </c>
    </row>
    <row r="2524" spans="2:7" s="1" customFormat="1" ht="18" customHeight="1" x14ac:dyDescent="0.2">
      <c r="B2524" s="3">
        <v>2010</v>
      </c>
      <c r="C2524" s="4">
        <v>7594992.6600000001</v>
      </c>
      <c r="D2524" s="5" t="s">
        <v>87</v>
      </c>
      <c r="E2524" s="5" t="s">
        <v>95</v>
      </c>
      <c r="F2524" s="5" t="s">
        <v>161</v>
      </c>
      <c r="G2524" s="5" t="s">
        <v>161</v>
      </c>
    </row>
    <row r="2525" spans="2:7" s="1" customFormat="1" ht="18" customHeight="1" x14ac:dyDescent="0.2">
      <c r="B2525" s="3">
        <v>2010</v>
      </c>
      <c r="C2525" s="4">
        <v>10542663.98</v>
      </c>
      <c r="D2525" s="5" t="s">
        <v>87</v>
      </c>
      <c r="E2525" s="5" t="s">
        <v>95</v>
      </c>
      <c r="F2525" s="5" t="s">
        <v>162</v>
      </c>
      <c r="G2525" s="5" t="s">
        <v>163</v>
      </c>
    </row>
    <row r="2526" spans="2:7" s="1" customFormat="1" ht="18" customHeight="1" x14ac:dyDescent="0.2">
      <c r="B2526" s="3">
        <v>2010</v>
      </c>
      <c r="C2526" s="4">
        <v>2838182.7</v>
      </c>
      <c r="D2526" s="5" t="s">
        <v>87</v>
      </c>
      <c r="E2526" s="5" t="s">
        <v>95</v>
      </c>
      <c r="F2526" s="5" t="s">
        <v>162</v>
      </c>
      <c r="G2526" s="5" t="s">
        <v>165</v>
      </c>
    </row>
    <row r="2527" spans="2:7" s="1" customFormat="1" ht="18" customHeight="1" x14ac:dyDescent="0.2">
      <c r="B2527" s="3">
        <v>2010</v>
      </c>
      <c r="C2527" s="4">
        <v>177000</v>
      </c>
      <c r="D2527" s="5" t="s">
        <v>87</v>
      </c>
      <c r="E2527" s="5" t="s">
        <v>95</v>
      </c>
      <c r="F2527" s="5" t="s">
        <v>162</v>
      </c>
      <c r="G2527" s="5" t="s">
        <v>170</v>
      </c>
    </row>
    <row r="2528" spans="2:7" s="1" customFormat="1" ht="18" customHeight="1" x14ac:dyDescent="0.2">
      <c r="B2528" s="3">
        <v>2010</v>
      </c>
      <c r="C2528" s="4">
        <v>5431189.3700000001</v>
      </c>
      <c r="D2528" s="5" t="s">
        <v>87</v>
      </c>
      <c r="E2528" s="5" t="s">
        <v>95</v>
      </c>
      <c r="F2528" s="5" t="s">
        <v>162</v>
      </c>
      <c r="G2528" s="5" t="s">
        <v>166</v>
      </c>
    </row>
    <row r="2529" spans="2:7" s="1" customFormat="1" ht="18" customHeight="1" x14ac:dyDescent="0.2">
      <c r="B2529" s="3">
        <v>2010</v>
      </c>
      <c r="C2529" s="4">
        <v>375000</v>
      </c>
      <c r="D2529" s="5" t="s">
        <v>87</v>
      </c>
      <c r="E2529" s="5" t="s">
        <v>95</v>
      </c>
      <c r="F2529" s="5" t="s">
        <v>162</v>
      </c>
      <c r="G2529" s="5" t="s">
        <v>167</v>
      </c>
    </row>
    <row r="2530" spans="2:7" s="1" customFormat="1" ht="18" customHeight="1" x14ac:dyDescent="0.2">
      <c r="B2530" s="3">
        <v>2010</v>
      </c>
      <c r="C2530" s="4">
        <v>16282.86</v>
      </c>
      <c r="D2530" s="5" t="s">
        <v>87</v>
      </c>
      <c r="E2530" s="5" t="s">
        <v>95</v>
      </c>
      <c r="F2530" s="5" t="s">
        <v>169</v>
      </c>
      <c r="G2530" s="5" t="s">
        <v>164</v>
      </c>
    </row>
    <row r="2531" spans="2:7" s="1" customFormat="1" ht="18" customHeight="1" x14ac:dyDescent="0.2">
      <c r="B2531" s="3">
        <v>2010</v>
      </c>
      <c r="C2531" s="4">
        <v>1164043.1400000001</v>
      </c>
      <c r="D2531" s="5" t="s">
        <v>87</v>
      </c>
      <c r="E2531" s="5" t="s">
        <v>95</v>
      </c>
      <c r="F2531" s="5" t="s">
        <v>169</v>
      </c>
      <c r="G2531" s="5" t="s">
        <v>165</v>
      </c>
    </row>
    <row r="2532" spans="2:7" s="1" customFormat="1" ht="18" customHeight="1" x14ac:dyDescent="0.2">
      <c r="B2532" s="3">
        <v>2010</v>
      </c>
      <c r="C2532" s="4">
        <v>1352636</v>
      </c>
      <c r="D2532" s="5" t="s">
        <v>87</v>
      </c>
      <c r="E2532" s="5" t="s">
        <v>95</v>
      </c>
      <c r="F2532" s="5" t="s">
        <v>169</v>
      </c>
      <c r="G2532" s="5" t="s">
        <v>170</v>
      </c>
    </row>
    <row r="2533" spans="2:7" s="1" customFormat="1" ht="18" customHeight="1" x14ac:dyDescent="0.2">
      <c r="B2533" s="3">
        <v>2010</v>
      </c>
      <c r="C2533" s="4">
        <v>675335.09</v>
      </c>
      <c r="D2533" s="5" t="s">
        <v>87</v>
      </c>
      <c r="E2533" s="5" t="s">
        <v>95</v>
      </c>
      <c r="F2533" s="5" t="s">
        <v>169</v>
      </c>
      <c r="G2533" s="5" t="s">
        <v>171</v>
      </c>
    </row>
    <row r="2534" spans="2:7" s="1" customFormat="1" ht="18" customHeight="1" x14ac:dyDescent="0.2">
      <c r="B2534" s="3">
        <v>2010</v>
      </c>
      <c r="C2534" s="4">
        <v>89131.58</v>
      </c>
      <c r="D2534" s="5" t="s">
        <v>87</v>
      </c>
      <c r="E2534" s="5" t="s">
        <v>95</v>
      </c>
      <c r="F2534" s="5" t="s">
        <v>169</v>
      </c>
      <c r="G2534" s="5" t="s">
        <v>166</v>
      </c>
    </row>
    <row r="2535" spans="2:7" s="1" customFormat="1" ht="18" customHeight="1" x14ac:dyDescent="0.2">
      <c r="B2535" s="3">
        <v>2010</v>
      </c>
      <c r="C2535" s="4">
        <v>36200404.479999997</v>
      </c>
      <c r="D2535" s="5" t="s">
        <v>87</v>
      </c>
      <c r="E2535" s="5" t="s">
        <v>95</v>
      </c>
      <c r="F2535" s="5" t="s">
        <v>169</v>
      </c>
      <c r="G2535" s="5" t="s">
        <v>172</v>
      </c>
    </row>
    <row r="2536" spans="2:7" s="1" customFormat="1" ht="18" customHeight="1" x14ac:dyDescent="0.2">
      <c r="B2536" s="3">
        <v>2010</v>
      </c>
      <c r="C2536" s="4">
        <v>18035</v>
      </c>
      <c r="D2536" s="5" t="s">
        <v>87</v>
      </c>
      <c r="E2536" s="5" t="s">
        <v>95</v>
      </c>
      <c r="F2536" s="5" t="s">
        <v>174</v>
      </c>
      <c r="G2536" s="5" t="s">
        <v>386</v>
      </c>
    </row>
    <row r="2537" spans="2:7" s="1" customFormat="1" ht="18" customHeight="1" x14ac:dyDescent="0.2">
      <c r="B2537" s="3">
        <v>2010</v>
      </c>
      <c r="C2537" s="4">
        <v>3700</v>
      </c>
      <c r="D2537" s="5" t="s">
        <v>87</v>
      </c>
      <c r="E2537" s="5" t="s">
        <v>95</v>
      </c>
      <c r="F2537" s="5" t="s">
        <v>174</v>
      </c>
      <c r="G2537" s="5" t="s">
        <v>175</v>
      </c>
    </row>
    <row r="2538" spans="2:7" s="1" customFormat="1" ht="18" customHeight="1" x14ac:dyDescent="0.2">
      <c r="B2538" s="3">
        <v>2010</v>
      </c>
      <c r="C2538" s="4">
        <v>82812.47</v>
      </c>
      <c r="D2538" s="5" t="s">
        <v>87</v>
      </c>
      <c r="E2538" s="5" t="s">
        <v>95</v>
      </c>
      <c r="F2538" s="5" t="s">
        <v>174</v>
      </c>
      <c r="G2538" s="5" t="s">
        <v>352</v>
      </c>
    </row>
    <row r="2539" spans="2:7" s="1" customFormat="1" ht="18" customHeight="1" x14ac:dyDescent="0.2">
      <c r="B2539" s="3">
        <v>2010</v>
      </c>
      <c r="C2539" s="4">
        <v>13951306.140000001</v>
      </c>
      <c r="D2539" s="5" t="s">
        <v>87</v>
      </c>
      <c r="E2539" s="5" t="s">
        <v>95</v>
      </c>
      <c r="F2539" s="5" t="s">
        <v>174</v>
      </c>
      <c r="G2539" s="5" t="s">
        <v>176</v>
      </c>
    </row>
    <row r="2540" spans="2:7" s="1" customFormat="1" ht="18" customHeight="1" x14ac:dyDescent="0.2">
      <c r="B2540" s="3">
        <v>2010</v>
      </c>
      <c r="C2540" s="4">
        <v>5012254.7300000004</v>
      </c>
      <c r="D2540" s="5" t="s">
        <v>87</v>
      </c>
      <c r="E2540" s="5" t="s">
        <v>95</v>
      </c>
      <c r="F2540" s="5" t="s">
        <v>174</v>
      </c>
      <c r="G2540" s="5" t="s">
        <v>177</v>
      </c>
    </row>
    <row r="2541" spans="2:7" s="1" customFormat="1" ht="18" customHeight="1" x14ac:dyDescent="0.2">
      <c r="B2541" s="3">
        <v>2010</v>
      </c>
      <c r="C2541" s="4">
        <v>1011287.39</v>
      </c>
      <c r="D2541" s="5" t="s">
        <v>87</v>
      </c>
      <c r="E2541" s="5" t="s">
        <v>95</v>
      </c>
      <c r="F2541" s="5" t="s">
        <v>174</v>
      </c>
      <c r="G2541" s="5" t="s">
        <v>178</v>
      </c>
    </row>
    <row r="2542" spans="2:7" s="1" customFormat="1" ht="18" customHeight="1" x14ac:dyDescent="0.2">
      <c r="B2542" s="3">
        <v>2010</v>
      </c>
      <c r="C2542" s="4">
        <v>311.81</v>
      </c>
      <c r="D2542" s="5" t="s">
        <v>87</v>
      </c>
      <c r="E2542" s="5" t="s">
        <v>95</v>
      </c>
      <c r="F2542" s="5" t="s">
        <v>174</v>
      </c>
      <c r="G2542" s="5" t="s">
        <v>179</v>
      </c>
    </row>
    <row r="2543" spans="2:7" s="1" customFormat="1" ht="18" customHeight="1" x14ac:dyDescent="0.2">
      <c r="B2543" s="3">
        <v>2010</v>
      </c>
      <c r="C2543" s="4">
        <v>26035310.309999999</v>
      </c>
      <c r="D2543" s="5" t="s">
        <v>87</v>
      </c>
      <c r="E2543" s="5" t="s">
        <v>95</v>
      </c>
      <c r="F2543" s="5" t="s">
        <v>174</v>
      </c>
      <c r="G2543" s="5" t="s">
        <v>180</v>
      </c>
    </row>
    <row r="2544" spans="2:7" s="1" customFormat="1" ht="18" customHeight="1" x14ac:dyDescent="0.2">
      <c r="B2544" s="3">
        <v>2010</v>
      </c>
      <c r="C2544" s="4">
        <v>195846.51</v>
      </c>
      <c r="D2544" s="5" t="s">
        <v>87</v>
      </c>
      <c r="E2544" s="5" t="s">
        <v>95</v>
      </c>
      <c r="F2544" s="5" t="s">
        <v>174</v>
      </c>
      <c r="G2544" s="5" t="s">
        <v>181</v>
      </c>
    </row>
    <row r="2545" spans="2:7" s="1" customFormat="1" ht="18" customHeight="1" x14ac:dyDescent="0.2">
      <c r="B2545" s="3">
        <v>2010</v>
      </c>
      <c r="C2545" s="4">
        <v>2798</v>
      </c>
      <c r="D2545" s="5" t="s">
        <v>87</v>
      </c>
      <c r="E2545" s="5" t="s">
        <v>95</v>
      </c>
      <c r="F2545" s="5" t="s">
        <v>174</v>
      </c>
      <c r="G2545" s="5" t="s">
        <v>182</v>
      </c>
    </row>
    <row r="2546" spans="2:7" s="1" customFormat="1" ht="18" customHeight="1" x14ac:dyDescent="0.2">
      <c r="B2546" s="3">
        <v>2010</v>
      </c>
      <c r="C2546" s="4">
        <v>210503.29</v>
      </c>
      <c r="D2546" s="5" t="s">
        <v>87</v>
      </c>
      <c r="E2546" s="5" t="s">
        <v>95</v>
      </c>
      <c r="F2546" s="5" t="s">
        <v>174</v>
      </c>
      <c r="G2546" s="5" t="s">
        <v>365</v>
      </c>
    </row>
    <row r="2547" spans="2:7" s="1" customFormat="1" ht="18" customHeight="1" x14ac:dyDescent="0.2">
      <c r="B2547" s="3">
        <v>2010</v>
      </c>
      <c r="C2547" s="4">
        <v>20114780.850000001</v>
      </c>
      <c r="D2547" s="5" t="s">
        <v>87</v>
      </c>
      <c r="E2547" s="5" t="s">
        <v>95</v>
      </c>
      <c r="F2547" s="5" t="s">
        <v>174</v>
      </c>
      <c r="G2547" s="5" t="s">
        <v>183</v>
      </c>
    </row>
    <row r="2548" spans="2:7" s="1" customFormat="1" ht="18" customHeight="1" x14ac:dyDescent="0.2">
      <c r="B2548" s="3">
        <v>2010</v>
      </c>
      <c r="C2548" s="4">
        <v>11518015.310000001</v>
      </c>
      <c r="D2548" s="5" t="s">
        <v>87</v>
      </c>
      <c r="E2548" s="5" t="s">
        <v>95</v>
      </c>
      <c r="F2548" s="5" t="s">
        <v>174</v>
      </c>
      <c r="G2548" s="5" t="s">
        <v>184</v>
      </c>
    </row>
    <row r="2549" spans="2:7" s="1" customFormat="1" ht="18" customHeight="1" x14ac:dyDescent="0.2">
      <c r="B2549" s="3">
        <v>2010</v>
      </c>
      <c r="C2549" s="4">
        <v>76174209.290000007</v>
      </c>
      <c r="D2549" s="5" t="s">
        <v>87</v>
      </c>
      <c r="E2549" s="5" t="s">
        <v>95</v>
      </c>
      <c r="F2549" s="5" t="s">
        <v>174</v>
      </c>
      <c r="G2549" s="5" t="s">
        <v>185</v>
      </c>
    </row>
    <row r="2550" spans="2:7" s="1" customFormat="1" ht="18" customHeight="1" x14ac:dyDescent="0.2">
      <c r="B2550" s="3">
        <v>2010</v>
      </c>
      <c r="C2550" s="4">
        <v>15072803.66</v>
      </c>
      <c r="D2550" s="5" t="s">
        <v>87</v>
      </c>
      <c r="E2550" s="5" t="s">
        <v>95</v>
      </c>
      <c r="F2550" s="5" t="s">
        <v>174</v>
      </c>
      <c r="G2550" s="5" t="s">
        <v>186</v>
      </c>
    </row>
    <row r="2551" spans="2:7" s="1" customFormat="1" ht="18" customHeight="1" x14ac:dyDescent="0.2">
      <c r="B2551" s="3">
        <v>2010</v>
      </c>
      <c r="C2551" s="4">
        <v>485078.46</v>
      </c>
      <c r="D2551" s="5" t="s">
        <v>87</v>
      </c>
      <c r="E2551" s="5" t="s">
        <v>95</v>
      </c>
      <c r="F2551" s="5" t="s">
        <v>174</v>
      </c>
      <c r="G2551" s="5" t="s">
        <v>187</v>
      </c>
    </row>
    <row r="2552" spans="2:7" s="1" customFormat="1" ht="18" customHeight="1" x14ac:dyDescent="0.2">
      <c r="B2552" s="3">
        <v>2010</v>
      </c>
      <c r="C2552" s="4">
        <v>987710.23</v>
      </c>
      <c r="D2552" s="5" t="s">
        <v>87</v>
      </c>
      <c r="E2552" s="5" t="s">
        <v>95</v>
      </c>
      <c r="F2552" s="5" t="s">
        <v>174</v>
      </c>
      <c r="G2552" s="5" t="s">
        <v>188</v>
      </c>
    </row>
    <row r="2553" spans="2:7" s="1" customFormat="1" ht="18" customHeight="1" x14ac:dyDescent="0.2">
      <c r="B2553" s="3">
        <v>2010</v>
      </c>
      <c r="C2553" s="4">
        <v>4780</v>
      </c>
      <c r="D2553" s="5" t="s">
        <v>87</v>
      </c>
      <c r="E2553" s="5" t="s">
        <v>95</v>
      </c>
      <c r="F2553" s="5" t="s">
        <v>174</v>
      </c>
      <c r="G2553" s="5" t="s">
        <v>189</v>
      </c>
    </row>
    <row r="2554" spans="2:7" s="1" customFormat="1" ht="18" customHeight="1" x14ac:dyDescent="0.2">
      <c r="B2554" s="3">
        <v>2010</v>
      </c>
      <c r="C2554" s="4">
        <v>29081.9</v>
      </c>
      <c r="D2554" s="5" t="s">
        <v>87</v>
      </c>
      <c r="E2554" s="5" t="s">
        <v>95</v>
      </c>
      <c r="F2554" s="5" t="s">
        <v>174</v>
      </c>
      <c r="G2554" s="5" t="s">
        <v>190</v>
      </c>
    </row>
    <row r="2555" spans="2:7" s="1" customFormat="1" ht="18" customHeight="1" x14ac:dyDescent="0.2">
      <c r="B2555" s="3">
        <v>2010</v>
      </c>
      <c r="C2555" s="4">
        <v>281829.15000000002</v>
      </c>
      <c r="D2555" s="5" t="s">
        <v>87</v>
      </c>
      <c r="E2555" s="5" t="s">
        <v>95</v>
      </c>
      <c r="F2555" s="5" t="s">
        <v>174</v>
      </c>
      <c r="G2555" s="5" t="s">
        <v>191</v>
      </c>
    </row>
    <row r="2556" spans="2:7" s="1" customFormat="1" ht="18" customHeight="1" x14ac:dyDescent="0.2">
      <c r="B2556" s="3">
        <v>2010</v>
      </c>
      <c r="C2556" s="4">
        <v>25733.59</v>
      </c>
      <c r="D2556" s="5" t="s">
        <v>87</v>
      </c>
      <c r="E2556" s="5" t="s">
        <v>95</v>
      </c>
      <c r="F2556" s="5" t="s">
        <v>174</v>
      </c>
      <c r="G2556" s="5" t="s">
        <v>192</v>
      </c>
    </row>
    <row r="2557" spans="2:7" s="1" customFormat="1" ht="18" customHeight="1" x14ac:dyDescent="0.2">
      <c r="B2557" s="3">
        <v>2010</v>
      </c>
      <c r="C2557" s="4">
        <v>1039003.18</v>
      </c>
      <c r="D2557" s="5" t="s">
        <v>87</v>
      </c>
      <c r="E2557" s="5" t="s">
        <v>95</v>
      </c>
      <c r="F2557" s="5" t="s">
        <v>174</v>
      </c>
      <c r="G2557" s="5" t="s">
        <v>193</v>
      </c>
    </row>
    <row r="2558" spans="2:7" s="1" customFormat="1" ht="18" customHeight="1" x14ac:dyDescent="0.2">
      <c r="B2558" s="3">
        <v>2010</v>
      </c>
      <c r="C2558" s="4">
        <v>498130.66</v>
      </c>
      <c r="D2558" s="5" t="s">
        <v>87</v>
      </c>
      <c r="E2558" s="5" t="s">
        <v>95</v>
      </c>
      <c r="F2558" s="5" t="s">
        <v>174</v>
      </c>
      <c r="G2558" s="5" t="s">
        <v>349</v>
      </c>
    </row>
    <row r="2559" spans="2:7" s="1" customFormat="1" ht="18" customHeight="1" x14ac:dyDescent="0.2">
      <c r="B2559" s="3">
        <v>2010</v>
      </c>
      <c r="C2559" s="4">
        <v>6822.14</v>
      </c>
      <c r="D2559" s="5" t="s">
        <v>87</v>
      </c>
      <c r="E2559" s="5" t="s">
        <v>95</v>
      </c>
      <c r="F2559" s="5" t="s">
        <v>174</v>
      </c>
      <c r="G2559" s="5" t="s">
        <v>372</v>
      </c>
    </row>
    <row r="2560" spans="2:7" s="1" customFormat="1" ht="18" customHeight="1" x14ac:dyDescent="0.2">
      <c r="B2560" s="3">
        <v>2010</v>
      </c>
      <c r="C2560" s="4">
        <v>2516562.1</v>
      </c>
      <c r="D2560" s="5" t="s">
        <v>87</v>
      </c>
      <c r="E2560" s="5" t="s">
        <v>95</v>
      </c>
      <c r="F2560" s="5" t="s">
        <v>194</v>
      </c>
      <c r="G2560" s="5" t="s">
        <v>435</v>
      </c>
    </row>
    <row r="2561" spans="2:7" s="1" customFormat="1" ht="18" customHeight="1" x14ac:dyDescent="0.2">
      <c r="B2561" s="3">
        <v>2010</v>
      </c>
      <c r="C2561" s="4">
        <v>1684978.97</v>
      </c>
      <c r="D2561" s="5" t="s">
        <v>87</v>
      </c>
      <c r="E2561" s="5" t="s">
        <v>95</v>
      </c>
      <c r="F2561" s="5" t="s">
        <v>194</v>
      </c>
      <c r="G2561" s="5" t="s">
        <v>459</v>
      </c>
    </row>
    <row r="2562" spans="2:7" s="1" customFormat="1" ht="18" customHeight="1" x14ac:dyDescent="0.2">
      <c r="B2562" s="3">
        <v>2010</v>
      </c>
      <c r="C2562" s="4">
        <v>579986.66</v>
      </c>
      <c r="D2562" s="5" t="s">
        <v>87</v>
      </c>
      <c r="E2562" s="5" t="s">
        <v>95</v>
      </c>
      <c r="F2562" s="5" t="s">
        <v>194</v>
      </c>
      <c r="G2562" s="5" t="s">
        <v>366</v>
      </c>
    </row>
    <row r="2563" spans="2:7" s="1" customFormat="1" ht="18" customHeight="1" x14ac:dyDescent="0.2">
      <c r="B2563" s="3">
        <v>2010</v>
      </c>
      <c r="C2563" s="4">
        <v>2954456.85</v>
      </c>
      <c r="D2563" s="5" t="s">
        <v>87</v>
      </c>
      <c r="E2563" s="5" t="s">
        <v>95</v>
      </c>
      <c r="F2563" s="5" t="s">
        <v>194</v>
      </c>
      <c r="G2563" s="5" t="s">
        <v>195</v>
      </c>
    </row>
    <row r="2564" spans="2:7" s="1" customFormat="1" ht="18" customHeight="1" x14ac:dyDescent="0.2">
      <c r="B2564" s="3">
        <v>2010</v>
      </c>
      <c r="C2564" s="4">
        <v>539757.01</v>
      </c>
      <c r="D2564" s="5" t="s">
        <v>87</v>
      </c>
      <c r="E2564" s="5" t="s">
        <v>95</v>
      </c>
      <c r="F2564" s="5" t="s">
        <v>194</v>
      </c>
      <c r="G2564" s="5" t="s">
        <v>175</v>
      </c>
    </row>
    <row r="2565" spans="2:7" s="1" customFormat="1" ht="18" customHeight="1" x14ac:dyDescent="0.2">
      <c r="B2565" s="3">
        <v>2010</v>
      </c>
      <c r="C2565" s="4">
        <v>12631955.279999999</v>
      </c>
      <c r="D2565" s="5" t="s">
        <v>87</v>
      </c>
      <c r="E2565" s="5" t="s">
        <v>95</v>
      </c>
      <c r="F2565" s="5" t="s">
        <v>194</v>
      </c>
      <c r="G2565" s="5" t="s">
        <v>413</v>
      </c>
    </row>
    <row r="2566" spans="2:7" s="1" customFormat="1" ht="18" customHeight="1" x14ac:dyDescent="0.2">
      <c r="B2566" s="3">
        <v>2010</v>
      </c>
      <c r="C2566" s="4">
        <v>7914377</v>
      </c>
      <c r="D2566" s="5" t="s">
        <v>87</v>
      </c>
      <c r="E2566" s="5" t="s">
        <v>95</v>
      </c>
      <c r="F2566" s="5" t="s">
        <v>194</v>
      </c>
      <c r="G2566" s="5" t="s">
        <v>460</v>
      </c>
    </row>
    <row r="2567" spans="2:7" s="1" customFormat="1" ht="18" customHeight="1" x14ac:dyDescent="0.2">
      <c r="B2567" s="3">
        <v>2010</v>
      </c>
      <c r="C2567" s="4">
        <v>8617658.5800000001</v>
      </c>
      <c r="D2567" s="5" t="s">
        <v>87</v>
      </c>
      <c r="E2567" s="5" t="s">
        <v>95</v>
      </c>
      <c r="F2567" s="5" t="s">
        <v>194</v>
      </c>
      <c r="G2567" s="5" t="s">
        <v>414</v>
      </c>
    </row>
    <row r="2568" spans="2:7" s="1" customFormat="1" ht="18" customHeight="1" x14ac:dyDescent="0.2">
      <c r="B2568" s="3">
        <v>2010</v>
      </c>
      <c r="C2568" s="4">
        <v>3544793.33</v>
      </c>
      <c r="D2568" s="5" t="s">
        <v>87</v>
      </c>
      <c r="E2568" s="5" t="s">
        <v>95</v>
      </c>
      <c r="F2568" s="5" t="s">
        <v>194</v>
      </c>
      <c r="G2568" s="5" t="s">
        <v>415</v>
      </c>
    </row>
    <row r="2569" spans="2:7" s="1" customFormat="1" ht="18" customHeight="1" x14ac:dyDescent="0.2">
      <c r="B2569" s="3">
        <v>2010</v>
      </c>
      <c r="C2569" s="4">
        <v>137731088.86000001</v>
      </c>
      <c r="D2569" s="5" t="s">
        <v>87</v>
      </c>
      <c r="E2569" s="5" t="s">
        <v>95</v>
      </c>
      <c r="F2569" s="5" t="s">
        <v>194</v>
      </c>
      <c r="G2569" s="5" t="s">
        <v>416</v>
      </c>
    </row>
    <row r="2570" spans="2:7" s="1" customFormat="1" ht="18" customHeight="1" x14ac:dyDescent="0.2">
      <c r="B2570" s="3">
        <v>2010</v>
      </c>
      <c r="C2570" s="4">
        <v>29886260.640000001</v>
      </c>
      <c r="D2570" s="5" t="s">
        <v>87</v>
      </c>
      <c r="E2570" s="5" t="s">
        <v>95</v>
      </c>
      <c r="F2570" s="5" t="s">
        <v>194</v>
      </c>
      <c r="G2570" s="5" t="s">
        <v>417</v>
      </c>
    </row>
    <row r="2571" spans="2:7" s="1" customFormat="1" ht="18" customHeight="1" x14ac:dyDescent="0.2">
      <c r="B2571" s="3">
        <v>2010</v>
      </c>
      <c r="C2571" s="4">
        <v>2955204.57</v>
      </c>
      <c r="D2571" s="5" t="s">
        <v>87</v>
      </c>
      <c r="E2571" s="5" t="s">
        <v>95</v>
      </c>
      <c r="F2571" s="5" t="s">
        <v>194</v>
      </c>
      <c r="G2571" s="5" t="s">
        <v>196</v>
      </c>
    </row>
    <row r="2572" spans="2:7" s="1" customFormat="1" ht="18" customHeight="1" x14ac:dyDescent="0.2">
      <c r="B2572" s="3">
        <v>2010</v>
      </c>
      <c r="C2572" s="4">
        <v>19487101.329999998</v>
      </c>
      <c r="D2572" s="5" t="s">
        <v>87</v>
      </c>
      <c r="E2572" s="5" t="s">
        <v>95</v>
      </c>
      <c r="F2572" s="5" t="s">
        <v>194</v>
      </c>
      <c r="G2572" s="5" t="s">
        <v>179</v>
      </c>
    </row>
    <row r="2573" spans="2:7" s="1" customFormat="1" ht="18" customHeight="1" x14ac:dyDescent="0.2">
      <c r="B2573" s="3">
        <v>2010</v>
      </c>
      <c r="C2573" s="4">
        <v>558557.19999999995</v>
      </c>
      <c r="D2573" s="5" t="s">
        <v>87</v>
      </c>
      <c r="E2573" s="5" t="s">
        <v>95</v>
      </c>
      <c r="F2573" s="5" t="s">
        <v>194</v>
      </c>
      <c r="G2573" s="5" t="s">
        <v>197</v>
      </c>
    </row>
    <row r="2574" spans="2:7" s="1" customFormat="1" ht="18" customHeight="1" x14ac:dyDescent="0.2">
      <c r="B2574" s="3">
        <v>2010</v>
      </c>
      <c r="C2574" s="4">
        <v>28439952.050000001</v>
      </c>
      <c r="D2574" s="5" t="s">
        <v>87</v>
      </c>
      <c r="E2574" s="5" t="s">
        <v>95</v>
      </c>
      <c r="F2574" s="5" t="s">
        <v>194</v>
      </c>
      <c r="G2574" s="5" t="s">
        <v>418</v>
      </c>
    </row>
    <row r="2575" spans="2:7" s="1" customFormat="1" ht="18" customHeight="1" x14ac:dyDescent="0.2">
      <c r="B2575" s="3">
        <v>2010</v>
      </c>
      <c r="C2575" s="4">
        <v>161578389.28999999</v>
      </c>
      <c r="D2575" s="5" t="s">
        <v>87</v>
      </c>
      <c r="E2575" s="5" t="s">
        <v>95</v>
      </c>
      <c r="F2575" s="5" t="s">
        <v>194</v>
      </c>
      <c r="G2575" s="5" t="s">
        <v>182</v>
      </c>
    </row>
    <row r="2576" spans="2:7" s="1" customFormat="1" ht="18" customHeight="1" x14ac:dyDescent="0.2">
      <c r="B2576" s="3">
        <v>2010</v>
      </c>
      <c r="C2576" s="4">
        <v>327.28000000000003</v>
      </c>
      <c r="D2576" s="5" t="s">
        <v>87</v>
      </c>
      <c r="E2576" s="5" t="s">
        <v>95</v>
      </c>
      <c r="F2576" s="5" t="s">
        <v>194</v>
      </c>
      <c r="G2576" s="5" t="s">
        <v>198</v>
      </c>
    </row>
    <row r="2577" spans="2:7" s="1" customFormat="1" ht="18" customHeight="1" x14ac:dyDescent="0.2">
      <c r="B2577" s="3">
        <v>2010</v>
      </c>
      <c r="C2577" s="4">
        <v>41195441.350000001</v>
      </c>
      <c r="D2577" s="5" t="s">
        <v>87</v>
      </c>
      <c r="E2577" s="5" t="s">
        <v>95</v>
      </c>
      <c r="F2577" s="5" t="s">
        <v>194</v>
      </c>
      <c r="G2577" s="5" t="s">
        <v>183</v>
      </c>
    </row>
    <row r="2578" spans="2:7" s="1" customFormat="1" ht="18" customHeight="1" x14ac:dyDescent="0.2">
      <c r="B2578" s="3">
        <v>2010</v>
      </c>
      <c r="C2578" s="4">
        <v>26573073.23</v>
      </c>
      <c r="D2578" s="5" t="s">
        <v>87</v>
      </c>
      <c r="E2578" s="5" t="s">
        <v>95</v>
      </c>
      <c r="F2578" s="5" t="s">
        <v>194</v>
      </c>
      <c r="G2578" s="5" t="s">
        <v>199</v>
      </c>
    </row>
    <row r="2579" spans="2:7" s="1" customFormat="1" ht="18" customHeight="1" x14ac:dyDescent="0.2">
      <c r="B2579" s="3">
        <v>2010</v>
      </c>
      <c r="C2579" s="4">
        <v>18578184.079999998</v>
      </c>
      <c r="D2579" s="5" t="s">
        <v>87</v>
      </c>
      <c r="E2579" s="5" t="s">
        <v>95</v>
      </c>
      <c r="F2579" s="5" t="s">
        <v>194</v>
      </c>
      <c r="G2579" s="5" t="s">
        <v>200</v>
      </c>
    </row>
    <row r="2580" spans="2:7" s="1" customFormat="1" ht="18" customHeight="1" x14ac:dyDescent="0.2">
      <c r="B2580" s="3">
        <v>2010</v>
      </c>
      <c r="C2580" s="4">
        <v>196307.55</v>
      </c>
      <c r="D2580" s="5" t="s">
        <v>87</v>
      </c>
      <c r="E2580" s="5" t="s">
        <v>95</v>
      </c>
      <c r="F2580" s="5" t="s">
        <v>194</v>
      </c>
      <c r="G2580" s="5" t="s">
        <v>202</v>
      </c>
    </row>
    <row r="2581" spans="2:7" s="1" customFormat="1" ht="18" customHeight="1" x14ac:dyDescent="0.2">
      <c r="B2581" s="3">
        <v>2010</v>
      </c>
      <c r="C2581" s="4">
        <v>14272008.359999999</v>
      </c>
      <c r="D2581" s="5" t="s">
        <v>87</v>
      </c>
      <c r="E2581" s="5" t="s">
        <v>95</v>
      </c>
      <c r="F2581" s="5" t="s">
        <v>194</v>
      </c>
      <c r="G2581" s="5" t="s">
        <v>203</v>
      </c>
    </row>
    <row r="2582" spans="2:7" s="1" customFormat="1" ht="18" customHeight="1" x14ac:dyDescent="0.2">
      <c r="B2582" s="3">
        <v>2010</v>
      </c>
      <c r="C2582" s="4">
        <v>123442.28</v>
      </c>
      <c r="D2582" s="5" t="s">
        <v>87</v>
      </c>
      <c r="E2582" s="5" t="s">
        <v>95</v>
      </c>
      <c r="F2582" s="5" t="s">
        <v>194</v>
      </c>
      <c r="G2582" s="5" t="s">
        <v>204</v>
      </c>
    </row>
    <row r="2583" spans="2:7" s="1" customFormat="1" ht="18" customHeight="1" x14ac:dyDescent="0.2">
      <c r="B2583" s="3">
        <v>2010</v>
      </c>
      <c r="C2583" s="4">
        <v>82861944.719999999</v>
      </c>
      <c r="D2583" s="5" t="s">
        <v>87</v>
      </c>
      <c r="E2583" s="5" t="s">
        <v>95</v>
      </c>
      <c r="F2583" s="5" t="s">
        <v>194</v>
      </c>
      <c r="G2583" s="5" t="s">
        <v>205</v>
      </c>
    </row>
    <row r="2584" spans="2:7" s="1" customFormat="1" ht="18" customHeight="1" x14ac:dyDescent="0.2">
      <c r="B2584" s="3">
        <v>2010</v>
      </c>
      <c r="C2584" s="4">
        <v>6220037.1100000003</v>
      </c>
      <c r="D2584" s="5" t="s">
        <v>87</v>
      </c>
      <c r="E2584" s="5" t="s">
        <v>95</v>
      </c>
      <c r="F2584" s="5" t="s">
        <v>194</v>
      </c>
      <c r="G2584" s="5" t="s">
        <v>206</v>
      </c>
    </row>
    <row r="2585" spans="2:7" s="1" customFormat="1" ht="18" customHeight="1" x14ac:dyDescent="0.2">
      <c r="B2585" s="3">
        <v>2010</v>
      </c>
      <c r="C2585" s="4">
        <v>419635.95</v>
      </c>
      <c r="D2585" s="5" t="s">
        <v>87</v>
      </c>
      <c r="E2585" s="5" t="s">
        <v>95</v>
      </c>
      <c r="F2585" s="5" t="s">
        <v>194</v>
      </c>
      <c r="G2585" s="5" t="s">
        <v>207</v>
      </c>
    </row>
    <row r="2586" spans="2:7" s="1" customFormat="1" ht="18" customHeight="1" x14ac:dyDescent="0.2">
      <c r="B2586" s="3">
        <v>2010</v>
      </c>
      <c r="C2586" s="4">
        <v>86708779.920000002</v>
      </c>
      <c r="D2586" s="5" t="s">
        <v>87</v>
      </c>
      <c r="E2586" s="5" t="s">
        <v>95</v>
      </c>
      <c r="F2586" s="5" t="s">
        <v>194</v>
      </c>
      <c r="G2586" s="5" t="s">
        <v>208</v>
      </c>
    </row>
    <row r="2587" spans="2:7" s="1" customFormat="1" ht="18" customHeight="1" x14ac:dyDescent="0.2">
      <c r="B2587" s="3">
        <v>2010</v>
      </c>
      <c r="C2587" s="4">
        <v>2201984.84</v>
      </c>
      <c r="D2587" s="5" t="s">
        <v>87</v>
      </c>
      <c r="E2587" s="5" t="s">
        <v>95</v>
      </c>
      <c r="F2587" s="5" t="s">
        <v>194</v>
      </c>
      <c r="G2587" s="5" t="s">
        <v>209</v>
      </c>
    </row>
    <row r="2588" spans="2:7" s="1" customFormat="1" ht="18" customHeight="1" x14ac:dyDescent="0.2">
      <c r="B2588" s="3">
        <v>2010</v>
      </c>
      <c r="C2588" s="4">
        <v>6846772.1399999997</v>
      </c>
      <c r="D2588" s="5" t="s">
        <v>87</v>
      </c>
      <c r="E2588" s="5" t="s">
        <v>95</v>
      </c>
      <c r="F2588" s="5" t="s">
        <v>194</v>
      </c>
      <c r="G2588" s="5" t="s">
        <v>354</v>
      </c>
    </row>
    <row r="2589" spans="2:7" s="1" customFormat="1" ht="18" customHeight="1" x14ac:dyDescent="0.2">
      <c r="B2589" s="3">
        <v>2010</v>
      </c>
      <c r="C2589" s="4">
        <v>34575659.880000003</v>
      </c>
      <c r="D2589" s="5" t="s">
        <v>87</v>
      </c>
      <c r="E2589" s="5" t="s">
        <v>95</v>
      </c>
      <c r="F2589" s="5" t="s">
        <v>194</v>
      </c>
      <c r="G2589" s="5" t="s">
        <v>191</v>
      </c>
    </row>
    <row r="2590" spans="2:7" s="1" customFormat="1" ht="18" customHeight="1" x14ac:dyDescent="0.2">
      <c r="B2590" s="3">
        <v>2010</v>
      </c>
      <c r="C2590" s="4">
        <v>31672930.989999998</v>
      </c>
      <c r="D2590" s="5" t="s">
        <v>87</v>
      </c>
      <c r="E2590" s="5" t="s">
        <v>95</v>
      </c>
      <c r="F2590" s="5" t="s">
        <v>194</v>
      </c>
      <c r="G2590" s="5" t="s">
        <v>192</v>
      </c>
    </row>
    <row r="2591" spans="2:7" s="1" customFormat="1" ht="18" customHeight="1" x14ac:dyDescent="0.2">
      <c r="B2591" s="3">
        <v>2010</v>
      </c>
      <c r="C2591" s="4">
        <v>15566360.710000001</v>
      </c>
      <c r="D2591" s="5" t="s">
        <v>87</v>
      </c>
      <c r="E2591" s="5" t="s">
        <v>95</v>
      </c>
      <c r="F2591" s="5" t="s">
        <v>194</v>
      </c>
      <c r="G2591" s="5" t="s">
        <v>210</v>
      </c>
    </row>
    <row r="2592" spans="2:7" s="1" customFormat="1" ht="18" customHeight="1" x14ac:dyDescent="0.2">
      <c r="B2592" s="3">
        <v>2010</v>
      </c>
      <c r="C2592" s="4">
        <v>2264188.14</v>
      </c>
      <c r="D2592" s="5" t="s">
        <v>87</v>
      </c>
      <c r="E2592" s="5" t="s">
        <v>95</v>
      </c>
      <c r="F2592" s="5" t="s">
        <v>194</v>
      </c>
      <c r="G2592" s="5" t="s">
        <v>355</v>
      </c>
    </row>
    <row r="2593" spans="2:7" s="1" customFormat="1" ht="18" customHeight="1" x14ac:dyDescent="0.2">
      <c r="B2593" s="3">
        <v>2010</v>
      </c>
      <c r="C2593" s="4">
        <v>25835247.359999999</v>
      </c>
      <c r="D2593" s="5" t="s">
        <v>87</v>
      </c>
      <c r="E2593" s="5" t="s">
        <v>95</v>
      </c>
      <c r="F2593" s="5" t="s">
        <v>194</v>
      </c>
      <c r="G2593" s="5" t="s">
        <v>349</v>
      </c>
    </row>
    <row r="2594" spans="2:7" s="1" customFormat="1" ht="18" customHeight="1" x14ac:dyDescent="0.2">
      <c r="B2594" s="3">
        <v>2010</v>
      </c>
      <c r="C2594" s="4">
        <v>23299152.710000001</v>
      </c>
      <c r="D2594" s="5" t="s">
        <v>87</v>
      </c>
      <c r="E2594" s="5" t="s">
        <v>95</v>
      </c>
      <c r="F2594" s="5" t="s">
        <v>194</v>
      </c>
      <c r="G2594" s="5" t="s">
        <v>367</v>
      </c>
    </row>
    <row r="2595" spans="2:7" s="1" customFormat="1" ht="18" customHeight="1" x14ac:dyDescent="0.2">
      <c r="B2595" s="3">
        <v>2010</v>
      </c>
      <c r="C2595" s="4">
        <v>18039295.640000001</v>
      </c>
      <c r="D2595" s="5" t="s">
        <v>87</v>
      </c>
      <c r="E2595" s="5" t="s">
        <v>95</v>
      </c>
      <c r="F2595" s="5" t="s">
        <v>194</v>
      </c>
      <c r="G2595" s="5" t="s">
        <v>211</v>
      </c>
    </row>
    <row r="2596" spans="2:7" s="1" customFormat="1" ht="18" customHeight="1" x14ac:dyDescent="0.2">
      <c r="B2596" s="3">
        <v>2010</v>
      </c>
      <c r="C2596" s="4">
        <v>82281101.049999997</v>
      </c>
      <c r="D2596" s="5" t="s">
        <v>87</v>
      </c>
      <c r="E2596" s="5" t="s">
        <v>95</v>
      </c>
      <c r="F2596" s="5" t="s">
        <v>194</v>
      </c>
      <c r="G2596" s="5" t="s">
        <v>212</v>
      </c>
    </row>
    <row r="2597" spans="2:7" s="1" customFormat="1" ht="18" customHeight="1" x14ac:dyDescent="0.2">
      <c r="B2597" s="3">
        <v>2010</v>
      </c>
      <c r="C2597" s="4">
        <v>5150000</v>
      </c>
      <c r="D2597" s="5" t="s">
        <v>87</v>
      </c>
      <c r="E2597" s="5" t="s">
        <v>95</v>
      </c>
      <c r="F2597" s="5" t="s">
        <v>194</v>
      </c>
      <c r="G2597" s="5" t="s">
        <v>461</v>
      </c>
    </row>
    <row r="2598" spans="2:7" s="1" customFormat="1" ht="18" customHeight="1" x14ac:dyDescent="0.2">
      <c r="B2598" s="3">
        <v>2010</v>
      </c>
      <c r="C2598" s="4">
        <v>17314143.719999999</v>
      </c>
      <c r="D2598" s="5" t="s">
        <v>87</v>
      </c>
      <c r="E2598" s="5" t="s">
        <v>95</v>
      </c>
      <c r="F2598" s="5" t="s">
        <v>194</v>
      </c>
      <c r="G2598" s="5" t="s">
        <v>419</v>
      </c>
    </row>
    <row r="2599" spans="2:7" s="1" customFormat="1" ht="18" customHeight="1" x14ac:dyDescent="0.2">
      <c r="B2599" s="3">
        <v>2010</v>
      </c>
      <c r="C2599" s="4">
        <v>49608173.460000001</v>
      </c>
      <c r="D2599" s="5" t="s">
        <v>87</v>
      </c>
      <c r="E2599" s="5" t="s">
        <v>95</v>
      </c>
      <c r="F2599" s="5" t="s">
        <v>194</v>
      </c>
      <c r="G2599" s="5" t="s">
        <v>462</v>
      </c>
    </row>
    <row r="2600" spans="2:7" s="1" customFormat="1" ht="18" customHeight="1" x14ac:dyDescent="0.2">
      <c r="B2600" s="3">
        <v>2010</v>
      </c>
      <c r="C2600" s="4">
        <v>9208409</v>
      </c>
      <c r="D2600" s="5" t="s">
        <v>87</v>
      </c>
      <c r="E2600" s="5" t="s">
        <v>95</v>
      </c>
      <c r="F2600" s="5" t="s">
        <v>194</v>
      </c>
      <c r="G2600" s="5" t="s">
        <v>463</v>
      </c>
    </row>
    <row r="2601" spans="2:7" s="1" customFormat="1" ht="18" customHeight="1" x14ac:dyDescent="0.2">
      <c r="B2601" s="3">
        <v>2010</v>
      </c>
      <c r="C2601" s="4">
        <v>27345468.219999999</v>
      </c>
      <c r="D2601" s="5" t="s">
        <v>87</v>
      </c>
      <c r="E2601" s="5" t="s">
        <v>95</v>
      </c>
      <c r="F2601" s="5" t="s">
        <v>194</v>
      </c>
      <c r="G2601" s="5" t="s">
        <v>420</v>
      </c>
    </row>
    <row r="2602" spans="2:7" s="1" customFormat="1" ht="18" customHeight="1" x14ac:dyDescent="0.2">
      <c r="B2602" s="3">
        <v>2010</v>
      </c>
      <c r="C2602" s="4">
        <v>721943.15</v>
      </c>
      <c r="D2602" s="5" t="s">
        <v>87</v>
      </c>
      <c r="E2602" s="5" t="s">
        <v>95</v>
      </c>
      <c r="F2602" s="5" t="s">
        <v>194</v>
      </c>
      <c r="G2602" s="5" t="s">
        <v>464</v>
      </c>
    </row>
    <row r="2603" spans="2:7" s="1" customFormat="1" ht="18" customHeight="1" x14ac:dyDescent="0.2">
      <c r="B2603" s="3">
        <v>2010</v>
      </c>
      <c r="C2603" s="4">
        <v>131972872.31999999</v>
      </c>
      <c r="D2603" s="5" t="s">
        <v>87</v>
      </c>
      <c r="E2603" s="5" t="s">
        <v>95</v>
      </c>
      <c r="F2603" s="5" t="s">
        <v>194</v>
      </c>
      <c r="G2603" s="5" t="s">
        <v>356</v>
      </c>
    </row>
    <row r="2604" spans="2:7" s="1" customFormat="1" ht="18" customHeight="1" x14ac:dyDescent="0.2">
      <c r="B2604" s="3">
        <v>2010</v>
      </c>
      <c r="C2604" s="4">
        <v>22976635.050000001</v>
      </c>
      <c r="D2604" s="5" t="s">
        <v>87</v>
      </c>
      <c r="E2604" s="5" t="s">
        <v>95</v>
      </c>
      <c r="F2604" s="5" t="s">
        <v>194</v>
      </c>
      <c r="G2604" s="5" t="s">
        <v>465</v>
      </c>
    </row>
    <row r="2605" spans="2:7" s="1" customFormat="1" ht="18" customHeight="1" x14ac:dyDescent="0.2">
      <c r="B2605" s="3">
        <v>2010</v>
      </c>
      <c r="C2605" s="4">
        <v>2393212.33</v>
      </c>
      <c r="D2605" s="5" t="s">
        <v>87</v>
      </c>
      <c r="E2605" s="5" t="s">
        <v>95</v>
      </c>
      <c r="F2605" s="5" t="s">
        <v>194</v>
      </c>
      <c r="G2605" s="5" t="s">
        <v>421</v>
      </c>
    </row>
    <row r="2606" spans="2:7" s="1" customFormat="1" ht="18" customHeight="1" x14ac:dyDescent="0.2">
      <c r="B2606" s="3">
        <v>2010</v>
      </c>
      <c r="C2606" s="4">
        <v>115680721.23999999</v>
      </c>
      <c r="D2606" s="5" t="s">
        <v>87</v>
      </c>
      <c r="E2606" s="5" t="s">
        <v>95</v>
      </c>
      <c r="F2606" s="5" t="s">
        <v>194</v>
      </c>
      <c r="G2606" s="5" t="s">
        <v>466</v>
      </c>
    </row>
    <row r="2607" spans="2:7" s="1" customFormat="1" ht="18" customHeight="1" x14ac:dyDescent="0.2">
      <c r="B2607" s="3">
        <v>2010</v>
      </c>
      <c r="C2607" s="4">
        <v>29694656.010000002</v>
      </c>
      <c r="D2607" s="5" t="s">
        <v>87</v>
      </c>
      <c r="E2607" s="5" t="s">
        <v>95</v>
      </c>
      <c r="F2607" s="5" t="s">
        <v>194</v>
      </c>
      <c r="G2607" s="5" t="s">
        <v>467</v>
      </c>
    </row>
    <row r="2608" spans="2:7" s="1" customFormat="1" ht="18" customHeight="1" x14ac:dyDescent="0.2">
      <c r="B2608" s="3">
        <v>2010</v>
      </c>
      <c r="C2608" s="4">
        <v>848492367.86000001</v>
      </c>
      <c r="D2608" s="5" t="s">
        <v>87</v>
      </c>
      <c r="E2608" s="5" t="s">
        <v>95</v>
      </c>
      <c r="F2608" s="5" t="s">
        <v>194</v>
      </c>
      <c r="G2608" s="5" t="s">
        <v>214</v>
      </c>
    </row>
    <row r="2609" spans="2:7" s="1" customFormat="1" ht="18" customHeight="1" x14ac:dyDescent="0.2">
      <c r="B2609" s="3">
        <v>2010</v>
      </c>
      <c r="C2609" s="4">
        <v>550712182</v>
      </c>
      <c r="D2609" s="5" t="s">
        <v>87</v>
      </c>
      <c r="E2609" s="5" t="s">
        <v>95</v>
      </c>
      <c r="F2609" s="5" t="s">
        <v>194</v>
      </c>
      <c r="G2609" s="5" t="s">
        <v>468</v>
      </c>
    </row>
    <row r="2610" spans="2:7" s="1" customFormat="1" ht="18" customHeight="1" x14ac:dyDescent="0.2">
      <c r="B2610" s="3">
        <v>2010</v>
      </c>
      <c r="C2610" s="4">
        <v>146768014.74000001</v>
      </c>
      <c r="D2610" s="5" t="s">
        <v>87</v>
      </c>
      <c r="E2610" s="5" t="s">
        <v>95</v>
      </c>
      <c r="F2610" s="5" t="s">
        <v>194</v>
      </c>
      <c r="G2610" s="5" t="s">
        <v>438</v>
      </c>
    </row>
    <row r="2611" spans="2:7" s="1" customFormat="1" ht="18" customHeight="1" x14ac:dyDescent="0.2">
      <c r="B2611" s="3">
        <v>2010</v>
      </c>
      <c r="C2611" s="4">
        <v>97861341.159999996</v>
      </c>
      <c r="D2611" s="5" t="s">
        <v>87</v>
      </c>
      <c r="E2611" s="5" t="s">
        <v>95</v>
      </c>
      <c r="F2611" s="5" t="s">
        <v>194</v>
      </c>
      <c r="G2611" s="5" t="s">
        <v>370</v>
      </c>
    </row>
    <row r="2612" spans="2:7" s="1" customFormat="1" ht="18" customHeight="1" x14ac:dyDescent="0.2">
      <c r="B2612" s="3">
        <v>2010</v>
      </c>
      <c r="C2612" s="4">
        <v>6513766.5800000001</v>
      </c>
      <c r="D2612" s="5" t="s">
        <v>87</v>
      </c>
      <c r="E2612" s="5" t="s">
        <v>95</v>
      </c>
      <c r="F2612" s="5" t="s">
        <v>194</v>
      </c>
      <c r="G2612" s="5" t="s">
        <v>395</v>
      </c>
    </row>
    <row r="2613" spans="2:7" s="1" customFormat="1" ht="18" customHeight="1" x14ac:dyDescent="0.2">
      <c r="B2613" s="3">
        <v>2010</v>
      </c>
      <c r="C2613" s="4">
        <v>216811.28</v>
      </c>
      <c r="D2613" s="5" t="s">
        <v>87</v>
      </c>
      <c r="E2613" s="5" t="s">
        <v>95</v>
      </c>
      <c r="F2613" s="5" t="s">
        <v>194</v>
      </c>
      <c r="G2613" s="5" t="s">
        <v>469</v>
      </c>
    </row>
    <row r="2614" spans="2:7" s="1" customFormat="1" ht="18" customHeight="1" x14ac:dyDescent="0.2">
      <c r="B2614" s="3">
        <v>2010</v>
      </c>
      <c r="C2614" s="4">
        <v>23649929.699999999</v>
      </c>
      <c r="D2614" s="5" t="s">
        <v>87</v>
      </c>
      <c r="E2614" s="5" t="s">
        <v>95</v>
      </c>
      <c r="F2614" s="5" t="s">
        <v>194</v>
      </c>
      <c r="G2614" s="5" t="s">
        <v>371</v>
      </c>
    </row>
    <row r="2615" spans="2:7" s="1" customFormat="1" ht="18" customHeight="1" x14ac:dyDescent="0.2">
      <c r="B2615" s="3">
        <v>2010</v>
      </c>
      <c r="C2615" s="4">
        <v>2721225.82</v>
      </c>
      <c r="D2615" s="5" t="s">
        <v>87</v>
      </c>
      <c r="E2615" s="5" t="s">
        <v>95</v>
      </c>
      <c r="F2615" s="5" t="s">
        <v>194</v>
      </c>
      <c r="G2615" s="5" t="s">
        <v>470</v>
      </c>
    </row>
    <row r="2616" spans="2:7" s="1" customFormat="1" ht="18" customHeight="1" x14ac:dyDescent="0.2">
      <c r="B2616" s="3">
        <v>2010</v>
      </c>
      <c r="C2616" s="4">
        <v>96014964.920000002</v>
      </c>
      <c r="D2616" s="5" t="s">
        <v>87</v>
      </c>
      <c r="E2616" s="5" t="s">
        <v>95</v>
      </c>
      <c r="F2616" s="5" t="s">
        <v>194</v>
      </c>
      <c r="G2616" s="5" t="s">
        <v>216</v>
      </c>
    </row>
    <row r="2617" spans="2:7" s="1" customFormat="1" ht="18" customHeight="1" x14ac:dyDescent="0.2">
      <c r="B2617" s="3">
        <v>2010</v>
      </c>
      <c r="C2617" s="4">
        <v>91665506.200000003</v>
      </c>
      <c r="D2617" s="5" t="s">
        <v>87</v>
      </c>
      <c r="E2617" s="5" t="s">
        <v>95</v>
      </c>
      <c r="F2617" s="5" t="s">
        <v>194</v>
      </c>
      <c r="G2617" s="5" t="s">
        <v>217</v>
      </c>
    </row>
    <row r="2618" spans="2:7" s="1" customFormat="1" ht="18" customHeight="1" x14ac:dyDescent="0.2">
      <c r="B2618" s="3">
        <v>2010</v>
      </c>
      <c r="C2618" s="4">
        <v>1923050.07</v>
      </c>
      <c r="D2618" s="5" t="s">
        <v>87</v>
      </c>
      <c r="E2618" s="5" t="s">
        <v>95</v>
      </c>
      <c r="F2618" s="5" t="s">
        <v>194</v>
      </c>
      <c r="G2618" s="5" t="s">
        <v>218</v>
      </c>
    </row>
    <row r="2619" spans="2:7" s="1" customFormat="1" ht="18" customHeight="1" x14ac:dyDescent="0.2">
      <c r="B2619" s="3">
        <v>2010</v>
      </c>
      <c r="C2619" s="4">
        <v>358.41</v>
      </c>
      <c r="D2619" s="5" t="s">
        <v>87</v>
      </c>
      <c r="E2619" s="5" t="s">
        <v>95</v>
      </c>
      <c r="F2619" s="5" t="s">
        <v>194</v>
      </c>
      <c r="G2619" s="5" t="s">
        <v>422</v>
      </c>
    </row>
    <row r="2620" spans="2:7" s="1" customFormat="1" ht="18" customHeight="1" x14ac:dyDescent="0.2">
      <c r="B2620" s="3">
        <v>2010</v>
      </c>
      <c r="C2620" s="4">
        <v>6121559.7599999998</v>
      </c>
      <c r="D2620" s="5" t="s">
        <v>87</v>
      </c>
      <c r="E2620" s="5" t="s">
        <v>95</v>
      </c>
      <c r="F2620" s="5" t="s">
        <v>194</v>
      </c>
      <c r="G2620" s="5" t="s">
        <v>372</v>
      </c>
    </row>
    <row r="2621" spans="2:7" s="1" customFormat="1" ht="18" customHeight="1" x14ac:dyDescent="0.2">
      <c r="B2621" s="3">
        <v>2010</v>
      </c>
      <c r="C2621" s="4">
        <v>105423271.66</v>
      </c>
      <c r="D2621" s="5" t="s">
        <v>87</v>
      </c>
      <c r="E2621" s="5" t="s">
        <v>95</v>
      </c>
      <c r="F2621" s="5" t="s">
        <v>194</v>
      </c>
      <c r="G2621" s="5" t="s">
        <v>387</v>
      </c>
    </row>
    <row r="2622" spans="2:7" s="1" customFormat="1" ht="18" customHeight="1" x14ac:dyDescent="0.2">
      <c r="B2622" s="3">
        <v>2010</v>
      </c>
      <c r="C2622" s="4">
        <v>12130147.82</v>
      </c>
      <c r="D2622" s="5" t="s">
        <v>87</v>
      </c>
      <c r="E2622" s="5" t="s">
        <v>95</v>
      </c>
      <c r="F2622" s="5" t="s">
        <v>194</v>
      </c>
      <c r="G2622" s="5" t="s">
        <v>219</v>
      </c>
    </row>
    <row r="2623" spans="2:7" s="1" customFormat="1" ht="18" customHeight="1" x14ac:dyDescent="0.2">
      <c r="B2623" s="3">
        <v>2010</v>
      </c>
      <c r="C2623" s="4">
        <v>45446787.789999999</v>
      </c>
      <c r="D2623" s="5" t="s">
        <v>87</v>
      </c>
      <c r="E2623" s="5" t="s">
        <v>95</v>
      </c>
      <c r="F2623" s="5" t="s">
        <v>194</v>
      </c>
      <c r="G2623" s="5" t="s">
        <v>220</v>
      </c>
    </row>
    <row r="2624" spans="2:7" s="1" customFormat="1" ht="18" customHeight="1" x14ac:dyDescent="0.2">
      <c r="B2624" s="3">
        <v>2010</v>
      </c>
      <c r="C2624" s="4">
        <v>8765468.9499999993</v>
      </c>
      <c r="D2624" s="5" t="s">
        <v>87</v>
      </c>
      <c r="E2624" s="5" t="s">
        <v>95</v>
      </c>
      <c r="F2624" s="5" t="s">
        <v>194</v>
      </c>
      <c r="G2624" s="5" t="s">
        <v>221</v>
      </c>
    </row>
    <row r="2625" spans="2:7" s="1" customFormat="1" ht="18" customHeight="1" x14ac:dyDescent="0.2">
      <c r="B2625" s="3">
        <v>2010</v>
      </c>
      <c r="C2625" s="4">
        <v>2147148.46</v>
      </c>
      <c r="D2625" s="5" t="s">
        <v>87</v>
      </c>
      <c r="E2625" s="5" t="s">
        <v>95</v>
      </c>
      <c r="F2625" s="5" t="s">
        <v>222</v>
      </c>
      <c r="G2625" s="5" t="s">
        <v>223</v>
      </c>
    </row>
    <row r="2626" spans="2:7" s="1" customFormat="1" ht="18" customHeight="1" x14ac:dyDescent="0.2">
      <c r="B2626" s="3">
        <v>2010</v>
      </c>
      <c r="C2626" s="4">
        <v>504114.63</v>
      </c>
      <c r="D2626" s="5" t="s">
        <v>87</v>
      </c>
      <c r="E2626" s="5" t="s">
        <v>95</v>
      </c>
      <c r="F2626" s="5" t="s">
        <v>222</v>
      </c>
      <c r="G2626" s="5" t="s">
        <v>224</v>
      </c>
    </row>
    <row r="2627" spans="2:7" s="1" customFormat="1" ht="18" customHeight="1" x14ac:dyDescent="0.2">
      <c r="B2627" s="3">
        <v>2010</v>
      </c>
      <c r="C2627" s="4">
        <v>5569332.7800000003</v>
      </c>
      <c r="D2627" s="5" t="s">
        <v>87</v>
      </c>
      <c r="E2627" s="5" t="s">
        <v>95</v>
      </c>
      <c r="F2627" s="5" t="s">
        <v>222</v>
      </c>
      <c r="G2627" s="5" t="s">
        <v>225</v>
      </c>
    </row>
    <row r="2628" spans="2:7" s="1" customFormat="1" ht="18" customHeight="1" x14ac:dyDescent="0.2">
      <c r="B2628" s="3">
        <v>2010</v>
      </c>
      <c r="C2628" s="4">
        <v>366258.94</v>
      </c>
      <c r="D2628" s="5" t="s">
        <v>87</v>
      </c>
      <c r="E2628" s="5" t="s">
        <v>95</v>
      </c>
      <c r="F2628" s="5" t="s">
        <v>222</v>
      </c>
      <c r="G2628" s="5" t="s">
        <v>349</v>
      </c>
    </row>
    <row r="2629" spans="2:7" s="1" customFormat="1" ht="18" customHeight="1" x14ac:dyDescent="0.2">
      <c r="B2629" s="3">
        <v>2010</v>
      </c>
      <c r="C2629" s="4">
        <v>6268069.25</v>
      </c>
      <c r="D2629" s="5" t="s">
        <v>87</v>
      </c>
      <c r="E2629" s="5" t="s">
        <v>95</v>
      </c>
      <c r="F2629" s="5" t="s">
        <v>226</v>
      </c>
      <c r="G2629" s="5" t="s">
        <v>227</v>
      </c>
    </row>
    <row r="2630" spans="2:7" s="1" customFormat="1" ht="18" customHeight="1" x14ac:dyDescent="0.2">
      <c r="B2630" s="3">
        <v>2010</v>
      </c>
      <c r="C2630" s="4">
        <v>424990900.10000002</v>
      </c>
      <c r="D2630" s="5" t="s">
        <v>87</v>
      </c>
      <c r="E2630" s="5" t="s">
        <v>95</v>
      </c>
      <c r="F2630" s="5" t="s">
        <v>226</v>
      </c>
      <c r="G2630" s="5" t="s">
        <v>258</v>
      </c>
    </row>
    <row r="2631" spans="2:7" s="1" customFormat="1" ht="18" customHeight="1" x14ac:dyDescent="0.2">
      <c r="B2631" s="3">
        <v>2010</v>
      </c>
      <c r="C2631" s="4">
        <v>1214770502.0999999</v>
      </c>
      <c r="D2631" s="5" t="s">
        <v>87</v>
      </c>
      <c r="E2631" s="5" t="s">
        <v>95</v>
      </c>
      <c r="F2631" s="5" t="s">
        <v>226</v>
      </c>
      <c r="G2631" s="5" t="s">
        <v>228</v>
      </c>
    </row>
    <row r="2632" spans="2:7" s="1" customFormat="1" ht="18" customHeight="1" x14ac:dyDescent="0.2">
      <c r="B2632" s="3">
        <v>2010</v>
      </c>
      <c r="C2632" s="4">
        <v>4142487.82</v>
      </c>
      <c r="D2632" s="5" t="s">
        <v>87</v>
      </c>
      <c r="E2632" s="5" t="s">
        <v>95</v>
      </c>
      <c r="F2632" s="5" t="s">
        <v>226</v>
      </c>
      <c r="G2632" s="5" t="s">
        <v>423</v>
      </c>
    </row>
    <row r="2633" spans="2:7" s="1" customFormat="1" ht="18" customHeight="1" x14ac:dyDescent="0.2">
      <c r="B2633" s="3">
        <v>2010</v>
      </c>
      <c r="C2633" s="4">
        <v>4599607.01</v>
      </c>
      <c r="D2633" s="5" t="s">
        <v>87</v>
      </c>
      <c r="E2633" s="5" t="s">
        <v>95</v>
      </c>
      <c r="F2633" s="5" t="s">
        <v>229</v>
      </c>
      <c r="G2633" s="5" t="s">
        <v>230</v>
      </c>
    </row>
    <row r="2634" spans="2:7" s="1" customFormat="1" ht="18" customHeight="1" x14ac:dyDescent="0.2">
      <c r="B2634" s="3">
        <v>2010</v>
      </c>
      <c r="C2634" s="4">
        <v>588841.55000000005</v>
      </c>
      <c r="D2634" s="5" t="s">
        <v>87</v>
      </c>
      <c r="E2634" s="5" t="s">
        <v>95</v>
      </c>
      <c r="F2634" s="5" t="s">
        <v>229</v>
      </c>
      <c r="G2634" s="5" t="s">
        <v>383</v>
      </c>
    </row>
    <row r="2635" spans="2:7" s="1" customFormat="1" ht="18" customHeight="1" x14ac:dyDescent="0.2">
      <c r="B2635" s="3">
        <v>2010</v>
      </c>
      <c r="C2635" s="4">
        <v>1258000.78</v>
      </c>
      <c r="D2635" s="5" t="s">
        <v>87</v>
      </c>
      <c r="E2635" s="5" t="s">
        <v>95</v>
      </c>
      <c r="F2635" s="5" t="s">
        <v>229</v>
      </c>
      <c r="G2635" s="5" t="s">
        <v>231</v>
      </c>
    </row>
    <row r="2636" spans="2:7" s="1" customFormat="1" ht="18" customHeight="1" x14ac:dyDescent="0.2">
      <c r="B2636" s="3">
        <v>2010</v>
      </c>
      <c r="C2636" s="4">
        <v>8809732.6799999997</v>
      </c>
      <c r="D2636" s="5" t="s">
        <v>87</v>
      </c>
      <c r="E2636" s="5" t="s">
        <v>95</v>
      </c>
      <c r="F2636" s="5" t="s">
        <v>229</v>
      </c>
      <c r="G2636" s="5" t="s">
        <v>232</v>
      </c>
    </row>
    <row r="2637" spans="2:7" s="1" customFormat="1" ht="18" customHeight="1" x14ac:dyDescent="0.2">
      <c r="B2637" s="3">
        <v>2010</v>
      </c>
      <c r="C2637" s="4">
        <v>59524555.810000002</v>
      </c>
      <c r="D2637" s="5" t="s">
        <v>87</v>
      </c>
      <c r="E2637" s="5" t="s">
        <v>95</v>
      </c>
      <c r="F2637" s="5" t="s">
        <v>236</v>
      </c>
      <c r="G2637" s="5" t="s">
        <v>357</v>
      </c>
    </row>
    <row r="2638" spans="2:7" s="1" customFormat="1" ht="18" customHeight="1" x14ac:dyDescent="0.2">
      <c r="B2638" s="3">
        <v>2010</v>
      </c>
      <c r="C2638" s="4">
        <v>3029474.58</v>
      </c>
      <c r="D2638" s="5" t="s">
        <v>87</v>
      </c>
      <c r="E2638" s="5" t="s">
        <v>95</v>
      </c>
      <c r="F2638" s="5" t="s">
        <v>236</v>
      </c>
      <c r="G2638" s="5" t="s">
        <v>358</v>
      </c>
    </row>
    <row r="2639" spans="2:7" s="1" customFormat="1" ht="18" customHeight="1" x14ac:dyDescent="0.2">
      <c r="B2639" s="3">
        <v>2010</v>
      </c>
      <c r="C2639" s="4">
        <v>1123.5899999999999</v>
      </c>
      <c r="D2639" s="5" t="s">
        <v>87</v>
      </c>
      <c r="E2639" s="5" t="s">
        <v>95</v>
      </c>
      <c r="F2639" s="5" t="s">
        <v>237</v>
      </c>
      <c r="G2639" s="5" t="s">
        <v>349</v>
      </c>
    </row>
    <row r="2640" spans="2:7" s="1" customFormat="1" ht="18" customHeight="1" x14ac:dyDescent="0.2">
      <c r="B2640" s="3">
        <v>2010</v>
      </c>
      <c r="C2640" s="4">
        <v>48981.16</v>
      </c>
      <c r="D2640" s="5" t="s">
        <v>87</v>
      </c>
      <c r="E2640" s="5" t="s">
        <v>95</v>
      </c>
      <c r="F2640" s="5" t="s">
        <v>237</v>
      </c>
      <c r="G2640" s="5" t="s">
        <v>238</v>
      </c>
    </row>
    <row r="2641" spans="2:7" s="1" customFormat="1" ht="18" customHeight="1" x14ac:dyDescent="0.2">
      <c r="B2641" s="3">
        <v>2010</v>
      </c>
      <c r="C2641" s="4">
        <v>3122972.92</v>
      </c>
      <c r="D2641" s="5" t="s">
        <v>87</v>
      </c>
      <c r="E2641" s="5" t="s">
        <v>95</v>
      </c>
      <c r="F2641" s="5" t="s">
        <v>237</v>
      </c>
      <c r="G2641" s="5" t="s">
        <v>239</v>
      </c>
    </row>
    <row r="2642" spans="2:7" s="1" customFormat="1" ht="18" customHeight="1" x14ac:dyDescent="0.2">
      <c r="B2642" s="3">
        <v>2010</v>
      </c>
      <c r="C2642" s="4">
        <v>73088925.700000003</v>
      </c>
      <c r="D2642" s="5" t="s">
        <v>87</v>
      </c>
      <c r="E2642" s="5" t="s">
        <v>95</v>
      </c>
      <c r="F2642" s="5" t="s">
        <v>237</v>
      </c>
      <c r="G2642" s="5" t="s">
        <v>240</v>
      </c>
    </row>
    <row r="2643" spans="2:7" s="1" customFormat="1" ht="18" customHeight="1" x14ac:dyDescent="0.2">
      <c r="B2643" s="3">
        <v>2010</v>
      </c>
      <c r="C2643" s="4">
        <v>451841648.75999999</v>
      </c>
      <c r="D2643" s="5" t="s">
        <v>87</v>
      </c>
      <c r="E2643" s="5" t="s">
        <v>95</v>
      </c>
      <c r="F2643" s="5" t="s">
        <v>241</v>
      </c>
      <c r="G2643" s="5" t="s">
        <v>241</v>
      </c>
    </row>
    <row r="2644" spans="2:7" s="1" customFormat="1" ht="18" customHeight="1" x14ac:dyDescent="0.2">
      <c r="B2644" s="3">
        <v>2010</v>
      </c>
      <c r="C2644" s="4">
        <v>4696139726.5200005</v>
      </c>
      <c r="D2644" s="5" t="s">
        <v>87</v>
      </c>
      <c r="E2644" s="5" t="s">
        <v>242</v>
      </c>
      <c r="F2644" s="5" t="s">
        <v>96</v>
      </c>
      <c r="G2644" s="5" t="s">
        <v>98</v>
      </c>
    </row>
    <row r="2645" spans="2:7" s="1" customFormat="1" ht="18" customHeight="1" x14ac:dyDescent="0.2">
      <c r="B2645" s="3">
        <v>2010</v>
      </c>
      <c r="C2645" s="4">
        <v>1615474238.6300001</v>
      </c>
      <c r="D2645" s="5" t="s">
        <v>87</v>
      </c>
      <c r="E2645" s="5" t="s">
        <v>242</v>
      </c>
      <c r="F2645" s="5" t="s">
        <v>96</v>
      </c>
      <c r="G2645" s="5" t="s">
        <v>245</v>
      </c>
    </row>
    <row r="2646" spans="2:7" s="1" customFormat="1" ht="18" customHeight="1" x14ac:dyDescent="0.2">
      <c r="B2646" s="3">
        <v>2010</v>
      </c>
      <c r="C2646" s="4">
        <v>3740544.86</v>
      </c>
      <c r="D2646" s="5" t="s">
        <v>87</v>
      </c>
      <c r="E2646" s="5" t="s">
        <v>242</v>
      </c>
      <c r="F2646" s="5" t="s">
        <v>107</v>
      </c>
      <c r="G2646" s="5" t="s">
        <v>107</v>
      </c>
    </row>
    <row r="2647" spans="2:7" s="1" customFormat="1" ht="18" customHeight="1" x14ac:dyDescent="0.2">
      <c r="B2647" s="3">
        <v>2010</v>
      </c>
      <c r="C2647" s="4">
        <v>602357913.11000001</v>
      </c>
      <c r="D2647" s="5" t="s">
        <v>87</v>
      </c>
      <c r="E2647" s="5" t="s">
        <v>242</v>
      </c>
      <c r="F2647" s="5" t="s">
        <v>110</v>
      </c>
      <c r="G2647" s="5" t="s">
        <v>110</v>
      </c>
    </row>
    <row r="2648" spans="2:7" s="1" customFormat="1" ht="18" customHeight="1" x14ac:dyDescent="0.2">
      <c r="B2648" s="3">
        <v>2010</v>
      </c>
      <c r="C2648" s="4">
        <v>2399964.92</v>
      </c>
      <c r="D2648" s="5" t="s">
        <v>87</v>
      </c>
      <c r="E2648" s="5" t="s">
        <v>242</v>
      </c>
      <c r="F2648" s="5" t="s">
        <v>115</v>
      </c>
      <c r="G2648" s="5" t="s">
        <v>116</v>
      </c>
    </row>
    <row r="2649" spans="2:7" s="1" customFormat="1" ht="18" customHeight="1" x14ac:dyDescent="0.2">
      <c r="B2649" s="3">
        <v>2010</v>
      </c>
      <c r="C2649" s="4">
        <v>0</v>
      </c>
      <c r="D2649" s="5" t="s">
        <v>87</v>
      </c>
      <c r="E2649" s="5" t="s">
        <v>242</v>
      </c>
      <c r="F2649" s="5" t="s">
        <v>115</v>
      </c>
      <c r="G2649" s="5" t="s">
        <v>397</v>
      </c>
    </row>
    <row r="2650" spans="2:7" s="1" customFormat="1" ht="18" customHeight="1" x14ac:dyDescent="0.2">
      <c r="B2650" s="3">
        <v>2010</v>
      </c>
      <c r="C2650" s="4">
        <v>169853.34</v>
      </c>
      <c r="D2650" s="5" t="s">
        <v>87</v>
      </c>
      <c r="E2650" s="5" t="s">
        <v>242</v>
      </c>
      <c r="F2650" s="5" t="s">
        <v>115</v>
      </c>
      <c r="G2650" s="5" t="s">
        <v>388</v>
      </c>
    </row>
    <row r="2651" spans="2:7" s="1" customFormat="1" ht="18" customHeight="1" x14ac:dyDescent="0.2">
      <c r="B2651" s="3">
        <v>2010</v>
      </c>
      <c r="C2651" s="4">
        <v>549283.93000000005</v>
      </c>
      <c r="D2651" s="5" t="s">
        <v>87</v>
      </c>
      <c r="E2651" s="5" t="s">
        <v>242</v>
      </c>
      <c r="F2651" s="5" t="s">
        <v>115</v>
      </c>
      <c r="G2651" s="5" t="s">
        <v>393</v>
      </c>
    </row>
    <row r="2652" spans="2:7" s="1" customFormat="1" ht="18" customHeight="1" x14ac:dyDescent="0.2">
      <c r="B2652" s="3">
        <v>2010</v>
      </c>
      <c r="C2652" s="4">
        <v>40445984.950000003</v>
      </c>
      <c r="D2652" s="5" t="s">
        <v>87</v>
      </c>
      <c r="E2652" s="5" t="s">
        <v>242</v>
      </c>
      <c r="F2652" s="5" t="s">
        <v>246</v>
      </c>
      <c r="G2652" s="5" t="s">
        <v>246</v>
      </c>
    </row>
    <row r="2653" spans="2:7" s="1" customFormat="1" ht="18" customHeight="1" x14ac:dyDescent="0.2">
      <c r="B2653" s="3">
        <v>2010</v>
      </c>
      <c r="C2653" s="4">
        <v>55311138.619999997</v>
      </c>
      <c r="D2653" s="5" t="s">
        <v>87</v>
      </c>
      <c r="E2653" s="5" t="s">
        <v>242</v>
      </c>
      <c r="F2653" s="5" t="s">
        <v>247</v>
      </c>
      <c r="G2653" s="5" t="s">
        <v>426</v>
      </c>
    </row>
    <row r="2654" spans="2:7" s="1" customFormat="1" ht="18" customHeight="1" x14ac:dyDescent="0.2">
      <c r="B2654" s="3">
        <v>2010</v>
      </c>
      <c r="C2654" s="4">
        <v>102831151.52</v>
      </c>
      <c r="D2654" s="5" t="s">
        <v>87</v>
      </c>
      <c r="E2654" s="5" t="s">
        <v>242</v>
      </c>
      <c r="F2654" s="5" t="s">
        <v>247</v>
      </c>
      <c r="G2654" s="5" t="s">
        <v>440</v>
      </c>
    </row>
    <row r="2655" spans="2:7" s="1" customFormat="1" ht="18" customHeight="1" x14ac:dyDescent="0.2">
      <c r="B2655" s="3">
        <v>2010</v>
      </c>
      <c r="C2655" s="4">
        <v>1103780.2</v>
      </c>
      <c r="D2655" s="5" t="s">
        <v>87</v>
      </c>
      <c r="E2655" s="5" t="s">
        <v>242</v>
      </c>
      <c r="F2655" s="5" t="s">
        <v>247</v>
      </c>
      <c r="G2655" s="5" t="s">
        <v>458</v>
      </c>
    </row>
    <row r="2656" spans="2:7" s="1" customFormat="1" ht="18" customHeight="1" x14ac:dyDescent="0.2">
      <c r="B2656" s="3">
        <v>2010</v>
      </c>
      <c r="C2656" s="4">
        <v>115862.63</v>
      </c>
      <c r="D2656" s="5" t="s">
        <v>87</v>
      </c>
      <c r="E2656" s="5" t="s">
        <v>242</v>
      </c>
      <c r="F2656" s="5" t="s">
        <v>247</v>
      </c>
      <c r="G2656" s="5" t="s">
        <v>441</v>
      </c>
    </row>
    <row r="2657" spans="2:7" s="1" customFormat="1" ht="18" customHeight="1" x14ac:dyDescent="0.2">
      <c r="B2657" s="3">
        <v>2010</v>
      </c>
      <c r="C2657" s="4">
        <v>115486.93</v>
      </c>
      <c r="D2657" s="5" t="s">
        <v>87</v>
      </c>
      <c r="E2657" s="5" t="s">
        <v>242</v>
      </c>
      <c r="F2657" s="5" t="s">
        <v>247</v>
      </c>
      <c r="G2657" s="5" t="s">
        <v>442</v>
      </c>
    </row>
    <row r="2658" spans="2:7" s="1" customFormat="1" ht="18" customHeight="1" x14ac:dyDescent="0.2">
      <c r="B2658" s="3">
        <v>2010</v>
      </c>
      <c r="C2658" s="4">
        <v>1528698244.8699999</v>
      </c>
      <c r="D2658" s="5" t="s">
        <v>87</v>
      </c>
      <c r="E2658" s="5" t="s">
        <v>242</v>
      </c>
      <c r="F2658" s="5" t="s">
        <v>247</v>
      </c>
      <c r="G2658" s="5" t="s">
        <v>443</v>
      </c>
    </row>
    <row r="2659" spans="2:7" s="1" customFormat="1" ht="18" customHeight="1" x14ac:dyDescent="0.2">
      <c r="B2659" s="3">
        <v>2010</v>
      </c>
      <c r="C2659" s="4">
        <v>356059295.55000001</v>
      </c>
      <c r="D2659" s="5" t="s">
        <v>87</v>
      </c>
      <c r="E2659" s="5" t="s">
        <v>242</v>
      </c>
      <c r="F2659" s="5" t="s">
        <v>247</v>
      </c>
      <c r="G2659" s="5" t="s">
        <v>444</v>
      </c>
    </row>
    <row r="2660" spans="2:7" s="1" customFormat="1" ht="18" customHeight="1" x14ac:dyDescent="0.2">
      <c r="B2660" s="3">
        <v>2010</v>
      </c>
      <c r="C2660" s="4">
        <v>51067.12</v>
      </c>
      <c r="D2660" s="5" t="s">
        <v>87</v>
      </c>
      <c r="E2660" s="5" t="s">
        <v>242</v>
      </c>
      <c r="F2660" s="5" t="s">
        <v>247</v>
      </c>
      <c r="G2660" s="5" t="s">
        <v>445</v>
      </c>
    </row>
    <row r="2661" spans="2:7" s="1" customFormat="1" ht="18" customHeight="1" x14ac:dyDescent="0.2">
      <c r="B2661" s="3">
        <v>2010</v>
      </c>
      <c r="C2661" s="4">
        <v>76061160.969999999</v>
      </c>
      <c r="D2661" s="5" t="s">
        <v>87</v>
      </c>
      <c r="E2661" s="5" t="s">
        <v>242</v>
      </c>
      <c r="F2661" s="5" t="s">
        <v>247</v>
      </c>
      <c r="G2661" s="5" t="s">
        <v>349</v>
      </c>
    </row>
    <row r="2662" spans="2:7" s="1" customFormat="1" ht="18" customHeight="1" x14ac:dyDescent="0.2">
      <c r="B2662" s="3">
        <v>2010</v>
      </c>
      <c r="C2662" s="4">
        <v>231855923.75999999</v>
      </c>
      <c r="D2662" s="5" t="s">
        <v>87</v>
      </c>
      <c r="E2662" s="5" t="s">
        <v>242</v>
      </c>
      <c r="F2662" s="5" t="s">
        <v>159</v>
      </c>
      <c r="G2662" s="5" t="s">
        <v>381</v>
      </c>
    </row>
    <row r="2663" spans="2:7" s="1" customFormat="1" ht="18" customHeight="1" x14ac:dyDescent="0.2">
      <c r="B2663" s="3">
        <v>2010</v>
      </c>
      <c r="C2663" s="4">
        <v>178755907.47</v>
      </c>
      <c r="D2663" s="5" t="s">
        <v>87</v>
      </c>
      <c r="E2663" s="5" t="s">
        <v>242</v>
      </c>
      <c r="F2663" s="5" t="s">
        <v>159</v>
      </c>
      <c r="G2663" s="5" t="s">
        <v>160</v>
      </c>
    </row>
    <row r="2664" spans="2:7" s="1" customFormat="1" ht="18" customHeight="1" x14ac:dyDescent="0.2">
      <c r="B2664" s="3">
        <v>2010</v>
      </c>
      <c r="C2664" s="4">
        <v>87427723.120000005</v>
      </c>
      <c r="D2664" s="5" t="s">
        <v>87</v>
      </c>
      <c r="E2664" s="5" t="s">
        <v>242</v>
      </c>
      <c r="F2664" s="5" t="s">
        <v>250</v>
      </c>
      <c r="G2664" s="5" t="s">
        <v>251</v>
      </c>
    </row>
    <row r="2665" spans="2:7" s="1" customFormat="1" ht="18" customHeight="1" x14ac:dyDescent="0.2">
      <c r="B2665" s="3">
        <v>2010</v>
      </c>
      <c r="C2665" s="4">
        <v>9317483.6799999997</v>
      </c>
      <c r="D2665" s="5" t="s">
        <v>87</v>
      </c>
      <c r="E2665" s="5" t="s">
        <v>242</v>
      </c>
      <c r="F2665" s="5" t="s">
        <v>250</v>
      </c>
      <c r="G2665" s="5" t="s">
        <v>252</v>
      </c>
    </row>
    <row r="2666" spans="2:7" s="1" customFormat="1" ht="18" customHeight="1" x14ac:dyDescent="0.2">
      <c r="B2666" s="3">
        <v>2010</v>
      </c>
      <c r="C2666" s="4">
        <v>9164081.2200000007</v>
      </c>
      <c r="D2666" s="5" t="s">
        <v>87</v>
      </c>
      <c r="E2666" s="5" t="s">
        <v>242</v>
      </c>
      <c r="F2666" s="5" t="s">
        <v>250</v>
      </c>
      <c r="G2666" s="5" t="s">
        <v>253</v>
      </c>
    </row>
    <row r="2667" spans="2:7" s="1" customFormat="1" ht="18" customHeight="1" x14ac:dyDescent="0.2">
      <c r="B2667" s="3">
        <v>2010</v>
      </c>
      <c r="C2667" s="4">
        <v>6543805.5300000003</v>
      </c>
      <c r="D2667" s="5" t="s">
        <v>87</v>
      </c>
      <c r="E2667" s="5" t="s">
        <v>242</v>
      </c>
      <c r="F2667" s="5" t="s">
        <v>250</v>
      </c>
      <c r="G2667" s="5" t="s">
        <v>254</v>
      </c>
    </row>
    <row r="2668" spans="2:7" s="1" customFormat="1" ht="18" customHeight="1" x14ac:dyDescent="0.2">
      <c r="B2668" s="3">
        <v>2010</v>
      </c>
      <c r="C2668" s="4">
        <v>413246.27</v>
      </c>
      <c r="D2668" s="5" t="s">
        <v>87</v>
      </c>
      <c r="E2668" s="5" t="s">
        <v>242</v>
      </c>
      <c r="F2668" s="5" t="s">
        <v>250</v>
      </c>
      <c r="G2668" s="5" t="s">
        <v>388</v>
      </c>
    </row>
    <row r="2669" spans="2:7" s="1" customFormat="1" ht="18" customHeight="1" x14ac:dyDescent="0.2">
      <c r="B2669" s="3">
        <v>2010</v>
      </c>
      <c r="C2669" s="4">
        <v>10088064.99</v>
      </c>
      <c r="D2669" s="5" t="s">
        <v>87</v>
      </c>
      <c r="E2669" s="5" t="s">
        <v>242</v>
      </c>
      <c r="F2669" s="5" t="s">
        <v>250</v>
      </c>
      <c r="G2669" s="5" t="s">
        <v>255</v>
      </c>
    </row>
    <row r="2670" spans="2:7" s="1" customFormat="1" ht="18" customHeight="1" x14ac:dyDescent="0.2">
      <c r="B2670" s="3">
        <v>2010</v>
      </c>
      <c r="C2670" s="4">
        <v>4782914.21</v>
      </c>
      <c r="D2670" s="5" t="s">
        <v>87</v>
      </c>
      <c r="E2670" s="5" t="s">
        <v>242</v>
      </c>
      <c r="F2670" s="5" t="s">
        <v>250</v>
      </c>
      <c r="G2670" s="5" t="s">
        <v>256</v>
      </c>
    </row>
    <row r="2671" spans="2:7" s="1" customFormat="1" ht="18" customHeight="1" x14ac:dyDescent="0.2">
      <c r="B2671" s="3">
        <v>2010</v>
      </c>
      <c r="C2671" s="4">
        <v>12654011.48</v>
      </c>
      <c r="D2671" s="5" t="s">
        <v>87</v>
      </c>
      <c r="E2671" s="5" t="s">
        <v>242</v>
      </c>
      <c r="F2671" s="5" t="s">
        <v>257</v>
      </c>
      <c r="G2671" s="5" t="s">
        <v>257</v>
      </c>
    </row>
    <row r="2672" spans="2:7" s="1" customFormat="1" ht="18" customHeight="1" x14ac:dyDescent="0.2">
      <c r="B2672" s="3">
        <v>2010</v>
      </c>
      <c r="C2672" s="4">
        <v>24249556.920000002</v>
      </c>
      <c r="D2672" s="5" t="s">
        <v>87</v>
      </c>
      <c r="E2672" s="5" t="s">
        <v>242</v>
      </c>
      <c r="F2672" s="5" t="s">
        <v>226</v>
      </c>
      <c r="G2672" s="5" t="s">
        <v>227</v>
      </c>
    </row>
    <row r="2673" spans="2:7" s="1" customFormat="1" ht="18" customHeight="1" x14ac:dyDescent="0.2">
      <c r="B2673" s="3">
        <v>2010</v>
      </c>
      <c r="C2673" s="4">
        <v>52262864.990000002</v>
      </c>
      <c r="D2673" s="5" t="s">
        <v>87</v>
      </c>
      <c r="E2673" s="5" t="s">
        <v>242</v>
      </c>
      <c r="F2673" s="5" t="s">
        <v>226</v>
      </c>
      <c r="G2673" s="5" t="s">
        <v>258</v>
      </c>
    </row>
    <row r="2674" spans="2:7" s="1" customFormat="1" ht="18" customHeight="1" x14ac:dyDescent="0.2">
      <c r="B2674" s="3">
        <v>2010</v>
      </c>
      <c r="C2674" s="4">
        <v>41778279.859999999</v>
      </c>
      <c r="D2674" s="5" t="s">
        <v>87</v>
      </c>
      <c r="E2674" s="5" t="s">
        <v>242</v>
      </c>
      <c r="F2674" s="5" t="s">
        <v>226</v>
      </c>
      <c r="G2674" s="5" t="s">
        <v>259</v>
      </c>
    </row>
    <row r="2675" spans="2:7" s="1" customFormat="1" ht="18" customHeight="1" x14ac:dyDescent="0.2">
      <c r="B2675" s="3">
        <v>2010</v>
      </c>
      <c r="C2675" s="4">
        <v>41598278.549999997</v>
      </c>
      <c r="D2675" s="5" t="s">
        <v>87</v>
      </c>
      <c r="E2675" s="5" t="s">
        <v>242</v>
      </c>
      <c r="F2675" s="5" t="s">
        <v>226</v>
      </c>
      <c r="G2675" s="5" t="s">
        <v>228</v>
      </c>
    </row>
    <row r="2676" spans="2:7" s="1" customFormat="1" ht="18" customHeight="1" x14ac:dyDescent="0.2">
      <c r="B2676" s="3">
        <v>2010</v>
      </c>
      <c r="C2676" s="4">
        <v>4954351.16</v>
      </c>
      <c r="D2676" s="5" t="s">
        <v>87</v>
      </c>
      <c r="E2676" s="5" t="s">
        <v>242</v>
      </c>
      <c r="F2676" s="5" t="s">
        <v>233</v>
      </c>
      <c r="G2676" s="5" t="s">
        <v>233</v>
      </c>
    </row>
    <row r="2677" spans="2:7" s="1" customFormat="1" ht="18" customHeight="1" x14ac:dyDescent="0.2">
      <c r="B2677" s="3">
        <v>2010</v>
      </c>
      <c r="C2677" s="4">
        <v>1249322.46</v>
      </c>
      <c r="D2677" s="5" t="s">
        <v>87</v>
      </c>
      <c r="E2677" s="5" t="s">
        <v>242</v>
      </c>
      <c r="F2677" s="5" t="s">
        <v>234</v>
      </c>
      <c r="G2677" s="5" t="s">
        <v>235</v>
      </c>
    </row>
    <row r="2678" spans="2:7" s="1" customFormat="1" ht="18" customHeight="1" x14ac:dyDescent="0.2">
      <c r="B2678" s="3">
        <v>2010</v>
      </c>
      <c r="C2678" s="4">
        <v>18830273.77</v>
      </c>
      <c r="D2678" s="5" t="s">
        <v>87</v>
      </c>
      <c r="E2678" s="5" t="s">
        <v>242</v>
      </c>
      <c r="F2678" s="5" t="s">
        <v>236</v>
      </c>
      <c r="G2678" s="5" t="s">
        <v>357</v>
      </c>
    </row>
    <row r="2679" spans="2:7" s="1" customFormat="1" ht="18" customHeight="1" x14ac:dyDescent="0.2">
      <c r="B2679" s="3">
        <v>2010</v>
      </c>
      <c r="C2679" s="4">
        <v>63772129.969999999</v>
      </c>
      <c r="D2679" s="5" t="s">
        <v>87</v>
      </c>
      <c r="E2679" s="5" t="s">
        <v>242</v>
      </c>
      <c r="F2679" s="5" t="s">
        <v>236</v>
      </c>
      <c r="G2679" s="5" t="s">
        <v>358</v>
      </c>
    </row>
    <row r="2680" spans="2:7" s="1" customFormat="1" ht="18" customHeight="1" x14ac:dyDescent="0.2">
      <c r="B2680" s="3">
        <v>2010</v>
      </c>
      <c r="C2680" s="4">
        <v>64959.34</v>
      </c>
      <c r="D2680" s="5" t="s">
        <v>87</v>
      </c>
      <c r="E2680" s="5" t="s">
        <v>242</v>
      </c>
      <c r="F2680" s="5" t="s">
        <v>236</v>
      </c>
      <c r="G2680" s="5" t="s">
        <v>349</v>
      </c>
    </row>
    <row r="2681" spans="2:7" s="1" customFormat="1" ht="18" customHeight="1" x14ac:dyDescent="0.2">
      <c r="B2681" s="3">
        <v>2010</v>
      </c>
      <c r="C2681" s="4">
        <v>209756959.28999999</v>
      </c>
      <c r="D2681" s="5" t="s">
        <v>87</v>
      </c>
      <c r="E2681" s="5" t="s">
        <v>242</v>
      </c>
      <c r="F2681" s="5" t="s">
        <v>260</v>
      </c>
      <c r="G2681" s="5" t="s">
        <v>261</v>
      </c>
    </row>
    <row r="2682" spans="2:7" s="1" customFormat="1" ht="18" customHeight="1" x14ac:dyDescent="0.2">
      <c r="B2682" s="3">
        <v>2010</v>
      </c>
      <c r="C2682" s="4">
        <v>31211580.75</v>
      </c>
      <c r="D2682" s="5" t="s">
        <v>87</v>
      </c>
      <c r="E2682" s="5" t="s">
        <v>242</v>
      </c>
      <c r="F2682" s="5" t="s">
        <v>260</v>
      </c>
      <c r="G2682" s="5" t="s">
        <v>374</v>
      </c>
    </row>
    <row r="2683" spans="2:7" s="1" customFormat="1" ht="18" customHeight="1" x14ac:dyDescent="0.2">
      <c r="B2683" s="3">
        <v>2010</v>
      </c>
      <c r="C2683" s="4">
        <v>1915.75</v>
      </c>
      <c r="D2683" s="5" t="s">
        <v>87</v>
      </c>
      <c r="E2683" s="5" t="s">
        <v>242</v>
      </c>
      <c r="F2683" s="5" t="s">
        <v>260</v>
      </c>
      <c r="G2683" s="5" t="s">
        <v>262</v>
      </c>
    </row>
    <row r="2684" spans="2:7" s="1" customFormat="1" ht="18" customHeight="1" x14ac:dyDescent="0.2">
      <c r="B2684" s="3">
        <v>2010</v>
      </c>
      <c r="C2684" s="4">
        <v>5672266.1900000004</v>
      </c>
      <c r="D2684" s="5" t="s">
        <v>87</v>
      </c>
      <c r="E2684" s="5" t="s">
        <v>242</v>
      </c>
      <c r="F2684" s="5" t="s">
        <v>260</v>
      </c>
      <c r="G2684" s="5" t="s">
        <v>446</v>
      </c>
    </row>
    <row r="2685" spans="2:7" s="1" customFormat="1" ht="18" customHeight="1" x14ac:dyDescent="0.2">
      <c r="B2685" s="3">
        <v>2010</v>
      </c>
      <c r="C2685" s="4">
        <v>8852466.9600000009</v>
      </c>
      <c r="D2685" s="5" t="s">
        <v>87</v>
      </c>
      <c r="E2685" s="5" t="s">
        <v>242</v>
      </c>
      <c r="F2685" s="5" t="s">
        <v>260</v>
      </c>
      <c r="G2685" s="5" t="s">
        <v>263</v>
      </c>
    </row>
    <row r="2686" spans="2:7" s="1" customFormat="1" ht="18" customHeight="1" x14ac:dyDescent="0.2">
      <c r="B2686" s="3">
        <v>2010</v>
      </c>
      <c r="C2686" s="4">
        <v>1217763483.29</v>
      </c>
      <c r="D2686" s="5" t="s">
        <v>87</v>
      </c>
      <c r="E2686" s="5" t="s">
        <v>242</v>
      </c>
      <c r="F2686" s="5" t="s">
        <v>260</v>
      </c>
      <c r="G2686" s="5" t="s">
        <v>264</v>
      </c>
    </row>
    <row r="2687" spans="2:7" s="1" customFormat="1" ht="18" customHeight="1" x14ac:dyDescent="0.2">
      <c r="B2687" s="3">
        <v>2010</v>
      </c>
      <c r="C2687" s="4">
        <v>189534830</v>
      </c>
      <c r="D2687" s="5" t="s">
        <v>87</v>
      </c>
      <c r="E2687" s="5" t="s">
        <v>242</v>
      </c>
      <c r="F2687" s="5" t="s">
        <v>260</v>
      </c>
      <c r="G2687" s="5" t="s">
        <v>265</v>
      </c>
    </row>
    <row r="2688" spans="2:7" s="1" customFormat="1" ht="18" customHeight="1" x14ac:dyDescent="0.2">
      <c r="B2688" s="3">
        <v>2010</v>
      </c>
      <c r="C2688" s="4">
        <v>303801.37</v>
      </c>
      <c r="D2688" s="5" t="s">
        <v>87</v>
      </c>
      <c r="E2688" s="5" t="s">
        <v>242</v>
      </c>
      <c r="F2688" s="5" t="s">
        <v>260</v>
      </c>
      <c r="G2688" s="5" t="s">
        <v>471</v>
      </c>
    </row>
    <row r="2689" spans="2:7" s="1" customFormat="1" ht="18" customHeight="1" x14ac:dyDescent="0.2">
      <c r="B2689" s="3">
        <v>2010</v>
      </c>
      <c r="C2689" s="4">
        <v>1738454.17</v>
      </c>
      <c r="D2689" s="5" t="s">
        <v>87</v>
      </c>
      <c r="E2689" s="5" t="s">
        <v>242</v>
      </c>
      <c r="F2689" s="5" t="s">
        <v>260</v>
      </c>
      <c r="G2689" s="5" t="s">
        <v>266</v>
      </c>
    </row>
    <row r="2690" spans="2:7" s="1" customFormat="1" ht="18" customHeight="1" x14ac:dyDescent="0.2">
      <c r="B2690" s="3">
        <v>2010</v>
      </c>
      <c r="C2690" s="4">
        <v>371.15</v>
      </c>
      <c r="D2690" s="5" t="s">
        <v>87</v>
      </c>
      <c r="E2690" s="5" t="s">
        <v>242</v>
      </c>
      <c r="F2690" s="5" t="s">
        <v>260</v>
      </c>
      <c r="G2690" s="5" t="s">
        <v>267</v>
      </c>
    </row>
    <row r="2691" spans="2:7" s="1" customFormat="1" ht="18" customHeight="1" x14ac:dyDescent="0.2">
      <c r="B2691" s="3">
        <v>2010</v>
      </c>
      <c r="C2691" s="4">
        <v>42841326.460000001</v>
      </c>
      <c r="D2691" s="5" t="s">
        <v>87</v>
      </c>
      <c r="E2691" s="5" t="s">
        <v>242</v>
      </c>
      <c r="F2691" s="5" t="s">
        <v>260</v>
      </c>
      <c r="G2691" s="5" t="s">
        <v>268</v>
      </c>
    </row>
    <row r="2692" spans="2:7" s="1" customFormat="1" ht="18" customHeight="1" x14ac:dyDescent="0.2">
      <c r="B2692" s="3">
        <v>2010</v>
      </c>
      <c r="C2692" s="4">
        <v>451743.39</v>
      </c>
      <c r="D2692" s="5" t="s">
        <v>87</v>
      </c>
      <c r="E2692" s="5" t="s">
        <v>242</v>
      </c>
      <c r="F2692" s="5" t="s">
        <v>260</v>
      </c>
      <c r="G2692" s="5" t="s">
        <v>270</v>
      </c>
    </row>
    <row r="2693" spans="2:7" s="1" customFormat="1" ht="18" customHeight="1" x14ac:dyDescent="0.2">
      <c r="B2693" s="3">
        <v>2010</v>
      </c>
      <c r="C2693" s="4">
        <v>41319542.490000002</v>
      </c>
      <c r="D2693" s="5" t="s">
        <v>87</v>
      </c>
      <c r="E2693" s="5" t="s">
        <v>242</v>
      </c>
      <c r="F2693" s="5" t="s">
        <v>260</v>
      </c>
      <c r="G2693" s="5" t="s">
        <v>271</v>
      </c>
    </row>
    <row r="2694" spans="2:7" s="1" customFormat="1" ht="18" customHeight="1" x14ac:dyDescent="0.2">
      <c r="B2694" s="3">
        <v>2010</v>
      </c>
      <c r="C2694" s="4">
        <v>2678946.14</v>
      </c>
      <c r="D2694" s="5" t="s">
        <v>87</v>
      </c>
      <c r="E2694" s="5" t="s">
        <v>242</v>
      </c>
      <c r="F2694" s="5" t="s">
        <v>260</v>
      </c>
      <c r="G2694" s="5" t="s">
        <v>429</v>
      </c>
    </row>
    <row r="2695" spans="2:7" s="1" customFormat="1" ht="18" customHeight="1" x14ac:dyDescent="0.2">
      <c r="B2695" s="3">
        <v>2010</v>
      </c>
      <c r="C2695" s="4">
        <v>8000592.25</v>
      </c>
      <c r="D2695" s="5" t="s">
        <v>87</v>
      </c>
      <c r="E2695" s="5" t="s">
        <v>242</v>
      </c>
      <c r="F2695" s="5" t="s">
        <v>260</v>
      </c>
      <c r="G2695" s="5" t="s">
        <v>272</v>
      </c>
    </row>
    <row r="2696" spans="2:7" s="1" customFormat="1" ht="18" customHeight="1" x14ac:dyDescent="0.2">
      <c r="B2696" s="3">
        <v>2010</v>
      </c>
      <c r="C2696" s="4">
        <v>49989615.770000003</v>
      </c>
      <c r="D2696" s="5" t="s">
        <v>87</v>
      </c>
      <c r="E2696" s="5" t="s">
        <v>242</v>
      </c>
      <c r="F2696" s="5" t="s">
        <v>260</v>
      </c>
      <c r="G2696" s="5" t="s">
        <v>472</v>
      </c>
    </row>
    <row r="2697" spans="2:7" s="1" customFormat="1" ht="18" customHeight="1" x14ac:dyDescent="0.2">
      <c r="B2697" s="3">
        <v>2010</v>
      </c>
      <c r="C2697" s="4">
        <v>213629733.91999999</v>
      </c>
      <c r="D2697" s="5" t="s">
        <v>87</v>
      </c>
      <c r="E2697" s="5" t="s">
        <v>242</v>
      </c>
      <c r="F2697" s="5" t="s">
        <v>260</v>
      </c>
      <c r="G2697" s="5" t="s">
        <v>273</v>
      </c>
    </row>
    <row r="2698" spans="2:7" s="1" customFormat="1" ht="18" customHeight="1" x14ac:dyDescent="0.2">
      <c r="B2698" s="3">
        <v>2010</v>
      </c>
      <c r="C2698" s="4">
        <v>44089.01</v>
      </c>
      <c r="D2698" s="5" t="s">
        <v>87</v>
      </c>
      <c r="E2698" s="5" t="s">
        <v>242</v>
      </c>
      <c r="F2698" s="5" t="s">
        <v>260</v>
      </c>
      <c r="G2698" s="5" t="s">
        <v>275</v>
      </c>
    </row>
    <row r="2699" spans="2:7" s="1" customFormat="1" ht="18" customHeight="1" x14ac:dyDescent="0.2">
      <c r="B2699" s="3">
        <v>2010</v>
      </c>
      <c r="C2699" s="4">
        <v>23905634.600000001</v>
      </c>
      <c r="D2699" s="5" t="s">
        <v>87</v>
      </c>
      <c r="E2699" s="5" t="s">
        <v>242</v>
      </c>
      <c r="F2699" s="5" t="s">
        <v>260</v>
      </c>
      <c r="G2699" s="5" t="s">
        <v>276</v>
      </c>
    </row>
    <row r="2700" spans="2:7" s="1" customFormat="1" ht="18" customHeight="1" x14ac:dyDescent="0.2">
      <c r="B2700" s="3">
        <v>2010</v>
      </c>
      <c r="C2700" s="4">
        <v>2546474.27</v>
      </c>
      <c r="D2700" s="5" t="s">
        <v>87</v>
      </c>
      <c r="E2700" s="5" t="s">
        <v>242</v>
      </c>
      <c r="F2700" s="5" t="s">
        <v>260</v>
      </c>
      <c r="G2700" s="5" t="s">
        <v>277</v>
      </c>
    </row>
    <row r="2701" spans="2:7" s="1" customFormat="1" ht="18" customHeight="1" x14ac:dyDescent="0.2">
      <c r="B2701" s="3">
        <v>2010</v>
      </c>
      <c r="C2701" s="4">
        <v>489166299.85000002</v>
      </c>
      <c r="D2701" s="5" t="s">
        <v>87</v>
      </c>
      <c r="E2701" s="5" t="s">
        <v>242</v>
      </c>
      <c r="F2701" s="5" t="s">
        <v>260</v>
      </c>
      <c r="G2701" s="5" t="s">
        <v>278</v>
      </c>
    </row>
    <row r="2702" spans="2:7" s="1" customFormat="1" ht="18" customHeight="1" x14ac:dyDescent="0.2">
      <c r="B2702" s="3">
        <v>2010</v>
      </c>
      <c r="C2702" s="4">
        <v>44731673.479999997</v>
      </c>
      <c r="D2702" s="5" t="s">
        <v>87</v>
      </c>
      <c r="E2702" s="5" t="s">
        <v>242</v>
      </c>
      <c r="F2702" s="5" t="s">
        <v>260</v>
      </c>
      <c r="G2702" s="5" t="s">
        <v>279</v>
      </c>
    </row>
    <row r="2703" spans="2:7" s="1" customFormat="1" ht="18" customHeight="1" x14ac:dyDescent="0.2">
      <c r="B2703" s="3">
        <v>2010</v>
      </c>
      <c r="C2703" s="4">
        <v>324761.64</v>
      </c>
      <c r="D2703" s="5" t="s">
        <v>87</v>
      </c>
      <c r="E2703" s="5" t="s">
        <v>242</v>
      </c>
      <c r="F2703" s="5" t="s">
        <v>260</v>
      </c>
      <c r="G2703" s="5" t="s">
        <v>280</v>
      </c>
    </row>
    <row r="2704" spans="2:7" s="1" customFormat="1" ht="18" customHeight="1" x14ac:dyDescent="0.2">
      <c r="B2704" s="3">
        <v>2010</v>
      </c>
      <c r="C2704" s="4">
        <v>655376482.19000006</v>
      </c>
      <c r="D2704" s="5" t="s">
        <v>87</v>
      </c>
      <c r="E2704" s="5" t="s">
        <v>242</v>
      </c>
      <c r="F2704" s="5" t="s">
        <v>260</v>
      </c>
      <c r="G2704" s="5" t="s">
        <v>281</v>
      </c>
    </row>
    <row r="2705" spans="2:7" s="1" customFormat="1" ht="18" customHeight="1" x14ac:dyDescent="0.2">
      <c r="B2705" s="3">
        <v>2010</v>
      </c>
      <c r="C2705" s="4">
        <v>4810643.74</v>
      </c>
      <c r="D2705" s="5" t="s">
        <v>87</v>
      </c>
      <c r="E2705" s="5" t="s">
        <v>242</v>
      </c>
      <c r="F2705" s="5" t="s">
        <v>260</v>
      </c>
      <c r="G2705" s="5" t="s">
        <v>282</v>
      </c>
    </row>
    <row r="2706" spans="2:7" s="1" customFormat="1" ht="18" customHeight="1" x14ac:dyDescent="0.2">
      <c r="B2706" s="3">
        <v>2010</v>
      </c>
      <c r="C2706" s="4">
        <v>29606.76</v>
      </c>
      <c r="D2706" s="5" t="s">
        <v>87</v>
      </c>
      <c r="E2706" s="5" t="s">
        <v>242</v>
      </c>
      <c r="F2706" s="5" t="s">
        <v>260</v>
      </c>
      <c r="G2706" s="5" t="s">
        <v>283</v>
      </c>
    </row>
    <row r="2707" spans="2:7" s="1" customFormat="1" ht="18" customHeight="1" x14ac:dyDescent="0.2">
      <c r="B2707" s="3">
        <v>2010</v>
      </c>
      <c r="C2707" s="4">
        <v>8923.51</v>
      </c>
      <c r="D2707" s="5" t="s">
        <v>87</v>
      </c>
      <c r="E2707" s="5" t="s">
        <v>242</v>
      </c>
      <c r="F2707" s="5" t="s">
        <v>260</v>
      </c>
      <c r="G2707" s="5" t="s">
        <v>284</v>
      </c>
    </row>
    <row r="2708" spans="2:7" s="1" customFormat="1" ht="18" customHeight="1" x14ac:dyDescent="0.2">
      <c r="B2708" s="3">
        <v>2010</v>
      </c>
      <c r="C2708" s="4">
        <v>21671142.210000001</v>
      </c>
      <c r="D2708" s="5" t="s">
        <v>87</v>
      </c>
      <c r="E2708" s="5" t="s">
        <v>242</v>
      </c>
      <c r="F2708" s="5" t="s">
        <v>260</v>
      </c>
      <c r="G2708" s="5" t="s">
        <v>286</v>
      </c>
    </row>
    <row r="2709" spans="2:7" s="1" customFormat="1" ht="18" customHeight="1" x14ac:dyDescent="0.2">
      <c r="B2709" s="3">
        <v>2010</v>
      </c>
      <c r="C2709" s="4">
        <v>3372853.77</v>
      </c>
      <c r="D2709" s="5" t="s">
        <v>87</v>
      </c>
      <c r="E2709" s="5" t="s">
        <v>242</v>
      </c>
      <c r="F2709" s="5" t="s">
        <v>260</v>
      </c>
      <c r="G2709" s="5" t="s">
        <v>287</v>
      </c>
    </row>
    <row r="2710" spans="2:7" s="1" customFormat="1" ht="18" customHeight="1" x14ac:dyDescent="0.2">
      <c r="B2710" s="3">
        <v>2010</v>
      </c>
      <c r="C2710" s="4">
        <v>4358054.22</v>
      </c>
      <c r="D2710" s="5" t="s">
        <v>87</v>
      </c>
      <c r="E2710" s="5" t="s">
        <v>242</v>
      </c>
      <c r="F2710" s="5" t="s">
        <v>260</v>
      </c>
      <c r="G2710" s="5" t="s">
        <v>289</v>
      </c>
    </row>
    <row r="2711" spans="2:7" s="1" customFormat="1" ht="18" customHeight="1" x14ac:dyDescent="0.2">
      <c r="B2711" s="3">
        <v>2010</v>
      </c>
      <c r="C2711" s="4">
        <v>35010165.280000001</v>
      </c>
      <c r="D2711" s="5" t="s">
        <v>87</v>
      </c>
      <c r="E2711" s="5" t="s">
        <v>242</v>
      </c>
      <c r="F2711" s="5" t="s">
        <v>260</v>
      </c>
      <c r="G2711" s="5" t="s">
        <v>290</v>
      </c>
    </row>
    <row r="2712" spans="2:7" s="1" customFormat="1" ht="18" customHeight="1" x14ac:dyDescent="0.2">
      <c r="B2712" s="3">
        <v>2010</v>
      </c>
      <c r="C2712" s="4">
        <v>8026081.1799999997</v>
      </c>
      <c r="D2712" s="5" t="s">
        <v>87</v>
      </c>
      <c r="E2712" s="5" t="s">
        <v>242</v>
      </c>
      <c r="F2712" s="5" t="s">
        <v>260</v>
      </c>
      <c r="G2712" s="5" t="s">
        <v>292</v>
      </c>
    </row>
    <row r="2713" spans="2:7" s="1" customFormat="1" ht="18" customHeight="1" x14ac:dyDescent="0.2">
      <c r="B2713" s="3">
        <v>2010</v>
      </c>
      <c r="C2713" s="4">
        <v>25445655.199999999</v>
      </c>
      <c r="D2713" s="5" t="s">
        <v>87</v>
      </c>
      <c r="E2713" s="5" t="s">
        <v>242</v>
      </c>
      <c r="F2713" s="5" t="s">
        <v>260</v>
      </c>
      <c r="G2713" s="5" t="s">
        <v>293</v>
      </c>
    </row>
    <row r="2714" spans="2:7" s="1" customFormat="1" ht="18" customHeight="1" x14ac:dyDescent="0.2">
      <c r="B2714" s="3">
        <v>2010</v>
      </c>
      <c r="C2714" s="4">
        <v>21248703.120000001</v>
      </c>
      <c r="D2714" s="5" t="s">
        <v>87</v>
      </c>
      <c r="E2714" s="5" t="s">
        <v>242</v>
      </c>
      <c r="F2714" s="5" t="s">
        <v>260</v>
      </c>
      <c r="G2714" s="5" t="s">
        <v>294</v>
      </c>
    </row>
    <row r="2715" spans="2:7" s="1" customFormat="1" ht="18" customHeight="1" x14ac:dyDescent="0.2">
      <c r="B2715" s="3">
        <v>2010</v>
      </c>
      <c r="C2715" s="4">
        <v>6942499.79</v>
      </c>
      <c r="D2715" s="5" t="s">
        <v>87</v>
      </c>
      <c r="E2715" s="5" t="s">
        <v>242</v>
      </c>
      <c r="F2715" s="5" t="s">
        <v>260</v>
      </c>
      <c r="G2715" s="5" t="s">
        <v>295</v>
      </c>
    </row>
    <row r="2716" spans="2:7" s="1" customFormat="1" ht="18" customHeight="1" x14ac:dyDescent="0.2">
      <c r="B2716" s="3">
        <v>2010</v>
      </c>
      <c r="C2716" s="4">
        <v>2273009.36</v>
      </c>
      <c r="D2716" s="5" t="s">
        <v>87</v>
      </c>
      <c r="E2716" s="5" t="s">
        <v>242</v>
      </c>
      <c r="F2716" s="5" t="s">
        <v>260</v>
      </c>
      <c r="G2716" s="5" t="s">
        <v>296</v>
      </c>
    </row>
    <row r="2717" spans="2:7" s="1" customFormat="1" ht="18" customHeight="1" x14ac:dyDescent="0.2">
      <c r="B2717" s="3">
        <v>2010</v>
      </c>
      <c r="C2717" s="4">
        <v>152408589.61000001</v>
      </c>
      <c r="D2717" s="5" t="s">
        <v>87</v>
      </c>
      <c r="E2717" s="5" t="s">
        <v>242</v>
      </c>
      <c r="F2717" s="5" t="s">
        <v>260</v>
      </c>
      <c r="G2717" s="5" t="s">
        <v>349</v>
      </c>
    </row>
    <row r="2718" spans="2:7" s="1" customFormat="1" ht="18" customHeight="1" x14ac:dyDescent="0.2">
      <c r="B2718" s="3">
        <v>2010</v>
      </c>
      <c r="C2718" s="4">
        <v>5936536.7999999998</v>
      </c>
      <c r="D2718" s="5" t="s">
        <v>87</v>
      </c>
      <c r="E2718" s="5" t="s">
        <v>242</v>
      </c>
      <c r="F2718" s="5" t="s">
        <v>260</v>
      </c>
      <c r="G2718" s="5" t="s">
        <v>297</v>
      </c>
    </row>
    <row r="2719" spans="2:7" s="1" customFormat="1" ht="18" customHeight="1" x14ac:dyDescent="0.2">
      <c r="B2719" s="3">
        <v>2010</v>
      </c>
      <c r="C2719" s="4">
        <v>146282496.08000001</v>
      </c>
      <c r="D2719" s="5" t="s">
        <v>87</v>
      </c>
      <c r="E2719" s="5" t="s">
        <v>242</v>
      </c>
      <c r="F2719" s="5" t="s">
        <v>260</v>
      </c>
      <c r="G2719" s="5" t="s">
        <v>298</v>
      </c>
    </row>
    <row r="2720" spans="2:7" s="1" customFormat="1" ht="18" customHeight="1" x14ac:dyDescent="0.2">
      <c r="B2720" s="3">
        <v>2010</v>
      </c>
      <c r="C2720" s="4">
        <v>199024169.40000001</v>
      </c>
      <c r="D2720" s="5" t="s">
        <v>87</v>
      </c>
      <c r="E2720" s="5" t="s">
        <v>242</v>
      </c>
      <c r="F2720" s="5" t="s">
        <v>260</v>
      </c>
      <c r="G2720" s="5" t="s">
        <v>389</v>
      </c>
    </row>
    <row r="2721" spans="2:7" s="1" customFormat="1" ht="18" customHeight="1" x14ac:dyDescent="0.2">
      <c r="B2721" s="3">
        <v>2010</v>
      </c>
      <c r="C2721" s="4">
        <v>4709641295.0200005</v>
      </c>
      <c r="D2721" s="5" t="s">
        <v>87</v>
      </c>
      <c r="E2721" s="5" t="s">
        <v>242</v>
      </c>
      <c r="F2721" s="5" t="s">
        <v>260</v>
      </c>
      <c r="G2721" s="5" t="s">
        <v>299</v>
      </c>
    </row>
    <row r="2722" spans="2:7" s="1" customFormat="1" ht="18" customHeight="1" x14ac:dyDescent="0.2">
      <c r="B2722" s="3">
        <v>2010</v>
      </c>
      <c r="C2722" s="4">
        <v>277438.67</v>
      </c>
      <c r="D2722" s="5" t="s">
        <v>87</v>
      </c>
      <c r="E2722" s="5" t="s">
        <v>242</v>
      </c>
      <c r="F2722" s="5" t="s">
        <v>260</v>
      </c>
      <c r="G2722" s="5" t="s">
        <v>300</v>
      </c>
    </row>
    <row r="2723" spans="2:7" s="1" customFormat="1" ht="18" customHeight="1" x14ac:dyDescent="0.2">
      <c r="B2723" s="3">
        <v>2010</v>
      </c>
      <c r="C2723" s="4">
        <v>55615762.420000002</v>
      </c>
      <c r="D2723" s="5" t="s">
        <v>87</v>
      </c>
      <c r="E2723" s="5" t="s">
        <v>242</v>
      </c>
      <c r="F2723" s="5" t="s">
        <v>473</v>
      </c>
      <c r="G2723" s="5" t="s">
        <v>261</v>
      </c>
    </row>
    <row r="2724" spans="2:7" s="1" customFormat="1" ht="18" customHeight="1" x14ac:dyDescent="0.2">
      <c r="B2724" s="3">
        <v>2010</v>
      </c>
      <c r="C2724" s="4">
        <v>14637499.65</v>
      </c>
      <c r="D2724" s="5" t="s">
        <v>87</v>
      </c>
      <c r="E2724" s="5" t="s">
        <v>242</v>
      </c>
      <c r="F2724" s="5" t="s">
        <v>473</v>
      </c>
      <c r="G2724" s="5" t="s">
        <v>430</v>
      </c>
    </row>
    <row r="2725" spans="2:7" s="1" customFormat="1" ht="18" customHeight="1" x14ac:dyDescent="0.2">
      <c r="B2725" s="3">
        <v>2010</v>
      </c>
      <c r="C2725" s="4">
        <v>396256080.61000001</v>
      </c>
      <c r="D2725" s="5" t="s">
        <v>87</v>
      </c>
      <c r="E2725" s="5" t="s">
        <v>242</v>
      </c>
      <c r="F2725" s="5" t="s">
        <v>473</v>
      </c>
      <c r="G2725" s="5" t="s">
        <v>264</v>
      </c>
    </row>
    <row r="2726" spans="2:7" s="1" customFormat="1" ht="18" customHeight="1" x14ac:dyDescent="0.2">
      <c r="B2726" s="3">
        <v>2010</v>
      </c>
      <c r="C2726" s="4">
        <v>24475.66</v>
      </c>
      <c r="D2726" s="5" t="s">
        <v>87</v>
      </c>
      <c r="E2726" s="5" t="s">
        <v>242</v>
      </c>
      <c r="F2726" s="5" t="s">
        <v>473</v>
      </c>
      <c r="G2726" s="5" t="s">
        <v>252</v>
      </c>
    </row>
    <row r="2727" spans="2:7" s="1" customFormat="1" ht="18" customHeight="1" x14ac:dyDescent="0.2">
      <c r="B2727" s="3">
        <v>2010</v>
      </c>
      <c r="C2727" s="4">
        <v>170758702.58000001</v>
      </c>
      <c r="D2727" s="5" t="s">
        <v>87</v>
      </c>
      <c r="E2727" s="5" t="s">
        <v>242</v>
      </c>
      <c r="F2727" s="5" t="s">
        <v>473</v>
      </c>
      <c r="G2727" s="5" t="s">
        <v>281</v>
      </c>
    </row>
    <row r="2728" spans="2:7" s="1" customFormat="1" ht="18" customHeight="1" x14ac:dyDescent="0.2">
      <c r="B2728" s="3">
        <v>2010</v>
      </c>
      <c r="C2728" s="4">
        <v>853106.43</v>
      </c>
      <c r="D2728" s="5" t="s">
        <v>87</v>
      </c>
      <c r="E2728" s="5" t="s">
        <v>242</v>
      </c>
      <c r="F2728" s="5" t="s">
        <v>473</v>
      </c>
      <c r="G2728" s="5" t="s">
        <v>302</v>
      </c>
    </row>
    <row r="2729" spans="2:7" s="1" customFormat="1" ht="18" customHeight="1" x14ac:dyDescent="0.2">
      <c r="B2729" s="3">
        <v>2010</v>
      </c>
      <c r="C2729" s="4">
        <v>5503647.4299999997</v>
      </c>
      <c r="D2729" s="5" t="s">
        <v>87</v>
      </c>
      <c r="E2729" s="5" t="s">
        <v>242</v>
      </c>
      <c r="F2729" s="5" t="s">
        <v>473</v>
      </c>
      <c r="G2729" s="5" t="s">
        <v>303</v>
      </c>
    </row>
    <row r="2730" spans="2:7" s="1" customFormat="1" ht="18" customHeight="1" x14ac:dyDescent="0.2">
      <c r="B2730" s="3">
        <v>2010</v>
      </c>
      <c r="C2730" s="4">
        <v>1525408221.03</v>
      </c>
      <c r="D2730" s="5" t="s">
        <v>87</v>
      </c>
      <c r="E2730" s="5" t="s">
        <v>242</v>
      </c>
      <c r="F2730" s="5" t="s">
        <v>473</v>
      </c>
      <c r="G2730" s="5" t="s">
        <v>304</v>
      </c>
    </row>
    <row r="2731" spans="2:7" s="1" customFormat="1" ht="18" customHeight="1" x14ac:dyDescent="0.2">
      <c r="B2731" s="3">
        <v>2010</v>
      </c>
      <c r="C2731" s="4">
        <v>13489107.51</v>
      </c>
      <c r="D2731" s="5" t="s">
        <v>87</v>
      </c>
      <c r="E2731" s="5" t="s">
        <v>242</v>
      </c>
      <c r="F2731" s="5" t="s">
        <v>473</v>
      </c>
      <c r="G2731" s="5" t="s">
        <v>305</v>
      </c>
    </row>
    <row r="2732" spans="2:7" s="1" customFormat="1" ht="18" customHeight="1" x14ac:dyDescent="0.2">
      <c r="B2732" s="3">
        <v>2010</v>
      </c>
      <c r="C2732" s="4">
        <v>38576600.359999999</v>
      </c>
      <c r="D2732" s="5" t="s">
        <v>306</v>
      </c>
      <c r="E2732" s="5" t="s">
        <v>307</v>
      </c>
      <c r="F2732" s="5" t="s">
        <v>308</v>
      </c>
      <c r="G2732" s="5" t="s">
        <v>309</v>
      </c>
    </row>
    <row r="2733" spans="2:7" s="1" customFormat="1" ht="18" customHeight="1" x14ac:dyDescent="0.2">
      <c r="B2733" s="3">
        <v>2010</v>
      </c>
      <c r="C2733" s="4">
        <v>1152906195.0899999</v>
      </c>
      <c r="D2733" s="5" t="s">
        <v>306</v>
      </c>
      <c r="E2733" s="5" t="s">
        <v>307</v>
      </c>
      <c r="F2733" s="5" t="s">
        <v>308</v>
      </c>
      <c r="G2733" s="5" t="s">
        <v>310</v>
      </c>
    </row>
    <row r="2734" spans="2:7" s="1" customFormat="1" ht="18" customHeight="1" x14ac:dyDescent="0.2">
      <c r="B2734" s="3">
        <v>2010</v>
      </c>
      <c r="C2734" s="4">
        <v>45835862.369999997</v>
      </c>
      <c r="D2734" s="5" t="s">
        <v>306</v>
      </c>
      <c r="E2734" s="5" t="s">
        <v>307</v>
      </c>
      <c r="F2734" s="5" t="s">
        <v>308</v>
      </c>
      <c r="G2734" s="5" t="s">
        <v>447</v>
      </c>
    </row>
    <row r="2735" spans="2:7" s="1" customFormat="1" ht="18" customHeight="1" x14ac:dyDescent="0.2">
      <c r="B2735" s="3">
        <v>2010</v>
      </c>
      <c r="C2735" s="4">
        <v>1160000</v>
      </c>
      <c r="D2735" s="5" t="s">
        <v>306</v>
      </c>
      <c r="E2735" s="5" t="s">
        <v>311</v>
      </c>
      <c r="F2735" s="5" t="s">
        <v>359</v>
      </c>
      <c r="G2735" s="5" t="s">
        <v>400</v>
      </c>
    </row>
    <row r="2736" spans="2:7" s="1" customFormat="1" ht="18" customHeight="1" x14ac:dyDescent="0.2">
      <c r="B2736" s="3">
        <v>2010</v>
      </c>
      <c r="C2736" s="4">
        <v>3842527.98</v>
      </c>
      <c r="D2736" s="5" t="s">
        <v>306</v>
      </c>
      <c r="E2736" s="5" t="s">
        <v>311</v>
      </c>
      <c r="F2736" s="5" t="s">
        <v>359</v>
      </c>
      <c r="G2736" s="5" t="s">
        <v>375</v>
      </c>
    </row>
    <row r="2737" spans="2:7" s="1" customFormat="1" ht="18" customHeight="1" x14ac:dyDescent="0.2">
      <c r="B2737" s="3">
        <v>2010</v>
      </c>
      <c r="C2737" s="4">
        <v>0</v>
      </c>
      <c r="D2737" s="5" t="s">
        <v>306</v>
      </c>
      <c r="E2737" s="5" t="s">
        <v>311</v>
      </c>
      <c r="F2737" s="5" t="s">
        <v>316</v>
      </c>
      <c r="G2737" s="5" t="s">
        <v>316</v>
      </c>
    </row>
    <row r="2738" spans="2:7" s="1" customFormat="1" ht="18" customHeight="1" x14ac:dyDescent="0.2">
      <c r="B2738" s="3">
        <v>2010</v>
      </c>
      <c r="C2738" s="4">
        <v>434232587.22000003</v>
      </c>
      <c r="D2738" s="5" t="s">
        <v>306</v>
      </c>
      <c r="E2738" s="5" t="s">
        <v>311</v>
      </c>
      <c r="F2738" s="5" t="s">
        <v>313</v>
      </c>
      <c r="G2738" s="5" t="s">
        <v>390</v>
      </c>
    </row>
    <row r="2739" spans="2:7" s="1" customFormat="1" ht="18" customHeight="1" x14ac:dyDescent="0.2">
      <c r="B2739" s="3">
        <v>2010</v>
      </c>
      <c r="C2739" s="4">
        <v>10136126.83</v>
      </c>
      <c r="D2739" s="5" t="s">
        <v>306</v>
      </c>
      <c r="E2739" s="5" t="s">
        <v>311</v>
      </c>
      <c r="F2739" s="5" t="s">
        <v>313</v>
      </c>
      <c r="G2739" s="5" t="s">
        <v>391</v>
      </c>
    </row>
    <row r="2740" spans="2:7" s="1" customFormat="1" ht="18" customHeight="1" x14ac:dyDescent="0.2">
      <c r="B2740" s="3">
        <v>2010</v>
      </c>
      <c r="C2740" s="4">
        <v>255837083.96000001</v>
      </c>
      <c r="D2740" s="5" t="s">
        <v>306</v>
      </c>
      <c r="E2740" s="5" t="s">
        <v>311</v>
      </c>
      <c r="F2740" s="5" t="s">
        <v>314</v>
      </c>
      <c r="G2740" s="5" t="s">
        <v>314</v>
      </c>
    </row>
    <row r="2741" spans="2:7" s="1" customFormat="1" ht="18" customHeight="1" x14ac:dyDescent="0.2">
      <c r="B2741" s="3">
        <v>2010</v>
      </c>
      <c r="C2741" s="4">
        <v>0</v>
      </c>
      <c r="D2741" s="5" t="s">
        <v>306</v>
      </c>
      <c r="E2741" s="5" t="s">
        <v>311</v>
      </c>
      <c r="F2741" s="5" t="s">
        <v>108</v>
      </c>
      <c r="G2741" s="5" t="s">
        <v>108</v>
      </c>
    </row>
    <row r="2742" spans="2:7" s="1" customFormat="1" ht="18" customHeight="1" x14ac:dyDescent="0.2">
      <c r="B2742" s="3">
        <v>2010</v>
      </c>
      <c r="C2742" s="4">
        <v>13953000</v>
      </c>
      <c r="D2742" s="5" t="s">
        <v>306</v>
      </c>
      <c r="E2742" s="5" t="s">
        <v>311</v>
      </c>
      <c r="F2742" s="5" t="s">
        <v>108</v>
      </c>
      <c r="G2742" s="5" t="s">
        <v>433</v>
      </c>
    </row>
    <row r="2743" spans="2:7" s="1" customFormat="1" ht="18" customHeight="1" x14ac:dyDescent="0.2">
      <c r="B2743" s="3">
        <v>2010</v>
      </c>
      <c r="C2743" s="4">
        <v>91321177.530000001</v>
      </c>
      <c r="D2743" s="5" t="s">
        <v>306</v>
      </c>
      <c r="E2743" s="5" t="s">
        <v>311</v>
      </c>
      <c r="F2743" s="5" t="s">
        <v>339</v>
      </c>
      <c r="G2743" s="5" t="s">
        <v>402</v>
      </c>
    </row>
    <row r="2744" spans="2:7" s="1" customFormat="1" ht="18" customHeight="1" x14ac:dyDescent="0.2">
      <c r="B2744" s="3">
        <v>2010</v>
      </c>
      <c r="C2744" s="4">
        <v>19337000</v>
      </c>
      <c r="D2744" s="5" t="s">
        <v>306</v>
      </c>
      <c r="E2744" s="5" t="s">
        <v>311</v>
      </c>
      <c r="F2744" s="5" t="s">
        <v>161</v>
      </c>
      <c r="G2744" s="5" t="s">
        <v>161</v>
      </c>
    </row>
    <row r="2745" spans="2:7" s="1" customFormat="1" ht="18" customHeight="1" x14ac:dyDescent="0.2">
      <c r="B2745" s="3">
        <v>2010</v>
      </c>
      <c r="C2745" s="4">
        <v>6612260.2599999998</v>
      </c>
      <c r="D2745" s="5" t="s">
        <v>306</v>
      </c>
      <c r="E2745" s="5" t="s">
        <v>311</v>
      </c>
      <c r="F2745" s="5" t="s">
        <v>194</v>
      </c>
      <c r="G2745" s="5" t="s">
        <v>436</v>
      </c>
    </row>
    <row r="2746" spans="2:7" s="1" customFormat="1" ht="18" customHeight="1" x14ac:dyDescent="0.2">
      <c r="B2746" s="3">
        <v>2010</v>
      </c>
      <c r="C2746" s="4">
        <v>9251351.5399999991</v>
      </c>
      <c r="D2746" s="5" t="s">
        <v>306</v>
      </c>
      <c r="E2746" s="5" t="s">
        <v>311</v>
      </c>
      <c r="F2746" s="5" t="s">
        <v>194</v>
      </c>
      <c r="G2746" s="5" t="s">
        <v>422</v>
      </c>
    </row>
    <row r="2747" spans="2:7" s="1" customFormat="1" ht="18" customHeight="1" x14ac:dyDescent="0.2">
      <c r="B2747" s="3">
        <v>2010</v>
      </c>
      <c r="C2747" s="4">
        <v>735468.28</v>
      </c>
      <c r="D2747" s="5" t="s">
        <v>306</v>
      </c>
      <c r="E2747" s="5" t="s">
        <v>315</v>
      </c>
      <c r="F2747" s="5" t="s">
        <v>359</v>
      </c>
      <c r="G2747" s="5" t="s">
        <v>400</v>
      </c>
    </row>
    <row r="2748" spans="2:7" s="1" customFormat="1" ht="18" customHeight="1" x14ac:dyDescent="0.2">
      <c r="B2748" s="3">
        <v>2010</v>
      </c>
      <c r="C2748" s="4">
        <v>1529735.91</v>
      </c>
      <c r="D2748" s="5" t="s">
        <v>306</v>
      </c>
      <c r="E2748" s="5" t="s">
        <v>315</v>
      </c>
      <c r="F2748" s="5" t="s">
        <v>359</v>
      </c>
      <c r="G2748" s="5" t="s">
        <v>448</v>
      </c>
    </row>
    <row r="2749" spans="2:7" s="1" customFormat="1" ht="18" customHeight="1" x14ac:dyDescent="0.2">
      <c r="B2749" s="3">
        <v>2010</v>
      </c>
      <c r="C2749" s="4">
        <v>38459033.649999999</v>
      </c>
      <c r="D2749" s="5" t="s">
        <v>306</v>
      </c>
      <c r="E2749" s="5" t="s">
        <v>315</v>
      </c>
      <c r="F2749" s="5" t="s">
        <v>359</v>
      </c>
      <c r="G2749" s="5" t="s">
        <v>432</v>
      </c>
    </row>
    <row r="2750" spans="2:7" s="1" customFormat="1" ht="18" customHeight="1" x14ac:dyDescent="0.2">
      <c r="B2750" s="3">
        <v>2010</v>
      </c>
      <c r="C2750" s="4">
        <v>17790.900000000001</v>
      </c>
      <c r="D2750" s="5" t="s">
        <v>306</v>
      </c>
      <c r="E2750" s="5" t="s">
        <v>315</v>
      </c>
      <c r="F2750" s="5" t="s">
        <v>359</v>
      </c>
      <c r="G2750" s="5" t="s">
        <v>434</v>
      </c>
    </row>
    <row r="2751" spans="2:7" s="1" customFormat="1" ht="18" customHeight="1" x14ac:dyDescent="0.2">
      <c r="B2751" s="3">
        <v>2010</v>
      </c>
      <c r="C2751" s="4">
        <v>12322159.16</v>
      </c>
      <c r="D2751" s="5" t="s">
        <v>306</v>
      </c>
      <c r="E2751" s="5" t="s">
        <v>315</v>
      </c>
      <c r="F2751" s="5" t="s">
        <v>359</v>
      </c>
      <c r="G2751" s="5" t="s">
        <v>375</v>
      </c>
    </row>
    <row r="2752" spans="2:7" s="1" customFormat="1" ht="18" customHeight="1" x14ac:dyDescent="0.2">
      <c r="B2752" s="3">
        <v>2010</v>
      </c>
      <c r="C2752" s="4">
        <v>380358.28</v>
      </c>
      <c r="D2752" s="5" t="s">
        <v>306</v>
      </c>
      <c r="E2752" s="5" t="s">
        <v>315</v>
      </c>
      <c r="F2752" s="5" t="s">
        <v>104</v>
      </c>
      <c r="G2752" s="5" t="s">
        <v>104</v>
      </c>
    </row>
    <row r="2753" spans="2:7" s="1" customFormat="1" ht="18" customHeight="1" x14ac:dyDescent="0.2">
      <c r="B2753" s="3">
        <v>2010</v>
      </c>
      <c r="C2753" s="4">
        <v>1646478329.8199999</v>
      </c>
      <c r="D2753" s="5" t="s">
        <v>306</v>
      </c>
      <c r="E2753" s="5" t="s">
        <v>315</v>
      </c>
      <c r="F2753" s="5" t="s">
        <v>316</v>
      </c>
      <c r="G2753" s="5" t="s">
        <v>316</v>
      </c>
    </row>
    <row r="2754" spans="2:7" s="1" customFormat="1" ht="18" customHeight="1" x14ac:dyDescent="0.2">
      <c r="B2754" s="3">
        <v>2010</v>
      </c>
      <c r="C2754" s="4">
        <v>94829967.209999993</v>
      </c>
      <c r="D2754" s="5" t="s">
        <v>306</v>
      </c>
      <c r="E2754" s="5" t="s">
        <v>315</v>
      </c>
      <c r="F2754" s="5" t="s">
        <v>108</v>
      </c>
      <c r="G2754" s="5" t="s">
        <v>108</v>
      </c>
    </row>
    <row r="2755" spans="2:7" s="1" customFormat="1" ht="18" customHeight="1" x14ac:dyDescent="0.2">
      <c r="B2755" s="3">
        <v>2010</v>
      </c>
      <c r="C2755" s="4">
        <v>315844.52</v>
      </c>
      <c r="D2755" s="5" t="s">
        <v>306</v>
      </c>
      <c r="E2755" s="5" t="s">
        <v>315</v>
      </c>
      <c r="F2755" s="5" t="s">
        <v>110</v>
      </c>
      <c r="G2755" s="5" t="s">
        <v>110</v>
      </c>
    </row>
    <row r="2756" spans="2:7" s="1" customFormat="1" ht="18" customHeight="1" x14ac:dyDescent="0.2">
      <c r="B2756" s="3">
        <v>2010</v>
      </c>
      <c r="C2756" s="4">
        <v>0</v>
      </c>
      <c r="D2756" s="5" t="s">
        <v>306</v>
      </c>
      <c r="E2756" s="5" t="s">
        <v>315</v>
      </c>
      <c r="F2756" s="5" t="s">
        <v>317</v>
      </c>
      <c r="G2756" s="5" t="s">
        <v>318</v>
      </c>
    </row>
    <row r="2757" spans="2:7" s="1" customFormat="1" ht="18" customHeight="1" x14ac:dyDescent="0.2">
      <c r="B2757" s="3">
        <v>2010</v>
      </c>
      <c r="C2757" s="4">
        <v>3538343.4</v>
      </c>
      <c r="D2757" s="5" t="s">
        <v>306</v>
      </c>
      <c r="E2757" s="5" t="s">
        <v>315</v>
      </c>
      <c r="F2757" s="5" t="s">
        <v>317</v>
      </c>
      <c r="G2757" s="5" t="s">
        <v>320</v>
      </c>
    </row>
    <row r="2758" spans="2:7" s="1" customFormat="1" ht="18" customHeight="1" x14ac:dyDescent="0.2">
      <c r="B2758" s="3">
        <v>2010</v>
      </c>
      <c r="C2758" s="4">
        <v>296749.36</v>
      </c>
      <c r="D2758" s="5" t="s">
        <v>306</v>
      </c>
      <c r="E2758" s="5" t="s">
        <v>315</v>
      </c>
      <c r="F2758" s="5" t="s">
        <v>317</v>
      </c>
      <c r="G2758" s="5" t="s">
        <v>321</v>
      </c>
    </row>
    <row r="2759" spans="2:7" s="1" customFormat="1" ht="18" customHeight="1" x14ac:dyDescent="0.2">
      <c r="B2759" s="3">
        <v>2010</v>
      </c>
      <c r="C2759" s="4">
        <v>318070</v>
      </c>
      <c r="D2759" s="5" t="s">
        <v>306</v>
      </c>
      <c r="E2759" s="5" t="s">
        <v>315</v>
      </c>
      <c r="F2759" s="5" t="s">
        <v>317</v>
      </c>
      <c r="G2759" s="5" t="s">
        <v>322</v>
      </c>
    </row>
    <row r="2760" spans="2:7" s="1" customFormat="1" ht="18" customHeight="1" x14ac:dyDescent="0.2">
      <c r="B2760" s="3">
        <v>2010</v>
      </c>
      <c r="C2760" s="4">
        <v>4107263.89</v>
      </c>
      <c r="D2760" s="5" t="s">
        <v>306</v>
      </c>
      <c r="E2760" s="5" t="s">
        <v>315</v>
      </c>
      <c r="F2760" s="5" t="s">
        <v>317</v>
      </c>
      <c r="G2760" s="5" t="s">
        <v>323</v>
      </c>
    </row>
    <row r="2761" spans="2:7" s="1" customFormat="1" ht="18" customHeight="1" x14ac:dyDescent="0.2">
      <c r="B2761" s="3">
        <v>2010</v>
      </c>
      <c r="C2761" s="4">
        <v>54463872.090000004</v>
      </c>
      <c r="D2761" s="5" t="s">
        <v>306</v>
      </c>
      <c r="E2761" s="5" t="s">
        <v>315</v>
      </c>
      <c r="F2761" s="5" t="s">
        <v>317</v>
      </c>
      <c r="G2761" s="5" t="s">
        <v>324</v>
      </c>
    </row>
    <row r="2762" spans="2:7" s="1" customFormat="1" ht="18" customHeight="1" x14ac:dyDescent="0.2">
      <c r="B2762" s="3">
        <v>2010</v>
      </c>
      <c r="C2762" s="4">
        <v>2812632.33</v>
      </c>
      <c r="D2762" s="5" t="s">
        <v>306</v>
      </c>
      <c r="E2762" s="5" t="s">
        <v>315</v>
      </c>
      <c r="F2762" s="5" t="s">
        <v>317</v>
      </c>
      <c r="G2762" s="5" t="s">
        <v>325</v>
      </c>
    </row>
    <row r="2763" spans="2:7" s="1" customFormat="1" ht="18" customHeight="1" x14ac:dyDescent="0.2">
      <c r="B2763" s="3">
        <v>2010</v>
      </c>
      <c r="C2763" s="4">
        <v>5583022.6799999997</v>
      </c>
      <c r="D2763" s="5" t="s">
        <v>306</v>
      </c>
      <c r="E2763" s="5" t="s">
        <v>315</v>
      </c>
      <c r="F2763" s="5" t="s">
        <v>317</v>
      </c>
      <c r="G2763" s="5" t="s">
        <v>326</v>
      </c>
    </row>
    <row r="2764" spans="2:7" s="1" customFormat="1" ht="18" customHeight="1" x14ac:dyDescent="0.2">
      <c r="B2764" s="3">
        <v>2010</v>
      </c>
      <c r="C2764" s="4">
        <v>26620352.5</v>
      </c>
      <c r="D2764" s="5" t="s">
        <v>306</v>
      </c>
      <c r="E2764" s="5" t="s">
        <v>315</v>
      </c>
      <c r="F2764" s="5" t="s">
        <v>317</v>
      </c>
      <c r="G2764" s="5" t="s">
        <v>327</v>
      </c>
    </row>
    <row r="2765" spans="2:7" s="1" customFormat="1" ht="18" customHeight="1" x14ac:dyDescent="0.2">
      <c r="B2765" s="3">
        <v>2010</v>
      </c>
      <c r="C2765" s="4">
        <v>546975.53</v>
      </c>
      <c r="D2765" s="5" t="s">
        <v>306</v>
      </c>
      <c r="E2765" s="5" t="s">
        <v>315</v>
      </c>
      <c r="F2765" s="5" t="s">
        <v>317</v>
      </c>
      <c r="G2765" s="5" t="s">
        <v>328</v>
      </c>
    </row>
    <row r="2766" spans="2:7" s="1" customFormat="1" ht="18" customHeight="1" x14ac:dyDescent="0.2">
      <c r="B2766" s="3">
        <v>2010</v>
      </c>
      <c r="C2766" s="4">
        <v>547289.92000000004</v>
      </c>
      <c r="D2766" s="5" t="s">
        <v>306</v>
      </c>
      <c r="E2766" s="5" t="s">
        <v>315</v>
      </c>
      <c r="F2766" s="5" t="s">
        <v>317</v>
      </c>
      <c r="G2766" s="5" t="s">
        <v>329</v>
      </c>
    </row>
    <row r="2767" spans="2:7" s="1" customFormat="1" ht="18" customHeight="1" x14ac:dyDescent="0.2">
      <c r="B2767" s="3">
        <v>2010</v>
      </c>
      <c r="C2767" s="4">
        <v>10739.5</v>
      </c>
      <c r="D2767" s="5" t="s">
        <v>306</v>
      </c>
      <c r="E2767" s="5" t="s">
        <v>315</v>
      </c>
      <c r="F2767" s="5" t="s">
        <v>317</v>
      </c>
      <c r="G2767" s="5" t="s">
        <v>330</v>
      </c>
    </row>
    <row r="2768" spans="2:7" s="1" customFormat="1" ht="18" customHeight="1" x14ac:dyDescent="0.2">
      <c r="B2768" s="3">
        <v>2010</v>
      </c>
      <c r="C2768" s="4">
        <v>15042378.01</v>
      </c>
      <c r="D2768" s="5" t="s">
        <v>306</v>
      </c>
      <c r="E2768" s="5" t="s">
        <v>315</v>
      </c>
      <c r="F2768" s="5" t="s">
        <v>317</v>
      </c>
      <c r="G2768" s="5" t="s">
        <v>331</v>
      </c>
    </row>
    <row r="2769" spans="2:7" s="1" customFormat="1" ht="18" customHeight="1" x14ac:dyDescent="0.2">
      <c r="B2769" s="3">
        <v>2010</v>
      </c>
      <c r="C2769" s="4">
        <v>5163693.6900000004</v>
      </c>
      <c r="D2769" s="5" t="s">
        <v>306</v>
      </c>
      <c r="E2769" s="5" t="s">
        <v>315</v>
      </c>
      <c r="F2769" s="5" t="s">
        <v>317</v>
      </c>
      <c r="G2769" s="5" t="s">
        <v>332</v>
      </c>
    </row>
    <row r="2770" spans="2:7" s="1" customFormat="1" ht="18" customHeight="1" x14ac:dyDescent="0.2">
      <c r="B2770" s="3">
        <v>2010</v>
      </c>
      <c r="C2770" s="4">
        <v>158856.79</v>
      </c>
      <c r="D2770" s="5" t="s">
        <v>306</v>
      </c>
      <c r="E2770" s="5" t="s">
        <v>315</v>
      </c>
      <c r="F2770" s="5" t="s">
        <v>317</v>
      </c>
      <c r="G2770" s="5" t="s">
        <v>362</v>
      </c>
    </row>
    <row r="2771" spans="2:7" s="1" customFormat="1" ht="18" customHeight="1" x14ac:dyDescent="0.2">
      <c r="B2771" s="3">
        <v>2010</v>
      </c>
      <c r="C2771" s="4">
        <v>170525.8</v>
      </c>
      <c r="D2771" s="5" t="s">
        <v>306</v>
      </c>
      <c r="E2771" s="5" t="s">
        <v>315</v>
      </c>
      <c r="F2771" s="5" t="s">
        <v>317</v>
      </c>
      <c r="G2771" s="5" t="s">
        <v>333</v>
      </c>
    </row>
    <row r="2772" spans="2:7" s="1" customFormat="1" ht="18" customHeight="1" x14ac:dyDescent="0.2">
      <c r="B2772" s="3">
        <v>2010</v>
      </c>
      <c r="C2772" s="4">
        <v>66847689.850000001</v>
      </c>
      <c r="D2772" s="5" t="s">
        <v>306</v>
      </c>
      <c r="E2772" s="5" t="s">
        <v>315</v>
      </c>
      <c r="F2772" s="5" t="s">
        <v>317</v>
      </c>
      <c r="G2772" s="5" t="s">
        <v>334</v>
      </c>
    </row>
    <row r="2773" spans="2:7" s="1" customFormat="1" ht="18" customHeight="1" x14ac:dyDescent="0.2">
      <c r="B2773" s="3">
        <v>2010</v>
      </c>
      <c r="C2773" s="4">
        <v>2012659.35</v>
      </c>
      <c r="D2773" s="5" t="s">
        <v>306</v>
      </c>
      <c r="E2773" s="5" t="s">
        <v>315</v>
      </c>
      <c r="F2773" s="5" t="s">
        <v>317</v>
      </c>
      <c r="G2773" s="5" t="s">
        <v>336</v>
      </c>
    </row>
    <row r="2774" spans="2:7" s="1" customFormat="1" ht="18" customHeight="1" x14ac:dyDescent="0.2">
      <c r="B2774" s="3">
        <v>2010</v>
      </c>
      <c r="C2774" s="4">
        <v>5242244.26</v>
      </c>
      <c r="D2774" s="5" t="s">
        <v>306</v>
      </c>
      <c r="E2774" s="5" t="s">
        <v>315</v>
      </c>
      <c r="F2774" s="5" t="s">
        <v>317</v>
      </c>
      <c r="G2774" s="5" t="s">
        <v>349</v>
      </c>
    </row>
    <row r="2775" spans="2:7" s="1" customFormat="1" ht="18" customHeight="1" x14ac:dyDescent="0.2">
      <c r="B2775" s="3">
        <v>2010</v>
      </c>
      <c r="C2775" s="4">
        <v>13051165.109999999</v>
      </c>
      <c r="D2775" s="5" t="s">
        <v>306</v>
      </c>
      <c r="E2775" s="5" t="s">
        <v>315</v>
      </c>
      <c r="F2775" s="5" t="s">
        <v>317</v>
      </c>
      <c r="G2775" s="5" t="s">
        <v>337</v>
      </c>
    </row>
    <row r="2776" spans="2:7" s="1" customFormat="1" ht="18" customHeight="1" x14ac:dyDescent="0.2">
      <c r="B2776" s="3">
        <v>2010</v>
      </c>
      <c r="C2776" s="4">
        <v>61621516.219999999</v>
      </c>
      <c r="D2776" s="5" t="s">
        <v>306</v>
      </c>
      <c r="E2776" s="5" t="s">
        <v>315</v>
      </c>
      <c r="F2776" s="5" t="s">
        <v>317</v>
      </c>
      <c r="G2776" s="5" t="s">
        <v>338</v>
      </c>
    </row>
    <row r="2777" spans="2:7" s="1" customFormat="1" ht="18" customHeight="1" x14ac:dyDescent="0.2">
      <c r="B2777" s="3">
        <v>2010</v>
      </c>
      <c r="C2777" s="4">
        <v>78945093.739999995</v>
      </c>
      <c r="D2777" s="5" t="s">
        <v>306</v>
      </c>
      <c r="E2777" s="5" t="s">
        <v>315</v>
      </c>
      <c r="F2777" s="5" t="s">
        <v>339</v>
      </c>
      <c r="G2777" s="5" t="s">
        <v>342</v>
      </c>
    </row>
    <row r="2778" spans="2:7" s="1" customFormat="1" ht="18" customHeight="1" x14ac:dyDescent="0.2">
      <c r="B2778" s="3">
        <v>2010</v>
      </c>
      <c r="C2778" s="4">
        <v>3813745.38</v>
      </c>
      <c r="D2778" s="5" t="s">
        <v>306</v>
      </c>
      <c r="E2778" s="5" t="s">
        <v>315</v>
      </c>
      <c r="F2778" s="5" t="s">
        <v>339</v>
      </c>
      <c r="G2778" s="5" t="s">
        <v>343</v>
      </c>
    </row>
    <row r="2779" spans="2:7" s="1" customFormat="1" ht="18" customHeight="1" x14ac:dyDescent="0.2">
      <c r="B2779" s="3">
        <v>2010</v>
      </c>
      <c r="C2779" s="4">
        <v>1344072236.0799999</v>
      </c>
      <c r="D2779" s="5" t="s">
        <v>306</v>
      </c>
      <c r="E2779" s="5" t="s">
        <v>315</v>
      </c>
      <c r="F2779" s="5" t="s">
        <v>339</v>
      </c>
      <c r="G2779" s="5" t="s">
        <v>344</v>
      </c>
    </row>
    <row r="2780" spans="2:7" s="1" customFormat="1" ht="18" customHeight="1" x14ac:dyDescent="0.2">
      <c r="B2780" s="3">
        <v>2010</v>
      </c>
      <c r="C2780" s="4">
        <v>366855959.05000001</v>
      </c>
      <c r="D2780" s="5" t="s">
        <v>306</v>
      </c>
      <c r="E2780" s="5" t="s">
        <v>315</v>
      </c>
      <c r="F2780" s="5" t="s">
        <v>339</v>
      </c>
      <c r="G2780" s="5" t="s">
        <v>345</v>
      </c>
    </row>
    <row r="2781" spans="2:7" s="1" customFormat="1" ht="18" customHeight="1" x14ac:dyDescent="0.2">
      <c r="B2781" s="3">
        <v>2010</v>
      </c>
      <c r="C2781" s="4">
        <v>5441693.0099999998</v>
      </c>
      <c r="D2781" s="5" t="s">
        <v>306</v>
      </c>
      <c r="E2781" s="5" t="s">
        <v>315</v>
      </c>
      <c r="F2781" s="5" t="s">
        <v>339</v>
      </c>
      <c r="G2781" s="5" t="s">
        <v>347</v>
      </c>
    </row>
    <row r="2782" spans="2:7" s="1" customFormat="1" ht="18" customHeight="1" x14ac:dyDescent="0.2">
      <c r="B2782" s="3">
        <v>2010</v>
      </c>
      <c r="C2782" s="4">
        <v>2155431.08</v>
      </c>
      <c r="D2782" s="5" t="s">
        <v>306</v>
      </c>
      <c r="E2782" s="5" t="s">
        <v>315</v>
      </c>
      <c r="F2782" s="5" t="s">
        <v>339</v>
      </c>
      <c r="G2782" s="5" t="s">
        <v>403</v>
      </c>
    </row>
    <row r="2783" spans="2:7" s="1" customFormat="1" ht="18" customHeight="1" x14ac:dyDescent="0.2">
      <c r="B2783" s="3">
        <v>2010</v>
      </c>
      <c r="C2783" s="4">
        <v>270596.09999999998</v>
      </c>
      <c r="D2783" s="5" t="s">
        <v>306</v>
      </c>
      <c r="E2783" s="5" t="s">
        <v>315</v>
      </c>
      <c r="F2783" s="5" t="s">
        <v>339</v>
      </c>
      <c r="G2783" s="5" t="s">
        <v>348</v>
      </c>
    </row>
    <row r="2784" spans="2:7" s="1" customFormat="1" ht="18" customHeight="1" x14ac:dyDescent="0.2">
      <c r="B2784" s="3">
        <v>2010</v>
      </c>
      <c r="C2784" s="4">
        <v>94568316.739999995</v>
      </c>
      <c r="D2784" s="5" t="s">
        <v>306</v>
      </c>
      <c r="E2784" s="5" t="s">
        <v>315</v>
      </c>
      <c r="F2784" s="5" t="s">
        <v>339</v>
      </c>
      <c r="G2784" s="5" t="s">
        <v>404</v>
      </c>
    </row>
    <row r="2785" spans="2:7" s="1" customFormat="1" ht="18" customHeight="1" x14ac:dyDescent="0.2">
      <c r="B2785" s="3">
        <v>2010</v>
      </c>
      <c r="C2785" s="4">
        <v>228417.18</v>
      </c>
      <c r="D2785" s="5" t="s">
        <v>306</v>
      </c>
      <c r="E2785" s="5" t="s">
        <v>315</v>
      </c>
      <c r="F2785" s="5" t="s">
        <v>339</v>
      </c>
      <c r="G2785" s="5" t="s">
        <v>405</v>
      </c>
    </row>
    <row r="2786" spans="2:7" s="1" customFormat="1" ht="18" customHeight="1" x14ac:dyDescent="0.2">
      <c r="B2786" s="3">
        <v>2010</v>
      </c>
      <c r="C2786" s="4">
        <v>175179.57</v>
      </c>
      <c r="D2786" s="5" t="s">
        <v>306</v>
      </c>
      <c r="E2786" s="5" t="s">
        <v>315</v>
      </c>
      <c r="F2786" s="5" t="s">
        <v>339</v>
      </c>
      <c r="G2786" s="5" t="s">
        <v>349</v>
      </c>
    </row>
    <row r="2787" spans="2:7" s="1" customFormat="1" ht="18" customHeight="1" x14ac:dyDescent="0.2">
      <c r="B2787" s="3">
        <v>2010</v>
      </c>
      <c r="C2787" s="4">
        <v>20561.510000000002</v>
      </c>
      <c r="D2787" s="5" t="s">
        <v>306</v>
      </c>
      <c r="E2787" s="5" t="s">
        <v>315</v>
      </c>
      <c r="F2787" s="5" t="s">
        <v>194</v>
      </c>
      <c r="G2787" s="5" t="s">
        <v>179</v>
      </c>
    </row>
    <row r="2788" spans="2:7" s="1" customFormat="1" ht="18" customHeight="1" x14ac:dyDescent="0.2">
      <c r="B2788" s="3">
        <v>2010</v>
      </c>
      <c r="C2788" s="4">
        <v>2831697</v>
      </c>
      <c r="D2788" s="5" t="s">
        <v>306</v>
      </c>
      <c r="E2788" s="5" t="s">
        <v>315</v>
      </c>
      <c r="F2788" s="5" t="s">
        <v>194</v>
      </c>
      <c r="G2788" s="5" t="s">
        <v>205</v>
      </c>
    </row>
    <row r="2789" spans="2:7" s="1" customFormat="1" ht="18" customHeight="1" x14ac:dyDescent="0.2">
      <c r="B2789" s="3">
        <v>2010</v>
      </c>
      <c r="C2789" s="4">
        <v>9232708.2100000009</v>
      </c>
      <c r="D2789" s="5" t="s">
        <v>306</v>
      </c>
      <c r="E2789" s="5" t="s">
        <v>315</v>
      </c>
      <c r="F2789" s="5" t="s">
        <v>194</v>
      </c>
      <c r="G2789" s="5" t="s">
        <v>420</v>
      </c>
    </row>
    <row r="2790" spans="2:7" s="1" customFormat="1" ht="18" customHeight="1" x14ac:dyDescent="0.2">
      <c r="B2790" s="3">
        <v>2010</v>
      </c>
      <c r="C2790" s="4">
        <v>214505.01</v>
      </c>
      <c r="D2790" s="5" t="s">
        <v>306</v>
      </c>
      <c r="E2790" s="5" t="s">
        <v>315</v>
      </c>
      <c r="F2790" s="5" t="s">
        <v>194</v>
      </c>
      <c r="G2790" s="5" t="s">
        <v>356</v>
      </c>
    </row>
    <row r="2791" spans="2:7" s="1" customFormat="1" ht="18" customHeight="1" x14ac:dyDescent="0.2">
      <c r="B2791" s="3">
        <v>2010</v>
      </c>
      <c r="C2791" s="4">
        <v>10518104.4</v>
      </c>
      <c r="D2791" s="5" t="s">
        <v>306</v>
      </c>
      <c r="E2791" s="5" t="s">
        <v>315</v>
      </c>
      <c r="F2791" s="5" t="s">
        <v>194</v>
      </c>
      <c r="G2791" s="5" t="s">
        <v>219</v>
      </c>
    </row>
    <row r="2792" spans="2:7" s="1" customFormat="1" ht="18" customHeight="1" x14ac:dyDescent="0.2">
      <c r="B2792" s="3">
        <v>2010</v>
      </c>
      <c r="C2792" s="4">
        <v>0</v>
      </c>
      <c r="D2792" s="5" t="s">
        <v>306</v>
      </c>
      <c r="E2792" s="5" t="s">
        <v>315</v>
      </c>
      <c r="F2792" s="5" t="s">
        <v>194</v>
      </c>
      <c r="G2792" s="5" t="s">
        <v>221</v>
      </c>
    </row>
    <row r="2793" spans="2:7" s="1" customFormat="1" ht="18" customHeight="1" x14ac:dyDescent="0.2">
      <c r="B2793" s="3">
        <v>2010</v>
      </c>
      <c r="C2793" s="4">
        <v>51208.08</v>
      </c>
      <c r="D2793" s="5" t="s">
        <v>306</v>
      </c>
      <c r="E2793" s="5" t="s">
        <v>315</v>
      </c>
      <c r="F2793" s="5" t="s">
        <v>236</v>
      </c>
      <c r="G2793" s="5" t="s">
        <v>357</v>
      </c>
    </row>
    <row r="2794" spans="2:7" s="1" customFormat="1" ht="18" customHeight="1" x14ac:dyDescent="0.2">
      <c r="B2794" s="3">
        <v>2010</v>
      </c>
      <c r="C2794" s="4">
        <v>10946306.93</v>
      </c>
      <c r="D2794" s="5" t="s">
        <v>306</v>
      </c>
      <c r="E2794" s="5" t="s">
        <v>315</v>
      </c>
      <c r="F2794" s="5" t="s">
        <v>236</v>
      </c>
      <c r="G2794" s="5" t="s">
        <v>358</v>
      </c>
    </row>
    <row r="2795" spans="2:7" s="1" customFormat="1" ht="18" customHeight="1" x14ac:dyDescent="0.2">
      <c r="B2795" s="3">
        <v>2011</v>
      </c>
      <c r="C2795" s="4">
        <v>31444133.960000001</v>
      </c>
      <c r="D2795" s="5" t="s">
        <v>87</v>
      </c>
      <c r="E2795" s="5" t="s">
        <v>88</v>
      </c>
      <c r="F2795" s="5" t="s">
        <v>89</v>
      </c>
      <c r="G2795" s="5" t="s">
        <v>406</v>
      </c>
    </row>
    <row r="2796" spans="2:7" s="1" customFormat="1" ht="18" customHeight="1" x14ac:dyDescent="0.2">
      <c r="B2796" s="3">
        <v>2011</v>
      </c>
      <c r="C2796" s="4">
        <v>27020800.789999999</v>
      </c>
      <c r="D2796" s="5" t="s">
        <v>87</v>
      </c>
      <c r="E2796" s="5" t="s">
        <v>88</v>
      </c>
      <c r="F2796" s="5" t="s">
        <v>89</v>
      </c>
      <c r="G2796" s="5" t="s">
        <v>90</v>
      </c>
    </row>
    <row r="2797" spans="2:7" s="1" customFormat="1" ht="18" customHeight="1" x14ac:dyDescent="0.2">
      <c r="B2797" s="3">
        <v>2011</v>
      </c>
      <c r="C2797" s="4">
        <v>2503540839.6599998</v>
      </c>
      <c r="D2797" s="5" t="s">
        <v>87</v>
      </c>
      <c r="E2797" s="5" t="s">
        <v>88</v>
      </c>
      <c r="F2797" s="5" t="s">
        <v>89</v>
      </c>
      <c r="G2797" s="5" t="s">
        <v>91</v>
      </c>
    </row>
    <row r="2798" spans="2:7" s="1" customFormat="1" ht="18" customHeight="1" x14ac:dyDescent="0.2">
      <c r="B2798" s="3">
        <v>2011</v>
      </c>
      <c r="C2798" s="4">
        <v>211425.8</v>
      </c>
      <c r="D2798" s="5" t="s">
        <v>87</v>
      </c>
      <c r="E2798" s="5" t="s">
        <v>88</v>
      </c>
      <c r="F2798" s="5" t="s">
        <v>92</v>
      </c>
      <c r="G2798" s="5" t="s">
        <v>93</v>
      </c>
    </row>
    <row r="2799" spans="2:7" s="1" customFormat="1" ht="18" customHeight="1" x14ac:dyDescent="0.2">
      <c r="B2799" s="3">
        <v>2011</v>
      </c>
      <c r="C2799" s="4">
        <v>6083306.79</v>
      </c>
      <c r="D2799" s="5" t="s">
        <v>87</v>
      </c>
      <c r="E2799" s="5" t="s">
        <v>88</v>
      </c>
      <c r="F2799" s="5" t="s">
        <v>92</v>
      </c>
      <c r="G2799" s="5" t="s">
        <v>94</v>
      </c>
    </row>
    <row r="2800" spans="2:7" s="1" customFormat="1" ht="18" customHeight="1" x14ac:dyDescent="0.2">
      <c r="B2800" s="3">
        <v>2011</v>
      </c>
      <c r="C2800" s="4">
        <v>3875662704.5900002</v>
      </c>
      <c r="D2800" s="5" t="s">
        <v>87</v>
      </c>
      <c r="E2800" s="5" t="s">
        <v>95</v>
      </c>
      <c r="F2800" s="5" t="s">
        <v>474</v>
      </c>
      <c r="G2800" s="5" t="s">
        <v>475</v>
      </c>
    </row>
    <row r="2801" spans="2:7" s="1" customFormat="1" ht="18" customHeight="1" x14ac:dyDescent="0.2">
      <c r="B2801" s="3">
        <v>2011</v>
      </c>
      <c r="C2801" s="4">
        <v>2753387.57</v>
      </c>
      <c r="D2801" s="5" t="s">
        <v>87</v>
      </c>
      <c r="E2801" s="5" t="s">
        <v>95</v>
      </c>
      <c r="F2801" s="5" t="s">
        <v>476</v>
      </c>
      <c r="G2801" s="5" t="s">
        <v>477</v>
      </c>
    </row>
    <row r="2802" spans="2:7" s="1" customFormat="1" ht="18" customHeight="1" x14ac:dyDescent="0.2">
      <c r="B2802" s="3">
        <v>2011</v>
      </c>
      <c r="C2802" s="4">
        <v>21328096.73</v>
      </c>
      <c r="D2802" s="5" t="s">
        <v>87</v>
      </c>
      <c r="E2802" s="5" t="s">
        <v>95</v>
      </c>
      <c r="F2802" s="5" t="s">
        <v>476</v>
      </c>
      <c r="G2802" s="5" t="s">
        <v>98</v>
      </c>
    </row>
    <row r="2803" spans="2:7" s="1" customFormat="1" ht="18" customHeight="1" x14ac:dyDescent="0.2">
      <c r="B2803" s="3">
        <v>2011</v>
      </c>
      <c r="C2803" s="4">
        <v>97739388.5</v>
      </c>
      <c r="D2803" s="5" t="s">
        <v>87</v>
      </c>
      <c r="E2803" s="5" t="s">
        <v>95</v>
      </c>
      <c r="F2803" s="5" t="s">
        <v>99</v>
      </c>
      <c r="G2803" s="5" t="s">
        <v>99</v>
      </c>
    </row>
    <row r="2804" spans="2:7" s="1" customFormat="1" ht="18" customHeight="1" x14ac:dyDescent="0.2">
      <c r="B2804" s="3">
        <v>2011</v>
      </c>
      <c r="C2804" s="4">
        <v>64711789.630000003</v>
      </c>
      <c r="D2804" s="5" t="s">
        <v>87</v>
      </c>
      <c r="E2804" s="5" t="s">
        <v>95</v>
      </c>
      <c r="F2804" s="5" t="s">
        <v>101</v>
      </c>
      <c r="G2804" s="5" t="s">
        <v>101</v>
      </c>
    </row>
    <row r="2805" spans="2:7" s="1" customFormat="1" ht="18" customHeight="1" x14ac:dyDescent="0.2">
      <c r="B2805" s="3">
        <v>2011</v>
      </c>
      <c r="C2805" s="4">
        <v>9972397.7799999993</v>
      </c>
      <c r="D2805" s="5" t="s">
        <v>87</v>
      </c>
      <c r="E2805" s="5" t="s">
        <v>95</v>
      </c>
      <c r="F2805" s="5" t="s">
        <v>103</v>
      </c>
      <c r="G2805" s="5" t="s">
        <v>103</v>
      </c>
    </row>
    <row r="2806" spans="2:7" s="1" customFormat="1" ht="18" customHeight="1" x14ac:dyDescent="0.2">
      <c r="B2806" s="3">
        <v>2011</v>
      </c>
      <c r="C2806" s="4">
        <v>569576.35</v>
      </c>
      <c r="D2806" s="5" t="s">
        <v>87</v>
      </c>
      <c r="E2806" s="5" t="s">
        <v>95</v>
      </c>
      <c r="F2806" s="5" t="s">
        <v>104</v>
      </c>
      <c r="G2806" s="5" t="s">
        <v>104</v>
      </c>
    </row>
    <row r="2807" spans="2:7" s="1" customFormat="1" ht="18" customHeight="1" x14ac:dyDescent="0.2">
      <c r="B2807" s="3">
        <v>2011</v>
      </c>
      <c r="C2807" s="4">
        <v>8958944.6099999994</v>
      </c>
      <c r="D2807" s="5" t="s">
        <v>87</v>
      </c>
      <c r="E2807" s="5" t="s">
        <v>95</v>
      </c>
      <c r="F2807" s="5" t="s">
        <v>105</v>
      </c>
      <c r="G2807" s="5" t="s">
        <v>105</v>
      </c>
    </row>
    <row r="2808" spans="2:7" s="1" customFormat="1" ht="18" customHeight="1" x14ac:dyDescent="0.2">
      <c r="B2808" s="3">
        <v>2011</v>
      </c>
      <c r="C2808" s="4">
        <v>7832399.0800000001</v>
      </c>
      <c r="D2808" s="5" t="s">
        <v>87</v>
      </c>
      <c r="E2808" s="5" t="s">
        <v>95</v>
      </c>
      <c r="F2808" s="5" t="s">
        <v>105</v>
      </c>
      <c r="G2808" s="5" t="s">
        <v>478</v>
      </c>
    </row>
    <row r="2809" spans="2:7" s="1" customFormat="1" ht="18" customHeight="1" x14ac:dyDescent="0.2">
      <c r="B2809" s="3">
        <v>2011</v>
      </c>
      <c r="C2809" s="4">
        <v>21107669.629999999</v>
      </c>
      <c r="D2809" s="5" t="s">
        <v>87</v>
      </c>
      <c r="E2809" s="5" t="s">
        <v>95</v>
      </c>
      <c r="F2809" s="5" t="s">
        <v>105</v>
      </c>
      <c r="G2809" s="5" t="s">
        <v>479</v>
      </c>
    </row>
    <row r="2810" spans="2:7" s="1" customFormat="1" ht="18" customHeight="1" x14ac:dyDescent="0.2">
      <c r="B2810" s="3">
        <v>2011</v>
      </c>
      <c r="C2810" s="4">
        <v>1018900</v>
      </c>
      <c r="D2810" s="5" t="s">
        <v>87</v>
      </c>
      <c r="E2810" s="5" t="s">
        <v>95</v>
      </c>
      <c r="F2810" s="5" t="s">
        <v>377</v>
      </c>
      <c r="G2810" s="5" t="s">
        <v>377</v>
      </c>
    </row>
    <row r="2811" spans="2:7" s="1" customFormat="1" ht="18" customHeight="1" x14ac:dyDescent="0.2">
      <c r="B2811" s="3">
        <v>2011</v>
      </c>
      <c r="C2811" s="4">
        <v>564586028.12</v>
      </c>
      <c r="D2811" s="5" t="s">
        <v>87</v>
      </c>
      <c r="E2811" s="5" t="s">
        <v>95</v>
      </c>
      <c r="F2811" s="5" t="s">
        <v>108</v>
      </c>
      <c r="G2811" s="5" t="s">
        <v>108</v>
      </c>
    </row>
    <row r="2812" spans="2:7" s="1" customFormat="1" ht="18" customHeight="1" x14ac:dyDescent="0.2">
      <c r="B2812" s="3">
        <v>2011</v>
      </c>
      <c r="C2812" s="4">
        <v>11410000</v>
      </c>
      <c r="D2812" s="5" t="s">
        <v>87</v>
      </c>
      <c r="E2812" s="5" t="s">
        <v>95</v>
      </c>
      <c r="F2812" s="5" t="s">
        <v>108</v>
      </c>
      <c r="G2812" s="5" t="s">
        <v>407</v>
      </c>
    </row>
    <row r="2813" spans="2:7" s="1" customFormat="1" ht="18" customHeight="1" x14ac:dyDescent="0.2">
      <c r="B2813" s="3">
        <v>2011</v>
      </c>
      <c r="C2813" s="4">
        <v>4682.5</v>
      </c>
      <c r="D2813" s="5" t="s">
        <v>87</v>
      </c>
      <c r="E2813" s="5" t="s">
        <v>95</v>
      </c>
      <c r="F2813" s="5" t="s">
        <v>109</v>
      </c>
      <c r="G2813" s="5" t="s">
        <v>109</v>
      </c>
    </row>
    <row r="2814" spans="2:7" s="1" customFormat="1" ht="18" customHeight="1" x14ac:dyDescent="0.2">
      <c r="B2814" s="3">
        <v>2011</v>
      </c>
      <c r="C2814" s="4">
        <v>64015319.539999999</v>
      </c>
      <c r="D2814" s="5" t="s">
        <v>87</v>
      </c>
      <c r="E2814" s="5" t="s">
        <v>95</v>
      </c>
      <c r="F2814" s="5" t="s">
        <v>110</v>
      </c>
      <c r="G2814" s="5" t="s">
        <v>110</v>
      </c>
    </row>
    <row r="2815" spans="2:7" s="1" customFormat="1" ht="18" customHeight="1" x14ac:dyDescent="0.2">
      <c r="B2815" s="3">
        <v>2011</v>
      </c>
      <c r="C2815" s="4">
        <v>65836092.399999999</v>
      </c>
      <c r="D2815" s="5" t="s">
        <v>87</v>
      </c>
      <c r="E2815" s="5" t="s">
        <v>95</v>
      </c>
      <c r="F2815" s="5" t="s">
        <v>111</v>
      </c>
      <c r="G2815" s="5" t="s">
        <v>111</v>
      </c>
    </row>
    <row r="2816" spans="2:7" s="1" customFormat="1" ht="18" customHeight="1" x14ac:dyDescent="0.2">
      <c r="B2816" s="3">
        <v>2011</v>
      </c>
      <c r="C2816" s="4">
        <v>2636975.7599999998</v>
      </c>
      <c r="D2816" s="5" t="s">
        <v>87</v>
      </c>
      <c r="E2816" s="5" t="s">
        <v>95</v>
      </c>
      <c r="F2816" s="5" t="s">
        <v>111</v>
      </c>
      <c r="G2816" s="5" t="s">
        <v>349</v>
      </c>
    </row>
    <row r="2817" spans="2:7" s="1" customFormat="1" ht="18" customHeight="1" x14ac:dyDescent="0.2">
      <c r="B2817" s="3">
        <v>2011</v>
      </c>
      <c r="C2817" s="4">
        <v>13129498.560000001</v>
      </c>
      <c r="D2817" s="5" t="s">
        <v>87</v>
      </c>
      <c r="E2817" s="5" t="s">
        <v>95</v>
      </c>
      <c r="F2817" s="5" t="s">
        <v>112</v>
      </c>
      <c r="G2817" s="5" t="s">
        <v>112</v>
      </c>
    </row>
    <row r="2818" spans="2:7" s="1" customFormat="1" ht="18" customHeight="1" x14ac:dyDescent="0.2">
      <c r="B2818" s="3">
        <v>2011</v>
      </c>
      <c r="C2818" s="4">
        <v>59186481.609999999</v>
      </c>
      <c r="D2818" s="5" t="s">
        <v>87</v>
      </c>
      <c r="E2818" s="5" t="s">
        <v>95</v>
      </c>
      <c r="F2818" s="5" t="s">
        <v>113</v>
      </c>
      <c r="G2818" s="5" t="s">
        <v>408</v>
      </c>
    </row>
    <row r="2819" spans="2:7" s="1" customFormat="1" ht="18" customHeight="1" x14ac:dyDescent="0.2">
      <c r="B2819" s="3">
        <v>2011</v>
      </c>
      <c r="C2819" s="4">
        <v>7350322710.4799995</v>
      </c>
      <c r="D2819" s="5" t="s">
        <v>87</v>
      </c>
      <c r="E2819" s="5" t="s">
        <v>95</v>
      </c>
      <c r="F2819" s="5" t="s">
        <v>113</v>
      </c>
      <c r="G2819" s="5" t="s">
        <v>409</v>
      </c>
    </row>
    <row r="2820" spans="2:7" s="1" customFormat="1" ht="18" customHeight="1" x14ac:dyDescent="0.2">
      <c r="B2820" s="3">
        <v>2011</v>
      </c>
      <c r="C2820" s="4">
        <v>145551753.22</v>
      </c>
      <c r="D2820" s="5" t="s">
        <v>87</v>
      </c>
      <c r="E2820" s="5" t="s">
        <v>95</v>
      </c>
      <c r="F2820" s="5" t="s">
        <v>113</v>
      </c>
      <c r="G2820" s="5" t="s">
        <v>410</v>
      </c>
    </row>
    <row r="2821" spans="2:7" s="1" customFormat="1" ht="18" customHeight="1" x14ac:dyDescent="0.2">
      <c r="B2821" s="3">
        <v>2011</v>
      </c>
      <c r="C2821" s="4">
        <v>1375888063.3</v>
      </c>
      <c r="D2821" s="5" t="s">
        <v>87</v>
      </c>
      <c r="E2821" s="5" t="s">
        <v>95</v>
      </c>
      <c r="F2821" s="5" t="s">
        <v>113</v>
      </c>
      <c r="G2821" s="5" t="s">
        <v>411</v>
      </c>
    </row>
    <row r="2822" spans="2:7" s="1" customFormat="1" ht="18" customHeight="1" x14ac:dyDescent="0.2">
      <c r="B2822" s="3">
        <v>2011</v>
      </c>
      <c r="C2822" s="4">
        <v>5955607.3300000001</v>
      </c>
      <c r="D2822" s="5" t="s">
        <v>87</v>
      </c>
      <c r="E2822" s="5" t="s">
        <v>95</v>
      </c>
      <c r="F2822" s="5" t="s">
        <v>113</v>
      </c>
      <c r="G2822" s="5" t="s">
        <v>451</v>
      </c>
    </row>
    <row r="2823" spans="2:7" s="1" customFormat="1" ht="18" customHeight="1" x14ac:dyDescent="0.2">
      <c r="B2823" s="3">
        <v>2011</v>
      </c>
      <c r="C2823" s="4">
        <v>4668.3900000000003</v>
      </c>
      <c r="D2823" s="5" t="s">
        <v>87</v>
      </c>
      <c r="E2823" s="5" t="s">
        <v>95</v>
      </c>
      <c r="F2823" s="5" t="s">
        <v>363</v>
      </c>
      <c r="G2823" s="5" t="s">
        <v>363</v>
      </c>
    </row>
    <row r="2824" spans="2:7" s="1" customFormat="1" ht="18" customHeight="1" x14ac:dyDescent="0.2">
      <c r="B2824" s="3">
        <v>2011</v>
      </c>
      <c r="C2824" s="4">
        <v>17292752.219999999</v>
      </c>
      <c r="D2824" s="5" t="s">
        <v>87</v>
      </c>
      <c r="E2824" s="5" t="s">
        <v>95</v>
      </c>
      <c r="F2824" s="5" t="s">
        <v>115</v>
      </c>
      <c r="G2824" s="5" t="s">
        <v>116</v>
      </c>
    </row>
    <row r="2825" spans="2:7" s="1" customFormat="1" ht="18" customHeight="1" x14ac:dyDescent="0.2">
      <c r="B2825" s="3">
        <v>2011</v>
      </c>
      <c r="C2825" s="4">
        <v>268882.66000000003</v>
      </c>
      <c r="D2825" s="5" t="s">
        <v>87</v>
      </c>
      <c r="E2825" s="5" t="s">
        <v>95</v>
      </c>
      <c r="F2825" s="5" t="s">
        <v>115</v>
      </c>
      <c r="G2825" s="5" t="s">
        <v>452</v>
      </c>
    </row>
    <row r="2826" spans="2:7" s="1" customFormat="1" ht="18" customHeight="1" x14ac:dyDescent="0.2">
      <c r="B2826" s="3">
        <v>2011</v>
      </c>
      <c r="C2826" s="4">
        <v>16120000</v>
      </c>
      <c r="D2826" s="5" t="s">
        <v>87</v>
      </c>
      <c r="E2826" s="5" t="s">
        <v>95</v>
      </c>
      <c r="F2826" s="5" t="s">
        <v>115</v>
      </c>
      <c r="G2826" s="5" t="s">
        <v>397</v>
      </c>
    </row>
    <row r="2827" spans="2:7" s="1" customFormat="1" ht="18" customHeight="1" x14ac:dyDescent="0.2">
      <c r="B2827" s="3">
        <v>2011</v>
      </c>
      <c r="C2827" s="4">
        <v>10833553.58</v>
      </c>
      <c r="D2827" s="5" t="s">
        <v>87</v>
      </c>
      <c r="E2827" s="5" t="s">
        <v>95</v>
      </c>
      <c r="F2827" s="5" t="s">
        <v>115</v>
      </c>
      <c r="G2827" s="5" t="s">
        <v>385</v>
      </c>
    </row>
    <row r="2828" spans="2:7" s="1" customFormat="1" ht="18" customHeight="1" x14ac:dyDescent="0.2">
      <c r="B2828" s="3">
        <v>2011</v>
      </c>
      <c r="C2828" s="4">
        <v>0</v>
      </c>
      <c r="D2828" s="5" t="s">
        <v>87</v>
      </c>
      <c r="E2828" s="5" t="s">
        <v>95</v>
      </c>
      <c r="F2828" s="5" t="s">
        <v>115</v>
      </c>
      <c r="G2828" s="5" t="s">
        <v>453</v>
      </c>
    </row>
    <row r="2829" spans="2:7" s="1" customFormat="1" ht="18" customHeight="1" x14ac:dyDescent="0.2">
      <c r="B2829" s="3">
        <v>2011</v>
      </c>
      <c r="C2829" s="4">
        <v>362053.75</v>
      </c>
      <c r="D2829" s="5" t="s">
        <v>87</v>
      </c>
      <c r="E2829" s="5" t="s">
        <v>95</v>
      </c>
      <c r="F2829" s="5" t="s">
        <v>115</v>
      </c>
      <c r="G2829" s="5" t="s">
        <v>454</v>
      </c>
    </row>
    <row r="2830" spans="2:7" s="1" customFormat="1" ht="18" customHeight="1" x14ac:dyDescent="0.2">
      <c r="B2830" s="3">
        <v>2011</v>
      </c>
      <c r="C2830" s="4">
        <v>202405.67</v>
      </c>
      <c r="D2830" s="5" t="s">
        <v>87</v>
      </c>
      <c r="E2830" s="5" t="s">
        <v>95</v>
      </c>
      <c r="F2830" s="5" t="s">
        <v>115</v>
      </c>
      <c r="G2830" s="5" t="s">
        <v>455</v>
      </c>
    </row>
    <row r="2831" spans="2:7" s="1" customFormat="1" ht="18" customHeight="1" x14ac:dyDescent="0.2">
      <c r="B2831" s="3">
        <v>2011</v>
      </c>
      <c r="C2831" s="4">
        <v>3185429.51</v>
      </c>
      <c r="D2831" s="5" t="s">
        <v>87</v>
      </c>
      <c r="E2831" s="5" t="s">
        <v>95</v>
      </c>
      <c r="F2831" s="5" t="s">
        <v>115</v>
      </c>
      <c r="G2831" s="5" t="s">
        <v>480</v>
      </c>
    </row>
    <row r="2832" spans="2:7" s="1" customFormat="1" ht="18" customHeight="1" x14ac:dyDescent="0.2">
      <c r="B2832" s="3">
        <v>2011</v>
      </c>
      <c r="C2832" s="4">
        <v>5365188.62</v>
      </c>
      <c r="D2832" s="5" t="s">
        <v>87</v>
      </c>
      <c r="E2832" s="5" t="s">
        <v>95</v>
      </c>
      <c r="F2832" s="5" t="s">
        <v>115</v>
      </c>
      <c r="G2832" s="5" t="s">
        <v>118</v>
      </c>
    </row>
    <row r="2833" spans="2:7" s="1" customFormat="1" ht="18" customHeight="1" x14ac:dyDescent="0.2">
      <c r="B2833" s="3">
        <v>2011</v>
      </c>
      <c r="C2833" s="4">
        <v>115041.24</v>
      </c>
      <c r="D2833" s="5" t="s">
        <v>87</v>
      </c>
      <c r="E2833" s="5" t="s">
        <v>95</v>
      </c>
      <c r="F2833" s="5" t="s">
        <v>115</v>
      </c>
      <c r="G2833" s="5" t="s">
        <v>119</v>
      </c>
    </row>
    <row r="2834" spans="2:7" s="1" customFormat="1" ht="18" customHeight="1" x14ac:dyDescent="0.2">
      <c r="B2834" s="3">
        <v>2011</v>
      </c>
      <c r="C2834" s="4">
        <v>531593226.92000002</v>
      </c>
      <c r="D2834" s="5" t="s">
        <v>87</v>
      </c>
      <c r="E2834" s="5" t="s">
        <v>95</v>
      </c>
      <c r="F2834" s="5" t="s">
        <v>115</v>
      </c>
      <c r="G2834" s="5" t="s">
        <v>388</v>
      </c>
    </row>
    <row r="2835" spans="2:7" s="1" customFormat="1" ht="18" customHeight="1" x14ac:dyDescent="0.2">
      <c r="B2835" s="3">
        <v>2011</v>
      </c>
      <c r="C2835" s="4">
        <v>839258.07</v>
      </c>
      <c r="D2835" s="5" t="s">
        <v>87</v>
      </c>
      <c r="E2835" s="5" t="s">
        <v>95</v>
      </c>
      <c r="F2835" s="5" t="s">
        <v>115</v>
      </c>
      <c r="G2835" s="5" t="s">
        <v>456</v>
      </c>
    </row>
    <row r="2836" spans="2:7" s="1" customFormat="1" ht="18" customHeight="1" x14ac:dyDescent="0.2">
      <c r="B2836" s="3">
        <v>2011</v>
      </c>
      <c r="C2836" s="4">
        <v>382452.96</v>
      </c>
      <c r="D2836" s="5" t="s">
        <v>87</v>
      </c>
      <c r="E2836" s="5" t="s">
        <v>95</v>
      </c>
      <c r="F2836" s="5" t="s">
        <v>115</v>
      </c>
      <c r="G2836" s="5" t="s">
        <v>457</v>
      </c>
    </row>
    <row r="2837" spans="2:7" s="1" customFormat="1" ht="18" customHeight="1" x14ac:dyDescent="0.2">
      <c r="B2837" s="3">
        <v>2011</v>
      </c>
      <c r="C2837" s="4">
        <v>25826161.190000001</v>
      </c>
      <c r="D2837" s="5" t="s">
        <v>87</v>
      </c>
      <c r="E2837" s="5" t="s">
        <v>95</v>
      </c>
      <c r="F2837" s="5" t="s">
        <v>115</v>
      </c>
      <c r="G2837" s="5" t="s">
        <v>394</v>
      </c>
    </row>
    <row r="2838" spans="2:7" s="1" customFormat="1" ht="18" customHeight="1" x14ac:dyDescent="0.2">
      <c r="B2838" s="3">
        <v>2011</v>
      </c>
      <c r="C2838" s="4">
        <v>544295617.42999995</v>
      </c>
      <c r="D2838" s="5" t="s">
        <v>87</v>
      </c>
      <c r="E2838" s="5" t="s">
        <v>95</v>
      </c>
      <c r="F2838" s="5" t="s">
        <v>120</v>
      </c>
      <c r="G2838" s="5" t="s">
        <v>121</v>
      </c>
    </row>
    <row r="2839" spans="2:7" s="1" customFormat="1" ht="18" customHeight="1" x14ac:dyDescent="0.2">
      <c r="B2839" s="3">
        <v>2011</v>
      </c>
      <c r="C2839" s="4">
        <v>162555425.69</v>
      </c>
      <c r="D2839" s="5" t="s">
        <v>87</v>
      </c>
      <c r="E2839" s="5" t="s">
        <v>95</v>
      </c>
      <c r="F2839" s="5" t="s">
        <v>120</v>
      </c>
      <c r="G2839" s="5" t="s">
        <v>122</v>
      </c>
    </row>
    <row r="2840" spans="2:7" s="1" customFormat="1" ht="18" customHeight="1" x14ac:dyDescent="0.2">
      <c r="B2840" s="3">
        <v>2011</v>
      </c>
      <c r="C2840" s="4">
        <v>11346578.970000001</v>
      </c>
      <c r="D2840" s="5" t="s">
        <v>87</v>
      </c>
      <c r="E2840" s="5" t="s">
        <v>95</v>
      </c>
      <c r="F2840" s="5" t="s">
        <v>481</v>
      </c>
      <c r="G2840" s="5" t="s">
        <v>157</v>
      </c>
    </row>
    <row r="2841" spans="2:7" s="1" customFormat="1" ht="18" customHeight="1" x14ac:dyDescent="0.2">
      <c r="B2841" s="3">
        <v>2011</v>
      </c>
      <c r="C2841" s="4">
        <v>4813.51</v>
      </c>
      <c r="D2841" s="5" t="s">
        <v>87</v>
      </c>
      <c r="E2841" s="5" t="s">
        <v>95</v>
      </c>
      <c r="F2841" s="5" t="s">
        <v>123</v>
      </c>
      <c r="G2841" s="5" t="s">
        <v>124</v>
      </c>
    </row>
    <row r="2842" spans="2:7" s="1" customFormat="1" ht="18" customHeight="1" x14ac:dyDescent="0.2">
      <c r="B2842" s="3">
        <v>2011</v>
      </c>
      <c r="C2842" s="4">
        <v>11664346.640000001</v>
      </c>
      <c r="D2842" s="5" t="s">
        <v>87</v>
      </c>
      <c r="E2842" s="5" t="s">
        <v>95</v>
      </c>
      <c r="F2842" s="5" t="s">
        <v>123</v>
      </c>
      <c r="G2842" s="5" t="s">
        <v>125</v>
      </c>
    </row>
    <row r="2843" spans="2:7" s="1" customFormat="1" ht="18" customHeight="1" x14ac:dyDescent="0.2">
      <c r="B2843" s="3">
        <v>2011</v>
      </c>
      <c r="C2843" s="4">
        <v>2867522.57</v>
      </c>
      <c r="D2843" s="5" t="s">
        <v>87</v>
      </c>
      <c r="E2843" s="5" t="s">
        <v>95</v>
      </c>
      <c r="F2843" s="5" t="s">
        <v>123</v>
      </c>
      <c r="G2843" s="5" t="s">
        <v>126</v>
      </c>
    </row>
    <row r="2844" spans="2:7" s="1" customFormat="1" ht="18" customHeight="1" x14ac:dyDescent="0.2">
      <c r="B2844" s="3">
        <v>2011</v>
      </c>
      <c r="C2844" s="4">
        <v>9239205.75</v>
      </c>
      <c r="D2844" s="5" t="s">
        <v>87</v>
      </c>
      <c r="E2844" s="5" t="s">
        <v>95</v>
      </c>
      <c r="F2844" s="5" t="s">
        <v>123</v>
      </c>
      <c r="G2844" s="5" t="s">
        <v>127</v>
      </c>
    </row>
    <row r="2845" spans="2:7" s="1" customFormat="1" ht="18" customHeight="1" x14ac:dyDescent="0.2">
      <c r="B2845" s="3">
        <v>2011</v>
      </c>
      <c r="C2845" s="4">
        <v>3179734.69</v>
      </c>
      <c r="D2845" s="5" t="s">
        <v>87</v>
      </c>
      <c r="E2845" s="5" t="s">
        <v>95</v>
      </c>
      <c r="F2845" s="5" t="s">
        <v>123</v>
      </c>
      <c r="G2845" s="5" t="s">
        <v>350</v>
      </c>
    </row>
    <row r="2846" spans="2:7" s="1" customFormat="1" ht="18" customHeight="1" x14ac:dyDescent="0.2">
      <c r="B2846" s="3">
        <v>2011</v>
      </c>
      <c r="C2846" s="4">
        <v>56410967.280000001</v>
      </c>
      <c r="D2846" s="5" t="s">
        <v>87</v>
      </c>
      <c r="E2846" s="5" t="s">
        <v>95</v>
      </c>
      <c r="F2846" s="5" t="s">
        <v>123</v>
      </c>
      <c r="G2846" s="5" t="s">
        <v>128</v>
      </c>
    </row>
    <row r="2847" spans="2:7" s="1" customFormat="1" ht="18" customHeight="1" x14ac:dyDescent="0.2">
      <c r="B2847" s="3">
        <v>2011</v>
      </c>
      <c r="C2847" s="4">
        <v>2244210.34</v>
      </c>
      <c r="D2847" s="5" t="s">
        <v>87</v>
      </c>
      <c r="E2847" s="5" t="s">
        <v>95</v>
      </c>
      <c r="F2847" s="5" t="s">
        <v>123</v>
      </c>
      <c r="G2847" s="5" t="s">
        <v>129</v>
      </c>
    </row>
    <row r="2848" spans="2:7" s="1" customFormat="1" ht="18" customHeight="1" x14ac:dyDescent="0.2">
      <c r="B2848" s="3">
        <v>2011</v>
      </c>
      <c r="C2848" s="4">
        <v>1377534.8</v>
      </c>
      <c r="D2848" s="5" t="s">
        <v>87</v>
      </c>
      <c r="E2848" s="5" t="s">
        <v>95</v>
      </c>
      <c r="F2848" s="5" t="s">
        <v>123</v>
      </c>
      <c r="G2848" s="5" t="s">
        <v>130</v>
      </c>
    </row>
    <row r="2849" spans="2:7" s="1" customFormat="1" ht="18" customHeight="1" x14ac:dyDescent="0.2">
      <c r="B2849" s="3">
        <v>2011</v>
      </c>
      <c r="C2849" s="4">
        <v>1857849.07</v>
      </c>
      <c r="D2849" s="5" t="s">
        <v>87</v>
      </c>
      <c r="E2849" s="5" t="s">
        <v>95</v>
      </c>
      <c r="F2849" s="5" t="s">
        <v>123</v>
      </c>
      <c r="G2849" s="5" t="s">
        <v>131</v>
      </c>
    </row>
    <row r="2850" spans="2:7" s="1" customFormat="1" ht="18" customHeight="1" x14ac:dyDescent="0.2">
      <c r="B2850" s="3">
        <v>2011</v>
      </c>
      <c r="C2850" s="4">
        <v>40386478.649999999</v>
      </c>
      <c r="D2850" s="5" t="s">
        <v>87</v>
      </c>
      <c r="E2850" s="5" t="s">
        <v>95</v>
      </c>
      <c r="F2850" s="5" t="s">
        <v>123</v>
      </c>
      <c r="G2850" s="5" t="s">
        <v>412</v>
      </c>
    </row>
    <row r="2851" spans="2:7" s="1" customFormat="1" ht="18" customHeight="1" x14ac:dyDescent="0.2">
      <c r="B2851" s="3">
        <v>2011</v>
      </c>
      <c r="C2851" s="4">
        <v>233075.25</v>
      </c>
      <c r="D2851" s="5" t="s">
        <v>87</v>
      </c>
      <c r="E2851" s="5" t="s">
        <v>95</v>
      </c>
      <c r="F2851" s="5" t="s">
        <v>123</v>
      </c>
      <c r="G2851" s="5" t="s">
        <v>132</v>
      </c>
    </row>
    <row r="2852" spans="2:7" s="1" customFormat="1" ht="18" customHeight="1" x14ac:dyDescent="0.2">
      <c r="B2852" s="3">
        <v>2011</v>
      </c>
      <c r="C2852" s="4">
        <v>28500147.170000002</v>
      </c>
      <c r="D2852" s="5" t="s">
        <v>87</v>
      </c>
      <c r="E2852" s="5" t="s">
        <v>95</v>
      </c>
      <c r="F2852" s="5" t="s">
        <v>123</v>
      </c>
      <c r="G2852" s="5" t="s">
        <v>133</v>
      </c>
    </row>
    <row r="2853" spans="2:7" s="1" customFormat="1" ht="18" customHeight="1" x14ac:dyDescent="0.2">
      <c r="B2853" s="3">
        <v>2011</v>
      </c>
      <c r="C2853" s="4">
        <v>3112519.83</v>
      </c>
      <c r="D2853" s="5" t="s">
        <v>87</v>
      </c>
      <c r="E2853" s="5" t="s">
        <v>95</v>
      </c>
      <c r="F2853" s="5" t="s">
        <v>123</v>
      </c>
      <c r="G2853" s="5" t="s">
        <v>134</v>
      </c>
    </row>
    <row r="2854" spans="2:7" s="1" customFormat="1" ht="18" customHeight="1" x14ac:dyDescent="0.2">
      <c r="B2854" s="3">
        <v>2011</v>
      </c>
      <c r="C2854" s="4">
        <v>118407.19</v>
      </c>
      <c r="D2854" s="5" t="s">
        <v>87</v>
      </c>
      <c r="E2854" s="5" t="s">
        <v>95</v>
      </c>
      <c r="F2854" s="5" t="s">
        <v>123</v>
      </c>
      <c r="G2854" s="5" t="s">
        <v>379</v>
      </c>
    </row>
    <row r="2855" spans="2:7" s="1" customFormat="1" ht="18" customHeight="1" x14ac:dyDescent="0.2">
      <c r="B2855" s="3">
        <v>2011</v>
      </c>
      <c r="C2855" s="4">
        <v>153454.16</v>
      </c>
      <c r="D2855" s="5" t="s">
        <v>87</v>
      </c>
      <c r="E2855" s="5" t="s">
        <v>95</v>
      </c>
      <c r="F2855" s="5" t="s">
        <v>123</v>
      </c>
      <c r="G2855" s="5" t="s">
        <v>135</v>
      </c>
    </row>
    <row r="2856" spans="2:7" s="1" customFormat="1" ht="18" customHeight="1" x14ac:dyDescent="0.2">
      <c r="B2856" s="3">
        <v>2011</v>
      </c>
      <c r="C2856" s="4">
        <v>36524.82</v>
      </c>
      <c r="D2856" s="5" t="s">
        <v>87</v>
      </c>
      <c r="E2856" s="5" t="s">
        <v>95</v>
      </c>
      <c r="F2856" s="5" t="s">
        <v>123</v>
      </c>
      <c r="G2856" s="5" t="s">
        <v>136</v>
      </c>
    </row>
    <row r="2857" spans="2:7" s="1" customFormat="1" ht="18" customHeight="1" x14ac:dyDescent="0.2">
      <c r="B2857" s="3">
        <v>2011</v>
      </c>
      <c r="C2857" s="4">
        <v>1212302.3799999999</v>
      </c>
      <c r="D2857" s="5" t="s">
        <v>87</v>
      </c>
      <c r="E2857" s="5" t="s">
        <v>95</v>
      </c>
      <c r="F2857" s="5" t="s">
        <v>123</v>
      </c>
      <c r="G2857" s="5" t="s">
        <v>137</v>
      </c>
    </row>
    <row r="2858" spans="2:7" s="1" customFormat="1" ht="18" customHeight="1" x14ac:dyDescent="0.2">
      <c r="B2858" s="3">
        <v>2011</v>
      </c>
      <c r="C2858" s="4">
        <v>12965769.119999999</v>
      </c>
      <c r="D2858" s="5" t="s">
        <v>87</v>
      </c>
      <c r="E2858" s="5" t="s">
        <v>95</v>
      </c>
      <c r="F2858" s="5" t="s">
        <v>123</v>
      </c>
      <c r="G2858" s="5" t="s">
        <v>138</v>
      </c>
    </row>
    <row r="2859" spans="2:7" s="1" customFormat="1" ht="18" customHeight="1" x14ac:dyDescent="0.2">
      <c r="B2859" s="3">
        <v>2011</v>
      </c>
      <c r="C2859" s="4">
        <v>7773116.7599999998</v>
      </c>
      <c r="D2859" s="5" t="s">
        <v>87</v>
      </c>
      <c r="E2859" s="5" t="s">
        <v>95</v>
      </c>
      <c r="F2859" s="5" t="s">
        <v>123</v>
      </c>
      <c r="G2859" s="5" t="s">
        <v>139</v>
      </c>
    </row>
    <row r="2860" spans="2:7" s="1" customFormat="1" ht="18" customHeight="1" x14ac:dyDescent="0.2">
      <c r="B2860" s="3">
        <v>2011</v>
      </c>
      <c r="C2860" s="4">
        <v>2353659.87</v>
      </c>
      <c r="D2860" s="5" t="s">
        <v>87</v>
      </c>
      <c r="E2860" s="5" t="s">
        <v>95</v>
      </c>
      <c r="F2860" s="5" t="s">
        <v>123</v>
      </c>
      <c r="G2860" s="5" t="s">
        <v>140</v>
      </c>
    </row>
    <row r="2861" spans="2:7" s="1" customFormat="1" ht="18" customHeight="1" x14ac:dyDescent="0.2">
      <c r="B2861" s="3">
        <v>2011</v>
      </c>
      <c r="C2861" s="4">
        <v>634643.24</v>
      </c>
      <c r="D2861" s="5" t="s">
        <v>87</v>
      </c>
      <c r="E2861" s="5" t="s">
        <v>95</v>
      </c>
      <c r="F2861" s="5" t="s">
        <v>123</v>
      </c>
      <c r="G2861" s="5" t="s">
        <v>141</v>
      </c>
    </row>
    <row r="2862" spans="2:7" s="1" customFormat="1" ht="18" customHeight="1" x14ac:dyDescent="0.2">
      <c r="B2862" s="3">
        <v>2011</v>
      </c>
      <c r="C2862" s="4">
        <v>6493757.2599999998</v>
      </c>
      <c r="D2862" s="5" t="s">
        <v>87</v>
      </c>
      <c r="E2862" s="5" t="s">
        <v>95</v>
      </c>
      <c r="F2862" s="5" t="s">
        <v>123</v>
      </c>
      <c r="G2862" s="5" t="s">
        <v>142</v>
      </c>
    </row>
    <row r="2863" spans="2:7" s="1" customFormat="1" ht="18" customHeight="1" x14ac:dyDescent="0.2">
      <c r="B2863" s="3">
        <v>2011</v>
      </c>
      <c r="C2863" s="4">
        <v>66695175.590000004</v>
      </c>
      <c r="D2863" s="5" t="s">
        <v>87</v>
      </c>
      <c r="E2863" s="5" t="s">
        <v>95</v>
      </c>
      <c r="F2863" s="5" t="s">
        <v>123</v>
      </c>
      <c r="G2863" s="5" t="s">
        <v>143</v>
      </c>
    </row>
    <row r="2864" spans="2:7" s="1" customFormat="1" ht="18" customHeight="1" x14ac:dyDescent="0.2">
      <c r="B2864" s="3">
        <v>2011</v>
      </c>
      <c r="C2864" s="4">
        <v>795883.67</v>
      </c>
      <c r="D2864" s="5" t="s">
        <v>87</v>
      </c>
      <c r="E2864" s="5" t="s">
        <v>95</v>
      </c>
      <c r="F2864" s="5" t="s">
        <v>123</v>
      </c>
      <c r="G2864" s="5" t="s">
        <v>144</v>
      </c>
    </row>
    <row r="2865" spans="2:7" s="1" customFormat="1" ht="18" customHeight="1" x14ac:dyDescent="0.2">
      <c r="B2865" s="3">
        <v>2011</v>
      </c>
      <c r="C2865" s="4">
        <v>11979326.57</v>
      </c>
      <c r="D2865" s="5" t="s">
        <v>87</v>
      </c>
      <c r="E2865" s="5" t="s">
        <v>95</v>
      </c>
      <c r="F2865" s="5" t="s">
        <v>123</v>
      </c>
      <c r="G2865" s="5" t="s">
        <v>145</v>
      </c>
    </row>
    <row r="2866" spans="2:7" s="1" customFormat="1" ht="18" customHeight="1" x14ac:dyDescent="0.2">
      <c r="B2866" s="3">
        <v>2011</v>
      </c>
      <c r="C2866" s="4">
        <v>16791727.289999999</v>
      </c>
      <c r="D2866" s="5" t="s">
        <v>87</v>
      </c>
      <c r="E2866" s="5" t="s">
        <v>95</v>
      </c>
      <c r="F2866" s="5" t="s">
        <v>123</v>
      </c>
      <c r="G2866" s="5" t="s">
        <v>146</v>
      </c>
    </row>
    <row r="2867" spans="2:7" s="1" customFormat="1" ht="18" customHeight="1" x14ac:dyDescent="0.2">
      <c r="B2867" s="3">
        <v>2011</v>
      </c>
      <c r="C2867" s="4">
        <v>1386579.03</v>
      </c>
      <c r="D2867" s="5" t="s">
        <v>87</v>
      </c>
      <c r="E2867" s="5" t="s">
        <v>95</v>
      </c>
      <c r="F2867" s="5" t="s">
        <v>123</v>
      </c>
      <c r="G2867" s="5" t="s">
        <v>147</v>
      </c>
    </row>
    <row r="2868" spans="2:7" s="1" customFormat="1" ht="18" customHeight="1" x14ac:dyDescent="0.2">
      <c r="B2868" s="3">
        <v>2011</v>
      </c>
      <c r="C2868" s="4">
        <v>7102113.79</v>
      </c>
      <c r="D2868" s="5" t="s">
        <v>87</v>
      </c>
      <c r="E2868" s="5" t="s">
        <v>95</v>
      </c>
      <c r="F2868" s="5" t="s">
        <v>123</v>
      </c>
      <c r="G2868" s="5" t="s">
        <v>148</v>
      </c>
    </row>
    <row r="2869" spans="2:7" s="1" customFormat="1" ht="18" customHeight="1" x14ac:dyDescent="0.2">
      <c r="B2869" s="3">
        <v>2011</v>
      </c>
      <c r="C2869" s="4">
        <v>1085267.02</v>
      </c>
      <c r="D2869" s="5" t="s">
        <v>87</v>
      </c>
      <c r="E2869" s="5" t="s">
        <v>95</v>
      </c>
      <c r="F2869" s="5" t="s">
        <v>123</v>
      </c>
      <c r="G2869" s="5" t="s">
        <v>149</v>
      </c>
    </row>
    <row r="2870" spans="2:7" s="1" customFormat="1" ht="18" customHeight="1" x14ac:dyDescent="0.2">
      <c r="B2870" s="3">
        <v>2011</v>
      </c>
      <c r="C2870" s="4">
        <v>6641401.6399999997</v>
      </c>
      <c r="D2870" s="5" t="s">
        <v>87</v>
      </c>
      <c r="E2870" s="5" t="s">
        <v>95</v>
      </c>
      <c r="F2870" s="5" t="s">
        <v>123</v>
      </c>
      <c r="G2870" s="5" t="s">
        <v>150</v>
      </c>
    </row>
    <row r="2871" spans="2:7" s="1" customFormat="1" ht="18" customHeight="1" x14ac:dyDescent="0.2">
      <c r="B2871" s="3">
        <v>2011</v>
      </c>
      <c r="C2871" s="4">
        <v>426105931.56999999</v>
      </c>
      <c r="D2871" s="5" t="s">
        <v>87</v>
      </c>
      <c r="E2871" s="5" t="s">
        <v>95</v>
      </c>
      <c r="F2871" s="5" t="s">
        <v>123</v>
      </c>
      <c r="G2871" s="5" t="s">
        <v>151</v>
      </c>
    </row>
    <row r="2872" spans="2:7" s="1" customFormat="1" ht="18" customHeight="1" x14ac:dyDescent="0.2">
      <c r="B2872" s="3">
        <v>2011</v>
      </c>
      <c r="C2872" s="4">
        <v>0</v>
      </c>
      <c r="D2872" s="5" t="s">
        <v>87</v>
      </c>
      <c r="E2872" s="5" t="s">
        <v>95</v>
      </c>
      <c r="F2872" s="5" t="s">
        <v>123</v>
      </c>
      <c r="G2872" s="5" t="s">
        <v>380</v>
      </c>
    </row>
    <row r="2873" spans="2:7" s="1" customFormat="1" ht="18" customHeight="1" x14ac:dyDescent="0.2">
      <c r="B2873" s="3">
        <v>2011</v>
      </c>
      <c r="C2873" s="4">
        <v>3655689.66</v>
      </c>
      <c r="D2873" s="5" t="s">
        <v>87</v>
      </c>
      <c r="E2873" s="5" t="s">
        <v>95</v>
      </c>
      <c r="F2873" s="5" t="s">
        <v>123</v>
      </c>
      <c r="G2873" s="5" t="s">
        <v>152</v>
      </c>
    </row>
    <row r="2874" spans="2:7" s="1" customFormat="1" ht="18" customHeight="1" x14ac:dyDescent="0.2">
      <c r="B2874" s="3">
        <v>2011</v>
      </c>
      <c r="C2874" s="4">
        <v>2398719.83</v>
      </c>
      <c r="D2874" s="5" t="s">
        <v>87</v>
      </c>
      <c r="E2874" s="5" t="s">
        <v>95</v>
      </c>
      <c r="F2874" s="5" t="s">
        <v>123</v>
      </c>
      <c r="G2874" s="5" t="s">
        <v>351</v>
      </c>
    </row>
    <row r="2875" spans="2:7" s="1" customFormat="1" ht="18" customHeight="1" x14ac:dyDescent="0.2">
      <c r="B2875" s="3">
        <v>2011</v>
      </c>
      <c r="C2875" s="4">
        <v>6736220.4000000004</v>
      </c>
      <c r="D2875" s="5" t="s">
        <v>87</v>
      </c>
      <c r="E2875" s="5" t="s">
        <v>95</v>
      </c>
      <c r="F2875" s="5" t="s">
        <v>123</v>
      </c>
      <c r="G2875" s="5" t="s">
        <v>153</v>
      </c>
    </row>
    <row r="2876" spans="2:7" s="1" customFormat="1" ht="18" customHeight="1" x14ac:dyDescent="0.2">
      <c r="B2876" s="3">
        <v>2011</v>
      </c>
      <c r="C2876" s="4">
        <v>46873068.93</v>
      </c>
      <c r="D2876" s="5" t="s">
        <v>87</v>
      </c>
      <c r="E2876" s="5" t="s">
        <v>95</v>
      </c>
      <c r="F2876" s="5" t="s">
        <v>123</v>
      </c>
      <c r="G2876" s="5" t="s">
        <v>154</v>
      </c>
    </row>
    <row r="2877" spans="2:7" s="1" customFormat="1" ht="18" customHeight="1" x14ac:dyDescent="0.2">
      <c r="B2877" s="3">
        <v>2011</v>
      </c>
      <c r="C2877" s="4">
        <v>1040909.83</v>
      </c>
      <c r="D2877" s="5" t="s">
        <v>87</v>
      </c>
      <c r="E2877" s="5" t="s">
        <v>95</v>
      </c>
      <c r="F2877" s="5" t="s">
        <v>123</v>
      </c>
      <c r="G2877" s="5" t="s">
        <v>155</v>
      </c>
    </row>
    <row r="2878" spans="2:7" s="1" customFormat="1" ht="18" customHeight="1" x14ac:dyDescent="0.2">
      <c r="B2878" s="3">
        <v>2011</v>
      </c>
      <c r="C2878" s="4">
        <v>15854942.34</v>
      </c>
      <c r="D2878" s="5" t="s">
        <v>87</v>
      </c>
      <c r="E2878" s="5" t="s">
        <v>95</v>
      </c>
      <c r="F2878" s="5" t="s">
        <v>123</v>
      </c>
      <c r="G2878" s="5" t="s">
        <v>349</v>
      </c>
    </row>
    <row r="2879" spans="2:7" s="1" customFormat="1" ht="18" customHeight="1" x14ac:dyDescent="0.2">
      <c r="B2879" s="3">
        <v>2011</v>
      </c>
      <c r="C2879" s="4">
        <v>1602354.35</v>
      </c>
      <c r="D2879" s="5" t="s">
        <v>87</v>
      </c>
      <c r="E2879" s="5" t="s">
        <v>95</v>
      </c>
      <c r="F2879" s="5" t="s">
        <v>123</v>
      </c>
      <c r="G2879" s="5" t="s">
        <v>156</v>
      </c>
    </row>
    <row r="2880" spans="2:7" s="1" customFormat="1" ht="18" customHeight="1" x14ac:dyDescent="0.2">
      <c r="B2880" s="3">
        <v>2011</v>
      </c>
      <c r="C2880" s="4">
        <v>238401.58</v>
      </c>
      <c r="D2880" s="5" t="s">
        <v>87</v>
      </c>
      <c r="E2880" s="5" t="s">
        <v>95</v>
      </c>
      <c r="F2880" s="5" t="s">
        <v>247</v>
      </c>
      <c r="G2880" s="5" t="s">
        <v>426</v>
      </c>
    </row>
    <row r="2881" spans="2:7" s="1" customFormat="1" ht="18" customHeight="1" x14ac:dyDescent="0.2">
      <c r="B2881" s="3">
        <v>2011</v>
      </c>
      <c r="C2881" s="4">
        <v>19812.63</v>
      </c>
      <c r="D2881" s="5" t="s">
        <v>87</v>
      </c>
      <c r="E2881" s="5" t="s">
        <v>95</v>
      </c>
      <c r="F2881" s="5" t="s">
        <v>247</v>
      </c>
      <c r="G2881" s="5" t="s">
        <v>441</v>
      </c>
    </row>
    <row r="2882" spans="2:7" s="1" customFormat="1" ht="18" customHeight="1" x14ac:dyDescent="0.2">
      <c r="B2882" s="3">
        <v>2011</v>
      </c>
      <c r="C2882" s="4">
        <v>131442.28</v>
      </c>
      <c r="D2882" s="5" t="s">
        <v>87</v>
      </c>
      <c r="E2882" s="5" t="s">
        <v>95</v>
      </c>
      <c r="F2882" s="5" t="s">
        <v>247</v>
      </c>
      <c r="G2882" s="5" t="s">
        <v>445</v>
      </c>
    </row>
    <row r="2883" spans="2:7" s="1" customFormat="1" ht="18" customHeight="1" x14ac:dyDescent="0.2">
      <c r="B2883" s="3">
        <v>2011</v>
      </c>
      <c r="C2883" s="4">
        <v>355336286.12</v>
      </c>
      <c r="D2883" s="5" t="s">
        <v>87</v>
      </c>
      <c r="E2883" s="5" t="s">
        <v>95</v>
      </c>
      <c r="F2883" s="5" t="s">
        <v>158</v>
      </c>
      <c r="G2883" s="5" t="s">
        <v>158</v>
      </c>
    </row>
    <row r="2884" spans="2:7" s="1" customFormat="1" ht="18" customHeight="1" x14ac:dyDescent="0.2">
      <c r="B2884" s="3">
        <v>2011</v>
      </c>
      <c r="C2884" s="4">
        <v>214609.96</v>
      </c>
      <c r="D2884" s="5" t="s">
        <v>87</v>
      </c>
      <c r="E2884" s="5" t="s">
        <v>95</v>
      </c>
      <c r="F2884" s="5" t="s">
        <v>158</v>
      </c>
      <c r="G2884" s="5" t="s">
        <v>349</v>
      </c>
    </row>
    <row r="2885" spans="2:7" s="1" customFormat="1" ht="18" customHeight="1" x14ac:dyDescent="0.2">
      <c r="B2885" s="3">
        <v>2011</v>
      </c>
      <c r="C2885" s="4">
        <v>10986850.91</v>
      </c>
      <c r="D2885" s="5" t="s">
        <v>87</v>
      </c>
      <c r="E2885" s="5" t="s">
        <v>95</v>
      </c>
      <c r="F2885" s="5" t="s">
        <v>161</v>
      </c>
      <c r="G2885" s="5" t="s">
        <v>161</v>
      </c>
    </row>
    <row r="2886" spans="2:7" s="1" customFormat="1" ht="18" customHeight="1" x14ac:dyDescent="0.2">
      <c r="B2886" s="3">
        <v>2011</v>
      </c>
      <c r="C2886" s="4">
        <v>11519035.119999999</v>
      </c>
      <c r="D2886" s="5" t="s">
        <v>87</v>
      </c>
      <c r="E2886" s="5" t="s">
        <v>95</v>
      </c>
      <c r="F2886" s="5" t="s">
        <v>162</v>
      </c>
      <c r="G2886" s="5" t="s">
        <v>163</v>
      </c>
    </row>
    <row r="2887" spans="2:7" s="1" customFormat="1" ht="18" customHeight="1" x14ac:dyDescent="0.2">
      <c r="B2887" s="3">
        <v>2011</v>
      </c>
      <c r="C2887" s="4">
        <v>2772700.12</v>
      </c>
      <c r="D2887" s="5" t="s">
        <v>87</v>
      </c>
      <c r="E2887" s="5" t="s">
        <v>95</v>
      </c>
      <c r="F2887" s="5" t="s">
        <v>162</v>
      </c>
      <c r="G2887" s="5" t="s">
        <v>165</v>
      </c>
    </row>
    <row r="2888" spans="2:7" s="1" customFormat="1" ht="18" customHeight="1" x14ac:dyDescent="0.2">
      <c r="B2888" s="3">
        <v>2011</v>
      </c>
      <c r="C2888" s="4">
        <v>88378.2</v>
      </c>
      <c r="D2888" s="5" t="s">
        <v>87</v>
      </c>
      <c r="E2888" s="5" t="s">
        <v>95</v>
      </c>
      <c r="F2888" s="5" t="s">
        <v>162</v>
      </c>
      <c r="G2888" s="5" t="s">
        <v>170</v>
      </c>
    </row>
    <row r="2889" spans="2:7" s="1" customFormat="1" ht="18" customHeight="1" x14ac:dyDescent="0.2">
      <c r="B2889" s="3">
        <v>2011</v>
      </c>
      <c r="C2889" s="4">
        <v>6475953.6100000003</v>
      </c>
      <c r="D2889" s="5" t="s">
        <v>87</v>
      </c>
      <c r="E2889" s="5" t="s">
        <v>95</v>
      </c>
      <c r="F2889" s="5" t="s">
        <v>162</v>
      </c>
      <c r="G2889" s="5" t="s">
        <v>166</v>
      </c>
    </row>
    <row r="2890" spans="2:7" s="1" customFormat="1" ht="18" customHeight="1" x14ac:dyDescent="0.2">
      <c r="B2890" s="3">
        <v>2011</v>
      </c>
      <c r="C2890" s="4">
        <v>484499.99</v>
      </c>
      <c r="D2890" s="5" t="s">
        <v>87</v>
      </c>
      <c r="E2890" s="5" t="s">
        <v>95</v>
      </c>
      <c r="F2890" s="5" t="s">
        <v>162</v>
      </c>
      <c r="G2890" s="5" t="s">
        <v>167</v>
      </c>
    </row>
    <row r="2891" spans="2:7" s="1" customFormat="1" ht="18" customHeight="1" x14ac:dyDescent="0.2">
      <c r="B2891" s="3">
        <v>2011</v>
      </c>
      <c r="C2891" s="4">
        <v>16282.86</v>
      </c>
      <c r="D2891" s="5" t="s">
        <v>87</v>
      </c>
      <c r="E2891" s="5" t="s">
        <v>95</v>
      </c>
      <c r="F2891" s="5" t="s">
        <v>169</v>
      </c>
      <c r="G2891" s="5" t="s">
        <v>164</v>
      </c>
    </row>
    <row r="2892" spans="2:7" s="1" customFormat="1" ht="18" customHeight="1" x14ac:dyDescent="0.2">
      <c r="B2892" s="3">
        <v>2011</v>
      </c>
      <c r="C2892" s="4">
        <v>1360293.56</v>
      </c>
      <c r="D2892" s="5" t="s">
        <v>87</v>
      </c>
      <c r="E2892" s="5" t="s">
        <v>95</v>
      </c>
      <c r="F2892" s="5" t="s">
        <v>169</v>
      </c>
      <c r="G2892" s="5" t="s">
        <v>165</v>
      </c>
    </row>
    <row r="2893" spans="2:7" s="1" customFormat="1" ht="18" customHeight="1" x14ac:dyDescent="0.2">
      <c r="B2893" s="3">
        <v>2011</v>
      </c>
      <c r="C2893" s="4">
        <v>1463111</v>
      </c>
      <c r="D2893" s="5" t="s">
        <v>87</v>
      </c>
      <c r="E2893" s="5" t="s">
        <v>95</v>
      </c>
      <c r="F2893" s="5" t="s">
        <v>169</v>
      </c>
      <c r="G2893" s="5" t="s">
        <v>170</v>
      </c>
    </row>
    <row r="2894" spans="2:7" s="1" customFormat="1" ht="18" customHeight="1" x14ac:dyDescent="0.2">
      <c r="B2894" s="3">
        <v>2011</v>
      </c>
      <c r="C2894" s="4">
        <v>500586.61</v>
      </c>
      <c r="D2894" s="5" t="s">
        <v>87</v>
      </c>
      <c r="E2894" s="5" t="s">
        <v>95</v>
      </c>
      <c r="F2894" s="5" t="s">
        <v>169</v>
      </c>
      <c r="G2894" s="5" t="s">
        <v>171</v>
      </c>
    </row>
    <row r="2895" spans="2:7" s="1" customFormat="1" ht="18" customHeight="1" x14ac:dyDescent="0.2">
      <c r="B2895" s="3">
        <v>2011</v>
      </c>
      <c r="C2895" s="4">
        <v>96461.82</v>
      </c>
      <c r="D2895" s="5" t="s">
        <v>87</v>
      </c>
      <c r="E2895" s="5" t="s">
        <v>95</v>
      </c>
      <c r="F2895" s="5" t="s">
        <v>169</v>
      </c>
      <c r="G2895" s="5" t="s">
        <v>166</v>
      </c>
    </row>
    <row r="2896" spans="2:7" s="1" customFormat="1" ht="18" customHeight="1" x14ac:dyDescent="0.2">
      <c r="B2896" s="3">
        <v>2011</v>
      </c>
      <c r="C2896" s="4">
        <v>52058439.119999997</v>
      </c>
      <c r="D2896" s="5" t="s">
        <v>87</v>
      </c>
      <c r="E2896" s="5" t="s">
        <v>95</v>
      </c>
      <c r="F2896" s="5" t="s">
        <v>169</v>
      </c>
      <c r="G2896" s="5" t="s">
        <v>172</v>
      </c>
    </row>
    <row r="2897" spans="2:7" s="1" customFormat="1" ht="18" customHeight="1" x14ac:dyDescent="0.2">
      <c r="B2897" s="3">
        <v>2011</v>
      </c>
      <c r="C2897" s="4">
        <v>38644</v>
      </c>
      <c r="D2897" s="5" t="s">
        <v>87</v>
      </c>
      <c r="E2897" s="5" t="s">
        <v>95</v>
      </c>
      <c r="F2897" s="5" t="s">
        <v>174</v>
      </c>
      <c r="G2897" s="5" t="s">
        <v>175</v>
      </c>
    </row>
    <row r="2898" spans="2:7" s="1" customFormat="1" ht="18" customHeight="1" x14ac:dyDescent="0.2">
      <c r="B2898" s="3">
        <v>2011</v>
      </c>
      <c r="C2898" s="4">
        <v>157893.6</v>
      </c>
      <c r="D2898" s="5" t="s">
        <v>87</v>
      </c>
      <c r="E2898" s="5" t="s">
        <v>95</v>
      </c>
      <c r="F2898" s="5" t="s">
        <v>174</v>
      </c>
      <c r="G2898" s="5" t="s">
        <v>352</v>
      </c>
    </row>
    <row r="2899" spans="2:7" s="1" customFormat="1" ht="18" customHeight="1" x14ac:dyDescent="0.2">
      <c r="B2899" s="3">
        <v>2011</v>
      </c>
      <c r="C2899" s="4">
        <v>16688280.539999999</v>
      </c>
      <c r="D2899" s="5" t="s">
        <v>87</v>
      </c>
      <c r="E2899" s="5" t="s">
        <v>95</v>
      </c>
      <c r="F2899" s="5" t="s">
        <v>174</v>
      </c>
      <c r="G2899" s="5" t="s">
        <v>176</v>
      </c>
    </row>
    <row r="2900" spans="2:7" s="1" customFormat="1" ht="18" customHeight="1" x14ac:dyDescent="0.2">
      <c r="B2900" s="3">
        <v>2011</v>
      </c>
      <c r="C2900" s="4">
        <v>5632318.0600000005</v>
      </c>
      <c r="D2900" s="5" t="s">
        <v>87</v>
      </c>
      <c r="E2900" s="5" t="s">
        <v>95</v>
      </c>
      <c r="F2900" s="5" t="s">
        <v>174</v>
      </c>
      <c r="G2900" s="5" t="s">
        <v>177</v>
      </c>
    </row>
    <row r="2901" spans="2:7" s="1" customFormat="1" ht="18" customHeight="1" x14ac:dyDescent="0.2">
      <c r="B2901" s="3">
        <v>2011</v>
      </c>
      <c r="C2901" s="4">
        <v>1472185.77</v>
      </c>
      <c r="D2901" s="5" t="s">
        <v>87</v>
      </c>
      <c r="E2901" s="5" t="s">
        <v>95</v>
      </c>
      <c r="F2901" s="5" t="s">
        <v>174</v>
      </c>
      <c r="G2901" s="5" t="s">
        <v>178</v>
      </c>
    </row>
    <row r="2902" spans="2:7" s="1" customFormat="1" ht="18" customHeight="1" x14ac:dyDescent="0.2">
      <c r="B2902" s="3">
        <v>2011</v>
      </c>
      <c r="C2902" s="4">
        <v>1699.71</v>
      </c>
      <c r="D2902" s="5" t="s">
        <v>87</v>
      </c>
      <c r="E2902" s="5" t="s">
        <v>95</v>
      </c>
      <c r="F2902" s="5" t="s">
        <v>174</v>
      </c>
      <c r="G2902" s="5" t="s">
        <v>179</v>
      </c>
    </row>
    <row r="2903" spans="2:7" s="1" customFormat="1" ht="18" customHeight="1" x14ac:dyDescent="0.2">
      <c r="B2903" s="3">
        <v>2011</v>
      </c>
      <c r="C2903" s="4">
        <v>36338709.289999999</v>
      </c>
      <c r="D2903" s="5" t="s">
        <v>87</v>
      </c>
      <c r="E2903" s="5" t="s">
        <v>95</v>
      </c>
      <c r="F2903" s="5" t="s">
        <v>174</v>
      </c>
      <c r="G2903" s="5" t="s">
        <v>180</v>
      </c>
    </row>
    <row r="2904" spans="2:7" s="1" customFormat="1" ht="18" customHeight="1" x14ac:dyDescent="0.2">
      <c r="B2904" s="3">
        <v>2011</v>
      </c>
      <c r="C2904" s="4">
        <v>166779.54</v>
      </c>
      <c r="D2904" s="5" t="s">
        <v>87</v>
      </c>
      <c r="E2904" s="5" t="s">
        <v>95</v>
      </c>
      <c r="F2904" s="5" t="s">
        <v>174</v>
      </c>
      <c r="G2904" s="5" t="s">
        <v>181</v>
      </c>
    </row>
    <row r="2905" spans="2:7" s="1" customFormat="1" ht="18" customHeight="1" x14ac:dyDescent="0.2">
      <c r="B2905" s="3">
        <v>2011</v>
      </c>
      <c r="C2905" s="4">
        <v>6607.8</v>
      </c>
      <c r="D2905" s="5" t="s">
        <v>87</v>
      </c>
      <c r="E2905" s="5" t="s">
        <v>95</v>
      </c>
      <c r="F2905" s="5" t="s">
        <v>174</v>
      </c>
      <c r="G2905" s="5" t="s">
        <v>182</v>
      </c>
    </row>
    <row r="2906" spans="2:7" s="1" customFormat="1" ht="18" customHeight="1" x14ac:dyDescent="0.2">
      <c r="B2906" s="3">
        <v>2011</v>
      </c>
      <c r="C2906" s="4">
        <v>315264.32</v>
      </c>
      <c r="D2906" s="5" t="s">
        <v>87</v>
      </c>
      <c r="E2906" s="5" t="s">
        <v>95</v>
      </c>
      <c r="F2906" s="5" t="s">
        <v>174</v>
      </c>
      <c r="G2906" s="5" t="s">
        <v>365</v>
      </c>
    </row>
    <row r="2907" spans="2:7" s="1" customFormat="1" ht="18" customHeight="1" x14ac:dyDescent="0.2">
      <c r="B2907" s="3">
        <v>2011</v>
      </c>
      <c r="C2907" s="4">
        <v>22755818.66</v>
      </c>
      <c r="D2907" s="5" t="s">
        <v>87</v>
      </c>
      <c r="E2907" s="5" t="s">
        <v>95</v>
      </c>
      <c r="F2907" s="5" t="s">
        <v>174</v>
      </c>
      <c r="G2907" s="5" t="s">
        <v>183</v>
      </c>
    </row>
    <row r="2908" spans="2:7" s="1" customFormat="1" ht="18" customHeight="1" x14ac:dyDescent="0.2">
      <c r="B2908" s="3">
        <v>2011</v>
      </c>
      <c r="C2908" s="4">
        <v>6638307.3600000003</v>
      </c>
      <c r="D2908" s="5" t="s">
        <v>87</v>
      </c>
      <c r="E2908" s="5" t="s">
        <v>95</v>
      </c>
      <c r="F2908" s="5" t="s">
        <v>174</v>
      </c>
      <c r="G2908" s="5" t="s">
        <v>184</v>
      </c>
    </row>
    <row r="2909" spans="2:7" s="1" customFormat="1" ht="18" customHeight="1" x14ac:dyDescent="0.2">
      <c r="B2909" s="3">
        <v>2011</v>
      </c>
      <c r="C2909" s="4">
        <v>92601890.150000006</v>
      </c>
      <c r="D2909" s="5" t="s">
        <v>87</v>
      </c>
      <c r="E2909" s="5" t="s">
        <v>95</v>
      </c>
      <c r="F2909" s="5" t="s">
        <v>174</v>
      </c>
      <c r="G2909" s="5" t="s">
        <v>185</v>
      </c>
    </row>
    <row r="2910" spans="2:7" s="1" customFormat="1" ht="18" customHeight="1" x14ac:dyDescent="0.2">
      <c r="B2910" s="3">
        <v>2011</v>
      </c>
      <c r="C2910" s="4">
        <v>19465405.370000001</v>
      </c>
      <c r="D2910" s="5" t="s">
        <v>87</v>
      </c>
      <c r="E2910" s="5" t="s">
        <v>95</v>
      </c>
      <c r="F2910" s="5" t="s">
        <v>174</v>
      </c>
      <c r="G2910" s="5" t="s">
        <v>186</v>
      </c>
    </row>
    <row r="2911" spans="2:7" s="1" customFormat="1" ht="18" customHeight="1" x14ac:dyDescent="0.2">
      <c r="B2911" s="3">
        <v>2011</v>
      </c>
      <c r="C2911" s="4">
        <v>244285.61</v>
      </c>
      <c r="D2911" s="5" t="s">
        <v>87</v>
      </c>
      <c r="E2911" s="5" t="s">
        <v>95</v>
      </c>
      <c r="F2911" s="5" t="s">
        <v>174</v>
      </c>
      <c r="G2911" s="5" t="s">
        <v>187</v>
      </c>
    </row>
    <row r="2912" spans="2:7" s="1" customFormat="1" ht="18" customHeight="1" x14ac:dyDescent="0.2">
      <c r="B2912" s="3">
        <v>2011</v>
      </c>
      <c r="C2912" s="4">
        <v>985821.99</v>
      </c>
      <c r="D2912" s="5" t="s">
        <v>87</v>
      </c>
      <c r="E2912" s="5" t="s">
        <v>95</v>
      </c>
      <c r="F2912" s="5" t="s">
        <v>174</v>
      </c>
      <c r="G2912" s="5" t="s">
        <v>188</v>
      </c>
    </row>
    <row r="2913" spans="2:7" s="1" customFormat="1" ht="18" customHeight="1" x14ac:dyDescent="0.2">
      <c r="B2913" s="3">
        <v>2011</v>
      </c>
      <c r="C2913" s="4">
        <v>3634.14</v>
      </c>
      <c r="D2913" s="5" t="s">
        <v>87</v>
      </c>
      <c r="E2913" s="5" t="s">
        <v>95</v>
      </c>
      <c r="F2913" s="5" t="s">
        <v>174</v>
      </c>
      <c r="G2913" s="5" t="s">
        <v>189</v>
      </c>
    </row>
    <row r="2914" spans="2:7" s="1" customFormat="1" ht="18" customHeight="1" x14ac:dyDescent="0.2">
      <c r="B2914" s="3">
        <v>2011</v>
      </c>
      <c r="C2914" s="4">
        <v>19286.57</v>
      </c>
      <c r="D2914" s="5" t="s">
        <v>87</v>
      </c>
      <c r="E2914" s="5" t="s">
        <v>95</v>
      </c>
      <c r="F2914" s="5" t="s">
        <v>174</v>
      </c>
      <c r="G2914" s="5" t="s">
        <v>190</v>
      </c>
    </row>
    <row r="2915" spans="2:7" s="1" customFormat="1" ht="18" customHeight="1" x14ac:dyDescent="0.2">
      <c r="B2915" s="3">
        <v>2011</v>
      </c>
      <c r="C2915" s="4">
        <v>183142.55</v>
      </c>
      <c r="D2915" s="5" t="s">
        <v>87</v>
      </c>
      <c r="E2915" s="5" t="s">
        <v>95</v>
      </c>
      <c r="F2915" s="5" t="s">
        <v>174</v>
      </c>
      <c r="G2915" s="5" t="s">
        <v>191</v>
      </c>
    </row>
    <row r="2916" spans="2:7" s="1" customFormat="1" ht="18" customHeight="1" x14ac:dyDescent="0.2">
      <c r="B2916" s="3">
        <v>2011</v>
      </c>
      <c r="C2916" s="4">
        <v>12398.8</v>
      </c>
      <c r="D2916" s="5" t="s">
        <v>87</v>
      </c>
      <c r="E2916" s="5" t="s">
        <v>95</v>
      </c>
      <c r="F2916" s="5" t="s">
        <v>174</v>
      </c>
      <c r="G2916" s="5" t="s">
        <v>192</v>
      </c>
    </row>
    <row r="2917" spans="2:7" s="1" customFormat="1" ht="18" customHeight="1" x14ac:dyDescent="0.2">
      <c r="B2917" s="3">
        <v>2011</v>
      </c>
      <c r="C2917" s="4">
        <v>1105571.8500000001</v>
      </c>
      <c r="D2917" s="5" t="s">
        <v>87</v>
      </c>
      <c r="E2917" s="5" t="s">
        <v>95</v>
      </c>
      <c r="F2917" s="5" t="s">
        <v>174</v>
      </c>
      <c r="G2917" s="5" t="s">
        <v>193</v>
      </c>
    </row>
    <row r="2918" spans="2:7" s="1" customFormat="1" ht="18" customHeight="1" x14ac:dyDescent="0.2">
      <c r="B2918" s="3">
        <v>2011</v>
      </c>
      <c r="C2918" s="4">
        <v>769335.41</v>
      </c>
      <c r="D2918" s="5" t="s">
        <v>87</v>
      </c>
      <c r="E2918" s="5" t="s">
        <v>95</v>
      </c>
      <c r="F2918" s="5" t="s">
        <v>174</v>
      </c>
      <c r="G2918" s="5" t="s">
        <v>349</v>
      </c>
    </row>
    <row r="2919" spans="2:7" s="1" customFormat="1" ht="18" customHeight="1" x14ac:dyDescent="0.2">
      <c r="B2919" s="3">
        <v>2011</v>
      </c>
      <c r="C2919" s="4">
        <v>67051.62</v>
      </c>
      <c r="D2919" s="5" t="s">
        <v>87</v>
      </c>
      <c r="E2919" s="5" t="s">
        <v>95</v>
      </c>
      <c r="F2919" s="5" t="s">
        <v>174</v>
      </c>
      <c r="G2919" s="5" t="s">
        <v>372</v>
      </c>
    </row>
    <row r="2920" spans="2:7" s="1" customFormat="1" ht="18" customHeight="1" x14ac:dyDescent="0.2">
      <c r="B2920" s="3">
        <v>2011</v>
      </c>
      <c r="C2920" s="4">
        <v>68999489.319999993</v>
      </c>
      <c r="D2920" s="5" t="s">
        <v>87</v>
      </c>
      <c r="E2920" s="5" t="s">
        <v>95</v>
      </c>
      <c r="F2920" s="5" t="s">
        <v>194</v>
      </c>
      <c r="G2920" s="5" t="s">
        <v>435</v>
      </c>
    </row>
    <row r="2921" spans="2:7" s="1" customFormat="1" ht="18" customHeight="1" x14ac:dyDescent="0.2">
      <c r="B2921" s="3">
        <v>2011</v>
      </c>
      <c r="C2921" s="4">
        <v>577974.92000000004</v>
      </c>
      <c r="D2921" s="5" t="s">
        <v>87</v>
      </c>
      <c r="E2921" s="5" t="s">
        <v>95</v>
      </c>
      <c r="F2921" s="5" t="s">
        <v>194</v>
      </c>
      <c r="G2921" s="5" t="s">
        <v>366</v>
      </c>
    </row>
    <row r="2922" spans="2:7" s="1" customFormat="1" ht="18" customHeight="1" x14ac:dyDescent="0.2">
      <c r="B2922" s="3">
        <v>2011</v>
      </c>
      <c r="C2922" s="4">
        <v>2168035.67</v>
      </c>
      <c r="D2922" s="5" t="s">
        <v>87</v>
      </c>
      <c r="E2922" s="5" t="s">
        <v>95</v>
      </c>
      <c r="F2922" s="5" t="s">
        <v>194</v>
      </c>
      <c r="G2922" s="5" t="s">
        <v>195</v>
      </c>
    </row>
    <row r="2923" spans="2:7" s="1" customFormat="1" ht="18" customHeight="1" x14ac:dyDescent="0.2">
      <c r="B2923" s="3">
        <v>2011</v>
      </c>
      <c r="C2923" s="4">
        <v>294174.25</v>
      </c>
      <c r="D2923" s="5" t="s">
        <v>87</v>
      </c>
      <c r="E2923" s="5" t="s">
        <v>95</v>
      </c>
      <c r="F2923" s="5" t="s">
        <v>194</v>
      </c>
      <c r="G2923" s="5" t="s">
        <v>175</v>
      </c>
    </row>
    <row r="2924" spans="2:7" s="1" customFormat="1" ht="18" customHeight="1" x14ac:dyDescent="0.2">
      <c r="B2924" s="3">
        <v>2011</v>
      </c>
      <c r="C2924" s="4">
        <v>13074696.66</v>
      </c>
      <c r="D2924" s="5" t="s">
        <v>87</v>
      </c>
      <c r="E2924" s="5" t="s">
        <v>95</v>
      </c>
      <c r="F2924" s="5" t="s">
        <v>194</v>
      </c>
      <c r="G2924" s="5" t="s">
        <v>413</v>
      </c>
    </row>
    <row r="2925" spans="2:7" s="1" customFormat="1" ht="18" customHeight="1" x14ac:dyDescent="0.2">
      <c r="B2925" s="3">
        <v>2011</v>
      </c>
      <c r="C2925" s="4">
        <v>190446</v>
      </c>
      <c r="D2925" s="5" t="s">
        <v>87</v>
      </c>
      <c r="E2925" s="5" t="s">
        <v>95</v>
      </c>
      <c r="F2925" s="5" t="s">
        <v>194</v>
      </c>
      <c r="G2925" s="5" t="s">
        <v>460</v>
      </c>
    </row>
    <row r="2926" spans="2:7" s="1" customFormat="1" ht="18" customHeight="1" x14ac:dyDescent="0.2">
      <c r="B2926" s="3">
        <v>2011</v>
      </c>
      <c r="C2926" s="4">
        <v>12582322.99</v>
      </c>
      <c r="D2926" s="5" t="s">
        <v>87</v>
      </c>
      <c r="E2926" s="5" t="s">
        <v>95</v>
      </c>
      <c r="F2926" s="5" t="s">
        <v>194</v>
      </c>
      <c r="G2926" s="5" t="s">
        <v>414</v>
      </c>
    </row>
    <row r="2927" spans="2:7" s="1" customFormat="1" ht="18" customHeight="1" x14ac:dyDescent="0.2">
      <c r="B2927" s="3">
        <v>2011</v>
      </c>
      <c r="C2927" s="4">
        <v>25518539.039999999</v>
      </c>
      <c r="D2927" s="5" t="s">
        <v>87</v>
      </c>
      <c r="E2927" s="5" t="s">
        <v>95</v>
      </c>
      <c r="F2927" s="5" t="s">
        <v>194</v>
      </c>
      <c r="G2927" s="5" t="s">
        <v>482</v>
      </c>
    </row>
    <row r="2928" spans="2:7" s="1" customFormat="1" ht="18" customHeight="1" x14ac:dyDescent="0.2">
      <c r="B2928" s="3">
        <v>2011</v>
      </c>
      <c r="C2928" s="4">
        <v>2379064.36</v>
      </c>
      <c r="D2928" s="5" t="s">
        <v>87</v>
      </c>
      <c r="E2928" s="5" t="s">
        <v>95</v>
      </c>
      <c r="F2928" s="5" t="s">
        <v>194</v>
      </c>
      <c r="G2928" s="5" t="s">
        <v>415</v>
      </c>
    </row>
    <row r="2929" spans="2:7" s="1" customFormat="1" ht="18" customHeight="1" x14ac:dyDescent="0.2">
      <c r="B2929" s="3">
        <v>2011</v>
      </c>
      <c r="C2929" s="4">
        <v>117064529.19</v>
      </c>
      <c r="D2929" s="5" t="s">
        <v>87</v>
      </c>
      <c r="E2929" s="5" t="s">
        <v>95</v>
      </c>
      <c r="F2929" s="5" t="s">
        <v>194</v>
      </c>
      <c r="G2929" s="5" t="s">
        <v>416</v>
      </c>
    </row>
    <row r="2930" spans="2:7" s="1" customFormat="1" ht="18" customHeight="1" x14ac:dyDescent="0.2">
      <c r="B2930" s="3">
        <v>2011</v>
      </c>
      <c r="C2930" s="4">
        <v>24947394.010000002</v>
      </c>
      <c r="D2930" s="5" t="s">
        <v>87</v>
      </c>
      <c r="E2930" s="5" t="s">
        <v>95</v>
      </c>
      <c r="F2930" s="5" t="s">
        <v>194</v>
      </c>
      <c r="G2930" s="5" t="s">
        <v>417</v>
      </c>
    </row>
    <row r="2931" spans="2:7" s="1" customFormat="1" ht="18" customHeight="1" x14ac:dyDescent="0.2">
      <c r="B2931" s="3">
        <v>2011</v>
      </c>
      <c r="C2931" s="4">
        <v>2692657.68</v>
      </c>
      <c r="D2931" s="5" t="s">
        <v>87</v>
      </c>
      <c r="E2931" s="5" t="s">
        <v>95</v>
      </c>
      <c r="F2931" s="5" t="s">
        <v>194</v>
      </c>
      <c r="G2931" s="5" t="s">
        <v>196</v>
      </c>
    </row>
    <row r="2932" spans="2:7" s="1" customFormat="1" ht="18" customHeight="1" x14ac:dyDescent="0.2">
      <c r="B2932" s="3">
        <v>2011</v>
      </c>
      <c r="C2932" s="4">
        <v>29619790.66</v>
      </c>
      <c r="D2932" s="5" t="s">
        <v>87</v>
      </c>
      <c r="E2932" s="5" t="s">
        <v>95</v>
      </c>
      <c r="F2932" s="5" t="s">
        <v>194</v>
      </c>
      <c r="G2932" s="5" t="s">
        <v>179</v>
      </c>
    </row>
    <row r="2933" spans="2:7" s="1" customFormat="1" ht="18" customHeight="1" x14ac:dyDescent="0.2">
      <c r="B2933" s="3">
        <v>2011</v>
      </c>
      <c r="C2933" s="4">
        <v>533744.22</v>
      </c>
      <c r="D2933" s="5" t="s">
        <v>87</v>
      </c>
      <c r="E2933" s="5" t="s">
        <v>95</v>
      </c>
      <c r="F2933" s="5" t="s">
        <v>194</v>
      </c>
      <c r="G2933" s="5" t="s">
        <v>197</v>
      </c>
    </row>
    <row r="2934" spans="2:7" s="1" customFormat="1" ht="18" customHeight="1" x14ac:dyDescent="0.2">
      <c r="B2934" s="3">
        <v>2011</v>
      </c>
      <c r="C2934" s="4">
        <v>23034464.32</v>
      </c>
      <c r="D2934" s="5" t="s">
        <v>87</v>
      </c>
      <c r="E2934" s="5" t="s">
        <v>95</v>
      </c>
      <c r="F2934" s="5" t="s">
        <v>194</v>
      </c>
      <c r="G2934" s="5" t="s">
        <v>418</v>
      </c>
    </row>
    <row r="2935" spans="2:7" s="1" customFormat="1" ht="18" customHeight="1" x14ac:dyDescent="0.2">
      <c r="B2935" s="3">
        <v>2011</v>
      </c>
      <c r="C2935" s="4">
        <v>180080028.91</v>
      </c>
      <c r="D2935" s="5" t="s">
        <v>87</v>
      </c>
      <c r="E2935" s="5" t="s">
        <v>95</v>
      </c>
      <c r="F2935" s="5" t="s">
        <v>194</v>
      </c>
      <c r="G2935" s="5" t="s">
        <v>182</v>
      </c>
    </row>
    <row r="2936" spans="2:7" s="1" customFormat="1" ht="18" customHeight="1" x14ac:dyDescent="0.2">
      <c r="B2936" s="3">
        <v>2011</v>
      </c>
      <c r="C2936" s="4">
        <v>37795952.789999999</v>
      </c>
      <c r="D2936" s="5" t="s">
        <v>87</v>
      </c>
      <c r="E2936" s="5" t="s">
        <v>95</v>
      </c>
      <c r="F2936" s="5" t="s">
        <v>194</v>
      </c>
      <c r="G2936" s="5" t="s">
        <v>183</v>
      </c>
    </row>
    <row r="2937" spans="2:7" s="1" customFormat="1" ht="18" customHeight="1" x14ac:dyDescent="0.2">
      <c r="B2937" s="3">
        <v>2011</v>
      </c>
      <c r="C2937" s="4">
        <v>22034795.34</v>
      </c>
      <c r="D2937" s="5" t="s">
        <v>87</v>
      </c>
      <c r="E2937" s="5" t="s">
        <v>95</v>
      </c>
      <c r="F2937" s="5" t="s">
        <v>194</v>
      </c>
      <c r="G2937" s="5" t="s">
        <v>199</v>
      </c>
    </row>
    <row r="2938" spans="2:7" s="1" customFormat="1" ht="18" customHeight="1" x14ac:dyDescent="0.2">
      <c r="B2938" s="3">
        <v>2011</v>
      </c>
      <c r="C2938" s="4">
        <v>18100017.670000002</v>
      </c>
      <c r="D2938" s="5" t="s">
        <v>87</v>
      </c>
      <c r="E2938" s="5" t="s">
        <v>95</v>
      </c>
      <c r="F2938" s="5" t="s">
        <v>194</v>
      </c>
      <c r="G2938" s="5" t="s">
        <v>200</v>
      </c>
    </row>
    <row r="2939" spans="2:7" s="1" customFormat="1" ht="18" customHeight="1" x14ac:dyDescent="0.2">
      <c r="B2939" s="3">
        <v>2011</v>
      </c>
      <c r="C2939" s="4">
        <v>99931.3</v>
      </c>
      <c r="D2939" s="5" t="s">
        <v>87</v>
      </c>
      <c r="E2939" s="5" t="s">
        <v>95</v>
      </c>
      <c r="F2939" s="5" t="s">
        <v>194</v>
      </c>
      <c r="G2939" s="5" t="s">
        <v>202</v>
      </c>
    </row>
    <row r="2940" spans="2:7" s="1" customFormat="1" ht="18" customHeight="1" x14ac:dyDescent="0.2">
      <c r="B2940" s="3">
        <v>2011</v>
      </c>
      <c r="C2940" s="4">
        <v>16067275.310000001</v>
      </c>
      <c r="D2940" s="5" t="s">
        <v>87</v>
      </c>
      <c r="E2940" s="5" t="s">
        <v>95</v>
      </c>
      <c r="F2940" s="5" t="s">
        <v>194</v>
      </c>
      <c r="G2940" s="5" t="s">
        <v>203</v>
      </c>
    </row>
    <row r="2941" spans="2:7" s="1" customFormat="1" ht="18" customHeight="1" x14ac:dyDescent="0.2">
      <c r="B2941" s="3">
        <v>2011</v>
      </c>
      <c r="C2941" s="4">
        <v>139785.47</v>
      </c>
      <c r="D2941" s="5" t="s">
        <v>87</v>
      </c>
      <c r="E2941" s="5" t="s">
        <v>95</v>
      </c>
      <c r="F2941" s="5" t="s">
        <v>194</v>
      </c>
      <c r="G2941" s="5" t="s">
        <v>204</v>
      </c>
    </row>
    <row r="2942" spans="2:7" s="1" customFormat="1" ht="18" customHeight="1" x14ac:dyDescent="0.2">
      <c r="B2942" s="3">
        <v>2011</v>
      </c>
      <c r="C2942" s="4">
        <v>107986680.73</v>
      </c>
      <c r="D2942" s="5" t="s">
        <v>87</v>
      </c>
      <c r="E2942" s="5" t="s">
        <v>95</v>
      </c>
      <c r="F2942" s="5" t="s">
        <v>194</v>
      </c>
      <c r="G2942" s="5" t="s">
        <v>205</v>
      </c>
    </row>
    <row r="2943" spans="2:7" s="1" customFormat="1" ht="18" customHeight="1" x14ac:dyDescent="0.2">
      <c r="B2943" s="3">
        <v>2011</v>
      </c>
      <c r="C2943" s="4">
        <v>5609893.3200000003</v>
      </c>
      <c r="D2943" s="5" t="s">
        <v>87</v>
      </c>
      <c r="E2943" s="5" t="s">
        <v>95</v>
      </c>
      <c r="F2943" s="5" t="s">
        <v>194</v>
      </c>
      <c r="G2943" s="5" t="s">
        <v>206</v>
      </c>
    </row>
    <row r="2944" spans="2:7" s="1" customFormat="1" ht="18" customHeight="1" x14ac:dyDescent="0.2">
      <c r="B2944" s="3">
        <v>2011</v>
      </c>
      <c r="C2944" s="4">
        <v>772471.19</v>
      </c>
      <c r="D2944" s="5" t="s">
        <v>87</v>
      </c>
      <c r="E2944" s="5" t="s">
        <v>95</v>
      </c>
      <c r="F2944" s="5" t="s">
        <v>194</v>
      </c>
      <c r="G2944" s="5" t="s">
        <v>207</v>
      </c>
    </row>
    <row r="2945" spans="2:7" s="1" customFormat="1" ht="18" customHeight="1" x14ac:dyDescent="0.2">
      <c r="B2945" s="3">
        <v>2011</v>
      </c>
      <c r="C2945" s="4">
        <v>106116505.67</v>
      </c>
      <c r="D2945" s="5" t="s">
        <v>87</v>
      </c>
      <c r="E2945" s="5" t="s">
        <v>95</v>
      </c>
      <c r="F2945" s="5" t="s">
        <v>194</v>
      </c>
      <c r="G2945" s="5" t="s">
        <v>208</v>
      </c>
    </row>
    <row r="2946" spans="2:7" s="1" customFormat="1" ht="18" customHeight="1" x14ac:dyDescent="0.2">
      <c r="B2946" s="3">
        <v>2011</v>
      </c>
      <c r="C2946" s="4">
        <v>1944555.97</v>
      </c>
      <c r="D2946" s="5" t="s">
        <v>87</v>
      </c>
      <c r="E2946" s="5" t="s">
        <v>95</v>
      </c>
      <c r="F2946" s="5" t="s">
        <v>194</v>
      </c>
      <c r="G2946" s="5" t="s">
        <v>209</v>
      </c>
    </row>
    <row r="2947" spans="2:7" s="1" customFormat="1" ht="18" customHeight="1" x14ac:dyDescent="0.2">
      <c r="B2947" s="3">
        <v>2011</v>
      </c>
      <c r="C2947" s="4">
        <v>25570110.91</v>
      </c>
      <c r="D2947" s="5" t="s">
        <v>87</v>
      </c>
      <c r="E2947" s="5" t="s">
        <v>95</v>
      </c>
      <c r="F2947" s="5" t="s">
        <v>194</v>
      </c>
      <c r="G2947" s="5" t="s">
        <v>483</v>
      </c>
    </row>
    <row r="2948" spans="2:7" s="1" customFormat="1" ht="18" customHeight="1" x14ac:dyDescent="0.2">
      <c r="B2948" s="3">
        <v>2011</v>
      </c>
      <c r="C2948" s="4">
        <v>9909475.9700000007</v>
      </c>
      <c r="D2948" s="5" t="s">
        <v>87</v>
      </c>
      <c r="E2948" s="5" t="s">
        <v>95</v>
      </c>
      <c r="F2948" s="5" t="s">
        <v>194</v>
      </c>
      <c r="G2948" s="5" t="s">
        <v>354</v>
      </c>
    </row>
    <row r="2949" spans="2:7" s="1" customFormat="1" ht="18" customHeight="1" x14ac:dyDescent="0.2">
      <c r="B2949" s="3">
        <v>2011</v>
      </c>
      <c r="C2949" s="4">
        <v>36781384.359999999</v>
      </c>
      <c r="D2949" s="5" t="s">
        <v>87</v>
      </c>
      <c r="E2949" s="5" t="s">
        <v>95</v>
      </c>
      <c r="F2949" s="5" t="s">
        <v>194</v>
      </c>
      <c r="G2949" s="5" t="s">
        <v>191</v>
      </c>
    </row>
    <row r="2950" spans="2:7" s="1" customFormat="1" ht="18" customHeight="1" x14ac:dyDescent="0.2">
      <c r="B2950" s="3">
        <v>2011</v>
      </c>
      <c r="C2950" s="4">
        <v>37445431.840000004</v>
      </c>
      <c r="D2950" s="5" t="s">
        <v>87</v>
      </c>
      <c r="E2950" s="5" t="s">
        <v>95</v>
      </c>
      <c r="F2950" s="5" t="s">
        <v>194</v>
      </c>
      <c r="G2950" s="5" t="s">
        <v>192</v>
      </c>
    </row>
    <row r="2951" spans="2:7" s="1" customFormat="1" ht="18" customHeight="1" x14ac:dyDescent="0.2">
      <c r="B2951" s="3">
        <v>2011</v>
      </c>
      <c r="C2951" s="4">
        <v>16274942.289999999</v>
      </c>
      <c r="D2951" s="5" t="s">
        <v>87</v>
      </c>
      <c r="E2951" s="5" t="s">
        <v>95</v>
      </c>
      <c r="F2951" s="5" t="s">
        <v>194</v>
      </c>
      <c r="G2951" s="5" t="s">
        <v>210</v>
      </c>
    </row>
    <row r="2952" spans="2:7" s="1" customFormat="1" ht="18" customHeight="1" x14ac:dyDescent="0.2">
      <c r="B2952" s="3">
        <v>2011</v>
      </c>
      <c r="C2952" s="4">
        <v>2573892.7400000002</v>
      </c>
      <c r="D2952" s="5" t="s">
        <v>87</v>
      </c>
      <c r="E2952" s="5" t="s">
        <v>95</v>
      </c>
      <c r="F2952" s="5" t="s">
        <v>194</v>
      </c>
      <c r="G2952" s="5" t="s">
        <v>355</v>
      </c>
    </row>
    <row r="2953" spans="2:7" s="1" customFormat="1" ht="18" customHeight="1" x14ac:dyDescent="0.2">
      <c r="B2953" s="3">
        <v>2011</v>
      </c>
      <c r="C2953" s="4">
        <v>25461998.440000001</v>
      </c>
      <c r="D2953" s="5" t="s">
        <v>87</v>
      </c>
      <c r="E2953" s="5" t="s">
        <v>95</v>
      </c>
      <c r="F2953" s="5" t="s">
        <v>194</v>
      </c>
      <c r="G2953" s="5" t="s">
        <v>349</v>
      </c>
    </row>
    <row r="2954" spans="2:7" s="1" customFormat="1" ht="18" customHeight="1" x14ac:dyDescent="0.2">
      <c r="B2954" s="3">
        <v>2011</v>
      </c>
      <c r="C2954" s="4">
        <v>31458123.5</v>
      </c>
      <c r="D2954" s="5" t="s">
        <v>87</v>
      </c>
      <c r="E2954" s="5" t="s">
        <v>95</v>
      </c>
      <c r="F2954" s="5" t="s">
        <v>194</v>
      </c>
      <c r="G2954" s="5" t="s">
        <v>367</v>
      </c>
    </row>
    <row r="2955" spans="2:7" s="1" customFormat="1" ht="18" customHeight="1" x14ac:dyDescent="0.2">
      <c r="B2955" s="3">
        <v>2011</v>
      </c>
      <c r="C2955" s="4">
        <v>435816.17</v>
      </c>
      <c r="D2955" s="5" t="s">
        <v>87</v>
      </c>
      <c r="E2955" s="5" t="s">
        <v>95</v>
      </c>
      <c r="F2955" s="5" t="s">
        <v>194</v>
      </c>
      <c r="G2955" s="5" t="s">
        <v>484</v>
      </c>
    </row>
    <row r="2956" spans="2:7" s="1" customFormat="1" ht="18" customHeight="1" x14ac:dyDescent="0.2">
      <c r="B2956" s="3">
        <v>2011</v>
      </c>
      <c r="C2956" s="4">
        <v>10560286.85</v>
      </c>
      <c r="D2956" s="5" t="s">
        <v>87</v>
      </c>
      <c r="E2956" s="5" t="s">
        <v>95</v>
      </c>
      <c r="F2956" s="5" t="s">
        <v>194</v>
      </c>
      <c r="G2956" s="5" t="s">
        <v>211</v>
      </c>
    </row>
    <row r="2957" spans="2:7" s="1" customFormat="1" ht="18" customHeight="1" x14ac:dyDescent="0.2">
      <c r="B2957" s="3">
        <v>2011</v>
      </c>
      <c r="C2957" s="4">
        <v>76934701.819999993</v>
      </c>
      <c r="D2957" s="5" t="s">
        <v>87</v>
      </c>
      <c r="E2957" s="5" t="s">
        <v>95</v>
      </c>
      <c r="F2957" s="5" t="s">
        <v>194</v>
      </c>
      <c r="G2957" s="5" t="s">
        <v>212</v>
      </c>
    </row>
    <row r="2958" spans="2:7" s="1" customFormat="1" ht="18" customHeight="1" x14ac:dyDescent="0.2">
      <c r="B2958" s="3">
        <v>2011</v>
      </c>
      <c r="C2958" s="4">
        <v>2224000</v>
      </c>
      <c r="D2958" s="5" t="s">
        <v>87</v>
      </c>
      <c r="E2958" s="5" t="s">
        <v>95</v>
      </c>
      <c r="F2958" s="5" t="s">
        <v>194</v>
      </c>
      <c r="G2958" s="5" t="s">
        <v>461</v>
      </c>
    </row>
    <row r="2959" spans="2:7" s="1" customFormat="1" ht="18" customHeight="1" x14ac:dyDescent="0.2">
      <c r="B2959" s="3">
        <v>2011</v>
      </c>
      <c r="C2959" s="4">
        <v>16656594.42</v>
      </c>
      <c r="D2959" s="5" t="s">
        <v>87</v>
      </c>
      <c r="E2959" s="5" t="s">
        <v>95</v>
      </c>
      <c r="F2959" s="5" t="s">
        <v>194</v>
      </c>
      <c r="G2959" s="5" t="s">
        <v>419</v>
      </c>
    </row>
    <row r="2960" spans="2:7" s="1" customFormat="1" ht="18" customHeight="1" x14ac:dyDescent="0.2">
      <c r="B2960" s="3">
        <v>2011</v>
      </c>
      <c r="C2960" s="4">
        <v>58156924.43</v>
      </c>
      <c r="D2960" s="5" t="s">
        <v>87</v>
      </c>
      <c r="E2960" s="5" t="s">
        <v>95</v>
      </c>
      <c r="F2960" s="5" t="s">
        <v>194</v>
      </c>
      <c r="G2960" s="5" t="s">
        <v>462</v>
      </c>
    </row>
    <row r="2961" spans="2:7" s="1" customFormat="1" ht="18" customHeight="1" x14ac:dyDescent="0.2">
      <c r="B2961" s="3">
        <v>2011</v>
      </c>
      <c r="C2961" s="4">
        <v>10474631.58</v>
      </c>
      <c r="D2961" s="5" t="s">
        <v>87</v>
      </c>
      <c r="E2961" s="5" t="s">
        <v>95</v>
      </c>
      <c r="F2961" s="5" t="s">
        <v>194</v>
      </c>
      <c r="G2961" s="5" t="s">
        <v>463</v>
      </c>
    </row>
    <row r="2962" spans="2:7" s="1" customFormat="1" ht="18" customHeight="1" x14ac:dyDescent="0.2">
      <c r="B2962" s="3">
        <v>2011</v>
      </c>
      <c r="C2962" s="4">
        <v>7633955.3799999999</v>
      </c>
      <c r="D2962" s="5" t="s">
        <v>87</v>
      </c>
      <c r="E2962" s="5" t="s">
        <v>95</v>
      </c>
      <c r="F2962" s="5" t="s">
        <v>194</v>
      </c>
      <c r="G2962" s="5" t="s">
        <v>420</v>
      </c>
    </row>
    <row r="2963" spans="2:7" s="1" customFormat="1" ht="18" customHeight="1" x14ac:dyDescent="0.2">
      <c r="B2963" s="3">
        <v>2011</v>
      </c>
      <c r="C2963" s="4">
        <v>769856.53</v>
      </c>
      <c r="D2963" s="5" t="s">
        <v>87</v>
      </c>
      <c r="E2963" s="5" t="s">
        <v>95</v>
      </c>
      <c r="F2963" s="5" t="s">
        <v>194</v>
      </c>
      <c r="G2963" s="5" t="s">
        <v>464</v>
      </c>
    </row>
    <row r="2964" spans="2:7" s="1" customFormat="1" ht="18" customHeight="1" x14ac:dyDescent="0.2">
      <c r="B2964" s="3">
        <v>2011</v>
      </c>
      <c r="C2964" s="4">
        <v>143117146.53999999</v>
      </c>
      <c r="D2964" s="5" t="s">
        <v>87</v>
      </c>
      <c r="E2964" s="5" t="s">
        <v>95</v>
      </c>
      <c r="F2964" s="5" t="s">
        <v>194</v>
      </c>
      <c r="G2964" s="5" t="s">
        <v>356</v>
      </c>
    </row>
    <row r="2965" spans="2:7" s="1" customFormat="1" ht="18" customHeight="1" x14ac:dyDescent="0.2">
      <c r="B2965" s="3">
        <v>2011</v>
      </c>
      <c r="C2965" s="4">
        <v>9245488.5999999996</v>
      </c>
      <c r="D2965" s="5" t="s">
        <v>87</v>
      </c>
      <c r="E2965" s="5" t="s">
        <v>95</v>
      </c>
      <c r="F2965" s="5" t="s">
        <v>194</v>
      </c>
      <c r="G2965" s="5" t="s">
        <v>465</v>
      </c>
    </row>
    <row r="2966" spans="2:7" s="1" customFormat="1" ht="18" customHeight="1" x14ac:dyDescent="0.2">
      <c r="B2966" s="3">
        <v>2011</v>
      </c>
      <c r="C2966" s="4">
        <v>3515751.21</v>
      </c>
      <c r="D2966" s="5" t="s">
        <v>87</v>
      </c>
      <c r="E2966" s="5" t="s">
        <v>95</v>
      </c>
      <c r="F2966" s="5" t="s">
        <v>194</v>
      </c>
      <c r="G2966" s="5" t="s">
        <v>421</v>
      </c>
    </row>
    <row r="2967" spans="2:7" s="1" customFormat="1" ht="18" customHeight="1" x14ac:dyDescent="0.2">
      <c r="B2967" s="3">
        <v>2011</v>
      </c>
      <c r="C2967" s="4">
        <v>223413256.94</v>
      </c>
      <c r="D2967" s="5" t="s">
        <v>87</v>
      </c>
      <c r="E2967" s="5" t="s">
        <v>95</v>
      </c>
      <c r="F2967" s="5" t="s">
        <v>194</v>
      </c>
      <c r="G2967" s="5" t="s">
        <v>466</v>
      </c>
    </row>
    <row r="2968" spans="2:7" s="1" customFormat="1" ht="18" customHeight="1" x14ac:dyDescent="0.2">
      <c r="B2968" s="3">
        <v>2011</v>
      </c>
      <c r="C2968" s="4">
        <v>10088340.060000001</v>
      </c>
      <c r="D2968" s="5" t="s">
        <v>87</v>
      </c>
      <c r="E2968" s="5" t="s">
        <v>95</v>
      </c>
      <c r="F2968" s="5" t="s">
        <v>194</v>
      </c>
      <c r="G2968" s="5" t="s">
        <v>467</v>
      </c>
    </row>
    <row r="2969" spans="2:7" s="1" customFormat="1" ht="18" customHeight="1" x14ac:dyDescent="0.2">
      <c r="B2969" s="3">
        <v>2011</v>
      </c>
      <c r="C2969" s="4">
        <v>734791569.22000003</v>
      </c>
      <c r="D2969" s="5" t="s">
        <v>87</v>
      </c>
      <c r="E2969" s="5" t="s">
        <v>95</v>
      </c>
      <c r="F2969" s="5" t="s">
        <v>194</v>
      </c>
      <c r="G2969" s="5" t="s">
        <v>214</v>
      </c>
    </row>
    <row r="2970" spans="2:7" s="1" customFormat="1" ht="18" customHeight="1" x14ac:dyDescent="0.2">
      <c r="B2970" s="3">
        <v>2011</v>
      </c>
      <c r="C2970" s="4">
        <v>664289291.12</v>
      </c>
      <c r="D2970" s="5" t="s">
        <v>87</v>
      </c>
      <c r="E2970" s="5" t="s">
        <v>95</v>
      </c>
      <c r="F2970" s="5" t="s">
        <v>194</v>
      </c>
      <c r="G2970" s="5" t="s">
        <v>468</v>
      </c>
    </row>
    <row r="2971" spans="2:7" s="1" customFormat="1" ht="18" customHeight="1" x14ac:dyDescent="0.2">
      <c r="B2971" s="3">
        <v>2011</v>
      </c>
      <c r="C2971" s="4">
        <v>154742785.56</v>
      </c>
      <c r="D2971" s="5" t="s">
        <v>87</v>
      </c>
      <c r="E2971" s="5" t="s">
        <v>95</v>
      </c>
      <c r="F2971" s="5" t="s">
        <v>194</v>
      </c>
      <c r="G2971" s="5" t="s">
        <v>438</v>
      </c>
    </row>
    <row r="2972" spans="2:7" s="1" customFormat="1" ht="18" customHeight="1" x14ac:dyDescent="0.2">
      <c r="B2972" s="3">
        <v>2011</v>
      </c>
      <c r="C2972" s="4">
        <v>106392051.90000001</v>
      </c>
      <c r="D2972" s="5" t="s">
        <v>87</v>
      </c>
      <c r="E2972" s="5" t="s">
        <v>95</v>
      </c>
      <c r="F2972" s="5" t="s">
        <v>194</v>
      </c>
      <c r="G2972" s="5" t="s">
        <v>370</v>
      </c>
    </row>
    <row r="2973" spans="2:7" s="1" customFormat="1" ht="18" customHeight="1" x14ac:dyDescent="0.2">
      <c r="B2973" s="3">
        <v>2011</v>
      </c>
      <c r="C2973" s="4">
        <v>10756396.640000001</v>
      </c>
      <c r="D2973" s="5" t="s">
        <v>87</v>
      </c>
      <c r="E2973" s="5" t="s">
        <v>95</v>
      </c>
      <c r="F2973" s="5" t="s">
        <v>194</v>
      </c>
      <c r="G2973" s="5" t="s">
        <v>395</v>
      </c>
    </row>
    <row r="2974" spans="2:7" s="1" customFormat="1" ht="18" customHeight="1" x14ac:dyDescent="0.2">
      <c r="B2974" s="3">
        <v>2011</v>
      </c>
      <c r="C2974" s="4">
        <v>513905.78</v>
      </c>
      <c r="D2974" s="5" t="s">
        <v>87</v>
      </c>
      <c r="E2974" s="5" t="s">
        <v>95</v>
      </c>
      <c r="F2974" s="5" t="s">
        <v>194</v>
      </c>
      <c r="G2974" s="5" t="s">
        <v>469</v>
      </c>
    </row>
    <row r="2975" spans="2:7" s="1" customFormat="1" ht="18" customHeight="1" x14ac:dyDescent="0.2">
      <c r="B2975" s="3">
        <v>2011</v>
      </c>
      <c r="C2975" s="4">
        <v>27160217.760000002</v>
      </c>
      <c r="D2975" s="5" t="s">
        <v>87</v>
      </c>
      <c r="E2975" s="5" t="s">
        <v>95</v>
      </c>
      <c r="F2975" s="5" t="s">
        <v>194</v>
      </c>
      <c r="G2975" s="5" t="s">
        <v>371</v>
      </c>
    </row>
    <row r="2976" spans="2:7" s="1" customFormat="1" ht="18" customHeight="1" x14ac:dyDescent="0.2">
      <c r="B2976" s="3">
        <v>2011</v>
      </c>
      <c r="C2976" s="4">
        <v>2820493.26</v>
      </c>
      <c r="D2976" s="5" t="s">
        <v>87</v>
      </c>
      <c r="E2976" s="5" t="s">
        <v>95</v>
      </c>
      <c r="F2976" s="5" t="s">
        <v>194</v>
      </c>
      <c r="G2976" s="5" t="s">
        <v>470</v>
      </c>
    </row>
    <row r="2977" spans="2:7" s="1" customFormat="1" ht="18" customHeight="1" x14ac:dyDescent="0.2">
      <c r="B2977" s="3">
        <v>2011</v>
      </c>
      <c r="C2977" s="4">
        <v>2080</v>
      </c>
      <c r="D2977" s="5" t="s">
        <v>87</v>
      </c>
      <c r="E2977" s="5" t="s">
        <v>95</v>
      </c>
      <c r="F2977" s="5" t="s">
        <v>194</v>
      </c>
      <c r="G2977" s="5" t="s">
        <v>485</v>
      </c>
    </row>
    <row r="2978" spans="2:7" s="1" customFormat="1" ht="18" customHeight="1" x14ac:dyDescent="0.2">
      <c r="B2978" s="3">
        <v>2011</v>
      </c>
      <c r="C2978" s="4">
        <v>105304692.14</v>
      </c>
      <c r="D2978" s="5" t="s">
        <v>87</v>
      </c>
      <c r="E2978" s="5" t="s">
        <v>95</v>
      </c>
      <c r="F2978" s="5" t="s">
        <v>194</v>
      </c>
      <c r="G2978" s="5" t="s">
        <v>216</v>
      </c>
    </row>
    <row r="2979" spans="2:7" s="1" customFormat="1" ht="18" customHeight="1" x14ac:dyDescent="0.2">
      <c r="B2979" s="3">
        <v>2011</v>
      </c>
      <c r="C2979" s="4">
        <v>71837994.519999996</v>
      </c>
      <c r="D2979" s="5" t="s">
        <v>87</v>
      </c>
      <c r="E2979" s="5" t="s">
        <v>95</v>
      </c>
      <c r="F2979" s="5" t="s">
        <v>194</v>
      </c>
      <c r="G2979" s="5" t="s">
        <v>217</v>
      </c>
    </row>
    <row r="2980" spans="2:7" s="1" customFormat="1" ht="18" customHeight="1" x14ac:dyDescent="0.2">
      <c r="B2980" s="3">
        <v>2011</v>
      </c>
      <c r="C2980" s="4">
        <v>5588526.0300000003</v>
      </c>
      <c r="D2980" s="5" t="s">
        <v>87</v>
      </c>
      <c r="E2980" s="5" t="s">
        <v>95</v>
      </c>
      <c r="F2980" s="5" t="s">
        <v>194</v>
      </c>
      <c r="G2980" s="5" t="s">
        <v>486</v>
      </c>
    </row>
    <row r="2981" spans="2:7" s="1" customFormat="1" ht="18" customHeight="1" x14ac:dyDescent="0.2">
      <c r="B2981" s="3">
        <v>2011</v>
      </c>
      <c r="C2981" s="4">
        <v>450</v>
      </c>
      <c r="D2981" s="5" t="s">
        <v>87</v>
      </c>
      <c r="E2981" s="5" t="s">
        <v>95</v>
      </c>
      <c r="F2981" s="5" t="s">
        <v>194</v>
      </c>
      <c r="G2981" s="5" t="s">
        <v>487</v>
      </c>
    </row>
    <row r="2982" spans="2:7" s="1" customFormat="1" ht="18" customHeight="1" x14ac:dyDescent="0.2">
      <c r="B2982" s="3">
        <v>2011</v>
      </c>
      <c r="C2982" s="4">
        <v>6253398.6799999997</v>
      </c>
      <c r="D2982" s="5" t="s">
        <v>87</v>
      </c>
      <c r="E2982" s="5" t="s">
        <v>95</v>
      </c>
      <c r="F2982" s="5" t="s">
        <v>194</v>
      </c>
      <c r="G2982" s="5" t="s">
        <v>372</v>
      </c>
    </row>
    <row r="2983" spans="2:7" s="1" customFormat="1" ht="18" customHeight="1" x14ac:dyDescent="0.2">
      <c r="B2983" s="3">
        <v>2011</v>
      </c>
      <c r="C2983" s="4">
        <v>90000287.810000002</v>
      </c>
      <c r="D2983" s="5" t="s">
        <v>87</v>
      </c>
      <c r="E2983" s="5" t="s">
        <v>95</v>
      </c>
      <c r="F2983" s="5" t="s">
        <v>194</v>
      </c>
      <c r="G2983" s="5" t="s">
        <v>387</v>
      </c>
    </row>
    <row r="2984" spans="2:7" s="1" customFormat="1" ht="18" customHeight="1" x14ac:dyDescent="0.2">
      <c r="B2984" s="3">
        <v>2011</v>
      </c>
      <c r="C2984" s="4">
        <v>14708795.279999999</v>
      </c>
      <c r="D2984" s="5" t="s">
        <v>87</v>
      </c>
      <c r="E2984" s="5" t="s">
        <v>95</v>
      </c>
      <c r="F2984" s="5" t="s">
        <v>194</v>
      </c>
      <c r="G2984" s="5" t="s">
        <v>488</v>
      </c>
    </row>
    <row r="2985" spans="2:7" s="1" customFormat="1" ht="18" customHeight="1" x14ac:dyDescent="0.2">
      <c r="B2985" s="3">
        <v>2011</v>
      </c>
      <c r="C2985" s="4">
        <v>44500684.729999997</v>
      </c>
      <c r="D2985" s="5" t="s">
        <v>87</v>
      </c>
      <c r="E2985" s="5" t="s">
        <v>95</v>
      </c>
      <c r="F2985" s="5" t="s">
        <v>194</v>
      </c>
      <c r="G2985" s="5" t="s">
        <v>220</v>
      </c>
    </row>
    <row r="2986" spans="2:7" s="1" customFormat="1" ht="18" customHeight="1" x14ac:dyDescent="0.2">
      <c r="B2986" s="3">
        <v>2011</v>
      </c>
      <c r="C2986" s="4">
        <v>8585823.4900000002</v>
      </c>
      <c r="D2986" s="5" t="s">
        <v>87</v>
      </c>
      <c r="E2986" s="5" t="s">
        <v>95</v>
      </c>
      <c r="F2986" s="5" t="s">
        <v>194</v>
      </c>
      <c r="G2986" s="5" t="s">
        <v>221</v>
      </c>
    </row>
    <row r="2987" spans="2:7" s="1" customFormat="1" ht="18" customHeight="1" x14ac:dyDescent="0.2">
      <c r="B2987" s="3">
        <v>2011</v>
      </c>
      <c r="C2987" s="4">
        <v>2078725.79</v>
      </c>
      <c r="D2987" s="5" t="s">
        <v>87</v>
      </c>
      <c r="E2987" s="5" t="s">
        <v>95</v>
      </c>
      <c r="F2987" s="5" t="s">
        <v>222</v>
      </c>
      <c r="G2987" s="5" t="s">
        <v>223</v>
      </c>
    </row>
    <row r="2988" spans="2:7" s="1" customFormat="1" ht="18" customHeight="1" x14ac:dyDescent="0.2">
      <c r="B2988" s="3">
        <v>2011</v>
      </c>
      <c r="C2988" s="4">
        <v>658569.73</v>
      </c>
      <c r="D2988" s="5" t="s">
        <v>87</v>
      </c>
      <c r="E2988" s="5" t="s">
        <v>95</v>
      </c>
      <c r="F2988" s="5" t="s">
        <v>222</v>
      </c>
      <c r="G2988" s="5" t="s">
        <v>224</v>
      </c>
    </row>
    <row r="2989" spans="2:7" s="1" customFormat="1" ht="18" customHeight="1" x14ac:dyDescent="0.2">
      <c r="B2989" s="3">
        <v>2011</v>
      </c>
      <c r="C2989" s="4">
        <v>4237801.45</v>
      </c>
      <c r="D2989" s="5" t="s">
        <v>87</v>
      </c>
      <c r="E2989" s="5" t="s">
        <v>95</v>
      </c>
      <c r="F2989" s="5" t="s">
        <v>222</v>
      </c>
      <c r="G2989" s="5" t="s">
        <v>225</v>
      </c>
    </row>
    <row r="2990" spans="2:7" s="1" customFormat="1" ht="18" customHeight="1" x14ac:dyDescent="0.2">
      <c r="B2990" s="3">
        <v>2011</v>
      </c>
      <c r="C2990" s="4">
        <v>216279.47</v>
      </c>
      <c r="D2990" s="5" t="s">
        <v>87</v>
      </c>
      <c r="E2990" s="5" t="s">
        <v>95</v>
      </c>
      <c r="F2990" s="5" t="s">
        <v>222</v>
      </c>
      <c r="G2990" s="5" t="s">
        <v>349</v>
      </c>
    </row>
    <row r="2991" spans="2:7" s="1" customFormat="1" ht="18" customHeight="1" x14ac:dyDescent="0.2">
      <c r="B2991" s="3">
        <v>2011</v>
      </c>
      <c r="C2991" s="4">
        <v>6083300.2199999997</v>
      </c>
      <c r="D2991" s="5" t="s">
        <v>87</v>
      </c>
      <c r="E2991" s="5" t="s">
        <v>95</v>
      </c>
      <c r="F2991" s="5" t="s">
        <v>226</v>
      </c>
      <c r="G2991" s="5" t="s">
        <v>227</v>
      </c>
    </row>
    <row r="2992" spans="2:7" s="1" customFormat="1" ht="18" customHeight="1" x14ac:dyDescent="0.2">
      <c r="B2992" s="3">
        <v>2011</v>
      </c>
      <c r="C2992" s="4">
        <v>8598.7199999999993</v>
      </c>
      <c r="D2992" s="5" t="s">
        <v>87</v>
      </c>
      <c r="E2992" s="5" t="s">
        <v>95</v>
      </c>
      <c r="F2992" s="5" t="s">
        <v>226</v>
      </c>
      <c r="G2992" s="5" t="s">
        <v>489</v>
      </c>
    </row>
    <row r="2993" spans="2:7" s="1" customFormat="1" ht="18" customHeight="1" x14ac:dyDescent="0.2">
      <c r="B2993" s="3">
        <v>2011</v>
      </c>
      <c r="C2993" s="4">
        <v>1703838787.45</v>
      </c>
      <c r="D2993" s="5" t="s">
        <v>87</v>
      </c>
      <c r="E2993" s="5" t="s">
        <v>95</v>
      </c>
      <c r="F2993" s="5" t="s">
        <v>226</v>
      </c>
      <c r="G2993" s="5" t="s">
        <v>228</v>
      </c>
    </row>
    <row r="2994" spans="2:7" s="1" customFormat="1" ht="18" customHeight="1" x14ac:dyDescent="0.2">
      <c r="B2994" s="3">
        <v>2011</v>
      </c>
      <c r="C2994" s="4">
        <v>78965617</v>
      </c>
      <c r="D2994" s="5" t="s">
        <v>87</v>
      </c>
      <c r="E2994" s="5" t="s">
        <v>95</v>
      </c>
      <c r="F2994" s="5" t="s">
        <v>226</v>
      </c>
      <c r="G2994" s="5" t="s">
        <v>423</v>
      </c>
    </row>
    <row r="2995" spans="2:7" s="1" customFormat="1" ht="18" customHeight="1" x14ac:dyDescent="0.2">
      <c r="B2995" s="3">
        <v>2011</v>
      </c>
      <c r="C2995" s="4">
        <v>3727000</v>
      </c>
      <c r="D2995" s="5" t="s">
        <v>87</v>
      </c>
      <c r="E2995" s="5" t="s">
        <v>95</v>
      </c>
      <c r="F2995" s="5" t="s">
        <v>229</v>
      </c>
      <c r="G2995" s="5" t="s">
        <v>230</v>
      </c>
    </row>
    <row r="2996" spans="2:7" s="1" customFormat="1" ht="18" customHeight="1" x14ac:dyDescent="0.2">
      <c r="B2996" s="3">
        <v>2011</v>
      </c>
      <c r="C2996" s="4">
        <v>1950184.05</v>
      </c>
      <c r="D2996" s="5" t="s">
        <v>87</v>
      </c>
      <c r="E2996" s="5" t="s">
        <v>95</v>
      </c>
      <c r="F2996" s="5" t="s">
        <v>229</v>
      </c>
      <c r="G2996" s="5" t="s">
        <v>383</v>
      </c>
    </row>
    <row r="2997" spans="2:7" s="1" customFormat="1" ht="18" customHeight="1" x14ac:dyDescent="0.2">
      <c r="B2997" s="3">
        <v>2011</v>
      </c>
      <c r="C2997" s="4">
        <v>1593984.24</v>
      </c>
      <c r="D2997" s="5" t="s">
        <v>87</v>
      </c>
      <c r="E2997" s="5" t="s">
        <v>95</v>
      </c>
      <c r="F2997" s="5" t="s">
        <v>229</v>
      </c>
      <c r="G2997" s="5" t="s">
        <v>231</v>
      </c>
    </row>
    <row r="2998" spans="2:7" s="1" customFormat="1" ht="18" customHeight="1" x14ac:dyDescent="0.2">
      <c r="B2998" s="3">
        <v>2011</v>
      </c>
      <c r="C2998" s="4">
        <v>4297674</v>
      </c>
      <c r="D2998" s="5" t="s">
        <v>87</v>
      </c>
      <c r="E2998" s="5" t="s">
        <v>95</v>
      </c>
      <c r="F2998" s="5" t="s">
        <v>229</v>
      </c>
      <c r="G2998" s="5" t="s">
        <v>232</v>
      </c>
    </row>
    <row r="2999" spans="2:7" s="1" customFormat="1" ht="18" customHeight="1" x14ac:dyDescent="0.2">
      <c r="B2999" s="3">
        <v>2011</v>
      </c>
      <c r="C2999" s="4">
        <v>42653483.409999996</v>
      </c>
      <c r="D2999" s="5" t="s">
        <v>87</v>
      </c>
      <c r="E2999" s="5" t="s">
        <v>95</v>
      </c>
      <c r="F2999" s="5" t="s">
        <v>236</v>
      </c>
      <c r="G2999" s="5" t="s">
        <v>357</v>
      </c>
    </row>
    <row r="3000" spans="2:7" s="1" customFormat="1" ht="18" customHeight="1" x14ac:dyDescent="0.2">
      <c r="B3000" s="3">
        <v>2011</v>
      </c>
      <c r="C3000" s="4">
        <v>50452629.649999999</v>
      </c>
      <c r="D3000" s="5" t="s">
        <v>87</v>
      </c>
      <c r="E3000" s="5" t="s">
        <v>95</v>
      </c>
      <c r="F3000" s="5" t="s">
        <v>236</v>
      </c>
      <c r="G3000" s="5" t="s">
        <v>358</v>
      </c>
    </row>
    <row r="3001" spans="2:7" s="1" customFormat="1" ht="18" customHeight="1" x14ac:dyDescent="0.2">
      <c r="B3001" s="3">
        <v>2011</v>
      </c>
      <c r="C3001" s="4">
        <v>109253.17</v>
      </c>
      <c r="D3001" s="5" t="s">
        <v>87</v>
      </c>
      <c r="E3001" s="5" t="s">
        <v>95</v>
      </c>
      <c r="F3001" s="5" t="s">
        <v>236</v>
      </c>
      <c r="G3001" s="5" t="s">
        <v>349</v>
      </c>
    </row>
    <row r="3002" spans="2:7" s="1" customFormat="1" ht="18" customHeight="1" x14ac:dyDescent="0.2">
      <c r="B3002" s="3">
        <v>2011</v>
      </c>
      <c r="C3002" s="4">
        <v>15027.08</v>
      </c>
      <c r="D3002" s="5" t="s">
        <v>87</v>
      </c>
      <c r="E3002" s="5" t="s">
        <v>95</v>
      </c>
      <c r="F3002" s="5" t="s">
        <v>237</v>
      </c>
      <c r="G3002" s="5" t="s">
        <v>349</v>
      </c>
    </row>
    <row r="3003" spans="2:7" s="1" customFormat="1" ht="18" customHeight="1" x14ac:dyDescent="0.2">
      <c r="B3003" s="3">
        <v>2011</v>
      </c>
      <c r="C3003" s="4">
        <v>27199.39</v>
      </c>
      <c r="D3003" s="5" t="s">
        <v>87</v>
      </c>
      <c r="E3003" s="5" t="s">
        <v>95</v>
      </c>
      <c r="F3003" s="5" t="s">
        <v>237</v>
      </c>
      <c r="G3003" s="5" t="s">
        <v>238</v>
      </c>
    </row>
    <row r="3004" spans="2:7" s="1" customFormat="1" ht="18" customHeight="1" x14ac:dyDescent="0.2">
      <c r="B3004" s="3">
        <v>2011</v>
      </c>
      <c r="C3004" s="4">
        <v>2353888.54</v>
      </c>
      <c r="D3004" s="5" t="s">
        <v>87</v>
      </c>
      <c r="E3004" s="5" t="s">
        <v>95</v>
      </c>
      <c r="F3004" s="5" t="s">
        <v>237</v>
      </c>
      <c r="G3004" s="5" t="s">
        <v>239</v>
      </c>
    </row>
    <row r="3005" spans="2:7" s="1" customFormat="1" ht="18" customHeight="1" x14ac:dyDescent="0.2">
      <c r="B3005" s="3">
        <v>2011</v>
      </c>
      <c r="C3005" s="4">
        <v>37169141.960000001</v>
      </c>
      <c r="D3005" s="5" t="s">
        <v>87</v>
      </c>
      <c r="E3005" s="5" t="s">
        <v>95</v>
      </c>
      <c r="F3005" s="5" t="s">
        <v>237</v>
      </c>
      <c r="G3005" s="5" t="s">
        <v>240</v>
      </c>
    </row>
    <row r="3006" spans="2:7" s="1" customFormat="1" ht="18" customHeight="1" x14ac:dyDescent="0.2">
      <c r="B3006" s="3">
        <v>2011</v>
      </c>
      <c r="C3006" s="4">
        <v>551014790.38999999</v>
      </c>
      <c r="D3006" s="5" t="s">
        <v>87</v>
      </c>
      <c r="E3006" s="5" t="s">
        <v>95</v>
      </c>
      <c r="F3006" s="5" t="s">
        <v>241</v>
      </c>
      <c r="G3006" s="5" t="s">
        <v>241</v>
      </c>
    </row>
    <row r="3007" spans="2:7" s="1" customFormat="1" ht="18" customHeight="1" x14ac:dyDescent="0.2">
      <c r="B3007" s="3">
        <v>2011</v>
      </c>
      <c r="C3007" s="4">
        <v>5361444606.04</v>
      </c>
      <c r="D3007" s="5" t="s">
        <v>87</v>
      </c>
      <c r="E3007" s="5" t="s">
        <v>242</v>
      </c>
      <c r="F3007" s="5" t="s">
        <v>476</v>
      </c>
      <c r="G3007" s="5" t="s">
        <v>98</v>
      </c>
    </row>
    <row r="3008" spans="2:7" s="1" customFormat="1" ht="18" customHeight="1" x14ac:dyDescent="0.2">
      <c r="B3008" s="3">
        <v>2011</v>
      </c>
      <c r="C3008" s="4">
        <v>1862705006.1400001</v>
      </c>
      <c r="D3008" s="5" t="s">
        <v>87</v>
      </c>
      <c r="E3008" s="5" t="s">
        <v>242</v>
      </c>
      <c r="F3008" s="5" t="s">
        <v>476</v>
      </c>
      <c r="G3008" s="5" t="s">
        <v>245</v>
      </c>
    </row>
    <row r="3009" spans="2:7" s="1" customFormat="1" ht="18" customHeight="1" x14ac:dyDescent="0.2">
      <c r="B3009" s="3">
        <v>2011</v>
      </c>
      <c r="C3009" s="4">
        <v>9738389.8599999994</v>
      </c>
      <c r="D3009" s="5" t="s">
        <v>87</v>
      </c>
      <c r="E3009" s="5" t="s">
        <v>242</v>
      </c>
      <c r="F3009" s="5" t="s">
        <v>107</v>
      </c>
      <c r="G3009" s="5" t="s">
        <v>107</v>
      </c>
    </row>
    <row r="3010" spans="2:7" s="1" customFormat="1" ht="18" customHeight="1" x14ac:dyDescent="0.2">
      <c r="B3010" s="3">
        <v>2011</v>
      </c>
      <c r="C3010" s="4">
        <v>656560668.55999994</v>
      </c>
      <c r="D3010" s="5" t="s">
        <v>87</v>
      </c>
      <c r="E3010" s="5" t="s">
        <v>242</v>
      </c>
      <c r="F3010" s="5" t="s">
        <v>110</v>
      </c>
      <c r="G3010" s="5" t="s">
        <v>110</v>
      </c>
    </row>
    <row r="3011" spans="2:7" s="1" customFormat="1" ht="18" customHeight="1" x14ac:dyDescent="0.2">
      <c r="B3011" s="3">
        <v>2011</v>
      </c>
      <c r="C3011" s="4">
        <v>3677358.4</v>
      </c>
      <c r="D3011" s="5" t="s">
        <v>87</v>
      </c>
      <c r="E3011" s="5" t="s">
        <v>242</v>
      </c>
      <c r="F3011" s="5" t="s">
        <v>115</v>
      </c>
      <c r="G3011" s="5" t="s">
        <v>116</v>
      </c>
    </row>
    <row r="3012" spans="2:7" s="1" customFormat="1" ht="18" customHeight="1" x14ac:dyDescent="0.2">
      <c r="B3012" s="3">
        <v>2011</v>
      </c>
      <c r="C3012" s="4">
        <v>2094.98</v>
      </c>
      <c r="D3012" s="5" t="s">
        <v>87</v>
      </c>
      <c r="E3012" s="5" t="s">
        <v>242</v>
      </c>
      <c r="F3012" s="5" t="s">
        <v>115</v>
      </c>
      <c r="G3012" s="5" t="s">
        <v>388</v>
      </c>
    </row>
    <row r="3013" spans="2:7" s="1" customFormat="1" ht="18" customHeight="1" x14ac:dyDescent="0.2">
      <c r="B3013" s="3">
        <v>2011</v>
      </c>
      <c r="C3013" s="4">
        <v>353092.85</v>
      </c>
      <c r="D3013" s="5" t="s">
        <v>87</v>
      </c>
      <c r="E3013" s="5" t="s">
        <v>242</v>
      </c>
      <c r="F3013" s="5" t="s">
        <v>115</v>
      </c>
      <c r="G3013" s="5" t="s">
        <v>393</v>
      </c>
    </row>
    <row r="3014" spans="2:7" s="1" customFormat="1" ht="18" customHeight="1" x14ac:dyDescent="0.2">
      <c r="B3014" s="3">
        <v>2011</v>
      </c>
      <c r="C3014" s="4">
        <v>44188034.170000002</v>
      </c>
      <c r="D3014" s="5" t="s">
        <v>87</v>
      </c>
      <c r="E3014" s="5" t="s">
        <v>242</v>
      </c>
      <c r="F3014" s="5" t="s">
        <v>246</v>
      </c>
      <c r="G3014" s="5" t="s">
        <v>246</v>
      </c>
    </row>
    <row r="3015" spans="2:7" s="1" customFormat="1" ht="18" customHeight="1" x14ac:dyDescent="0.2">
      <c r="B3015" s="3">
        <v>2011</v>
      </c>
      <c r="C3015" s="4">
        <v>55248453.170000002</v>
      </c>
      <c r="D3015" s="5" t="s">
        <v>87</v>
      </c>
      <c r="E3015" s="5" t="s">
        <v>242</v>
      </c>
      <c r="F3015" s="5" t="s">
        <v>247</v>
      </c>
      <c r="G3015" s="5" t="s">
        <v>426</v>
      </c>
    </row>
    <row r="3016" spans="2:7" s="1" customFormat="1" ht="18" customHeight="1" x14ac:dyDescent="0.2">
      <c r="B3016" s="3">
        <v>2011</v>
      </c>
      <c r="C3016" s="4">
        <v>111393611.70999999</v>
      </c>
      <c r="D3016" s="5" t="s">
        <v>87</v>
      </c>
      <c r="E3016" s="5" t="s">
        <v>242</v>
      </c>
      <c r="F3016" s="5" t="s">
        <v>247</v>
      </c>
      <c r="G3016" s="5" t="s">
        <v>440</v>
      </c>
    </row>
    <row r="3017" spans="2:7" s="1" customFormat="1" ht="18" customHeight="1" x14ac:dyDescent="0.2">
      <c r="B3017" s="3">
        <v>2011</v>
      </c>
      <c r="C3017" s="4">
        <v>2257365.36</v>
      </c>
      <c r="D3017" s="5" t="s">
        <v>87</v>
      </c>
      <c r="E3017" s="5" t="s">
        <v>242</v>
      </c>
      <c r="F3017" s="5" t="s">
        <v>247</v>
      </c>
      <c r="G3017" s="5" t="s">
        <v>458</v>
      </c>
    </row>
    <row r="3018" spans="2:7" s="1" customFormat="1" ht="18" customHeight="1" x14ac:dyDescent="0.2">
      <c r="B3018" s="3">
        <v>2011</v>
      </c>
      <c r="C3018" s="4">
        <v>1088794.6499999999</v>
      </c>
      <c r="D3018" s="5" t="s">
        <v>87</v>
      </c>
      <c r="E3018" s="5" t="s">
        <v>242</v>
      </c>
      <c r="F3018" s="5" t="s">
        <v>247</v>
      </c>
      <c r="G3018" s="5" t="s">
        <v>441</v>
      </c>
    </row>
    <row r="3019" spans="2:7" s="1" customFormat="1" ht="18" customHeight="1" x14ac:dyDescent="0.2">
      <c r="B3019" s="3">
        <v>2011</v>
      </c>
      <c r="C3019" s="4">
        <v>620500.45000000007</v>
      </c>
      <c r="D3019" s="5" t="s">
        <v>87</v>
      </c>
      <c r="E3019" s="5" t="s">
        <v>242</v>
      </c>
      <c r="F3019" s="5" t="s">
        <v>247</v>
      </c>
      <c r="G3019" s="5" t="s">
        <v>442</v>
      </c>
    </row>
    <row r="3020" spans="2:7" s="1" customFormat="1" ht="18" customHeight="1" x14ac:dyDescent="0.2">
      <c r="B3020" s="3">
        <v>2011</v>
      </c>
      <c r="C3020" s="4">
        <v>1795635983.78</v>
      </c>
      <c r="D3020" s="5" t="s">
        <v>87</v>
      </c>
      <c r="E3020" s="5" t="s">
        <v>242</v>
      </c>
      <c r="F3020" s="5" t="s">
        <v>247</v>
      </c>
      <c r="G3020" s="5" t="s">
        <v>443</v>
      </c>
    </row>
    <row r="3021" spans="2:7" s="1" customFormat="1" ht="18" customHeight="1" x14ac:dyDescent="0.2">
      <c r="B3021" s="3">
        <v>2011</v>
      </c>
      <c r="C3021" s="4">
        <v>403953914.95999998</v>
      </c>
      <c r="D3021" s="5" t="s">
        <v>87</v>
      </c>
      <c r="E3021" s="5" t="s">
        <v>242</v>
      </c>
      <c r="F3021" s="5" t="s">
        <v>247</v>
      </c>
      <c r="G3021" s="5" t="s">
        <v>444</v>
      </c>
    </row>
    <row r="3022" spans="2:7" s="1" customFormat="1" ht="18" customHeight="1" x14ac:dyDescent="0.2">
      <c r="B3022" s="3">
        <v>2011</v>
      </c>
      <c r="C3022" s="4">
        <v>96249.66</v>
      </c>
      <c r="D3022" s="5" t="s">
        <v>87</v>
      </c>
      <c r="E3022" s="5" t="s">
        <v>242</v>
      </c>
      <c r="F3022" s="5" t="s">
        <v>247</v>
      </c>
      <c r="G3022" s="5" t="s">
        <v>445</v>
      </c>
    </row>
    <row r="3023" spans="2:7" s="1" customFormat="1" ht="18" customHeight="1" x14ac:dyDescent="0.2">
      <c r="B3023" s="3">
        <v>2011</v>
      </c>
      <c r="C3023" s="4">
        <v>75095178.700000003</v>
      </c>
      <c r="D3023" s="5" t="s">
        <v>87</v>
      </c>
      <c r="E3023" s="5" t="s">
        <v>242</v>
      </c>
      <c r="F3023" s="5" t="s">
        <v>247</v>
      </c>
      <c r="G3023" s="5" t="s">
        <v>349</v>
      </c>
    </row>
    <row r="3024" spans="2:7" s="1" customFormat="1" ht="18" customHeight="1" x14ac:dyDescent="0.2">
      <c r="B3024" s="3">
        <v>2011</v>
      </c>
      <c r="C3024" s="4">
        <v>280626908.14999998</v>
      </c>
      <c r="D3024" s="5" t="s">
        <v>87</v>
      </c>
      <c r="E3024" s="5" t="s">
        <v>242</v>
      </c>
      <c r="F3024" s="5" t="s">
        <v>159</v>
      </c>
      <c r="G3024" s="5" t="s">
        <v>381</v>
      </c>
    </row>
    <row r="3025" spans="2:7" s="1" customFormat="1" ht="18" customHeight="1" x14ac:dyDescent="0.2">
      <c r="B3025" s="3">
        <v>2011</v>
      </c>
      <c r="C3025" s="4">
        <v>189204391.63</v>
      </c>
      <c r="D3025" s="5" t="s">
        <v>87</v>
      </c>
      <c r="E3025" s="5" t="s">
        <v>242</v>
      </c>
      <c r="F3025" s="5" t="s">
        <v>159</v>
      </c>
      <c r="G3025" s="5" t="s">
        <v>160</v>
      </c>
    </row>
    <row r="3026" spans="2:7" s="1" customFormat="1" ht="18" customHeight="1" x14ac:dyDescent="0.2">
      <c r="B3026" s="3">
        <v>2011</v>
      </c>
      <c r="C3026" s="4">
        <v>53657889.200000003</v>
      </c>
      <c r="D3026" s="5" t="s">
        <v>87</v>
      </c>
      <c r="E3026" s="5" t="s">
        <v>242</v>
      </c>
      <c r="F3026" s="5" t="s">
        <v>250</v>
      </c>
      <c r="G3026" s="5" t="s">
        <v>251</v>
      </c>
    </row>
    <row r="3027" spans="2:7" s="1" customFormat="1" ht="18" customHeight="1" x14ac:dyDescent="0.2">
      <c r="B3027" s="3">
        <v>2011</v>
      </c>
      <c r="C3027" s="4">
        <v>13177936.210000001</v>
      </c>
      <c r="D3027" s="5" t="s">
        <v>87</v>
      </c>
      <c r="E3027" s="5" t="s">
        <v>242</v>
      </c>
      <c r="F3027" s="5" t="s">
        <v>250</v>
      </c>
      <c r="G3027" s="5" t="s">
        <v>252</v>
      </c>
    </row>
    <row r="3028" spans="2:7" s="1" customFormat="1" ht="18" customHeight="1" x14ac:dyDescent="0.2">
      <c r="B3028" s="3">
        <v>2011</v>
      </c>
      <c r="C3028" s="4">
        <v>12502824.390000001</v>
      </c>
      <c r="D3028" s="5" t="s">
        <v>87</v>
      </c>
      <c r="E3028" s="5" t="s">
        <v>242</v>
      </c>
      <c r="F3028" s="5" t="s">
        <v>250</v>
      </c>
      <c r="G3028" s="5" t="s">
        <v>253</v>
      </c>
    </row>
    <row r="3029" spans="2:7" s="1" customFormat="1" ht="18" customHeight="1" x14ac:dyDescent="0.2">
      <c r="B3029" s="3">
        <v>2011</v>
      </c>
      <c r="C3029" s="4">
        <v>6707931.5899999999</v>
      </c>
      <c r="D3029" s="5" t="s">
        <v>87</v>
      </c>
      <c r="E3029" s="5" t="s">
        <v>242</v>
      </c>
      <c r="F3029" s="5" t="s">
        <v>250</v>
      </c>
      <c r="G3029" s="5" t="s">
        <v>254</v>
      </c>
    </row>
    <row r="3030" spans="2:7" s="1" customFormat="1" ht="18" customHeight="1" x14ac:dyDescent="0.2">
      <c r="B3030" s="3">
        <v>2011</v>
      </c>
      <c r="C3030" s="4">
        <v>14997826.92</v>
      </c>
      <c r="D3030" s="5" t="s">
        <v>87</v>
      </c>
      <c r="E3030" s="5" t="s">
        <v>242</v>
      </c>
      <c r="F3030" s="5" t="s">
        <v>250</v>
      </c>
      <c r="G3030" s="5" t="s">
        <v>255</v>
      </c>
    </row>
    <row r="3031" spans="2:7" s="1" customFormat="1" ht="18" customHeight="1" x14ac:dyDescent="0.2">
      <c r="B3031" s="3">
        <v>2011</v>
      </c>
      <c r="C3031" s="4">
        <v>5336407</v>
      </c>
      <c r="D3031" s="5" t="s">
        <v>87</v>
      </c>
      <c r="E3031" s="5" t="s">
        <v>242</v>
      </c>
      <c r="F3031" s="5" t="s">
        <v>250</v>
      </c>
      <c r="G3031" s="5" t="s">
        <v>256</v>
      </c>
    </row>
    <row r="3032" spans="2:7" s="1" customFormat="1" ht="18" customHeight="1" x14ac:dyDescent="0.2">
      <c r="B3032" s="3">
        <v>2011</v>
      </c>
      <c r="C3032" s="4">
        <v>12914702.369999999</v>
      </c>
      <c r="D3032" s="5" t="s">
        <v>87</v>
      </c>
      <c r="E3032" s="5" t="s">
        <v>242</v>
      </c>
      <c r="F3032" s="5" t="s">
        <v>257</v>
      </c>
      <c r="G3032" s="5" t="s">
        <v>257</v>
      </c>
    </row>
    <row r="3033" spans="2:7" s="1" customFormat="1" ht="18" customHeight="1" x14ac:dyDescent="0.2">
      <c r="B3033" s="3">
        <v>2011</v>
      </c>
      <c r="C3033" s="4">
        <v>24187050.57</v>
      </c>
      <c r="D3033" s="5" t="s">
        <v>87</v>
      </c>
      <c r="E3033" s="5" t="s">
        <v>242</v>
      </c>
      <c r="F3033" s="5" t="s">
        <v>226</v>
      </c>
      <c r="G3033" s="5" t="s">
        <v>227</v>
      </c>
    </row>
    <row r="3034" spans="2:7" s="1" customFormat="1" ht="18" customHeight="1" x14ac:dyDescent="0.2">
      <c r="B3034" s="3">
        <v>2011</v>
      </c>
      <c r="C3034" s="4">
        <v>69799235.719999999</v>
      </c>
      <c r="D3034" s="5" t="s">
        <v>87</v>
      </c>
      <c r="E3034" s="5" t="s">
        <v>242</v>
      </c>
      <c r="F3034" s="5" t="s">
        <v>226</v>
      </c>
      <c r="G3034" s="5" t="s">
        <v>489</v>
      </c>
    </row>
    <row r="3035" spans="2:7" s="1" customFormat="1" ht="18" customHeight="1" x14ac:dyDescent="0.2">
      <c r="B3035" s="3">
        <v>2011</v>
      </c>
      <c r="C3035" s="4">
        <v>43375612.07</v>
      </c>
      <c r="D3035" s="5" t="s">
        <v>87</v>
      </c>
      <c r="E3035" s="5" t="s">
        <v>242</v>
      </c>
      <c r="F3035" s="5" t="s">
        <v>226</v>
      </c>
      <c r="G3035" s="5" t="s">
        <v>490</v>
      </c>
    </row>
    <row r="3036" spans="2:7" s="1" customFormat="1" ht="18" customHeight="1" x14ac:dyDescent="0.2">
      <c r="B3036" s="3">
        <v>2011</v>
      </c>
      <c r="C3036" s="4">
        <v>36514067.369999997</v>
      </c>
      <c r="D3036" s="5" t="s">
        <v>87</v>
      </c>
      <c r="E3036" s="5" t="s">
        <v>242</v>
      </c>
      <c r="F3036" s="5" t="s">
        <v>226</v>
      </c>
      <c r="G3036" s="5" t="s">
        <v>228</v>
      </c>
    </row>
    <row r="3037" spans="2:7" s="1" customFormat="1" ht="18" customHeight="1" x14ac:dyDescent="0.2">
      <c r="B3037" s="3">
        <v>2011</v>
      </c>
      <c r="C3037" s="4">
        <v>6591736.3100000005</v>
      </c>
      <c r="D3037" s="5" t="s">
        <v>87</v>
      </c>
      <c r="E3037" s="5" t="s">
        <v>242</v>
      </c>
      <c r="F3037" s="5" t="s">
        <v>233</v>
      </c>
      <c r="G3037" s="5" t="s">
        <v>233</v>
      </c>
    </row>
    <row r="3038" spans="2:7" s="1" customFormat="1" ht="18" customHeight="1" x14ac:dyDescent="0.2">
      <c r="B3038" s="3">
        <v>2011</v>
      </c>
      <c r="C3038" s="4">
        <v>1189773.73</v>
      </c>
      <c r="D3038" s="5" t="s">
        <v>87</v>
      </c>
      <c r="E3038" s="5" t="s">
        <v>242</v>
      </c>
      <c r="F3038" s="5" t="s">
        <v>234</v>
      </c>
      <c r="G3038" s="5" t="s">
        <v>235</v>
      </c>
    </row>
    <row r="3039" spans="2:7" s="1" customFormat="1" ht="18" customHeight="1" x14ac:dyDescent="0.2">
      <c r="B3039" s="3">
        <v>2011</v>
      </c>
      <c r="C3039" s="4">
        <v>31360715.640000001</v>
      </c>
      <c r="D3039" s="5" t="s">
        <v>87</v>
      </c>
      <c r="E3039" s="5" t="s">
        <v>242</v>
      </c>
      <c r="F3039" s="5" t="s">
        <v>236</v>
      </c>
      <c r="G3039" s="5" t="s">
        <v>357</v>
      </c>
    </row>
    <row r="3040" spans="2:7" s="1" customFormat="1" ht="18" customHeight="1" x14ac:dyDescent="0.2">
      <c r="B3040" s="3">
        <v>2011</v>
      </c>
      <c r="C3040" s="4">
        <v>82590776.019999996</v>
      </c>
      <c r="D3040" s="5" t="s">
        <v>87</v>
      </c>
      <c r="E3040" s="5" t="s">
        <v>242</v>
      </c>
      <c r="F3040" s="5" t="s">
        <v>236</v>
      </c>
      <c r="G3040" s="5" t="s">
        <v>358</v>
      </c>
    </row>
    <row r="3041" spans="2:7" s="1" customFormat="1" ht="18" customHeight="1" x14ac:dyDescent="0.2">
      <c r="B3041" s="3">
        <v>2011</v>
      </c>
      <c r="C3041" s="4">
        <v>260529.79</v>
      </c>
      <c r="D3041" s="5" t="s">
        <v>87</v>
      </c>
      <c r="E3041" s="5" t="s">
        <v>242</v>
      </c>
      <c r="F3041" s="5" t="s">
        <v>236</v>
      </c>
      <c r="G3041" s="5" t="s">
        <v>349</v>
      </c>
    </row>
    <row r="3042" spans="2:7" s="1" customFormat="1" ht="18" customHeight="1" x14ac:dyDescent="0.2">
      <c r="B3042" s="3">
        <v>2011</v>
      </c>
      <c r="C3042" s="4">
        <v>247620580.00999999</v>
      </c>
      <c r="D3042" s="5" t="s">
        <v>87</v>
      </c>
      <c r="E3042" s="5" t="s">
        <v>242</v>
      </c>
      <c r="F3042" s="5" t="s">
        <v>491</v>
      </c>
      <c r="G3042" s="5" t="s">
        <v>261</v>
      </c>
    </row>
    <row r="3043" spans="2:7" s="1" customFormat="1" ht="18" customHeight="1" x14ac:dyDescent="0.2">
      <c r="B3043" s="3">
        <v>2011</v>
      </c>
      <c r="C3043" s="4">
        <v>34527783.049999997</v>
      </c>
      <c r="D3043" s="5" t="s">
        <v>87</v>
      </c>
      <c r="E3043" s="5" t="s">
        <v>242</v>
      </c>
      <c r="F3043" s="5" t="s">
        <v>491</v>
      </c>
      <c r="G3043" s="5" t="s">
        <v>374</v>
      </c>
    </row>
    <row r="3044" spans="2:7" s="1" customFormat="1" ht="18" customHeight="1" x14ac:dyDescent="0.2">
      <c r="B3044" s="3">
        <v>2011</v>
      </c>
      <c r="C3044" s="4">
        <v>18495533.75</v>
      </c>
      <c r="D3044" s="5" t="s">
        <v>87</v>
      </c>
      <c r="E3044" s="5" t="s">
        <v>242</v>
      </c>
      <c r="F3044" s="5" t="s">
        <v>491</v>
      </c>
      <c r="G3044" s="5" t="s">
        <v>446</v>
      </c>
    </row>
    <row r="3045" spans="2:7" s="1" customFormat="1" ht="18" customHeight="1" x14ac:dyDescent="0.2">
      <c r="B3045" s="3">
        <v>2011</v>
      </c>
      <c r="C3045" s="4">
        <v>9374055.1199999992</v>
      </c>
      <c r="D3045" s="5" t="s">
        <v>87</v>
      </c>
      <c r="E3045" s="5" t="s">
        <v>242</v>
      </c>
      <c r="F3045" s="5" t="s">
        <v>491</v>
      </c>
      <c r="G3045" s="5" t="s">
        <v>263</v>
      </c>
    </row>
    <row r="3046" spans="2:7" s="1" customFormat="1" ht="18" customHeight="1" x14ac:dyDescent="0.2">
      <c r="B3046" s="3">
        <v>2011</v>
      </c>
      <c r="C3046" s="4">
        <v>1045170723.71</v>
      </c>
      <c r="D3046" s="5" t="s">
        <v>87</v>
      </c>
      <c r="E3046" s="5" t="s">
        <v>242</v>
      </c>
      <c r="F3046" s="5" t="s">
        <v>491</v>
      </c>
      <c r="G3046" s="5" t="s">
        <v>264</v>
      </c>
    </row>
    <row r="3047" spans="2:7" s="1" customFormat="1" ht="18" customHeight="1" x14ac:dyDescent="0.2">
      <c r="B3047" s="3">
        <v>2011</v>
      </c>
      <c r="C3047" s="4">
        <v>62472401.140000001</v>
      </c>
      <c r="D3047" s="5" t="s">
        <v>87</v>
      </c>
      <c r="E3047" s="5" t="s">
        <v>242</v>
      </c>
      <c r="F3047" s="5" t="s">
        <v>491</v>
      </c>
      <c r="G3047" s="5" t="s">
        <v>265</v>
      </c>
    </row>
    <row r="3048" spans="2:7" s="1" customFormat="1" ht="18" customHeight="1" x14ac:dyDescent="0.2">
      <c r="B3048" s="3">
        <v>2011</v>
      </c>
      <c r="C3048" s="4">
        <v>557331.39</v>
      </c>
      <c r="D3048" s="5" t="s">
        <v>87</v>
      </c>
      <c r="E3048" s="5" t="s">
        <v>242</v>
      </c>
      <c r="F3048" s="5" t="s">
        <v>491</v>
      </c>
      <c r="G3048" s="5" t="s">
        <v>471</v>
      </c>
    </row>
    <row r="3049" spans="2:7" s="1" customFormat="1" ht="18" customHeight="1" x14ac:dyDescent="0.2">
      <c r="B3049" s="3">
        <v>2011</v>
      </c>
      <c r="C3049" s="4">
        <v>1735926.06</v>
      </c>
      <c r="D3049" s="5" t="s">
        <v>87</v>
      </c>
      <c r="E3049" s="5" t="s">
        <v>242</v>
      </c>
      <c r="F3049" s="5" t="s">
        <v>491</v>
      </c>
      <c r="G3049" s="5" t="s">
        <v>266</v>
      </c>
    </row>
    <row r="3050" spans="2:7" s="1" customFormat="1" ht="18" customHeight="1" x14ac:dyDescent="0.2">
      <c r="B3050" s="3">
        <v>2011</v>
      </c>
      <c r="C3050" s="4">
        <v>95624967.930000007</v>
      </c>
      <c r="D3050" s="5" t="s">
        <v>87</v>
      </c>
      <c r="E3050" s="5" t="s">
        <v>242</v>
      </c>
      <c r="F3050" s="5" t="s">
        <v>491</v>
      </c>
      <c r="G3050" s="5" t="s">
        <v>268</v>
      </c>
    </row>
    <row r="3051" spans="2:7" s="1" customFormat="1" ht="18" customHeight="1" x14ac:dyDescent="0.2">
      <c r="B3051" s="3">
        <v>2011</v>
      </c>
      <c r="C3051" s="4">
        <v>166731.15</v>
      </c>
      <c r="D3051" s="5" t="s">
        <v>87</v>
      </c>
      <c r="E3051" s="5" t="s">
        <v>242</v>
      </c>
      <c r="F3051" s="5" t="s">
        <v>491</v>
      </c>
      <c r="G3051" s="5" t="s">
        <v>270</v>
      </c>
    </row>
    <row r="3052" spans="2:7" s="1" customFormat="1" ht="18" customHeight="1" x14ac:dyDescent="0.2">
      <c r="B3052" s="3">
        <v>2011</v>
      </c>
      <c r="C3052" s="4">
        <v>26474725.969999999</v>
      </c>
      <c r="D3052" s="5" t="s">
        <v>87</v>
      </c>
      <c r="E3052" s="5" t="s">
        <v>242</v>
      </c>
      <c r="F3052" s="5" t="s">
        <v>491</v>
      </c>
      <c r="G3052" s="5" t="s">
        <v>271</v>
      </c>
    </row>
    <row r="3053" spans="2:7" s="1" customFormat="1" ht="18" customHeight="1" x14ac:dyDescent="0.2">
      <c r="B3053" s="3">
        <v>2011</v>
      </c>
      <c r="C3053" s="4">
        <v>3574588.97</v>
      </c>
      <c r="D3053" s="5" t="s">
        <v>87</v>
      </c>
      <c r="E3053" s="5" t="s">
        <v>242</v>
      </c>
      <c r="F3053" s="5" t="s">
        <v>491</v>
      </c>
      <c r="G3053" s="5" t="s">
        <v>429</v>
      </c>
    </row>
    <row r="3054" spans="2:7" s="1" customFormat="1" ht="18" customHeight="1" x14ac:dyDescent="0.2">
      <c r="B3054" s="3">
        <v>2011</v>
      </c>
      <c r="C3054" s="4">
        <v>1566304.12</v>
      </c>
      <c r="D3054" s="5" t="s">
        <v>87</v>
      </c>
      <c r="E3054" s="5" t="s">
        <v>242</v>
      </c>
      <c r="F3054" s="5" t="s">
        <v>491</v>
      </c>
      <c r="G3054" s="5" t="s">
        <v>272</v>
      </c>
    </row>
    <row r="3055" spans="2:7" s="1" customFormat="1" ht="18" customHeight="1" x14ac:dyDescent="0.2">
      <c r="B3055" s="3">
        <v>2011</v>
      </c>
      <c r="C3055" s="4">
        <v>52417744.829999998</v>
      </c>
      <c r="D3055" s="5" t="s">
        <v>87</v>
      </c>
      <c r="E3055" s="5" t="s">
        <v>242</v>
      </c>
      <c r="F3055" s="5" t="s">
        <v>491</v>
      </c>
      <c r="G3055" s="5" t="s">
        <v>472</v>
      </c>
    </row>
    <row r="3056" spans="2:7" s="1" customFormat="1" ht="18" customHeight="1" x14ac:dyDescent="0.2">
      <c r="B3056" s="3">
        <v>2011</v>
      </c>
      <c r="C3056" s="4">
        <v>252861658.63999999</v>
      </c>
      <c r="D3056" s="5" t="s">
        <v>87</v>
      </c>
      <c r="E3056" s="5" t="s">
        <v>242</v>
      </c>
      <c r="F3056" s="5" t="s">
        <v>491</v>
      </c>
      <c r="G3056" s="5" t="s">
        <v>273</v>
      </c>
    </row>
    <row r="3057" spans="2:7" s="1" customFormat="1" ht="18" customHeight="1" x14ac:dyDescent="0.2">
      <c r="B3057" s="3">
        <v>2011</v>
      </c>
      <c r="C3057" s="4">
        <v>162391.67000000001</v>
      </c>
      <c r="D3057" s="5" t="s">
        <v>87</v>
      </c>
      <c r="E3057" s="5" t="s">
        <v>242</v>
      </c>
      <c r="F3057" s="5" t="s">
        <v>491</v>
      </c>
      <c r="G3057" s="5" t="s">
        <v>275</v>
      </c>
    </row>
    <row r="3058" spans="2:7" s="1" customFormat="1" ht="18" customHeight="1" x14ac:dyDescent="0.2">
      <c r="B3058" s="3">
        <v>2011</v>
      </c>
      <c r="C3058" s="4">
        <v>5760501.8600000003</v>
      </c>
      <c r="D3058" s="5" t="s">
        <v>87</v>
      </c>
      <c r="E3058" s="5" t="s">
        <v>242</v>
      </c>
      <c r="F3058" s="5" t="s">
        <v>491</v>
      </c>
      <c r="G3058" s="5" t="s">
        <v>276</v>
      </c>
    </row>
    <row r="3059" spans="2:7" s="1" customFormat="1" ht="18" customHeight="1" x14ac:dyDescent="0.2">
      <c r="B3059" s="3">
        <v>2011</v>
      </c>
      <c r="C3059" s="4">
        <v>2956943.27</v>
      </c>
      <c r="D3059" s="5" t="s">
        <v>87</v>
      </c>
      <c r="E3059" s="5" t="s">
        <v>242</v>
      </c>
      <c r="F3059" s="5" t="s">
        <v>491</v>
      </c>
      <c r="G3059" s="5" t="s">
        <v>277</v>
      </c>
    </row>
    <row r="3060" spans="2:7" s="1" customFormat="1" ht="18" customHeight="1" x14ac:dyDescent="0.2">
      <c r="B3060" s="3">
        <v>2011</v>
      </c>
      <c r="C3060" s="4">
        <v>163566050.09999999</v>
      </c>
      <c r="D3060" s="5" t="s">
        <v>87</v>
      </c>
      <c r="E3060" s="5" t="s">
        <v>242</v>
      </c>
      <c r="F3060" s="5" t="s">
        <v>491</v>
      </c>
      <c r="G3060" s="5" t="s">
        <v>278</v>
      </c>
    </row>
    <row r="3061" spans="2:7" s="1" customFormat="1" ht="18" customHeight="1" x14ac:dyDescent="0.2">
      <c r="B3061" s="3">
        <v>2011</v>
      </c>
      <c r="C3061" s="4">
        <v>48392363.43</v>
      </c>
      <c r="D3061" s="5" t="s">
        <v>87</v>
      </c>
      <c r="E3061" s="5" t="s">
        <v>242</v>
      </c>
      <c r="F3061" s="5" t="s">
        <v>491</v>
      </c>
      <c r="G3061" s="5" t="s">
        <v>279</v>
      </c>
    </row>
    <row r="3062" spans="2:7" s="1" customFormat="1" ht="18" customHeight="1" x14ac:dyDescent="0.2">
      <c r="B3062" s="3">
        <v>2011</v>
      </c>
      <c r="C3062" s="4">
        <v>329367.67999999999</v>
      </c>
      <c r="D3062" s="5" t="s">
        <v>87</v>
      </c>
      <c r="E3062" s="5" t="s">
        <v>242</v>
      </c>
      <c r="F3062" s="5" t="s">
        <v>491</v>
      </c>
      <c r="G3062" s="5" t="s">
        <v>280</v>
      </c>
    </row>
    <row r="3063" spans="2:7" s="1" customFormat="1" ht="18" customHeight="1" x14ac:dyDescent="0.2">
      <c r="B3063" s="3">
        <v>2011</v>
      </c>
      <c r="C3063" s="4">
        <v>756456996.17999995</v>
      </c>
      <c r="D3063" s="5" t="s">
        <v>87</v>
      </c>
      <c r="E3063" s="5" t="s">
        <v>242</v>
      </c>
      <c r="F3063" s="5" t="s">
        <v>491</v>
      </c>
      <c r="G3063" s="5" t="s">
        <v>281</v>
      </c>
    </row>
    <row r="3064" spans="2:7" s="1" customFormat="1" ht="18" customHeight="1" x14ac:dyDescent="0.2">
      <c r="B3064" s="3">
        <v>2011</v>
      </c>
      <c r="C3064" s="4">
        <v>5452411.4400000004</v>
      </c>
      <c r="D3064" s="5" t="s">
        <v>87</v>
      </c>
      <c r="E3064" s="5" t="s">
        <v>242</v>
      </c>
      <c r="F3064" s="5" t="s">
        <v>491</v>
      </c>
      <c r="G3064" s="5" t="s">
        <v>282</v>
      </c>
    </row>
    <row r="3065" spans="2:7" s="1" customFormat="1" ht="18" customHeight="1" x14ac:dyDescent="0.2">
      <c r="B3065" s="3">
        <v>2011</v>
      </c>
      <c r="C3065" s="4">
        <v>27174.240000000002</v>
      </c>
      <c r="D3065" s="5" t="s">
        <v>87</v>
      </c>
      <c r="E3065" s="5" t="s">
        <v>242</v>
      </c>
      <c r="F3065" s="5" t="s">
        <v>491</v>
      </c>
      <c r="G3065" s="5" t="s">
        <v>283</v>
      </c>
    </row>
    <row r="3066" spans="2:7" s="1" customFormat="1" ht="18" customHeight="1" x14ac:dyDescent="0.2">
      <c r="B3066" s="3">
        <v>2011</v>
      </c>
      <c r="C3066" s="4">
        <v>14470.56</v>
      </c>
      <c r="D3066" s="5" t="s">
        <v>87</v>
      </c>
      <c r="E3066" s="5" t="s">
        <v>242</v>
      </c>
      <c r="F3066" s="5" t="s">
        <v>491</v>
      </c>
      <c r="G3066" s="5" t="s">
        <v>284</v>
      </c>
    </row>
    <row r="3067" spans="2:7" s="1" customFormat="1" ht="18" customHeight="1" x14ac:dyDescent="0.2">
      <c r="B3067" s="3">
        <v>2011</v>
      </c>
      <c r="C3067" s="4">
        <v>23051047.52</v>
      </c>
      <c r="D3067" s="5" t="s">
        <v>87</v>
      </c>
      <c r="E3067" s="5" t="s">
        <v>242</v>
      </c>
      <c r="F3067" s="5" t="s">
        <v>491</v>
      </c>
      <c r="G3067" s="5" t="s">
        <v>286</v>
      </c>
    </row>
    <row r="3068" spans="2:7" s="1" customFormat="1" ht="18" customHeight="1" x14ac:dyDescent="0.2">
      <c r="B3068" s="3">
        <v>2011</v>
      </c>
      <c r="C3068" s="4">
        <v>6193923.2400000002</v>
      </c>
      <c r="D3068" s="5" t="s">
        <v>87</v>
      </c>
      <c r="E3068" s="5" t="s">
        <v>242</v>
      </c>
      <c r="F3068" s="5" t="s">
        <v>491</v>
      </c>
      <c r="G3068" s="5" t="s">
        <v>287</v>
      </c>
    </row>
    <row r="3069" spans="2:7" s="1" customFormat="1" ht="18" customHeight="1" x14ac:dyDescent="0.2">
      <c r="B3069" s="3">
        <v>2011</v>
      </c>
      <c r="C3069" s="4">
        <v>4508885.58</v>
      </c>
      <c r="D3069" s="5" t="s">
        <v>87</v>
      </c>
      <c r="E3069" s="5" t="s">
        <v>242</v>
      </c>
      <c r="F3069" s="5" t="s">
        <v>491</v>
      </c>
      <c r="G3069" s="5" t="s">
        <v>289</v>
      </c>
    </row>
    <row r="3070" spans="2:7" s="1" customFormat="1" ht="18" customHeight="1" x14ac:dyDescent="0.2">
      <c r="B3070" s="3">
        <v>2011</v>
      </c>
      <c r="C3070" s="4">
        <v>8602271.9600000009</v>
      </c>
      <c r="D3070" s="5" t="s">
        <v>87</v>
      </c>
      <c r="E3070" s="5" t="s">
        <v>242</v>
      </c>
      <c r="F3070" s="5" t="s">
        <v>491</v>
      </c>
      <c r="G3070" s="5" t="s">
        <v>290</v>
      </c>
    </row>
    <row r="3071" spans="2:7" s="1" customFormat="1" ht="18" customHeight="1" x14ac:dyDescent="0.2">
      <c r="B3071" s="3">
        <v>2011</v>
      </c>
      <c r="C3071" s="4">
        <v>9584316.0299999993</v>
      </c>
      <c r="D3071" s="5" t="s">
        <v>87</v>
      </c>
      <c r="E3071" s="5" t="s">
        <v>242</v>
      </c>
      <c r="F3071" s="5" t="s">
        <v>491</v>
      </c>
      <c r="G3071" s="5" t="s">
        <v>292</v>
      </c>
    </row>
    <row r="3072" spans="2:7" s="1" customFormat="1" ht="18" customHeight="1" x14ac:dyDescent="0.2">
      <c r="B3072" s="3">
        <v>2011</v>
      </c>
      <c r="C3072" s="4">
        <v>17818982.109999999</v>
      </c>
      <c r="D3072" s="5" t="s">
        <v>87</v>
      </c>
      <c r="E3072" s="5" t="s">
        <v>242</v>
      </c>
      <c r="F3072" s="5" t="s">
        <v>491</v>
      </c>
      <c r="G3072" s="5" t="s">
        <v>293</v>
      </c>
    </row>
    <row r="3073" spans="2:7" s="1" customFormat="1" ht="18" customHeight="1" x14ac:dyDescent="0.2">
      <c r="B3073" s="3">
        <v>2011</v>
      </c>
      <c r="C3073" s="4">
        <v>22854341.789999999</v>
      </c>
      <c r="D3073" s="5" t="s">
        <v>87</v>
      </c>
      <c r="E3073" s="5" t="s">
        <v>242</v>
      </c>
      <c r="F3073" s="5" t="s">
        <v>491</v>
      </c>
      <c r="G3073" s="5" t="s">
        <v>294</v>
      </c>
    </row>
    <row r="3074" spans="2:7" s="1" customFormat="1" ht="18" customHeight="1" x14ac:dyDescent="0.2">
      <c r="B3074" s="3">
        <v>2011</v>
      </c>
      <c r="C3074" s="4">
        <v>10857395.210000001</v>
      </c>
      <c r="D3074" s="5" t="s">
        <v>87</v>
      </c>
      <c r="E3074" s="5" t="s">
        <v>242</v>
      </c>
      <c r="F3074" s="5" t="s">
        <v>491</v>
      </c>
      <c r="G3074" s="5" t="s">
        <v>295</v>
      </c>
    </row>
    <row r="3075" spans="2:7" s="1" customFormat="1" ht="18" customHeight="1" x14ac:dyDescent="0.2">
      <c r="B3075" s="3">
        <v>2011</v>
      </c>
      <c r="C3075" s="4">
        <v>350790.62</v>
      </c>
      <c r="D3075" s="5" t="s">
        <v>87</v>
      </c>
      <c r="E3075" s="5" t="s">
        <v>242</v>
      </c>
      <c r="F3075" s="5" t="s">
        <v>491</v>
      </c>
      <c r="G3075" s="5" t="s">
        <v>296</v>
      </c>
    </row>
    <row r="3076" spans="2:7" s="1" customFormat="1" ht="18" customHeight="1" x14ac:dyDescent="0.2">
      <c r="B3076" s="3">
        <v>2011</v>
      </c>
      <c r="C3076" s="4">
        <v>164329480.28</v>
      </c>
      <c r="D3076" s="5" t="s">
        <v>87</v>
      </c>
      <c r="E3076" s="5" t="s">
        <v>242</v>
      </c>
      <c r="F3076" s="5" t="s">
        <v>491</v>
      </c>
      <c r="G3076" s="5" t="s">
        <v>349</v>
      </c>
    </row>
    <row r="3077" spans="2:7" s="1" customFormat="1" ht="18" customHeight="1" x14ac:dyDescent="0.2">
      <c r="B3077" s="3">
        <v>2011</v>
      </c>
      <c r="C3077" s="4">
        <v>143298721.91999999</v>
      </c>
      <c r="D3077" s="5" t="s">
        <v>87</v>
      </c>
      <c r="E3077" s="5" t="s">
        <v>242</v>
      </c>
      <c r="F3077" s="5" t="s">
        <v>491</v>
      </c>
      <c r="G3077" s="5" t="s">
        <v>492</v>
      </c>
    </row>
    <row r="3078" spans="2:7" s="1" customFormat="1" ht="18" customHeight="1" x14ac:dyDescent="0.2">
      <c r="B3078" s="3">
        <v>2011</v>
      </c>
      <c r="C3078" s="4">
        <v>700966827.90999997</v>
      </c>
      <c r="D3078" s="5" t="s">
        <v>87</v>
      </c>
      <c r="E3078" s="5" t="s">
        <v>242</v>
      </c>
      <c r="F3078" s="5" t="s">
        <v>491</v>
      </c>
      <c r="G3078" s="5" t="s">
        <v>493</v>
      </c>
    </row>
    <row r="3079" spans="2:7" s="1" customFormat="1" ht="18" customHeight="1" x14ac:dyDescent="0.2">
      <c r="B3079" s="3">
        <v>2011</v>
      </c>
      <c r="C3079" s="4">
        <v>1777086075.5799999</v>
      </c>
      <c r="D3079" s="5" t="s">
        <v>87</v>
      </c>
      <c r="E3079" s="5" t="s">
        <v>242</v>
      </c>
      <c r="F3079" s="5" t="s">
        <v>491</v>
      </c>
      <c r="G3079" s="5" t="s">
        <v>494</v>
      </c>
    </row>
    <row r="3080" spans="2:7" s="1" customFormat="1" ht="18" customHeight="1" x14ac:dyDescent="0.2">
      <c r="B3080" s="3">
        <v>2011</v>
      </c>
      <c r="C3080" s="4">
        <v>2878648.92</v>
      </c>
      <c r="D3080" s="5" t="s">
        <v>87</v>
      </c>
      <c r="E3080" s="5" t="s">
        <v>242</v>
      </c>
      <c r="F3080" s="5" t="s">
        <v>491</v>
      </c>
      <c r="G3080" s="5" t="s">
        <v>297</v>
      </c>
    </row>
    <row r="3081" spans="2:7" s="1" customFormat="1" ht="18" customHeight="1" x14ac:dyDescent="0.2">
      <c r="B3081" s="3">
        <v>2011</v>
      </c>
      <c r="C3081" s="4">
        <v>120909078.97</v>
      </c>
      <c r="D3081" s="5" t="s">
        <v>87</v>
      </c>
      <c r="E3081" s="5" t="s">
        <v>242</v>
      </c>
      <c r="F3081" s="5" t="s">
        <v>491</v>
      </c>
      <c r="G3081" s="5" t="s">
        <v>298</v>
      </c>
    </row>
    <row r="3082" spans="2:7" s="1" customFormat="1" ht="18" customHeight="1" x14ac:dyDescent="0.2">
      <c r="B3082" s="3">
        <v>2011</v>
      </c>
      <c r="C3082" s="4">
        <v>38969097.140000001</v>
      </c>
      <c r="D3082" s="5" t="s">
        <v>87</v>
      </c>
      <c r="E3082" s="5" t="s">
        <v>242</v>
      </c>
      <c r="F3082" s="5" t="s">
        <v>491</v>
      </c>
      <c r="G3082" s="5" t="s">
        <v>389</v>
      </c>
    </row>
    <row r="3083" spans="2:7" s="1" customFormat="1" ht="18" customHeight="1" x14ac:dyDescent="0.2">
      <c r="B3083" s="3">
        <v>2011</v>
      </c>
      <c r="C3083" s="4">
        <v>4316091176.1400003</v>
      </c>
      <c r="D3083" s="5" t="s">
        <v>87</v>
      </c>
      <c r="E3083" s="5" t="s">
        <v>242</v>
      </c>
      <c r="F3083" s="5" t="s">
        <v>491</v>
      </c>
      <c r="G3083" s="5" t="s">
        <v>299</v>
      </c>
    </row>
    <row r="3084" spans="2:7" s="1" customFormat="1" ht="18" customHeight="1" x14ac:dyDescent="0.2">
      <c r="B3084" s="3">
        <v>2011</v>
      </c>
      <c r="C3084" s="4">
        <v>89627.46</v>
      </c>
      <c r="D3084" s="5" t="s">
        <v>87</v>
      </c>
      <c r="E3084" s="5" t="s">
        <v>242</v>
      </c>
      <c r="F3084" s="5" t="s">
        <v>491</v>
      </c>
      <c r="G3084" s="5" t="s">
        <v>300</v>
      </c>
    </row>
    <row r="3085" spans="2:7" s="1" customFormat="1" ht="18" customHeight="1" x14ac:dyDescent="0.2">
      <c r="B3085" s="3">
        <v>2011</v>
      </c>
      <c r="C3085" s="4">
        <v>58956872.729999997</v>
      </c>
      <c r="D3085" s="5" t="s">
        <v>87</v>
      </c>
      <c r="E3085" s="5" t="s">
        <v>242</v>
      </c>
      <c r="F3085" s="5" t="s">
        <v>473</v>
      </c>
      <c r="G3085" s="5" t="s">
        <v>261</v>
      </c>
    </row>
    <row r="3086" spans="2:7" s="1" customFormat="1" ht="18" customHeight="1" x14ac:dyDescent="0.2">
      <c r="B3086" s="3">
        <v>2011</v>
      </c>
      <c r="C3086" s="4">
        <v>23445313.899999999</v>
      </c>
      <c r="D3086" s="5" t="s">
        <v>87</v>
      </c>
      <c r="E3086" s="5" t="s">
        <v>242</v>
      </c>
      <c r="F3086" s="5" t="s">
        <v>473</v>
      </c>
      <c r="G3086" s="5" t="s">
        <v>430</v>
      </c>
    </row>
    <row r="3087" spans="2:7" s="1" customFormat="1" ht="18" customHeight="1" x14ac:dyDescent="0.2">
      <c r="B3087" s="3">
        <v>2011</v>
      </c>
      <c r="C3087" s="4">
        <v>408599249.55000001</v>
      </c>
      <c r="D3087" s="5" t="s">
        <v>87</v>
      </c>
      <c r="E3087" s="5" t="s">
        <v>242</v>
      </c>
      <c r="F3087" s="5" t="s">
        <v>473</v>
      </c>
      <c r="G3087" s="5" t="s">
        <v>264</v>
      </c>
    </row>
    <row r="3088" spans="2:7" s="1" customFormat="1" ht="18" customHeight="1" x14ac:dyDescent="0.2">
      <c r="B3088" s="3">
        <v>2011</v>
      </c>
      <c r="C3088" s="4">
        <v>86376.44</v>
      </c>
      <c r="D3088" s="5" t="s">
        <v>87</v>
      </c>
      <c r="E3088" s="5" t="s">
        <v>242</v>
      </c>
      <c r="F3088" s="5" t="s">
        <v>473</v>
      </c>
      <c r="G3088" s="5" t="s">
        <v>252</v>
      </c>
    </row>
    <row r="3089" spans="2:7" s="1" customFormat="1" ht="18" customHeight="1" x14ac:dyDescent="0.2">
      <c r="B3089" s="3">
        <v>2011</v>
      </c>
      <c r="C3089" s="4">
        <v>186881728.81</v>
      </c>
      <c r="D3089" s="5" t="s">
        <v>87</v>
      </c>
      <c r="E3089" s="5" t="s">
        <v>242</v>
      </c>
      <c r="F3089" s="5" t="s">
        <v>473</v>
      </c>
      <c r="G3089" s="5" t="s">
        <v>281</v>
      </c>
    </row>
    <row r="3090" spans="2:7" s="1" customFormat="1" ht="18" customHeight="1" x14ac:dyDescent="0.2">
      <c r="B3090" s="3">
        <v>2011</v>
      </c>
      <c r="C3090" s="4">
        <v>810161.43</v>
      </c>
      <c r="D3090" s="5" t="s">
        <v>87</v>
      </c>
      <c r="E3090" s="5" t="s">
        <v>242</v>
      </c>
      <c r="F3090" s="5" t="s">
        <v>473</v>
      </c>
      <c r="G3090" s="5" t="s">
        <v>302</v>
      </c>
    </row>
    <row r="3091" spans="2:7" s="1" customFormat="1" ht="18" customHeight="1" x14ac:dyDescent="0.2">
      <c r="B3091" s="3">
        <v>2011</v>
      </c>
      <c r="C3091" s="4">
        <v>3070404.72</v>
      </c>
      <c r="D3091" s="5" t="s">
        <v>87</v>
      </c>
      <c r="E3091" s="5" t="s">
        <v>242</v>
      </c>
      <c r="F3091" s="5" t="s">
        <v>473</v>
      </c>
      <c r="G3091" s="5" t="s">
        <v>303</v>
      </c>
    </row>
    <row r="3092" spans="2:7" s="1" customFormat="1" ht="18" customHeight="1" x14ac:dyDescent="0.2">
      <c r="B3092" s="3">
        <v>2011</v>
      </c>
      <c r="C3092" s="4">
        <v>1648128478.23</v>
      </c>
      <c r="D3092" s="5" t="s">
        <v>87</v>
      </c>
      <c r="E3092" s="5" t="s">
        <v>242</v>
      </c>
      <c r="F3092" s="5" t="s">
        <v>473</v>
      </c>
      <c r="G3092" s="5" t="s">
        <v>304</v>
      </c>
    </row>
    <row r="3093" spans="2:7" s="1" customFormat="1" ht="18" customHeight="1" x14ac:dyDescent="0.2">
      <c r="B3093" s="3">
        <v>2011</v>
      </c>
      <c r="C3093" s="4">
        <v>18580135.59</v>
      </c>
      <c r="D3093" s="5" t="s">
        <v>87</v>
      </c>
      <c r="E3093" s="5" t="s">
        <v>242</v>
      </c>
      <c r="F3093" s="5" t="s">
        <v>473</v>
      </c>
      <c r="G3093" s="5" t="s">
        <v>305</v>
      </c>
    </row>
    <row r="3094" spans="2:7" s="1" customFormat="1" ht="18" customHeight="1" x14ac:dyDescent="0.2">
      <c r="B3094" s="3">
        <v>2011</v>
      </c>
      <c r="C3094" s="4">
        <v>53880927.039999999</v>
      </c>
      <c r="D3094" s="5" t="s">
        <v>306</v>
      </c>
      <c r="E3094" s="5" t="s">
        <v>307</v>
      </c>
      <c r="F3094" s="5" t="s">
        <v>308</v>
      </c>
      <c r="G3094" s="5" t="s">
        <v>309</v>
      </c>
    </row>
    <row r="3095" spans="2:7" s="1" customFormat="1" ht="18" customHeight="1" x14ac:dyDescent="0.2">
      <c r="B3095" s="3">
        <v>2011</v>
      </c>
      <c r="C3095" s="4">
        <v>1370220525.9200001</v>
      </c>
      <c r="D3095" s="5" t="s">
        <v>306</v>
      </c>
      <c r="E3095" s="5" t="s">
        <v>307</v>
      </c>
      <c r="F3095" s="5" t="s">
        <v>308</v>
      </c>
      <c r="G3095" s="5" t="s">
        <v>310</v>
      </c>
    </row>
    <row r="3096" spans="2:7" s="1" customFormat="1" ht="18" customHeight="1" x14ac:dyDescent="0.2">
      <c r="B3096" s="3">
        <v>2011</v>
      </c>
      <c r="C3096" s="4">
        <v>208000000</v>
      </c>
      <c r="D3096" s="5" t="s">
        <v>306</v>
      </c>
      <c r="E3096" s="5" t="s">
        <v>307</v>
      </c>
      <c r="F3096" s="5" t="s">
        <v>308</v>
      </c>
      <c r="G3096" s="5" t="s">
        <v>447</v>
      </c>
    </row>
    <row r="3097" spans="2:7" s="1" customFormat="1" ht="18" customHeight="1" x14ac:dyDescent="0.2">
      <c r="B3097" s="3">
        <v>2011</v>
      </c>
      <c r="C3097" s="4">
        <v>19614250</v>
      </c>
      <c r="D3097" s="5" t="s">
        <v>306</v>
      </c>
      <c r="E3097" s="5" t="s">
        <v>311</v>
      </c>
      <c r="F3097" s="5" t="s">
        <v>359</v>
      </c>
      <c r="G3097" s="5" t="s">
        <v>400</v>
      </c>
    </row>
    <row r="3098" spans="2:7" s="1" customFormat="1" ht="18" customHeight="1" x14ac:dyDescent="0.2">
      <c r="B3098" s="3">
        <v>2011</v>
      </c>
      <c r="C3098" s="4">
        <v>8000000</v>
      </c>
      <c r="D3098" s="5" t="s">
        <v>306</v>
      </c>
      <c r="E3098" s="5" t="s">
        <v>311</v>
      </c>
      <c r="F3098" s="5" t="s">
        <v>359</v>
      </c>
      <c r="G3098" s="5" t="s">
        <v>375</v>
      </c>
    </row>
    <row r="3099" spans="2:7" s="1" customFormat="1" ht="18" customHeight="1" x14ac:dyDescent="0.2">
      <c r="B3099" s="3">
        <v>2011</v>
      </c>
      <c r="C3099" s="4">
        <v>281630964.17000002</v>
      </c>
      <c r="D3099" s="5" t="s">
        <v>306</v>
      </c>
      <c r="E3099" s="5" t="s">
        <v>311</v>
      </c>
      <c r="F3099" s="5" t="s">
        <v>313</v>
      </c>
      <c r="G3099" s="5" t="s">
        <v>390</v>
      </c>
    </row>
    <row r="3100" spans="2:7" s="1" customFormat="1" ht="18" customHeight="1" x14ac:dyDescent="0.2">
      <c r="B3100" s="3">
        <v>2011</v>
      </c>
      <c r="C3100" s="4">
        <v>15216832.27</v>
      </c>
      <c r="D3100" s="5" t="s">
        <v>306</v>
      </c>
      <c r="E3100" s="5" t="s">
        <v>311</v>
      </c>
      <c r="F3100" s="5" t="s">
        <v>313</v>
      </c>
      <c r="G3100" s="5" t="s">
        <v>391</v>
      </c>
    </row>
    <row r="3101" spans="2:7" s="1" customFormat="1" ht="18" customHeight="1" x14ac:dyDescent="0.2">
      <c r="B3101" s="3">
        <v>2011</v>
      </c>
      <c r="C3101" s="4">
        <v>195666671.59</v>
      </c>
      <c r="D3101" s="5" t="s">
        <v>306</v>
      </c>
      <c r="E3101" s="5" t="s">
        <v>311</v>
      </c>
      <c r="F3101" s="5" t="s">
        <v>314</v>
      </c>
      <c r="G3101" s="5" t="s">
        <v>314</v>
      </c>
    </row>
    <row r="3102" spans="2:7" s="1" customFormat="1" ht="18" customHeight="1" x14ac:dyDescent="0.2">
      <c r="B3102" s="3">
        <v>2011</v>
      </c>
      <c r="C3102" s="4">
        <v>11953000</v>
      </c>
      <c r="D3102" s="5" t="s">
        <v>306</v>
      </c>
      <c r="E3102" s="5" t="s">
        <v>311</v>
      </c>
      <c r="F3102" s="5" t="s">
        <v>108</v>
      </c>
      <c r="G3102" s="5" t="s">
        <v>433</v>
      </c>
    </row>
    <row r="3103" spans="2:7" s="1" customFormat="1" ht="18" customHeight="1" x14ac:dyDescent="0.2">
      <c r="B3103" s="3">
        <v>2011</v>
      </c>
      <c r="C3103" s="4">
        <v>121155691.3</v>
      </c>
      <c r="D3103" s="5" t="s">
        <v>306</v>
      </c>
      <c r="E3103" s="5" t="s">
        <v>311</v>
      </c>
      <c r="F3103" s="5" t="s">
        <v>339</v>
      </c>
      <c r="G3103" s="5" t="s">
        <v>402</v>
      </c>
    </row>
    <row r="3104" spans="2:7" s="1" customFormat="1" ht="18" customHeight="1" x14ac:dyDescent="0.2">
      <c r="B3104" s="3">
        <v>2011</v>
      </c>
      <c r="C3104" s="4">
        <v>22964000</v>
      </c>
      <c r="D3104" s="5" t="s">
        <v>306</v>
      </c>
      <c r="E3104" s="5" t="s">
        <v>311</v>
      </c>
      <c r="F3104" s="5" t="s">
        <v>161</v>
      </c>
      <c r="G3104" s="5" t="s">
        <v>161</v>
      </c>
    </row>
    <row r="3105" spans="2:7" s="1" customFormat="1" ht="18" customHeight="1" x14ac:dyDescent="0.2">
      <c r="B3105" s="3">
        <v>2011</v>
      </c>
      <c r="C3105" s="4">
        <v>7306847.9400000004</v>
      </c>
      <c r="D3105" s="5" t="s">
        <v>306</v>
      </c>
      <c r="E3105" s="5" t="s">
        <v>311</v>
      </c>
      <c r="F3105" s="5" t="s">
        <v>194</v>
      </c>
      <c r="G3105" s="5" t="s">
        <v>436</v>
      </c>
    </row>
    <row r="3106" spans="2:7" s="1" customFormat="1" ht="18" customHeight="1" x14ac:dyDescent="0.2">
      <c r="B3106" s="3">
        <v>2011</v>
      </c>
      <c r="C3106" s="4">
        <v>9015949.2699999996</v>
      </c>
      <c r="D3106" s="5" t="s">
        <v>306</v>
      </c>
      <c r="E3106" s="5" t="s">
        <v>311</v>
      </c>
      <c r="F3106" s="5" t="s">
        <v>194</v>
      </c>
      <c r="G3106" s="5" t="s">
        <v>487</v>
      </c>
    </row>
    <row r="3107" spans="2:7" s="1" customFormat="1" ht="18" customHeight="1" x14ac:dyDescent="0.2">
      <c r="B3107" s="3">
        <v>2011</v>
      </c>
      <c r="C3107" s="4">
        <v>4174094.87</v>
      </c>
      <c r="D3107" s="5" t="s">
        <v>306</v>
      </c>
      <c r="E3107" s="5" t="s">
        <v>315</v>
      </c>
      <c r="F3107" s="5" t="s">
        <v>359</v>
      </c>
      <c r="G3107" s="5" t="s">
        <v>400</v>
      </c>
    </row>
    <row r="3108" spans="2:7" s="1" customFormat="1" ht="18" customHeight="1" x14ac:dyDescent="0.2">
      <c r="B3108" s="3">
        <v>2011</v>
      </c>
      <c r="C3108" s="4">
        <v>58047.12</v>
      </c>
      <c r="D3108" s="5" t="s">
        <v>306</v>
      </c>
      <c r="E3108" s="5" t="s">
        <v>315</v>
      </c>
      <c r="F3108" s="5" t="s">
        <v>359</v>
      </c>
      <c r="G3108" s="5" t="s">
        <v>448</v>
      </c>
    </row>
    <row r="3109" spans="2:7" s="1" customFormat="1" ht="18" customHeight="1" x14ac:dyDescent="0.2">
      <c r="B3109" s="3">
        <v>2011</v>
      </c>
      <c r="C3109" s="4">
        <v>49800548.840000004</v>
      </c>
      <c r="D3109" s="5" t="s">
        <v>306</v>
      </c>
      <c r="E3109" s="5" t="s">
        <v>315</v>
      </c>
      <c r="F3109" s="5" t="s">
        <v>359</v>
      </c>
      <c r="G3109" s="5" t="s">
        <v>432</v>
      </c>
    </row>
    <row r="3110" spans="2:7" s="1" customFormat="1" ht="18" customHeight="1" x14ac:dyDescent="0.2">
      <c r="B3110" s="3">
        <v>2011</v>
      </c>
      <c r="C3110" s="4">
        <v>10299633.35</v>
      </c>
      <c r="D3110" s="5" t="s">
        <v>306</v>
      </c>
      <c r="E3110" s="5" t="s">
        <v>315</v>
      </c>
      <c r="F3110" s="5" t="s">
        <v>359</v>
      </c>
      <c r="G3110" s="5" t="s">
        <v>434</v>
      </c>
    </row>
    <row r="3111" spans="2:7" s="1" customFormat="1" ht="18" customHeight="1" x14ac:dyDescent="0.2">
      <c r="B3111" s="3">
        <v>2011</v>
      </c>
      <c r="C3111" s="4">
        <v>263909.28999999998</v>
      </c>
      <c r="D3111" s="5" t="s">
        <v>306</v>
      </c>
      <c r="E3111" s="5" t="s">
        <v>315</v>
      </c>
      <c r="F3111" s="5" t="s">
        <v>359</v>
      </c>
      <c r="G3111" s="5" t="s">
        <v>375</v>
      </c>
    </row>
    <row r="3112" spans="2:7" s="1" customFormat="1" ht="18" customHeight="1" x14ac:dyDescent="0.2">
      <c r="B3112" s="3">
        <v>2011</v>
      </c>
      <c r="C3112" s="4">
        <v>452514.03</v>
      </c>
      <c r="D3112" s="5" t="s">
        <v>306</v>
      </c>
      <c r="E3112" s="5" t="s">
        <v>315</v>
      </c>
      <c r="F3112" s="5" t="s">
        <v>104</v>
      </c>
      <c r="G3112" s="5" t="s">
        <v>104</v>
      </c>
    </row>
    <row r="3113" spans="2:7" s="1" customFormat="1" ht="18" customHeight="1" x14ac:dyDescent="0.2">
      <c r="B3113" s="3">
        <v>2011</v>
      </c>
      <c r="C3113" s="4">
        <v>1165403369.72</v>
      </c>
      <c r="D3113" s="5" t="s">
        <v>306</v>
      </c>
      <c r="E3113" s="5" t="s">
        <v>315</v>
      </c>
      <c r="F3113" s="5" t="s">
        <v>316</v>
      </c>
      <c r="G3113" s="5" t="s">
        <v>316</v>
      </c>
    </row>
    <row r="3114" spans="2:7" s="1" customFormat="1" ht="18" customHeight="1" x14ac:dyDescent="0.2">
      <c r="B3114" s="3">
        <v>2011</v>
      </c>
      <c r="C3114" s="4">
        <v>102781871.68000001</v>
      </c>
      <c r="D3114" s="5" t="s">
        <v>306</v>
      </c>
      <c r="E3114" s="5" t="s">
        <v>315</v>
      </c>
      <c r="F3114" s="5" t="s">
        <v>108</v>
      </c>
      <c r="G3114" s="5" t="s">
        <v>108</v>
      </c>
    </row>
    <row r="3115" spans="2:7" s="1" customFormat="1" ht="18" customHeight="1" x14ac:dyDescent="0.2">
      <c r="B3115" s="3">
        <v>2011</v>
      </c>
      <c r="C3115" s="4">
        <v>7682267.9000000004</v>
      </c>
      <c r="D3115" s="5" t="s">
        <v>306</v>
      </c>
      <c r="E3115" s="5" t="s">
        <v>315</v>
      </c>
      <c r="F3115" s="5" t="s">
        <v>110</v>
      </c>
      <c r="G3115" s="5" t="s">
        <v>110</v>
      </c>
    </row>
    <row r="3116" spans="2:7" s="1" customFormat="1" ht="18" customHeight="1" x14ac:dyDescent="0.2">
      <c r="B3116" s="3">
        <v>2011</v>
      </c>
      <c r="C3116" s="4">
        <v>6036287.1799999997</v>
      </c>
      <c r="D3116" s="5" t="s">
        <v>306</v>
      </c>
      <c r="E3116" s="5" t="s">
        <v>315</v>
      </c>
      <c r="F3116" s="5" t="s">
        <v>317</v>
      </c>
      <c r="G3116" s="5" t="s">
        <v>318</v>
      </c>
    </row>
    <row r="3117" spans="2:7" s="1" customFormat="1" ht="18" customHeight="1" x14ac:dyDescent="0.2">
      <c r="B3117" s="3">
        <v>2011</v>
      </c>
      <c r="C3117" s="4">
        <v>767954.59</v>
      </c>
      <c r="D3117" s="5" t="s">
        <v>306</v>
      </c>
      <c r="E3117" s="5" t="s">
        <v>315</v>
      </c>
      <c r="F3117" s="5" t="s">
        <v>317</v>
      </c>
      <c r="G3117" s="5" t="s">
        <v>320</v>
      </c>
    </row>
    <row r="3118" spans="2:7" s="1" customFormat="1" ht="18" customHeight="1" x14ac:dyDescent="0.2">
      <c r="B3118" s="3">
        <v>2011</v>
      </c>
      <c r="C3118" s="4">
        <v>208176.58</v>
      </c>
      <c r="D3118" s="5" t="s">
        <v>306</v>
      </c>
      <c r="E3118" s="5" t="s">
        <v>315</v>
      </c>
      <c r="F3118" s="5" t="s">
        <v>317</v>
      </c>
      <c r="G3118" s="5" t="s">
        <v>321</v>
      </c>
    </row>
    <row r="3119" spans="2:7" s="1" customFormat="1" ht="18" customHeight="1" x14ac:dyDescent="0.2">
      <c r="B3119" s="3">
        <v>2011</v>
      </c>
      <c r="C3119" s="4">
        <v>249070</v>
      </c>
      <c r="D3119" s="5" t="s">
        <v>306</v>
      </c>
      <c r="E3119" s="5" t="s">
        <v>315</v>
      </c>
      <c r="F3119" s="5" t="s">
        <v>317</v>
      </c>
      <c r="G3119" s="5" t="s">
        <v>322</v>
      </c>
    </row>
    <row r="3120" spans="2:7" s="1" customFormat="1" ht="18" customHeight="1" x14ac:dyDescent="0.2">
      <c r="B3120" s="3">
        <v>2011</v>
      </c>
      <c r="C3120" s="4">
        <v>10622439.460000001</v>
      </c>
      <c r="D3120" s="5" t="s">
        <v>306</v>
      </c>
      <c r="E3120" s="5" t="s">
        <v>315</v>
      </c>
      <c r="F3120" s="5" t="s">
        <v>317</v>
      </c>
      <c r="G3120" s="5" t="s">
        <v>323</v>
      </c>
    </row>
    <row r="3121" spans="2:7" s="1" customFormat="1" ht="18" customHeight="1" x14ac:dyDescent="0.2">
      <c r="B3121" s="3">
        <v>2011</v>
      </c>
      <c r="C3121" s="4">
        <v>58112639.579999998</v>
      </c>
      <c r="D3121" s="5" t="s">
        <v>306</v>
      </c>
      <c r="E3121" s="5" t="s">
        <v>315</v>
      </c>
      <c r="F3121" s="5" t="s">
        <v>317</v>
      </c>
      <c r="G3121" s="5" t="s">
        <v>324</v>
      </c>
    </row>
    <row r="3122" spans="2:7" s="1" customFormat="1" ht="18" customHeight="1" x14ac:dyDescent="0.2">
      <c r="B3122" s="3">
        <v>2011</v>
      </c>
      <c r="C3122" s="4">
        <v>1198353.21</v>
      </c>
      <c r="D3122" s="5" t="s">
        <v>306</v>
      </c>
      <c r="E3122" s="5" t="s">
        <v>315</v>
      </c>
      <c r="F3122" s="5" t="s">
        <v>317</v>
      </c>
      <c r="G3122" s="5" t="s">
        <v>325</v>
      </c>
    </row>
    <row r="3123" spans="2:7" s="1" customFormat="1" ht="18" customHeight="1" x14ac:dyDescent="0.2">
      <c r="B3123" s="3">
        <v>2011</v>
      </c>
      <c r="C3123" s="4">
        <v>10186744.789999999</v>
      </c>
      <c r="D3123" s="5" t="s">
        <v>306</v>
      </c>
      <c r="E3123" s="5" t="s">
        <v>315</v>
      </c>
      <c r="F3123" s="5" t="s">
        <v>317</v>
      </c>
      <c r="G3123" s="5" t="s">
        <v>326</v>
      </c>
    </row>
    <row r="3124" spans="2:7" s="1" customFormat="1" ht="18" customHeight="1" x14ac:dyDescent="0.2">
      <c r="B3124" s="3">
        <v>2011</v>
      </c>
      <c r="C3124" s="4">
        <v>19277445.609999999</v>
      </c>
      <c r="D3124" s="5" t="s">
        <v>306</v>
      </c>
      <c r="E3124" s="5" t="s">
        <v>315</v>
      </c>
      <c r="F3124" s="5" t="s">
        <v>317</v>
      </c>
      <c r="G3124" s="5" t="s">
        <v>327</v>
      </c>
    </row>
    <row r="3125" spans="2:7" s="1" customFormat="1" ht="18" customHeight="1" x14ac:dyDescent="0.2">
      <c r="B3125" s="3">
        <v>2011</v>
      </c>
      <c r="C3125" s="4">
        <v>1631309.9</v>
      </c>
      <c r="D3125" s="5" t="s">
        <v>306</v>
      </c>
      <c r="E3125" s="5" t="s">
        <v>315</v>
      </c>
      <c r="F3125" s="5" t="s">
        <v>317</v>
      </c>
      <c r="G3125" s="5" t="s">
        <v>328</v>
      </c>
    </row>
    <row r="3126" spans="2:7" s="1" customFormat="1" ht="18" customHeight="1" x14ac:dyDescent="0.2">
      <c r="B3126" s="3">
        <v>2011</v>
      </c>
      <c r="C3126" s="4">
        <v>789047.99</v>
      </c>
      <c r="D3126" s="5" t="s">
        <v>306</v>
      </c>
      <c r="E3126" s="5" t="s">
        <v>315</v>
      </c>
      <c r="F3126" s="5" t="s">
        <v>317</v>
      </c>
      <c r="G3126" s="5" t="s">
        <v>329</v>
      </c>
    </row>
    <row r="3127" spans="2:7" s="1" customFormat="1" ht="18" customHeight="1" x14ac:dyDescent="0.2">
      <c r="B3127" s="3">
        <v>2011</v>
      </c>
      <c r="C3127" s="4">
        <v>481052.67</v>
      </c>
      <c r="D3127" s="5" t="s">
        <v>306</v>
      </c>
      <c r="E3127" s="5" t="s">
        <v>315</v>
      </c>
      <c r="F3127" s="5" t="s">
        <v>317</v>
      </c>
      <c r="G3127" s="5" t="s">
        <v>330</v>
      </c>
    </row>
    <row r="3128" spans="2:7" s="1" customFormat="1" ht="18" customHeight="1" x14ac:dyDescent="0.2">
      <c r="B3128" s="3">
        <v>2011</v>
      </c>
      <c r="C3128" s="4">
        <v>6915688.0700000003</v>
      </c>
      <c r="D3128" s="5" t="s">
        <v>306</v>
      </c>
      <c r="E3128" s="5" t="s">
        <v>315</v>
      </c>
      <c r="F3128" s="5" t="s">
        <v>317</v>
      </c>
      <c r="G3128" s="5" t="s">
        <v>331</v>
      </c>
    </row>
    <row r="3129" spans="2:7" s="1" customFormat="1" ht="18" customHeight="1" x14ac:dyDescent="0.2">
      <c r="B3129" s="3">
        <v>2011</v>
      </c>
      <c r="C3129" s="4">
        <v>6436621.7400000002</v>
      </c>
      <c r="D3129" s="5" t="s">
        <v>306</v>
      </c>
      <c r="E3129" s="5" t="s">
        <v>315</v>
      </c>
      <c r="F3129" s="5" t="s">
        <v>317</v>
      </c>
      <c r="G3129" s="5" t="s">
        <v>332</v>
      </c>
    </row>
    <row r="3130" spans="2:7" s="1" customFormat="1" ht="18" customHeight="1" x14ac:dyDescent="0.2">
      <c r="B3130" s="3">
        <v>2011</v>
      </c>
      <c r="C3130" s="4">
        <v>4466.9000000000005</v>
      </c>
      <c r="D3130" s="5" t="s">
        <v>306</v>
      </c>
      <c r="E3130" s="5" t="s">
        <v>315</v>
      </c>
      <c r="F3130" s="5" t="s">
        <v>317</v>
      </c>
      <c r="G3130" s="5" t="s">
        <v>362</v>
      </c>
    </row>
    <row r="3131" spans="2:7" s="1" customFormat="1" ht="18" customHeight="1" x14ac:dyDescent="0.2">
      <c r="B3131" s="3">
        <v>2011</v>
      </c>
      <c r="C3131" s="4">
        <v>54483.13</v>
      </c>
      <c r="D3131" s="5" t="s">
        <v>306</v>
      </c>
      <c r="E3131" s="5" t="s">
        <v>315</v>
      </c>
      <c r="F3131" s="5" t="s">
        <v>317</v>
      </c>
      <c r="G3131" s="5" t="s">
        <v>333</v>
      </c>
    </row>
    <row r="3132" spans="2:7" s="1" customFormat="1" ht="18" customHeight="1" x14ac:dyDescent="0.2">
      <c r="B3132" s="3">
        <v>2011</v>
      </c>
      <c r="C3132" s="4">
        <v>27012797.640000001</v>
      </c>
      <c r="D3132" s="5" t="s">
        <v>306</v>
      </c>
      <c r="E3132" s="5" t="s">
        <v>315</v>
      </c>
      <c r="F3132" s="5" t="s">
        <v>317</v>
      </c>
      <c r="G3132" s="5" t="s">
        <v>334</v>
      </c>
    </row>
    <row r="3133" spans="2:7" s="1" customFormat="1" ht="18" customHeight="1" x14ac:dyDescent="0.2">
      <c r="B3133" s="3">
        <v>2011</v>
      </c>
      <c r="C3133" s="4">
        <v>41100</v>
      </c>
      <c r="D3133" s="5" t="s">
        <v>306</v>
      </c>
      <c r="E3133" s="5" t="s">
        <v>315</v>
      </c>
      <c r="F3133" s="5" t="s">
        <v>317</v>
      </c>
      <c r="G3133" s="5" t="s">
        <v>495</v>
      </c>
    </row>
    <row r="3134" spans="2:7" s="1" customFormat="1" ht="18" customHeight="1" x14ac:dyDescent="0.2">
      <c r="B3134" s="3">
        <v>2011</v>
      </c>
      <c r="C3134" s="4">
        <v>737492.58</v>
      </c>
      <c r="D3134" s="5" t="s">
        <v>306</v>
      </c>
      <c r="E3134" s="5" t="s">
        <v>315</v>
      </c>
      <c r="F3134" s="5" t="s">
        <v>317</v>
      </c>
      <c r="G3134" s="5" t="s">
        <v>336</v>
      </c>
    </row>
    <row r="3135" spans="2:7" s="1" customFormat="1" ht="18" customHeight="1" x14ac:dyDescent="0.2">
      <c r="B3135" s="3">
        <v>2011</v>
      </c>
      <c r="C3135" s="4">
        <v>3218831.78</v>
      </c>
      <c r="D3135" s="5" t="s">
        <v>306</v>
      </c>
      <c r="E3135" s="5" t="s">
        <v>315</v>
      </c>
      <c r="F3135" s="5" t="s">
        <v>317</v>
      </c>
      <c r="G3135" s="5" t="s">
        <v>349</v>
      </c>
    </row>
    <row r="3136" spans="2:7" s="1" customFormat="1" ht="18" customHeight="1" x14ac:dyDescent="0.2">
      <c r="B3136" s="3">
        <v>2011</v>
      </c>
      <c r="C3136" s="4">
        <v>5241048.71</v>
      </c>
      <c r="D3136" s="5" t="s">
        <v>306</v>
      </c>
      <c r="E3136" s="5" t="s">
        <v>315</v>
      </c>
      <c r="F3136" s="5" t="s">
        <v>317</v>
      </c>
      <c r="G3136" s="5" t="s">
        <v>337</v>
      </c>
    </row>
    <row r="3137" spans="2:7" s="1" customFormat="1" ht="18" customHeight="1" x14ac:dyDescent="0.2">
      <c r="B3137" s="3">
        <v>2011</v>
      </c>
      <c r="C3137" s="4">
        <v>83240228.819999993</v>
      </c>
      <c r="D3137" s="5" t="s">
        <v>306</v>
      </c>
      <c r="E3137" s="5" t="s">
        <v>315</v>
      </c>
      <c r="F3137" s="5" t="s">
        <v>317</v>
      </c>
      <c r="G3137" s="5" t="s">
        <v>338</v>
      </c>
    </row>
    <row r="3138" spans="2:7" s="1" customFormat="1" ht="18" customHeight="1" x14ac:dyDescent="0.2">
      <c r="B3138" s="3">
        <v>2011</v>
      </c>
      <c r="C3138" s="4">
        <v>75767527.299999997</v>
      </c>
      <c r="D3138" s="5" t="s">
        <v>306</v>
      </c>
      <c r="E3138" s="5" t="s">
        <v>315</v>
      </c>
      <c r="F3138" s="5" t="s">
        <v>339</v>
      </c>
      <c r="G3138" s="5" t="s">
        <v>342</v>
      </c>
    </row>
    <row r="3139" spans="2:7" s="1" customFormat="1" ht="18" customHeight="1" x14ac:dyDescent="0.2">
      <c r="B3139" s="3">
        <v>2011</v>
      </c>
      <c r="C3139" s="4">
        <v>1684948.31</v>
      </c>
      <c r="D3139" s="5" t="s">
        <v>306</v>
      </c>
      <c r="E3139" s="5" t="s">
        <v>315</v>
      </c>
      <c r="F3139" s="5" t="s">
        <v>339</v>
      </c>
      <c r="G3139" s="5" t="s">
        <v>343</v>
      </c>
    </row>
    <row r="3140" spans="2:7" s="1" customFormat="1" ht="18" customHeight="1" x14ac:dyDescent="0.2">
      <c r="B3140" s="3">
        <v>2011</v>
      </c>
      <c r="C3140" s="4">
        <v>1114238055.8099999</v>
      </c>
      <c r="D3140" s="5" t="s">
        <v>306</v>
      </c>
      <c r="E3140" s="5" t="s">
        <v>315</v>
      </c>
      <c r="F3140" s="5" t="s">
        <v>339</v>
      </c>
      <c r="G3140" s="5" t="s">
        <v>344</v>
      </c>
    </row>
    <row r="3141" spans="2:7" s="1" customFormat="1" ht="18" customHeight="1" x14ac:dyDescent="0.2">
      <c r="B3141" s="3">
        <v>2011</v>
      </c>
      <c r="C3141" s="4">
        <v>415021136.39999998</v>
      </c>
      <c r="D3141" s="5" t="s">
        <v>306</v>
      </c>
      <c r="E3141" s="5" t="s">
        <v>315</v>
      </c>
      <c r="F3141" s="5" t="s">
        <v>339</v>
      </c>
      <c r="G3141" s="5" t="s">
        <v>345</v>
      </c>
    </row>
    <row r="3142" spans="2:7" s="1" customFormat="1" ht="18" customHeight="1" x14ac:dyDescent="0.2">
      <c r="B3142" s="3">
        <v>2011</v>
      </c>
      <c r="C3142" s="4">
        <v>178000</v>
      </c>
      <c r="D3142" s="5" t="s">
        <v>306</v>
      </c>
      <c r="E3142" s="5" t="s">
        <v>315</v>
      </c>
      <c r="F3142" s="5" t="s">
        <v>339</v>
      </c>
      <c r="G3142" s="5" t="s">
        <v>346</v>
      </c>
    </row>
    <row r="3143" spans="2:7" s="1" customFormat="1" ht="18" customHeight="1" x14ac:dyDescent="0.2">
      <c r="B3143" s="3">
        <v>2011</v>
      </c>
      <c r="C3143" s="4">
        <v>3640681.43</v>
      </c>
      <c r="D3143" s="5" t="s">
        <v>306</v>
      </c>
      <c r="E3143" s="5" t="s">
        <v>315</v>
      </c>
      <c r="F3143" s="5" t="s">
        <v>339</v>
      </c>
      <c r="G3143" s="5" t="s">
        <v>347</v>
      </c>
    </row>
    <row r="3144" spans="2:7" s="1" customFormat="1" ht="18" customHeight="1" x14ac:dyDescent="0.2">
      <c r="B3144" s="3">
        <v>2011</v>
      </c>
      <c r="C3144" s="4">
        <v>2345530.4300000002</v>
      </c>
      <c r="D3144" s="5" t="s">
        <v>306</v>
      </c>
      <c r="E3144" s="5" t="s">
        <v>315</v>
      </c>
      <c r="F3144" s="5" t="s">
        <v>339</v>
      </c>
      <c r="G3144" s="5" t="s">
        <v>403</v>
      </c>
    </row>
    <row r="3145" spans="2:7" s="1" customFormat="1" ht="18" customHeight="1" x14ac:dyDescent="0.2">
      <c r="B3145" s="3">
        <v>2011</v>
      </c>
      <c r="C3145" s="4">
        <v>5405976.1699999999</v>
      </c>
      <c r="D3145" s="5" t="s">
        <v>306</v>
      </c>
      <c r="E3145" s="5" t="s">
        <v>315</v>
      </c>
      <c r="F3145" s="5" t="s">
        <v>339</v>
      </c>
      <c r="G3145" s="5" t="s">
        <v>348</v>
      </c>
    </row>
    <row r="3146" spans="2:7" s="1" customFormat="1" ht="18" customHeight="1" x14ac:dyDescent="0.2">
      <c r="B3146" s="3">
        <v>2011</v>
      </c>
      <c r="C3146" s="4">
        <v>79427134.629999995</v>
      </c>
      <c r="D3146" s="5" t="s">
        <v>306</v>
      </c>
      <c r="E3146" s="5" t="s">
        <v>315</v>
      </c>
      <c r="F3146" s="5" t="s">
        <v>339</v>
      </c>
      <c r="G3146" s="5" t="s">
        <v>404</v>
      </c>
    </row>
    <row r="3147" spans="2:7" s="1" customFormat="1" ht="18" customHeight="1" x14ac:dyDescent="0.2">
      <c r="B3147" s="3">
        <v>2011</v>
      </c>
      <c r="C3147" s="4">
        <v>40356.230000000003</v>
      </c>
      <c r="D3147" s="5" t="s">
        <v>306</v>
      </c>
      <c r="E3147" s="5" t="s">
        <v>315</v>
      </c>
      <c r="F3147" s="5" t="s">
        <v>339</v>
      </c>
      <c r="G3147" s="5" t="s">
        <v>376</v>
      </c>
    </row>
    <row r="3148" spans="2:7" s="1" customFormat="1" ht="18" customHeight="1" x14ac:dyDescent="0.2">
      <c r="B3148" s="3">
        <v>2011</v>
      </c>
      <c r="C3148" s="4">
        <v>4307902.04</v>
      </c>
      <c r="D3148" s="5" t="s">
        <v>306</v>
      </c>
      <c r="E3148" s="5" t="s">
        <v>315</v>
      </c>
      <c r="F3148" s="5" t="s">
        <v>339</v>
      </c>
      <c r="G3148" s="5" t="s">
        <v>349</v>
      </c>
    </row>
    <row r="3149" spans="2:7" s="1" customFormat="1" ht="18" customHeight="1" x14ac:dyDescent="0.2">
      <c r="B3149" s="3">
        <v>2011</v>
      </c>
      <c r="C3149" s="4">
        <v>212778.4</v>
      </c>
      <c r="D3149" s="5" t="s">
        <v>306</v>
      </c>
      <c r="E3149" s="5" t="s">
        <v>315</v>
      </c>
      <c r="F3149" s="5" t="s">
        <v>194</v>
      </c>
      <c r="G3149" s="5" t="s">
        <v>415</v>
      </c>
    </row>
    <row r="3150" spans="2:7" s="1" customFormat="1" ht="18" customHeight="1" x14ac:dyDescent="0.2">
      <c r="B3150" s="3">
        <v>2011</v>
      </c>
      <c r="C3150" s="4">
        <v>2220</v>
      </c>
      <c r="D3150" s="5" t="s">
        <v>306</v>
      </c>
      <c r="E3150" s="5" t="s">
        <v>315</v>
      </c>
      <c r="F3150" s="5" t="s">
        <v>194</v>
      </c>
      <c r="G3150" s="5" t="s">
        <v>196</v>
      </c>
    </row>
    <row r="3151" spans="2:7" s="1" customFormat="1" ht="18" customHeight="1" x14ac:dyDescent="0.2">
      <c r="B3151" s="3">
        <v>2011</v>
      </c>
      <c r="C3151" s="4">
        <v>1951951.92</v>
      </c>
      <c r="D3151" s="5" t="s">
        <v>306</v>
      </c>
      <c r="E3151" s="5" t="s">
        <v>315</v>
      </c>
      <c r="F3151" s="5" t="s">
        <v>194</v>
      </c>
      <c r="G3151" s="5" t="s">
        <v>179</v>
      </c>
    </row>
    <row r="3152" spans="2:7" s="1" customFormat="1" ht="18" customHeight="1" x14ac:dyDescent="0.2">
      <c r="B3152" s="3">
        <v>2011</v>
      </c>
      <c r="C3152" s="4">
        <v>3483791.54</v>
      </c>
      <c r="D3152" s="5" t="s">
        <v>306</v>
      </c>
      <c r="E3152" s="5" t="s">
        <v>315</v>
      </c>
      <c r="F3152" s="5" t="s">
        <v>194</v>
      </c>
      <c r="G3152" s="5" t="s">
        <v>205</v>
      </c>
    </row>
    <row r="3153" spans="2:7" s="1" customFormat="1" ht="18" customHeight="1" x14ac:dyDescent="0.2">
      <c r="B3153" s="3">
        <v>2011</v>
      </c>
      <c r="C3153" s="4">
        <v>2879953.95</v>
      </c>
      <c r="D3153" s="5" t="s">
        <v>306</v>
      </c>
      <c r="E3153" s="5" t="s">
        <v>315</v>
      </c>
      <c r="F3153" s="5" t="s">
        <v>194</v>
      </c>
      <c r="G3153" s="5" t="s">
        <v>420</v>
      </c>
    </row>
    <row r="3154" spans="2:7" s="1" customFormat="1" ht="18" customHeight="1" x14ac:dyDescent="0.2">
      <c r="B3154" s="3">
        <v>2011</v>
      </c>
      <c r="C3154" s="4">
        <v>373284</v>
      </c>
      <c r="D3154" s="5" t="s">
        <v>306</v>
      </c>
      <c r="E3154" s="5" t="s">
        <v>315</v>
      </c>
      <c r="F3154" s="5" t="s">
        <v>194</v>
      </c>
      <c r="G3154" s="5" t="s">
        <v>356</v>
      </c>
    </row>
    <row r="3155" spans="2:7" s="1" customFormat="1" ht="18" customHeight="1" x14ac:dyDescent="0.2">
      <c r="B3155" s="3">
        <v>2011</v>
      </c>
      <c r="C3155" s="4">
        <v>2605650</v>
      </c>
      <c r="D3155" s="5" t="s">
        <v>306</v>
      </c>
      <c r="E3155" s="5" t="s">
        <v>315</v>
      </c>
      <c r="F3155" s="5" t="s">
        <v>194</v>
      </c>
      <c r="G3155" s="5" t="s">
        <v>438</v>
      </c>
    </row>
    <row r="3156" spans="2:7" s="1" customFormat="1" ht="18" customHeight="1" x14ac:dyDescent="0.2">
      <c r="B3156" s="3">
        <v>2011</v>
      </c>
      <c r="C3156" s="4">
        <v>2881669.79</v>
      </c>
      <c r="D3156" s="5" t="s">
        <v>306</v>
      </c>
      <c r="E3156" s="5" t="s">
        <v>315</v>
      </c>
      <c r="F3156" s="5" t="s">
        <v>194</v>
      </c>
      <c r="G3156" s="5" t="s">
        <v>488</v>
      </c>
    </row>
    <row r="3157" spans="2:7" s="1" customFormat="1" ht="18" customHeight="1" x14ac:dyDescent="0.2">
      <c r="B3157" s="3">
        <v>2011</v>
      </c>
      <c r="C3157" s="4">
        <v>36368.480000000003</v>
      </c>
      <c r="D3157" s="5" t="s">
        <v>306</v>
      </c>
      <c r="E3157" s="5" t="s">
        <v>315</v>
      </c>
      <c r="F3157" s="5" t="s">
        <v>236</v>
      </c>
      <c r="G3157" s="5" t="s">
        <v>357</v>
      </c>
    </row>
    <row r="3158" spans="2:7" s="1" customFormat="1" ht="18" customHeight="1" x14ac:dyDescent="0.2">
      <c r="B3158" s="3">
        <v>2011</v>
      </c>
      <c r="C3158" s="4">
        <v>366543.93</v>
      </c>
      <c r="D3158" s="5" t="s">
        <v>306</v>
      </c>
      <c r="E3158" s="5" t="s">
        <v>315</v>
      </c>
      <c r="F3158" s="5" t="s">
        <v>236</v>
      </c>
      <c r="G3158" s="5" t="s">
        <v>358</v>
      </c>
    </row>
    <row r="3159" spans="2:7" s="1" customFormat="1" ht="18" customHeight="1" x14ac:dyDescent="0.2">
      <c r="B3159" s="3">
        <v>2012</v>
      </c>
      <c r="C3159" s="4">
        <v>28782312.399999999</v>
      </c>
      <c r="D3159" s="5" t="s">
        <v>87</v>
      </c>
      <c r="E3159" s="5" t="s">
        <v>88</v>
      </c>
      <c r="F3159" s="5" t="s">
        <v>89</v>
      </c>
      <c r="G3159" s="5" t="s">
        <v>406</v>
      </c>
    </row>
    <row r="3160" spans="2:7" s="1" customFormat="1" ht="18" customHeight="1" x14ac:dyDescent="0.2">
      <c r="B3160" s="3">
        <v>2012</v>
      </c>
      <c r="C3160" s="4">
        <v>40504360.25</v>
      </c>
      <c r="D3160" s="5" t="s">
        <v>87</v>
      </c>
      <c r="E3160" s="5" t="s">
        <v>88</v>
      </c>
      <c r="F3160" s="5" t="s">
        <v>89</v>
      </c>
      <c r="G3160" s="5" t="s">
        <v>90</v>
      </c>
    </row>
    <row r="3161" spans="2:7" s="1" customFormat="1" ht="18" customHeight="1" x14ac:dyDescent="0.2">
      <c r="B3161" s="3">
        <v>2012</v>
      </c>
      <c r="C3161" s="4">
        <v>2216489575.1700001</v>
      </c>
      <c r="D3161" s="5" t="s">
        <v>87</v>
      </c>
      <c r="E3161" s="5" t="s">
        <v>88</v>
      </c>
      <c r="F3161" s="5" t="s">
        <v>89</v>
      </c>
      <c r="G3161" s="5" t="s">
        <v>91</v>
      </c>
    </row>
    <row r="3162" spans="2:7" s="1" customFormat="1" ht="18" customHeight="1" x14ac:dyDescent="0.2">
      <c r="B3162" s="3">
        <v>2012</v>
      </c>
      <c r="C3162" s="4">
        <v>25819234.43</v>
      </c>
      <c r="D3162" s="5" t="s">
        <v>87</v>
      </c>
      <c r="E3162" s="5" t="s">
        <v>88</v>
      </c>
      <c r="F3162" s="5" t="s">
        <v>89</v>
      </c>
      <c r="G3162" s="5" t="s">
        <v>496</v>
      </c>
    </row>
    <row r="3163" spans="2:7" s="1" customFormat="1" ht="18" customHeight="1" x14ac:dyDescent="0.2">
      <c r="B3163" s="3">
        <v>2012</v>
      </c>
      <c r="C3163" s="4">
        <v>6616174.0800000001</v>
      </c>
      <c r="D3163" s="5" t="s">
        <v>87</v>
      </c>
      <c r="E3163" s="5" t="s">
        <v>88</v>
      </c>
      <c r="F3163" s="5" t="s">
        <v>92</v>
      </c>
      <c r="G3163" s="5" t="s">
        <v>93</v>
      </c>
    </row>
    <row r="3164" spans="2:7" s="1" customFormat="1" ht="18" customHeight="1" x14ac:dyDescent="0.2">
      <c r="B3164" s="3">
        <v>2012</v>
      </c>
      <c r="C3164" s="4">
        <v>29433448.98</v>
      </c>
      <c r="D3164" s="5" t="s">
        <v>87</v>
      </c>
      <c r="E3164" s="5" t="s">
        <v>88</v>
      </c>
      <c r="F3164" s="5" t="s">
        <v>92</v>
      </c>
      <c r="G3164" s="5" t="s">
        <v>94</v>
      </c>
    </row>
    <row r="3165" spans="2:7" s="1" customFormat="1" ht="18" customHeight="1" x14ac:dyDescent="0.2">
      <c r="B3165" s="3">
        <v>2012</v>
      </c>
      <c r="C3165" s="4">
        <v>5452264843.2299995</v>
      </c>
      <c r="D3165" s="5" t="s">
        <v>87</v>
      </c>
      <c r="E3165" s="5" t="s">
        <v>95</v>
      </c>
      <c r="F3165" s="5" t="s">
        <v>475</v>
      </c>
      <c r="G3165" s="5" t="s">
        <v>475</v>
      </c>
    </row>
    <row r="3166" spans="2:7" s="1" customFormat="1" ht="18" customHeight="1" x14ac:dyDescent="0.2">
      <c r="B3166" s="3">
        <v>2012</v>
      </c>
      <c r="C3166" s="4">
        <v>2906405.06</v>
      </c>
      <c r="D3166" s="5" t="s">
        <v>87</v>
      </c>
      <c r="E3166" s="5" t="s">
        <v>95</v>
      </c>
      <c r="F3166" s="5" t="s">
        <v>497</v>
      </c>
      <c r="G3166" s="5" t="s">
        <v>477</v>
      </c>
    </row>
    <row r="3167" spans="2:7" s="1" customFormat="1" ht="18" customHeight="1" x14ac:dyDescent="0.2">
      <c r="B3167" s="3">
        <v>2012</v>
      </c>
      <c r="C3167" s="4">
        <v>21084518.280000001</v>
      </c>
      <c r="D3167" s="5" t="s">
        <v>87</v>
      </c>
      <c r="E3167" s="5" t="s">
        <v>95</v>
      </c>
      <c r="F3167" s="5" t="s">
        <v>497</v>
      </c>
      <c r="G3167" s="5" t="s">
        <v>98</v>
      </c>
    </row>
    <row r="3168" spans="2:7" s="1" customFormat="1" ht="18" customHeight="1" x14ac:dyDescent="0.2">
      <c r="B3168" s="3">
        <v>2012</v>
      </c>
      <c r="C3168" s="4">
        <v>117037217.65000001</v>
      </c>
      <c r="D3168" s="5" t="s">
        <v>87</v>
      </c>
      <c r="E3168" s="5" t="s">
        <v>95</v>
      </c>
      <c r="F3168" s="5" t="s">
        <v>99</v>
      </c>
      <c r="G3168" s="5" t="s">
        <v>99</v>
      </c>
    </row>
    <row r="3169" spans="2:7" s="1" customFormat="1" ht="18" customHeight="1" x14ac:dyDescent="0.2">
      <c r="B3169" s="3">
        <v>2012</v>
      </c>
      <c r="C3169" s="4">
        <v>68490086.150000006</v>
      </c>
      <c r="D3169" s="5" t="s">
        <v>87</v>
      </c>
      <c r="E3169" s="5" t="s">
        <v>95</v>
      </c>
      <c r="F3169" s="5" t="s">
        <v>101</v>
      </c>
      <c r="G3169" s="5" t="s">
        <v>101</v>
      </c>
    </row>
    <row r="3170" spans="2:7" s="1" customFormat="1" ht="18" customHeight="1" x14ac:dyDescent="0.2">
      <c r="B3170" s="3">
        <v>2012</v>
      </c>
      <c r="C3170" s="4">
        <v>14005027.76</v>
      </c>
      <c r="D3170" s="5" t="s">
        <v>87</v>
      </c>
      <c r="E3170" s="5" t="s">
        <v>95</v>
      </c>
      <c r="F3170" s="5" t="s">
        <v>103</v>
      </c>
      <c r="G3170" s="5" t="s">
        <v>103</v>
      </c>
    </row>
    <row r="3171" spans="2:7" s="1" customFormat="1" ht="18" customHeight="1" x14ac:dyDescent="0.2">
      <c r="B3171" s="3">
        <v>2012</v>
      </c>
      <c r="C3171" s="4">
        <v>592930.74</v>
      </c>
      <c r="D3171" s="5" t="s">
        <v>87</v>
      </c>
      <c r="E3171" s="5" t="s">
        <v>95</v>
      </c>
      <c r="F3171" s="5" t="s">
        <v>104</v>
      </c>
      <c r="G3171" s="5" t="s">
        <v>104</v>
      </c>
    </row>
    <row r="3172" spans="2:7" s="1" customFormat="1" ht="18" customHeight="1" x14ac:dyDescent="0.2">
      <c r="B3172" s="3">
        <v>2012</v>
      </c>
      <c r="C3172" s="4">
        <v>4996737.5600000005</v>
      </c>
      <c r="D3172" s="5" t="s">
        <v>87</v>
      </c>
      <c r="E3172" s="5" t="s">
        <v>95</v>
      </c>
      <c r="F3172" s="5" t="s">
        <v>105</v>
      </c>
      <c r="G3172" s="5" t="s">
        <v>105</v>
      </c>
    </row>
    <row r="3173" spans="2:7" s="1" customFormat="1" ht="18" customHeight="1" x14ac:dyDescent="0.2">
      <c r="B3173" s="3">
        <v>2012</v>
      </c>
      <c r="C3173" s="4">
        <v>8272320.5199999996</v>
      </c>
      <c r="D3173" s="5" t="s">
        <v>87</v>
      </c>
      <c r="E3173" s="5" t="s">
        <v>95</v>
      </c>
      <c r="F3173" s="5" t="s">
        <v>105</v>
      </c>
      <c r="G3173" s="5" t="s">
        <v>478</v>
      </c>
    </row>
    <row r="3174" spans="2:7" s="1" customFormat="1" ht="18" customHeight="1" x14ac:dyDescent="0.2">
      <c r="B3174" s="3">
        <v>2012</v>
      </c>
      <c r="C3174" s="4">
        <v>27151357.059999999</v>
      </c>
      <c r="D3174" s="5" t="s">
        <v>87</v>
      </c>
      <c r="E3174" s="5" t="s">
        <v>95</v>
      </c>
      <c r="F3174" s="5" t="s">
        <v>105</v>
      </c>
      <c r="G3174" s="5" t="s">
        <v>479</v>
      </c>
    </row>
    <row r="3175" spans="2:7" s="1" customFormat="1" ht="18" customHeight="1" x14ac:dyDescent="0.2">
      <c r="B3175" s="3">
        <v>2012</v>
      </c>
      <c r="C3175" s="4">
        <v>1304636.3999999999</v>
      </c>
      <c r="D3175" s="5" t="s">
        <v>87</v>
      </c>
      <c r="E3175" s="5" t="s">
        <v>95</v>
      </c>
      <c r="F3175" s="5" t="s">
        <v>377</v>
      </c>
      <c r="G3175" s="5" t="s">
        <v>377</v>
      </c>
    </row>
    <row r="3176" spans="2:7" s="1" customFormat="1" ht="18" customHeight="1" x14ac:dyDescent="0.2">
      <c r="B3176" s="3">
        <v>2012</v>
      </c>
      <c r="C3176" s="4">
        <v>955420205.38</v>
      </c>
      <c r="D3176" s="5" t="s">
        <v>87</v>
      </c>
      <c r="E3176" s="5" t="s">
        <v>95</v>
      </c>
      <c r="F3176" s="5" t="s">
        <v>108</v>
      </c>
      <c r="G3176" s="5" t="s">
        <v>108</v>
      </c>
    </row>
    <row r="3177" spans="2:7" s="1" customFormat="1" ht="18" customHeight="1" x14ac:dyDescent="0.2">
      <c r="B3177" s="3">
        <v>2012</v>
      </c>
      <c r="C3177" s="4">
        <v>0</v>
      </c>
      <c r="D3177" s="5" t="s">
        <v>87</v>
      </c>
      <c r="E3177" s="5" t="s">
        <v>95</v>
      </c>
      <c r="F3177" s="5" t="s">
        <v>108</v>
      </c>
      <c r="G3177" s="5" t="s">
        <v>433</v>
      </c>
    </row>
    <row r="3178" spans="2:7" s="1" customFormat="1" ht="18" customHeight="1" x14ac:dyDescent="0.2">
      <c r="B3178" s="3">
        <v>2012</v>
      </c>
      <c r="C3178" s="4">
        <v>12243645</v>
      </c>
      <c r="D3178" s="5" t="s">
        <v>87</v>
      </c>
      <c r="E3178" s="5" t="s">
        <v>95</v>
      </c>
      <c r="F3178" s="5" t="s">
        <v>108</v>
      </c>
      <c r="G3178" s="5" t="s">
        <v>407</v>
      </c>
    </row>
    <row r="3179" spans="2:7" s="1" customFormat="1" ht="18" customHeight="1" x14ac:dyDescent="0.2">
      <c r="B3179" s="3">
        <v>2012</v>
      </c>
      <c r="C3179" s="4">
        <v>45005931.560000002</v>
      </c>
      <c r="D3179" s="5" t="s">
        <v>87</v>
      </c>
      <c r="E3179" s="5" t="s">
        <v>95</v>
      </c>
      <c r="F3179" s="5" t="s">
        <v>110</v>
      </c>
      <c r="G3179" s="5" t="s">
        <v>110</v>
      </c>
    </row>
    <row r="3180" spans="2:7" s="1" customFormat="1" ht="18" customHeight="1" x14ac:dyDescent="0.2">
      <c r="B3180" s="3">
        <v>2012</v>
      </c>
      <c r="C3180" s="4">
        <v>94394669.670000002</v>
      </c>
      <c r="D3180" s="5" t="s">
        <v>87</v>
      </c>
      <c r="E3180" s="5" t="s">
        <v>95</v>
      </c>
      <c r="F3180" s="5" t="s">
        <v>111</v>
      </c>
      <c r="G3180" s="5" t="s">
        <v>111</v>
      </c>
    </row>
    <row r="3181" spans="2:7" s="1" customFormat="1" ht="18" customHeight="1" x14ac:dyDescent="0.2">
      <c r="B3181" s="3">
        <v>2012</v>
      </c>
      <c r="C3181" s="4">
        <v>2678851.9699999997</v>
      </c>
      <c r="D3181" s="5" t="s">
        <v>87</v>
      </c>
      <c r="E3181" s="5" t="s">
        <v>95</v>
      </c>
      <c r="F3181" s="5" t="s">
        <v>111</v>
      </c>
      <c r="G3181" s="5" t="s">
        <v>349</v>
      </c>
    </row>
    <row r="3182" spans="2:7" s="1" customFormat="1" ht="18" customHeight="1" x14ac:dyDescent="0.2">
      <c r="B3182" s="3">
        <v>2012</v>
      </c>
      <c r="C3182" s="4">
        <v>18030341.34</v>
      </c>
      <c r="D3182" s="5" t="s">
        <v>87</v>
      </c>
      <c r="E3182" s="5" t="s">
        <v>95</v>
      </c>
      <c r="F3182" s="5" t="s">
        <v>112</v>
      </c>
      <c r="G3182" s="5" t="s">
        <v>112</v>
      </c>
    </row>
    <row r="3183" spans="2:7" s="1" customFormat="1" ht="18" customHeight="1" x14ac:dyDescent="0.2">
      <c r="B3183" s="3">
        <v>2012</v>
      </c>
      <c r="C3183" s="4">
        <v>31509437.48</v>
      </c>
      <c r="D3183" s="5" t="s">
        <v>87</v>
      </c>
      <c r="E3183" s="5" t="s">
        <v>95</v>
      </c>
      <c r="F3183" s="5" t="s">
        <v>113</v>
      </c>
      <c r="G3183" s="5" t="s">
        <v>408</v>
      </c>
    </row>
    <row r="3184" spans="2:7" s="1" customFormat="1" ht="18" customHeight="1" x14ac:dyDescent="0.2">
      <c r="B3184" s="3">
        <v>2012</v>
      </c>
      <c r="C3184" s="4">
        <v>7997481522.1300001</v>
      </c>
      <c r="D3184" s="5" t="s">
        <v>87</v>
      </c>
      <c r="E3184" s="5" t="s">
        <v>95</v>
      </c>
      <c r="F3184" s="5" t="s">
        <v>113</v>
      </c>
      <c r="G3184" s="5" t="s">
        <v>409</v>
      </c>
    </row>
    <row r="3185" spans="2:7" s="1" customFormat="1" ht="18" customHeight="1" x14ac:dyDescent="0.2">
      <c r="B3185" s="3">
        <v>2012</v>
      </c>
      <c r="C3185" s="4">
        <v>160483388.63</v>
      </c>
      <c r="D3185" s="5" t="s">
        <v>87</v>
      </c>
      <c r="E3185" s="5" t="s">
        <v>95</v>
      </c>
      <c r="F3185" s="5" t="s">
        <v>113</v>
      </c>
      <c r="G3185" s="5" t="s">
        <v>410</v>
      </c>
    </row>
    <row r="3186" spans="2:7" s="1" customFormat="1" ht="18" customHeight="1" x14ac:dyDescent="0.2">
      <c r="B3186" s="3">
        <v>2012</v>
      </c>
      <c r="C3186" s="4">
        <v>1572540528.8299999</v>
      </c>
      <c r="D3186" s="5" t="s">
        <v>87</v>
      </c>
      <c r="E3186" s="5" t="s">
        <v>95</v>
      </c>
      <c r="F3186" s="5" t="s">
        <v>113</v>
      </c>
      <c r="G3186" s="5" t="s">
        <v>411</v>
      </c>
    </row>
    <row r="3187" spans="2:7" s="1" customFormat="1" ht="18" customHeight="1" x14ac:dyDescent="0.2">
      <c r="B3187" s="3">
        <v>2012</v>
      </c>
      <c r="C3187" s="4">
        <v>1120479</v>
      </c>
      <c r="D3187" s="5" t="s">
        <v>87</v>
      </c>
      <c r="E3187" s="5" t="s">
        <v>95</v>
      </c>
      <c r="F3187" s="5" t="s">
        <v>113</v>
      </c>
      <c r="G3187" s="5" t="s">
        <v>451</v>
      </c>
    </row>
    <row r="3188" spans="2:7" s="1" customFormat="1" ht="18" customHeight="1" x14ac:dyDescent="0.2">
      <c r="B3188" s="3">
        <v>2012</v>
      </c>
      <c r="C3188" s="4">
        <v>5449.98</v>
      </c>
      <c r="D3188" s="5" t="s">
        <v>87</v>
      </c>
      <c r="E3188" s="5" t="s">
        <v>95</v>
      </c>
      <c r="F3188" s="5" t="s">
        <v>363</v>
      </c>
      <c r="G3188" s="5" t="s">
        <v>363</v>
      </c>
    </row>
    <row r="3189" spans="2:7" s="1" customFormat="1" ht="18" customHeight="1" x14ac:dyDescent="0.2">
      <c r="B3189" s="3">
        <v>2012</v>
      </c>
      <c r="C3189" s="4">
        <v>18704737.859999999</v>
      </c>
      <c r="D3189" s="5" t="s">
        <v>87</v>
      </c>
      <c r="E3189" s="5" t="s">
        <v>95</v>
      </c>
      <c r="F3189" s="5" t="s">
        <v>115</v>
      </c>
      <c r="G3189" s="5" t="s">
        <v>116</v>
      </c>
    </row>
    <row r="3190" spans="2:7" s="1" customFormat="1" ht="18" customHeight="1" x14ac:dyDescent="0.2">
      <c r="B3190" s="3">
        <v>2012</v>
      </c>
      <c r="C3190" s="4">
        <v>0</v>
      </c>
      <c r="D3190" s="5" t="s">
        <v>87</v>
      </c>
      <c r="E3190" s="5" t="s">
        <v>95</v>
      </c>
      <c r="F3190" s="5" t="s">
        <v>115</v>
      </c>
      <c r="G3190" s="5" t="s">
        <v>117</v>
      </c>
    </row>
    <row r="3191" spans="2:7" s="1" customFormat="1" ht="18" customHeight="1" x14ac:dyDescent="0.2">
      <c r="B3191" s="3">
        <v>2012</v>
      </c>
      <c r="C3191" s="4">
        <v>245408.31</v>
      </c>
      <c r="D3191" s="5" t="s">
        <v>87</v>
      </c>
      <c r="E3191" s="5" t="s">
        <v>95</v>
      </c>
      <c r="F3191" s="5" t="s">
        <v>115</v>
      </c>
      <c r="G3191" s="5" t="s">
        <v>452</v>
      </c>
    </row>
    <row r="3192" spans="2:7" s="1" customFormat="1" ht="18" customHeight="1" x14ac:dyDescent="0.2">
      <c r="B3192" s="3">
        <v>2012</v>
      </c>
      <c r="C3192" s="4">
        <v>16925009.739999998</v>
      </c>
      <c r="D3192" s="5" t="s">
        <v>87</v>
      </c>
      <c r="E3192" s="5" t="s">
        <v>95</v>
      </c>
      <c r="F3192" s="5" t="s">
        <v>115</v>
      </c>
      <c r="G3192" s="5" t="s">
        <v>397</v>
      </c>
    </row>
    <row r="3193" spans="2:7" s="1" customFormat="1" ht="18" customHeight="1" x14ac:dyDescent="0.2">
      <c r="B3193" s="3">
        <v>2012</v>
      </c>
      <c r="C3193" s="4">
        <v>22154738.34</v>
      </c>
      <c r="D3193" s="5" t="s">
        <v>87</v>
      </c>
      <c r="E3193" s="5" t="s">
        <v>95</v>
      </c>
      <c r="F3193" s="5" t="s">
        <v>115</v>
      </c>
      <c r="G3193" s="5" t="s">
        <v>385</v>
      </c>
    </row>
    <row r="3194" spans="2:7" s="1" customFormat="1" ht="18" customHeight="1" x14ac:dyDescent="0.2">
      <c r="B3194" s="3">
        <v>2012</v>
      </c>
      <c r="C3194" s="4">
        <v>1045937.63</v>
      </c>
      <c r="D3194" s="5" t="s">
        <v>87</v>
      </c>
      <c r="E3194" s="5" t="s">
        <v>95</v>
      </c>
      <c r="F3194" s="5" t="s">
        <v>115</v>
      </c>
      <c r="G3194" s="5" t="s">
        <v>454</v>
      </c>
    </row>
    <row r="3195" spans="2:7" s="1" customFormat="1" ht="18" customHeight="1" x14ac:dyDescent="0.2">
      <c r="B3195" s="3">
        <v>2012</v>
      </c>
      <c r="C3195" s="4">
        <v>460601.97</v>
      </c>
      <c r="D3195" s="5" t="s">
        <v>87</v>
      </c>
      <c r="E3195" s="5" t="s">
        <v>95</v>
      </c>
      <c r="F3195" s="5" t="s">
        <v>115</v>
      </c>
      <c r="G3195" s="5" t="s">
        <v>455</v>
      </c>
    </row>
    <row r="3196" spans="2:7" s="1" customFormat="1" ht="18" customHeight="1" x14ac:dyDescent="0.2">
      <c r="B3196" s="3">
        <v>2012</v>
      </c>
      <c r="C3196" s="4">
        <v>901427.02</v>
      </c>
      <c r="D3196" s="5" t="s">
        <v>87</v>
      </c>
      <c r="E3196" s="5" t="s">
        <v>95</v>
      </c>
      <c r="F3196" s="5" t="s">
        <v>115</v>
      </c>
      <c r="G3196" s="5" t="s">
        <v>480</v>
      </c>
    </row>
    <row r="3197" spans="2:7" s="1" customFormat="1" ht="18" customHeight="1" x14ac:dyDescent="0.2">
      <c r="B3197" s="3">
        <v>2012</v>
      </c>
      <c r="C3197" s="4">
        <v>30809356.289999999</v>
      </c>
      <c r="D3197" s="5" t="s">
        <v>87</v>
      </c>
      <c r="E3197" s="5" t="s">
        <v>95</v>
      </c>
      <c r="F3197" s="5" t="s">
        <v>115</v>
      </c>
      <c r="G3197" s="5" t="s">
        <v>118</v>
      </c>
    </row>
    <row r="3198" spans="2:7" s="1" customFormat="1" ht="18" customHeight="1" x14ac:dyDescent="0.2">
      <c r="B3198" s="3">
        <v>2012</v>
      </c>
      <c r="C3198" s="4">
        <v>12764.9</v>
      </c>
      <c r="D3198" s="5" t="s">
        <v>87</v>
      </c>
      <c r="E3198" s="5" t="s">
        <v>95</v>
      </c>
      <c r="F3198" s="5" t="s">
        <v>115</v>
      </c>
      <c r="G3198" s="5" t="s">
        <v>119</v>
      </c>
    </row>
    <row r="3199" spans="2:7" s="1" customFormat="1" ht="18" customHeight="1" x14ac:dyDescent="0.2">
      <c r="B3199" s="3">
        <v>2012</v>
      </c>
      <c r="C3199" s="4">
        <v>70759750.849999994</v>
      </c>
      <c r="D3199" s="5" t="s">
        <v>87</v>
      </c>
      <c r="E3199" s="5" t="s">
        <v>95</v>
      </c>
      <c r="F3199" s="5" t="s">
        <v>115</v>
      </c>
      <c r="G3199" s="5" t="s">
        <v>388</v>
      </c>
    </row>
    <row r="3200" spans="2:7" s="1" customFormat="1" ht="18" customHeight="1" x14ac:dyDescent="0.2">
      <c r="B3200" s="3">
        <v>2012</v>
      </c>
      <c r="C3200" s="4">
        <v>1404366.69</v>
      </c>
      <c r="D3200" s="5" t="s">
        <v>87</v>
      </c>
      <c r="E3200" s="5" t="s">
        <v>95</v>
      </c>
      <c r="F3200" s="5" t="s">
        <v>115</v>
      </c>
      <c r="G3200" s="5" t="s">
        <v>456</v>
      </c>
    </row>
    <row r="3201" spans="2:7" s="1" customFormat="1" ht="18" customHeight="1" x14ac:dyDescent="0.2">
      <c r="B3201" s="3">
        <v>2012</v>
      </c>
      <c r="C3201" s="4">
        <v>70171.37</v>
      </c>
      <c r="D3201" s="5" t="s">
        <v>87</v>
      </c>
      <c r="E3201" s="5" t="s">
        <v>95</v>
      </c>
      <c r="F3201" s="5" t="s">
        <v>115</v>
      </c>
      <c r="G3201" s="5" t="s">
        <v>457</v>
      </c>
    </row>
    <row r="3202" spans="2:7" s="1" customFormat="1" ht="18" customHeight="1" x14ac:dyDescent="0.2">
      <c r="B3202" s="3">
        <v>2012</v>
      </c>
      <c r="C3202" s="4">
        <v>98089468.579999998</v>
      </c>
      <c r="D3202" s="5" t="s">
        <v>87</v>
      </c>
      <c r="E3202" s="5" t="s">
        <v>95</v>
      </c>
      <c r="F3202" s="5" t="s">
        <v>115</v>
      </c>
      <c r="G3202" s="5" t="s">
        <v>394</v>
      </c>
    </row>
    <row r="3203" spans="2:7" s="1" customFormat="1" ht="18" customHeight="1" x14ac:dyDescent="0.2">
      <c r="B3203" s="3">
        <v>2012</v>
      </c>
      <c r="C3203" s="4">
        <v>604614117.16999996</v>
      </c>
      <c r="D3203" s="5" t="s">
        <v>87</v>
      </c>
      <c r="E3203" s="5" t="s">
        <v>95</v>
      </c>
      <c r="F3203" s="5" t="s">
        <v>120</v>
      </c>
      <c r="G3203" s="5" t="s">
        <v>121</v>
      </c>
    </row>
    <row r="3204" spans="2:7" s="1" customFormat="1" ht="18" customHeight="1" x14ac:dyDescent="0.2">
      <c r="B3204" s="3">
        <v>2012</v>
      </c>
      <c r="C3204" s="4">
        <v>178461439.25</v>
      </c>
      <c r="D3204" s="5" t="s">
        <v>87</v>
      </c>
      <c r="E3204" s="5" t="s">
        <v>95</v>
      </c>
      <c r="F3204" s="5" t="s">
        <v>120</v>
      </c>
      <c r="G3204" s="5" t="s">
        <v>122</v>
      </c>
    </row>
    <row r="3205" spans="2:7" s="1" customFormat="1" ht="18" customHeight="1" x14ac:dyDescent="0.2">
      <c r="B3205" s="3">
        <v>2012</v>
      </c>
      <c r="C3205" s="4">
        <v>477525.14</v>
      </c>
      <c r="D3205" s="5" t="s">
        <v>87</v>
      </c>
      <c r="E3205" s="5" t="s">
        <v>95</v>
      </c>
      <c r="F3205" s="5" t="s">
        <v>120</v>
      </c>
      <c r="G3205" s="5" t="s">
        <v>349</v>
      </c>
    </row>
    <row r="3206" spans="2:7" s="1" customFormat="1" ht="18" customHeight="1" x14ac:dyDescent="0.2">
      <c r="B3206" s="3">
        <v>2012</v>
      </c>
      <c r="C3206" s="4">
        <v>16240866.640000001</v>
      </c>
      <c r="D3206" s="5" t="s">
        <v>87</v>
      </c>
      <c r="E3206" s="5" t="s">
        <v>95</v>
      </c>
      <c r="F3206" s="5" t="s">
        <v>481</v>
      </c>
      <c r="G3206" s="5" t="s">
        <v>157</v>
      </c>
    </row>
    <row r="3207" spans="2:7" s="1" customFormat="1" ht="18" customHeight="1" x14ac:dyDescent="0.2">
      <c r="B3207" s="3">
        <v>2012</v>
      </c>
      <c r="C3207" s="4">
        <v>29674.49</v>
      </c>
      <c r="D3207" s="5" t="s">
        <v>87</v>
      </c>
      <c r="E3207" s="5" t="s">
        <v>95</v>
      </c>
      <c r="F3207" s="5" t="s">
        <v>123</v>
      </c>
      <c r="G3207" s="5" t="s">
        <v>124</v>
      </c>
    </row>
    <row r="3208" spans="2:7" s="1" customFormat="1" ht="18" customHeight="1" x14ac:dyDescent="0.2">
      <c r="B3208" s="3">
        <v>2012</v>
      </c>
      <c r="C3208" s="4">
        <v>20255263.600000001</v>
      </c>
      <c r="D3208" s="5" t="s">
        <v>87</v>
      </c>
      <c r="E3208" s="5" t="s">
        <v>95</v>
      </c>
      <c r="F3208" s="5" t="s">
        <v>123</v>
      </c>
      <c r="G3208" s="5" t="s">
        <v>125</v>
      </c>
    </row>
    <row r="3209" spans="2:7" s="1" customFormat="1" ht="18" customHeight="1" x14ac:dyDescent="0.2">
      <c r="B3209" s="3">
        <v>2012</v>
      </c>
      <c r="C3209" s="4">
        <v>1755162.4300000002</v>
      </c>
      <c r="D3209" s="5" t="s">
        <v>87</v>
      </c>
      <c r="E3209" s="5" t="s">
        <v>95</v>
      </c>
      <c r="F3209" s="5" t="s">
        <v>123</v>
      </c>
      <c r="G3209" s="5" t="s">
        <v>126</v>
      </c>
    </row>
    <row r="3210" spans="2:7" s="1" customFormat="1" ht="18" customHeight="1" x14ac:dyDescent="0.2">
      <c r="B3210" s="3">
        <v>2012</v>
      </c>
      <c r="C3210" s="4">
        <v>10558513.82</v>
      </c>
      <c r="D3210" s="5" t="s">
        <v>87</v>
      </c>
      <c r="E3210" s="5" t="s">
        <v>95</v>
      </c>
      <c r="F3210" s="5" t="s">
        <v>123</v>
      </c>
      <c r="G3210" s="5" t="s">
        <v>127</v>
      </c>
    </row>
    <row r="3211" spans="2:7" s="1" customFormat="1" ht="18" customHeight="1" x14ac:dyDescent="0.2">
      <c r="B3211" s="3">
        <v>2012</v>
      </c>
      <c r="C3211" s="4">
        <v>3633044.79</v>
      </c>
      <c r="D3211" s="5" t="s">
        <v>87</v>
      </c>
      <c r="E3211" s="5" t="s">
        <v>95</v>
      </c>
      <c r="F3211" s="5" t="s">
        <v>123</v>
      </c>
      <c r="G3211" s="5" t="s">
        <v>350</v>
      </c>
    </row>
    <row r="3212" spans="2:7" s="1" customFormat="1" ht="18" customHeight="1" x14ac:dyDescent="0.2">
      <c r="B3212" s="3">
        <v>2012</v>
      </c>
      <c r="C3212" s="4">
        <v>55681382.789999999</v>
      </c>
      <c r="D3212" s="5" t="s">
        <v>87</v>
      </c>
      <c r="E3212" s="5" t="s">
        <v>95</v>
      </c>
      <c r="F3212" s="5" t="s">
        <v>123</v>
      </c>
      <c r="G3212" s="5" t="s">
        <v>128</v>
      </c>
    </row>
    <row r="3213" spans="2:7" s="1" customFormat="1" ht="18" customHeight="1" x14ac:dyDescent="0.2">
      <c r="B3213" s="3">
        <v>2012</v>
      </c>
      <c r="C3213" s="4">
        <v>2349046.98</v>
      </c>
      <c r="D3213" s="5" t="s">
        <v>87</v>
      </c>
      <c r="E3213" s="5" t="s">
        <v>95</v>
      </c>
      <c r="F3213" s="5" t="s">
        <v>123</v>
      </c>
      <c r="G3213" s="5" t="s">
        <v>129</v>
      </c>
    </row>
    <row r="3214" spans="2:7" s="1" customFormat="1" ht="18" customHeight="1" x14ac:dyDescent="0.2">
      <c r="B3214" s="3">
        <v>2012</v>
      </c>
      <c r="C3214" s="4">
        <v>1645252.37</v>
      </c>
      <c r="D3214" s="5" t="s">
        <v>87</v>
      </c>
      <c r="E3214" s="5" t="s">
        <v>95</v>
      </c>
      <c r="F3214" s="5" t="s">
        <v>123</v>
      </c>
      <c r="G3214" s="5" t="s">
        <v>130</v>
      </c>
    </row>
    <row r="3215" spans="2:7" s="1" customFormat="1" ht="18" customHeight="1" x14ac:dyDescent="0.2">
      <c r="B3215" s="3">
        <v>2012</v>
      </c>
      <c r="C3215" s="4">
        <v>2562551.13</v>
      </c>
      <c r="D3215" s="5" t="s">
        <v>87</v>
      </c>
      <c r="E3215" s="5" t="s">
        <v>95</v>
      </c>
      <c r="F3215" s="5" t="s">
        <v>123</v>
      </c>
      <c r="G3215" s="5" t="s">
        <v>131</v>
      </c>
    </row>
    <row r="3216" spans="2:7" s="1" customFormat="1" ht="18" customHeight="1" x14ac:dyDescent="0.2">
      <c r="B3216" s="3">
        <v>2012</v>
      </c>
      <c r="C3216" s="4">
        <v>40657885.590000004</v>
      </c>
      <c r="D3216" s="5" t="s">
        <v>87</v>
      </c>
      <c r="E3216" s="5" t="s">
        <v>95</v>
      </c>
      <c r="F3216" s="5" t="s">
        <v>123</v>
      </c>
      <c r="G3216" s="5" t="s">
        <v>412</v>
      </c>
    </row>
    <row r="3217" spans="2:7" s="1" customFormat="1" ht="18" customHeight="1" x14ac:dyDescent="0.2">
      <c r="B3217" s="3">
        <v>2012</v>
      </c>
      <c r="C3217" s="4">
        <v>250806.53</v>
      </c>
      <c r="D3217" s="5" t="s">
        <v>87</v>
      </c>
      <c r="E3217" s="5" t="s">
        <v>95</v>
      </c>
      <c r="F3217" s="5" t="s">
        <v>123</v>
      </c>
      <c r="G3217" s="5" t="s">
        <v>132</v>
      </c>
    </row>
    <row r="3218" spans="2:7" s="1" customFormat="1" ht="18" customHeight="1" x14ac:dyDescent="0.2">
      <c r="B3218" s="3">
        <v>2012</v>
      </c>
      <c r="C3218" s="4">
        <v>33875251.600000001</v>
      </c>
      <c r="D3218" s="5" t="s">
        <v>87</v>
      </c>
      <c r="E3218" s="5" t="s">
        <v>95</v>
      </c>
      <c r="F3218" s="5" t="s">
        <v>123</v>
      </c>
      <c r="G3218" s="5" t="s">
        <v>133</v>
      </c>
    </row>
    <row r="3219" spans="2:7" s="1" customFormat="1" ht="18" customHeight="1" x14ac:dyDescent="0.2">
      <c r="B3219" s="3">
        <v>2012</v>
      </c>
      <c r="C3219" s="4">
        <v>3110294.31</v>
      </c>
      <c r="D3219" s="5" t="s">
        <v>87</v>
      </c>
      <c r="E3219" s="5" t="s">
        <v>95</v>
      </c>
      <c r="F3219" s="5" t="s">
        <v>123</v>
      </c>
      <c r="G3219" s="5" t="s">
        <v>134</v>
      </c>
    </row>
    <row r="3220" spans="2:7" s="1" customFormat="1" ht="18" customHeight="1" x14ac:dyDescent="0.2">
      <c r="B3220" s="3">
        <v>2012</v>
      </c>
      <c r="C3220" s="4">
        <v>151960.21</v>
      </c>
      <c r="D3220" s="5" t="s">
        <v>87</v>
      </c>
      <c r="E3220" s="5" t="s">
        <v>95</v>
      </c>
      <c r="F3220" s="5" t="s">
        <v>123</v>
      </c>
      <c r="G3220" s="5" t="s">
        <v>379</v>
      </c>
    </row>
    <row r="3221" spans="2:7" s="1" customFormat="1" ht="18" customHeight="1" x14ac:dyDescent="0.2">
      <c r="B3221" s="3">
        <v>2012</v>
      </c>
      <c r="C3221" s="4">
        <v>104540.72</v>
      </c>
      <c r="D3221" s="5" t="s">
        <v>87</v>
      </c>
      <c r="E3221" s="5" t="s">
        <v>95</v>
      </c>
      <c r="F3221" s="5" t="s">
        <v>123</v>
      </c>
      <c r="G3221" s="5" t="s">
        <v>135</v>
      </c>
    </row>
    <row r="3222" spans="2:7" s="1" customFormat="1" ht="18" customHeight="1" x14ac:dyDescent="0.2">
      <c r="B3222" s="3">
        <v>2012</v>
      </c>
      <c r="C3222" s="4">
        <v>20439.82</v>
      </c>
      <c r="D3222" s="5" t="s">
        <v>87</v>
      </c>
      <c r="E3222" s="5" t="s">
        <v>95</v>
      </c>
      <c r="F3222" s="5" t="s">
        <v>123</v>
      </c>
      <c r="G3222" s="5" t="s">
        <v>136</v>
      </c>
    </row>
    <row r="3223" spans="2:7" s="1" customFormat="1" ht="18" customHeight="1" x14ac:dyDescent="0.2">
      <c r="B3223" s="3">
        <v>2012</v>
      </c>
      <c r="C3223" s="4">
        <v>429317.6</v>
      </c>
      <c r="D3223" s="5" t="s">
        <v>87</v>
      </c>
      <c r="E3223" s="5" t="s">
        <v>95</v>
      </c>
      <c r="F3223" s="5" t="s">
        <v>123</v>
      </c>
      <c r="G3223" s="5" t="s">
        <v>137</v>
      </c>
    </row>
    <row r="3224" spans="2:7" s="1" customFormat="1" ht="18" customHeight="1" x14ac:dyDescent="0.2">
      <c r="B3224" s="3">
        <v>2012</v>
      </c>
      <c r="C3224" s="4">
        <v>11198716.199999999</v>
      </c>
      <c r="D3224" s="5" t="s">
        <v>87</v>
      </c>
      <c r="E3224" s="5" t="s">
        <v>95</v>
      </c>
      <c r="F3224" s="5" t="s">
        <v>123</v>
      </c>
      <c r="G3224" s="5" t="s">
        <v>138</v>
      </c>
    </row>
    <row r="3225" spans="2:7" s="1" customFormat="1" ht="18" customHeight="1" x14ac:dyDescent="0.2">
      <c r="B3225" s="3">
        <v>2012</v>
      </c>
      <c r="C3225" s="4">
        <v>26432042.32</v>
      </c>
      <c r="D3225" s="5" t="s">
        <v>87</v>
      </c>
      <c r="E3225" s="5" t="s">
        <v>95</v>
      </c>
      <c r="F3225" s="5" t="s">
        <v>123</v>
      </c>
      <c r="G3225" s="5" t="s">
        <v>139</v>
      </c>
    </row>
    <row r="3226" spans="2:7" s="1" customFormat="1" ht="18" customHeight="1" x14ac:dyDescent="0.2">
      <c r="B3226" s="3">
        <v>2012</v>
      </c>
      <c r="C3226" s="4">
        <v>2297287.2999999998</v>
      </c>
      <c r="D3226" s="5" t="s">
        <v>87</v>
      </c>
      <c r="E3226" s="5" t="s">
        <v>95</v>
      </c>
      <c r="F3226" s="5" t="s">
        <v>123</v>
      </c>
      <c r="G3226" s="5" t="s">
        <v>140</v>
      </c>
    </row>
    <row r="3227" spans="2:7" s="1" customFormat="1" ht="18" customHeight="1" x14ac:dyDescent="0.2">
      <c r="B3227" s="3">
        <v>2012</v>
      </c>
      <c r="C3227" s="4">
        <v>1794813.35</v>
      </c>
      <c r="D3227" s="5" t="s">
        <v>87</v>
      </c>
      <c r="E3227" s="5" t="s">
        <v>95</v>
      </c>
      <c r="F3227" s="5" t="s">
        <v>123</v>
      </c>
      <c r="G3227" s="5" t="s">
        <v>141</v>
      </c>
    </row>
    <row r="3228" spans="2:7" s="1" customFormat="1" ht="18" customHeight="1" x14ac:dyDescent="0.2">
      <c r="B3228" s="3">
        <v>2012</v>
      </c>
      <c r="C3228" s="4">
        <v>6812524.0199999996</v>
      </c>
      <c r="D3228" s="5" t="s">
        <v>87</v>
      </c>
      <c r="E3228" s="5" t="s">
        <v>95</v>
      </c>
      <c r="F3228" s="5" t="s">
        <v>123</v>
      </c>
      <c r="G3228" s="5" t="s">
        <v>142</v>
      </c>
    </row>
    <row r="3229" spans="2:7" s="1" customFormat="1" ht="18" customHeight="1" x14ac:dyDescent="0.2">
      <c r="B3229" s="3">
        <v>2012</v>
      </c>
      <c r="C3229" s="4">
        <v>90855326.659999996</v>
      </c>
      <c r="D3229" s="5" t="s">
        <v>87</v>
      </c>
      <c r="E3229" s="5" t="s">
        <v>95</v>
      </c>
      <c r="F3229" s="5" t="s">
        <v>123</v>
      </c>
      <c r="G3229" s="5" t="s">
        <v>143</v>
      </c>
    </row>
    <row r="3230" spans="2:7" s="1" customFormat="1" ht="18" customHeight="1" x14ac:dyDescent="0.2">
      <c r="B3230" s="3">
        <v>2012</v>
      </c>
      <c r="C3230" s="4">
        <v>1220420.83</v>
      </c>
      <c r="D3230" s="5" t="s">
        <v>87</v>
      </c>
      <c r="E3230" s="5" t="s">
        <v>95</v>
      </c>
      <c r="F3230" s="5" t="s">
        <v>123</v>
      </c>
      <c r="G3230" s="5" t="s">
        <v>144</v>
      </c>
    </row>
    <row r="3231" spans="2:7" s="1" customFormat="1" ht="18" customHeight="1" x14ac:dyDescent="0.2">
      <c r="B3231" s="3">
        <v>2012</v>
      </c>
      <c r="C3231" s="4">
        <v>13130359.15</v>
      </c>
      <c r="D3231" s="5" t="s">
        <v>87</v>
      </c>
      <c r="E3231" s="5" t="s">
        <v>95</v>
      </c>
      <c r="F3231" s="5" t="s">
        <v>123</v>
      </c>
      <c r="G3231" s="5" t="s">
        <v>145</v>
      </c>
    </row>
    <row r="3232" spans="2:7" s="1" customFormat="1" ht="18" customHeight="1" x14ac:dyDescent="0.2">
      <c r="B3232" s="3">
        <v>2012</v>
      </c>
      <c r="C3232" s="4">
        <v>20288822.309999999</v>
      </c>
      <c r="D3232" s="5" t="s">
        <v>87</v>
      </c>
      <c r="E3232" s="5" t="s">
        <v>95</v>
      </c>
      <c r="F3232" s="5" t="s">
        <v>123</v>
      </c>
      <c r="G3232" s="5" t="s">
        <v>146</v>
      </c>
    </row>
    <row r="3233" spans="2:7" s="1" customFormat="1" ht="18" customHeight="1" x14ac:dyDescent="0.2">
      <c r="B3233" s="3">
        <v>2012</v>
      </c>
      <c r="C3233" s="4">
        <v>1719517</v>
      </c>
      <c r="D3233" s="5" t="s">
        <v>87</v>
      </c>
      <c r="E3233" s="5" t="s">
        <v>95</v>
      </c>
      <c r="F3233" s="5" t="s">
        <v>123</v>
      </c>
      <c r="G3233" s="5" t="s">
        <v>147</v>
      </c>
    </row>
    <row r="3234" spans="2:7" s="1" customFormat="1" ht="18" customHeight="1" x14ac:dyDescent="0.2">
      <c r="B3234" s="3">
        <v>2012</v>
      </c>
      <c r="C3234" s="4">
        <v>5283269.5199999996</v>
      </c>
      <c r="D3234" s="5" t="s">
        <v>87</v>
      </c>
      <c r="E3234" s="5" t="s">
        <v>95</v>
      </c>
      <c r="F3234" s="5" t="s">
        <v>123</v>
      </c>
      <c r="G3234" s="5" t="s">
        <v>148</v>
      </c>
    </row>
    <row r="3235" spans="2:7" s="1" customFormat="1" ht="18" customHeight="1" x14ac:dyDescent="0.2">
      <c r="B3235" s="3">
        <v>2012</v>
      </c>
      <c r="C3235" s="4">
        <v>1803712.37</v>
      </c>
      <c r="D3235" s="5" t="s">
        <v>87</v>
      </c>
      <c r="E3235" s="5" t="s">
        <v>95</v>
      </c>
      <c r="F3235" s="5" t="s">
        <v>123</v>
      </c>
      <c r="G3235" s="5" t="s">
        <v>149</v>
      </c>
    </row>
    <row r="3236" spans="2:7" s="1" customFormat="1" ht="18" customHeight="1" x14ac:dyDescent="0.2">
      <c r="B3236" s="3">
        <v>2012</v>
      </c>
      <c r="C3236" s="4">
        <v>5726605.1799999997</v>
      </c>
      <c r="D3236" s="5" t="s">
        <v>87</v>
      </c>
      <c r="E3236" s="5" t="s">
        <v>95</v>
      </c>
      <c r="F3236" s="5" t="s">
        <v>123</v>
      </c>
      <c r="G3236" s="5" t="s">
        <v>150</v>
      </c>
    </row>
    <row r="3237" spans="2:7" s="1" customFormat="1" ht="18" customHeight="1" x14ac:dyDescent="0.2">
      <c r="B3237" s="3">
        <v>2012</v>
      </c>
      <c r="C3237" s="4">
        <v>419677086.43000001</v>
      </c>
      <c r="D3237" s="5" t="s">
        <v>87</v>
      </c>
      <c r="E3237" s="5" t="s">
        <v>95</v>
      </c>
      <c r="F3237" s="5" t="s">
        <v>123</v>
      </c>
      <c r="G3237" s="5" t="s">
        <v>151</v>
      </c>
    </row>
    <row r="3238" spans="2:7" s="1" customFormat="1" ht="18" customHeight="1" x14ac:dyDescent="0.2">
      <c r="B3238" s="3">
        <v>2012</v>
      </c>
      <c r="C3238" s="4">
        <v>0</v>
      </c>
      <c r="D3238" s="5" t="s">
        <v>87</v>
      </c>
      <c r="E3238" s="5" t="s">
        <v>95</v>
      </c>
      <c r="F3238" s="5" t="s">
        <v>123</v>
      </c>
      <c r="G3238" s="5" t="s">
        <v>380</v>
      </c>
    </row>
    <row r="3239" spans="2:7" s="1" customFormat="1" ht="18" customHeight="1" x14ac:dyDescent="0.2">
      <c r="B3239" s="3">
        <v>2012</v>
      </c>
      <c r="C3239" s="4">
        <v>4270866.96</v>
      </c>
      <c r="D3239" s="5" t="s">
        <v>87</v>
      </c>
      <c r="E3239" s="5" t="s">
        <v>95</v>
      </c>
      <c r="F3239" s="5" t="s">
        <v>123</v>
      </c>
      <c r="G3239" s="5" t="s">
        <v>152</v>
      </c>
    </row>
    <row r="3240" spans="2:7" s="1" customFormat="1" ht="18" customHeight="1" x14ac:dyDescent="0.2">
      <c r="B3240" s="3">
        <v>2012</v>
      </c>
      <c r="C3240" s="4">
        <v>5257429.9800000004</v>
      </c>
      <c r="D3240" s="5" t="s">
        <v>87</v>
      </c>
      <c r="E3240" s="5" t="s">
        <v>95</v>
      </c>
      <c r="F3240" s="5" t="s">
        <v>123</v>
      </c>
      <c r="G3240" s="5" t="s">
        <v>351</v>
      </c>
    </row>
    <row r="3241" spans="2:7" s="1" customFormat="1" ht="18" customHeight="1" x14ac:dyDescent="0.2">
      <c r="B3241" s="3">
        <v>2012</v>
      </c>
      <c r="C3241" s="4">
        <v>6571280.6100000003</v>
      </c>
      <c r="D3241" s="5" t="s">
        <v>87</v>
      </c>
      <c r="E3241" s="5" t="s">
        <v>95</v>
      </c>
      <c r="F3241" s="5" t="s">
        <v>123</v>
      </c>
      <c r="G3241" s="5" t="s">
        <v>153</v>
      </c>
    </row>
    <row r="3242" spans="2:7" s="1" customFormat="1" ht="18" customHeight="1" x14ac:dyDescent="0.2">
      <c r="B3242" s="3">
        <v>2012</v>
      </c>
      <c r="C3242" s="4">
        <v>44603823.950000003</v>
      </c>
      <c r="D3242" s="5" t="s">
        <v>87</v>
      </c>
      <c r="E3242" s="5" t="s">
        <v>95</v>
      </c>
      <c r="F3242" s="5" t="s">
        <v>123</v>
      </c>
      <c r="G3242" s="5" t="s">
        <v>154</v>
      </c>
    </row>
    <row r="3243" spans="2:7" s="1" customFormat="1" ht="18" customHeight="1" x14ac:dyDescent="0.2">
      <c r="B3243" s="3">
        <v>2012</v>
      </c>
      <c r="C3243" s="4">
        <v>857402.58</v>
      </c>
      <c r="D3243" s="5" t="s">
        <v>87</v>
      </c>
      <c r="E3243" s="5" t="s">
        <v>95</v>
      </c>
      <c r="F3243" s="5" t="s">
        <v>123</v>
      </c>
      <c r="G3243" s="5" t="s">
        <v>155</v>
      </c>
    </row>
    <row r="3244" spans="2:7" s="1" customFormat="1" ht="18" customHeight="1" x14ac:dyDescent="0.2">
      <c r="B3244" s="3">
        <v>2012</v>
      </c>
      <c r="C3244" s="4">
        <v>13596049.08</v>
      </c>
      <c r="D3244" s="5" t="s">
        <v>87</v>
      </c>
      <c r="E3244" s="5" t="s">
        <v>95</v>
      </c>
      <c r="F3244" s="5" t="s">
        <v>123</v>
      </c>
      <c r="G3244" s="5" t="s">
        <v>349</v>
      </c>
    </row>
    <row r="3245" spans="2:7" s="1" customFormat="1" ht="18" customHeight="1" x14ac:dyDescent="0.2">
      <c r="B3245" s="3">
        <v>2012</v>
      </c>
      <c r="C3245" s="4">
        <v>1790513.37</v>
      </c>
      <c r="D3245" s="5" t="s">
        <v>87</v>
      </c>
      <c r="E3245" s="5" t="s">
        <v>95</v>
      </c>
      <c r="F3245" s="5" t="s">
        <v>123</v>
      </c>
      <c r="G3245" s="5" t="s">
        <v>156</v>
      </c>
    </row>
    <row r="3246" spans="2:7" s="1" customFormat="1" ht="18" customHeight="1" x14ac:dyDescent="0.2">
      <c r="B3246" s="3">
        <v>2012</v>
      </c>
      <c r="C3246" s="4">
        <v>2023328.26</v>
      </c>
      <c r="D3246" s="5" t="s">
        <v>87</v>
      </c>
      <c r="E3246" s="5" t="s">
        <v>95</v>
      </c>
      <c r="F3246" s="5" t="s">
        <v>247</v>
      </c>
      <c r="G3246" s="5" t="s">
        <v>426</v>
      </c>
    </row>
    <row r="3247" spans="2:7" s="1" customFormat="1" ht="18" customHeight="1" x14ac:dyDescent="0.2">
      <c r="B3247" s="3">
        <v>2012</v>
      </c>
      <c r="C3247" s="4">
        <v>74495.199999999997</v>
      </c>
      <c r="D3247" s="5" t="s">
        <v>87</v>
      </c>
      <c r="E3247" s="5" t="s">
        <v>95</v>
      </c>
      <c r="F3247" s="5" t="s">
        <v>247</v>
      </c>
      <c r="G3247" s="5" t="s">
        <v>498</v>
      </c>
    </row>
    <row r="3248" spans="2:7" s="1" customFormat="1" ht="18" customHeight="1" x14ac:dyDescent="0.2">
      <c r="B3248" s="3">
        <v>2012</v>
      </c>
      <c r="C3248" s="4">
        <v>1212.42</v>
      </c>
      <c r="D3248" s="5" t="s">
        <v>87</v>
      </c>
      <c r="E3248" s="5" t="s">
        <v>95</v>
      </c>
      <c r="F3248" s="5" t="s">
        <v>247</v>
      </c>
      <c r="G3248" s="5" t="s">
        <v>440</v>
      </c>
    </row>
    <row r="3249" spans="2:7" s="1" customFormat="1" ht="18" customHeight="1" x14ac:dyDescent="0.2">
      <c r="B3249" s="3">
        <v>2012</v>
      </c>
      <c r="C3249" s="4">
        <v>215587.76</v>
      </c>
      <c r="D3249" s="5" t="s">
        <v>87</v>
      </c>
      <c r="E3249" s="5" t="s">
        <v>95</v>
      </c>
      <c r="F3249" s="5" t="s">
        <v>247</v>
      </c>
      <c r="G3249" s="5" t="s">
        <v>499</v>
      </c>
    </row>
    <row r="3250" spans="2:7" s="1" customFormat="1" ht="18" customHeight="1" x14ac:dyDescent="0.2">
      <c r="B3250" s="3">
        <v>2012</v>
      </c>
      <c r="C3250" s="4">
        <v>99373.7</v>
      </c>
      <c r="D3250" s="5" t="s">
        <v>87</v>
      </c>
      <c r="E3250" s="5" t="s">
        <v>95</v>
      </c>
      <c r="F3250" s="5" t="s">
        <v>247</v>
      </c>
      <c r="G3250" s="5" t="s">
        <v>500</v>
      </c>
    </row>
    <row r="3251" spans="2:7" s="1" customFormat="1" ht="18" customHeight="1" x14ac:dyDescent="0.2">
      <c r="B3251" s="3">
        <v>2012</v>
      </c>
      <c r="C3251" s="4">
        <v>1424370.38</v>
      </c>
      <c r="D3251" s="5" t="s">
        <v>87</v>
      </c>
      <c r="E3251" s="5" t="s">
        <v>95</v>
      </c>
      <c r="F3251" s="5" t="s">
        <v>247</v>
      </c>
      <c r="G3251" s="5" t="s">
        <v>501</v>
      </c>
    </row>
    <row r="3252" spans="2:7" s="1" customFormat="1" ht="18" customHeight="1" x14ac:dyDescent="0.2">
      <c r="B3252" s="3">
        <v>2012</v>
      </c>
      <c r="C3252" s="4">
        <v>2622917.6</v>
      </c>
      <c r="D3252" s="5" t="s">
        <v>87</v>
      </c>
      <c r="E3252" s="5" t="s">
        <v>95</v>
      </c>
      <c r="F3252" s="5" t="s">
        <v>247</v>
      </c>
      <c r="G3252" s="5" t="s">
        <v>441</v>
      </c>
    </row>
    <row r="3253" spans="2:7" s="1" customFormat="1" ht="18" customHeight="1" x14ac:dyDescent="0.2">
      <c r="B3253" s="3">
        <v>2012</v>
      </c>
      <c r="C3253" s="4">
        <v>13295159.939999999</v>
      </c>
      <c r="D3253" s="5" t="s">
        <v>87</v>
      </c>
      <c r="E3253" s="5" t="s">
        <v>95</v>
      </c>
      <c r="F3253" s="5" t="s">
        <v>247</v>
      </c>
      <c r="G3253" s="5" t="s">
        <v>442</v>
      </c>
    </row>
    <row r="3254" spans="2:7" s="1" customFormat="1" ht="18" customHeight="1" x14ac:dyDescent="0.2">
      <c r="B3254" s="3">
        <v>2012</v>
      </c>
      <c r="C3254" s="4">
        <v>265335.08</v>
      </c>
      <c r="D3254" s="5" t="s">
        <v>87</v>
      </c>
      <c r="E3254" s="5" t="s">
        <v>95</v>
      </c>
      <c r="F3254" s="5" t="s">
        <v>247</v>
      </c>
      <c r="G3254" s="5" t="s">
        <v>443</v>
      </c>
    </row>
    <row r="3255" spans="2:7" s="1" customFormat="1" ht="18" customHeight="1" x14ac:dyDescent="0.2">
      <c r="B3255" s="3">
        <v>2012</v>
      </c>
      <c r="C3255" s="4">
        <v>22773.17</v>
      </c>
      <c r="D3255" s="5" t="s">
        <v>87</v>
      </c>
      <c r="E3255" s="5" t="s">
        <v>95</v>
      </c>
      <c r="F3255" s="5" t="s">
        <v>247</v>
      </c>
      <c r="G3255" s="5" t="s">
        <v>445</v>
      </c>
    </row>
    <row r="3256" spans="2:7" s="1" customFormat="1" ht="18" customHeight="1" x14ac:dyDescent="0.2">
      <c r="B3256" s="3">
        <v>2012</v>
      </c>
      <c r="C3256" s="4">
        <v>9710183.2100000009</v>
      </c>
      <c r="D3256" s="5" t="s">
        <v>87</v>
      </c>
      <c r="E3256" s="5" t="s">
        <v>95</v>
      </c>
      <c r="F3256" s="5" t="s">
        <v>247</v>
      </c>
      <c r="G3256" s="5" t="s">
        <v>502</v>
      </c>
    </row>
    <row r="3257" spans="2:7" s="1" customFormat="1" ht="18" customHeight="1" x14ac:dyDescent="0.2">
      <c r="B3257" s="3">
        <v>2012</v>
      </c>
      <c r="C3257" s="4">
        <v>411481654.27999997</v>
      </c>
      <c r="D3257" s="5" t="s">
        <v>87</v>
      </c>
      <c r="E3257" s="5" t="s">
        <v>95</v>
      </c>
      <c r="F3257" s="5" t="s">
        <v>158</v>
      </c>
      <c r="G3257" s="5" t="s">
        <v>158</v>
      </c>
    </row>
    <row r="3258" spans="2:7" s="1" customFormat="1" ht="18" customHeight="1" x14ac:dyDescent="0.2">
      <c r="B3258" s="3">
        <v>2012</v>
      </c>
      <c r="C3258" s="4">
        <v>3513405.08</v>
      </c>
      <c r="D3258" s="5" t="s">
        <v>87</v>
      </c>
      <c r="E3258" s="5" t="s">
        <v>95</v>
      </c>
      <c r="F3258" s="5" t="s">
        <v>158</v>
      </c>
      <c r="G3258" s="5" t="s">
        <v>349</v>
      </c>
    </row>
    <row r="3259" spans="2:7" s="1" customFormat="1" ht="18" customHeight="1" x14ac:dyDescent="0.2">
      <c r="B3259" s="3">
        <v>2012</v>
      </c>
      <c r="C3259" s="4">
        <v>13816579.720000001</v>
      </c>
      <c r="D3259" s="5" t="s">
        <v>87</v>
      </c>
      <c r="E3259" s="5" t="s">
        <v>95</v>
      </c>
      <c r="F3259" s="5" t="s">
        <v>161</v>
      </c>
      <c r="G3259" s="5" t="s">
        <v>161</v>
      </c>
    </row>
    <row r="3260" spans="2:7" s="1" customFormat="1" ht="18" customHeight="1" x14ac:dyDescent="0.2">
      <c r="B3260" s="3">
        <v>2012</v>
      </c>
      <c r="C3260" s="4">
        <v>14735357.32</v>
      </c>
      <c r="D3260" s="5" t="s">
        <v>87</v>
      </c>
      <c r="E3260" s="5" t="s">
        <v>95</v>
      </c>
      <c r="F3260" s="5" t="s">
        <v>503</v>
      </c>
      <c r="G3260" s="5" t="s">
        <v>163</v>
      </c>
    </row>
    <row r="3261" spans="2:7" s="1" customFormat="1" ht="18" customHeight="1" x14ac:dyDescent="0.2">
      <c r="B3261" s="3">
        <v>2012</v>
      </c>
      <c r="C3261" s="4">
        <v>600</v>
      </c>
      <c r="D3261" s="5" t="s">
        <v>87</v>
      </c>
      <c r="E3261" s="5" t="s">
        <v>95</v>
      </c>
      <c r="F3261" s="5" t="s">
        <v>503</v>
      </c>
      <c r="G3261" s="5" t="s">
        <v>164</v>
      </c>
    </row>
    <row r="3262" spans="2:7" s="1" customFormat="1" ht="18" customHeight="1" x14ac:dyDescent="0.2">
      <c r="B3262" s="3">
        <v>2012</v>
      </c>
      <c r="C3262" s="4">
        <v>3354456.38</v>
      </c>
      <c r="D3262" s="5" t="s">
        <v>87</v>
      </c>
      <c r="E3262" s="5" t="s">
        <v>95</v>
      </c>
      <c r="F3262" s="5" t="s">
        <v>503</v>
      </c>
      <c r="G3262" s="5" t="s">
        <v>165</v>
      </c>
    </row>
    <row r="3263" spans="2:7" s="1" customFormat="1" ht="18" customHeight="1" x14ac:dyDescent="0.2">
      <c r="B3263" s="3">
        <v>2012</v>
      </c>
      <c r="C3263" s="4">
        <v>64500</v>
      </c>
      <c r="D3263" s="5" t="s">
        <v>87</v>
      </c>
      <c r="E3263" s="5" t="s">
        <v>95</v>
      </c>
      <c r="F3263" s="5" t="s">
        <v>503</v>
      </c>
      <c r="G3263" s="5" t="s">
        <v>170</v>
      </c>
    </row>
    <row r="3264" spans="2:7" s="1" customFormat="1" ht="18" customHeight="1" x14ac:dyDescent="0.2">
      <c r="B3264" s="3">
        <v>2012</v>
      </c>
      <c r="C3264" s="4">
        <v>6813499.0999999996</v>
      </c>
      <c r="D3264" s="5" t="s">
        <v>87</v>
      </c>
      <c r="E3264" s="5" t="s">
        <v>95</v>
      </c>
      <c r="F3264" s="5" t="s">
        <v>503</v>
      </c>
      <c r="G3264" s="5" t="s">
        <v>166</v>
      </c>
    </row>
    <row r="3265" spans="2:7" s="1" customFormat="1" ht="18" customHeight="1" x14ac:dyDescent="0.2">
      <c r="B3265" s="3">
        <v>2012</v>
      </c>
      <c r="C3265" s="4">
        <v>243010</v>
      </c>
      <c r="D3265" s="5" t="s">
        <v>87</v>
      </c>
      <c r="E3265" s="5" t="s">
        <v>95</v>
      </c>
      <c r="F3265" s="5" t="s">
        <v>503</v>
      </c>
      <c r="G3265" s="5" t="s">
        <v>167</v>
      </c>
    </row>
    <row r="3266" spans="2:7" s="1" customFormat="1" ht="18" customHeight="1" x14ac:dyDescent="0.2">
      <c r="B3266" s="3">
        <v>2012</v>
      </c>
      <c r="C3266" s="4">
        <v>1468031.48</v>
      </c>
      <c r="D3266" s="5" t="s">
        <v>87</v>
      </c>
      <c r="E3266" s="5" t="s">
        <v>95</v>
      </c>
      <c r="F3266" s="5" t="s">
        <v>504</v>
      </c>
      <c r="G3266" s="5" t="s">
        <v>165</v>
      </c>
    </row>
    <row r="3267" spans="2:7" s="1" customFormat="1" ht="18" customHeight="1" x14ac:dyDescent="0.2">
      <c r="B3267" s="3">
        <v>2012</v>
      </c>
      <c r="C3267" s="4">
        <v>1696620</v>
      </c>
      <c r="D3267" s="5" t="s">
        <v>87</v>
      </c>
      <c r="E3267" s="5" t="s">
        <v>95</v>
      </c>
      <c r="F3267" s="5" t="s">
        <v>504</v>
      </c>
      <c r="G3267" s="5" t="s">
        <v>170</v>
      </c>
    </row>
    <row r="3268" spans="2:7" s="1" customFormat="1" ht="18" customHeight="1" x14ac:dyDescent="0.2">
      <c r="B3268" s="3">
        <v>2012</v>
      </c>
      <c r="C3268" s="4">
        <v>802395.52</v>
      </c>
      <c r="D3268" s="5" t="s">
        <v>87</v>
      </c>
      <c r="E3268" s="5" t="s">
        <v>95</v>
      </c>
      <c r="F3268" s="5" t="s">
        <v>504</v>
      </c>
      <c r="G3268" s="5" t="s">
        <v>171</v>
      </c>
    </row>
    <row r="3269" spans="2:7" s="1" customFormat="1" ht="18" customHeight="1" x14ac:dyDescent="0.2">
      <c r="B3269" s="3">
        <v>2012</v>
      </c>
      <c r="C3269" s="4">
        <v>189007.82</v>
      </c>
      <c r="D3269" s="5" t="s">
        <v>87</v>
      </c>
      <c r="E3269" s="5" t="s">
        <v>95</v>
      </c>
      <c r="F3269" s="5" t="s">
        <v>504</v>
      </c>
      <c r="G3269" s="5" t="s">
        <v>166</v>
      </c>
    </row>
    <row r="3270" spans="2:7" s="1" customFormat="1" ht="18" customHeight="1" x14ac:dyDescent="0.2">
      <c r="B3270" s="3">
        <v>2012</v>
      </c>
      <c r="C3270" s="4">
        <v>57318075.5</v>
      </c>
      <c r="D3270" s="5" t="s">
        <v>87</v>
      </c>
      <c r="E3270" s="5" t="s">
        <v>95</v>
      </c>
      <c r="F3270" s="5" t="s">
        <v>504</v>
      </c>
      <c r="G3270" s="5" t="s">
        <v>172</v>
      </c>
    </row>
    <row r="3271" spans="2:7" s="1" customFormat="1" ht="18" customHeight="1" x14ac:dyDescent="0.2">
      <c r="B3271" s="3">
        <v>2012</v>
      </c>
      <c r="C3271" s="4">
        <v>586844.24</v>
      </c>
      <c r="D3271" s="5" t="s">
        <v>87</v>
      </c>
      <c r="E3271" s="5" t="s">
        <v>95</v>
      </c>
      <c r="F3271" s="5" t="s">
        <v>174</v>
      </c>
      <c r="G3271" s="5" t="s">
        <v>349</v>
      </c>
    </row>
    <row r="3272" spans="2:7" s="1" customFormat="1" ht="18" customHeight="1" x14ac:dyDescent="0.2">
      <c r="B3272" s="3">
        <v>2012</v>
      </c>
      <c r="C3272" s="4">
        <v>366653</v>
      </c>
      <c r="D3272" s="5" t="s">
        <v>87</v>
      </c>
      <c r="E3272" s="5" t="s">
        <v>95</v>
      </c>
      <c r="F3272" s="5" t="s">
        <v>505</v>
      </c>
      <c r="G3272" s="5" t="s">
        <v>386</v>
      </c>
    </row>
    <row r="3273" spans="2:7" s="1" customFormat="1" ht="18" customHeight="1" x14ac:dyDescent="0.2">
      <c r="B3273" s="3">
        <v>2012</v>
      </c>
      <c r="C3273" s="4">
        <v>12945.78</v>
      </c>
      <c r="D3273" s="5" t="s">
        <v>87</v>
      </c>
      <c r="E3273" s="5" t="s">
        <v>95</v>
      </c>
      <c r="F3273" s="5" t="s">
        <v>505</v>
      </c>
      <c r="G3273" s="5" t="s">
        <v>175</v>
      </c>
    </row>
    <row r="3274" spans="2:7" s="1" customFormat="1" ht="18" customHeight="1" x14ac:dyDescent="0.2">
      <c r="B3274" s="3">
        <v>2012</v>
      </c>
      <c r="C3274" s="4">
        <v>283721.06</v>
      </c>
      <c r="D3274" s="5" t="s">
        <v>87</v>
      </c>
      <c r="E3274" s="5" t="s">
        <v>95</v>
      </c>
      <c r="F3274" s="5" t="s">
        <v>505</v>
      </c>
      <c r="G3274" s="5" t="s">
        <v>352</v>
      </c>
    </row>
    <row r="3275" spans="2:7" s="1" customFormat="1" ht="18" customHeight="1" x14ac:dyDescent="0.2">
      <c r="B3275" s="3">
        <v>2012</v>
      </c>
      <c r="C3275" s="4">
        <v>17076419.559999999</v>
      </c>
      <c r="D3275" s="5" t="s">
        <v>87</v>
      </c>
      <c r="E3275" s="5" t="s">
        <v>95</v>
      </c>
      <c r="F3275" s="5" t="s">
        <v>505</v>
      </c>
      <c r="G3275" s="5" t="s">
        <v>176</v>
      </c>
    </row>
    <row r="3276" spans="2:7" s="1" customFormat="1" ht="18" customHeight="1" x14ac:dyDescent="0.2">
      <c r="B3276" s="3">
        <v>2012</v>
      </c>
      <c r="C3276" s="4">
        <v>6027140.6100000003</v>
      </c>
      <c r="D3276" s="5" t="s">
        <v>87</v>
      </c>
      <c r="E3276" s="5" t="s">
        <v>95</v>
      </c>
      <c r="F3276" s="5" t="s">
        <v>505</v>
      </c>
      <c r="G3276" s="5" t="s">
        <v>177</v>
      </c>
    </row>
    <row r="3277" spans="2:7" s="1" customFormat="1" ht="18" customHeight="1" x14ac:dyDescent="0.2">
      <c r="B3277" s="3">
        <v>2012</v>
      </c>
      <c r="C3277" s="4">
        <v>1506487.23</v>
      </c>
      <c r="D3277" s="5" t="s">
        <v>87</v>
      </c>
      <c r="E3277" s="5" t="s">
        <v>95</v>
      </c>
      <c r="F3277" s="5" t="s">
        <v>505</v>
      </c>
      <c r="G3277" s="5" t="s">
        <v>178</v>
      </c>
    </row>
    <row r="3278" spans="2:7" s="1" customFormat="1" ht="18" customHeight="1" x14ac:dyDescent="0.2">
      <c r="B3278" s="3">
        <v>2012</v>
      </c>
      <c r="C3278" s="4">
        <v>3452.33</v>
      </c>
      <c r="D3278" s="5" t="s">
        <v>87</v>
      </c>
      <c r="E3278" s="5" t="s">
        <v>95</v>
      </c>
      <c r="F3278" s="5" t="s">
        <v>505</v>
      </c>
      <c r="G3278" s="5" t="s">
        <v>179</v>
      </c>
    </row>
    <row r="3279" spans="2:7" s="1" customFormat="1" ht="18" customHeight="1" x14ac:dyDescent="0.2">
      <c r="B3279" s="3">
        <v>2012</v>
      </c>
      <c r="C3279" s="4">
        <v>39564634.710000001</v>
      </c>
      <c r="D3279" s="5" t="s">
        <v>87</v>
      </c>
      <c r="E3279" s="5" t="s">
        <v>95</v>
      </c>
      <c r="F3279" s="5" t="s">
        <v>505</v>
      </c>
      <c r="G3279" s="5" t="s">
        <v>180</v>
      </c>
    </row>
    <row r="3280" spans="2:7" s="1" customFormat="1" ht="18" customHeight="1" x14ac:dyDescent="0.2">
      <c r="B3280" s="3">
        <v>2012</v>
      </c>
      <c r="C3280" s="4">
        <v>153876.09</v>
      </c>
      <c r="D3280" s="5" t="s">
        <v>87</v>
      </c>
      <c r="E3280" s="5" t="s">
        <v>95</v>
      </c>
      <c r="F3280" s="5" t="s">
        <v>505</v>
      </c>
      <c r="G3280" s="5" t="s">
        <v>181</v>
      </c>
    </row>
    <row r="3281" spans="2:7" s="1" customFormat="1" ht="18" customHeight="1" x14ac:dyDescent="0.2">
      <c r="B3281" s="3">
        <v>2012</v>
      </c>
      <c r="C3281" s="4">
        <v>7436.33</v>
      </c>
      <c r="D3281" s="5" t="s">
        <v>87</v>
      </c>
      <c r="E3281" s="5" t="s">
        <v>95</v>
      </c>
      <c r="F3281" s="5" t="s">
        <v>505</v>
      </c>
      <c r="G3281" s="5" t="s">
        <v>182</v>
      </c>
    </row>
    <row r="3282" spans="2:7" s="1" customFormat="1" ht="18" customHeight="1" x14ac:dyDescent="0.2">
      <c r="B3282" s="3">
        <v>2012</v>
      </c>
      <c r="C3282" s="4">
        <v>351138.2</v>
      </c>
      <c r="D3282" s="5" t="s">
        <v>87</v>
      </c>
      <c r="E3282" s="5" t="s">
        <v>95</v>
      </c>
      <c r="F3282" s="5" t="s">
        <v>505</v>
      </c>
      <c r="G3282" s="5" t="s">
        <v>365</v>
      </c>
    </row>
    <row r="3283" spans="2:7" s="1" customFormat="1" ht="18" customHeight="1" x14ac:dyDescent="0.2">
      <c r="B3283" s="3">
        <v>2012</v>
      </c>
      <c r="C3283" s="4">
        <v>25960773.539999999</v>
      </c>
      <c r="D3283" s="5" t="s">
        <v>87</v>
      </c>
      <c r="E3283" s="5" t="s">
        <v>95</v>
      </c>
      <c r="F3283" s="5" t="s">
        <v>505</v>
      </c>
      <c r="G3283" s="5" t="s">
        <v>183</v>
      </c>
    </row>
    <row r="3284" spans="2:7" s="1" customFormat="1" ht="18" customHeight="1" x14ac:dyDescent="0.2">
      <c r="B3284" s="3">
        <v>2012</v>
      </c>
      <c r="C3284" s="4">
        <v>9570429.9199999999</v>
      </c>
      <c r="D3284" s="5" t="s">
        <v>87</v>
      </c>
      <c r="E3284" s="5" t="s">
        <v>95</v>
      </c>
      <c r="F3284" s="5" t="s">
        <v>505</v>
      </c>
      <c r="G3284" s="5" t="s">
        <v>184</v>
      </c>
    </row>
    <row r="3285" spans="2:7" s="1" customFormat="1" ht="18" customHeight="1" x14ac:dyDescent="0.2">
      <c r="B3285" s="3">
        <v>2012</v>
      </c>
      <c r="C3285" s="4">
        <v>116752455.97</v>
      </c>
      <c r="D3285" s="5" t="s">
        <v>87</v>
      </c>
      <c r="E3285" s="5" t="s">
        <v>95</v>
      </c>
      <c r="F3285" s="5" t="s">
        <v>505</v>
      </c>
      <c r="G3285" s="5" t="s">
        <v>185</v>
      </c>
    </row>
    <row r="3286" spans="2:7" s="1" customFormat="1" ht="18" customHeight="1" x14ac:dyDescent="0.2">
      <c r="B3286" s="3">
        <v>2012</v>
      </c>
      <c r="C3286" s="4">
        <v>17156242.100000001</v>
      </c>
      <c r="D3286" s="5" t="s">
        <v>87</v>
      </c>
      <c r="E3286" s="5" t="s">
        <v>95</v>
      </c>
      <c r="F3286" s="5" t="s">
        <v>505</v>
      </c>
      <c r="G3286" s="5" t="s">
        <v>186</v>
      </c>
    </row>
    <row r="3287" spans="2:7" s="1" customFormat="1" ht="18" customHeight="1" x14ac:dyDescent="0.2">
      <c r="B3287" s="3">
        <v>2012</v>
      </c>
      <c r="C3287" s="4">
        <v>271609.03999999998</v>
      </c>
      <c r="D3287" s="5" t="s">
        <v>87</v>
      </c>
      <c r="E3287" s="5" t="s">
        <v>95</v>
      </c>
      <c r="F3287" s="5" t="s">
        <v>505</v>
      </c>
      <c r="G3287" s="5" t="s">
        <v>187</v>
      </c>
    </row>
    <row r="3288" spans="2:7" s="1" customFormat="1" ht="18" customHeight="1" x14ac:dyDescent="0.2">
      <c r="B3288" s="3">
        <v>2012</v>
      </c>
      <c r="C3288" s="4">
        <v>1079558.0900000001</v>
      </c>
      <c r="D3288" s="5" t="s">
        <v>87</v>
      </c>
      <c r="E3288" s="5" t="s">
        <v>95</v>
      </c>
      <c r="F3288" s="5" t="s">
        <v>505</v>
      </c>
      <c r="G3288" s="5" t="s">
        <v>188</v>
      </c>
    </row>
    <row r="3289" spans="2:7" s="1" customFormat="1" ht="18" customHeight="1" x14ac:dyDescent="0.2">
      <c r="B3289" s="3">
        <v>2012</v>
      </c>
      <c r="C3289" s="4">
        <v>13976.63</v>
      </c>
      <c r="D3289" s="5" t="s">
        <v>87</v>
      </c>
      <c r="E3289" s="5" t="s">
        <v>95</v>
      </c>
      <c r="F3289" s="5" t="s">
        <v>505</v>
      </c>
      <c r="G3289" s="5" t="s">
        <v>189</v>
      </c>
    </row>
    <row r="3290" spans="2:7" s="1" customFormat="1" ht="18" customHeight="1" x14ac:dyDescent="0.2">
      <c r="B3290" s="3">
        <v>2012</v>
      </c>
      <c r="C3290" s="4">
        <v>37552.71</v>
      </c>
      <c r="D3290" s="5" t="s">
        <v>87</v>
      </c>
      <c r="E3290" s="5" t="s">
        <v>95</v>
      </c>
      <c r="F3290" s="5" t="s">
        <v>505</v>
      </c>
      <c r="G3290" s="5" t="s">
        <v>190</v>
      </c>
    </row>
    <row r="3291" spans="2:7" s="1" customFormat="1" ht="18" customHeight="1" x14ac:dyDescent="0.2">
      <c r="B3291" s="3">
        <v>2012</v>
      </c>
      <c r="C3291" s="4">
        <v>721670.66</v>
      </c>
      <c r="D3291" s="5" t="s">
        <v>87</v>
      </c>
      <c r="E3291" s="5" t="s">
        <v>95</v>
      </c>
      <c r="F3291" s="5" t="s">
        <v>505</v>
      </c>
      <c r="G3291" s="5" t="s">
        <v>191</v>
      </c>
    </row>
    <row r="3292" spans="2:7" s="1" customFormat="1" ht="18" customHeight="1" x14ac:dyDescent="0.2">
      <c r="B3292" s="3">
        <v>2012</v>
      </c>
      <c r="C3292" s="4">
        <v>29118.1</v>
      </c>
      <c r="D3292" s="5" t="s">
        <v>87</v>
      </c>
      <c r="E3292" s="5" t="s">
        <v>95</v>
      </c>
      <c r="F3292" s="5" t="s">
        <v>505</v>
      </c>
      <c r="G3292" s="5" t="s">
        <v>192</v>
      </c>
    </row>
    <row r="3293" spans="2:7" s="1" customFormat="1" ht="18" customHeight="1" x14ac:dyDescent="0.2">
      <c r="B3293" s="3">
        <v>2012</v>
      </c>
      <c r="C3293" s="4">
        <v>1173647.8500000001</v>
      </c>
      <c r="D3293" s="5" t="s">
        <v>87</v>
      </c>
      <c r="E3293" s="5" t="s">
        <v>95</v>
      </c>
      <c r="F3293" s="5" t="s">
        <v>505</v>
      </c>
      <c r="G3293" s="5" t="s">
        <v>193</v>
      </c>
    </row>
    <row r="3294" spans="2:7" s="1" customFormat="1" ht="18" customHeight="1" x14ac:dyDescent="0.2">
      <c r="B3294" s="3">
        <v>2012</v>
      </c>
      <c r="C3294" s="4">
        <v>94718.93</v>
      </c>
      <c r="D3294" s="5" t="s">
        <v>87</v>
      </c>
      <c r="E3294" s="5" t="s">
        <v>95</v>
      </c>
      <c r="F3294" s="5" t="s">
        <v>505</v>
      </c>
      <c r="G3294" s="5" t="s">
        <v>372</v>
      </c>
    </row>
    <row r="3295" spans="2:7" s="1" customFormat="1" ht="18" customHeight="1" x14ac:dyDescent="0.2">
      <c r="B3295" s="3">
        <v>2012</v>
      </c>
      <c r="C3295" s="4">
        <v>1592518.11</v>
      </c>
      <c r="D3295" s="5" t="s">
        <v>87</v>
      </c>
      <c r="E3295" s="5" t="s">
        <v>95</v>
      </c>
      <c r="F3295" s="5" t="s">
        <v>194</v>
      </c>
      <c r="G3295" s="5" t="s">
        <v>435</v>
      </c>
    </row>
    <row r="3296" spans="2:7" s="1" customFormat="1" ht="18" customHeight="1" x14ac:dyDescent="0.2">
      <c r="B3296" s="3">
        <v>2012</v>
      </c>
      <c r="C3296" s="4">
        <v>674641.86</v>
      </c>
      <c r="D3296" s="5" t="s">
        <v>87</v>
      </c>
      <c r="E3296" s="5" t="s">
        <v>95</v>
      </c>
      <c r="F3296" s="5" t="s">
        <v>194</v>
      </c>
      <c r="G3296" s="5" t="s">
        <v>366</v>
      </c>
    </row>
    <row r="3297" spans="2:7" s="1" customFormat="1" ht="18" customHeight="1" x14ac:dyDescent="0.2">
      <c r="B3297" s="3">
        <v>2012</v>
      </c>
      <c r="C3297" s="4">
        <v>2927165.75</v>
      </c>
      <c r="D3297" s="5" t="s">
        <v>87</v>
      </c>
      <c r="E3297" s="5" t="s">
        <v>95</v>
      </c>
      <c r="F3297" s="5" t="s">
        <v>194</v>
      </c>
      <c r="G3297" s="5" t="s">
        <v>195</v>
      </c>
    </row>
    <row r="3298" spans="2:7" s="1" customFormat="1" ht="18" customHeight="1" x14ac:dyDescent="0.2">
      <c r="B3298" s="3">
        <v>2012</v>
      </c>
      <c r="C3298" s="4">
        <v>573563.80000000005</v>
      </c>
      <c r="D3298" s="5" t="s">
        <v>87</v>
      </c>
      <c r="E3298" s="5" t="s">
        <v>95</v>
      </c>
      <c r="F3298" s="5" t="s">
        <v>194</v>
      </c>
      <c r="G3298" s="5" t="s">
        <v>175</v>
      </c>
    </row>
    <row r="3299" spans="2:7" s="1" customFormat="1" ht="18" customHeight="1" x14ac:dyDescent="0.2">
      <c r="B3299" s="3">
        <v>2012</v>
      </c>
      <c r="C3299" s="4">
        <v>14679337.130000001</v>
      </c>
      <c r="D3299" s="5" t="s">
        <v>87</v>
      </c>
      <c r="E3299" s="5" t="s">
        <v>95</v>
      </c>
      <c r="F3299" s="5" t="s">
        <v>194</v>
      </c>
      <c r="G3299" s="5" t="s">
        <v>413</v>
      </c>
    </row>
    <row r="3300" spans="2:7" s="1" customFormat="1" ht="18" customHeight="1" x14ac:dyDescent="0.2">
      <c r="B3300" s="3">
        <v>2012</v>
      </c>
      <c r="C3300" s="4">
        <v>6197360</v>
      </c>
      <c r="D3300" s="5" t="s">
        <v>87</v>
      </c>
      <c r="E3300" s="5" t="s">
        <v>95</v>
      </c>
      <c r="F3300" s="5" t="s">
        <v>194</v>
      </c>
      <c r="G3300" s="5" t="s">
        <v>460</v>
      </c>
    </row>
    <row r="3301" spans="2:7" s="1" customFormat="1" ht="18" customHeight="1" x14ac:dyDescent="0.2">
      <c r="B3301" s="3">
        <v>2012</v>
      </c>
      <c r="C3301" s="4">
        <v>24631203.920000002</v>
      </c>
      <c r="D3301" s="5" t="s">
        <v>87</v>
      </c>
      <c r="E3301" s="5" t="s">
        <v>95</v>
      </c>
      <c r="F3301" s="5" t="s">
        <v>194</v>
      </c>
      <c r="G3301" s="5" t="s">
        <v>414</v>
      </c>
    </row>
    <row r="3302" spans="2:7" s="1" customFormat="1" ht="18" customHeight="1" x14ac:dyDescent="0.2">
      <c r="B3302" s="3">
        <v>2012</v>
      </c>
      <c r="C3302" s="4">
        <v>316690.90000000002</v>
      </c>
      <c r="D3302" s="5" t="s">
        <v>87</v>
      </c>
      <c r="E3302" s="5" t="s">
        <v>95</v>
      </c>
      <c r="F3302" s="5" t="s">
        <v>194</v>
      </c>
      <c r="G3302" s="5" t="s">
        <v>506</v>
      </c>
    </row>
    <row r="3303" spans="2:7" s="1" customFormat="1" ht="18" customHeight="1" x14ac:dyDescent="0.2">
      <c r="B3303" s="3">
        <v>2012</v>
      </c>
      <c r="C3303" s="4">
        <v>34398466.899999999</v>
      </c>
      <c r="D3303" s="5" t="s">
        <v>87</v>
      </c>
      <c r="E3303" s="5" t="s">
        <v>95</v>
      </c>
      <c r="F3303" s="5" t="s">
        <v>194</v>
      </c>
      <c r="G3303" s="5" t="s">
        <v>482</v>
      </c>
    </row>
    <row r="3304" spans="2:7" s="1" customFormat="1" ht="18" customHeight="1" x14ac:dyDescent="0.2">
      <c r="B3304" s="3">
        <v>2012</v>
      </c>
      <c r="C3304" s="4">
        <v>2252797.7200000002</v>
      </c>
      <c r="D3304" s="5" t="s">
        <v>87</v>
      </c>
      <c r="E3304" s="5" t="s">
        <v>95</v>
      </c>
      <c r="F3304" s="5" t="s">
        <v>194</v>
      </c>
      <c r="G3304" s="5" t="s">
        <v>415</v>
      </c>
    </row>
    <row r="3305" spans="2:7" s="1" customFormat="1" ht="18" customHeight="1" x14ac:dyDescent="0.2">
      <c r="B3305" s="3">
        <v>2012</v>
      </c>
      <c r="C3305" s="4">
        <v>137338982.03999999</v>
      </c>
      <c r="D3305" s="5" t="s">
        <v>87</v>
      </c>
      <c r="E3305" s="5" t="s">
        <v>95</v>
      </c>
      <c r="F3305" s="5" t="s">
        <v>194</v>
      </c>
      <c r="G3305" s="5" t="s">
        <v>416</v>
      </c>
    </row>
    <row r="3306" spans="2:7" s="1" customFormat="1" ht="18" customHeight="1" x14ac:dyDescent="0.2">
      <c r="B3306" s="3">
        <v>2012</v>
      </c>
      <c r="C3306" s="4">
        <v>26354112.940000001</v>
      </c>
      <c r="D3306" s="5" t="s">
        <v>87</v>
      </c>
      <c r="E3306" s="5" t="s">
        <v>95</v>
      </c>
      <c r="F3306" s="5" t="s">
        <v>194</v>
      </c>
      <c r="G3306" s="5" t="s">
        <v>417</v>
      </c>
    </row>
    <row r="3307" spans="2:7" s="1" customFormat="1" ht="18" customHeight="1" x14ac:dyDescent="0.2">
      <c r="B3307" s="3">
        <v>2012</v>
      </c>
      <c r="C3307" s="4">
        <v>2653742.11</v>
      </c>
      <c r="D3307" s="5" t="s">
        <v>87</v>
      </c>
      <c r="E3307" s="5" t="s">
        <v>95</v>
      </c>
      <c r="F3307" s="5" t="s">
        <v>194</v>
      </c>
      <c r="G3307" s="5" t="s">
        <v>196</v>
      </c>
    </row>
    <row r="3308" spans="2:7" s="1" customFormat="1" ht="18" customHeight="1" x14ac:dyDescent="0.2">
      <c r="B3308" s="3">
        <v>2012</v>
      </c>
      <c r="C3308" s="4">
        <v>35826668.210000001</v>
      </c>
      <c r="D3308" s="5" t="s">
        <v>87</v>
      </c>
      <c r="E3308" s="5" t="s">
        <v>95</v>
      </c>
      <c r="F3308" s="5" t="s">
        <v>194</v>
      </c>
      <c r="G3308" s="5" t="s">
        <v>179</v>
      </c>
    </row>
    <row r="3309" spans="2:7" s="1" customFormat="1" ht="18" customHeight="1" x14ac:dyDescent="0.2">
      <c r="B3309" s="3">
        <v>2012</v>
      </c>
      <c r="C3309" s="4">
        <v>415930.44</v>
      </c>
      <c r="D3309" s="5" t="s">
        <v>87</v>
      </c>
      <c r="E3309" s="5" t="s">
        <v>95</v>
      </c>
      <c r="F3309" s="5" t="s">
        <v>194</v>
      </c>
      <c r="G3309" s="5" t="s">
        <v>197</v>
      </c>
    </row>
    <row r="3310" spans="2:7" s="1" customFormat="1" ht="18" customHeight="1" x14ac:dyDescent="0.2">
      <c r="B3310" s="3">
        <v>2012</v>
      </c>
      <c r="C3310" s="4">
        <v>30525089.870000001</v>
      </c>
      <c r="D3310" s="5" t="s">
        <v>87</v>
      </c>
      <c r="E3310" s="5" t="s">
        <v>95</v>
      </c>
      <c r="F3310" s="5" t="s">
        <v>194</v>
      </c>
      <c r="G3310" s="5" t="s">
        <v>418</v>
      </c>
    </row>
    <row r="3311" spans="2:7" s="1" customFormat="1" ht="18" customHeight="1" x14ac:dyDescent="0.2">
      <c r="B3311" s="3">
        <v>2012</v>
      </c>
      <c r="C3311" s="4">
        <v>191637878.19</v>
      </c>
      <c r="D3311" s="5" t="s">
        <v>87</v>
      </c>
      <c r="E3311" s="5" t="s">
        <v>95</v>
      </c>
      <c r="F3311" s="5" t="s">
        <v>194</v>
      </c>
      <c r="G3311" s="5" t="s">
        <v>182</v>
      </c>
    </row>
    <row r="3312" spans="2:7" s="1" customFormat="1" ht="18" customHeight="1" x14ac:dyDescent="0.2">
      <c r="B3312" s="3">
        <v>2012</v>
      </c>
      <c r="C3312" s="4">
        <v>42335861.259999998</v>
      </c>
      <c r="D3312" s="5" t="s">
        <v>87</v>
      </c>
      <c r="E3312" s="5" t="s">
        <v>95</v>
      </c>
      <c r="F3312" s="5" t="s">
        <v>194</v>
      </c>
      <c r="G3312" s="5" t="s">
        <v>183</v>
      </c>
    </row>
    <row r="3313" spans="2:7" s="1" customFormat="1" ht="18" customHeight="1" x14ac:dyDescent="0.2">
      <c r="B3313" s="3">
        <v>2012</v>
      </c>
      <c r="C3313" s="4">
        <v>24485379.510000002</v>
      </c>
      <c r="D3313" s="5" t="s">
        <v>87</v>
      </c>
      <c r="E3313" s="5" t="s">
        <v>95</v>
      </c>
      <c r="F3313" s="5" t="s">
        <v>194</v>
      </c>
      <c r="G3313" s="5" t="s">
        <v>199</v>
      </c>
    </row>
    <row r="3314" spans="2:7" s="1" customFormat="1" ht="18" customHeight="1" x14ac:dyDescent="0.2">
      <c r="B3314" s="3">
        <v>2012</v>
      </c>
      <c r="C3314" s="4">
        <v>17809899.809999999</v>
      </c>
      <c r="D3314" s="5" t="s">
        <v>87</v>
      </c>
      <c r="E3314" s="5" t="s">
        <v>95</v>
      </c>
      <c r="F3314" s="5" t="s">
        <v>194</v>
      </c>
      <c r="G3314" s="5" t="s">
        <v>200</v>
      </c>
    </row>
    <row r="3315" spans="2:7" s="1" customFormat="1" ht="18" customHeight="1" x14ac:dyDescent="0.2">
      <c r="B3315" s="3">
        <v>2012</v>
      </c>
      <c r="C3315" s="4">
        <v>90630.71</v>
      </c>
      <c r="D3315" s="5" t="s">
        <v>87</v>
      </c>
      <c r="E3315" s="5" t="s">
        <v>95</v>
      </c>
      <c r="F3315" s="5" t="s">
        <v>194</v>
      </c>
      <c r="G3315" s="5" t="s">
        <v>202</v>
      </c>
    </row>
    <row r="3316" spans="2:7" s="1" customFormat="1" ht="18" customHeight="1" x14ac:dyDescent="0.2">
      <c r="B3316" s="3">
        <v>2012</v>
      </c>
      <c r="C3316" s="4">
        <v>25647393.77</v>
      </c>
      <c r="D3316" s="5" t="s">
        <v>87</v>
      </c>
      <c r="E3316" s="5" t="s">
        <v>95</v>
      </c>
      <c r="F3316" s="5" t="s">
        <v>194</v>
      </c>
      <c r="G3316" s="5" t="s">
        <v>203</v>
      </c>
    </row>
    <row r="3317" spans="2:7" s="1" customFormat="1" ht="18" customHeight="1" x14ac:dyDescent="0.2">
      <c r="B3317" s="3">
        <v>2012</v>
      </c>
      <c r="C3317" s="4">
        <v>88135.71</v>
      </c>
      <c r="D3317" s="5" t="s">
        <v>87</v>
      </c>
      <c r="E3317" s="5" t="s">
        <v>95</v>
      </c>
      <c r="F3317" s="5" t="s">
        <v>194</v>
      </c>
      <c r="G3317" s="5" t="s">
        <v>204</v>
      </c>
    </row>
    <row r="3318" spans="2:7" s="1" customFormat="1" ht="18" customHeight="1" x14ac:dyDescent="0.2">
      <c r="B3318" s="3">
        <v>2012</v>
      </c>
      <c r="C3318" s="4">
        <v>115721491.45999999</v>
      </c>
      <c r="D3318" s="5" t="s">
        <v>87</v>
      </c>
      <c r="E3318" s="5" t="s">
        <v>95</v>
      </c>
      <c r="F3318" s="5" t="s">
        <v>194</v>
      </c>
      <c r="G3318" s="5" t="s">
        <v>205</v>
      </c>
    </row>
    <row r="3319" spans="2:7" s="1" customFormat="1" ht="18" customHeight="1" x14ac:dyDescent="0.2">
      <c r="B3319" s="3">
        <v>2012</v>
      </c>
      <c r="C3319" s="4">
        <v>7177921.3099999996</v>
      </c>
      <c r="D3319" s="5" t="s">
        <v>87</v>
      </c>
      <c r="E3319" s="5" t="s">
        <v>95</v>
      </c>
      <c r="F3319" s="5" t="s">
        <v>194</v>
      </c>
      <c r="G3319" s="5" t="s">
        <v>206</v>
      </c>
    </row>
    <row r="3320" spans="2:7" s="1" customFormat="1" ht="18" customHeight="1" x14ac:dyDescent="0.2">
      <c r="B3320" s="3">
        <v>2012</v>
      </c>
      <c r="C3320" s="4">
        <v>1693512.36</v>
      </c>
      <c r="D3320" s="5" t="s">
        <v>87</v>
      </c>
      <c r="E3320" s="5" t="s">
        <v>95</v>
      </c>
      <c r="F3320" s="5" t="s">
        <v>194</v>
      </c>
      <c r="G3320" s="5" t="s">
        <v>207</v>
      </c>
    </row>
    <row r="3321" spans="2:7" s="1" customFormat="1" ht="18" customHeight="1" x14ac:dyDescent="0.2">
      <c r="B3321" s="3">
        <v>2012</v>
      </c>
      <c r="C3321" s="4">
        <v>127516983.87</v>
      </c>
      <c r="D3321" s="5" t="s">
        <v>87</v>
      </c>
      <c r="E3321" s="5" t="s">
        <v>95</v>
      </c>
      <c r="F3321" s="5" t="s">
        <v>194</v>
      </c>
      <c r="G3321" s="5" t="s">
        <v>208</v>
      </c>
    </row>
    <row r="3322" spans="2:7" s="1" customFormat="1" ht="18" customHeight="1" x14ac:dyDescent="0.2">
      <c r="B3322" s="3">
        <v>2012</v>
      </c>
      <c r="C3322" s="4">
        <v>1515565.17</v>
      </c>
      <c r="D3322" s="5" t="s">
        <v>87</v>
      </c>
      <c r="E3322" s="5" t="s">
        <v>95</v>
      </c>
      <c r="F3322" s="5" t="s">
        <v>194</v>
      </c>
      <c r="G3322" s="5" t="s">
        <v>209</v>
      </c>
    </row>
    <row r="3323" spans="2:7" s="1" customFormat="1" ht="18" customHeight="1" x14ac:dyDescent="0.2">
      <c r="B3323" s="3">
        <v>2012</v>
      </c>
      <c r="C3323" s="4">
        <v>76847658.590000004</v>
      </c>
      <c r="D3323" s="5" t="s">
        <v>87</v>
      </c>
      <c r="E3323" s="5" t="s">
        <v>95</v>
      </c>
      <c r="F3323" s="5" t="s">
        <v>194</v>
      </c>
      <c r="G3323" s="5" t="s">
        <v>483</v>
      </c>
    </row>
    <row r="3324" spans="2:7" s="1" customFormat="1" ht="18" customHeight="1" x14ac:dyDescent="0.2">
      <c r="B3324" s="3">
        <v>2012</v>
      </c>
      <c r="C3324" s="4">
        <v>10901023.039999999</v>
      </c>
      <c r="D3324" s="5" t="s">
        <v>87</v>
      </c>
      <c r="E3324" s="5" t="s">
        <v>95</v>
      </c>
      <c r="F3324" s="5" t="s">
        <v>194</v>
      </c>
      <c r="G3324" s="5" t="s">
        <v>354</v>
      </c>
    </row>
    <row r="3325" spans="2:7" s="1" customFormat="1" ht="18" customHeight="1" x14ac:dyDescent="0.2">
      <c r="B3325" s="3">
        <v>2012</v>
      </c>
      <c r="C3325" s="4">
        <v>40397099.229999997</v>
      </c>
      <c r="D3325" s="5" t="s">
        <v>87</v>
      </c>
      <c r="E3325" s="5" t="s">
        <v>95</v>
      </c>
      <c r="F3325" s="5" t="s">
        <v>194</v>
      </c>
      <c r="G3325" s="5" t="s">
        <v>191</v>
      </c>
    </row>
    <row r="3326" spans="2:7" s="1" customFormat="1" ht="18" customHeight="1" x14ac:dyDescent="0.2">
      <c r="B3326" s="3">
        <v>2012</v>
      </c>
      <c r="C3326" s="4">
        <v>42993642.259999998</v>
      </c>
      <c r="D3326" s="5" t="s">
        <v>87</v>
      </c>
      <c r="E3326" s="5" t="s">
        <v>95</v>
      </c>
      <c r="F3326" s="5" t="s">
        <v>194</v>
      </c>
      <c r="G3326" s="5" t="s">
        <v>192</v>
      </c>
    </row>
    <row r="3327" spans="2:7" s="1" customFormat="1" ht="18" customHeight="1" x14ac:dyDescent="0.2">
      <c r="B3327" s="3">
        <v>2012</v>
      </c>
      <c r="C3327" s="4">
        <v>17770576.02</v>
      </c>
      <c r="D3327" s="5" t="s">
        <v>87</v>
      </c>
      <c r="E3327" s="5" t="s">
        <v>95</v>
      </c>
      <c r="F3327" s="5" t="s">
        <v>194</v>
      </c>
      <c r="G3327" s="5" t="s">
        <v>210</v>
      </c>
    </row>
    <row r="3328" spans="2:7" s="1" customFormat="1" ht="18" customHeight="1" x14ac:dyDescent="0.2">
      <c r="B3328" s="3">
        <v>2012</v>
      </c>
      <c r="C3328" s="4">
        <v>3857290.93</v>
      </c>
      <c r="D3328" s="5" t="s">
        <v>87</v>
      </c>
      <c r="E3328" s="5" t="s">
        <v>95</v>
      </c>
      <c r="F3328" s="5" t="s">
        <v>194</v>
      </c>
      <c r="G3328" s="5" t="s">
        <v>355</v>
      </c>
    </row>
    <row r="3329" spans="2:7" s="1" customFormat="1" ht="18" customHeight="1" x14ac:dyDescent="0.2">
      <c r="B3329" s="3">
        <v>2012</v>
      </c>
      <c r="C3329" s="4">
        <v>23999205.649999999</v>
      </c>
      <c r="D3329" s="5" t="s">
        <v>87</v>
      </c>
      <c r="E3329" s="5" t="s">
        <v>95</v>
      </c>
      <c r="F3329" s="5" t="s">
        <v>194</v>
      </c>
      <c r="G3329" s="5" t="s">
        <v>349</v>
      </c>
    </row>
    <row r="3330" spans="2:7" s="1" customFormat="1" ht="18" customHeight="1" x14ac:dyDescent="0.2">
      <c r="B3330" s="3">
        <v>2012</v>
      </c>
      <c r="C3330" s="4">
        <v>33710354.670000002</v>
      </c>
      <c r="D3330" s="5" t="s">
        <v>87</v>
      </c>
      <c r="E3330" s="5" t="s">
        <v>95</v>
      </c>
      <c r="F3330" s="5" t="s">
        <v>194</v>
      </c>
      <c r="G3330" s="5" t="s">
        <v>367</v>
      </c>
    </row>
    <row r="3331" spans="2:7" s="1" customFormat="1" ht="18" customHeight="1" x14ac:dyDescent="0.2">
      <c r="B3331" s="3">
        <v>2012</v>
      </c>
      <c r="C3331" s="4">
        <v>2274744.17</v>
      </c>
      <c r="D3331" s="5" t="s">
        <v>87</v>
      </c>
      <c r="E3331" s="5" t="s">
        <v>95</v>
      </c>
      <c r="F3331" s="5" t="s">
        <v>194</v>
      </c>
      <c r="G3331" s="5" t="s">
        <v>484</v>
      </c>
    </row>
    <row r="3332" spans="2:7" s="1" customFormat="1" ht="18" customHeight="1" x14ac:dyDescent="0.2">
      <c r="B3332" s="3">
        <v>2012</v>
      </c>
      <c r="C3332" s="4">
        <v>9198841.1899999995</v>
      </c>
      <c r="D3332" s="5" t="s">
        <v>87</v>
      </c>
      <c r="E3332" s="5" t="s">
        <v>95</v>
      </c>
      <c r="F3332" s="5" t="s">
        <v>194</v>
      </c>
      <c r="G3332" s="5" t="s">
        <v>211</v>
      </c>
    </row>
    <row r="3333" spans="2:7" s="1" customFormat="1" ht="18" customHeight="1" x14ac:dyDescent="0.2">
      <c r="B3333" s="3">
        <v>2012</v>
      </c>
      <c r="C3333" s="4">
        <v>83113887.040000007</v>
      </c>
      <c r="D3333" s="5" t="s">
        <v>87</v>
      </c>
      <c r="E3333" s="5" t="s">
        <v>95</v>
      </c>
      <c r="F3333" s="5" t="s">
        <v>194</v>
      </c>
      <c r="G3333" s="5" t="s">
        <v>212</v>
      </c>
    </row>
    <row r="3334" spans="2:7" s="1" customFormat="1" ht="18" customHeight="1" x14ac:dyDescent="0.2">
      <c r="B3334" s="3">
        <v>2012</v>
      </c>
      <c r="C3334" s="4">
        <v>8787630.5</v>
      </c>
      <c r="D3334" s="5" t="s">
        <v>87</v>
      </c>
      <c r="E3334" s="5" t="s">
        <v>95</v>
      </c>
      <c r="F3334" s="5" t="s">
        <v>194</v>
      </c>
      <c r="G3334" s="5" t="s">
        <v>461</v>
      </c>
    </row>
    <row r="3335" spans="2:7" s="1" customFormat="1" ht="18" customHeight="1" x14ac:dyDescent="0.2">
      <c r="B3335" s="3">
        <v>2012</v>
      </c>
      <c r="C3335" s="4">
        <v>19951018.940000001</v>
      </c>
      <c r="D3335" s="5" t="s">
        <v>87</v>
      </c>
      <c r="E3335" s="5" t="s">
        <v>95</v>
      </c>
      <c r="F3335" s="5" t="s">
        <v>194</v>
      </c>
      <c r="G3335" s="5" t="s">
        <v>419</v>
      </c>
    </row>
    <row r="3336" spans="2:7" s="1" customFormat="1" ht="18" customHeight="1" x14ac:dyDescent="0.2">
      <c r="B3336" s="3">
        <v>2012</v>
      </c>
      <c r="C3336" s="4">
        <v>65295619.049999997</v>
      </c>
      <c r="D3336" s="5" t="s">
        <v>87</v>
      </c>
      <c r="E3336" s="5" t="s">
        <v>95</v>
      </c>
      <c r="F3336" s="5" t="s">
        <v>194</v>
      </c>
      <c r="G3336" s="5" t="s">
        <v>462</v>
      </c>
    </row>
    <row r="3337" spans="2:7" s="1" customFormat="1" ht="18" customHeight="1" x14ac:dyDescent="0.2">
      <c r="B3337" s="3">
        <v>2012</v>
      </c>
      <c r="C3337" s="4">
        <v>18084875.559999999</v>
      </c>
      <c r="D3337" s="5" t="s">
        <v>87</v>
      </c>
      <c r="E3337" s="5" t="s">
        <v>95</v>
      </c>
      <c r="F3337" s="5" t="s">
        <v>194</v>
      </c>
      <c r="G3337" s="5" t="s">
        <v>463</v>
      </c>
    </row>
    <row r="3338" spans="2:7" s="1" customFormat="1" ht="18" customHeight="1" x14ac:dyDescent="0.2">
      <c r="B3338" s="3">
        <v>2012</v>
      </c>
      <c r="C3338" s="4">
        <v>757357.15</v>
      </c>
      <c r="D3338" s="5" t="s">
        <v>87</v>
      </c>
      <c r="E3338" s="5" t="s">
        <v>95</v>
      </c>
      <c r="F3338" s="5" t="s">
        <v>194</v>
      </c>
      <c r="G3338" s="5" t="s">
        <v>420</v>
      </c>
    </row>
    <row r="3339" spans="2:7" s="1" customFormat="1" ht="18" customHeight="1" x14ac:dyDescent="0.2">
      <c r="B3339" s="3">
        <v>2012</v>
      </c>
      <c r="C3339" s="4">
        <v>1052579.92</v>
      </c>
      <c r="D3339" s="5" t="s">
        <v>87</v>
      </c>
      <c r="E3339" s="5" t="s">
        <v>95</v>
      </c>
      <c r="F3339" s="5" t="s">
        <v>194</v>
      </c>
      <c r="G3339" s="5" t="s">
        <v>464</v>
      </c>
    </row>
    <row r="3340" spans="2:7" s="1" customFormat="1" ht="18" customHeight="1" x14ac:dyDescent="0.2">
      <c r="B3340" s="3">
        <v>2012</v>
      </c>
      <c r="C3340" s="4">
        <v>131413949.01000001</v>
      </c>
      <c r="D3340" s="5" t="s">
        <v>87</v>
      </c>
      <c r="E3340" s="5" t="s">
        <v>95</v>
      </c>
      <c r="F3340" s="5" t="s">
        <v>194</v>
      </c>
      <c r="G3340" s="5" t="s">
        <v>356</v>
      </c>
    </row>
    <row r="3341" spans="2:7" s="1" customFormat="1" ht="18" customHeight="1" x14ac:dyDescent="0.2">
      <c r="B3341" s="3">
        <v>2012</v>
      </c>
      <c r="C3341" s="4">
        <v>1849779.67</v>
      </c>
      <c r="D3341" s="5" t="s">
        <v>87</v>
      </c>
      <c r="E3341" s="5" t="s">
        <v>95</v>
      </c>
      <c r="F3341" s="5" t="s">
        <v>194</v>
      </c>
      <c r="G3341" s="5" t="s">
        <v>465</v>
      </c>
    </row>
    <row r="3342" spans="2:7" s="1" customFormat="1" ht="18" customHeight="1" x14ac:dyDescent="0.2">
      <c r="B3342" s="3">
        <v>2012</v>
      </c>
      <c r="C3342" s="4">
        <v>4184925.23</v>
      </c>
      <c r="D3342" s="5" t="s">
        <v>87</v>
      </c>
      <c r="E3342" s="5" t="s">
        <v>95</v>
      </c>
      <c r="F3342" s="5" t="s">
        <v>194</v>
      </c>
      <c r="G3342" s="5" t="s">
        <v>421</v>
      </c>
    </row>
    <row r="3343" spans="2:7" s="1" customFormat="1" ht="18" customHeight="1" x14ac:dyDescent="0.2">
      <c r="B3343" s="3">
        <v>2012</v>
      </c>
      <c r="C3343" s="4">
        <v>308772773</v>
      </c>
      <c r="D3343" s="5" t="s">
        <v>87</v>
      </c>
      <c r="E3343" s="5" t="s">
        <v>95</v>
      </c>
      <c r="F3343" s="5" t="s">
        <v>194</v>
      </c>
      <c r="G3343" s="5" t="s">
        <v>466</v>
      </c>
    </row>
    <row r="3344" spans="2:7" s="1" customFormat="1" ht="18" customHeight="1" x14ac:dyDescent="0.2">
      <c r="B3344" s="3">
        <v>2012</v>
      </c>
      <c r="C3344" s="4">
        <v>19768522.030000001</v>
      </c>
      <c r="D3344" s="5" t="s">
        <v>87</v>
      </c>
      <c r="E3344" s="5" t="s">
        <v>95</v>
      </c>
      <c r="F3344" s="5" t="s">
        <v>194</v>
      </c>
      <c r="G3344" s="5" t="s">
        <v>467</v>
      </c>
    </row>
    <row r="3345" spans="2:7" s="1" customFormat="1" ht="18" customHeight="1" x14ac:dyDescent="0.2">
      <c r="B3345" s="3">
        <v>2012</v>
      </c>
      <c r="C3345" s="4">
        <v>802743279.53999996</v>
      </c>
      <c r="D3345" s="5" t="s">
        <v>87</v>
      </c>
      <c r="E3345" s="5" t="s">
        <v>95</v>
      </c>
      <c r="F3345" s="5" t="s">
        <v>194</v>
      </c>
      <c r="G3345" s="5" t="s">
        <v>214</v>
      </c>
    </row>
    <row r="3346" spans="2:7" s="1" customFormat="1" ht="18" customHeight="1" x14ac:dyDescent="0.2">
      <c r="B3346" s="3">
        <v>2012</v>
      </c>
      <c r="C3346" s="4">
        <v>772153297.25999999</v>
      </c>
      <c r="D3346" s="5" t="s">
        <v>87</v>
      </c>
      <c r="E3346" s="5" t="s">
        <v>95</v>
      </c>
      <c r="F3346" s="5" t="s">
        <v>194</v>
      </c>
      <c r="G3346" s="5" t="s">
        <v>468</v>
      </c>
    </row>
    <row r="3347" spans="2:7" s="1" customFormat="1" ht="18" customHeight="1" x14ac:dyDescent="0.2">
      <c r="B3347" s="3">
        <v>2012</v>
      </c>
      <c r="C3347" s="4">
        <v>179703801.94</v>
      </c>
      <c r="D3347" s="5" t="s">
        <v>87</v>
      </c>
      <c r="E3347" s="5" t="s">
        <v>95</v>
      </c>
      <c r="F3347" s="5" t="s">
        <v>194</v>
      </c>
      <c r="G3347" s="5" t="s">
        <v>438</v>
      </c>
    </row>
    <row r="3348" spans="2:7" s="1" customFormat="1" ht="18" customHeight="1" x14ac:dyDescent="0.2">
      <c r="B3348" s="3">
        <v>2012</v>
      </c>
      <c r="C3348" s="4">
        <v>71979876.219999999</v>
      </c>
      <c r="D3348" s="5" t="s">
        <v>87</v>
      </c>
      <c r="E3348" s="5" t="s">
        <v>95</v>
      </c>
      <c r="F3348" s="5" t="s">
        <v>194</v>
      </c>
      <c r="G3348" s="5" t="s">
        <v>370</v>
      </c>
    </row>
    <row r="3349" spans="2:7" s="1" customFormat="1" ht="18" customHeight="1" x14ac:dyDescent="0.2">
      <c r="B3349" s="3">
        <v>2012</v>
      </c>
      <c r="C3349" s="4">
        <v>14214559.24</v>
      </c>
      <c r="D3349" s="5" t="s">
        <v>87</v>
      </c>
      <c r="E3349" s="5" t="s">
        <v>95</v>
      </c>
      <c r="F3349" s="5" t="s">
        <v>194</v>
      </c>
      <c r="G3349" s="5" t="s">
        <v>395</v>
      </c>
    </row>
    <row r="3350" spans="2:7" s="1" customFormat="1" ht="18" customHeight="1" x14ac:dyDescent="0.2">
      <c r="B3350" s="3">
        <v>2012</v>
      </c>
      <c r="C3350" s="4">
        <v>903991.16</v>
      </c>
      <c r="D3350" s="5" t="s">
        <v>87</v>
      </c>
      <c r="E3350" s="5" t="s">
        <v>95</v>
      </c>
      <c r="F3350" s="5" t="s">
        <v>194</v>
      </c>
      <c r="G3350" s="5" t="s">
        <v>469</v>
      </c>
    </row>
    <row r="3351" spans="2:7" s="1" customFormat="1" ht="18" customHeight="1" x14ac:dyDescent="0.2">
      <c r="B3351" s="3">
        <v>2012</v>
      </c>
      <c r="C3351" s="4">
        <v>31644718.899999999</v>
      </c>
      <c r="D3351" s="5" t="s">
        <v>87</v>
      </c>
      <c r="E3351" s="5" t="s">
        <v>95</v>
      </c>
      <c r="F3351" s="5" t="s">
        <v>194</v>
      </c>
      <c r="G3351" s="5" t="s">
        <v>371</v>
      </c>
    </row>
    <row r="3352" spans="2:7" s="1" customFormat="1" ht="18" customHeight="1" x14ac:dyDescent="0.2">
      <c r="B3352" s="3">
        <v>2012</v>
      </c>
      <c r="C3352" s="4">
        <v>4723599.9400000004</v>
      </c>
      <c r="D3352" s="5" t="s">
        <v>87</v>
      </c>
      <c r="E3352" s="5" t="s">
        <v>95</v>
      </c>
      <c r="F3352" s="5" t="s">
        <v>194</v>
      </c>
      <c r="G3352" s="5" t="s">
        <v>470</v>
      </c>
    </row>
    <row r="3353" spans="2:7" s="1" customFormat="1" ht="18" customHeight="1" x14ac:dyDescent="0.2">
      <c r="B3353" s="3">
        <v>2012</v>
      </c>
      <c r="C3353" s="4">
        <v>203041.06</v>
      </c>
      <c r="D3353" s="5" t="s">
        <v>87</v>
      </c>
      <c r="E3353" s="5" t="s">
        <v>95</v>
      </c>
      <c r="F3353" s="5" t="s">
        <v>194</v>
      </c>
      <c r="G3353" s="5" t="s">
        <v>485</v>
      </c>
    </row>
    <row r="3354" spans="2:7" s="1" customFormat="1" ht="18" customHeight="1" x14ac:dyDescent="0.2">
      <c r="B3354" s="3">
        <v>2012</v>
      </c>
      <c r="C3354" s="4">
        <v>110063511.03</v>
      </c>
      <c r="D3354" s="5" t="s">
        <v>87</v>
      </c>
      <c r="E3354" s="5" t="s">
        <v>95</v>
      </c>
      <c r="F3354" s="5" t="s">
        <v>194</v>
      </c>
      <c r="G3354" s="5" t="s">
        <v>216</v>
      </c>
    </row>
    <row r="3355" spans="2:7" s="1" customFormat="1" ht="18" customHeight="1" x14ac:dyDescent="0.2">
      <c r="B3355" s="3">
        <v>2012</v>
      </c>
      <c r="C3355" s="4">
        <v>66596915.009999998</v>
      </c>
      <c r="D3355" s="5" t="s">
        <v>87</v>
      </c>
      <c r="E3355" s="5" t="s">
        <v>95</v>
      </c>
      <c r="F3355" s="5" t="s">
        <v>194</v>
      </c>
      <c r="G3355" s="5" t="s">
        <v>217</v>
      </c>
    </row>
    <row r="3356" spans="2:7" s="1" customFormat="1" ht="18" customHeight="1" x14ac:dyDescent="0.2">
      <c r="B3356" s="3">
        <v>2012</v>
      </c>
      <c r="C3356" s="4">
        <v>5238270.1900000004</v>
      </c>
      <c r="D3356" s="5" t="s">
        <v>87</v>
      </c>
      <c r="E3356" s="5" t="s">
        <v>95</v>
      </c>
      <c r="F3356" s="5" t="s">
        <v>194</v>
      </c>
      <c r="G3356" s="5" t="s">
        <v>486</v>
      </c>
    </row>
    <row r="3357" spans="2:7" s="1" customFormat="1" ht="18" customHeight="1" x14ac:dyDescent="0.2">
      <c r="B3357" s="3">
        <v>2012</v>
      </c>
      <c r="C3357" s="4">
        <v>812.42</v>
      </c>
      <c r="D3357" s="5" t="s">
        <v>87</v>
      </c>
      <c r="E3357" s="5" t="s">
        <v>95</v>
      </c>
      <c r="F3357" s="5" t="s">
        <v>194</v>
      </c>
      <c r="G3357" s="5" t="s">
        <v>487</v>
      </c>
    </row>
    <row r="3358" spans="2:7" s="1" customFormat="1" ht="18" customHeight="1" x14ac:dyDescent="0.2">
      <c r="B3358" s="3">
        <v>2012</v>
      </c>
      <c r="C3358" s="4">
        <v>6586924.2400000002</v>
      </c>
      <c r="D3358" s="5" t="s">
        <v>87</v>
      </c>
      <c r="E3358" s="5" t="s">
        <v>95</v>
      </c>
      <c r="F3358" s="5" t="s">
        <v>194</v>
      </c>
      <c r="G3358" s="5" t="s">
        <v>372</v>
      </c>
    </row>
    <row r="3359" spans="2:7" s="1" customFormat="1" ht="18" customHeight="1" x14ac:dyDescent="0.2">
      <c r="B3359" s="3">
        <v>2012</v>
      </c>
      <c r="C3359" s="4">
        <v>87833961.390000001</v>
      </c>
      <c r="D3359" s="5" t="s">
        <v>87</v>
      </c>
      <c r="E3359" s="5" t="s">
        <v>95</v>
      </c>
      <c r="F3359" s="5" t="s">
        <v>194</v>
      </c>
      <c r="G3359" s="5" t="s">
        <v>387</v>
      </c>
    </row>
    <row r="3360" spans="2:7" s="1" customFormat="1" ht="18" customHeight="1" x14ac:dyDescent="0.2">
      <c r="B3360" s="3">
        <v>2012</v>
      </c>
      <c r="C3360" s="4">
        <v>17346612.640000001</v>
      </c>
      <c r="D3360" s="5" t="s">
        <v>87</v>
      </c>
      <c r="E3360" s="5" t="s">
        <v>95</v>
      </c>
      <c r="F3360" s="5" t="s">
        <v>194</v>
      </c>
      <c r="G3360" s="5" t="s">
        <v>488</v>
      </c>
    </row>
    <row r="3361" spans="2:7" s="1" customFormat="1" ht="18" customHeight="1" x14ac:dyDescent="0.2">
      <c r="B3361" s="3">
        <v>2012</v>
      </c>
      <c r="C3361" s="4">
        <v>48803620.18</v>
      </c>
      <c r="D3361" s="5" t="s">
        <v>87</v>
      </c>
      <c r="E3361" s="5" t="s">
        <v>95</v>
      </c>
      <c r="F3361" s="5" t="s">
        <v>194</v>
      </c>
      <c r="G3361" s="5" t="s">
        <v>220</v>
      </c>
    </row>
    <row r="3362" spans="2:7" s="1" customFormat="1" ht="18" customHeight="1" x14ac:dyDescent="0.2">
      <c r="B3362" s="3">
        <v>2012</v>
      </c>
      <c r="C3362" s="4">
        <v>11835932.869999999</v>
      </c>
      <c r="D3362" s="5" t="s">
        <v>87</v>
      </c>
      <c r="E3362" s="5" t="s">
        <v>95</v>
      </c>
      <c r="F3362" s="5" t="s">
        <v>194</v>
      </c>
      <c r="G3362" s="5" t="s">
        <v>221</v>
      </c>
    </row>
    <row r="3363" spans="2:7" s="1" customFormat="1" ht="18" customHeight="1" x14ac:dyDescent="0.2">
      <c r="B3363" s="3">
        <v>2012</v>
      </c>
      <c r="C3363" s="4">
        <v>2533941.14</v>
      </c>
      <c r="D3363" s="5" t="s">
        <v>87</v>
      </c>
      <c r="E3363" s="5" t="s">
        <v>95</v>
      </c>
      <c r="F3363" s="5" t="s">
        <v>222</v>
      </c>
      <c r="G3363" s="5" t="s">
        <v>223</v>
      </c>
    </row>
    <row r="3364" spans="2:7" s="1" customFormat="1" ht="18" customHeight="1" x14ac:dyDescent="0.2">
      <c r="B3364" s="3">
        <v>2012</v>
      </c>
      <c r="C3364" s="4">
        <v>275435.27</v>
      </c>
      <c r="D3364" s="5" t="s">
        <v>87</v>
      </c>
      <c r="E3364" s="5" t="s">
        <v>95</v>
      </c>
      <c r="F3364" s="5" t="s">
        <v>222</v>
      </c>
      <c r="G3364" s="5" t="s">
        <v>224</v>
      </c>
    </row>
    <row r="3365" spans="2:7" s="1" customFormat="1" ht="18" customHeight="1" x14ac:dyDescent="0.2">
      <c r="B3365" s="3">
        <v>2012</v>
      </c>
      <c r="C3365" s="4">
        <v>7290445.7699999996</v>
      </c>
      <c r="D3365" s="5" t="s">
        <v>87</v>
      </c>
      <c r="E3365" s="5" t="s">
        <v>95</v>
      </c>
      <c r="F3365" s="5" t="s">
        <v>222</v>
      </c>
      <c r="G3365" s="5" t="s">
        <v>225</v>
      </c>
    </row>
    <row r="3366" spans="2:7" s="1" customFormat="1" ht="18" customHeight="1" x14ac:dyDescent="0.2">
      <c r="B3366" s="3">
        <v>2012</v>
      </c>
      <c r="C3366" s="4">
        <v>214815.35999999999</v>
      </c>
      <c r="D3366" s="5" t="s">
        <v>87</v>
      </c>
      <c r="E3366" s="5" t="s">
        <v>95</v>
      </c>
      <c r="F3366" s="5" t="s">
        <v>222</v>
      </c>
      <c r="G3366" s="5" t="s">
        <v>349</v>
      </c>
    </row>
    <row r="3367" spans="2:7" s="1" customFormat="1" ht="18" customHeight="1" x14ac:dyDescent="0.2">
      <c r="B3367" s="3">
        <v>2012</v>
      </c>
      <c r="C3367" s="4">
        <v>6538329.7800000003</v>
      </c>
      <c r="D3367" s="5" t="s">
        <v>87</v>
      </c>
      <c r="E3367" s="5" t="s">
        <v>95</v>
      </c>
      <c r="F3367" s="5" t="s">
        <v>507</v>
      </c>
      <c r="G3367" s="5" t="s">
        <v>227</v>
      </c>
    </row>
    <row r="3368" spans="2:7" s="1" customFormat="1" ht="18" customHeight="1" x14ac:dyDescent="0.2">
      <c r="B3368" s="3">
        <v>2012</v>
      </c>
      <c r="C3368" s="4">
        <v>1985589019.5699999</v>
      </c>
      <c r="D3368" s="5" t="s">
        <v>87</v>
      </c>
      <c r="E3368" s="5" t="s">
        <v>95</v>
      </c>
      <c r="F3368" s="5" t="s">
        <v>507</v>
      </c>
      <c r="G3368" s="5" t="s">
        <v>228</v>
      </c>
    </row>
    <row r="3369" spans="2:7" s="1" customFormat="1" ht="18" customHeight="1" x14ac:dyDescent="0.2">
      <c r="B3369" s="3">
        <v>2012</v>
      </c>
      <c r="C3369" s="4">
        <v>3761044.87</v>
      </c>
      <c r="D3369" s="5" t="s">
        <v>87</v>
      </c>
      <c r="E3369" s="5" t="s">
        <v>95</v>
      </c>
      <c r="F3369" s="5" t="s">
        <v>507</v>
      </c>
      <c r="G3369" s="5" t="s">
        <v>423</v>
      </c>
    </row>
    <row r="3370" spans="2:7" s="1" customFormat="1" ht="18" customHeight="1" x14ac:dyDescent="0.2">
      <c r="B3370" s="3">
        <v>2012</v>
      </c>
      <c r="C3370" s="4">
        <v>1953000</v>
      </c>
      <c r="D3370" s="5" t="s">
        <v>87</v>
      </c>
      <c r="E3370" s="5" t="s">
        <v>95</v>
      </c>
      <c r="F3370" s="5" t="s">
        <v>229</v>
      </c>
      <c r="G3370" s="5" t="s">
        <v>230</v>
      </c>
    </row>
    <row r="3371" spans="2:7" s="1" customFormat="1" ht="18" customHeight="1" x14ac:dyDescent="0.2">
      <c r="B3371" s="3">
        <v>2012</v>
      </c>
      <c r="C3371" s="4">
        <v>244599.72</v>
      </c>
      <c r="D3371" s="5" t="s">
        <v>87</v>
      </c>
      <c r="E3371" s="5" t="s">
        <v>95</v>
      </c>
      <c r="F3371" s="5" t="s">
        <v>229</v>
      </c>
      <c r="G3371" s="5" t="s">
        <v>383</v>
      </c>
    </row>
    <row r="3372" spans="2:7" s="1" customFormat="1" ht="18" customHeight="1" x14ac:dyDescent="0.2">
      <c r="B3372" s="3">
        <v>2012</v>
      </c>
      <c r="C3372" s="4">
        <v>683525.54</v>
      </c>
      <c r="D3372" s="5" t="s">
        <v>87</v>
      </c>
      <c r="E3372" s="5" t="s">
        <v>95</v>
      </c>
      <c r="F3372" s="5" t="s">
        <v>229</v>
      </c>
      <c r="G3372" s="5" t="s">
        <v>231</v>
      </c>
    </row>
    <row r="3373" spans="2:7" s="1" customFormat="1" ht="18" customHeight="1" x14ac:dyDescent="0.2">
      <c r="B3373" s="3">
        <v>2012</v>
      </c>
      <c r="C3373" s="4">
        <v>8811708</v>
      </c>
      <c r="D3373" s="5" t="s">
        <v>87</v>
      </c>
      <c r="E3373" s="5" t="s">
        <v>95</v>
      </c>
      <c r="F3373" s="5" t="s">
        <v>229</v>
      </c>
      <c r="G3373" s="5" t="s">
        <v>232</v>
      </c>
    </row>
    <row r="3374" spans="2:7" s="1" customFormat="1" ht="18" customHeight="1" x14ac:dyDescent="0.2">
      <c r="B3374" s="3">
        <v>2012</v>
      </c>
      <c r="C3374" s="4">
        <v>41590546.770000003</v>
      </c>
      <c r="D3374" s="5" t="s">
        <v>87</v>
      </c>
      <c r="E3374" s="5" t="s">
        <v>95</v>
      </c>
      <c r="F3374" s="5" t="s">
        <v>236</v>
      </c>
      <c r="G3374" s="5" t="s">
        <v>357</v>
      </c>
    </row>
    <row r="3375" spans="2:7" s="1" customFormat="1" ht="18" customHeight="1" x14ac:dyDescent="0.2">
      <c r="B3375" s="3">
        <v>2012</v>
      </c>
      <c r="C3375" s="4">
        <v>34799652.780000001</v>
      </c>
      <c r="D3375" s="5" t="s">
        <v>87</v>
      </c>
      <c r="E3375" s="5" t="s">
        <v>95</v>
      </c>
      <c r="F3375" s="5" t="s">
        <v>236</v>
      </c>
      <c r="G3375" s="5" t="s">
        <v>358</v>
      </c>
    </row>
    <row r="3376" spans="2:7" s="1" customFormat="1" ht="18" customHeight="1" x14ac:dyDescent="0.2">
      <c r="B3376" s="3">
        <v>2012</v>
      </c>
      <c r="C3376" s="4">
        <v>272317.36</v>
      </c>
      <c r="D3376" s="5" t="s">
        <v>87</v>
      </c>
      <c r="E3376" s="5" t="s">
        <v>95</v>
      </c>
      <c r="F3376" s="5" t="s">
        <v>236</v>
      </c>
      <c r="G3376" s="5" t="s">
        <v>349</v>
      </c>
    </row>
    <row r="3377" spans="2:7" s="1" customFormat="1" ht="18" customHeight="1" x14ac:dyDescent="0.2">
      <c r="B3377" s="3">
        <v>2012</v>
      </c>
      <c r="C3377" s="4">
        <v>8229.75</v>
      </c>
      <c r="D3377" s="5" t="s">
        <v>87</v>
      </c>
      <c r="E3377" s="5" t="s">
        <v>95</v>
      </c>
      <c r="F3377" s="5" t="s">
        <v>237</v>
      </c>
      <c r="G3377" s="5" t="s">
        <v>238</v>
      </c>
    </row>
    <row r="3378" spans="2:7" s="1" customFormat="1" ht="18" customHeight="1" x14ac:dyDescent="0.2">
      <c r="B3378" s="3">
        <v>2012</v>
      </c>
      <c r="C3378" s="4">
        <v>2170707.1</v>
      </c>
      <c r="D3378" s="5" t="s">
        <v>87</v>
      </c>
      <c r="E3378" s="5" t="s">
        <v>95</v>
      </c>
      <c r="F3378" s="5" t="s">
        <v>237</v>
      </c>
      <c r="G3378" s="5" t="s">
        <v>239</v>
      </c>
    </row>
    <row r="3379" spans="2:7" s="1" customFormat="1" ht="18" customHeight="1" x14ac:dyDescent="0.2">
      <c r="B3379" s="3">
        <v>2012</v>
      </c>
      <c r="C3379" s="4">
        <v>42847227.270000003</v>
      </c>
      <c r="D3379" s="5" t="s">
        <v>87</v>
      </c>
      <c r="E3379" s="5" t="s">
        <v>95</v>
      </c>
      <c r="F3379" s="5" t="s">
        <v>237</v>
      </c>
      <c r="G3379" s="5" t="s">
        <v>240</v>
      </c>
    </row>
    <row r="3380" spans="2:7" s="1" customFormat="1" ht="18" customHeight="1" x14ac:dyDescent="0.2">
      <c r="B3380" s="3">
        <v>2012</v>
      </c>
      <c r="C3380" s="4">
        <v>521404031.35000002</v>
      </c>
      <c r="D3380" s="5" t="s">
        <v>87</v>
      </c>
      <c r="E3380" s="5" t="s">
        <v>95</v>
      </c>
      <c r="F3380" s="5" t="s">
        <v>241</v>
      </c>
      <c r="G3380" s="5" t="s">
        <v>241</v>
      </c>
    </row>
    <row r="3381" spans="2:7" s="1" customFormat="1" ht="18" customHeight="1" x14ac:dyDescent="0.2">
      <c r="B3381" s="3">
        <v>2012</v>
      </c>
      <c r="C3381" s="4">
        <v>0</v>
      </c>
      <c r="D3381" s="5" t="s">
        <v>87</v>
      </c>
      <c r="E3381" s="5" t="s">
        <v>242</v>
      </c>
      <c r="F3381" s="5" t="s">
        <v>497</v>
      </c>
      <c r="G3381" s="5" t="s">
        <v>477</v>
      </c>
    </row>
    <row r="3382" spans="2:7" s="1" customFormat="1" ht="18" customHeight="1" x14ac:dyDescent="0.2">
      <c r="B3382" s="3">
        <v>2012</v>
      </c>
      <c r="C3382" s="4">
        <v>4848783466.8400002</v>
      </c>
      <c r="D3382" s="5" t="s">
        <v>87</v>
      </c>
      <c r="E3382" s="5" t="s">
        <v>242</v>
      </c>
      <c r="F3382" s="5" t="s">
        <v>497</v>
      </c>
      <c r="G3382" s="5" t="s">
        <v>98</v>
      </c>
    </row>
    <row r="3383" spans="2:7" s="1" customFormat="1" ht="18" customHeight="1" x14ac:dyDescent="0.2">
      <c r="B3383" s="3">
        <v>2012</v>
      </c>
      <c r="C3383" s="4">
        <v>2193744964.8099999</v>
      </c>
      <c r="D3383" s="5" t="s">
        <v>87</v>
      </c>
      <c r="E3383" s="5" t="s">
        <v>242</v>
      </c>
      <c r="F3383" s="5" t="s">
        <v>497</v>
      </c>
      <c r="G3383" s="5" t="s">
        <v>245</v>
      </c>
    </row>
    <row r="3384" spans="2:7" s="1" customFormat="1" ht="18" customHeight="1" x14ac:dyDescent="0.2">
      <c r="B3384" s="3">
        <v>2012</v>
      </c>
      <c r="C3384" s="4">
        <v>1227034916.9100001</v>
      </c>
      <c r="D3384" s="5" t="s">
        <v>87</v>
      </c>
      <c r="E3384" s="5" t="s">
        <v>242</v>
      </c>
      <c r="F3384" s="5" t="s">
        <v>497</v>
      </c>
      <c r="G3384" s="5" t="s">
        <v>508</v>
      </c>
    </row>
    <row r="3385" spans="2:7" s="1" customFormat="1" ht="18" customHeight="1" x14ac:dyDescent="0.2">
      <c r="B3385" s="3">
        <v>2012</v>
      </c>
      <c r="C3385" s="4">
        <v>5803525.2999999998</v>
      </c>
      <c r="D3385" s="5" t="s">
        <v>87</v>
      </c>
      <c r="E3385" s="5" t="s">
        <v>242</v>
      </c>
      <c r="F3385" s="5" t="s">
        <v>107</v>
      </c>
      <c r="G3385" s="5" t="s">
        <v>107</v>
      </c>
    </row>
    <row r="3386" spans="2:7" s="1" customFormat="1" ht="18" customHeight="1" x14ac:dyDescent="0.2">
      <c r="B3386" s="3">
        <v>2012</v>
      </c>
      <c r="C3386" s="4">
        <v>831933107.92999995</v>
      </c>
      <c r="D3386" s="5" t="s">
        <v>87</v>
      </c>
      <c r="E3386" s="5" t="s">
        <v>242</v>
      </c>
      <c r="F3386" s="5" t="s">
        <v>110</v>
      </c>
      <c r="G3386" s="5" t="s">
        <v>110</v>
      </c>
    </row>
    <row r="3387" spans="2:7" s="1" customFormat="1" ht="18" customHeight="1" x14ac:dyDescent="0.2">
      <c r="B3387" s="3">
        <v>2012</v>
      </c>
      <c r="C3387" s="4">
        <v>2143411.16</v>
      </c>
      <c r="D3387" s="5" t="s">
        <v>87</v>
      </c>
      <c r="E3387" s="5" t="s">
        <v>242</v>
      </c>
      <c r="F3387" s="5" t="s">
        <v>115</v>
      </c>
      <c r="G3387" s="5" t="s">
        <v>116</v>
      </c>
    </row>
    <row r="3388" spans="2:7" s="1" customFormat="1" ht="18" customHeight="1" x14ac:dyDescent="0.2">
      <c r="B3388" s="3">
        <v>2012</v>
      </c>
      <c r="C3388" s="4">
        <v>1257.58</v>
      </c>
      <c r="D3388" s="5" t="s">
        <v>87</v>
      </c>
      <c r="E3388" s="5" t="s">
        <v>242</v>
      </c>
      <c r="F3388" s="5" t="s">
        <v>115</v>
      </c>
      <c r="G3388" s="5" t="s">
        <v>388</v>
      </c>
    </row>
    <row r="3389" spans="2:7" s="1" customFormat="1" ht="18" customHeight="1" x14ac:dyDescent="0.2">
      <c r="B3389" s="3">
        <v>2012</v>
      </c>
      <c r="C3389" s="4">
        <v>678162.68</v>
      </c>
      <c r="D3389" s="5" t="s">
        <v>87</v>
      </c>
      <c r="E3389" s="5" t="s">
        <v>242</v>
      </c>
      <c r="F3389" s="5" t="s">
        <v>115</v>
      </c>
      <c r="G3389" s="5" t="s">
        <v>393</v>
      </c>
    </row>
    <row r="3390" spans="2:7" s="1" customFormat="1" ht="18" customHeight="1" x14ac:dyDescent="0.2">
      <c r="B3390" s="3">
        <v>2012</v>
      </c>
      <c r="C3390" s="4">
        <v>47220979.530000001</v>
      </c>
      <c r="D3390" s="5" t="s">
        <v>87</v>
      </c>
      <c r="E3390" s="5" t="s">
        <v>242</v>
      </c>
      <c r="F3390" s="5" t="s">
        <v>246</v>
      </c>
      <c r="G3390" s="5" t="s">
        <v>246</v>
      </c>
    </row>
    <row r="3391" spans="2:7" s="1" customFormat="1" ht="18" customHeight="1" x14ac:dyDescent="0.2">
      <c r="B3391" s="3">
        <v>2012</v>
      </c>
      <c r="C3391" s="4">
        <v>65352980.049999997</v>
      </c>
      <c r="D3391" s="5" t="s">
        <v>87</v>
      </c>
      <c r="E3391" s="5" t="s">
        <v>242</v>
      </c>
      <c r="F3391" s="5" t="s">
        <v>247</v>
      </c>
      <c r="G3391" s="5" t="s">
        <v>426</v>
      </c>
    </row>
    <row r="3392" spans="2:7" s="1" customFormat="1" ht="18" customHeight="1" x14ac:dyDescent="0.2">
      <c r="B3392" s="3">
        <v>2012</v>
      </c>
      <c r="C3392" s="4">
        <v>118131986.16</v>
      </c>
      <c r="D3392" s="5" t="s">
        <v>87</v>
      </c>
      <c r="E3392" s="5" t="s">
        <v>242</v>
      </c>
      <c r="F3392" s="5" t="s">
        <v>247</v>
      </c>
      <c r="G3392" s="5" t="s">
        <v>440</v>
      </c>
    </row>
    <row r="3393" spans="2:7" s="1" customFormat="1" ht="18" customHeight="1" x14ac:dyDescent="0.2">
      <c r="B3393" s="3">
        <v>2012</v>
      </c>
      <c r="C3393" s="4">
        <v>1313899.8599999999</v>
      </c>
      <c r="D3393" s="5" t="s">
        <v>87</v>
      </c>
      <c r="E3393" s="5" t="s">
        <v>242</v>
      </c>
      <c r="F3393" s="5" t="s">
        <v>247</v>
      </c>
      <c r="G3393" s="5" t="s">
        <v>458</v>
      </c>
    </row>
    <row r="3394" spans="2:7" s="1" customFormat="1" ht="18" customHeight="1" x14ac:dyDescent="0.2">
      <c r="B3394" s="3">
        <v>2012</v>
      </c>
      <c r="C3394" s="4">
        <v>0</v>
      </c>
      <c r="D3394" s="5" t="s">
        <v>87</v>
      </c>
      <c r="E3394" s="5" t="s">
        <v>242</v>
      </c>
      <c r="F3394" s="5" t="s">
        <v>247</v>
      </c>
      <c r="G3394" s="5" t="s">
        <v>499</v>
      </c>
    </row>
    <row r="3395" spans="2:7" s="1" customFormat="1" ht="18" customHeight="1" x14ac:dyDescent="0.2">
      <c r="B3395" s="3">
        <v>2012</v>
      </c>
      <c r="C3395" s="4">
        <v>0</v>
      </c>
      <c r="D3395" s="5" t="s">
        <v>87</v>
      </c>
      <c r="E3395" s="5" t="s">
        <v>242</v>
      </c>
      <c r="F3395" s="5" t="s">
        <v>247</v>
      </c>
      <c r="G3395" s="5" t="s">
        <v>500</v>
      </c>
    </row>
    <row r="3396" spans="2:7" s="1" customFormat="1" ht="18" customHeight="1" x14ac:dyDescent="0.2">
      <c r="B3396" s="3">
        <v>2012</v>
      </c>
      <c r="C3396" s="4">
        <v>1232457.2</v>
      </c>
      <c r="D3396" s="5" t="s">
        <v>87</v>
      </c>
      <c r="E3396" s="5" t="s">
        <v>242</v>
      </c>
      <c r="F3396" s="5" t="s">
        <v>247</v>
      </c>
      <c r="G3396" s="5" t="s">
        <v>441</v>
      </c>
    </row>
    <row r="3397" spans="2:7" s="1" customFormat="1" ht="18" customHeight="1" x14ac:dyDescent="0.2">
      <c r="B3397" s="3">
        <v>2012</v>
      </c>
      <c r="C3397" s="4">
        <v>1396178.7</v>
      </c>
      <c r="D3397" s="5" t="s">
        <v>87</v>
      </c>
      <c r="E3397" s="5" t="s">
        <v>242</v>
      </c>
      <c r="F3397" s="5" t="s">
        <v>247</v>
      </c>
      <c r="G3397" s="5" t="s">
        <v>442</v>
      </c>
    </row>
    <row r="3398" spans="2:7" s="1" customFormat="1" ht="18" customHeight="1" x14ac:dyDescent="0.2">
      <c r="B3398" s="3">
        <v>2012</v>
      </c>
      <c r="C3398" s="4">
        <v>2614704647.3600001</v>
      </c>
      <c r="D3398" s="5" t="s">
        <v>87</v>
      </c>
      <c r="E3398" s="5" t="s">
        <v>242</v>
      </c>
      <c r="F3398" s="5" t="s">
        <v>247</v>
      </c>
      <c r="G3398" s="5" t="s">
        <v>443</v>
      </c>
    </row>
    <row r="3399" spans="2:7" s="1" customFormat="1" ht="18" customHeight="1" x14ac:dyDescent="0.2">
      <c r="B3399" s="3">
        <v>2012</v>
      </c>
      <c r="C3399" s="4">
        <v>489342469.16000003</v>
      </c>
      <c r="D3399" s="5" t="s">
        <v>87</v>
      </c>
      <c r="E3399" s="5" t="s">
        <v>242</v>
      </c>
      <c r="F3399" s="5" t="s">
        <v>247</v>
      </c>
      <c r="G3399" s="5" t="s">
        <v>444</v>
      </c>
    </row>
    <row r="3400" spans="2:7" s="1" customFormat="1" ht="18" customHeight="1" x14ac:dyDescent="0.2">
      <c r="B3400" s="3">
        <v>2012</v>
      </c>
      <c r="C3400" s="4">
        <v>1038885.11</v>
      </c>
      <c r="D3400" s="5" t="s">
        <v>87</v>
      </c>
      <c r="E3400" s="5" t="s">
        <v>242</v>
      </c>
      <c r="F3400" s="5" t="s">
        <v>247</v>
      </c>
      <c r="G3400" s="5" t="s">
        <v>445</v>
      </c>
    </row>
    <row r="3401" spans="2:7" s="1" customFormat="1" ht="18" customHeight="1" x14ac:dyDescent="0.2">
      <c r="B3401" s="3">
        <v>2012</v>
      </c>
      <c r="C3401" s="4">
        <v>81196059.079999998</v>
      </c>
      <c r="D3401" s="5" t="s">
        <v>87</v>
      </c>
      <c r="E3401" s="5" t="s">
        <v>242</v>
      </c>
      <c r="F3401" s="5" t="s">
        <v>247</v>
      </c>
      <c r="G3401" s="5" t="s">
        <v>349</v>
      </c>
    </row>
    <row r="3402" spans="2:7" s="1" customFormat="1" ht="18" customHeight="1" x14ac:dyDescent="0.2">
      <c r="B3402" s="3">
        <v>2012</v>
      </c>
      <c r="C3402" s="4">
        <v>322667764.01999998</v>
      </c>
      <c r="D3402" s="5" t="s">
        <v>87</v>
      </c>
      <c r="E3402" s="5" t="s">
        <v>242</v>
      </c>
      <c r="F3402" s="5" t="s">
        <v>159</v>
      </c>
      <c r="G3402" s="5" t="s">
        <v>381</v>
      </c>
    </row>
    <row r="3403" spans="2:7" s="1" customFormat="1" ht="18" customHeight="1" x14ac:dyDescent="0.2">
      <c r="B3403" s="3">
        <v>2012</v>
      </c>
      <c r="C3403" s="4">
        <v>171088508.84</v>
      </c>
      <c r="D3403" s="5" t="s">
        <v>87</v>
      </c>
      <c r="E3403" s="5" t="s">
        <v>242</v>
      </c>
      <c r="F3403" s="5" t="s">
        <v>159</v>
      </c>
      <c r="G3403" s="5" t="s">
        <v>160</v>
      </c>
    </row>
    <row r="3404" spans="2:7" s="1" customFormat="1" ht="18" customHeight="1" x14ac:dyDescent="0.2">
      <c r="B3404" s="3">
        <v>2012</v>
      </c>
      <c r="C3404" s="4">
        <v>2083245.82</v>
      </c>
      <c r="D3404" s="5" t="s">
        <v>87</v>
      </c>
      <c r="E3404" s="5" t="s">
        <v>242</v>
      </c>
      <c r="F3404" s="5" t="s">
        <v>250</v>
      </c>
      <c r="G3404" s="5" t="s">
        <v>251</v>
      </c>
    </row>
    <row r="3405" spans="2:7" s="1" customFormat="1" ht="18" customHeight="1" x14ac:dyDescent="0.2">
      <c r="B3405" s="3">
        <v>2012</v>
      </c>
      <c r="C3405" s="4">
        <v>11967701.76</v>
      </c>
      <c r="D3405" s="5" t="s">
        <v>87</v>
      </c>
      <c r="E3405" s="5" t="s">
        <v>242</v>
      </c>
      <c r="F3405" s="5" t="s">
        <v>250</v>
      </c>
      <c r="G3405" s="5" t="s">
        <v>252</v>
      </c>
    </row>
    <row r="3406" spans="2:7" s="1" customFormat="1" ht="18" customHeight="1" x14ac:dyDescent="0.2">
      <c r="B3406" s="3">
        <v>2012</v>
      </c>
      <c r="C3406" s="4">
        <v>15623957.539999999</v>
      </c>
      <c r="D3406" s="5" t="s">
        <v>87</v>
      </c>
      <c r="E3406" s="5" t="s">
        <v>242</v>
      </c>
      <c r="F3406" s="5" t="s">
        <v>250</v>
      </c>
      <c r="G3406" s="5" t="s">
        <v>253</v>
      </c>
    </row>
    <row r="3407" spans="2:7" s="1" customFormat="1" ht="18" customHeight="1" x14ac:dyDescent="0.2">
      <c r="B3407" s="3">
        <v>2012</v>
      </c>
      <c r="C3407" s="4">
        <v>8023942.6799999997</v>
      </c>
      <c r="D3407" s="5" t="s">
        <v>87</v>
      </c>
      <c r="E3407" s="5" t="s">
        <v>242</v>
      </c>
      <c r="F3407" s="5" t="s">
        <v>250</v>
      </c>
      <c r="G3407" s="5" t="s">
        <v>254</v>
      </c>
    </row>
    <row r="3408" spans="2:7" s="1" customFormat="1" ht="18" customHeight="1" x14ac:dyDescent="0.2">
      <c r="B3408" s="3">
        <v>2012</v>
      </c>
      <c r="C3408" s="4">
        <v>19805173.629999999</v>
      </c>
      <c r="D3408" s="5" t="s">
        <v>87</v>
      </c>
      <c r="E3408" s="5" t="s">
        <v>242</v>
      </c>
      <c r="F3408" s="5" t="s">
        <v>250</v>
      </c>
      <c r="G3408" s="5" t="s">
        <v>255</v>
      </c>
    </row>
    <row r="3409" spans="2:7" s="1" customFormat="1" ht="18" customHeight="1" x14ac:dyDescent="0.2">
      <c r="B3409" s="3">
        <v>2012</v>
      </c>
      <c r="C3409" s="4">
        <v>6112953.0099999998</v>
      </c>
      <c r="D3409" s="5" t="s">
        <v>87</v>
      </c>
      <c r="E3409" s="5" t="s">
        <v>242</v>
      </c>
      <c r="F3409" s="5" t="s">
        <v>250</v>
      </c>
      <c r="G3409" s="5" t="s">
        <v>256</v>
      </c>
    </row>
    <row r="3410" spans="2:7" s="1" customFormat="1" ht="18" customHeight="1" x14ac:dyDescent="0.2">
      <c r="B3410" s="3">
        <v>2012</v>
      </c>
      <c r="C3410" s="4">
        <v>7686850.7999999998</v>
      </c>
      <c r="D3410" s="5" t="s">
        <v>87</v>
      </c>
      <c r="E3410" s="5" t="s">
        <v>242</v>
      </c>
      <c r="F3410" s="5" t="s">
        <v>257</v>
      </c>
      <c r="G3410" s="5" t="s">
        <v>257</v>
      </c>
    </row>
    <row r="3411" spans="2:7" s="1" customFormat="1" ht="18" customHeight="1" x14ac:dyDescent="0.2">
      <c r="B3411" s="3">
        <v>2012</v>
      </c>
      <c r="C3411" s="4">
        <v>23524141.75</v>
      </c>
      <c r="D3411" s="5" t="s">
        <v>87</v>
      </c>
      <c r="E3411" s="5" t="s">
        <v>242</v>
      </c>
      <c r="F3411" s="5" t="s">
        <v>507</v>
      </c>
      <c r="G3411" s="5" t="s">
        <v>227</v>
      </c>
    </row>
    <row r="3412" spans="2:7" s="1" customFormat="1" ht="18" customHeight="1" x14ac:dyDescent="0.2">
      <c r="B3412" s="3">
        <v>2012</v>
      </c>
      <c r="C3412" s="4">
        <v>70121184.040000007</v>
      </c>
      <c r="D3412" s="5" t="s">
        <v>87</v>
      </c>
      <c r="E3412" s="5" t="s">
        <v>242</v>
      </c>
      <c r="F3412" s="5" t="s">
        <v>507</v>
      </c>
      <c r="G3412" s="5" t="s">
        <v>489</v>
      </c>
    </row>
    <row r="3413" spans="2:7" s="1" customFormat="1" ht="18" customHeight="1" x14ac:dyDescent="0.2">
      <c r="B3413" s="3">
        <v>2012</v>
      </c>
      <c r="C3413" s="4">
        <v>45746446.060000002</v>
      </c>
      <c r="D3413" s="5" t="s">
        <v>87</v>
      </c>
      <c r="E3413" s="5" t="s">
        <v>242</v>
      </c>
      <c r="F3413" s="5" t="s">
        <v>507</v>
      </c>
      <c r="G3413" s="5" t="s">
        <v>490</v>
      </c>
    </row>
    <row r="3414" spans="2:7" s="1" customFormat="1" ht="18" customHeight="1" x14ac:dyDescent="0.2">
      <c r="B3414" s="3">
        <v>2012</v>
      </c>
      <c r="C3414" s="4">
        <v>35108064.090000004</v>
      </c>
      <c r="D3414" s="5" t="s">
        <v>87</v>
      </c>
      <c r="E3414" s="5" t="s">
        <v>242</v>
      </c>
      <c r="F3414" s="5" t="s">
        <v>507</v>
      </c>
      <c r="G3414" s="5" t="s">
        <v>228</v>
      </c>
    </row>
    <row r="3415" spans="2:7" s="1" customFormat="1" ht="18" customHeight="1" x14ac:dyDescent="0.2">
      <c r="B3415" s="3">
        <v>2012</v>
      </c>
      <c r="C3415" s="4">
        <v>8949.75</v>
      </c>
      <c r="D3415" s="5" t="s">
        <v>87</v>
      </c>
      <c r="E3415" s="5" t="s">
        <v>242</v>
      </c>
      <c r="F3415" s="5" t="s">
        <v>507</v>
      </c>
      <c r="G3415" s="5" t="s">
        <v>423</v>
      </c>
    </row>
    <row r="3416" spans="2:7" s="1" customFormat="1" ht="18" customHeight="1" x14ac:dyDescent="0.2">
      <c r="B3416" s="3">
        <v>2012</v>
      </c>
      <c r="C3416" s="4">
        <v>6518371.6799999997</v>
      </c>
      <c r="D3416" s="5" t="s">
        <v>87</v>
      </c>
      <c r="E3416" s="5" t="s">
        <v>242</v>
      </c>
      <c r="F3416" s="5" t="s">
        <v>233</v>
      </c>
      <c r="G3416" s="5" t="s">
        <v>233</v>
      </c>
    </row>
    <row r="3417" spans="2:7" s="1" customFormat="1" ht="18" customHeight="1" x14ac:dyDescent="0.2">
      <c r="B3417" s="3">
        <v>2012</v>
      </c>
      <c r="C3417" s="4">
        <v>1127749.82</v>
      </c>
      <c r="D3417" s="5" t="s">
        <v>87</v>
      </c>
      <c r="E3417" s="5" t="s">
        <v>242</v>
      </c>
      <c r="F3417" s="5" t="s">
        <v>234</v>
      </c>
      <c r="G3417" s="5" t="s">
        <v>235</v>
      </c>
    </row>
    <row r="3418" spans="2:7" s="1" customFormat="1" ht="18" customHeight="1" x14ac:dyDescent="0.2">
      <c r="B3418" s="3">
        <v>2012</v>
      </c>
      <c r="C3418" s="4">
        <v>18555772.82</v>
      </c>
      <c r="D3418" s="5" t="s">
        <v>87</v>
      </c>
      <c r="E3418" s="5" t="s">
        <v>242</v>
      </c>
      <c r="F3418" s="5" t="s">
        <v>236</v>
      </c>
      <c r="G3418" s="5" t="s">
        <v>357</v>
      </c>
    </row>
    <row r="3419" spans="2:7" s="1" customFormat="1" ht="18" customHeight="1" x14ac:dyDescent="0.2">
      <c r="B3419" s="3">
        <v>2012</v>
      </c>
      <c r="C3419" s="4">
        <v>9438180.4700000007</v>
      </c>
      <c r="D3419" s="5" t="s">
        <v>87</v>
      </c>
      <c r="E3419" s="5" t="s">
        <v>242</v>
      </c>
      <c r="F3419" s="5" t="s">
        <v>236</v>
      </c>
      <c r="G3419" s="5" t="s">
        <v>358</v>
      </c>
    </row>
    <row r="3420" spans="2:7" s="1" customFormat="1" ht="18" customHeight="1" x14ac:dyDescent="0.2">
      <c r="B3420" s="3">
        <v>2012</v>
      </c>
      <c r="C3420" s="4">
        <v>279396372.27999997</v>
      </c>
      <c r="D3420" s="5" t="s">
        <v>87</v>
      </c>
      <c r="E3420" s="5" t="s">
        <v>242</v>
      </c>
      <c r="F3420" s="5" t="s">
        <v>491</v>
      </c>
      <c r="G3420" s="5" t="s">
        <v>261</v>
      </c>
    </row>
    <row r="3421" spans="2:7" s="1" customFormat="1" ht="18" customHeight="1" x14ac:dyDescent="0.2">
      <c r="B3421" s="3">
        <v>2012</v>
      </c>
      <c r="C3421" s="4">
        <v>40587934.039999999</v>
      </c>
      <c r="D3421" s="5" t="s">
        <v>87</v>
      </c>
      <c r="E3421" s="5" t="s">
        <v>242</v>
      </c>
      <c r="F3421" s="5" t="s">
        <v>491</v>
      </c>
      <c r="G3421" s="5" t="s">
        <v>374</v>
      </c>
    </row>
    <row r="3422" spans="2:7" s="1" customFormat="1" ht="18" customHeight="1" x14ac:dyDescent="0.2">
      <c r="B3422" s="3">
        <v>2012</v>
      </c>
      <c r="C3422" s="4">
        <v>7404.64</v>
      </c>
      <c r="D3422" s="5" t="s">
        <v>87</v>
      </c>
      <c r="E3422" s="5" t="s">
        <v>242</v>
      </c>
      <c r="F3422" s="5" t="s">
        <v>491</v>
      </c>
      <c r="G3422" s="5" t="s">
        <v>262</v>
      </c>
    </row>
    <row r="3423" spans="2:7" s="1" customFormat="1" ht="18" customHeight="1" x14ac:dyDescent="0.2">
      <c r="B3423" s="3">
        <v>2012</v>
      </c>
      <c r="C3423" s="4">
        <v>26605859.800000001</v>
      </c>
      <c r="D3423" s="5" t="s">
        <v>87</v>
      </c>
      <c r="E3423" s="5" t="s">
        <v>242</v>
      </c>
      <c r="F3423" s="5" t="s">
        <v>491</v>
      </c>
      <c r="G3423" s="5" t="s">
        <v>446</v>
      </c>
    </row>
    <row r="3424" spans="2:7" s="1" customFormat="1" ht="18" customHeight="1" x14ac:dyDescent="0.2">
      <c r="B3424" s="3">
        <v>2012</v>
      </c>
      <c r="C3424" s="4">
        <v>9948707.1999999993</v>
      </c>
      <c r="D3424" s="5" t="s">
        <v>87</v>
      </c>
      <c r="E3424" s="5" t="s">
        <v>242</v>
      </c>
      <c r="F3424" s="5" t="s">
        <v>491</v>
      </c>
      <c r="G3424" s="5" t="s">
        <v>263</v>
      </c>
    </row>
    <row r="3425" spans="2:7" s="1" customFormat="1" ht="18" customHeight="1" x14ac:dyDescent="0.2">
      <c r="B3425" s="3">
        <v>2012</v>
      </c>
      <c r="C3425" s="4">
        <v>998206565.05999994</v>
      </c>
      <c r="D3425" s="5" t="s">
        <v>87</v>
      </c>
      <c r="E3425" s="5" t="s">
        <v>242</v>
      </c>
      <c r="F3425" s="5" t="s">
        <v>491</v>
      </c>
      <c r="G3425" s="5" t="s">
        <v>264</v>
      </c>
    </row>
    <row r="3426" spans="2:7" s="1" customFormat="1" ht="18" customHeight="1" x14ac:dyDescent="0.2">
      <c r="B3426" s="3">
        <v>2012</v>
      </c>
      <c r="C3426" s="4">
        <v>21649052.539999999</v>
      </c>
      <c r="D3426" s="5" t="s">
        <v>87</v>
      </c>
      <c r="E3426" s="5" t="s">
        <v>242</v>
      </c>
      <c r="F3426" s="5" t="s">
        <v>491</v>
      </c>
      <c r="G3426" s="5" t="s">
        <v>265</v>
      </c>
    </row>
    <row r="3427" spans="2:7" s="1" customFormat="1" ht="18" customHeight="1" x14ac:dyDescent="0.2">
      <c r="B3427" s="3">
        <v>2012</v>
      </c>
      <c r="C3427" s="4">
        <v>712139.85</v>
      </c>
      <c r="D3427" s="5" t="s">
        <v>87</v>
      </c>
      <c r="E3427" s="5" t="s">
        <v>242</v>
      </c>
      <c r="F3427" s="5" t="s">
        <v>491</v>
      </c>
      <c r="G3427" s="5" t="s">
        <v>471</v>
      </c>
    </row>
    <row r="3428" spans="2:7" s="1" customFormat="1" ht="18" customHeight="1" x14ac:dyDescent="0.2">
      <c r="B3428" s="3">
        <v>2012</v>
      </c>
      <c r="C3428" s="4">
        <v>2180395.64</v>
      </c>
      <c r="D3428" s="5" t="s">
        <v>87</v>
      </c>
      <c r="E3428" s="5" t="s">
        <v>242</v>
      </c>
      <c r="F3428" s="5" t="s">
        <v>491</v>
      </c>
      <c r="G3428" s="5" t="s">
        <v>266</v>
      </c>
    </row>
    <row r="3429" spans="2:7" s="1" customFormat="1" ht="18" customHeight="1" x14ac:dyDescent="0.2">
      <c r="B3429" s="3">
        <v>2012</v>
      </c>
      <c r="C3429" s="4">
        <v>116810924.22</v>
      </c>
      <c r="D3429" s="5" t="s">
        <v>87</v>
      </c>
      <c r="E3429" s="5" t="s">
        <v>242</v>
      </c>
      <c r="F3429" s="5" t="s">
        <v>491</v>
      </c>
      <c r="G3429" s="5" t="s">
        <v>268</v>
      </c>
    </row>
    <row r="3430" spans="2:7" s="1" customFormat="1" ht="18" customHeight="1" x14ac:dyDescent="0.2">
      <c r="B3430" s="3">
        <v>2012</v>
      </c>
      <c r="C3430" s="4">
        <v>646167.64</v>
      </c>
      <c r="D3430" s="5" t="s">
        <v>87</v>
      </c>
      <c r="E3430" s="5" t="s">
        <v>242</v>
      </c>
      <c r="F3430" s="5" t="s">
        <v>491</v>
      </c>
      <c r="G3430" s="5" t="s">
        <v>270</v>
      </c>
    </row>
    <row r="3431" spans="2:7" s="1" customFormat="1" ht="18" customHeight="1" x14ac:dyDescent="0.2">
      <c r="B3431" s="3">
        <v>2012</v>
      </c>
      <c r="C3431" s="4">
        <v>3015195</v>
      </c>
      <c r="D3431" s="5" t="s">
        <v>87</v>
      </c>
      <c r="E3431" s="5" t="s">
        <v>242</v>
      </c>
      <c r="F3431" s="5" t="s">
        <v>491</v>
      </c>
      <c r="G3431" s="5" t="s">
        <v>271</v>
      </c>
    </row>
    <row r="3432" spans="2:7" s="1" customFormat="1" ht="18" customHeight="1" x14ac:dyDescent="0.2">
      <c r="B3432" s="3">
        <v>2012</v>
      </c>
      <c r="C3432" s="4">
        <v>6577007.6100000003</v>
      </c>
      <c r="D3432" s="5" t="s">
        <v>87</v>
      </c>
      <c r="E3432" s="5" t="s">
        <v>242</v>
      </c>
      <c r="F3432" s="5" t="s">
        <v>491</v>
      </c>
      <c r="G3432" s="5" t="s">
        <v>429</v>
      </c>
    </row>
    <row r="3433" spans="2:7" s="1" customFormat="1" ht="18" customHeight="1" x14ac:dyDescent="0.2">
      <c r="B3433" s="3">
        <v>2012</v>
      </c>
      <c r="C3433" s="4">
        <v>10613.17</v>
      </c>
      <c r="D3433" s="5" t="s">
        <v>87</v>
      </c>
      <c r="E3433" s="5" t="s">
        <v>242</v>
      </c>
      <c r="F3433" s="5" t="s">
        <v>491</v>
      </c>
      <c r="G3433" s="5" t="s">
        <v>272</v>
      </c>
    </row>
    <row r="3434" spans="2:7" s="1" customFormat="1" ht="18" customHeight="1" x14ac:dyDescent="0.2">
      <c r="B3434" s="3">
        <v>2012</v>
      </c>
      <c r="C3434" s="4">
        <v>60750478.729999997</v>
      </c>
      <c r="D3434" s="5" t="s">
        <v>87</v>
      </c>
      <c r="E3434" s="5" t="s">
        <v>242</v>
      </c>
      <c r="F3434" s="5" t="s">
        <v>491</v>
      </c>
      <c r="G3434" s="5" t="s">
        <v>472</v>
      </c>
    </row>
    <row r="3435" spans="2:7" s="1" customFormat="1" ht="18" customHeight="1" x14ac:dyDescent="0.2">
      <c r="B3435" s="3">
        <v>2012</v>
      </c>
      <c r="C3435" s="4">
        <v>280772364.75999999</v>
      </c>
      <c r="D3435" s="5" t="s">
        <v>87</v>
      </c>
      <c r="E3435" s="5" t="s">
        <v>242</v>
      </c>
      <c r="F3435" s="5" t="s">
        <v>491</v>
      </c>
      <c r="G3435" s="5" t="s">
        <v>273</v>
      </c>
    </row>
    <row r="3436" spans="2:7" s="1" customFormat="1" ht="18" customHeight="1" x14ac:dyDescent="0.2">
      <c r="B3436" s="3">
        <v>2012</v>
      </c>
      <c r="C3436" s="4">
        <v>65278.19</v>
      </c>
      <c r="D3436" s="5" t="s">
        <v>87</v>
      </c>
      <c r="E3436" s="5" t="s">
        <v>242</v>
      </c>
      <c r="F3436" s="5" t="s">
        <v>491</v>
      </c>
      <c r="G3436" s="5" t="s">
        <v>275</v>
      </c>
    </row>
    <row r="3437" spans="2:7" s="1" customFormat="1" ht="18" customHeight="1" x14ac:dyDescent="0.2">
      <c r="B3437" s="3">
        <v>2012</v>
      </c>
      <c r="C3437" s="4">
        <v>442792.75</v>
      </c>
      <c r="D3437" s="5" t="s">
        <v>87</v>
      </c>
      <c r="E3437" s="5" t="s">
        <v>242</v>
      </c>
      <c r="F3437" s="5" t="s">
        <v>491</v>
      </c>
      <c r="G3437" s="5" t="s">
        <v>276</v>
      </c>
    </row>
    <row r="3438" spans="2:7" s="1" customFormat="1" ht="18" customHeight="1" x14ac:dyDescent="0.2">
      <c r="B3438" s="3">
        <v>2012</v>
      </c>
      <c r="C3438" s="4">
        <v>1425.73</v>
      </c>
      <c r="D3438" s="5" t="s">
        <v>87</v>
      </c>
      <c r="E3438" s="5" t="s">
        <v>242</v>
      </c>
      <c r="F3438" s="5" t="s">
        <v>491</v>
      </c>
      <c r="G3438" s="5" t="s">
        <v>509</v>
      </c>
    </row>
    <row r="3439" spans="2:7" s="1" customFormat="1" ht="18" customHeight="1" x14ac:dyDescent="0.2">
      <c r="B3439" s="3">
        <v>2012</v>
      </c>
      <c r="C3439" s="4">
        <v>3010811.78</v>
      </c>
      <c r="D3439" s="5" t="s">
        <v>87</v>
      </c>
      <c r="E3439" s="5" t="s">
        <v>242</v>
      </c>
      <c r="F3439" s="5" t="s">
        <v>491</v>
      </c>
      <c r="G3439" s="5" t="s">
        <v>277</v>
      </c>
    </row>
    <row r="3440" spans="2:7" s="1" customFormat="1" ht="18" customHeight="1" x14ac:dyDescent="0.2">
      <c r="B3440" s="3">
        <v>2012</v>
      </c>
      <c r="C3440" s="4">
        <v>24343513.800000001</v>
      </c>
      <c r="D3440" s="5" t="s">
        <v>87</v>
      </c>
      <c r="E3440" s="5" t="s">
        <v>242</v>
      </c>
      <c r="F3440" s="5" t="s">
        <v>491</v>
      </c>
      <c r="G3440" s="5" t="s">
        <v>278</v>
      </c>
    </row>
    <row r="3441" spans="2:7" s="1" customFormat="1" ht="18" customHeight="1" x14ac:dyDescent="0.2">
      <c r="B3441" s="3">
        <v>2012</v>
      </c>
      <c r="C3441" s="4">
        <v>57604167.310000002</v>
      </c>
      <c r="D3441" s="5" t="s">
        <v>87</v>
      </c>
      <c r="E3441" s="5" t="s">
        <v>242</v>
      </c>
      <c r="F3441" s="5" t="s">
        <v>491</v>
      </c>
      <c r="G3441" s="5" t="s">
        <v>279</v>
      </c>
    </row>
    <row r="3442" spans="2:7" s="1" customFormat="1" ht="18" customHeight="1" x14ac:dyDescent="0.2">
      <c r="B3442" s="3">
        <v>2012</v>
      </c>
      <c r="C3442" s="4">
        <v>418016.63</v>
      </c>
      <c r="D3442" s="5" t="s">
        <v>87</v>
      </c>
      <c r="E3442" s="5" t="s">
        <v>242</v>
      </c>
      <c r="F3442" s="5" t="s">
        <v>491</v>
      </c>
      <c r="G3442" s="5" t="s">
        <v>280</v>
      </c>
    </row>
    <row r="3443" spans="2:7" s="1" customFormat="1" ht="18" customHeight="1" x14ac:dyDescent="0.2">
      <c r="B3443" s="3">
        <v>2012</v>
      </c>
      <c r="C3443" s="4">
        <v>842829940.10000002</v>
      </c>
      <c r="D3443" s="5" t="s">
        <v>87</v>
      </c>
      <c r="E3443" s="5" t="s">
        <v>242</v>
      </c>
      <c r="F3443" s="5" t="s">
        <v>491</v>
      </c>
      <c r="G3443" s="5" t="s">
        <v>281</v>
      </c>
    </row>
    <row r="3444" spans="2:7" s="1" customFormat="1" ht="18" customHeight="1" x14ac:dyDescent="0.2">
      <c r="B3444" s="3">
        <v>2012</v>
      </c>
      <c r="C3444" s="4">
        <v>5901865.2999999998</v>
      </c>
      <c r="D3444" s="5" t="s">
        <v>87</v>
      </c>
      <c r="E3444" s="5" t="s">
        <v>242</v>
      </c>
      <c r="F3444" s="5" t="s">
        <v>491</v>
      </c>
      <c r="G3444" s="5" t="s">
        <v>282</v>
      </c>
    </row>
    <row r="3445" spans="2:7" s="1" customFormat="1" ht="18" customHeight="1" x14ac:dyDescent="0.2">
      <c r="B3445" s="3">
        <v>2012</v>
      </c>
      <c r="C3445" s="4">
        <v>563.64</v>
      </c>
      <c r="D3445" s="5" t="s">
        <v>87</v>
      </c>
      <c r="E3445" s="5" t="s">
        <v>242</v>
      </c>
      <c r="F3445" s="5" t="s">
        <v>491</v>
      </c>
      <c r="G3445" s="5" t="s">
        <v>283</v>
      </c>
    </row>
    <row r="3446" spans="2:7" s="1" customFormat="1" ht="18" customHeight="1" x14ac:dyDescent="0.2">
      <c r="B3446" s="3">
        <v>2012</v>
      </c>
      <c r="C3446" s="4">
        <v>15676.44</v>
      </c>
      <c r="D3446" s="5" t="s">
        <v>87</v>
      </c>
      <c r="E3446" s="5" t="s">
        <v>242</v>
      </c>
      <c r="F3446" s="5" t="s">
        <v>491</v>
      </c>
      <c r="G3446" s="5" t="s">
        <v>284</v>
      </c>
    </row>
    <row r="3447" spans="2:7" s="1" customFormat="1" ht="18" customHeight="1" x14ac:dyDescent="0.2">
      <c r="B3447" s="3">
        <v>2012</v>
      </c>
      <c r="C3447" s="4">
        <v>24658921.219999999</v>
      </c>
      <c r="D3447" s="5" t="s">
        <v>87</v>
      </c>
      <c r="E3447" s="5" t="s">
        <v>242</v>
      </c>
      <c r="F3447" s="5" t="s">
        <v>491</v>
      </c>
      <c r="G3447" s="5" t="s">
        <v>286</v>
      </c>
    </row>
    <row r="3448" spans="2:7" s="1" customFormat="1" ht="18" customHeight="1" x14ac:dyDescent="0.2">
      <c r="B3448" s="3">
        <v>2012</v>
      </c>
      <c r="C3448" s="4">
        <v>20123439.07</v>
      </c>
      <c r="D3448" s="5" t="s">
        <v>87</v>
      </c>
      <c r="E3448" s="5" t="s">
        <v>242</v>
      </c>
      <c r="F3448" s="5" t="s">
        <v>491</v>
      </c>
      <c r="G3448" s="5" t="s">
        <v>287</v>
      </c>
    </row>
    <row r="3449" spans="2:7" s="1" customFormat="1" ht="18" customHeight="1" x14ac:dyDescent="0.2">
      <c r="B3449" s="3">
        <v>2012</v>
      </c>
      <c r="C3449" s="4">
        <v>4536951.42</v>
      </c>
      <c r="D3449" s="5" t="s">
        <v>87</v>
      </c>
      <c r="E3449" s="5" t="s">
        <v>242</v>
      </c>
      <c r="F3449" s="5" t="s">
        <v>491</v>
      </c>
      <c r="G3449" s="5" t="s">
        <v>289</v>
      </c>
    </row>
    <row r="3450" spans="2:7" s="1" customFormat="1" ht="18" customHeight="1" x14ac:dyDescent="0.2">
      <c r="B3450" s="3">
        <v>2012</v>
      </c>
      <c r="C3450" s="4">
        <v>237688.12</v>
      </c>
      <c r="D3450" s="5" t="s">
        <v>87</v>
      </c>
      <c r="E3450" s="5" t="s">
        <v>242</v>
      </c>
      <c r="F3450" s="5" t="s">
        <v>491</v>
      </c>
      <c r="G3450" s="5" t="s">
        <v>290</v>
      </c>
    </row>
    <row r="3451" spans="2:7" s="1" customFormat="1" ht="18" customHeight="1" x14ac:dyDescent="0.2">
      <c r="B3451" s="3">
        <v>2012</v>
      </c>
      <c r="C3451" s="4">
        <v>13407154.17</v>
      </c>
      <c r="D3451" s="5" t="s">
        <v>87</v>
      </c>
      <c r="E3451" s="5" t="s">
        <v>242</v>
      </c>
      <c r="F3451" s="5" t="s">
        <v>491</v>
      </c>
      <c r="G3451" s="5" t="s">
        <v>292</v>
      </c>
    </row>
    <row r="3452" spans="2:7" s="1" customFormat="1" ht="18" customHeight="1" x14ac:dyDescent="0.2">
      <c r="B3452" s="3">
        <v>2012</v>
      </c>
      <c r="C3452" s="4">
        <v>28303071.129999999</v>
      </c>
      <c r="D3452" s="5" t="s">
        <v>87</v>
      </c>
      <c r="E3452" s="5" t="s">
        <v>242</v>
      </c>
      <c r="F3452" s="5" t="s">
        <v>491</v>
      </c>
      <c r="G3452" s="5" t="s">
        <v>294</v>
      </c>
    </row>
    <row r="3453" spans="2:7" s="1" customFormat="1" ht="18" customHeight="1" x14ac:dyDescent="0.2">
      <c r="B3453" s="3">
        <v>2012</v>
      </c>
      <c r="C3453" s="4">
        <v>2881909.38</v>
      </c>
      <c r="D3453" s="5" t="s">
        <v>87</v>
      </c>
      <c r="E3453" s="5" t="s">
        <v>242</v>
      </c>
      <c r="F3453" s="5" t="s">
        <v>491</v>
      </c>
      <c r="G3453" s="5" t="s">
        <v>295</v>
      </c>
    </row>
    <row r="3454" spans="2:7" s="1" customFormat="1" ht="18" customHeight="1" x14ac:dyDescent="0.2">
      <c r="B3454" s="3">
        <v>2012</v>
      </c>
      <c r="C3454" s="4">
        <v>68054.98</v>
      </c>
      <c r="D3454" s="5" t="s">
        <v>87</v>
      </c>
      <c r="E3454" s="5" t="s">
        <v>242</v>
      </c>
      <c r="F3454" s="5" t="s">
        <v>491</v>
      </c>
      <c r="G3454" s="5" t="s">
        <v>296</v>
      </c>
    </row>
    <row r="3455" spans="2:7" s="1" customFormat="1" ht="18" customHeight="1" x14ac:dyDescent="0.2">
      <c r="B3455" s="3">
        <v>2012</v>
      </c>
      <c r="C3455" s="4">
        <v>175628866.59</v>
      </c>
      <c r="D3455" s="5" t="s">
        <v>87</v>
      </c>
      <c r="E3455" s="5" t="s">
        <v>242</v>
      </c>
      <c r="F3455" s="5" t="s">
        <v>491</v>
      </c>
      <c r="G3455" s="5" t="s">
        <v>349</v>
      </c>
    </row>
    <row r="3456" spans="2:7" s="1" customFormat="1" ht="18" customHeight="1" x14ac:dyDescent="0.2">
      <c r="B3456" s="3">
        <v>2012</v>
      </c>
      <c r="C3456" s="4">
        <v>231407760.38999999</v>
      </c>
      <c r="D3456" s="5" t="s">
        <v>87</v>
      </c>
      <c r="E3456" s="5" t="s">
        <v>242</v>
      </c>
      <c r="F3456" s="5" t="s">
        <v>491</v>
      </c>
      <c r="G3456" s="5" t="s">
        <v>492</v>
      </c>
    </row>
    <row r="3457" spans="2:7" s="1" customFormat="1" ht="18" customHeight="1" x14ac:dyDescent="0.2">
      <c r="B3457" s="3">
        <v>2012</v>
      </c>
      <c r="C3457" s="4">
        <v>905822462.75</v>
      </c>
      <c r="D3457" s="5" t="s">
        <v>87</v>
      </c>
      <c r="E3457" s="5" t="s">
        <v>242</v>
      </c>
      <c r="F3457" s="5" t="s">
        <v>491</v>
      </c>
      <c r="G3457" s="5" t="s">
        <v>493</v>
      </c>
    </row>
    <row r="3458" spans="2:7" s="1" customFormat="1" ht="18" customHeight="1" x14ac:dyDescent="0.2">
      <c r="B3458" s="3">
        <v>2012</v>
      </c>
      <c r="C3458" s="4">
        <v>3106641138.3499999</v>
      </c>
      <c r="D3458" s="5" t="s">
        <v>87</v>
      </c>
      <c r="E3458" s="5" t="s">
        <v>242</v>
      </c>
      <c r="F3458" s="5" t="s">
        <v>491</v>
      </c>
      <c r="G3458" s="5" t="s">
        <v>494</v>
      </c>
    </row>
    <row r="3459" spans="2:7" s="1" customFormat="1" ht="18" customHeight="1" x14ac:dyDescent="0.2">
      <c r="B3459" s="3">
        <v>2012</v>
      </c>
      <c r="C3459" s="4">
        <v>2033250</v>
      </c>
      <c r="D3459" s="5" t="s">
        <v>87</v>
      </c>
      <c r="E3459" s="5" t="s">
        <v>242</v>
      </c>
      <c r="F3459" s="5" t="s">
        <v>491</v>
      </c>
      <c r="G3459" s="5" t="s">
        <v>297</v>
      </c>
    </row>
    <row r="3460" spans="2:7" s="1" customFormat="1" ht="18" customHeight="1" x14ac:dyDescent="0.2">
      <c r="B3460" s="3">
        <v>2012</v>
      </c>
      <c r="C3460" s="4">
        <v>101252694.91</v>
      </c>
      <c r="D3460" s="5" t="s">
        <v>87</v>
      </c>
      <c r="E3460" s="5" t="s">
        <v>242</v>
      </c>
      <c r="F3460" s="5" t="s">
        <v>491</v>
      </c>
      <c r="G3460" s="5" t="s">
        <v>298</v>
      </c>
    </row>
    <row r="3461" spans="2:7" s="1" customFormat="1" ht="18" customHeight="1" x14ac:dyDescent="0.2">
      <c r="B3461" s="3">
        <v>2012</v>
      </c>
      <c r="C3461" s="4">
        <v>6163450.0999999996</v>
      </c>
      <c r="D3461" s="5" t="s">
        <v>87</v>
      </c>
      <c r="E3461" s="5" t="s">
        <v>242</v>
      </c>
      <c r="F3461" s="5" t="s">
        <v>491</v>
      </c>
      <c r="G3461" s="5" t="s">
        <v>389</v>
      </c>
    </row>
    <row r="3462" spans="2:7" s="1" customFormat="1" ht="18" customHeight="1" x14ac:dyDescent="0.2">
      <c r="B3462" s="3">
        <v>2012</v>
      </c>
      <c r="C3462" s="4">
        <v>3941819569.4699998</v>
      </c>
      <c r="D3462" s="5" t="s">
        <v>87</v>
      </c>
      <c r="E3462" s="5" t="s">
        <v>242</v>
      </c>
      <c r="F3462" s="5" t="s">
        <v>491</v>
      </c>
      <c r="G3462" s="5" t="s">
        <v>299</v>
      </c>
    </row>
    <row r="3463" spans="2:7" s="1" customFormat="1" ht="18" customHeight="1" x14ac:dyDescent="0.2">
      <c r="B3463" s="3">
        <v>2012</v>
      </c>
      <c r="C3463" s="4">
        <v>54000</v>
      </c>
      <c r="D3463" s="5" t="s">
        <v>87</v>
      </c>
      <c r="E3463" s="5" t="s">
        <v>242</v>
      </c>
      <c r="F3463" s="5" t="s">
        <v>491</v>
      </c>
      <c r="G3463" s="5" t="s">
        <v>300</v>
      </c>
    </row>
    <row r="3464" spans="2:7" s="1" customFormat="1" ht="18" customHeight="1" x14ac:dyDescent="0.2">
      <c r="B3464" s="3">
        <v>2012</v>
      </c>
      <c r="C3464" s="4">
        <v>66616933.32</v>
      </c>
      <c r="D3464" s="5" t="s">
        <v>87</v>
      </c>
      <c r="E3464" s="5" t="s">
        <v>242</v>
      </c>
      <c r="F3464" s="5" t="s">
        <v>510</v>
      </c>
      <c r="G3464" s="5" t="s">
        <v>261</v>
      </c>
    </row>
    <row r="3465" spans="2:7" s="1" customFormat="1" ht="18" customHeight="1" x14ac:dyDescent="0.2">
      <c r="B3465" s="3">
        <v>2012</v>
      </c>
      <c r="C3465" s="4">
        <v>36613764.329999998</v>
      </c>
      <c r="D3465" s="5" t="s">
        <v>87</v>
      </c>
      <c r="E3465" s="5" t="s">
        <v>242</v>
      </c>
      <c r="F3465" s="5" t="s">
        <v>510</v>
      </c>
      <c r="G3465" s="5" t="s">
        <v>430</v>
      </c>
    </row>
    <row r="3466" spans="2:7" s="1" customFormat="1" ht="18" customHeight="1" x14ac:dyDescent="0.2">
      <c r="B3466" s="3">
        <v>2012</v>
      </c>
      <c r="C3466" s="4">
        <v>443522107.12</v>
      </c>
      <c r="D3466" s="5" t="s">
        <v>87</v>
      </c>
      <c r="E3466" s="5" t="s">
        <v>242</v>
      </c>
      <c r="F3466" s="5" t="s">
        <v>510</v>
      </c>
      <c r="G3466" s="5" t="s">
        <v>264</v>
      </c>
    </row>
    <row r="3467" spans="2:7" s="1" customFormat="1" ht="18" customHeight="1" x14ac:dyDescent="0.2">
      <c r="B3467" s="3">
        <v>2012</v>
      </c>
      <c r="C3467" s="4">
        <v>24196744.219999999</v>
      </c>
      <c r="D3467" s="5" t="s">
        <v>87</v>
      </c>
      <c r="E3467" s="5" t="s">
        <v>242</v>
      </c>
      <c r="F3467" s="5" t="s">
        <v>510</v>
      </c>
      <c r="G3467" s="5" t="s">
        <v>252</v>
      </c>
    </row>
    <row r="3468" spans="2:7" s="1" customFormat="1" ht="18" customHeight="1" x14ac:dyDescent="0.2">
      <c r="B3468" s="3">
        <v>2012</v>
      </c>
      <c r="C3468" s="4">
        <v>207197173.09</v>
      </c>
      <c r="D3468" s="5" t="s">
        <v>87</v>
      </c>
      <c r="E3468" s="5" t="s">
        <v>242</v>
      </c>
      <c r="F3468" s="5" t="s">
        <v>510</v>
      </c>
      <c r="G3468" s="5" t="s">
        <v>281</v>
      </c>
    </row>
    <row r="3469" spans="2:7" s="1" customFormat="1" ht="18" customHeight="1" x14ac:dyDescent="0.2">
      <c r="B3469" s="3">
        <v>2012</v>
      </c>
      <c r="C3469" s="4">
        <v>995498.66</v>
      </c>
      <c r="D3469" s="5" t="s">
        <v>87</v>
      </c>
      <c r="E3469" s="5" t="s">
        <v>242</v>
      </c>
      <c r="F3469" s="5" t="s">
        <v>510</v>
      </c>
      <c r="G3469" s="5" t="s">
        <v>302</v>
      </c>
    </row>
    <row r="3470" spans="2:7" s="1" customFormat="1" ht="18" customHeight="1" x14ac:dyDescent="0.2">
      <c r="B3470" s="3">
        <v>2012</v>
      </c>
      <c r="C3470" s="4">
        <v>3505921.51</v>
      </c>
      <c r="D3470" s="5" t="s">
        <v>87</v>
      </c>
      <c r="E3470" s="5" t="s">
        <v>242</v>
      </c>
      <c r="F3470" s="5" t="s">
        <v>510</v>
      </c>
      <c r="G3470" s="5" t="s">
        <v>303</v>
      </c>
    </row>
    <row r="3471" spans="2:7" s="1" customFormat="1" ht="18" customHeight="1" x14ac:dyDescent="0.2">
      <c r="B3471" s="3">
        <v>2012</v>
      </c>
      <c r="C3471" s="4">
        <v>1760693209.9000001</v>
      </c>
      <c r="D3471" s="5" t="s">
        <v>87</v>
      </c>
      <c r="E3471" s="5" t="s">
        <v>242</v>
      </c>
      <c r="F3471" s="5" t="s">
        <v>510</v>
      </c>
      <c r="G3471" s="5" t="s">
        <v>304</v>
      </c>
    </row>
    <row r="3472" spans="2:7" s="1" customFormat="1" ht="18" customHeight="1" x14ac:dyDescent="0.2">
      <c r="B3472" s="3">
        <v>2012</v>
      </c>
      <c r="C3472" s="4">
        <v>19175310.66</v>
      </c>
      <c r="D3472" s="5" t="s">
        <v>87</v>
      </c>
      <c r="E3472" s="5" t="s">
        <v>242</v>
      </c>
      <c r="F3472" s="5" t="s">
        <v>510</v>
      </c>
      <c r="G3472" s="5" t="s">
        <v>305</v>
      </c>
    </row>
    <row r="3473" spans="2:7" s="1" customFormat="1" ht="18" customHeight="1" x14ac:dyDescent="0.2">
      <c r="B3473" s="3">
        <v>2012</v>
      </c>
      <c r="C3473" s="4">
        <v>66518822.409999996</v>
      </c>
      <c r="D3473" s="5" t="s">
        <v>306</v>
      </c>
      <c r="E3473" s="5" t="s">
        <v>307</v>
      </c>
      <c r="F3473" s="5" t="s">
        <v>308</v>
      </c>
      <c r="G3473" s="5" t="s">
        <v>309</v>
      </c>
    </row>
    <row r="3474" spans="2:7" s="1" customFormat="1" ht="18" customHeight="1" x14ac:dyDescent="0.2">
      <c r="B3474" s="3">
        <v>2012</v>
      </c>
      <c r="C3474" s="4">
        <v>3758735670.5599999</v>
      </c>
      <c r="D3474" s="5" t="s">
        <v>306</v>
      </c>
      <c r="E3474" s="5" t="s">
        <v>307</v>
      </c>
      <c r="F3474" s="5" t="s">
        <v>308</v>
      </c>
      <c r="G3474" s="5" t="s">
        <v>310</v>
      </c>
    </row>
    <row r="3475" spans="2:7" s="1" customFormat="1" ht="18" customHeight="1" x14ac:dyDescent="0.2">
      <c r="B3475" s="3">
        <v>2012</v>
      </c>
      <c r="C3475" s="4">
        <v>82887434.489999995</v>
      </c>
      <c r="D3475" s="5" t="s">
        <v>306</v>
      </c>
      <c r="E3475" s="5" t="s">
        <v>307</v>
      </c>
      <c r="F3475" s="5" t="s">
        <v>308</v>
      </c>
      <c r="G3475" s="5" t="s">
        <v>447</v>
      </c>
    </row>
    <row r="3476" spans="2:7" s="1" customFormat="1" ht="18" customHeight="1" x14ac:dyDescent="0.2">
      <c r="B3476" s="3">
        <v>2012</v>
      </c>
      <c r="C3476" s="4">
        <v>98484088.739999995</v>
      </c>
      <c r="D3476" s="5" t="s">
        <v>306</v>
      </c>
      <c r="E3476" s="5" t="s">
        <v>307</v>
      </c>
      <c r="F3476" s="5" t="s">
        <v>308</v>
      </c>
      <c r="G3476" s="5" t="s">
        <v>511</v>
      </c>
    </row>
    <row r="3477" spans="2:7" s="1" customFormat="1" ht="18" customHeight="1" x14ac:dyDescent="0.2">
      <c r="B3477" s="3">
        <v>2012</v>
      </c>
      <c r="C3477" s="4">
        <v>20806774.82</v>
      </c>
      <c r="D3477" s="5" t="s">
        <v>306</v>
      </c>
      <c r="E3477" s="5" t="s">
        <v>311</v>
      </c>
      <c r="F3477" s="5" t="s">
        <v>359</v>
      </c>
      <c r="G3477" s="5" t="s">
        <v>400</v>
      </c>
    </row>
    <row r="3478" spans="2:7" s="1" customFormat="1" ht="18" customHeight="1" x14ac:dyDescent="0.2">
      <c r="B3478" s="3">
        <v>2012</v>
      </c>
      <c r="C3478" s="4">
        <v>1153213.46</v>
      </c>
      <c r="D3478" s="5" t="s">
        <v>306</v>
      </c>
      <c r="E3478" s="5" t="s">
        <v>311</v>
      </c>
      <c r="F3478" s="5" t="s">
        <v>359</v>
      </c>
      <c r="G3478" s="5" t="s">
        <v>448</v>
      </c>
    </row>
    <row r="3479" spans="2:7" s="1" customFormat="1" ht="18" customHeight="1" x14ac:dyDescent="0.2">
      <c r="B3479" s="3">
        <v>2012</v>
      </c>
      <c r="C3479" s="4">
        <v>3692685.9</v>
      </c>
      <c r="D3479" s="5" t="s">
        <v>306</v>
      </c>
      <c r="E3479" s="5" t="s">
        <v>311</v>
      </c>
      <c r="F3479" s="5" t="s">
        <v>359</v>
      </c>
      <c r="G3479" s="5" t="s">
        <v>434</v>
      </c>
    </row>
    <row r="3480" spans="2:7" s="1" customFormat="1" ht="18" customHeight="1" x14ac:dyDescent="0.2">
      <c r="B3480" s="3">
        <v>2012</v>
      </c>
      <c r="C3480" s="4">
        <v>16597217.01</v>
      </c>
      <c r="D3480" s="5" t="s">
        <v>306</v>
      </c>
      <c r="E3480" s="5" t="s">
        <v>311</v>
      </c>
      <c r="F3480" s="5" t="s">
        <v>359</v>
      </c>
      <c r="G3480" s="5" t="s">
        <v>375</v>
      </c>
    </row>
    <row r="3481" spans="2:7" s="1" customFormat="1" ht="18" customHeight="1" x14ac:dyDescent="0.2">
      <c r="B3481" s="3">
        <v>2012</v>
      </c>
      <c r="C3481" s="4">
        <v>168683560.44</v>
      </c>
      <c r="D3481" s="5" t="s">
        <v>306</v>
      </c>
      <c r="E3481" s="5" t="s">
        <v>311</v>
      </c>
      <c r="F3481" s="5" t="s">
        <v>313</v>
      </c>
      <c r="G3481" s="5" t="s">
        <v>390</v>
      </c>
    </row>
    <row r="3482" spans="2:7" s="1" customFormat="1" ht="18" customHeight="1" x14ac:dyDescent="0.2">
      <c r="B3482" s="3">
        <v>2012</v>
      </c>
      <c r="C3482" s="4">
        <v>12084512.789999999</v>
      </c>
      <c r="D3482" s="5" t="s">
        <v>306</v>
      </c>
      <c r="E3482" s="5" t="s">
        <v>311</v>
      </c>
      <c r="F3482" s="5" t="s">
        <v>313</v>
      </c>
      <c r="G3482" s="5" t="s">
        <v>391</v>
      </c>
    </row>
    <row r="3483" spans="2:7" s="1" customFormat="1" ht="18" customHeight="1" x14ac:dyDescent="0.2">
      <c r="B3483" s="3">
        <v>2012</v>
      </c>
      <c r="C3483" s="4">
        <v>101873108.76000001</v>
      </c>
      <c r="D3483" s="5" t="s">
        <v>306</v>
      </c>
      <c r="E3483" s="5" t="s">
        <v>311</v>
      </c>
      <c r="F3483" s="5" t="s">
        <v>314</v>
      </c>
      <c r="G3483" s="5" t="s">
        <v>314</v>
      </c>
    </row>
    <row r="3484" spans="2:7" s="1" customFormat="1" ht="18" customHeight="1" x14ac:dyDescent="0.2">
      <c r="B3484" s="3">
        <v>2012</v>
      </c>
      <c r="C3484" s="4">
        <v>11953000</v>
      </c>
      <c r="D3484" s="5" t="s">
        <v>306</v>
      </c>
      <c r="E3484" s="5" t="s">
        <v>311</v>
      </c>
      <c r="F3484" s="5" t="s">
        <v>108</v>
      </c>
      <c r="G3484" s="5" t="s">
        <v>433</v>
      </c>
    </row>
    <row r="3485" spans="2:7" s="1" customFormat="1" ht="18" customHeight="1" x14ac:dyDescent="0.2">
      <c r="B3485" s="3">
        <v>2012</v>
      </c>
      <c r="C3485" s="4">
        <v>36848443.700000003</v>
      </c>
      <c r="D3485" s="5" t="s">
        <v>306</v>
      </c>
      <c r="E3485" s="5" t="s">
        <v>311</v>
      </c>
      <c r="F3485" s="5" t="s">
        <v>339</v>
      </c>
      <c r="G3485" s="5" t="s">
        <v>402</v>
      </c>
    </row>
    <row r="3486" spans="2:7" s="1" customFormat="1" ht="18" customHeight="1" x14ac:dyDescent="0.2">
      <c r="B3486" s="3">
        <v>2012</v>
      </c>
      <c r="C3486" s="4">
        <v>25435000</v>
      </c>
      <c r="D3486" s="5" t="s">
        <v>306</v>
      </c>
      <c r="E3486" s="5" t="s">
        <v>311</v>
      </c>
      <c r="F3486" s="5" t="s">
        <v>161</v>
      </c>
      <c r="G3486" s="5" t="s">
        <v>161</v>
      </c>
    </row>
    <row r="3487" spans="2:7" s="1" customFormat="1" ht="18" customHeight="1" x14ac:dyDescent="0.2">
      <c r="B3487" s="3">
        <v>2012</v>
      </c>
      <c r="C3487" s="4">
        <v>938413.68</v>
      </c>
      <c r="D3487" s="5" t="s">
        <v>306</v>
      </c>
      <c r="E3487" s="5" t="s">
        <v>311</v>
      </c>
      <c r="F3487" s="5" t="s">
        <v>194</v>
      </c>
      <c r="G3487" s="5" t="s">
        <v>436</v>
      </c>
    </row>
    <row r="3488" spans="2:7" s="1" customFormat="1" ht="18" customHeight="1" x14ac:dyDescent="0.2">
      <c r="B3488" s="3">
        <v>2012</v>
      </c>
      <c r="C3488" s="4">
        <v>12761878.32</v>
      </c>
      <c r="D3488" s="5" t="s">
        <v>306</v>
      </c>
      <c r="E3488" s="5" t="s">
        <v>311</v>
      </c>
      <c r="F3488" s="5" t="s">
        <v>194</v>
      </c>
      <c r="G3488" s="5" t="s">
        <v>487</v>
      </c>
    </row>
    <row r="3489" spans="2:7" s="1" customFormat="1" ht="18" customHeight="1" x14ac:dyDescent="0.2">
      <c r="B3489" s="3">
        <v>2012</v>
      </c>
      <c r="C3489" s="4">
        <v>912032.44</v>
      </c>
      <c r="D3489" s="5" t="s">
        <v>306</v>
      </c>
      <c r="E3489" s="5" t="s">
        <v>315</v>
      </c>
      <c r="F3489" s="5" t="s">
        <v>359</v>
      </c>
      <c r="G3489" s="5" t="s">
        <v>400</v>
      </c>
    </row>
    <row r="3490" spans="2:7" s="1" customFormat="1" ht="18" customHeight="1" x14ac:dyDescent="0.2">
      <c r="B3490" s="3">
        <v>2012</v>
      </c>
      <c r="C3490" s="4">
        <v>27041010.75</v>
      </c>
      <c r="D3490" s="5" t="s">
        <v>306</v>
      </c>
      <c r="E3490" s="5" t="s">
        <v>315</v>
      </c>
      <c r="F3490" s="5" t="s">
        <v>359</v>
      </c>
      <c r="G3490" s="5" t="s">
        <v>448</v>
      </c>
    </row>
    <row r="3491" spans="2:7" s="1" customFormat="1" ht="18" customHeight="1" x14ac:dyDescent="0.2">
      <c r="B3491" s="3">
        <v>2012</v>
      </c>
      <c r="C3491" s="4">
        <v>23050462.309999999</v>
      </c>
      <c r="D3491" s="5" t="s">
        <v>306</v>
      </c>
      <c r="E3491" s="5" t="s">
        <v>315</v>
      </c>
      <c r="F3491" s="5" t="s">
        <v>359</v>
      </c>
      <c r="G3491" s="5" t="s">
        <v>432</v>
      </c>
    </row>
    <row r="3492" spans="2:7" s="1" customFormat="1" ht="18" customHeight="1" x14ac:dyDescent="0.2">
      <c r="B3492" s="3">
        <v>2012</v>
      </c>
      <c r="C3492" s="4">
        <v>0</v>
      </c>
      <c r="D3492" s="5" t="s">
        <v>306</v>
      </c>
      <c r="E3492" s="5" t="s">
        <v>315</v>
      </c>
      <c r="F3492" s="5" t="s">
        <v>359</v>
      </c>
      <c r="G3492" s="5" t="s">
        <v>375</v>
      </c>
    </row>
    <row r="3493" spans="2:7" s="1" customFormat="1" ht="18" customHeight="1" x14ac:dyDescent="0.2">
      <c r="B3493" s="3">
        <v>2012</v>
      </c>
      <c r="C3493" s="4">
        <v>338515.20000000001</v>
      </c>
      <c r="D3493" s="5" t="s">
        <v>306</v>
      </c>
      <c r="E3493" s="5" t="s">
        <v>315</v>
      </c>
      <c r="F3493" s="5" t="s">
        <v>104</v>
      </c>
      <c r="G3493" s="5" t="s">
        <v>104</v>
      </c>
    </row>
    <row r="3494" spans="2:7" s="1" customFormat="1" ht="18" customHeight="1" x14ac:dyDescent="0.2">
      <c r="B3494" s="3">
        <v>2012</v>
      </c>
      <c r="C3494" s="4">
        <v>1416201623.1400001</v>
      </c>
      <c r="D3494" s="5" t="s">
        <v>306</v>
      </c>
      <c r="E3494" s="5" t="s">
        <v>315</v>
      </c>
      <c r="F3494" s="5" t="s">
        <v>316</v>
      </c>
      <c r="G3494" s="5" t="s">
        <v>316</v>
      </c>
    </row>
    <row r="3495" spans="2:7" s="1" customFormat="1" ht="18" customHeight="1" x14ac:dyDescent="0.2">
      <c r="B3495" s="3">
        <v>2012</v>
      </c>
      <c r="C3495" s="4">
        <v>34046465.460000001</v>
      </c>
      <c r="D3495" s="5" t="s">
        <v>306</v>
      </c>
      <c r="E3495" s="5" t="s">
        <v>315</v>
      </c>
      <c r="F3495" s="5" t="s">
        <v>108</v>
      </c>
      <c r="G3495" s="5" t="s">
        <v>108</v>
      </c>
    </row>
    <row r="3496" spans="2:7" s="1" customFormat="1" ht="18" customHeight="1" x14ac:dyDescent="0.2">
      <c r="B3496" s="3">
        <v>2012</v>
      </c>
      <c r="C3496" s="4">
        <v>7013040.9400000004</v>
      </c>
      <c r="D3496" s="5" t="s">
        <v>306</v>
      </c>
      <c r="E3496" s="5" t="s">
        <v>315</v>
      </c>
      <c r="F3496" s="5" t="s">
        <v>110</v>
      </c>
      <c r="G3496" s="5" t="s">
        <v>110</v>
      </c>
    </row>
    <row r="3497" spans="2:7" s="1" customFormat="1" ht="18" customHeight="1" x14ac:dyDescent="0.2">
      <c r="B3497" s="3">
        <v>2012</v>
      </c>
      <c r="C3497" s="4">
        <v>2700000</v>
      </c>
      <c r="D3497" s="5" t="s">
        <v>306</v>
      </c>
      <c r="E3497" s="5" t="s">
        <v>315</v>
      </c>
      <c r="F3497" s="5" t="s">
        <v>317</v>
      </c>
      <c r="G3497" s="5" t="s">
        <v>318</v>
      </c>
    </row>
    <row r="3498" spans="2:7" s="1" customFormat="1" ht="18" customHeight="1" x14ac:dyDescent="0.2">
      <c r="B3498" s="3">
        <v>2012</v>
      </c>
      <c r="C3498" s="4">
        <v>7678194.0199999996</v>
      </c>
      <c r="D3498" s="5" t="s">
        <v>306</v>
      </c>
      <c r="E3498" s="5" t="s">
        <v>315</v>
      </c>
      <c r="F3498" s="5" t="s">
        <v>317</v>
      </c>
      <c r="G3498" s="5" t="s">
        <v>320</v>
      </c>
    </row>
    <row r="3499" spans="2:7" s="1" customFormat="1" ht="18" customHeight="1" x14ac:dyDescent="0.2">
      <c r="B3499" s="3">
        <v>2012</v>
      </c>
      <c r="C3499" s="4">
        <v>398971.52</v>
      </c>
      <c r="D3499" s="5" t="s">
        <v>306</v>
      </c>
      <c r="E3499" s="5" t="s">
        <v>315</v>
      </c>
      <c r="F3499" s="5" t="s">
        <v>317</v>
      </c>
      <c r="G3499" s="5" t="s">
        <v>321</v>
      </c>
    </row>
    <row r="3500" spans="2:7" s="1" customFormat="1" ht="18" customHeight="1" x14ac:dyDescent="0.2">
      <c r="B3500" s="3">
        <v>2012</v>
      </c>
      <c r="C3500" s="4">
        <v>14785365.689999999</v>
      </c>
      <c r="D3500" s="5" t="s">
        <v>306</v>
      </c>
      <c r="E3500" s="5" t="s">
        <v>315</v>
      </c>
      <c r="F3500" s="5" t="s">
        <v>317</v>
      </c>
      <c r="G3500" s="5" t="s">
        <v>323</v>
      </c>
    </row>
    <row r="3501" spans="2:7" s="1" customFormat="1" ht="18" customHeight="1" x14ac:dyDescent="0.2">
      <c r="B3501" s="3">
        <v>2012</v>
      </c>
      <c r="C3501" s="4">
        <v>81671409.569999993</v>
      </c>
      <c r="D3501" s="5" t="s">
        <v>306</v>
      </c>
      <c r="E3501" s="5" t="s">
        <v>315</v>
      </c>
      <c r="F3501" s="5" t="s">
        <v>317</v>
      </c>
      <c r="G3501" s="5" t="s">
        <v>324</v>
      </c>
    </row>
    <row r="3502" spans="2:7" s="1" customFormat="1" ht="18" customHeight="1" x14ac:dyDescent="0.2">
      <c r="B3502" s="3">
        <v>2012</v>
      </c>
      <c r="C3502" s="4">
        <v>2298596.4900000002</v>
      </c>
      <c r="D3502" s="5" t="s">
        <v>306</v>
      </c>
      <c r="E3502" s="5" t="s">
        <v>315</v>
      </c>
      <c r="F3502" s="5" t="s">
        <v>317</v>
      </c>
      <c r="G3502" s="5" t="s">
        <v>325</v>
      </c>
    </row>
    <row r="3503" spans="2:7" s="1" customFormat="1" ht="18" customHeight="1" x14ac:dyDescent="0.2">
      <c r="B3503" s="3">
        <v>2012</v>
      </c>
      <c r="C3503" s="4">
        <v>7971087.4199999999</v>
      </c>
      <c r="D3503" s="5" t="s">
        <v>306</v>
      </c>
      <c r="E3503" s="5" t="s">
        <v>315</v>
      </c>
      <c r="F3503" s="5" t="s">
        <v>317</v>
      </c>
      <c r="G3503" s="5" t="s">
        <v>326</v>
      </c>
    </row>
    <row r="3504" spans="2:7" s="1" customFormat="1" ht="18" customHeight="1" x14ac:dyDescent="0.2">
      <c r="B3504" s="3">
        <v>2012</v>
      </c>
      <c r="C3504" s="4">
        <v>36275247.799999997</v>
      </c>
      <c r="D3504" s="5" t="s">
        <v>306</v>
      </c>
      <c r="E3504" s="5" t="s">
        <v>315</v>
      </c>
      <c r="F3504" s="5" t="s">
        <v>317</v>
      </c>
      <c r="G3504" s="5" t="s">
        <v>327</v>
      </c>
    </row>
    <row r="3505" spans="2:7" s="1" customFormat="1" ht="18" customHeight="1" x14ac:dyDescent="0.2">
      <c r="B3505" s="3">
        <v>2012</v>
      </c>
      <c r="C3505" s="4">
        <v>164679.15</v>
      </c>
      <c r="D3505" s="5" t="s">
        <v>306</v>
      </c>
      <c r="E3505" s="5" t="s">
        <v>315</v>
      </c>
      <c r="F3505" s="5" t="s">
        <v>317</v>
      </c>
      <c r="G3505" s="5" t="s">
        <v>512</v>
      </c>
    </row>
    <row r="3506" spans="2:7" s="1" customFormat="1" ht="18" customHeight="1" x14ac:dyDescent="0.2">
      <c r="B3506" s="3">
        <v>2012</v>
      </c>
      <c r="C3506" s="4">
        <v>1161976.5</v>
      </c>
      <c r="D3506" s="5" t="s">
        <v>306</v>
      </c>
      <c r="E3506" s="5" t="s">
        <v>315</v>
      </c>
      <c r="F3506" s="5" t="s">
        <v>317</v>
      </c>
      <c r="G3506" s="5" t="s">
        <v>328</v>
      </c>
    </row>
    <row r="3507" spans="2:7" s="1" customFormat="1" ht="18" customHeight="1" x14ac:dyDescent="0.2">
      <c r="B3507" s="3">
        <v>2012</v>
      </c>
      <c r="C3507" s="4">
        <v>1525448.87</v>
      </c>
      <c r="D3507" s="5" t="s">
        <v>306</v>
      </c>
      <c r="E3507" s="5" t="s">
        <v>315</v>
      </c>
      <c r="F3507" s="5" t="s">
        <v>317</v>
      </c>
      <c r="G3507" s="5" t="s">
        <v>329</v>
      </c>
    </row>
    <row r="3508" spans="2:7" s="1" customFormat="1" ht="18" customHeight="1" x14ac:dyDescent="0.2">
      <c r="B3508" s="3">
        <v>2012</v>
      </c>
      <c r="C3508" s="4">
        <v>10667.9</v>
      </c>
      <c r="D3508" s="5" t="s">
        <v>306</v>
      </c>
      <c r="E3508" s="5" t="s">
        <v>315</v>
      </c>
      <c r="F3508" s="5" t="s">
        <v>317</v>
      </c>
      <c r="G3508" s="5" t="s">
        <v>330</v>
      </c>
    </row>
    <row r="3509" spans="2:7" s="1" customFormat="1" ht="18" customHeight="1" x14ac:dyDescent="0.2">
      <c r="B3509" s="3">
        <v>2012</v>
      </c>
      <c r="C3509" s="4">
        <v>10218532.57</v>
      </c>
      <c r="D3509" s="5" t="s">
        <v>306</v>
      </c>
      <c r="E3509" s="5" t="s">
        <v>315</v>
      </c>
      <c r="F3509" s="5" t="s">
        <v>317</v>
      </c>
      <c r="G3509" s="5" t="s">
        <v>331</v>
      </c>
    </row>
    <row r="3510" spans="2:7" s="1" customFormat="1" ht="18" customHeight="1" x14ac:dyDescent="0.2">
      <c r="B3510" s="3">
        <v>2012</v>
      </c>
      <c r="C3510" s="4">
        <v>6981637.1100000003</v>
      </c>
      <c r="D3510" s="5" t="s">
        <v>306</v>
      </c>
      <c r="E3510" s="5" t="s">
        <v>315</v>
      </c>
      <c r="F3510" s="5" t="s">
        <v>317</v>
      </c>
      <c r="G3510" s="5" t="s">
        <v>332</v>
      </c>
    </row>
    <row r="3511" spans="2:7" s="1" customFormat="1" ht="18" customHeight="1" x14ac:dyDescent="0.2">
      <c r="B3511" s="3">
        <v>2012</v>
      </c>
      <c r="C3511" s="4">
        <v>140791.11000000002</v>
      </c>
      <c r="D3511" s="5" t="s">
        <v>306</v>
      </c>
      <c r="E3511" s="5" t="s">
        <v>315</v>
      </c>
      <c r="F3511" s="5" t="s">
        <v>317</v>
      </c>
      <c r="G3511" s="5" t="s">
        <v>362</v>
      </c>
    </row>
    <row r="3512" spans="2:7" s="1" customFormat="1" ht="18" customHeight="1" x14ac:dyDescent="0.2">
      <c r="B3512" s="3">
        <v>2012</v>
      </c>
      <c r="C3512" s="4">
        <v>1232071.95</v>
      </c>
      <c r="D3512" s="5" t="s">
        <v>306</v>
      </c>
      <c r="E3512" s="5" t="s">
        <v>315</v>
      </c>
      <c r="F3512" s="5" t="s">
        <v>317</v>
      </c>
      <c r="G3512" s="5" t="s">
        <v>333</v>
      </c>
    </row>
    <row r="3513" spans="2:7" s="1" customFormat="1" ht="18" customHeight="1" x14ac:dyDescent="0.2">
      <c r="B3513" s="3">
        <v>2012</v>
      </c>
      <c r="C3513" s="4">
        <v>37767625.659999996</v>
      </c>
      <c r="D3513" s="5" t="s">
        <v>306</v>
      </c>
      <c r="E3513" s="5" t="s">
        <v>315</v>
      </c>
      <c r="F3513" s="5" t="s">
        <v>317</v>
      </c>
      <c r="G3513" s="5" t="s">
        <v>334</v>
      </c>
    </row>
    <row r="3514" spans="2:7" s="1" customFormat="1" ht="18" customHeight="1" x14ac:dyDescent="0.2">
      <c r="B3514" s="3">
        <v>2012</v>
      </c>
      <c r="C3514" s="4">
        <v>14350</v>
      </c>
      <c r="D3514" s="5" t="s">
        <v>306</v>
      </c>
      <c r="E3514" s="5" t="s">
        <v>315</v>
      </c>
      <c r="F3514" s="5" t="s">
        <v>317</v>
      </c>
      <c r="G3514" s="5" t="s">
        <v>495</v>
      </c>
    </row>
    <row r="3515" spans="2:7" s="1" customFormat="1" ht="18" customHeight="1" x14ac:dyDescent="0.2">
      <c r="B3515" s="3">
        <v>2012</v>
      </c>
      <c r="C3515" s="4">
        <v>572944.75</v>
      </c>
      <c r="D3515" s="5" t="s">
        <v>306</v>
      </c>
      <c r="E3515" s="5" t="s">
        <v>315</v>
      </c>
      <c r="F3515" s="5" t="s">
        <v>317</v>
      </c>
      <c r="G3515" s="5" t="s">
        <v>336</v>
      </c>
    </row>
    <row r="3516" spans="2:7" s="1" customFormat="1" ht="18" customHeight="1" x14ac:dyDescent="0.2">
      <c r="B3516" s="3">
        <v>2012</v>
      </c>
      <c r="C3516" s="4">
        <v>6525662.7400000002</v>
      </c>
      <c r="D3516" s="5" t="s">
        <v>306</v>
      </c>
      <c r="E3516" s="5" t="s">
        <v>315</v>
      </c>
      <c r="F3516" s="5" t="s">
        <v>317</v>
      </c>
      <c r="G3516" s="5" t="s">
        <v>349</v>
      </c>
    </row>
    <row r="3517" spans="2:7" s="1" customFormat="1" ht="18" customHeight="1" x14ac:dyDescent="0.2">
      <c r="B3517" s="3">
        <v>2012</v>
      </c>
      <c r="C3517" s="4">
        <v>66788.95</v>
      </c>
      <c r="D3517" s="5" t="s">
        <v>306</v>
      </c>
      <c r="E3517" s="5" t="s">
        <v>315</v>
      </c>
      <c r="F3517" s="5" t="s">
        <v>317</v>
      </c>
      <c r="G3517" s="5" t="s">
        <v>337</v>
      </c>
    </row>
    <row r="3518" spans="2:7" s="1" customFormat="1" ht="18" customHeight="1" x14ac:dyDescent="0.2">
      <c r="B3518" s="3">
        <v>2012</v>
      </c>
      <c r="C3518" s="4">
        <v>137828586.49000001</v>
      </c>
      <c r="D3518" s="5" t="s">
        <v>306</v>
      </c>
      <c r="E3518" s="5" t="s">
        <v>315</v>
      </c>
      <c r="F3518" s="5" t="s">
        <v>317</v>
      </c>
      <c r="G3518" s="5" t="s">
        <v>338</v>
      </c>
    </row>
    <row r="3519" spans="2:7" s="1" customFormat="1" ht="18" customHeight="1" x14ac:dyDescent="0.2">
      <c r="B3519" s="3">
        <v>2012</v>
      </c>
      <c r="C3519" s="4">
        <v>3162906.15</v>
      </c>
      <c r="D3519" s="5" t="s">
        <v>306</v>
      </c>
      <c r="E3519" s="5" t="s">
        <v>315</v>
      </c>
      <c r="F3519" s="5" t="s">
        <v>115</v>
      </c>
      <c r="G3519" s="5" t="s">
        <v>118</v>
      </c>
    </row>
    <row r="3520" spans="2:7" s="1" customFormat="1" ht="18" customHeight="1" x14ac:dyDescent="0.2">
      <c r="B3520" s="3">
        <v>2012</v>
      </c>
      <c r="C3520" s="4">
        <v>1064.07</v>
      </c>
      <c r="D3520" s="5" t="s">
        <v>306</v>
      </c>
      <c r="E3520" s="5" t="s">
        <v>315</v>
      </c>
      <c r="F3520" s="5" t="s">
        <v>115</v>
      </c>
      <c r="G3520" s="5" t="s">
        <v>394</v>
      </c>
    </row>
    <row r="3521" spans="2:7" s="1" customFormat="1" ht="18" customHeight="1" x14ac:dyDescent="0.2">
      <c r="B3521" s="3">
        <v>2012</v>
      </c>
      <c r="C3521" s="4">
        <v>120</v>
      </c>
      <c r="D3521" s="5" t="s">
        <v>306</v>
      </c>
      <c r="E3521" s="5" t="s">
        <v>315</v>
      </c>
      <c r="F3521" s="5" t="s">
        <v>123</v>
      </c>
      <c r="G3521" s="5" t="s">
        <v>141</v>
      </c>
    </row>
    <row r="3522" spans="2:7" s="1" customFormat="1" ht="18" customHeight="1" x14ac:dyDescent="0.2">
      <c r="B3522" s="3">
        <v>2012</v>
      </c>
      <c r="C3522" s="4">
        <v>67688347.329999998</v>
      </c>
      <c r="D3522" s="5" t="s">
        <v>306</v>
      </c>
      <c r="E3522" s="5" t="s">
        <v>315</v>
      </c>
      <c r="F3522" s="5" t="s">
        <v>339</v>
      </c>
      <c r="G3522" s="5" t="s">
        <v>342</v>
      </c>
    </row>
    <row r="3523" spans="2:7" s="1" customFormat="1" ht="18" customHeight="1" x14ac:dyDescent="0.2">
      <c r="B3523" s="3">
        <v>2012</v>
      </c>
      <c r="C3523" s="4">
        <v>2886772.19</v>
      </c>
      <c r="D3523" s="5" t="s">
        <v>306</v>
      </c>
      <c r="E3523" s="5" t="s">
        <v>315</v>
      </c>
      <c r="F3523" s="5" t="s">
        <v>339</v>
      </c>
      <c r="G3523" s="5" t="s">
        <v>343</v>
      </c>
    </row>
    <row r="3524" spans="2:7" s="1" customFormat="1" ht="18" customHeight="1" x14ac:dyDescent="0.2">
      <c r="B3524" s="3">
        <v>2012</v>
      </c>
      <c r="C3524" s="4">
        <v>820206812.72000003</v>
      </c>
      <c r="D3524" s="5" t="s">
        <v>306</v>
      </c>
      <c r="E3524" s="5" t="s">
        <v>315</v>
      </c>
      <c r="F3524" s="5" t="s">
        <v>339</v>
      </c>
      <c r="G3524" s="5" t="s">
        <v>344</v>
      </c>
    </row>
    <row r="3525" spans="2:7" s="1" customFormat="1" ht="18" customHeight="1" x14ac:dyDescent="0.2">
      <c r="B3525" s="3">
        <v>2012</v>
      </c>
      <c r="C3525" s="4">
        <v>282535881.20999998</v>
      </c>
      <c r="D3525" s="5" t="s">
        <v>306</v>
      </c>
      <c r="E3525" s="5" t="s">
        <v>315</v>
      </c>
      <c r="F3525" s="5" t="s">
        <v>339</v>
      </c>
      <c r="G3525" s="5" t="s">
        <v>345</v>
      </c>
    </row>
    <row r="3526" spans="2:7" s="1" customFormat="1" ht="18" customHeight="1" x14ac:dyDescent="0.2">
      <c r="B3526" s="3">
        <v>2012</v>
      </c>
      <c r="C3526" s="4">
        <v>114400</v>
      </c>
      <c r="D3526" s="5" t="s">
        <v>306</v>
      </c>
      <c r="E3526" s="5" t="s">
        <v>315</v>
      </c>
      <c r="F3526" s="5" t="s">
        <v>339</v>
      </c>
      <c r="G3526" s="5" t="s">
        <v>513</v>
      </c>
    </row>
    <row r="3527" spans="2:7" s="1" customFormat="1" ht="18" customHeight="1" x14ac:dyDescent="0.2">
      <c r="B3527" s="3">
        <v>2012</v>
      </c>
      <c r="C3527" s="4">
        <v>10764306.01</v>
      </c>
      <c r="D3527" s="5" t="s">
        <v>306</v>
      </c>
      <c r="E3527" s="5" t="s">
        <v>315</v>
      </c>
      <c r="F3527" s="5" t="s">
        <v>339</v>
      </c>
      <c r="G3527" s="5" t="s">
        <v>346</v>
      </c>
    </row>
    <row r="3528" spans="2:7" s="1" customFormat="1" ht="18" customHeight="1" x14ac:dyDescent="0.2">
      <c r="B3528" s="3">
        <v>2012</v>
      </c>
      <c r="C3528" s="4">
        <v>2498066.33</v>
      </c>
      <c r="D3528" s="5" t="s">
        <v>306</v>
      </c>
      <c r="E3528" s="5" t="s">
        <v>315</v>
      </c>
      <c r="F3528" s="5" t="s">
        <v>339</v>
      </c>
      <c r="G3528" s="5" t="s">
        <v>347</v>
      </c>
    </row>
    <row r="3529" spans="2:7" s="1" customFormat="1" ht="18" customHeight="1" x14ac:dyDescent="0.2">
      <c r="B3529" s="3">
        <v>2012</v>
      </c>
      <c r="C3529" s="4">
        <v>2015559.87</v>
      </c>
      <c r="D3529" s="5" t="s">
        <v>306</v>
      </c>
      <c r="E3529" s="5" t="s">
        <v>315</v>
      </c>
      <c r="F3529" s="5" t="s">
        <v>339</v>
      </c>
      <c r="G3529" s="5" t="s">
        <v>403</v>
      </c>
    </row>
    <row r="3530" spans="2:7" s="1" customFormat="1" ht="18" customHeight="1" x14ac:dyDescent="0.2">
      <c r="B3530" s="3">
        <v>2012</v>
      </c>
      <c r="C3530" s="4">
        <v>3829010.38</v>
      </c>
      <c r="D3530" s="5" t="s">
        <v>306</v>
      </c>
      <c r="E3530" s="5" t="s">
        <v>315</v>
      </c>
      <c r="F3530" s="5" t="s">
        <v>339</v>
      </c>
      <c r="G3530" s="5" t="s">
        <v>348</v>
      </c>
    </row>
    <row r="3531" spans="2:7" s="1" customFormat="1" ht="18" customHeight="1" x14ac:dyDescent="0.2">
      <c r="B3531" s="3">
        <v>2012</v>
      </c>
      <c r="C3531" s="4">
        <v>65068539.759999998</v>
      </c>
      <c r="D3531" s="5" t="s">
        <v>306</v>
      </c>
      <c r="E3531" s="5" t="s">
        <v>315</v>
      </c>
      <c r="F3531" s="5" t="s">
        <v>339</v>
      </c>
      <c r="G3531" s="5" t="s">
        <v>404</v>
      </c>
    </row>
    <row r="3532" spans="2:7" s="1" customFormat="1" ht="18" customHeight="1" x14ac:dyDescent="0.2">
      <c r="B3532" s="3">
        <v>2012</v>
      </c>
      <c r="C3532" s="4">
        <v>20500</v>
      </c>
      <c r="D3532" s="5" t="s">
        <v>306</v>
      </c>
      <c r="E3532" s="5" t="s">
        <v>315</v>
      </c>
      <c r="F3532" s="5" t="s">
        <v>339</v>
      </c>
      <c r="G3532" s="5" t="s">
        <v>376</v>
      </c>
    </row>
    <row r="3533" spans="2:7" s="1" customFormat="1" ht="18" customHeight="1" x14ac:dyDescent="0.2">
      <c r="B3533" s="3">
        <v>2012</v>
      </c>
      <c r="C3533" s="4">
        <v>1603198.31</v>
      </c>
      <c r="D3533" s="5" t="s">
        <v>306</v>
      </c>
      <c r="E3533" s="5" t="s">
        <v>315</v>
      </c>
      <c r="F3533" s="5" t="s">
        <v>339</v>
      </c>
      <c r="G3533" s="5" t="s">
        <v>349</v>
      </c>
    </row>
    <row r="3534" spans="2:7" s="1" customFormat="1" ht="18" customHeight="1" x14ac:dyDescent="0.2">
      <c r="B3534" s="3">
        <v>2012</v>
      </c>
      <c r="C3534" s="4">
        <v>21767223.059999999</v>
      </c>
      <c r="D3534" s="5" t="s">
        <v>306</v>
      </c>
      <c r="E3534" s="5" t="s">
        <v>315</v>
      </c>
      <c r="F3534" s="5" t="s">
        <v>194</v>
      </c>
      <c r="G3534" s="5" t="s">
        <v>460</v>
      </c>
    </row>
    <row r="3535" spans="2:7" s="1" customFormat="1" ht="18" customHeight="1" x14ac:dyDescent="0.2">
      <c r="B3535" s="3">
        <v>2012</v>
      </c>
      <c r="C3535" s="4">
        <v>1059758.6599999999</v>
      </c>
      <c r="D3535" s="5" t="s">
        <v>306</v>
      </c>
      <c r="E3535" s="5" t="s">
        <v>315</v>
      </c>
      <c r="F3535" s="5" t="s">
        <v>194</v>
      </c>
      <c r="G3535" s="5" t="s">
        <v>415</v>
      </c>
    </row>
    <row r="3536" spans="2:7" s="1" customFormat="1" ht="18" customHeight="1" x14ac:dyDescent="0.2">
      <c r="B3536" s="3">
        <v>2012</v>
      </c>
      <c r="C3536" s="4">
        <v>62786.5</v>
      </c>
      <c r="D3536" s="5" t="s">
        <v>306</v>
      </c>
      <c r="E3536" s="5" t="s">
        <v>315</v>
      </c>
      <c r="F3536" s="5" t="s">
        <v>194</v>
      </c>
      <c r="G3536" s="5" t="s">
        <v>196</v>
      </c>
    </row>
    <row r="3537" spans="2:7" s="1" customFormat="1" ht="18" customHeight="1" x14ac:dyDescent="0.2">
      <c r="B3537" s="3">
        <v>2012</v>
      </c>
      <c r="C3537" s="4">
        <v>80459.400000000009</v>
      </c>
      <c r="D3537" s="5" t="s">
        <v>306</v>
      </c>
      <c r="E3537" s="5" t="s">
        <v>315</v>
      </c>
      <c r="F3537" s="5" t="s">
        <v>194</v>
      </c>
      <c r="G3537" s="5" t="s">
        <v>179</v>
      </c>
    </row>
    <row r="3538" spans="2:7" s="1" customFormat="1" ht="18" customHeight="1" x14ac:dyDescent="0.2">
      <c r="B3538" s="3">
        <v>2012</v>
      </c>
      <c r="C3538" s="4">
        <v>6244706.2800000003</v>
      </c>
      <c r="D3538" s="5" t="s">
        <v>306</v>
      </c>
      <c r="E3538" s="5" t="s">
        <v>315</v>
      </c>
      <c r="F3538" s="5" t="s">
        <v>194</v>
      </c>
      <c r="G3538" s="5" t="s">
        <v>205</v>
      </c>
    </row>
    <row r="3539" spans="2:7" s="1" customFormat="1" ht="18" customHeight="1" x14ac:dyDescent="0.2">
      <c r="B3539" s="3">
        <v>2012</v>
      </c>
      <c r="C3539" s="4">
        <v>60766.02</v>
      </c>
      <c r="D3539" s="5" t="s">
        <v>306</v>
      </c>
      <c r="E3539" s="5" t="s">
        <v>315</v>
      </c>
      <c r="F3539" s="5" t="s">
        <v>194</v>
      </c>
      <c r="G3539" s="5" t="s">
        <v>191</v>
      </c>
    </row>
    <row r="3540" spans="2:7" s="1" customFormat="1" ht="18" customHeight="1" x14ac:dyDescent="0.2">
      <c r="B3540" s="3">
        <v>2012</v>
      </c>
      <c r="C3540" s="4">
        <v>135590.39000000001</v>
      </c>
      <c r="D3540" s="5" t="s">
        <v>306</v>
      </c>
      <c r="E3540" s="5" t="s">
        <v>315</v>
      </c>
      <c r="F3540" s="5" t="s">
        <v>194</v>
      </c>
      <c r="G3540" s="5" t="s">
        <v>192</v>
      </c>
    </row>
    <row r="3541" spans="2:7" s="1" customFormat="1" ht="18" customHeight="1" x14ac:dyDescent="0.2">
      <c r="B3541" s="3">
        <v>2012</v>
      </c>
      <c r="C3541" s="4">
        <v>31633.39</v>
      </c>
      <c r="D3541" s="5" t="s">
        <v>306</v>
      </c>
      <c r="E3541" s="5" t="s">
        <v>315</v>
      </c>
      <c r="F3541" s="5" t="s">
        <v>194</v>
      </c>
      <c r="G3541" s="5" t="s">
        <v>419</v>
      </c>
    </row>
    <row r="3542" spans="2:7" s="1" customFormat="1" ht="18" customHeight="1" x14ac:dyDescent="0.2">
      <c r="B3542" s="3">
        <v>2012</v>
      </c>
      <c r="C3542" s="4">
        <v>5957705.4100000001</v>
      </c>
      <c r="D3542" s="5" t="s">
        <v>306</v>
      </c>
      <c r="E3542" s="5" t="s">
        <v>315</v>
      </c>
      <c r="F3542" s="5" t="s">
        <v>194</v>
      </c>
      <c r="G3542" s="5" t="s">
        <v>420</v>
      </c>
    </row>
    <row r="3543" spans="2:7" s="1" customFormat="1" ht="18" customHeight="1" x14ac:dyDescent="0.2">
      <c r="B3543" s="3">
        <v>2012</v>
      </c>
      <c r="C3543" s="4">
        <v>594231</v>
      </c>
      <c r="D3543" s="5" t="s">
        <v>306</v>
      </c>
      <c r="E3543" s="5" t="s">
        <v>315</v>
      </c>
      <c r="F3543" s="5" t="s">
        <v>194</v>
      </c>
      <c r="G3543" s="5" t="s">
        <v>356</v>
      </c>
    </row>
    <row r="3544" spans="2:7" s="1" customFormat="1" ht="18" customHeight="1" x14ac:dyDescent="0.2">
      <c r="B3544" s="3">
        <v>2012</v>
      </c>
      <c r="C3544" s="4">
        <v>7852749.4199999999</v>
      </c>
      <c r="D3544" s="5" t="s">
        <v>306</v>
      </c>
      <c r="E3544" s="5" t="s">
        <v>315</v>
      </c>
      <c r="F3544" s="5" t="s">
        <v>194</v>
      </c>
      <c r="G3544" s="5" t="s">
        <v>514</v>
      </c>
    </row>
    <row r="3545" spans="2:7" s="1" customFormat="1" ht="18" customHeight="1" x14ac:dyDescent="0.2">
      <c r="B3545" s="3">
        <v>2012</v>
      </c>
      <c r="C3545" s="4">
        <v>2365476.81</v>
      </c>
      <c r="D3545" s="5" t="s">
        <v>306</v>
      </c>
      <c r="E3545" s="5" t="s">
        <v>315</v>
      </c>
      <c r="F3545" s="5" t="s">
        <v>194</v>
      </c>
      <c r="G3545" s="5" t="s">
        <v>438</v>
      </c>
    </row>
    <row r="3546" spans="2:7" s="1" customFormat="1" ht="18" customHeight="1" x14ac:dyDescent="0.2">
      <c r="B3546" s="3">
        <v>2012</v>
      </c>
      <c r="C3546" s="4">
        <v>941957.34</v>
      </c>
      <c r="D3546" s="5" t="s">
        <v>306</v>
      </c>
      <c r="E3546" s="5" t="s">
        <v>315</v>
      </c>
      <c r="F3546" s="5" t="s">
        <v>194</v>
      </c>
      <c r="G3546" s="5" t="s">
        <v>488</v>
      </c>
    </row>
    <row r="3547" spans="2:7" s="1" customFormat="1" ht="18" customHeight="1" x14ac:dyDescent="0.2">
      <c r="B3547" s="3">
        <v>2012</v>
      </c>
      <c r="C3547" s="4">
        <v>13168.34</v>
      </c>
      <c r="D3547" s="5" t="s">
        <v>306</v>
      </c>
      <c r="E3547" s="5" t="s">
        <v>315</v>
      </c>
      <c r="F3547" s="5" t="s">
        <v>236</v>
      </c>
      <c r="G3547" s="5" t="s">
        <v>357</v>
      </c>
    </row>
    <row r="3548" spans="2:7" s="1" customFormat="1" ht="18" customHeight="1" x14ac:dyDescent="0.2">
      <c r="B3548" s="3">
        <v>2012</v>
      </c>
      <c r="C3548" s="4">
        <v>245975.58</v>
      </c>
      <c r="D3548" s="5" t="s">
        <v>306</v>
      </c>
      <c r="E3548" s="5" t="s">
        <v>315</v>
      </c>
      <c r="F3548" s="5" t="s">
        <v>236</v>
      </c>
      <c r="G3548" s="5" t="s">
        <v>358</v>
      </c>
    </row>
    <row r="3549" spans="2:7" s="1" customFormat="1" ht="18" customHeight="1" x14ac:dyDescent="0.2">
      <c r="B3549" s="3">
        <v>2013</v>
      </c>
      <c r="C3549" s="4">
        <v>24337971.43</v>
      </c>
      <c r="D3549" s="5" t="s">
        <v>87</v>
      </c>
      <c r="E3549" s="5" t="s">
        <v>88</v>
      </c>
      <c r="F3549" s="5" t="s">
        <v>89</v>
      </c>
      <c r="G3549" s="5" t="s">
        <v>406</v>
      </c>
    </row>
    <row r="3550" spans="2:7" s="1" customFormat="1" ht="18" customHeight="1" x14ac:dyDescent="0.2">
      <c r="B3550" s="3">
        <v>2013</v>
      </c>
      <c r="C3550" s="4">
        <v>146952045.69</v>
      </c>
      <c r="D3550" s="5" t="s">
        <v>87</v>
      </c>
      <c r="E3550" s="5" t="s">
        <v>88</v>
      </c>
      <c r="F3550" s="5" t="s">
        <v>89</v>
      </c>
      <c r="G3550" s="5" t="s">
        <v>90</v>
      </c>
    </row>
    <row r="3551" spans="2:7" s="1" customFormat="1" ht="18" customHeight="1" x14ac:dyDescent="0.2">
      <c r="B3551" s="3">
        <v>2013</v>
      </c>
      <c r="C3551" s="4">
        <v>2415971855.0900002</v>
      </c>
      <c r="D3551" s="5" t="s">
        <v>87</v>
      </c>
      <c r="E3551" s="5" t="s">
        <v>88</v>
      </c>
      <c r="F3551" s="5" t="s">
        <v>89</v>
      </c>
      <c r="G3551" s="5" t="s">
        <v>91</v>
      </c>
    </row>
    <row r="3552" spans="2:7" s="1" customFormat="1" ht="18" customHeight="1" x14ac:dyDescent="0.2">
      <c r="B3552" s="3">
        <v>2013</v>
      </c>
      <c r="C3552" s="4">
        <v>23480765.75</v>
      </c>
      <c r="D3552" s="5" t="s">
        <v>87</v>
      </c>
      <c r="E3552" s="5" t="s">
        <v>88</v>
      </c>
      <c r="F3552" s="5" t="s">
        <v>89</v>
      </c>
      <c r="G3552" s="5" t="s">
        <v>496</v>
      </c>
    </row>
    <row r="3553" spans="2:7" s="1" customFormat="1" ht="18" customHeight="1" x14ac:dyDescent="0.2">
      <c r="B3553" s="3">
        <v>2013</v>
      </c>
      <c r="C3553" s="4">
        <v>8870610.9299999997</v>
      </c>
      <c r="D3553" s="5" t="s">
        <v>87</v>
      </c>
      <c r="E3553" s="5" t="s">
        <v>88</v>
      </c>
      <c r="F3553" s="5" t="s">
        <v>92</v>
      </c>
      <c r="G3553" s="5" t="s">
        <v>93</v>
      </c>
    </row>
    <row r="3554" spans="2:7" s="1" customFormat="1" ht="18" customHeight="1" x14ac:dyDescent="0.2">
      <c r="B3554" s="3">
        <v>2013</v>
      </c>
      <c r="C3554" s="4">
        <v>46816609.43</v>
      </c>
      <c r="D3554" s="5" t="s">
        <v>87</v>
      </c>
      <c r="E3554" s="5" t="s">
        <v>88</v>
      </c>
      <c r="F3554" s="5" t="s">
        <v>92</v>
      </c>
      <c r="G3554" s="5" t="s">
        <v>94</v>
      </c>
    </row>
    <row r="3555" spans="2:7" s="1" customFormat="1" ht="18" customHeight="1" x14ac:dyDescent="0.2">
      <c r="B3555" s="3">
        <v>2013</v>
      </c>
      <c r="C3555" s="4">
        <v>5190530567.4099998</v>
      </c>
      <c r="D3555" s="5" t="s">
        <v>87</v>
      </c>
      <c r="E3555" s="5" t="s">
        <v>95</v>
      </c>
      <c r="F3555" s="5" t="s">
        <v>475</v>
      </c>
      <c r="G3555" s="5" t="s">
        <v>475</v>
      </c>
    </row>
    <row r="3556" spans="2:7" s="1" customFormat="1" ht="18" customHeight="1" x14ac:dyDescent="0.2">
      <c r="B3556" s="3">
        <v>2013</v>
      </c>
      <c r="C3556" s="4">
        <v>2975985.9</v>
      </c>
      <c r="D3556" s="5" t="s">
        <v>87</v>
      </c>
      <c r="E3556" s="5" t="s">
        <v>95</v>
      </c>
      <c r="F3556" s="5" t="s">
        <v>497</v>
      </c>
      <c r="G3556" s="5" t="s">
        <v>477</v>
      </c>
    </row>
    <row r="3557" spans="2:7" s="1" customFormat="1" ht="18" customHeight="1" x14ac:dyDescent="0.2">
      <c r="B3557" s="3">
        <v>2013</v>
      </c>
      <c r="C3557" s="4">
        <v>21745670.449999999</v>
      </c>
      <c r="D3557" s="5" t="s">
        <v>87</v>
      </c>
      <c r="E3557" s="5" t="s">
        <v>95</v>
      </c>
      <c r="F3557" s="5" t="s">
        <v>497</v>
      </c>
      <c r="G3557" s="5" t="s">
        <v>98</v>
      </c>
    </row>
    <row r="3558" spans="2:7" s="1" customFormat="1" ht="18" customHeight="1" x14ac:dyDescent="0.2">
      <c r="B3558" s="3">
        <v>2013</v>
      </c>
      <c r="C3558" s="4">
        <v>246358522.47999999</v>
      </c>
      <c r="D3558" s="5" t="s">
        <v>87</v>
      </c>
      <c r="E3558" s="5" t="s">
        <v>95</v>
      </c>
      <c r="F3558" s="5" t="s">
        <v>99</v>
      </c>
      <c r="G3558" s="5" t="s">
        <v>99</v>
      </c>
    </row>
    <row r="3559" spans="2:7" s="1" customFormat="1" ht="18" customHeight="1" x14ac:dyDescent="0.2">
      <c r="B3559" s="3">
        <v>2013</v>
      </c>
      <c r="C3559" s="4">
        <v>14311872.140000001</v>
      </c>
      <c r="D3559" s="5" t="s">
        <v>87</v>
      </c>
      <c r="E3559" s="5" t="s">
        <v>95</v>
      </c>
      <c r="F3559" s="5" t="s">
        <v>101</v>
      </c>
      <c r="G3559" s="5" t="s">
        <v>515</v>
      </c>
    </row>
    <row r="3560" spans="2:7" s="1" customFormat="1" ht="18" customHeight="1" x14ac:dyDescent="0.2">
      <c r="B3560" s="3">
        <v>2013</v>
      </c>
      <c r="C3560" s="4">
        <v>62383799.57</v>
      </c>
      <c r="D3560" s="5" t="s">
        <v>87</v>
      </c>
      <c r="E3560" s="5" t="s">
        <v>95</v>
      </c>
      <c r="F3560" s="5" t="s">
        <v>101</v>
      </c>
      <c r="G3560" s="5" t="s">
        <v>516</v>
      </c>
    </row>
    <row r="3561" spans="2:7" s="1" customFormat="1" ht="18" customHeight="1" x14ac:dyDescent="0.2">
      <c r="B3561" s="3">
        <v>2013</v>
      </c>
      <c r="C3561" s="4">
        <v>12315847.15</v>
      </c>
      <c r="D3561" s="5" t="s">
        <v>87</v>
      </c>
      <c r="E3561" s="5" t="s">
        <v>95</v>
      </c>
      <c r="F3561" s="5" t="s">
        <v>103</v>
      </c>
      <c r="G3561" s="5" t="s">
        <v>103</v>
      </c>
    </row>
    <row r="3562" spans="2:7" s="1" customFormat="1" ht="18" customHeight="1" x14ac:dyDescent="0.2">
      <c r="B3562" s="3">
        <v>2013</v>
      </c>
      <c r="C3562" s="4">
        <v>451180.13</v>
      </c>
      <c r="D3562" s="5" t="s">
        <v>87</v>
      </c>
      <c r="E3562" s="5" t="s">
        <v>95</v>
      </c>
      <c r="F3562" s="5" t="s">
        <v>104</v>
      </c>
      <c r="G3562" s="5" t="s">
        <v>104</v>
      </c>
    </row>
    <row r="3563" spans="2:7" s="1" customFormat="1" ht="18" customHeight="1" x14ac:dyDescent="0.2">
      <c r="B3563" s="3">
        <v>2013</v>
      </c>
      <c r="C3563" s="4">
        <v>4355110.8899999997</v>
      </c>
      <c r="D3563" s="5" t="s">
        <v>87</v>
      </c>
      <c r="E3563" s="5" t="s">
        <v>95</v>
      </c>
      <c r="F3563" s="5" t="s">
        <v>105</v>
      </c>
      <c r="G3563" s="5" t="s">
        <v>105</v>
      </c>
    </row>
    <row r="3564" spans="2:7" s="1" customFormat="1" ht="18" customHeight="1" x14ac:dyDescent="0.2">
      <c r="B3564" s="3">
        <v>2013</v>
      </c>
      <c r="C3564" s="4">
        <v>8912992.6199999992</v>
      </c>
      <c r="D3564" s="5" t="s">
        <v>87</v>
      </c>
      <c r="E3564" s="5" t="s">
        <v>95</v>
      </c>
      <c r="F3564" s="5" t="s">
        <v>105</v>
      </c>
      <c r="G3564" s="5" t="s">
        <v>478</v>
      </c>
    </row>
    <row r="3565" spans="2:7" s="1" customFormat="1" ht="18" customHeight="1" x14ac:dyDescent="0.2">
      <c r="B3565" s="3">
        <v>2013</v>
      </c>
      <c r="C3565" s="4">
        <v>30667815.120000001</v>
      </c>
      <c r="D3565" s="5" t="s">
        <v>87</v>
      </c>
      <c r="E3565" s="5" t="s">
        <v>95</v>
      </c>
      <c r="F3565" s="5" t="s">
        <v>105</v>
      </c>
      <c r="G3565" s="5" t="s">
        <v>479</v>
      </c>
    </row>
    <row r="3566" spans="2:7" s="1" customFormat="1" ht="18" customHeight="1" x14ac:dyDescent="0.2">
      <c r="B3566" s="3">
        <v>2013</v>
      </c>
      <c r="C3566" s="4">
        <v>685964.48</v>
      </c>
      <c r="D3566" s="5" t="s">
        <v>87</v>
      </c>
      <c r="E3566" s="5" t="s">
        <v>95</v>
      </c>
      <c r="F3566" s="5" t="s">
        <v>105</v>
      </c>
      <c r="G3566" s="5" t="s">
        <v>517</v>
      </c>
    </row>
    <row r="3567" spans="2:7" s="1" customFormat="1" ht="18" customHeight="1" x14ac:dyDescent="0.2">
      <c r="B3567" s="3">
        <v>2013</v>
      </c>
      <c r="C3567" s="4">
        <v>972897.9</v>
      </c>
      <c r="D3567" s="5" t="s">
        <v>87</v>
      </c>
      <c r="E3567" s="5" t="s">
        <v>95</v>
      </c>
      <c r="F3567" s="5" t="s">
        <v>377</v>
      </c>
      <c r="G3567" s="5" t="s">
        <v>377</v>
      </c>
    </row>
    <row r="3568" spans="2:7" s="1" customFormat="1" ht="18" customHeight="1" x14ac:dyDescent="0.2">
      <c r="B3568" s="3">
        <v>2013</v>
      </c>
      <c r="C3568" s="4">
        <v>927918806.75999999</v>
      </c>
      <c r="D3568" s="5" t="s">
        <v>87</v>
      </c>
      <c r="E3568" s="5" t="s">
        <v>95</v>
      </c>
      <c r="F3568" s="5" t="s">
        <v>108</v>
      </c>
      <c r="G3568" s="5" t="s">
        <v>108</v>
      </c>
    </row>
    <row r="3569" spans="2:7" s="1" customFormat="1" ht="18" customHeight="1" x14ac:dyDescent="0.2">
      <c r="B3569" s="3">
        <v>2013</v>
      </c>
      <c r="C3569" s="4">
        <v>0</v>
      </c>
      <c r="D3569" s="5" t="s">
        <v>87</v>
      </c>
      <c r="E3569" s="5" t="s">
        <v>95</v>
      </c>
      <c r="F3569" s="5" t="s">
        <v>108</v>
      </c>
      <c r="G3569" s="5" t="s">
        <v>433</v>
      </c>
    </row>
    <row r="3570" spans="2:7" s="1" customFormat="1" ht="18" customHeight="1" x14ac:dyDescent="0.2">
      <c r="B3570" s="3">
        <v>2013</v>
      </c>
      <c r="C3570" s="4">
        <v>12820000</v>
      </c>
      <c r="D3570" s="5" t="s">
        <v>87</v>
      </c>
      <c r="E3570" s="5" t="s">
        <v>95</v>
      </c>
      <c r="F3570" s="5" t="s">
        <v>108</v>
      </c>
      <c r="G3570" s="5" t="s">
        <v>407</v>
      </c>
    </row>
    <row r="3571" spans="2:7" s="1" customFormat="1" ht="18" customHeight="1" x14ac:dyDescent="0.2">
      <c r="B3571" s="3">
        <v>2013</v>
      </c>
      <c r="C3571" s="4">
        <v>0</v>
      </c>
      <c r="D3571" s="5" t="s">
        <v>87</v>
      </c>
      <c r="E3571" s="5" t="s">
        <v>95</v>
      </c>
      <c r="F3571" s="5" t="s">
        <v>109</v>
      </c>
      <c r="G3571" s="5" t="s">
        <v>109</v>
      </c>
    </row>
    <row r="3572" spans="2:7" s="1" customFormat="1" ht="18" customHeight="1" x14ac:dyDescent="0.2">
      <c r="B3572" s="3">
        <v>2013</v>
      </c>
      <c r="C3572" s="4">
        <v>112997124.81999999</v>
      </c>
      <c r="D3572" s="5" t="s">
        <v>87</v>
      </c>
      <c r="E3572" s="5" t="s">
        <v>95</v>
      </c>
      <c r="F3572" s="5" t="s">
        <v>110</v>
      </c>
      <c r="G3572" s="5" t="s">
        <v>518</v>
      </c>
    </row>
    <row r="3573" spans="2:7" s="1" customFormat="1" ht="18" customHeight="1" x14ac:dyDescent="0.2">
      <c r="B3573" s="3">
        <v>2013</v>
      </c>
      <c r="C3573" s="4">
        <v>19890168.219999999</v>
      </c>
      <c r="D3573" s="5" t="s">
        <v>87</v>
      </c>
      <c r="E3573" s="5" t="s">
        <v>95</v>
      </c>
      <c r="F3573" s="5" t="s">
        <v>110</v>
      </c>
      <c r="G3573" s="5" t="s">
        <v>519</v>
      </c>
    </row>
    <row r="3574" spans="2:7" s="1" customFormat="1" ht="18" customHeight="1" x14ac:dyDescent="0.2">
      <c r="B3574" s="3">
        <v>2013</v>
      </c>
      <c r="C3574" s="4">
        <v>88948706.150000006</v>
      </c>
      <c r="D3574" s="5" t="s">
        <v>87</v>
      </c>
      <c r="E3574" s="5" t="s">
        <v>95</v>
      </c>
      <c r="F3574" s="5" t="s">
        <v>111</v>
      </c>
      <c r="G3574" s="5" t="s">
        <v>111</v>
      </c>
    </row>
    <row r="3575" spans="2:7" s="1" customFormat="1" ht="18" customHeight="1" x14ac:dyDescent="0.2">
      <c r="B3575" s="3">
        <v>2013</v>
      </c>
      <c r="C3575" s="4">
        <v>3998747.85</v>
      </c>
      <c r="D3575" s="5" t="s">
        <v>87</v>
      </c>
      <c r="E3575" s="5" t="s">
        <v>95</v>
      </c>
      <c r="F3575" s="5" t="s">
        <v>111</v>
      </c>
      <c r="G3575" s="5" t="s">
        <v>349</v>
      </c>
    </row>
    <row r="3576" spans="2:7" s="1" customFormat="1" ht="18" customHeight="1" x14ac:dyDescent="0.2">
      <c r="B3576" s="3">
        <v>2013</v>
      </c>
      <c r="C3576" s="4">
        <v>16922174.379999999</v>
      </c>
      <c r="D3576" s="5" t="s">
        <v>87</v>
      </c>
      <c r="E3576" s="5" t="s">
        <v>95</v>
      </c>
      <c r="F3576" s="5" t="s">
        <v>112</v>
      </c>
      <c r="G3576" s="5" t="s">
        <v>112</v>
      </c>
    </row>
    <row r="3577" spans="2:7" s="1" customFormat="1" ht="18" customHeight="1" x14ac:dyDescent="0.2">
      <c r="B3577" s="3">
        <v>2013</v>
      </c>
      <c r="C3577" s="4">
        <v>1597033.12</v>
      </c>
      <c r="D3577" s="5" t="s">
        <v>87</v>
      </c>
      <c r="E3577" s="5" t="s">
        <v>95</v>
      </c>
      <c r="F3577" s="5" t="s">
        <v>113</v>
      </c>
      <c r="G3577" s="5" t="s">
        <v>408</v>
      </c>
    </row>
    <row r="3578" spans="2:7" s="1" customFormat="1" ht="18" customHeight="1" x14ac:dyDescent="0.2">
      <c r="B3578" s="3">
        <v>2013</v>
      </c>
      <c r="C3578" s="4">
        <v>8939877830.8299999</v>
      </c>
      <c r="D3578" s="5" t="s">
        <v>87</v>
      </c>
      <c r="E3578" s="5" t="s">
        <v>95</v>
      </c>
      <c r="F3578" s="5" t="s">
        <v>113</v>
      </c>
      <c r="G3578" s="5" t="s">
        <v>409</v>
      </c>
    </row>
    <row r="3579" spans="2:7" s="1" customFormat="1" ht="18" customHeight="1" x14ac:dyDescent="0.2">
      <c r="B3579" s="3">
        <v>2013</v>
      </c>
      <c r="C3579" s="4">
        <v>164031194.66999999</v>
      </c>
      <c r="D3579" s="5" t="s">
        <v>87</v>
      </c>
      <c r="E3579" s="5" t="s">
        <v>95</v>
      </c>
      <c r="F3579" s="5" t="s">
        <v>113</v>
      </c>
      <c r="G3579" s="5" t="s">
        <v>410</v>
      </c>
    </row>
    <row r="3580" spans="2:7" s="1" customFormat="1" ht="18" customHeight="1" x14ac:dyDescent="0.2">
      <c r="B3580" s="3">
        <v>2013</v>
      </c>
      <c r="C3580" s="4">
        <v>1695861053.5999999</v>
      </c>
      <c r="D3580" s="5" t="s">
        <v>87</v>
      </c>
      <c r="E3580" s="5" t="s">
        <v>95</v>
      </c>
      <c r="F3580" s="5" t="s">
        <v>113</v>
      </c>
      <c r="G3580" s="5" t="s">
        <v>411</v>
      </c>
    </row>
    <row r="3581" spans="2:7" s="1" customFormat="1" ht="18" customHeight="1" x14ac:dyDescent="0.2">
      <c r="B3581" s="3">
        <v>2013</v>
      </c>
      <c r="C3581" s="4">
        <v>0</v>
      </c>
      <c r="D3581" s="5" t="s">
        <v>87</v>
      </c>
      <c r="E3581" s="5" t="s">
        <v>95</v>
      </c>
      <c r="F3581" s="5" t="s">
        <v>363</v>
      </c>
      <c r="G3581" s="5" t="s">
        <v>363</v>
      </c>
    </row>
    <row r="3582" spans="2:7" s="1" customFormat="1" ht="18" customHeight="1" x14ac:dyDescent="0.2">
      <c r="B3582" s="3">
        <v>2013</v>
      </c>
      <c r="C3582" s="4">
        <v>17707869.710000001</v>
      </c>
      <c r="D3582" s="5" t="s">
        <v>87</v>
      </c>
      <c r="E3582" s="5" t="s">
        <v>95</v>
      </c>
      <c r="F3582" s="5" t="s">
        <v>115</v>
      </c>
      <c r="G3582" s="5" t="s">
        <v>116</v>
      </c>
    </row>
    <row r="3583" spans="2:7" s="1" customFormat="1" ht="18" customHeight="1" x14ac:dyDescent="0.2">
      <c r="B3583" s="3">
        <v>2013</v>
      </c>
      <c r="C3583" s="4">
        <v>185756.17</v>
      </c>
      <c r="D3583" s="5" t="s">
        <v>87</v>
      </c>
      <c r="E3583" s="5" t="s">
        <v>95</v>
      </c>
      <c r="F3583" s="5" t="s">
        <v>115</v>
      </c>
      <c r="G3583" s="5" t="s">
        <v>452</v>
      </c>
    </row>
    <row r="3584" spans="2:7" s="1" customFormat="1" ht="18" customHeight="1" x14ac:dyDescent="0.2">
      <c r="B3584" s="3">
        <v>2013</v>
      </c>
      <c r="C3584" s="4">
        <v>17166541.969999999</v>
      </c>
      <c r="D3584" s="5" t="s">
        <v>87</v>
      </c>
      <c r="E3584" s="5" t="s">
        <v>95</v>
      </c>
      <c r="F3584" s="5" t="s">
        <v>115</v>
      </c>
      <c r="G3584" s="5" t="s">
        <v>397</v>
      </c>
    </row>
    <row r="3585" spans="2:7" s="1" customFormat="1" ht="18" customHeight="1" x14ac:dyDescent="0.2">
      <c r="B3585" s="3">
        <v>2013</v>
      </c>
      <c r="C3585" s="4">
        <v>26349690.329999998</v>
      </c>
      <c r="D3585" s="5" t="s">
        <v>87</v>
      </c>
      <c r="E3585" s="5" t="s">
        <v>95</v>
      </c>
      <c r="F3585" s="5" t="s">
        <v>115</v>
      </c>
      <c r="G3585" s="5" t="s">
        <v>385</v>
      </c>
    </row>
    <row r="3586" spans="2:7" s="1" customFormat="1" ht="18" customHeight="1" x14ac:dyDescent="0.2">
      <c r="B3586" s="3">
        <v>2013</v>
      </c>
      <c r="C3586" s="4">
        <v>5556.97</v>
      </c>
      <c r="D3586" s="5" t="s">
        <v>87</v>
      </c>
      <c r="E3586" s="5" t="s">
        <v>95</v>
      </c>
      <c r="F3586" s="5" t="s">
        <v>115</v>
      </c>
      <c r="G3586" s="5" t="s">
        <v>453</v>
      </c>
    </row>
    <row r="3587" spans="2:7" s="1" customFormat="1" ht="18" customHeight="1" x14ac:dyDescent="0.2">
      <c r="B3587" s="3">
        <v>2013</v>
      </c>
      <c r="C3587" s="4">
        <v>1319985.54</v>
      </c>
      <c r="D3587" s="5" t="s">
        <v>87</v>
      </c>
      <c r="E3587" s="5" t="s">
        <v>95</v>
      </c>
      <c r="F3587" s="5" t="s">
        <v>115</v>
      </c>
      <c r="G3587" s="5" t="s">
        <v>454</v>
      </c>
    </row>
    <row r="3588" spans="2:7" s="1" customFormat="1" ht="18" customHeight="1" x14ac:dyDescent="0.2">
      <c r="B3588" s="3">
        <v>2013</v>
      </c>
      <c r="C3588" s="4">
        <v>1584123.76</v>
      </c>
      <c r="D3588" s="5" t="s">
        <v>87</v>
      </c>
      <c r="E3588" s="5" t="s">
        <v>95</v>
      </c>
      <c r="F3588" s="5" t="s">
        <v>115</v>
      </c>
      <c r="G3588" s="5" t="s">
        <v>455</v>
      </c>
    </row>
    <row r="3589" spans="2:7" s="1" customFormat="1" ht="18" customHeight="1" x14ac:dyDescent="0.2">
      <c r="B3589" s="3">
        <v>2013</v>
      </c>
      <c r="C3589" s="4">
        <v>1577224.4300000002</v>
      </c>
      <c r="D3589" s="5" t="s">
        <v>87</v>
      </c>
      <c r="E3589" s="5" t="s">
        <v>95</v>
      </c>
      <c r="F3589" s="5" t="s">
        <v>115</v>
      </c>
      <c r="G3589" s="5" t="s">
        <v>480</v>
      </c>
    </row>
    <row r="3590" spans="2:7" s="1" customFormat="1" ht="18" customHeight="1" x14ac:dyDescent="0.2">
      <c r="B3590" s="3">
        <v>2013</v>
      </c>
      <c r="C3590" s="4">
        <v>8487691.4499999993</v>
      </c>
      <c r="D3590" s="5" t="s">
        <v>87</v>
      </c>
      <c r="E3590" s="5" t="s">
        <v>95</v>
      </c>
      <c r="F3590" s="5" t="s">
        <v>115</v>
      </c>
      <c r="G3590" s="5" t="s">
        <v>118</v>
      </c>
    </row>
    <row r="3591" spans="2:7" s="1" customFormat="1" ht="18" customHeight="1" x14ac:dyDescent="0.2">
      <c r="B3591" s="3">
        <v>2013</v>
      </c>
      <c r="C3591" s="4">
        <v>1161.71</v>
      </c>
      <c r="D3591" s="5" t="s">
        <v>87</v>
      </c>
      <c r="E3591" s="5" t="s">
        <v>95</v>
      </c>
      <c r="F3591" s="5" t="s">
        <v>115</v>
      </c>
      <c r="G3591" s="5" t="s">
        <v>119</v>
      </c>
    </row>
    <row r="3592" spans="2:7" s="1" customFormat="1" ht="18" customHeight="1" x14ac:dyDescent="0.2">
      <c r="B3592" s="3">
        <v>2013</v>
      </c>
      <c r="C3592" s="4">
        <v>375316367.31</v>
      </c>
      <c r="D3592" s="5" t="s">
        <v>87</v>
      </c>
      <c r="E3592" s="5" t="s">
        <v>95</v>
      </c>
      <c r="F3592" s="5" t="s">
        <v>115</v>
      </c>
      <c r="G3592" s="5" t="s">
        <v>388</v>
      </c>
    </row>
    <row r="3593" spans="2:7" s="1" customFormat="1" ht="18" customHeight="1" x14ac:dyDescent="0.2">
      <c r="B3593" s="3">
        <v>2013</v>
      </c>
      <c r="C3593" s="4">
        <v>1351460.21</v>
      </c>
      <c r="D3593" s="5" t="s">
        <v>87</v>
      </c>
      <c r="E3593" s="5" t="s">
        <v>95</v>
      </c>
      <c r="F3593" s="5" t="s">
        <v>115</v>
      </c>
      <c r="G3593" s="5" t="s">
        <v>456</v>
      </c>
    </row>
    <row r="3594" spans="2:7" s="1" customFormat="1" ht="18" customHeight="1" x14ac:dyDescent="0.2">
      <c r="B3594" s="3">
        <v>2013</v>
      </c>
      <c r="C3594" s="4">
        <v>92648385.549999997</v>
      </c>
      <c r="D3594" s="5" t="s">
        <v>87</v>
      </c>
      <c r="E3594" s="5" t="s">
        <v>95</v>
      </c>
      <c r="F3594" s="5" t="s">
        <v>115</v>
      </c>
      <c r="G3594" s="5" t="s">
        <v>457</v>
      </c>
    </row>
    <row r="3595" spans="2:7" s="1" customFormat="1" ht="18" customHeight="1" x14ac:dyDescent="0.2">
      <c r="B3595" s="3">
        <v>2013</v>
      </c>
      <c r="C3595" s="4">
        <v>42543145.490000002</v>
      </c>
      <c r="D3595" s="5" t="s">
        <v>87</v>
      </c>
      <c r="E3595" s="5" t="s">
        <v>95</v>
      </c>
      <c r="F3595" s="5" t="s">
        <v>115</v>
      </c>
      <c r="G3595" s="5" t="s">
        <v>394</v>
      </c>
    </row>
    <row r="3596" spans="2:7" s="1" customFormat="1" ht="18" customHeight="1" x14ac:dyDescent="0.2">
      <c r="B3596" s="3">
        <v>2013</v>
      </c>
      <c r="C3596" s="4">
        <v>313449453.51999998</v>
      </c>
      <c r="D3596" s="5" t="s">
        <v>87</v>
      </c>
      <c r="E3596" s="5" t="s">
        <v>95</v>
      </c>
      <c r="F3596" s="5" t="s">
        <v>120</v>
      </c>
      <c r="G3596" s="5" t="s">
        <v>121</v>
      </c>
    </row>
    <row r="3597" spans="2:7" s="1" customFormat="1" ht="18" customHeight="1" x14ac:dyDescent="0.2">
      <c r="B3597" s="3">
        <v>2013</v>
      </c>
      <c r="C3597" s="4">
        <v>345134972.75999999</v>
      </c>
      <c r="D3597" s="5" t="s">
        <v>87</v>
      </c>
      <c r="E3597" s="5" t="s">
        <v>95</v>
      </c>
      <c r="F3597" s="5" t="s">
        <v>120</v>
      </c>
      <c r="G3597" s="5" t="s">
        <v>520</v>
      </c>
    </row>
    <row r="3598" spans="2:7" s="1" customFormat="1" ht="18" customHeight="1" x14ac:dyDescent="0.2">
      <c r="B3598" s="3">
        <v>2013</v>
      </c>
      <c r="C3598" s="4">
        <v>75683382.310000002</v>
      </c>
      <c r="D3598" s="5" t="s">
        <v>87</v>
      </c>
      <c r="E3598" s="5" t="s">
        <v>95</v>
      </c>
      <c r="F3598" s="5" t="s">
        <v>120</v>
      </c>
      <c r="G3598" s="5" t="s">
        <v>122</v>
      </c>
    </row>
    <row r="3599" spans="2:7" s="1" customFormat="1" ht="18" customHeight="1" x14ac:dyDescent="0.2">
      <c r="B3599" s="3">
        <v>2013</v>
      </c>
      <c r="C3599" s="4">
        <v>106351534.26000001</v>
      </c>
      <c r="D3599" s="5" t="s">
        <v>87</v>
      </c>
      <c r="E3599" s="5" t="s">
        <v>95</v>
      </c>
      <c r="F3599" s="5" t="s">
        <v>120</v>
      </c>
      <c r="G3599" s="5" t="s">
        <v>521</v>
      </c>
    </row>
    <row r="3600" spans="2:7" s="1" customFormat="1" ht="18" customHeight="1" x14ac:dyDescent="0.2">
      <c r="B3600" s="3">
        <v>2013</v>
      </c>
      <c r="C3600" s="4">
        <v>346631.47</v>
      </c>
      <c r="D3600" s="5" t="s">
        <v>87</v>
      </c>
      <c r="E3600" s="5" t="s">
        <v>95</v>
      </c>
      <c r="F3600" s="5" t="s">
        <v>120</v>
      </c>
      <c r="G3600" s="5" t="s">
        <v>349</v>
      </c>
    </row>
    <row r="3601" spans="2:7" s="1" customFormat="1" ht="18" customHeight="1" x14ac:dyDescent="0.2">
      <c r="B3601" s="3">
        <v>2013</v>
      </c>
      <c r="C3601" s="4">
        <v>12190003.119999999</v>
      </c>
      <c r="D3601" s="5" t="s">
        <v>87</v>
      </c>
      <c r="E3601" s="5" t="s">
        <v>95</v>
      </c>
      <c r="F3601" s="5" t="s">
        <v>481</v>
      </c>
      <c r="G3601" s="5" t="s">
        <v>157</v>
      </c>
    </row>
    <row r="3602" spans="2:7" s="1" customFormat="1" ht="18" customHeight="1" x14ac:dyDescent="0.2">
      <c r="B3602" s="3">
        <v>2013</v>
      </c>
      <c r="C3602" s="4">
        <v>5910</v>
      </c>
      <c r="D3602" s="5" t="s">
        <v>87</v>
      </c>
      <c r="E3602" s="5" t="s">
        <v>95</v>
      </c>
      <c r="F3602" s="5" t="s">
        <v>123</v>
      </c>
      <c r="G3602" s="5" t="s">
        <v>124</v>
      </c>
    </row>
    <row r="3603" spans="2:7" s="1" customFormat="1" ht="18" customHeight="1" x14ac:dyDescent="0.2">
      <c r="B3603" s="3">
        <v>2013</v>
      </c>
      <c r="C3603" s="4">
        <v>13498841.51</v>
      </c>
      <c r="D3603" s="5" t="s">
        <v>87</v>
      </c>
      <c r="E3603" s="5" t="s">
        <v>95</v>
      </c>
      <c r="F3603" s="5" t="s">
        <v>123</v>
      </c>
      <c r="G3603" s="5" t="s">
        <v>125</v>
      </c>
    </row>
    <row r="3604" spans="2:7" s="1" customFormat="1" ht="18" customHeight="1" x14ac:dyDescent="0.2">
      <c r="B3604" s="3">
        <v>2013</v>
      </c>
      <c r="C3604" s="4">
        <v>1197999.97</v>
      </c>
      <c r="D3604" s="5" t="s">
        <v>87</v>
      </c>
      <c r="E3604" s="5" t="s">
        <v>95</v>
      </c>
      <c r="F3604" s="5" t="s">
        <v>123</v>
      </c>
      <c r="G3604" s="5" t="s">
        <v>126</v>
      </c>
    </row>
    <row r="3605" spans="2:7" s="1" customFormat="1" ht="18" customHeight="1" x14ac:dyDescent="0.2">
      <c r="B3605" s="3">
        <v>2013</v>
      </c>
      <c r="C3605" s="4">
        <v>9907972.9299999997</v>
      </c>
      <c r="D3605" s="5" t="s">
        <v>87</v>
      </c>
      <c r="E3605" s="5" t="s">
        <v>95</v>
      </c>
      <c r="F3605" s="5" t="s">
        <v>123</v>
      </c>
      <c r="G3605" s="5" t="s">
        <v>127</v>
      </c>
    </row>
    <row r="3606" spans="2:7" s="1" customFormat="1" ht="18" customHeight="1" x14ac:dyDescent="0.2">
      <c r="B3606" s="3">
        <v>2013</v>
      </c>
      <c r="C3606" s="4">
        <v>3021784.42</v>
      </c>
      <c r="D3606" s="5" t="s">
        <v>87</v>
      </c>
      <c r="E3606" s="5" t="s">
        <v>95</v>
      </c>
      <c r="F3606" s="5" t="s">
        <v>123</v>
      </c>
      <c r="G3606" s="5" t="s">
        <v>350</v>
      </c>
    </row>
    <row r="3607" spans="2:7" s="1" customFormat="1" ht="18" customHeight="1" x14ac:dyDescent="0.2">
      <c r="B3607" s="3">
        <v>2013</v>
      </c>
      <c r="C3607" s="4">
        <v>48675077.920000002</v>
      </c>
      <c r="D3607" s="5" t="s">
        <v>87</v>
      </c>
      <c r="E3607" s="5" t="s">
        <v>95</v>
      </c>
      <c r="F3607" s="5" t="s">
        <v>123</v>
      </c>
      <c r="G3607" s="5" t="s">
        <v>128</v>
      </c>
    </row>
    <row r="3608" spans="2:7" s="1" customFormat="1" ht="18" customHeight="1" x14ac:dyDescent="0.2">
      <c r="B3608" s="3">
        <v>2013</v>
      </c>
      <c r="C3608" s="4">
        <v>1626250.9</v>
      </c>
      <c r="D3608" s="5" t="s">
        <v>87</v>
      </c>
      <c r="E3608" s="5" t="s">
        <v>95</v>
      </c>
      <c r="F3608" s="5" t="s">
        <v>123</v>
      </c>
      <c r="G3608" s="5" t="s">
        <v>129</v>
      </c>
    </row>
    <row r="3609" spans="2:7" s="1" customFormat="1" ht="18" customHeight="1" x14ac:dyDescent="0.2">
      <c r="B3609" s="3">
        <v>2013</v>
      </c>
      <c r="C3609" s="4">
        <v>1233959.45</v>
      </c>
      <c r="D3609" s="5" t="s">
        <v>87</v>
      </c>
      <c r="E3609" s="5" t="s">
        <v>95</v>
      </c>
      <c r="F3609" s="5" t="s">
        <v>123</v>
      </c>
      <c r="G3609" s="5" t="s">
        <v>130</v>
      </c>
    </row>
    <row r="3610" spans="2:7" s="1" customFormat="1" ht="18" customHeight="1" x14ac:dyDescent="0.2">
      <c r="B3610" s="3">
        <v>2013</v>
      </c>
      <c r="C3610" s="4">
        <v>2419351.87</v>
      </c>
      <c r="D3610" s="5" t="s">
        <v>87</v>
      </c>
      <c r="E3610" s="5" t="s">
        <v>95</v>
      </c>
      <c r="F3610" s="5" t="s">
        <v>123</v>
      </c>
      <c r="G3610" s="5" t="s">
        <v>131</v>
      </c>
    </row>
    <row r="3611" spans="2:7" s="1" customFormat="1" ht="18" customHeight="1" x14ac:dyDescent="0.2">
      <c r="B3611" s="3">
        <v>2013</v>
      </c>
      <c r="C3611" s="4">
        <v>27576989.969999999</v>
      </c>
      <c r="D3611" s="5" t="s">
        <v>87</v>
      </c>
      <c r="E3611" s="5" t="s">
        <v>95</v>
      </c>
      <c r="F3611" s="5" t="s">
        <v>123</v>
      </c>
      <c r="G3611" s="5" t="s">
        <v>412</v>
      </c>
    </row>
    <row r="3612" spans="2:7" s="1" customFormat="1" ht="18" customHeight="1" x14ac:dyDescent="0.2">
      <c r="B3612" s="3">
        <v>2013</v>
      </c>
      <c r="C3612" s="4">
        <v>668542.52</v>
      </c>
      <c r="D3612" s="5" t="s">
        <v>87</v>
      </c>
      <c r="E3612" s="5" t="s">
        <v>95</v>
      </c>
      <c r="F3612" s="5" t="s">
        <v>123</v>
      </c>
      <c r="G3612" s="5" t="s">
        <v>132</v>
      </c>
    </row>
    <row r="3613" spans="2:7" s="1" customFormat="1" ht="18" customHeight="1" x14ac:dyDescent="0.2">
      <c r="B3613" s="3">
        <v>2013</v>
      </c>
      <c r="C3613" s="4">
        <v>29134820.010000002</v>
      </c>
      <c r="D3613" s="5" t="s">
        <v>87</v>
      </c>
      <c r="E3613" s="5" t="s">
        <v>95</v>
      </c>
      <c r="F3613" s="5" t="s">
        <v>123</v>
      </c>
      <c r="G3613" s="5" t="s">
        <v>133</v>
      </c>
    </row>
    <row r="3614" spans="2:7" s="1" customFormat="1" ht="18" customHeight="1" x14ac:dyDescent="0.2">
      <c r="B3614" s="3">
        <v>2013</v>
      </c>
      <c r="C3614" s="4">
        <v>1996791.54</v>
      </c>
      <c r="D3614" s="5" t="s">
        <v>87</v>
      </c>
      <c r="E3614" s="5" t="s">
        <v>95</v>
      </c>
      <c r="F3614" s="5" t="s">
        <v>123</v>
      </c>
      <c r="G3614" s="5" t="s">
        <v>134</v>
      </c>
    </row>
    <row r="3615" spans="2:7" s="1" customFormat="1" ht="18" customHeight="1" x14ac:dyDescent="0.2">
      <c r="B3615" s="3">
        <v>2013</v>
      </c>
      <c r="C3615" s="4">
        <v>90283.61</v>
      </c>
      <c r="D3615" s="5" t="s">
        <v>87</v>
      </c>
      <c r="E3615" s="5" t="s">
        <v>95</v>
      </c>
      <c r="F3615" s="5" t="s">
        <v>123</v>
      </c>
      <c r="G3615" s="5" t="s">
        <v>379</v>
      </c>
    </row>
    <row r="3616" spans="2:7" s="1" customFormat="1" ht="18" customHeight="1" x14ac:dyDescent="0.2">
      <c r="B3616" s="3">
        <v>2013</v>
      </c>
      <c r="C3616" s="4">
        <v>59662.94</v>
      </c>
      <c r="D3616" s="5" t="s">
        <v>87</v>
      </c>
      <c r="E3616" s="5" t="s">
        <v>95</v>
      </c>
      <c r="F3616" s="5" t="s">
        <v>123</v>
      </c>
      <c r="G3616" s="5" t="s">
        <v>135</v>
      </c>
    </row>
    <row r="3617" spans="2:7" s="1" customFormat="1" ht="18" customHeight="1" x14ac:dyDescent="0.2">
      <c r="B3617" s="3">
        <v>2013</v>
      </c>
      <c r="C3617" s="4">
        <v>49529.120000000003</v>
      </c>
      <c r="D3617" s="5" t="s">
        <v>87</v>
      </c>
      <c r="E3617" s="5" t="s">
        <v>95</v>
      </c>
      <c r="F3617" s="5" t="s">
        <v>123</v>
      </c>
      <c r="G3617" s="5" t="s">
        <v>136</v>
      </c>
    </row>
    <row r="3618" spans="2:7" s="1" customFormat="1" ht="18" customHeight="1" x14ac:dyDescent="0.2">
      <c r="B3618" s="3">
        <v>2013</v>
      </c>
      <c r="C3618" s="4">
        <v>1141199.02</v>
      </c>
      <c r="D3618" s="5" t="s">
        <v>87</v>
      </c>
      <c r="E3618" s="5" t="s">
        <v>95</v>
      </c>
      <c r="F3618" s="5" t="s">
        <v>123</v>
      </c>
      <c r="G3618" s="5" t="s">
        <v>137</v>
      </c>
    </row>
    <row r="3619" spans="2:7" s="1" customFormat="1" ht="18" customHeight="1" x14ac:dyDescent="0.2">
      <c r="B3619" s="3">
        <v>2013</v>
      </c>
      <c r="C3619" s="4">
        <v>6699429.3200000003</v>
      </c>
      <c r="D3619" s="5" t="s">
        <v>87</v>
      </c>
      <c r="E3619" s="5" t="s">
        <v>95</v>
      </c>
      <c r="F3619" s="5" t="s">
        <v>123</v>
      </c>
      <c r="G3619" s="5" t="s">
        <v>138</v>
      </c>
    </row>
    <row r="3620" spans="2:7" s="1" customFormat="1" ht="18" customHeight="1" x14ac:dyDescent="0.2">
      <c r="B3620" s="3">
        <v>2013</v>
      </c>
      <c r="C3620" s="4">
        <v>18560838.16</v>
      </c>
      <c r="D3620" s="5" t="s">
        <v>87</v>
      </c>
      <c r="E3620" s="5" t="s">
        <v>95</v>
      </c>
      <c r="F3620" s="5" t="s">
        <v>123</v>
      </c>
      <c r="G3620" s="5" t="s">
        <v>139</v>
      </c>
    </row>
    <row r="3621" spans="2:7" s="1" customFormat="1" ht="18" customHeight="1" x14ac:dyDescent="0.2">
      <c r="B3621" s="3">
        <v>2013</v>
      </c>
      <c r="C3621" s="4">
        <v>2469454.0699999998</v>
      </c>
      <c r="D3621" s="5" t="s">
        <v>87</v>
      </c>
      <c r="E3621" s="5" t="s">
        <v>95</v>
      </c>
      <c r="F3621" s="5" t="s">
        <v>123</v>
      </c>
      <c r="G3621" s="5" t="s">
        <v>140</v>
      </c>
    </row>
    <row r="3622" spans="2:7" s="1" customFormat="1" ht="18" customHeight="1" x14ac:dyDescent="0.2">
      <c r="B3622" s="3">
        <v>2013</v>
      </c>
      <c r="C3622" s="4">
        <v>799018.95</v>
      </c>
      <c r="D3622" s="5" t="s">
        <v>87</v>
      </c>
      <c r="E3622" s="5" t="s">
        <v>95</v>
      </c>
      <c r="F3622" s="5" t="s">
        <v>123</v>
      </c>
      <c r="G3622" s="5" t="s">
        <v>141</v>
      </c>
    </row>
    <row r="3623" spans="2:7" s="1" customFormat="1" ht="18" customHeight="1" x14ac:dyDescent="0.2">
      <c r="B3623" s="3">
        <v>2013</v>
      </c>
      <c r="C3623" s="4">
        <v>5372062.6399999997</v>
      </c>
      <c r="D3623" s="5" t="s">
        <v>87</v>
      </c>
      <c r="E3623" s="5" t="s">
        <v>95</v>
      </c>
      <c r="F3623" s="5" t="s">
        <v>123</v>
      </c>
      <c r="G3623" s="5" t="s">
        <v>142</v>
      </c>
    </row>
    <row r="3624" spans="2:7" s="1" customFormat="1" ht="18" customHeight="1" x14ac:dyDescent="0.2">
      <c r="B3624" s="3">
        <v>2013</v>
      </c>
      <c r="C3624" s="4">
        <v>72507448.629999995</v>
      </c>
      <c r="D3624" s="5" t="s">
        <v>87</v>
      </c>
      <c r="E3624" s="5" t="s">
        <v>95</v>
      </c>
      <c r="F3624" s="5" t="s">
        <v>123</v>
      </c>
      <c r="G3624" s="5" t="s">
        <v>143</v>
      </c>
    </row>
    <row r="3625" spans="2:7" s="1" customFormat="1" ht="18" customHeight="1" x14ac:dyDescent="0.2">
      <c r="B3625" s="3">
        <v>2013</v>
      </c>
      <c r="C3625" s="4">
        <v>965201.16</v>
      </c>
      <c r="D3625" s="5" t="s">
        <v>87</v>
      </c>
      <c r="E3625" s="5" t="s">
        <v>95</v>
      </c>
      <c r="F3625" s="5" t="s">
        <v>123</v>
      </c>
      <c r="G3625" s="5" t="s">
        <v>144</v>
      </c>
    </row>
    <row r="3626" spans="2:7" s="1" customFormat="1" ht="18" customHeight="1" x14ac:dyDescent="0.2">
      <c r="B3626" s="3">
        <v>2013</v>
      </c>
      <c r="C3626" s="4">
        <v>12537936.050000001</v>
      </c>
      <c r="D3626" s="5" t="s">
        <v>87</v>
      </c>
      <c r="E3626" s="5" t="s">
        <v>95</v>
      </c>
      <c r="F3626" s="5" t="s">
        <v>123</v>
      </c>
      <c r="G3626" s="5" t="s">
        <v>145</v>
      </c>
    </row>
    <row r="3627" spans="2:7" s="1" customFormat="1" ht="18" customHeight="1" x14ac:dyDescent="0.2">
      <c r="B3627" s="3">
        <v>2013</v>
      </c>
      <c r="C3627" s="4">
        <v>12176205.779999999</v>
      </c>
      <c r="D3627" s="5" t="s">
        <v>87</v>
      </c>
      <c r="E3627" s="5" t="s">
        <v>95</v>
      </c>
      <c r="F3627" s="5" t="s">
        <v>123</v>
      </c>
      <c r="G3627" s="5" t="s">
        <v>146</v>
      </c>
    </row>
    <row r="3628" spans="2:7" s="1" customFormat="1" ht="18" customHeight="1" x14ac:dyDescent="0.2">
      <c r="B3628" s="3">
        <v>2013</v>
      </c>
      <c r="C3628" s="4">
        <v>1756799.26</v>
      </c>
      <c r="D3628" s="5" t="s">
        <v>87</v>
      </c>
      <c r="E3628" s="5" t="s">
        <v>95</v>
      </c>
      <c r="F3628" s="5" t="s">
        <v>123</v>
      </c>
      <c r="G3628" s="5" t="s">
        <v>147</v>
      </c>
    </row>
    <row r="3629" spans="2:7" s="1" customFormat="1" ht="18" customHeight="1" x14ac:dyDescent="0.2">
      <c r="B3629" s="3">
        <v>2013</v>
      </c>
      <c r="C3629" s="4">
        <v>6808804.4000000004</v>
      </c>
      <c r="D3629" s="5" t="s">
        <v>87</v>
      </c>
      <c r="E3629" s="5" t="s">
        <v>95</v>
      </c>
      <c r="F3629" s="5" t="s">
        <v>123</v>
      </c>
      <c r="G3629" s="5" t="s">
        <v>148</v>
      </c>
    </row>
    <row r="3630" spans="2:7" s="1" customFormat="1" ht="18" customHeight="1" x14ac:dyDescent="0.2">
      <c r="B3630" s="3">
        <v>2013</v>
      </c>
      <c r="C3630" s="4">
        <v>1687529.67</v>
      </c>
      <c r="D3630" s="5" t="s">
        <v>87</v>
      </c>
      <c r="E3630" s="5" t="s">
        <v>95</v>
      </c>
      <c r="F3630" s="5" t="s">
        <v>123</v>
      </c>
      <c r="G3630" s="5" t="s">
        <v>149</v>
      </c>
    </row>
    <row r="3631" spans="2:7" s="1" customFormat="1" ht="18" customHeight="1" x14ac:dyDescent="0.2">
      <c r="B3631" s="3">
        <v>2013</v>
      </c>
      <c r="C3631" s="4">
        <v>2023252.94</v>
      </c>
      <c r="D3631" s="5" t="s">
        <v>87</v>
      </c>
      <c r="E3631" s="5" t="s">
        <v>95</v>
      </c>
      <c r="F3631" s="5" t="s">
        <v>123</v>
      </c>
      <c r="G3631" s="5" t="s">
        <v>150</v>
      </c>
    </row>
    <row r="3632" spans="2:7" s="1" customFormat="1" ht="18" customHeight="1" x14ac:dyDescent="0.2">
      <c r="B3632" s="3">
        <v>2013</v>
      </c>
      <c r="C3632" s="4">
        <v>384466019.56</v>
      </c>
      <c r="D3632" s="5" t="s">
        <v>87</v>
      </c>
      <c r="E3632" s="5" t="s">
        <v>95</v>
      </c>
      <c r="F3632" s="5" t="s">
        <v>123</v>
      </c>
      <c r="G3632" s="5" t="s">
        <v>151</v>
      </c>
    </row>
    <row r="3633" spans="2:7" s="1" customFormat="1" ht="18" customHeight="1" x14ac:dyDescent="0.2">
      <c r="B3633" s="3">
        <v>2013</v>
      </c>
      <c r="C3633" s="4">
        <v>0</v>
      </c>
      <c r="D3633" s="5" t="s">
        <v>87</v>
      </c>
      <c r="E3633" s="5" t="s">
        <v>95</v>
      </c>
      <c r="F3633" s="5" t="s">
        <v>123</v>
      </c>
      <c r="G3633" s="5" t="s">
        <v>380</v>
      </c>
    </row>
    <row r="3634" spans="2:7" s="1" customFormat="1" ht="18" customHeight="1" x14ac:dyDescent="0.2">
      <c r="B3634" s="3">
        <v>2013</v>
      </c>
      <c r="C3634" s="4">
        <v>522501.75</v>
      </c>
      <c r="D3634" s="5" t="s">
        <v>87</v>
      </c>
      <c r="E3634" s="5" t="s">
        <v>95</v>
      </c>
      <c r="F3634" s="5" t="s">
        <v>123</v>
      </c>
      <c r="G3634" s="5" t="s">
        <v>152</v>
      </c>
    </row>
    <row r="3635" spans="2:7" s="1" customFormat="1" ht="18" customHeight="1" x14ac:dyDescent="0.2">
      <c r="B3635" s="3">
        <v>2013</v>
      </c>
      <c r="C3635" s="4">
        <v>2508081.84</v>
      </c>
      <c r="D3635" s="5" t="s">
        <v>87</v>
      </c>
      <c r="E3635" s="5" t="s">
        <v>95</v>
      </c>
      <c r="F3635" s="5" t="s">
        <v>123</v>
      </c>
      <c r="G3635" s="5" t="s">
        <v>351</v>
      </c>
    </row>
    <row r="3636" spans="2:7" s="1" customFormat="1" ht="18" customHeight="1" x14ac:dyDescent="0.2">
      <c r="B3636" s="3">
        <v>2013</v>
      </c>
      <c r="C3636" s="4">
        <v>5662938.7599999998</v>
      </c>
      <c r="D3636" s="5" t="s">
        <v>87</v>
      </c>
      <c r="E3636" s="5" t="s">
        <v>95</v>
      </c>
      <c r="F3636" s="5" t="s">
        <v>123</v>
      </c>
      <c r="G3636" s="5" t="s">
        <v>153</v>
      </c>
    </row>
    <row r="3637" spans="2:7" s="1" customFormat="1" ht="18" customHeight="1" x14ac:dyDescent="0.2">
      <c r="B3637" s="3">
        <v>2013</v>
      </c>
      <c r="C3637" s="4">
        <v>29362443.329999998</v>
      </c>
      <c r="D3637" s="5" t="s">
        <v>87</v>
      </c>
      <c r="E3637" s="5" t="s">
        <v>95</v>
      </c>
      <c r="F3637" s="5" t="s">
        <v>123</v>
      </c>
      <c r="G3637" s="5" t="s">
        <v>154</v>
      </c>
    </row>
    <row r="3638" spans="2:7" s="1" customFormat="1" ht="18" customHeight="1" x14ac:dyDescent="0.2">
      <c r="B3638" s="3">
        <v>2013</v>
      </c>
      <c r="C3638" s="4">
        <v>4422939.2</v>
      </c>
      <c r="D3638" s="5" t="s">
        <v>87</v>
      </c>
      <c r="E3638" s="5" t="s">
        <v>95</v>
      </c>
      <c r="F3638" s="5" t="s">
        <v>123</v>
      </c>
      <c r="G3638" s="5" t="s">
        <v>155</v>
      </c>
    </row>
    <row r="3639" spans="2:7" s="1" customFormat="1" ht="18" customHeight="1" x14ac:dyDescent="0.2">
      <c r="B3639" s="3">
        <v>2013</v>
      </c>
      <c r="C3639" s="4">
        <v>13535229.49</v>
      </c>
      <c r="D3639" s="5" t="s">
        <v>87</v>
      </c>
      <c r="E3639" s="5" t="s">
        <v>95</v>
      </c>
      <c r="F3639" s="5" t="s">
        <v>123</v>
      </c>
      <c r="G3639" s="5" t="s">
        <v>349</v>
      </c>
    </row>
    <row r="3640" spans="2:7" s="1" customFormat="1" ht="18" customHeight="1" x14ac:dyDescent="0.2">
      <c r="B3640" s="3">
        <v>2013</v>
      </c>
      <c r="C3640" s="4">
        <v>1341460</v>
      </c>
      <c r="D3640" s="5" t="s">
        <v>87</v>
      </c>
      <c r="E3640" s="5" t="s">
        <v>95</v>
      </c>
      <c r="F3640" s="5" t="s">
        <v>123</v>
      </c>
      <c r="G3640" s="5" t="s">
        <v>156</v>
      </c>
    </row>
    <row r="3641" spans="2:7" s="1" customFormat="1" ht="18" customHeight="1" x14ac:dyDescent="0.2">
      <c r="B3641" s="3">
        <v>2013</v>
      </c>
      <c r="C3641" s="4">
        <v>3932262.25</v>
      </c>
      <c r="D3641" s="5" t="s">
        <v>87</v>
      </c>
      <c r="E3641" s="5" t="s">
        <v>95</v>
      </c>
      <c r="F3641" s="5" t="s">
        <v>247</v>
      </c>
      <c r="G3641" s="5" t="s">
        <v>522</v>
      </c>
    </row>
    <row r="3642" spans="2:7" s="1" customFormat="1" ht="18" customHeight="1" x14ac:dyDescent="0.2">
      <c r="B3642" s="3">
        <v>2013</v>
      </c>
      <c r="C3642" s="4">
        <v>10661.28</v>
      </c>
      <c r="D3642" s="5" t="s">
        <v>87</v>
      </c>
      <c r="E3642" s="5" t="s">
        <v>95</v>
      </c>
      <c r="F3642" s="5" t="s">
        <v>247</v>
      </c>
      <c r="G3642" s="5" t="s">
        <v>523</v>
      </c>
    </row>
    <row r="3643" spans="2:7" s="1" customFormat="1" ht="18" customHeight="1" x14ac:dyDescent="0.2">
      <c r="B3643" s="3">
        <v>2013</v>
      </c>
      <c r="C3643" s="4">
        <v>499610.48</v>
      </c>
      <c r="D3643" s="5" t="s">
        <v>87</v>
      </c>
      <c r="E3643" s="5" t="s">
        <v>95</v>
      </c>
      <c r="F3643" s="5" t="s">
        <v>247</v>
      </c>
      <c r="G3643" s="5" t="s">
        <v>498</v>
      </c>
    </row>
    <row r="3644" spans="2:7" s="1" customFormat="1" ht="18" customHeight="1" x14ac:dyDescent="0.2">
      <c r="B3644" s="3">
        <v>2013</v>
      </c>
      <c r="C3644" s="4">
        <v>985.72</v>
      </c>
      <c r="D3644" s="5" t="s">
        <v>87</v>
      </c>
      <c r="E3644" s="5" t="s">
        <v>95</v>
      </c>
      <c r="F3644" s="5" t="s">
        <v>247</v>
      </c>
      <c r="G3644" s="5" t="s">
        <v>440</v>
      </c>
    </row>
    <row r="3645" spans="2:7" s="1" customFormat="1" ht="18" customHeight="1" x14ac:dyDescent="0.2">
      <c r="B3645" s="3">
        <v>2013</v>
      </c>
      <c r="C3645" s="4">
        <v>428491.13</v>
      </c>
      <c r="D3645" s="5" t="s">
        <v>87</v>
      </c>
      <c r="E3645" s="5" t="s">
        <v>95</v>
      </c>
      <c r="F3645" s="5" t="s">
        <v>247</v>
      </c>
      <c r="G3645" s="5" t="s">
        <v>499</v>
      </c>
    </row>
    <row r="3646" spans="2:7" s="1" customFormat="1" ht="18" customHeight="1" x14ac:dyDescent="0.2">
      <c r="B3646" s="3">
        <v>2013</v>
      </c>
      <c r="C3646" s="4">
        <v>3449559.07</v>
      </c>
      <c r="D3646" s="5" t="s">
        <v>87</v>
      </c>
      <c r="E3646" s="5" t="s">
        <v>95</v>
      </c>
      <c r="F3646" s="5" t="s">
        <v>247</v>
      </c>
      <c r="G3646" s="5" t="s">
        <v>501</v>
      </c>
    </row>
    <row r="3647" spans="2:7" s="1" customFormat="1" ht="18" customHeight="1" x14ac:dyDescent="0.2">
      <c r="B3647" s="3">
        <v>2013</v>
      </c>
      <c r="C3647" s="4">
        <v>543695.11</v>
      </c>
      <c r="D3647" s="5" t="s">
        <v>87</v>
      </c>
      <c r="E3647" s="5" t="s">
        <v>95</v>
      </c>
      <c r="F3647" s="5" t="s">
        <v>247</v>
      </c>
      <c r="G3647" s="5" t="s">
        <v>441</v>
      </c>
    </row>
    <row r="3648" spans="2:7" s="1" customFormat="1" ht="18" customHeight="1" x14ac:dyDescent="0.2">
      <c r="B3648" s="3">
        <v>2013</v>
      </c>
      <c r="C3648" s="4">
        <v>13524166.73</v>
      </c>
      <c r="D3648" s="5" t="s">
        <v>87</v>
      </c>
      <c r="E3648" s="5" t="s">
        <v>95</v>
      </c>
      <c r="F3648" s="5" t="s">
        <v>247</v>
      </c>
      <c r="G3648" s="5" t="s">
        <v>442</v>
      </c>
    </row>
    <row r="3649" spans="2:7" s="1" customFormat="1" ht="18" customHeight="1" x14ac:dyDescent="0.2">
      <c r="B3649" s="3">
        <v>2013</v>
      </c>
      <c r="C3649" s="4">
        <v>0</v>
      </c>
      <c r="D3649" s="5" t="s">
        <v>87</v>
      </c>
      <c r="E3649" s="5" t="s">
        <v>95</v>
      </c>
      <c r="F3649" s="5" t="s">
        <v>247</v>
      </c>
      <c r="G3649" s="5" t="s">
        <v>443</v>
      </c>
    </row>
    <row r="3650" spans="2:7" s="1" customFormat="1" ht="18" customHeight="1" x14ac:dyDescent="0.2">
      <c r="B3650" s="3">
        <v>2013</v>
      </c>
      <c r="C3650" s="4">
        <v>93438.04</v>
      </c>
      <c r="D3650" s="5" t="s">
        <v>87</v>
      </c>
      <c r="E3650" s="5" t="s">
        <v>95</v>
      </c>
      <c r="F3650" s="5" t="s">
        <v>247</v>
      </c>
      <c r="G3650" s="5" t="s">
        <v>524</v>
      </c>
    </row>
    <row r="3651" spans="2:7" s="1" customFormat="1" ht="18" customHeight="1" x14ac:dyDescent="0.2">
      <c r="B3651" s="3">
        <v>2013</v>
      </c>
      <c r="C3651" s="4">
        <v>617355.46</v>
      </c>
      <c r="D3651" s="5" t="s">
        <v>87</v>
      </c>
      <c r="E3651" s="5" t="s">
        <v>95</v>
      </c>
      <c r="F3651" s="5" t="s">
        <v>247</v>
      </c>
      <c r="G3651" s="5" t="s">
        <v>445</v>
      </c>
    </row>
    <row r="3652" spans="2:7" s="1" customFormat="1" ht="18" customHeight="1" x14ac:dyDescent="0.2">
      <c r="B3652" s="3">
        <v>2013</v>
      </c>
      <c r="C3652" s="4">
        <v>1857.27</v>
      </c>
      <c r="D3652" s="5" t="s">
        <v>87</v>
      </c>
      <c r="E3652" s="5" t="s">
        <v>95</v>
      </c>
      <c r="F3652" s="5" t="s">
        <v>247</v>
      </c>
      <c r="G3652" s="5" t="s">
        <v>502</v>
      </c>
    </row>
    <row r="3653" spans="2:7" s="1" customFormat="1" ht="18" customHeight="1" x14ac:dyDescent="0.2">
      <c r="B3653" s="3">
        <v>2013</v>
      </c>
      <c r="C3653" s="4">
        <v>399287704.82999998</v>
      </c>
      <c r="D3653" s="5" t="s">
        <v>87</v>
      </c>
      <c r="E3653" s="5" t="s">
        <v>95</v>
      </c>
      <c r="F3653" s="5" t="s">
        <v>158</v>
      </c>
      <c r="G3653" s="5" t="s">
        <v>158</v>
      </c>
    </row>
    <row r="3654" spans="2:7" s="1" customFormat="1" ht="18" customHeight="1" x14ac:dyDescent="0.2">
      <c r="B3654" s="3">
        <v>2013</v>
      </c>
      <c r="C3654" s="4">
        <v>2339268.0300000003</v>
      </c>
      <c r="D3654" s="5" t="s">
        <v>87</v>
      </c>
      <c r="E3654" s="5" t="s">
        <v>95</v>
      </c>
      <c r="F3654" s="5" t="s">
        <v>158</v>
      </c>
      <c r="G3654" s="5" t="s">
        <v>349</v>
      </c>
    </row>
    <row r="3655" spans="2:7" s="1" customFormat="1" ht="18" customHeight="1" x14ac:dyDescent="0.2">
      <c r="B3655" s="3">
        <v>2013</v>
      </c>
      <c r="C3655" s="4">
        <v>8555712.8000000007</v>
      </c>
      <c r="D3655" s="5" t="s">
        <v>87</v>
      </c>
      <c r="E3655" s="5" t="s">
        <v>95</v>
      </c>
      <c r="F3655" s="5" t="s">
        <v>161</v>
      </c>
      <c r="G3655" s="5" t="s">
        <v>161</v>
      </c>
    </row>
    <row r="3656" spans="2:7" s="1" customFormat="1" ht="18" customHeight="1" x14ac:dyDescent="0.2">
      <c r="B3656" s="3">
        <v>2013</v>
      </c>
      <c r="C3656" s="4">
        <v>15775006.91</v>
      </c>
      <c r="D3656" s="5" t="s">
        <v>87</v>
      </c>
      <c r="E3656" s="5" t="s">
        <v>95</v>
      </c>
      <c r="F3656" s="5" t="s">
        <v>503</v>
      </c>
      <c r="G3656" s="5" t="s">
        <v>525</v>
      </c>
    </row>
    <row r="3657" spans="2:7" s="1" customFormat="1" ht="18" customHeight="1" x14ac:dyDescent="0.2">
      <c r="B3657" s="3">
        <v>2013</v>
      </c>
      <c r="C3657" s="4">
        <v>4647435.08</v>
      </c>
      <c r="D3657" s="5" t="s">
        <v>87</v>
      </c>
      <c r="E3657" s="5" t="s">
        <v>95</v>
      </c>
      <c r="F3657" s="5" t="s">
        <v>503</v>
      </c>
      <c r="G3657" s="5" t="s">
        <v>165</v>
      </c>
    </row>
    <row r="3658" spans="2:7" s="1" customFormat="1" ht="18" customHeight="1" x14ac:dyDescent="0.2">
      <c r="B3658" s="3">
        <v>2013</v>
      </c>
      <c r="C3658" s="4">
        <v>1766261.48</v>
      </c>
      <c r="D3658" s="5" t="s">
        <v>87</v>
      </c>
      <c r="E3658" s="5" t="s">
        <v>95</v>
      </c>
      <c r="F3658" s="5" t="s">
        <v>503</v>
      </c>
      <c r="G3658" s="5" t="s">
        <v>170</v>
      </c>
    </row>
    <row r="3659" spans="2:7" s="1" customFormat="1" ht="18" customHeight="1" x14ac:dyDescent="0.2">
      <c r="B3659" s="3">
        <v>2013</v>
      </c>
      <c r="C3659" s="4">
        <v>10014740.449999999</v>
      </c>
      <c r="D3659" s="5" t="s">
        <v>87</v>
      </c>
      <c r="E3659" s="5" t="s">
        <v>95</v>
      </c>
      <c r="F3659" s="5" t="s">
        <v>503</v>
      </c>
      <c r="G3659" s="5" t="s">
        <v>166</v>
      </c>
    </row>
    <row r="3660" spans="2:7" s="1" customFormat="1" ht="18" customHeight="1" x14ac:dyDescent="0.2">
      <c r="B3660" s="3">
        <v>2013</v>
      </c>
      <c r="C3660" s="4">
        <v>325000</v>
      </c>
      <c r="D3660" s="5" t="s">
        <v>87</v>
      </c>
      <c r="E3660" s="5" t="s">
        <v>95</v>
      </c>
      <c r="F3660" s="5" t="s">
        <v>503</v>
      </c>
      <c r="G3660" s="5" t="s">
        <v>167</v>
      </c>
    </row>
    <row r="3661" spans="2:7" s="1" customFormat="1" ht="18" customHeight="1" x14ac:dyDescent="0.2">
      <c r="B3661" s="3">
        <v>2013</v>
      </c>
      <c r="C3661" s="4">
        <v>0</v>
      </c>
      <c r="D3661" s="5" t="s">
        <v>87</v>
      </c>
      <c r="E3661" s="5" t="s">
        <v>95</v>
      </c>
      <c r="F3661" s="5" t="s">
        <v>504</v>
      </c>
      <c r="G3661" s="5" t="s">
        <v>165</v>
      </c>
    </row>
    <row r="3662" spans="2:7" s="1" customFormat="1" ht="18" customHeight="1" x14ac:dyDescent="0.2">
      <c r="B3662" s="3">
        <v>2013</v>
      </c>
      <c r="C3662" s="4">
        <v>73478</v>
      </c>
      <c r="D3662" s="5" t="s">
        <v>87</v>
      </c>
      <c r="E3662" s="5" t="s">
        <v>95</v>
      </c>
      <c r="F3662" s="5" t="s">
        <v>504</v>
      </c>
      <c r="G3662" s="5" t="s">
        <v>170</v>
      </c>
    </row>
    <row r="3663" spans="2:7" s="1" customFormat="1" ht="18" customHeight="1" x14ac:dyDescent="0.2">
      <c r="B3663" s="3">
        <v>2013</v>
      </c>
      <c r="C3663" s="4">
        <v>665501.47</v>
      </c>
      <c r="D3663" s="5" t="s">
        <v>87</v>
      </c>
      <c r="E3663" s="5" t="s">
        <v>95</v>
      </c>
      <c r="F3663" s="5" t="s">
        <v>504</v>
      </c>
      <c r="G3663" s="5" t="s">
        <v>171</v>
      </c>
    </row>
    <row r="3664" spans="2:7" s="1" customFormat="1" ht="18" customHeight="1" x14ac:dyDescent="0.2">
      <c r="B3664" s="3">
        <v>2013</v>
      </c>
      <c r="C3664" s="4">
        <v>77843.25</v>
      </c>
      <c r="D3664" s="5" t="s">
        <v>87</v>
      </c>
      <c r="E3664" s="5" t="s">
        <v>95</v>
      </c>
      <c r="F3664" s="5" t="s">
        <v>504</v>
      </c>
      <c r="G3664" s="5" t="s">
        <v>166</v>
      </c>
    </row>
    <row r="3665" spans="2:7" s="1" customFormat="1" ht="18" customHeight="1" x14ac:dyDescent="0.2">
      <c r="B3665" s="3">
        <v>2013</v>
      </c>
      <c r="C3665" s="4">
        <v>52803286.859999999</v>
      </c>
      <c r="D3665" s="5" t="s">
        <v>87</v>
      </c>
      <c r="E3665" s="5" t="s">
        <v>95</v>
      </c>
      <c r="F3665" s="5" t="s">
        <v>504</v>
      </c>
      <c r="G3665" s="5" t="s">
        <v>172</v>
      </c>
    </row>
    <row r="3666" spans="2:7" s="1" customFormat="1" ht="18" customHeight="1" x14ac:dyDescent="0.2">
      <c r="B3666" s="3">
        <v>2013</v>
      </c>
      <c r="C3666" s="4">
        <v>1144284.78</v>
      </c>
      <c r="D3666" s="5" t="s">
        <v>87</v>
      </c>
      <c r="E3666" s="5" t="s">
        <v>95</v>
      </c>
      <c r="F3666" s="5" t="s">
        <v>174</v>
      </c>
      <c r="G3666" s="5" t="s">
        <v>349</v>
      </c>
    </row>
    <row r="3667" spans="2:7" s="1" customFormat="1" ht="18" customHeight="1" x14ac:dyDescent="0.2">
      <c r="B3667" s="3">
        <v>2013</v>
      </c>
      <c r="C3667" s="4">
        <v>2684369.1</v>
      </c>
      <c r="D3667" s="5" t="s">
        <v>87</v>
      </c>
      <c r="E3667" s="5" t="s">
        <v>95</v>
      </c>
      <c r="F3667" s="5" t="s">
        <v>505</v>
      </c>
      <c r="G3667" s="5" t="s">
        <v>386</v>
      </c>
    </row>
    <row r="3668" spans="2:7" s="1" customFormat="1" ht="18" customHeight="1" x14ac:dyDescent="0.2">
      <c r="B3668" s="3">
        <v>2013</v>
      </c>
      <c r="C3668" s="4">
        <v>6866</v>
      </c>
      <c r="D3668" s="5" t="s">
        <v>87</v>
      </c>
      <c r="E3668" s="5" t="s">
        <v>95</v>
      </c>
      <c r="F3668" s="5" t="s">
        <v>505</v>
      </c>
      <c r="G3668" s="5" t="s">
        <v>175</v>
      </c>
    </row>
    <row r="3669" spans="2:7" s="1" customFormat="1" ht="18" customHeight="1" x14ac:dyDescent="0.2">
      <c r="B3669" s="3">
        <v>2013</v>
      </c>
      <c r="C3669" s="4">
        <v>301131.98</v>
      </c>
      <c r="D3669" s="5" t="s">
        <v>87</v>
      </c>
      <c r="E3669" s="5" t="s">
        <v>95</v>
      </c>
      <c r="F3669" s="5" t="s">
        <v>505</v>
      </c>
      <c r="G3669" s="5" t="s">
        <v>352</v>
      </c>
    </row>
    <row r="3670" spans="2:7" s="1" customFormat="1" ht="18" customHeight="1" x14ac:dyDescent="0.2">
      <c r="B3670" s="3">
        <v>2013</v>
      </c>
      <c r="C3670" s="4">
        <v>13724225.279999999</v>
      </c>
      <c r="D3670" s="5" t="s">
        <v>87</v>
      </c>
      <c r="E3670" s="5" t="s">
        <v>95</v>
      </c>
      <c r="F3670" s="5" t="s">
        <v>505</v>
      </c>
      <c r="G3670" s="5" t="s">
        <v>176</v>
      </c>
    </row>
    <row r="3671" spans="2:7" s="1" customFormat="1" ht="18" customHeight="1" x14ac:dyDescent="0.2">
      <c r="B3671" s="3">
        <v>2013</v>
      </c>
      <c r="C3671" s="4">
        <v>6302194.8499999996</v>
      </c>
      <c r="D3671" s="5" t="s">
        <v>87</v>
      </c>
      <c r="E3671" s="5" t="s">
        <v>95</v>
      </c>
      <c r="F3671" s="5" t="s">
        <v>505</v>
      </c>
      <c r="G3671" s="5" t="s">
        <v>177</v>
      </c>
    </row>
    <row r="3672" spans="2:7" s="1" customFormat="1" ht="18" customHeight="1" x14ac:dyDescent="0.2">
      <c r="B3672" s="3">
        <v>2013</v>
      </c>
      <c r="C3672" s="4">
        <v>1993198.9500000002</v>
      </c>
      <c r="D3672" s="5" t="s">
        <v>87</v>
      </c>
      <c r="E3672" s="5" t="s">
        <v>95</v>
      </c>
      <c r="F3672" s="5" t="s">
        <v>505</v>
      </c>
      <c r="G3672" s="5" t="s">
        <v>178</v>
      </c>
    </row>
    <row r="3673" spans="2:7" s="1" customFormat="1" ht="18" customHeight="1" x14ac:dyDescent="0.2">
      <c r="B3673" s="3">
        <v>2013</v>
      </c>
      <c r="C3673" s="4">
        <v>16897.740000000002</v>
      </c>
      <c r="D3673" s="5" t="s">
        <v>87</v>
      </c>
      <c r="E3673" s="5" t="s">
        <v>95</v>
      </c>
      <c r="F3673" s="5" t="s">
        <v>505</v>
      </c>
      <c r="G3673" s="5" t="s">
        <v>179</v>
      </c>
    </row>
    <row r="3674" spans="2:7" s="1" customFormat="1" ht="18" customHeight="1" x14ac:dyDescent="0.2">
      <c r="B3674" s="3">
        <v>2013</v>
      </c>
      <c r="C3674" s="4">
        <v>43108388.68</v>
      </c>
      <c r="D3674" s="5" t="s">
        <v>87</v>
      </c>
      <c r="E3674" s="5" t="s">
        <v>95</v>
      </c>
      <c r="F3674" s="5" t="s">
        <v>505</v>
      </c>
      <c r="G3674" s="5" t="s">
        <v>180</v>
      </c>
    </row>
    <row r="3675" spans="2:7" s="1" customFormat="1" ht="18" customHeight="1" x14ac:dyDescent="0.2">
      <c r="B3675" s="3">
        <v>2013</v>
      </c>
      <c r="C3675" s="4">
        <v>110646.48</v>
      </c>
      <c r="D3675" s="5" t="s">
        <v>87</v>
      </c>
      <c r="E3675" s="5" t="s">
        <v>95</v>
      </c>
      <c r="F3675" s="5" t="s">
        <v>505</v>
      </c>
      <c r="G3675" s="5" t="s">
        <v>181</v>
      </c>
    </row>
    <row r="3676" spans="2:7" s="1" customFormat="1" ht="18" customHeight="1" x14ac:dyDescent="0.2">
      <c r="B3676" s="3">
        <v>2013</v>
      </c>
      <c r="C3676" s="4">
        <v>792</v>
      </c>
      <c r="D3676" s="5" t="s">
        <v>87</v>
      </c>
      <c r="E3676" s="5" t="s">
        <v>95</v>
      </c>
      <c r="F3676" s="5" t="s">
        <v>505</v>
      </c>
      <c r="G3676" s="5" t="s">
        <v>182</v>
      </c>
    </row>
    <row r="3677" spans="2:7" s="1" customFormat="1" ht="18" customHeight="1" x14ac:dyDescent="0.2">
      <c r="B3677" s="3">
        <v>2013</v>
      </c>
      <c r="C3677" s="4">
        <v>274462.62</v>
      </c>
      <c r="D3677" s="5" t="s">
        <v>87</v>
      </c>
      <c r="E3677" s="5" t="s">
        <v>95</v>
      </c>
      <c r="F3677" s="5" t="s">
        <v>505</v>
      </c>
      <c r="G3677" s="5" t="s">
        <v>365</v>
      </c>
    </row>
    <row r="3678" spans="2:7" s="1" customFormat="1" ht="18" customHeight="1" x14ac:dyDescent="0.2">
      <c r="B3678" s="3">
        <v>2013</v>
      </c>
      <c r="C3678" s="4">
        <v>27666094.670000002</v>
      </c>
      <c r="D3678" s="5" t="s">
        <v>87</v>
      </c>
      <c r="E3678" s="5" t="s">
        <v>95</v>
      </c>
      <c r="F3678" s="5" t="s">
        <v>505</v>
      </c>
      <c r="G3678" s="5" t="s">
        <v>183</v>
      </c>
    </row>
    <row r="3679" spans="2:7" s="1" customFormat="1" ht="18" customHeight="1" x14ac:dyDescent="0.2">
      <c r="B3679" s="3">
        <v>2013</v>
      </c>
      <c r="C3679" s="4">
        <v>8644509.3300000001</v>
      </c>
      <c r="D3679" s="5" t="s">
        <v>87</v>
      </c>
      <c r="E3679" s="5" t="s">
        <v>95</v>
      </c>
      <c r="F3679" s="5" t="s">
        <v>505</v>
      </c>
      <c r="G3679" s="5" t="s">
        <v>184</v>
      </c>
    </row>
    <row r="3680" spans="2:7" s="1" customFormat="1" ht="18" customHeight="1" x14ac:dyDescent="0.2">
      <c r="B3680" s="3">
        <v>2013</v>
      </c>
      <c r="C3680" s="4">
        <v>105817884.36</v>
      </c>
      <c r="D3680" s="5" t="s">
        <v>87</v>
      </c>
      <c r="E3680" s="5" t="s">
        <v>95</v>
      </c>
      <c r="F3680" s="5" t="s">
        <v>505</v>
      </c>
      <c r="G3680" s="5" t="s">
        <v>185</v>
      </c>
    </row>
    <row r="3681" spans="2:7" s="1" customFormat="1" ht="18" customHeight="1" x14ac:dyDescent="0.2">
      <c r="B3681" s="3">
        <v>2013</v>
      </c>
      <c r="C3681" s="4">
        <v>17641650.41</v>
      </c>
      <c r="D3681" s="5" t="s">
        <v>87</v>
      </c>
      <c r="E3681" s="5" t="s">
        <v>95</v>
      </c>
      <c r="F3681" s="5" t="s">
        <v>505</v>
      </c>
      <c r="G3681" s="5" t="s">
        <v>186</v>
      </c>
    </row>
    <row r="3682" spans="2:7" s="1" customFormat="1" ht="18" customHeight="1" x14ac:dyDescent="0.2">
      <c r="B3682" s="3">
        <v>2013</v>
      </c>
      <c r="C3682" s="4">
        <v>1409944.2</v>
      </c>
      <c r="D3682" s="5" t="s">
        <v>87</v>
      </c>
      <c r="E3682" s="5" t="s">
        <v>95</v>
      </c>
      <c r="F3682" s="5" t="s">
        <v>505</v>
      </c>
      <c r="G3682" s="5" t="s">
        <v>187</v>
      </c>
    </row>
    <row r="3683" spans="2:7" s="1" customFormat="1" ht="18" customHeight="1" x14ac:dyDescent="0.2">
      <c r="B3683" s="3">
        <v>2013</v>
      </c>
      <c r="C3683" s="4">
        <v>492604.78</v>
      </c>
      <c r="D3683" s="5" t="s">
        <v>87</v>
      </c>
      <c r="E3683" s="5" t="s">
        <v>95</v>
      </c>
      <c r="F3683" s="5" t="s">
        <v>505</v>
      </c>
      <c r="G3683" s="5" t="s">
        <v>188</v>
      </c>
    </row>
    <row r="3684" spans="2:7" s="1" customFormat="1" ht="18" customHeight="1" x14ac:dyDescent="0.2">
      <c r="B3684" s="3">
        <v>2013</v>
      </c>
      <c r="C3684" s="4">
        <v>7372.73</v>
      </c>
      <c r="D3684" s="5" t="s">
        <v>87</v>
      </c>
      <c r="E3684" s="5" t="s">
        <v>95</v>
      </c>
      <c r="F3684" s="5" t="s">
        <v>505</v>
      </c>
      <c r="G3684" s="5" t="s">
        <v>189</v>
      </c>
    </row>
    <row r="3685" spans="2:7" s="1" customFormat="1" ht="18" customHeight="1" x14ac:dyDescent="0.2">
      <c r="B3685" s="3">
        <v>2013</v>
      </c>
      <c r="C3685" s="4">
        <v>9642.86</v>
      </c>
      <c r="D3685" s="5" t="s">
        <v>87</v>
      </c>
      <c r="E3685" s="5" t="s">
        <v>95</v>
      </c>
      <c r="F3685" s="5" t="s">
        <v>505</v>
      </c>
      <c r="G3685" s="5" t="s">
        <v>190</v>
      </c>
    </row>
    <row r="3686" spans="2:7" s="1" customFormat="1" ht="18" customHeight="1" x14ac:dyDescent="0.2">
      <c r="B3686" s="3">
        <v>2013</v>
      </c>
      <c r="C3686" s="4">
        <v>436615.49</v>
      </c>
      <c r="D3686" s="5" t="s">
        <v>87</v>
      </c>
      <c r="E3686" s="5" t="s">
        <v>95</v>
      </c>
      <c r="F3686" s="5" t="s">
        <v>505</v>
      </c>
      <c r="G3686" s="5" t="s">
        <v>191</v>
      </c>
    </row>
    <row r="3687" spans="2:7" s="1" customFormat="1" ht="18" customHeight="1" x14ac:dyDescent="0.2">
      <c r="B3687" s="3">
        <v>2013</v>
      </c>
      <c r="C3687" s="4">
        <v>41381.33</v>
      </c>
      <c r="D3687" s="5" t="s">
        <v>87</v>
      </c>
      <c r="E3687" s="5" t="s">
        <v>95</v>
      </c>
      <c r="F3687" s="5" t="s">
        <v>505</v>
      </c>
      <c r="G3687" s="5" t="s">
        <v>192</v>
      </c>
    </row>
    <row r="3688" spans="2:7" s="1" customFormat="1" ht="18" customHeight="1" x14ac:dyDescent="0.2">
      <c r="B3688" s="3">
        <v>2013</v>
      </c>
      <c r="C3688" s="4">
        <v>1341590.6299999999</v>
      </c>
      <c r="D3688" s="5" t="s">
        <v>87</v>
      </c>
      <c r="E3688" s="5" t="s">
        <v>95</v>
      </c>
      <c r="F3688" s="5" t="s">
        <v>505</v>
      </c>
      <c r="G3688" s="5" t="s">
        <v>193</v>
      </c>
    </row>
    <row r="3689" spans="2:7" s="1" customFormat="1" ht="18" customHeight="1" x14ac:dyDescent="0.2">
      <c r="B3689" s="3">
        <v>2013</v>
      </c>
      <c r="C3689" s="4">
        <v>216457.23</v>
      </c>
      <c r="D3689" s="5" t="s">
        <v>87</v>
      </c>
      <c r="E3689" s="5" t="s">
        <v>95</v>
      </c>
      <c r="F3689" s="5" t="s">
        <v>505</v>
      </c>
      <c r="G3689" s="5" t="s">
        <v>372</v>
      </c>
    </row>
    <row r="3690" spans="2:7" s="1" customFormat="1" ht="18" customHeight="1" x14ac:dyDescent="0.2">
      <c r="B3690" s="3">
        <v>2013</v>
      </c>
      <c r="C3690" s="4">
        <v>981393.16</v>
      </c>
      <c r="D3690" s="5" t="s">
        <v>87</v>
      </c>
      <c r="E3690" s="5" t="s">
        <v>95</v>
      </c>
      <c r="F3690" s="5" t="s">
        <v>194</v>
      </c>
      <c r="G3690" s="5" t="s">
        <v>435</v>
      </c>
    </row>
    <row r="3691" spans="2:7" s="1" customFormat="1" ht="18" customHeight="1" x14ac:dyDescent="0.2">
      <c r="B3691" s="3">
        <v>2013</v>
      </c>
      <c r="C3691" s="4">
        <v>935304.51</v>
      </c>
      <c r="D3691" s="5" t="s">
        <v>87</v>
      </c>
      <c r="E3691" s="5" t="s">
        <v>95</v>
      </c>
      <c r="F3691" s="5" t="s">
        <v>194</v>
      </c>
      <c r="G3691" s="5" t="s">
        <v>366</v>
      </c>
    </row>
    <row r="3692" spans="2:7" s="1" customFormat="1" ht="18" customHeight="1" x14ac:dyDescent="0.2">
      <c r="B3692" s="3">
        <v>2013</v>
      </c>
      <c r="C3692" s="4">
        <v>2775914.15</v>
      </c>
      <c r="D3692" s="5" t="s">
        <v>87</v>
      </c>
      <c r="E3692" s="5" t="s">
        <v>95</v>
      </c>
      <c r="F3692" s="5" t="s">
        <v>194</v>
      </c>
      <c r="G3692" s="5" t="s">
        <v>195</v>
      </c>
    </row>
    <row r="3693" spans="2:7" s="1" customFormat="1" ht="18" customHeight="1" x14ac:dyDescent="0.2">
      <c r="B3693" s="3">
        <v>2013</v>
      </c>
      <c r="C3693" s="4">
        <v>327576.40000000002</v>
      </c>
      <c r="D3693" s="5" t="s">
        <v>87</v>
      </c>
      <c r="E3693" s="5" t="s">
        <v>95</v>
      </c>
      <c r="F3693" s="5" t="s">
        <v>194</v>
      </c>
      <c r="G3693" s="5" t="s">
        <v>175</v>
      </c>
    </row>
    <row r="3694" spans="2:7" s="1" customFormat="1" ht="18" customHeight="1" x14ac:dyDescent="0.2">
      <c r="B3694" s="3">
        <v>2013</v>
      </c>
      <c r="C3694" s="4">
        <v>14861839.34</v>
      </c>
      <c r="D3694" s="5" t="s">
        <v>87</v>
      </c>
      <c r="E3694" s="5" t="s">
        <v>95</v>
      </c>
      <c r="F3694" s="5" t="s">
        <v>194</v>
      </c>
      <c r="G3694" s="5" t="s">
        <v>413</v>
      </c>
    </row>
    <row r="3695" spans="2:7" s="1" customFormat="1" ht="18" customHeight="1" x14ac:dyDescent="0.2">
      <c r="B3695" s="3">
        <v>2013</v>
      </c>
      <c r="C3695" s="4">
        <v>10673000</v>
      </c>
      <c r="D3695" s="5" t="s">
        <v>87</v>
      </c>
      <c r="E3695" s="5" t="s">
        <v>95</v>
      </c>
      <c r="F3695" s="5" t="s">
        <v>194</v>
      </c>
      <c r="G3695" s="5" t="s">
        <v>460</v>
      </c>
    </row>
    <row r="3696" spans="2:7" s="1" customFormat="1" ht="18" customHeight="1" x14ac:dyDescent="0.2">
      <c r="B3696" s="3">
        <v>2013</v>
      </c>
      <c r="C3696" s="4">
        <v>82447384.519999996</v>
      </c>
      <c r="D3696" s="5" t="s">
        <v>87</v>
      </c>
      <c r="E3696" s="5" t="s">
        <v>95</v>
      </c>
      <c r="F3696" s="5" t="s">
        <v>194</v>
      </c>
      <c r="G3696" s="5" t="s">
        <v>414</v>
      </c>
    </row>
    <row r="3697" spans="2:7" s="1" customFormat="1" ht="18" customHeight="1" x14ac:dyDescent="0.2">
      <c r="B3697" s="3">
        <v>2013</v>
      </c>
      <c r="C3697" s="4">
        <v>818151.04</v>
      </c>
      <c r="D3697" s="5" t="s">
        <v>87</v>
      </c>
      <c r="E3697" s="5" t="s">
        <v>95</v>
      </c>
      <c r="F3697" s="5" t="s">
        <v>194</v>
      </c>
      <c r="G3697" s="5" t="s">
        <v>506</v>
      </c>
    </row>
    <row r="3698" spans="2:7" s="1" customFormat="1" ht="18" customHeight="1" x14ac:dyDescent="0.2">
      <c r="B3698" s="3">
        <v>2013</v>
      </c>
      <c r="C3698" s="4">
        <v>26543444.43</v>
      </c>
      <c r="D3698" s="5" t="s">
        <v>87</v>
      </c>
      <c r="E3698" s="5" t="s">
        <v>95</v>
      </c>
      <c r="F3698" s="5" t="s">
        <v>194</v>
      </c>
      <c r="G3698" s="5" t="s">
        <v>482</v>
      </c>
    </row>
    <row r="3699" spans="2:7" s="1" customFormat="1" ht="18" customHeight="1" x14ac:dyDescent="0.2">
      <c r="B3699" s="3">
        <v>2013</v>
      </c>
      <c r="C3699" s="4">
        <v>1372997.94</v>
      </c>
      <c r="D3699" s="5" t="s">
        <v>87</v>
      </c>
      <c r="E3699" s="5" t="s">
        <v>95</v>
      </c>
      <c r="F3699" s="5" t="s">
        <v>194</v>
      </c>
      <c r="G3699" s="5" t="s">
        <v>415</v>
      </c>
    </row>
    <row r="3700" spans="2:7" s="1" customFormat="1" ht="18" customHeight="1" x14ac:dyDescent="0.2">
      <c r="B3700" s="3">
        <v>2013</v>
      </c>
      <c r="C3700" s="4">
        <v>91984238.709999993</v>
      </c>
      <c r="D3700" s="5" t="s">
        <v>87</v>
      </c>
      <c r="E3700" s="5" t="s">
        <v>95</v>
      </c>
      <c r="F3700" s="5" t="s">
        <v>194</v>
      </c>
      <c r="G3700" s="5" t="s">
        <v>416</v>
      </c>
    </row>
    <row r="3701" spans="2:7" s="1" customFormat="1" ht="18" customHeight="1" x14ac:dyDescent="0.2">
      <c r="B3701" s="3">
        <v>2013</v>
      </c>
      <c r="C3701" s="4">
        <v>20947153.510000002</v>
      </c>
      <c r="D3701" s="5" t="s">
        <v>87</v>
      </c>
      <c r="E3701" s="5" t="s">
        <v>95</v>
      </c>
      <c r="F3701" s="5" t="s">
        <v>194</v>
      </c>
      <c r="G3701" s="5" t="s">
        <v>417</v>
      </c>
    </row>
    <row r="3702" spans="2:7" s="1" customFormat="1" ht="18" customHeight="1" x14ac:dyDescent="0.2">
      <c r="B3702" s="3">
        <v>2013</v>
      </c>
      <c r="C3702" s="4">
        <v>2456091.9</v>
      </c>
      <c r="D3702" s="5" t="s">
        <v>87</v>
      </c>
      <c r="E3702" s="5" t="s">
        <v>95</v>
      </c>
      <c r="F3702" s="5" t="s">
        <v>194</v>
      </c>
      <c r="G3702" s="5" t="s">
        <v>196</v>
      </c>
    </row>
    <row r="3703" spans="2:7" s="1" customFormat="1" ht="18" customHeight="1" x14ac:dyDescent="0.2">
      <c r="B3703" s="3">
        <v>2013</v>
      </c>
      <c r="C3703" s="4">
        <v>35447498.109999999</v>
      </c>
      <c r="D3703" s="5" t="s">
        <v>87</v>
      </c>
      <c r="E3703" s="5" t="s">
        <v>95</v>
      </c>
      <c r="F3703" s="5" t="s">
        <v>194</v>
      </c>
      <c r="G3703" s="5" t="s">
        <v>179</v>
      </c>
    </row>
    <row r="3704" spans="2:7" s="1" customFormat="1" ht="18" customHeight="1" x14ac:dyDescent="0.2">
      <c r="B3704" s="3">
        <v>2013</v>
      </c>
      <c r="C3704" s="4">
        <v>454127.06</v>
      </c>
      <c r="D3704" s="5" t="s">
        <v>87</v>
      </c>
      <c r="E3704" s="5" t="s">
        <v>95</v>
      </c>
      <c r="F3704" s="5" t="s">
        <v>194</v>
      </c>
      <c r="G3704" s="5" t="s">
        <v>197</v>
      </c>
    </row>
    <row r="3705" spans="2:7" s="1" customFormat="1" ht="18" customHeight="1" x14ac:dyDescent="0.2">
      <c r="B3705" s="3">
        <v>2013</v>
      </c>
      <c r="C3705" s="4">
        <v>37554475.68</v>
      </c>
      <c r="D3705" s="5" t="s">
        <v>87</v>
      </c>
      <c r="E3705" s="5" t="s">
        <v>95</v>
      </c>
      <c r="F3705" s="5" t="s">
        <v>194</v>
      </c>
      <c r="G3705" s="5" t="s">
        <v>418</v>
      </c>
    </row>
    <row r="3706" spans="2:7" s="1" customFormat="1" ht="18" customHeight="1" x14ac:dyDescent="0.2">
      <c r="B3706" s="3">
        <v>2013</v>
      </c>
      <c r="C3706" s="4">
        <v>200025410.41999999</v>
      </c>
      <c r="D3706" s="5" t="s">
        <v>87</v>
      </c>
      <c r="E3706" s="5" t="s">
        <v>95</v>
      </c>
      <c r="F3706" s="5" t="s">
        <v>194</v>
      </c>
      <c r="G3706" s="5" t="s">
        <v>182</v>
      </c>
    </row>
    <row r="3707" spans="2:7" s="1" customFormat="1" ht="18" customHeight="1" x14ac:dyDescent="0.2">
      <c r="B3707" s="3">
        <v>2013</v>
      </c>
      <c r="C3707" s="4">
        <v>51654536.049999997</v>
      </c>
      <c r="D3707" s="5" t="s">
        <v>87</v>
      </c>
      <c r="E3707" s="5" t="s">
        <v>95</v>
      </c>
      <c r="F3707" s="5" t="s">
        <v>194</v>
      </c>
      <c r="G3707" s="5" t="s">
        <v>183</v>
      </c>
    </row>
    <row r="3708" spans="2:7" s="1" customFormat="1" ht="18" customHeight="1" x14ac:dyDescent="0.2">
      <c r="B3708" s="3">
        <v>2013</v>
      </c>
      <c r="C3708" s="4">
        <v>26759426.16</v>
      </c>
      <c r="D3708" s="5" t="s">
        <v>87</v>
      </c>
      <c r="E3708" s="5" t="s">
        <v>95</v>
      </c>
      <c r="F3708" s="5" t="s">
        <v>194</v>
      </c>
      <c r="G3708" s="5" t="s">
        <v>199</v>
      </c>
    </row>
    <row r="3709" spans="2:7" s="1" customFormat="1" ht="18" customHeight="1" x14ac:dyDescent="0.2">
      <c r="B3709" s="3">
        <v>2013</v>
      </c>
      <c r="C3709" s="4">
        <v>38061195.039999999</v>
      </c>
      <c r="D3709" s="5" t="s">
        <v>87</v>
      </c>
      <c r="E3709" s="5" t="s">
        <v>95</v>
      </c>
      <c r="F3709" s="5" t="s">
        <v>194</v>
      </c>
      <c r="G3709" s="5" t="s">
        <v>200</v>
      </c>
    </row>
    <row r="3710" spans="2:7" s="1" customFormat="1" ht="18" customHeight="1" x14ac:dyDescent="0.2">
      <c r="B3710" s="3">
        <v>2013</v>
      </c>
      <c r="C3710" s="4">
        <v>64963.92</v>
      </c>
      <c r="D3710" s="5" t="s">
        <v>87</v>
      </c>
      <c r="E3710" s="5" t="s">
        <v>95</v>
      </c>
      <c r="F3710" s="5" t="s">
        <v>194</v>
      </c>
      <c r="G3710" s="5" t="s">
        <v>202</v>
      </c>
    </row>
    <row r="3711" spans="2:7" s="1" customFormat="1" ht="18" customHeight="1" x14ac:dyDescent="0.2">
      <c r="B3711" s="3">
        <v>2013</v>
      </c>
      <c r="C3711" s="4">
        <v>30538258.91</v>
      </c>
      <c r="D3711" s="5" t="s">
        <v>87</v>
      </c>
      <c r="E3711" s="5" t="s">
        <v>95</v>
      </c>
      <c r="F3711" s="5" t="s">
        <v>194</v>
      </c>
      <c r="G3711" s="5" t="s">
        <v>203</v>
      </c>
    </row>
    <row r="3712" spans="2:7" s="1" customFormat="1" ht="18" customHeight="1" x14ac:dyDescent="0.2">
      <c r="B3712" s="3">
        <v>2013</v>
      </c>
      <c r="C3712" s="4">
        <v>71922.45</v>
      </c>
      <c r="D3712" s="5" t="s">
        <v>87</v>
      </c>
      <c r="E3712" s="5" t="s">
        <v>95</v>
      </c>
      <c r="F3712" s="5" t="s">
        <v>194</v>
      </c>
      <c r="G3712" s="5" t="s">
        <v>204</v>
      </c>
    </row>
    <row r="3713" spans="2:7" s="1" customFormat="1" ht="18" customHeight="1" x14ac:dyDescent="0.2">
      <c r="B3713" s="3">
        <v>2013</v>
      </c>
      <c r="C3713" s="4">
        <v>117338505.53</v>
      </c>
      <c r="D3713" s="5" t="s">
        <v>87</v>
      </c>
      <c r="E3713" s="5" t="s">
        <v>95</v>
      </c>
      <c r="F3713" s="5" t="s">
        <v>194</v>
      </c>
      <c r="G3713" s="5" t="s">
        <v>205</v>
      </c>
    </row>
    <row r="3714" spans="2:7" s="1" customFormat="1" ht="18" customHeight="1" x14ac:dyDescent="0.2">
      <c r="B3714" s="3">
        <v>2013</v>
      </c>
      <c r="C3714" s="4">
        <v>450000</v>
      </c>
      <c r="D3714" s="5" t="s">
        <v>87</v>
      </c>
      <c r="E3714" s="5" t="s">
        <v>95</v>
      </c>
      <c r="F3714" s="5" t="s">
        <v>194</v>
      </c>
      <c r="G3714" s="5" t="s">
        <v>526</v>
      </c>
    </row>
    <row r="3715" spans="2:7" s="1" customFormat="1" ht="18" customHeight="1" x14ac:dyDescent="0.2">
      <c r="B3715" s="3">
        <v>2013</v>
      </c>
      <c r="C3715" s="4">
        <v>4895460.8499999996</v>
      </c>
      <c r="D3715" s="5" t="s">
        <v>87</v>
      </c>
      <c r="E3715" s="5" t="s">
        <v>95</v>
      </c>
      <c r="F3715" s="5" t="s">
        <v>194</v>
      </c>
      <c r="G3715" s="5" t="s">
        <v>206</v>
      </c>
    </row>
    <row r="3716" spans="2:7" s="1" customFormat="1" ht="18" customHeight="1" x14ac:dyDescent="0.2">
      <c r="B3716" s="3">
        <v>2013</v>
      </c>
      <c r="C3716" s="4">
        <v>1739840.81</v>
      </c>
      <c r="D3716" s="5" t="s">
        <v>87</v>
      </c>
      <c r="E3716" s="5" t="s">
        <v>95</v>
      </c>
      <c r="F3716" s="5" t="s">
        <v>194</v>
      </c>
      <c r="G3716" s="5" t="s">
        <v>207</v>
      </c>
    </row>
    <row r="3717" spans="2:7" s="1" customFormat="1" ht="18" customHeight="1" x14ac:dyDescent="0.2">
      <c r="B3717" s="3">
        <v>2013</v>
      </c>
      <c r="C3717" s="4">
        <v>106139293.88</v>
      </c>
      <c r="D3717" s="5" t="s">
        <v>87</v>
      </c>
      <c r="E3717" s="5" t="s">
        <v>95</v>
      </c>
      <c r="F3717" s="5" t="s">
        <v>194</v>
      </c>
      <c r="G3717" s="5" t="s">
        <v>208</v>
      </c>
    </row>
    <row r="3718" spans="2:7" s="1" customFormat="1" ht="18" customHeight="1" x14ac:dyDescent="0.2">
      <c r="B3718" s="3">
        <v>2013</v>
      </c>
      <c r="C3718" s="4">
        <v>1048787.33</v>
      </c>
      <c r="D3718" s="5" t="s">
        <v>87</v>
      </c>
      <c r="E3718" s="5" t="s">
        <v>95</v>
      </c>
      <c r="F3718" s="5" t="s">
        <v>194</v>
      </c>
      <c r="G3718" s="5" t="s">
        <v>209</v>
      </c>
    </row>
    <row r="3719" spans="2:7" s="1" customFormat="1" ht="18" customHeight="1" x14ac:dyDescent="0.2">
      <c r="B3719" s="3">
        <v>2013</v>
      </c>
      <c r="C3719" s="4">
        <v>80244330.709999993</v>
      </c>
      <c r="D3719" s="5" t="s">
        <v>87</v>
      </c>
      <c r="E3719" s="5" t="s">
        <v>95</v>
      </c>
      <c r="F3719" s="5" t="s">
        <v>194</v>
      </c>
      <c r="G3719" s="5" t="s">
        <v>483</v>
      </c>
    </row>
    <row r="3720" spans="2:7" s="1" customFormat="1" ht="18" customHeight="1" x14ac:dyDescent="0.2">
      <c r="B3720" s="3">
        <v>2013</v>
      </c>
      <c r="C3720" s="4">
        <v>6639246.0499999998</v>
      </c>
      <c r="D3720" s="5" t="s">
        <v>87</v>
      </c>
      <c r="E3720" s="5" t="s">
        <v>95</v>
      </c>
      <c r="F3720" s="5" t="s">
        <v>194</v>
      </c>
      <c r="G3720" s="5" t="s">
        <v>354</v>
      </c>
    </row>
    <row r="3721" spans="2:7" s="1" customFormat="1" ht="18" customHeight="1" x14ac:dyDescent="0.2">
      <c r="B3721" s="3">
        <v>2013</v>
      </c>
      <c r="C3721" s="4">
        <v>39150616.82</v>
      </c>
      <c r="D3721" s="5" t="s">
        <v>87</v>
      </c>
      <c r="E3721" s="5" t="s">
        <v>95</v>
      </c>
      <c r="F3721" s="5" t="s">
        <v>194</v>
      </c>
      <c r="G3721" s="5" t="s">
        <v>191</v>
      </c>
    </row>
    <row r="3722" spans="2:7" s="1" customFormat="1" ht="18" customHeight="1" x14ac:dyDescent="0.2">
      <c r="B3722" s="3">
        <v>2013</v>
      </c>
      <c r="C3722" s="4">
        <v>43771793.380000003</v>
      </c>
      <c r="D3722" s="5" t="s">
        <v>87</v>
      </c>
      <c r="E3722" s="5" t="s">
        <v>95</v>
      </c>
      <c r="F3722" s="5" t="s">
        <v>194</v>
      </c>
      <c r="G3722" s="5" t="s">
        <v>192</v>
      </c>
    </row>
    <row r="3723" spans="2:7" s="1" customFormat="1" ht="18" customHeight="1" x14ac:dyDescent="0.2">
      <c r="B3723" s="3">
        <v>2013</v>
      </c>
      <c r="C3723" s="4">
        <v>13445169.33</v>
      </c>
      <c r="D3723" s="5" t="s">
        <v>87</v>
      </c>
      <c r="E3723" s="5" t="s">
        <v>95</v>
      </c>
      <c r="F3723" s="5" t="s">
        <v>194</v>
      </c>
      <c r="G3723" s="5" t="s">
        <v>210</v>
      </c>
    </row>
    <row r="3724" spans="2:7" s="1" customFormat="1" ht="18" customHeight="1" x14ac:dyDescent="0.2">
      <c r="B3724" s="3">
        <v>2013</v>
      </c>
      <c r="C3724" s="4">
        <v>3508226.13</v>
      </c>
      <c r="D3724" s="5" t="s">
        <v>87</v>
      </c>
      <c r="E3724" s="5" t="s">
        <v>95</v>
      </c>
      <c r="F3724" s="5" t="s">
        <v>194</v>
      </c>
      <c r="G3724" s="5" t="s">
        <v>355</v>
      </c>
    </row>
    <row r="3725" spans="2:7" s="1" customFormat="1" ht="18" customHeight="1" x14ac:dyDescent="0.2">
      <c r="B3725" s="3">
        <v>2013</v>
      </c>
      <c r="C3725" s="4">
        <v>16793812.710000001</v>
      </c>
      <c r="D3725" s="5" t="s">
        <v>87</v>
      </c>
      <c r="E3725" s="5" t="s">
        <v>95</v>
      </c>
      <c r="F3725" s="5" t="s">
        <v>194</v>
      </c>
      <c r="G3725" s="5" t="s">
        <v>349</v>
      </c>
    </row>
    <row r="3726" spans="2:7" s="1" customFormat="1" ht="18" customHeight="1" x14ac:dyDescent="0.2">
      <c r="B3726" s="3">
        <v>2013</v>
      </c>
      <c r="C3726" s="4">
        <v>29711827.039999999</v>
      </c>
      <c r="D3726" s="5" t="s">
        <v>87</v>
      </c>
      <c r="E3726" s="5" t="s">
        <v>95</v>
      </c>
      <c r="F3726" s="5" t="s">
        <v>194</v>
      </c>
      <c r="G3726" s="5" t="s">
        <v>367</v>
      </c>
    </row>
    <row r="3727" spans="2:7" s="1" customFormat="1" ht="18" customHeight="1" x14ac:dyDescent="0.2">
      <c r="B3727" s="3">
        <v>2013</v>
      </c>
      <c r="C3727" s="4">
        <v>3322972.73</v>
      </c>
      <c r="D3727" s="5" t="s">
        <v>87</v>
      </c>
      <c r="E3727" s="5" t="s">
        <v>95</v>
      </c>
      <c r="F3727" s="5" t="s">
        <v>194</v>
      </c>
      <c r="G3727" s="5" t="s">
        <v>527</v>
      </c>
    </row>
    <row r="3728" spans="2:7" s="1" customFormat="1" ht="18" customHeight="1" x14ac:dyDescent="0.2">
      <c r="B3728" s="3">
        <v>2013</v>
      </c>
      <c r="C3728" s="4">
        <v>0</v>
      </c>
      <c r="D3728" s="5" t="s">
        <v>87</v>
      </c>
      <c r="E3728" s="5" t="s">
        <v>95</v>
      </c>
      <c r="F3728" s="5" t="s">
        <v>194</v>
      </c>
      <c r="G3728" s="5" t="s">
        <v>528</v>
      </c>
    </row>
    <row r="3729" spans="2:7" s="1" customFormat="1" ht="18" customHeight="1" x14ac:dyDescent="0.2">
      <c r="B3729" s="3">
        <v>2013</v>
      </c>
      <c r="C3729" s="4">
        <v>2730123.96</v>
      </c>
      <c r="D3729" s="5" t="s">
        <v>87</v>
      </c>
      <c r="E3729" s="5" t="s">
        <v>95</v>
      </c>
      <c r="F3729" s="5" t="s">
        <v>194</v>
      </c>
      <c r="G3729" s="5" t="s">
        <v>484</v>
      </c>
    </row>
    <row r="3730" spans="2:7" s="1" customFormat="1" ht="18" customHeight="1" x14ac:dyDescent="0.2">
      <c r="B3730" s="3">
        <v>2013</v>
      </c>
      <c r="C3730" s="4">
        <v>392428.22</v>
      </c>
      <c r="D3730" s="5" t="s">
        <v>87</v>
      </c>
      <c r="E3730" s="5" t="s">
        <v>95</v>
      </c>
      <c r="F3730" s="5" t="s">
        <v>194</v>
      </c>
      <c r="G3730" s="5" t="s">
        <v>529</v>
      </c>
    </row>
    <row r="3731" spans="2:7" s="1" customFormat="1" ht="18" customHeight="1" x14ac:dyDescent="0.2">
      <c r="B3731" s="3">
        <v>2013</v>
      </c>
      <c r="C3731" s="4">
        <v>29850</v>
      </c>
      <c r="D3731" s="5" t="s">
        <v>87</v>
      </c>
      <c r="E3731" s="5" t="s">
        <v>95</v>
      </c>
      <c r="F3731" s="5" t="s">
        <v>194</v>
      </c>
      <c r="G3731" s="5" t="s">
        <v>530</v>
      </c>
    </row>
    <row r="3732" spans="2:7" s="1" customFormat="1" ht="18" customHeight="1" x14ac:dyDescent="0.2">
      <c r="B3732" s="3">
        <v>2013</v>
      </c>
      <c r="C3732" s="4">
        <v>7460161.2999999998</v>
      </c>
      <c r="D3732" s="5" t="s">
        <v>87</v>
      </c>
      <c r="E3732" s="5" t="s">
        <v>95</v>
      </c>
      <c r="F3732" s="5" t="s">
        <v>194</v>
      </c>
      <c r="G3732" s="5" t="s">
        <v>211</v>
      </c>
    </row>
    <row r="3733" spans="2:7" s="1" customFormat="1" ht="18" customHeight="1" x14ac:dyDescent="0.2">
      <c r="B3733" s="3">
        <v>2013</v>
      </c>
      <c r="C3733" s="4">
        <v>82794493.290000007</v>
      </c>
      <c r="D3733" s="5" t="s">
        <v>87</v>
      </c>
      <c r="E3733" s="5" t="s">
        <v>95</v>
      </c>
      <c r="F3733" s="5" t="s">
        <v>194</v>
      </c>
      <c r="G3733" s="5" t="s">
        <v>212</v>
      </c>
    </row>
    <row r="3734" spans="2:7" s="1" customFormat="1" ht="18" customHeight="1" x14ac:dyDescent="0.2">
      <c r="B3734" s="3">
        <v>2013</v>
      </c>
      <c r="C3734" s="4">
        <v>4539431.0199999996</v>
      </c>
      <c r="D3734" s="5" t="s">
        <v>87</v>
      </c>
      <c r="E3734" s="5" t="s">
        <v>95</v>
      </c>
      <c r="F3734" s="5" t="s">
        <v>194</v>
      </c>
      <c r="G3734" s="5" t="s">
        <v>461</v>
      </c>
    </row>
    <row r="3735" spans="2:7" s="1" customFormat="1" ht="18" customHeight="1" x14ac:dyDescent="0.2">
      <c r="B3735" s="3">
        <v>2013</v>
      </c>
      <c r="C3735" s="4">
        <v>26016932.879999999</v>
      </c>
      <c r="D3735" s="5" t="s">
        <v>87</v>
      </c>
      <c r="E3735" s="5" t="s">
        <v>95</v>
      </c>
      <c r="F3735" s="5" t="s">
        <v>194</v>
      </c>
      <c r="G3735" s="5" t="s">
        <v>419</v>
      </c>
    </row>
    <row r="3736" spans="2:7" s="1" customFormat="1" ht="18" customHeight="1" x14ac:dyDescent="0.2">
      <c r="B3736" s="3">
        <v>2013</v>
      </c>
      <c r="C3736" s="4">
        <v>72674296.480000004</v>
      </c>
      <c r="D3736" s="5" t="s">
        <v>87</v>
      </c>
      <c r="E3736" s="5" t="s">
        <v>95</v>
      </c>
      <c r="F3736" s="5" t="s">
        <v>194</v>
      </c>
      <c r="G3736" s="5" t="s">
        <v>462</v>
      </c>
    </row>
    <row r="3737" spans="2:7" s="1" customFormat="1" ht="18" customHeight="1" x14ac:dyDescent="0.2">
      <c r="B3737" s="3">
        <v>2013</v>
      </c>
      <c r="C3737" s="4">
        <v>13390971.460000001</v>
      </c>
      <c r="D3737" s="5" t="s">
        <v>87</v>
      </c>
      <c r="E3737" s="5" t="s">
        <v>95</v>
      </c>
      <c r="F3737" s="5" t="s">
        <v>194</v>
      </c>
      <c r="G3737" s="5" t="s">
        <v>463</v>
      </c>
    </row>
    <row r="3738" spans="2:7" s="1" customFormat="1" ht="18" customHeight="1" x14ac:dyDescent="0.2">
      <c r="B3738" s="3">
        <v>2013</v>
      </c>
      <c r="C3738" s="4">
        <v>1266125.32</v>
      </c>
      <c r="D3738" s="5" t="s">
        <v>87</v>
      </c>
      <c r="E3738" s="5" t="s">
        <v>95</v>
      </c>
      <c r="F3738" s="5" t="s">
        <v>194</v>
      </c>
      <c r="G3738" s="5" t="s">
        <v>420</v>
      </c>
    </row>
    <row r="3739" spans="2:7" s="1" customFormat="1" ht="18" customHeight="1" x14ac:dyDescent="0.2">
      <c r="B3739" s="3">
        <v>2013</v>
      </c>
      <c r="C3739" s="4">
        <v>882939.22</v>
      </c>
      <c r="D3739" s="5" t="s">
        <v>87</v>
      </c>
      <c r="E3739" s="5" t="s">
        <v>95</v>
      </c>
      <c r="F3739" s="5" t="s">
        <v>194</v>
      </c>
      <c r="G3739" s="5" t="s">
        <v>464</v>
      </c>
    </row>
    <row r="3740" spans="2:7" s="1" customFormat="1" ht="18" customHeight="1" x14ac:dyDescent="0.2">
      <c r="B3740" s="3">
        <v>2013</v>
      </c>
      <c r="C3740" s="4">
        <v>104709872.47</v>
      </c>
      <c r="D3740" s="5" t="s">
        <v>87</v>
      </c>
      <c r="E3740" s="5" t="s">
        <v>95</v>
      </c>
      <c r="F3740" s="5" t="s">
        <v>194</v>
      </c>
      <c r="G3740" s="5" t="s">
        <v>356</v>
      </c>
    </row>
    <row r="3741" spans="2:7" s="1" customFormat="1" ht="18" customHeight="1" x14ac:dyDescent="0.2">
      <c r="B3741" s="3">
        <v>2013</v>
      </c>
      <c r="C3741" s="4">
        <v>1457756.56</v>
      </c>
      <c r="D3741" s="5" t="s">
        <v>87</v>
      </c>
      <c r="E3741" s="5" t="s">
        <v>95</v>
      </c>
      <c r="F3741" s="5" t="s">
        <v>194</v>
      </c>
      <c r="G3741" s="5" t="s">
        <v>514</v>
      </c>
    </row>
    <row r="3742" spans="2:7" s="1" customFormat="1" ht="18" customHeight="1" x14ac:dyDescent="0.2">
      <c r="B3742" s="3">
        <v>2013</v>
      </c>
      <c r="C3742" s="4">
        <v>1571041.82</v>
      </c>
      <c r="D3742" s="5" t="s">
        <v>87</v>
      </c>
      <c r="E3742" s="5" t="s">
        <v>95</v>
      </c>
      <c r="F3742" s="5" t="s">
        <v>194</v>
      </c>
      <c r="G3742" s="5" t="s">
        <v>465</v>
      </c>
    </row>
    <row r="3743" spans="2:7" s="1" customFormat="1" ht="18" customHeight="1" x14ac:dyDescent="0.2">
      <c r="B3743" s="3">
        <v>2013</v>
      </c>
      <c r="C3743" s="4">
        <v>1776694.52</v>
      </c>
      <c r="D3743" s="5" t="s">
        <v>87</v>
      </c>
      <c r="E3743" s="5" t="s">
        <v>95</v>
      </c>
      <c r="F3743" s="5" t="s">
        <v>194</v>
      </c>
      <c r="G3743" s="5" t="s">
        <v>531</v>
      </c>
    </row>
    <row r="3744" spans="2:7" s="1" customFormat="1" ht="18" customHeight="1" x14ac:dyDescent="0.2">
      <c r="B3744" s="3">
        <v>2013</v>
      </c>
      <c r="C3744" s="4">
        <v>65177531.530000001</v>
      </c>
      <c r="D3744" s="5" t="s">
        <v>87</v>
      </c>
      <c r="E3744" s="5" t="s">
        <v>95</v>
      </c>
      <c r="F3744" s="5" t="s">
        <v>194</v>
      </c>
      <c r="G3744" s="5" t="s">
        <v>466</v>
      </c>
    </row>
    <row r="3745" spans="2:7" s="1" customFormat="1" ht="18" customHeight="1" x14ac:dyDescent="0.2">
      <c r="B3745" s="3">
        <v>2013</v>
      </c>
      <c r="C3745" s="4">
        <v>17158290.34</v>
      </c>
      <c r="D3745" s="5" t="s">
        <v>87</v>
      </c>
      <c r="E3745" s="5" t="s">
        <v>95</v>
      </c>
      <c r="F3745" s="5" t="s">
        <v>194</v>
      </c>
      <c r="G3745" s="5" t="s">
        <v>467</v>
      </c>
    </row>
    <row r="3746" spans="2:7" s="1" customFormat="1" ht="18" customHeight="1" x14ac:dyDescent="0.2">
      <c r="B3746" s="3">
        <v>2013</v>
      </c>
      <c r="C3746" s="4">
        <v>702666292.86000001</v>
      </c>
      <c r="D3746" s="5" t="s">
        <v>87</v>
      </c>
      <c r="E3746" s="5" t="s">
        <v>95</v>
      </c>
      <c r="F3746" s="5" t="s">
        <v>194</v>
      </c>
      <c r="G3746" s="5" t="s">
        <v>214</v>
      </c>
    </row>
    <row r="3747" spans="2:7" s="1" customFormat="1" ht="18" customHeight="1" x14ac:dyDescent="0.2">
      <c r="B3747" s="3">
        <v>2013</v>
      </c>
      <c r="C3747" s="4">
        <v>802201513.27999997</v>
      </c>
      <c r="D3747" s="5" t="s">
        <v>87</v>
      </c>
      <c r="E3747" s="5" t="s">
        <v>95</v>
      </c>
      <c r="F3747" s="5" t="s">
        <v>194</v>
      </c>
      <c r="G3747" s="5" t="s">
        <v>468</v>
      </c>
    </row>
    <row r="3748" spans="2:7" s="1" customFormat="1" ht="18" customHeight="1" x14ac:dyDescent="0.2">
      <c r="B3748" s="3">
        <v>2013</v>
      </c>
      <c r="C3748" s="4">
        <v>171986730.91</v>
      </c>
      <c r="D3748" s="5" t="s">
        <v>87</v>
      </c>
      <c r="E3748" s="5" t="s">
        <v>95</v>
      </c>
      <c r="F3748" s="5" t="s">
        <v>194</v>
      </c>
      <c r="G3748" s="5" t="s">
        <v>438</v>
      </c>
    </row>
    <row r="3749" spans="2:7" s="1" customFormat="1" ht="18" customHeight="1" x14ac:dyDescent="0.2">
      <c r="B3749" s="3">
        <v>2013</v>
      </c>
      <c r="C3749" s="4">
        <v>51074882.509999998</v>
      </c>
      <c r="D3749" s="5" t="s">
        <v>87</v>
      </c>
      <c r="E3749" s="5" t="s">
        <v>95</v>
      </c>
      <c r="F3749" s="5" t="s">
        <v>194</v>
      </c>
      <c r="G3749" s="5" t="s">
        <v>370</v>
      </c>
    </row>
    <row r="3750" spans="2:7" s="1" customFormat="1" ht="18" customHeight="1" x14ac:dyDescent="0.2">
      <c r="B3750" s="3">
        <v>2013</v>
      </c>
      <c r="C3750" s="4">
        <v>15578236.390000001</v>
      </c>
      <c r="D3750" s="5" t="s">
        <v>87</v>
      </c>
      <c r="E3750" s="5" t="s">
        <v>95</v>
      </c>
      <c r="F3750" s="5" t="s">
        <v>194</v>
      </c>
      <c r="G3750" s="5" t="s">
        <v>395</v>
      </c>
    </row>
    <row r="3751" spans="2:7" s="1" customFormat="1" ht="18" customHeight="1" x14ac:dyDescent="0.2">
      <c r="B3751" s="3">
        <v>2013</v>
      </c>
      <c r="C3751" s="4">
        <v>1108594.6599999999</v>
      </c>
      <c r="D3751" s="5" t="s">
        <v>87</v>
      </c>
      <c r="E3751" s="5" t="s">
        <v>95</v>
      </c>
      <c r="F3751" s="5" t="s">
        <v>194</v>
      </c>
      <c r="G3751" s="5" t="s">
        <v>469</v>
      </c>
    </row>
    <row r="3752" spans="2:7" s="1" customFormat="1" ht="18" customHeight="1" x14ac:dyDescent="0.2">
      <c r="B3752" s="3">
        <v>2013</v>
      </c>
      <c r="C3752" s="4">
        <v>17093021.170000002</v>
      </c>
      <c r="D3752" s="5" t="s">
        <v>87</v>
      </c>
      <c r="E3752" s="5" t="s">
        <v>95</v>
      </c>
      <c r="F3752" s="5" t="s">
        <v>194</v>
      </c>
      <c r="G3752" s="5" t="s">
        <v>371</v>
      </c>
    </row>
    <row r="3753" spans="2:7" s="1" customFormat="1" ht="18" customHeight="1" x14ac:dyDescent="0.2">
      <c r="B3753" s="3">
        <v>2013</v>
      </c>
      <c r="C3753" s="4">
        <v>2303001.9900000002</v>
      </c>
      <c r="D3753" s="5" t="s">
        <v>87</v>
      </c>
      <c r="E3753" s="5" t="s">
        <v>95</v>
      </c>
      <c r="F3753" s="5" t="s">
        <v>194</v>
      </c>
      <c r="G3753" s="5" t="s">
        <v>470</v>
      </c>
    </row>
    <row r="3754" spans="2:7" s="1" customFormat="1" ht="18" customHeight="1" x14ac:dyDescent="0.2">
      <c r="B3754" s="3">
        <v>2013</v>
      </c>
      <c r="C3754" s="4">
        <v>960434.32</v>
      </c>
      <c r="D3754" s="5" t="s">
        <v>87</v>
      </c>
      <c r="E3754" s="5" t="s">
        <v>95</v>
      </c>
      <c r="F3754" s="5" t="s">
        <v>194</v>
      </c>
      <c r="G3754" s="5" t="s">
        <v>485</v>
      </c>
    </row>
    <row r="3755" spans="2:7" s="1" customFormat="1" ht="18" customHeight="1" x14ac:dyDescent="0.2">
      <c r="B3755" s="3">
        <v>2013</v>
      </c>
      <c r="C3755" s="4">
        <v>91435527.379999995</v>
      </c>
      <c r="D3755" s="5" t="s">
        <v>87</v>
      </c>
      <c r="E3755" s="5" t="s">
        <v>95</v>
      </c>
      <c r="F3755" s="5" t="s">
        <v>194</v>
      </c>
      <c r="G3755" s="5" t="s">
        <v>216</v>
      </c>
    </row>
    <row r="3756" spans="2:7" s="1" customFormat="1" ht="18" customHeight="1" x14ac:dyDescent="0.2">
      <c r="B3756" s="3">
        <v>2013</v>
      </c>
      <c r="C3756" s="4">
        <v>43505793.549999997</v>
      </c>
      <c r="D3756" s="5" t="s">
        <v>87</v>
      </c>
      <c r="E3756" s="5" t="s">
        <v>95</v>
      </c>
      <c r="F3756" s="5" t="s">
        <v>194</v>
      </c>
      <c r="G3756" s="5" t="s">
        <v>217</v>
      </c>
    </row>
    <row r="3757" spans="2:7" s="1" customFormat="1" ht="18" customHeight="1" x14ac:dyDescent="0.2">
      <c r="B3757" s="3">
        <v>2013</v>
      </c>
      <c r="C3757" s="4">
        <v>8499624.6199999992</v>
      </c>
      <c r="D3757" s="5" t="s">
        <v>87</v>
      </c>
      <c r="E3757" s="5" t="s">
        <v>95</v>
      </c>
      <c r="F3757" s="5" t="s">
        <v>194</v>
      </c>
      <c r="G3757" s="5" t="s">
        <v>486</v>
      </c>
    </row>
    <row r="3758" spans="2:7" s="1" customFormat="1" ht="18" customHeight="1" x14ac:dyDescent="0.2">
      <c r="B3758" s="3">
        <v>2013</v>
      </c>
      <c r="C3758" s="4">
        <v>1432.03</v>
      </c>
      <c r="D3758" s="5" t="s">
        <v>87</v>
      </c>
      <c r="E3758" s="5" t="s">
        <v>95</v>
      </c>
      <c r="F3758" s="5" t="s">
        <v>194</v>
      </c>
      <c r="G3758" s="5" t="s">
        <v>487</v>
      </c>
    </row>
    <row r="3759" spans="2:7" s="1" customFormat="1" ht="18" customHeight="1" x14ac:dyDescent="0.2">
      <c r="B3759" s="3">
        <v>2013</v>
      </c>
      <c r="C3759" s="4">
        <v>6505717.0099999998</v>
      </c>
      <c r="D3759" s="5" t="s">
        <v>87</v>
      </c>
      <c r="E3759" s="5" t="s">
        <v>95</v>
      </c>
      <c r="F3759" s="5" t="s">
        <v>194</v>
      </c>
      <c r="G3759" s="5" t="s">
        <v>372</v>
      </c>
    </row>
    <row r="3760" spans="2:7" s="1" customFormat="1" ht="18" customHeight="1" x14ac:dyDescent="0.2">
      <c r="B3760" s="3">
        <v>2013</v>
      </c>
      <c r="C3760" s="4">
        <v>90596775.420000002</v>
      </c>
      <c r="D3760" s="5" t="s">
        <v>87</v>
      </c>
      <c r="E3760" s="5" t="s">
        <v>95</v>
      </c>
      <c r="F3760" s="5" t="s">
        <v>194</v>
      </c>
      <c r="G3760" s="5" t="s">
        <v>387</v>
      </c>
    </row>
    <row r="3761" spans="2:7" s="1" customFormat="1" ht="18" customHeight="1" x14ac:dyDescent="0.2">
      <c r="B3761" s="3">
        <v>2013</v>
      </c>
      <c r="C3761" s="4">
        <v>20974770.890000001</v>
      </c>
      <c r="D3761" s="5" t="s">
        <v>87</v>
      </c>
      <c r="E3761" s="5" t="s">
        <v>95</v>
      </c>
      <c r="F3761" s="5" t="s">
        <v>194</v>
      </c>
      <c r="G3761" s="5" t="s">
        <v>488</v>
      </c>
    </row>
    <row r="3762" spans="2:7" s="1" customFormat="1" ht="18" customHeight="1" x14ac:dyDescent="0.2">
      <c r="B3762" s="3">
        <v>2013</v>
      </c>
      <c r="C3762" s="4">
        <v>50816063.210000001</v>
      </c>
      <c r="D3762" s="5" t="s">
        <v>87</v>
      </c>
      <c r="E3762" s="5" t="s">
        <v>95</v>
      </c>
      <c r="F3762" s="5" t="s">
        <v>194</v>
      </c>
      <c r="G3762" s="5" t="s">
        <v>220</v>
      </c>
    </row>
    <row r="3763" spans="2:7" s="1" customFormat="1" ht="18" customHeight="1" x14ac:dyDescent="0.2">
      <c r="B3763" s="3">
        <v>2013</v>
      </c>
      <c r="C3763" s="4">
        <v>10908288.050000001</v>
      </c>
      <c r="D3763" s="5" t="s">
        <v>87</v>
      </c>
      <c r="E3763" s="5" t="s">
        <v>95</v>
      </c>
      <c r="F3763" s="5" t="s">
        <v>194</v>
      </c>
      <c r="G3763" s="5" t="s">
        <v>221</v>
      </c>
    </row>
    <row r="3764" spans="2:7" s="1" customFormat="1" ht="18" customHeight="1" x14ac:dyDescent="0.2">
      <c r="B3764" s="3">
        <v>2013</v>
      </c>
      <c r="C3764" s="4">
        <v>2256382.56</v>
      </c>
      <c r="D3764" s="5" t="s">
        <v>87</v>
      </c>
      <c r="E3764" s="5" t="s">
        <v>95</v>
      </c>
      <c r="F3764" s="5" t="s">
        <v>222</v>
      </c>
      <c r="G3764" s="5" t="s">
        <v>223</v>
      </c>
    </row>
    <row r="3765" spans="2:7" s="1" customFormat="1" ht="18" customHeight="1" x14ac:dyDescent="0.2">
      <c r="B3765" s="3">
        <v>2013</v>
      </c>
      <c r="C3765" s="4">
        <v>244165.73</v>
      </c>
      <c r="D3765" s="5" t="s">
        <v>87</v>
      </c>
      <c r="E3765" s="5" t="s">
        <v>95</v>
      </c>
      <c r="F3765" s="5" t="s">
        <v>222</v>
      </c>
      <c r="G3765" s="5" t="s">
        <v>224</v>
      </c>
    </row>
    <row r="3766" spans="2:7" s="1" customFormat="1" ht="18" customHeight="1" x14ac:dyDescent="0.2">
      <c r="B3766" s="3">
        <v>2013</v>
      </c>
      <c r="C3766" s="4">
        <v>7219007.5499999998</v>
      </c>
      <c r="D3766" s="5" t="s">
        <v>87</v>
      </c>
      <c r="E3766" s="5" t="s">
        <v>95</v>
      </c>
      <c r="F3766" s="5" t="s">
        <v>222</v>
      </c>
      <c r="G3766" s="5" t="s">
        <v>225</v>
      </c>
    </row>
    <row r="3767" spans="2:7" s="1" customFormat="1" ht="18" customHeight="1" x14ac:dyDescent="0.2">
      <c r="B3767" s="3">
        <v>2013</v>
      </c>
      <c r="C3767" s="4">
        <v>2241927.52</v>
      </c>
      <c r="D3767" s="5" t="s">
        <v>87</v>
      </c>
      <c r="E3767" s="5" t="s">
        <v>95</v>
      </c>
      <c r="F3767" s="5" t="s">
        <v>222</v>
      </c>
      <c r="G3767" s="5" t="s">
        <v>349</v>
      </c>
    </row>
    <row r="3768" spans="2:7" s="1" customFormat="1" ht="18" customHeight="1" x14ac:dyDescent="0.2">
      <c r="B3768" s="3">
        <v>2013</v>
      </c>
      <c r="C3768" s="4">
        <v>12194.26</v>
      </c>
      <c r="D3768" s="5" t="s">
        <v>87</v>
      </c>
      <c r="E3768" s="5" t="s">
        <v>95</v>
      </c>
      <c r="F3768" s="5" t="s">
        <v>507</v>
      </c>
      <c r="G3768" s="5" t="s">
        <v>227</v>
      </c>
    </row>
    <row r="3769" spans="2:7" s="1" customFormat="1" ht="18" customHeight="1" x14ac:dyDescent="0.2">
      <c r="B3769" s="3">
        <v>2013</v>
      </c>
      <c r="C3769" s="4">
        <v>160432847.63</v>
      </c>
      <c r="D3769" s="5" t="s">
        <v>87</v>
      </c>
      <c r="E3769" s="5" t="s">
        <v>95</v>
      </c>
      <c r="F3769" s="5" t="s">
        <v>507</v>
      </c>
      <c r="G3769" s="5" t="s">
        <v>228</v>
      </c>
    </row>
    <row r="3770" spans="2:7" s="1" customFormat="1" ht="18" customHeight="1" x14ac:dyDescent="0.2">
      <c r="B3770" s="3">
        <v>2013</v>
      </c>
      <c r="C3770" s="4">
        <v>1289066295.9000001</v>
      </c>
      <c r="D3770" s="5" t="s">
        <v>87</v>
      </c>
      <c r="E3770" s="5" t="s">
        <v>95</v>
      </c>
      <c r="F3770" s="5" t="s">
        <v>507</v>
      </c>
      <c r="G3770" s="5" t="s">
        <v>532</v>
      </c>
    </row>
    <row r="3771" spans="2:7" s="1" customFormat="1" ht="18" customHeight="1" x14ac:dyDescent="0.2">
      <c r="B3771" s="3">
        <v>2013</v>
      </c>
      <c r="C3771" s="4">
        <v>364855.62</v>
      </c>
      <c r="D3771" s="5" t="s">
        <v>87</v>
      </c>
      <c r="E3771" s="5" t="s">
        <v>95</v>
      </c>
      <c r="F3771" s="5" t="s">
        <v>507</v>
      </c>
      <c r="G3771" s="5" t="s">
        <v>423</v>
      </c>
    </row>
    <row r="3772" spans="2:7" s="1" customFormat="1" ht="18" customHeight="1" x14ac:dyDescent="0.2">
      <c r="B3772" s="3">
        <v>2013</v>
      </c>
      <c r="C3772" s="4">
        <v>746091095.36000001</v>
      </c>
      <c r="D3772" s="5" t="s">
        <v>87</v>
      </c>
      <c r="E3772" s="5" t="s">
        <v>95</v>
      </c>
      <c r="F3772" s="5" t="s">
        <v>507</v>
      </c>
      <c r="G3772" s="5" t="s">
        <v>533</v>
      </c>
    </row>
    <row r="3773" spans="2:7" s="1" customFormat="1" ht="18" customHeight="1" x14ac:dyDescent="0.2">
      <c r="B3773" s="3">
        <v>2013</v>
      </c>
      <c r="C3773" s="4">
        <v>1931462.21</v>
      </c>
      <c r="D3773" s="5" t="s">
        <v>87</v>
      </c>
      <c r="E3773" s="5" t="s">
        <v>95</v>
      </c>
      <c r="F3773" s="5" t="s">
        <v>534</v>
      </c>
      <c r="G3773" s="5" t="s">
        <v>535</v>
      </c>
    </row>
    <row r="3774" spans="2:7" s="1" customFormat="1" ht="18" customHeight="1" x14ac:dyDescent="0.2">
      <c r="B3774" s="3">
        <v>2013</v>
      </c>
      <c r="C3774" s="4">
        <v>236156.46</v>
      </c>
      <c r="D3774" s="5" t="s">
        <v>87</v>
      </c>
      <c r="E3774" s="5" t="s">
        <v>95</v>
      </c>
      <c r="F3774" s="5" t="s">
        <v>534</v>
      </c>
      <c r="G3774" s="5" t="s">
        <v>536</v>
      </c>
    </row>
    <row r="3775" spans="2:7" s="1" customFormat="1" ht="18" customHeight="1" x14ac:dyDescent="0.2">
      <c r="B3775" s="3">
        <v>2013</v>
      </c>
      <c r="C3775" s="4">
        <v>1084147.3899999999</v>
      </c>
      <c r="D3775" s="5" t="s">
        <v>87</v>
      </c>
      <c r="E3775" s="5" t="s">
        <v>95</v>
      </c>
      <c r="F3775" s="5" t="s">
        <v>534</v>
      </c>
      <c r="G3775" s="5" t="s">
        <v>228</v>
      </c>
    </row>
    <row r="3776" spans="2:7" s="1" customFormat="1" ht="18" customHeight="1" x14ac:dyDescent="0.2">
      <c r="B3776" s="3">
        <v>2013</v>
      </c>
      <c r="C3776" s="4">
        <v>2592000</v>
      </c>
      <c r="D3776" s="5" t="s">
        <v>87</v>
      </c>
      <c r="E3776" s="5" t="s">
        <v>95</v>
      </c>
      <c r="F3776" s="5" t="s">
        <v>229</v>
      </c>
      <c r="G3776" s="5" t="s">
        <v>230</v>
      </c>
    </row>
    <row r="3777" spans="2:7" s="1" customFormat="1" ht="18" customHeight="1" x14ac:dyDescent="0.2">
      <c r="B3777" s="3">
        <v>2013</v>
      </c>
      <c r="C3777" s="4">
        <v>3095323.78</v>
      </c>
      <c r="D3777" s="5" t="s">
        <v>87</v>
      </c>
      <c r="E3777" s="5" t="s">
        <v>95</v>
      </c>
      <c r="F3777" s="5" t="s">
        <v>229</v>
      </c>
      <c r="G3777" s="5" t="s">
        <v>383</v>
      </c>
    </row>
    <row r="3778" spans="2:7" s="1" customFormat="1" ht="18" customHeight="1" x14ac:dyDescent="0.2">
      <c r="B3778" s="3">
        <v>2013</v>
      </c>
      <c r="C3778" s="4">
        <v>2402857.4900000002</v>
      </c>
      <c r="D3778" s="5" t="s">
        <v>87</v>
      </c>
      <c r="E3778" s="5" t="s">
        <v>95</v>
      </c>
      <c r="F3778" s="5" t="s">
        <v>229</v>
      </c>
      <c r="G3778" s="5" t="s">
        <v>231</v>
      </c>
    </row>
    <row r="3779" spans="2:7" s="1" customFormat="1" ht="18" customHeight="1" x14ac:dyDescent="0.2">
      <c r="B3779" s="3">
        <v>2013</v>
      </c>
      <c r="C3779" s="4">
        <v>7967170.5</v>
      </c>
      <c r="D3779" s="5" t="s">
        <v>87</v>
      </c>
      <c r="E3779" s="5" t="s">
        <v>95</v>
      </c>
      <c r="F3779" s="5" t="s">
        <v>229</v>
      </c>
      <c r="G3779" s="5" t="s">
        <v>232</v>
      </c>
    </row>
    <row r="3780" spans="2:7" s="1" customFormat="1" ht="18" customHeight="1" x14ac:dyDescent="0.2">
      <c r="B3780" s="3">
        <v>2013</v>
      </c>
      <c r="C3780" s="4">
        <v>29876733.469999999</v>
      </c>
      <c r="D3780" s="5" t="s">
        <v>87</v>
      </c>
      <c r="E3780" s="5" t="s">
        <v>95</v>
      </c>
      <c r="F3780" s="5" t="s">
        <v>236</v>
      </c>
      <c r="G3780" s="5" t="s">
        <v>357</v>
      </c>
    </row>
    <row r="3781" spans="2:7" s="1" customFormat="1" ht="18" customHeight="1" x14ac:dyDescent="0.2">
      <c r="B3781" s="3">
        <v>2013</v>
      </c>
      <c r="C3781" s="4">
        <v>94895216.200000003</v>
      </c>
      <c r="D3781" s="5" t="s">
        <v>87</v>
      </c>
      <c r="E3781" s="5" t="s">
        <v>95</v>
      </c>
      <c r="F3781" s="5" t="s">
        <v>236</v>
      </c>
      <c r="G3781" s="5" t="s">
        <v>537</v>
      </c>
    </row>
    <row r="3782" spans="2:7" s="1" customFormat="1" ht="18" customHeight="1" x14ac:dyDescent="0.2">
      <c r="B3782" s="3">
        <v>2013</v>
      </c>
      <c r="C3782" s="4">
        <v>6028985.3499999996</v>
      </c>
      <c r="D3782" s="5" t="s">
        <v>87</v>
      </c>
      <c r="E3782" s="5" t="s">
        <v>95</v>
      </c>
      <c r="F3782" s="5" t="s">
        <v>236</v>
      </c>
      <c r="G3782" s="5" t="s">
        <v>538</v>
      </c>
    </row>
    <row r="3783" spans="2:7" s="1" customFormat="1" ht="18" customHeight="1" x14ac:dyDescent="0.2">
      <c r="B3783" s="3">
        <v>2013</v>
      </c>
      <c r="C3783" s="4">
        <v>525462.52</v>
      </c>
      <c r="D3783" s="5" t="s">
        <v>87</v>
      </c>
      <c r="E3783" s="5" t="s">
        <v>95</v>
      </c>
      <c r="F3783" s="5" t="s">
        <v>236</v>
      </c>
      <c r="G3783" s="5" t="s">
        <v>349</v>
      </c>
    </row>
    <row r="3784" spans="2:7" s="1" customFormat="1" ht="18" customHeight="1" x14ac:dyDescent="0.2">
      <c r="B3784" s="3">
        <v>2013</v>
      </c>
      <c r="C3784" s="4">
        <v>296000</v>
      </c>
      <c r="D3784" s="5" t="s">
        <v>87</v>
      </c>
      <c r="E3784" s="5" t="s">
        <v>95</v>
      </c>
      <c r="F3784" s="5" t="s">
        <v>237</v>
      </c>
      <c r="G3784" s="5" t="s">
        <v>238</v>
      </c>
    </row>
    <row r="3785" spans="2:7" s="1" customFormat="1" ht="18" customHeight="1" x14ac:dyDescent="0.2">
      <c r="B3785" s="3">
        <v>2013</v>
      </c>
      <c r="C3785" s="4">
        <v>1754860.34</v>
      </c>
      <c r="D3785" s="5" t="s">
        <v>87</v>
      </c>
      <c r="E3785" s="5" t="s">
        <v>95</v>
      </c>
      <c r="F3785" s="5" t="s">
        <v>237</v>
      </c>
      <c r="G3785" s="5" t="s">
        <v>239</v>
      </c>
    </row>
    <row r="3786" spans="2:7" s="1" customFormat="1" ht="18" customHeight="1" x14ac:dyDescent="0.2">
      <c r="B3786" s="3">
        <v>2013</v>
      </c>
      <c r="C3786" s="4">
        <v>36387834.170000002</v>
      </c>
      <c r="D3786" s="5" t="s">
        <v>87</v>
      </c>
      <c r="E3786" s="5" t="s">
        <v>95</v>
      </c>
      <c r="F3786" s="5" t="s">
        <v>237</v>
      </c>
      <c r="G3786" s="5" t="s">
        <v>240</v>
      </c>
    </row>
    <row r="3787" spans="2:7" s="1" customFormat="1" ht="18" customHeight="1" x14ac:dyDescent="0.2">
      <c r="B3787" s="3">
        <v>2013</v>
      </c>
      <c r="C3787" s="4">
        <v>469434.29</v>
      </c>
      <c r="D3787" s="5" t="s">
        <v>87</v>
      </c>
      <c r="E3787" s="5" t="s">
        <v>95</v>
      </c>
      <c r="F3787" s="5" t="s">
        <v>539</v>
      </c>
      <c r="G3787" s="5" t="s">
        <v>539</v>
      </c>
    </row>
    <row r="3788" spans="2:7" s="1" customFormat="1" ht="18" customHeight="1" x14ac:dyDescent="0.2">
      <c r="B3788" s="3">
        <v>2013</v>
      </c>
      <c r="C3788" s="4">
        <v>555847019.96000004</v>
      </c>
      <c r="D3788" s="5" t="s">
        <v>87</v>
      </c>
      <c r="E3788" s="5" t="s">
        <v>95</v>
      </c>
      <c r="F3788" s="5" t="s">
        <v>241</v>
      </c>
      <c r="G3788" s="5" t="s">
        <v>241</v>
      </c>
    </row>
    <row r="3789" spans="2:7" s="1" customFormat="1" ht="18" customHeight="1" x14ac:dyDescent="0.2">
      <c r="B3789" s="3">
        <v>2013</v>
      </c>
      <c r="C3789" s="4">
        <v>4405185444.8800001</v>
      </c>
      <c r="D3789" s="5" t="s">
        <v>87</v>
      </c>
      <c r="E3789" s="5" t="s">
        <v>242</v>
      </c>
      <c r="F3789" s="5" t="s">
        <v>497</v>
      </c>
      <c r="G3789" s="5" t="s">
        <v>98</v>
      </c>
    </row>
    <row r="3790" spans="2:7" s="1" customFormat="1" ht="18" customHeight="1" x14ac:dyDescent="0.2">
      <c r="B3790" s="3">
        <v>2013</v>
      </c>
      <c r="C3790" s="4">
        <v>2568671263.9499998</v>
      </c>
      <c r="D3790" s="5" t="s">
        <v>87</v>
      </c>
      <c r="E3790" s="5" t="s">
        <v>242</v>
      </c>
      <c r="F3790" s="5" t="s">
        <v>497</v>
      </c>
      <c r="G3790" s="5" t="s">
        <v>245</v>
      </c>
    </row>
    <row r="3791" spans="2:7" s="1" customFormat="1" ht="18" customHeight="1" x14ac:dyDescent="0.2">
      <c r="B3791" s="3">
        <v>2013</v>
      </c>
      <c r="C3791" s="4">
        <v>2286129474.9899998</v>
      </c>
      <c r="D3791" s="5" t="s">
        <v>87</v>
      </c>
      <c r="E3791" s="5" t="s">
        <v>242</v>
      </c>
      <c r="F3791" s="5" t="s">
        <v>497</v>
      </c>
      <c r="G3791" s="5" t="s">
        <v>508</v>
      </c>
    </row>
    <row r="3792" spans="2:7" s="1" customFormat="1" ht="18" customHeight="1" x14ac:dyDescent="0.2">
      <c r="B3792" s="3">
        <v>2013</v>
      </c>
      <c r="C3792" s="4">
        <v>6099741.6399999997</v>
      </c>
      <c r="D3792" s="5" t="s">
        <v>87</v>
      </c>
      <c r="E3792" s="5" t="s">
        <v>242</v>
      </c>
      <c r="F3792" s="5" t="s">
        <v>107</v>
      </c>
      <c r="G3792" s="5" t="s">
        <v>107</v>
      </c>
    </row>
    <row r="3793" spans="2:7" s="1" customFormat="1" ht="18" customHeight="1" x14ac:dyDescent="0.2">
      <c r="B3793" s="3">
        <v>2013</v>
      </c>
      <c r="C3793" s="4">
        <v>678335051.34000003</v>
      </c>
      <c r="D3793" s="5" t="s">
        <v>87</v>
      </c>
      <c r="E3793" s="5" t="s">
        <v>242</v>
      </c>
      <c r="F3793" s="5" t="s">
        <v>110</v>
      </c>
      <c r="G3793" s="5" t="s">
        <v>519</v>
      </c>
    </row>
    <row r="3794" spans="2:7" s="1" customFormat="1" ht="18" customHeight="1" x14ac:dyDescent="0.2">
      <c r="B3794" s="3">
        <v>2013</v>
      </c>
      <c r="C3794" s="4">
        <v>564542.61</v>
      </c>
      <c r="D3794" s="5" t="s">
        <v>87</v>
      </c>
      <c r="E3794" s="5" t="s">
        <v>242</v>
      </c>
      <c r="F3794" s="5" t="s">
        <v>115</v>
      </c>
      <c r="G3794" s="5" t="s">
        <v>116</v>
      </c>
    </row>
    <row r="3795" spans="2:7" s="1" customFormat="1" ht="18" customHeight="1" x14ac:dyDescent="0.2">
      <c r="B3795" s="3">
        <v>2013</v>
      </c>
      <c r="C3795" s="4">
        <v>774452.01</v>
      </c>
      <c r="D3795" s="5" t="s">
        <v>87</v>
      </c>
      <c r="E3795" s="5" t="s">
        <v>242</v>
      </c>
      <c r="F3795" s="5" t="s">
        <v>115</v>
      </c>
      <c r="G3795" s="5" t="s">
        <v>393</v>
      </c>
    </row>
    <row r="3796" spans="2:7" s="1" customFormat="1" ht="18" customHeight="1" x14ac:dyDescent="0.2">
      <c r="B3796" s="3">
        <v>2013</v>
      </c>
      <c r="C3796" s="4">
        <v>58625407.270000003</v>
      </c>
      <c r="D3796" s="5" t="s">
        <v>87</v>
      </c>
      <c r="E3796" s="5" t="s">
        <v>242</v>
      </c>
      <c r="F3796" s="5" t="s">
        <v>246</v>
      </c>
      <c r="G3796" s="5" t="s">
        <v>246</v>
      </c>
    </row>
    <row r="3797" spans="2:7" s="1" customFormat="1" ht="18" customHeight="1" x14ac:dyDescent="0.2">
      <c r="B3797" s="3">
        <v>2013</v>
      </c>
      <c r="C3797" s="4">
        <v>71218144.430000007</v>
      </c>
      <c r="D3797" s="5" t="s">
        <v>87</v>
      </c>
      <c r="E3797" s="5" t="s">
        <v>242</v>
      </c>
      <c r="F3797" s="5" t="s">
        <v>247</v>
      </c>
      <c r="G3797" s="5" t="s">
        <v>523</v>
      </c>
    </row>
    <row r="3798" spans="2:7" s="1" customFormat="1" ht="18" customHeight="1" x14ac:dyDescent="0.2">
      <c r="B3798" s="3">
        <v>2013</v>
      </c>
      <c r="C3798" s="4">
        <v>146637653.97</v>
      </c>
      <c r="D3798" s="5" t="s">
        <v>87</v>
      </c>
      <c r="E3798" s="5" t="s">
        <v>242</v>
      </c>
      <c r="F3798" s="5" t="s">
        <v>247</v>
      </c>
      <c r="G3798" s="5" t="s">
        <v>440</v>
      </c>
    </row>
    <row r="3799" spans="2:7" s="1" customFormat="1" ht="18" customHeight="1" x14ac:dyDescent="0.2">
      <c r="B3799" s="3">
        <v>2013</v>
      </c>
      <c r="C3799" s="4">
        <v>1379017.58</v>
      </c>
      <c r="D3799" s="5" t="s">
        <v>87</v>
      </c>
      <c r="E3799" s="5" t="s">
        <v>242</v>
      </c>
      <c r="F3799" s="5" t="s">
        <v>247</v>
      </c>
      <c r="G3799" s="5" t="s">
        <v>458</v>
      </c>
    </row>
    <row r="3800" spans="2:7" s="1" customFormat="1" ht="18" customHeight="1" x14ac:dyDescent="0.2">
      <c r="B3800" s="3">
        <v>2013</v>
      </c>
      <c r="C3800" s="4">
        <v>59364.87</v>
      </c>
      <c r="D3800" s="5" t="s">
        <v>87</v>
      </c>
      <c r="E3800" s="5" t="s">
        <v>242</v>
      </c>
      <c r="F3800" s="5" t="s">
        <v>247</v>
      </c>
      <c r="G3800" s="5" t="s">
        <v>499</v>
      </c>
    </row>
    <row r="3801" spans="2:7" s="1" customFormat="1" ht="18" customHeight="1" x14ac:dyDescent="0.2">
      <c r="B3801" s="3">
        <v>2013</v>
      </c>
      <c r="C3801" s="4">
        <v>1203617.6299999999</v>
      </c>
      <c r="D3801" s="5" t="s">
        <v>87</v>
      </c>
      <c r="E3801" s="5" t="s">
        <v>242</v>
      </c>
      <c r="F3801" s="5" t="s">
        <v>247</v>
      </c>
      <c r="G3801" s="5" t="s">
        <v>441</v>
      </c>
    </row>
    <row r="3802" spans="2:7" s="1" customFormat="1" ht="18" customHeight="1" x14ac:dyDescent="0.2">
      <c r="B3802" s="3">
        <v>2013</v>
      </c>
      <c r="C3802" s="4">
        <v>1630016.07</v>
      </c>
      <c r="D3802" s="5" t="s">
        <v>87</v>
      </c>
      <c r="E3802" s="5" t="s">
        <v>242</v>
      </c>
      <c r="F3802" s="5" t="s">
        <v>247</v>
      </c>
      <c r="G3802" s="5" t="s">
        <v>442</v>
      </c>
    </row>
    <row r="3803" spans="2:7" s="1" customFormat="1" ht="18" customHeight="1" x14ac:dyDescent="0.2">
      <c r="B3803" s="3">
        <v>2013</v>
      </c>
      <c r="C3803" s="4">
        <v>2759684447.0300002</v>
      </c>
      <c r="D3803" s="5" t="s">
        <v>87</v>
      </c>
      <c r="E3803" s="5" t="s">
        <v>242</v>
      </c>
      <c r="F3803" s="5" t="s">
        <v>247</v>
      </c>
      <c r="G3803" s="5" t="s">
        <v>443</v>
      </c>
    </row>
    <row r="3804" spans="2:7" s="1" customFormat="1" ht="18" customHeight="1" x14ac:dyDescent="0.2">
      <c r="B3804" s="3">
        <v>2013</v>
      </c>
      <c r="C3804" s="4">
        <v>564502935.87</v>
      </c>
      <c r="D3804" s="5" t="s">
        <v>87</v>
      </c>
      <c r="E3804" s="5" t="s">
        <v>242</v>
      </c>
      <c r="F3804" s="5" t="s">
        <v>247</v>
      </c>
      <c r="G3804" s="5" t="s">
        <v>444</v>
      </c>
    </row>
    <row r="3805" spans="2:7" s="1" customFormat="1" ht="18" customHeight="1" x14ac:dyDescent="0.2">
      <c r="B3805" s="3">
        <v>2013</v>
      </c>
      <c r="C3805" s="4">
        <v>982727.55</v>
      </c>
      <c r="D3805" s="5" t="s">
        <v>87</v>
      </c>
      <c r="E3805" s="5" t="s">
        <v>242</v>
      </c>
      <c r="F3805" s="5" t="s">
        <v>247</v>
      </c>
      <c r="G3805" s="5" t="s">
        <v>445</v>
      </c>
    </row>
    <row r="3806" spans="2:7" s="1" customFormat="1" ht="18" customHeight="1" x14ac:dyDescent="0.2">
      <c r="B3806" s="3">
        <v>2013</v>
      </c>
      <c r="C3806" s="4">
        <v>89867264.780000001</v>
      </c>
      <c r="D3806" s="5" t="s">
        <v>87</v>
      </c>
      <c r="E3806" s="5" t="s">
        <v>242</v>
      </c>
      <c r="F3806" s="5" t="s">
        <v>247</v>
      </c>
      <c r="G3806" s="5" t="s">
        <v>349</v>
      </c>
    </row>
    <row r="3807" spans="2:7" s="1" customFormat="1" ht="18" customHeight="1" x14ac:dyDescent="0.2">
      <c r="B3807" s="3">
        <v>2013</v>
      </c>
      <c r="C3807" s="4">
        <v>393950401.13</v>
      </c>
      <c r="D3807" s="5" t="s">
        <v>87</v>
      </c>
      <c r="E3807" s="5" t="s">
        <v>242</v>
      </c>
      <c r="F3807" s="5" t="s">
        <v>159</v>
      </c>
      <c r="G3807" s="5" t="s">
        <v>381</v>
      </c>
    </row>
    <row r="3808" spans="2:7" s="1" customFormat="1" ht="18" customHeight="1" x14ac:dyDescent="0.2">
      <c r="B3808" s="3">
        <v>2013</v>
      </c>
      <c r="C3808" s="4">
        <v>213170861.11000001</v>
      </c>
      <c r="D3808" s="5" t="s">
        <v>87</v>
      </c>
      <c r="E3808" s="5" t="s">
        <v>242</v>
      </c>
      <c r="F3808" s="5" t="s">
        <v>159</v>
      </c>
      <c r="G3808" s="5" t="s">
        <v>160</v>
      </c>
    </row>
    <row r="3809" spans="2:7" s="1" customFormat="1" ht="18" customHeight="1" x14ac:dyDescent="0.2">
      <c r="B3809" s="3">
        <v>2013</v>
      </c>
      <c r="C3809" s="4">
        <v>2680684.2199999997</v>
      </c>
      <c r="D3809" s="5" t="s">
        <v>87</v>
      </c>
      <c r="E3809" s="5" t="s">
        <v>242</v>
      </c>
      <c r="F3809" s="5" t="s">
        <v>250</v>
      </c>
      <c r="G3809" s="5" t="s">
        <v>251</v>
      </c>
    </row>
    <row r="3810" spans="2:7" s="1" customFormat="1" ht="18" customHeight="1" x14ac:dyDescent="0.2">
      <c r="B3810" s="3">
        <v>2013</v>
      </c>
      <c r="C3810" s="4">
        <v>13131889.039999999</v>
      </c>
      <c r="D3810" s="5" t="s">
        <v>87</v>
      </c>
      <c r="E3810" s="5" t="s">
        <v>242</v>
      </c>
      <c r="F3810" s="5" t="s">
        <v>250</v>
      </c>
      <c r="G3810" s="5" t="s">
        <v>252</v>
      </c>
    </row>
    <row r="3811" spans="2:7" s="1" customFormat="1" ht="18" customHeight="1" x14ac:dyDescent="0.2">
      <c r="B3811" s="3">
        <v>2013</v>
      </c>
      <c r="C3811" s="4">
        <v>18447245.68</v>
      </c>
      <c r="D3811" s="5" t="s">
        <v>87</v>
      </c>
      <c r="E3811" s="5" t="s">
        <v>242</v>
      </c>
      <c r="F3811" s="5" t="s">
        <v>250</v>
      </c>
      <c r="G3811" s="5" t="s">
        <v>253</v>
      </c>
    </row>
    <row r="3812" spans="2:7" s="1" customFormat="1" ht="18" customHeight="1" x14ac:dyDescent="0.2">
      <c r="B3812" s="3">
        <v>2013</v>
      </c>
      <c r="C3812" s="4">
        <v>4435736.96</v>
      </c>
      <c r="D3812" s="5" t="s">
        <v>87</v>
      </c>
      <c r="E3812" s="5" t="s">
        <v>242</v>
      </c>
      <c r="F3812" s="5" t="s">
        <v>250</v>
      </c>
      <c r="G3812" s="5" t="s">
        <v>254</v>
      </c>
    </row>
    <row r="3813" spans="2:7" s="1" customFormat="1" ht="18" customHeight="1" x14ac:dyDescent="0.2">
      <c r="B3813" s="3">
        <v>2013</v>
      </c>
      <c r="C3813" s="4">
        <v>16900326.710000001</v>
      </c>
      <c r="D3813" s="5" t="s">
        <v>87</v>
      </c>
      <c r="E3813" s="5" t="s">
        <v>242</v>
      </c>
      <c r="F3813" s="5" t="s">
        <v>250</v>
      </c>
      <c r="G3813" s="5" t="s">
        <v>255</v>
      </c>
    </row>
    <row r="3814" spans="2:7" s="1" customFormat="1" ht="18" customHeight="1" x14ac:dyDescent="0.2">
      <c r="B3814" s="3">
        <v>2013</v>
      </c>
      <c r="C3814" s="4">
        <v>6086020.7300000004</v>
      </c>
      <c r="D3814" s="5" t="s">
        <v>87</v>
      </c>
      <c r="E3814" s="5" t="s">
        <v>242</v>
      </c>
      <c r="F3814" s="5" t="s">
        <v>250</v>
      </c>
      <c r="G3814" s="5" t="s">
        <v>256</v>
      </c>
    </row>
    <row r="3815" spans="2:7" s="1" customFormat="1" ht="18" customHeight="1" x14ac:dyDescent="0.2">
      <c r="B3815" s="3">
        <v>2013</v>
      </c>
      <c r="C3815" s="4">
        <v>18906519.66</v>
      </c>
      <c r="D3815" s="5" t="s">
        <v>87</v>
      </c>
      <c r="E3815" s="5" t="s">
        <v>242</v>
      </c>
      <c r="F3815" s="5" t="s">
        <v>257</v>
      </c>
      <c r="G3815" s="5" t="s">
        <v>257</v>
      </c>
    </row>
    <row r="3816" spans="2:7" s="1" customFormat="1" ht="18" customHeight="1" x14ac:dyDescent="0.2">
      <c r="B3816" s="3">
        <v>2013</v>
      </c>
      <c r="C3816" s="4">
        <v>1835823.63</v>
      </c>
      <c r="D3816" s="5" t="s">
        <v>87</v>
      </c>
      <c r="E3816" s="5" t="s">
        <v>242</v>
      </c>
      <c r="F3816" s="5" t="s">
        <v>504</v>
      </c>
      <c r="G3816" s="5" t="s">
        <v>234</v>
      </c>
    </row>
    <row r="3817" spans="2:7" s="1" customFormat="1" ht="18" customHeight="1" x14ac:dyDescent="0.2">
      <c r="B3817" s="3">
        <v>2013</v>
      </c>
      <c r="C3817" s="4">
        <v>1765328.31</v>
      </c>
      <c r="D3817" s="5" t="s">
        <v>87</v>
      </c>
      <c r="E3817" s="5" t="s">
        <v>242</v>
      </c>
      <c r="F3817" s="5" t="s">
        <v>507</v>
      </c>
      <c r="G3817" s="5" t="s">
        <v>227</v>
      </c>
    </row>
    <row r="3818" spans="2:7" s="1" customFormat="1" ht="18" customHeight="1" x14ac:dyDescent="0.2">
      <c r="B3818" s="3">
        <v>2013</v>
      </c>
      <c r="C3818" s="4">
        <v>149058.68</v>
      </c>
      <c r="D3818" s="5" t="s">
        <v>87</v>
      </c>
      <c r="E3818" s="5" t="s">
        <v>242</v>
      </c>
      <c r="F3818" s="5" t="s">
        <v>507</v>
      </c>
      <c r="G3818" s="5" t="s">
        <v>228</v>
      </c>
    </row>
    <row r="3819" spans="2:7" s="1" customFormat="1" ht="18" customHeight="1" x14ac:dyDescent="0.2">
      <c r="B3819" s="3">
        <v>2013</v>
      </c>
      <c r="C3819" s="4">
        <v>2738793.78</v>
      </c>
      <c r="D3819" s="5" t="s">
        <v>87</v>
      </c>
      <c r="E3819" s="5" t="s">
        <v>242</v>
      </c>
      <c r="F3819" s="5" t="s">
        <v>507</v>
      </c>
      <c r="G3819" s="5" t="s">
        <v>532</v>
      </c>
    </row>
    <row r="3820" spans="2:7" s="1" customFormat="1" ht="18" customHeight="1" x14ac:dyDescent="0.2">
      <c r="B3820" s="3">
        <v>2013</v>
      </c>
      <c r="C3820" s="4">
        <v>75727874.469999999</v>
      </c>
      <c r="D3820" s="5" t="s">
        <v>87</v>
      </c>
      <c r="E3820" s="5" t="s">
        <v>242</v>
      </c>
      <c r="F3820" s="5" t="s">
        <v>534</v>
      </c>
      <c r="G3820" s="5" t="s">
        <v>540</v>
      </c>
    </row>
    <row r="3821" spans="2:7" s="1" customFormat="1" ht="18" customHeight="1" x14ac:dyDescent="0.2">
      <c r="B3821" s="3">
        <v>2013</v>
      </c>
      <c r="C3821" s="4">
        <v>59234589.32</v>
      </c>
      <c r="D3821" s="5" t="s">
        <v>87</v>
      </c>
      <c r="E3821" s="5" t="s">
        <v>242</v>
      </c>
      <c r="F3821" s="5" t="s">
        <v>534</v>
      </c>
      <c r="G3821" s="5" t="s">
        <v>541</v>
      </c>
    </row>
    <row r="3822" spans="2:7" s="1" customFormat="1" ht="18" customHeight="1" x14ac:dyDescent="0.2">
      <c r="B3822" s="3">
        <v>2013</v>
      </c>
      <c r="C3822" s="4">
        <v>20905969.890000001</v>
      </c>
      <c r="D3822" s="5" t="s">
        <v>87</v>
      </c>
      <c r="E3822" s="5" t="s">
        <v>242</v>
      </c>
      <c r="F3822" s="5" t="s">
        <v>534</v>
      </c>
      <c r="G3822" s="5" t="s">
        <v>542</v>
      </c>
    </row>
    <row r="3823" spans="2:7" s="1" customFormat="1" ht="18" customHeight="1" x14ac:dyDescent="0.2">
      <c r="B3823" s="3">
        <v>2013</v>
      </c>
      <c r="C3823" s="4">
        <v>33049010.620000001</v>
      </c>
      <c r="D3823" s="5" t="s">
        <v>87</v>
      </c>
      <c r="E3823" s="5" t="s">
        <v>242</v>
      </c>
      <c r="F3823" s="5" t="s">
        <v>534</v>
      </c>
      <c r="G3823" s="5" t="s">
        <v>228</v>
      </c>
    </row>
    <row r="3824" spans="2:7" s="1" customFormat="1" ht="18" customHeight="1" x14ac:dyDescent="0.2">
      <c r="B3824" s="3">
        <v>2013</v>
      </c>
      <c r="C3824" s="4">
        <v>5520828.5800000001</v>
      </c>
      <c r="D3824" s="5" t="s">
        <v>87</v>
      </c>
      <c r="E3824" s="5" t="s">
        <v>242</v>
      </c>
      <c r="F3824" s="5" t="s">
        <v>233</v>
      </c>
      <c r="G3824" s="5" t="s">
        <v>233</v>
      </c>
    </row>
    <row r="3825" spans="2:7" s="1" customFormat="1" ht="18" customHeight="1" x14ac:dyDescent="0.2">
      <c r="B3825" s="3">
        <v>2013</v>
      </c>
      <c r="C3825" s="4">
        <v>28171969.579999998</v>
      </c>
      <c r="D3825" s="5" t="s">
        <v>87</v>
      </c>
      <c r="E3825" s="5" t="s">
        <v>242</v>
      </c>
      <c r="F3825" s="5" t="s">
        <v>236</v>
      </c>
      <c r="G3825" s="5" t="s">
        <v>357</v>
      </c>
    </row>
    <row r="3826" spans="2:7" s="1" customFormat="1" ht="18" customHeight="1" x14ac:dyDescent="0.2">
      <c r="B3826" s="3">
        <v>2013</v>
      </c>
      <c r="C3826" s="4">
        <v>139845093.38</v>
      </c>
      <c r="D3826" s="5" t="s">
        <v>87</v>
      </c>
      <c r="E3826" s="5" t="s">
        <v>242</v>
      </c>
      <c r="F3826" s="5" t="s">
        <v>236</v>
      </c>
      <c r="G3826" s="5" t="s">
        <v>538</v>
      </c>
    </row>
    <row r="3827" spans="2:7" s="1" customFormat="1" ht="18" customHeight="1" x14ac:dyDescent="0.2">
      <c r="B3827" s="3">
        <v>2013</v>
      </c>
      <c r="C3827" s="4">
        <v>168215.32</v>
      </c>
      <c r="D3827" s="5" t="s">
        <v>87</v>
      </c>
      <c r="E3827" s="5" t="s">
        <v>242</v>
      </c>
      <c r="F3827" s="5" t="s">
        <v>236</v>
      </c>
      <c r="G3827" s="5" t="s">
        <v>349</v>
      </c>
    </row>
    <row r="3828" spans="2:7" s="1" customFormat="1" ht="18" customHeight="1" x14ac:dyDescent="0.2">
      <c r="B3828" s="3">
        <v>2013</v>
      </c>
      <c r="C3828" s="4">
        <v>297616310.89999998</v>
      </c>
      <c r="D3828" s="5" t="s">
        <v>87</v>
      </c>
      <c r="E3828" s="5" t="s">
        <v>242</v>
      </c>
      <c r="F3828" s="5" t="s">
        <v>491</v>
      </c>
      <c r="G3828" s="5" t="s">
        <v>261</v>
      </c>
    </row>
    <row r="3829" spans="2:7" s="1" customFormat="1" ht="18" customHeight="1" x14ac:dyDescent="0.2">
      <c r="B3829" s="3">
        <v>2013</v>
      </c>
      <c r="C3829" s="4">
        <v>44656687.229999997</v>
      </c>
      <c r="D3829" s="5" t="s">
        <v>87</v>
      </c>
      <c r="E3829" s="5" t="s">
        <v>242</v>
      </c>
      <c r="F3829" s="5" t="s">
        <v>491</v>
      </c>
      <c r="G3829" s="5" t="s">
        <v>374</v>
      </c>
    </row>
    <row r="3830" spans="2:7" s="1" customFormat="1" ht="18" customHeight="1" x14ac:dyDescent="0.2">
      <c r="B3830" s="3">
        <v>2013</v>
      </c>
      <c r="C3830" s="4">
        <v>10196069.800000001</v>
      </c>
      <c r="D3830" s="5" t="s">
        <v>87</v>
      </c>
      <c r="E3830" s="5" t="s">
        <v>242</v>
      </c>
      <c r="F3830" s="5" t="s">
        <v>491</v>
      </c>
      <c r="G3830" s="5" t="s">
        <v>543</v>
      </c>
    </row>
    <row r="3831" spans="2:7" s="1" customFormat="1" ht="18" customHeight="1" x14ac:dyDescent="0.2">
      <c r="B3831" s="3">
        <v>2013</v>
      </c>
      <c r="C3831" s="4">
        <v>36970408.340000004</v>
      </c>
      <c r="D3831" s="5" t="s">
        <v>87</v>
      </c>
      <c r="E3831" s="5" t="s">
        <v>242</v>
      </c>
      <c r="F3831" s="5" t="s">
        <v>491</v>
      </c>
      <c r="G3831" s="5" t="s">
        <v>446</v>
      </c>
    </row>
    <row r="3832" spans="2:7" s="1" customFormat="1" ht="18" customHeight="1" x14ac:dyDescent="0.2">
      <c r="B3832" s="3">
        <v>2013</v>
      </c>
      <c r="C3832" s="4">
        <v>11767350.25</v>
      </c>
      <c r="D3832" s="5" t="s">
        <v>87</v>
      </c>
      <c r="E3832" s="5" t="s">
        <v>242</v>
      </c>
      <c r="F3832" s="5" t="s">
        <v>491</v>
      </c>
      <c r="G3832" s="5" t="s">
        <v>263</v>
      </c>
    </row>
    <row r="3833" spans="2:7" s="1" customFormat="1" ht="18" customHeight="1" x14ac:dyDescent="0.2">
      <c r="B3833" s="3">
        <v>2013</v>
      </c>
      <c r="C3833" s="4">
        <v>1105546532.95</v>
      </c>
      <c r="D3833" s="5" t="s">
        <v>87</v>
      </c>
      <c r="E3833" s="5" t="s">
        <v>242</v>
      </c>
      <c r="F3833" s="5" t="s">
        <v>491</v>
      </c>
      <c r="G3833" s="5" t="s">
        <v>264</v>
      </c>
    </row>
    <row r="3834" spans="2:7" s="1" customFormat="1" ht="18" customHeight="1" x14ac:dyDescent="0.2">
      <c r="B3834" s="3">
        <v>2013</v>
      </c>
      <c r="C3834" s="4">
        <v>22910077.93</v>
      </c>
      <c r="D3834" s="5" t="s">
        <v>87</v>
      </c>
      <c r="E3834" s="5" t="s">
        <v>242</v>
      </c>
      <c r="F3834" s="5" t="s">
        <v>491</v>
      </c>
      <c r="G3834" s="5" t="s">
        <v>265</v>
      </c>
    </row>
    <row r="3835" spans="2:7" s="1" customFormat="1" ht="18" customHeight="1" x14ac:dyDescent="0.2">
      <c r="B3835" s="3">
        <v>2013</v>
      </c>
      <c r="C3835" s="4">
        <v>8720.91</v>
      </c>
      <c r="D3835" s="5" t="s">
        <v>87</v>
      </c>
      <c r="E3835" s="5" t="s">
        <v>242</v>
      </c>
      <c r="F3835" s="5" t="s">
        <v>491</v>
      </c>
      <c r="G3835" s="5" t="s">
        <v>544</v>
      </c>
    </row>
    <row r="3836" spans="2:7" s="1" customFormat="1" ht="18" customHeight="1" x14ac:dyDescent="0.2">
      <c r="B3836" s="3">
        <v>2013</v>
      </c>
      <c r="C3836" s="4">
        <v>971990.48</v>
      </c>
      <c r="D3836" s="5" t="s">
        <v>87</v>
      </c>
      <c r="E3836" s="5" t="s">
        <v>242</v>
      </c>
      <c r="F3836" s="5" t="s">
        <v>491</v>
      </c>
      <c r="G3836" s="5" t="s">
        <v>471</v>
      </c>
    </row>
    <row r="3837" spans="2:7" s="1" customFormat="1" ht="18" customHeight="1" x14ac:dyDescent="0.2">
      <c r="B3837" s="3">
        <v>2013</v>
      </c>
      <c r="C3837" s="4">
        <v>2136354.6</v>
      </c>
      <c r="D3837" s="5" t="s">
        <v>87</v>
      </c>
      <c r="E3837" s="5" t="s">
        <v>242</v>
      </c>
      <c r="F3837" s="5" t="s">
        <v>491</v>
      </c>
      <c r="G3837" s="5" t="s">
        <v>266</v>
      </c>
    </row>
    <row r="3838" spans="2:7" s="1" customFormat="1" ht="18" customHeight="1" x14ac:dyDescent="0.2">
      <c r="B3838" s="3">
        <v>2013</v>
      </c>
      <c r="C3838" s="4">
        <v>124382178.98</v>
      </c>
      <c r="D3838" s="5" t="s">
        <v>87</v>
      </c>
      <c r="E3838" s="5" t="s">
        <v>242</v>
      </c>
      <c r="F3838" s="5" t="s">
        <v>491</v>
      </c>
      <c r="G3838" s="5" t="s">
        <v>268</v>
      </c>
    </row>
    <row r="3839" spans="2:7" s="1" customFormat="1" ht="18" customHeight="1" x14ac:dyDescent="0.2">
      <c r="B3839" s="3">
        <v>2013</v>
      </c>
      <c r="C3839" s="4">
        <v>504574.84</v>
      </c>
      <c r="D3839" s="5" t="s">
        <v>87</v>
      </c>
      <c r="E3839" s="5" t="s">
        <v>242</v>
      </c>
      <c r="F3839" s="5" t="s">
        <v>491</v>
      </c>
      <c r="G3839" s="5" t="s">
        <v>270</v>
      </c>
    </row>
    <row r="3840" spans="2:7" s="1" customFormat="1" ht="18" customHeight="1" x14ac:dyDescent="0.2">
      <c r="B3840" s="3">
        <v>2013</v>
      </c>
      <c r="C3840" s="4">
        <v>3950964.92</v>
      </c>
      <c r="D3840" s="5" t="s">
        <v>87</v>
      </c>
      <c r="E3840" s="5" t="s">
        <v>242</v>
      </c>
      <c r="F3840" s="5" t="s">
        <v>491</v>
      </c>
      <c r="G3840" s="5" t="s">
        <v>271</v>
      </c>
    </row>
    <row r="3841" spans="2:7" s="1" customFormat="1" ht="18" customHeight="1" x14ac:dyDescent="0.2">
      <c r="B3841" s="3">
        <v>2013</v>
      </c>
      <c r="C3841" s="4">
        <v>14241667.15</v>
      </c>
      <c r="D3841" s="5" t="s">
        <v>87</v>
      </c>
      <c r="E3841" s="5" t="s">
        <v>242</v>
      </c>
      <c r="F3841" s="5" t="s">
        <v>491</v>
      </c>
      <c r="G3841" s="5" t="s">
        <v>429</v>
      </c>
    </row>
    <row r="3842" spans="2:7" s="1" customFormat="1" ht="18" customHeight="1" x14ac:dyDescent="0.2">
      <c r="B3842" s="3">
        <v>2013</v>
      </c>
      <c r="C3842" s="4">
        <v>14234.92</v>
      </c>
      <c r="D3842" s="5" t="s">
        <v>87</v>
      </c>
      <c r="E3842" s="5" t="s">
        <v>242</v>
      </c>
      <c r="F3842" s="5" t="s">
        <v>491</v>
      </c>
      <c r="G3842" s="5" t="s">
        <v>272</v>
      </c>
    </row>
    <row r="3843" spans="2:7" s="1" customFormat="1" ht="18" customHeight="1" x14ac:dyDescent="0.2">
      <c r="B3843" s="3">
        <v>2013</v>
      </c>
      <c r="C3843" s="4">
        <v>59215721.289999999</v>
      </c>
      <c r="D3843" s="5" t="s">
        <v>87</v>
      </c>
      <c r="E3843" s="5" t="s">
        <v>242</v>
      </c>
      <c r="F3843" s="5" t="s">
        <v>491</v>
      </c>
      <c r="G3843" s="5" t="s">
        <v>472</v>
      </c>
    </row>
    <row r="3844" spans="2:7" s="1" customFormat="1" ht="18" customHeight="1" x14ac:dyDescent="0.2">
      <c r="B3844" s="3">
        <v>2013</v>
      </c>
      <c r="C3844" s="4">
        <v>305725206.32999998</v>
      </c>
      <c r="D3844" s="5" t="s">
        <v>87</v>
      </c>
      <c r="E3844" s="5" t="s">
        <v>242</v>
      </c>
      <c r="F3844" s="5" t="s">
        <v>491</v>
      </c>
      <c r="G3844" s="5" t="s">
        <v>273</v>
      </c>
    </row>
    <row r="3845" spans="2:7" s="1" customFormat="1" ht="18" customHeight="1" x14ac:dyDescent="0.2">
      <c r="B3845" s="3">
        <v>2013</v>
      </c>
      <c r="C3845" s="4">
        <v>62496.77</v>
      </c>
      <c r="D3845" s="5" t="s">
        <v>87</v>
      </c>
      <c r="E3845" s="5" t="s">
        <v>242</v>
      </c>
      <c r="F3845" s="5" t="s">
        <v>491</v>
      </c>
      <c r="G3845" s="5" t="s">
        <v>275</v>
      </c>
    </row>
    <row r="3846" spans="2:7" s="1" customFormat="1" ht="18" customHeight="1" x14ac:dyDescent="0.2">
      <c r="B3846" s="3">
        <v>2013</v>
      </c>
      <c r="C3846" s="4">
        <v>451004.44</v>
      </c>
      <c r="D3846" s="5" t="s">
        <v>87</v>
      </c>
      <c r="E3846" s="5" t="s">
        <v>242</v>
      </c>
      <c r="F3846" s="5" t="s">
        <v>491</v>
      </c>
      <c r="G3846" s="5" t="s">
        <v>276</v>
      </c>
    </row>
    <row r="3847" spans="2:7" s="1" customFormat="1" ht="18" customHeight="1" x14ac:dyDescent="0.2">
      <c r="B3847" s="3">
        <v>2013</v>
      </c>
      <c r="C3847" s="4">
        <v>2922001.65</v>
      </c>
      <c r="D3847" s="5" t="s">
        <v>87</v>
      </c>
      <c r="E3847" s="5" t="s">
        <v>242</v>
      </c>
      <c r="F3847" s="5" t="s">
        <v>491</v>
      </c>
      <c r="G3847" s="5" t="s">
        <v>277</v>
      </c>
    </row>
    <row r="3848" spans="2:7" s="1" customFormat="1" ht="18" customHeight="1" x14ac:dyDescent="0.2">
      <c r="B3848" s="3">
        <v>2013</v>
      </c>
      <c r="C3848" s="4">
        <v>312886.65000000002</v>
      </c>
      <c r="D3848" s="5" t="s">
        <v>87</v>
      </c>
      <c r="E3848" s="5" t="s">
        <v>242</v>
      </c>
      <c r="F3848" s="5" t="s">
        <v>491</v>
      </c>
      <c r="G3848" s="5" t="s">
        <v>545</v>
      </c>
    </row>
    <row r="3849" spans="2:7" s="1" customFormat="1" ht="18" customHeight="1" x14ac:dyDescent="0.2">
      <c r="B3849" s="3">
        <v>2013</v>
      </c>
      <c r="C3849" s="4">
        <v>27029028.780000001</v>
      </c>
      <c r="D3849" s="5" t="s">
        <v>87</v>
      </c>
      <c r="E3849" s="5" t="s">
        <v>242</v>
      </c>
      <c r="F3849" s="5" t="s">
        <v>491</v>
      </c>
      <c r="G3849" s="5" t="s">
        <v>278</v>
      </c>
    </row>
    <row r="3850" spans="2:7" s="1" customFormat="1" ht="18" customHeight="1" x14ac:dyDescent="0.2">
      <c r="B3850" s="3">
        <v>2013</v>
      </c>
      <c r="C3850" s="4">
        <v>59685007.450000003</v>
      </c>
      <c r="D3850" s="5" t="s">
        <v>87</v>
      </c>
      <c r="E3850" s="5" t="s">
        <v>242</v>
      </c>
      <c r="F3850" s="5" t="s">
        <v>491</v>
      </c>
      <c r="G3850" s="5" t="s">
        <v>279</v>
      </c>
    </row>
    <row r="3851" spans="2:7" s="1" customFormat="1" ht="18" customHeight="1" x14ac:dyDescent="0.2">
      <c r="B3851" s="3">
        <v>2013</v>
      </c>
      <c r="C3851" s="4">
        <v>410136.11</v>
      </c>
      <c r="D3851" s="5" t="s">
        <v>87</v>
      </c>
      <c r="E3851" s="5" t="s">
        <v>242</v>
      </c>
      <c r="F3851" s="5" t="s">
        <v>491</v>
      </c>
      <c r="G3851" s="5" t="s">
        <v>280</v>
      </c>
    </row>
    <row r="3852" spans="2:7" s="1" customFormat="1" ht="18" customHeight="1" x14ac:dyDescent="0.2">
      <c r="B3852" s="3">
        <v>2013</v>
      </c>
      <c r="C3852" s="4">
        <v>929056340.25999999</v>
      </c>
      <c r="D3852" s="5" t="s">
        <v>87</v>
      </c>
      <c r="E3852" s="5" t="s">
        <v>242</v>
      </c>
      <c r="F3852" s="5" t="s">
        <v>491</v>
      </c>
      <c r="G3852" s="5" t="s">
        <v>281</v>
      </c>
    </row>
    <row r="3853" spans="2:7" s="1" customFormat="1" ht="18" customHeight="1" x14ac:dyDescent="0.2">
      <c r="B3853" s="3">
        <v>2013</v>
      </c>
      <c r="C3853" s="4">
        <v>7259813.3499999996</v>
      </c>
      <c r="D3853" s="5" t="s">
        <v>87</v>
      </c>
      <c r="E3853" s="5" t="s">
        <v>242</v>
      </c>
      <c r="F3853" s="5" t="s">
        <v>491</v>
      </c>
      <c r="G3853" s="5" t="s">
        <v>282</v>
      </c>
    </row>
    <row r="3854" spans="2:7" s="1" customFormat="1" ht="18" customHeight="1" x14ac:dyDescent="0.2">
      <c r="B3854" s="3">
        <v>2013</v>
      </c>
      <c r="C3854" s="4">
        <v>856.63</v>
      </c>
      <c r="D3854" s="5" t="s">
        <v>87</v>
      </c>
      <c r="E3854" s="5" t="s">
        <v>242</v>
      </c>
      <c r="F3854" s="5" t="s">
        <v>491</v>
      </c>
      <c r="G3854" s="5" t="s">
        <v>283</v>
      </c>
    </row>
    <row r="3855" spans="2:7" s="1" customFormat="1" ht="18" customHeight="1" x14ac:dyDescent="0.2">
      <c r="B3855" s="3">
        <v>2013</v>
      </c>
      <c r="C3855" s="4">
        <v>16460.22</v>
      </c>
      <c r="D3855" s="5" t="s">
        <v>87</v>
      </c>
      <c r="E3855" s="5" t="s">
        <v>242</v>
      </c>
      <c r="F3855" s="5" t="s">
        <v>491</v>
      </c>
      <c r="G3855" s="5" t="s">
        <v>284</v>
      </c>
    </row>
    <row r="3856" spans="2:7" s="1" customFormat="1" ht="18" customHeight="1" x14ac:dyDescent="0.2">
      <c r="B3856" s="3">
        <v>2013</v>
      </c>
      <c r="C3856" s="4">
        <v>26935646.75</v>
      </c>
      <c r="D3856" s="5" t="s">
        <v>87</v>
      </c>
      <c r="E3856" s="5" t="s">
        <v>242</v>
      </c>
      <c r="F3856" s="5" t="s">
        <v>491</v>
      </c>
      <c r="G3856" s="5" t="s">
        <v>286</v>
      </c>
    </row>
    <row r="3857" spans="2:7" s="1" customFormat="1" ht="18" customHeight="1" x14ac:dyDescent="0.2">
      <c r="B3857" s="3">
        <v>2013</v>
      </c>
      <c r="C3857" s="4">
        <v>21979214.16</v>
      </c>
      <c r="D3857" s="5" t="s">
        <v>87</v>
      </c>
      <c r="E3857" s="5" t="s">
        <v>242</v>
      </c>
      <c r="F3857" s="5" t="s">
        <v>491</v>
      </c>
      <c r="G3857" s="5" t="s">
        <v>287</v>
      </c>
    </row>
    <row r="3858" spans="2:7" s="1" customFormat="1" ht="18" customHeight="1" x14ac:dyDescent="0.2">
      <c r="B3858" s="3">
        <v>2013</v>
      </c>
      <c r="C3858" s="4">
        <v>12634479.880000001</v>
      </c>
      <c r="D3858" s="5" t="s">
        <v>87</v>
      </c>
      <c r="E3858" s="5" t="s">
        <v>242</v>
      </c>
      <c r="F3858" s="5" t="s">
        <v>491</v>
      </c>
      <c r="G3858" s="5" t="s">
        <v>546</v>
      </c>
    </row>
    <row r="3859" spans="2:7" s="1" customFormat="1" ht="18" customHeight="1" x14ac:dyDescent="0.2">
      <c r="B3859" s="3">
        <v>2013</v>
      </c>
      <c r="C3859" s="4">
        <v>5279587.08</v>
      </c>
      <c r="D3859" s="5" t="s">
        <v>87</v>
      </c>
      <c r="E3859" s="5" t="s">
        <v>242</v>
      </c>
      <c r="F3859" s="5" t="s">
        <v>491</v>
      </c>
      <c r="G3859" s="5" t="s">
        <v>289</v>
      </c>
    </row>
    <row r="3860" spans="2:7" s="1" customFormat="1" ht="18" customHeight="1" x14ac:dyDescent="0.2">
      <c r="B3860" s="3">
        <v>2013</v>
      </c>
      <c r="C3860" s="4">
        <v>1358141.65</v>
      </c>
      <c r="D3860" s="5" t="s">
        <v>87</v>
      </c>
      <c r="E3860" s="5" t="s">
        <v>242</v>
      </c>
      <c r="F3860" s="5" t="s">
        <v>491</v>
      </c>
      <c r="G3860" s="5" t="s">
        <v>547</v>
      </c>
    </row>
    <row r="3861" spans="2:7" s="1" customFormat="1" ht="18" customHeight="1" x14ac:dyDescent="0.2">
      <c r="B3861" s="3">
        <v>2013</v>
      </c>
      <c r="C3861" s="4">
        <v>821832.75</v>
      </c>
      <c r="D3861" s="5" t="s">
        <v>87</v>
      </c>
      <c r="E3861" s="5" t="s">
        <v>242</v>
      </c>
      <c r="F3861" s="5" t="s">
        <v>491</v>
      </c>
      <c r="G3861" s="5" t="s">
        <v>548</v>
      </c>
    </row>
    <row r="3862" spans="2:7" s="1" customFormat="1" ht="18" customHeight="1" x14ac:dyDescent="0.2">
      <c r="B3862" s="3">
        <v>2013</v>
      </c>
      <c r="C3862" s="4">
        <v>156330.69</v>
      </c>
      <c r="D3862" s="5" t="s">
        <v>87</v>
      </c>
      <c r="E3862" s="5" t="s">
        <v>242</v>
      </c>
      <c r="F3862" s="5" t="s">
        <v>491</v>
      </c>
      <c r="G3862" s="5" t="s">
        <v>290</v>
      </c>
    </row>
    <row r="3863" spans="2:7" s="1" customFormat="1" ht="18" customHeight="1" x14ac:dyDescent="0.2">
      <c r="B3863" s="3">
        <v>2013</v>
      </c>
      <c r="C3863" s="4">
        <v>14384139.92</v>
      </c>
      <c r="D3863" s="5" t="s">
        <v>87</v>
      </c>
      <c r="E3863" s="5" t="s">
        <v>242</v>
      </c>
      <c r="F3863" s="5" t="s">
        <v>491</v>
      </c>
      <c r="G3863" s="5" t="s">
        <v>292</v>
      </c>
    </row>
    <row r="3864" spans="2:7" s="1" customFormat="1" ht="18" customHeight="1" x14ac:dyDescent="0.2">
      <c r="B3864" s="3">
        <v>2013</v>
      </c>
      <c r="C3864" s="4">
        <v>30377408.25</v>
      </c>
      <c r="D3864" s="5" t="s">
        <v>87</v>
      </c>
      <c r="E3864" s="5" t="s">
        <v>242</v>
      </c>
      <c r="F3864" s="5" t="s">
        <v>491</v>
      </c>
      <c r="G3864" s="5" t="s">
        <v>294</v>
      </c>
    </row>
    <row r="3865" spans="2:7" s="1" customFormat="1" ht="18" customHeight="1" x14ac:dyDescent="0.2">
      <c r="B3865" s="3">
        <v>2013</v>
      </c>
      <c r="C3865" s="4">
        <v>2102688.15</v>
      </c>
      <c r="D3865" s="5" t="s">
        <v>87</v>
      </c>
      <c r="E3865" s="5" t="s">
        <v>242</v>
      </c>
      <c r="F3865" s="5" t="s">
        <v>491</v>
      </c>
      <c r="G3865" s="5" t="s">
        <v>295</v>
      </c>
    </row>
    <row r="3866" spans="2:7" s="1" customFormat="1" ht="18" customHeight="1" x14ac:dyDescent="0.2">
      <c r="B3866" s="3">
        <v>2013</v>
      </c>
      <c r="C3866" s="4">
        <v>53360.58</v>
      </c>
      <c r="D3866" s="5" t="s">
        <v>87</v>
      </c>
      <c r="E3866" s="5" t="s">
        <v>242</v>
      </c>
      <c r="F3866" s="5" t="s">
        <v>491</v>
      </c>
      <c r="G3866" s="5" t="s">
        <v>296</v>
      </c>
    </row>
    <row r="3867" spans="2:7" s="1" customFormat="1" ht="18" customHeight="1" x14ac:dyDescent="0.2">
      <c r="B3867" s="3">
        <v>2013</v>
      </c>
      <c r="C3867" s="4">
        <v>194791692.49000001</v>
      </c>
      <c r="D3867" s="5" t="s">
        <v>87</v>
      </c>
      <c r="E3867" s="5" t="s">
        <v>242</v>
      </c>
      <c r="F3867" s="5" t="s">
        <v>491</v>
      </c>
      <c r="G3867" s="5" t="s">
        <v>349</v>
      </c>
    </row>
    <row r="3868" spans="2:7" s="1" customFormat="1" ht="18" customHeight="1" x14ac:dyDescent="0.2">
      <c r="B3868" s="3">
        <v>2013</v>
      </c>
      <c r="C3868" s="4">
        <v>361907875.80000001</v>
      </c>
      <c r="D3868" s="5" t="s">
        <v>87</v>
      </c>
      <c r="E3868" s="5" t="s">
        <v>242</v>
      </c>
      <c r="F3868" s="5" t="s">
        <v>491</v>
      </c>
      <c r="G3868" s="5" t="s">
        <v>492</v>
      </c>
    </row>
    <row r="3869" spans="2:7" s="1" customFormat="1" ht="18" customHeight="1" x14ac:dyDescent="0.2">
      <c r="B3869" s="3">
        <v>2013</v>
      </c>
      <c r="C3869" s="4">
        <v>1114091256.9400001</v>
      </c>
      <c r="D3869" s="5" t="s">
        <v>87</v>
      </c>
      <c r="E3869" s="5" t="s">
        <v>242</v>
      </c>
      <c r="F3869" s="5" t="s">
        <v>491</v>
      </c>
      <c r="G3869" s="5" t="s">
        <v>493</v>
      </c>
    </row>
    <row r="3870" spans="2:7" s="1" customFormat="1" ht="18" customHeight="1" x14ac:dyDescent="0.2">
      <c r="B3870" s="3">
        <v>2013</v>
      </c>
      <c r="C3870" s="4">
        <v>3250410091.9499998</v>
      </c>
      <c r="D3870" s="5" t="s">
        <v>87</v>
      </c>
      <c r="E3870" s="5" t="s">
        <v>242</v>
      </c>
      <c r="F3870" s="5" t="s">
        <v>491</v>
      </c>
      <c r="G3870" s="5" t="s">
        <v>494</v>
      </c>
    </row>
    <row r="3871" spans="2:7" s="1" customFormat="1" ht="18" customHeight="1" x14ac:dyDescent="0.2">
      <c r="B3871" s="3">
        <v>2013</v>
      </c>
      <c r="C3871" s="4">
        <v>2272117.27</v>
      </c>
      <c r="D3871" s="5" t="s">
        <v>87</v>
      </c>
      <c r="E3871" s="5" t="s">
        <v>242</v>
      </c>
      <c r="F3871" s="5" t="s">
        <v>491</v>
      </c>
      <c r="G3871" s="5" t="s">
        <v>297</v>
      </c>
    </row>
    <row r="3872" spans="2:7" s="1" customFormat="1" ht="18" customHeight="1" x14ac:dyDescent="0.2">
      <c r="B3872" s="3">
        <v>2013</v>
      </c>
      <c r="C3872" s="4">
        <v>100800376.58</v>
      </c>
      <c r="D3872" s="5" t="s">
        <v>87</v>
      </c>
      <c r="E3872" s="5" t="s">
        <v>242</v>
      </c>
      <c r="F3872" s="5" t="s">
        <v>491</v>
      </c>
      <c r="G3872" s="5" t="s">
        <v>298</v>
      </c>
    </row>
    <row r="3873" spans="2:7" s="1" customFormat="1" ht="18" customHeight="1" x14ac:dyDescent="0.2">
      <c r="B3873" s="3">
        <v>2013</v>
      </c>
      <c r="C3873" s="4">
        <v>5867817.6500000004</v>
      </c>
      <c r="D3873" s="5" t="s">
        <v>87</v>
      </c>
      <c r="E3873" s="5" t="s">
        <v>242</v>
      </c>
      <c r="F3873" s="5" t="s">
        <v>491</v>
      </c>
      <c r="G3873" s="5" t="s">
        <v>389</v>
      </c>
    </row>
    <row r="3874" spans="2:7" s="1" customFormat="1" ht="18" customHeight="1" x14ac:dyDescent="0.2">
      <c r="B3874" s="3">
        <v>2013</v>
      </c>
      <c r="C3874" s="4">
        <v>4457529693.8000002</v>
      </c>
      <c r="D3874" s="5" t="s">
        <v>87</v>
      </c>
      <c r="E3874" s="5" t="s">
        <v>242</v>
      </c>
      <c r="F3874" s="5" t="s">
        <v>491</v>
      </c>
      <c r="G3874" s="5" t="s">
        <v>299</v>
      </c>
    </row>
    <row r="3875" spans="2:7" s="1" customFormat="1" ht="18" customHeight="1" x14ac:dyDescent="0.2">
      <c r="B3875" s="3">
        <v>2013</v>
      </c>
      <c r="C3875" s="4">
        <v>54000</v>
      </c>
      <c r="D3875" s="5" t="s">
        <v>87</v>
      </c>
      <c r="E3875" s="5" t="s">
        <v>242</v>
      </c>
      <c r="F3875" s="5" t="s">
        <v>491</v>
      </c>
      <c r="G3875" s="5" t="s">
        <v>300</v>
      </c>
    </row>
    <row r="3876" spans="2:7" s="1" customFormat="1" ht="18" customHeight="1" x14ac:dyDescent="0.2">
      <c r="B3876" s="3">
        <v>2013</v>
      </c>
      <c r="C3876" s="4">
        <v>73075642.989999995</v>
      </c>
      <c r="D3876" s="5" t="s">
        <v>87</v>
      </c>
      <c r="E3876" s="5" t="s">
        <v>242</v>
      </c>
      <c r="F3876" s="5" t="s">
        <v>473</v>
      </c>
      <c r="G3876" s="5" t="s">
        <v>261</v>
      </c>
    </row>
    <row r="3877" spans="2:7" s="1" customFormat="1" ht="18" customHeight="1" x14ac:dyDescent="0.2">
      <c r="B3877" s="3">
        <v>2013</v>
      </c>
      <c r="C3877" s="4">
        <v>36076323.759999998</v>
      </c>
      <c r="D3877" s="5" t="s">
        <v>87</v>
      </c>
      <c r="E3877" s="5" t="s">
        <v>242</v>
      </c>
      <c r="F3877" s="5" t="s">
        <v>473</v>
      </c>
      <c r="G3877" s="5" t="s">
        <v>549</v>
      </c>
    </row>
    <row r="3878" spans="2:7" s="1" customFormat="1" ht="18" customHeight="1" x14ac:dyDescent="0.2">
      <c r="B3878" s="3">
        <v>2013</v>
      </c>
      <c r="C3878" s="4">
        <v>53045520.579999998</v>
      </c>
      <c r="D3878" s="5" t="s">
        <v>87</v>
      </c>
      <c r="E3878" s="5" t="s">
        <v>242</v>
      </c>
      <c r="F3878" s="5" t="s">
        <v>473</v>
      </c>
      <c r="G3878" s="5" t="s">
        <v>430</v>
      </c>
    </row>
    <row r="3879" spans="2:7" s="1" customFormat="1" ht="18" customHeight="1" x14ac:dyDescent="0.2">
      <c r="B3879" s="3">
        <v>2013</v>
      </c>
      <c r="C3879" s="4">
        <v>499178691.12</v>
      </c>
      <c r="D3879" s="5" t="s">
        <v>87</v>
      </c>
      <c r="E3879" s="5" t="s">
        <v>242</v>
      </c>
      <c r="F3879" s="5" t="s">
        <v>473</v>
      </c>
      <c r="G3879" s="5" t="s">
        <v>264</v>
      </c>
    </row>
    <row r="3880" spans="2:7" s="1" customFormat="1" ht="18" customHeight="1" x14ac:dyDescent="0.2">
      <c r="B3880" s="3">
        <v>2013</v>
      </c>
      <c r="C3880" s="4">
        <v>22658040.27</v>
      </c>
      <c r="D3880" s="5" t="s">
        <v>87</v>
      </c>
      <c r="E3880" s="5" t="s">
        <v>242</v>
      </c>
      <c r="F3880" s="5" t="s">
        <v>473</v>
      </c>
      <c r="G3880" s="5" t="s">
        <v>252</v>
      </c>
    </row>
    <row r="3881" spans="2:7" s="1" customFormat="1" ht="18" customHeight="1" x14ac:dyDescent="0.2">
      <c r="B3881" s="3">
        <v>2013</v>
      </c>
      <c r="C3881" s="4">
        <v>227972929.81</v>
      </c>
      <c r="D3881" s="5" t="s">
        <v>87</v>
      </c>
      <c r="E3881" s="5" t="s">
        <v>242</v>
      </c>
      <c r="F3881" s="5" t="s">
        <v>473</v>
      </c>
      <c r="G3881" s="5" t="s">
        <v>281</v>
      </c>
    </row>
    <row r="3882" spans="2:7" s="1" customFormat="1" ht="18" customHeight="1" x14ac:dyDescent="0.2">
      <c r="B3882" s="3">
        <v>2013</v>
      </c>
      <c r="C3882" s="4">
        <v>1393298.78</v>
      </c>
      <c r="D3882" s="5" t="s">
        <v>87</v>
      </c>
      <c r="E3882" s="5" t="s">
        <v>242</v>
      </c>
      <c r="F3882" s="5" t="s">
        <v>473</v>
      </c>
      <c r="G3882" s="5" t="s">
        <v>302</v>
      </c>
    </row>
    <row r="3883" spans="2:7" s="1" customFormat="1" ht="18" customHeight="1" x14ac:dyDescent="0.2">
      <c r="B3883" s="3">
        <v>2013</v>
      </c>
      <c r="C3883" s="4">
        <v>4165010.62</v>
      </c>
      <c r="D3883" s="5" t="s">
        <v>87</v>
      </c>
      <c r="E3883" s="5" t="s">
        <v>242</v>
      </c>
      <c r="F3883" s="5" t="s">
        <v>473</v>
      </c>
      <c r="G3883" s="5" t="s">
        <v>303</v>
      </c>
    </row>
    <row r="3884" spans="2:7" s="1" customFormat="1" ht="18" customHeight="1" x14ac:dyDescent="0.2">
      <c r="B3884" s="3">
        <v>2013</v>
      </c>
      <c r="C3884" s="4">
        <v>1921746899.01</v>
      </c>
      <c r="D3884" s="5" t="s">
        <v>87</v>
      </c>
      <c r="E3884" s="5" t="s">
        <v>242</v>
      </c>
      <c r="F3884" s="5" t="s">
        <v>473</v>
      </c>
      <c r="G3884" s="5" t="s">
        <v>304</v>
      </c>
    </row>
    <row r="3885" spans="2:7" s="1" customFormat="1" ht="18" customHeight="1" x14ac:dyDescent="0.2">
      <c r="B3885" s="3">
        <v>2013</v>
      </c>
      <c r="C3885" s="4">
        <v>18655194.18</v>
      </c>
      <c r="D3885" s="5" t="s">
        <v>87</v>
      </c>
      <c r="E3885" s="5" t="s">
        <v>242</v>
      </c>
      <c r="F3885" s="5" t="s">
        <v>473</v>
      </c>
      <c r="G3885" s="5" t="s">
        <v>305</v>
      </c>
    </row>
    <row r="3886" spans="2:7" s="1" customFormat="1" ht="18" customHeight="1" x14ac:dyDescent="0.2">
      <c r="B3886" s="3">
        <v>2013</v>
      </c>
      <c r="C3886" s="4">
        <v>70566026.170000002</v>
      </c>
      <c r="D3886" s="5" t="s">
        <v>306</v>
      </c>
      <c r="E3886" s="5" t="s">
        <v>307</v>
      </c>
      <c r="F3886" s="5" t="s">
        <v>308</v>
      </c>
      <c r="G3886" s="5" t="s">
        <v>309</v>
      </c>
    </row>
    <row r="3887" spans="2:7" s="1" customFormat="1" ht="18" customHeight="1" x14ac:dyDescent="0.2">
      <c r="B3887" s="3">
        <v>2013</v>
      </c>
      <c r="C3887" s="4">
        <v>4893638655.6800003</v>
      </c>
      <c r="D3887" s="5" t="s">
        <v>306</v>
      </c>
      <c r="E3887" s="5" t="s">
        <v>307</v>
      </c>
      <c r="F3887" s="5" t="s">
        <v>308</v>
      </c>
      <c r="G3887" s="5" t="s">
        <v>310</v>
      </c>
    </row>
    <row r="3888" spans="2:7" s="1" customFormat="1" ht="18" customHeight="1" x14ac:dyDescent="0.2">
      <c r="B3888" s="3">
        <v>2013</v>
      </c>
      <c r="C3888" s="4">
        <v>0</v>
      </c>
      <c r="D3888" s="5" t="s">
        <v>306</v>
      </c>
      <c r="E3888" s="5" t="s">
        <v>307</v>
      </c>
      <c r="F3888" s="5" t="s">
        <v>308</v>
      </c>
      <c r="G3888" s="5" t="s">
        <v>447</v>
      </c>
    </row>
    <row r="3889" spans="2:7" s="1" customFormat="1" ht="18" customHeight="1" x14ac:dyDescent="0.2">
      <c r="B3889" s="3">
        <v>2013</v>
      </c>
      <c r="C3889" s="4">
        <v>80131847.290000007</v>
      </c>
      <c r="D3889" s="5" t="s">
        <v>306</v>
      </c>
      <c r="E3889" s="5" t="s">
        <v>307</v>
      </c>
      <c r="F3889" s="5" t="s">
        <v>308</v>
      </c>
      <c r="G3889" s="5" t="s">
        <v>550</v>
      </c>
    </row>
    <row r="3890" spans="2:7" s="1" customFormat="1" ht="18" customHeight="1" x14ac:dyDescent="0.2">
      <c r="B3890" s="3">
        <v>2013</v>
      </c>
      <c r="C3890" s="4">
        <v>162976969.91999999</v>
      </c>
      <c r="D3890" s="5" t="s">
        <v>306</v>
      </c>
      <c r="E3890" s="5" t="s">
        <v>307</v>
      </c>
      <c r="F3890" s="5" t="s">
        <v>308</v>
      </c>
      <c r="G3890" s="5" t="s">
        <v>551</v>
      </c>
    </row>
    <row r="3891" spans="2:7" s="1" customFormat="1" ht="18" customHeight="1" x14ac:dyDescent="0.2">
      <c r="B3891" s="3">
        <v>2013</v>
      </c>
      <c r="C3891" s="4">
        <v>30295669.640000001</v>
      </c>
      <c r="D3891" s="5" t="s">
        <v>306</v>
      </c>
      <c r="E3891" s="5" t="s">
        <v>311</v>
      </c>
      <c r="F3891" s="5" t="s">
        <v>359</v>
      </c>
      <c r="G3891" s="5" t="s">
        <v>400</v>
      </c>
    </row>
    <row r="3892" spans="2:7" s="1" customFormat="1" ht="18" customHeight="1" x14ac:dyDescent="0.2">
      <c r="B3892" s="3">
        <v>2013</v>
      </c>
      <c r="C3892" s="4">
        <v>484531.02</v>
      </c>
      <c r="D3892" s="5" t="s">
        <v>306</v>
      </c>
      <c r="E3892" s="5" t="s">
        <v>311</v>
      </c>
      <c r="F3892" s="5" t="s">
        <v>359</v>
      </c>
      <c r="G3892" s="5" t="s">
        <v>375</v>
      </c>
    </row>
    <row r="3893" spans="2:7" s="1" customFormat="1" ht="18" customHeight="1" x14ac:dyDescent="0.2">
      <c r="B3893" s="3">
        <v>2013</v>
      </c>
      <c r="C3893" s="4">
        <v>62277076.700000003</v>
      </c>
      <c r="D3893" s="5" t="s">
        <v>306</v>
      </c>
      <c r="E3893" s="5" t="s">
        <v>311</v>
      </c>
      <c r="F3893" s="5" t="s">
        <v>313</v>
      </c>
      <c r="G3893" s="5" t="s">
        <v>390</v>
      </c>
    </row>
    <row r="3894" spans="2:7" s="1" customFormat="1" ht="18" customHeight="1" x14ac:dyDescent="0.2">
      <c r="B3894" s="3">
        <v>2013</v>
      </c>
      <c r="C3894" s="4">
        <v>0</v>
      </c>
      <c r="D3894" s="5" t="s">
        <v>306</v>
      </c>
      <c r="E3894" s="5" t="s">
        <v>311</v>
      </c>
      <c r="F3894" s="5" t="s">
        <v>313</v>
      </c>
      <c r="G3894" s="5" t="s">
        <v>313</v>
      </c>
    </row>
    <row r="3895" spans="2:7" s="1" customFormat="1" ht="18" customHeight="1" x14ac:dyDescent="0.2">
      <c r="B3895" s="3">
        <v>2013</v>
      </c>
      <c r="C3895" s="4">
        <v>32527318.859999999</v>
      </c>
      <c r="D3895" s="5" t="s">
        <v>306</v>
      </c>
      <c r="E3895" s="5" t="s">
        <v>311</v>
      </c>
      <c r="F3895" s="5" t="s">
        <v>313</v>
      </c>
      <c r="G3895" s="5" t="s">
        <v>391</v>
      </c>
    </row>
    <row r="3896" spans="2:7" s="1" customFormat="1" ht="18" customHeight="1" x14ac:dyDescent="0.2">
      <c r="B3896" s="3">
        <v>2013</v>
      </c>
      <c r="C3896" s="4">
        <v>966751270.38999999</v>
      </c>
      <c r="D3896" s="5" t="s">
        <v>306</v>
      </c>
      <c r="E3896" s="5" t="s">
        <v>311</v>
      </c>
      <c r="F3896" s="5" t="s">
        <v>314</v>
      </c>
      <c r="G3896" s="5" t="s">
        <v>314</v>
      </c>
    </row>
    <row r="3897" spans="2:7" s="1" customFormat="1" ht="18" customHeight="1" x14ac:dyDescent="0.2">
      <c r="B3897" s="3">
        <v>2013</v>
      </c>
      <c r="C3897" s="4">
        <v>11953000</v>
      </c>
      <c r="D3897" s="5" t="s">
        <v>306</v>
      </c>
      <c r="E3897" s="5" t="s">
        <v>311</v>
      </c>
      <c r="F3897" s="5" t="s">
        <v>108</v>
      </c>
      <c r="G3897" s="5" t="s">
        <v>433</v>
      </c>
    </row>
    <row r="3898" spans="2:7" s="1" customFormat="1" ht="18" customHeight="1" x14ac:dyDescent="0.2">
      <c r="B3898" s="3">
        <v>2013</v>
      </c>
      <c r="C3898" s="4">
        <v>135625271.72</v>
      </c>
      <c r="D3898" s="5" t="s">
        <v>306</v>
      </c>
      <c r="E3898" s="5" t="s">
        <v>311</v>
      </c>
      <c r="F3898" s="5" t="s">
        <v>339</v>
      </c>
      <c r="G3898" s="5" t="s">
        <v>402</v>
      </c>
    </row>
    <row r="3899" spans="2:7" s="1" customFormat="1" ht="18" customHeight="1" x14ac:dyDescent="0.2">
      <c r="B3899" s="3">
        <v>2013</v>
      </c>
      <c r="C3899" s="4">
        <v>21895000</v>
      </c>
      <c r="D3899" s="5" t="s">
        <v>306</v>
      </c>
      <c r="E3899" s="5" t="s">
        <v>311</v>
      </c>
      <c r="F3899" s="5" t="s">
        <v>161</v>
      </c>
      <c r="G3899" s="5" t="s">
        <v>552</v>
      </c>
    </row>
    <row r="3900" spans="2:7" s="1" customFormat="1" ht="18" customHeight="1" x14ac:dyDescent="0.2">
      <c r="B3900" s="3">
        <v>2013</v>
      </c>
      <c r="C3900" s="4">
        <v>2422000</v>
      </c>
      <c r="D3900" s="5" t="s">
        <v>306</v>
      </c>
      <c r="E3900" s="5" t="s">
        <v>311</v>
      </c>
      <c r="F3900" s="5" t="s">
        <v>161</v>
      </c>
      <c r="G3900" s="5" t="s">
        <v>161</v>
      </c>
    </row>
    <row r="3901" spans="2:7" s="1" customFormat="1" ht="18" customHeight="1" x14ac:dyDescent="0.2">
      <c r="B3901" s="3">
        <v>2013</v>
      </c>
      <c r="C3901" s="4">
        <v>8295593.0300000003</v>
      </c>
      <c r="D3901" s="5" t="s">
        <v>306</v>
      </c>
      <c r="E3901" s="5" t="s">
        <v>311</v>
      </c>
      <c r="F3901" s="5" t="s">
        <v>194</v>
      </c>
      <c r="G3901" s="5" t="s">
        <v>436</v>
      </c>
    </row>
    <row r="3902" spans="2:7" s="1" customFormat="1" ht="18" customHeight="1" x14ac:dyDescent="0.2">
      <c r="B3902" s="3">
        <v>2013</v>
      </c>
      <c r="C3902" s="4">
        <v>11173013.16</v>
      </c>
      <c r="D3902" s="5" t="s">
        <v>306</v>
      </c>
      <c r="E3902" s="5" t="s">
        <v>311</v>
      </c>
      <c r="F3902" s="5" t="s">
        <v>194</v>
      </c>
      <c r="G3902" s="5" t="s">
        <v>487</v>
      </c>
    </row>
    <row r="3903" spans="2:7" s="1" customFormat="1" ht="18" customHeight="1" x14ac:dyDescent="0.2">
      <c r="B3903" s="3">
        <v>2013</v>
      </c>
      <c r="C3903" s="4">
        <v>120000</v>
      </c>
      <c r="D3903" s="5" t="s">
        <v>306</v>
      </c>
      <c r="E3903" s="5" t="s">
        <v>315</v>
      </c>
      <c r="F3903" s="5" t="s">
        <v>359</v>
      </c>
      <c r="G3903" s="5" t="s">
        <v>448</v>
      </c>
    </row>
    <row r="3904" spans="2:7" s="1" customFormat="1" ht="18" customHeight="1" x14ac:dyDescent="0.2">
      <c r="B3904" s="3">
        <v>2013</v>
      </c>
      <c r="C3904" s="4">
        <v>35083656.700000003</v>
      </c>
      <c r="D3904" s="5" t="s">
        <v>306</v>
      </c>
      <c r="E3904" s="5" t="s">
        <v>315</v>
      </c>
      <c r="F3904" s="5" t="s">
        <v>359</v>
      </c>
      <c r="G3904" s="5" t="s">
        <v>432</v>
      </c>
    </row>
    <row r="3905" spans="2:7" s="1" customFormat="1" ht="18" customHeight="1" x14ac:dyDescent="0.2">
      <c r="B3905" s="3">
        <v>2013</v>
      </c>
      <c r="C3905" s="4">
        <v>300000</v>
      </c>
      <c r="D3905" s="5" t="s">
        <v>306</v>
      </c>
      <c r="E3905" s="5" t="s">
        <v>315</v>
      </c>
      <c r="F3905" s="5" t="s">
        <v>359</v>
      </c>
      <c r="G3905" s="5" t="s">
        <v>434</v>
      </c>
    </row>
    <row r="3906" spans="2:7" s="1" customFormat="1" ht="18" customHeight="1" x14ac:dyDescent="0.2">
      <c r="B3906" s="3">
        <v>2013</v>
      </c>
      <c r="C3906" s="4">
        <v>4609977.7300000004</v>
      </c>
      <c r="D3906" s="5" t="s">
        <v>306</v>
      </c>
      <c r="E3906" s="5" t="s">
        <v>315</v>
      </c>
      <c r="F3906" s="5" t="s">
        <v>359</v>
      </c>
      <c r="G3906" s="5" t="s">
        <v>375</v>
      </c>
    </row>
    <row r="3907" spans="2:7" s="1" customFormat="1" ht="18" customHeight="1" x14ac:dyDescent="0.2">
      <c r="B3907" s="3">
        <v>2013</v>
      </c>
      <c r="C3907" s="4">
        <v>324750.84000000003</v>
      </c>
      <c r="D3907" s="5" t="s">
        <v>306</v>
      </c>
      <c r="E3907" s="5" t="s">
        <v>315</v>
      </c>
      <c r="F3907" s="5" t="s">
        <v>104</v>
      </c>
      <c r="G3907" s="5" t="s">
        <v>104</v>
      </c>
    </row>
    <row r="3908" spans="2:7" s="1" customFormat="1" ht="18" customHeight="1" x14ac:dyDescent="0.2">
      <c r="B3908" s="3">
        <v>2013</v>
      </c>
      <c r="C3908" s="4">
        <v>1173947396.8</v>
      </c>
      <c r="D3908" s="5" t="s">
        <v>306</v>
      </c>
      <c r="E3908" s="5" t="s">
        <v>315</v>
      </c>
      <c r="F3908" s="5" t="s">
        <v>316</v>
      </c>
      <c r="G3908" s="5" t="s">
        <v>316</v>
      </c>
    </row>
    <row r="3909" spans="2:7" s="1" customFormat="1" ht="18" customHeight="1" x14ac:dyDescent="0.2">
      <c r="B3909" s="3">
        <v>2013</v>
      </c>
      <c r="C3909" s="4">
        <v>80604941.459999993</v>
      </c>
      <c r="D3909" s="5" t="s">
        <v>306</v>
      </c>
      <c r="E3909" s="5" t="s">
        <v>315</v>
      </c>
      <c r="F3909" s="5" t="s">
        <v>108</v>
      </c>
      <c r="G3909" s="5" t="s">
        <v>108</v>
      </c>
    </row>
    <row r="3910" spans="2:7" s="1" customFormat="1" ht="18" customHeight="1" x14ac:dyDescent="0.2">
      <c r="B3910" s="3">
        <v>2013</v>
      </c>
      <c r="C3910" s="4">
        <v>38618720.020000003</v>
      </c>
      <c r="D3910" s="5" t="s">
        <v>306</v>
      </c>
      <c r="E3910" s="5" t="s">
        <v>315</v>
      </c>
      <c r="F3910" s="5" t="s">
        <v>110</v>
      </c>
      <c r="G3910" s="5" t="s">
        <v>518</v>
      </c>
    </row>
    <row r="3911" spans="2:7" s="1" customFormat="1" ht="18" customHeight="1" x14ac:dyDescent="0.2">
      <c r="B3911" s="3">
        <v>2013</v>
      </c>
      <c r="C3911" s="4">
        <v>12903043</v>
      </c>
      <c r="D3911" s="5" t="s">
        <v>306</v>
      </c>
      <c r="E3911" s="5" t="s">
        <v>315</v>
      </c>
      <c r="F3911" s="5" t="s">
        <v>110</v>
      </c>
      <c r="G3911" s="5" t="s">
        <v>519</v>
      </c>
    </row>
    <row r="3912" spans="2:7" s="1" customFormat="1" ht="18" customHeight="1" x14ac:dyDescent="0.2">
      <c r="B3912" s="3">
        <v>2013</v>
      </c>
      <c r="C3912" s="4">
        <v>0</v>
      </c>
      <c r="D3912" s="5" t="s">
        <v>306</v>
      </c>
      <c r="E3912" s="5" t="s">
        <v>315</v>
      </c>
      <c r="F3912" s="5" t="s">
        <v>317</v>
      </c>
      <c r="G3912" s="5" t="s">
        <v>318</v>
      </c>
    </row>
    <row r="3913" spans="2:7" s="1" customFormat="1" ht="18" customHeight="1" x14ac:dyDescent="0.2">
      <c r="B3913" s="3">
        <v>2013</v>
      </c>
      <c r="C3913" s="4">
        <v>4169779.07</v>
      </c>
      <c r="D3913" s="5" t="s">
        <v>306</v>
      </c>
      <c r="E3913" s="5" t="s">
        <v>315</v>
      </c>
      <c r="F3913" s="5" t="s">
        <v>317</v>
      </c>
      <c r="G3913" s="5" t="s">
        <v>320</v>
      </c>
    </row>
    <row r="3914" spans="2:7" s="1" customFormat="1" ht="18" customHeight="1" x14ac:dyDescent="0.2">
      <c r="B3914" s="3">
        <v>2013</v>
      </c>
      <c r="C3914" s="4">
        <v>276499.98</v>
      </c>
      <c r="D3914" s="5" t="s">
        <v>306</v>
      </c>
      <c r="E3914" s="5" t="s">
        <v>315</v>
      </c>
      <c r="F3914" s="5" t="s">
        <v>317</v>
      </c>
      <c r="G3914" s="5" t="s">
        <v>321</v>
      </c>
    </row>
    <row r="3915" spans="2:7" s="1" customFormat="1" ht="18" customHeight="1" x14ac:dyDescent="0.2">
      <c r="B3915" s="3">
        <v>2013</v>
      </c>
      <c r="C3915" s="4">
        <v>0</v>
      </c>
      <c r="D3915" s="5" t="s">
        <v>306</v>
      </c>
      <c r="E3915" s="5" t="s">
        <v>315</v>
      </c>
      <c r="F3915" s="5" t="s">
        <v>317</v>
      </c>
      <c r="G3915" s="5" t="s">
        <v>322</v>
      </c>
    </row>
    <row r="3916" spans="2:7" s="1" customFormat="1" ht="18" customHeight="1" x14ac:dyDescent="0.2">
      <c r="B3916" s="3">
        <v>2013</v>
      </c>
      <c r="C3916" s="4">
        <v>15579994.92</v>
      </c>
      <c r="D3916" s="5" t="s">
        <v>306</v>
      </c>
      <c r="E3916" s="5" t="s">
        <v>315</v>
      </c>
      <c r="F3916" s="5" t="s">
        <v>317</v>
      </c>
      <c r="G3916" s="5" t="s">
        <v>323</v>
      </c>
    </row>
    <row r="3917" spans="2:7" s="1" customFormat="1" ht="18" customHeight="1" x14ac:dyDescent="0.2">
      <c r="B3917" s="3">
        <v>2013</v>
      </c>
      <c r="C3917" s="4">
        <v>68783323.700000003</v>
      </c>
      <c r="D3917" s="5" t="s">
        <v>306</v>
      </c>
      <c r="E3917" s="5" t="s">
        <v>315</v>
      </c>
      <c r="F3917" s="5" t="s">
        <v>317</v>
      </c>
      <c r="G3917" s="5" t="s">
        <v>324</v>
      </c>
    </row>
    <row r="3918" spans="2:7" s="1" customFormat="1" ht="18" customHeight="1" x14ac:dyDescent="0.2">
      <c r="B3918" s="3">
        <v>2013</v>
      </c>
      <c r="C3918" s="4">
        <v>3700436.39</v>
      </c>
      <c r="D3918" s="5" t="s">
        <v>306</v>
      </c>
      <c r="E3918" s="5" t="s">
        <v>315</v>
      </c>
      <c r="F3918" s="5" t="s">
        <v>317</v>
      </c>
      <c r="G3918" s="5" t="s">
        <v>325</v>
      </c>
    </row>
    <row r="3919" spans="2:7" s="1" customFormat="1" ht="18" customHeight="1" x14ac:dyDescent="0.2">
      <c r="B3919" s="3">
        <v>2013</v>
      </c>
      <c r="C3919" s="4">
        <v>4644796.3</v>
      </c>
      <c r="D3919" s="5" t="s">
        <v>306</v>
      </c>
      <c r="E3919" s="5" t="s">
        <v>315</v>
      </c>
      <c r="F3919" s="5" t="s">
        <v>317</v>
      </c>
      <c r="G3919" s="5" t="s">
        <v>326</v>
      </c>
    </row>
    <row r="3920" spans="2:7" s="1" customFormat="1" ht="18" customHeight="1" x14ac:dyDescent="0.2">
      <c r="B3920" s="3">
        <v>2013</v>
      </c>
      <c r="C3920" s="4">
        <v>21545320.93</v>
      </c>
      <c r="D3920" s="5" t="s">
        <v>306</v>
      </c>
      <c r="E3920" s="5" t="s">
        <v>315</v>
      </c>
      <c r="F3920" s="5" t="s">
        <v>317</v>
      </c>
      <c r="G3920" s="5" t="s">
        <v>327</v>
      </c>
    </row>
    <row r="3921" spans="2:7" s="1" customFormat="1" ht="18" customHeight="1" x14ac:dyDescent="0.2">
      <c r="B3921" s="3">
        <v>2013</v>
      </c>
      <c r="C3921" s="4">
        <v>10484</v>
      </c>
      <c r="D3921" s="5" t="s">
        <v>306</v>
      </c>
      <c r="E3921" s="5" t="s">
        <v>315</v>
      </c>
      <c r="F3921" s="5" t="s">
        <v>317</v>
      </c>
      <c r="G3921" s="5" t="s">
        <v>512</v>
      </c>
    </row>
    <row r="3922" spans="2:7" s="1" customFormat="1" ht="18" customHeight="1" x14ac:dyDescent="0.2">
      <c r="B3922" s="3">
        <v>2013</v>
      </c>
      <c r="C3922" s="4">
        <v>392536.15</v>
      </c>
      <c r="D3922" s="5" t="s">
        <v>306</v>
      </c>
      <c r="E3922" s="5" t="s">
        <v>315</v>
      </c>
      <c r="F3922" s="5" t="s">
        <v>317</v>
      </c>
      <c r="G3922" s="5" t="s">
        <v>328</v>
      </c>
    </row>
    <row r="3923" spans="2:7" s="1" customFormat="1" ht="18" customHeight="1" x14ac:dyDescent="0.2">
      <c r="B3923" s="3">
        <v>2013</v>
      </c>
      <c r="C3923" s="4">
        <v>234573.27</v>
      </c>
      <c r="D3923" s="5" t="s">
        <v>306</v>
      </c>
      <c r="E3923" s="5" t="s">
        <v>315</v>
      </c>
      <c r="F3923" s="5" t="s">
        <v>317</v>
      </c>
      <c r="G3923" s="5" t="s">
        <v>329</v>
      </c>
    </row>
    <row r="3924" spans="2:7" s="1" customFormat="1" ht="18" customHeight="1" x14ac:dyDescent="0.2">
      <c r="B3924" s="3">
        <v>2013</v>
      </c>
      <c r="C3924" s="4">
        <v>390796.95</v>
      </c>
      <c r="D3924" s="5" t="s">
        <v>306</v>
      </c>
      <c r="E3924" s="5" t="s">
        <v>315</v>
      </c>
      <c r="F3924" s="5" t="s">
        <v>317</v>
      </c>
      <c r="G3924" s="5" t="s">
        <v>330</v>
      </c>
    </row>
    <row r="3925" spans="2:7" s="1" customFormat="1" ht="18" customHeight="1" x14ac:dyDescent="0.2">
      <c r="B3925" s="3">
        <v>2013</v>
      </c>
      <c r="C3925" s="4">
        <v>1501285.44</v>
      </c>
      <c r="D3925" s="5" t="s">
        <v>306</v>
      </c>
      <c r="E3925" s="5" t="s">
        <v>315</v>
      </c>
      <c r="F3925" s="5" t="s">
        <v>317</v>
      </c>
      <c r="G3925" s="5" t="s">
        <v>331</v>
      </c>
    </row>
    <row r="3926" spans="2:7" s="1" customFormat="1" ht="18" customHeight="1" x14ac:dyDescent="0.2">
      <c r="B3926" s="3">
        <v>2013</v>
      </c>
      <c r="C3926" s="4">
        <v>3924792.94</v>
      </c>
      <c r="D3926" s="5" t="s">
        <v>306</v>
      </c>
      <c r="E3926" s="5" t="s">
        <v>315</v>
      </c>
      <c r="F3926" s="5" t="s">
        <v>317</v>
      </c>
      <c r="G3926" s="5" t="s">
        <v>332</v>
      </c>
    </row>
    <row r="3927" spans="2:7" s="1" customFormat="1" ht="18" customHeight="1" x14ac:dyDescent="0.2">
      <c r="B3927" s="3">
        <v>2013</v>
      </c>
      <c r="C3927" s="4">
        <v>21779.03</v>
      </c>
      <c r="D3927" s="5" t="s">
        <v>306</v>
      </c>
      <c r="E3927" s="5" t="s">
        <v>315</v>
      </c>
      <c r="F3927" s="5" t="s">
        <v>317</v>
      </c>
      <c r="G3927" s="5" t="s">
        <v>362</v>
      </c>
    </row>
    <row r="3928" spans="2:7" s="1" customFormat="1" ht="18" customHeight="1" x14ac:dyDescent="0.2">
      <c r="B3928" s="3">
        <v>2013</v>
      </c>
      <c r="C3928" s="4">
        <v>274931.81</v>
      </c>
      <c r="D3928" s="5" t="s">
        <v>306</v>
      </c>
      <c r="E3928" s="5" t="s">
        <v>315</v>
      </c>
      <c r="F3928" s="5" t="s">
        <v>317</v>
      </c>
      <c r="G3928" s="5" t="s">
        <v>333</v>
      </c>
    </row>
    <row r="3929" spans="2:7" s="1" customFormat="1" ht="18" customHeight="1" x14ac:dyDescent="0.2">
      <c r="B3929" s="3">
        <v>2013</v>
      </c>
      <c r="C3929" s="4">
        <v>12589445.960000001</v>
      </c>
      <c r="D3929" s="5" t="s">
        <v>306</v>
      </c>
      <c r="E3929" s="5" t="s">
        <v>315</v>
      </c>
      <c r="F3929" s="5" t="s">
        <v>317</v>
      </c>
      <c r="G3929" s="5" t="s">
        <v>334</v>
      </c>
    </row>
    <row r="3930" spans="2:7" s="1" customFormat="1" ht="18" customHeight="1" x14ac:dyDescent="0.2">
      <c r="B3930" s="3">
        <v>2013</v>
      </c>
      <c r="C3930" s="4">
        <v>285617.81</v>
      </c>
      <c r="D3930" s="5" t="s">
        <v>306</v>
      </c>
      <c r="E3930" s="5" t="s">
        <v>315</v>
      </c>
      <c r="F3930" s="5" t="s">
        <v>317</v>
      </c>
      <c r="G3930" s="5" t="s">
        <v>336</v>
      </c>
    </row>
    <row r="3931" spans="2:7" s="1" customFormat="1" ht="18" customHeight="1" x14ac:dyDescent="0.2">
      <c r="B3931" s="3">
        <v>2013</v>
      </c>
      <c r="C3931" s="4">
        <v>3819267.22</v>
      </c>
      <c r="D3931" s="5" t="s">
        <v>306</v>
      </c>
      <c r="E3931" s="5" t="s">
        <v>315</v>
      </c>
      <c r="F3931" s="5" t="s">
        <v>317</v>
      </c>
      <c r="G3931" s="5" t="s">
        <v>349</v>
      </c>
    </row>
    <row r="3932" spans="2:7" s="1" customFormat="1" ht="18" customHeight="1" x14ac:dyDescent="0.2">
      <c r="B3932" s="3">
        <v>2013</v>
      </c>
      <c r="C3932" s="4">
        <v>42501413.899999999</v>
      </c>
      <c r="D3932" s="5" t="s">
        <v>306</v>
      </c>
      <c r="E3932" s="5" t="s">
        <v>315</v>
      </c>
      <c r="F3932" s="5" t="s">
        <v>317</v>
      </c>
      <c r="G3932" s="5" t="s">
        <v>337</v>
      </c>
    </row>
    <row r="3933" spans="2:7" s="1" customFormat="1" ht="18" customHeight="1" x14ac:dyDescent="0.2">
      <c r="B3933" s="3">
        <v>2013</v>
      </c>
      <c r="C3933" s="4">
        <v>265031416.91</v>
      </c>
      <c r="D3933" s="5" t="s">
        <v>306</v>
      </c>
      <c r="E3933" s="5" t="s">
        <v>315</v>
      </c>
      <c r="F3933" s="5" t="s">
        <v>317</v>
      </c>
      <c r="G3933" s="5" t="s">
        <v>338</v>
      </c>
    </row>
    <row r="3934" spans="2:7" s="1" customFormat="1" ht="18" customHeight="1" x14ac:dyDescent="0.2">
      <c r="B3934" s="3">
        <v>2013</v>
      </c>
      <c r="C3934" s="4">
        <v>1254697.27</v>
      </c>
      <c r="D3934" s="5" t="s">
        <v>306</v>
      </c>
      <c r="E3934" s="5" t="s">
        <v>315</v>
      </c>
      <c r="F3934" s="5" t="s">
        <v>115</v>
      </c>
      <c r="G3934" s="5" t="s">
        <v>118</v>
      </c>
    </row>
    <row r="3935" spans="2:7" s="1" customFormat="1" ht="18" customHeight="1" x14ac:dyDescent="0.2">
      <c r="B3935" s="3">
        <v>2013</v>
      </c>
      <c r="C3935" s="4">
        <v>21109.9</v>
      </c>
      <c r="D3935" s="5" t="s">
        <v>306</v>
      </c>
      <c r="E3935" s="5" t="s">
        <v>315</v>
      </c>
      <c r="F3935" s="5" t="s">
        <v>115</v>
      </c>
      <c r="G3935" s="5" t="s">
        <v>394</v>
      </c>
    </row>
    <row r="3936" spans="2:7" s="1" customFormat="1" ht="18" customHeight="1" x14ac:dyDescent="0.2">
      <c r="B3936" s="3">
        <v>2013</v>
      </c>
      <c r="C3936" s="4">
        <v>13728</v>
      </c>
      <c r="D3936" s="5" t="s">
        <v>306</v>
      </c>
      <c r="E3936" s="5" t="s">
        <v>315</v>
      </c>
      <c r="F3936" s="5" t="s">
        <v>123</v>
      </c>
      <c r="G3936" s="5" t="s">
        <v>130</v>
      </c>
    </row>
    <row r="3937" spans="2:7" s="1" customFormat="1" ht="18" customHeight="1" x14ac:dyDescent="0.2">
      <c r="B3937" s="3">
        <v>2013</v>
      </c>
      <c r="C3937" s="4">
        <v>0</v>
      </c>
      <c r="D3937" s="5" t="s">
        <v>306</v>
      </c>
      <c r="E3937" s="5" t="s">
        <v>315</v>
      </c>
      <c r="F3937" s="5" t="s">
        <v>123</v>
      </c>
      <c r="G3937" s="5" t="s">
        <v>133</v>
      </c>
    </row>
    <row r="3938" spans="2:7" s="1" customFormat="1" ht="18" customHeight="1" x14ac:dyDescent="0.2">
      <c r="B3938" s="3">
        <v>2013</v>
      </c>
      <c r="C3938" s="4">
        <v>382529.79</v>
      </c>
      <c r="D3938" s="5" t="s">
        <v>306</v>
      </c>
      <c r="E3938" s="5" t="s">
        <v>315</v>
      </c>
      <c r="F3938" s="5" t="s">
        <v>123</v>
      </c>
      <c r="G3938" s="5" t="s">
        <v>138</v>
      </c>
    </row>
    <row r="3939" spans="2:7" s="1" customFormat="1" ht="18" customHeight="1" x14ac:dyDescent="0.2">
      <c r="B3939" s="3">
        <v>2013</v>
      </c>
      <c r="C3939" s="4">
        <v>106632.2</v>
      </c>
      <c r="D3939" s="5" t="s">
        <v>306</v>
      </c>
      <c r="E3939" s="5" t="s">
        <v>315</v>
      </c>
      <c r="F3939" s="5" t="s">
        <v>123</v>
      </c>
      <c r="G3939" s="5" t="s">
        <v>140</v>
      </c>
    </row>
    <row r="3940" spans="2:7" s="1" customFormat="1" ht="18" customHeight="1" x14ac:dyDescent="0.2">
      <c r="B3940" s="3">
        <v>2013</v>
      </c>
      <c r="C3940" s="4">
        <v>12877</v>
      </c>
      <c r="D3940" s="5" t="s">
        <v>306</v>
      </c>
      <c r="E3940" s="5" t="s">
        <v>315</v>
      </c>
      <c r="F3940" s="5" t="s">
        <v>123</v>
      </c>
      <c r="G3940" s="5" t="s">
        <v>141</v>
      </c>
    </row>
    <row r="3941" spans="2:7" s="1" customFormat="1" ht="18" customHeight="1" x14ac:dyDescent="0.2">
      <c r="B3941" s="3">
        <v>2013</v>
      </c>
      <c r="C3941" s="4">
        <v>53456</v>
      </c>
      <c r="D3941" s="5" t="s">
        <v>306</v>
      </c>
      <c r="E3941" s="5" t="s">
        <v>315</v>
      </c>
      <c r="F3941" s="5" t="s">
        <v>123</v>
      </c>
      <c r="G3941" s="5" t="s">
        <v>147</v>
      </c>
    </row>
    <row r="3942" spans="2:7" s="1" customFormat="1" ht="18" customHeight="1" x14ac:dyDescent="0.2">
      <c r="B3942" s="3">
        <v>2013</v>
      </c>
      <c r="C3942" s="4">
        <v>0</v>
      </c>
      <c r="D3942" s="5" t="s">
        <v>306</v>
      </c>
      <c r="E3942" s="5" t="s">
        <v>315</v>
      </c>
      <c r="F3942" s="5" t="s">
        <v>123</v>
      </c>
      <c r="G3942" s="5" t="s">
        <v>148</v>
      </c>
    </row>
    <row r="3943" spans="2:7" s="1" customFormat="1" ht="18" customHeight="1" x14ac:dyDescent="0.2">
      <c r="B3943" s="3">
        <v>2013</v>
      </c>
      <c r="C3943" s="4">
        <v>12959.52</v>
      </c>
      <c r="D3943" s="5" t="s">
        <v>306</v>
      </c>
      <c r="E3943" s="5" t="s">
        <v>315</v>
      </c>
      <c r="F3943" s="5" t="s">
        <v>123</v>
      </c>
      <c r="G3943" s="5" t="s">
        <v>152</v>
      </c>
    </row>
    <row r="3944" spans="2:7" s="1" customFormat="1" ht="18" customHeight="1" x14ac:dyDescent="0.2">
      <c r="B3944" s="3">
        <v>2013</v>
      </c>
      <c r="C3944" s="4">
        <v>378534.71</v>
      </c>
      <c r="D3944" s="5" t="s">
        <v>306</v>
      </c>
      <c r="E3944" s="5" t="s">
        <v>315</v>
      </c>
      <c r="F3944" s="5" t="s">
        <v>123</v>
      </c>
      <c r="G3944" s="5" t="s">
        <v>153</v>
      </c>
    </row>
    <row r="3945" spans="2:7" s="1" customFormat="1" ht="18" customHeight="1" x14ac:dyDescent="0.2">
      <c r="B3945" s="3">
        <v>2013</v>
      </c>
      <c r="C3945" s="4">
        <v>92673323.810000002</v>
      </c>
      <c r="D3945" s="5" t="s">
        <v>306</v>
      </c>
      <c r="E3945" s="5" t="s">
        <v>315</v>
      </c>
      <c r="F3945" s="5" t="s">
        <v>339</v>
      </c>
      <c r="G3945" s="5" t="s">
        <v>342</v>
      </c>
    </row>
    <row r="3946" spans="2:7" s="1" customFormat="1" ht="18" customHeight="1" x14ac:dyDescent="0.2">
      <c r="B3946" s="3">
        <v>2013</v>
      </c>
      <c r="C3946" s="4">
        <v>3253159.59</v>
      </c>
      <c r="D3946" s="5" t="s">
        <v>306</v>
      </c>
      <c r="E3946" s="5" t="s">
        <v>315</v>
      </c>
      <c r="F3946" s="5" t="s">
        <v>339</v>
      </c>
      <c r="G3946" s="5" t="s">
        <v>343</v>
      </c>
    </row>
    <row r="3947" spans="2:7" s="1" customFormat="1" ht="18" customHeight="1" x14ac:dyDescent="0.2">
      <c r="B3947" s="3">
        <v>2013</v>
      </c>
      <c r="C3947" s="4">
        <v>1162517111.46</v>
      </c>
      <c r="D3947" s="5" t="s">
        <v>306</v>
      </c>
      <c r="E3947" s="5" t="s">
        <v>315</v>
      </c>
      <c r="F3947" s="5" t="s">
        <v>339</v>
      </c>
      <c r="G3947" s="5" t="s">
        <v>344</v>
      </c>
    </row>
    <row r="3948" spans="2:7" s="1" customFormat="1" ht="18" customHeight="1" x14ac:dyDescent="0.2">
      <c r="B3948" s="3">
        <v>2013</v>
      </c>
      <c r="C3948" s="4">
        <v>238082667.65000001</v>
      </c>
      <c r="D3948" s="5" t="s">
        <v>306</v>
      </c>
      <c r="E3948" s="5" t="s">
        <v>315</v>
      </c>
      <c r="F3948" s="5" t="s">
        <v>339</v>
      </c>
      <c r="G3948" s="5" t="s">
        <v>345</v>
      </c>
    </row>
    <row r="3949" spans="2:7" s="1" customFormat="1" ht="18" customHeight="1" x14ac:dyDescent="0.2">
      <c r="B3949" s="3">
        <v>2013</v>
      </c>
      <c r="C3949" s="4">
        <v>450000</v>
      </c>
      <c r="D3949" s="5" t="s">
        <v>306</v>
      </c>
      <c r="E3949" s="5" t="s">
        <v>315</v>
      </c>
      <c r="F3949" s="5" t="s">
        <v>339</v>
      </c>
      <c r="G3949" s="5" t="s">
        <v>513</v>
      </c>
    </row>
    <row r="3950" spans="2:7" s="1" customFormat="1" ht="18" customHeight="1" x14ac:dyDescent="0.2">
      <c r="B3950" s="3">
        <v>2013</v>
      </c>
      <c r="C3950" s="4">
        <v>183600</v>
      </c>
      <c r="D3950" s="5" t="s">
        <v>306</v>
      </c>
      <c r="E3950" s="5" t="s">
        <v>315</v>
      </c>
      <c r="F3950" s="5" t="s">
        <v>339</v>
      </c>
      <c r="G3950" s="5" t="s">
        <v>347</v>
      </c>
    </row>
    <row r="3951" spans="2:7" s="1" customFormat="1" ht="18" customHeight="1" x14ac:dyDescent="0.2">
      <c r="B3951" s="3">
        <v>2013</v>
      </c>
      <c r="C3951" s="4">
        <v>992348.85</v>
      </c>
      <c r="D3951" s="5" t="s">
        <v>306</v>
      </c>
      <c r="E3951" s="5" t="s">
        <v>315</v>
      </c>
      <c r="F3951" s="5" t="s">
        <v>339</v>
      </c>
      <c r="G3951" s="5" t="s">
        <v>403</v>
      </c>
    </row>
    <row r="3952" spans="2:7" s="1" customFormat="1" ht="18" customHeight="1" x14ac:dyDescent="0.2">
      <c r="B3952" s="3">
        <v>2013</v>
      </c>
      <c r="C3952" s="4">
        <v>647016.75</v>
      </c>
      <c r="D3952" s="5" t="s">
        <v>306</v>
      </c>
      <c r="E3952" s="5" t="s">
        <v>315</v>
      </c>
      <c r="F3952" s="5" t="s">
        <v>339</v>
      </c>
      <c r="G3952" s="5" t="s">
        <v>348</v>
      </c>
    </row>
    <row r="3953" spans="2:7" s="1" customFormat="1" ht="18" customHeight="1" x14ac:dyDescent="0.2">
      <c r="B3953" s="3">
        <v>2013</v>
      </c>
      <c r="C3953" s="4">
        <v>122994727.38</v>
      </c>
      <c r="D3953" s="5" t="s">
        <v>306</v>
      </c>
      <c r="E3953" s="5" t="s">
        <v>315</v>
      </c>
      <c r="F3953" s="5" t="s">
        <v>339</v>
      </c>
      <c r="G3953" s="5" t="s">
        <v>404</v>
      </c>
    </row>
    <row r="3954" spans="2:7" s="1" customFormat="1" ht="18" customHeight="1" x14ac:dyDescent="0.2">
      <c r="B3954" s="3">
        <v>2013</v>
      </c>
      <c r="C3954" s="4">
        <v>0</v>
      </c>
      <c r="D3954" s="5" t="s">
        <v>306</v>
      </c>
      <c r="E3954" s="5" t="s">
        <v>315</v>
      </c>
      <c r="F3954" s="5" t="s">
        <v>339</v>
      </c>
      <c r="G3954" s="5" t="s">
        <v>376</v>
      </c>
    </row>
    <row r="3955" spans="2:7" s="1" customFormat="1" ht="18" customHeight="1" x14ac:dyDescent="0.2">
      <c r="B3955" s="3">
        <v>2013</v>
      </c>
      <c r="C3955" s="4">
        <v>990977.25</v>
      </c>
      <c r="D3955" s="5" t="s">
        <v>306</v>
      </c>
      <c r="E3955" s="5" t="s">
        <v>315</v>
      </c>
      <c r="F3955" s="5" t="s">
        <v>339</v>
      </c>
      <c r="G3955" s="5" t="s">
        <v>349</v>
      </c>
    </row>
    <row r="3956" spans="2:7" s="1" customFormat="1" ht="18" customHeight="1" x14ac:dyDescent="0.2">
      <c r="B3956" s="3">
        <v>2013</v>
      </c>
      <c r="C3956" s="4">
        <v>85427.33</v>
      </c>
      <c r="D3956" s="5" t="s">
        <v>306</v>
      </c>
      <c r="E3956" s="5" t="s">
        <v>315</v>
      </c>
      <c r="F3956" s="5" t="s">
        <v>158</v>
      </c>
      <c r="G3956" s="5" t="s">
        <v>158</v>
      </c>
    </row>
    <row r="3957" spans="2:7" s="1" customFormat="1" ht="18" customHeight="1" x14ac:dyDescent="0.2">
      <c r="B3957" s="3">
        <v>2013</v>
      </c>
      <c r="C3957" s="4">
        <v>0</v>
      </c>
      <c r="D3957" s="5" t="s">
        <v>306</v>
      </c>
      <c r="E3957" s="5" t="s">
        <v>315</v>
      </c>
      <c r="F3957" s="5" t="s">
        <v>194</v>
      </c>
      <c r="G3957" s="5" t="s">
        <v>175</v>
      </c>
    </row>
    <row r="3958" spans="2:7" s="1" customFormat="1" ht="18" customHeight="1" x14ac:dyDescent="0.2">
      <c r="B3958" s="3">
        <v>2013</v>
      </c>
      <c r="C3958" s="4">
        <v>14296448.449999999</v>
      </c>
      <c r="D3958" s="5" t="s">
        <v>306</v>
      </c>
      <c r="E3958" s="5" t="s">
        <v>315</v>
      </c>
      <c r="F3958" s="5" t="s">
        <v>194</v>
      </c>
      <c r="G3958" s="5" t="s">
        <v>460</v>
      </c>
    </row>
    <row r="3959" spans="2:7" s="1" customFormat="1" ht="18" customHeight="1" x14ac:dyDescent="0.2">
      <c r="B3959" s="3">
        <v>2013</v>
      </c>
      <c r="C3959" s="4">
        <v>215988</v>
      </c>
      <c r="D3959" s="5" t="s">
        <v>306</v>
      </c>
      <c r="E3959" s="5" t="s">
        <v>315</v>
      </c>
      <c r="F3959" s="5" t="s">
        <v>194</v>
      </c>
      <c r="G3959" s="5" t="s">
        <v>415</v>
      </c>
    </row>
    <row r="3960" spans="2:7" s="1" customFormat="1" ht="18" customHeight="1" x14ac:dyDescent="0.2">
      <c r="B3960" s="3">
        <v>2013</v>
      </c>
      <c r="C3960" s="4">
        <v>141149.25</v>
      </c>
      <c r="D3960" s="5" t="s">
        <v>306</v>
      </c>
      <c r="E3960" s="5" t="s">
        <v>315</v>
      </c>
      <c r="F3960" s="5" t="s">
        <v>194</v>
      </c>
      <c r="G3960" s="5" t="s">
        <v>417</v>
      </c>
    </row>
    <row r="3961" spans="2:7" s="1" customFormat="1" ht="18" customHeight="1" x14ac:dyDescent="0.2">
      <c r="B3961" s="3">
        <v>2013</v>
      </c>
      <c r="C3961" s="4">
        <v>53755.040000000001</v>
      </c>
      <c r="D3961" s="5" t="s">
        <v>306</v>
      </c>
      <c r="E3961" s="5" t="s">
        <v>315</v>
      </c>
      <c r="F3961" s="5" t="s">
        <v>194</v>
      </c>
      <c r="G3961" s="5" t="s">
        <v>179</v>
      </c>
    </row>
    <row r="3962" spans="2:7" s="1" customFormat="1" ht="18" customHeight="1" x14ac:dyDescent="0.2">
      <c r="B3962" s="3">
        <v>2013</v>
      </c>
      <c r="C3962" s="4">
        <v>38900</v>
      </c>
      <c r="D3962" s="5" t="s">
        <v>306</v>
      </c>
      <c r="E3962" s="5" t="s">
        <v>315</v>
      </c>
      <c r="F3962" s="5" t="s">
        <v>194</v>
      </c>
      <c r="G3962" s="5" t="s">
        <v>197</v>
      </c>
    </row>
    <row r="3963" spans="2:7" s="1" customFormat="1" ht="18" customHeight="1" x14ac:dyDescent="0.2">
      <c r="B3963" s="3">
        <v>2013</v>
      </c>
      <c r="C3963" s="4">
        <v>1994178.11</v>
      </c>
      <c r="D3963" s="5" t="s">
        <v>306</v>
      </c>
      <c r="E3963" s="5" t="s">
        <v>315</v>
      </c>
      <c r="F3963" s="5" t="s">
        <v>194</v>
      </c>
      <c r="G3963" s="5" t="s">
        <v>205</v>
      </c>
    </row>
    <row r="3964" spans="2:7" s="1" customFormat="1" ht="18" customHeight="1" x14ac:dyDescent="0.2">
      <c r="B3964" s="3">
        <v>2013</v>
      </c>
      <c r="C3964" s="4">
        <v>3270803.83</v>
      </c>
      <c r="D3964" s="5" t="s">
        <v>306</v>
      </c>
      <c r="E3964" s="5" t="s">
        <v>315</v>
      </c>
      <c r="F3964" s="5" t="s">
        <v>194</v>
      </c>
      <c r="G3964" s="5" t="s">
        <v>191</v>
      </c>
    </row>
    <row r="3965" spans="2:7" s="1" customFormat="1" ht="18" customHeight="1" x14ac:dyDescent="0.2">
      <c r="B3965" s="3">
        <v>2013</v>
      </c>
      <c r="C3965" s="4">
        <v>131347.76999999999</v>
      </c>
      <c r="D3965" s="5" t="s">
        <v>306</v>
      </c>
      <c r="E3965" s="5" t="s">
        <v>315</v>
      </c>
      <c r="F3965" s="5" t="s">
        <v>194</v>
      </c>
      <c r="G3965" s="5" t="s">
        <v>192</v>
      </c>
    </row>
    <row r="3966" spans="2:7" s="1" customFormat="1" ht="18" customHeight="1" x14ac:dyDescent="0.2">
      <c r="B3966" s="3">
        <v>2013</v>
      </c>
      <c r="C3966" s="4">
        <v>8854962.7799999993</v>
      </c>
      <c r="D3966" s="5" t="s">
        <v>306</v>
      </c>
      <c r="E3966" s="5" t="s">
        <v>315</v>
      </c>
      <c r="F3966" s="5" t="s">
        <v>194</v>
      </c>
      <c r="G3966" s="5" t="s">
        <v>420</v>
      </c>
    </row>
    <row r="3967" spans="2:7" s="1" customFormat="1" ht="18" customHeight="1" x14ac:dyDescent="0.2">
      <c r="B3967" s="3">
        <v>2013</v>
      </c>
      <c r="C3967" s="4">
        <v>654057</v>
      </c>
      <c r="D3967" s="5" t="s">
        <v>306</v>
      </c>
      <c r="E3967" s="5" t="s">
        <v>315</v>
      </c>
      <c r="F3967" s="5" t="s">
        <v>194</v>
      </c>
      <c r="G3967" s="5" t="s">
        <v>356</v>
      </c>
    </row>
    <row r="3968" spans="2:7" s="1" customFormat="1" ht="18" customHeight="1" x14ac:dyDescent="0.2">
      <c r="B3968" s="3">
        <v>2013</v>
      </c>
      <c r="C3968" s="4">
        <v>5462353.7400000002</v>
      </c>
      <c r="D3968" s="5" t="s">
        <v>306</v>
      </c>
      <c r="E3968" s="5" t="s">
        <v>315</v>
      </c>
      <c r="F3968" s="5" t="s">
        <v>194</v>
      </c>
      <c r="G3968" s="5" t="s">
        <v>514</v>
      </c>
    </row>
    <row r="3969" spans="2:7" s="1" customFormat="1" ht="18" customHeight="1" x14ac:dyDescent="0.2">
      <c r="B3969" s="3">
        <v>2013</v>
      </c>
      <c r="C3969" s="4">
        <v>168590.4</v>
      </c>
      <c r="D3969" s="5" t="s">
        <v>306</v>
      </c>
      <c r="E3969" s="5" t="s">
        <v>315</v>
      </c>
      <c r="F3969" s="5" t="s">
        <v>194</v>
      </c>
      <c r="G3969" s="5" t="s">
        <v>465</v>
      </c>
    </row>
    <row r="3970" spans="2:7" s="1" customFormat="1" ht="18" customHeight="1" x14ac:dyDescent="0.2">
      <c r="B3970" s="3">
        <v>2013</v>
      </c>
      <c r="C3970" s="4">
        <v>21853618.699999999</v>
      </c>
      <c r="D3970" s="5" t="s">
        <v>306</v>
      </c>
      <c r="E3970" s="5" t="s">
        <v>315</v>
      </c>
      <c r="F3970" s="5" t="s">
        <v>194</v>
      </c>
      <c r="G3970" s="5" t="s">
        <v>438</v>
      </c>
    </row>
    <row r="3971" spans="2:7" s="1" customFormat="1" ht="18" customHeight="1" x14ac:dyDescent="0.2">
      <c r="B3971" s="3">
        <v>2013</v>
      </c>
      <c r="C3971" s="4">
        <v>11326532.82</v>
      </c>
      <c r="D3971" s="5" t="s">
        <v>306</v>
      </c>
      <c r="E3971" s="5" t="s">
        <v>315</v>
      </c>
      <c r="F3971" s="5" t="s">
        <v>194</v>
      </c>
      <c r="G3971" s="5" t="s">
        <v>488</v>
      </c>
    </row>
    <row r="3972" spans="2:7" s="1" customFormat="1" ht="18" customHeight="1" x14ac:dyDescent="0.2">
      <c r="B3972" s="3">
        <v>2013</v>
      </c>
      <c r="C3972" s="4">
        <v>145034.25</v>
      </c>
      <c r="D3972" s="5" t="s">
        <v>306</v>
      </c>
      <c r="E3972" s="5" t="s">
        <v>315</v>
      </c>
      <c r="F3972" s="5" t="s">
        <v>236</v>
      </c>
      <c r="G3972" s="5" t="s">
        <v>357</v>
      </c>
    </row>
    <row r="3973" spans="2:7" s="1" customFormat="1" ht="18" customHeight="1" x14ac:dyDescent="0.2">
      <c r="B3973" s="3">
        <v>2013</v>
      </c>
      <c r="C3973" s="4">
        <v>1271336.75</v>
      </c>
      <c r="D3973" s="5" t="s">
        <v>306</v>
      </c>
      <c r="E3973" s="5" t="s">
        <v>315</v>
      </c>
      <c r="F3973" s="5" t="s">
        <v>236</v>
      </c>
      <c r="G3973" s="5" t="s">
        <v>537</v>
      </c>
    </row>
    <row r="3974" spans="2:7" s="1" customFormat="1" ht="18" customHeight="1" x14ac:dyDescent="0.2">
      <c r="B3974" s="3">
        <v>2013</v>
      </c>
      <c r="C3974" s="4">
        <v>897000</v>
      </c>
      <c r="D3974" s="5" t="s">
        <v>306</v>
      </c>
      <c r="E3974" s="5" t="s">
        <v>315</v>
      </c>
      <c r="F3974" s="5" t="s">
        <v>237</v>
      </c>
      <c r="G3974" s="5" t="s">
        <v>240</v>
      </c>
    </row>
    <row r="3975" spans="2:7" s="1" customFormat="1" ht="28.35" customHeight="1" x14ac:dyDescent="0.2">
      <c r="B3975" s="3">
        <v>2014</v>
      </c>
      <c r="C3975" s="4">
        <v>29406827.100000001</v>
      </c>
      <c r="D3975" s="5" t="s">
        <v>87</v>
      </c>
      <c r="E3975" s="5" t="s">
        <v>88</v>
      </c>
      <c r="F3975" s="5" t="s">
        <v>89</v>
      </c>
      <c r="G3975" s="5" t="s">
        <v>553</v>
      </c>
    </row>
    <row r="3976" spans="2:7" x14ac:dyDescent="0.2">
      <c r="B3976" s="3">
        <v>2014</v>
      </c>
      <c r="C3976" s="4">
        <v>233908521.31</v>
      </c>
      <c r="D3976" s="5" t="s">
        <v>87</v>
      </c>
      <c r="E3976" s="5" t="s">
        <v>88</v>
      </c>
      <c r="F3976" s="5" t="s">
        <v>89</v>
      </c>
      <c r="G3976" s="5" t="s">
        <v>90</v>
      </c>
    </row>
    <row r="3977" spans="2:7" x14ac:dyDescent="0.2">
      <c r="B3977" s="3">
        <v>2014</v>
      </c>
      <c r="C3977" s="4">
        <v>2524113701.3400002</v>
      </c>
      <c r="D3977" s="5" t="s">
        <v>87</v>
      </c>
      <c r="E3977" s="5" t="s">
        <v>88</v>
      </c>
      <c r="F3977" s="5" t="s">
        <v>89</v>
      </c>
      <c r="G3977" s="5" t="s">
        <v>91</v>
      </c>
    </row>
    <row r="3978" spans="2:7" x14ac:dyDescent="0.2">
      <c r="B3978" s="3">
        <v>2014</v>
      </c>
      <c r="C3978" s="4">
        <v>4231748.04</v>
      </c>
      <c r="D3978" s="5" t="s">
        <v>87</v>
      </c>
      <c r="E3978" s="5" t="s">
        <v>88</v>
      </c>
      <c r="F3978" s="5" t="s">
        <v>89</v>
      </c>
      <c r="G3978" s="5" t="s">
        <v>496</v>
      </c>
    </row>
    <row r="3979" spans="2:7" x14ac:dyDescent="0.2">
      <c r="B3979" s="3">
        <v>2014</v>
      </c>
      <c r="C3979" s="4">
        <v>15563.33</v>
      </c>
      <c r="D3979" s="5" t="s">
        <v>87</v>
      </c>
      <c r="E3979" s="5" t="s">
        <v>88</v>
      </c>
      <c r="F3979" s="5" t="s">
        <v>92</v>
      </c>
      <c r="G3979" s="5" t="s">
        <v>93</v>
      </c>
    </row>
    <row r="3980" spans="2:7" x14ac:dyDescent="0.2">
      <c r="B3980" s="3">
        <v>2014</v>
      </c>
      <c r="C3980" s="4">
        <v>51062174.57</v>
      </c>
      <c r="D3980" s="5" t="s">
        <v>87</v>
      </c>
      <c r="E3980" s="5" t="s">
        <v>88</v>
      </c>
      <c r="F3980" s="5" t="s">
        <v>92</v>
      </c>
      <c r="G3980" s="5" t="s">
        <v>94</v>
      </c>
    </row>
    <row r="3981" spans="2:7" x14ac:dyDescent="0.2">
      <c r="B3981" s="3">
        <v>2014</v>
      </c>
      <c r="C3981" s="4">
        <v>3531019185.4699998</v>
      </c>
      <c r="D3981" s="5" t="s">
        <v>87</v>
      </c>
      <c r="E3981" s="5" t="s">
        <v>95</v>
      </c>
      <c r="F3981" s="5" t="s">
        <v>475</v>
      </c>
      <c r="G3981" s="5" t="s">
        <v>475</v>
      </c>
    </row>
    <row r="3982" spans="2:7" x14ac:dyDescent="0.2">
      <c r="B3982" s="3">
        <v>2014</v>
      </c>
      <c r="C3982" s="4">
        <v>0</v>
      </c>
      <c r="D3982" s="5" t="s">
        <v>87</v>
      </c>
      <c r="E3982" s="5" t="s">
        <v>95</v>
      </c>
      <c r="F3982" s="5" t="s">
        <v>554</v>
      </c>
      <c r="G3982" s="5" t="s">
        <v>554</v>
      </c>
    </row>
    <row r="3983" spans="2:7" x14ac:dyDescent="0.2">
      <c r="B3983" s="3">
        <v>2014</v>
      </c>
      <c r="C3983" s="4">
        <v>9009.380000000001</v>
      </c>
      <c r="D3983" s="5" t="s">
        <v>87</v>
      </c>
      <c r="E3983" s="5" t="s">
        <v>95</v>
      </c>
      <c r="F3983" s="5" t="s">
        <v>554</v>
      </c>
      <c r="G3983" s="5" t="s">
        <v>349</v>
      </c>
    </row>
    <row r="3984" spans="2:7" x14ac:dyDescent="0.2">
      <c r="B3984" s="3">
        <v>2014</v>
      </c>
      <c r="C3984" s="4">
        <v>50747280.25</v>
      </c>
      <c r="D3984" s="5" t="s">
        <v>87</v>
      </c>
      <c r="E3984" s="5" t="s">
        <v>95</v>
      </c>
      <c r="F3984" s="5" t="s">
        <v>99</v>
      </c>
      <c r="G3984" s="5" t="s">
        <v>555</v>
      </c>
    </row>
    <row r="3985" spans="2:7" x14ac:dyDescent="0.2">
      <c r="B3985" s="3">
        <v>2014</v>
      </c>
      <c r="C3985" s="4">
        <v>214390707.87</v>
      </c>
      <c r="D3985" s="5" t="s">
        <v>87</v>
      </c>
      <c r="E3985" s="5" t="s">
        <v>95</v>
      </c>
      <c r="F3985" s="5" t="s">
        <v>99</v>
      </c>
      <c r="G3985" s="5" t="s">
        <v>556</v>
      </c>
    </row>
    <row r="3986" spans="2:7" x14ac:dyDescent="0.2">
      <c r="B3986" s="3">
        <v>2014</v>
      </c>
      <c r="C3986" s="4">
        <v>16709679.300000001</v>
      </c>
      <c r="D3986" s="5" t="s">
        <v>87</v>
      </c>
      <c r="E3986" s="5" t="s">
        <v>95</v>
      </c>
      <c r="F3986" s="5" t="s">
        <v>101</v>
      </c>
      <c r="G3986" s="5" t="s">
        <v>515</v>
      </c>
    </row>
    <row r="3987" spans="2:7" x14ac:dyDescent="0.2">
      <c r="B3987" s="3">
        <v>2014</v>
      </c>
      <c r="C3987" s="4">
        <v>73077000.5</v>
      </c>
      <c r="D3987" s="5" t="s">
        <v>87</v>
      </c>
      <c r="E3987" s="5" t="s">
        <v>95</v>
      </c>
      <c r="F3987" s="5" t="s">
        <v>101</v>
      </c>
      <c r="G3987" s="5" t="s">
        <v>516</v>
      </c>
    </row>
    <row r="3988" spans="2:7" x14ac:dyDescent="0.2">
      <c r="B3988" s="3">
        <v>2014</v>
      </c>
      <c r="C3988" s="4">
        <v>9052617.6199999992</v>
      </c>
      <c r="D3988" s="5" t="s">
        <v>87</v>
      </c>
      <c r="E3988" s="5" t="s">
        <v>95</v>
      </c>
      <c r="F3988" s="5" t="s">
        <v>103</v>
      </c>
      <c r="G3988" s="5" t="s">
        <v>103</v>
      </c>
    </row>
    <row r="3989" spans="2:7" x14ac:dyDescent="0.2">
      <c r="B3989" s="3">
        <v>2014</v>
      </c>
      <c r="C3989" s="4">
        <v>209882.5</v>
      </c>
      <c r="D3989" s="5" t="s">
        <v>87</v>
      </c>
      <c r="E3989" s="5" t="s">
        <v>95</v>
      </c>
      <c r="F3989" s="5" t="s">
        <v>104</v>
      </c>
      <c r="G3989" s="5" t="s">
        <v>104</v>
      </c>
    </row>
    <row r="3990" spans="2:7" x14ac:dyDescent="0.2">
      <c r="B3990" s="3">
        <v>2014</v>
      </c>
      <c r="C3990" s="4">
        <v>11010525.84</v>
      </c>
      <c r="D3990" s="5" t="s">
        <v>87</v>
      </c>
      <c r="E3990" s="5" t="s">
        <v>95</v>
      </c>
      <c r="F3990" s="5" t="s">
        <v>105</v>
      </c>
      <c r="G3990" s="5" t="s">
        <v>557</v>
      </c>
    </row>
    <row r="3991" spans="2:7" x14ac:dyDescent="0.2">
      <c r="B3991" s="3">
        <v>2014</v>
      </c>
      <c r="C3991" s="4">
        <v>79385.03</v>
      </c>
      <c r="D3991" s="5" t="s">
        <v>87</v>
      </c>
      <c r="E3991" s="5" t="s">
        <v>95</v>
      </c>
      <c r="F3991" s="5" t="s">
        <v>105</v>
      </c>
      <c r="G3991" s="5" t="s">
        <v>558</v>
      </c>
    </row>
    <row r="3992" spans="2:7" x14ac:dyDescent="0.2">
      <c r="B3992" s="3">
        <v>2014</v>
      </c>
      <c r="C3992" s="4">
        <v>4441195.9800000004</v>
      </c>
      <c r="D3992" s="5" t="s">
        <v>87</v>
      </c>
      <c r="E3992" s="5" t="s">
        <v>95</v>
      </c>
      <c r="F3992" s="5" t="s">
        <v>105</v>
      </c>
      <c r="G3992" s="5" t="s">
        <v>559</v>
      </c>
    </row>
    <row r="3993" spans="2:7" x14ac:dyDescent="0.2">
      <c r="B3993" s="3">
        <v>2014</v>
      </c>
      <c r="C3993" s="4">
        <v>4438347</v>
      </c>
      <c r="D3993" s="5" t="s">
        <v>87</v>
      </c>
      <c r="E3993" s="5" t="s">
        <v>95</v>
      </c>
      <c r="F3993" s="5" t="s">
        <v>105</v>
      </c>
      <c r="G3993" s="5" t="s">
        <v>560</v>
      </c>
    </row>
    <row r="3994" spans="2:7" x14ac:dyDescent="0.2">
      <c r="B3994" s="3">
        <v>2014</v>
      </c>
      <c r="C3994" s="4">
        <v>10680516.41</v>
      </c>
      <c r="D3994" s="5" t="s">
        <v>87</v>
      </c>
      <c r="E3994" s="5" t="s">
        <v>95</v>
      </c>
      <c r="F3994" s="5" t="s">
        <v>105</v>
      </c>
      <c r="G3994" s="5" t="s">
        <v>478</v>
      </c>
    </row>
    <row r="3995" spans="2:7" x14ac:dyDescent="0.2">
      <c r="B3995" s="3">
        <v>2014</v>
      </c>
      <c r="C3995" s="4">
        <v>46604537.909999996</v>
      </c>
      <c r="D3995" s="5" t="s">
        <v>87</v>
      </c>
      <c r="E3995" s="5" t="s">
        <v>95</v>
      </c>
      <c r="F3995" s="5" t="s">
        <v>105</v>
      </c>
      <c r="G3995" s="5" t="s">
        <v>479</v>
      </c>
    </row>
    <row r="3996" spans="2:7" x14ac:dyDescent="0.2">
      <c r="B3996" s="3">
        <v>2014</v>
      </c>
      <c r="C3996" s="4">
        <v>109931.94</v>
      </c>
      <c r="D3996" s="5" t="s">
        <v>87</v>
      </c>
      <c r="E3996" s="5" t="s">
        <v>95</v>
      </c>
      <c r="F3996" s="5" t="s">
        <v>105</v>
      </c>
      <c r="G3996" s="5" t="s">
        <v>349</v>
      </c>
    </row>
    <row r="3997" spans="2:7" x14ac:dyDescent="0.2">
      <c r="B3997" s="3">
        <v>2014</v>
      </c>
      <c r="C3997" s="4">
        <v>1247608597.9100001</v>
      </c>
      <c r="D3997" s="5" t="s">
        <v>87</v>
      </c>
      <c r="E3997" s="5" t="s">
        <v>95</v>
      </c>
      <c r="F3997" s="5" t="s">
        <v>108</v>
      </c>
      <c r="G3997" s="5" t="s">
        <v>108</v>
      </c>
    </row>
    <row r="3998" spans="2:7" x14ac:dyDescent="0.2">
      <c r="B3998" s="3">
        <v>2014</v>
      </c>
      <c r="C3998" s="4">
        <v>1667986628.24</v>
      </c>
      <c r="D3998" s="5" t="s">
        <v>87</v>
      </c>
      <c r="E3998" s="5" t="s">
        <v>95</v>
      </c>
      <c r="F3998" s="5" t="s">
        <v>108</v>
      </c>
      <c r="G3998" s="5" t="s">
        <v>561</v>
      </c>
    </row>
    <row r="3999" spans="2:7" x14ac:dyDescent="0.2">
      <c r="B3999" s="3">
        <v>2014</v>
      </c>
      <c r="C3999" s="4">
        <v>750000</v>
      </c>
      <c r="D3999" s="5" t="s">
        <v>87</v>
      </c>
      <c r="E3999" s="5" t="s">
        <v>95</v>
      </c>
      <c r="F3999" s="5" t="s">
        <v>108</v>
      </c>
      <c r="G3999" s="5" t="s">
        <v>562</v>
      </c>
    </row>
    <row r="4000" spans="2:7" x14ac:dyDescent="0.2">
      <c r="B4000" s="3">
        <v>2014</v>
      </c>
      <c r="C4000" s="4">
        <v>27255846.57</v>
      </c>
      <c r="D4000" s="5" t="s">
        <v>87</v>
      </c>
      <c r="E4000" s="5" t="s">
        <v>95</v>
      </c>
      <c r="F4000" s="5" t="s">
        <v>108</v>
      </c>
      <c r="G4000" s="5" t="s">
        <v>407</v>
      </c>
    </row>
    <row r="4001" spans="2:7" x14ac:dyDescent="0.2">
      <c r="B4001" s="3">
        <v>2014</v>
      </c>
      <c r="C4001" s="4">
        <v>229059836.91</v>
      </c>
      <c r="D4001" s="5" t="s">
        <v>87</v>
      </c>
      <c r="E4001" s="5" t="s">
        <v>95</v>
      </c>
      <c r="F4001" s="5" t="s">
        <v>110</v>
      </c>
      <c r="G4001" s="5" t="s">
        <v>518</v>
      </c>
    </row>
    <row r="4002" spans="2:7" x14ac:dyDescent="0.2">
      <c r="B4002" s="3">
        <v>2014</v>
      </c>
      <c r="C4002" s="4">
        <v>79212419.650000006</v>
      </c>
      <c r="D4002" s="5" t="s">
        <v>87</v>
      </c>
      <c r="E4002" s="5" t="s">
        <v>95</v>
      </c>
      <c r="F4002" s="5" t="s">
        <v>110</v>
      </c>
      <c r="G4002" s="5" t="s">
        <v>519</v>
      </c>
    </row>
    <row r="4003" spans="2:7" x14ac:dyDescent="0.2">
      <c r="B4003" s="3">
        <v>2014</v>
      </c>
      <c r="C4003" s="4">
        <v>66080052.780000001</v>
      </c>
      <c r="D4003" s="5" t="s">
        <v>87</v>
      </c>
      <c r="E4003" s="5" t="s">
        <v>95</v>
      </c>
      <c r="F4003" s="5" t="s">
        <v>111</v>
      </c>
      <c r="G4003" s="5" t="s">
        <v>111</v>
      </c>
    </row>
    <row r="4004" spans="2:7" x14ac:dyDescent="0.2">
      <c r="B4004" s="3">
        <v>2014</v>
      </c>
      <c r="C4004" s="4">
        <v>3591072.9</v>
      </c>
      <c r="D4004" s="5" t="s">
        <v>87</v>
      </c>
      <c r="E4004" s="5" t="s">
        <v>95</v>
      </c>
      <c r="F4004" s="5" t="s">
        <v>111</v>
      </c>
      <c r="G4004" s="5" t="s">
        <v>349</v>
      </c>
    </row>
    <row r="4005" spans="2:7" x14ac:dyDescent="0.2">
      <c r="B4005" s="3">
        <v>2014</v>
      </c>
      <c r="C4005" s="4">
        <v>19168136.079999998</v>
      </c>
      <c r="D4005" s="5" t="s">
        <v>87</v>
      </c>
      <c r="E4005" s="5" t="s">
        <v>95</v>
      </c>
      <c r="F4005" s="5" t="s">
        <v>112</v>
      </c>
      <c r="G4005" s="5" t="s">
        <v>112</v>
      </c>
    </row>
    <row r="4006" spans="2:7" x14ac:dyDescent="0.2">
      <c r="B4006" s="3">
        <v>2014</v>
      </c>
      <c r="C4006" s="4">
        <v>3232983.29</v>
      </c>
      <c r="D4006" s="5" t="s">
        <v>87</v>
      </c>
      <c r="E4006" s="5" t="s">
        <v>95</v>
      </c>
      <c r="F4006" s="5" t="s">
        <v>113</v>
      </c>
      <c r="G4006" s="5" t="s">
        <v>408</v>
      </c>
    </row>
    <row r="4007" spans="2:7" x14ac:dyDescent="0.2">
      <c r="B4007" s="3">
        <v>2014</v>
      </c>
      <c r="C4007" s="4">
        <v>9525629334.5799999</v>
      </c>
      <c r="D4007" s="5" t="s">
        <v>87</v>
      </c>
      <c r="E4007" s="5" t="s">
        <v>95</v>
      </c>
      <c r="F4007" s="5" t="s">
        <v>113</v>
      </c>
      <c r="G4007" s="5" t="s">
        <v>409</v>
      </c>
    </row>
    <row r="4008" spans="2:7" x14ac:dyDescent="0.2">
      <c r="B4008" s="3">
        <v>2014</v>
      </c>
      <c r="C4008" s="4">
        <v>174882571.97</v>
      </c>
      <c r="D4008" s="5" t="s">
        <v>87</v>
      </c>
      <c r="E4008" s="5" t="s">
        <v>95</v>
      </c>
      <c r="F4008" s="5" t="s">
        <v>113</v>
      </c>
      <c r="G4008" s="5" t="s">
        <v>410</v>
      </c>
    </row>
    <row r="4009" spans="2:7" x14ac:dyDescent="0.2">
      <c r="B4009" s="3">
        <v>2014</v>
      </c>
      <c r="C4009" s="4">
        <v>1906957410.6700001</v>
      </c>
      <c r="D4009" s="5" t="s">
        <v>87</v>
      </c>
      <c r="E4009" s="5" t="s">
        <v>95</v>
      </c>
      <c r="F4009" s="5" t="s">
        <v>113</v>
      </c>
      <c r="G4009" s="5" t="s">
        <v>411</v>
      </c>
    </row>
    <row r="4010" spans="2:7" x14ac:dyDescent="0.2">
      <c r="B4010" s="3">
        <v>2014</v>
      </c>
      <c r="C4010" s="4">
        <v>6278145.7800000003</v>
      </c>
      <c r="D4010" s="5" t="s">
        <v>87</v>
      </c>
      <c r="E4010" s="5" t="s">
        <v>95</v>
      </c>
      <c r="F4010" s="5" t="s">
        <v>115</v>
      </c>
      <c r="G4010" s="5" t="s">
        <v>116</v>
      </c>
    </row>
    <row r="4011" spans="2:7" x14ac:dyDescent="0.2">
      <c r="B4011" s="3">
        <v>2014</v>
      </c>
      <c r="C4011" s="4">
        <v>0</v>
      </c>
      <c r="D4011" s="5" t="s">
        <v>87</v>
      </c>
      <c r="E4011" s="5" t="s">
        <v>95</v>
      </c>
      <c r="F4011" s="5" t="s">
        <v>115</v>
      </c>
      <c r="G4011" s="5" t="s">
        <v>117</v>
      </c>
    </row>
    <row r="4012" spans="2:7" x14ac:dyDescent="0.2">
      <c r="B4012" s="3">
        <v>2014</v>
      </c>
      <c r="C4012" s="4">
        <v>27160920.379999999</v>
      </c>
      <c r="D4012" s="5" t="s">
        <v>87</v>
      </c>
      <c r="E4012" s="5" t="s">
        <v>95</v>
      </c>
      <c r="F4012" s="5" t="s">
        <v>115</v>
      </c>
      <c r="G4012" s="5" t="s">
        <v>563</v>
      </c>
    </row>
    <row r="4013" spans="2:7" x14ac:dyDescent="0.2">
      <c r="B4013" s="3">
        <v>2014</v>
      </c>
      <c r="C4013" s="4">
        <v>568585.54</v>
      </c>
      <c r="D4013" s="5" t="s">
        <v>87</v>
      </c>
      <c r="E4013" s="5" t="s">
        <v>95</v>
      </c>
      <c r="F4013" s="5" t="s">
        <v>115</v>
      </c>
      <c r="G4013" s="5" t="s">
        <v>564</v>
      </c>
    </row>
    <row r="4014" spans="2:7" x14ac:dyDescent="0.2">
      <c r="B4014" s="3">
        <v>2014</v>
      </c>
      <c r="C4014" s="4">
        <v>692658.01</v>
      </c>
      <c r="D4014" s="5" t="s">
        <v>87</v>
      </c>
      <c r="E4014" s="5" t="s">
        <v>95</v>
      </c>
      <c r="F4014" s="5" t="s">
        <v>115</v>
      </c>
      <c r="G4014" s="5" t="s">
        <v>565</v>
      </c>
    </row>
    <row r="4015" spans="2:7" x14ac:dyDescent="0.2">
      <c r="B4015" s="3">
        <v>2014</v>
      </c>
      <c r="C4015" s="4">
        <v>442795.47</v>
      </c>
      <c r="D4015" s="5" t="s">
        <v>87</v>
      </c>
      <c r="E4015" s="5" t="s">
        <v>95</v>
      </c>
      <c r="F4015" s="5" t="s">
        <v>115</v>
      </c>
      <c r="G4015" s="5" t="s">
        <v>452</v>
      </c>
    </row>
    <row r="4016" spans="2:7" x14ac:dyDescent="0.2">
      <c r="B4016" s="3">
        <v>2014</v>
      </c>
      <c r="C4016" s="4">
        <v>16033548.720000001</v>
      </c>
      <c r="D4016" s="5" t="s">
        <v>87</v>
      </c>
      <c r="E4016" s="5" t="s">
        <v>95</v>
      </c>
      <c r="F4016" s="5" t="s">
        <v>115</v>
      </c>
      <c r="G4016" s="5" t="s">
        <v>397</v>
      </c>
    </row>
    <row r="4017" spans="2:7" x14ac:dyDescent="0.2">
      <c r="B4017" s="3">
        <v>2014</v>
      </c>
      <c r="C4017" s="4">
        <v>38968520.710000001</v>
      </c>
      <c r="D4017" s="5" t="s">
        <v>87</v>
      </c>
      <c r="E4017" s="5" t="s">
        <v>95</v>
      </c>
      <c r="F4017" s="5" t="s">
        <v>115</v>
      </c>
      <c r="G4017" s="5" t="s">
        <v>385</v>
      </c>
    </row>
    <row r="4018" spans="2:7" x14ac:dyDescent="0.2">
      <c r="B4018" s="3">
        <v>2014</v>
      </c>
      <c r="C4018" s="4">
        <v>24391190.140000001</v>
      </c>
      <c r="D4018" s="5" t="s">
        <v>87</v>
      </c>
      <c r="E4018" s="5" t="s">
        <v>95</v>
      </c>
      <c r="F4018" s="5" t="s">
        <v>115</v>
      </c>
      <c r="G4018" s="5" t="s">
        <v>566</v>
      </c>
    </row>
    <row r="4019" spans="2:7" x14ac:dyDescent="0.2">
      <c r="B4019" s="3">
        <v>2014</v>
      </c>
      <c r="C4019" s="4">
        <v>223619.94</v>
      </c>
      <c r="D4019" s="5" t="s">
        <v>87</v>
      </c>
      <c r="E4019" s="5" t="s">
        <v>95</v>
      </c>
      <c r="F4019" s="5" t="s">
        <v>115</v>
      </c>
      <c r="G4019" s="5" t="s">
        <v>454</v>
      </c>
    </row>
    <row r="4020" spans="2:7" x14ac:dyDescent="0.2">
      <c r="B4020" s="3">
        <v>2014</v>
      </c>
      <c r="C4020" s="4">
        <v>5272852.1399999997</v>
      </c>
      <c r="D4020" s="5" t="s">
        <v>87</v>
      </c>
      <c r="E4020" s="5" t="s">
        <v>95</v>
      </c>
      <c r="F4020" s="5" t="s">
        <v>115</v>
      </c>
      <c r="G4020" s="5" t="s">
        <v>455</v>
      </c>
    </row>
    <row r="4021" spans="2:7" x14ac:dyDescent="0.2">
      <c r="B4021" s="3">
        <v>2014</v>
      </c>
      <c r="C4021" s="4">
        <v>735836.2</v>
      </c>
      <c r="D4021" s="5" t="s">
        <v>87</v>
      </c>
      <c r="E4021" s="5" t="s">
        <v>95</v>
      </c>
      <c r="F4021" s="5" t="s">
        <v>115</v>
      </c>
      <c r="G4021" s="5" t="s">
        <v>480</v>
      </c>
    </row>
    <row r="4022" spans="2:7" x14ac:dyDescent="0.2">
      <c r="B4022" s="3">
        <v>2014</v>
      </c>
      <c r="C4022" s="4">
        <v>13349041.59</v>
      </c>
      <c r="D4022" s="5" t="s">
        <v>87</v>
      </c>
      <c r="E4022" s="5" t="s">
        <v>95</v>
      </c>
      <c r="F4022" s="5" t="s">
        <v>115</v>
      </c>
      <c r="G4022" s="5" t="s">
        <v>118</v>
      </c>
    </row>
    <row r="4023" spans="2:7" x14ac:dyDescent="0.2">
      <c r="B4023" s="3">
        <v>2014</v>
      </c>
      <c r="C4023" s="4">
        <v>2209.77</v>
      </c>
      <c r="D4023" s="5" t="s">
        <v>87</v>
      </c>
      <c r="E4023" s="5" t="s">
        <v>95</v>
      </c>
      <c r="F4023" s="5" t="s">
        <v>115</v>
      </c>
      <c r="G4023" s="5" t="s">
        <v>119</v>
      </c>
    </row>
    <row r="4024" spans="2:7" x14ac:dyDescent="0.2">
      <c r="B4024" s="3">
        <v>2014</v>
      </c>
      <c r="C4024" s="4">
        <v>935498123.50999999</v>
      </c>
      <c r="D4024" s="5" t="s">
        <v>87</v>
      </c>
      <c r="E4024" s="5" t="s">
        <v>95</v>
      </c>
      <c r="F4024" s="5" t="s">
        <v>115</v>
      </c>
      <c r="G4024" s="5" t="s">
        <v>388</v>
      </c>
    </row>
    <row r="4025" spans="2:7" x14ac:dyDescent="0.2">
      <c r="B4025" s="3">
        <v>2014</v>
      </c>
      <c r="C4025" s="4">
        <v>1142157.8999999999</v>
      </c>
      <c r="D4025" s="5" t="s">
        <v>87</v>
      </c>
      <c r="E4025" s="5" t="s">
        <v>95</v>
      </c>
      <c r="F4025" s="5" t="s">
        <v>115</v>
      </c>
      <c r="G4025" s="5" t="s">
        <v>456</v>
      </c>
    </row>
    <row r="4026" spans="2:7" x14ac:dyDescent="0.2">
      <c r="B4026" s="3">
        <v>2014</v>
      </c>
      <c r="C4026" s="4">
        <v>202475.7</v>
      </c>
      <c r="D4026" s="5" t="s">
        <v>87</v>
      </c>
      <c r="E4026" s="5" t="s">
        <v>95</v>
      </c>
      <c r="F4026" s="5" t="s">
        <v>115</v>
      </c>
      <c r="G4026" s="5" t="s">
        <v>457</v>
      </c>
    </row>
    <row r="4027" spans="2:7" x14ac:dyDescent="0.2">
      <c r="B4027" s="3">
        <v>2014</v>
      </c>
      <c r="C4027" s="4">
        <v>44437578.380000003</v>
      </c>
      <c r="D4027" s="5" t="s">
        <v>87</v>
      </c>
      <c r="E4027" s="5" t="s">
        <v>95</v>
      </c>
      <c r="F4027" s="5" t="s">
        <v>115</v>
      </c>
      <c r="G4027" s="5" t="s">
        <v>394</v>
      </c>
    </row>
    <row r="4028" spans="2:7" x14ac:dyDescent="0.2">
      <c r="B4028" s="3">
        <v>2014</v>
      </c>
      <c r="C4028" s="4">
        <v>433043.91</v>
      </c>
      <c r="D4028" s="5" t="s">
        <v>87</v>
      </c>
      <c r="E4028" s="5" t="s">
        <v>95</v>
      </c>
      <c r="F4028" s="5" t="s">
        <v>115</v>
      </c>
      <c r="G4028" s="5" t="s">
        <v>349</v>
      </c>
    </row>
    <row r="4029" spans="2:7" x14ac:dyDescent="0.2">
      <c r="B4029" s="3">
        <v>2014</v>
      </c>
      <c r="C4029" s="4">
        <v>332167325.41000003</v>
      </c>
      <c r="D4029" s="5" t="s">
        <v>87</v>
      </c>
      <c r="E4029" s="5" t="s">
        <v>95</v>
      </c>
      <c r="F4029" s="5" t="s">
        <v>120</v>
      </c>
      <c r="G4029" s="5" t="s">
        <v>121</v>
      </c>
    </row>
    <row r="4030" spans="2:7" x14ac:dyDescent="0.2">
      <c r="B4030" s="3">
        <v>2014</v>
      </c>
      <c r="C4030" s="4">
        <v>439238096.63999999</v>
      </c>
      <c r="D4030" s="5" t="s">
        <v>87</v>
      </c>
      <c r="E4030" s="5" t="s">
        <v>95</v>
      </c>
      <c r="F4030" s="5" t="s">
        <v>120</v>
      </c>
      <c r="G4030" s="5" t="s">
        <v>520</v>
      </c>
    </row>
    <row r="4031" spans="2:7" x14ac:dyDescent="0.2">
      <c r="B4031" s="3">
        <v>2014</v>
      </c>
      <c r="C4031" s="4">
        <v>87009114.099999994</v>
      </c>
      <c r="D4031" s="5" t="s">
        <v>87</v>
      </c>
      <c r="E4031" s="5" t="s">
        <v>95</v>
      </c>
      <c r="F4031" s="5" t="s">
        <v>120</v>
      </c>
      <c r="G4031" s="5" t="s">
        <v>122</v>
      </c>
    </row>
    <row r="4032" spans="2:7" x14ac:dyDescent="0.2">
      <c r="B4032" s="3">
        <v>2014</v>
      </c>
      <c r="C4032" s="4">
        <v>104967989.36</v>
      </c>
      <c r="D4032" s="5" t="s">
        <v>87</v>
      </c>
      <c r="E4032" s="5" t="s">
        <v>95</v>
      </c>
      <c r="F4032" s="5" t="s">
        <v>120</v>
      </c>
      <c r="G4032" s="5" t="s">
        <v>521</v>
      </c>
    </row>
    <row r="4033" spans="2:7" x14ac:dyDescent="0.2">
      <c r="B4033" s="3">
        <v>2014</v>
      </c>
      <c r="C4033" s="4">
        <v>294154.52</v>
      </c>
      <c r="D4033" s="5" t="s">
        <v>87</v>
      </c>
      <c r="E4033" s="5" t="s">
        <v>95</v>
      </c>
      <c r="F4033" s="5" t="s">
        <v>120</v>
      </c>
      <c r="G4033" s="5" t="s">
        <v>349</v>
      </c>
    </row>
    <row r="4034" spans="2:7" x14ac:dyDescent="0.2">
      <c r="B4034" s="3">
        <v>2014</v>
      </c>
      <c r="C4034" s="4">
        <v>12663785.140000001</v>
      </c>
      <c r="D4034" s="5" t="s">
        <v>87</v>
      </c>
      <c r="E4034" s="5" t="s">
        <v>95</v>
      </c>
      <c r="F4034" s="5" t="s">
        <v>481</v>
      </c>
      <c r="G4034" s="5" t="s">
        <v>157</v>
      </c>
    </row>
    <row r="4035" spans="2:7" x14ac:dyDescent="0.2">
      <c r="B4035" s="3">
        <v>2014</v>
      </c>
      <c r="C4035" s="4">
        <v>13950</v>
      </c>
      <c r="D4035" s="5" t="s">
        <v>87</v>
      </c>
      <c r="E4035" s="5" t="s">
        <v>95</v>
      </c>
      <c r="F4035" s="5" t="s">
        <v>123</v>
      </c>
      <c r="G4035" s="5" t="s">
        <v>124</v>
      </c>
    </row>
    <row r="4036" spans="2:7" x14ac:dyDescent="0.2">
      <c r="B4036" s="3">
        <v>2014</v>
      </c>
      <c r="C4036" s="4">
        <v>11437608.43</v>
      </c>
      <c r="D4036" s="5" t="s">
        <v>87</v>
      </c>
      <c r="E4036" s="5" t="s">
        <v>95</v>
      </c>
      <c r="F4036" s="5" t="s">
        <v>123</v>
      </c>
      <c r="G4036" s="5" t="s">
        <v>125</v>
      </c>
    </row>
    <row r="4037" spans="2:7" x14ac:dyDescent="0.2">
      <c r="B4037" s="3">
        <v>2014</v>
      </c>
      <c r="C4037" s="4">
        <v>1511644.08</v>
      </c>
      <c r="D4037" s="5" t="s">
        <v>87</v>
      </c>
      <c r="E4037" s="5" t="s">
        <v>95</v>
      </c>
      <c r="F4037" s="5" t="s">
        <v>123</v>
      </c>
      <c r="G4037" s="5" t="s">
        <v>126</v>
      </c>
    </row>
    <row r="4038" spans="2:7" x14ac:dyDescent="0.2">
      <c r="B4038" s="3">
        <v>2014</v>
      </c>
      <c r="C4038" s="4">
        <v>12412576.060000001</v>
      </c>
      <c r="D4038" s="5" t="s">
        <v>87</v>
      </c>
      <c r="E4038" s="5" t="s">
        <v>95</v>
      </c>
      <c r="F4038" s="5" t="s">
        <v>123</v>
      </c>
      <c r="G4038" s="5" t="s">
        <v>127</v>
      </c>
    </row>
    <row r="4039" spans="2:7" x14ac:dyDescent="0.2">
      <c r="B4039" s="3">
        <v>2014</v>
      </c>
      <c r="C4039" s="4">
        <v>3021642.29</v>
      </c>
      <c r="D4039" s="5" t="s">
        <v>87</v>
      </c>
      <c r="E4039" s="5" t="s">
        <v>95</v>
      </c>
      <c r="F4039" s="5" t="s">
        <v>123</v>
      </c>
      <c r="G4039" s="5" t="s">
        <v>350</v>
      </c>
    </row>
    <row r="4040" spans="2:7" x14ac:dyDescent="0.2">
      <c r="B4040" s="3">
        <v>2014</v>
      </c>
      <c r="C4040" s="4">
        <v>50276158.770000003</v>
      </c>
      <c r="D4040" s="5" t="s">
        <v>87</v>
      </c>
      <c r="E4040" s="5" t="s">
        <v>95</v>
      </c>
      <c r="F4040" s="5" t="s">
        <v>123</v>
      </c>
      <c r="G4040" s="5" t="s">
        <v>128</v>
      </c>
    </row>
    <row r="4041" spans="2:7" x14ac:dyDescent="0.2">
      <c r="B4041" s="3">
        <v>2014</v>
      </c>
      <c r="C4041" s="4">
        <v>2187167.59</v>
      </c>
      <c r="D4041" s="5" t="s">
        <v>87</v>
      </c>
      <c r="E4041" s="5" t="s">
        <v>95</v>
      </c>
      <c r="F4041" s="5" t="s">
        <v>123</v>
      </c>
      <c r="G4041" s="5" t="s">
        <v>129</v>
      </c>
    </row>
    <row r="4042" spans="2:7" x14ac:dyDescent="0.2">
      <c r="B4042" s="3">
        <v>2014</v>
      </c>
      <c r="C4042" s="4">
        <v>4518575.6100000003</v>
      </c>
      <c r="D4042" s="5" t="s">
        <v>87</v>
      </c>
      <c r="E4042" s="5" t="s">
        <v>95</v>
      </c>
      <c r="F4042" s="5" t="s">
        <v>123</v>
      </c>
      <c r="G4042" s="5" t="s">
        <v>130</v>
      </c>
    </row>
    <row r="4043" spans="2:7" x14ac:dyDescent="0.2">
      <c r="B4043" s="3">
        <v>2014</v>
      </c>
      <c r="C4043" s="4">
        <v>2903094.08</v>
      </c>
      <c r="D4043" s="5" t="s">
        <v>87</v>
      </c>
      <c r="E4043" s="5" t="s">
        <v>95</v>
      </c>
      <c r="F4043" s="5" t="s">
        <v>123</v>
      </c>
      <c r="G4043" s="5" t="s">
        <v>131</v>
      </c>
    </row>
    <row r="4044" spans="2:7" x14ac:dyDescent="0.2">
      <c r="B4044" s="3">
        <v>2014</v>
      </c>
      <c r="C4044" s="4">
        <v>27919207.039999999</v>
      </c>
      <c r="D4044" s="5" t="s">
        <v>87</v>
      </c>
      <c r="E4044" s="5" t="s">
        <v>95</v>
      </c>
      <c r="F4044" s="5" t="s">
        <v>123</v>
      </c>
      <c r="G4044" s="5" t="s">
        <v>412</v>
      </c>
    </row>
    <row r="4045" spans="2:7" x14ac:dyDescent="0.2">
      <c r="B4045" s="3">
        <v>2014</v>
      </c>
      <c r="C4045" s="4">
        <v>114953.14</v>
      </c>
      <c r="D4045" s="5" t="s">
        <v>87</v>
      </c>
      <c r="E4045" s="5" t="s">
        <v>95</v>
      </c>
      <c r="F4045" s="5" t="s">
        <v>123</v>
      </c>
      <c r="G4045" s="5" t="s">
        <v>132</v>
      </c>
    </row>
    <row r="4046" spans="2:7" x14ac:dyDescent="0.2">
      <c r="B4046" s="3">
        <v>2014</v>
      </c>
      <c r="C4046" s="4">
        <v>38332725.75</v>
      </c>
      <c r="D4046" s="5" t="s">
        <v>87</v>
      </c>
      <c r="E4046" s="5" t="s">
        <v>95</v>
      </c>
      <c r="F4046" s="5" t="s">
        <v>123</v>
      </c>
      <c r="G4046" s="5" t="s">
        <v>133</v>
      </c>
    </row>
    <row r="4047" spans="2:7" x14ac:dyDescent="0.2">
      <c r="B4047" s="3">
        <v>2014</v>
      </c>
      <c r="C4047" s="4">
        <v>3384203.71</v>
      </c>
      <c r="D4047" s="5" t="s">
        <v>87</v>
      </c>
      <c r="E4047" s="5" t="s">
        <v>95</v>
      </c>
      <c r="F4047" s="5" t="s">
        <v>123</v>
      </c>
      <c r="G4047" s="5" t="s">
        <v>134</v>
      </c>
    </row>
    <row r="4048" spans="2:7" x14ac:dyDescent="0.2">
      <c r="B4048" s="3">
        <v>2014</v>
      </c>
      <c r="C4048" s="4">
        <v>169700.48000000001</v>
      </c>
      <c r="D4048" s="5" t="s">
        <v>87</v>
      </c>
      <c r="E4048" s="5" t="s">
        <v>95</v>
      </c>
      <c r="F4048" s="5" t="s">
        <v>123</v>
      </c>
      <c r="G4048" s="5" t="s">
        <v>379</v>
      </c>
    </row>
    <row r="4049" spans="2:7" x14ac:dyDescent="0.2">
      <c r="B4049" s="3">
        <v>2014</v>
      </c>
      <c r="C4049" s="4">
        <v>49774.32</v>
      </c>
      <c r="D4049" s="5" t="s">
        <v>87</v>
      </c>
      <c r="E4049" s="5" t="s">
        <v>95</v>
      </c>
      <c r="F4049" s="5" t="s">
        <v>123</v>
      </c>
      <c r="G4049" s="5" t="s">
        <v>135</v>
      </c>
    </row>
    <row r="4050" spans="2:7" x14ac:dyDescent="0.2">
      <c r="B4050" s="3">
        <v>2014</v>
      </c>
      <c r="C4050" s="4">
        <v>26332.95</v>
      </c>
      <c r="D4050" s="5" t="s">
        <v>87</v>
      </c>
      <c r="E4050" s="5" t="s">
        <v>95</v>
      </c>
      <c r="F4050" s="5" t="s">
        <v>123</v>
      </c>
      <c r="G4050" s="5" t="s">
        <v>136</v>
      </c>
    </row>
    <row r="4051" spans="2:7" x14ac:dyDescent="0.2">
      <c r="B4051" s="3">
        <v>2014</v>
      </c>
      <c r="C4051" s="4">
        <v>60581.48</v>
      </c>
      <c r="D4051" s="5" t="s">
        <v>87</v>
      </c>
      <c r="E4051" s="5" t="s">
        <v>95</v>
      </c>
      <c r="F4051" s="5" t="s">
        <v>123</v>
      </c>
      <c r="G4051" s="5" t="s">
        <v>137</v>
      </c>
    </row>
    <row r="4052" spans="2:7" x14ac:dyDescent="0.2">
      <c r="B4052" s="3">
        <v>2014</v>
      </c>
      <c r="C4052" s="4">
        <v>8320700.1900000004</v>
      </c>
      <c r="D4052" s="5" t="s">
        <v>87</v>
      </c>
      <c r="E4052" s="5" t="s">
        <v>95</v>
      </c>
      <c r="F4052" s="5" t="s">
        <v>123</v>
      </c>
      <c r="G4052" s="5" t="s">
        <v>138</v>
      </c>
    </row>
    <row r="4053" spans="2:7" x14ac:dyDescent="0.2">
      <c r="B4053" s="3">
        <v>2014</v>
      </c>
      <c r="C4053" s="4">
        <v>14974560.32</v>
      </c>
      <c r="D4053" s="5" t="s">
        <v>87</v>
      </c>
      <c r="E4053" s="5" t="s">
        <v>95</v>
      </c>
      <c r="F4053" s="5" t="s">
        <v>123</v>
      </c>
      <c r="G4053" s="5" t="s">
        <v>139</v>
      </c>
    </row>
    <row r="4054" spans="2:7" x14ac:dyDescent="0.2">
      <c r="B4054" s="3">
        <v>2014</v>
      </c>
      <c r="C4054" s="4">
        <v>3196585.33</v>
      </c>
      <c r="D4054" s="5" t="s">
        <v>87</v>
      </c>
      <c r="E4054" s="5" t="s">
        <v>95</v>
      </c>
      <c r="F4054" s="5" t="s">
        <v>123</v>
      </c>
      <c r="G4054" s="5" t="s">
        <v>140</v>
      </c>
    </row>
    <row r="4055" spans="2:7" x14ac:dyDescent="0.2">
      <c r="B4055" s="3">
        <v>2014</v>
      </c>
      <c r="C4055" s="4">
        <v>1247760.6599999999</v>
      </c>
      <c r="D4055" s="5" t="s">
        <v>87</v>
      </c>
      <c r="E4055" s="5" t="s">
        <v>95</v>
      </c>
      <c r="F4055" s="5" t="s">
        <v>123</v>
      </c>
      <c r="G4055" s="5" t="s">
        <v>141</v>
      </c>
    </row>
    <row r="4056" spans="2:7" x14ac:dyDescent="0.2">
      <c r="B4056" s="3">
        <v>2014</v>
      </c>
      <c r="C4056" s="4">
        <v>3988308.63</v>
      </c>
      <c r="D4056" s="5" t="s">
        <v>87</v>
      </c>
      <c r="E4056" s="5" t="s">
        <v>95</v>
      </c>
      <c r="F4056" s="5" t="s">
        <v>123</v>
      </c>
      <c r="G4056" s="5" t="s">
        <v>142</v>
      </c>
    </row>
    <row r="4057" spans="2:7" x14ac:dyDescent="0.2">
      <c r="B4057" s="3">
        <v>2014</v>
      </c>
      <c r="C4057" s="4">
        <v>106163072.73</v>
      </c>
      <c r="D4057" s="5" t="s">
        <v>87</v>
      </c>
      <c r="E4057" s="5" t="s">
        <v>95</v>
      </c>
      <c r="F4057" s="5" t="s">
        <v>123</v>
      </c>
      <c r="G4057" s="5" t="s">
        <v>143</v>
      </c>
    </row>
    <row r="4058" spans="2:7" x14ac:dyDescent="0.2">
      <c r="B4058" s="3">
        <v>2014</v>
      </c>
      <c r="C4058" s="4">
        <v>1650440.59</v>
      </c>
      <c r="D4058" s="5" t="s">
        <v>87</v>
      </c>
      <c r="E4058" s="5" t="s">
        <v>95</v>
      </c>
      <c r="F4058" s="5" t="s">
        <v>123</v>
      </c>
      <c r="G4058" s="5" t="s">
        <v>144</v>
      </c>
    </row>
    <row r="4059" spans="2:7" x14ac:dyDescent="0.2">
      <c r="B4059" s="3">
        <v>2014</v>
      </c>
      <c r="C4059" s="4">
        <v>16255019.539999999</v>
      </c>
      <c r="D4059" s="5" t="s">
        <v>87</v>
      </c>
      <c r="E4059" s="5" t="s">
        <v>95</v>
      </c>
      <c r="F4059" s="5" t="s">
        <v>123</v>
      </c>
      <c r="G4059" s="5" t="s">
        <v>145</v>
      </c>
    </row>
    <row r="4060" spans="2:7" x14ac:dyDescent="0.2">
      <c r="B4060" s="3">
        <v>2014</v>
      </c>
      <c r="C4060" s="4">
        <v>13958896.220000001</v>
      </c>
      <c r="D4060" s="5" t="s">
        <v>87</v>
      </c>
      <c r="E4060" s="5" t="s">
        <v>95</v>
      </c>
      <c r="F4060" s="5" t="s">
        <v>123</v>
      </c>
      <c r="G4060" s="5" t="s">
        <v>146</v>
      </c>
    </row>
    <row r="4061" spans="2:7" x14ac:dyDescent="0.2">
      <c r="B4061" s="3">
        <v>2014</v>
      </c>
      <c r="C4061" s="4">
        <v>1443867.77</v>
      </c>
      <c r="D4061" s="5" t="s">
        <v>87</v>
      </c>
      <c r="E4061" s="5" t="s">
        <v>95</v>
      </c>
      <c r="F4061" s="5" t="s">
        <v>123</v>
      </c>
      <c r="G4061" s="5" t="s">
        <v>147</v>
      </c>
    </row>
    <row r="4062" spans="2:7" x14ac:dyDescent="0.2">
      <c r="B4062" s="3">
        <v>2014</v>
      </c>
      <c r="C4062" s="4">
        <v>3867286.24</v>
      </c>
      <c r="D4062" s="5" t="s">
        <v>87</v>
      </c>
      <c r="E4062" s="5" t="s">
        <v>95</v>
      </c>
      <c r="F4062" s="5" t="s">
        <v>123</v>
      </c>
      <c r="G4062" s="5" t="s">
        <v>148</v>
      </c>
    </row>
    <row r="4063" spans="2:7" x14ac:dyDescent="0.2">
      <c r="B4063" s="3">
        <v>2014</v>
      </c>
      <c r="C4063" s="4">
        <v>1830531.73</v>
      </c>
      <c r="D4063" s="5" t="s">
        <v>87</v>
      </c>
      <c r="E4063" s="5" t="s">
        <v>95</v>
      </c>
      <c r="F4063" s="5" t="s">
        <v>123</v>
      </c>
      <c r="G4063" s="5" t="s">
        <v>149</v>
      </c>
    </row>
    <row r="4064" spans="2:7" x14ac:dyDescent="0.2">
      <c r="B4064" s="3">
        <v>2014</v>
      </c>
      <c r="C4064" s="4">
        <v>3476037.19</v>
      </c>
      <c r="D4064" s="5" t="s">
        <v>87</v>
      </c>
      <c r="E4064" s="5" t="s">
        <v>95</v>
      </c>
      <c r="F4064" s="5" t="s">
        <v>123</v>
      </c>
      <c r="G4064" s="5" t="s">
        <v>150</v>
      </c>
    </row>
    <row r="4065" spans="2:7" x14ac:dyDescent="0.2">
      <c r="B4065" s="3">
        <v>2014</v>
      </c>
      <c r="C4065" s="4">
        <v>598648244.32000005</v>
      </c>
      <c r="D4065" s="5" t="s">
        <v>87</v>
      </c>
      <c r="E4065" s="5" t="s">
        <v>95</v>
      </c>
      <c r="F4065" s="5" t="s">
        <v>123</v>
      </c>
      <c r="G4065" s="5" t="s">
        <v>151</v>
      </c>
    </row>
    <row r="4066" spans="2:7" x14ac:dyDescent="0.2">
      <c r="B4066" s="3">
        <v>2014</v>
      </c>
      <c r="C4066" s="4">
        <v>425118.97</v>
      </c>
      <c r="D4066" s="5" t="s">
        <v>87</v>
      </c>
      <c r="E4066" s="5" t="s">
        <v>95</v>
      </c>
      <c r="F4066" s="5" t="s">
        <v>123</v>
      </c>
      <c r="G4066" s="5" t="s">
        <v>152</v>
      </c>
    </row>
    <row r="4067" spans="2:7" x14ac:dyDescent="0.2">
      <c r="B4067" s="3">
        <v>2014</v>
      </c>
      <c r="C4067" s="4">
        <v>2752513.22</v>
      </c>
      <c r="D4067" s="5" t="s">
        <v>87</v>
      </c>
      <c r="E4067" s="5" t="s">
        <v>95</v>
      </c>
      <c r="F4067" s="5" t="s">
        <v>123</v>
      </c>
      <c r="G4067" s="5" t="s">
        <v>351</v>
      </c>
    </row>
    <row r="4068" spans="2:7" x14ac:dyDescent="0.2">
      <c r="B4068" s="3">
        <v>2014</v>
      </c>
      <c r="C4068" s="4">
        <v>5138316.25</v>
      </c>
      <c r="D4068" s="5" t="s">
        <v>87</v>
      </c>
      <c r="E4068" s="5" t="s">
        <v>95</v>
      </c>
      <c r="F4068" s="5" t="s">
        <v>123</v>
      </c>
      <c r="G4068" s="5" t="s">
        <v>153</v>
      </c>
    </row>
    <row r="4069" spans="2:7" x14ac:dyDescent="0.2">
      <c r="B4069" s="3">
        <v>2014</v>
      </c>
      <c r="C4069" s="4">
        <v>37665191.149999999</v>
      </c>
      <c r="D4069" s="5" t="s">
        <v>87</v>
      </c>
      <c r="E4069" s="5" t="s">
        <v>95</v>
      </c>
      <c r="F4069" s="5" t="s">
        <v>123</v>
      </c>
      <c r="G4069" s="5" t="s">
        <v>154</v>
      </c>
    </row>
    <row r="4070" spans="2:7" x14ac:dyDescent="0.2">
      <c r="B4070" s="3">
        <v>2014</v>
      </c>
      <c r="C4070" s="4">
        <v>83055.27</v>
      </c>
      <c r="D4070" s="5" t="s">
        <v>87</v>
      </c>
      <c r="E4070" s="5" t="s">
        <v>95</v>
      </c>
      <c r="F4070" s="5" t="s">
        <v>123</v>
      </c>
      <c r="G4070" s="5" t="s">
        <v>155</v>
      </c>
    </row>
    <row r="4071" spans="2:7" x14ac:dyDescent="0.2">
      <c r="B4071" s="3">
        <v>2014</v>
      </c>
      <c r="C4071" s="4">
        <v>11135858.949999999</v>
      </c>
      <c r="D4071" s="5" t="s">
        <v>87</v>
      </c>
      <c r="E4071" s="5" t="s">
        <v>95</v>
      </c>
      <c r="F4071" s="5" t="s">
        <v>123</v>
      </c>
      <c r="G4071" s="5" t="s">
        <v>349</v>
      </c>
    </row>
    <row r="4072" spans="2:7" x14ac:dyDescent="0.2">
      <c r="B4072" s="3">
        <v>2014</v>
      </c>
      <c r="C4072" s="4">
        <v>1836413.24</v>
      </c>
      <c r="D4072" s="5" t="s">
        <v>87</v>
      </c>
      <c r="E4072" s="5" t="s">
        <v>95</v>
      </c>
      <c r="F4072" s="5" t="s">
        <v>123</v>
      </c>
      <c r="G4072" s="5" t="s">
        <v>156</v>
      </c>
    </row>
    <row r="4073" spans="2:7" x14ac:dyDescent="0.2">
      <c r="B4073" s="3">
        <v>2014</v>
      </c>
      <c r="C4073" s="4">
        <v>3150762.88</v>
      </c>
      <c r="D4073" s="5" t="s">
        <v>87</v>
      </c>
      <c r="E4073" s="5" t="s">
        <v>95</v>
      </c>
      <c r="F4073" s="5" t="s">
        <v>247</v>
      </c>
      <c r="G4073" s="5" t="s">
        <v>522</v>
      </c>
    </row>
    <row r="4074" spans="2:7" x14ac:dyDescent="0.2">
      <c r="B4074" s="3">
        <v>2014</v>
      </c>
      <c r="C4074" s="4">
        <v>21168.52</v>
      </c>
      <c r="D4074" s="5" t="s">
        <v>87</v>
      </c>
      <c r="E4074" s="5" t="s">
        <v>95</v>
      </c>
      <c r="F4074" s="5" t="s">
        <v>247</v>
      </c>
      <c r="G4074" s="5" t="s">
        <v>523</v>
      </c>
    </row>
    <row r="4075" spans="2:7" x14ac:dyDescent="0.2">
      <c r="B4075" s="3">
        <v>2014</v>
      </c>
      <c r="C4075" s="4">
        <v>1195742.1100000001</v>
      </c>
      <c r="D4075" s="5" t="s">
        <v>87</v>
      </c>
      <c r="E4075" s="5" t="s">
        <v>95</v>
      </c>
      <c r="F4075" s="5" t="s">
        <v>247</v>
      </c>
      <c r="G4075" s="5" t="s">
        <v>498</v>
      </c>
    </row>
    <row r="4076" spans="2:7" x14ac:dyDescent="0.2">
      <c r="B4076" s="3">
        <v>2014</v>
      </c>
      <c r="C4076" s="4">
        <v>595.25</v>
      </c>
      <c r="D4076" s="5" t="s">
        <v>87</v>
      </c>
      <c r="E4076" s="5" t="s">
        <v>95</v>
      </c>
      <c r="F4076" s="5" t="s">
        <v>247</v>
      </c>
      <c r="G4076" s="5" t="s">
        <v>440</v>
      </c>
    </row>
    <row r="4077" spans="2:7" x14ac:dyDescent="0.2">
      <c r="B4077" s="3">
        <v>2014</v>
      </c>
      <c r="C4077" s="4">
        <v>41579.94</v>
      </c>
      <c r="D4077" s="5" t="s">
        <v>87</v>
      </c>
      <c r="E4077" s="5" t="s">
        <v>95</v>
      </c>
      <c r="F4077" s="5" t="s">
        <v>247</v>
      </c>
      <c r="G4077" s="5" t="s">
        <v>499</v>
      </c>
    </row>
    <row r="4078" spans="2:7" x14ac:dyDescent="0.2">
      <c r="B4078" s="3">
        <v>2014</v>
      </c>
      <c r="C4078" s="4">
        <v>4027128.29</v>
      </c>
      <c r="D4078" s="5" t="s">
        <v>87</v>
      </c>
      <c r="E4078" s="5" t="s">
        <v>95</v>
      </c>
      <c r="F4078" s="5" t="s">
        <v>247</v>
      </c>
      <c r="G4078" s="5" t="s">
        <v>501</v>
      </c>
    </row>
    <row r="4079" spans="2:7" x14ac:dyDescent="0.2">
      <c r="B4079" s="3">
        <v>2014</v>
      </c>
      <c r="C4079" s="4">
        <v>2904105.38</v>
      </c>
      <c r="D4079" s="5" t="s">
        <v>87</v>
      </c>
      <c r="E4079" s="5" t="s">
        <v>95</v>
      </c>
      <c r="F4079" s="5" t="s">
        <v>247</v>
      </c>
      <c r="G4079" s="5" t="s">
        <v>441</v>
      </c>
    </row>
    <row r="4080" spans="2:7" x14ac:dyDescent="0.2">
      <c r="B4080" s="3">
        <v>2014</v>
      </c>
      <c r="C4080" s="4">
        <v>16.12</v>
      </c>
      <c r="D4080" s="5" t="s">
        <v>87</v>
      </c>
      <c r="E4080" s="5" t="s">
        <v>95</v>
      </c>
      <c r="F4080" s="5" t="s">
        <v>247</v>
      </c>
      <c r="G4080" s="5" t="s">
        <v>443</v>
      </c>
    </row>
    <row r="4081" spans="2:7" x14ac:dyDescent="0.2">
      <c r="B4081" s="3">
        <v>2014</v>
      </c>
      <c r="C4081" s="4">
        <v>1024915.65</v>
      </c>
      <c r="D4081" s="5" t="s">
        <v>87</v>
      </c>
      <c r="E4081" s="5" t="s">
        <v>95</v>
      </c>
      <c r="F4081" s="5" t="s">
        <v>247</v>
      </c>
      <c r="G4081" s="5" t="s">
        <v>445</v>
      </c>
    </row>
    <row r="4082" spans="2:7" x14ac:dyDescent="0.2">
      <c r="B4082" s="3">
        <v>2014</v>
      </c>
      <c r="C4082" s="4">
        <v>477610813.07999998</v>
      </c>
      <c r="D4082" s="5" t="s">
        <v>87</v>
      </c>
      <c r="E4082" s="5" t="s">
        <v>95</v>
      </c>
      <c r="F4082" s="5" t="s">
        <v>158</v>
      </c>
      <c r="G4082" s="5" t="s">
        <v>158</v>
      </c>
    </row>
    <row r="4083" spans="2:7" x14ac:dyDescent="0.2">
      <c r="B4083" s="3">
        <v>2014</v>
      </c>
      <c r="C4083" s="4">
        <v>1280670.42</v>
      </c>
      <c r="D4083" s="5" t="s">
        <v>87</v>
      </c>
      <c r="E4083" s="5" t="s">
        <v>95</v>
      </c>
      <c r="F4083" s="5" t="s">
        <v>158</v>
      </c>
      <c r="G4083" s="5" t="s">
        <v>349</v>
      </c>
    </row>
    <row r="4084" spans="2:7" x14ac:dyDescent="0.2">
      <c r="B4084" s="3">
        <v>2014</v>
      </c>
      <c r="C4084" s="4">
        <v>10477281.84</v>
      </c>
      <c r="D4084" s="5" t="s">
        <v>87</v>
      </c>
      <c r="E4084" s="5" t="s">
        <v>95</v>
      </c>
      <c r="F4084" s="5" t="s">
        <v>161</v>
      </c>
      <c r="G4084" s="5" t="s">
        <v>161</v>
      </c>
    </row>
    <row r="4085" spans="2:7" x14ac:dyDescent="0.2">
      <c r="B4085" s="3">
        <v>2014</v>
      </c>
      <c r="C4085" s="4">
        <v>18144960.719999999</v>
      </c>
      <c r="D4085" s="5" t="s">
        <v>87</v>
      </c>
      <c r="E4085" s="5" t="s">
        <v>95</v>
      </c>
      <c r="F4085" s="5" t="s">
        <v>503</v>
      </c>
      <c r="G4085" s="5" t="s">
        <v>525</v>
      </c>
    </row>
    <row r="4086" spans="2:7" x14ac:dyDescent="0.2">
      <c r="B4086" s="3">
        <v>2014</v>
      </c>
      <c r="C4086" s="4">
        <v>25296.2</v>
      </c>
      <c r="D4086" s="5" t="s">
        <v>87</v>
      </c>
      <c r="E4086" s="5" t="s">
        <v>95</v>
      </c>
      <c r="F4086" s="5" t="s">
        <v>503</v>
      </c>
      <c r="G4086" s="5" t="s">
        <v>164</v>
      </c>
    </row>
    <row r="4087" spans="2:7" x14ac:dyDescent="0.2">
      <c r="B4087" s="3">
        <v>2014</v>
      </c>
      <c r="C4087" s="4">
        <v>5715799.9000000004</v>
      </c>
      <c r="D4087" s="5" t="s">
        <v>87</v>
      </c>
      <c r="E4087" s="5" t="s">
        <v>95</v>
      </c>
      <c r="F4087" s="5" t="s">
        <v>503</v>
      </c>
      <c r="G4087" s="5" t="s">
        <v>165</v>
      </c>
    </row>
    <row r="4088" spans="2:7" x14ac:dyDescent="0.2">
      <c r="B4088" s="3">
        <v>2014</v>
      </c>
      <c r="C4088" s="4">
        <v>1612860.79</v>
      </c>
      <c r="D4088" s="5" t="s">
        <v>87</v>
      </c>
      <c r="E4088" s="5" t="s">
        <v>95</v>
      </c>
      <c r="F4088" s="5" t="s">
        <v>503</v>
      </c>
      <c r="G4088" s="5" t="s">
        <v>567</v>
      </c>
    </row>
    <row r="4089" spans="2:7" x14ac:dyDescent="0.2">
      <c r="B4089" s="3">
        <v>2014</v>
      </c>
      <c r="C4089" s="4">
        <v>3796544.42</v>
      </c>
      <c r="D4089" s="5" t="s">
        <v>87</v>
      </c>
      <c r="E4089" s="5" t="s">
        <v>95</v>
      </c>
      <c r="F4089" s="5" t="s">
        <v>503</v>
      </c>
      <c r="G4089" s="5" t="s">
        <v>170</v>
      </c>
    </row>
    <row r="4090" spans="2:7" x14ac:dyDescent="0.2">
      <c r="B4090" s="3">
        <v>2014</v>
      </c>
      <c r="C4090" s="4">
        <v>5207863.17</v>
      </c>
      <c r="D4090" s="5" t="s">
        <v>87</v>
      </c>
      <c r="E4090" s="5" t="s">
        <v>95</v>
      </c>
      <c r="F4090" s="5" t="s">
        <v>503</v>
      </c>
      <c r="G4090" s="5" t="s">
        <v>166</v>
      </c>
    </row>
    <row r="4091" spans="2:7" x14ac:dyDescent="0.2">
      <c r="B4091" s="3">
        <v>2014</v>
      </c>
      <c r="C4091" s="4">
        <v>250000</v>
      </c>
      <c r="D4091" s="5" t="s">
        <v>87</v>
      </c>
      <c r="E4091" s="5" t="s">
        <v>95</v>
      </c>
      <c r="F4091" s="5" t="s">
        <v>503</v>
      </c>
      <c r="G4091" s="5" t="s">
        <v>167</v>
      </c>
    </row>
    <row r="4092" spans="2:7" x14ac:dyDescent="0.2">
      <c r="B4092" s="3">
        <v>2014</v>
      </c>
      <c r="C4092" s="4">
        <v>1129136.82</v>
      </c>
      <c r="D4092" s="5" t="s">
        <v>87</v>
      </c>
      <c r="E4092" s="5" t="s">
        <v>95</v>
      </c>
      <c r="F4092" s="5" t="s">
        <v>504</v>
      </c>
      <c r="G4092" s="5" t="s">
        <v>171</v>
      </c>
    </row>
    <row r="4093" spans="2:7" x14ac:dyDescent="0.2">
      <c r="B4093" s="3">
        <v>2014</v>
      </c>
      <c r="C4093" s="4">
        <v>122537.46</v>
      </c>
      <c r="D4093" s="5" t="s">
        <v>87</v>
      </c>
      <c r="E4093" s="5" t="s">
        <v>95</v>
      </c>
      <c r="F4093" s="5" t="s">
        <v>504</v>
      </c>
      <c r="G4093" s="5" t="s">
        <v>166</v>
      </c>
    </row>
    <row r="4094" spans="2:7" x14ac:dyDescent="0.2">
      <c r="B4094" s="3">
        <v>2014</v>
      </c>
      <c r="C4094" s="4">
        <v>80298144.390000001</v>
      </c>
      <c r="D4094" s="5" t="s">
        <v>87</v>
      </c>
      <c r="E4094" s="5" t="s">
        <v>95</v>
      </c>
      <c r="F4094" s="5" t="s">
        <v>504</v>
      </c>
      <c r="G4094" s="5" t="s">
        <v>172</v>
      </c>
    </row>
    <row r="4095" spans="2:7" x14ac:dyDescent="0.2">
      <c r="B4095" s="3">
        <v>2014</v>
      </c>
      <c r="C4095" s="4">
        <v>1273335.42</v>
      </c>
      <c r="D4095" s="5" t="s">
        <v>87</v>
      </c>
      <c r="E4095" s="5" t="s">
        <v>95</v>
      </c>
      <c r="F4095" s="5" t="s">
        <v>568</v>
      </c>
      <c r="G4095" s="5" t="s">
        <v>349</v>
      </c>
    </row>
    <row r="4096" spans="2:7" x14ac:dyDescent="0.2">
      <c r="B4096" s="3">
        <v>2014</v>
      </c>
      <c r="C4096" s="4">
        <v>5974758.4000000004</v>
      </c>
      <c r="D4096" s="5" t="s">
        <v>87</v>
      </c>
      <c r="E4096" s="5" t="s">
        <v>95</v>
      </c>
      <c r="F4096" s="5" t="s">
        <v>505</v>
      </c>
      <c r="G4096" s="5" t="s">
        <v>386</v>
      </c>
    </row>
    <row r="4097" spans="2:7" x14ac:dyDescent="0.2">
      <c r="B4097" s="3">
        <v>2014</v>
      </c>
      <c r="C4097" s="4">
        <v>1639</v>
      </c>
      <c r="D4097" s="5" t="s">
        <v>87</v>
      </c>
      <c r="E4097" s="5" t="s">
        <v>95</v>
      </c>
      <c r="F4097" s="5" t="s">
        <v>505</v>
      </c>
      <c r="G4097" s="5" t="s">
        <v>175</v>
      </c>
    </row>
    <row r="4098" spans="2:7" x14ac:dyDescent="0.2">
      <c r="B4098" s="3">
        <v>2014</v>
      </c>
      <c r="C4098" s="4">
        <v>190305.13</v>
      </c>
      <c r="D4098" s="5" t="s">
        <v>87</v>
      </c>
      <c r="E4098" s="5" t="s">
        <v>95</v>
      </c>
      <c r="F4098" s="5" t="s">
        <v>505</v>
      </c>
      <c r="G4098" s="5" t="s">
        <v>352</v>
      </c>
    </row>
    <row r="4099" spans="2:7" x14ac:dyDescent="0.2">
      <c r="B4099" s="3">
        <v>2014</v>
      </c>
      <c r="C4099" s="4">
        <v>12732920.43</v>
      </c>
      <c r="D4099" s="5" t="s">
        <v>87</v>
      </c>
      <c r="E4099" s="5" t="s">
        <v>95</v>
      </c>
      <c r="F4099" s="5" t="s">
        <v>505</v>
      </c>
      <c r="G4099" s="5" t="s">
        <v>176</v>
      </c>
    </row>
    <row r="4100" spans="2:7" x14ac:dyDescent="0.2">
      <c r="B4100" s="3">
        <v>2014</v>
      </c>
      <c r="C4100" s="4">
        <v>5721134.8499999996</v>
      </c>
      <c r="D4100" s="5" t="s">
        <v>87</v>
      </c>
      <c r="E4100" s="5" t="s">
        <v>95</v>
      </c>
      <c r="F4100" s="5" t="s">
        <v>505</v>
      </c>
      <c r="G4100" s="5" t="s">
        <v>177</v>
      </c>
    </row>
    <row r="4101" spans="2:7" x14ac:dyDescent="0.2">
      <c r="B4101" s="3">
        <v>2014</v>
      </c>
      <c r="C4101" s="4">
        <v>414592.76</v>
      </c>
      <c r="D4101" s="5" t="s">
        <v>87</v>
      </c>
      <c r="E4101" s="5" t="s">
        <v>95</v>
      </c>
      <c r="F4101" s="5" t="s">
        <v>505</v>
      </c>
      <c r="G4101" s="5" t="s">
        <v>178</v>
      </c>
    </row>
    <row r="4102" spans="2:7" x14ac:dyDescent="0.2">
      <c r="B4102" s="3">
        <v>2014</v>
      </c>
      <c r="C4102" s="4">
        <v>5900.63</v>
      </c>
      <c r="D4102" s="5" t="s">
        <v>87</v>
      </c>
      <c r="E4102" s="5" t="s">
        <v>95</v>
      </c>
      <c r="F4102" s="5" t="s">
        <v>505</v>
      </c>
      <c r="G4102" s="5" t="s">
        <v>179</v>
      </c>
    </row>
    <row r="4103" spans="2:7" x14ac:dyDescent="0.2">
      <c r="B4103" s="3">
        <v>2014</v>
      </c>
      <c r="C4103" s="4">
        <v>53924854.82</v>
      </c>
      <c r="D4103" s="5" t="s">
        <v>87</v>
      </c>
      <c r="E4103" s="5" t="s">
        <v>95</v>
      </c>
      <c r="F4103" s="5" t="s">
        <v>505</v>
      </c>
      <c r="G4103" s="5" t="s">
        <v>180</v>
      </c>
    </row>
    <row r="4104" spans="2:7" x14ac:dyDescent="0.2">
      <c r="B4104" s="3">
        <v>2014</v>
      </c>
      <c r="C4104" s="4">
        <v>86538.95</v>
      </c>
      <c r="D4104" s="5" t="s">
        <v>87</v>
      </c>
      <c r="E4104" s="5" t="s">
        <v>95</v>
      </c>
      <c r="F4104" s="5" t="s">
        <v>505</v>
      </c>
      <c r="G4104" s="5" t="s">
        <v>181</v>
      </c>
    </row>
    <row r="4105" spans="2:7" x14ac:dyDescent="0.2">
      <c r="B4105" s="3">
        <v>2014</v>
      </c>
      <c r="C4105" s="4">
        <v>2475</v>
      </c>
      <c r="D4105" s="5" t="s">
        <v>87</v>
      </c>
      <c r="E4105" s="5" t="s">
        <v>95</v>
      </c>
      <c r="F4105" s="5" t="s">
        <v>505</v>
      </c>
      <c r="G4105" s="5" t="s">
        <v>182</v>
      </c>
    </row>
    <row r="4106" spans="2:7" x14ac:dyDescent="0.2">
      <c r="B4106" s="3">
        <v>2014</v>
      </c>
      <c r="C4106" s="4">
        <v>300910</v>
      </c>
      <c r="D4106" s="5" t="s">
        <v>87</v>
      </c>
      <c r="E4106" s="5" t="s">
        <v>95</v>
      </c>
      <c r="F4106" s="5" t="s">
        <v>505</v>
      </c>
      <c r="G4106" s="5" t="s">
        <v>569</v>
      </c>
    </row>
    <row r="4107" spans="2:7" x14ac:dyDescent="0.2">
      <c r="B4107" s="3">
        <v>2014</v>
      </c>
      <c r="C4107" s="4">
        <v>60634.52</v>
      </c>
      <c r="D4107" s="5" t="s">
        <v>87</v>
      </c>
      <c r="E4107" s="5" t="s">
        <v>95</v>
      </c>
      <c r="F4107" s="5" t="s">
        <v>505</v>
      </c>
      <c r="G4107" s="5" t="s">
        <v>365</v>
      </c>
    </row>
    <row r="4108" spans="2:7" x14ac:dyDescent="0.2">
      <c r="B4108" s="3">
        <v>2014</v>
      </c>
      <c r="C4108" s="4">
        <v>32098761.739999998</v>
      </c>
      <c r="D4108" s="5" t="s">
        <v>87</v>
      </c>
      <c r="E4108" s="5" t="s">
        <v>95</v>
      </c>
      <c r="F4108" s="5" t="s">
        <v>505</v>
      </c>
      <c r="G4108" s="5" t="s">
        <v>183</v>
      </c>
    </row>
    <row r="4109" spans="2:7" x14ac:dyDescent="0.2">
      <c r="B4109" s="3">
        <v>2014</v>
      </c>
      <c r="C4109" s="4">
        <v>4227717.6399999997</v>
      </c>
      <c r="D4109" s="5" t="s">
        <v>87</v>
      </c>
      <c r="E4109" s="5" t="s">
        <v>95</v>
      </c>
      <c r="F4109" s="5" t="s">
        <v>505</v>
      </c>
      <c r="G4109" s="5" t="s">
        <v>184</v>
      </c>
    </row>
    <row r="4110" spans="2:7" x14ac:dyDescent="0.2">
      <c r="B4110" s="3">
        <v>2014</v>
      </c>
      <c r="C4110" s="4">
        <v>107760331.91</v>
      </c>
      <c r="D4110" s="5" t="s">
        <v>87</v>
      </c>
      <c r="E4110" s="5" t="s">
        <v>95</v>
      </c>
      <c r="F4110" s="5" t="s">
        <v>505</v>
      </c>
      <c r="G4110" s="5" t="s">
        <v>185</v>
      </c>
    </row>
    <row r="4111" spans="2:7" x14ac:dyDescent="0.2">
      <c r="B4111" s="3">
        <v>2014</v>
      </c>
      <c r="C4111" s="4">
        <v>20496415.690000001</v>
      </c>
      <c r="D4111" s="5" t="s">
        <v>87</v>
      </c>
      <c r="E4111" s="5" t="s">
        <v>95</v>
      </c>
      <c r="F4111" s="5" t="s">
        <v>505</v>
      </c>
      <c r="G4111" s="5" t="s">
        <v>186</v>
      </c>
    </row>
    <row r="4112" spans="2:7" x14ac:dyDescent="0.2">
      <c r="B4112" s="3">
        <v>2014</v>
      </c>
      <c r="C4112" s="4">
        <v>814541.16</v>
      </c>
      <c r="D4112" s="5" t="s">
        <v>87</v>
      </c>
      <c r="E4112" s="5" t="s">
        <v>95</v>
      </c>
      <c r="F4112" s="5" t="s">
        <v>505</v>
      </c>
      <c r="G4112" s="5" t="s">
        <v>187</v>
      </c>
    </row>
    <row r="4113" spans="2:7" x14ac:dyDescent="0.2">
      <c r="B4113" s="3">
        <v>2014</v>
      </c>
      <c r="C4113" s="4">
        <v>1536654.4300000002</v>
      </c>
      <c r="D4113" s="5" t="s">
        <v>87</v>
      </c>
      <c r="E4113" s="5" t="s">
        <v>95</v>
      </c>
      <c r="F4113" s="5" t="s">
        <v>505</v>
      </c>
      <c r="G4113" s="5" t="s">
        <v>188</v>
      </c>
    </row>
    <row r="4114" spans="2:7" x14ac:dyDescent="0.2">
      <c r="B4114" s="3">
        <v>2014</v>
      </c>
      <c r="C4114" s="4">
        <v>4632.3100000000004</v>
      </c>
      <c r="D4114" s="5" t="s">
        <v>87</v>
      </c>
      <c r="E4114" s="5" t="s">
        <v>95</v>
      </c>
      <c r="F4114" s="5" t="s">
        <v>505</v>
      </c>
      <c r="G4114" s="5" t="s">
        <v>189</v>
      </c>
    </row>
    <row r="4115" spans="2:7" x14ac:dyDescent="0.2">
      <c r="B4115" s="3">
        <v>2014</v>
      </c>
      <c r="C4115" s="4">
        <v>18319.439999999999</v>
      </c>
      <c r="D4115" s="5" t="s">
        <v>87</v>
      </c>
      <c r="E4115" s="5" t="s">
        <v>95</v>
      </c>
      <c r="F4115" s="5" t="s">
        <v>505</v>
      </c>
      <c r="G4115" s="5" t="s">
        <v>190</v>
      </c>
    </row>
    <row r="4116" spans="2:7" x14ac:dyDescent="0.2">
      <c r="B4116" s="3">
        <v>2014</v>
      </c>
      <c r="C4116" s="4">
        <v>155671.19</v>
      </c>
      <c r="D4116" s="5" t="s">
        <v>87</v>
      </c>
      <c r="E4116" s="5" t="s">
        <v>95</v>
      </c>
      <c r="F4116" s="5" t="s">
        <v>505</v>
      </c>
      <c r="G4116" s="5" t="s">
        <v>191</v>
      </c>
    </row>
    <row r="4117" spans="2:7" x14ac:dyDescent="0.2">
      <c r="B4117" s="3">
        <v>2014</v>
      </c>
      <c r="C4117" s="4">
        <v>30265.53</v>
      </c>
      <c r="D4117" s="5" t="s">
        <v>87</v>
      </c>
      <c r="E4117" s="5" t="s">
        <v>95</v>
      </c>
      <c r="F4117" s="5" t="s">
        <v>505</v>
      </c>
      <c r="G4117" s="5" t="s">
        <v>192</v>
      </c>
    </row>
    <row r="4118" spans="2:7" x14ac:dyDescent="0.2">
      <c r="B4118" s="3">
        <v>2014</v>
      </c>
      <c r="C4118" s="4">
        <v>1589071.4500000002</v>
      </c>
      <c r="D4118" s="5" t="s">
        <v>87</v>
      </c>
      <c r="E4118" s="5" t="s">
        <v>95</v>
      </c>
      <c r="F4118" s="5" t="s">
        <v>505</v>
      </c>
      <c r="G4118" s="5" t="s">
        <v>193</v>
      </c>
    </row>
    <row r="4119" spans="2:7" x14ac:dyDescent="0.2">
      <c r="B4119" s="3">
        <v>2014</v>
      </c>
      <c r="C4119" s="4">
        <v>417148.13</v>
      </c>
      <c r="D4119" s="5" t="s">
        <v>87</v>
      </c>
      <c r="E4119" s="5" t="s">
        <v>95</v>
      </c>
      <c r="F4119" s="5" t="s">
        <v>505</v>
      </c>
      <c r="G4119" s="5" t="s">
        <v>372</v>
      </c>
    </row>
    <row r="4120" spans="2:7" x14ac:dyDescent="0.2">
      <c r="B4120" s="3">
        <v>2014</v>
      </c>
      <c r="C4120" s="4">
        <v>7271110.7400000002</v>
      </c>
      <c r="D4120" s="5" t="s">
        <v>87</v>
      </c>
      <c r="E4120" s="5" t="s">
        <v>95</v>
      </c>
      <c r="F4120" s="5" t="s">
        <v>194</v>
      </c>
      <c r="G4120" s="5" t="s">
        <v>570</v>
      </c>
    </row>
    <row r="4121" spans="2:7" x14ac:dyDescent="0.2">
      <c r="B4121" s="3">
        <v>2014</v>
      </c>
      <c r="C4121" s="4">
        <v>1027190.31</v>
      </c>
      <c r="D4121" s="5" t="s">
        <v>87</v>
      </c>
      <c r="E4121" s="5" t="s">
        <v>95</v>
      </c>
      <c r="F4121" s="5" t="s">
        <v>194</v>
      </c>
      <c r="G4121" s="5" t="s">
        <v>366</v>
      </c>
    </row>
    <row r="4122" spans="2:7" x14ac:dyDescent="0.2">
      <c r="B4122" s="3">
        <v>2014</v>
      </c>
      <c r="C4122" s="4">
        <v>3638976.06</v>
      </c>
      <c r="D4122" s="5" t="s">
        <v>87</v>
      </c>
      <c r="E4122" s="5" t="s">
        <v>95</v>
      </c>
      <c r="F4122" s="5" t="s">
        <v>194</v>
      </c>
      <c r="G4122" s="5" t="s">
        <v>195</v>
      </c>
    </row>
    <row r="4123" spans="2:7" x14ac:dyDescent="0.2">
      <c r="B4123" s="3">
        <v>2014</v>
      </c>
      <c r="C4123" s="4">
        <v>294722.03999999998</v>
      </c>
      <c r="D4123" s="5" t="s">
        <v>87</v>
      </c>
      <c r="E4123" s="5" t="s">
        <v>95</v>
      </c>
      <c r="F4123" s="5" t="s">
        <v>194</v>
      </c>
      <c r="G4123" s="5" t="s">
        <v>175</v>
      </c>
    </row>
    <row r="4124" spans="2:7" x14ac:dyDescent="0.2">
      <c r="B4124" s="3">
        <v>2014</v>
      </c>
      <c r="C4124" s="4">
        <v>16819251.75</v>
      </c>
      <c r="D4124" s="5" t="s">
        <v>87</v>
      </c>
      <c r="E4124" s="5" t="s">
        <v>95</v>
      </c>
      <c r="F4124" s="5" t="s">
        <v>194</v>
      </c>
      <c r="G4124" s="5" t="s">
        <v>413</v>
      </c>
    </row>
    <row r="4125" spans="2:7" x14ac:dyDescent="0.2">
      <c r="B4125" s="3">
        <v>2014</v>
      </c>
      <c r="C4125" s="4">
        <v>14692936.640000001</v>
      </c>
      <c r="D4125" s="5" t="s">
        <v>87</v>
      </c>
      <c r="E4125" s="5" t="s">
        <v>95</v>
      </c>
      <c r="F4125" s="5" t="s">
        <v>194</v>
      </c>
      <c r="G4125" s="5" t="s">
        <v>460</v>
      </c>
    </row>
    <row r="4126" spans="2:7" x14ac:dyDescent="0.2">
      <c r="B4126" s="3">
        <v>2014</v>
      </c>
      <c r="C4126" s="4">
        <v>1386810.96</v>
      </c>
      <c r="D4126" s="5" t="s">
        <v>87</v>
      </c>
      <c r="E4126" s="5" t="s">
        <v>95</v>
      </c>
      <c r="F4126" s="5" t="s">
        <v>194</v>
      </c>
      <c r="G4126" s="5" t="s">
        <v>506</v>
      </c>
    </row>
    <row r="4127" spans="2:7" x14ac:dyDescent="0.2">
      <c r="B4127" s="3">
        <v>2014</v>
      </c>
      <c r="C4127" s="4">
        <v>34607603.789999999</v>
      </c>
      <c r="D4127" s="5" t="s">
        <v>87</v>
      </c>
      <c r="E4127" s="5" t="s">
        <v>95</v>
      </c>
      <c r="F4127" s="5" t="s">
        <v>194</v>
      </c>
      <c r="G4127" s="5" t="s">
        <v>482</v>
      </c>
    </row>
    <row r="4128" spans="2:7" x14ac:dyDescent="0.2">
      <c r="B4128" s="3">
        <v>2014</v>
      </c>
      <c r="C4128" s="4">
        <v>1208287.8600000001</v>
      </c>
      <c r="D4128" s="5" t="s">
        <v>87</v>
      </c>
      <c r="E4128" s="5" t="s">
        <v>95</v>
      </c>
      <c r="F4128" s="5" t="s">
        <v>194</v>
      </c>
      <c r="G4128" s="5" t="s">
        <v>415</v>
      </c>
    </row>
    <row r="4129" spans="2:7" x14ac:dyDescent="0.2">
      <c r="B4129" s="3">
        <v>2014</v>
      </c>
      <c r="C4129" s="4">
        <v>65741662.740000002</v>
      </c>
      <c r="D4129" s="5" t="s">
        <v>87</v>
      </c>
      <c r="E4129" s="5" t="s">
        <v>95</v>
      </c>
      <c r="F4129" s="5" t="s">
        <v>194</v>
      </c>
      <c r="G4129" s="5" t="s">
        <v>416</v>
      </c>
    </row>
    <row r="4130" spans="2:7" x14ac:dyDescent="0.2">
      <c r="B4130" s="3">
        <v>2014</v>
      </c>
      <c r="C4130" s="4">
        <v>27798559.550000001</v>
      </c>
      <c r="D4130" s="5" t="s">
        <v>87</v>
      </c>
      <c r="E4130" s="5" t="s">
        <v>95</v>
      </c>
      <c r="F4130" s="5" t="s">
        <v>194</v>
      </c>
      <c r="G4130" s="5" t="s">
        <v>417</v>
      </c>
    </row>
    <row r="4131" spans="2:7" x14ac:dyDescent="0.2">
      <c r="B4131" s="3">
        <v>2014</v>
      </c>
      <c r="C4131" s="4">
        <v>991728.37</v>
      </c>
      <c r="D4131" s="5" t="s">
        <v>87</v>
      </c>
      <c r="E4131" s="5" t="s">
        <v>95</v>
      </c>
      <c r="F4131" s="5" t="s">
        <v>194</v>
      </c>
      <c r="G4131" s="5" t="s">
        <v>196</v>
      </c>
    </row>
    <row r="4132" spans="2:7" x14ac:dyDescent="0.2">
      <c r="B4132" s="3">
        <v>2014</v>
      </c>
      <c r="C4132" s="4">
        <v>55670628.119999997</v>
      </c>
      <c r="D4132" s="5" t="s">
        <v>87</v>
      </c>
      <c r="E4132" s="5" t="s">
        <v>95</v>
      </c>
      <c r="F4132" s="5" t="s">
        <v>194</v>
      </c>
      <c r="G4132" s="5" t="s">
        <v>179</v>
      </c>
    </row>
    <row r="4133" spans="2:7" x14ac:dyDescent="0.2">
      <c r="B4133" s="3">
        <v>2014</v>
      </c>
      <c r="C4133" s="4">
        <v>1114533.5</v>
      </c>
      <c r="D4133" s="5" t="s">
        <v>87</v>
      </c>
      <c r="E4133" s="5" t="s">
        <v>95</v>
      </c>
      <c r="F4133" s="5" t="s">
        <v>194</v>
      </c>
      <c r="G4133" s="5" t="s">
        <v>197</v>
      </c>
    </row>
    <row r="4134" spans="2:7" x14ac:dyDescent="0.2">
      <c r="B4134" s="3">
        <v>2014</v>
      </c>
      <c r="C4134" s="4">
        <v>47440151.780000001</v>
      </c>
      <c r="D4134" s="5" t="s">
        <v>87</v>
      </c>
      <c r="E4134" s="5" t="s">
        <v>95</v>
      </c>
      <c r="F4134" s="5" t="s">
        <v>194</v>
      </c>
      <c r="G4134" s="5" t="s">
        <v>418</v>
      </c>
    </row>
    <row r="4135" spans="2:7" x14ac:dyDescent="0.2">
      <c r="B4135" s="3">
        <v>2014</v>
      </c>
      <c r="C4135" s="4">
        <v>261729351.84</v>
      </c>
      <c r="D4135" s="5" t="s">
        <v>87</v>
      </c>
      <c r="E4135" s="5" t="s">
        <v>95</v>
      </c>
      <c r="F4135" s="5" t="s">
        <v>194</v>
      </c>
      <c r="G4135" s="5" t="s">
        <v>182</v>
      </c>
    </row>
    <row r="4136" spans="2:7" x14ac:dyDescent="0.2">
      <c r="B4136" s="3">
        <v>2014</v>
      </c>
      <c r="C4136" s="4">
        <v>57955219.469999999</v>
      </c>
      <c r="D4136" s="5" t="s">
        <v>87</v>
      </c>
      <c r="E4136" s="5" t="s">
        <v>95</v>
      </c>
      <c r="F4136" s="5" t="s">
        <v>194</v>
      </c>
      <c r="G4136" s="5" t="s">
        <v>183</v>
      </c>
    </row>
    <row r="4137" spans="2:7" x14ac:dyDescent="0.2">
      <c r="B4137" s="3">
        <v>2014</v>
      </c>
      <c r="C4137" s="4">
        <v>32157512.100000001</v>
      </c>
      <c r="D4137" s="5" t="s">
        <v>87</v>
      </c>
      <c r="E4137" s="5" t="s">
        <v>95</v>
      </c>
      <c r="F4137" s="5" t="s">
        <v>194</v>
      </c>
      <c r="G4137" s="5" t="s">
        <v>199</v>
      </c>
    </row>
    <row r="4138" spans="2:7" x14ac:dyDescent="0.2">
      <c r="B4138" s="3">
        <v>2014</v>
      </c>
      <c r="C4138" s="4">
        <v>49973856.710000001</v>
      </c>
      <c r="D4138" s="5" t="s">
        <v>87</v>
      </c>
      <c r="E4138" s="5" t="s">
        <v>95</v>
      </c>
      <c r="F4138" s="5" t="s">
        <v>194</v>
      </c>
      <c r="G4138" s="5" t="s">
        <v>200</v>
      </c>
    </row>
    <row r="4139" spans="2:7" x14ac:dyDescent="0.2">
      <c r="B4139" s="3">
        <v>2014</v>
      </c>
      <c r="C4139" s="4">
        <v>100701.08</v>
      </c>
      <c r="D4139" s="5" t="s">
        <v>87</v>
      </c>
      <c r="E4139" s="5" t="s">
        <v>95</v>
      </c>
      <c r="F4139" s="5" t="s">
        <v>194</v>
      </c>
      <c r="G4139" s="5" t="s">
        <v>202</v>
      </c>
    </row>
    <row r="4140" spans="2:7" x14ac:dyDescent="0.2">
      <c r="B4140" s="3">
        <v>2014</v>
      </c>
      <c r="C4140" s="4">
        <v>40018913.530000001</v>
      </c>
      <c r="D4140" s="5" t="s">
        <v>87</v>
      </c>
      <c r="E4140" s="5" t="s">
        <v>95</v>
      </c>
      <c r="F4140" s="5" t="s">
        <v>194</v>
      </c>
      <c r="G4140" s="5" t="s">
        <v>203</v>
      </c>
    </row>
    <row r="4141" spans="2:7" x14ac:dyDescent="0.2">
      <c r="B4141" s="3">
        <v>2014</v>
      </c>
      <c r="C4141" s="4">
        <v>52900.61</v>
      </c>
      <c r="D4141" s="5" t="s">
        <v>87</v>
      </c>
      <c r="E4141" s="5" t="s">
        <v>95</v>
      </c>
      <c r="F4141" s="5" t="s">
        <v>194</v>
      </c>
      <c r="G4141" s="5" t="s">
        <v>204</v>
      </c>
    </row>
    <row r="4142" spans="2:7" x14ac:dyDescent="0.2">
      <c r="B4142" s="3">
        <v>2014</v>
      </c>
      <c r="C4142" s="4">
        <v>85936242.359999999</v>
      </c>
      <c r="D4142" s="5" t="s">
        <v>87</v>
      </c>
      <c r="E4142" s="5" t="s">
        <v>95</v>
      </c>
      <c r="F4142" s="5" t="s">
        <v>194</v>
      </c>
      <c r="G4142" s="5" t="s">
        <v>205</v>
      </c>
    </row>
    <row r="4143" spans="2:7" x14ac:dyDescent="0.2">
      <c r="B4143" s="3">
        <v>2014</v>
      </c>
      <c r="C4143" s="4">
        <v>3524730</v>
      </c>
      <c r="D4143" s="5" t="s">
        <v>87</v>
      </c>
      <c r="E4143" s="5" t="s">
        <v>95</v>
      </c>
      <c r="F4143" s="5" t="s">
        <v>194</v>
      </c>
      <c r="G4143" s="5" t="s">
        <v>526</v>
      </c>
    </row>
    <row r="4144" spans="2:7" x14ac:dyDescent="0.2">
      <c r="B4144" s="3">
        <v>2014</v>
      </c>
      <c r="C4144" s="4">
        <v>5302666.13</v>
      </c>
      <c r="D4144" s="5" t="s">
        <v>87</v>
      </c>
      <c r="E4144" s="5" t="s">
        <v>95</v>
      </c>
      <c r="F4144" s="5" t="s">
        <v>194</v>
      </c>
      <c r="G4144" s="5" t="s">
        <v>206</v>
      </c>
    </row>
    <row r="4145" spans="2:7" x14ac:dyDescent="0.2">
      <c r="B4145" s="3">
        <v>2014</v>
      </c>
      <c r="C4145" s="4">
        <v>1129796.23</v>
      </c>
      <c r="D4145" s="5" t="s">
        <v>87</v>
      </c>
      <c r="E4145" s="5" t="s">
        <v>95</v>
      </c>
      <c r="F4145" s="5" t="s">
        <v>194</v>
      </c>
      <c r="G4145" s="5" t="s">
        <v>207</v>
      </c>
    </row>
    <row r="4146" spans="2:7" x14ac:dyDescent="0.2">
      <c r="B4146" s="3">
        <v>2014</v>
      </c>
      <c r="C4146" s="4">
        <v>115354468.73999999</v>
      </c>
      <c r="D4146" s="5" t="s">
        <v>87</v>
      </c>
      <c r="E4146" s="5" t="s">
        <v>95</v>
      </c>
      <c r="F4146" s="5" t="s">
        <v>194</v>
      </c>
      <c r="G4146" s="5" t="s">
        <v>208</v>
      </c>
    </row>
    <row r="4147" spans="2:7" x14ac:dyDescent="0.2">
      <c r="B4147" s="3">
        <v>2014</v>
      </c>
      <c r="C4147" s="4">
        <v>1256854.3</v>
      </c>
      <c r="D4147" s="5" t="s">
        <v>87</v>
      </c>
      <c r="E4147" s="5" t="s">
        <v>95</v>
      </c>
      <c r="F4147" s="5" t="s">
        <v>194</v>
      </c>
      <c r="G4147" s="5" t="s">
        <v>209</v>
      </c>
    </row>
    <row r="4148" spans="2:7" x14ac:dyDescent="0.2">
      <c r="B4148" s="3">
        <v>2014</v>
      </c>
      <c r="C4148" s="4">
        <v>95388305.090000004</v>
      </c>
      <c r="D4148" s="5" t="s">
        <v>87</v>
      </c>
      <c r="E4148" s="5" t="s">
        <v>95</v>
      </c>
      <c r="F4148" s="5" t="s">
        <v>194</v>
      </c>
      <c r="G4148" s="5" t="s">
        <v>483</v>
      </c>
    </row>
    <row r="4149" spans="2:7" x14ac:dyDescent="0.2">
      <c r="B4149" s="3">
        <v>2014</v>
      </c>
      <c r="C4149" s="4">
        <v>8127130.4100000001</v>
      </c>
      <c r="D4149" s="5" t="s">
        <v>87</v>
      </c>
      <c r="E4149" s="5" t="s">
        <v>95</v>
      </c>
      <c r="F4149" s="5" t="s">
        <v>194</v>
      </c>
      <c r="G4149" s="5" t="s">
        <v>354</v>
      </c>
    </row>
    <row r="4150" spans="2:7" x14ac:dyDescent="0.2">
      <c r="B4150" s="3">
        <v>2014</v>
      </c>
      <c r="C4150" s="4">
        <v>41450262.159999996</v>
      </c>
      <c r="D4150" s="5" t="s">
        <v>87</v>
      </c>
      <c r="E4150" s="5" t="s">
        <v>95</v>
      </c>
      <c r="F4150" s="5" t="s">
        <v>194</v>
      </c>
      <c r="G4150" s="5" t="s">
        <v>191</v>
      </c>
    </row>
    <row r="4151" spans="2:7" x14ac:dyDescent="0.2">
      <c r="B4151" s="3">
        <v>2014</v>
      </c>
      <c r="C4151" s="4">
        <v>66173295.68</v>
      </c>
      <c r="D4151" s="5" t="s">
        <v>87</v>
      </c>
      <c r="E4151" s="5" t="s">
        <v>95</v>
      </c>
      <c r="F4151" s="5" t="s">
        <v>194</v>
      </c>
      <c r="G4151" s="5" t="s">
        <v>192</v>
      </c>
    </row>
    <row r="4152" spans="2:7" x14ac:dyDescent="0.2">
      <c r="B4152" s="3">
        <v>2014</v>
      </c>
      <c r="C4152" s="4">
        <v>10260379.16</v>
      </c>
      <c r="D4152" s="5" t="s">
        <v>87</v>
      </c>
      <c r="E4152" s="5" t="s">
        <v>95</v>
      </c>
      <c r="F4152" s="5" t="s">
        <v>194</v>
      </c>
      <c r="G4152" s="5" t="s">
        <v>210</v>
      </c>
    </row>
    <row r="4153" spans="2:7" x14ac:dyDescent="0.2">
      <c r="B4153" s="3">
        <v>2014</v>
      </c>
      <c r="C4153" s="4">
        <v>3623867.89</v>
      </c>
      <c r="D4153" s="5" t="s">
        <v>87</v>
      </c>
      <c r="E4153" s="5" t="s">
        <v>95</v>
      </c>
      <c r="F4153" s="5" t="s">
        <v>194</v>
      </c>
      <c r="G4153" s="5" t="s">
        <v>355</v>
      </c>
    </row>
    <row r="4154" spans="2:7" x14ac:dyDescent="0.2">
      <c r="B4154" s="3">
        <v>2014</v>
      </c>
      <c r="C4154" s="4">
        <v>23407065.66</v>
      </c>
      <c r="D4154" s="5" t="s">
        <v>87</v>
      </c>
      <c r="E4154" s="5" t="s">
        <v>95</v>
      </c>
      <c r="F4154" s="5" t="s">
        <v>194</v>
      </c>
      <c r="G4154" s="5" t="s">
        <v>349</v>
      </c>
    </row>
    <row r="4155" spans="2:7" x14ac:dyDescent="0.2">
      <c r="B4155" s="3">
        <v>2014</v>
      </c>
      <c r="C4155" s="4">
        <v>14368402.17</v>
      </c>
      <c r="D4155" s="5" t="s">
        <v>87</v>
      </c>
      <c r="E4155" s="5" t="s">
        <v>95</v>
      </c>
      <c r="F4155" s="5" t="s">
        <v>194</v>
      </c>
      <c r="G4155" s="5" t="s">
        <v>367</v>
      </c>
    </row>
    <row r="4156" spans="2:7" x14ac:dyDescent="0.2">
      <c r="B4156" s="3">
        <v>2014</v>
      </c>
      <c r="C4156" s="4">
        <v>419225.15</v>
      </c>
      <c r="D4156" s="5" t="s">
        <v>87</v>
      </c>
      <c r="E4156" s="5" t="s">
        <v>95</v>
      </c>
      <c r="F4156" s="5" t="s">
        <v>194</v>
      </c>
      <c r="G4156" s="5" t="s">
        <v>527</v>
      </c>
    </row>
    <row r="4157" spans="2:7" x14ac:dyDescent="0.2">
      <c r="B4157" s="3">
        <v>2014</v>
      </c>
      <c r="C4157" s="4">
        <v>1205938.26</v>
      </c>
      <c r="D4157" s="5" t="s">
        <v>87</v>
      </c>
      <c r="E4157" s="5" t="s">
        <v>95</v>
      </c>
      <c r="F4157" s="5" t="s">
        <v>194</v>
      </c>
      <c r="G4157" s="5" t="s">
        <v>528</v>
      </c>
    </row>
    <row r="4158" spans="2:7" x14ac:dyDescent="0.2">
      <c r="B4158" s="3">
        <v>2014</v>
      </c>
      <c r="C4158" s="4">
        <v>2793481.84</v>
      </c>
      <c r="D4158" s="5" t="s">
        <v>87</v>
      </c>
      <c r="E4158" s="5" t="s">
        <v>95</v>
      </c>
      <c r="F4158" s="5" t="s">
        <v>194</v>
      </c>
      <c r="G4158" s="5" t="s">
        <v>484</v>
      </c>
    </row>
    <row r="4159" spans="2:7" x14ac:dyDescent="0.2">
      <c r="B4159" s="3">
        <v>2014</v>
      </c>
      <c r="C4159" s="4">
        <v>11931512.73</v>
      </c>
      <c r="D4159" s="5" t="s">
        <v>87</v>
      </c>
      <c r="E4159" s="5" t="s">
        <v>95</v>
      </c>
      <c r="F4159" s="5" t="s">
        <v>194</v>
      </c>
      <c r="G4159" s="5" t="s">
        <v>529</v>
      </c>
    </row>
    <row r="4160" spans="2:7" x14ac:dyDescent="0.2">
      <c r="B4160" s="3">
        <v>2014</v>
      </c>
      <c r="C4160" s="4">
        <v>21582</v>
      </c>
      <c r="D4160" s="5" t="s">
        <v>87</v>
      </c>
      <c r="E4160" s="5" t="s">
        <v>95</v>
      </c>
      <c r="F4160" s="5" t="s">
        <v>194</v>
      </c>
      <c r="G4160" s="5" t="s">
        <v>530</v>
      </c>
    </row>
    <row r="4161" spans="2:7" x14ac:dyDescent="0.2">
      <c r="B4161" s="3">
        <v>2014</v>
      </c>
      <c r="C4161" s="4">
        <v>3125757.89</v>
      </c>
      <c r="D4161" s="5" t="s">
        <v>87</v>
      </c>
      <c r="E4161" s="5" t="s">
        <v>95</v>
      </c>
      <c r="F4161" s="5" t="s">
        <v>194</v>
      </c>
      <c r="G4161" s="5" t="s">
        <v>211</v>
      </c>
    </row>
    <row r="4162" spans="2:7" x14ac:dyDescent="0.2">
      <c r="B4162" s="3">
        <v>2014</v>
      </c>
      <c r="C4162" s="4">
        <v>94944837.989999995</v>
      </c>
      <c r="D4162" s="5" t="s">
        <v>87</v>
      </c>
      <c r="E4162" s="5" t="s">
        <v>95</v>
      </c>
      <c r="F4162" s="5" t="s">
        <v>194</v>
      </c>
      <c r="G4162" s="5" t="s">
        <v>212</v>
      </c>
    </row>
    <row r="4163" spans="2:7" x14ac:dyDescent="0.2">
      <c r="B4163" s="3">
        <v>2014</v>
      </c>
      <c r="C4163" s="4">
        <v>1807460.13</v>
      </c>
      <c r="D4163" s="5" t="s">
        <v>87</v>
      </c>
      <c r="E4163" s="5" t="s">
        <v>95</v>
      </c>
      <c r="F4163" s="5" t="s">
        <v>194</v>
      </c>
      <c r="G4163" s="5" t="s">
        <v>461</v>
      </c>
    </row>
    <row r="4164" spans="2:7" x14ac:dyDescent="0.2">
      <c r="B4164" s="3">
        <v>2014</v>
      </c>
      <c r="C4164" s="4">
        <v>20212990.289999999</v>
      </c>
      <c r="D4164" s="5" t="s">
        <v>87</v>
      </c>
      <c r="E4164" s="5" t="s">
        <v>95</v>
      </c>
      <c r="F4164" s="5" t="s">
        <v>194</v>
      </c>
      <c r="G4164" s="5" t="s">
        <v>419</v>
      </c>
    </row>
    <row r="4165" spans="2:7" x14ac:dyDescent="0.2">
      <c r="B4165" s="3">
        <v>2014</v>
      </c>
      <c r="C4165" s="4">
        <v>71468796.420000002</v>
      </c>
      <c r="D4165" s="5" t="s">
        <v>87</v>
      </c>
      <c r="E4165" s="5" t="s">
        <v>95</v>
      </c>
      <c r="F4165" s="5" t="s">
        <v>194</v>
      </c>
      <c r="G4165" s="5" t="s">
        <v>462</v>
      </c>
    </row>
    <row r="4166" spans="2:7" x14ac:dyDescent="0.2">
      <c r="B4166" s="3">
        <v>2014</v>
      </c>
      <c r="C4166" s="4">
        <v>16602673.25</v>
      </c>
      <c r="D4166" s="5" t="s">
        <v>87</v>
      </c>
      <c r="E4166" s="5" t="s">
        <v>95</v>
      </c>
      <c r="F4166" s="5" t="s">
        <v>194</v>
      </c>
      <c r="G4166" s="5" t="s">
        <v>463</v>
      </c>
    </row>
    <row r="4167" spans="2:7" x14ac:dyDescent="0.2">
      <c r="B4167" s="3">
        <v>2014</v>
      </c>
      <c r="C4167" s="4">
        <v>501147.98</v>
      </c>
      <c r="D4167" s="5" t="s">
        <v>87</v>
      </c>
      <c r="E4167" s="5" t="s">
        <v>95</v>
      </c>
      <c r="F4167" s="5" t="s">
        <v>194</v>
      </c>
      <c r="G4167" s="5" t="s">
        <v>420</v>
      </c>
    </row>
    <row r="4168" spans="2:7" x14ac:dyDescent="0.2">
      <c r="B4168" s="3">
        <v>2014</v>
      </c>
      <c r="C4168" s="4">
        <v>636266</v>
      </c>
      <c r="D4168" s="5" t="s">
        <v>87</v>
      </c>
      <c r="E4168" s="5" t="s">
        <v>95</v>
      </c>
      <c r="F4168" s="5" t="s">
        <v>194</v>
      </c>
      <c r="G4168" s="5" t="s">
        <v>464</v>
      </c>
    </row>
    <row r="4169" spans="2:7" x14ac:dyDescent="0.2">
      <c r="B4169" s="3">
        <v>2014</v>
      </c>
      <c r="C4169" s="4">
        <v>109993536.92</v>
      </c>
      <c r="D4169" s="5" t="s">
        <v>87</v>
      </c>
      <c r="E4169" s="5" t="s">
        <v>95</v>
      </c>
      <c r="F4169" s="5" t="s">
        <v>194</v>
      </c>
      <c r="G4169" s="5" t="s">
        <v>356</v>
      </c>
    </row>
    <row r="4170" spans="2:7" x14ac:dyDescent="0.2">
      <c r="B4170" s="3">
        <v>2014</v>
      </c>
      <c r="C4170" s="4">
        <v>2496034.7599999998</v>
      </c>
      <c r="D4170" s="5" t="s">
        <v>87</v>
      </c>
      <c r="E4170" s="5" t="s">
        <v>95</v>
      </c>
      <c r="F4170" s="5" t="s">
        <v>194</v>
      </c>
      <c r="G4170" s="5" t="s">
        <v>514</v>
      </c>
    </row>
    <row r="4171" spans="2:7" x14ac:dyDescent="0.2">
      <c r="B4171" s="3">
        <v>2014</v>
      </c>
      <c r="C4171" s="4">
        <v>1540170.45</v>
      </c>
      <c r="D4171" s="5" t="s">
        <v>87</v>
      </c>
      <c r="E4171" s="5" t="s">
        <v>95</v>
      </c>
      <c r="F4171" s="5" t="s">
        <v>194</v>
      </c>
      <c r="G4171" s="5" t="s">
        <v>465</v>
      </c>
    </row>
    <row r="4172" spans="2:7" x14ac:dyDescent="0.2">
      <c r="B4172" s="3">
        <v>2014</v>
      </c>
      <c r="C4172" s="4">
        <v>1467960.7</v>
      </c>
      <c r="D4172" s="5" t="s">
        <v>87</v>
      </c>
      <c r="E4172" s="5" t="s">
        <v>95</v>
      </c>
      <c r="F4172" s="5" t="s">
        <v>194</v>
      </c>
      <c r="G4172" s="5" t="s">
        <v>531</v>
      </c>
    </row>
    <row r="4173" spans="2:7" x14ac:dyDescent="0.2">
      <c r="B4173" s="3">
        <v>2014</v>
      </c>
      <c r="C4173" s="4">
        <v>157546786.77000001</v>
      </c>
      <c r="D4173" s="5" t="s">
        <v>87</v>
      </c>
      <c r="E4173" s="5" t="s">
        <v>95</v>
      </c>
      <c r="F4173" s="5" t="s">
        <v>194</v>
      </c>
      <c r="G4173" s="5" t="s">
        <v>466</v>
      </c>
    </row>
    <row r="4174" spans="2:7" x14ac:dyDescent="0.2">
      <c r="B4174" s="3">
        <v>2014</v>
      </c>
      <c r="C4174" s="4">
        <v>17159476.870000001</v>
      </c>
      <c r="D4174" s="5" t="s">
        <v>87</v>
      </c>
      <c r="E4174" s="5" t="s">
        <v>95</v>
      </c>
      <c r="F4174" s="5" t="s">
        <v>194</v>
      </c>
      <c r="G4174" s="5" t="s">
        <v>467</v>
      </c>
    </row>
    <row r="4175" spans="2:7" x14ac:dyDescent="0.2">
      <c r="B4175" s="3">
        <v>2014</v>
      </c>
      <c r="C4175" s="4">
        <v>827635477.59000003</v>
      </c>
      <c r="D4175" s="5" t="s">
        <v>87</v>
      </c>
      <c r="E4175" s="5" t="s">
        <v>95</v>
      </c>
      <c r="F4175" s="5" t="s">
        <v>194</v>
      </c>
      <c r="G4175" s="5" t="s">
        <v>214</v>
      </c>
    </row>
    <row r="4176" spans="2:7" x14ac:dyDescent="0.2">
      <c r="B4176" s="3">
        <v>2014</v>
      </c>
      <c r="C4176" s="4">
        <v>851832219.76999998</v>
      </c>
      <c r="D4176" s="5" t="s">
        <v>87</v>
      </c>
      <c r="E4176" s="5" t="s">
        <v>95</v>
      </c>
      <c r="F4176" s="5" t="s">
        <v>194</v>
      </c>
      <c r="G4176" s="5" t="s">
        <v>468</v>
      </c>
    </row>
    <row r="4177" spans="2:7" x14ac:dyDescent="0.2">
      <c r="B4177" s="3">
        <v>2014</v>
      </c>
      <c r="C4177" s="4">
        <v>174924260.00999999</v>
      </c>
      <c r="D4177" s="5" t="s">
        <v>87</v>
      </c>
      <c r="E4177" s="5" t="s">
        <v>95</v>
      </c>
      <c r="F4177" s="5" t="s">
        <v>194</v>
      </c>
      <c r="G4177" s="5" t="s">
        <v>438</v>
      </c>
    </row>
    <row r="4178" spans="2:7" x14ac:dyDescent="0.2">
      <c r="B4178" s="3">
        <v>2014</v>
      </c>
      <c r="C4178" s="4">
        <v>57557546.950000003</v>
      </c>
      <c r="D4178" s="5" t="s">
        <v>87</v>
      </c>
      <c r="E4178" s="5" t="s">
        <v>95</v>
      </c>
      <c r="F4178" s="5" t="s">
        <v>194</v>
      </c>
      <c r="G4178" s="5" t="s">
        <v>370</v>
      </c>
    </row>
    <row r="4179" spans="2:7" x14ac:dyDescent="0.2">
      <c r="B4179" s="3">
        <v>2014</v>
      </c>
      <c r="C4179" s="4">
        <v>4562248.13</v>
      </c>
      <c r="D4179" s="5" t="s">
        <v>87</v>
      </c>
      <c r="E4179" s="5" t="s">
        <v>95</v>
      </c>
      <c r="F4179" s="5" t="s">
        <v>194</v>
      </c>
      <c r="G4179" s="5" t="s">
        <v>469</v>
      </c>
    </row>
    <row r="4180" spans="2:7" x14ac:dyDescent="0.2">
      <c r="B4180" s="3">
        <v>2014</v>
      </c>
      <c r="C4180" s="4">
        <v>3144464.05</v>
      </c>
      <c r="D4180" s="5" t="s">
        <v>87</v>
      </c>
      <c r="E4180" s="5" t="s">
        <v>95</v>
      </c>
      <c r="F4180" s="5" t="s">
        <v>194</v>
      </c>
      <c r="G4180" s="5" t="s">
        <v>371</v>
      </c>
    </row>
    <row r="4181" spans="2:7" x14ac:dyDescent="0.2">
      <c r="B4181" s="3">
        <v>2014</v>
      </c>
      <c r="C4181" s="4">
        <v>3061909.16</v>
      </c>
      <c r="D4181" s="5" t="s">
        <v>87</v>
      </c>
      <c r="E4181" s="5" t="s">
        <v>95</v>
      </c>
      <c r="F4181" s="5" t="s">
        <v>194</v>
      </c>
      <c r="G4181" s="5" t="s">
        <v>470</v>
      </c>
    </row>
    <row r="4182" spans="2:7" x14ac:dyDescent="0.2">
      <c r="B4182" s="3">
        <v>2014</v>
      </c>
      <c r="C4182" s="4">
        <v>4419161.78</v>
      </c>
      <c r="D4182" s="5" t="s">
        <v>87</v>
      </c>
      <c r="E4182" s="5" t="s">
        <v>95</v>
      </c>
      <c r="F4182" s="5" t="s">
        <v>194</v>
      </c>
      <c r="G4182" s="5" t="s">
        <v>485</v>
      </c>
    </row>
    <row r="4183" spans="2:7" x14ac:dyDescent="0.2">
      <c r="B4183" s="3">
        <v>2014</v>
      </c>
      <c r="C4183" s="4">
        <v>131624666.5</v>
      </c>
      <c r="D4183" s="5" t="s">
        <v>87</v>
      </c>
      <c r="E4183" s="5" t="s">
        <v>95</v>
      </c>
      <c r="F4183" s="5" t="s">
        <v>194</v>
      </c>
      <c r="G4183" s="5" t="s">
        <v>216</v>
      </c>
    </row>
    <row r="4184" spans="2:7" x14ac:dyDescent="0.2">
      <c r="B4184" s="3">
        <v>2014</v>
      </c>
      <c r="C4184" s="4">
        <v>69774042.019999996</v>
      </c>
      <c r="D4184" s="5" t="s">
        <v>87</v>
      </c>
      <c r="E4184" s="5" t="s">
        <v>95</v>
      </c>
      <c r="F4184" s="5" t="s">
        <v>194</v>
      </c>
      <c r="G4184" s="5" t="s">
        <v>217</v>
      </c>
    </row>
    <row r="4185" spans="2:7" x14ac:dyDescent="0.2">
      <c r="B4185" s="3">
        <v>2014</v>
      </c>
      <c r="C4185" s="4">
        <v>18125.510000000002</v>
      </c>
      <c r="D4185" s="5" t="s">
        <v>87</v>
      </c>
      <c r="E4185" s="5" t="s">
        <v>95</v>
      </c>
      <c r="F4185" s="5" t="s">
        <v>194</v>
      </c>
      <c r="G4185" s="5" t="s">
        <v>486</v>
      </c>
    </row>
    <row r="4186" spans="2:7" x14ac:dyDescent="0.2">
      <c r="B4186" s="3">
        <v>2014</v>
      </c>
      <c r="C4186" s="4">
        <v>1948.94</v>
      </c>
      <c r="D4186" s="5" t="s">
        <v>87</v>
      </c>
      <c r="E4186" s="5" t="s">
        <v>95</v>
      </c>
      <c r="F4186" s="5" t="s">
        <v>194</v>
      </c>
      <c r="G4186" s="5" t="s">
        <v>487</v>
      </c>
    </row>
    <row r="4187" spans="2:7" x14ac:dyDescent="0.2">
      <c r="B4187" s="3">
        <v>2014</v>
      </c>
      <c r="C4187" s="4">
        <v>7665377.5899999999</v>
      </c>
      <c r="D4187" s="5" t="s">
        <v>87</v>
      </c>
      <c r="E4187" s="5" t="s">
        <v>95</v>
      </c>
      <c r="F4187" s="5" t="s">
        <v>194</v>
      </c>
      <c r="G4187" s="5" t="s">
        <v>372</v>
      </c>
    </row>
    <row r="4188" spans="2:7" x14ac:dyDescent="0.2">
      <c r="B4188" s="3">
        <v>2014</v>
      </c>
      <c r="C4188" s="4">
        <v>95440459.900000006</v>
      </c>
      <c r="D4188" s="5" t="s">
        <v>87</v>
      </c>
      <c r="E4188" s="5" t="s">
        <v>95</v>
      </c>
      <c r="F4188" s="5" t="s">
        <v>194</v>
      </c>
      <c r="G4188" s="5" t="s">
        <v>387</v>
      </c>
    </row>
    <row r="4189" spans="2:7" x14ac:dyDescent="0.2">
      <c r="B4189" s="3">
        <v>2014</v>
      </c>
      <c r="C4189" s="4">
        <v>31810430.960000001</v>
      </c>
      <c r="D4189" s="5" t="s">
        <v>87</v>
      </c>
      <c r="E4189" s="5" t="s">
        <v>95</v>
      </c>
      <c r="F4189" s="5" t="s">
        <v>194</v>
      </c>
      <c r="G4189" s="5" t="s">
        <v>488</v>
      </c>
    </row>
    <row r="4190" spans="2:7" x14ac:dyDescent="0.2">
      <c r="B4190" s="3">
        <v>2014</v>
      </c>
      <c r="C4190" s="4">
        <v>3738145.43</v>
      </c>
      <c r="D4190" s="5" t="s">
        <v>87</v>
      </c>
      <c r="E4190" s="5" t="s">
        <v>95</v>
      </c>
      <c r="F4190" s="5" t="s">
        <v>194</v>
      </c>
      <c r="G4190" s="5" t="s">
        <v>220</v>
      </c>
    </row>
    <row r="4191" spans="2:7" x14ac:dyDescent="0.2">
      <c r="B4191" s="3">
        <v>2014</v>
      </c>
      <c r="C4191" s="4">
        <v>2272962.9300000002</v>
      </c>
      <c r="D4191" s="5" t="s">
        <v>87</v>
      </c>
      <c r="E4191" s="5" t="s">
        <v>95</v>
      </c>
      <c r="F4191" s="5" t="s">
        <v>194</v>
      </c>
      <c r="G4191" s="5" t="s">
        <v>221</v>
      </c>
    </row>
    <row r="4192" spans="2:7" x14ac:dyDescent="0.2">
      <c r="B4192" s="3">
        <v>2014</v>
      </c>
      <c r="C4192" s="4">
        <v>1910077.4500000002</v>
      </c>
      <c r="D4192" s="5" t="s">
        <v>87</v>
      </c>
      <c r="E4192" s="5" t="s">
        <v>95</v>
      </c>
      <c r="F4192" s="5" t="s">
        <v>222</v>
      </c>
      <c r="G4192" s="5" t="s">
        <v>571</v>
      </c>
    </row>
    <row r="4193" spans="2:7" x14ac:dyDescent="0.2">
      <c r="B4193" s="3">
        <v>2014</v>
      </c>
      <c r="C4193" s="4">
        <v>385639.83</v>
      </c>
      <c r="D4193" s="5" t="s">
        <v>87</v>
      </c>
      <c r="E4193" s="5" t="s">
        <v>95</v>
      </c>
      <c r="F4193" s="5" t="s">
        <v>222</v>
      </c>
      <c r="G4193" s="5" t="s">
        <v>224</v>
      </c>
    </row>
    <row r="4194" spans="2:7" x14ac:dyDescent="0.2">
      <c r="B4194" s="3">
        <v>2014</v>
      </c>
      <c r="C4194" s="4">
        <v>4489479.0599999996</v>
      </c>
      <c r="D4194" s="5" t="s">
        <v>87</v>
      </c>
      <c r="E4194" s="5" t="s">
        <v>95</v>
      </c>
      <c r="F4194" s="5" t="s">
        <v>222</v>
      </c>
      <c r="G4194" s="5" t="s">
        <v>572</v>
      </c>
    </row>
    <row r="4195" spans="2:7" x14ac:dyDescent="0.2">
      <c r="B4195" s="3">
        <v>2014</v>
      </c>
      <c r="C4195" s="4">
        <v>7207598.96</v>
      </c>
      <c r="D4195" s="5" t="s">
        <v>87</v>
      </c>
      <c r="E4195" s="5" t="s">
        <v>95</v>
      </c>
      <c r="F4195" s="5" t="s">
        <v>222</v>
      </c>
      <c r="G4195" s="5" t="s">
        <v>573</v>
      </c>
    </row>
    <row r="4196" spans="2:7" x14ac:dyDescent="0.2">
      <c r="B4196" s="3">
        <v>2014</v>
      </c>
      <c r="C4196" s="4">
        <v>2454655.36</v>
      </c>
      <c r="D4196" s="5" t="s">
        <v>87</v>
      </c>
      <c r="E4196" s="5" t="s">
        <v>95</v>
      </c>
      <c r="F4196" s="5" t="s">
        <v>222</v>
      </c>
      <c r="G4196" s="5" t="s">
        <v>349</v>
      </c>
    </row>
    <row r="4197" spans="2:7" x14ac:dyDescent="0.2">
      <c r="B4197" s="3">
        <v>2014</v>
      </c>
      <c r="C4197" s="4">
        <v>22064492.989999998</v>
      </c>
      <c r="D4197" s="5" t="s">
        <v>87</v>
      </c>
      <c r="E4197" s="5" t="s">
        <v>95</v>
      </c>
      <c r="F4197" s="5" t="s">
        <v>222</v>
      </c>
      <c r="G4197" s="5" t="s">
        <v>574</v>
      </c>
    </row>
    <row r="4198" spans="2:7" x14ac:dyDescent="0.2">
      <c r="B4198" s="3">
        <v>2014</v>
      </c>
      <c r="C4198" s="4">
        <v>244932.66</v>
      </c>
      <c r="D4198" s="5" t="s">
        <v>87</v>
      </c>
      <c r="E4198" s="5" t="s">
        <v>95</v>
      </c>
      <c r="F4198" s="5" t="s">
        <v>534</v>
      </c>
      <c r="G4198" s="5" t="s">
        <v>536</v>
      </c>
    </row>
    <row r="4199" spans="2:7" x14ac:dyDescent="0.2">
      <c r="B4199" s="3">
        <v>2014</v>
      </c>
      <c r="C4199" s="4">
        <v>1620000</v>
      </c>
      <c r="D4199" s="5" t="s">
        <v>87</v>
      </c>
      <c r="E4199" s="5" t="s">
        <v>95</v>
      </c>
      <c r="F4199" s="5" t="s">
        <v>534</v>
      </c>
      <c r="G4199" s="5" t="s">
        <v>575</v>
      </c>
    </row>
    <row r="4200" spans="2:7" x14ac:dyDescent="0.2">
      <c r="B4200" s="3">
        <v>2014</v>
      </c>
      <c r="C4200" s="4">
        <v>2574000</v>
      </c>
      <c r="D4200" s="5" t="s">
        <v>87</v>
      </c>
      <c r="E4200" s="5" t="s">
        <v>95</v>
      </c>
      <c r="F4200" s="5" t="s">
        <v>229</v>
      </c>
      <c r="G4200" s="5" t="s">
        <v>230</v>
      </c>
    </row>
    <row r="4201" spans="2:7" x14ac:dyDescent="0.2">
      <c r="B4201" s="3">
        <v>2014</v>
      </c>
      <c r="C4201" s="4">
        <v>135362.20000000001</v>
      </c>
      <c r="D4201" s="5" t="s">
        <v>87</v>
      </c>
      <c r="E4201" s="5" t="s">
        <v>95</v>
      </c>
      <c r="F4201" s="5" t="s">
        <v>229</v>
      </c>
      <c r="G4201" s="5" t="s">
        <v>383</v>
      </c>
    </row>
    <row r="4202" spans="2:7" x14ac:dyDescent="0.2">
      <c r="B4202" s="3">
        <v>2014</v>
      </c>
      <c r="C4202" s="4">
        <v>743331.53</v>
      </c>
      <c r="D4202" s="5" t="s">
        <v>87</v>
      </c>
      <c r="E4202" s="5" t="s">
        <v>95</v>
      </c>
      <c r="F4202" s="5" t="s">
        <v>229</v>
      </c>
      <c r="G4202" s="5" t="s">
        <v>231</v>
      </c>
    </row>
    <row r="4203" spans="2:7" x14ac:dyDescent="0.2">
      <c r="B4203" s="3">
        <v>2014</v>
      </c>
      <c r="C4203" s="4">
        <v>4446380</v>
      </c>
      <c r="D4203" s="5" t="s">
        <v>87</v>
      </c>
      <c r="E4203" s="5" t="s">
        <v>95</v>
      </c>
      <c r="F4203" s="5" t="s">
        <v>229</v>
      </c>
      <c r="G4203" s="5" t="s">
        <v>232</v>
      </c>
    </row>
    <row r="4204" spans="2:7" x14ac:dyDescent="0.2">
      <c r="B4204" s="3">
        <v>2014</v>
      </c>
      <c r="C4204" s="4">
        <v>37505998.990000002</v>
      </c>
      <c r="D4204" s="5" t="s">
        <v>87</v>
      </c>
      <c r="E4204" s="5" t="s">
        <v>95</v>
      </c>
      <c r="F4204" s="5" t="s">
        <v>236</v>
      </c>
      <c r="G4204" s="5" t="s">
        <v>357</v>
      </c>
    </row>
    <row r="4205" spans="2:7" x14ac:dyDescent="0.2">
      <c r="B4205" s="3">
        <v>2014</v>
      </c>
      <c r="C4205" s="4">
        <v>32074598.940000001</v>
      </c>
      <c r="D4205" s="5" t="s">
        <v>87</v>
      </c>
      <c r="E4205" s="5" t="s">
        <v>95</v>
      </c>
      <c r="F4205" s="5" t="s">
        <v>236</v>
      </c>
      <c r="G4205" s="5" t="s">
        <v>537</v>
      </c>
    </row>
    <row r="4206" spans="2:7" x14ac:dyDescent="0.2">
      <c r="B4206" s="3">
        <v>2014</v>
      </c>
      <c r="C4206" s="4">
        <v>1152685.57</v>
      </c>
      <c r="D4206" s="5" t="s">
        <v>87</v>
      </c>
      <c r="E4206" s="5" t="s">
        <v>95</v>
      </c>
      <c r="F4206" s="5" t="s">
        <v>236</v>
      </c>
      <c r="G4206" s="5" t="s">
        <v>538</v>
      </c>
    </row>
    <row r="4207" spans="2:7" x14ac:dyDescent="0.2">
      <c r="B4207" s="3">
        <v>2014</v>
      </c>
      <c r="C4207" s="4">
        <v>135000</v>
      </c>
      <c r="D4207" s="5" t="s">
        <v>87</v>
      </c>
      <c r="E4207" s="5" t="s">
        <v>95</v>
      </c>
      <c r="F4207" s="5" t="s">
        <v>237</v>
      </c>
      <c r="G4207" s="5" t="s">
        <v>238</v>
      </c>
    </row>
    <row r="4208" spans="2:7" x14ac:dyDescent="0.2">
      <c r="B4208" s="3">
        <v>2014</v>
      </c>
      <c r="C4208" s="4">
        <v>829209.58</v>
      </c>
      <c r="D4208" s="5" t="s">
        <v>87</v>
      </c>
      <c r="E4208" s="5" t="s">
        <v>95</v>
      </c>
      <c r="F4208" s="5" t="s">
        <v>237</v>
      </c>
      <c r="G4208" s="5" t="s">
        <v>239</v>
      </c>
    </row>
    <row r="4209" spans="2:7" x14ac:dyDescent="0.2">
      <c r="B4209" s="3">
        <v>2014</v>
      </c>
      <c r="C4209" s="4">
        <v>37249788.18</v>
      </c>
      <c r="D4209" s="5" t="s">
        <v>87</v>
      </c>
      <c r="E4209" s="5" t="s">
        <v>95</v>
      </c>
      <c r="F4209" s="5" t="s">
        <v>237</v>
      </c>
      <c r="G4209" s="5" t="s">
        <v>240</v>
      </c>
    </row>
    <row r="4210" spans="2:7" x14ac:dyDescent="0.2">
      <c r="B4210" s="3">
        <v>2014</v>
      </c>
      <c r="C4210" s="4">
        <v>546752575.03999996</v>
      </c>
      <c r="D4210" s="5" t="s">
        <v>87</v>
      </c>
      <c r="E4210" s="5" t="s">
        <v>95</v>
      </c>
      <c r="F4210" s="5" t="s">
        <v>241</v>
      </c>
      <c r="G4210" s="5" t="s">
        <v>241</v>
      </c>
    </row>
    <row r="4211" spans="2:7" x14ac:dyDescent="0.2">
      <c r="B4211" s="3">
        <v>2014</v>
      </c>
      <c r="C4211" s="4">
        <v>2954277</v>
      </c>
      <c r="D4211" s="5" t="s">
        <v>87</v>
      </c>
      <c r="E4211" s="5" t="s">
        <v>242</v>
      </c>
      <c r="F4211" s="5" t="s">
        <v>497</v>
      </c>
      <c r="G4211" s="5" t="s">
        <v>477</v>
      </c>
    </row>
    <row r="4212" spans="2:7" x14ac:dyDescent="0.2">
      <c r="B4212" s="3">
        <v>2014</v>
      </c>
      <c r="C4212" s="4">
        <v>5661026684.5</v>
      </c>
      <c r="D4212" s="5" t="s">
        <v>87</v>
      </c>
      <c r="E4212" s="5" t="s">
        <v>242</v>
      </c>
      <c r="F4212" s="5" t="s">
        <v>497</v>
      </c>
      <c r="G4212" s="5" t="s">
        <v>98</v>
      </c>
    </row>
    <row r="4213" spans="2:7" x14ac:dyDescent="0.2">
      <c r="B4213" s="3">
        <v>2014</v>
      </c>
      <c r="C4213" s="4">
        <v>3186587680.7800002</v>
      </c>
      <c r="D4213" s="5" t="s">
        <v>87</v>
      </c>
      <c r="E4213" s="5" t="s">
        <v>242</v>
      </c>
      <c r="F4213" s="5" t="s">
        <v>497</v>
      </c>
      <c r="G4213" s="5" t="s">
        <v>245</v>
      </c>
    </row>
    <row r="4214" spans="2:7" x14ac:dyDescent="0.2">
      <c r="B4214" s="3">
        <v>2014</v>
      </c>
      <c r="C4214" s="4">
        <v>2138729677.02</v>
      </c>
      <c r="D4214" s="5" t="s">
        <v>87</v>
      </c>
      <c r="E4214" s="5" t="s">
        <v>242</v>
      </c>
      <c r="F4214" s="5" t="s">
        <v>497</v>
      </c>
      <c r="G4214" s="5" t="s">
        <v>508</v>
      </c>
    </row>
    <row r="4215" spans="2:7" x14ac:dyDescent="0.2">
      <c r="B4215" s="3">
        <v>2014</v>
      </c>
      <c r="C4215" s="4">
        <v>8371267.9800000004</v>
      </c>
      <c r="D4215" s="5" t="s">
        <v>87</v>
      </c>
      <c r="E4215" s="5" t="s">
        <v>242</v>
      </c>
      <c r="F4215" s="5" t="s">
        <v>107</v>
      </c>
      <c r="G4215" s="5" t="s">
        <v>107</v>
      </c>
    </row>
    <row r="4216" spans="2:7" x14ac:dyDescent="0.2">
      <c r="B4216" s="3">
        <v>2014</v>
      </c>
      <c r="C4216" s="4">
        <v>564513528.53999996</v>
      </c>
      <c r="D4216" s="5" t="s">
        <v>87</v>
      </c>
      <c r="E4216" s="5" t="s">
        <v>242</v>
      </c>
      <c r="F4216" s="5" t="s">
        <v>110</v>
      </c>
      <c r="G4216" s="5" t="s">
        <v>519</v>
      </c>
    </row>
    <row r="4217" spans="2:7" x14ac:dyDescent="0.2">
      <c r="B4217" s="3">
        <v>2014</v>
      </c>
      <c r="C4217" s="4">
        <v>2137824.85</v>
      </c>
      <c r="D4217" s="5" t="s">
        <v>87</v>
      </c>
      <c r="E4217" s="5" t="s">
        <v>242</v>
      </c>
      <c r="F4217" s="5" t="s">
        <v>115</v>
      </c>
      <c r="G4217" s="5" t="s">
        <v>116</v>
      </c>
    </row>
    <row r="4218" spans="2:7" x14ac:dyDescent="0.2">
      <c r="B4218" s="3">
        <v>2014</v>
      </c>
      <c r="C4218" s="4">
        <v>0</v>
      </c>
      <c r="D4218" s="5" t="s">
        <v>87</v>
      </c>
      <c r="E4218" s="5" t="s">
        <v>242</v>
      </c>
      <c r="F4218" s="5" t="s">
        <v>115</v>
      </c>
      <c r="G4218" s="5" t="s">
        <v>564</v>
      </c>
    </row>
    <row r="4219" spans="2:7" x14ac:dyDescent="0.2">
      <c r="B4219" s="3">
        <v>2014</v>
      </c>
      <c r="C4219" s="4">
        <v>49500.95</v>
      </c>
      <c r="D4219" s="5" t="s">
        <v>87</v>
      </c>
      <c r="E4219" s="5" t="s">
        <v>242</v>
      </c>
      <c r="F4219" s="5" t="s">
        <v>115</v>
      </c>
      <c r="G4219" s="5" t="s">
        <v>576</v>
      </c>
    </row>
    <row r="4220" spans="2:7" x14ac:dyDescent="0.2">
      <c r="B4220" s="3">
        <v>2014</v>
      </c>
      <c r="C4220" s="4">
        <v>7974.75</v>
      </c>
      <c r="D4220" s="5" t="s">
        <v>87</v>
      </c>
      <c r="E4220" s="5" t="s">
        <v>242</v>
      </c>
      <c r="F4220" s="5" t="s">
        <v>115</v>
      </c>
      <c r="G4220" s="5" t="s">
        <v>388</v>
      </c>
    </row>
    <row r="4221" spans="2:7" x14ac:dyDescent="0.2">
      <c r="B4221" s="3">
        <v>2014</v>
      </c>
      <c r="C4221" s="4">
        <v>531602.41</v>
      </c>
      <c r="D4221" s="5" t="s">
        <v>87</v>
      </c>
      <c r="E4221" s="5" t="s">
        <v>242</v>
      </c>
      <c r="F4221" s="5" t="s">
        <v>115</v>
      </c>
      <c r="G4221" s="5" t="s">
        <v>393</v>
      </c>
    </row>
    <row r="4222" spans="2:7" x14ac:dyDescent="0.2">
      <c r="B4222" s="3">
        <v>2014</v>
      </c>
      <c r="C4222" s="4">
        <v>62600775.479999997</v>
      </c>
      <c r="D4222" s="5" t="s">
        <v>87</v>
      </c>
      <c r="E4222" s="5" t="s">
        <v>242</v>
      </c>
      <c r="F4222" s="5" t="s">
        <v>246</v>
      </c>
      <c r="G4222" s="5" t="s">
        <v>246</v>
      </c>
    </row>
    <row r="4223" spans="2:7" x14ac:dyDescent="0.2">
      <c r="B4223" s="3">
        <v>2014</v>
      </c>
      <c r="C4223" s="4">
        <v>81343663.939999998</v>
      </c>
      <c r="D4223" s="5" t="s">
        <v>87</v>
      </c>
      <c r="E4223" s="5" t="s">
        <v>242</v>
      </c>
      <c r="F4223" s="5" t="s">
        <v>247</v>
      </c>
      <c r="G4223" s="5" t="s">
        <v>523</v>
      </c>
    </row>
    <row r="4224" spans="2:7" x14ac:dyDescent="0.2">
      <c r="B4224" s="3">
        <v>2014</v>
      </c>
      <c r="C4224" s="4">
        <v>175772633.74000001</v>
      </c>
      <c r="D4224" s="5" t="s">
        <v>87</v>
      </c>
      <c r="E4224" s="5" t="s">
        <v>242</v>
      </c>
      <c r="F4224" s="5" t="s">
        <v>247</v>
      </c>
      <c r="G4224" s="5" t="s">
        <v>440</v>
      </c>
    </row>
    <row r="4225" spans="2:7" x14ac:dyDescent="0.2">
      <c r="B4225" s="3">
        <v>2014</v>
      </c>
      <c r="C4225" s="4">
        <v>1854939.75</v>
      </c>
      <c r="D4225" s="5" t="s">
        <v>87</v>
      </c>
      <c r="E4225" s="5" t="s">
        <v>242</v>
      </c>
      <c r="F4225" s="5" t="s">
        <v>247</v>
      </c>
      <c r="G4225" s="5" t="s">
        <v>458</v>
      </c>
    </row>
    <row r="4226" spans="2:7" x14ac:dyDescent="0.2">
      <c r="B4226" s="3">
        <v>2014</v>
      </c>
      <c r="C4226" s="4">
        <v>18019.810000000001</v>
      </c>
      <c r="D4226" s="5" t="s">
        <v>87</v>
      </c>
      <c r="E4226" s="5" t="s">
        <v>242</v>
      </c>
      <c r="F4226" s="5" t="s">
        <v>247</v>
      </c>
      <c r="G4226" s="5" t="s">
        <v>499</v>
      </c>
    </row>
    <row r="4227" spans="2:7" x14ac:dyDescent="0.2">
      <c r="B4227" s="3">
        <v>2014</v>
      </c>
      <c r="C4227" s="4">
        <v>771871.38</v>
      </c>
      <c r="D4227" s="5" t="s">
        <v>87</v>
      </c>
      <c r="E4227" s="5" t="s">
        <v>242</v>
      </c>
      <c r="F4227" s="5" t="s">
        <v>247</v>
      </c>
      <c r="G4227" s="5" t="s">
        <v>441</v>
      </c>
    </row>
    <row r="4228" spans="2:7" x14ac:dyDescent="0.2">
      <c r="B4228" s="3">
        <v>2014</v>
      </c>
      <c r="C4228" s="4">
        <v>15636903.720000001</v>
      </c>
      <c r="D4228" s="5" t="s">
        <v>87</v>
      </c>
      <c r="E4228" s="5" t="s">
        <v>242</v>
      </c>
      <c r="F4228" s="5" t="s">
        <v>247</v>
      </c>
      <c r="G4228" s="5" t="s">
        <v>442</v>
      </c>
    </row>
    <row r="4229" spans="2:7" x14ac:dyDescent="0.2">
      <c r="B4229" s="3">
        <v>2014</v>
      </c>
      <c r="C4229" s="4">
        <v>3151891502.4899998</v>
      </c>
      <c r="D4229" s="5" t="s">
        <v>87</v>
      </c>
      <c r="E4229" s="5" t="s">
        <v>242</v>
      </c>
      <c r="F4229" s="5" t="s">
        <v>247</v>
      </c>
      <c r="G4229" s="5" t="s">
        <v>443</v>
      </c>
    </row>
    <row r="4230" spans="2:7" x14ac:dyDescent="0.2">
      <c r="B4230" s="3">
        <v>2014</v>
      </c>
      <c r="C4230" s="4">
        <v>701030564.38</v>
      </c>
      <c r="D4230" s="5" t="s">
        <v>87</v>
      </c>
      <c r="E4230" s="5" t="s">
        <v>242</v>
      </c>
      <c r="F4230" s="5" t="s">
        <v>247</v>
      </c>
      <c r="G4230" s="5" t="s">
        <v>444</v>
      </c>
    </row>
    <row r="4231" spans="2:7" x14ac:dyDescent="0.2">
      <c r="B4231" s="3">
        <v>2014</v>
      </c>
      <c r="C4231" s="4">
        <v>88268.95</v>
      </c>
      <c r="D4231" s="5" t="s">
        <v>87</v>
      </c>
      <c r="E4231" s="5" t="s">
        <v>242</v>
      </c>
      <c r="F4231" s="5" t="s">
        <v>247</v>
      </c>
      <c r="G4231" s="5" t="s">
        <v>524</v>
      </c>
    </row>
    <row r="4232" spans="2:7" x14ac:dyDescent="0.2">
      <c r="B4232" s="3">
        <v>2014</v>
      </c>
      <c r="C4232" s="4">
        <v>632855.76</v>
      </c>
      <c r="D4232" s="5" t="s">
        <v>87</v>
      </c>
      <c r="E4232" s="5" t="s">
        <v>242</v>
      </c>
      <c r="F4232" s="5" t="s">
        <v>247</v>
      </c>
      <c r="G4232" s="5" t="s">
        <v>445</v>
      </c>
    </row>
    <row r="4233" spans="2:7" x14ac:dyDescent="0.2">
      <c r="B4233" s="3">
        <v>2014</v>
      </c>
      <c r="C4233" s="4">
        <v>100305117.92</v>
      </c>
      <c r="D4233" s="5" t="s">
        <v>87</v>
      </c>
      <c r="E4233" s="5" t="s">
        <v>242</v>
      </c>
      <c r="F4233" s="5" t="s">
        <v>247</v>
      </c>
      <c r="G4233" s="5" t="s">
        <v>349</v>
      </c>
    </row>
    <row r="4234" spans="2:7" x14ac:dyDescent="0.2">
      <c r="B4234" s="3">
        <v>2014</v>
      </c>
      <c r="C4234" s="4">
        <v>487291551.73000002</v>
      </c>
      <c r="D4234" s="5" t="s">
        <v>87</v>
      </c>
      <c r="E4234" s="5" t="s">
        <v>242</v>
      </c>
      <c r="F4234" s="5" t="s">
        <v>159</v>
      </c>
      <c r="G4234" s="5" t="s">
        <v>381</v>
      </c>
    </row>
    <row r="4235" spans="2:7" x14ac:dyDescent="0.2">
      <c r="B4235" s="3">
        <v>2014</v>
      </c>
      <c r="C4235" s="4">
        <v>220432321.91</v>
      </c>
      <c r="D4235" s="5" t="s">
        <v>87</v>
      </c>
      <c r="E4235" s="5" t="s">
        <v>242</v>
      </c>
      <c r="F4235" s="5" t="s">
        <v>159</v>
      </c>
      <c r="G4235" s="5" t="s">
        <v>160</v>
      </c>
    </row>
    <row r="4236" spans="2:7" x14ac:dyDescent="0.2">
      <c r="B4236" s="3">
        <v>2014</v>
      </c>
      <c r="C4236" s="4">
        <v>3093629.49</v>
      </c>
      <c r="D4236" s="5" t="s">
        <v>87</v>
      </c>
      <c r="E4236" s="5" t="s">
        <v>242</v>
      </c>
      <c r="F4236" s="5" t="s">
        <v>250</v>
      </c>
      <c r="G4236" s="5" t="s">
        <v>251</v>
      </c>
    </row>
    <row r="4237" spans="2:7" x14ac:dyDescent="0.2">
      <c r="B4237" s="3">
        <v>2014</v>
      </c>
      <c r="C4237" s="4">
        <v>12089461.43</v>
      </c>
      <c r="D4237" s="5" t="s">
        <v>87</v>
      </c>
      <c r="E4237" s="5" t="s">
        <v>242</v>
      </c>
      <c r="F4237" s="5" t="s">
        <v>250</v>
      </c>
      <c r="G4237" s="5" t="s">
        <v>252</v>
      </c>
    </row>
    <row r="4238" spans="2:7" x14ac:dyDescent="0.2">
      <c r="B4238" s="3">
        <v>2014</v>
      </c>
      <c r="C4238" s="4">
        <v>22772544.489999998</v>
      </c>
      <c r="D4238" s="5" t="s">
        <v>87</v>
      </c>
      <c r="E4238" s="5" t="s">
        <v>242</v>
      </c>
      <c r="F4238" s="5" t="s">
        <v>250</v>
      </c>
      <c r="G4238" s="5" t="s">
        <v>253</v>
      </c>
    </row>
    <row r="4239" spans="2:7" x14ac:dyDescent="0.2">
      <c r="B4239" s="3">
        <v>2014</v>
      </c>
      <c r="C4239" s="4">
        <v>2963438.68</v>
      </c>
      <c r="D4239" s="5" t="s">
        <v>87</v>
      </c>
      <c r="E4239" s="5" t="s">
        <v>242</v>
      </c>
      <c r="F4239" s="5" t="s">
        <v>250</v>
      </c>
      <c r="G4239" s="5" t="s">
        <v>254</v>
      </c>
    </row>
    <row r="4240" spans="2:7" x14ac:dyDescent="0.2">
      <c r="B4240" s="3">
        <v>2014</v>
      </c>
      <c r="C4240" s="4">
        <v>19374875.370000001</v>
      </c>
      <c r="D4240" s="5" t="s">
        <v>87</v>
      </c>
      <c r="E4240" s="5" t="s">
        <v>242</v>
      </c>
      <c r="F4240" s="5" t="s">
        <v>250</v>
      </c>
      <c r="G4240" s="5" t="s">
        <v>255</v>
      </c>
    </row>
    <row r="4241" spans="2:7" x14ac:dyDescent="0.2">
      <c r="B4241" s="3">
        <v>2014</v>
      </c>
      <c r="C4241" s="4">
        <v>6120448.2699999996</v>
      </c>
      <c r="D4241" s="5" t="s">
        <v>87</v>
      </c>
      <c r="E4241" s="5" t="s">
        <v>242</v>
      </c>
      <c r="F4241" s="5" t="s">
        <v>250</v>
      </c>
      <c r="G4241" s="5" t="s">
        <v>256</v>
      </c>
    </row>
    <row r="4242" spans="2:7" x14ac:dyDescent="0.2">
      <c r="B4242" s="3">
        <v>2014</v>
      </c>
      <c r="C4242" s="4">
        <v>15397767.109999999</v>
      </c>
      <c r="D4242" s="5" t="s">
        <v>87</v>
      </c>
      <c r="E4242" s="5" t="s">
        <v>242</v>
      </c>
      <c r="F4242" s="5" t="s">
        <v>257</v>
      </c>
      <c r="G4242" s="5" t="s">
        <v>257</v>
      </c>
    </row>
    <row r="4243" spans="2:7" x14ac:dyDescent="0.2">
      <c r="B4243" s="3">
        <v>2014</v>
      </c>
      <c r="C4243" s="4">
        <v>1639850.62</v>
      </c>
      <c r="D4243" s="5" t="s">
        <v>87</v>
      </c>
      <c r="E4243" s="5" t="s">
        <v>242</v>
      </c>
      <c r="F4243" s="5" t="s">
        <v>504</v>
      </c>
      <c r="G4243" s="5" t="s">
        <v>234</v>
      </c>
    </row>
    <row r="4244" spans="2:7" x14ac:dyDescent="0.2">
      <c r="B4244" s="3">
        <v>2014</v>
      </c>
      <c r="C4244" s="4">
        <v>1549196050.3699999</v>
      </c>
      <c r="D4244" s="5" t="s">
        <v>87</v>
      </c>
      <c r="E4244" s="5" t="s">
        <v>242</v>
      </c>
      <c r="F4244" s="5" t="s">
        <v>507</v>
      </c>
      <c r="G4244" s="5" t="s">
        <v>532</v>
      </c>
    </row>
    <row r="4245" spans="2:7" x14ac:dyDescent="0.2">
      <c r="B4245" s="3">
        <v>2014</v>
      </c>
      <c r="C4245" s="4">
        <v>960058999.72000003</v>
      </c>
      <c r="D4245" s="5" t="s">
        <v>87</v>
      </c>
      <c r="E4245" s="5" t="s">
        <v>242</v>
      </c>
      <c r="F4245" s="5" t="s">
        <v>507</v>
      </c>
      <c r="G4245" s="5" t="s">
        <v>533</v>
      </c>
    </row>
    <row r="4246" spans="2:7" x14ac:dyDescent="0.2">
      <c r="B4246" s="3">
        <v>2014</v>
      </c>
      <c r="C4246" s="4">
        <v>88290916.159999996</v>
      </c>
      <c r="D4246" s="5" t="s">
        <v>87</v>
      </c>
      <c r="E4246" s="5" t="s">
        <v>242</v>
      </c>
      <c r="F4246" s="5" t="s">
        <v>534</v>
      </c>
      <c r="G4246" s="5" t="s">
        <v>540</v>
      </c>
    </row>
    <row r="4247" spans="2:7" x14ac:dyDescent="0.2">
      <c r="B4247" s="3">
        <v>2014</v>
      </c>
      <c r="C4247" s="4">
        <v>2094156.47</v>
      </c>
      <c r="D4247" s="5" t="s">
        <v>87</v>
      </c>
      <c r="E4247" s="5" t="s">
        <v>242</v>
      </c>
      <c r="F4247" s="5" t="s">
        <v>534</v>
      </c>
      <c r="G4247" s="5" t="s">
        <v>535</v>
      </c>
    </row>
    <row r="4248" spans="2:7" x14ac:dyDescent="0.2">
      <c r="B4248" s="3">
        <v>2014</v>
      </c>
      <c r="C4248" s="4">
        <v>67357089.700000003</v>
      </c>
      <c r="D4248" s="5" t="s">
        <v>87</v>
      </c>
      <c r="E4248" s="5" t="s">
        <v>242</v>
      </c>
      <c r="F4248" s="5" t="s">
        <v>534</v>
      </c>
      <c r="G4248" s="5" t="s">
        <v>541</v>
      </c>
    </row>
    <row r="4249" spans="2:7" x14ac:dyDescent="0.2">
      <c r="B4249" s="3">
        <v>2014</v>
      </c>
      <c r="C4249" s="4">
        <v>25280781.27</v>
      </c>
      <c r="D4249" s="5" t="s">
        <v>87</v>
      </c>
      <c r="E4249" s="5" t="s">
        <v>242</v>
      </c>
      <c r="F4249" s="5" t="s">
        <v>534</v>
      </c>
      <c r="G4249" s="5" t="s">
        <v>542</v>
      </c>
    </row>
    <row r="4250" spans="2:7" x14ac:dyDescent="0.2">
      <c r="B4250" s="3">
        <v>2014</v>
      </c>
      <c r="C4250" s="4">
        <v>35091521.549999997</v>
      </c>
      <c r="D4250" s="5" t="s">
        <v>87</v>
      </c>
      <c r="E4250" s="5" t="s">
        <v>242</v>
      </c>
      <c r="F4250" s="5" t="s">
        <v>534</v>
      </c>
      <c r="G4250" s="5" t="s">
        <v>228</v>
      </c>
    </row>
    <row r="4251" spans="2:7" x14ac:dyDescent="0.2">
      <c r="B4251" s="3">
        <v>2014</v>
      </c>
      <c r="C4251" s="4">
        <v>4991412.13</v>
      </c>
      <c r="D4251" s="5" t="s">
        <v>87</v>
      </c>
      <c r="E4251" s="5" t="s">
        <v>242</v>
      </c>
      <c r="F4251" s="5" t="s">
        <v>233</v>
      </c>
      <c r="G4251" s="5" t="s">
        <v>233</v>
      </c>
    </row>
    <row r="4252" spans="2:7" x14ac:dyDescent="0.2">
      <c r="B4252" s="3">
        <v>2014</v>
      </c>
      <c r="C4252" s="4">
        <v>17416845.640000001</v>
      </c>
      <c r="D4252" s="5" t="s">
        <v>87</v>
      </c>
      <c r="E4252" s="5" t="s">
        <v>242</v>
      </c>
      <c r="F4252" s="5" t="s">
        <v>236</v>
      </c>
      <c r="G4252" s="5" t="s">
        <v>357</v>
      </c>
    </row>
    <row r="4253" spans="2:7" x14ac:dyDescent="0.2">
      <c r="B4253" s="3">
        <v>2014</v>
      </c>
      <c r="C4253" s="4">
        <v>103645.36</v>
      </c>
      <c r="D4253" s="5" t="s">
        <v>87</v>
      </c>
      <c r="E4253" s="5" t="s">
        <v>242</v>
      </c>
      <c r="F4253" s="5" t="s">
        <v>236</v>
      </c>
      <c r="G4253" s="5" t="s">
        <v>537</v>
      </c>
    </row>
    <row r="4254" spans="2:7" x14ac:dyDescent="0.2">
      <c r="B4254" s="3">
        <v>2014</v>
      </c>
      <c r="C4254" s="4">
        <v>40741151.880000003</v>
      </c>
      <c r="D4254" s="5" t="s">
        <v>87</v>
      </c>
      <c r="E4254" s="5" t="s">
        <v>242</v>
      </c>
      <c r="F4254" s="5" t="s">
        <v>236</v>
      </c>
      <c r="G4254" s="5" t="s">
        <v>538</v>
      </c>
    </row>
    <row r="4255" spans="2:7" x14ac:dyDescent="0.2">
      <c r="B4255" s="3">
        <v>2014</v>
      </c>
      <c r="C4255" s="4">
        <v>245754.14</v>
      </c>
      <c r="D4255" s="5" t="s">
        <v>87</v>
      </c>
      <c r="E4255" s="5" t="s">
        <v>242</v>
      </c>
      <c r="F4255" s="5" t="s">
        <v>236</v>
      </c>
      <c r="G4255" s="5" t="s">
        <v>349</v>
      </c>
    </row>
    <row r="4256" spans="2:7" x14ac:dyDescent="0.2">
      <c r="B4256" s="3">
        <v>2014</v>
      </c>
      <c r="C4256" s="4">
        <v>340439032.56999999</v>
      </c>
      <c r="D4256" s="5" t="s">
        <v>87</v>
      </c>
      <c r="E4256" s="5" t="s">
        <v>242</v>
      </c>
      <c r="F4256" s="5" t="s">
        <v>260</v>
      </c>
      <c r="G4256" s="5" t="s">
        <v>261</v>
      </c>
    </row>
    <row r="4257" spans="2:7" x14ac:dyDescent="0.2">
      <c r="B4257" s="3">
        <v>2014</v>
      </c>
      <c r="C4257" s="4">
        <v>49458518.850000001</v>
      </c>
      <c r="D4257" s="5" t="s">
        <v>87</v>
      </c>
      <c r="E4257" s="5" t="s">
        <v>242</v>
      </c>
      <c r="F4257" s="5" t="s">
        <v>260</v>
      </c>
      <c r="G4257" s="5" t="s">
        <v>374</v>
      </c>
    </row>
    <row r="4258" spans="2:7" x14ac:dyDescent="0.2">
      <c r="B4258" s="3">
        <v>2014</v>
      </c>
      <c r="C4258" s="4">
        <v>25328755.399999999</v>
      </c>
      <c r="D4258" s="5" t="s">
        <v>87</v>
      </c>
      <c r="E4258" s="5" t="s">
        <v>242</v>
      </c>
      <c r="F4258" s="5" t="s">
        <v>260</v>
      </c>
      <c r="G4258" s="5" t="s">
        <v>543</v>
      </c>
    </row>
    <row r="4259" spans="2:7" x14ac:dyDescent="0.2">
      <c r="B4259" s="3">
        <v>2014</v>
      </c>
      <c r="C4259" s="4">
        <v>50320354.789999999</v>
      </c>
      <c r="D4259" s="5" t="s">
        <v>87</v>
      </c>
      <c r="E4259" s="5" t="s">
        <v>242</v>
      </c>
      <c r="F4259" s="5" t="s">
        <v>260</v>
      </c>
      <c r="G4259" s="5" t="s">
        <v>446</v>
      </c>
    </row>
    <row r="4260" spans="2:7" x14ac:dyDescent="0.2">
      <c r="B4260" s="3">
        <v>2014</v>
      </c>
      <c r="C4260" s="4">
        <v>14664397.18</v>
      </c>
      <c r="D4260" s="5" t="s">
        <v>87</v>
      </c>
      <c r="E4260" s="5" t="s">
        <v>242</v>
      </c>
      <c r="F4260" s="5" t="s">
        <v>260</v>
      </c>
      <c r="G4260" s="5" t="s">
        <v>263</v>
      </c>
    </row>
    <row r="4261" spans="2:7" x14ac:dyDescent="0.2">
      <c r="B4261" s="3">
        <v>2014</v>
      </c>
      <c r="C4261" s="4">
        <v>1194186898.1199999</v>
      </c>
      <c r="D4261" s="5" t="s">
        <v>87</v>
      </c>
      <c r="E4261" s="5" t="s">
        <v>242</v>
      </c>
      <c r="F4261" s="5" t="s">
        <v>260</v>
      </c>
      <c r="G4261" s="5" t="s">
        <v>264</v>
      </c>
    </row>
    <row r="4262" spans="2:7" x14ac:dyDescent="0.2">
      <c r="B4262" s="3">
        <v>2014</v>
      </c>
      <c r="C4262" s="4">
        <v>26429570.190000001</v>
      </c>
      <c r="D4262" s="5" t="s">
        <v>87</v>
      </c>
      <c r="E4262" s="5" t="s">
        <v>242</v>
      </c>
      <c r="F4262" s="5" t="s">
        <v>260</v>
      </c>
      <c r="G4262" s="5" t="s">
        <v>265</v>
      </c>
    </row>
    <row r="4263" spans="2:7" x14ac:dyDescent="0.2">
      <c r="B4263" s="3">
        <v>2014</v>
      </c>
      <c r="C4263" s="4">
        <v>2041873.32</v>
      </c>
      <c r="D4263" s="5" t="s">
        <v>87</v>
      </c>
      <c r="E4263" s="5" t="s">
        <v>242</v>
      </c>
      <c r="F4263" s="5" t="s">
        <v>260</v>
      </c>
      <c r="G4263" s="5" t="s">
        <v>544</v>
      </c>
    </row>
    <row r="4264" spans="2:7" x14ac:dyDescent="0.2">
      <c r="B4264" s="3">
        <v>2014</v>
      </c>
      <c r="C4264" s="4">
        <v>1613084.25</v>
      </c>
      <c r="D4264" s="5" t="s">
        <v>87</v>
      </c>
      <c r="E4264" s="5" t="s">
        <v>242</v>
      </c>
      <c r="F4264" s="5" t="s">
        <v>260</v>
      </c>
      <c r="G4264" s="5" t="s">
        <v>471</v>
      </c>
    </row>
    <row r="4265" spans="2:7" x14ac:dyDescent="0.2">
      <c r="B4265" s="3">
        <v>2014</v>
      </c>
      <c r="C4265" s="4">
        <v>2164065.2599999998</v>
      </c>
      <c r="D4265" s="5" t="s">
        <v>87</v>
      </c>
      <c r="E4265" s="5" t="s">
        <v>242</v>
      </c>
      <c r="F4265" s="5" t="s">
        <v>260</v>
      </c>
      <c r="G4265" s="5" t="s">
        <v>266</v>
      </c>
    </row>
    <row r="4266" spans="2:7" x14ac:dyDescent="0.2">
      <c r="B4266" s="3">
        <v>2014</v>
      </c>
      <c r="C4266" s="4">
        <v>133535875.70999999</v>
      </c>
      <c r="D4266" s="5" t="s">
        <v>87</v>
      </c>
      <c r="E4266" s="5" t="s">
        <v>242</v>
      </c>
      <c r="F4266" s="5" t="s">
        <v>260</v>
      </c>
      <c r="G4266" s="5" t="s">
        <v>268</v>
      </c>
    </row>
    <row r="4267" spans="2:7" x14ac:dyDescent="0.2">
      <c r="B4267" s="3">
        <v>2014</v>
      </c>
      <c r="C4267" s="4">
        <v>317036.56</v>
      </c>
      <c r="D4267" s="5" t="s">
        <v>87</v>
      </c>
      <c r="E4267" s="5" t="s">
        <v>242</v>
      </c>
      <c r="F4267" s="5" t="s">
        <v>260</v>
      </c>
      <c r="G4267" s="5" t="s">
        <v>270</v>
      </c>
    </row>
    <row r="4268" spans="2:7" x14ac:dyDescent="0.2">
      <c r="B4268" s="3">
        <v>2014</v>
      </c>
      <c r="C4268" s="4">
        <v>4880899.38</v>
      </c>
      <c r="D4268" s="5" t="s">
        <v>87</v>
      </c>
      <c r="E4268" s="5" t="s">
        <v>242</v>
      </c>
      <c r="F4268" s="5" t="s">
        <v>260</v>
      </c>
      <c r="G4268" s="5" t="s">
        <v>271</v>
      </c>
    </row>
    <row r="4269" spans="2:7" x14ac:dyDescent="0.2">
      <c r="B4269" s="3">
        <v>2014</v>
      </c>
      <c r="C4269" s="4">
        <v>22702782.379999999</v>
      </c>
      <c r="D4269" s="5" t="s">
        <v>87</v>
      </c>
      <c r="E4269" s="5" t="s">
        <v>242</v>
      </c>
      <c r="F4269" s="5" t="s">
        <v>260</v>
      </c>
      <c r="G4269" s="5" t="s">
        <v>429</v>
      </c>
    </row>
    <row r="4270" spans="2:7" x14ac:dyDescent="0.2">
      <c r="B4270" s="3">
        <v>2014</v>
      </c>
      <c r="C4270" s="4">
        <v>3851.8</v>
      </c>
      <c r="D4270" s="5" t="s">
        <v>87</v>
      </c>
      <c r="E4270" s="5" t="s">
        <v>242</v>
      </c>
      <c r="F4270" s="5" t="s">
        <v>260</v>
      </c>
      <c r="G4270" s="5" t="s">
        <v>272</v>
      </c>
    </row>
    <row r="4271" spans="2:7" x14ac:dyDescent="0.2">
      <c r="B4271" s="3">
        <v>2014</v>
      </c>
      <c r="C4271" s="4">
        <v>62301041</v>
      </c>
      <c r="D4271" s="5" t="s">
        <v>87</v>
      </c>
      <c r="E4271" s="5" t="s">
        <v>242</v>
      </c>
      <c r="F4271" s="5" t="s">
        <v>260</v>
      </c>
      <c r="G4271" s="5" t="s">
        <v>472</v>
      </c>
    </row>
    <row r="4272" spans="2:7" x14ac:dyDescent="0.2">
      <c r="B4272" s="3">
        <v>2014</v>
      </c>
      <c r="C4272" s="4">
        <v>344792885</v>
      </c>
      <c r="D4272" s="5" t="s">
        <v>87</v>
      </c>
      <c r="E4272" s="5" t="s">
        <v>242</v>
      </c>
      <c r="F4272" s="5" t="s">
        <v>260</v>
      </c>
      <c r="G4272" s="5" t="s">
        <v>273</v>
      </c>
    </row>
    <row r="4273" spans="2:7" x14ac:dyDescent="0.2">
      <c r="B4273" s="3">
        <v>2014</v>
      </c>
      <c r="C4273" s="4">
        <v>33768.879999999997</v>
      </c>
      <c r="D4273" s="5" t="s">
        <v>87</v>
      </c>
      <c r="E4273" s="5" t="s">
        <v>242</v>
      </c>
      <c r="F4273" s="5" t="s">
        <v>260</v>
      </c>
      <c r="G4273" s="5" t="s">
        <v>275</v>
      </c>
    </row>
    <row r="4274" spans="2:7" x14ac:dyDescent="0.2">
      <c r="B4274" s="3">
        <v>2014</v>
      </c>
      <c r="C4274" s="4">
        <v>577849.59</v>
      </c>
      <c r="D4274" s="5" t="s">
        <v>87</v>
      </c>
      <c r="E4274" s="5" t="s">
        <v>242</v>
      </c>
      <c r="F4274" s="5" t="s">
        <v>260</v>
      </c>
      <c r="G4274" s="5" t="s">
        <v>276</v>
      </c>
    </row>
    <row r="4275" spans="2:7" x14ac:dyDescent="0.2">
      <c r="B4275" s="3">
        <v>2014</v>
      </c>
      <c r="C4275" s="4">
        <v>2978588.58</v>
      </c>
      <c r="D4275" s="5" t="s">
        <v>87</v>
      </c>
      <c r="E4275" s="5" t="s">
        <v>242</v>
      </c>
      <c r="F4275" s="5" t="s">
        <v>260</v>
      </c>
      <c r="G4275" s="5" t="s">
        <v>277</v>
      </c>
    </row>
    <row r="4276" spans="2:7" x14ac:dyDescent="0.2">
      <c r="B4276" s="3">
        <v>2014</v>
      </c>
      <c r="C4276" s="4">
        <v>431399.99</v>
      </c>
      <c r="D4276" s="5" t="s">
        <v>87</v>
      </c>
      <c r="E4276" s="5" t="s">
        <v>242</v>
      </c>
      <c r="F4276" s="5" t="s">
        <v>260</v>
      </c>
      <c r="G4276" s="5" t="s">
        <v>545</v>
      </c>
    </row>
    <row r="4277" spans="2:7" x14ac:dyDescent="0.2">
      <c r="B4277" s="3">
        <v>2014</v>
      </c>
      <c r="C4277" s="4">
        <v>27548765.210000001</v>
      </c>
      <c r="D4277" s="5" t="s">
        <v>87</v>
      </c>
      <c r="E4277" s="5" t="s">
        <v>242</v>
      </c>
      <c r="F4277" s="5" t="s">
        <v>260</v>
      </c>
      <c r="G4277" s="5" t="s">
        <v>278</v>
      </c>
    </row>
    <row r="4278" spans="2:7" x14ac:dyDescent="0.2">
      <c r="B4278" s="3">
        <v>2014</v>
      </c>
      <c r="C4278" s="4">
        <v>67228996.359999999</v>
      </c>
      <c r="D4278" s="5" t="s">
        <v>87</v>
      </c>
      <c r="E4278" s="5" t="s">
        <v>242</v>
      </c>
      <c r="F4278" s="5" t="s">
        <v>260</v>
      </c>
      <c r="G4278" s="5" t="s">
        <v>279</v>
      </c>
    </row>
    <row r="4279" spans="2:7" x14ac:dyDescent="0.2">
      <c r="B4279" s="3">
        <v>2014</v>
      </c>
      <c r="C4279" s="4">
        <v>422511.16</v>
      </c>
      <c r="D4279" s="5" t="s">
        <v>87</v>
      </c>
      <c r="E4279" s="5" t="s">
        <v>242</v>
      </c>
      <c r="F4279" s="5" t="s">
        <v>260</v>
      </c>
      <c r="G4279" s="5" t="s">
        <v>280</v>
      </c>
    </row>
    <row r="4280" spans="2:7" x14ac:dyDescent="0.2">
      <c r="B4280" s="3">
        <v>2014</v>
      </c>
      <c r="C4280" s="4">
        <v>1011410043.61</v>
      </c>
      <c r="D4280" s="5" t="s">
        <v>87</v>
      </c>
      <c r="E4280" s="5" t="s">
        <v>242</v>
      </c>
      <c r="F4280" s="5" t="s">
        <v>260</v>
      </c>
      <c r="G4280" s="5" t="s">
        <v>281</v>
      </c>
    </row>
    <row r="4281" spans="2:7" x14ac:dyDescent="0.2">
      <c r="B4281" s="3">
        <v>2014</v>
      </c>
      <c r="C4281" s="4">
        <v>5395383.3899999997</v>
      </c>
      <c r="D4281" s="5" t="s">
        <v>87</v>
      </c>
      <c r="E4281" s="5" t="s">
        <v>242</v>
      </c>
      <c r="F4281" s="5" t="s">
        <v>260</v>
      </c>
      <c r="G4281" s="5" t="s">
        <v>282</v>
      </c>
    </row>
    <row r="4282" spans="2:7" x14ac:dyDescent="0.2">
      <c r="B4282" s="3">
        <v>2014</v>
      </c>
      <c r="C4282" s="4">
        <v>52.63</v>
      </c>
      <c r="D4282" s="5" t="s">
        <v>87</v>
      </c>
      <c r="E4282" s="5" t="s">
        <v>242</v>
      </c>
      <c r="F4282" s="5" t="s">
        <v>260</v>
      </c>
      <c r="G4282" s="5" t="s">
        <v>283</v>
      </c>
    </row>
    <row r="4283" spans="2:7" x14ac:dyDescent="0.2">
      <c r="B4283" s="3">
        <v>2014</v>
      </c>
      <c r="C4283" s="4">
        <v>2348.7400000000002</v>
      </c>
      <c r="D4283" s="5" t="s">
        <v>87</v>
      </c>
      <c r="E4283" s="5" t="s">
        <v>242</v>
      </c>
      <c r="F4283" s="5" t="s">
        <v>260</v>
      </c>
      <c r="G4283" s="5" t="s">
        <v>284</v>
      </c>
    </row>
    <row r="4284" spans="2:7" x14ac:dyDescent="0.2">
      <c r="B4284" s="3">
        <v>2014</v>
      </c>
      <c r="C4284" s="4">
        <v>35812888.380000003</v>
      </c>
      <c r="D4284" s="5" t="s">
        <v>87</v>
      </c>
      <c r="E4284" s="5" t="s">
        <v>242</v>
      </c>
      <c r="F4284" s="5" t="s">
        <v>260</v>
      </c>
      <c r="G4284" s="5" t="s">
        <v>286</v>
      </c>
    </row>
    <row r="4285" spans="2:7" x14ac:dyDescent="0.2">
      <c r="B4285" s="3">
        <v>2014</v>
      </c>
      <c r="C4285" s="4">
        <v>23998779.890000001</v>
      </c>
      <c r="D4285" s="5" t="s">
        <v>87</v>
      </c>
      <c r="E4285" s="5" t="s">
        <v>242</v>
      </c>
      <c r="F4285" s="5" t="s">
        <v>260</v>
      </c>
      <c r="G4285" s="5" t="s">
        <v>287</v>
      </c>
    </row>
    <row r="4286" spans="2:7" x14ac:dyDescent="0.2">
      <c r="B4286" s="3">
        <v>2014</v>
      </c>
      <c r="C4286" s="4">
        <v>17589007.530000001</v>
      </c>
      <c r="D4286" s="5" t="s">
        <v>87</v>
      </c>
      <c r="E4286" s="5" t="s">
        <v>242</v>
      </c>
      <c r="F4286" s="5" t="s">
        <v>260</v>
      </c>
      <c r="G4286" s="5" t="s">
        <v>546</v>
      </c>
    </row>
    <row r="4287" spans="2:7" x14ac:dyDescent="0.2">
      <c r="B4287" s="3">
        <v>2014</v>
      </c>
      <c r="C4287" s="4">
        <v>5404843.5899999999</v>
      </c>
      <c r="D4287" s="5" t="s">
        <v>87</v>
      </c>
      <c r="E4287" s="5" t="s">
        <v>242</v>
      </c>
      <c r="F4287" s="5" t="s">
        <v>260</v>
      </c>
      <c r="G4287" s="5" t="s">
        <v>289</v>
      </c>
    </row>
    <row r="4288" spans="2:7" x14ac:dyDescent="0.2">
      <c r="B4288" s="3">
        <v>2014</v>
      </c>
      <c r="C4288" s="4">
        <v>4230306.42</v>
      </c>
      <c r="D4288" s="5" t="s">
        <v>87</v>
      </c>
      <c r="E4288" s="5" t="s">
        <v>242</v>
      </c>
      <c r="F4288" s="5" t="s">
        <v>260</v>
      </c>
      <c r="G4288" s="5" t="s">
        <v>547</v>
      </c>
    </row>
    <row r="4289" spans="2:7" x14ac:dyDescent="0.2">
      <c r="B4289" s="3">
        <v>2014</v>
      </c>
      <c r="C4289" s="4">
        <v>1095399.3600000001</v>
      </c>
      <c r="D4289" s="5" t="s">
        <v>87</v>
      </c>
      <c r="E4289" s="5" t="s">
        <v>242</v>
      </c>
      <c r="F4289" s="5" t="s">
        <v>260</v>
      </c>
      <c r="G4289" s="5" t="s">
        <v>548</v>
      </c>
    </row>
    <row r="4290" spans="2:7" x14ac:dyDescent="0.2">
      <c r="B4290" s="3">
        <v>2014</v>
      </c>
      <c r="C4290" s="4">
        <v>50499.31</v>
      </c>
      <c r="D4290" s="5" t="s">
        <v>87</v>
      </c>
      <c r="E4290" s="5" t="s">
        <v>242</v>
      </c>
      <c r="F4290" s="5" t="s">
        <v>260</v>
      </c>
      <c r="G4290" s="5" t="s">
        <v>290</v>
      </c>
    </row>
    <row r="4291" spans="2:7" x14ac:dyDescent="0.2">
      <c r="B4291" s="3">
        <v>2014</v>
      </c>
      <c r="C4291" s="4">
        <v>19130399.800000001</v>
      </c>
      <c r="D4291" s="5" t="s">
        <v>87</v>
      </c>
      <c r="E4291" s="5" t="s">
        <v>242</v>
      </c>
      <c r="F4291" s="5" t="s">
        <v>260</v>
      </c>
      <c r="G4291" s="5" t="s">
        <v>292</v>
      </c>
    </row>
    <row r="4292" spans="2:7" x14ac:dyDescent="0.2">
      <c r="B4292" s="3">
        <v>2014</v>
      </c>
      <c r="C4292" s="4">
        <v>31726770.98</v>
      </c>
      <c r="D4292" s="5" t="s">
        <v>87</v>
      </c>
      <c r="E4292" s="5" t="s">
        <v>242</v>
      </c>
      <c r="F4292" s="5" t="s">
        <v>260</v>
      </c>
      <c r="G4292" s="5" t="s">
        <v>294</v>
      </c>
    </row>
    <row r="4293" spans="2:7" x14ac:dyDescent="0.2">
      <c r="B4293" s="3">
        <v>2014</v>
      </c>
      <c r="C4293" s="4">
        <v>12678878.52</v>
      </c>
      <c r="D4293" s="5" t="s">
        <v>87</v>
      </c>
      <c r="E4293" s="5" t="s">
        <v>242</v>
      </c>
      <c r="F4293" s="5" t="s">
        <v>260</v>
      </c>
      <c r="G4293" s="5" t="s">
        <v>295</v>
      </c>
    </row>
    <row r="4294" spans="2:7" x14ac:dyDescent="0.2">
      <c r="B4294" s="3">
        <v>2014</v>
      </c>
      <c r="C4294" s="4">
        <v>51842.83</v>
      </c>
      <c r="D4294" s="5" t="s">
        <v>87</v>
      </c>
      <c r="E4294" s="5" t="s">
        <v>242</v>
      </c>
      <c r="F4294" s="5" t="s">
        <v>260</v>
      </c>
      <c r="G4294" s="5" t="s">
        <v>296</v>
      </c>
    </row>
    <row r="4295" spans="2:7" x14ac:dyDescent="0.2">
      <c r="B4295" s="3">
        <v>2014</v>
      </c>
      <c r="C4295" s="4">
        <v>413590408.49000001</v>
      </c>
      <c r="D4295" s="5" t="s">
        <v>87</v>
      </c>
      <c r="E4295" s="5" t="s">
        <v>242</v>
      </c>
      <c r="F4295" s="5" t="s">
        <v>260</v>
      </c>
      <c r="G4295" s="5" t="s">
        <v>492</v>
      </c>
    </row>
    <row r="4296" spans="2:7" x14ac:dyDescent="0.2">
      <c r="B4296" s="3">
        <v>2014</v>
      </c>
      <c r="C4296" s="4">
        <v>1104325115.27</v>
      </c>
      <c r="D4296" s="5" t="s">
        <v>87</v>
      </c>
      <c r="E4296" s="5" t="s">
        <v>242</v>
      </c>
      <c r="F4296" s="5" t="s">
        <v>260</v>
      </c>
      <c r="G4296" s="5" t="s">
        <v>493</v>
      </c>
    </row>
    <row r="4297" spans="2:7" x14ac:dyDescent="0.2">
      <c r="B4297" s="3">
        <v>2014</v>
      </c>
      <c r="C4297" s="4">
        <v>3338099915.1100001</v>
      </c>
      <c r="D4297" s="5" t="s">
        <v>87</v>
      </c>
      <c r="E4297" s="5" t="s">
        <v>242</v>
      </c>
      <c r="F4297" s="5" t="s">
        <v>260</v>
      </c>
      <c r="G4297" s="5" t="s">
        <v>494</v>
      </c>
    </row>
    <row r="4298" spans="2:7" x14ac:dyDescent="0.2">
      <c r="B4298" s="3">
        <v>2014</v>
      </c>
      <c r="C4298" s="4">
        <v>1805</v>
      </c>
      <c r="D4298" s="5" t="s">
        <v>87</v>
      </c>
      <c r="E4298" s="5" t="s">
        <v>242</v>
      </c>
      <c r="F4298" s="5" t="s">
        <v>260</v>
      </c>
      <c r="G4298" s="5" t="s">
        <v>297</v>
      </c>
    </row>
    <row r="4299" spans="2:7" x14ac:dyDescent="0.2">
      <c r="B4299" s="3">
        <v>2014</v>
      </c>
      <c r="C4299" s="4">
        <v>95074423.230000004</v>
      </c>
      <c r="D4299" s="5" t="s">
        <v>87</v>
      </c>
      <c r="E4299" s="5" t="s">
        <v>242</v>
      </c>
      <c r="F4299" s="5" t="s">
        <v>260</v>
      </c>
      <c r="G4299" s="5" t="s">
        <v>298</v>
      </c>
    </row>
    <row r="4300" spans="2:7" x14ac:dyDescent="0.2">
      <c r="B4300" s="3">
        <v>2014</v>
      </c>
      <c r="C4300" s="4">
        <v>5492038.54</v>
      </c>
      <c r="D4300" s="5" t="s">
        <v>87</v>
      </c>
      <c r="E4300" s="5" t="s">
        <v>242</v>
      </c>
      <c r="F4300" s="5" t="s">
        <v>260</v>
      </c>
      <c r="G4300" s="5" t="s">
        <v>389</v>
      </c>
    </row>
    <row r="4301" spans="2:7" x14ac:dyDescent="0.2">
      <c r="B4301" s="3">
        <v>2014</v>
      </c>
      <c r="C4301" s="4">
        <v>4976517156.9799995</v>
      </c>
      <c r="D4301" s="5" t="s">
        <v>87</v>
      </c>
      <c r="E4301" s="5" t="s">
        <v>242</v>
      </c>
      <c r="F4301" s="5" t="s">
        <v>260</v>
      </c>
      <c r="G4301" s="5" t="s">
        <v>299</v>
      </c>
    </row>
    <row r="4302" spans="2:7" x14ac:dyDescent="0.2">
      <c r="B4302" s="3">
        <v>2014</v>
      </c>
      <c r="C4302" s="4">
        <v>18300</v>
      </c>
      <c r="D4302" s="5" t="s">
        <v>87</v>
      </c>
      <c r="E4302" s="5" t="s">
        <v>242</v>
      </c>
      <c r="F4302" s="5" t="s">
        <v>260</v>
      </c>
      <c r="G4302" s="5" t="s">
        <v>300</v>
      </c>
    </row>
    <row r="4303" spans="2:7" x14ac:dyDescent="0.2">
      <c r="B4303" s="3">
        <v>2014</v>
      </c>
      <c r="C4303" s="4">
        <v>197095723.62</v>
      </c>
      <c r="D4303" s="5" t="s">
        <v>87</v>
      </c>
      <c r="E4303" s="5" t="s">
        <v>242</v>
      </c>
      <c r="F4303" s="5" t="s">
        <v>491</v>
      </c>
      <c r="G4303" s="5" t="s">
        <v>349</v>
      </c>
    </row>
    <row r="4304" spans="2:7" x14ac:dyDescent="0.2">
      <c r="B4304" s="3">
        <v>2014</v>
      </c>
      <c r="C4304" s="4">
        <v>88045291.769999996</v>
      </c>
      <c r="D4304" s="5" t="s">
        <v>87</v>
      </c>
      <c r="E4304" s="5" t="s">
        <v>242</v>
      </c>
      <c r="F4304" s="5" t="s">
        <v>301</v>
      </c>
      <c r="G4304" s="5" t="s">
        <v>261</v>
      </c>
    </row>
    <row r="4305" spans="2:7" x14ac:dyDescent="0.2">
      <c r="B4305" s="3">
        <v>2014</v>
      </c>
      <c r="C4305" s="4">
        <v>73550879.319999993</v>
      </c>
      <c r="D4305" s="5" t="s">
        <v>87</v>
      </c>
      <c r="E4305" s="5" t="s">
        <v>242</v>
      </c>
      <c r="F4305" s="5" t="s">
        <v>301</v>
      </c>
      <c r="G4305" s="5" t="s">
        <v>549</v>
      </c>
    </row>
    <row r="4306" spans="2:7" x14ac:dyDescent="0.2">
      <c r="B4306" s="3">
        <v>2014</v>
      </c>
      <c r="C4306" s="4">
        <v>82042548.689999998</v>
      </c>
      <c r="D4306" s="5" t="s">
        <v>87</v>
      </c>
      <c r="E4306" s="5" t="s">
        <v>242</v>
      </c>
      <c r="F4306" s="5" t="s">
        <v>301</v>
      </c>
      <c r="G4306" s="5" t="s">
        <v>430</v>
      </c>
    </row>
    <row r="4307" spans="2:7" x14ac:dyDescent="0.2">
      <c r="B4307" s="3">
        <v>2014</v>
      </c>
      <c r="C4307" s="4">
        <v>586571807.90999997</v>
      </c>
      <c r="D4307" s="5" t="s">
        <v>87</v>
      </c>
      <c r="E4307" s="5" t="s">
        <v>242</v>
      </c>
      <c r="F4307" s="5" t="s">
        <v>301</v>
      </c>
      <c r="G4307" s="5" t="s">
        <v>264</v>
      </c>
    </row>
    <row r="4308" spans="2:7" x14ac:dyDescent="0.2">
      <c r="B4308" s="3">
        <v>2014</v>
      </c>
      <c r="C4308" s="4">
        <v>38904646.619999997</v>
      </c>
      <c r="D4308" s="5" t="s">
        <v>87</v>
      </c>
      <c r="E4308" s="5" t="s">
        <v>242</v>
      </c>
      <c r="F4308" s="5" t="s">
        <v>301</v>
      </c>
      <c r="G4308" s="5" t="s">
        <v>252</v>
      </c>
    </row>
    <row r="4309" spans="2:7" x14ac:dyDescent="0.2">
      <c r="B4309" s="3">
        <v>2014</v>
      </c>
      <c r="C4309" s="4">
        <v>270209663.88</v>
      </c>
      <c r="D4309" s="5" t="s">
        <v>87</v>
      </c>
      <c r="E4309" s="5" t="s">
        <v>242</v>
      </c>
      <c r="F4309" s="5" t="s">
        <v>301</v>
      </c>
      <c r="G4309" s="5" t="s">
        <v>281</v>
      </c>
    </row>
    <row r="4310" spans="2:7" x14ac:dyDescent="0.2">
      <c r="B4310" s="3">
        <v>2014</v>
      </c>
      <c r="C4310" s="4">
        <v>2334066.0499999998</v>
      </c>
      <c r="D4310" s="5" t="s">
        <v>87</v>
      </c>
      <c r="E4310" s="5" t="s">
        <v>242</v>
      </c>
      <c r="F4310" s="5" t="s">
        <v>301</v>
      </c>
      <c r="G4310" s="5" t="s">
        <v>302</v>
      </c>
    </row>
    <row r="4311" spans="2:7" x14ac:dyDescent="0.2">
      <c r="B4311" s="3">
        <v>2014</v>
      </c>
      <c r="C4311" s="4">
        <v>9652891.9000000004</v>
      </c>
      <c r="D4311" s="5" t="s">
        <v>87</v>
      </c>
      <c r="E4311" s="5" t="s">
        <v>242</v>
      </c>
      <c r="F4311" s="5" t="s">
        <v>301</v>
      </c>
      <c r="G4311" s="5" t="s">
        <v>303</v>
      </c>
    </row>
    <row r="4312" spans="2:7" x14ac:dyDescent="0.2">
      <c r="B4312" s="3">
        <v>2014</v>
      </c>
      <c r="C4312" s="4">
        <v>2293903784.4000001</v>
      </c>
      <c r="D4312" s="5" t="s">
        <v>87</v>
      </c>
      <c r="E4312" s="5" t="s">
        <v>242</v>
      </c>
      <c r="F4312" s="5" t="s">
        <v>301</v>
      </c>
      <c r="G4312" s="5" t="s">
        <v>304</v>
      </c>
    </row>
    <row r="4313" spans="2:7" x14ac:dyDescent="0.2">
      <c r="B4313" s="3">
        <v>2014</v>
      </c>
      <c r="C4313" s="4">
        <v>18952344.59</v>
      </c>
      <c r="D4313" s="5" t="s">
        <v>87</v>
      </c>
      <c r="E4313" s="5" t="s">
        <v>242</v>
      </c>
      <c r="F4313" s="5" t="s">
        <v>301</v>
      </c>
      <c r="G4313" s="5" t="s">
        <v>305</v>
      </c>
    </row>
    <row r="4314" spans="2:7" x14ac:dyDescent="0.2">
      <c r="B4314" s="3">
        <v>2014</v>
      </c>
      <c r="C4314" s="4">
        <v>33958669.039999999</v>
      </c>
      <c r="D4314" s="5" t="s">
        <v>306</v>
      </c>
      <c r="E4314" s="5" t="s">
        <v>307</v>
      </c>
      <c r="F4314" s="5" t="s">
        <v>308</v>
      </c>
      <c r="G4314" s="5" t="s">
        <v>577</v>
      </c>
    </row>
    <row r="4315" spans="2:7" x14ac:dyDescent="0.2">
      <c r="B4315" s="3">
        <v>2014</v>
      </c>
      <c r="C4315" s="4">
        <v>127919868.76000001</v>
      </c>
      <c r="D4315" s="5" t="s">
        <v>306</v>
      </c>
      <c r="E4315" s="5" t="s">
        <v>307</v>
      </c>
      <c r="F4315" s="5" t="s">
        <v>308</v>
      </c>
      <c r="G4315" s="5" t="s">
        <v>309</v>
      </c>
    </row>
    <row r="4316" spans="2:7" x14ac:dyDescent="0.2">
      <c r="B4316" s="3">
        <v>2014</v>
      </c>
      <c r="C4316" s="4">
        <v>2688444554.3600001</v>
      </c>
      <c r="D4316" s="5" t="s">
        <v>306</v>
      </c>
      <c r="E4316" s="5" t="s">
        <v>307</v>
      </c>
      <c r="F4316" s="5" t="s">
        <v>308</v>
      </c>
      <c r="G4316" s="5" t="s">
        <v>310</v>
      </c>
    </row>
    <row r="4317" spans="2:7" x14ac:dyDescent="0.2">
      <c r="B4317" s="3">
        <v>2014</v>
      </c>
      <c r="C4317" s="4">
        <v>51256308.039999999</v>
      </c>
      <c r="D4317" s="5" t="s">
        <v>306</v>
      </c>
      <c r="E4317" s="5" t="s">
        <v>307</v>
      </c>
      <c r="F4317" s="5" t="s">
        <v>308</v>
      </c>
      <c r="G4317" s="5" t="s">
        <v>550</v>
      </c>
    </row>
    <row r="4318" spans="2:7" x14ac:dyDescent="0.2">
      <c r="B4318" s="3">
        <v>2014</v>
      </c>
      <c r="C4318" s="4">
        <v>0</v>
      </c>
      <c r="D4318" s="5" t="s">
        <v>306</v>
      </c>
      <c r="E4318" s="5" t="s">
        <v>307</v>
      </c>
      <c r="F4318" s="5" t="s">
        <v>308</v>
      </c>
      <c r="G4318" s="5" t="s">
        <v>551</v>
      </c>
    </row>
    <row r="4319" spans="2:7" x14ac:dyDescent="0.2">
      <c r="B4319" s="3">
        <v>2014</v>
      </c>
      <c r="C4319" s="4">
        <v>2920000</v>
      </c>
      <c r="D4319" s="5" t="s">
        <v>306</v>
      </c>
      <c r="E4319" s="5" t="s">
        <v>311</v>
      </c>
      <c r="F4319" s="5" t="s">
        <v>359</v>
      </c>
      <c r="G4319" s="5" t="s">
        <v>400</v>
      </c>
    </row>
    <row r="4320" spans="2:7" x14ac:dyDescent="0.2">
      <c r="B4320" s="3">
        <v>2014</v>
      </c>
      <c r="C4320" s="4">
        <v>9704594</v>
      </c>
      <c r="D4320" s="5" t="s">
        <v>306</v>
      </c>
      <c r="E4320" s="5" t="s">
        <v>311</v>
      </c>
      <c r="F4320" s="5" t="s">
        <v>359</v>
      </c>
      <c r="G4320" s="5" t="s">
        <v>448</v>
      </c>
    </row>
    <row r="4321" spans="2:7" x14ac:dyDescent="0.2">
      <c r="B4321" s="3">
        <v>2014</v>
      </c>
      <c r="C4321" s="4">
        <v>6184343.7300000004</v>
      </c>
      <c r="D4321" s="5" t="s">
        <v>306</v>
      </c>
      <c r="E4321" s="5" t="s">
        <v>311</v>
      </c>
      <c r="F4321" s="5" t="s">
        <v>359</v>
      </c>
      <c r="G4321" s="5" t="s">
        <v>375</v>
      </c>
    </row>
    <row r="4322" spans="2:7" x14ac:dyDescent="0.2">
      <c r="B4322" s="3">
        <v>2014</v>
      </c>
      <c r="C4322" s="4">
        <v>45684440.859999999</v>
      </c>
      <c r="D4322" s="5" t="s">
        <v>306</v>
      </c>
      <c r="E4322" s="5" t="s">
        <v>311</v>
      </c>
      <c r="F4322" s="5" t="s">
        <v>313</v>
      </c>
      <c r="G4322" s="5" t="s">
        <v>390</v>
      </c>
    </row>
    <row r="4323" spans="2:7" x14ac:dyDescent="0.2">
      <c r="B4323" s="3">
        <v>2014</v>
      </c>
      <c r="C4323" s="4">
        <v>87053079.060000002</v>
      </c>
      <c r="D4323" s="5" t="s">
        <v>306</v>
      </c>
      <c r="E4323" s="5" t="s">
        <v>311</v>
      </c>
      <c r="F4323" s="5" t="s">
        <v>313</v>
      </c>
      <c r="G4323" s="5" t="s">
        <v>391</v>
      </c>
    </row>
    <row r="4324" spans="2:7" x14ac:dyDescent="0.2">
      <c r="B4324" s="3">
        <v>2014</v>
      </c>
      <c r="C4324" s="4">
        <v>1111611075.9100001</v>
      </c>
      <c r="D4324" s="5" t="s">
        <v>306</v>
      </c>
      <c r="E4324" s="5" t="s">
        <v>311</v>
      </c>
      <c r="F4324" s="5" t="s">
        <v>314</v>
      </c>
      <c r="G4324" s="5" t="s">
        <v>314</v>
      </c>
    </row>
    <row r="4325" spans="2:7" x14ac:dyDescent="0.2">
      <c r="B4325" s="3">
        <v>2014</v>
      </c>
      <c r="C4325" s="4">
        <v>11953000</v>
      </c>
      <c r="D4325" s="5" t="s">
        <v>306</v>
      </c>
      <c r="E4325" s="5" t="s">
        <v>311</v>
      </c>
      <c r="F4325" s="5" t="s">
        <v>108</v>
      </c>
      <c r="G4325" s="5" t="s">
        <v>433</v>
      </c>
    </row>
    <row r="4326" spans="2:7" x14ac:dyDescent="0.2">
      <c r="B4326" s="3">
        <v>2014</v>
      </c>
      <c r="C4326" s="4">
        <v>119876860.81999999</v>
      </c>
      <c r="D4326" s="5" t="s">
        <v>306</v>
      </c>
      <c r="E4326" s="5" t="s">
        <v>311</v>
      </c>
      <c r="F4326" s="5" t="s">
        <v>339</v>
      </c>
      <c r="G4326" s="5" t="s">
        <v>402</v>
      </c>
    </row>
    <row r="4327" spans="2:7" x14ac:dyDescent="0.2">
      <c r="B4327" s="3">
        <v>2014</v>
      </c>
      <c r="C4327" s="4">
        <v>41368000</v>
      </c>
      <c r="D4327" s="5" t="s">
        <v>306</v>
      </c>
      <c r="E4327" s="5" t="s">
        <v>311</v>
      </c>
      <c r="F4327" s="5" t="s">
        <v>161</v>
      </c>
      <c r="G4327" s="5" t="s">
        <v>578</v>
      </c>
    </row>
    <row r="4328" spans="2:7" x14ac:dyDescent="0.2">
      <c r="B4328" s="3">
        <v>2014</v>
      </c>
      <c r="C4328" s="4">
        <v>0</v>
      </c>
      <c r="D4328" s="5" t="s">
        <v>306</v>
      </c>
      <c r="E4328" s="5" t="s">
        <v>311</v>
      </c>
      <c r="F4328" s="5" t="s">
        <v>161</v>
      </c>
      <c r="G4328" s="5" t="s">
        <v>161</v>
      </c>
    </row>
    <row r="4329" spans="2:7" x14ac:dyDescent="0.2">
      <c r="B4329" s="3">
        <v>2014</v>
      </c>
      <c r="C4329" s="4">
        <v>8528096.4700000007</v>
      </c>
      <c r="D4329" s="5" t="s">
        <v>306</v>
      </c>
      <c r="E4329" s="5" t="s">
        <v>311</v>
      </c>
      <c r="F4329" s="5" t="s">
        <v>194</v>
      </c>
      <c r="G4329" s="5" t="s">
        <v>436</v>
      </c>
    </row>
    <row r="4330" spans="2:7" x14ac:dyDescent="0.2">
      <c r="B4330" s="3">
        <v>2014</v>
      </c>
      <c r="C4330" s="4">
        <v>12298030.609999999</v>
      </c>
      <c r="D4330" s="5" t="s">
        <v>306</v>
      </c>
      <c r="E4330" s="5" t="s">
        <v>311</v>
      </c>
      <c r="F4330" s="5" t="s">
        <v>194</v>
      </c>
      <c r="G4330" s="5" t="s">
        <v>487</v>
      </c>
    </row>
    <row r="4331" spans="2:7" x14ac:dyDescent="0.2">
      <c r="B4331" s="3">
        <v>2014</v>
      </c>
      <c r="C4331" s="4">
        <v>307246.76</v>
      </c>
      <c r="D4331" s="5" t="s">
        <v>306</v>
      </c>
      <c r="E4331" s="5" t="s">
        <v>315</v>
      </c>
      <c r="F4331" s="5" t="s">
        <v>359</v>
      </c>
      <c r="G4331" s="5" t="s">
        <v>400</v>
      </c>
    </row>
    <row r="4332" spans="2:7" x14ac:dyDescent="0.2">
      <c r="B4332" s="3">
        <v>2014</v>
      </c>
      <c r="C4332" s="4">
        <v>1825217.36</v>
      </c>
      <c r="D4332" s="5" t="s">
        <v>306</v>
      </c>
      <c r="E4332" s="5" t="s">
        <v>315</v>
      </c>
      <c r="F4332" s="5" t="s">
        <v>359</v>
      </c>
      <c r="G4332" s="5" t="s">
        <v>448</v>
      </c>
    </row>
    <row r="4333" spans="2:7" x14ac:dyDescent="0.2">
      <c r="B4333" s="3">
        <v>2014</v>
      </c>
      <c r="C4333" s="4">
        <v>65215438.5</v>
      </c>
      <c r="D4333" s="5" t="s">
        <v>306</v>
      </c>
      <c r="E4333" s="5" t="s">
        <v>315</v>
      </c>
      <c r="F4333" s="5" t="s">
        <v>359</v>
      </c>
      <c r="G4333" s="5" t="s">
        <v>432</v>
      </c>
    </row>
    <row r="4334" spans="2:7" x14ac:dyDescent="0.2">
      <c r="B4334" s="3">
        <v>2014</v>
      </c>
      <c r="C4334" s="4">
        <v>12213477.59</v>
      </c>
      <c r="D4334" s="5" t="s">
        <v>306</v>
      </c>
      <c r="E4334" s="5" t="s">
        <v>315</v>
      </c>
      <c r="F4334" s="5" t="s">
        <v>359</v>
      </c>
      <c r="G4334" s="5" t="s">
        <v>375</v>
      </c>
    </row>
    <row r="4335" spans="2:7" x14ac:dyDescent="0.2">
      <c r="B4335" s="3">
        <v>2014</v>
      </c>
      <c r="C4335" s="4">
        <v>1203897.6599999999</v>
      </c>
      <c r="D4335" s="5" t="s">
        <v>306</v>
      </c>
      <c r="E4335" s="5" t="s">
        <v>315</v>
      </c>
      <c r="F4335" s="5" t="s">
        <v>104</v>
      </c>
      <c r="G4335" s="5" t="s">
        <v>104</v>
      </c>
    </row>
    <row r="4336" spans="2:7" x14ac:dyDescent="0.2">
      <c r="B4336" s="3">
        <v>2014</v>
      </c>
      <c r="C4336" s="4">
        <v>1257174358.76</v>
      </c>
      <c r="D4336" s="5" t="s">
        <v>306</v>
      </c>
      <c r="E4336" s="5" t="s">
        <v>315</v>
      </c>
      <c r="F4336" s="5" t="s">
        <v>316</v>
      </c>
      <c r="G4336" s="5" t="s">
        <v>316</v>
      </c>
    </row>
    <row r="4337" spans="2:7" x14ac:dyDescent="0.2">
      <c r="B4337" s="3">
        <v>2014</v>
      </c>
      <c r="C4337" s="4">
        <v>19020688.539999999</v>
      </c>
      <c r="D4337" s="5" t="s">
        <v>306</v>
      </c>
      <c r="E4337" s="5" t="s">
        <v>315</v>
      </c>
      <c r="F4337" s="5" t="s">
        <v>108</v>
      </c>
      <c r="G4337" s="5" t="s">
        <v>108</v>
      </c>
    </row>
    <row r="4338" spans="2:7" x14ac:dyDescent="0.2">
      <c r="B4338" s="3">
        <v>2014</v>
      </c>
      <c r="C4338" s="4">
        <v>51639797.060000002</v>
      </c>
      <c r="D4338" s="5" t="s">
        <v>306</v>
      </c>
      <c r="E4338" s="5" t="s">
        <v>315</v>
      </c>
      <c r="F4338" s="5" t="s">
        <v>108</v>
      </c>
      <c r="G4338" s="5" t="s">
        <v>561</v>
      </c>
    </row>
    <row r="4339" spans="2:7" x14ac:dyDescent="0.2">
      <c r="B4339" s="3">
        <v>2014</v>
      </c>
      <c r="C4339" s="4">
        <v>49276785.329999998</v>
      </c>
      <c r="D4339" s="5" t="s">
        <v>306</v>
      </c>
      <c r="E4339" s="5" t="s">
        <v>315</v>
      </c>
      <c r="F4339" s="5" t="s">
        <v>110</v>
      </c>
      <c r="G4339" s="5" t="s">
        <v>518</v>
      </c>
    </row>
    <row r="4340" spans="2:7" x14ac:dyDescent="0.2">
      <c r="B4340" s="3">
        <v>2014</v>
      </c>
      <c r="C4340" s="4">
        <v>44836.84</v>
      </c>
      <c r="D4340" s="5" t="s">
        <v>306</v>
      </c>
      <c r="E4340" s="5" t="s">
        <v>315</v>
      </c>
      <c r="F4340" s="5" t="s">
        <v>110</v>
      </c>
      <c r="G4340" s="5" t="s">
        <v>519</v>
      </c>
    </row>
    <row r="4341" spans="2:7" x14ac:dyDescent="0.2">
      <c r="B4341" s="3">
        <v>2014</v>
      </c>
      <c r="C4341" s="4">
        <v>1490532</v>
      </c>
      <c r="D4341" s="5" t="s">
        <v>306</v>
      </c>
      <c r="E4341" s="5" t="s">
        <v>315</v>
      </c>
      <c r="F4341" s="5" t="s">
        <v>317</v>
      </c>
      <c r="G4341" s="5" t="s">
        <v>318</v>
      </c>
    </row>
    <row r="4342" spans="2:7" x14ac:dyDescent="0.2">
      <c r="B4342" s="3">
        <v>2014</v>
      </c>
      <c r="C4342" s="4">
        <v>9810923.6699999999</v>
      </c>
      <c r="D4342" s="5" t="s">
        <v>306</v>
      </c>
      <c r="E4342" s="5" t="s">
        <v>315</v>
      </c>
      <c r="F4342" s="5" t="s">
        <v>317</v>
      </c>
      <c r="G4342" s="5" t="s">
        <v>320</v>
      </c>
    </row>
    <row r="4343" spans="2:7" x14ac:dyDescent="0.2">
      <c r="B4343" s="3">
        <v>2014</v>
      </c>
      <c r="C4343" s="4">
        <v>397742.61</v>
      </c>
      <c r="D4343" s="5" t="s">
        <v>306</v>
      </c>
      <c r="E4343" s="5" t="s">
        <v>315</v>
      </c>
      <c r="F4343" s="5" t="s">
        <v>317</v>
      </c>
      <c r="G4343" s="5" t="s">
        <v>321</v>
      </c>
    </row>
    <row r="4344" spans="2:7" x14ac:dyDescent="0.2">
      <c r="B4344" s="3">
        <v>2014</v>
      </c>
      <c r="C4344" s="4">
        <v>70293</v>
      </c>
      <c r="D4344" s="5" t="s">
        <v>306</v>
      </c>
      <c r="E4344" s="5" t="s">
        <v>315</v>
      </c>
      <c r="F4344" s="5" t="s">
        <v>317</v>
      </c>
      <c r="G4344" s="5" t="s">
        <v>322</v>
      </c>
    </row>
    <row r="4345" spans="2:7" x14ac:dyDescent="0.2">
      <c r="B4345" s="3">
        <v>2014</v>
      </c>
      <c r="C4345" s="4">
        <v>23642532.41</v>
      </c>
      <c r="D4345" s="5" t="s">
        <v>306</v>
      </c>
      <c r="E4345" s="5" t="s">
        <v>315</v>
      </c>
      <c r="F4345" s="5" t="s">
        <v>317</v>
      </c>
      <c r="G4345" s="5" t="s">
        <v>323</v>
      </c>
    </row>
    <row r="4346" spans="2:7" x14ac:dyDescent="0.2">
      <c r="B4346" s="3">
        <v>2014</v>
      </c>
      <c r="C4346" s="4">
        <v>117849771.65000001</v>
      </c>
      <c r="D4346" s="5" t="s">
        <v>306</v>
      </c>
      <c r="E4346" s="5" t="s">
        <v>315</v>
      </c>
      <c r="F4346" s="5" t="s">
        <v>317</v>
      </c>
      <c r="G4346" s="5" t="s">
        <v>324</v>
      </c>
    </row>
    <row r="4347" spans="2:7" x14ac:dyDescent="0.2">
      <c r="B4347" s="3">
        <v>2014</v>
      </c>
      <c r="C4347" s="4">
        <v>15140179.67</v>
      </c>
      <c r="D4347" s="5" t="s">
        <v>306</v>
      </c>
      <c r="E4347" s="5" t="s">
        <v>315</v>
      </c>
      <c r="F4347" s="5" t="s">
        <v>317</v>
      </c>
      <c r="G4347" s="5" t="s">
        <v>325</v>
      </c>
    </row>
    <row r="4348" spans="2:7" x14ac:dyDescent="0.2">
      <c r="B4348" s="3">
        <v>2014</v>
      </c>
      <c r="C4348" s="4">
        <v>2827175.94</v>
      </c>
      <c r="D4348" s="5" t="s">
        <v>306</v>
      </c>
      <c r="E4348" s="5" t="s">
        <v>315</v>
      </c>
      <c r="F4348" s="5" t="s">
        <v>317</v>
      </c>
      <c r="G4348" s="5" t="s">
        <v>326</v>
      </c>
    </row>
    <row r="4349" spans="2:7" x14ac:dyDescent="0.2">
      <c r="B4349" s="3">
        <v>2014</v>
      </c>
      <c r="C4349" s="4">
        <v>46737566.780000001</v>
      </c>
      <c r="D4349" s="5" t="s">
        <v>306</v>
      </c>
      <c r="E4349" s="5" t="s">
        <v>315</v>
      </c>
      <c r="F4349" s="5" t="s">
        <v>317</v>
      </c>
      <c r="G4349" s="5" t="s">
        <v>327</v>
      </c>
    </row>
    <row r="4350" spans="2:7" x14ac:dyDescent="0.2">
      <c r="B4350" s="3">
        <v>2014</v>
      </c>
      <c r="C4350" s="4">
        <v>235915.95</v>
      </c>
      <c r="D4350" s="5" t="s">
        <v>306</v>
      </c>
      <c r="E4350" s="5" t="s">
        <v>315</v>
      </c>
      <c r="F4350" s="5" t="s">
        <v>317</v>
      </c>
      <c r="G4350" s="5" t="s">
        <v>512</v>
      </c>
    </row>
    <row r="4351" spans="2:7" x14ac:dyDescent="0.2">
      <c r="B4351" s="3">
        <v>2014</v>
      </c>
      <c r="C4351" s="4">
        <v>467700.84</v>
      </c>
      <c r="D4351" s="5" t="s">
        <v>306</v>
      </c>
      <c r="E4351" s="5" t="s">
        <v>315</v>
      </c>
      <c r="F4351" s="5" t="s">
        <v>317</v>
      </c>
      <c r="G4351" s="5" t="s">
        <v>328</v>
      </c>
    </row>
    <row r="4352" spans="2:7" x14ac:dyDescent="0.2">
      <c r="B4352" s="3">
        <v>2014</v>
      </c>
      <c r="C4352" s="4">
        <v>1334306.17</v>
      </c>
      <c r="D4352" s="5" t="s">
        <v>306</v>
      </c>
      <c r="E4352" s="5" t="s">
        <v>315</v>
      </c>
      <c r="F4352" s="5" t="s">
        <v>317</v>
      </c>
      <c r="G4352" s="5" t="s">
        <v>329</v>
      </c>
    </row>
    <row r="4353" spans="2:7" x14ac:dyDescent="0.2">
      <c r="B4353" s="3">
        <v>2014</v>
      </c>
      <c r="C4353" s="4">
        <v>677691.1</v>
      </c>
      <c r="D4353" s="5" t="s">
        <v>306</v>
      </c>
      <c r="E4353" s="5" t="s">
        <v>315</v>
      </c>
      <c r="F4353" s="5" t="s">
        <v>317</v>
      </c>
      <c r="G4353" s="5" t="s">
        <v>330</v>
      </c>
    </row>
    <row r="4354" spans="2:7" x14ac:dyDescent="0.2">
      <c r="B4354" s="3">
        <v>2014</v>
      </c>
      <c r="C4354" s="4">
        <v>4863922.9000000004</v>
      </c>
      <c r="D4354" s="5" t="s">
        <v>306</v>
      </c>
      <c r="E4354" s="5" t="s">
        <v>315</v>
      </c>
      <c r="F4354" s="5" t="s">
        <v>317</v>
      </c>
      <c r="G4354" s="5" t="s">
        <v>331</v>
      </c>
    </row>
    <row r="4355" spans="2:7" x14ac:dyDescent="0.2">
      <c r="B4355" s="3">
        <v>2014</v>
      </c>
      <c r="C4355" s="4">
        <v>6351480.4199999999</v>
      </c>
      <c r="D4355" s="5" t="s">
        <v>306</v>
      </c>
      <c r="E4355" s="5" t="s">
        <v>315</v>
      </c>
      <c r="F4355" s="5" t="s">
        <v>317</v>
      </c>
      <c r="G4355" s="5" t="s">
        <v>332</v>
      </c>
    </row>
    <row r="4356" spans="2:7" x14ac:dyDescent="0.2">
      <c r="B4356" s="3">
        <v>2014</v>
      </c>
      <c r="C4356" s="4">
        <v>118123.33</v>
      </c>
      <c r="D4356" s="5" t="s">
        <v>306</v>
      </c>
      <c r="E4356" s="5" t="s">
        <v>315</v>
      </c>
      <c r="F4356" s="5" t="s">
        <v>317</v>
      </c>
      <c r="G4356" s="5" t="s">
        <v>362</v>
      </c>
    </row>
    <row r="4357" spans="2:7" x14ac:dyDescent="0.2">
      <c r="B4357" s="3">
        <v>2014</v>
      </c>
      <c r="C4357" s="4">
        <v>217553.92000000001</v>
      </c>
      <c r="D4357" s="5" t="s">
        <v>306</v>
      </c>
      <c r="E4357" s="5" t="s">
        <v>315</v>
      </c>
      <c r="F4357" s="5" t="s">
        <v>317</v>
      </c>
      <c r="G4357" s="5" t="s">
        <v>333</v>
      </c>
    </row>
    <row r="4358" spans="2:7" x14ac:dyDescent="0.2">
      <c r="B4358" s="3">
        <v>2014</v>
      </c>
      <c r="C4358" s="4">
        <v>28979036.73</v>
      </c>
      <c r="D4358" s="5" t="s">
        <v>306</v>
      </c>
      <c r="E4358" s="5" t="s">
        <v>315</v>
      </c>
      <c r="F4358" s="5" t="s">
        <v>317</v>
      </c>
      <c r="G4358" s="5" t="s">
        <v>334</v>
      </c>
    </row>
    <row r="4359" spans="2:7" x14ac:dyDescent="0.2">
      <c r="B4359" s="3">
        <v>2014</v>
      </c>
      <c r="C4359" s="4">
        <v>564594</v>
      </c>
      <c r="D4359" s="5" t="s">
        <v>306</v>
      </c>
      <c r="E4359" s="5" t="s">
        <v>315</v>
      </c>
      <c r="F4359" s="5" t="s">
        <v>317</v>
      </c>
      <c r="G4359" s="5" t="s">
        <v>495</v>
      </c>
    </row>
    <row r="4360" spans="2:7" x14ac:dyDescent="0.2">
      <c r="B4360" s="3">
        <v>2014</v>
      </c>
      <c r="C4360" s="4">
        <v>685458.83</v>
      </c>
      <c r="D4360" s="5" t="s">
        <v>306</v>
      </c>
      <c r="E4360" s="5" t="s">
        <v>315</v>
      </c>
      <c r="F4360" s="5" t="s">
        <v>317</v>
      </c>
      <c r="G4360" s="5" t="s">
        <v>336</v>
      </c>
    </row>
    <row r="4361" spans="2:7" x14ac:dyDescent="0.2">
      <c r="B4361" s="3">
        <v>2014</v>
      </c>
      <c r="C4361" s="4">
        <v>14917421.390000001</v>
      </c>
      <c r="D4361" s="5" t="s">
        <v>306</v>
      </c>
      <c r="E4361" s="5" t="s">
        <v>315</v>
      </c>
      <c r="F4361" s="5" t="s">
        <v>317</v>
      </c>
      <c r="G4361" s="5" t="s">
        <v>349</v>
      </c>
    </row>
    <row r="4362" spans="2:7" x14ac:dyDescent="0.2">
      <c r="B4362" s="3">
        <v>2014</v>
      </c>
      <c r="C4362" s="4">
        <v>1327500.1000000001</v>
      </c>
      <c r="D4362" s="5" t="s">
        <v>306</v>
      </c>
      <c r="E4362" s="5" t="s">
        <v>315</v>
      </c>
      <c r="F4362" s="5" t="s">
        <v>317</v>
      </c>
      <c r="G4362" s="5" t="s">
        <v>337</v>
      </c>
    </row>
    <row r="4363" spans="2:7" x14ac:dyDescent="0.2">
      <c r="B4363" s="3">
        <v>2014</v>
      </c>
      <c r="C4363" s="4">
        <v>63244909.43</v>
      </c>
      <c r="D4363" s="5" t="s">
        <v>306</v>
      </c>
      <c r="E4363" s="5" t="s">
        <v>315</v>
      </c>
      <c r="F4363" s="5" t="s">
        <v>317</v>
      </c>
      <c r="G4363" s="5" t="s">
        <v>338</v>
      </c>
    </row>
    <row r="4364" spans="2:7" x14ac:dyDescent="0.2">
      <c r="B4364" s="3">
        <v>2014</v>
      </c>
      <c r="C4364" s="4">
        <v>75223.27</v>
      </c>
      <c r="D4364" s="5" t="s">
        <v>306</v>
      </c>
      <c r="E4364" s="5" t="s">
        <v>315</v>
      </c>
      <c r="F4364" s="5" t="s">
        <v>115</v>
      </c>
      <c r="G4364" s="5" t="s">
        <v>118</v>
      </c>
    </row>
    <row r="4365" spans="2:7" x14ac:dyDescent="0.2">
      <c r="B4365" s="3">
        <v>2014</v>
      </c>
      <c r="C4365" s="4">
        <v>2672.14</v>
      </c>
      <c r="D4365" s="5" t="s">
        <v>306</v>
      </c>
      <c r="E4365" s="5" t="s">
        <v>315</v>
      </c>
      <c r="F4365" s="5" t="s">
        <v>115</v>
      </c>
      <c r="G4365" s="5" t="s">
        <v>394</v>
      </c>
    </row>
    <row r="4366" spans="2:7" x14ac:dyDescent="0.2">
      <c r="B4366" s="3">
        <v>2014</v>
      </c>
      <c r="C4366" s="4">
        <v>202467</v>
      </c>
      <c r="D4366" s="5" t="s">
        <v>306</v>
      </c>
      <c r="E4366" s="5" t="s">
        <v>315</v>
      </c>
      <c r="F4366" s="5" t="s">
        <v>123</v>
      </c>
      <c r="G4366" s="5" t="s">
        <v>130</v>
      </c>
    </row>
    <row r="4367" spans="2:7" x14ac:dyDescent="0.2">
      <c r="B4367" s="3">
        <v>2014</v>
      </c>
      <c r="C4367" s="4">
        <v>2899</v>
      </c>
      <c r="D4367" s="5" t="s">
        <v>306</v>
      </c>
      <c r="E4367" s="5" t="s">
        <v>315</v>
      </c>
      <c r="F4367" s="5" t="s">
        <v>123</v>
      </c>
      <c r="G4367" s="5" t="s">
        <v>132</v>
      </c>
    </row>
    <row r="4368" spans="2:7" x14ac:dyDescent="0.2">
      <c r="B4368" s="3">
        <v>2014</v>
      </c>
      <c r="C4368" s="4">
        <v>1102399.55</v>
      </c>
      <c r="D4368" s="5" t="s">
        <v>306</v>
      </c>
      <c r="E4368" s="5" t="s">
        <v>315</v>
      </c>
      <c r="F4368" s="5" t="s">
        <v>123</v>
      </c>
      <c r="G4368" s="5" t="s">
        <v>138</v>
      </c>
    </row>
    <row r="4369" spans="2:7" x14ac:dyDescent="0.2">
      <c r="B4369" s="3">
        <v>2014</v>
      </c>
      <c r="C4369" s="4">
        <v>1630778.24</v>
      </c>
      <c r="D4369" s="5" t="s">
        <v>306</v>
      </c>
      <c r="E4369" s="5" t="s">
        <v>315</v>
      </c>
      <c r="F4369" s="5" t="s">
        <v>123</v>
      </c>
      <c r="G4369" s="5" t="s">
        <v>140</v>
      </c>
    </row>
    <row r="4370" spans="2:7" x14ac:dyDescent="0.2">
      <c r="B4370" s="3">
        <v>2014</v>
      </c>
      <c r="C4370" s="4">
        <v>79719.7</v>
      </c>
      <c r="D4370" s="5" t="s">
        <v>306</v>
      </c>
      <c r="E4370" s="5" t="s">
        <v>315</v>
      </c>
      <c r="F4370" s="5" t="s">
        <v>123</v>
      </c>
      <c r="G4370" s="5" t="s">
        <v>141</v>
      </c>
    </row>
    <row r="4371" spans="2:7" x14ac:dyDescent="0.2">
      <c r="B4371" s="3">
        <v>2014</v>
      </c>
      <c r="C4371" s="4">
        <v>113608.14</v>
      </c>
      <c r="D4371" s="5" t="s">
        <v>306</v>
      </c>
      <c r="E4371" s="5" t="s">
        <v>315</v>
      </c>
      <c r="F4371" s="5" t="s">
        <v>123</v>
      </c>
      <c r="G4371" s="5" t="s">
        <v>148</v>
      </c>
    </row>
    <row r="4372" spans="2:7" x14ac:dyDescent="0.2">
      <c r="B4372" s="3">
        <v>2014</v>
      </c>
      <c r="C4372" s="4">
        <v>3680929.26</v>
      </c>
      <c r="D4372" s="5" t="s">
        <v>306</v>
      </c>
      <c r="E4372" s="5" t="s">
        <v>315</v>
      </c>
      <c r="F4372" s="5" t="s">
        <v>123</v>
      </c>
      <c r="G4372" s="5" t="s">
        <v>153</v>
      </c>
    </row>
    <row r="4373" spans="2:7" x14ac:dyDescent="0.2">
      <c r="B4373" s="3">
        <v>2014</v>
      </c>
      <c r="C4373" s="4">
        <v>83578903.709999993</v>
      </c>
      <c r="D4373" s="5" t="s">
        <v>306</v>
      </c>
      <c r="E4373" s="5" t="s">
        <v>315</v>
      </c>
      <c r="F4373" s="5" t="s">
        <v>339</v>
      </c>
      <c r="G4373" s="5" t="s">
        <v>342</v>
      </c>
    </row>
    <row r="4374" spans="2:7" x14ac:dyDescent="0.2">
      <c r="B4374" s="3">
        <v>2014</v>
      </c>
      <c r="C4374" s="4">
        <v>11361657.029999999</v>
      </c>
      <c r="D4374" s="5" t="s">
        <v>306</v>
      </c>
      <c r="E4374" s="5" t="s">
        <v>315</v>
      </c>
      <c r="F4374" s="5" t="s">
        <v>339</v>
      </c>
      <c r="G4374" s="5" t="s">
        <v>343</v>
      </c>
    </row>
    <row r="4375" spans="2:7" x14ac:dyDescent="0.2">
      <c r="B4375" s="3">
        <v>2014</v>
      </c>
      <c r="C4375" s="4">
        <v>1475840929.3800001</v>
      </c>
      <c r="D4375" s="5" t="s">
        <v>306</v>
      </c>
      <c r="E4375" s="5" t="s">
        <v>315</v>
      </c>
      <c r="F4375" s="5" t="s">
        <v>339</v>
      </c>
      <c r="G4375" s="5" t="s">
        <v>344</v>
      </c>
    </row>
    <row r="4376" spans="2:7" x14ac:dyDescent="0.2">
      <c r="B4376" s="3">
        <v>2014</v>
      </c>
      <c r="C4376" s="4">
        <v>413733347.94999999</v>
      </c>
      <c r="D4376" s="5" t="s">
        <v>306</v>
      </c>
      <c r="E4376" s="5" t="s">
        <v>315</v>
      </c>
      <c r="F4376" s="5" t="s">
        <v>339</v>
      </c>
      <c r="G4376" s="5" t="s">
        <v>345</v>
      </c>
    </row>
    <row r="4377" spans="2:7" x14ac:dyDescent="0.2">
      <c r="B4377" s="3">
        <v>2014</v>
      </c>
      <c r="C4377" s="4">
        <v>18949599.260000002</v>
      </c>
      <c r="D4377" s="5" t="s">
        <v>306</v>
      </c>
      <c r="E4377" s="5" t="s">
        <v>315</v>
      </c>
      <c r="F4377" s="5" t="s">
        <v>339</v>
      </c>
      <c r="G4377" s="5" t="s">
        <v>513</v>
      </c>
    </row>
    <row r="4378" spans="2:7" x14ac:dyDescent="0.2">
      <c r="B4378" s="3">
        <v>2014</v>
      </c>
      <c r="C4378" s="4">
        <v>249600</v>
      </c>
      <c r="D4378" s="5" t="s">
        <v>306</v>
      </c>
      <c r="E4378" s="5" t="s">
        <v>315</v>
      </c>
      <c r="F4378" s="5" t="s">
        <v>339</v>
      </c>
      <c r="G4378" s="5" t="s">
        <v>347</v>
      </c>
    </row>
    <row r="4379" spans="2:7" x14ac:dyDescent="0.2">
      <c r="B4379" s="3">
        <v>2014</v>
      </c>
      <c r="C4379" s="4">
        <v>2887005.53</v>
      </c>
      <c r="D4379" s="5" t="s">
        <v>306</v>
      </c>
      <c r="E4379" s="5" t="s">
        <v>315</v>
      </c>
      <c r="F4379" s="5" t="s">
        <v>339</v>
      </c>
      <c r="G4379" s="5" t="s">
        <v>403</v>
      </c>
    </row>
    <row r="4380" spans="2:7" x14ac:dyDescent="0.2">
      <c r="B4380" s="3">
        <v>2014</v>
      </c>
      <c r="C4380" s="4">
        <v>195351.97</v>
      </c>
      <c r="D4380" s="5" t="s">
        <v>306</v>
      </c>
      <c r="E4380" s="5" t="s">
        <v>315</v>
      </c>
      <c r="F4380" s="5" t="s">
        <v>339</v>
      </c>
      <c r="G4380" s="5" t="s">
        <v>348</v>
      </c>
    </row>
    <row r="4381" spans="2:7" x14ac:dyDescent="0.2">
      <c r="B4381" s="3">
        <v>2014</v>
      </c>
      <c r="C4381" s="4">
        <v>89970189.629999995</v>
      </c>
      <c r="D4381" s="5" t="s">
        <v>306</v>
      </c>
      <c r="E4381" s="5" t="s">
        <v>315</v>
      </c>
      <c r="F4381" s="5" t="s">
        <v>339</v>
      </c>
      <c r="G4381" s="5" t="s">
        <v>404</v>
      </c>
    </row>
    <row r="4382" spans="2:7" x14ac:dyDescent="0.2">
      <c r="B4382" s="3">
        <v>2014</v>
      </c>
      <c r="C4382" s="4">
        <v>396</v>
      </c>
      <c r="D4382" s="5" t="s">
        <v>306</v>
      </c>
      <c r="E4382" s="5" t="s">
        <v>315</v>
      </c>
      <c r="F4382" s="5" t="s">
        <v>339</v>
      </c>
      <c r="G4382" s="5" t="s">
        <v>376</v>
      </c>
    </row>
    <row r="4383" spans="2:7" x14ac:dyDescent="0.2">
      <c r="B4383" s="3">
        <v>2014</v>
      </c>
      <c r="C4383" s="4">
        <v>826235.35</v>
      </c>
      <c r="D4383" s="5" t="s">
        <v>306</v>
      </c>
      <c r="E4383" s="5" t="s">
        <v>315</v>
      </c>
      <c r="F4383" s="5" t="s">
        <v>339</v>
      </c>
      <c r="G4383" s="5" t="s">
        <v>349</v>
      </c>
    </row>
    <row r="4384" spans="2:7" x14ac:dyDescent="0.2">
      <c r="B4384" s="3">
        <v>2014</v>
      </c>
      <c r="C4384" s="4">
        <v>1428882.23</v>
      </c>
      <c r="D4384" s="5" t="s">
        <v>306</v>
      </c>
      <c r="E4384" s="5" t="s">
        <v>315</v>
      </c>
      <c r="F4384" s="5" t="s">
        <v>158</v>
      </c>
      <c r="G4384" s="5" t="s">
        <v>158</v>
      </c>
    </row>
    <row r="4385" spans="2:7" x14ac:dyDescent="0.2">
      <c r="B4385" s="3">
        <v>2014</v>
      </c>
      <c r="C4385" s="4">
        <v>26074676.940000001</v>
      </c>
      <c r="D4385" s="5" t="s">
        <v>306</v>
      </c>
      <c r="E4385" s="5" t="s">
        <v>315</v>
      </c>
      <c r="F4385" s="5" t="s">
        <v>194</v>
      </c>
      <c r="G4385" s="5" t="s">
        <v>460</v>
      </c>
    </row>
    <row r="4386" spans="2:7" x14ac:dyDescent="0.2">
      <c r="B4386" s="3">
        <v>2014</v>
      </c>
      <c r="C4386" s="4">
        <v>162807.94</v>
      </c>
      <c r="D4386" s="5" t="s">
        <v>306</v>
      </c>
      <c r="E4386" s="5" t="s">
        <v>315</v>
      </c>
      <c r="F4386" s="5" t="s">
        <v>194</v>
      </c>
      <c r="G4386" s="5" t="s">
        <v>415</v>
      </c>
    </row>
    <row r="4387" spans="2:7" x14ac:dyDescent="0.2">
      <c r="B4387" s="3">
        <v>2014</v>
      </c>
      <c r="C4387" s="4">
        <v>986275.55</v>
      </c>
      <c r="D4387" s="5" t="s">
        <v>306</v>
      </c>
      <c r="E4387" s="5" t="s">
        <v>315</v>
      </c>
      <c r="F4387" s="5" t="s">
        <v>194</v>
      </c>
      <c r="G4387" s="5" t="s">
        <v>417</v>
      </c>
    </row>
    <row r="4388" spans="2:7" x14ac:dyDescent="0.2">
      <c r="B4388" s="3">
        <v>2014</v>
      </c>
      <c r="C4388" s="4">
        <v>239083.99</v>
      </c>
      <c r="D4388" s="5" t="s">
        <v>306</v>
      </c>
      <c r="E4388" s="5" t="s">
        <v>315</v>
      </c>
      <c r="F4388" s="5" t="s">
        <v>194</v>
      </c>
      <c r="G4388" s="5" t="s">
        <v>205</v>
      </c>
    </row>
    <row r="4389" spans="2:7" x14ac:dyDescent="0.2">
      <c r="B4389" s="3">
        <v>2014</v>
      </c>
      <c r="C4389" s="4">
        <v>70329111.400000006</v>
      </c>
      <c r="D4389" s="5" t="s">
        <v>306</v>
      </c>
      <c r="E4389" s="5" t="s">
        <v>315</v>
      </c>
      <c r="F4389" s="5" t="s">
        <v>194</v>
      </c>
      <c r="G4389" s="5" t="s">
        <v>191</v>
      </c>
    </row>
    <row r="4390" spans="2:7" x14ac:dyDescent="0.2">
      <c r="B4390" s="3">
        <v>2014</v>
      </c>
      <c r="C4390" s="4">
        <v>347956.9</v>
      </c>
      <c r="D4390" s="5" t="s">
        <v>306</v>
      </c>
      <c r="E4390" s="5" t="s">
        <v>315</v>
      </c>
      <c r="F4390" s="5" t="s">
        <v>194</v>
      </c>
      <c r="G4390" s="5" t="s">
        <v>192</v>
      </c>
    </row>
    <row r="4391" spans="2:7" x14ac:dyDescent="0.2">
      <c r="B4391" s="3">
        <v>2014</v>
      </c>
      <c r="C4391" s="4">
        <v>6334139.8499999996</v>
      </c>
      <c r="D4391" s="5" t="s">
        <v>306</v>
      </c>
      <c r="E4391" s="5" t="s">
        <v>315</v>
      </c>
      <c r="F4391" s="5" t="s">
        <v>194</v>
      </c>
      <c r="G4391" s="5" t="s">
        <v>420</v>
      </c>
    </row>
    <row r="4392" spans="2:7" x14ac:dyDescent="0.2">
      <c r="B4392" s="3">
        <v>2014</v>
      </c>
      <c r="C4392" s="4">
        <v>57927824.899999999</v>
      </c>
      <c r="D4392" s="5" t="s">
        <v>306</v>
      </c>
      <c r="E4392" s="5" t="s">
        <v>315</v>
      </c>
      <c r="F4392" s="5" t="s">
        <v>194</v>
      </c>
      <c r="G4392" s="5" t="s">
        <v>356</v>
      </c>
    </row>
    <row r="4393" spans="2:7" x14ac:dyDescent="0.2">
      <c r="B4393" s="3">
        <v>2014</v>
      </c>
      <c r="C4393" s="4">
        <v>3009261.56</v>
      </c>
      <c r="D4393" s="5" t="s">
        <v>306</v>
      </c>
      <c r="E4393" s="5" t="s">
        <v>315</v>
      </c>
      <c r="F4393" s="5" t="s">
        <v>194</v>
      </c>
      <c r="G4393" s="5" t="s">
        <v>514</v>
      </c>
    </row>
    <row r="4394" spans="2:7" x14ac:dyDescent="0.2">
      <c r="B4394" s="3">
        <v>2014</v>
      </c>
      <c r="C4394" s="4">
        <v>78970144.150000006</v>
      </c>
      <c r="D4394" s="5" t="s">
        <v>306</v>
      </c>
      <c r="E4394" s="5" t="s">
        <v>315</v>
      </c>
      <c r="F4394" s="5" t="s">
        <v>194</v>
      </c>
      <c r="G4394" s="5" t="s">
        <v>438</v>
      </c>
    </row>
    <row r="4395" spans="2:7" x14ac:dyDescent="0.2">
      <c r="B4395" s="3">
        <v>2014</v>
      </c>
      <c r="C4395" s="4">
        <v>778295.71</v>
      </c>
      <c r="D4395" s="5" t="s">
        <v>306</v>
      </c>
      <c r="E4395" s="5" t="s">
        <v>315</v>
      </c>
      <c r="F4395" s="5" t="s">
        <v>194</v>
      </c>
      <c r="G4395" s="5" t="s">
        <v>370</v>
      </c>
    </row>
    <row r="4396" spans="2:7" x14ac:dyDescent="0.2">
      <c r="B4396" s="3">
        <v>2014</v>
      </c>
      <c r="C4396" s="4">
        <v>7717687.9699999997</v>
      </c>
      <c r="D4396" s="5" t="s">
        <v>306</v>
      </c>
      <c r="E4396" s="5" t="s">
        <v>315</v>
      </c>
      <c r="F4396" s="5" t="s">
        <v>194</v>
      </c>
      <c r="G4396" s="5" t="s">
        <v>488</v>
      </c>
    </row>
    <row r="4397" spans="2:7" x14ac:dyDescent="0.2">
      <c r="B4397" s="3">
        <v>2014</v>
      </c>
      <c r="C4397" s="4">
        <v>116686.81</v>
      </c>
      <c r="D4397" s="5" t="s">
        <v>306</v>
      </c>
      <c r="E4397" s="5" t="s">
        <v>315</v>
      </c>
      <c r="F4397" s="5" t="s">
        <v>236</v>
      </c>
      <c r="G4397" s="5" t="s">
        <v>357</v>
      </c>
    </row>
    <row r="4398" spans="2:7" x14ac:dyDescent="0.2">
      <c r="B4398" s="3">
        <v>2014</v>
      </c>
      <c r="C4398" s="4">
        <v>5764191.8899999997</v>
      </c>
      <c r="D4398" s="5" t="s">
        <v>306</v>
      </c>
      <c r="E4398" s="5" t="s">
        <v>315</v>
      </c>
      <c r="F4398" s="5" t="s">
        <v>236</v>
      </c>
      <c r="G4398" s="5" t="s">
        <v>537</v>
      </c>
    </row>
    <row r="4399" spans="2:7" x14ac:dyDescent="0.2">
      <c r="B4399" s="3">
        <v>2014</v>
      </c>
      <c r="C4399" s="4">
        <v>3841408.48</v>
      </c>
      <c r="D4399" s="5" t="s">
        <v>306</v>
      </c>
      <c r="E4399" s="5" t="s">
        <v>315</v>
      </c>
      <c r="F4399" s="5" t="s">
        <v>237</v>
      </c>
      <c r="G4399" s="5" t="s">
        <v>240</v>
      </c>
    </row>
    <row r="4400" spans="2:7" x14ac:dyDescent="0.2">
      <c r="B4400" s="3">
        <v>2015</v>
      </c>
      <c r="C4400" s="4">
        <v>28527624.600000001</v>
      </c>
      <c r="D4400" s="5" t="s">
        <v>87</v>
      </c>
      <c r="E4400" s="5" t="s">
        <v>88</v>
      </c>
      <c r="F4400" s="5" t="s">
        <v>89</v>
      </c>
      <c r="G4400" s="5" t="s">
        <v>579</v>
      </c>
    </row>
    <row r="4401" spans="2:7" x14ac:dyDescent="0.2">
      <c r="B4401" s="3">
        <v>2015</v>
      </c>
      <c r="C4401" s="4">
        <v>448334674.25</v>
      </c>
      <c r="D4401" s="5" t="s">
        <v>87</v>
      </c>
      <c r="E4401" s="5" t="s">
        <v>88</v>
      </c>
      <c r="F4401" s="5" t="s">
        <v>89</v>
      </c>
      <c r="G4401" s="5" t="s">
        <v>90</v>
      </c>
    </row>
    <row r="4402" spans="2:7" x14ac:dyDescent="0.2">
      <c r="B4402" s="3">
        <v>2015</v>
      </c>
      <c r="C4402" s="4">
        <v>2750163785.5100002</v>
      </c>
      <c r="D4402" s="5" t="s">
        <v>87</v>
      </c>
      <c r="E4402" s="5" t="s">
        <v>88</v>
      </c>
      <c r="F4402" s="5" t="s">
        <v>89</v>
      </c>
      <c r="G4402" s="5" t="s">
        <v>91</v>
      </c>
    </row>
    <row r="4403" spans="2:7" x14ac:dyDescent="0.2">
      <c r="B4403" s="3">
        <v>2015</v>
      </c>
      <c r="C4403" s="4">
        <v>617990.80000000005</v>
      </c>
      <c r="D4403" s="5" t="s">
        <v>87</v>
      </c>
      <c r="E4403" s="5" t="s">
        <v>88</v>
      </c>
      <c r="F4403" s="5" t="s">
        <v>89</v>
      </c>
      <c r="G4403" s="5" t="s">
        <v>580</v>
      </c>
    </row>
    <row r="4404" spans="2:7" x14ac:dyDescent="0.2">
      <c r="B4404" s="3">
        <v>2015</v>
      </c>
      <c r="C4404" s="4">
        <v>9996224.6999999993</v>
      </c>
      <c r="D4404" s="5" t="s">
        <v>87</v>
      </c>
      <c r="E4404" s="5" t="s">
        <v>88</v>
      </c>
      <c r="F4404" s="5" t="s">
        <v>89</v>
      </c>
      <c r="G4404" s="5" t="s">
        <v>496</v>
      </c>
    </row>
    <row r="4405" spans="2:7" x14ac:dyDescent="0.2">
      <c r="B4405" s="3">
        <v>2015</v>
      </c>
      <c r="C4405" s="4">
        <v>72326153.879999995</v>
      </c>
      <c r="D4405" s="5" t="s">
        <v>87</v>
      </c>
      <c r="E4405" s="5" t="s">
        <v>88</v>
      </c>
      <c r="F4405" s="5" t="s">
        <v>92</v>
      </c>
      <c r="G4405" s="5" t="s">
        <v>94</v>
      </c>
    </row>
    <row r="4406" spans="2:7" x14ac:dyDescent="0.2">
      <c r="B4406" s="3">
        <v>2015</v>
      </c>
      <c r="C4406" s="4">
        <v>5130030462.6400003</v>
      </c>
      <c r="D4406" s="5" t="s">
        <v>87</v>
      </c>
      <c r="E4406" s="5" t="s">
        <v>95</v>
      </c>
      <c r="F4406" s="5" t="s">
        <v>475</v>
      </c>
      <c r="G4406" s="5" t="s">
        <v>475</v>
      </c>
    </row>
    <row r="4407" spans="2:7" x14ac:dyDescent="0.2">
      <c r="B4407" s="3">
        <v>2015</v>
      </c>
      <c r="C4407" s="4">
        <v>13200.67</v>
      </c>
      <c r="D4407" s="5" t="s">
        <v>87</v>
      </c>
      <c r="E4407" s="5" t="s">
        <v>95</v>
      </c>
      <c r="F4407" s="5" t="s">
        <v>554</v>
      </c>
      <c r="G4407" s="5" t="s">
        <v>349</v>
      </c>
    </row>
    <row r="4408" spans="2:7" x14ac:dyDescent="0.2">
      <c r="B4408" s="3">
        <v>2015</v>
      </c>
      <c r="C4408" s="4">
        <v>66888637.200000003</v>
      </c>
      <c r="D4408" s="5" t="s">
        <v>87</v>
      </c>
      <c r="E4408" s="5" t="s">
        <v>95</v>
      </c>
      <c r="F4408" s="5" t="s">
        <v>99</v>
      </c>
      <c r="G4408" s="5" t="s">
        <v>555</v>
      </c>
    </row>
    <row r="4409" spans="2:7" x14ac:dyDescent="0.2">
      <c r="B4409" s="3">
        <v>2015</v>
      </c>
      <c r="C4409" s="4">
        <v>228193800.03999999</v>
      </c>
      <c r="D4409" s="5" t="s">
        <v>87</v>
      </c>
      <c r="E4409" s="5" t="s">
        <v>95</v>
      </c>
      <c r="F4409" s="5" t="s">
        <v>99</v>
      </c>
      <c r="G4409" s="5" t="s">
        <v>556</v>
      </c>
    </row>
    <row r="4410" spans="2:7" x14ac:dyDescent="0.2">
      <c r="B4410" s="3">
        <v>2015</v>
      </c>
      <c r="C4410" s="4">
        <v>17399766.629999999</v>
      </c>
      <c r="D4410" s="5" t="s">
        <v>87</v>
      </c>
      <c r="E4410" s="5" t="s">
        <v>95</v>
      </c>
      <c r="F4410" s="5" t="s">
        <v>101</v>
      </c>
      <c r="G4410" s="5" t="s">
        <v>515</v>
      </c>
    </row>
    <row r="4411" spans="2:7" x14ac:dyDescent="0.2">
      <c r="B4411" s="3">
        <v>2015</v>
      </c>
      <c r="C4411" s="4">
        <v>109885725.94</v>
      </c>
      <c r="D4411" s="5" t="s">
        <v>87</v>
      </c>
      <c r="E4411" s="5" t="s">
        <v>95</v>
      </c>
      <c r="F4411" s="5" t="s">
        <v>101</v>
      </c>
      <c r="G4411" s="5" t="s">
        <v>516</v>
      </c>
    </row>
    <row r="4412" spans="2:7" x14ac:dyDescent="0.2">
      <c r="B4412" s="3">
        <v>2015</v>
      </c>
      <c r="C4412" s="4">
        <v>6013926.5499999998</v>
      </c>
      <c r="D4412" s="5" t="s">
        <v>87</v>
      </c>
      <c r="E4412" s="5" t="s">
        <v>95</v>
      </c>
      <c r="F4412" s="5" t="s">
        <v>103</v>
      </c>
      <c r="G4412" s="5" t="s">
        <v>103</v>
      </c>
    </row>
    <row r="4413" spans="2:7" x14ac:dyDescent="0.2">
      <c r="B4413" s="3">
        <v>2015</v>
      </c>
      <c r="C4413" s="4">
        <v>230112.98</v>
      </c>
      <c r="D4413" s="5" t="s">
        <v>87</v>
      </c>
      <c r="E4413" s="5" t="s">
        <v>95</v>
      </c>
      <c r="F4413" s="5" t="s">
        <v>104</v>
      </c>
      <c r="G4413" s="5" t="s">
        <v>104</v>
      </c>
    </row>
    <row r="4414" spans="2:7" x14ac:dyDescent="0.2">
      <c r="B4414" s="3">
        <v>2015</v>
      </c>
      <c r="C4414" s="4">
        <v>1113488.8799999999</v>
      </c>
      <c r="D4414" s="5" t="s">
        <v>87</v>
      </c>
      <c r="E4414" s="5" t="s">
        <v>95</v>
      </c>
      <c r="F4414" s="5" t="s">
        <v>316</v>
      </c>
      <c r="G4414" s="5" t="s">
        <v>316</v>
      </c>
    </row>
    <row r="4415" spans="2:7" x14ac:dyDescent="0.2">
      <c r="B4415" s="3">
        <v>2015</v>
      </c>
      <c r="C4415" s="4">
        <v>14818861.640000001</v>
      </c>
      <c r="D4415" s="5" t="s">
        <v>87</v>
      </c>
      <c r="E4415" s="5" t="s">
        <v>95</v>
      </c>
      <c r="F4415" s="5" t="s">
        <v>105</v>
      </c>
      <c r="G4415" s="5" t="s">
        <v>557</v>
      </c>
    </row>
    <row r="4416" spans="2:7" x14ac:dyDescent="0.2">
      <c r="B4416" s="3">
        <v>2015</v>
      </c>
      <c r="C4416" s="4">
        <v>134759.12</v>
      </c>
      <c r="D4416" s="5" t="s">
        <v>87</v>
      </c>
      <c r="E4416" s="5" t="s">
        <v>95</v>
      </c>
      <c r="F4416" s="5" t="s">
        <v>105</v>
      </c>
      <c r="G4416" s="5" t="s">
        <v>558</v>
      </c>
    </row>
    <row r="4417" spans="2:7" x14ac:dyDescent="0.2">
      <c r="B4417" s="3">
        <v>2015</v>
      </c>
      <c r="C4417" s="4">
        <v>6739854.4299999997</v>
      </c>
      <c r="D4417" s="5" t="s">
        <v>87</v>
      </c>
      <c r="E4417" s="5" t="s">
        <v>95</v>
      </c>
      <c r="F4417" s="5" t="s">
        <v>105</v>
      </c>
      <c r="G4417" s="5" t="s">
        <v>559</v>
      </c>
    </row>
    <row r="4418" spans="2:7" x14ac:dyDescent="0.2">
      <c r="B4418" s="3">
        <v>2015</v>
      </c>
      <c r="C4418" s="4">
        <v>4746025.32</v>
      </c>
      <c r="D4418" s="5" t="s">
        <v>87</v>
      </c>
      <c r="E4418" s="5" t="s">
        <v>95</v>
      </c>
      <c r="F4418" s="5" t="s">
        <v>105</v>
      </c>
      <c r="G4418" s="5" t="s">
        <v>560</v>
      </c>
    </row>
    <row r="4419" spans="2:7" x14ac:dyDescent="0.2">
      <c r="B4419" s="3">
        <v>2015</v>
      </c>
      <c r="C4419" s="4">
        <v>11831557.75</v>
      </c>
      <c r="D4419" s="5" t="s">
        <v>87</v>
      </c>
      <c r="E4419" s="5" t="s">
        <v>95</v>
      </c>
      <c r="F4419" s="5" t="s">
        <v>105</v>
      </c>
      <c r="G4419" s="5" t="s">
        <v>478</v>
      </c>
    </row>
    <row r="4420" spans="2:7" x14ac:dyDescent="0.2">
      <c r="B4420" s="3">
        <v>2015</v>
      </c>
      <c r="C4420" s="4">
        <v>53739257.390000001</v>
      </c>
      <c r="D4420" s="5" t="s">
        <v>87</v>
      </c>
      <c r="E4420" s="5" t="s">
        <v>95</v>
      </c>
      <c r="F4420" s="5" t="s">
        <v>105</v>
      </c>
      <c r="G4420" s="5" t="s">
        <v>479</v>
      </c>
    </row>
    <row r="4421" spans="2:7" x14ac:dyDescent="0.2">
      <c r="B4421" s="3">
        <v>2015</v>
      </c>
      <c r="C4421" s="4">
        <v>60222.71</v>
      </c>
      <c r="D4421" s="5" t="s">
        <v>87</v>
      </c>
      <c r="E4421" s="5" t="s">
        <v>95</v>
      </c>
      <c r="F4421" s="5" t="s">
        <v>105</v>
      </c>
      <c r="G4421" s="5" t="s">
        <v>349</v>
      </c>
    </row>
    <row r="4422" spans="2:7" x14ac:dyDescent="0.2">
      <c r="B4422" s="3">
        <v>2015</v>
      </c>
      <c r="C4422" s="4">
        <v>1865298620.29</v>
      </c>
      <c r="D4422" s="5" t="s">
        <v>87</v>
      </c>
      <c r="E4422" s="5" t="s">
        <v>95</v>
      </c>
      <c r="F4422" s="5" t="s">
        <v>108</v>
      </c>
      <c r="G4422" s="5" t="s">
        <v>108</v>
      </c>
    </row>
    <row r="4423" spans="2:7" x14ac:dyDescent="0.2">
      <c r="B4423" s="3">
        <v>2015</v>
      </c>
      <c r="C4423" s="4">
        <v>1910821998.45</v>
      </c>
      <c r="D4423" s="5" t="s">
        <v>87</v>
      </c>
      <c r="E4423" s="5" t="s">
        <v>95</v>
      </c>
      <c r="F4423" s="5" t="s">
        <v>108</v>
      </c>
      <c r="G4423" s="5" t="s">
        <v>561</v>
      </c>
    </row>
    <row r="4424" spans="2:7" x14ac:dyDescent="0.2">
      <c r="B4424" s="3">
        <v>2015</v>
      </c>
      <c r="C4424" s="4">
        <v>2900979.79</v>
      </c>
      <c r="D4424" s="5" t="s">
        <v>87</v>
      </c>
      <c r="E4424" s="5" t="s">
        <v>95</v>
      </c>
      <c r="F4424" s="5" t="s">
        <v>108</v>
      </c>
      <c r="G4424" s="5" t="s">
        <v>562</v>
      </c>
    </row>
    <row r="4425" spans="2:7" x14ac:dyDescent="0.2">
      <c r="B4425" s="3">
        <v>2015</v>
      </c>
      <c r="C4425" s="4">
        <v>24027105.199999999</v>
      </c>
      <c r="D4425" s="5" t="s">
        <v>87</v>
      </c>
      <c r="E4425" s="5" t="s">
        <v>95</v>
      </c>
      <c r="F4425" s="5" t="s">
        <v>108</v>
      </c>
      <c r="G4425" s="5" t="s">
        <v>407</v>
      </c>
    </row>
    <row r="4426" spans="2:7" x14ac:dyDescent="0.2">
      <c r="B4426" s="3">
        <v>2015</v>
      </c>
      <c r="C4426" s="4">
        <v>581452274.16999996</v>
      </c>
      <c r="D4426" s="5" t="s">
        <v>87</v>
      </c>
      <c r="E4426" s="5" t="s">
        <v>95</v>
      </c>
      <c r="F4426" s="5" t="s">
        <v>110</v>
      </c>
      <c r="G4426" s="5" t="s">
        <v>518</v>
      </c>
    </row>
    <row r="4427" spans="2:7" x14ac:dyDescent="0.2">
      <c r="B4427" s="3">
        <v>2015</v>
      </c>
      <c r="C4427" s="4">
        <v>195205.43</v>
      </c>
      <c r="D4427" s="5" t="s">
        <v>87</v>
      </c>
      <c r="E4427" s="5" t="s">
        <v>95</v>
      </c>
      <c r="F4427" s="5" t="s">
        <v>110</v>
      </c>
      <c r="G4427" s="5" t="s">
        <v>519</v>
      </c>
    </row>
    <row r="4428" spans="2:7" x14ac:dyDescent="0.2">
      <c r="B4428" s="3">
        <v>2015</v>
      </c>
      <c r="C4428" s="4">
        <v>57790760.32</v>
      </c>
      <c r="D4428" s="5" t="s">
        <v>87</v>
      </c>
      <c r="E4428" s="5" t="s">
        <v>95</v>
      </c>
      <c r="F4428" s="5" t="s">
        <v>111</v>
      </c>
      <c r="G4428" s="5" t="s">
        <v>111</v>
      </c>
    </row>
    <row r="4429" spans="2:7" x14ac:dyDescent="0.2">
      <c r="B4429" s="3">
        <v>2015</v>
      </c>
      <c r="C4429" s="4">
        <v>5423357.6200000001</v>
      </c>
      <c r="D4429" s="5" t="s">
        <v>87</v>
      </c>
      <c r="E4429" s="5" t="s">
        <v>95</v>
      </c>
      <c r="F4429" s="5" t="s">
        <v>111</v>
      </c>
      <c r="G4429" s="5" t="s">
        <v>349</v>
      </c>
    </row>
    <row r="4430" spans="2:7" x14ac:dyDescent="0.2">
      <c r="B4430" s="3">
        <v>2015</v>
      </c>
      <c r="C4430" s="4">
        <v>18390643.75</v>
      </c>
      <c r="D4430" s="5" t="s">
        <v>87</v>
      </c>
      <c r="E4430" s="5" t="s">
        <v>95</v>
      </c>
      <c r="F4430" s="5" t="s">
        <v>112</v>
      </c>
      <c r="G4430" s="5" t="s">
        <v>112</v>
      </c>
    </row>
    <row r="4431" spans="2:7" x14ac:dyDescent="0.2">
      <c r="B4431" s="3">
        <v>2015</v>
      </c>
      <c r="C4431" s="4">
        <v>12359200.75</v>
      </c>
      <c r="D4431" s="5" t="s">
        <v>87</v>
      </c>
      <c r="E4431" s="5" t="s">
        <v>95</v>
      </c>
      <c r="F4431" s="5" t="s">
        <v>113</v>
      </c>
      <c r="G4431" s="5" t="s">
        <v>408</v>
      </c>
    </row>
    <row r="4432" spans="2:7" x14ac:dyDescent="0.2">
      <c r="B4432" s="3">
        <v>2015</v>
      </c>
      <c r="C4432" s="4">
        <v>9427904912.0300007</v>
      </c>
      <c r="D4432" s="5" t="s">
        <v>87</v>
      </c>
      <c r="E4432" s="5" t="s">
        <v>95</v>
      </c>
      <c r="F4432" s="5" t="s">
        <v>113</v>
      </c>
      <c r="G4432" s="5" t="s">
        <v>409</v>
      </c>
    </row>
    <row r="4433" spans="2:7" x14ac:dyDescent="0.2">
      <c r="B4433" s="3">
        <v>2015</v>
      </c>
      <c r="C4433" s="4">
        <v>171638779.84</v>
      </c>
      <c r="D4433" s="5" t="s">
        <v>87</v>
      </c>
      <c r="E4433" s="5" t="s">
        <v>95</v>
      </c>
      <c r="F4433" s="5" t="s">
        <v>113</v>
      </c>
      <c r="G4433" s="5" t="s">
        <v>410</v>
      </c>
    </row>
    <row r="4434" spans="2:7" x14ac:dyDescent="0.2">
      <c r="B4434" s="3">
        <v>2015</v>
      </c>
      <c r="C4434" s="4">
        <v>2156992015.9699998</v>
      </c>
      <c r="D4434" s="5" t="s">
        <v>87</v>
      </c>
      <c r="E4434" s="5" t="s">
        <v>95</v>
      </c>
      <c r="F4434" s="5" t="s">
        <v>113</v>
      </c>
      <c r="G4434" s="5" t="s">
        <v>411</v>
      </c>
    </row>
    <row r="4435" spans="2:7" x14ac:dyDescent="0.2">
      <c r="B4435" s="3">
        <v>2015</v>
      </c>
      <c r="C4435" s="4">
        <v>1583.08</v>
      </c>
      <c r="D4435" s="5" t="s">
        <v>87</v>
      </c>
      <c r="E4435" s="5" t="s">
        <v>95</v>
      </c>
      <c r="F4435" s="5" t="s">
        <v>363</v>
      </c>
      <c r="G4435" s="5" t="s">
        <v>363</v>
      </c>
    </row>
    <row r="4436" spans="2:7" x14ac:dyDescent="0.2">
      <c r="B4436" s="3">
        <v>2015</v>
      </c>
      <c r="C4436" s="4">
        <v>8423395.9199999999</v>
      </c>
      <c r="D4436" s="5" t="s">
        <v>87</v>
      </c>
      <c r="E4436" s="5" t="s">
        <v>95</v>
      </c>
      <c r="F4436" s="5" t="s">
        <v>115</v>
      </c>
      <c r="G4436" s="5" t="s">
        <v>116</v>
      </c>
    </row>
    <row r="4437" spans="2:7" x14ac:dyDescent="0.2">
      <c r="B4437" s="3">
        <v>2015</v>
      </c>
      <c r="C4437" s="4">
        <v>988041.47</v>
      </c>
      <c r="D4437" s="5" t="s">
        <v>87</v>
      </c>
      <c r="E4437" s="5" t="s">
        <v>95</v>
      </c>
      <c r="F4437" s="5" t="s">
        <v>115</v>
      </c>
      <c r="G4437" s="5" t="s">
        <v>117</v>
      </c>
    </row>
    <row r="4438" spans="2:7" x14ac:dyDescent="0.2">
      <c r="B4438" s="3">
        <v>2015</v>
      </c>
      <c r="C4438" s="4">
        <v>122507118.44</v>
      </c>
      <c r="D4438" s="5" t="s">
        <v>87</v>
      </c>
      <c r="E4438" s="5" t="s">
        <v>95</v>
      </c>
      <c r="F4438" s="5" t="s">
        <v>115</v>
      </c>
      <c r="G4438" s="5" t="s">
        <v>581</v>
      </c>
    </row>
    <row r="4439" spans="2:7" x14ac:dyDescent="0.2">
      <c r="B4439" s="3">
        <v>2015</v>
      </c>
      <c r="C4439" s="4">
        <v>840524.16</v>
      </c>
      <c r="D4439" s="5" t="s">
        <v>87</v>
      </c>
      <c r="E4439" s="5" t="s">
        <v>95</v>
      </c>
      <c r="F4439" s="5" t="s">
        <v>115</v>
      </c>
      <c r="G4439" s="5" t="s">
        <v>564</v>
      </c>
    </row>
    <row r="4440" spans="2:7" x14ac:dyDescent="0.2">
      <c r="B4440" s="3">
        <v>2015</v>
      </c>
      <c r="C4440" s="4">
        <v>1863732.63</v>
      </c>
      <c r="D4440" s="5" t="s">
        <v>87</v>
      </c>
      <c r="E4440" s="5" t="s">
        <v>95</v>
      </c>
      <c r="F4440" s="5" t="s">
        <v>115</v>
      </c>
      <c r="G4440" s="5" t="s">
        <v>565</v>
      </c>
    </row>
    <row r="4441" spans="2:7" x14ac:dyDescent="0.2">
      <c r="B4441" s="3">
        <v>2015</v>
      </c>
      <c r="C4441" s="4">
        <v>738565.08</v>
      </c>
      <c r="D4441" s="5" t="s">
        <v>87</v>
      </c>
      <c r="E4441" s="5" t="s">
        <v>95</v>
      </c>
      <c r="F4441" s="5" t="s">
        <v>115</v>
      </c>
      <c r="G4441" s="5" t="s">
        <v>452</v>
      </c>
    </row>
    <row r="4442" spans="2:7" x14ac:dyDescent="0.2">
      <c r="B4442" s="3">
        <v>2015</v>
      </c>
      <c r="C4442" s="4">
        <v>17368812.239999998</v>
      </c>
      <c r="D4442" s="5" t="s">
        <v>87</v>
      </c>
      <c r="E4442" s="5" t="s">
        <v>95</v>
      </c>
      <c r="F4442" s="5" t="s">
        <v>115</v>
      </c>
      <c r="G4442" s="5" t="s">
        <v>397</v>
      </c>
    </row>
    <row r="4443" spans="2:7" x14ac:dyDescent="0.2">
      <c r="B4443" s="3">
        <v>2015</v>
      </c>
      <c r="C4443" s="4">
        <v>22932810.780000001</v>
      </c>
      <c r="D4443" s="5" t="s">
        <v>87</v>
      </c>
      <c r="E4443" s="5" t="s">
        <v>95</v>
      </c>
      <c r="F4443" s="5" t="s">
        <v>115</v>
      </c>
      <c r="G4443" s="5" t="s">
        <v>385</v>
      </c>
    </row>
    <row r="4444" spans="2:7" x14ac:dyDescent="0.2">
      <c r="B4444" s="3">
        <v>2015</v>
      </c>
      <c r="C4444" s="4">
        <v>39503188.770000003</v>
      </c>
      <c r="D4444" s="5" t="s">
        <v>87</v>
      </c>
      <c r="E4444" s="5" t="s">
        <v>95</v>
      </c>
      <c r="F4444" s="5" t="s">
        <v>115</v>
      </c>
      <c r="G4444" s="5" t="s">
        <v>566</v>
      </c>
    </row>
    <row r="4445" spans="2:7" x14ac:dyDescent="0.2">
      <c r="B4445" s="3">
        <v>2015</v>
      </c>
      <c r="C4445" s="4">
        <v>123619155.88</v>
      </c>
      <c r="D4445" s="5" t="s">
        <v>87</v>
      </c>
      <c r="E4445" s="5" t="s">
        <v>95</v>
      </c>
      <c r="F4445" s="5" t="s">
        <v>115</v>
      </c>
      <c r="G4445" s="5" t="s">
        <v>582</v>
      </c>
    </row>
    <row r="4446" spans="2:7" x14ac:dyDescent="0.2">
      <c r="B4446" s="3">
        <v>2015</v>
      </c>
      <c r="C4446" s="4">
        <v>281281.31</v>
      </c>
      <c r="D4446" s="5" t="s">
        <v>87</v>
      </c>
      <c r="E4446" s="5" t="s">
        <v>95</v>
      </c>
      <c r="F4446" s="5" t="s">
        <v>115</v>
      </c>
      <c r="G4446" s="5" t="s">
        <v>454</v>
      </c>
    </row>
    <row r="4447" spans="2:7" x14ac:dyDescent="0.2">
      <c r="B4447" s="3">
        <v>2015</v>
      </c>
      <c r="C4447" s="4">
        <v>763607.33</v>
      </c>
      <c r="D4447" s="5" t="s">
        <v>87</v>
      </c>
      <c r="E4447" s="5" t="s">
        <v>95</v>
      </c>
      <c r="F4447" s="5" t="s">
        <v>115</v>
      </c>
      <c r="G4447" s="5" t="s">
        <v>455</v>
      </c>
    </row>
    <row r="4448" spans="2:7" x14ac:dyDescent="0.2">
      <c r="B4448" s="3">
        <v>2015</v>
      </c>
      <c r="C4448" s="4">
        <v>674471.75</v>
      </c>
      <c r="D4448" s="5" t="s">
        <v>87</v>
      </c>
      <c r="E4448" s="5" t="s">
        <v>95</v>
      </c>
      <c r="F4448" s="5" t="s">
        <v>115</v>
      </c>
      <c r="G4448" s="5" t="s">
        <v>480</v>
      </c>
    </row>
    <row r="4449" spans="2:7" x14ac:dyDescent="0.2">
      <c r="B4449" s="3">
        <v>2015</v>
      </c>
      <c r="C4449" s="4">
        <v>68503774.680000007</v>
      </c>
      <c r="D4449" s="5" t="s">
        <v>87</v>
      </c>
      <c r="E4449" s="5" t="s">
        <v>95</v>
      </c>
      <c r="F4449" s="5" t="s">
        <v>115</v>
      </c>
      <c r="G4449" s="5" t="s">
        <v>118</v>
      </c>
    </row>
    <row r="4450" spans="2:7" x14ac:dyDescent="0.2">
      <c r="B4450" s="3">
        <v>2015</v>
      </c>
      <c r="C4450" s="4">
        <v>2431607.59</v>
      </c>
      <c r="D4450" s="5" t="s">
        <v>87</v>
      </c>
      <c r="E4450" s="5" t="s">
        <v>95</v>
      </c>
      <c r="F4450" s="5" t="s">
        <v>115</v>
      </c>
      <c r="G4450" s="5" t="s">
        <v>388</v>
      </c>
    </row>
    <row r="4451" spans="2:7" x14ac:dyDescent="0.2">
      <c r="B4451" s="3">
        <v>2015</v>
      </c>
      <c r="C4451" s="4">
        <v>1189715.95</v>
      </c>
      <c r="D4451" s="5" t="s">
        <v>87</v>
      </c>
      <c r="E4451" s="5" t="s">
        <v>95</v>
      </c>
      <c r="F4451" s="5" t="s">
        <v>115</v>
      </c>
      <c r="G4451" s="5" t="s">
        <v>456</v>
      </c>
    </row>
    <row r="4452" spans="2:7" x14ac:dyDescent="0.2">
      <c r="B4452" s="3">
        <v>2015</v>
      </c>
      <c r="C4452" s="4">
        <v>347230.2</v>
      </c>
      <c r="D4452" s="5" t="s">
        <v>87</v>
      </c>
      <c r="E4452" s="5" t="s">
        <v>95</v>
      </c>
      <c r="F4452" s="5" t="s">
        <v>115</v>
      </c>
      <c r="G4452" s="5" t="s">
        <v>457</v>
      </c>
    </row>
    <row r="4453" spans="2:7" x14ac:dyDescent="0.2">
      <c r="B4453" s="3">
        <v>2015</v>
      </c>
      <c r="C4453" s="4">
        <v>196083146.40000001</v>
      </c>
      <c r="D4453" s="5" t="s">
        <v>87</v>
      </c>
      <c r="E4453" s="5" t="s">
        <v>95</v>
      </c>
      <c r="F4453" s="5" t="s">
        <v>115</v>
      </c>
      <c r="G4453" s="5" t="s">
        <v>394</v>
      </c>
    </row>
    <row r="4454" spans="2:7" x14ac:dyDescent="0.2">
      <c r="B4454" s="3">
        <v>2015</v>
      </c>
      <c r="C4454" s="4">
        <v>35855.520000000004</v>
      </c>
      <c r="D4454" s="5" t="s">
        <v>87</v>
      </c>
      <c r="E4454" s="5" t="s">
        <v>95</v>
      </c>
      <c r="F4454" s="5" t="s">
        <v>115</v>
      </c>
      <c r="G4454" s="5" t="s">
        <v>583</v>
      </c>
    </row>
    <row r="4455" spans="2:7" x14ac:dyDescent="0.2">
      <c r="B4455" s="3">
        <v>2015</v>
      </c>
      <c r="C4455" s="4">
        <v>412124059.82999998</v>
      </c>
      <c r="D4455" s="5" t="s">
        <v>87</v>
      </c>
      <c r="E4455" s="5" t="s">
        <v>95</v>
      </c>
      <c r="F4455" s="5" t="s">
        <v>120</v>
      </c>
      <c r="G4455" s="5" t="s">
        <v>121</v>
      </c>
    </row>
    <row r="4456" spans="2:7" x14ac:dyDescent="0.2">
      <c r="B4456" s="3">
        <v>2015</v>
      </c>
      <c r="C4456" s="4">
        <v>471808584.13999999</v>
      </c>
      <c r="D4456" s="5" t="s">
        <v>87</v>
      </c>
      <c r="E4456" s="5" t="s">
        <v>95</v>
      </c>
      <c r="F4456" s="5" t="s">
        <v>120</v>
      </c>
      <c r="G4456" s="5" t="s">
        <v>520</v>
      </c>
    </row>
    <row r="4457" spans="2:7" x14ac:dyDescent="0.2">
      <c r="B4457" s="3">
        <v>2015</v>
      </c>
      <c r="C4457" s="4">
        <v>102302292.67</v>
      </c>
      <c r="D4457" s="5" t="s">
        <v>87</v>
      </c>
      <c r="E4457" s="5" t="s">
        <v>95</v>
      </c>
      <c r="F4457" s="5" t="s">
        <v>120</v>
      </c>
      <c r="G4457" s="5" t="s">
        <v>122</v>
      </c>
    </row>
    <row r="4458" spans="2:7" x14ac:dyDescent="0.2">
      <c r="B4458" s="3">
        <v>2015</v>
      </c>
      <c r="C4458" s="4">
        <v>124009706.59</v>
      </c>
      <c r="D4458" s="5" t="s">
        <v>87</v>
      </c>
      <c r="E4458" s="5" t="s">
        <v>95</v>
      </c>
      <c r="F4458" s="5" t="s">
        <v>120</v>
      </c>
      <c r="G4458" s="5" t="s">
        <v>521</v>
      </c>
    </row>
    <row r="4459" spans="2:7" x14ac:dyDescent="0.2">
      <c r="B4459" s="3">
        <v>2015</v>
      </c>
      <c r="C4459" s="4">
        <v>849233.68</v>
      </c>
      <c r="D4459" s="5" t="s">
        <v>87</v>
      </c>
      <c r="E4459" s="5" t="s">
        <v>95</v>
      </c>
      <c r="F4459" s="5" t="s">
        <v>120</v>
      </c>
      <c r="G4459" s="5" t="s">
        <v>349</v>
      </c>
    </row>
    <row r="4460" spans="2:7" x14ac:dyDescent="0.2">
      <c r="B4460" s="3">
        <v>2015</v>
      </c>
      <c r="C4460" s="4">
        <v>16815033.530000001</v>
      </c>
      <c r="D4460" s="5" t="s">
        <v>87</v>
      </c>
      <c r="E4460" s="5" t="s">
        <v>95</v>
      </c>
      <c r="F4460" s="5" t="s">
        <v>481</v>
      </c>
      <c r="G4460" s="5" t="s">
        <v>157</v>
      </c>
    </row>
    <row r="4461" spans="2:7" x14ac:dyDescent="0.2">
      <c r="B4461" s="3">
        <v>2015</v>
      </c>
      <c r="C4461" s="4">
        <v>153381.5</v>
      </c>
      <c r="D4461" s="5" t="s">
        <v>87</v>
      </c>
      <c r="E4461" s="5" t="s">
        <v>95</v>
      </c>
      <c r="F4461" s="5" t="s">
        <v>481</v>
      </c>
      <c r="G4461" s="5" t="s">
        <v>349</v>
      </c>
    </row>
    <row r="4462" spans="2:7" x14ac:dyDescent="0.2">
      <c r="B4462" s="3">
        <v>2015</v>
      </c>
      <c r="C4462" s="4">
        <v>6390</v>
      </c>
      <c r="D4462" s="5" t="s">
        <v>87</v>
      </c>
      <c r="E4462" s="5" t="s">
        <v>95</v>
      </c>
      <c r="F4462" s="5" t="s">
        <v>123</v>
      </c>
      <c r="G4462" s="5" t="s">
        <v>124</v>
      </c>
    </row>
    <row r="4463" spans="2:7" x14ac:dyDescent="0.2">
      <c r="B4463" s="3">
        <v>2015</v>
      </c>
      <c r="C4463" s="4">
        <v>21527787.149999999</v>
      </c>
      <c r="D4463" s="5" t="s">
        <v>87</v>
      </c>
      <c r="E4463" s="5" t="s">
        <v>95</v>
      </c>
      <c r="F4463" s="5" t="s">
        <v>123</v>
      </c>
      <c r="G4463" s="5" t="s">
        <v>125</v>
      </c>
    </row>
    <row r="4464" spans="2:7" x14ac:dyDescent="0.2">
      <c r="B4464" s="3">
        <v>2015</v>
      </c>
      <c r="C4464" s="4">
        <v>282549.7</v>
      </c>
      <c r="D4464" s="5" t="s">
        <v>87</v>
      </c>
      <c r="E4464" s="5" t="s">
        <v>95</v>
      </c>
      <c r="F4464" s="5" t="s">
        <v>123</v>
      </c>
      <c r="G4464" s="5" t="s">
        <v>126</v>
      </c>
    </row>
    <row r="4465" spans="2:7" x14ac:dyDescent="0.2">
      <c r="B4465" s="3">
        <v>2015</v>
      </c>
      <c r="C4465" s="4">
        <v>16241707.310000001</v>
      </c>
      <c r="D4465" s="5" t="s">
        <v>87</v>
      </c>
      <c r="E4465" s="5" t="s">
        <v>95</v>
      </c>
      <c r="F4465" s="5" t="s">
        <v>123</v>
      </c>
      <c r="G4465" s="5" t="s">
        <v>127</v>
      </c>
    </row>
    <row r="4466" spans="2:7" x14ac:dyDescent="0.2">
      <c r="B4466" s="3">
        <v>2015</v>
      </c>
      <c r="C4466" s="4">
        <v>5558662.5499999998</v>
      </c>
      <c r="D4466" s="5" t="s">
        <v>87</v>
      </c>
      <c r="E4466" s="5" t="s">
        <v>95</v>
      </c>
      <c r="F4466" s="5" t="s">
        <v>123</v>
      </c>
      <c r="G4466" s="5" t="s">
        <v>350</v>
      </c>
    </row>
    <row r="4467" spans="2:7" x14ac:dyDescent="0.2">
      <c r="B4467" s="3">
        <v>2015</v>
      </c>
      <c r="C4467" s="4">
        <v>61357269.539999999</v>
      </c>
      <c r="D4467" s="5" t="s">
        <v>87</v>
      </c>
      <c r="E4467" s="5" t="s">
        <v>95</v>
      </c>
      <c r="F4467" s="5" t="s">
        <v>123</v>
      </c>
      <c r="G4467" s="5" t="s">
        <v>128</v>
      </c>
    </row>
    <row r="4468" spans="2:7" x14ac:dyDescent="0.2">
      <c r="B4468" s="3">
        <v>2015</v>
      </c>
      <c r="C4468" s="4">
        <v>2560294.77</v>
      </c>
      <c r="D4468" s="5" t="s">
        <v>87</v>
      </c>
      <c r="E4468" s="5" t="s">
        <v>95</v>
      </c>
      <c r="F4468" s="5" t="s">
        <v>123</v>
      </c>
      <c r="G4468" s="5" t="s">
        <v>129</v>
      </c>
    </row>
    <row r="4469" spans="2:7" x14ac:dyDescent="0.2">
      <c r="B4469" s="3">
        <v>2015</v>
      </c>
      <c r="C4469" s="4">
        <v>2484097.64</v>
      </c>
      <c r="D4469" s="5" t="s">
        <v>87</v>
      </c>
      <c r="E4469" s="5" t="s">
        <v>95</v>
      </c>
      <c r="F4469" s="5" t="s">
        <v>123</v>
      </c>
      <c r="G4469" s="5" t="s">
        <v>130</v>
      </c>
    </row>
    <row r="4470" spans="2:7" x14ac:dyDescent="0.2">
      <c r="B4470" s="3">
        <v>2015</v>
      </c>
      <c r="C4470" s="4">
        <v>2846280.52</v>
      </c>
      <c r="D4470" s="5" t="s">
        <v>87</v>
      </c>
      <c r="E4470" s="5" t="s">
        <v>95</v>
      </c>
      <c r="F4470" s="5" t="s">
        <v>123</v>
      </c>
      <c r="G4470" s="5" t="s">
        <v>131</v>
      </c>
    </row>
    <row r="4471" spans="2:7" x14ac:dyDescent="0.2">
      <c r="B4471" s="3">
        <v>2015</v>
      </c>
      <c r="C4471" s="4">
        <v>28049936.940000001</v>
      </c>
      <c r="D4471" s="5" t="s">
        <v>87</v>
      </c>
      <c r="E4471" s="5" t="s">
        <v>95</v>
      </c>
      <c r="F4471" s="5" t="s">
        <v>123</v>
      </c>
      <c r="G4471" s="5" t="s">
        <v>412</v>
      </c>
    </row>
    <row r="4472" spans="2:7" x14ac:dyDescent="0.2">
      <c r="B4472" s="3">
        <v>2015</v>
      </c>
      <c r="C4472" s="4">
        <v>144312.26999999999</v>
      </c>
      <c r="D4472" s="5" t="s">
        <v>87</v>
      </c>
      <c r="E4472" s="5" t="s">
        <v>95</v>
      </c>
      <c r="F4472" s="5" t="s">
        <v>123</v>
      </c>
      <c r="G4472" s="5" t="s">
        <v>132</v>
      </c>
    </row>
    <row r="4473" spans="2:7" x14ac:dyDescent="0.2">
      <c r="B4473" s="3">
        <v>2015</v>
      </c>
      <c r="C4473" s="4">
        <v>49092370.469999999</v>
      </c>
      <c r="D4473" s="5" t="s">
        <v>87</v>
      </c>
      <c r="E4473" s="5" t="s">
        <v>95</v>
      </c>
      <c r="F4473" s="5" t="s">
        <v>123</v>
      </c>
      <c r="G4473" s="5" t="s">
        <v>133</v>
      </c>
    </row>
    <row r="4474" spans="2:7" x14ac:dyDescent="0.2">
      <c r="B4474" s="3">
        <v>2015</v>
      </c>
      <c r="C4474" s="4">
        <v>4662603.1500000004</v>
      </c>
      <c r="D4474" s="5" t="s">
        <v>87</v>
      </c>
      <c r="E4474" s="5" t="s">
        <v>95</v>
      </c>
      <c r="F4474" s="5" t="s">
        <v>123</v>
      </c>
      <c r="G4474" s="5" t="s">
        <v>134</v>
      </c>
    </row>
    <row r="4475" spans="2:7" x14ac:dyDescent="0.2">
      <c r="B4475" s="3">
        <v>2015</v>
      </c>
      <c r="C4475" s="4">
        <v>408748.15</v>
      </c>
      <c r="D4475" s="5" t="s">
        <v>87</v>
      </c>
      <c r="E4475" s="5" t="s">
        <v>95</v>
      </c>
      <c r="F4475" s="5" t="s">
        <v>123</v>
      </c>
      <c r="G4475" s="5" t="s">
        <v>379</v>
      </c>
    </row>
    <row r="4476" spans="2:7" x14ac:dyDescent="0.2">
      <c r="B4476" s="3">
        <v>2015</v>
      </c>
      <c r="C4476" s="4">
        <v>91941.71</v>
      </c>
      <c r="D4476" s="5" t="s">
        <v>87</v>
      </c>
      <c r="E4476" s="5" t="s">
        <v>95</v>
      </c>
      <c r="F4476" s="5" t="s">
        <v>123</v>
      </c>
      <c r="G4476" s="5" t="s">
        <v>135</v>
      </c>
    </row>
    <row r="4477" spans="2:7" x14ac:dyDescent="0.2">
      <c r="B4477" s="3">
        <v>2015</v>
      </c>
      <c r="C4477" s="4">
        <v>81245.210000000006</v>
      </c>
      <c r="D4477" s="5" t="s">
        <v>87</v>
      </c>
      <c r="E4477" s="5" t="s">
        <v>95</v>
      </c>
      <c r="F4477" s="5" t="s">
        <v>123</v>
      </c>
      <c r="G4477" s="5" t="s">
        <v>136</v>
      </c>
    </row>
    <row r="4478" spans="2:7" x14ac:dyDescent="0.2">
      <c r="B4478" s="3">
        <v>2015</v>
      </c>
      <c r="C4478" s="4">
        <v>77440.77</v>
      </c>
      <c r="D4478" s="5" t="s">
        <v>87</v>
      </c>
      <c r="E4478" s="5" t="s">
        <v>95</v>
      </c>
      <c r="F4478" s="5" t="s">
        <v>123</v>
      </c>
      <c r="G4478" s="5" t="s">
        <v>137</v>
      </c>
    </row>
    <row r="4479" spans="2:7" x14ac:dyDescent="0.2">
      <c r="B4479" s="3">
        <v>2015</v>
      </c>
      <c r="C4479" s="4">
        <v>8282809.46</v>
      </c>
      <c r="D4479" s="5" t="s">
        <v>87</v>
      </c>
      <c r="E4479" s="5" t="s">
        <v>95</v>
      </c>
      <c r="F4479" s="5" t="s">
        <v>123</v>
      </c>
      <c r="G4479" s="5" t="s">
        <v>138</v>
      </c>
    </row>
    <row r="4480" spans="2:7" x14ac:dyDescent="0.2">
      <c r="B4480" s="3">
        <v>2015</v>
      </c>
      <c r="C4480" s="4">
        <v>18979609.02</v>
      </c>
      <c r="D4480" s="5" t="s">
        <v>87</v>
      </c>
      <c r="E4480" s="5" t="s">
        <v>95</v>
      </c>
      <c r="F4480" s="5" t="s">
        <v>123</v>
      </c>
      <c r="G4480" s="5" t="s">
        <v>139</v>
      </c>
    </row>
    <row r="4481" spans="2:7" x14ac:dyDescent="0.2">
      <c r="B4481" s="3">
        <v>2015</v>
      </c>
      <c r="C4481" s="4">
        <v>3976189.11</v>
      </c>
      <c r="D4481" s="5" t="s">
        <v>87</v>
      </c>
      <c r="E4481" s="5" t="s">
        <v>95</v>
      </c>
      <c r="F4481" s="5" t="s">
        <v>123</v>
      </c>
      <c r="G4481" s="5" t="s">
        <v>140</v>
      </c>
    </row>
    <row r="4482" spans="2:7" x14ac:dyDescent="0.2">
      <c r="B4482" s="3">
        <v>2015</v>
      </c>
      <c r="C4482" s="4">
        <v>1889065.94</v>
      </c>
      <c r="D4482" s="5" t="s">
        <v>87</v>
      </c>
      <c r="E4482" s="5" t="s">
        <v>95</v>
      </c>
      <c r="F4482" s="5" t="s">
        <v>123</v>
      </c>
      <c r="G4482" s="5" t="s">
        <v>141</v>
      </c>
    </row>
    <row r="4483" spans="2:7" x14ac:dyDescent="0.2">
      <c r="B4483" s="3">
        <v>2015</v>
      </c>
      <c r="C4483" s="4">
        <v>2912422.55</v>
      </c>
      <c r="D4483" s="5" t="s">
        <v>87</v>
      </c>
      <c r="E4483" s="5" t="s">
        <v>95</v>
      </c>
      <c r="F4483" s="5" t="s">
        <v>123</v>
      </c>
      <c r="G4483" s="5" t="s">
        <v>142</v>
      </c>
    </row>
    <row r="4484" spans="2:7" x14ac:dyDescent="0.2">
      <c r="B4484" s="3">
        <v>2015</v>
      </c>
      <c r="C4484" s="4">
        <v>139462614.63999999</v>
      </c>
      <c r="D4484" s="5" t="s">
        <v>87</v>
      </c>
      <c r="E4484" s="5" t="s">
        <v>95</v>
      </c>
      <c r="F4484" s="5" t="s">
        <v>123</v>
      </c>
      <c r="G4484" s="5" t="s">
        <v>143</v>
      </c>
    </row>
    <row r="4485" spans="2:7" x14ac:dyDescent="0.2">
      <c r="B4485" s="3">
        <v>2015</v>
      </c>
      <c r="C4485" s="4">
        <v>1226048.52</v>
      </c>
      <c r="D4485" s="5" t="s">
        <v>87</v>
      </c>
      <c r="E4485" s="5" t="s">
        <v>95</v>
      </c>
      <c r="F4485" s="5" t="s">
        <v>123</v>
      </c>
      <c r="G4485" s="5" t="s">
        <v>144</v>
      </c>
    </row>
    <row r="4486" spans="2:7" x14ac:dyDescent="0.2">
      <c r="B4486" s="3">
        <v>2015</v>
      </c>
      <c r="C4486" s="4">
        <v>10294.200000000001</v>
      </c>
      <c r="D4486" s="5" t="s">
        <v>87</v>
      </c>
      <c r="E4486" s="5" t="s">
        <v>95</v>
      </c>
      <c r="F4486" s="5" t="s">
        <v>123</v>
      </c>
      <c r="G4486" s="5" t="s">
        <v>584</v>
      </c>
    </row>
    <row r="4487" spans="2:7" x14ac:dyDescent="0.2">
      <c r="B4487" s="3">
        <v>2015</v>
      </c>
      <c r="C4487" s="4">
        <v>15324024.66</v>
      </c>
      <c r="D4487" s="5" t="s">
        <v>87</v>
      </c>
      <c r="E4487" s="5" t="s">
        <v>95</v>
      </c>
      <c r="F4487" s="5" t="s">
        <v>123</v>
      </c>
      <c r="G4487" s="5" t="s">
        <v>145</v>
      </c>
    </row>
    <row r="4488" spans="2:7" x14ac:dyDescent="0.2">
      <c r="B4488" s="3">
        <v>2015</v>
      </c>
      <c r="C4488" s="4">
        <v>18725508.719999999</v>
      </c>
      <c r="D4488" s="5" t="s">
        <v>87</v>
      </c>
      <c r="E4488" s="5" t="s">
        <v>95</v>
      </c>
      <c r="F4488" s="5" t="s">
        <v>123</v>
      </c>
      <c r="G4488" s="5" t="s">
        <v>146</v>
      </c>
    </row>
    <row r="4489" spans="2:7" x14ac:dyDescent="0.2">
      <c r="B4489" s="3">
        <v>2015</v>
      </c>
      <c r="C4489" s="4">
        <v>1279617.07</v>
      </c>
      <c r="D4489" s="5" t="s">
        <v>87</v>
      </c>
      <c r="E4489" s="5" t="s">
        <v>95</v>
      </c>
      <c r="F4489" s="5" t="s">
        <v>123</v>
      </c>
      <c r="G4489" s="5" t="s">
        <v>147</v>
      </c>
    </row>
    <row r="4490" spans="2:7" x14ac:dyDescent="0.2">
      <c r="B4490" s="3">
        <v>2015</v>
      </c>
      <c r="C4490" s="4">
        <v>5009506.99</v>
      </c>
      <c r="D4490" s="5" t="s">
        <v>87</v>
      </c>
      <c r="E4490" s="5" t="s">
        <v>95</v>
      </c>
      <c r="F4490" s="5" t="s">
        <v>123</v>
      </c>
      <c r="G4490" s="5" t="s">
        <v>148</v>
      </c>
    </row>
    <row r="4491" spans="2:7" x14ac:dyDescent="0.2">
      <c r="B4491" s="3">
        <v>2015</v>
      </c>
      <c r="C4491" s="4">
        <v>2169446.84</v>
      </c>
      <c r="D4491" s="5" t="s">
        <v>87</v>
      </c>
      <c r="E4491" s="5" t="s">
        <v>95</v>
      </c>
      <c r="F4491" s="5" t="s">
        <v>123</v>
      </c>
      <c r="G4491" s="5" t="s">
        <v>149</v>
      </c>
    </row>
    <row r="4492" spans="2:7" x14ac:dyDescent="0.2">
      <c r="B4492" s="3">
        <v>2015</v>
      </c>
      <c r="C4492" s="4">
        <v>491840.75</v>
      </c>
      <c r="D4492" s="5" t="s">
        <v>87</v>
      </c>
      <c r="E4492" s="5" t="s">
        <v>95</v>
      </c>
      <c r="F4492" s="5" t="s">
        <v>123</v>
      </c>
      <c r="G4492" s="5" t="s">
        <v>150</v>
      </c>
    </row>
    <row r="4493" spans="2:7" x14ac:dyDescent="0.2">
      <c r="B4493" s="3">
        <v>2015</v>
      </c>
      <c r="C4493" s="4">
        <v>858065453.75</v>
      </c>
      <c r="D4493" s="5" t="s">
        <v>87</v>
      </c>
      <c r="E4493" s="5" t="s">
        <v>95</v>
      </c>
      <c r="F4493" s="5" t="s">
        <v>123</v>
      </c>
      <c r="G4493" s="5" t="s">
        <v>151</v>
      </c>
    </row>
    <row r="4494" spans="2:7" x14ac:dyDescent="0.2">
      <c r="B4494" s="3">
        <v>2015</v>
      </c>
      <c r="C4494" s="4">
        <v>994592.14</v>
      </c>
      <c r="D4494" s="5" t="s">
        <v>87</v>
      </c>
      <c r="E4494" s="5" t="s">
        <v>95</v>
      </c>
      <c r="F4494" s="5" t="s">
        <v>123</v>
      </c>
      <c r="G4494" s="5" t="s">
        <v>152</v>
      </c>
    </row>
    <row r="4495" spans="2:7" x14ac:dyDescent="0.2">
      <c r="B4495" s="3">
        <v>2015</v>
      </c>
      <c r="C4495" s="4">
        <v>4346166.9800000004</v>
      </c>
      <c r="D4495" s="5" t="s">
        <v>87</v>
      </c>
      <c r="E4495" s="5" t="s">
        <v>95</v>
      </c>
      <c r="F4495" s="5" t="s">
        <v>123</v>
      </c>
      <c r="G4495" s="5" t="s">
        <v>351</v>
      </c>
    </row>
    <row r="4496" spans="2:7" x14ac:dyDescent="0.2">
      <c r="B4496" s="3">
        <v>2015</v>
      </c>
      <c r="C4496" s="4">
        <v>6731039.3300000001</v>
      </c>
      <c r="D4496" s="5" t="s">
        <v>87</v>
      </c>
      <c r="E4496" s="5" t="s">
        <v>95</v>
      </c>
      <c r="F4496" s="5" t="s">
        <v>123</v>
      </c>
      <c r="G4496" s="5" t="s">
        <v>153</v>
      </c>
    </row>
    <row r="4497" spans="2:7" x14ac:dyDescent="0.2">
      <c r="B4497" s="3">
        <v>2015</v>
      </c>
      <c r="C4497" s="4">
        <v>41045887.039999999</v>
      </c>
      <c r="D4497" s="5" t="s">
        <v>87</v>
      </c>
      <c r="E4497" s="5" t="s">
        <v>95</v>
      </c>
      <c r="F4497" s="5" t="s">
        <v>123</v>
      </c>
      <c r="G4497" s="5" t="s">
        <v>154</v>
      </c>
    </row>
    <row r="4498" spans="2:7" x14ac:dyDescent="0.2">
      <c r="B4498" s="3">
        <v>2015</v>
      </c>
      <c r="C4498" s="4">
        <v>4864132.9000000004</v>
      </c>
      <c r="D4498" s="5" t="s">
        <v>87</v>
      </c>
      <c r="E4498" s="5" t="s">
        <v>95</v>
      </c>
      <c r="F4498" s="5" t="s">
        <v>123</v>
      </c>
      <c r="G4498" s="5" t="s">
        <v>155</v>
      </c>
    </row>
    <row r="4499" spans="2:7" x14ac:dyDescent="0.2">
      <c r="B4499" s="3">
        <v>2015</v>
      </c>
      <c r="C4499" s="4">
        <v>19634675.68</v>
      </c>
      <c r="D4499" s="5" t="s">
        <v>87</v>
      </c>
      <c r="E4499" s="5" t="s">
        <v>95</v>
      </c>
      <c r="F4499" s="5" t="s">
        <v>123</v>
      </c>
      <c r="G4499" s="5" t="s">
        <v>349</v>
      </c>
    </row>
    <row r="4500" spans="2:7" x14ac:dyDescent="0.2">
      <c r="B4500" s="3">
        <v>2015</v>
      </c>
      <c r="C4500" s="4">
        <v>2405514.59</v>
      </c>
      <c r="D4500" s="5" t="s">
        <v>87</v>
      </c>
      <c r="E4500" s="5" t="s">
        <v>95</v>
      </c>
      <c r="F4500" s="5" t="s">
        <v>123</v>
      </c>
      <c r="G4500" s="5" t="s">
        <v>156</v>
      </c>
    </row>
    <row r="4501" spans="2:7" x14ac:dyDescent="0.2">
      <c r="B4501" s="3">
        <v>2015</v>
      </c>
      <c r="C4501" s="4">
        <v>17542766.280000001</v>
      </c>
      <c r="D4501" s="5" t="s">
        <v>87</v>
      </c>
      <c r="E4501" s="5" t="s">
        <v>95</v>
      </c>
      <c r="F4501" s="5" t="s">
        <v>247</v>
      </c>
      <c r="G4501" s="5" t="s">
        <v>522</v>
      </c>
    </row>
    <row r="4502" spans="2:7" x14ac:dyDescent="0.2">
      <c r="B4502" s="3">
        <v>2015</v>
      </c>
      <c r="C4502" s="4">
        <v>151736.59</v>
      </c>
      <c r="D4502" s="5" t="s">
        <v>87</v>
      </c>
      <c r="E4502" s="5" t="s">
        <v>95</v>
      </c>
      <c r="F4502" s="5" t="s">
        <v>247</v>
      </c>
      <c r="G4502" s="5" t="s">
        <v>523</v>
      </c>
    </row>
    <row r="4503" spans="2:7" x14ac:dyDescent="0.2">
      <c r="B4503" s="3">
        <v>2015</v>
      </c>
      <c r="C4503" s="4">
        <v>120</v>
      </c>
      <c r="D4503" s="5" t="s">
        <v>87</v>
      </c>
      <c r="E4503" s="5" t="s">
        <v>95</v>
      </c>
      <c r="F4503" s="5" t="s">
        <v>247</v>
      </c>
      <c r="G4503" s="5" t="s">
        <v>498</v>
      </c>
    </row>
    <row r="4504" spans="2:7" x14ac:dyDescent="0.2">
      <c r="B4504" s="3">
        <v>2015</v>
      </c>
      <c r="C4504" s="4">
        <v>1785.75</v>
      </c>
      <c r="D4504" s="5" t="s">
        <v>87</v>
      </c>
      <c r="E4504" s="5" t="s">
        <v>95</v>
      </c>
      <c r="F4504" s="5" t="s">
        <v>247</v>
      </c>
      <c r="G4504" s="5" t="s">
        <v>440</v>
      </c>
    </row>
    <row r="4505" spans="2:7" x14ac:dyDescent="0.2">
      <c r="B4505" s="3">
        <v>2015</v>
      </c>
      <c r="C4505" s="4">
        <v>13805.98</v>
      </c>
      <c r="D4505" s="5" t="s">
        <v>87</v>
      </c>
      <c r="E4505" s="5" t="s">
        <v>95</v>
      </c>
      <c r="F4505" s="5" t="s">
        <v>247</v>
      </c>
      <c r="G4505" s="5" t="s">
        <v>499</v>
      </c>
    </row>
    <row r="4506" spans="2:7" x14ac:dyDescent="0.2">
      <c r="B4506" s="3">
        <v>2015</v>
      </c>
      <c r="C4506" s="4">
        <v>4142617.27</v>
      </c>
      <c r="D4506" s="5" t="s">
        <v>87</v>
      </c>
      <c r="E4506" s="5" t="s">
        <v>95</v>
      </c>
      <c r="F4506" s="5" t="s">
        <v>247</v>
      </c>
      <c r="G4506" s="5" t="s">
        <v>501</v>
      </c>
    </row>
    <row r="4507" spans="2:7" x14ac:dyDescent="0.2">
      <c r="B4507" s="3">
        <v>2015</v>
      </c>
      <c r="C4507" s="4">
        <v>3661622.23</v>
      </c>
      <c r="D4507" s="5" t="s">
        <v>87</v>
      </c>
      <c r="E4507" s="5" t="s">
        <v>95</v>
      </c>
      <c r="F4507" s="5" t="s">
        <v>247</v>
      </c>
      <c r="G4507" s="5" t="s">
        <v>441</v>
      </c>
    </row>
    <row r="4508" spans="2:7" x14ac:dyDescent="0.2">
      <c r="B4508" s="3">
        <v>2015</v>
      </c>
      <c r="C4508" s="4">
        <v>2633553.21</v>
      </c>
      <c r="D4508" s="5" t="s">
        <v>87</v>
      </c>
      <c r="E4508" s="5" t="s">
        <v>95</v>
      </c>
      <c r="F4508" s="5" t="s">
        <v>247</v>
      </c>
      <c r="G4508" s="5" t="s">
        <v>445</v>
      </c>
    </row>
    <row r="4509" spans="2:7" x14ac:dyDescent="0.2">
      <c r="B4509" s="3">
        <v>2015</v>
      </c>
      <c r="C4509" s="4">
        <v>493350639.26999998</v>
      </c>
      <c r="D4509" s="5" t="s">
        <v>87</v>
      </c>
      <c r="E4509" s="5" t="s">
        <v>95</v>
      </c>
      <c r="F4509" s="5" t="s">
        <v>158</v>
      </c>
      <c r="G4509" s="5" t="s">
        <v>158</v>
      </c>
    </row>
    <row r="4510" spans="2:7" x14ac:dyDescent="0.2">
      <c r="B4510" s="3">
        <v>2015</v>
      </c>
      <c r="C4510" s="4">
        <v>1434687.68</v>
      </c>
      <c r="D4510" s="5" t="s">
        <v>87</v>
      </c>
      <c r="E4510" s="5" t="s">
        <v>95</v>
      </c>
      <c r="F4510" s="5" t="s">
        <v>158</v>
      </c>
      <c r="G4510" s="5" t="s">
        <v>349</v>
      </c>
    </row>
    <row r="4511" spans="2:7" x14ac:dyDescent="0.2">
      <c r="B4511" s="3">
        <v>2015</v>
      </c>
      <c r="C4511" s="4">
        <v>173340.48</v>
      </c>
      <c r="D4511" s="5" t="s">
        <v>87</v>
      </c>
      <c r="E4511" s="5" t="s">
        <v>95</v>
      </c>
      <c r="F4511" s="5" t="s">
        <v>161</v>
      </c>
      <c r="G4511" s="5" t="s">
        <v>585</v>
      </c>
    </row>
    <row r="4512" spans="2:7" x14ac:dyDescent="0.2">
      <c r="B4512" s="3">
        <v>2015</v>
      </c>
      <c r="C4512" s="4">
        <v>32837360.73</v>
      </c>
      <c r="D4512" s="5" t="s">
        <v>87</v>
      </c>
      <c r="E4512" s="5" t="s">
        <v>95</v>
      </c>
      <c r="F4512" s="5" t="s">
        <v>161</v>
      </c>
      <c r="G4512" s="5" t="s">
        <v>161</v>
      </c>
    </row>
    <row r="4513" spans="2:7" x14ac:dyDescent="0.2">
      <c r="B4513" s="3">
        <v>2015</v>
      </c>
      <c r="C4513" s="4">
        <v>33948707.380000003</v>
      </c>
      <c r="D4513" s="5" t="s">
        <v>87</v>
      </c>
      <c r="E4513" s="5" t="s">
        <v>95</v>
      </c>
      <c r="F4513" s="5" t="s">
        <v>503</v>
      </c>
      <c r="G4513" s="5" t="s">
        <v>525</v>
      </c>
    </row>
    <row r="4514" spans="2:7" x14ac:dyDescent="0.2">
      <c r="B4514" s="3">
        <v>2015</v>
      </c>
      <c r="C4514" s="4">
        <v>7441957.1200000001</v>
      </c>
      <c r="D4514" s="5" t="s">
        <v>87</v>
      </c>
      <c r="E4514" s="5" t="s">
        <v>95</v>
      </c>
      <c r="F4514" s="5" t="s">
        <v>503</v>
      </c>
      <c r="G4514" s="5" t="s">
        <v>165</v>
      </c>
    </row>
    <row r="4515" spans="2:7" x14ac:dyDescent="0.2">
      <c r="B4515" s="3">
        <v>2015</v>
      </c>
      <c r="C4515" s="4">
        <v>3788446.03</v>
      </c>
      <c r="D4515" s="5" t="s">
        <v>87</v>
      </c>
      <c r="E4515" s="5" t="s">
        <v>95</v>
      </c>
      <c r="F4515" s="5" t="s">
        <v>503</v>
      </c>
      <c r="G4515" s="5" t="s">
        <v>567</v>
      </c>
    </row>
    <row r="4516" spans="2:7" x14ac:dyDescent="0.2">
      <c r="B4516" s="3">
        <v>2015</v>
      </c>
      <c r="C4516" s="4">
        <v>5764677.7800000003</v>
      </c>
      <c r="D4516" s="5" t="s">
        <v>87</v>
      </c>
      <c r="E4516" s="5" t="s">
        <v>95</v>
      </c>
      <c r="F4516" s="5" t="s">
        <v>503</v>
      </c>
      <c r="G4516" s="5" t="s">
        <v>170</v>
      </c>
    </row>
    <row r="4517" spans="2:7" x14ac:dyDescent="0.2">
      <c r="B4517" s="3">
        <v>2015</v>
      </c>
      <c r="C4517" s="4">
        <v>5708865.79</v>
      </c>
      <c r="D4517" s="5" t="s">
        <v>87</v>
      </c>
      <c r="E4517" s="5" t="s">
        <v>95</v>
      </c>
      <c r="F4517" s="5" t="s">
        <v>503</v>
      </c>
      <c r="G4517" s="5" t="s">
        <v>166</v>
      </c>
    </row>
    <row r="4518" spans="2:7" x14ac:dyDescent="0.2">
      <c r="B4518" s="3">
        <v>2015</v>
      </c>
      <c r="C4518" s="4">
        <v>225000</v>
      </c>
      <c r="D4518" s="5" t="s">
        <v>87</v>
      </c>
      <c r="E4518" s="5" t="s">
        <v>95</v>
      </c>
      <c r="F4518" s="5" t="s">
        <v>503</v>
      </c>
      <c r="G4518" s="5" t="s">
        <v>167</v>
      </c>
    </row>
    <row r="4519" spans="2:7" x14ac:dyDescent="0.2">
      <c r="B4519" s="3">
        <v>2015</v>
      </c>
      <c r="C4519" s="4">
        <v>1690417.5</v>
      </c>
      <c r="D4519" s="5" t="s">
        <v>87</v>
      </c>
      <c r="E4519" s="5" t="s">
        <v>95</v>
      </c>
      <c r="F4519" s="5" t="s">
        <v>504</v>
      </c>
      <c r="G4519" s="5" t="s">
        <v>171</v>
      </c>
    </row>
    <row r="4520" spans="2:7" x14ac:dyDescent="0.2">
      <c r="B4520" s="3">
        <v>2015</v>
      </c>
      <c r="C4520" s="4">
        <v>117260.76</v>
      </c>
      <c r="D4520" s="5" t="s">
        <v>87</v>
      </c>
      <c r="E4520" s="5" t="s">
        <v>95</v>
      </c>
      <c r="F4520" s="5" t="s">
        <v>504</v>
      </c>
      <c r="G4520" s="5" t="s">
        <v>166</v>
      </c>
    </row>
    <row r="4521" spans="2:7" x14ac:dyDescent="0.2">
      <c r="B4521" s="3">
        <v>2015</v>
      </c>
      <c r="C4521" s="4">
        <v>87023130.5</v>
      </c>
      <c r="D4521" s="5" t="s">
        <v>87</v>
      </c>
      <c r="E4521" s="5" t="s">
        <v>95</v>
      </c>
      <c r="F4521" s="5" t="s">
        <v>504</v>
      </c>
      <c r="G4521" s="5" t="s">
        <v>172</v>
      </c>
    </row>
    <row r="4522" spans="2:7" x14ac:dyDescent="0.2">
      <c r="B4522" s="3">
        <v>2015</v>
      </c>
      <c r="C4522" s="4">
        <v>600</v>
      </c>
      <c r="D4522" s="5" t="s">
        <v>87</v>
      </c>
      <c r="E4522" s="5" t="s">
        <v>95</v>
      </c>
      <c r="F4522" s="5" t="s">
        <v>174</v>
      </c>
      <c r="G4522" s="5" t="s">
        <v>386</v>
      </c>
    </row>
    <row r="4523" spans="2:7" x14ac:dyDescent="0.2">
      <c r="B4523" s="3">
        <v>2015</v>
      </c>
      <c r="C4523" s="4">
        <v>423683.31</v>
      </c>
      <c r="D4523" s="5" t="s">
        <v>87</v>
      </c>
      <c r="E4523" s="5" t="s">
        <v>95</v>
      </c>
      <c r="F4523" s="5" t="s">
        <v>174</v>
      </c>
      <c r="G4523" s="5" t="s">
        <v>352</v>
      </c>
    </row>
    <row r="4524" spans="2:7" x14ac:dyDescent="0.2">
      <c r="B4524" s="3">
        <v>2015</v>
      </c>
      <c r="C4524" s="4">
        <v>145216.89000000001</v>
      </c>
      <c r="D4524" s="5" t="s">
        <v>87</v>
      </c>
      <c r="E4524" s="5" t="s">
        <v>95</v>
      </c>
      <c r="F4524" s="5" t="s">
        <v>174</v>
      </c>
      <c r="G4524" s="5" t="s">
        <v>586</v>
      </c>
    </row>
    <row r="4525" spans="2:7" x14ac:dyDescent="0.2">
      <c r="B4525" s="3">
        <v>2015</v>
      </c>
      <c r="C4525" s="4">
        <v>16824752.75</v>
      </c>
      <c r="D4525" s="5" t="s">
        <v>87</v>
      </c>
      <c r="E4525" s="5" t="s">
        <v>95</v>
      </c>
      <c r="F4525" s="5" t="s">
        <v>174</v>
      </c>
      <c r="G4525" s="5" t="s">
        <v>176</v>
      </c>
    </row>
    <row r="4526" spans="2:7" x14ac:dyDescent="0.2">
      <c r="B4526" s="3">
        <v>2015</v>
      </c>
      <c r="C4526" s="4">
        <v>6452164.0899999999</v>
      </c>
      <c r="D4526" s="5" t="s">
        <v>87</v>
      </c>
      <c r="E4526" s="5" t="s">
        <v>95</v>
      </c>
      <c r="F4526" s="5" t="s">
        <v>174</v>
      </c>
      <c r="G4526" s="5" t="s">
        <v>177</v>
      </c>
    </row>
    <row r="4527" spans="2:7" x14ac:dyDescent="0.2">
      <c r="B4527" s="3">
        <v>2015</v>
      </c>
      <c r="C4527" s="4">
        <v>1141048.17</v>
      </c>
      <c r="D4527" s="5" t="s">
        <v>87</v>
      </c>
      <c r="E4527" s="5" t="s">
        <v>95</v>
      </c>
      <c r="F4527" s="5" t="s">
        <v>174</v>
      </c>
      <c r="G4527" s="5" t="s">
        <v>178</v>
      </c>
    </row>
    <row r="4528" spans="2:7" x14ac:dyDescent="0.2">
      <c r="B4528" s="3">
        <v>2015</v>
      </c>
      <c r="C4528" s="4">
        <v>1418.87</v>
      </c>
      <c r="D4528" s="5" t="s">
        <v>87</v>
      </c>
      <c r="E4528" s="5" t="s">
        <v>95</v>
      </c>
      <c r="F4528" s="5" t="s">
        <v>174</v>
      </c>
      <c r="G4528" s="5" t="s">
        <v>179</v>
      </c>
    </row>
    <row r="4529" spans="2:7" x14ac:dyDescent="0.2">
      <c r="B4529" s="3">
        <v>2015</v>
      </c>
      <c r="C4529" s="4">
        <v>74210757.239999995</v>
      </c>
      <c r="D4529" s="5" t="s">
        <v>87</v>
      </c>
      <c r="E4529" s="5" t="s">
        <v>95</v>
      </c>
      <c r="F4529" s="5" t="s">
        <v>174</v>
      </c>
      <c r="G4529" s="5" t="s">
        <v>180</v>
      </c>
    </row>
    <row r="4530" spans="2:7" x14ac:dyDescent="0.2">
      <c r="B4530" s="3">
        <v>2015</v>
      </c>
      <c r="C4530" s="4">
        <v>99067.62</v>
      </c>
      <c r="D4530" s="5" t="s">
        <v>87</v>
      </c>
      <c r="E4530" s="5" t="s">
        <v>95</v>
      </c>
      <c r="F4530" s="5" t="s">
        <v>174</v>
      </c>
      <c r="G4530" s="5" t="s">
        <v>181</v>
      </c>
    </row>
    <row r="4531" spans="2:7" x14ac:dyDescent="0.2">
      <c r="B4531" s="3">
        <v>2015</v>
      </c>
      <c r="C4531" s="4">
        <v>42680</v>
      </c>
      <c r="D4531" s="5" t="s">
        <v>87</v>
      </c>
      <c r="E4531" s="5" t="s">
        <v>95</v>
      </c>
      <c r="F4531" s="5" t="s">
        <v>174</v>
      </c>
      <c r="G4531" s="5" t="s">
        <v>569</v>
      </c>
    </row>
    <row r="4532" spans="2:7" x14ac:dyDescent="0.2">
      <c r="B4532" s="3">
        <v>2015</v>
      </c>
      <c r="C4532" s="4">
        <v>1036522.96</v>
      </c>
      <c r="D4532" s="5" t="s">
        <v>87</v>
      </c>
      <c r="E4532" s="5" t="s">
        <v>95</v>
      </c>
      <c r="F4532" s="5" t="s">
        <v>174</v>
      </c>
      <c r="G4532" s="5" t="s">
        <v>365</v>
      </c>
    </row>
    <row r="4533" spans="2:7" x14ac:dyDescent="0.2">
      <c r="B4533" s="3">
        <v>2015</v>
      </c>
      <c r="C4533" s="4">
        <v>35802151.189999998</v>
      </c>
      <c r="D4533" s="5" t="s">
        <v>87</v>
      </c>
      <c r="E4533" s="5" t="s">
        <v>95</v>
      </c>
      <c r="F4533" s="5" t="s">
        <v>174</v>
      </c>
      <c r="G4533" s="5" t="s">
        <v>183</v>
      </c>
    </row>
    <row r="4534" spans="2:7" x14ac:dyDescent="0.2">
      <c r="B4534" s="3">
        <v>2015</v>
      </c>
      <c r="C4534" s="4">
        <v>3663944.86</v>
      </c>
      <c r="D4534" s="5" t="s">
        <v>87</v>
      </c>
      <c r="E4534" s="5" t="s">
        <v>95</v>
      </c>
      <c r="F4534" s="5" t="s">
        <v>174</v>
      </c>
      <c r="G4534" s="5" t="s">
        <v>184</v>
      </c>
    </row>
    <row r="4535" spans="2:7" x14ac:dyDescent="0.2">
      <c r="B4535" s="3">
        <v>2015</v>
      </c>
      <c r="C4535" s="4">
        <v>101248854.17</v>
      </c>
      <c r="D4535" s="5" t="s">
        <v>87</v>
      </c>
      <c r="E4535" s="5" t="s">
        <v>95</v>
      </c>
      <c r="F4535" s="5" t="s">
        <v>174</v>
      </c>
      <c r="G4535" s="5" t="s">
        <v>185</v>
      </c>
    </row>
    <row r="4536" spans="2:7" x14ac:dyDescent="0.2">
      <c r="B4536" s="3">
        <v>2015</v>
      </c>
      <c r="C4536" s="4">
        <v>22154634.93</v>
      </c>
      <c r="D4536" s="5" t="s">
        <v>87</v>
      </c>
      <c r="E4536" s="5" t="s">
        <v>95</v>
      </c>
      <c r="F4536" s="5" t="s">
        <v>174</v>
      </c>
      <c r="G4536" s="5" t="s">
        <v>186</v>
      </c>
    </row>
    <row r="4537" spans="2:7" x14ac:dyDescent="0.2">
      <c r="B4537" s="3">
        <v>2015</v>
      </c>
      <c r="C4537" s="4">
        <v>913460.5</v>
      </c>
      <c r="D4537" s="5" t="s">
        <v>87</v>
      </c>
      <c r="E4537" s="5" t="s">
        <v>95</v>
      </c>
      <c r="F4537" s="5" t="s">
        <v>174</v>
      </c>
      <c r="G4537" s="5" t="s">
        <v>187</v>
      </c>
    </row>
    <row r="4538" spans="2:7" x14ac:dyDescent="0.2">
      <c r="B4538" s="3">
        <v>2015</v>
      </c>
      <c r="C4538" s="4">
        <v>496502.48</v>
      </c>
      <c r="D4538" s="5" t="s">
        <v>87</v>
      </c>
      <c r="E4538" s="5" t="s">
        <v>95</v>
      </c>
      <c r="F4538" s="5" t="s">
        <v>174</v>
      </c>
      <c r="G4538" s="5" t="s">
        <v>188</v>
      </c>
    </row>
    <row r="4539" spans="2:7" x14ac:dyDescent="0.2">
      <c r="B4539" s="3">
        <v>2015</v>
      </c>
      <c r="C4539" s="4">
        <v>4179.68</v>
      </c>
      <c r="D4539" s="5" t="s">
        <v>87</v>
      </c>
      <c r="E4539" s="5" t="s">
        <v>95</v>
      </c>
      <c r="F4539" s="5" t="s">
        <v>174</v>
      </c>
      <c r="G4539" s="5" t="s">
        <v>189</v>
      </c>
    </row>
    <row r="4540" spans="2:7" x14ac:dyDescent="0.2">
      <c r="B4540" s="3">
        <v>2015</v>
      </c>
      <c r="C4540" s="4">
        <v>11253.78</v>
      </c>
      <c r="D4540" s="5" t="s">
        <v>87</v>
      </c>
      <c r="E4540" s="5" t="s">
        <v>95</v>
      </c>
      <c r="F4540" s="5" t="s">
        <v>174</v>
      </c>
      <c r="G4540" s="5" t="s">
        <v>190</v>
      </c>
    </row>
    <row r="4541" spans="2:7" x14ac:dyDescent="0.2">
      <c r="B4541" s="3">
        <v>2015</v>
      </c>
      <c r="C4541" s="4">
        <v>128097.9</v>
      </c>
      <c r="D4541" s="5" t="s">
        <v>87</v>
      </c>
      <c r="E4541" s="5" t="s">
        <v>95</v>
      </c>
      <c r="F4541" s="5" t="s">
        <v>174</v>
      </c>
      <c r="G4541" s="5" t="s">
        <v>191</v>
      </c>
    </row>
    <row r="4542" spans="2:7" x14ac:dyDescent="0.2">
      <c r="B4542" s="3">
        <v>2015</v>
      </c>
      <c r="C4542" s="4">
        <v>66746.44</v>
      </c>
      <c r="D4542" s="5" t="s">
        <v>87</v>
      </c>
      <c r="E4542" s="5" t="s">
        <v>95</v>
      </c>
      <c r="F4542" s="5" t="s">
        <v>174</v>
      </c>
      <c r="G4542" s="5" t="s">
        <v>192</v>
      </c>
    </row>
    <row r="4543" spans="2:7" x14ac:dyDescent="0.2">
      <c r="B4543" s="3">
        <v>2015</v>
      </c>
      <c r="C4543" s="4">
        <v>1795032.52</v>
      </c>
      <c r="D4543" s="5" t="s">
        <v>87</v>
      </c>
      <c r="E4543" s="5" t="s">
        <v>95</v>
      </c>
      <c r="F4543" s="5" t="s">
        <v>174</v>
      </c>
      <c r="G4543" s="5" t="s">
        <v>193</v>
      </c>
    </row>
    <row r="4544" spans="2:7" x14ac:dyDescent="0.2">
      <c r="B4544" s="3">
        <v>2015</v>
      </c>
      <c r="C4544" s="4">
        <v>2095556.45</v>
      </c>
      <c r="D4544" s="5" t="s">
        <v>87</v>
      </c>
      <c r="E4544" s="5" t="s">
        <v>95</v>
      </c>
      <c r="F4544" s="5" t="s">
        <v>174</v>
      </c>
      <c r="G4544" s="5" t="s">
        <v>349</v>
      </c>
    </row>
    <row r="4545" spans="2:7" x14ac:dyDescent="0.2">
      <c r="B4545" s="3">
        <v>2015</v>
      </c>
      <c r="C4545" s="4">
        <v>2440392.5699999998</v>
      </c>
      <c r="D4545" s="5" t="s">
        <v>87</v>
      </c>
      <c r="E4545" s="5" t="s">
        <v>95</v>
      </c>
      <c r="F4545" s="5" t="s">
        <v>174</v>
      </c>
      <c r="G4545" s="5" t="s">
        <v>461</v>
      </c>
    </row>
    <row r="4546" spans="2:7" x14ac:dyDescent="0.2">
      <c r="B4546" s="3">
        <v>2015</v>
      </c>
      <c r="C4546" s="4">
        <v>9139.0400000000009</v>
      </c>
      <c r="D4546" s="5" t="s">
        <v>87</v>
      </c>
      <c r="E4546" s="5" t="s">
        <v>95</v>
      </c>
      <c r="F4546" s="5" t="s">
        <v>174</v>
      </c>
      <c r="G4546" s="5" t="s">
        <v>587</v>
      </c>
    </row>
    <row r="4547" spans="2:7" x14ac:dyDescent="0.2">
      <c r="B4547" s="3">
        <v>2015</v>
      </c>
      <c r="C4547" s="4">
        <v>470325.85</v>
      </c>
      <c r="D4547" s="5" t="s">
        <v>87</v>
      </c>
      <c r="E4547" s="5" t="s">
        <v>95</v>
      </c>
      <c r="F4547" s="5" t="s">
        <v>174</v>
      </c>
      <c r="G4547" s="5" t="s">
        <v>372</v>
      </c>
    </row>
    <row r="4548" spans="2:7" x14ac:dyDescent="0.2">
      <c r="B4548" s="3">
        <v>2015</v>
      </c>
      <c r="C4548" s="4">
        <v>1897808.57</v>
      </c>
      <c r="D4548" s="5" t="s">
        <v>87</v>
      </c>
      <c r="E4548" s="5" t="s">
        <v>95</v>
      </c>
      <c r="F4548" s="5" t="s">
        <v>194</v>
      </c>
      <c r="G4548" s="5" t="s">
        <v>570</v>
      </c>
    </row>
    <row r="4549" spans="2:7" x14ac:dyDescent="0.2">
      <c r="B4549" s="3">
        <v>2015</v>
      </c>
      <c r="C4549" s="4">
        <v>1053141.18</v>
      </c>
      <c r="D4549" s="5" t="s">
        <v>87</v>
      </c>
      <c r="E4549" s="5" t="s">
        <v>95</v>
      </c>
      <c r="F4549" s="5" t="s">
        <v>194</v>
      </c>
      <c r="G4549" s="5" t="s">
        <v>366</v>
      </c>
    </row>
    <row r="4550" spans="2:7" x14ac:dyDescent="0.2">
      <c r="B4550" s="3">
        <v>2015</v>
      </c>
      <c r="C4550" s="4">
        <v>2286647.33</v>
      </c>
      <c r="D4550" s="5" t="s">
        <v>87</v>
      </c>
      <c r="E4550" s="5" t="s">
        <v>95</v>
      </c>
      <c r="F4550" s="5" t="s">
        <v>194</v>
      </c>
      <c r="G4550" s="5" t="s">
        <v>195</v>
      </c>
    </row>
    <row r="4551" spans="2:7" x14ac:dyDescent="0.2">
      <c r="B4551" s="3">
        <v>2015</v>
      </c>
      <c r="C4551" s="4">
        <v>545307.78</v>
      </c>
      <c r="D4551" s="5" t="s">
        <v>87</v>
      </c>
      <c r="E4551" s="5" t="s">
        <v>95</v>
      </c>
      <c r="F4551" s="5" t="s">
        <v>194</v>
      </c>
      <c r="G4551" s="5" t="s">
        <v>175</v>
      </c>
    </row>
    <row r="4552" spans="2:7" x14ac:dyDescent="0.2">
      <c r="B4552" s="3">
        <v>2015</v>
      </c>
      <c r="C4552" s="4">
        <v>17670720.149999999</v>
      </c>
      <c r="D4552" s="5" t="s">
        <v>87</v>
      </c>
      <c r="E4552" s="5" t="s">
        <v>95</v>
      </c>
      <c r="F4552" s="5" t="s">
        <v>194</v>
      </c>
      <c r="G4552" s="5" t="s">
        <v>413</v>
      </c>
    </row>
    <row r="4553" spans="2:7" x14ac:dyDescent="0.2">
      <c r="B4553" s="3">
        <v>2015</v>
      </c>
      <c r="C4553" s="4">
        <v>14275317.529999999</v>
      </c>
      <c r="D4553" s="5" t="s">
        <v>87</v>
      </c>
      <c r="E4553" s="5" t="s">
        <v>95</v>
      </c>
      <c r="F4553" s="5" t="s">
        <v>194</v>
      </c>
      <c r="G4553" s="5" t="s">
        <v>460</v>
      </c>
    </row>
    <row r="4554" spans="2:7" x14ac:dyDescent="0.2">
      <c r="B4554" s="3">
        <v>2015</v>
      </c>
      <c r="C4554" s="4">
        <v>1879242.06</v>
      </c>
      <c r="D4554" s="5" t="s">
        <v>87</v>
      </c>
      <c r="E4554" s="5" t="s">
        <v>95</v>
      </c>
      <c r="F4554" s="5" t="s">
        <v>194</v>
      </c>
      <c r="G4554" s="5" t="s">
        <v>506</v>
      </c>
    </row>
    <row r="4555" spans="2:7" x14ac:dyDescent="0.2">
      <c r="B4555" s="3">
        <v>2015</v>
      </c>
      <c r="C4555" s="4">
        <v>48052219.530000001</v>
      </c>
      <c r="D4555" s="5" t="s">
        <v>87</v>
      </c>
      <c r="E4555" s="5" t="s">
        <v>95</v>
      </c>
      <c r="F4555" s="5" t="s">
        <v>194</v>
      </c>
      <c r="G4555" s="5" t="s">
        <v>482</v>
      </c>
    </row>
    <row r="4556" spans="2:7" x14ac:dyDescent="0.2">
      <c r="B4556" s="3">
        <v>2015</v>
      </c>
      <c r="C4556" s="4">
        <v>2169508.7999999998</v>
      </c>
      <c r="D4556" s="5" t="s">
        <v>87</v>
      </c>
      <c r="E4556" s="5" t="s">
        <v>95</v>
      </c>
      <c r="F4556" s="5" t="s">
        <v>194</v>
      </c>
      <c r="G4556" s="5" t="s">
        <v>415</v>
      </c>
    </row>
    <row r="4557" spans="2:7" x14ac:dyDescent="0.2">
      <c r="B4557" s="3">
        <v>2015</v>
      </c>
      <c r="C4557" s="4">
        <v>14459068.050000001</v>
      </c>
      <c r="D4557" s="5" t="s">
        <v>87</v>
      </c>
      <c r="E4557" s="5" t="s">
        <v>95</v>
      </c>
      <c r="F4557" s="5" t="s">
        <v>194</v>
      </c>
      <c r="G4557" s="5" t="s">
        <v>416</v>
      </c>
    </row>
    <row r="4558" spans="2:7" x14ac:dyDescent="0.2">
      <c r="B4558" s="3">
        <v>2015</v>
      </c>
      <c r="C4558" s="4">
        <v>6824393.3499999996</v>
      </c>
      <c r="D4558" s="5" t="s">
        <v>87</v>
      </c>
      <c r="E4558" s="5" t="s">
        <v>95</v>
      </c>
      <c r="F4558" s="5" t="s">
        <v>194</v>
      </c>
      <c r="G4558" s="5" t="s">
        <v>417</v>
      </c>
    </row>
    <row r="4559" spans="2:7" x14ac:dyDescent="0.2">
      <c r="B4559" s="3">
        <v>2015</v>
      </c>
      <c r="C4559" s="4">
        <v>630176.23</v>
      </c>
      <c r="D4559" s="5" t="s">
        <v>87</v>
      </c>
      <c r="E4559" s="5" t="s">
        <v>95</v>
      </c>
      <c r="F4559" s="5" t="s">
        <v>194</v>
      </c>
      <c r="G4559" s="5" t="s">
        <v>196</v>
      </c>
    </row>
    <row r="4560" spans="2:7" x14ac:dyDescent="0.2">
      <c r="B4560" s="3">
        <v>2015</v>
      </c>
      <c r="C4560" s="4">
        <v>42159527.329999998</v>
      </c>
      <c r="D4560" s="5" t="s">
        <v>87</v>
      </c>
      <c r="E4560" s="5" t="s">
        <v>95</v>
      </c>
      <c r="F4560" s="5" t="s">
        <v>194</v>
      </c>
      <c r="G4560" s="5" t="s">
        <v>179</v>
      </c>
    </row>
    <row r="4561" spans="2:7" x14ac:dyDescent="0.2">
      <c r="B4561" s="3">
        <v>2015</v>
      </c>
      <c r="C4561" s="4">
        <v>1417244.69</v>
      </c>
      <c r="D4561" s="5" t="s">
        <v>87</v>
      </c>
      <c r="E4561" s="5" t="s">
        <v>95</v>
      </c>
      <c r="F4561" s="5" t="s">
        <v>194</v>
      </c>
      <c r="G4561" s="5" t="s">
        <v>197</v>
      </c>
    </row>
    <row r="4562" spans="2:7" x14ac:dyDescent="0.2">
      <c r="B4562" s="3">
        <v>2015</v>
      </c>
      <c r="C4562" s="4">
        <v>39424317.109999999</v>
      </c>
      <c r="D4562" s="5" t="s">
        <v>87</v>
      </c>
      <c r="E4562" s="5" t="s">
        <v>95</v>
      </c>
      <c r="F4562" s="5" t="s">
        <v>194</v>
      </c>
      <c r="G4562" s="5" t="s">
        <v>418</v>
      </c>
    </row>
    <row r="4563" spans="2:7" x14ac:dyDescent="0.2">
      <c r="B4563" s="3">
        <v>2015</v>
      </c>
      <c r="C4563" s="4">
        <v>329418077.91000003</v>
      </c>
      <c r="D4563" s="5" t="s">
        <v>87</v>
      </c>
      <c r="E4563" s="5" t="s">
        <v>95</v>
      </c>
      <c r="F4563" s="5" t="s">
        <v>194</v>
      </c>
      <c r="G4563" s="5" t="s">
        <v>182</v>
      </c>
    </row>
    <row r="4564" spans="2:7" x14ac:dyDescent="0.2">
      <c r="B4564" s="3">
        <v>2015</v>
      </c>
      <c r="C4564" s="4">
        <v>64453979.630000003</v>
      </c>
      <c r="D4564" s="5" t="s">
        <v>87</v>
      </c>
      <c r="E4564" s="5" t="s">
        <v>95</v>
      </c>
      <c r="F4564" s="5" t="s">
        <v>194</v>
      </c>
      <c r="G4564" s="5" t="s">
        <v>183</v>
      </c>
    </row>
    <row r="4565" spans="2:7" x14ac:dyDescent="0.2">
      <c r="B4565" s="3">
        <v>2015</v>
      </c>
      <c r="C4565" s="4">
        <v>39838371.350000001</v>
      </c>
      <c r="D4565" s="5" t="s">
        <v>87</v>
      </c>
      <c r="E4565" s="5" t="s">
        <v>95</v>
      </c>
      <c r="F4565" s="5" t="s">
        <v>194</v>
      </c>
      <c r="G4565" s="5" t="s">
        <v>199</v>
      </c>
    </row>
    <row r="4566" spans="2:7" x14ac:dyDescent="0.2">
      <c r="B4566" s="3">
        <v>2015</v>
      </c>
      <c r="C4566" s="4">
        <v>29427825.489999998</v>
      </c>
      <c r="D4566" s="5" t="s">
        <v>87</v>
      </c>
      <c r="E4566" s="5" t="s">
        <v>95</v>
      </c>
      <c r="F4566" s="5" t="s">
        <v>194</v>
      </c>
      <c r="G4566" s="5" t="s">
        <v>200</v>
      </c>
    </row>
    <row r="4567" spans="2:7" x14ac:dyDescent="0.2">
      <c r="B4567" s="3">
        <v>2015</v>
      </c>
      <c r="C4567" s="4">
        <v>118833.81</v>
      </c>
      <c r="D4567" s="5" t="s">
        <v>87</v>
      </c>
      <c r="E4567" s="5" t="s">
        <v>95</v>
      </c>
      <c r="F4567" s="5" t="s">
        <v>194</v>
      </c>
      <c r="G4567" s="5" t="s">
        <v>202</v>
      </c>
    </row>
    <row r="4568" spans="2:7" x14ac:dyDescent="0.2">
      <c r="B4568" s="3">
        <v>2015</v>
      </c>
      <c r="C4568" s="4">
        <v>50363746.049999997</v>
      </c>
      <c r="D4568" s="5" t="s">
        <v>87</v>
      </c>
      <c r="E4568" s="5" t="s">
        <v>95</v>
      </c>
      <c r="F4568" s="5" t="s">
        <v>194</v>
      </c>
      <c r="G4568" s="5" t="s">
        <v>203</v>
      </c>
    </row>
    <row r="4569" spans="2:7" x14ac:dyDescent="0.2">
      <c r="B4569" s="3">
        <v>2015</v>
      </c>
      <c r="C4569" s="4">
        <v>69349.320000000007</v>
      </c>
      <c r="D4569" s="5" t="s">
        <v>87</v>
      </c>
      <c r="E4569" s="5" t="s">
        <v>95</v>
      </c>
      <c r="F4569" s="5" t="s">
        <v>194</v>
      </c>
      <c r="G4569" s="5" t="s">
        <v>204</v>
      </c>
    </row>
    <row r="4570" spans="2:7" x14ac:dyDescent="0.2">
      <c r="B4570" s="3">
        <v>2015</v>
      </c>
      <c r="C4570" s="4">
        <v>98252861</v>
      </c>
      <c r="D4570" s="5" t="s">
        <v>87</v>
      </c>
      <c r="E4570" s="5" t="s">
        <v>95</v>
      </c>
      <c r="F4570" s="5" t="s">
        <v>194</v>
      </c>
      <c r="G4570" s="5" t="s">
        <v>205</v>
      </c>
    </row>
    <row r="4571" spans="2:7" x14ac:dyDescent="0.2">
      <c r="B4571" s="3">
        <v>2015</v>
      </c>
      <c r="C4571" s="4">
        <v>4335568.9000000004</v>
      </c>
      <c r="D4571" s="5" t="s">
        <v>87</v>
      </c>
      <c r="E4571" s="5" t="s">
        <v>95</v>
      </c>
      <c r="F4571" s="5" t="s">
        <v>194</v>
      </c>
      <c r="G4571" s="5" t="s">
        <v>526</v>
      </c>
    </row>
    <row r="4572" spans="2:7" x14ac:dyDescent="0.2">
      <c r="B4572" s="3">
        <v>2015</v>
      </c>
      <c r="C4572" s="4">
        <v>5835885.46</v>
      </c>
      <c r="D4572" s="5" t="s">
        <v>87</v>
      </c>
      <c r="E4572" s="5" t="s">
        <v>95</v>
      </c>
      <c r="F4572" s="5" t="s">
        <v>194</v>
      </c>
      <c r="G4572" s="5" t="s">
        <v>206</v>
      </c>
    </row>
    <row r="4573" spans="2:7" x14ac:dyDescent="0.2">
      <c r="B4573" s="3">
        <v>2015</v>
      </c>
      <c r="C4573" s="4">
        <v>1232495.04</v>
      </c>
      <c r="D4573" s="5" t="s">
        <v>87</v>
      </c>
      <c r="E4573" s="5" t="s">
        <v>95</v>
      </c>
      <c r="F4573" s="5" t="s">
        <v>194</v>
      </c>
      <c r="G4573" s="5" t="s">
        <v>207</v>
      </c>
    </row>
    <row r="4574" spans="2:7" x14ac:dyDescent="0.2">
      <c r="B4574" s="3">
        <v>2015</v>
      </c>
      <c r="C4574" s="4">
        <v>117454592.43000001</v>
      </c>
      <c r="D4574" s="5" t="s">
        <v>87</v>
      </c>
      <c r="E4574" s="5" t="s">
        <v>95</v>
      </c>
      <c r="F4574" s="5" t="s">
        <v>194</v>
      </c>
      <c r="G4574" s="5" t="s">
        <v>208</v>
      </c>
    </row>
    <row r="4575" spans="2:7" x14ac:dyDescent="0.2">
      <c r="B4575" s="3">
        <v>2015</v>
      </c>
      <c r="C4575" s="4">
        <v>1146404.94</v>
      </c>
      <c r="D4575" s="5" t="s">
        <v>87</v>
      </c>
      <c r="E4575" s="5" t="s">
        <v>95</v>
      </c>
      <c r="F4575" s="5" t="s">
        <v>194</v>
      </c>
      <c r="G4575" s="5" t="s">
        <v>209</v>
      </c>
    </row>
    <row r="4576" spans="2:7" x14ac:dyDescent="0.2">
      <c r="B4576" s="3">
        <v>2015</v>
      </c>
      <c r="C4576" s="4">
        <v>83278938.579999998</v>
      </c>
      <c r="D4576" s="5" t="s">
        <v>87</v>
      </c>
      <c r="E4576" s="5" t="s">
        <v>95</v>
      </c>
      <c r="F4576" s="5" t="s">
        <v>194</v>
      </c>
      <c r="G4576" s="5" t="s">
        <v>483</v>
      </c>
    </row>
    <row r="4577" spans="2:7" x14ac:dyDescent="0.2">
      <c r="B4577" s="3">
        <v>2015</v>
      </c>
      <c r="C4577" s="4">
        <v>43489674.380000003</v>
      </c>
      <c r="D4577" s="5" t="s">
        <v>87</v>
      </c>
      <c r="E4577" s="5" t="s">
        <v>95</v>
      </c>
      <c r="F4577" s="5" t="s">
        <v>194</v>
      </c>
      <c r="G4577" s="5" t="s">
        <v>588</v>
      </c>
    </row>
    <row r="4578" spans="2:7" x14ac:dyDescent="0.2">
      <c r="B4578" s="3">
        <v>2015</v>
      </c>
      <c r="C4578" s="4">
        <v>10243277.550000001</v>
      </c>
      <c r="D4578" s="5" t="s">
        <v>87</v>
      </c>
      <c r="E4578" s="5" t="s">
        <v>95</v>
      </c>
      <c r="F4578" s="5" t="s">
        <v>194</v>
      </c>
      <c r="G4578" s="5" t="s">
        <v>354</v>
      </c>
    </row>
    <row r="4579" spans="2:7" x14ac:dyDescent="0.2">
      <c r="B4579" s="3">
        <v>2015</v>
      </c>
      <c r="C4579" s="4">
        <v>49552330.93</v>
      </c>
      <c r="D4579" s="5" t="s">
        <v>87</v>
      </c>
      <c r="E4579" s="5" t="s">
        <v>95</v>
      </c>
      <c r="F4579" s="5" t="s">
        <v>194</v>
      </c>
      <c r="G4579" s="5" t="s">
        <v>191</v>
      </c>
    </row>
    <row r="4580" spans="2:7" x14ac:dyDescent="0.2">
      <c r="B4580" s="3">
        <v>2015</v>
      </c>
      <c r="C4580" s="4">
        <v>80555621.390000001</v>
      </c>
      <c r="D4580" s="5" t="s">
        <v>87</v>
      </c>
      <c r="E4580" s="5" t="s">
        <v>95</v>
      </c>
      <c r="F4580" s="5" t="s">
        <v>194</v>
      </c>
      <c r="G4580" s="5" t="s">
        <v>192</v>
      </c>
    </row>
    <row r="4581" spans="2:7" x14ac:dyDescent="0.2">
      <c r="B4581" s="3">
        <v>2015</v>
      </c>
      <c r="C4581" s="4">
        <v>10245916.470000001</v>
      </c>
      <c r="D4581" s="5" t="s">
        <v>87</v>
      </c>
      <c r="E4581" s="5" t="s">
        <v>95</v>
      </c>
      <c r="F4581" s="5" t="s">
        <v>194</v>
      </c>
      <c r="G4581" s="5" t="s">
        <v>210</v>
      </c>
    </row>
    <row r="4582" spans="2:7" x14ac:dyDescent="0.2">
      <c r="B4582" s="3">
        <v>2015</v>
      </c>
      <c r="C4582" s="4">
        <v>4485468.32</v>
      </c>
      <c r="D4582" s="5" t="s">
        <v>87</v>
      </c>
      <c r="E4582" s="5" t="s">
        <v>95</v>
      </c>
      <c r="F4582" s="5" t="s">
        <v>194</v>
      </c>
      <c r="G4582" s="5" t="s">
        <v>355</v>
      </c>
    </row>
    <row r="4583" spans="2:7" x14ac:dyDescent="0.2">
      <c r="B4583" s="3">
        <v>2015</v>
      </c>
      <c r="C4583" s="4">
        <v>20559039.149999999</v>
      </c>
      <c r="D4583" s="5" t="s">
        <v>87</v>
      </c>
      <c r="E4583" s="5" t="s">
        <v>95</v>
      </c>
      <c r="F4583" s="5" t="s">
        <v>194</v>
      </c>
      <c r="G4583" s="5" t="s">
        <v>349</v>
      </c>
    </row>
    <row r="4584" spans="2:7" x14ac:dyDescent="0.2">
      <c r="B4584" s="3">
        <v>2015</v>
      </c>
      <c r="C4584" s="4">
        <v>24280558.350000001</v>
      </c>
      <c r="D4584" s="5" t="s">
        <v>87</v>
      </c>
      <c r="E4584" s="5" t="s">
        <v>95</v>
      </c>
      <c r="F4584" s="5" t="s">
        <v>194</v>
      </c>
      <c r="G4584" s="5" t="s">
        <v>367</v>
      </c>
    </row>
    <row r="4585" spans="2:7" x14ac:dyDescent="0.2">
      <c r="B4585" s="3">
        <v>2015</v>
      </c>
      <c r="C4585" s="4">
        <v>447808.04</v>
      </c>
      <c r="D4585" s="5" t="s">
        <v>87</v>
      </c>
      <c r="E4585" s="5" t="s">
        <v>95</v>
      </c>
      <c r="F4585" s="5" t="s">
        <v>194</v>
      </c>
      <c r="G4585" s="5" t="s">
        <v>589</v>
      </c>
    </row>
    <row r="4586" spans="2:7" x14ac:dyDescent="0.2">
      <c r="B4586" s="3">
        <v>2015</v>
      </c>
      <c r="C4586" s="4">
        <v>33550</v>
      </c>
      <c r="D4586" s="5" t="s">
        <v>87</v>
      </c>
      <c r="E4586" s="5" t="s">
        <v>95</v>
      </c>
      <c r="F4586" s="5" t="s">
        <v>194</v>
      </c>
      <c r="G4586" s="5" t="s">
        <v>590</v>
      </c>
    </row>
    <row r="4587" spans="2:7" x14ac:dyDescent="0.2">
      <c r="B4587" s="3">
        <v>2015</v>
      </c>
      <c r="C4587" s="4">
        <v>503344.6</v>
      </c>
      <c r="D4587" s="5" t="s">
        <v>87</v>
      </c>
      <c r="E4587" s="5" t="s">
        <v>95</v>
      </c>
      <c r="F4587" s="5" t="s">
        <v>194</v>
      </c>
      <c r="G4587" s="5" t="s">
        <v>527</v>
      </c>
    </row>
    <row r="4588" spans="2:7" x14ac:dyDescent="0.2">
      <c r="B4588" s="3">
        <v>2015</v>
      </c>
      <c r="C4588" s="4">
        <v>6277411.5599999996</v>
      </c>
      <c r="D4588" s="5" t="s">
        <v>87</v>
      </c>
      <c r="E4588" s="5" t="s">
        <v>95</v>
      </c>
      <c r="F4588" s="5" t="s">
        <v>194</v>
      </c>
      <c r="G4588" s="5" t="s">
        <v>528</v>
      </c>
    </row>
    <row r="4589" spans="2:7" x14ac:dyDescent="0.2">
      <c r="B4589" s="3">
        <v>2015</v>
      </c>
      <c r="C4589" s="4">
        <v>3602388.38</v>
      </c>
      <c r="D4589" s="5" t="s">
        <v>87</v>
      </c>
      <c r="E4589" s="5" t="s">
        <v>95</v>
      </c>
      <c r="F4589" s="5" t="s">
        <v>194</v>
      </c>
      <c r="G4589" s="5" t="s">
        <v>484</v>
      </c>
    </row>
    <row r="4590" spans="2:7" x14ac:dyDescent="0.2">
      <c r="B4590" s="3">
        <v>2015</v>
      </c>
      <c r="C4590" s="4">
        <v>5554059.3200000003</v>
      </c>
      <c r="D4590" s="5" t="s">
        <v>87</v>
      </c>
      <c r="E4590" s="5" t="s">
        <v>95</v>
      </c>
      <c r="F4590" s="5" t="s">
        <v>194</v>
      </c>
      <c r="G4590" s="5" t="s">
        <v>529</v>
      </c>
    </row>
    <row r="4591" spans="2:7" x14ac:dyDescent="0.2">
      <c r="B4591" s="3">
        <v>2015</v>
      </c>
      <c r="C4591" s="4">
        <v>7100</v>
      </c>
      <c r="D4591" s="5" t="s">
        <v>87</v>
      </c>
      <c r="E4591" s="5" t="s">
        <v>95</v>
      </c>
      <c r="F4591" s="5" t="s">
        <v>194</v>
      </c>
      <c r="G4591" s="5" t="s">
        <v>530</v>
      </c>
    </row>
    <row r="4592" spans="2:7" x14ac:dyDescent="0.2">
      <c r="B4592" s="3">
        <v>2015</v>
      </c>
      <c r="C4592" s="4">
        <v>1984565.4500000002</v>
      </c>
      <c r="D4592" s="5" t="s">
        <v>87</v>
      </c>
      <c r="E4592" s="5" t="s">
        <v>95</v>
      </c>
      <c r="F4592" s="5" t="s">
        <v>194</v>
      </c>
      <c r="G4592" s="5" t="s">
        <v>211</v>
      </c>
    </row>
    <row r="4593" spans="2:7" x14ac:dyDescent="0.2">
      <c r="B4593" s="3">
        <v>2015</v>
      </c>
      <c r="C4593" s="4">
        <v>106224315.47</v>
      </c>
      <c r="D4593" s="5" t="s">
        <v>87</v>
      </c>
      <c r="E4593" s="5" t="s">
        <v>95</v>
      </c>
      <c r="F4593" s="5" t="s">
        <v>194</v>
      </c>
      <c r="G4593" s="5" t="s">
        <v>212</v>
      </c>
    </row>
    <row r="4594" spans="2:7" x14ac:dyDescent="0.2">
      <c r="B4594" s="3">
        <v>2015</v>
      </c>
      <c r="C4594" s="4">
        <v>1340667.67</v>
      </c>
      <c r="D4594" s="5" t="s">
        <v>87</v>
      </c>
      <c r="E4594" s="5" t="s">
        <v>95</v>
      </c>
      <c r="F4594" s="5" t="s">
        <v>194</v>
      </c>
      <c r="G4594" s="5" t="s">
        <v>461</v>
      </c>
    </row>
    <row r="4595" spans="2:7" x14ac:dyDescent="0.2">
      <c r="B4595" s="3">
        <v>2015</v>
      </c>
      <c r="C4595" s="4">
        <v>6497674.9299999997</v>
      </c>
      <c r="D4595" s="5" t="s">
        <v>87</v>
      </c>
      <c r="E4595" s="5" t="s">
        <v>95</v>
      </c>
      <c r="F4595" s="5" t="s">
        <v>194</v>
      </c>
      <c r="G4595" s="5" t="s">
        <v>419</v>
      </c>
    </row>
    <row r="4596" spans="2:7" x14ac:dyDescent="0.2">
      <c r="B4596" s="3">
        <v>2015</v>
      </c>
      <c r="C4596" s="4">
        <v>71233785.159999996</v>
      </c>
      <c r="D4596" s="5" t="s">
        <v>87</v>
      </c>
      <c r="E4596" s="5" t="s">
        <v>95</v>
      </c>
      <c r="F4596" s="5" t="s">
        <v>194</v>
      </c>
      <c r="G4596" s="5" t="s">
        <v>462</v>
      </c>
    </row>
    <row r="4597" spans="2:7" x14ac:dyDescent="0.2">
      <c r="B4597" s="3">
        <v>2015</v>
      </c>
      <c r="C4597" s="4">
        <v>20558546.82</v>
      </c>
      <c r="D4597" s="5" t="s">
        <v>87</v>
      </c>
      <c r="E4597" s="5" t="s">
        <v>95</v>
      </c>
      <c r="F4597" s="5" t="s">
        <v>194</v>
      </c>
      <c r="G4597" s="5" t="s">
        <v>463</v>
      </c>
    </row>
    <row r="4598" spans="2:7" x14ac:dyDescent="0.2">
      <c r="B4598" s="3">
        <v>2015</v>
      </c>
      <c r="C4598" s="4">
        <v>2401115.94</v>
      </c>
      <c r="D4598" s="5" t="s">
        <v>87</v>
      </c>
      <c r="E4598" s="5" t="s">
        <v>95</v>
      </c>
      <c r="F4598" s="5" t="s">
        <v>194</v>
      </c>
      <c r="G4598" s="5" t="s">
        <v>420</v>
      </c>
    </row>
    <row r="4599" spans="2:7" x14ac:dyDescent="0.2">
      <c r="B4599" s="3">
        <v>2015</v>
      </c>
      <c r="C4599" s="4">
        <v>1190212.6499999999</v>
      </c>
      <c r="D4599" s="5" t="s">
        <v>87</v>
      </c>
      <c r="E4599" s="5" t="s">
        <v>95</v>
      </c>
      <c r="F4599" s="5" t="s">
        <v>194</v>
      </c>
      <c r="G4599" s="5" t="s">
        <v>464</v>
      </c>
    </row>
    <row r="4600" spans="2:7" x14ac:dyDescent="0.2">
      <c r="B4600" s="3">
        <v>2015</v>
      </c>
      <c r="C4600" s="4">
        <v>167165135.69999999</v>
      </c>
      <c r="D4600" s="5" t="s">
        <v>87</v>
      </c>
      <c r="E4600" s="5" t="s">
        <v>95</v>
      </c>
      <c r="F4600" s="5" t="s">
        <v>194</v>
      </c>
      <c r="G4600" s="5" t="s">
        <v>356</v>
      </c>
    </row>
    <row r="4601" spans="2:7" x14ac:dyDescent="0.2">
      <c r="B4601" s="3">
        <v>2015</v>
      </c>
      <c r="C4601" s="4">
        <v>9284909.3599999994</v>
      </c>
      <c r="D4601" s="5" t="s">
        <v>87</v>
      </c>
      <c r="E4601" s="5" t="s">
        <v>95</v>
      </c>
      <c r="F4601" s="5" t="s">
        <v>194</v>
      </c>
      <c r="G4601" s="5" t="s">
        <v>514</v>
      </c>
    </row>
    <row r="4602" spans="2:7" x14ac:dyDescent="0.2">
      <c r="B4602" s="3">
        <v>2015</v>
      </c>
      <c r="C4602" s="4">
        <v>3405033.63</v>
      </c>
      <c r="D4602" s="5" t="s">
        <v>87</v>
      </c>
      <c r="E4602" s="5" t="s">
        <v>95</v>
      </c>
      <c r="F4602" s="5" t="s">
        <v>194</v>
      </c>
      <c r="G4602" s="5" t="s">
        <v>465</v>
      </c>
    </row>
    <row r="4603" spans="2:7" x14ac:dyDescent="0.2">
      <c r="B4603" s="3">
        <v>2015</v>
      </c>
      <c r="C4603" s="4">
        <v>874919.19</v>
      </c>
      <c r="D4603" s="5" t="s">
        <v>87</v>
      </c>
      <c r="E4603" s="5" t="s">
        <v>95</v>
      </c>
      <c r="F4603" s="5" t="s">
        <v>194</v>
      </c>
      <c r="G4603" s="5" t="s">
        <v>531</v>
      </c>
    </row>
    <row r="4604" spans="2:7" x14ac:dyDescent="0.2">
      <c r="B4604" s="3">
        <v>2015</v>
      </c>
      <c r="C4604" s="4">
        <v>129257347.31</v>
      </c>
      <c r="D4604" s="5" t="s">
        <v>87</v>
      </c>
      <c r="E4604" s="5" t="s">
        <v>95</v>
      </c>
      <c r="F4604" s="5" t="s">
        <v>194</v>
      </c>
      <c r="G4604" s="5" t="s">
        <v>466</v>
      </c>
    </row>
    <row r="4605" spans="2:7" x14ac:dyDescent="0.2">
      <c r="B4605" s="3">
        <v>2015</v>
      </c>
      <c r="C4605" s="4">
        <v>18489351.66</v>
      </c>
      <c r="D4605" s="5" t="s">
        <v>87</v>
      </c>
      <c r="E4605" s="5" t="s">
        <v>95</v>
      </c>
      <c r="F4605" s="5" t="s">
        <v>194</v>
      </c>
      <c r="G4605" s="5" t="s">
        <v>467</v>
      </c>
    </row>
    <row r="4606" spans="2:7" x14ac:dyDescent="0.2">
      <c r="B4606" s="3">
        <v>2015</v>
      </c>
      <c r="C4606" s="4">
        <v>1227088</v>
      </c>
      <c r="D4606" s="5" t="s">
        <v>87</v>
      </c>
      <c r="E4606" s="5" t="s">
        <v>95</v>
      </c>
      <c r="F4606" s="5" t="s">
        <v>194</v>
      </c>
      <c r="G4606" s="5" t="s">
        <v>591</v>
      </c>
    </row>
    <row r="4607" spans="2:7" x14ac:dyDescent="0.2">
      <c r="B4607" s="3">
        <v>2015</v>
      </c>
      <c r="C4607" s="4">
        <v>921795860.35000002</v>
      </c>
      <c r="D4607" s="5" t="s">
        <v>87</v>
      </c>
      <c r="E4607" s="5" t="s">
        <v>95</v>
      </c>
      <c r="F4607" s="5" t="s">
        <v>194</v>
      </c>
      <c r="G4607" s="5" t="s">
        <v>214</v>
      </c>
    </row>
    <row r="4608" spans="2:7" x14ac:dyDescent="0.2">
      <c r="B4608" s="3">
        <v>2015</v>
      </c>
      <c r="C4608" s="4">
        <v>1075890344.6300001</v>
      </c>
      <c r="D4608" s="5" t="s">
        <v>87</v>
      </c>
      <c r="E4608" s="5" t="s">
        <v>95</v>
      </c>
      <c r="F4608" s="5" t="s">
        <v>194</v>
      </c>
      <c r="G4608" s="5" t="s">
        <v>468</v>
      </c>
    </row>
    <row r="4609" spans="2:7" x14ac:dyDescent="0.2">
      <c r="B4609" s="3">
        <v>2015</v>
      </c>
      <c r="C4609" s="4">
        <v>160373183.02000001</v>
      </c>
      <c r="D4609" s="5" t="s">
        <v>87</v>
      </c>
      <c r="E4609" s="5" t="s">
        <v>95</v>
      </c>
      <c r="F4609" s="5" t="s">
        <v>194</v>
      </c>
      <c r="G4609" s="5" t="s">
        <v>438</v>
      </c>
    </row>
    <row r="4610" spans="2:7" x14ac:dyDescent="0.2">
      <c r="B4610" s="3">
        <v>2015</v>
      </c>
      <c r="C4610" s="4">
        <v>55263221.609999999</v>
      </c>
      <c r="D4610" s="5" t="s">
        <v>87</v>
      </c>
      <c r="E4610" s="5" t="s">
        <v>95</v>
      </c>
      <c r="F4610" s="5" t="s">
        <v>194</v>
      </c>
      <c r="G4610" s="5" t="s">
        <v>370</v>
      </c>
    </row>
    <row r="4611" spans="2:7" x14ac:dyDescent="0.2">
      <c r="B4611" s="3">
        <v>2015</v>
      </c>
      <c r="C4611" s="4">
        <v>6421327.7300000004</v>
      </c>
      <c r="D4611" s="5" t="s">
        <v>87</v>
      </c>
      <c r="E4611" s="5" t="s">
        <v>95</v>
      </c>
      <c r="F4611" s="5" t="s">
        <v>194</v>
      </c>
      <c r="G4611" s="5" t="s">
        <v>469</v>
      </c>
    </row>
    <row r="4612" spans="2:7" x14ac:dyDescent="0.2">
      <c r="B4612" s="3">
        <v>2015</v>
      </c>
      <c r="C4612" s="4">
        <v>32829412.809999999</v>
      </c>
      <c r="D4612" s="5" t="s">
        <v>87</v>
      </c>
      <c r="E4612" s="5" t="s">
        <v>95</v>
      </c>
      <c r="F4612" s="5" t="s">
        <v>194</v>
      </c>
      <c r="G4612" s="5" t="s">
        <v>371</v>
      </c>
    </row>
    <row r="4613" spans="2:7" x14ac:dyDescent="0.2">
      <c r="B4613" s="3">
        <v>2015</v>
      </c>
      <c r="C4613" s="4">
        <v>4849276.26</v>
      </c>
      <c r="D4613" s="5" t="s">
        <v>87</v>
      </c>
      <c r="E4613" s="5" t="s">
        <v>95</v>
      </c>
      <c r="F4613" s="5" t="s">
        <v>194</v>
      </c>
      <c r="G4613" s="5" t="s">
        <v>470</v>
      </c>
    </row>
    <row r="4614" spans="2:7" x14ac:dyDescent="0.2">
      <c r="B4614" s="3">
        <v>2015</v>
      </c>
      <c r="C4614" s="4">
        <v>6012602.6799999997</v>
      </c>
      <c r="D4614" s="5" t="s">
        <v>87</v>
      </c>
      <c r="E4614" s="5" t="s">
        <v>95</v>
      </c>
      <c r="F4614" s="5" t="s">
        <v>194</v>
      </c>
      <c r="G4614" s="5" t="s">
        <v>485</v>
      </c>
    </row>
    <row r="4615" spans="2:7" x14ac:dyDescent="0.2">
      <c r="B4615" s="3">
        <v>2015</v>
      </c>
      <c r="C4615" s="4">
        <v>1332798</v>
      </c>
      <c r="D4615" s="5" t="s">
        <v>87</v>
      </c>
      <c r="E4615" s="5" t="s">
        <v>95</v>
      </c>
      <c r="F4615" s="5" t="s">
        <v>194</v>
      </c>
      <c r="G4615" s="5" t="s">
        <v>587</v>
      </c>
    </row>
    <row r="4616" spans="2:7" x14ac:dyDescent="0.2">
      <c r="B4616" s="3">
        <v>2015</v>
      </c>
      <c r="C4616" s="4">
        <v>150600818.40000001</v>
      </c>
      <c r="D4616" s="5" t="s">
        <v>87</v>
      </c>
      <c r="E4616" s="5" t="s">
        <v>95</v>
      </c>
      <c r="F4616" s="5" t="s">
        <v>194</v>
      </c>
      <c r="G4616" s="5" t="s">
        <v>216</v>
      </c>
    </row>
    <row r="4617" spans="2:7" x14ac:dyDescent="0.2">
      <c r="B4617" s="3">
        <v>2015</v>
      </c>
      <c r="C4617" s="4">
        <v>119174126.31</v>
      </c>
      <c r="D4617" s="5" t="s">
        <v>87</v>
      </c>
      <c r="E4617" s="5" t="s">
        <v>95</v>
      </c>
      <c r="F4617" s="5" t="s">
        <v>194</v>
      </c>
      <c r="G4617" s="5" t="s">
        <v>217</v>
      </c>
    </row>
    <row r="4618" spans="2:7" x14ac:dyDescent="0.2">
      <c r="B4618" s="3">
        <v>2015</v>
      </c>
      <c r="C4618" s="4">
        <v>10726812.210000001</v>
      </c>
      <c r="D4618" s="5" t="s">
        <v>87</v>
      </c>
      <c r="E4618" s="5" t="s">
        <v>95</v>
      </c>
      <c r="F4618" s="5" t="s">
        <v>194</v>
      </c>
      <c r="G4618" s="5" t="s">
        <v>486</v>
      </c>
    </row>
    <row r="4619" spans="2:7" x14ac:dyDescent="0.2">
      <c r="B4619" s="3">
        <v>2015</v>
      </c>
      <c r="C4619" s="4">
        <v>519</v>
      </c>
      <c r="D4619" s="5" t="s">
        <v>87</v>
      </c>
      <c r="E4619" s="5" t="s">
        <v>95</v>
      </c>
      <c r="F4619" s="5" t="s">
        <v>194</v>
      </c>
      <c r="G4619" s="5" t="s">
        <v>487</v>
      </c>
    </row>
    <row r="4620" spans="2:7" x14ac:dyDescent="0.2">
      <c r="B4620" s="3">
        <v>2015</v>
      </c>
      <c r="C4620" s="4">
        <v>9056349.5399999991</v>
      </c>
      <c r="D4620" s="5" t="s">
        <v>87</v>
      </c>
      <c r="E4620" s="5" t="s">
        <v>95</v>
      </c>
      <c r="F4620" s="5" t="s">
        <v>194</v>
      </c>
      <c r="G4620" s="5" t="s">
        <v>372</v>
      </c>
    </row>
    <row r="4621" spans="2:7" x14ac:dyDescent="0.2">
      <c r="B4621" s="3">
        <v>2015</v>
      </c>
      <c r="C4621" s="4">
        <v>52512709.219999999</v>
      </c>
      <c r="D4621" s="5" t="s">
        <v>87</v>
      </c>
      <c r="E4621" s="5" t="s">
        <v>95</v>
      </c>
      <c r="F4621" s="5" t="s">
        <v>194</v>
      </c>
      <c r="G4621" s="5" t="s">
        <v>387</v>
      </c>
    </row>
    <row r="4622" spans="2:7" x14ac:dyDescent="0.2">
      <c r="B4622" s="3">
        <v>2015</v>
      </c>
      <c r="C4622" s="4">
        <v>30950604.140000001</v>
      </c>
      <c r="D4622" s="5" t="s">
        <v>87</v>
      </c>
      <c r="E4622" s="5" t="s">
        <v>95</v>
      </c>
      <c r="F4622" s="5" t="s">
        <v>194</v>
      </c>
      <c r="G4622" s="5" t="s">
        <v>488</v>
      </c>
    </row>
    <row r="4623" spans="2:7" x14ac:dyDescent="0.2">
      <c r="B4623" s="3">
        <v>2015</v>
      </c>
      <c r="C4623" s="4">
        <v>3405663.98</v>
      </c>
      <c r="D4623" s="5" t="s">
        <v>87</v>
      </c>
      <c r="E4623" s="5" t="s">
        <v>95</v>
      </c>
      <c r="F4623" s="5" t="s">
        <v>194</v>
      </c>
      <c r="G4623" s="5" t="s">
        <v>220</v>
      </c>
    </row>
    <row r="4624" spans="2:7" x14ac:dyDescent="0.2">
      <c r="B4624" s="3">
        <v>2015</v>
      </c>
      <c r="C4624" s="4">
        <v>1445342.4</v>
      </c>
      <c r="D4624" s="5" t="s">
        <v>87</v>
      </c>
      <c r="E4624" s="5" t="s">
        <v>95</v>
      </c>
      <c r="F4624" s="5" t="s">
        <v>194</v>
      </c>
      <c r="G4624" s="5" t="s">
        <v>221</v>
      </c>
    </row>
    <row r="4625" spans="2:7" x14ac:dyDescent="0.2">
      <c r="B4625" s="3">
        <v>2015</v>
      </c>
      <c r="C4625" s="4">
        <v>1945051.19</v>
      </c>
      <c r="D4625" s="5" t="s">
        <v>87</v>
      </c>
      <c r="E4625" s="5" t="s">
        <v>95</v>
      </c>
      <c r="F4625" s="5" t="s">
        <v>222</v>
      </c>
      <c r="G4625" s="5" t="s">
        <v>571</v>
      </c>
    </row>
    <row r="4626" spans="2:7" x14ac:dyDescent="0.2">
      <c r="B4626" s="3">
        <v>2015</v>
      </c>
      <c r="C4626" s="4">
        <v>531813.78</v>
      </c>
      <c r="D4626" s="5" t="s">
        <v>87</v>
      </c>
      <c r="E4626" s="5" t="s">
        <v>95</v>
      </c>
      <c r="F4626" s="5" t="s">
        <v>222</v>
      </c>
      <c r="G4626" s="5" t="s">
        <v>224</v>
      </c>
    </row>
    <row r="4627" spans="2:7" x14ac:dyDescent="0.2">
      <c r="B4627" s="3">
        <v>2015</v>
      </c>
      <c r="C4627" s="4">
        <v>3194252.32</v>
      </c>
      <c r="D4627" s="5" t="s">
        <v>87</v>
      </c>
      <c r="E4627" s="5" t="s">
        <v>95</v>
      </c>
      <c r="F4627" s="5" t="s">
        <v>222</v>
      </c>
      <c r="G4627" s="5" t="s">
        <v>572</v>
      </c>
    </row>
    <row r="4628" spans="2:7" x14ac:dyDescent="0.2">
      <c r="B4628" s="3">
        <v>2015</v>
      </c>
      <c r="C4628" s="4">
        <v>9629624.0600000005</v>
      </c>
      <c r="D4628" s="5" t="s">
        <v>87</v>
      </c>
      <c r="E4628" s="5" t="s">
        <v>95</v>
      </c>
      <c r="F4628" s="5" t="s">
        <v>222</v>
      </c>
      <c r="G4628" s="5" t="s">
        <v>573</v>
      </c>
    </row>
    <row r="4629" spans="2:7" x14ac:dyDescent="0.2">
      <c r="B4629" s="3">
        <v>2015</v>
      </c>
      <c r="C4629" s="4">
        <v>3658973.85</v>
      </c>
      <c r="D4629" s="5" t="s">
        <v>87</v>
      </c>
      <c r="E4629" s="5" t="s">
        <v>95</v>
      </c>
      <c r="F4629" s="5" t="s">
        <v>222</v>
      </c>
      <c r="G4629" s="5" t="s">
        <v>349</v>
      </c>
    </row>
    <row r="4630" spans="2:7" x14ac:dyDescent="0.2">
      <c r="B4630" s="3">
        <v>2015</v>
      </c>
      <c r="C4630" s="4">
        <v>20508747.010000002</v>
      </c>
      <c r="D4630" s="5" t="s">
        <v>87</v>
      </c>
      <c r="E4630" s="5" t="s">
        <v>95</v>
      </c>
      <c r="F4630" s="5" t="s">
        <v>222</v>
      </c>
      <c r="G4630" s="5" t="s">
        <v>574</v>
      </c>
    </row>
    <row r="4631" spans="2:7" x14ac:dyDescent="0.2">
      <c r="B4631" s="3">
        <v>2015</v>
      </c>
      <c r="C4631" s="4">
        <v>441916.64</v>
      </c>
      <c r="D4631" s="5" t="s">
        <v>87</v>
      </c>
      <c r="E4631" s="5" t="s">
        <v>95</v>
      </c>
      <c r="F4631" s="5" t="s">
        <v>534</v>
      </c>
      <c r="G4631" s="5" t="s">
        <v>536</v>
      </c>
    </row>
    <row r="4632" spans="2:7" x14ac:dyDescent="0.2">
      <c r="B4632" s="3">
        <v>2015</v>
      </c>
      <c r="C4632" s="4">
        <v>16991763.239999998</v>
      </c>
      <c r="D4632" s="5" t="s">
        <v>87</v>
      </c>
      <c r="E4632" s="5" t="s">
        <v>95</v>
      </c>
      <c r="F4632" s="5" t="s">
        <v>534</v>
      </c>
      <c r="G4632" s="5" t="s">
        <v>575</v>
      </c>
    </row>
    <row r="4633" spans="2:7" x14ac:dyDescent="0.2">
      <c r="B4633" s="3">
        <v>2015</v>
      </c>
      <c r="C4633" s="4">
        <v>2916000</v>
      </c>
      <c r="D4633" s="5" t="s">
        <v>87</v>
      </c>
      <c r="E4633" s="5" t="s">
        <v>95</v>
      </c>
      <c r="F4633" s="5" t="s">
        <v>229</v>
      </c>
      <c r="G4633" s="5" t="s">
        <v>230</v>
      </c>
    </row>
    <row r="4634" spans="2:7" x14ac:dyDescent="0.2">
      <c r="B4634" s="3">
        <v>2015</v>
      </c>
      <c r="C4634" s="4">
        <v>8444557.4299999997</v>
      </c>
      <c r="D4634" s="5" t="s">
        <v>87</v>
      </c>
      <c r="E4634" s="5" t="s">
        <v>95</v>
      </c>
      <c r="F4634" s="5" t="s">
        <v>229</v>
      </c>
      <c r="G4634" s="5" t="s">
        <v>592</v>
      </c>
    </row>
    <row r="4635" spans="2:7" x14ac:dyDescent="0.2">
      <c r="B4635" s="3">
        <v>2015</v>
      </c>
      <c r="C4635" s="4">
        <v>746509.93</v>
      </c>
      <c r="D4635" s="5" t="s">
        <v>87</v>
      </c>
      <c r="E4635" s="5" t="s">
        <v>95</v>
      </c>
      <c r="F4635" s="5" t="s">
        <v>229</v>
      </c>
      <c r="G4635" s="5" t="s">
        <v>231</v>
      </c>
    </row>
    <row r="4636" spans="2:7" x14ac:dyDescent="0.2">
      <c r="B4636" s="3">
        <v>2015</v>
      </c>
      <c r="C4636" s="4">
        <v>4343890.88</v>
      </c>
      <c r="D4636" s="5" t="s">
        <v>87</v>
      </c>
      <c r="E4636" s="5" t="s">
        <v>95</v>
      </c>
      <c r="F4636" s="5" t="s">
        <v>229</v>
      </c>
      <c r="G4636" s="5" t="s">
        <v>232</v>
      </c>
    </row>
    <row r="4637" spans="2:7" x14ac:dyDescent="0.2">
      <c r="B4637" s="3">
        <v>2015</v>
      </c>
      <c r="C4637" s="4">
        <v>26660349.280000001</v>
      </c>
      <c r="D4637" s="5" t="s">
        <v>87</v>
      </c>
      <c r="E4637" s="5" t="s">
        <v>95</v>
      </c>
      <c r="F4637" s="5" t="s">
        <v>236</v>
      </c>
      <c r="G4637" s="5" t="s">
        <v>357</v>
      </c>
    </row>
    <row r="4638" spans="2:7" x14ac:dyDescent="0.2">
      <c r="B4638" s="3">
        <v>2015</v>
      </c>
      <c r="C4638" s="4">
        <v>7751581.6500000004</v>
      </c>
      <c r="D4638" s="5" t="s">
        <v>87</v>
      </c>
      <c r="E4638" s="5" t="s">
        <v>95</v>
      </c>
      <c r="F4638" s="5" t="s">
        <v>236</v>
      </c>
      <c r="G4638" s="5" t="s">
        <v>537</v>
      </c>
    </row>
    <row r="4639" spans="2:7" x14ac:dyDescent="0.2">
      <c r="B4639" s="3">
        <v>2015</v>
      </c>
      <c r="C4639" s="4">
        <v>974664.39</v>
      </c>
      <c r="D4639" s="5" t="s">
        <v>87</v>
      </c>
      <c r="E4639" s="5" t="s">
        <v>95</v>
      </c>
      <c r="F4639" s="5" t="s">
        <v>237</v>
      </c>
      <c r="G4639" s="5" t="s">
        <v>239</v>
      </c>
    </row>
    <row r="4640" spans="2:7" x14ac:dyDescent="0.2">
      <c r="B4640" s="3">
        <v>2015</v>
      </c>
      <c r="C4640" s="4">
        <v>14191846.630000001</v>
      </c>
      <c r="D4640" s="5" t="s">
        <v>87</v>
      </c>
      <c r="E4640" s="5" t="s">
        <v>95</v>
      </c>
      <c r="F4640" s="5" t="s">
        <v>237</v>
      </c>
      <c r="G4640" s="5" t="s">
        <v>240</v>
      </c>
    </row>
    <row r="4641" spans="2:7" x14ac:dyDescent="0.2">
      <c r="B4641" s="3">
        <v>2015</v>
      </c>
      <c r="C4641" s="4">
        <v>697176484.69000006</v>
      </c>
      <c r="D4641" s="5" t="s">
        <v>87</v>
      </c>
      <c r="E4641" s="5" t="s">
        <v>95</v>
      </c>
      <c r="F4641" s="5" t="s">
        <v>241</v>
      </c>
      <c r="G4641" s="5" t="s">
        <v>241</v>
      </c>
    </row>
    <row r="4642" spans="2:7" x14ac:dyDescent="0.2">
      <c r="B4642" s="3">
        <v>2015</v>
      </c>
      <c r="C4642" s="4">
        <v>3031402.55</v>
      </c>
      <c r="D4642" s="5" t="s">
        <v>87</v>
      </c>
      <c r="E4642" s="5" t="s">
        <v>242</v>
      </c>
      <c r="F4642" s="5" t="s">
        <v>497</v>
      </c>
      <c r="G4642" s="5" t="s">
        <v>477</v>
      </c>
    </row>
    <row r="4643" spans="2:7" x14ac:dyDescent="0.2">
      <c r="B4643" s="3">
        <v>2015</v>
      </c>
      <c r="C4643" s="4">
        <v>7281155510.2200003</v>
      </c>
      <c r="D4643" s="5" t="s">
        <v>87</v>
      </c>
      <c r="E4643" s="5" t="s">
        <v>242</v>
      </c>
      <c r="F4643" s="5" t="s">
        <v>497</v>
      </c>
      <c r="G4643" s="5" t="s">
        <v>98</v>
      </c>
    </row>
    <row r="4644" spans="2:7" x14ac:dyDescent="0.2">
      <c r="B4644" s="3">
        <v>2015</v>
      </c>
      <c r="C4644" s="4">
        <v>4495493240.21</v>
      </c>
      <c r="D4644" s="5" t="s">
        <v>87</v>
      </c>
      <c r="E4644" s="5" t="s">
        <v>242</v>
      </c>
      <c r="F4644" s="5" t="s">
        <v>497</v>
      </c>
      <c r="G4644" s="5" t="s">
        <v>245</v>
      </c>
    </row>
    <row r="4645" spans="2:7" x14ac:dyDescent="0.2">
      <c r="B4645" s="3">
        <v>2015</v>
      </c>
      <c r="C4645" s="4">
        <v>1805599761.3</v>
      </c>
      <c r="D4645" s="5" t="s">
        <v>87</v>
      </c>
      <c r="E4645" s="5" t="s">
        <v>242</v>
      </c>
      <c r="F4645" s="5" t="s">
        <v>497</v>
      </c>
      <c r="G4645" s="5" t="s">
        <v>508</v>
      </c>
    </row>
    <row r="4646" spans="2:7" x14ac:dyDescent="0.2">
      <c r="B4646" s="3">
        <v>2015</v>
      </c>
      <c r="C4646" s="4">
        <v>7501464.2199999997</v>
      </c>
      <c r="D4646" s="5" t="s">
        <v>87</v>
      </c>
      <c r="E4646" s="5" t="s">
        <v>242</v>
      </c>
      <c r="F4646" s="5" t="s">
        <v>107</v>
      </c>
      <c r="G4646" s="5" t="s">
        <v>107</v>
      </c>
    </row>
    <row r="4647" spans="2:7" x14ac:dyDescent="0.2">
      <c r="B4647" s="3">
        <v>2015</v>
      </c>
      <c r="C4647" s="4">
        <v>188956.36</v>
      </c>
      <c r="D4647" s="5" t="s">
        <v>87</v>
      </c>
      <c r="E4647" s="5" t="s">
        <v>242</v>
      </c>
      <c r="F4647" s="5" t="s">
        <v>110</v>
      </c>
      <c r="G4647" s="5" t="s">
        <v>518</v>
      </c>
    </row>
    <row r="4648" spans="2:7" x14ac:dyDescent="0.2">
      <c r="B4648" s="3">
        <v>2015</v>
      </c>
      <c r="C4648" s="4">
        <v>1150418971.8599999</v>
      </c>
      <c r="D4648" s="5" t="s">
        <v>87</v>
      </c>
      <c r="E4648" s="5" t="s">
        <v>242</v>
      </c>
      <c r="F4648" s="5" t="s">
        <v>110</v>
      </c>
      <c r="G4648" s="5" t="s">
        <v>519</v>
      </c>
    </row>
    <row r="4649" spans="2:7" x14ac:dyDescent="0.2">
      <c r="B4649" s="3">
        <v>2015</v>
      </c>
      <c r="C4649" s="4">
        <v>2717386.68</v>
      </c>
      <c r="D4649" s="5" t="s">
        <v>87</v>
      </c>
      <c r="E4649" s="5" t="s">
        <v>242</v>
      </c>
      <c r="F4649" s="5" t="s">
        <v>115</v>
      </c>
      <c r="G4649" s="5" t="s">
        <v>116</v>
      </c>
    </row>
    <row r="4650" spans="2:7" x14ac:dyDescent="0.2">
      <c r="B4650" s="3">
        <v>2015</v>
      </c>
      <c r="C4650" s="4">
        <v>54848.03</v>
      </c>
      <c r="D4650" s="5" t="s">
        <v>87</v>
      </c>
      <c r="E4650" s="5" t="s">
        <v>242</v>
      </c>
      <c r="F4650" s="5" t="s">
        <v>115</v>
      </c>
      <c r="G4650" s="5" t="s">
        <v>576</v>
      </c>
    </row>
    <row r="4651" spans="2:7" x14ac:dyDescent="0.2">
      <c r="B4651" s="3">
        <v>2015</v>
      </c>
      <c r="C4651" s="4">
        <v>795579.19</v>
      </c>
      <c r="D4651" s="5" t="s">
        <v>87</v>
      </c>
      <c r="E4651" s="5" t="s">
        <v>242</v>
      </c>
      <c r="F4651" s="5" t="s">
        <v>115</v>
      </c>
      <c r="G4651" s="5" t="s">
        <v>393</v>
      </c>
    </row>
    <row r="4652" spans="2:7" x14ac:dyDescent="0.2">
      <c r="B4652" s="3">
        <v>2015</v>
      </c>
      <c r="C4652" s="4">
        <v>28946076.780000001</v>
      </c>
      <c r="D4652" s="5" t="s">
        <v>87</v>
      </c>
      <c r="E4652" s="5" t="s">
        <v>242</v>
      </c>
      <c r="F4652" s="5" t="s">
        <v>246</v>
      </c>
      <c r="G4652" s="5" t="s">
        <v>246</v>
      </c>
    </row>
    <row r="4653" spans="2:7" x14ac:dyDescent="0.2">
      <c r="B4653" s="3">
        <v>2015</v>
      </c>
      <c r="C4653" s="4">
        <v>376931134.25999999</v>
      </c>
      <c r="D4653" s="5" t="s">
        <v>87</v>
      </c>
      <c r="E4653" s="5" t="s">
        <v>242</v>
      </c>
      <c r="F4653" s="5" t="s">
        <v>247</v>
      </c>
      <c r="G4653" s="5" t="s">
        <v>523</v>
      </c>
    </row>
    <row r="4654" spans="2:7" x14ac:dyDescent="0.2">
      <c r="B4654" s="3">
        <v>2015</v>
      </c>
      <c r="C4654" s="4">
        <v>186807790.63999999</v>
      </c>
      <c r="D4654" s="5" t="s">
        <v>87</v>
      </c>
      <c r="E4654" s="5" t="s">
        <v>242</v>
      </c>
      <c r="F4654" s="5" t="s">
        <v>247</v>
      </c>
      <c r="G4654" s="5" t="s">
        <v>440</v>
      </c>
    </row>
    <row r="4655" spans="2:7" x14ac:dyDescent="0.2">
      <c r="B4655" s="3">
        <v>2015</v>
      </c>
      <c r="C4655" s="4">
        <v>1629467.78</v>
      </c>
      <c r="D4655" s="5" t="s">
        <v>87</v>
      </c>
      <c r="E4655" s="5" t="s">
        <v>242</v>
      </c>
      <c r="F4655" s="5" t="s">
        <v>247</v>
      </c>
      <c r="G4655" s="5" t="s">
        <v>458</v>
      </c>
    </row>
    <row r="4656" spans="2:7" x14ac:dyDescent="0.2">
      <c r="B4656" s="3">
        <v>2015</v>
      </c>
      <c r="C4656" s="4">
        <v>751278.06</v>
      </c>
      <c r="D4656" s="5" t="s">
        <v>87</v>
      </c>
      <c r="E4656" s="5" t="s">
        <v>242</v>
      </c>
      <c r="F4656" s="5" t="s">
        <v>247</v>
      </c>
      <c r="G4656" s="5" t="s">
        <v>441</v>
      </c>
    </row>
    <row r="4657" spans="2:7" x14ac:dyDescent="0.2">
      <c r="B4657" s="3">
        <v>2015</v>
      </c>
      <c r="C4657" s="4">
        <v>17256365.75</v>
      </c>
      <c r="D4657" s="5" t="s">
        <v>87</v>
      </c>
      <c r="E4657" s="5" t="s">
        <v>242</v>
      </c>
      <c r="F4657" s="5" t="s">
        <v>247</v>
      </c>
      <c r="G4657" s="5" t="s">
        <v>442</v>
      </c>
    </row>
    <row r="4658" spans="2:7" x14ac:dyDescent="0.2">
      <c r="B4658" s="3">
        <v>2015</v>
      </c>
      <c r="C4658" s="4">
        <v>3273621047.3299999</v>
      </c>
      <c r="D4658" s="5" t="s">
        <v>87</v>
      </c>
      <c r="E4658" s="5" t="s">
        <v>242</v>
      </c>
      <c r="F4658" s="5" t="s">
        <v>247</v>
      </c>
      <c r="G4658" s="5" t="s">
        <v>443</v>
      </c>
    </row>
    <row r="4659" spans="2:7" x14ac:dyDescent="0.2">
      <c r="B4659" s="3">
        <v>2015</v>
      </c>
      <c r="C4659" s="4">
        <v>958733818</v>
      </c>
      <c r="D4659" s="5" t="s">
        <v>87</v>
      </c>
      <c r="E4659" s="5" t="s">
        <v>242</v>
      </c>
      <c r="F4659" s="5" t="s">
        <v>247</v>
      </c>
      <c r="G4659" s="5" t="s">
        <v>444</v>
      </c>
    </row>
    <row r="4660" spans="2:7" x14ac:dyDescent="0.2">
      <c r="B4660" s="3">
        <v>2015</v>
      </c>
      <c r="C4660" s="4">
        <v>82639.8</v>
      </c>
      <c r="D4660" s="5" t="s">
        <v>87</v>
      </c>
      <c r="E4660" s="5" t="s">
        <v>242</v>
      </c>
      <c r="F4660" s="5" t="s">
        <v>247</v>
      </c>
      <c r="G4660" s="5" t="s">
        <v>524</v>
      </c>
    </row>
    <row r="4661" spans="2:7" x14ac:dyDescent="0.2">
      <c r="B4661" s="3">
        <v>2015</v>
      </c>
      <c r="C4661" s="4">
        <v>628187.31000000006</v>
      </c>
      <c r="D4661" s="5" t="s">
        <v>87</v>
      </c>
      <c r="E4661" s="5" t="s">
        <v>242</v>
      </c>
      <c r="F4661" s="5" t="s">
        <v>247</v>
      </c>
      <c r="G4661" s="5" t="s">
        <v>445</v>
      </c>
    </row>
    <row r="4662" spans="2:7" x14ac:dyDescent="0.2">
      <c r="B4662" s="3">
        <v>2015</v>
      </c>
      <c r="C4662" s="4">
        <v>94851551.609999999</v>
      </c>
      <c r="D4662" s="5" t="s">
        <v>87</v>
      </c>
      <c r="E4662" s="5" t="s">
        <v>242</v>
      </c>
      <c r="F4662" s="5" t="s">
        <v>247</v>
      </c>
      <c r="G4662" s="5" t="s">
        <v>349</v>
      </c>
    </row>
    <row r="4663" spans="2:7" x14ac:dyDescent="0.2">
      <c r="B4663" s="3">
        <v>2015</v>
      </c>
      <c r="C4663" s="4">
        <v>535316141.57999998</v>
      </c>
      <c r="D4663" s="5" t="s">
        <v>87</v>
      </c>
      <c r="E4663" s="5" t="s">
        <v>242</v>
      </c>
      <c r="F4663" s="5" t="s">
        <v>159</v>
      </c>
      <c r="G4663" s="5" t="s">
        <v>381</v>
      </c>
    </row>
    <row r="4664" spans="2:7" x14ac:dyDescent="0.2">
      <c r="B4664" s="3">
        <v>2015</v>
      </c>
      <c r="C4664" s="4">
        <v>224557959.38</v>
      </c>
      <c r="D4664" s="5" t="s">
        <v>87</v>
      </c>
      <c r="E4664" s="5" t="s">
        <v>242</v>
      </c>
      <c r="F4664" s="5" t="s">
        <v>159</v>
      </c>
      <c r="G4664" s="5" t="s">
        <v>160</v>
      </c>
    </row>
    <row r="4665" spans="2:7" x14ac:dyDescent="0.2">
      <c r="B4665" s="3">
        <v>2015</v>
      </c>
      <c r="C4665" s="4">
        <v>2203905.23</v>
      </c>
      <c r="D4665" s="5" t="s">
        <v>87</v>
      </c>
      <c r="E4665" s="5" t="s">
        <v>242</v>
      </c>
      <c r="F4665" s="5" t="s">
        <v>250</v>
      </c>
      <c r="G4665" s="5" t="s">
        <v>251</v>
      </c>
    </row>
    <row r="4666" spans="2:7" x14ac:dyDescent="0.2">
      <c r="B4666" s="3">
        <v>2015</v>
      </c>
      <c r="C4666" s="4">
        <v>5289508.17</v>
      </c>
      <c r="D4666" s="5" t="s">
        <v>87</v>
      </c>
      <c r="E4666" s="5" t="s">
        <v>242</v>
      </c>
      <c r="F4666" s="5" t="s">
        <v>250</v>
      </c>
      <c r="G4666" s="5" t="s">
        <v>252</v>
      </c>
    </row>
    <row r="4667" spans="2:7" x14ac:dyDescent="0.2">
      <c r="B4667" s="3">
        <v>2015</v>
      </c>
      <c r="C4667" s="4">
        <v>27791595.969999999</v>
      </c>
      <c r="D4667" s="5" t="s">
        <v>87</v>
      </c>
      <c r="E4667" s="5" t="s">
        <v>242</v>
      </c>
      <c r="F4667" s="5" t="s">
        <v>250</v>
      </c>
      <c r="G4667" s="5" t="s">
        <v>253</v>
      </c>
    </row>
    <row r="4668" spans="2:7" x14ac:dyDescent="0.2">
      <c r="B4668" s="3">
        <v>2015</v>
      </c>
      <c r="C4668" s="4">
        <v>4494241.1500000004</v>
      </c>
      <c r="D4668" s="5" t="s">
        <v>87</v>
      </c>
      <c r="E4668" s="5" t="s">
        <v>242</v>
      </c>
      <c r="F4668" s="5" t="s">
        <v>250</v>
      </c>
      <c r="G4668" s="5" t="s">
        <v>254</v>
      </c>
    </row>
    <row r="4669" spans="2:7" x14ac:dyDescent="0.2">
      <c r="B4669" s="3">
        <v>2015</v>
      </c>
      <c r="C4669" s="4">
        <v>14513276.26</v>
      </c>
      <c r="D4669" s="5" t="s">
        <v>87</v>
      </c>
      <c r="E4669" s="5" t="s">
        <v>242</v>
      </c>
      <c r="F4669" s="5" t="s">
        <v>250</v>
      </c>
      <c r="G4669" s="5" t="s">
        <v>255</v>
      </c>
    </row>
    <row r="4670" spans="2:7" x14ac:dyDescent="0.2">
      <c r="B4670" s="3">
        <v>2015</v>
      </c>
      <c r="C4670" s="4">
        <v>6391886.1900000004</v>
      </c>
      <c r="D4670" s="5" t="s">
        <v>87</v>
      </c>
      <c r="E4670" s="5" t="s">
        <v>242</v>
      </c>
      <c r="F4670" s="5" t="s">
        <v>250</v>
      </c>
      <c r="G4670" s="5" t="s">
        <v>256</v>
      </c>
    </row>
    <row r="4671" spans="2:7" x14ac:dyDescent="0.2">
      <c r="B4671" s="3">
        <v>2015</v>
      </c>
      <c r="C4671" s="4">
        <v>20164016.190000001</v>
      </c>
      <c r="D4671" s="5" t="s">
        <v>87</v>
      </c>
      <c r="E4671" s="5" t="s">
        <v>242</v>
      </c>
      <c r="F4671" s="5" t="s">
        <v>257</v>
      </c>
      <c r="G4671" s="5" t="s">
        <v>257</v>
      </c>
    </row>
    <row r="4672" spans="2:7" x14ac:dyDescent="0.2">
      <c r="B4672" s="3">
        <v>2015</v>
      </c>
      <c r="C4672" s="4">
        <v>1515282.56</v>
      </c>
      <c r="D4672" s="5" t="s">
        <v>87</v>
      </c>
      <c r="E4672" s="5" t="s">
        <v>242</v>
      </c>
      <c r="F4672" s="5" t="s">
        <v>504</v>
      </c>
      <c r="G4672" s="5" t="s">
        <v>234</v>
      </c>
    </row>
    <row r="4673" spans="2:7" x14ac:dyDescent="0.2">
      <c r="B4673" s="3">
        <v>2015</v>
      </c>
      <c r="C4673" s="4">
        <v>1717651320.8299999</v>
      </c>
      <c r="D4673" s="5" t="s">
        <v>87</v>
      </c>
      <c r="E4673" s="5" t="s">
        <v>242</v>
      </c>
      <c r="F4673" s="5" t="s">
        <v>507</v>
      </c>
      <c r="G4673" s="5" t="s">
        <v>532</v>
      </c>
    </row>
    <row r="4674" spans="2:7" x14ac:dyDescent="0.2">
      <c r="B4674" s="3">
        <v>2015</v>
      </c>
      <c r="C4674" s="4">
        <v>1282704377.8800001</v>
      </c>
      <c r="D4674" s="5" t="s">
        <v>87</v>
      </c>
      <c r="E4674" s="5" t="s">
        <v>242</v>
      </c>
      <c r="F4674" s="5" t="s">
        <v>507</v>
      </c>
      <c r="G4674" s="5" t="s">
        <v>533</v>
      </c>
    </row>
    <row r="4675" spans="2:7" x14ac:dyDescent="0.2">
      <c r="B4675" s="3">
        <v>2015</v>
      </c>
      <c r="C4675" s="4">
        <v>107440871.18000001</v>
      </c>
      <c r="D4675" s="5" t="s">
        <v>87</v>
      </c>
      <c r="E4675" s="5" t="s">
        <v>242</v>
      </c>
      <c r="F4675" s="5" t="s">
        <v>534</v>
      </c>
      <c r="G4675" s="5" t="s">
        <v>540</v>
      </c>
    </row>
    <row r="4676" spans="2:7" x14ac:dyDescent="0.2">
      <c r="B4676" s="3">
        <v>2015</v>
      </c>
      <c r="C4676" s="4">
        <v>2565148.79</v>
      </c>
      <c r="D4676" s="5" t="s">
        <v>87</v>
      </c>
      <c r="E4676" s="5" t="s">
        <v>242</v>
      </c>
      <c r="F4676" s="5" t="s">
        <v>534</v>
      </c>
      <c r="G4676" s="5" t="s">
        <v>535</v>
      </c>
    </row>
    <row r="4677" spans="2:7" x14ac:dyDescent="0.2">
      <c r="B4677" s="3">
        <v>2015</v>
      </c>
      <c r="C4677" s="4">
        <v>78353556.650000006</v>
      </c>
      <c r="D4677" s="5" t="s">
        <v>87</v>
      </c>
      <c r="E4677" s="5" t="s">
        <v>242</v>
      </c>
      <c r="F4677" s="5" t="s">
        <v>534</v>
      </c>
      <c r="G4677" s="5" t="s">
        <v>541</v>
      </c>
    </row>
    <row r="4678" spans="2:7" x14ac:dyDescent="0.2">
      <c r="B4678" s="3">
        <v>2015</v>
      </c>
      <c r="C4678" s="4">
        <v>29257293.34</v>
      </c>
      <c r="D4678" s="5" t="s">
        <v>87</v>
      </c>
      <c r="E4678" s="5" t="s">
        <v>242</v>
      </c>
      <c r="F4678" s="5" t="s">
        <v>534</v>
      </c>
      <c r="G4678" s="5" t="s">
        <v>542</v>
      </c>
    </row>
    <row r="4679" spans="2:7" x14ac:dyDescent="0.2">
      <c r="B4679" s="3">
        <v>2015</v>
      </c>
      <c r="C4679" s="4">
        <v>39371180.859999999</v>
      </c>
      <c r="D4679" s="5" t="s">
        <v>87</v>
      </c>
      <c r="E4679" s="5" t="s">
        <v>242</v>
      </c>
      <c r="F4679" s="5" t="s">
        <v>534</v>
      </c>
      <c r="G4679" s="5" t="s">
        <v>228</v>
      </c>
    </row>
    <row r="4680" spans="2:7" x14ac:dyDescent="0.2">
      <c r="B4680" s="3">
        <v>2015</v>
      </c>
      <c r="C4680" s="4">
        <v>7705507.4299999997</v>
      </c>
      <c r="D4680" s="5" t="s">
        <v>87</v>
      </c>
      <c r="E4680" s="5" t="s">
        <v>242</v>
      </c>
      <c r="F4680" s="5" t="s">
        <v>534</v>
      </c>
      <c r="G4680" s="5" t="s">
        <v>575</v>
      </c>
    </row>
    <row r="4681" spans="2:7" x14ac:dyDescent="0.2">
      <c r="B4681" s="3">
        <v>2015</v>
      </c>
      <c r="C4681" s="4">
        <v>11954524.48</v>
      </c>
      <c r="D4681" s="5" t="s">
        <v>87</v>
      </c>
      <c r="E4681" s="5" t="s">
        <v>242</v>
      </c>
      <c r="F4681" s="5" t="s">
        <v>233</v>
      </c>
      <c r="G4681" s="5" t="s">
        <v>233</v>
      </c>
    </row>
    <row r="4682" spans="2:7" x14ac:dyDescent="0.2">
      <c r="B4682" s="3">
        <v>2015</v>
      </c>
      <c r="C4682" s="4">
        <v>22471172.690000001</v>
      </c>
      <c r="D4682" s="5" t="s">
        <v>87</v>
      </c>
      <c r="E4682" s="5" t="s">
        <v>242</v>
      </c>
      <c r="F4682" s="5" t="s">
        <v>236</v>
      </c>
      <c r="G4682" s="5" t="s">
        <v>357</v>
      </c>
    </row>
    <row r="4683" spans="2:7" x14ac:dyDescent="0.2">
      <c r="B4683" s="3">
        <v>2015</v>
      </c>
      <c r="C4683" s="4">
        <v>50593648.950000003</v>
      </c>
      <c r="D4683" s="5" t="s">
        <v>87</v>
      </c>
      <c r="E4683" s="5" t="s">
        <v>242</v>
      </c>
      <c r="F4683" s="5" t="s">
        <v>236</v>
      </c>
      <c r="G4683" s="5" t="s">
        <v>537</v>
      </c>
    </row>
    <row r="4684" spans="2:7" x14ac:dyDescent="0.2">
      <c r="B4684" s="3">
        <v>2015</v>
      </c>
      <c r="C4684" s="4">
        <v>143058347.44999999</v>
      </c>
      <c r="D4684" s="5" t="s">
        <v>87</v>
      </c>
      <c r="E4684" s="5" t="s">
        <v>242</v>
      </c>
      <c r="F4684" s="5" t="s">
        <v>236</v>
      </c>
      <c r="G4684" s="5" t="s">
        <v>538</v>
      </c>
    </row>
    <row r="4685" spans="2:7" x14ac:dyDescent="0.2">
      <c r="B4685" s="3">
        <v>2015</v>
      </c>
      <c r="C4685" s="4">
        <v>408208.73</v>
      </c>
      <c r="D4685" s="5" t="s">
        <v>87</v>
      </c>
      <c r="E4685" s="5" t="s">
        <v>242</v>
      </c>
      <c r="F4685" s="5" t="s">
        <v>236</v>
      </c>
      <c r="G4685" s="5" t="s">
        <v>349</v>
      </c>
    </row>
    <row r="4686" spans="2:7" x14ac:dyDescent="0.2">
      <c r="B4686" s="3">
        <v>2015</v>
      </c>
      <c r="C4686" s="4">
        <v>361679682.52999997</v>
      </c>
      <c r="D4686" s="5" t="s">
        <v>87</v>
      </c>
      <c r="E4686" s="5" t="s">
        <v>242</v>
      </c>
      <c r="F4686" s="5" t="s">
        <v>491</v>
      </c>
      <c r="G4686" s="5" t="s">
        <v>261</v>
      </c>
    </row>
    <row r="4687" spans="2:7" x14ac:dyDescent="0.2">
      <c r="B4687" s="3">
        <v>2015</v>
      </c>
      <c r="C4687" s="4">
        <v>56759396.670000002</v>
      </c>
      <c r="D4687" s="5" t="s">
        <v>87</v>
      </c>
      <c r="E4687" s="5" t="s">
        <v>242</v>
      </c>
      <c r="F4687" s="5" t="s">
        <v>491</v>
      </c>
      <c r="G4687" s="5" t="s">
        <v>374</v>
      </c>
    </row>
    <row r="4688" spans="2:7" x14ac:dyDescent="0.2">
      <c r="B4688" s="3">
        <v>2015</v>
      </c>
      <c r="C4688" s="4">
        <v>25303764.379999999</v>
      </c>
      <c r="D4688" s="5" t="s">
        <v>87</v>
      </c>
      <c r="E4688" s="5" t="s">
        <v>242</v>
      </c>
      <c r="F4688" s="5" t="s">
        <v>491</v>
      </c>
      <c r="G4688" s="5" t="s">
        <v>543</v>
      </c>
    </row>
    <row r="4689" spans="2:7" x14ac:dyDescent="0.2">
      <c r="B4689" s="3">
        <v>2015</v>
      </c>
      <c r="C4689" s="4">
        <v>57167991.509999998</v>
      </c>
      <c r="D4689" s="5" t="s">
        <v>87</v>
      </c>
      <c r="E4689" s="5" t="s">
        <v>242</v>
      </c>
      <c r="F4689" s="5" t="s">
        <v>491</v>
      </c>
      <c r="G4689" s="5" t="s">
        <v>446</v>
      </c>
    </row>
    <row r="4690" spans="2:7" x14ac:dyDescent="0.2">
      <c r="B4690" s="3">
        <v>2015</v>
      </c>
      <c r="C4690" s="4">
        <v>27769561.25</v>
      </c>
      <c r="D4690" s="5" t="s">
        <v>87</v>
      </c>
      <c r="E4690" s="5" t="s">
        <v>242</v>
      </c>
      <c r="F4690" s="5" t="s">
        <v>491</v>
      </c>
      <c r="G4690" s="5" t="s">
        <v>263</v>
      </c>
    </row>
    <row r="4691" spans="2:7" x14ac:dyDescent="0.2">
      <c r="B4691" s="3">
        <v>2015</v>
      </c>
      <c r="C4691" s="4">
        <v>1270257702.78</v>
      </c>
      <c r="D4691" s="5" t="s">
        <v>87</v>
      </c>
      <c r="E4691" s="5" t="s">
        <v>242</v>
      </c>
      <c r="F4691" s="5" t="s">
        <v>491</v>
      </c>
      <c r="G4691" s="5" t="s">
        <v>264</v>
      </c>
    </row>
    <row r="4692" spans="2:7" x14ac:dyDescent="0.2">
      <c r="B4692" s="3">
        <v>2015</v>
      </c>
      <c r="C4692" s="4">
        <v>40583785.450000003</v>
      </c>
      <c r="D4692" s="5" t="s">
        <v>87</v>
      </c>
      <c r="E4692" s="5" t="s">
        <v>242</v>
      </c>
      <c r="F4692" s="5" t="s">
        <v>491</v>
      </c>
      <c r="G4692" s="5" t="s">
        <v>265</v>
      </c>
    </row>
    <row r="4693" spans="2:7" x14ac:dyDescent="0.2">
      <c r="B4693" s="3">
        <v>2015</v>
      </c>
      <c r="C4693" s="4">
        <v>2291696.25</v>
      </c>
      <c r="D4693" s="5" t="s">
        <v>87</v>
      </c>
      <c r="E4693" s="5" t="s">
        <v>242</v>
      </c>
      <c r="F4693" s="5" t="s">
        <v>491</v>
      </c>
      <c r="G4693" s="5" t="s">
        <v>593</v>
      </c>
    </row>
    <row r="4694" spans="2:7" x14ac:dyDescent="0.2">
      <c r="B4694" s="3">
        <v>2015</v>
      </c>
      <c r="C4694" s="4">
        <v>1571064.1</v>
      </c>
      <c r="D4694" s="5" t="s">
        <v>87</v>
      </c>
      <c r="E4694" s="5" t="s">
        <v>242</v>
      </c>
      <c r="F4694" s="5" t="s">
        <v>491</v>
      </c>
      <c r="G4694" s="5" t="s">
        <v>471</v>
      </c>
    </row>
    <row r="4695" spans="2:7" x14ac:dyDescent="0.2">
      <c r="B4695" s="3">
        <v>2015</v>
      </c>
      <c r="C4695" s="4">
        <v>2351463.4500000002</v>
      </c>
      <c r="D4695" s="5" t="s">
        <v>87</v>
      </c>
      <c r="E4695" s="5" t="s">
        <v>242</v>
      </c>
      <c r="F4695" s="5" t="s">
        <v>491</v>
      </c>
      <c r="G4695" s="5" t="s">
        <v>266</v>
      </c>
    </row>
    <row r="4696" spans="2:7" x14ac:dyDescent="0.2">
      <c r="B4696" s="3">
        <v>2015</v>
      </c>
      <c r="C4696" s="4">
        <v>158112335.63999999</v>
      </c>
      <c r="D4696" s="5" t="s">
        <v>87</v>
      </c>
      <c r="E4696" s="5" t="s">
        <v>242</v>
      </c>
      <c r="F4696" s="5" t="s">
        <v>491</v>
      </c>
      <c r="G4696" s="5" t="s">
        <v>268</v>
      </c>
    </row>
    <row r="4697" spans="2:7" x14ac:dyDescent="0.2">
      <c r="B4697" s="3">
        <v>2015</v>
      </c>
      <c r="C4697" s="4">
        <v>330826.64</v>
      </c>
      <c r="D4697" s="5" t="s">
        <v>87</v>
      </c>
      <c r="E4697" s="5" t="s">
        <v>242</v>
      </c>
      <c r="F4697" s="5" t="s">
        <v>491</v>
      </c>
      <c r="G4697" s="5" t="s">
        <v>270</v>
      </c>
    </row>
    <row r="4698" spans="2:7" x14ac:dyDescent="0.2">
      <c r="B4698" s="3">
        <v>2015</v>
      </c>
      <c r="C4698" s="4">
        <v>4787696.72</v>
      </c>
      <c r="D4698" s="5" t="s">
        <v>87</v>
      </c>
      <c r="E4698" s="5" t="s">
        <v>242</v>
      </c>
      <c r="F4698" s="5" t="s">
        <v>491</v>
      </c>
      <c r="G4698" s="5" t="s">
        <v>271</v>
      </c>
    </row>
    <row r="4699" spans="2:7" x14ac:dyDescent="0.2">
      <c r="B4699" s="3">
        <v>2015</v>
      </c>
      <c r="C4699" s="4">
        <v>25466090.129999999</v>
      </c>
      <c r="D4699" s="5" t="s">
        <v>87</v>
      </c>
      <c r="E4699" s="5" t="s">
        <v>242</v>
      </c>
      <c r="F4699" s="5" t="s">
        <v>491</v>
      </c>
      <c r="G4699" s="5" t="s">
        <v>429</v>
      </c>
    </row>
    <row r="4700" spans="2:7" x14ac:dyDescent="0.2">
      <c r="B4700" s="3">
        <v>2015</v>
      </c>
      <c r="C4700" s="4">
        <v>2381.2800000000002</v>
      </c>
      <c r="D4700" s="5" t="s">
        <v>87</v>
      </c>
      <c r="E4700" s="5" t="s">
        <v>242</v>
      </c>
      <c r="F4700" s="5" t="s">
        <v>491</v>
      </c>
      <c r="G4700" s="5" t="s">
        <v>272</v>
      </c>
    </row>
    <row r="4701" spans="2:7" x14ac:dyDescent="0.2">
      <c r="B4701" s="3">
        <v>2015</v>
      </c>
      <c r="C4701" s="4">
        <v>89387236.939999998</v>
      </c>
      <c r="D4701" s="5" t="s">
        <v>87</v>
      </c>
      <c r="E4701" s="5" t="s">
        <v>242</v>
      </c>
      <c r="F4701" s="5" t="s">
        <v>491</v>
      </c>
      <c r="G4701" s="5" t="s">
        <v>472</v>
      </c>
    </row>
    <row r="4702" spans="2:7" x14ac:dyDescent="0.2">
      <c r="B4702" s="3">
        <v>2015</v>
      </c>
      <c r="C4702" s="4">
        <v>373021383.70999998</v>
      </c>
      <c r="D4702" s="5" t="s">
        <v>87</v>
      </c>
      <c r="E4702" s="5" t="s">
        <v>242</v>
      </c>
      <c r="F4702" s="5" t="s">
        <v>491</v>
      </c>
      <c r="G4702" s="5" t="s">
        <v>273</v>
      </c>
    </row>
    <row r="4703" spans="2:7" x14ac:dyDescent="0.2">
      <c r="B4703" s="3">
        <v>2015</v>
      </c>
      <c r="C4703" s="4">
        <v>36565.32</v>
      </c>
      <c r="D4703" s="5" t="s">
        <v>87</v>
      </c>
      <c r="E4703" s="5" t="s">
        <v>242</v>
      </c>
      <c r="F4703" s="5" t="s">
        <v>491</v>
      </c>
      <c r="G4703" s="5" t="s">
        <v>275</v>
      </c>
    </row>
    <row r="4704" spans="2:7" x14ac:dyDescent="0.2">
      <c r="B4704" s="3">
        <v>2015</v>
      </c>
      <c r="C4704" s="4">
        <v>638120.69000000006</v>
      </c>
      <c r="D4704" s="5" t="s">
        <v>87</v>
      </c>
      <c r="E4704" s="5" t="s">
        <v>242</v>
      </c>
      <c r="F4704" s="5" t="s">
        <v>491</v>
      </c>
      <c r="G4704" s="5" t="s">
        <v>276</v>
      </c>
    </row>
    <row r="4705" spans="2:7" x14ac:dyDescent="0.2">
      <c r="B4705" s="3">
        <v>2015</v>
      </c>
      <c r="C4705" s="4">
        <v>3040165.89</v>
      </c>
      <c r="D4705" s="5" t="s">
        <v>87</v>
      </c>
      <c r="E4705" s="5" t="s">
        <v>242</v>
      </c>
      <c r="F4705" s="5" t="s">
        <v>491</v>
      </c>
      <c r="G4705" s="5" t="s">
        <v>277</v>
      </c>
    </row>
    <row r="4706" spans="2:7" x14ac:dyDescent="0.2">
      <c r="B4706" s="3">
        <v>2015</v>
      </c>
      <c r="C4706" s="4">
        <v>423983.33</v>
      </c>
      <c r="D4706" s="5" t="s">
        <v>87</v>
      </c>
      <c r="E4706" s="5" t="s">
        <v>242</v>
      </c>
      <c r="F4706" s="5" t="s">
        <v>491</v>
      </c>
      <c r="G4706" s="5" t="s">
        <v>545</v>
      </c>
    </row>
    <row r="4707" spans="2:7" x14ac:dyDescent="0.2">
      <c r="B4707" s="3">
        <v>2015</v>
      </c>
      <c r="C4707" s="4">
        <v>29860081.48</v>
      </c>
      <c r="D4707" s="5" t="s">
        <v>87</v>
      </c>
      <c r="E4707" s="5" t="s">
        <v>242</v>
      </c>
      <c r="F4707" s="5" t="s">
        <v>491</v>
      </c>
      <c r="G4707" s="5" t="s">
        <v>278</v>
      </c>
    </row>
    <row r="4708" spans="2:7" x14ac:dyDescent="0.2">
      <c r="B4708" s="3">
        <v>2015</v>
      </c>
      <c r="C4708" s="4">
        <v>60359490.479999997</v>
      </c>
      <c r="D4708" s="5" t="s">
        <v>87</v>
      </c>
      <c r="E4708" s="5" t="s">
        <v>242</v>
      </c>
      <c r="F4708" s="5" t="s">
        <v>491</v>
      </c>
      <c r="G4708" s="5" t="s">
        <v>279</v>
      </c>
    </row>
    <row r="4709" spans="2:7" x14ac:dyDescent="0.2">
      <c r="B4709" s="3">
        <v>2015</v>
      </c>
      <c r="C4709" s="4">
        <v>432005.06</v>
      </c>
      <c r="D4709" s="5" t="s">
        <v>87</v>
      </c>
      <c r="E4709" s="5" t="s">
        <v>242</v>
      </c>
      <c r="F4709" s="5" t="s">
        <v>491</v>
      </c>
      <c r="G4709" s="5" t="s">
        <v>280</v>
      </c>
    </row>
    <row r="4710" spans="2:7" x14ac:dyDescent="0.2">
      <c r="B4710" s="3">
        <v>2015</v>
      </c>
      <c r="C4710" s="4">
        <v>1098212850.26</v>
      </c>
      <c r="D4710" s="5" t="s">
        <v>87</v>
      </c>
      <c r="E4710" s="5" t="s">
        <v>242</v>
      </c>
      <c r="F4710" s="5" t="s">
        <v>491</v>
      </c>
      <c r="G4710" s="5" t="s">
        <v>281</v>
      </c>
    </row>
    <row r="4711" spans="2:7" x14ac:dyDescent="0.2">
      <c r="B4711" s="3">
        <v>2015</v>
      </c>
      <c r="C4711" s="4">
        <v>5449668.7699999996</v>
      </c>
      <c r="D4711" s="5" t="s">
        <v>87</v>
      </c>
      <c r="E4711" s="5" t="s">
        <v>242</v>
      </c>
      <c r="F4711" s="5" t="s">
        <v>491</v>
      </c>
      <c r="G4711" s="5" t="s">
        <v>282</v>
      </c>
    </row>
    <row r="4712" spans="2:7" x14ac:dyDescent="0.2">
      <c r="B4712" s="3">
        <v>2015</v>
      </c>
      <c r="C4712" s="4">
        <v>49037840.219999999</v>
      </c>
      <c r="D4712" s="5" t="s">
        <v>87</v>
      </c>
      <c r="E4712" s="5" t="s">
        <v>242</v>
      </c>
      <c r="F4712" s="5" t="s">
        <v>491</v>
      </c>
      <c r="G4712" s="5" t="s">
        <v>286</v>
      </c>
    </row>
    <row r="4713" spans="2:7" x14ac:dyDescent="0.2">
      <c r="B4713" s="3">
        <v>2015</v>
      </c>
      <c r="C4713" s="4">
        <v>24179718.800000001</v>
      </c>
      <c r="D4713" s="5" t="s">
        <v>87</v>
      </c>
      <c r="E4713" s="5" t="s">
        <v>242</v>
      </c>
      <c r="F4713" s="5" t="s">
        <v>491</v>
      </c>
      <c r="G4713" s="5" t="s">
        <v>287</v>
      </c>
    </row>
    <row r="4714" spans="2:7" x14ac:dyDescent="0.2">
      <c r="B4714" s="3">
        <v>2015</v>
      </c>
      <c r="C4714" s="4">
        <v>19716783.850000001</v>
      </c>
      <c r="D4714" s="5" t="s">
        <v>87</v>
      </c>
      <c r="E4714" s="5" t="s">
        <v>242</v>
      </c>
      <c r="F4714" s="5" t="s">
        <v>491</v>
      </c>
      <c r="G4714" s="5" t="s">
        <v>546</v>
      </c>
    </row>
    <row r="4715" spans="2:7" x14ac:dyDescent="0.2">
      <c r="B4715" s="3">
        <v>2015</v>
      </c>
      <c r="C4715" s="4">
        <v>4909259.7</v>
      </c>
      <c r="D4715" s="5" t="s">
        <v>87</v>
      </c>
      <c r="E4715" s="5" t="s">
        <v>242</v>
      </c>
      <c r="F4715" s="5" t="s">
        <v>491</v>
      </c>
      <c r="G4715" s="5" t="s">
        <v>289</v>
      </c>
    </row>
    <row r="4716" spans="2:7" x14ac:dyDescent="0.2">
      <c r="B4716" s="3">
        <v>2015</v>
      </c>
      <c r="C4716" s="4">
        <v>6420969.1200000001</v>
      </c>
      <c r="D4716" s="5" t="s">
        <v>87</v>
      </c>
      <c r="E4716" s="5" t="s">
        <v>242</v>
      </c>
      <c r="F4716" s="5" t="s">
        <v>491</v>
      </c>
      <c r="G4716" s="5" t="s">
        <v>547</v>
      </c>
    </row>
    <row r="4717" spans="2:7" x14ac:dyDescent="0.2">
      <c r="B4717" s="3">
        <v>2015</v>
      </c>
      <c r="C4717" s="4">
        <v>159845.37</v>
      </c>
      <c r="D4717" s="5" t="s">
        <v>87</v>
      </c>
      <c r="E4717" s="5" t="s">
        <v>242</v>
      </c>
      <c r="F4717" s="5" t="s">
        <v>491</v>
      </c>
      <c r="G4717" s="5" t="s">
        <v>548</v>
      </c>
    </row>
    <row r="4718" spans="2:7" x14ac:dyDescent="0.2">
      <c r="B4718" s="3">
        <v>2015</v>
      </c>
      <c r="C4718" s="4">
        <v>77659.360000000001</v>
      </c>
      <c r="D4718" s="5" t="s">
        <v>87</v>
      </c>
      <c r="E4718" s="5" t="s">
        <v>242</v>
      </c>
      <c r="F4718" s="5" t="s">
        <v>491</v>
      </c>
      <c r="G4718" s="5" t="s">
        <v>290</v>
      </c>
    </row>
    <row r="4719" spans="2:7" x14ac:dyDescent="0.2">
      <c r="B4719" s="3">
        <v>2015</v>
      </c>
      <c r="C4719" s="4">
        <v>22805572.050000001</v>
      </c>
      <c r="D4719" s="5" t="s">
        <v>87</v>
      </c>
      <c r="E4719" s="5" t="s">
        <v>242</v>
      </c>
      <c r="F4719" s="5" t="s">
        <v>491</v>
      </c>
      <c r="G4719" s="5" t="s">
        <v>292</v>
      </c>
    </row>
    <row r="4720" spans="2:7" x14ac:dyDescent="0.2">
      <c r="B4720" s="3">
        <v>2015</v>
      </c>
      <c r="C4720" s="4">
        <v>34464433.18</v>
      </c>
      <c r="D4720" s="5" t="s">
        <v>87</v>
      </c>
      <c r="E4720" s="5" t="s">
        <v>242</v>
      </c>
      <c r="F4720" s="5" t="s">
        <v>491</v>
      </c>
      <c r="G4720" s="5" t="s">
        <v>294</v>
      </c>
    </row>
    <row r="4721" spans="2:7" x14ac:dyDescent="0.2">
      <c r="B4721" s="3">
        <v>2015</v>
      </c>
      <c r="C4721" s="4">
        <v>14961601.869999999</v>
      </c>
      <c r="D4721" s="5" t="s">
        <v>87</v>
      </c>
      <c r="E4721" s="5" t="s">
        <v>242</v>
      </c>
      <c r="F4721" s="5" t="s">
        <v>491</v>
      </c>
      <c r="G4721" s="5" t="s">
        <v>295</v>
      </c>
    </row>
    <row r="4722" spans="2:7" x14ac:dyDescent="0.2">
      <c r="B4722" s="3">
        <v>2015</v>
      </c>
      <c r="C4722" s="4">
        <v>3018.7</v>
      </c>
      <c r="D4722" s="5" t="s">
        <v>87</v>
      </c>
      <c r="E4722" s="5" t="s">
        <v>242</v>
      </c>
      <c r="F4722" s="5" t="s">
        <v>491</v>
      </c>
      <c r="G4722" s="5" t="s">
        <v>296</v>
      </c>
    </row>
    <row r="4723" spans="2:7" x14ac:dyDescent="0.2">
      <c r="B4723" s="3">
        <v>2015</v>
      </c>
      <c r="C4723" s="4">
        <v>221650842.72</v>
      </c>
      <c r="D4723" s="5" t="s">
        <v>87</v>
      </c>
      <c r="E4723" s="5" t="s">
        <v>242</v>
      </c>
      <c r="F4723" s="5" t="s">
        <v>491</v>
      </c>
      <c r="G4723" s="5" t="s">
        <v>349</v>
      </c>
    </row>
    <row r="4724" spans="2:7" x14ac:dyDescent="0.2">
      <c r="B4724" s="3">
        <v>2015</v>
      </c>
      <c r="C4724" s="4">
        <v>266939810.13</v>
      </c>
      <c r="D4724" s="5" t="s">
        <v>87</v>
      </c>
      <c r="E4724" s="5" t="s">
        <v>242</v>
      </c>
      <c r="F4724" s="5" t="s">
        <v>491</v>
      </c>
      <c r="G4724" s="5" t="s">
        <v>492</v>
      </c>
    </row>
    <row r="4725" spans="2:7" x14ac:dyDescent="0.2">
      <c r="B4725" s="3">
        <v>2015</v>
      </c>
      <c r="C4725" s="4">
        <v>587869967.65999997</v>
      </c>
      <c r="D4725" s="5" t="s">
        <v>87</v>
      </c>
      <c r="E4725" s="5" t="s">
        <v>242</v>
      </c>
      <c r="F4725" s="5" t="s">
        <v>491</v>
      </c>
      <c r="G4725" s="5" t="s">
        <v>493</v>
      </c>
    </row>
    <row r="4726" spans="2:7" x14ac:dyDescent="0.2">
      <c r="B4726" s="3">
        <v>2015</v>
      </c>
      <c r="C4726" s="4">
        <v>1729652577.53</v>
      </c>
      <c r="D4726" s="5" t="s">
        <v>87</v>
      </c>
      <c r="E4726" s="5" t="s">
        <v>242</v>
      </c>
      <c r="F4726" s="5" t="s">
        <v>491</v>
      </c>
      <c r="G4726" s="5" t="s">
        <v>494</v>
      </c>
    </row>
    <row r="4727" spans="2:7" x14ac:dyDescent="0.2">
      <c r="B4727" s="3">
        <v>2015</v>
      </c>
      <c r="C4727" s="4">
        <v>92375318.180000007</v>
      </c>
      <c r="D4727" s="5" t="s">
        <v>87</v>
      </c>
      <c r="E4727" s="5" t="s">
        <v>242</v>
      </c>
      <c r="F4727" s="5" t="s">
        <v>491</v>
      </c>
      <c r="G4727" s="5" t="s">
        <v>298</v>
      </c>
    </row>
    <row r="4728" spans="2:7" x14ac:dyDescent="0.2">
      <c r="B4728" s="3">
        <v>2015</v>
      </c>
      <c r="C4728" s="4">
        <v>4984573.43</v>
      </c>
      <c r="D4728" s="5" t="s">
        <v>87</v>
      </c>
      <c r="E4728" s="5" t="s">
        <v>242</v>
      </c>
      <c r="F4728" s="5" t="s">
        <v>491</v>
      </c>
      <c r="G4728" s="5" t="s">
        <v>389</v>
      </c>
    </row>
    <row r="4729" spans="2:7" x14ac:dyDescent="0.2">
      <c r="B4729" s="3">
        <v>2015</v>
      </c>
      <c r="C4729" s="4">
        <v>8241687523.8500004</v>
      </c>
      <c r="D4729" s="5" t="s">
        <v>87</v>
      </c>
      <c r="E4729" s="5" t="s">
        <v>242</v>
      </c>
      <c r="F4729" s="5" t="s">
        <v>491</v>
      </c>
      <c r="G4729" s="5" t="s">
        <v>299</v>
      </c>
    </row>
    <row r="4730" spans="2:7" x14ac:dyDescent="0.2">
      <c r="B4730" s="3">
        <v>2015</v>
      </c>
      <c r="C4730" s="4">
        <v>5570.57</v>
      </c>
      <c r="D4730" s="5" t="s">
        <v>87</v>
      </c>
      <c r="E4730" s="5" t="s">
        <v>242</v>
      </c>
      <c r="F4730" s="5" t="s">
        <v>491</v>
      </c>
      <c r="G4730" s="5" t="s">
        <v>300</v>
      </c>
    </row>
    <row r="4731" spans="2:7" x14ac:dyDescent="0.2">
      <c r="B4731" s="3">
        <v>2015</v>
      </c>
      <c r="C4731" s="4">
        <v>117299582.98999999</v>
      </c>
      <c r="D4731" s="5" t="s">
        <v>87</v>
      </c>
      <c r="E4731" s="5" t="s">
        <v>242</v>
      </c>
      <c r="F4731" s="5" t="s">
        <v>473</v>
      </c>
      <c r="G4731" s="5" t="s">
        <v>261</v>
      </c>
    </row>
    <row r="4732" spans="2:7" x14ac:dyDescent="0.2">
      <c r="B4732" s="3">
        <v>2015</v>
      </c>
      <c r="C4732" s="4">
        <v>107794022.76000001</v>
      </c>
      <c r="D4732" s="5" t="s">
        <v>87</v>
      </c>
      <c r="E4732" s="5" t="s">
        <v>242</v>
      </c>
      <c r="F4732" s="5" t="s">
        <v>473</v>
      </c>
      <c r="G4732" s="5" t="s">
        <v>549</v>
      </c>
    </row>
    <row r="4733" spans="2:7" x14ac:dyDescent="0.2">
      <c r="B4733" s="3">
        <v>2015</v>
      </c>
      <c r="C4733" s="4">
        <v>126824131.29000001</v>
      </c>
      <c r="D4733" s="5" t="s">
        <v>87</v>
      </c>
      <c r="E4733" s="5" t="s">
        <v>242</v>
      </c>
      <c r="F4733" s="5" t="s">
        <v>473</v>
      </c>
      <c r="G4733" s="5" t="s">
        <v>430</v>
      </c>
    </row>
    <row r="4734" spans="2:7" x14ac:dyDescent="0.2">
      <c r="B4734" s="3">
        <v>2015</v>
      </c>
      <c r="C4734" s="4">
        <v>716886573.38999999</v>
      </c>
      <c r="D4734" s="5" t="s">
        <v>87</v>
      </c>
      <c r="E4734" s="5" t="s">
        <v>242</v>
      </c>
      <c r="F4734" s="5" t="s">
        <v>473</v>
      </c>
      <c r="G4734" s="5" t="s">
        <v>264</v>
      </c>
    </row>
    <row r="4735" spans="2:7" x14ac:dyDescent="0.2">
      <c r="B4735" s="3">
        <v>2015</v>
      </c>
      <c r="C4735" s="4">
        <v>54962768.270000003</v>
      </c>
      <c r="D4735" s="5" t="s">
        <v>87</v>
      </c>
      <c r="E4735" s="5" t="s">
        <v>242</v>
      </c>
      <c r="F4735" s="5" t="s">
        <v>473</v>
      </c>
      <c r="G4735" s="5" t="s">
        <v>252</v>
      </c>
    </row>
    <row r="4736" spans="2:7" x14ac:dyDescent="0.2">
      <c r="B4736" s="3">
        <v>2015</v>
      </c>
      <c r="C4736" s="4">
        <v>337480836.74000001</v>
      </c>
      <c r="D4736" s="5" t="s">
        <v>87</v>
      </c>
      <c r="E4736" s="5" t="s">
        <v>242</v>
      </c>
      <c r="F4736" s="5" t="s">
        <v>473</v>
      </c>
      <c r="G4736" s="5" t="s">
        <v>281</v>
      </c>
    </row>
    <row r="4737" spans="2:7" x14ac:dyDescent="0.2">
      <c r="B4737" s="3">
        <v>2015</v>
      </c>
      <c r="C4737" s="4">
        <v>3486501.43</v>
      </c>
      <c r="D4737" s="5" t="s">
        <v>87</v>
      </c>
      <c r="E4737" s="5" t="s">
        <v>242</v>
      </c>
      <c r="F4737" s="5" t="s">
        <v>473</v>
      </c>
      <c r="G4737" s="5" t="s">
        <v>302</v>
      </c>
    </row>
    <row r="4738" spans="2:7" x14ac:dyDescent="0.2">
      <c r="B4738" s="3">
        <v>2015</v>
      </c>
      <c r="C4738" s="4">
        <v>6224237.0800000001</v>
      </c>
      <c r="D4738" s="5" t="s">
        <v>87</v>
      </c>
      <c r="E4738" s="5" t="s">
        <v>242</v>
      </c>
      <c r="F4738" s="5" t="s">
        <v>473</v>
      </c>
      <c r="G4738" s="5" t="s">
        <v>303</v>
      </c>
    </row>
    <row r="4739" spans="2:7" x14ac:dyDescent="0.2">
      <c r="B4739" s="3">
        <v>2015</v>
      </c>
      <c r="C4739" s="4">
        <v>2927317979.3099999</v>
      </c>
      <c r="D4739" s="5" t="s">
        <v>87</v>
      </c>
      <c r="E4739" s="5" t="s">
        <v>242</v>
      </c>
      <c r="F4739" s="5" t="s">
        <v>473</v>
      </c>
      <c r="G4739" s="5" t="s">
        <v>304</v>
      </c>
    </row>
    <row r="4740" spans="2:7" x14ac:dyDescent="0.2">
      <c r="B4740" s="3">
        <v>2015</v>
      </c>
      <c r="C4740" s="4">
        <v>22834390.09</v>
      </c>
      <c r="D4740" s="5" t="s">
        <v>87</v>
      </c>
      <c r="E4740" s="5" t="s">
        <v>242</v>
      </c>
      <c r="F4740" s="5" t="s">
        <v>473</v>
      </c>
      <c r="G4740" s="5" t="s">
        <v>305</v>
      </c>
    </row>
    <row r="4741" spans="2:7" x14ac:dyDescent="0.2">
      <c r="B4741" s="3">
        <v>2015</v>
      </c>
      <c r="C4741" s="4">
        <v>26896551.710000001</v>
      </c>
      <c r="D4741" s="5" t="s">
        <v>306</v>
      </c>
      <c r="E4741" s="5" t="s">
        <v>307</v>
      </c>
      <c r="F4741" s="5" t="s">
        <v>308</v>
      </c>
      <c r="G4741" s="5" t="s">
        <v>577</v>
      </c>
    </row>
    <row r="4742" spans="2:7" x14ac:dyDescent="0.2">
      <c r="B4742" s="3">
        <v>2015</v>
      </c>
      <c r="C4742" s="4">
        <v>345106153.25</v>
      </c>
      <c r="D4742" s="5" t="s">
        <v>306</v>
      </c>
      <c r="E4742" s="5" t="s">
        <v>307</v>
      </c>
      <c r="F4742" s="5" t="s">
        <v>308</v>
      </c>
      <c r="G4742" s="5" t="s">
        <v>309</v>
      </c>
    </row>
    <row r="4743" spans="2:7" x14ac:dyDescent="0.2">
      <c r="B4743" s="3">
        <v>2015</v>
      </c>
      <c r="C4743" s="4">
        <v>3079269630.5799999</v>
      </c>
      <c r="D4743" s="5" t="s">
        <v>306</v>
      </c>
      <c r="E4743" s="5" t="s">
        <v>307</v>
      </c>
      <c r="F4743" s="5" t="s">
        <v>308</v>
      </c>
      <c r="G4743" s="5" t="s">
        <v>310</v>
      </c>
    </row>
    <row r="4744" spans="2:7" x14ac:dyDescent="0.2">
      <c r="B4744" s="3">
        <v>2015</v>
      </c>
      <c r="C4744" s="4">
        <v>50544194.420000002</v>
      </c>
      <c r="D4744" s="5" t="s">
        <v>306</v>
      </c>
      <c r="E4744" s="5" t="s">
        <v>307</v>
      </c>
      <c r="F4744" s="5" t="s">
        <v>308</v>
      </c>
      <c r="G4744" s="5" t="s">
        <v>550</v>
      </c>
    </row>
    <row r="4745" spans="2:7" x14ac:dyDescent="0.2">
      <c r="B4745" s="3">
        <v>2015</v>
      </c>
      <c r="C4745" s="4">
        <v>2422952.65</v>
      </c>
      <c r="D4745" s="5" t="s">
        <v>306</v>
      </c>
      <c r="E4745" s="5" t="s">
        <v>307</v>
      </c>
      <c r="F4745" s="5" t="s">
        <v>308</v>
      </c>
      <c r="G4745" s="5" t="s">
        <v>594</v>
      </c>
    </row>
    <row r="4746" spans="2:7" x14ac:dyDescent="0.2">
      <c r="B4746" s="3">
        <v>2015</v>
      </c>
      <c r="C4746" s="4">
        <v>397474.62</v>
      </c>
      <c r="D4746" s="5" t="s">
        <v>306</v>
      </c>
      <c r="E4746" s="5" t="s">
        <v>311</v>
      </c>
      <c r="F4746" s="5" t="s">
        <v>359</v>
      </c>
      <c r="G4746" s="5" t="s">
        <v>375</v>
      </c>
    </row>
    <row r="4747" spans="2:7" x14ac:dyDescent="0.2">
      <c r="B4747" s="3">
        <v>2015</v>
      </c>
      <c r="C4747" s="4">
        <v>1317818.82</v>
      </c>
      <c r="D4747" s="5" t="s">
        <v>306</v>
      </c>
      <c r="E4747" s="5" t="s">
        <v>311</v>
      </c>
      <c r="F4747" s="5" t="s">
        <v>313</v>
      </c>
      <c r="G4747" s="5" t="s">
        <v>390</v>
      </c>
    </row>
    <row r="4748" spans="2:7" x14ac:dyDescent="0.2">
      <c r="B4748" s="3">
        <v>2015</v>
      </c>
      <c r="C4748" s="4">
        <v>32933630</v>
      </c>
      <c r="D4748" s="5" t="s">
        <v>306</v>
      </c>
      <c r="E4748" s="5" t="s">
        <v>311</v>
      </c>
      <c r="F4748" s="5" t="s">
        <v>313</v>
      </c>
      <c r="G4748" s="5" t="s">
        <v>391</v>
      </c>
    </row>
    <row r="4749" spans="2:7" x14ac:dyDescent="0.2">
      <c r="B4749" s="3">
        <v>2015</v>
      </c>
      <c r="C4749" s="4">
        <v>300542754.91000003</v>
      </c>
      <c r="D4749" s="5" t="s">
        <v>306</v>
      </c>
      <c r="E4749" s="5" t="s">
        <v>311</v>
      </c>
      <c r="F4749" s="5" t="s">
        <v>314</v>
      </c>
      <c r="G4749" s="5" t="s">
        <v>314</v>
      </c>
    </row>
    <row r="4750" spans="2:7" x14ac:dyDescent="0.2">
      <c r="B4750" s="3">
        <v>2015</v>
      </c>
      <c r="C4750" s="4">
        <v>11953000</v>
      </c>
      <c r="D4750" s="5" t="s">
        <v>306</v>
      </c>
      <c r="E4750" s="5" t="s">
        <v>311</v>
      </c>
      <c r="F4750" s="5" t="s">
        <v>108</v>
      </c>
      <c r="G4750" s="5" t="s">
        <v>433</v>
      </c>
    </row>
    <row r="4751" spans="2:7" x14ac:dyDescent="0.2">
      <c r="B4751" s="3">
        <v>2015</v>
      </c>
      <c r="C4751" s="4">
        <v>21859702.02</v>
      </c>
      <c r="D4751" s="5" t="s">
        <v>306</v>
      </c>
      <c r="E4751" s="5" t="s">
        <v>311</v>
      </c>
      <c r="F4751" s="5" t="s">
        <v>339</v>
      </c>
      <c r="G4751" s="5" t="s">
        <v>402</v>
      </c>
    </row>
    <row r="4752" spans="2:7" x14ac:dyDescent="0.2">
      <c r="B4752" s="3">
        <v>2015</v>
      </c>
      <c r="C4752" s="4">
        <v>34853000</v>
      </c>
      <c r="D4752" s="5" t="s">
        <v>306</v>
      </c>
      <c r="E4752" s="5" t="s">
        <v>311</v>
      </c>
      <c r="F4752" s="5" t="s">
        <v>161</v>
      </c>
      <c r="G4752" s="5" t="s">
        <v>578</v>
      </c>
    </row>
    <row r="4753" spans="2:7" x14ac:dyDescent="0.2">
      <c r="B4753" s="3">
        <v>2015</v>
      </c>
      <c r="C4753" s="4">
        <v>351475</v>
      </c>
      <c r="D4753" s="5" t="s">
        <v>306</v>
      </c>
      <c r="E4753" s="5" t="s">
        <v>311</v>
      </c>
      <c r="F4753" s="5" t="s">
        <v>194</v>
      </c>
      <c r="G4753" s="5" t="s">
        <v>436</v>
      </c>
    </row>
    <row r="4754" spans="2:7" x14ac:dyDescent="0.2">
      <c r="B4754" s="3">
        <v>2015</v>
      </c>
      <c r="C4754" s="4">
        <v>18259436.850000001</v>
      </c>
      <c r="D4754" s="5" t="s">
        <v>306</v>
      </c>
      <c r="E4754" s="5" t="s">
        <v>311</v>
      </c>
      <c r="F4754" s="5" t="s">
        <v>194</v>
      </c>
      <c r="G4754" s="5" t="s">
        <v>487</v>
      </c>
    </row>
    <row r="4755" spans="2:7" x14ac:dyDescent="0.2">
      <c r="B4755" s="3">
        <v>2015</v>
      </c>
      <c r="C4755" s="4">
        <v>29989701.100000001</v>
      </c>
      <c r="D4755" s="5" t="s">
        <v>306</v>
      </c>
      <c r="E4755" s="5" t="s">
        <v>315</v>
      </c>
      <c r="F4755" s="5" t="s">
        <v>359</v>
      </c>
      <c r="G4755" s="5" t="s">
        <v>432</v>
      </c>
    </row>
    <row r="4756" spans="2:7" x14ac:dyDescent="0.2">
      <c r="B4756" s="3">
        <v>2015</v>
      </c>
      <c r="C4756" s="4">
        <v>0</v>
      </c>
      <c r="D4756" s="5" t="s">
        <v>306</v>
      </c>
      <c r="E4756" s="5" t="s">
        <v>315</v>
      </c>
      <c r="F4756" s="5" t="s">
        <v>359</v>
      </c>
      <c r="G4756" s="5" t="s">
        <v>434</v>
      </c>
    </row>
    <row r="4757" spans="2:7" x14ac:dyDescent="0.2">
      <c r="B4757" s="3">
        <v>2015</v>
      </c>
      <c r="C4757" s="4">
        <v>4733763.74</v>
      </c>
      <c r="D4757" s="5" t="s">
        <v>306</v>
      </c>
      <c r="E4757" s="5" t="s">
        <v>315</v>
      </c>
      <c r="F4757" s="5" t="s">
        <v>104</v>
      </c>
      <c r="G4757" s="5" t="s">
        <v>104</v>
      </c>
    </row>
    <row r="4758" spans="2:7" x14ac:dyDescent="0.2">
      <c r="B4758" s="3">
        <v>2015</v>
      </c>
      <c r="C4758" s="4">
        <v>1014754583.72</v>
      </c>
      <c r="D4758" s="5" t="s">
        <v>306</v>
      </c>
      <c r="E4758" s="5" t="s">
        <v>315</v>
      </c>
      <c r="F4758" s="5" t="s">
        <v>316</v>
      </c>
      <c r="G4758" s="5" t="s">
        <v>316</v>
      </c>
    </row>
    <row r="4759" spans="2:7" x14ac:dyDescent="0.2">
      <c r="B4759" s="3">
        <v>2015</v>
      </c>
      <c r="C4759" s="4">
        <v>34693673.049999997</v>
      </c>
      <c r="D4759" s="5" t="s">
        <v>306</v>
      </c>
      <c r="E4759" s="5" t="s">
        <v>315</v>
      </c>
      <c r="F4759" s="5" t="s">
        <v>108</v>
      </c>
      <c r="G4759" s="5" t="s">
        <v>108</v>
      </c>
    </row>
    <row r="4760" spans="2:7" x14ac:dyDescent="0.2">
      <c r="B4760" s="3">
        <v>2015</v>
      </c>
      <c r="C4760" s="4">
        <v>459470700.47000003</v>
      </c>
      <c r="D4760" s="5" t="s">
        <v>306</v>
      </c>
      <c r="E4760" s="5" t="s">
        <v>315</v>
      </c>
      <c r="F4760" s="5" t="s">
        <v>110</v>
      </c>
      <c r="G4760" s="5" t="s">
        <v>518</v>
      </c>
    </row>
    <row r="4761" spans="2:7" x14ac:dyDescent="0.2">
      <c r="B4761" s="3">
        <v>2015</v>
      </c>
      <c r="C4761" s="4">
        <v>100198</v>
      </c>
      <c r="D4761" s="5" t="s">
        <v>306</v>
      </c>
      <c r="E4761" s="5" t="s">
        <v>315</v>
      </c>
      <c r="F4761" s="5" t="s">
        <v>110</v>
      </c>
      <c r="G4761" s="5" t="s">
        <v>519</v>
      </c>
    </row>
    <row r="4762" spans="2:7" x14ac:dyDescent="0.2">
      <c r="B4762" s="3">
        <v>2015</v>
      </c>
      <c r="C4762" s="4">
        <v>3706133.22</v>
      </c>
      <c r="D4762" s="5" t="s">
        <v>306</v>
      </c>
      <c r="E4762" s="5" t="s">
        <v>315</v>
      </c>
      <c r="F4762" s="5" t="s">
        <v>317</v>
      </c>
      <c r="G4762" s="5" t="s">
        <v>320</v>
      </c>
    </row>
    <row r="4763" spans="2:7" x14ac:dyDescent="0.2">
      <c r="B4763" s="3">
        <v>2015</v>
      </c>
      <c r="C4763" s="4">
        <v>290316.12</v>
      </c>
      <c r="D4763" s="5" t="s">
        <v>306</v>
      </c>
      <c r="E4763" s="5" t="s">
        <v>315</v>
      </c>
      <c r="F4763" s="5" t="s">
        <v>317</v>
      </c>
      <c r="G4763" s="5" t="s">
        <v>321</v>
      </c>
    </row>
    <row r="4764" spans="2:7" x14ac:dyDescent="0.2">
      <c r="B4764" s="3">
        <v>2015</v>
      </c>
      <c r="C4764" s="4">
        <v>25000</v>
      </c>
      <c r="D4764" s="5" t="s">
        <v>306</v>
      </c>
      <c r="E4764" s="5" t="s">
        <v>315</v>
      </c>
      <c r="F4764" s="5" t="s">
        <v>317</v>
      </c>
      <c r="G4764" s="5" t="s">
        <v>322</v>
      </c>
    </row>
    <row r="4765" spans="2:7" x14ac:dyDescent="0.2">
      <c r="B4765" s="3">
        <v>2015</v>
      </c>
      <c r="C4765" s="4">
        <v>19080569.010000002</v>
      </c>
      <c r="D4765" s="5" t="s">
        <v>306</v>
      </c>
      <c r="E4765" s="5" t="s">
        <v>315</v>
      </c>
      <c r="F4765" s="5" t="s">
        <v>317</v>
      </c>
      <c r="G4765" s="5" t="s">
        <v>323</v>
      </c>
    </row>
    <row r="4766" spans="2:7" x14ac:dyDescent="0.2">
      <c r="B4766" s="3">
        <v>2015</v>
      </c>
      <c r="C4766" s="4">
        <v>199627642.13</v>
      </c>
      <c r="D4766" s="5" t="s">
        <v>306</v>
      </c>
      <c r="E4766" s="5" t="s">
        <v>315</v>
      </c>
      <c r="F4766" s="5" t="s">
        <v>317</v>
      </c>
      <c r="G4766" s="5" t="s">
        <v>324</v>
      </c>
    </row>
    <row r="4767" spans="2:7" x14ac:dyDescent="0.2">
      <c r="B4767" s="3">
        <v>2015</v>
      </c>
      <c r="C4767" s="4">
        <v>7164214.71</v>
      </c>
      <c r="D4767" s="5" t="s">
        <v>306</v>
      </c>
      <c r="E4767" s="5" t="s">
        <v>315</v>
      </c>
      <c r="F4767" s="5" t="s">
        <v>317</v>
      </c>
      <c r="G4767" s="5" t="s">
        <v>325</v>
      </c>
    </row>
    <row r="4768" spans="2:7" x14ac:dyDescent="0.2">
      <c r="B4768" s="3">
        <v>2015</v>
      </c>
      <c r="C4768" s="4">
        <v>6267129.2599999998</v>
      </c>
      <c r="D4768" s="5" t="s">
        <v>306</v>
      </c>
      <c r="E4768" s="5" t="s">
        <v>315</v>
      </c>
      <c r="F4768" s="5" t="s">
        <v>317</v>
      </c>
      <c r="G4768" s="5" t="s">
        <v>326</v>
      </c>
    </row>
    <row r="4769" spans="2:7" x14ac:dyDescent="0.2">
      <c r="B4769" s="3">
        <v>2015</v>
      </c>
      <c r="C4769" s="4">
        <v>34688055.350000001</v>
      </c>
      <c r="D4769" s="5" t="s">
        <v>306</v>
      </c>
      <c r="E4769" s="5" t="s">
        <v>315</v>
      </c>
      <c r="F4769" s="5" t="s">
        <v>317</v>
      </c>
      <c r="G4769" s="5" t="s">
        <v>327</v>
      </c>
    </row>
    <row r="4770" spans="2:7" x14ac:dyDescent="0.2">
      <c r="B4770" s="3">
        <v>2015</v>
      </c>
      <c r="C4770" s="4">
        <v>302486.89</v>
      </c>
      <c r="D4770" s="5" t="s">
        <v>306</v>
      </c>
      <c r="E4770" s="5" t="s">
        <v>315</v>
      </c>
      <c r="F4770" s="5" t="s">
        <v>317</v>
      </c>
      <c r="G4770" s="5" t="s">
        <v>512</v>
      </c>
    </row>
    <row r="4771" spans="2:7" x14ac:dyDescent="0.2">
      <c r="B4771" s="3">
        <v>2015</v>
      </c>
      <c r="C4771" s="4">
        <v>707922.53</v>
      </c>
      <c r="D4771" s="5" t="s">
        <v>306</v>
      </c>
      <c r="E4771" s="5" t="s">
        <v>315</v>
      </c>
      <c r="F4771" s="5" t="s">
        <v>317</v>
      </c>
      <c r="G4771" s="5" t="s">
        <v>328</v>
      </c>
    </row>
    <row r="4772" spans="2:7" x14ac:dyDescent="0.2">
      <c r="B4772" s="3">
        <v>2015</v>
      </c>
      <c r="C4772" s="4">
        <v>776750.58</v>
      </c>
      <c r="D4772" s="5" t="s">
        <v>306</v>
      </c>
      <c r="E4772" s="5" t="s">
        <v>315</v>
      </c>
      <c r="F4772" s="5" t="s">
        <v>317</v>
      </c>
      <c r="G4772" s="5" t="s">
        <v>329</v>
      </c>
    </row>
    <row r="4773" spans="2:7" x14ac:dyDescent="0.2">
      <c r="B4773" s="3">
        <v>2015</v>
      </c>
      <c r="C4773" s="4">
        <v>339391.82</v>
      </c>
      <c r="D4773" s="5" t="s">
        <v>306</v>
      </c>
      <c r="E4773" s="5" t="s">
        <v>315</v>
      </c>
      <c r="F4773" s="5" t="s">
        <v>317</v>
      </c>
      <c r="G4773" s="5" t="s">
        <v>330</v>
      </c>
    </row>
    <row r="4774" spans="2:7" x14ac:dyDescent="0.2">
      <c r="B4774" s="3">
        <v>2015</v>
      </c>
      <c r="C4774" s="4">
        <v>2494798.02</v>
      </c>
      <c r="D4774" s="5" t="s">
        <v>306</v>
      </c>
      <c r="E4774" s="5" t="s">
        <v>315</v>
      </c>
      <c r="F4774" s="5" t="s">
        <v>317</v>
      </c>
      <c r="G4774" s="5" t="s">
        <v>331</v>
      </c>
    </row>
    <row r="4775" spans="2:7" x14ac:dyDescent="0.2">
      <c r="B4775" s="3">
        <v>2015</v>
      </c>
      <c r="C4775" s="4">
        <v>8870959.1799999997</v>
      </c>
      <c r="D4775" s="5" t="s">
        <v>306</v>
      </c>
      <c r="E4775" s="5" t="s">
        <v>315</v>
      </c>
      <c r="F4775" s="5" t="s">
        <v>317</v>
      </c>
      <c r="G4775" s="5" t="s">
        <v>332</v>
      </c>
    </row>
    <row r="4776" spans="2:7" x14ac:dyDescent="0.2">
      <c r="B4776" s="3">
        <v>2015</v>
      </c>
      <c r="C4776" s="4">
        <v>377827.31</v>
      </c>
      <c r="D4776" s="5" t="s">
        <v>306</v>
      </c>
      <c r="E4776" s="5" t="s">
        <v>315</v>
      </c>
      <c r="F4776" s="5" t="s">
        <v>317</v>
      </c>
      <c r="G4776" s="5" t="s">
        <v>362</v>
      </c>
    </row>
    <row r="4777" spans="2:7" x14ac:dyDescent="0.2">
      <c r="B4777" s="3">
        <v>2015</v>
      </c>
      <c r="C4777" s="4">
        <v>6446477.0499999998</v>
      </c>
      <c r="D4777" s="5" t="s">
        <v>306</v>
      </c>
      <c r="E4777" s="5" t="s">
        <v>315</v>
      </c>
      <c r="F4777" s="5" t="s">
        <v>317</v>
      </c>
      <c r="G4777" s="5" t="s">
        <v>333</v>
      </c>
    </row>
    <row r="4778" spans="2:7" x14ac:dyDescent="0.2">
      <c r="B4778" s="3">
        <v>2015</v>
      </c>
      <c r="C4778" s="4">
        <v>124421222.3</v>
      </c>
      <c r="D4778" s="5" t="s">
        <v>306</v>
      </c>
      <c r="E4778" s="5" t="s">
        <v>315</v>
      </c>
      <c r="F4778" s="5" t="s">
        <v>317</v>
      </c>
      <c r="G4778" s="5" t="s">
        <v>334</v>
      </c>
    </row>
    <row r="4779" spans="2:7" x14ac:dyDescent="0.2">
      <c r="B4779" s="3">
        <v>2015</v>
      </c>
      <c r="C4779" s="4">
        <v>13197</v>
      </c>
      <c r="D4779" s="5" t="s">
        <v>306</v>
      </c>
      <c r="E4779" s="5" t="s">
        <v>315</v>
      </c>
      <c r="F4779" s="5" t="s">
        <v>317</v>
      </c>
      <c r="G4779" s="5" t="s">
        <v>495</v>
      </c>
    </row>
    <row r="4780" spans="2:7" x14ac:dyDescent="0.2">
      <c r="B4780" s="3">
        <v>2015</v>
      </c>
      <c r="C4780" s="4">
        <v>733755.68</v>
      </c>
      <c r="D4780" s="5" t="s">
        <v>306</v>
      </c>
      <c r="E4780" s="5" t="s">
        <v>315</v>
      </c>
      <c r="F4780" s="5" t="s">
        <v>317</v>
      </c>
      <c r="G4780" s="5" t="s">
        <v>336</v>
      </c>
    </row>
    <row r="4781" spans="2:7" x14ac:dyDescent="0.2">
      <c r="B4781" s="3">
        <v>2015</v>
      </c>
      <c r="C4781" s="4">
        <v>10038888.67</v>
      </c>
      <c r="D4781" s="5" t="s">
        <v>306</v>
      </c>
      <c r="E4781" s="5" t="s">
        <v>315</v>
      </c>
      <c r="F4781" s="5" t="s">
        <v>317</v>
      </c>
      <c r="G4781" s="5" t="s">
        <v>349</v>
      </c>
    </row>
    <row r="4782" spans="2:7" x14ac:dyDescent="0.2">
      <c r="B4782" s="3">
        <v>2015</v>
      </c>
      <c r="C4782" s="4">
        <v>4510586</v>
      </c>
      <c r="D4782" s="5" t="s">
        <v>306</v>
      </c>
      <c r="E4782" s="5" t="s">
        <v>315</v>
      </c>
      <c r="F4782" s="5" t="s">
        <v>317</v>
      </c>
      <c r="G4782" s="5" t="s">
        <v>337</v>
      </c>
    </row>
    <row r="4783" spans="2:7" x14ac:dyDescent="0.2">
      <c r="B4783" s="3">
        <v>2015</v>
      </c>
      <c r="C4783" s="4">
        <v>220109931.16</v>
      </c>
      <c r="D4783" s="5" t="s">
        <v>306</v>
      </c>
      <c r="E4783" s="5" t="s">
        <v>315</v>
      </c>
      <c r="F4783" s="5" t="s">
        <v>317</v>
      </c>
      <c r="G4783" s="5" t="s">
        <v>338</v>
      </c>
    </row>
    <row r="4784" spans="2:7" x14ac:dyDescent="0.2">
      <c r="B4784" s="3">
        <v>2015</v>
      </c>
      <c r="C4784" s="4">
        <v>1682391.35</v>
      </c>
      <c r="D4784" s="5" t="s">
        <v>306</v>
      </c>
      <c r="E4784" s="5" t="s">
        <v>315</v>
      </c>
      <c r="F4784" s="5" t="s">
        <v>115</v>
      </c>
      <c r="G4784" s="5" t="s">
        <v>118</v>
      </c>
    </row>
    <row r="4785" spans="2:7" x14ac:dyDescent="0.2">
      <c r="B4785" s="3">
        <v>2015</v>
      </c>
      <c r="C4785" s="4">
        <v>87768.05</v>
      </c>
      <c r="D4785" s="5" t="s">
        <v>306</v>
      </c>
      <c r="E4785" s="5" t="s">
        <v>315</v>
      </c>
      <c r="F4785" s="5" t="s">
        <v>115</v>
      </c>
      <c r="G4785" s="5" t="s">
        <v>394</v>
      </c>
    </row>
    <row r="4786" spans="2:7" x14ac:dyDescent="0.2">
      <c r="B4786" s="3">
        <v>2015</v>
      </c>
      <c r="C4786" s="4">
        <v>303.39</v>
      </c>
      <c r="D4786" s="5" t="s">
        <v>306</v>
      </c>
      <c r="E4786" s="5" t="s">
        <v>315</v>
      </c>
      <c r="F4786" s="5" t="s">
        <v>123</v>
      </c>
      <c r="G4786" s="5" t="s">
        <v>130</v>
      </c>
    </row>
    <row r="4787" spans="2:7" x14ac:dyDescent="0.2">
      <c r="B4787" s="3">
        <v>2015</v>
      </c>
      <c r="C4787" s="4">
        <v>213658</v>
      </c>
      <c r="D4787" s="5" t="s">
        <v>306</v>
      </c>
      <c r="E4787" s="5" t="s">
        <v>315</v>
      </c>
      <c r="F4787" s="5" t="s">
        <v>123</v>
      </c>
      <c r="G4787" s="5" t="s">
        <v>138</v>
      </c>
    </row>
    <row r="4788" spans="2:7" x14ac:dyDescent="0.2">
      <c r="B4788" s="3">
        <v>2015</v>
      </c>
      <c r="C4788" s="4">
        <v>5015.5</v>
      </c>
      <c r="D4788" s="5" t="s">
        <v>306</v>
      </c>
      <c r="E4788" s="5" t="s">
        <v>315</v>
      </c>
      <c r="F4788" s="5" t="s">
        <v>123</v>
      </c>
      <c r="G4788" s="5" t="s">
        <v>140</v>
      </c>
    </row>
    <row r="4789" spans="2:7" x14ac:dyDescent="0.2">
      <c r="B4789" s="3">
        <v>2015</v>
      </c>
      <c r="C4789" s="4">
        <v>259.8</v>
      </c>
      <c r="D4789" s="5" t="s">
        <v>306</v>
      </c>
      <c r="E4789" s="5" t="s">
        <v>315</v>
      </c>
      <c r="F4789" s="5" t="s">
        <v>123</v>
      </c>
      <c r="G4789" s="5" t="s">
        <v>141</v>
      </c>
    </row>
    <row r="4790" spans="2:7" x14ac:dyDescent="0.2">
      <c r="B4790" s="3">
        <v>2015</v>
      </c>
      <c r="C4790" s="4">
        <v>900</v>
      </c>
      <c r="D4790" s="5" t="s">
        <v>306</v>
      </c>
      <c r="E4790" s="5" t="s">
        <v>315</v>
      </c>
      <c r="F4790" s="5" t="s">
        <v>123</v>
      </c>
      <c r="G4790" s="5" t="s">
        <v>142</v>
      </c>
    </row>
    <row r="4791" spans="2:7" x14ac:dyDescent="0.2">
      <c r="B4791" s="3">
        <v>2015</v>
      </c>
      <c r="C4791" s="4">
        <v>13618.6</v>
      </c>
      <c r="D4791" s="5" t="s">
        <v>306</v>
      </c>
      <c r="E4791" s="5" t="s">
        <v>315</v>
      </c>
      <c r="F4791" s="5" t="s">
        <v>123</v>
      </c>
      <c r="G4791" s="5" t="s">
        <v>148</v>
      </c>
    </row>
    <row r="4792" spans="2:7" x14ac:dyDescent="0.2">
      <c r="B4792" s="3">
        <v>2015</v>
      </c>
      <c r="C4792" s="4">
        <v>7955</v>
      </c>
      <c r="D4792" s="5" t="s">
        <v>306</v>
      </c>
      <c r="E4792" s="5" t="s">
        <v>315</v>
      </c>
      <c r="F4792" s="5" t="s">
        <v>123</v>
      </c>
      <c r="G4792" s="5" t="s">
        <v>150</v>
      </c>
    </row>
    <row r="4793" spans="2:7" x14ac:dyDescent="0.2">
      <c r="B4793" s="3">
        <v>2015</v>
      </c>
      <c r="C4793" s="4">
        <v>23238849.390000001</v>
      </c>
      <c r="D4793" s="5" t="s">
        <v>306</v>
      </c>
      <c r="E4793" s="5" t="s">
        <v>315</v>
      </c>
      <c r="F4793" s="5" t="s">
        <v>339</v>
      </c>
      <c r="G4793" s="5" t="s">
        <v>342</v>
      </c>
    </row>
    <row r="4794" spans="2:7" x14ac:dyDescent="0.2">
      <c r="B4794" s="3">
        <v>2015</v>
      </c>
      <c r="C4794" s="4">
        <v>14170914.619999999</v>
      </c>
      <c r="D4794" s="5" t="s">
        <v>306</v>
      </c>
      <c r="E4794" s="5" t="s">
        <v>315</v>
      </c>
      <c r="F4794" s="5" t="s">
        <v>339</v>
      </c>
      <c r="G4794" s="5" t="s">
        <v>343</v>
      </c>
    </row>
    <row r="4795" spans="2:7" x14ac:dyDescent="0.2">
      <c r="B4795" s="3">
        <v>2015</v>
      </c>
      <c r="C4795" s="4">
        <v>369820233.11000001</v>
      </c>
      <c r="D4795" s="5" t="s">
        <v>306</v>
      </c>
      <c r="E4795" s="5" t="s">
        <v>315</v>
      </c>
      <c r="F4795" s="5" t="s">
        <v>339</v>
      </c>
      <c r="G4795" s="5" t="s">
        <v>344</v>
      </c>
    </row>
    <row r="4796" spans="2:7" x14ac:dyDescent="0.2">
      <c r="B4796" s="3">
        <v>2015</v>
      </c>
      <c r="C4796" s="4">
        <v>428399410.47000003</v>
      </c>
      <c r="D4796" s="5" t="s">
        <v>306</v>
      </c>
      <c r="E4796" s="5" t="s">
        <v>315</v>
      </c>
      <c r="F4796" s="5" t="s">
        <v>339</v>
      </c>
      <c r="G4796" s="5" t="s">
        <v>345</v>
      </c>
    </row>
    <row r="4797" spans="2:7" x14ac:dyDescent="0.2">
      <c r="B4797" s="3">
        <v>2015</v>
      </c>
      <c r="C4797" s="4">
        <v>70560736.189999998</v>
      </c>
      <c r="D4797" s="5" t="s">
        <v>306</v>
      </c>
      <c r="E4797" s="5" t="s">
        <v>315</v>
      </c>
      <c r="F4797" s="5" t="s">
        <v>339</v>
      </c>
      <c r="G4797" s="5" t="s">
        <v>513</v>
      </c>
    </row>
    <row r="4798" spans="2:7" x14ac:dyDescent="0.2">
      <c r="B4798" s="3">
        <v>2015</v>
      </c>
      <c r="C4798" s="4">
        <v>19200</v>
      </c>
      <c r="D4798" s="5" t="s">
        <v>306</v>
      </c>
      <c r="E4798" s="5" t="s">
        <v>315</v>
      </c>
      <c r="F4798" s="5" t="s">
        <v>339</v>
      </c>
      <c r="G4798" s="5" t="s">
        <v>347</v>
      </c>
    </row>
    <row r="4799" spans="2:7" x14ac:dyDescent="0.2">
      <c r="B4799" s="3">
        <v>2015</v>
      </c>
      <c r="C4799" s="4">
        <v>1904364.02</v>
      </c>
      <c r="D4799" s="5" t="s">
        <v>306</v>
      </c>
      <c r="E4799" s="5" t="s">
        <v>315</v>
      </c>
      <c r="F4799" s="5" t="s">
        <v>339</v>
      </c>
      <c r="G4799" s="5" t="s">
        <v>403</v>
      </c>
    </row>
    <row r="4800" spans="2:7" x14ac:dyDescent="0.2">
      <c r="B4800" s="3">
        <v>2015</v>
      </c>
      <c r="C4800" s="4">
        <v>869025.7</v>
      </c>
      <c r="D4800" s="5" t="s">
        <v>306</v>
      </c>
      <c r="E4800" s="5" t="s">
        <v>315</v>
      </c>
      <c r="F4800" s="5" t="s">
        <v>339</v>
      </c>
      <c r="G4800" s="5" t="s">
        <v>348</v>
      </c>
    </row>
    <row r="4801" spans="2:7" x14ac:dyDescent="0.2">
      <c r="B4801" s="3">
        <v>2015</v>
      </c>
      <c r="C4801" s="4">
        <v>20448481.23</v>
      </c>
      <c r="D4801" s="5" t="s">
        <v>306</v>
      </c>
      <c r="E4801" s="5" t="s">
        <v>315</v>
      </c>
      <c r="F4801" s="5" t="s">
        <v>339</v>
      </c>
      <c r="G4801" s="5" t="s">
        <v>404</v>
      </c>
    </row>
    <row r="4802" spans="2:7" x14ac:dyDescent="0.2">
      <c r="B4802" s="3">
        <v>2015</v>
      </c>
      <c r="C4802" s="4">
        <v>33567.33</v>
      </c>
      <c r="D4802" s="5" t="s">
        <v>306</v>
      </c>
      <c r="E4802" s="5" t="s">
        <v>315</v>
      </c>
      <c r="F4802" s="5" t="s">
        <v>339</v>
      </c>
      <c r="G4802" s="5" t="s">
        <v>376</v>
      </c>
    </row>
    <row r="4803" spans="2:7" x14ac:dyDescent="0.2">
      <c r="B4803" s="3">
        <v>2015</v>
      </c>
      <c r="C4803" s="4">
        <v>410591.95</v>
      </c>
      <c r="D4803" s="5" t="s">
        <v>306</v>
      </c>
      <c r="E4803" s="5" t="s">
        <v>315</v>
      </c>
      <c r="F4803" s="5" t="s">
        <v>339</v>
      </c>
      <c r="G4803" s="5" t="s">
        <v>349</v>
      </c>
    </row>
    <row r="4804" spans="2:7" x14ac:dyDescent="0.2">
      <c r="B4804" s="3">
        <v>2015</v>
      </c>
      <c r="C4804" s="4">
        <v>2380</v>
      </c>
      <c r="D4804" s="5" t="s">
        <v>306</v>
      </c>
      <c r="E4804" s="5" t="s">
        <v>315</v>
      </c>
      <c r="F4804" s="5" t="s">
        <v>158</v>
      </c>
      <c r="G4804" s="5" t="s">
        <v>158</v>
      </c>
    </row>
    <row r="4805" spans="2:7" x14ac:dyDescent="0.2">
      <c r="B4805" s="3">
        <v>2015</v>
      </c>
      <c r="C4805" s="4">
        <v>10617205.949999999</v>
      </c>
      <c r="D4805" s="5" t="s">
        <v>306</v>
      </c>
      <c r="E4805" s="5" t="s">
        <v>315</v>
      </c>
      <c r="F4805" s="5" t="s">
        <v>194</v>
      </c>
      <c r="G4805" s="5" t="s">
        <v>460</v>
      </c>
    </row>
    <row r="4806" spans="2:7" x14ac:dyDescent="0.2">
      <c r="B4806" s="3">
        <v>2015</v>
      </c>
      <c r="C4806" s="4">
        <v>15160968.359999999</v>
      </c>
      <c r="D4806" s="5" t="s">
        <v>306</v>
      </c>
      <c r="E4806" s="5" t="s">
        <v>315</v>
      </c>
      <c r="F4806" s="5" t="s">
        <v>194</v>
      </c>
      <c r="G4806" s="5" t="s">
        <v>205</v>
      </c>
    </row>
    <row r="4807" spans="2:7" x14ac:dyDescent="0.2">
      <c r="B4807" s="3">
        <v>2015</v>
      </c>
      <c r="C4807" s="4">
        <v>4574637.7</v>
      </c>
      <c r="D4807" s="5" t="s">
        <v>306</v>
      </c>
      <c r="E4807" s="5" t="s">
        <v>315</v>
      </c>
      <c r="F4807" s="5" t="s">
        <v>194</v>
      </c>
      <c r="G4807" s="5" t="s">
        <v>191</v>
      </c>
    </row>
    <row r="4808" spans="2:7" x14ac:dyDescent="0.2">
      <c r="B4808" s="3">
        <v>2015</v>
      </c>
      <c r="C4808" s="4">
        <v>101706.47</v>
      </c>
      <c r="D4808" s="5" t="s">
        <v>306</v>
      </c>
      <c r="E4808" s="5" t="s">
        <v>315</v>
      </c>
      <c r="F4808" s="5" t="s">
        <v>194</v>
      </c>
      <c r="G4808" s="5" t="s">
        <v>192</v>
      </c>
    </row>
    <row r="4809" spans="2:7" x14ac:dyDescent="0.2">
      <c r="B4809" s="3">
        <v>2015</v>
      </c>
      <c r="C4809" s="4">
        <v>101433.59</v>
      </c>
      <c r="D4809" s="5" t="s">
        <v>306</v>
      </c>
      <c r="E4809" s="5" t="s">
        <v>315</v>
      </c>
      <c r="F4809" s="5" t="s">
        <v>194</v>
      </c>
      <c r="G4809" s="5" t="s">
        <v>528</v>
      </c>
    </row>
    <row r="4810" spans="2:7" x14ac:dyDescent="0.2">
      <c r="B4810" s="3">
        <v>2015</v>
      </c>
      <c r="C4810" s="4">
        <v>5467695.8600000003</v>
      </c>
      <c r="D4810" s="5" t="s">
        <v>306</v>
      </c>
      <c r="E4810" s="5" t="s">
        <v>315</v>
      </c>
      <c r="F4810" s="5" t="s">
        <v>194</v>
      </c>
      <c r="G4810" s="5" t="s">
        <v>420</v>
      </c>
    </row>
    <row r="4811" spans="2:7" x14ac:dyDescent="0.2">
      <c r="B4811" s="3">
        <v>2015</v>
      </c>
      <c r="C4811" s="4">
        <v>1198954.8600000001</v>
      </c>
      <c r="D4811" s="5" t="s">
        <v>306</v>
      </c>
      <c r="E4811" s="5" t="s">
        <v>315</v>
      </c>
      <c r="F4811" s="5" t="s">
        <v>194</v>
      </c>
      <c r="G4811" s="5" t="s">
        <v>514</v>
      </c>
    </row>
    <row r="4812" spans="2:7" x14ac:dyDescent="0.2">
      <c r="B4812" s="3">
        <v>2015</v>
      </c>
      <c r="C4812" s="4">
        <v>20619023.379999999</v>
      </c>
      <c r="D4812" s="5" t="s">
        <v>306</v>
      </c>
      <c r="E4812" s="5" t="s">
        <v>315</v>
      </c>
      <c r="F4812" s="5" t="s">
        <v>194</v>
      </c>
      <c r="G4812" s="5" t="s">
        <v>438</v>
      </c>
    </row>
    <row r="4813" spans="2:7" x14ac:dyDescent="0.2">
      <c r="B4813" s="3">
        <v>2015</v>
      </c>
      <c r="C4813" s="4">
        <v>1977634.69</v>
      </c>
      <c r="D4813" s="5" t="s">
        <v>306</v>
      </c>
      <c r="E4813" s="5" t="s">
        <v>315</v>
      </c>
      <c r="F4813" s="5" t="s">
        <v>194</v>
      </c>
      <c r="G4813" s="5" t="s">
        <v>488</v>
      </c>
    </row>
    <row r="4814" spans="2:7" x14ac:dyDescent="0.2">
      <c r="B4814" s="3">
        <v>2015</v>
      </c>
      <c r="C4814" s="4">
        <v>55792.46</v>
      </c>
      <c r="D4814" s="5" t="s">
        <v>306</v>
      </c>
      <c r="E4814" s="5" t="s">
        <v>315</v>
      </c>
      <c r="F4814" s="5" t="s">
        <v>236</v>
      </c>
      <c r="G4814" s="5" t="s">
        <v>357</v>
      </c>
    </row>
    <row r="4815" spans="2:7" x14ac:dyDescent="0.2">
      <c r="B4815" s="3">
        <v>2015</v>
      </c>
      <c r="C4815" s="4">
        <v>61963.51</v>
      </c>
      <c r="D4815" s="5" t="s">
        <v>306</v>
      </c>
      <c r="E4815" s="5" t="s">
        <v>315</v>
      </c>
      <c r="F4815" s="5" t="s">
        <v>236</v>
      </c>
      <c r="G4815" s="5" t="s">
        <v>537</v>
      </c>
    </row>
    <row r="4816" spans="2:7" x14ac:dyDescent="0.2">
      <c r="B4816" s="3">
        <v>2016</v>
      </c>
      <c r="C4816" s="4">
        <v>32300247.84</v>
      </c>
      <c r="D4816" s="5" t="s">
        <v>87</v>
      </c>
      <c r="E4816" s="5" t="s">
        <v>88</v>
      </c>
      <c r="F4816" s="5" t="s">
        <v>89</v>
      </c>
      <c r="G4816" s="5" t="s">
        <v>579</v>
      </c>
    </row>
    <row r="4817" spans="2:7" x14ac:dyDescent="0.2">
      <c r="B4817" s="3">
        <v>2016</v>
      </c>
      <c r="C4817" s="4">
        <v>359126098.43000001</v>
      </c>
      <c r="D4817" s="5" t="s">
        <v>87</v>
      </c>
      <c r="E4817" s="5" t="s">
        <v>88</v>
      </c>
      <c r="F4817" s="5" t="s">
        <v>89</v>
      </c>
      <c r="G4817" s="5" t="s">
        <v>90</v>
      </c>
    </row>
    <row r="4818" spans="2:7" x14ac:dyDescent="0.2">
      <c r="B4818" s="3">
        <v>2016</v>
      </c>
      <c r="C4818" s="4">
        <v>909437206.80999994</v>
      </c>
      <c r="D4818" s="5" t="s">
        <v>87</v>
      </c>
      <c r="E4818" s="5" t="s">
        <v>88</v>
      </c>
      <c r="F4818" s="5" t="s">
        <v>89</v>
      </c>
      <c r="G4818" s="5" t="s">
        <v>91</v>
      </c>
    </row>
    <row r="4819" spans="2:7" x14ac:dyDescent="0.2">
      <c r="B4819" s="3">
        <v>2016</v>
      </c>
      <c r="C4819" s="4">
        <v>10437730.630000001</v>
      </c>
      <c r="D4819" s="5" t="s">
        <v>87</v>
      </c>
      <c r="E4819" s="5" t="s">
        <v>88</v>
      </c>
      <c r="F4819" s="5" t="s">
        <v>89</v>
      </c>
      <c r="G4819" s="5" t="s">
        <v>580</v>
      </c>
    </row>
    <row r="4820" spans="2:7" x14ac:dyDescent="0.2">
      <c r="B4820" s="3">
        <v>2016</v>
      </c>
      <c r="C4820" s="4">
        <v>16316497.23</v>
      </c>
      <c r="D4820" s="5" t="s">
        <v>87</v>
      </c>
      <c r="E4820" s="5" t="s">
        <v>88</v>
      </c>
      <c r="F4820" s="5" t="s">
        <v>89</v>
      </c>
      <c r="G4820" s="5" t="s">
        <v>496</v>
      </c>
    </row>
    <row r="4821" spans="2:7" x14ac:dyDescent="0.2">
      <c r="B4821" s="3">
        <v>2016</v>
      </c>
      <c r="C4821" s="4">
        <v>0</v>
      </c>
      <c r="D4821" s="5" t="s">
        <v>87</v>
      </c>
      <c r="E4821" s="5" t="s">
        <v>88</v>
      </c>
      <c r="F4821" s="5" t="s">
        <v>92</v>
      </c>
      <c r="G4821" s="5" t="s">
        <v>93</v>
      </c>
    </row>
    <row r="4822" spans="2:7" x14ac:dyDescent="0.2">
      <c r="B4822" s="3">
        <v>2016</v>
      </c>
      <c r="C4822" s="4">
        <v>61415738.109999999</v>
      </c>
      <c r="D4822" s="5" t="s">
        <v>87</v>
      </c>
      <c r="E4822" s="5" t="s">
        <v>88</v>
      </c>
      <c r="F4822" s="5" t="s">
        <v>92</v>
      </c>
      <c r="G4822" s="5" t="s">
        <v>94</v>
      </c>
    </row>
    <row r="4823" spans="2:7" x14ac:dyDescent="0.2">
      <c r="B4823" s="3">
        <v>2016</v>
      </c>
      <c r="C4823" s="4">
        <v>7080086038.3900003</v>
      </c>
      <c r="D4823" s="5" t="s">
        <v>87</v>
      </c>
      <c r="E4823" s="5" t="s">
        <v>95</v>
      </c>
      <c r="F4823" s="5" t="s">
        <v>475</v>
      </c>
      <c r="G4823" s="5" t="s">
        <v>475</v>
      </c>
    </row>
    <row r="4824" spans="2:7" x14ac:dyDescent="0.2">
      <c r="B4824" s="3">
        <v>2016</v>
      </c>
      <c r="C4824" s="4">
        <v>24352320.93</v>
      </c>
      <c r="D4824" s="5" t="s">
        <v>87</v>
      </c>
      <c r="E4824" s="5" t="s">
        <v>95</v>
      </c>
      <c r="F4824" s="5" t="s">
        <v>497</v>
      </c>
      <c r="G4824" s="5" t="s">
        <v>98</v>
      </c>
    </row>
    <row r="4825" spans="2:7" x14ac:dyDescent="0.2">
      <c r="B4825" s="3">
        <v>2016</v>
      </c>
      <c r="C4825" s="4">
        <v>1713.36</v>
      </c>
      <c r="D4825" s="5" t="s">
        <v>87</v>
      </c>
      <c r="E4825" s="5" t="s">
        <v>95</v>
      </c>
      <c r="F4825" s="5" t="s">
        <v>554</v>
      </c>
      <c r="G4825" s="5" t="s">
        <v>349</v>
      </c>
    </row>
    <row r="4826" spans="2:7" x14ac:dyDescent="0.2">
      <c r="B4826" s="3">
        <v>2016</v>
      </c>
      <c r="C4826" s="4">
        <v>50860438.140000001</v>
      </c>
      <c r="D4826" s="5" t="s">
        <v>87</v>
      </c>
      <c r="E4826" s="5" t="s">
        <v>95</v>
      </c>
      <c r="F4826" s="5" t="s">
        <v>99</v>
      </c>
      <c r="G4826" s="5" t="s">
        <v>555</v>
      </c>
    </row>
    <row r="4827" spans="2:7" x14ac:dyDescent="0.2">
      <c r="B4827" s="3">
        <v>2016</v>
      </c>
      <c r="C4827" s="4">
        <v>308060420.06999999</v>
      </c>
      <c r="D4827" s="5" t="s">
        <v>87</v>
      </c>
      <c r="E4827" s="5" t="s">
        <v>95</v>
      </c>
      <c r="F4827" s="5" t="s">
        <v>99</v>
      </c>
      <c r="G4827" s="5" t="s">
        <v>556</v>
      </c>
    </row>
    <row r="4828" spans="2:7" x14ac:dyDescent="0.2">
      <c r="B4828" s="3">
        <v>2016</v>
      </c>
      <c r="C4828" s="4">
        <v>194717.31</v>
      </c>
      <c r="D4828" s="5" t="s">
        <v>87</v>
      </c>
      <c r="E4828" s="5" t="s">
        <v>95</v>
      </c>
      <c r="F4828" s="5" t="s">
        <v>99</v>
      </c>
      <c r="G4828" s="5" t="s">
        <v>349</v>
      </c>
    </row>
    <row r="4829" spans="2:7" x14ac:dyDescent="0.2">
      <c r="B4829" s="3">
        <v>2016</v>
      </c>
      <c r="C4829" s="4">
        <v>18034183.75</v>
      </c>
      <c r="D4829" s="5" t="s">
        <v>87</v>
      </c>
      <c r="E4829" s="5" t="s">
        <v>95</v>
      </c>
      <c r="F4829" s="5" t="s">
        <v>101</v>
      </c>
      <c r="G4829" s="5" t="s">
        <v>515</v>
      </c>
    </row>
    <row r="4830" spans="2:7" x14ac:dyDescent="0.2">
      <c r="B4830" s="3">
        <v>2016</v>
      </c>
      <c r="C4830" s="4">
        <v>110803432.90000001</v>
      </c>
      <c r="D4830" s="5" t="s">
        <v>87</v>
      </c>
      <c r="E4830" s="5" t="s">
        <v>95</v>
      </c>
      <c r="F4830" s="5" t="s">
        <v>101</v>
      </c>
      <c r="G4830" s="5" t="s">
        <v>516</v>
      </c>
    </row>
    <row r="4831" spans="2:7" x14ac:dyDescent="0.2">
      <c r="B4831" s="3">
        <v>2016</v>
      </c>
      <c r="C4831" s="4">
        <v>3283142.51</v>
      </c>
      <c r="D4831" s="5" t="s">
        <v>87</v>
      </c>
      <c r="E4831" s="5" t="s">
        <v>95</v>
      </c>
      <c r="F4831" s="5" t="s">
        <v>103</v>
      </c>
      <c r="G4831" s="5" t="s">
        <v>103</v>
      </c>
    </row>
    <row r="4832" spans="2:7" x14ac:dyDescent="0.2">
      <c r="B4832" s="3">
        <v>2016</v>
      </c>
      <c r="C4832" s="4">
        <v>33378.89</v>
      </c>
      <c r="D4832" s="5" t="s">
        <v>87</v>
      </c>
      <c r="E4832" s="5" t="s">
        <v>95</v>
      </c>
      <c r="F4832" s="5" t="s">
        <v>104</v>
      </c>
      <c r="G4832" s="5" t="s">
        <v>104</v>
      </c>
    </row>
    <row r="4833" spans="2:7" x14ac:dyDescent="0.2">
      <c r="B4833" s="3">
        <v>2016</v>
      </c>
      <c r="C4833" s="4">
        <v>16534591.93</v>
      </c>
      <c r="D4833" s="5" t="s">
        <v>87</v>
      </c>
      <c r="E4833" s="5" t="s">
        <v>95</v>
      </c>
      <c r="F4833" s="5" t="s">
        <v>105</v>
      </c>
      <c r="G4833" s="5" t="s">
        <v>557</v>
      </c>
    </row>
    <row r="4834" spans="2:7" x14ac:dyDescent="0.2">
      <c r="B4834" s="3">
        <v>2016</v>
      </c>
      <c r="C4834" s="4">
        <v>97741.54</v>
      </c>
      <c r="D4834" s="5" t="s">
        <v>87</v>
      </c>
      <c r="E4834" s="5" t="s">
        <v>95</v>
      </c>
      <c r="F4834" s="5" t="s">
        <v>105</v>
      </c>
      <c r="G4834" s="5" t="s">
        <v>558</v>
      </c>
    </row>
    <row r="4835" spans="2:7" x14ac:dyDescent="0.2">
      <c r="B4835" s="3">
        <v>2016</v>
      </c>
      <c r="C4835" s="4">
        <v>8231195.4000000004</v>
      </c>
      <c r="D4835" s="5" t="s">
        <v>87</v>
      </c>
      <c r="E4835" s="5" t="s">
        <v>95</v>
      </c>
      <c r="F4835" s="5" t="s">
        <v>105</v>
      </c>
      <c r="G4835" s="5" t="s">
        <v>559</v>
      </c>
    </row>
    <row r="4836" spans="2:7" x14ac:dyDescent="0.2">
      <c r="B4836" s="3">
        <v>2016</v>
      </c>
      <c r="C4836" s="4">
        <v>147773988.09999999</v>
      </c>
      <c r="D4836" s="5" t="s">
        <v>87</v>
      </c>
      <c r="E4836" s="5" t="s">
        <v>95</v>
      </c>
      <c r="F4836" s="5" t="s">
        <v>105</v>
      </c>
      <c r="G4836" s="5" t="s">
        <v>560</v>
      </c>
    </row>
    <row r="4837" spans="2:7" x14ac:dyDescent="0.2">
      <c r="B4837" s="3">
        <v>2016</v>
      </c>
      <c r="C4837" s="4">
        <v>13333774.960000001</v>
      </c>
      <c r="D4837" s="5" t="s">
        <v>87</v>
      </c>
      <c r="E4837" s="5" t="s">
        <v>95</v>
      </c>
      <c r="F4837" s="5" t="s">
        <v>105</v>
      </c>
      <c r="G4837" s="5" t="s">
        <v>478</v>
      </c>
    </row>
    <row r="4838" spans="2:7" x14ac:dyDescent="0.2">
      <c r="B4838" s="3">
        <v>2016</v>
      </c>
      <c r="C4838" s="4">
        <v>49772735.149999999</v>
      </c>
      <c r="D4838" s="5" t="s">
        <v>87</v>
      </c>
      <c r="E4838" s="5" t="s">
        <v>95</v>
      </c>
      <c r="F4838" s="5" t="s">
        <v>105</v>
      </c>
      <c r="G4838" s="5" t="s">
        <v>479</v>
      </c>
    </row>
    <row r="4839" spans="2:7" x14ac:dyDescent="0.2">
      <c r="B4839" s="3">
        <v>2016</v>
      </c>
      <c r="C4839" s="4">
        <v>116845.59</v>
      </c>
      <c r="D4839" s="5" t="s">
        <v>87</v>
      </c>
      <c r="E4839" s="5" t="s">
        <v>95</v>
      </c>
      <c r="F4839" s="5" t="s">
        <v>105</v>
      </c>
      <c r="G4839" s="5" t="s">
        <v>349</v>
      </c>
    </row>
    <row r="4840" spans="2:7" x14ac:dyDescent="0.2">
      <c r="B4840" s="3">
        <v>2016</v>
      </c>
      <c r="C4840" s="4">
        <v>2385464273.6799998</v>
      </c>
      <c r="D4840" s="5" t="s">
        <v>87</v>
      </c>
      <c r="E4840" s="5" t="s">
        <v>95</v>
      </c>
      <c r="F4840" s="5" t="s">
        <v>108</v>
      </c>
      <c r="G4840" s="5" t="s">
        <v>108</v>
      </c>
    </row>
    <row r="4841" spans="2:7" x14ac:dyDescent="0.2">
      <c r="B4841" s="3">
        <v>2016</v>
      </c>
      <c r="C4841" s="4">
        <v>2013410031.8699999</v>
      </c>
      <c r="D4841" s="5" t="s">
        <v>87</v>
      </c>
      <c r="E4841" s="5" t="s">
        <v>95</v>
      </c>
      <c r="F4841" s="5" t="s">
        <v>108</v>
      </c>
      <c r="G4841" s="5" t="s">
        <v>561</v>
      </c>
    </row>
    <row r="4842" spans="2:7" x14ac:dyDescent="0.2">
      <c r="B4842" s="3">
        <v>2016</v>
      </c>
      <c r="C4842" s="4">
        <v>2629939.25</v>
      </c>
      <c r="D4842" s="5" t="s">
        <v>87</v>
      </c>
      <c r="E4842" s="5" t="s">
        <v>95</v>
      </c>
      <c r="F4842" s="5" t="s">
        <v>108</v>
      </c>
      <c r="G4842" s="5" t="s">
        <v>562</v>
      </c>
    </row>
    <row r="4843" spans="2:7" x14ac:dyDescent="0.2">
      <c r="B4843" s="3">
        <v>2016</v>
      </c>
      <c r="C4843" s="4">
        <v>310880431.35000002</v>
      </c>
      <c r="D4843" s="5" t="s">
        <v>87</v>
      </c>
      <c r="E4843" s="5" t="s">
        <v>95</v>
      </c>
      <c r="F4843" s="5" t="s">
        <v>108</v>
      </c>
      <c r="G4843" s="5" t="s">
        <v>595</v>
      </c>
    </row>
    <row r="4844" spans="2:7" x14ac:dyDescent="0.2">
      <c r="B4844" s="3">
        <v>2016</v>
      </c>
      <c r="C4844" s="4">
        <v>37040506.609999999</v>
      </c>
      <c r="D4844" s="5" t="s">
        <v>87</v>
      </c>
      <c r="E4844" s="5" t="s">
        <v>95</v>
      </c>
      <c r="F4844" s="5" t="s">
        <v>108</v>
      </c>
      <c r="G4844" s="5" t="s">
        <v>407</v>
      </c>
    </row>
    <row r="4845" spans="2:7" x14ac:dyDescent="0.2">
      <c r="B4845" s="3">
        <v>2016</v>
      </c>
      <c r="C4845" s="4">
        <v>146537200.83000001</v>
      </c>
      <c r="D4845" s="5" t="s">
        <v>87</v>
      </c>
      <c r="E4845" s="5" t="s">
        <v>95</v>
      </c>
      <c r="F4845" s="5" t="s">
        <v>110</v>
      </c>
      <c r="G4845" s="5" t="s">
        <v>518</v>
      </c>
    </row>
    <row r="4846" spans="2:7" x14ac:dyDescent="0.2">
      <c r="B4846" s="3">
        <v>2016</v>
      </c>
      <c r="C4846" s="4">
        <v>30250767.129999999</v>
      </c>
      <c r="D4846" s="5" t="s">
        <v>87</v>
      </c>
      <c r="E4846" s="5" t="s">
        <v>95</v>
      </c>
      <c r="F4846" s="5" t="s">
        <v>110</v>
      </c>
      <c r="G4846" s="5" t="s">
        <v>519</v>
      </c>
    </row>
    <row r="4847" spans="2:7" x14ac:dyDescent="0.2">
      <c r="B4847" s="3">
        <v>2016</v>
      </c>
      <c r="C4847" s="4">
        <v>54606539.240000002</v>
      </c>
      <c r="D4847" s="5" t="s">
        <v>87</v>
      </c>
      <c r="E4847" s="5" t="s">
        <v>95</v>
      </c>
      <c r="F4847" s="5" t="s">
        <v>111</v>
      </c>
      <c r="G4847" s="5" t="s">
        <v>111</v>
      </c>
    </row>
    <row r="4848" spans="2:7" x14ac:dyDescent="0.2">
      <c r="B4848" s="3">
        <v>2016</v>
      </c>
      <c r="C4848" s="4">
        <v>6256822.5</v>
      </c>
      <c r="D4848" s="5" t="s">
        <v>87</v>
      </c>
      <c r="E4848" s="5" t="s">
        <v>95</v>
      </c>
      <c r="F4848" s="5" t="s">
        <v>111</v>
      </c>
      <c r="G4848" s="5" t="s">
        <v>349</v>
      </c>
    </row>
    <row r="4849" spans="2:7" x14ac:dyDescent="0.2">
      <c r="B4849" s="3">
        <v>2016</v>
      </c>
      <c r="C4849" s="4">
        <v>16966346.699999999</v>
      </c>
      <c r="D4849" s="5" t="s">
        <v>87</v>
      </c>
      <c r="E4849" s="5" t="s">
        <v>95</v>
      </c>
      <c r="F4849" s="5" t="s">
        <v>112</v>
      </c>
      <c r="G4849" s="5" t="s">
        <v>112</v>
      </c>
    </row>
    <row r="4850" spans="2:7" x14ac:dyDescent="0.2">
      <c r="B4850" s="3">
        <v>2016</v>
      </c>
      <c r="C4850" s="4">
        <v>42030033</v>
      </c>
      <c r="D4850" s="5" t="s">
        <v>87</v>
      </c>
      <c r="E4850" s="5" t="s">
        <v>95</v>
      </c>
      <c r="F4850" s="5" t="s">
        <v>113</v>
      </c>
      <c r="G4850" s="5" t="s">
        <v>408</v>
      </c>
    </row>
    <row r="4851" spans="2:7" x14ac:dyDescent="0.2">
      <c r="B4851" s="3">
        <v>2016</v>
      </c>
      <c r="C4851" s="4">
        <v>10345216221.379999</v>
      </c>
      <c r="D4851" s="5" t="s">
        <v>87</v>
      </c>
      <c r="E4851" s="5" t="s">
        <v>95</v>
      </c>
      <c r="F4851" s="5" t="s">
        <v>113</v>
      </c>
      <c r="G4851" s="5" t="s">
        <v>409</v>
      </c>
    </row>
    <row r="4852" spans="2:7" x14ac:dyDescent="0.2">
      <c r="B4852" s="3">
        <v>2016</v>
      </c>
      <c r="C4852" s="4">
        <v>127868995.59999999</v>
      </c>
      <c r="D4852" s="5" t="s">
        <v>87</v>
      </c>
      <c r="E4852" s="5" t="s">
        <v>95</v>
      </c>
      <c r="F4852" s="5" t="s">
        <v>113</v>
      </c>
      <c r="G4852" s="5" t="s">
        <v>410</v>
      </c>
    </row>
    <row r="4853" spans="2:7" x14ac:dyDescent="0.2">
      <c r="B4853" s="3">
        <v>2016</v>
      </c>
      <c r="C4853" s="4">
        <v>2387117685.8400002</v>
      </c>
      <c r="D4853" s="5" t="s">
        <v>87</v>
      </c>
      <c r="E4853" s="5" t="s">
        <v>95</v>
      </c>
      <c r="F4853" s="5" t="s">
        <v>113</v>
      </c>
      <c r="G4853" s="5" t="s">
        <v>411</v>
      </c>
    </row>
    <row r="4854" spans="2:7" x14ac:dyDescent="0.2">
      <c r="B4854" s="3">
        <v>2016</v>
      </c>
      <c r="C4854" s="4">
        <v>4125593.1</v>
      </c>
      <c r="D4854" s="5" t="s">
        <v>87</v>
      </c>
      <c r="E4854" s="5" t="s">
        <v>95</v>
      </c>
      <c r="F4854" s="5" t="s">
        <v>115</v>
      </c>
      <c r="G4854" s="5" t="s">
        <v>116</v>
      </c>
    </row>
    <row r="4855" spans="2:7" x14ac:dyDescent="0.2">
      <c r="B4855" s="3">
        <v>2016</v>
      </c>
      <c r="C4855" s="4">
        <v>104506836.14</v>
      </c>
      <c r="D4855" s="5" t="s">
        <v>87</v>
      </c>
      <c r="E4855" s="5" t="s">
        <v>95</v>
      </c>
      <c r="F4855" s="5" t="s">
        <v>115</v>
      </c>
      <c r="G4855" s="5" t="s">
        <v>581</v>
      </c>
    </row>
    <row r="4856" spans="2:7" x14ac:dyDescent="0.2">
      <c r="B4856" s="3">
        <v>2016</v>
      </c>
      <c r="C4856" s="4">
        <v>840524.16</v>
      </c>
      <c r="D4856" s="5" t="s">
        <v>87</v>
      </c>
      <c r="E4856" s="5" t="s">
        <v>95</v>
      </c>
      <c r="F4856" s="5" t="s">
        <v>115</v>
      </c>
      <c r="G4856" s="5" t="s">
        <v>564</v>
      </c>
    </row>
    <row r="4857" spans="2:7" x14ac:dyDescent="0.2">
      <c r="B4857" s="3">
        <v>2016</v>
      </c>
      <c r="C4857" s="4">
        <v>1941505.54</v>
      </c>
      <c r="D4857" s="5" t="s">
        <v>87</v>
      </c>
      <c r="E4857" s="5" t="s">
        <v>95</v>
      </c>
      <c r="F4857" s="5" t="s">
        <v>115</v>
      </c>
      <c r="G4857" s="5" t="s">
        <v>565</v>
      </c>
    </row>
    <row r="4858" spans="2:7" x14ac:dyDescent="0.2">
      <c r="B4858" s="3">
        <v>2016</v>
      </c>
      <c r="C4858" s="4">
        <v>500000</v>
      </c>
      <c r="D4858" s="5" t="s">
        <v>87</v>
      </c>
      <c r="E4858" s="5" t="s">
        <v>95</v>
      </c>
      <c r="F4858" s="5" t="s">
        <v>115</v>
      </c>
      <c r="G4858" s="5" t="s">
        <v>452</v>
      </c>
    </row>
    <row r="4859" spans="2:7" x14ac:dyDescent="0.2">
      <c r="B4859" s="3">
        <v>2016</v>
      </c>
      <c r="C4859" s="4">
        <v>19533103.829999998</v>
      </c>
      <c r="D4859" s="5" t="s">
        <v>87</v>
      </c>
      <c r="E4859" s="5" t="s">
        <v>95</v>
      </c>
      <c r="F4859" s="5" t="s">
        <v>115</v>
      </c>
      <c r="G4859" s="5" t="s">
        <v>397</v>
      </c>
    </row>
    <row r="4860" spans="2:7" x14ac:dyDescent="0.2">
      <c r="B4860" s="3">
        <v>2016</v>
      </c>
      <c r="C4860" s="4">
        <v>41288336.130000003</v>
      </c>
      <c r="D4860" s="5" t="s">
        <v>87</v>
      </c>
      <c r="E4860" s="5" t="s">
        <v>95</v>
      </c>
      <c r="F4860" s="5" t="s">
        <v>115</v>
      </c>
      <c r="G4860" s="5" t="s">
        <v>385</v>
      </c>
    </row>
    <row r="4861" spans="2:7" x14ac:dyDescent="0.2">
      <c r="B4861" s="3">
        <v>2016</v>
      </c>
      <c r="C4861" s="4">
        <v>30162575.120000001</v>
      </c>
      <c r="D4861" s="5" t="s">
        <v>87</v>
      </c>
      <c r="E4861" s="5" t="s">
        <v>95</v>
      </c>
      <c r="F4861" s="5" t="s">
        <v>115</v>
      </c>
      <c r="G4861" s="5" t="s">
        <v>566</v>
      </c>
    </row>
    <row r="4862" spans="2:7" x14ac:dyDescent="0.2">
      <c r="B4862" s="3">
        <v>2016</v>
      </c>
      <c r="C4862" s="4">
        <v>95348729.549999997</v>
      </c>
      <c r="D4862" s="5" t="s">
        <v>87</v>
      </c>
      <c r="E4862" s="5" t="s">
        <v>95</v>
      </c>
      <c r="F4862" s="5" t="s">
        <v>115</v>
      </c>
      <c r="G4862" s="5" t="s">
        <v>582</v>
      </c>
    </row>
    <row r="4863" spans="2:7" x14ac:dyDescent="0.2">
      <c r="B4863" s="3">
        <v>2016</v>
      </c>
      <c r="C4863" s="4">
        <v>1033093.74</v>
      </c>
      <c r="D4863" s="5" t="s">
        <v>87</v>
      </c>
      <c r="E4863" s="5" t="s">
        <v>95</v>
      </c>
      <c r="F4863" s="5" t="s">
        <v>115</v>
      </c>
      <c r="G4863" s="5" t="s">
        <v>454</v>
      </c>
    </row>
    <row r="4864" spans="2:7" x14ac:dyDescent="0.2">
      <c r="B4864" s="3">
        <v>2016</v>
      </c>
      <c r="C4864" s="4">
        <v>485276.19</v>
      </c>
      <c r="D4864" s="5" t="s">
        <v>87</v>
      </c>
      <c r="E4864" s="5" t="s">
        <v>95</v>
      </c>
      <c r="F4864" s="5" t="s">
        <v>115</v>
      </c>
      <c r="G4864" s="5" t="s">
        <v>455</v>
      </c>
    </row>
    <row r="4865" spans="2:7" x14ac:dyDescent="0.2">
      <c r="B4865" s="3">
        <v>2016</v>
      </c>
      <c r="C4865" s="4">
        <v>656791.82999999996</v>
      </c>
      <c r="D4865" s="5" t="s">
        <v>87</v>
      </c>
      <c r="E4865" s="5" t="s">
        <v>95</v>
      </c>
      <c r="F4865" s="5" t="s">
        <v>115</v>
      </c>
      <c r="G4865" s="5" t="s">
        <v>480</v>
      </c>
    </row>
    <row r="4866" spans="2:7" x14ac:dyDescent="0.2">
      <c r="B4866" s="3">
        <v>2016</v>
      </c>
      <c r="C4866" s="4">
        <v>120371736.98999999</v>
      </c>
      <c r="D4866" s="5" t="s">
        <v>87</v>
      </c>
      <c r="E4866" s="5" t="s">
        <v>95</v>
      </c>
      <c r="F4866" s="5" t="s">
        <v>115</v>
      </c>
      <c r="G4866" s="5" t="s">
        <v>118</v>
      </c>
    </row>
    <row r="4867" spans="2:7" x14ac:dyDescent="0.2">
      <c r="B4867" s="3">
        <v>2016</v>
      </c>
      <c r="C4867" s="4">
        <v>1943855.77</v>
      </c>
      <c r="D4867" s="5" t="s">
        <v>87</v>
      </c>
      <c r="E4867" s="5" t="s">
        <v>95</v>
      </c>
      <c r="F4867" s="5" t="s">
        <v>115</v>
      </c>
      <c r="G4867" s="5" t="s">
        <v>388</v>
      </c>
    </row>
    <row r="4868" spans="2:7" x14ac:dyDescent="0.2">
      <c r="B4868" s="3">
        <v>2016</v>
      </c>
      <c r="C4868" s="4">
        <v>1170113.31</v>
      </c>
      <c r="D4868" s="5" t="s">
        <v>87</v>
      </c>
      <c r="E4868" s="5" t="s">
        <v>95</v>
      </c>
      <c r="F4868" s="5" t="s">
        <v>115</v>
      </c>
      <c r="G4868" s="5" t="s">
        <v>456</v>
      </c>
    </row>
    <row r="4869" spans="2:7" x14ac:dyDescent="0.2">
      <c r="B4869" s="3">
        <v>2016</v>
      </c>
      <c r="C4869" s="4">
        <v>590050.36</v>
      </c>
      <c r="D4869" s="5" t="s">
        <v>87</v>
      </c>
      <c r="E4869" s="5" t="s">
        <v>95</v>
      </c>
      <c r="F4869" s="5" t="s">
        <v>115</v>
      </c>
      <c r="G4869" s="5" t="s">
        <v>457</v>
      </c>
    </row>
    <row r="4870" spans="2:7" x14ac:dyDescent="0.2">
      <c r="B4870" s="3">
        <v>2016</v>
      </c>
      <c r="C4870" s="4">
        <v>44870715.740000002</v>
      </c>
      <c r="D4870" s="5" t="s">
        <v>87</v>
      </c>
      <c r="E4870" s="5" t="s">
        <v>95</v>
      </c>
      <c r="F4870" s="5" t="s">
        <v>115</v>
      </c>
      <c r="G4870" s="5" t="s">
        <v>394</v>
      </c>
    </row>
    <row r="4871" spans="2:7" x14ac:dyDescent="0.2">
      <c r="B4871" s="3">
        <v>2016</v>
      </c>
      <c r="C4871" s="4">
        <v>21168.93</v>
      </c>
      <c r="D4871" s="5" t="s">
        <v>87</v>
      </c>
      <c r="E4871" s="5" t="s">
        <v>95</v>
      </c>
      <c r="F4871" s="5" t="s">
        <v>115</v>
      </c>
      <c r="G4871" s="5" t="s">
        <v>583</v>
      </c>
    </row>
    <row r="4872" spans="2:7" x14ac:dyDescent="0.2">
      <c r="B4872" s="3">
        <v>2016</v>
      </c>
      <c r="C4872" s="4">
        <v>442134112.23000002</v>
      </c>
      <c r="D4872" s="5" t="s">
        <v>87</v>
      </c>
      <c r="E4872" s="5" t="s">
        <v>95</v>
      </c>
      <c r="F4872" s="5" t="s">
        <v>120</v>
      </c>
      <c r="G4872" s="5" t="s">
        <v>121</v>
      </c>
    </row>
    <row r="4873" spans="2:7" x14ac:dyDescent="0.2">
      <c r="B4873" s="3">
        <v>2016</v>
      </c>
      <c r="C4873" s="4">
        <v>507315001.74000001</v>
      </c>
      <c r="D4873" s="5" t="s">
        <v>87</v>
      </c>
      <c r="E4873" s="5" t="s">
        <v>95</v>
      </c>
      <c r="F4873" s="5" t="s">
        <v>120</v>
      </c>
      <c r="G4873" s="5" t="s">
        <v>520</v>
      </c>
    </row>
    <row r="4874" spans="2:7" x14ac:dyDescent="0.2">
      <c r="B4874" s="3">
        <v>2016</v>
      </c>
      <c r="C4874" s="4">
        <v>101181854.84</v>
      </c>
      <c r="D4874" s="5" t="s">
        <v>87</v>
      </c>
      <c r="E4874" s="5" t="s">
        <v>95</v>
      </c>
      <c r="F4874" s="5" t="s">
        <v>120</v>
      </c>
      <c r="G4874" s="5" t="s">
        <v>122</v>
      </c>
    </row>
    <row r="4875" spans="2:7" x14ac:dyDescent="0.2">
      <c r="B4875" s="3">
        <v>2016</v>
      </c>
      <c r="C4875" s="4">
        <v>122853591.06</v>
      </c>
      <c r="D4875" s="5" t="s">
        <v>87</v>
      </c>
      <c r="E4875" s="5" t="s">
        <v>95</v>
      </c>
      <c r="F4875" s="5" t="s">
        <v>120</v>
      </c>
      <c r="G4875" s="5" t="s">
        <v>521</v>
      </c>
    </row>
    <row r="4876" spans="2:7" x14ac:dyDescent="0.2">
      <c r="B4876" s="3">
        <v>2016</v>
      </c>
      <c r="C4876" s="4">
        <v>428347.85</v>
      </c>
      <c r="D4876" s="5" t="s">
        <v>87</v>
      </c>
      <c r="E4876" s="5" t="s">
        <v>95</v>
      </c>
      <c r="F4876" s="5" t="s">
        <v>120</v>
      </c>
      <c r="G4876" s="5" t="s">
        <v>349</v>
      </c>
    </row>
    <row r="4877" spans="2:7" x14ac:dyDescent="0.2">
      <c r="B4877" s="3">
        <v>2016</v>
      </c>
      <c r="C4877" s="4">
        <v>16763196.23</v>
      </c>
      <c r="D4877" s="5" t="s">
        <v>87</v>
      </c>
      <c r="E4877" s="5" t="s">
        <v>95</v>
      </c>
      <c r="F4877" s="5" t="s">
        <v>481</v>
      </c>
      <c r="G4877" s="5" t="s">
        <v>157</v>
      </c>
    </row>
    <row r="4878" spans="2:7" x14ac:dyDescent="0.2">
      <c r="B4878" s="3">
        <v>2016</v>
      </c>
      <c r="C4878" s="4">
        <v>164220</v>
      </c>
      <c r="D4878" s="5" t="s">
        <v>87</v>
      </c>
      <c r="E4878" s="5" t="s">
        <v>95</v>
      </c>
      <c r="F4878" s="5" t="s">
        <v>481</v>
      </c>
      <c r="G4878" s="5" t="s">
        <v>349</v>
      </c>
    </row>
    <row r="4879" spans="2:7" x14ac:dyDescent="0.2">
      <c r="B4879" s="3">
        <v>2016</v>
      </c>
      <c r="C4879" s="4">
        <v>32944.17</v>
      </c>
      <c r="D4879" s="5" t="s">
        <v>87</v>
      </c>
      <c r="E4879" s="5" t="s">
        <v>95</v>
      </c>
      <c r="F4879" s="5" t="s">
        <v>123</v>
      </c>
      <c r="G4879" s="5" t="s">
        <v>124</v>
      </c>
    </row>
    <row r="4880" spans="2:7" x14ac:dyDescent="0.2">
      <c r="B4880" s="3">
        <v>2016</v>
      </c>
      <c r="C4880" s="4">
        <v>19992956.649999999</v>
      </c>
      <c r="D4880" s="5" t="s">
        <v>87</v>
      </c>
      <c r="E4880" s="5" t="s">
        <v>95</v>
      </c>
      <c r="F4880" s="5" t="s">
        <v>123</v>
      </c>
      <c r="G4880" s="5" t="s">
        <v>125</v>
      </c>
    </row>
    <row r="4881" spans="2:7" x14ac:dyDescent="0.2">
      <c r="B4881" s="3">
        <v>2016</v>
      </c>
      <c r="C4881" s="4">
        <v>4561923.84</v>
      </c>
      <c r="D4881" s="5" t="s">
        <v>87</v>
      </c>
      <c r="E4881" s="5" t="s">
        <v>95</v>
      </c>
      <c r="F4881" s="5" t="s">
        <v>123</v>
      </c>
      <c r="G4881" s="5" t="s">
        <v>126</v>
      </c>
    </row>
    <row r="4882" spans="2:7" x14ac:dyDescent="0.2">
      <c r="B4882" s="3">
        <v>2016</v>
      </c>
      <c r="C4882" s="4">
        <v>21763996.09</v>
      </c>
      <c r="D4882" s="5" t="s">
        <v>87</v>
      </c>
      <c r="E4882" s="5" t="s">
        <v>95</v>
      </c>
      <c r="F4882" s="5" t="s">
        <v>123</v>
      </c>
      <c r="G4882" s="5" t="s">
        <v>127</v>
      </c>
    </row>
    <row r="4883" spans="2:7" x14ac:dyDescent="0.2">
      <c r="B4883" s="3">
        <v>2016</v>
      </c>
      <c r="C4883" s="4">
        <v>4298790.0999999996</v>
      </c>
      <c r="D4883" s="5" t="s">
        <v>87</v>
      </c>
      <c r="E4883" s="5" t="s">
        <v>95</v>
      </c>
      <c r="F4883" s="5" t="s">
        <v>123</v>
      </c>
      <c r="G4883" s="5" t="s">
        <v>350</v>
      </c>
    </row>
    <row r="4884" spans="2:7" x14ac:dyDescent="0.2">
      <c r="B4884" s="3">
        <v>2016</v>
      </c>
      <c r="C4884" s="4">
        <v>62187837.340000004</v>
      </c>
      <c r="D4884" s="5" t="s">
        <v>87</v>
      </c>
      <c r="E4884" s="5" t="s">
        <v>95</v>
      </c>
      <c r="F4884" s="5" t="s">
        <v>123</v>
      </c>
      <c r="G4884" s="5" t="s">
        <v>128</v>
      </c>
    </row>
    <row r="4885" spans="2:7" x14ac:dyDescent="0.2">
      <c r="B4885" s="3">
        <v>2016</v>
      </c>
      <c r="C4885" s="4">
        <v>2301429.92</v>
      </c>
      <c r="D4885" s="5" t="s">
        <v>87</v>
      </c>
      <c r="E4885" s="5" t="s">
        <v>95</v>
      </c>
      <c r="F4885" s="5" t="s">
        <v>123</v>
      </c>
      <c r="G4885" s="5" t="s">
        <v>129</v>
      </c>
    </row>
    <row r="4886" spans="2:7" x14ac:dyDescent="0.2">
      <c r="B4886" s="3">
        <v>2016</v>
      </c>
      <c r="C4886" s="4">
        <v>4621653.57</v>
      </c>
      <c r="D4886" s="5" t="s">
        <v>87</v>
      </c>
      <c r="E4886" s="5" t="s">
        <v>95</v>
      </c>
      <c r="F4886" s="5" t="s">
        <v>123</v>
      </c>
      <c r="G4886" s="5" t="s">
        <v>130</v>
      </c>
    </row>
    <row r="4887" spans="2:7" x14ac:dyDescent="0.2">
      <c r="B4887" s="3">
        <v>2016</v>
      </c>
      <c r="C4887" s="4">
        <v>3100170.47</v>
      </c>
      <c r="D4887" s="5" t="s">
        <v>87</v>
      </c>
      <c r="E4887" s="5" t="s">
        <v>95</v>
      </c>
      <c r="F4887" s="5" t="s">
        <v>123</v>
      </c>
      <c r="G4887" s="5" t="s">
        <v>131</v>
      </c>
    </row>
    <row r="4888" spans="2:7" x14ac:dyDescent="0.2">
      <c r="B4888" s="3">
        <v>2016</v>
      </c>
      <c r="C4888" s="4">
        <v>13745015.93</v>
      </c>
      <c r="D4888" s="5" t="s">
        <v>87</v>
      </c>
      <c r="E4888" s="5" t="s">
        <v>95</v>
      </c>
      <c r="F4888" s="5" t="s">
        <v>123</v>
      </c>
      <c r="G4888" s="5" t="s">
        <v>412</v>
      </c>
    </row>
    <row r="4889" spans="2:7" x14ac:dyDescent="0.2">
      <c r="B4889" s="3">
        <v>2016</v>
      </c>
      <c r="C4889" s="4">
        <v>170573.7</v>
      </c>
      <c r="D4889" s="5" t="s">
        <v>87</v>
      </c>
      <c r="E4889" s="5" t="s">
        <v>95</v>
      </c>
      <c r="F4889" s="5" t="s">
        <v>123</v>
      </c>
      <c r="G4889" s="5" t="s">
        <v>132</v>
      </c>
    </row>
    <row r="4890" spans="2:7" x14ac:dyDescent="0.2">
      <c r="B4890" s="3">
        <v>2016</v>
      </c>
      <c r="C4890" s="4">
        <v>51492521.93</v>
      </c>
      <c r="D4890" s="5" t="s">
        <v>87</v>
      </c>
      <c r="E4890" s="5" t="s">
        <v>95</v>
      </c>
      <c r="F4890" s="5" t="s">
        <v>123</v>
      </c>
      <c r="G4890" s="5" t="s">
        <v>133</v>
      </c>
    </row>
    <row r="4891" spans="2:7" x14ac:dyDescent="0.2">
      <c r="B4891" s="3">
        <v>2016</v>
      </c>
      <c r="C4891" s="4">
        <v>3399316.76</v>
      </c>
      <c r="D4891" s="5" t="s">
        <v>87</v>
      </c>
      <c r="E4891" s="5" t="s">
        <v>95</v>
      </c>
      <c r="F4891" s="5" t="s">
        <v>123</v>
      </c>
      <c r="G4891" s="5" t="s">
        <v>134</v>
      </c>
    </row>
    <row r="4892" spans="2:7" x14ac:dyDescent="0.2">
      <c r="B4892" s="3">
        <v>2016</v>
      </c>
      <c r="C4892" s="4">
        <v>1151172.1499999999</v>
      </c>
      <c r="D4892" s="5" t="s">
        <v>87</v>
      </c>
      <c r="E4892" s="5" t="s">
        <v>95</v>
      </c>
      <c r="F4892" s="5" t="s">
        <v>123</v>
      </c>
      <c r="G4892" s="5" t="s">
        <v>379</v>
      </c>
    </row>
    <row r="4893" spans="2:7" x14ac:dyDescent="0.2">
      <c r="B4893" s="3">
        <v>2016</v>
      </c>
      <c r="C4893" s="4">
        <v>97366.51</v>
      </c>
      <c r="D4893" s="5" t="s">
        <v>87</v>
      </c>
      <c r="E4893" s="5" t="s">
        <v>95</v>
      </c>
      <c r="F4893" s="5" t="s">
        <v>123</v>
      </c>
      <c r="G4893" s="5" t="s">
        <v>135</v>
      </c>
    </row>
    <row r="4894" spans="2:7" x14ac:dyDescent="0.2">
      <c r="B4894" s="3">
        <v>2016</v>
      </c>
      <c r="C4894" s="4">
        <v>77123.75</v>
      </c>
      <c r="D4894" s="5" t="s">
        <v>87</v>
      </c>
      <c r="E4894" s="5" t="s">
        <v>95</v>
      </c>
      <c r="F4894" s="5" t="s">
        <v>123</v>
      </c>
      <c r="G4894" s="5" t="s">
        <v>136</v>
      </c>
    </row>
    <row r="4895" spans="2:7" x14ac:dyDescent="0.2">
      <c r="B4895" s="3">
        <v>2016</v>
      </c>
      <c r="C4895" s="4">
        <v>7346098.5599999996</v>
      </c>
      <c r="D4895" s="5" t="s">
        <v>87</v>
      </c>
      <c r="E4895" s="5" t="s">
        <v>95</v>
      </c>
      <c r="F4895" s="5" t="s">
        <v>123</v>
      </c>
      <c r="G4895" s="5" t="s">
        <v>137</v>
      </c>
    </row>
    <row r="4896" spans="2:7" x14ac:dyDescent="0.2">
      <c r="B4896" s="3">
        <v>2016</v>
      </c>
      <c r="C4896" s="4">
        <v>12506377.42</v>
      </c>
      <c r="D4896" s="5" t="s">
        <v>87</v>
      </c>
      <c r="E4896" s="5" t="s">
        <v>95</v>
      </c>
      <c r="F4896" s="5" t="s">
        <v>123</v>
      </c>
      <c r="G4896" s="5" t="s">
        <v>138</v>
      </c>
    </row>
    <row r="4897" spans="2:7" x14ac:dyDescent="0.2">
      <c r="B4897" s="3">
        <v>2016</v>
      </c>
      <c r="C4897" s="4">
        <v>15682920.1</v>
      </c>
      <c r="D4897" s="5" t="s">
        <v>87</v>
      </c>
      <c r="E4897" s="5" t="s">
        <v>95</v>
      </c>
      <c r="F4897" s="5" t="s">
        <v>123</v>
      </c>
      <c r="G4897" s="5" t="s">
        <v>139</v>
      </c>
    </row>
    <row r="4898" spans="2:7" x14ac:dyDescent="0.2">
      <c r="B4898" s="3">
        <v>2016</v>
      </c>
      <c r="C4898" s="4">
        <v>4914687.6399999997</v>
      </c>
      <c r="D4898" s="5" t="s">
        <v>87</v>
      </c>
      <c r="E4898" s="5" t="s">
        <v>95</v>
      </c>
      <c r="F4898" s="5" t="s">
        <v>123</v>
      </c>
      <c r="G4898" s="5" t="s">
        <v>140</v>
      </c>
    </row>
    <row r="4899" spans="2:7" x14ac:dyDescent="0.2">
      <c r="B4899" s="3">
        <v>2016</v>
      </c>
      <c r="C4899" s="4">
        <v>1261693.46</v>
      </c>
      <c r="D4899" s="5" t="s">
        <v>87</v>
      </c>
      <c r="E4899" s="5" t="s">
        <v>95</v>
      </c>
      <c r="F4899" s="5" t="s">
        <v>123</v>
      </c>
      <c r="G4899" s="5" t="s">
        <v>141</v>
      </c>
    </row>
    <row r="4900" spans="2:7" x14ac:dyDescent="0.2">
      <c r="B4900" s="3">
        <v>2016</v>
      </c>
      <c r="C4900" s="4">
        <v>5341945.54</v>
      </c>
      <c r="D4900" s="5" t="s">
        <v>87</v>
      </c>
      <c r="E4900" s="5" t="s">
        <v>95</v>
      </c>
      <c r="F4900" s="5" t="s">
        <v>123</v>
      </c>
      <c r="G4900" s="5" t="s">
        <v>142</v>
      </c>
    </row>
    <row r="4901" spans="2:7" x14ac:dyDescent="0.2">
      <c r="B4901" s="3">
        <v>2016</v>
      </c>
      <c r="C4901" s="4">
        <v>159504005.49000001</v>
      </c>
      <c r="D4901" s="5" t="s">
        <v>87</v>
      </c>
      <c r="E4901" s="5" t="s">
        <v>95</v>
      </c>
      <c r="F4901" s="5" t="s">
        <v>123</v>
      </c>
      <c r="G4901" s="5" t="s">
        <v>143</v>
      </c>
    </row>
    <row r="4902" spans="2:7" x14ac:dyDescent="0.2">
      <c r="B4902" s="3">
        <v>2016</v>
      </c>
      <c r="C4902" s="4">
        <v>1843062.49</v>
      </c>
      <c r="D4902" s="5" t="s">
        <v>87</v>
      </c>
      <c r="E4902" s="5" t="s">
        <v>95</v>
      </c>
      <c r="F4902" s="5" t="s">
        <v>123</v>
      </c>
      <c r="G4902" s="5" t="s">
        <v>144</v>
      </c>
    </row>
    <row r="4903" spans="2:7" x14ac:dyDescent="0.2">
      <c r="B4903" s="3">
        <v>2016</v>
      </c>
      <c r="C4903" s="4">
        <v>1620</v>
      </c>
      <c r="D4903" s="5" t="s">
        <v>87</v>
      </c>
      <c r="E4903" s="5" t="s">
        <v>95</v>
      </c>
      <c r="F4903" s="5" t="s">
        <v>123</v>
      </c>
      <c r="G4903" s="5" t="s">
        <v>584</v>
      </c>
    </row>
    <row r="4904" spans="2:7" x14ac:dyDescent="0.2">
      <c r="B4904" s="3">
        <v>2016</v>
      </c>
      <c r="C4904" s="4">
        <v>16077478.48</v>
      </c>
      <c r="D4904" s="5" t="s">
        <v>87</v>
      </c>
      <c r="E4904" s="5" t="s">
        <v>95</v>
      </c>
      <c r="F4904" s="5" t="s">
        <v>123</v>
      </c>
      <c r="G4904" s="5" t="s">
        <v>145</v>
      </c>
    </row>
    <row r="4905" spans="2:7" x14ac:dyDescent="0.2">
      <c r="B4905" s="3">
        <v>2016</v>
      </c>
      <c r="C4905" s="4">
        <v>9194494.7100000009</v>
      </c>
      <c r="D4905" s="5" t="s">
        <v>87</v>
      </c>
      <c r="E4905" s="5" t="s">
        <v>95</v>
      </c>
      <c r="F4905" s="5" t="s">
        <v>123</v>
      </c>
      <c r="G4905" s="5" t="s">
        <v>146</v>
      </c>
    </row>
    <row r="4906" spans="2:7" x14ac:dyDescent="0.2">
      <c r="B4906" s="3">
        <v>2016</v>
      </c>
      <c r="C4906" s="4">
        <v>612556.65</v>
      </c>
      <c r="D4906" s="5" t="s">
        <v>87</v>
      </c>
      <c r="E4906" s="5" t="s">
        <v>95</v>
      </c>
      <c r="F4906" s="5" t="s">
        <v>123</v>
      </c>
      <c r="G4906" s="5" t="s">
        <v>147</v>
      </c>
    </row>
    <row r="4907" spans="2:7" x14ac:dyDescent="0.2">
      <c r="B4907" s="3">
        <v>2016</v>
      </c>
      <c r="C4907" s="4">
        <v>5501196.29</v>
      </c>
      <c r="D4907" s="5" t="s">
        <v>87</v>
      </c>
      <c r="E4907" s="5" t="s">
        <v>95</v>
      </c>
      <c r="F4907" s="5" t="s">
        <v>123</v>
      </c>
      <c r="G4907" s="5" t="s">
        <v>148</v>
      </c>
    </row>
    <row r="4908" spans="2:7" x14ac:dyDescent="0.2">
      <c r="B4908" s="3">
        <v>2016</v>
      </c>
      <c r="C4908" s="4">
        <v>1631539.13</v>
      </c>
      <c r="D4908" s="5" t="s">
        <v>87</v>
      </c>
      <c r="E4908" s="5" t="s">
        <v>95</v>
      </c>
      <c r="F4908" s="5" t="s">
        <v>123</v>
      </c>
      <c r="G4908" s="5" t="s">
        <v>149</v>
      </c>
    </row>
    <row r="4909" spans="2:7" x14ac:dyDescent="0.2">
      <c r="B4909" s="3">
        <v>2016</v>
      </c>
      <c r="C4909" s="4">
        <v>2984908.56</v>
      </c>
      <c r="D4909" s="5" t="s">
        <v>87</v>
      </c>
      <c r="E4909" s="5" t="s">
        <v>95</v>
      </c>
      <c r="F4909" s="5" t="s">
        <v>123</v>
      </c>
      <c r="G4909" s="5" t="s">
        <v>150</v>
      </c>
    </row>
    <row r="4910" spans="2:7" x14ac:dyDescent="0.2">
      <c r="B4910" s="3">
        <v>2016</v>
      </c>
      <c r="C4910" s="4">
        <v>586835151.09000003</v>
      </c>
      <c r="D4910" s="5" t="s">
        <v>87</v>
      </c>
      <c r="E4910" s="5" t="s">
        <v>95</v>
      </c>
      <c r="F4910" s="5" t="s">
        <v>123</v>
      </c>
      <c r="G4910" s="5" t="s">
        <v>151</v>
      </c>
    </row>
    <row r="4911" spans="2:7" x14ac:dyDescent="0.2">
      <c r="B4911" s="3">
        <v>2016</v>
      </c>
      <c r="C4911" s="4">
        <v>141883.12</v>
      </c>
      <c r="D4911" s="5" t="s">
        <v>87</v>
      </c>
      <c r="E4911" s="5" t="s">
        <v>95</v>
      </c>
      <c r="F4911" s="5" t="s">
        <v>123</v>
      </c>
      <c r="G4911" s="5" t="s">
        <v>596</v>
      </c>
    </row>
    <row r="4912" spans="2:7" x14ac:dyDescent="0.2">
      <c r="B4912" s="3">
        <v>2016</v>
      </c>
      <c r="C4912" s="4">
        <v>981239.45</v>
      </c>
      <c r="D4912" s="5" t="s">
        <v>87</v>
      </c>
      <c r="E4912" s="5" t="s">
        <v>95</v>
      </c>
      <c r="F4912" s="5" t="s">
        <v>123</v>
      </c>
      <c r="G4912" s="5" t="s">
        <v>152</v>
      </c>
    </row>
    <row r="4913" spans="2:7" x14ac:dyDescent="0.2">
      <c r="B4913" s="3">
        <v>2016</v>
      </c>
      <c r="C4913" s="4">
        <v>4058713.64</v>
      </c>
      <c r="D4913" s="5" t="s">
        <v>87</v>
      </c>
      <c r="E4913" s="5" t="s">
        <v>95</v>
      </c>
      <c r="F4913" s="5" t="s">
        <v>123</v>
      </c>
      <c r="G4913" s="5" t="s">
        <v>351</v>
      </c>
    </row>
    <row r="4914" spans="2:7" x14ac:dyDescent="0.2">
      <c r="B4914" s="3">
        <v>2016</v>
      </c>
      <c r="C4914" s="4">
        <v>8726925.0399999991</v>
      </c>
      <c r="D4914" s="5" t="s">
        <v>87</v>
      </c>
      <c r="E4914" s="5" t="s">
        <v>95</v>
      </c>
      <c r="F4914" s="5" t="s">
        <v>123</v>
      </c>
      <c r="G4914" s="5" t="s">
        <v>153</v>
      </c>
    </row>
    <row r="4915" spans="2:7" x14ac:dyDescent="0.2">
      <c r="B4915" s="3">
        <v>2016</v>
      </c>
      <c r="C4915" s="4">
        <v>37016386.409999996</v>
      </c>
      <c r="D4915" s="5" t="s">
        <v>87</v>
      </c>
      <c r="E4915" s="5" t="s">
        <v>95</v>
      </c>
      <c r="F4915" s="5" t="s">
        <v>123</v>
      </c>
      <c r="G4915" s="5" t="s">
        <v>154</v>
      </c>
    </row>
    <row r="4916" spans="2:7" x14ac:dyDescent="0.2">
      <c r="B4916" s="3">
        <v>2016</v>
      </c>
      <c r="C4916" s="4">
        <v>4201806.4000000004</v>
      </c>
      <c r="D4916" s="5" t="s">
        <v>87</v>
      </c>
      <c r="E4916" s="5" t="s">
        <v>95</v>
      </c>
      <c r="F4916" s="5" t="s">
        <v>123</v>
      </c>
      <c r="G4916" s="5" t="s">
        <v>155</v>
      </c>
    </row>
    <row r="4917" spans="2:7" x14ac:dyDescent="0.2">
      <c r="B4917" s="3">
        <v>2016</v>
      </c>
      <c r="C4917" s="4">
        <v>13959505.34</v>
      </c>
      <c r="D4917" s="5" t="s">
        <v>87</v>
      </c>
      <c r="E4917" s="5" t="s">
        <v>95</v>
      </c>
      <c r="F4917" s="5" t="s">
        <v>123</v>
      </c>
      <c r="G4917" s="5" t="s">
        <v>349</v>
      </c>
    </row>
    <row r="4918" spans="2:7" x14ac:dyDescent="0.2">
      <c r="B4918" s="3">
        <v>2016</v>
      </c>
      <c r="C4918" s="4">
        <v>2419039.6800000002</v>
      </c>
      <c r="D4918" s="5" t="s">
        <v>87</v>
      </c>
      <c r="E4918" s="5" t="s">
        <v>95</v>
      </c>
      <c r="F4918" s="5" t="s">
        <v>123</v>
      </c>
      <c r="G4918" s="5" t="s">
        <v>156</v>
      </c>
    </row>
    <row r="4919" spans="2:7" x14ac:dyDescent="0.2">
      <c r="B4919" s="3">
        <v>2016</v>
      </c>
      <c r="C4919" s="4">
        <v>23495168.989999998</v>
      </c>
      <c r="D4919" s="5" t="s">
        <v>87</v>
      </c>
      <c r="E4919" s="5" t="s">
        <v>95</v>
      </c>
      <c r="F4919" s="5" t="s">
        <v>247</v>
      </c>
      <c r="G4919" s="5" t="s">
        <v>522</v>
      </c>
    </row>
    <row r="4920" spans="2:7" x14ac:dyDescent="0.2">
      <c r="B4920" s="3">
        <v>2016</v>
      </c>
      <c r="C4920" s="4">
        <v>100459.36</v>
      </c>
      <c r="D4920" s="5" t="s">
        <v>87</v>
      </c>
      <c r="E4920" s="5" t="s">
        <v>95</v>
      </c>
      <c r="F4920" s="5" t="s">
        <v>247</v>
      </c>
      <c r="G4920" s="5" t="s">
        <v>498</v>
      </c>
    </row>
    <row r="4921" spans="2:7" x14ac:dyDescent="0.2">
      <c r="B4921" s="3">
        <v>2016</v>
      </c>
      <c r="C4921" s="4">
        <v>3153.33</v>
      </c>
      <c r="D4921" s="5" t="s">
        <v>87</v>
      </c>
      <c r="E4921" s="5" t="s">
        <v>95</v>
      </c>
      <c r="F4921" s="5" t="s">
        <v>247</v>
      </c>
      <c r="G4921" s="5" t="s">
        <v>440</v>
      </c>
    </row>
    <row r="4922" spans="2:7" x14ac:dyDescent="0.2">
      <c r="B4922" s="3">
        <v>2016</v>
      </c>
      <c r="C4922" s="4">
        <v>241027.49</v>
      </c>
      <c r="D4922" s="5" t="s">
        <v>87</v>
      </c>
      <c r="E4922" s="5" t="s">
        <v>95</v>
      </c>
      <c r="F4922" s="5" t="s">
        <v>247</v>
      </c>
      <c r="G4922" s="5" t="s">
        <v>499</v>
      </c>
    </row>
    <row r="4923" spans="2:7" x14ac:dyDescent="0.2">
      <c r="B4923" s="3">
        <v>2016</v>
      </c>
      <c r="C4923" s="4">
        <v>6297856.7400000002</v>
      </c>
      <c r="D4923" s="5" t="s">
        <v>87</v>
      </c>
      <c r="E4923" s="5" t="s">
        <v>95</v>
      </c>
      <c r="F4923" s="5" t="s">
        <v>247</v>
      </c>
      <c r="G4923" s="5" t="s">
        <v>501</v>
      </c>
    </row>
    <row r="4924" spans="2:7" x14ac:dyDescent="0.2">
      <c r="B4924" s="3">
        <v>2016</v>
      </c>
      <c r="C4924" s="4">
        <v>3939144.27</v>
      </c>
      <c r="D4924" s="5" t="s">
        <v>87</v>
      </c>
      <c r="E4924" s="5" t="s">
        <v>95</v>
      </c>
      <c r="F4924" s="5" t="s">
        <v>247</v>
      </c>
      <c r="G4924" s="5" t="s">
        <v>441</v>
      </c>
    </row>
    <row r="4925" spans="2:7" x14ac:dyDescent="0.2">
      <c r="B4925" s="3">
        <v>2016</v>
      </c>
      <c r="C4925" s="4">
        <v>3292634.24</v>
      </c>
      <c r="D4925" s="5" t="s">
        <v>87</v>
      </c>
      <c r="E4925" s="5" t="s">
        <v>95</v>
      </c>
      <c r="F4925" s="5" t="s">
        <v>247</v>
      </c>
      <c r="G4925" s="5" t="s">
        <v>445</v>
      </c>
    </row>
    <row r="4926" spans="2:7" x14ac:dyDescent="0.2">
      <c r="B4926" s="3">
        <v>2016</v>
      </c>
      <c r="C4926" s="4">
        <v>514774606.95999998</v>
      </c>
      <c r="D4926" s="5" t="s">
        <v>87</v>
      </c>
      <c r="E4926" s="5" t="s">
        <v>95</v>
      </c>
      <c r="F4926" s="5" t="s">
        <v>158</v>
      </c>
      <c r="G4926" s="5" t="s">
        <v>158</v>
      </c>
    </row>
    <row r="4927" spans="2:7" x14ac:dyDescent="0.2">
      <c r="B4927" s="3">
        <v>2016</v>
      </c>
      <c r="C4927" s="4">
        <v>1123008.94</v>
      </c>
      <c r="D4927" s="5" t="s">
        <v>87</v>
      </c>
      <c r="E4927" s="5" t="s">
        <v>95</v>
      </c>
      <c r="F4927" s="5" t="s">
        <v>158</v>
      </c>
      <c r="G4927" s="5" t="s">
        <v>349</v>
      </c>
    </row>
    <row r="4928" spans="2:7" x14ac:dyDescent="0.2">
      <c r="B4928" s="3">
        <v>2016</v>
      </c>
      <c r="C4928" s="4">
        <v>611162</v>
      </c>
      <c r="D4928" s="5" t="s">
        <v>87</v>
      </c>
      <c r="E4928" s="5" t="s">
        <v>95</v>
      </c>
      <c r="F4928" s="5" t="s">
        <v>161</v>
      </c>
      <c r="G4928" s="5" t="s">
        <v>585</v>
      </c>
    </row>
    <row r="4929" spans="2:7" x14ac:dyDescent="0.2">
      <c r="B4929" s="3">
        <v>2016</v>
      </c>
      <c r="C4929" s="4">
        <v>41523043.840000004</v>
      </c>
      <c r="D4929" s="5" t="s">
        <v>87</v>
      </c>
      <c r="E4929" s="5" t="s">
        <v>95</v>
      </c>
      <c r="F4929" s="5" t="s">
        <v>161</v>
      </c>
      <c r="G4929" s="5" t="s">
        <v>161</v>
      </c>
    </row>
    <row r="4930" spans="2:7" x14ac:dyDescent="0.2">
      <c r="B4930" s="3">
        <v>2016</v>
      </c>
      <c r="C4930" s="4">
        <v>38487681.289999999</v>
      </c>
      <c r="D4930" s="5" t="s">
        <v>87</v>
      </c>
      <c r="E4930" s="5" t="s">
        <v>95</v>
      </c>
      <c r="F4930" s="5" t="s">
        <v>503</v>
      </c>
      <c r="G4930" s="5" t="s">
        <v>525</v>
      </c>
    </row>
    <row r="4931" spans="2:7" x14ac:dyDescent="0.2">
      <c r="B4931" s="3">
        <v>2016</v>
      </c>
      <c r="C4931" s="4">
        <v>9047877.9800000004</v>
      </c>
      <c r="D4931" s="5" t="s">
        <v>87</v>
      </c>
      <c r="E4931" s="5" t="s">
        <v>95</v>
      </c>
      <c r="F4931" s="5" t="s">
        <v>503</v>
      </c>
      <c r="G4931" s="5" t="s">
        <v>165</v>
      </c>
    </row>
    <row r="4932" spans="2:7" x14ac:dyDescent="0.2">
      <c r="B4932" s="3">
        <v>2016</v>
      </c>
      <c r="C4932" s="4">
        <v>4141630.7</v>
      </c>
      <c r="D4932" s="5" t="s">
        <v>87</v>
      </c>
      <c r="E4932" s="5" t="s">
        <v>95</v>
      </c>
      <c r="F4932" s="5" t="s">
        <v>503</v>
      </c>
      <c r="G4932" s="5" t="s">
        <v>567</v>
      </c>
    </row>
    <row r="4933" spans="2:7" x14ac:dyDescent="0.2">
      <c r="B4933" s="3">
        <v>2016</v>
      </c>
      <c r="C4933" s="4">
        <v>7035982.2999999998</v>
      </c>
      <c r="D4933" s="5" t="s">
        <v>87</v>
      </c>
      <c r="E4933" s="5" t="s">
        <v>95</v>
      </c>
      <c r="F4933" s="5" t="s">
        <v>503</v>
      </c>
      <c r="G4933" s="5" t="s">
        <v>170</v>
      </c>
    </row>
    <row r="4934" spans="2:7" x14ac:dyDescent="0.2">
      <c r="B4934" s="3">
        <v>2016</v>
      </c>
      <c r="C4934" s="4">
        <v>8063661.4400000004</v>
      </c>
      <c r="D4934" s="5" t="s">
        <v>87</v>
      </c>
      <c r="E4934" s="5" t="s">
        <v>95</v>
      </c>
      <c r="F4934" s="5" t="s">
        <v>503</v>
      </c>
      <c r="G4934" s="5" t="s">
        <v>166</v>
      </c>
    </row>
    <row r="4935" spans="2:7" x14ac:dyDescent="0.2">
      <c r="B4935" s="3">
        <v>2016</v>
      </c>
      <c r="C4935" s="4">
        <v>225000</v>
      </c>
      <c r="D4935" s="5" t="s">
        <v>87</v>
      </c>
      <c r="E4935" s="5" t="s">
        <v>95</v>
      </c>
      <c r="F4935" s="5" t="s">
        <v>503</v>
      </c>
      <c r="G4935" s="5" t="s">
        <v>167</v>
      </c>
    </row>
    <row r="4936" spans="2:7" x14ac:dyDescent="0.2">
      <c r="B4936" s="3">
        <v>2016</v>
      </c>
      <c r="C4936" s="4">
        <v>1799500</v>
      </c>
      <c r="D4936" s="5" t="s">
        <v>87</v>
      </c>
      <c r="E4936" s="5" t="s">
        <v>95</v>
      </c>
      <c r="F4936" s="5" t="s">
        <v>504</v>
      </c>
      <c r="G4936" s="5" t="s">
        <v>171</v>
      </c>
    </row>
    <row r="4937" spans="2:7" x14ac:dyDescent="0.2">
      <c r="B4937" s="3">
        <v>2016</v>
      </c>
      <c r="C4937" s="4">
        <v>125057.81</v>
      </c>
      <c r="D4937" s="5" t="s">
        <v>87</v>
      </c>
      <c r="E4937" s="5" t="s">
        <v>95</v>
      </c>
      <c r="F4937" s="5" t="s">
        <v>504</v>
      </c>
      <c r="G4937" s="5" t="s">
        <v>166</v>
      </c>
    </row>
    <row r="4938" spans="2:7" x14ac:dyDescent="0.2">
      <c r="B4938" s="3">
        <v>2016</v>
      </c>
      <c r="C4938" s="4">
        <v>83044800.280000001</v>
      </c>
      <c r="D4938" s="5" t="s">
        <v>87</v>
      </c>
      <c r="E4938" s="5" t="s">
        <v>95</v>
      </c>
      <c r="F4938" s="5" t="s">
        <v>504</v>
      </c>
      <c r="G4938" s="5" t="s">
        <v>172</v>
      </c>
    </row>
    <row r="4939" spans="2:7" x14ac:dyDescent="0.2">
      <c r="B4939" s="3">
        <v>2016</v>
      </c>
      <c r="C4939" s="4">
        <v>502000.96</v>
      </c>
      <c r="D4939" s="5" t="s">
        <v>87</v>
      </c>
      <c r="E4939" s="5" t="s">
        <v>95</v>
      </c>
      <c r="F4939" s="5" t="s">
        <v>174</v>
      </c>
      <c r="G4939" s="5" t="s">
        <v>386</v>
      </c>
    </row>
    <row r="4940" spans="2:7" x14ac:dyDescent="0.2">
      <c r="B4940" s="3">
        <v>2016</v>
      </c>
      <c r="C4940" s="4">
        <v>191395.9</v>
      </c>
      <c r="D4940" s="5" t="s">
        <v>87</v>
      </c>
      <c r="E4940" s="5" t="s">
        <v>95</v>
      </c>
      <c r="F4940" s="5" t="s">
        <v>174</v>
      </c>
      <c r="G4940" s="5" t="s">
        <v>352</v>
      </c>
    </row>
    <row r="4941" spans="2:7" x14ac:dyDescent="0.2">
      <c r="B4941" s="3">
        <v>2016</v>
      </c>
      <c r="C4941" s="4">
        <v>436837.93</v>
      </c>
      <c r="D4941" s="5" t="s">
        <v>87</v>
      </c>
      <c r="E4941" s="5" t="s">
        <v>95</v>
      </c>
      <c r="F4941" s="5" t="s">
        <v>174</v>
      </c>
      <c r="G4941" s="5" t="s">
        <v>586</v>
      </c>
    </row>
    <row r="4942" spans="2:7" x14ac:dyDescent="0.2">
      <c r="B4942" s="3">
        <v>2016</v>
      </c>
      <c r="C4942" s="4">
        <v>16053191.189999999</v>
      </c>
      <c r="D4942" s="5" t="s">
        <v>87</v>
      </c>
      <c r="E4942" s="5" t="s">
        <v>95</v>
      </c>
      <c r="F4942" s="5" t="s">
        <v>174</v>
      </c>
      <c r="G4942" s="5" t="s">
        <v>176</v>
      </c>
    </row>
    <row r="4943" spans="2:7" x14ac:dyDescent="0.2">
      <c r="B4943" s="3">
        <v>2016</v>
      </c>
      <c r="C4943" s="4">
        <v>6418004.54</v>
      </c>
      <c r="D4943" s="5" t="s">
        <v>87</v>
      </c>
      <c r="E4943" s="5" t="s">
        <v>95</v>
      </c>
      <c r="F4943" s="5" t="s">
        <v>174</v>
      </c>
      <c r="G4943" s="5" t="s">
        <v>177</v>
      </c>
    </row>
    <row r="4944" spans="2:7" x14ac:dyDescent="0.2">
      <c r="B4944" s="3">
        <v>2016</v>
      </c>
      <c r="C4944" s="4">
        <v>1066795.4099999999</v>
      </c>
      <c r="D4944" s="5" t="s">
        <v>87</v>
      </c>
      <c r="E4944" s="5" t="s">
        <v>95</v>
      </c>
      <c r="F4944" s="5" t="s">
        <v>174</v>
      </c>
      <c r="G4944" s="5" t="s">
        <v>178</v>
      </c>
    </row>
    <row r="4945" spans="2:7" x14ac:dyDescent="0.2">
      <c r="B4945" s="3">
        <v>2016</v>
      </c>
      <c r="C4945" s="4">
        <v>17960.71</v>
      </c>
      <c r="D4945" s="5" t="s">
        <v>87</v>
      </c>
      <c r="E4945" s="5" t="s">
        <v>95</v>
      </c>
      <c r="F4945" s="5" t="s">
        <v>174</v>
      </c>
      <c r="G4945" s="5" t="s">
        <v>179</v>
      </c>
    </row>
    <row r="4946" spans="2:7" x14ac:dyDescent="0.2">
      <c r="B4946" s="3">
        <v>2016</v>
      </c>
      <c r="C4946" s="4">
        <v>87279013.819999993</v>
      </c>
      <c r="D4946" s="5" t="s">
        <v>87</v>
      </c>
      <c r="E4946" s="5" t="s">
        <v>95</v>
      </c>
      <c r="F4946" s="5" t="s">
        <v>174</v>
      </c>
      <c r="G4946" s="5" t="s">
        <v>180</v>
      </c>
    </row>
    <row r="4947" spans="2:7" x14ac:dyDescent="0.2">
      <c r="B4947" s="3">
        <v>2016</v>
      </c>
      <c r="C4947" s="4">
        <v>84975.94</v>
      </c>
      <c r="D4947" s="5" t="s">
        <v>87</v>
      </c>
      <c r="E4947" s="5" t="s">
        <v>95</v>
      </c>
      <c r="F4947" s="5" t="s">
        <v>174</v>
      </c>
      <c r="G4947" s="5" t="s">
        <v>181</v>
      </c>
    </row>
    <row r="4948" spans="2:7" x14ac:dyDescent="0.2">
      <c r="B4948" s="3">
        <v>2016</v>
      </c>
      <c r="C4948" s="4">
        <v>66200</v>
      </c>
      <c r="D4948" s="5" t="s">
        <v>87</v>
      </c>
      <c r="E4948" s="5" t="s">
        <v>95</v>
      </c>
      <c r="F4948" s="5" t="s">
        <v>174</v>
      </c>
      <c r="G4948" s="5" t="s">
        <v>569</v>
      </c>
    </row>
    <row r="4949" spans="2:7" x14ac:dyDescent="0.2">
      <c r="B4949" s="3">
        <v>2016</v>
      </c>
      <c r="C4949" s="4">
        <v>875103.16</v>
      </c>
      <c r="D4949" s="5" t="s">
        <v>87</v>
      </c>
      <c r="E4949" s="5" t="s">
        <v>95</v>
      </c>
      <c r="F4949" s="5" t="s">
        <v>174</v>
      </c>
      <c r="G4949" s="5" t="s">
        <v>365</v>
      </c>
    </row>
    <row r="4950" spans="2:7" x14ac:dyDescent="0.2">
      <c r="B4950" s="3">
        <v>2016</v>
      </c>
      <c r="C4950" s="4">
        <v>1337658.77</v>
      </c>
      <c r="D4950" s="5" t="s">
        <v>87</v>
      </c>
      <c r="E4950" s="5" t="s">
        <v>95</v>
      </c>
      <c r="F4950" s="5" t="s">
        <v>174</v>
      </c>
      <c r="G4950" s="5" t="s">
        <v>597</v>
      </c>
    </row>
    <row r="4951" spans="2:7" x14ac:dyDescent="0.2">
      <c r="B4951" s="3">
        <v>2016</v>
      </c>
      <c r="C4951" s="4">
        <v>37774148.240000002</v>
      </c>
      <c r="D4951" s="5" t="s">
        <v>87</v>
      </c>
      <c r="E4951" s="5" t="s">
        <v>95</v>
      </c>
      <c r="F4951" s="5" t="s">
        <v>174</v>
      </c>
      <c r="G4951" s="5" t="s">
        <v>183</v>
      </c>
    </row>
    <row r="4952" spans="2:7" x14ac:dyDescent="0.2">
      <c r="B4952" s="3">
        <v>2016</v>
      </c>
      <c r="C4952" s="4">
        <v>4192186.55</v>
      </c>
      <c r="D4952" s="5" t="s">
        <v>87</v>
      </c>
      <c r="E4952" s="5" t="s">
        <v>95</v>
      </c>
      <c r="F4952" s="5" t="s">
        <v>174</v>
      </c>
      <c r="G4952" s="5" t="s">
        <v>184</v>
      </c>
    </row>
    <row r="4953" spans="2:7" x14ac:dyDescent="0.2">
      <c r="B4953" s="3">
        <v>2016</v>
      </c>
      <c r="C4953" s="4">
        <v>104750494.51000001</v>
      </c>
      <c r="D4953" s="5" t="s">
        <v>87</v>
      </c>
      <c r="E4953" s="5" t="s">
        <v>95</v>
      </c>
      <c r="F4953" s="5" t="s">
        <v>174</v>
      </c>
      <c r="G4953" s="5" t="s">
        <v>185</v>
      </c>
    </row>
    <row r="4954" spans="2:7" x14ac:dyDescent="0.2">
      <c r="B4954" s="3">
        <v>2016</v>
      </c>
      <c r="C4954" s="4">
        <v>25758825.07</v>
      </c>
      <c r="D4954" s="5" t="s">
        <v>87</v>
      </c>
      <c r="E4954" s="5" t="s">
        <v>95</v>
      </c>
      <c r="F4954" s="5" t="s">
        <v>174</v>
      </c>
      <c r="G4954" s="5" t="s">
        <v>186</v>
      </c>
    </row>
    <row r="4955" spans="2:7" x14ac:dyDescent="0.2">
      <c r="B4955" s="3">
        <v>2016</v>
      </c>
      <c r="C4955" s="4">
        <v>2716151.53</v>
      </c>
      <c r="D4955" s="5" t="s">
        <v>87</v>
      </c>
      <c r="E4955" s="5" t="s">
        <v>95</v>
      </c>
      <c r="F4955" s="5" t="s">
        <v>174</v>
      </c>
      <c r="G4955" s="5" t="s">
        <v>187</v>
      </c>
    </row>
    <row r="4956" spans="2:7" x14ac:dyDescent="0.2">
      <c r="B4956" s="3">
        <v>2016</v>
      </c>
      <c r="C4956" s="4">
        <v>232521.52</v>
      </c>
      <c r="D4956" s="5" t="s">
        <v>87</v>
      </c>
      <c r="E4956" s="5" t="s">
        <v>95</v>
      </c>
      <c r="F4956" s="5" t="s">
        <v>174</v>
      </c>
      <c r="G4956" s="5" t="s">
        <v>188</v>
      </c>
    </row>
    <row r="4957" spans="2:7" x14ac:dyDescent="0.2">
      <c r="B4957" s="3">
        <v>2016</v>
      </c>
      <c r="C4957" s="4">
        <v>144620.81</v>
      </c>
      <c r="D4957" s="5" t="s">
        <v>87</v>
      </c>
      <c r="E4957" s="5" t="s">
        <v>95</v>
      </c>
      <c r="F4957" s="5" t="s">
        <v>174</v>
      </c>
      <c r="G4957" s="5" t="s">
        <v>189</v>
      </c>
    </row>
    <row r="4958" spans="2:7" x14ac:dyDescent="0.2">
      <c r="B4958" s="3">
        <v>2016</v>
      </c>
      <c r="C4958" s="4">
        <v>8705.39</v>
      </c>
      <c r="D4958" s="5" t="s">
        <v>87</v>
      </c>
      <c r="E4958" s="5" t="s">
        <v>95</v>
      </c>
      <c r="F4958" s="5" t="s">
        <v>174</v>
      </c>
      <c r="G4958" s="5" t="s">
        <v>190</v>
      </c>
    </row>
    <row r="4959" spans="2:7" x14ac:dyDescent="0.2">
      <c r="B4959" s="3">
        <v>2016</v>
      </c>
      <c r="C4959" s="4">
        <v>31609.95</v>
      </c>
      <c r="D4959" s="5" t="s">
        <v>87</v>
      </c>
      <c r="E4959" s="5" t="s">
        <v>95</v>
      </c>
      <c r="F4959" s="5" t="s">
        <v>174</v>
      </c>
      <c r="G4959" s="5" t="s">
        <v>191</v>
      </c>
    </row>
    <row r="4960" spans="2:7" x14ac:dyDescent="0.2">
      <c r="B4960" s="3">
        <v>2016</v>
      </c>
      <c r="C4960" s="4">
        <v>60966.97</v>
      </c>
      <c r="D4960" s="5" t="s">
        <v>87</v>
      </c>
      <c r="E4960" s="5" t="s">
        <v>95</v>
      </c>
      <c r="F4960" s="5" t="s">
        <v>174</v>
      </c>
      <c r="G4960" s="5" t="s">
        <v>192</v>
      </c>
    </row>
    <row r="4961" spans="2:7" x14ac:dyDescent="0.2">
      <c r="B4961" s="3">
        <v>2016</v>
      </c>
      <c r="C4961" s="4">
        <v>2679155.7599999998</v>
      </c>
      <c r="D4961" s="5" t="s">
        <v>87</v>
      </c>
      <c r="E4961" s="5" t="s">
        <v>95</v>
      </c>
      <c r="F4961" s="5" t="s">
        <v>174</v>
      </c>
      <c r="G4961" s="5" t="s">
        <v>193</v>
      </c>
    </row>
    <row r="4962" spans="2:7" x14ac:dyDescent="0.2">
      <c r="B4962" s="3">
        <v>2016</v>
      </c>
      <c r="C4962" s="4">
        <v>2019499.22</v>
      </c>
      <c r="D4962" s="5" t="s">
        <v>87</v>
      </c>
      <c r="E4962" s="5" t="s">
        <v>95</v>
      </c>
      <c r="F4962" s="5" t="s">
        <v>174</v>
      </c>
      <c r="G4962" s="5" t="s">
        <v>349</v>
      </c>
    </row>
    <row r="4963" spans="2:7" x14ac:dyDescent="0.2">
      <c r="B4963" s="3">
        <v>2016</v>
      </c>
      <c r="C4963" s="4">
        <v>0</v>
      </c>
      <c r="D4963" s="5" t="s">
        <v>87</v>
      </c>
      <c r="E4963" s="5" t="s">
        <v>95</v>
      </c>
      <c r="F4963" s="5" t="s">
        <v>174</v>
      </c>
      <c r="G4963" s="5" t="s">
        <v>461</v>
      </c>
    </row>
    <row r="4964" spans="2:7" x14ac:dyDescent="0.2">
      <c r="B4964" s="3">
        <v>2016</v>
      </c>
      <c r="C4964" s="4">
        <v>589471.52</v>
      </c>
      <c r="D4964" s="5" t="s">
        <v>87</v>
      </c>
      <c r="E4964" s="5" t="s">
        <v>95</v>
      </c>
      <c r="F4964" s="5" t="s">
        <v>174</v>
      </c>
      <c r="G4964" s="5" t="s">
        <v>598</v>
      </c>
    </row>
    <row r="4965" spans="2:7" x14ac:dyDescent="0.2">
      <c r="B4965" s="3">
        <v>2016</v>
      </c>
      <c r="C4965" s="4">
        <v>83950.25</v>
      </c>
      <c r="D4965" s="5" t="s">
        <v>87</v>
      </c>
      <c r="E4965" s="5" t="s">
        <v>95</v>
      </c>
      <c r="F4965" s="5" t="s">
        <v>174</v>
      </c>
      <c r="G4965" s="5" t="s">
        <v>587</v>
      </c>
    </row>
    <row r="4966" spans="2:7" x14ac:dyDescent="0.2">
      <c r="B4966" s="3">
        <v>2016</v>
      </c>
      <c r="C4966" s="4">
        <v>364050.72</v>
      </c>
      <c r="D4966" s="5" t="s">
        <v>87</v>
      </c>
      <c r="E4966" s="5" t="s">
        <v>95</v>
      </c>
      <c r="F4966" s="5" t="s">
        <v>174</v>
      </c>
      <c r="G4966" s="5" t="s">
        <v>372</v>
      </c>
    </row>
    <row r="4967" spans="2:7" x14ac:dyDescent="0.2">
      <c r="B4967" s="3">
        <v>2016</v>
      </c>
      <c r="C4967" s="4">
        <v>10014520.689999999</v>
      </c>
      <c r="D4967" s="5" t="s">
        <v>87</v>
      </c>
      <c r="E4967" s="5" t="s">
        <v>95</v>
      </c>
      <c r="F4967" s="5" t="s">
        <v>194</v>
      </c>
      <c r="G4967" s="5" t="s">
        <v>570</v>
      </c>
    </row>
    <row r="4968" spans="2:7" x14ac:dyDescent="0.2">
      <c r="B4968" s="3">
        <v>2016</v>
      </c>
      <c r="C4968" s="4">
        <v>1176475.3600000001</v>
      </c>
      <c r="D4968" s="5" t="s">
        <v>87</v>
      </c>
      <c r="E4968" s="5" t="s">
        <v>95</v>
      </c>
      <c r="F4968" s="5" t="s">
        <v>194</v>
      </c>
      <c r="G4968" s="5" t="s">
        <v>366</v>
      </c>
    </row>
    <row r="4969" spans="2:7" x14ac:dyDescent="0.2">
      <c r="B4969" s="3">
        <v>2016</v>
      </c>
      <c r="C4969" s="4">
        <v>2310965.87</v>
      </c>
      <c r="D4969" s="5" t="s">
        <v>87</v>
      </c>
      <c r="E4969" s="5" t="s">
        <v>95</v>
      </c>
      <c r="F4969" s="5" t="s">
        <v>194</v>
      </c>
      <c r="G4969" s="5" t="s">
        <v>195</v>
      </c>
    </row>
    <row r="4970" spans="2:7" x14ac:dyDescent="0.2">
      <c r="B4970" s="3">
        <v>2016</v>
      </c>
      <c r="C4970" s="4">
        <v>633381.39</v>
      </c>
      <c r="D4970" s="5" t="s">
        <v>87</v>
      </c>
      <c r="E4970" s="5" t="s">
        <v>95</v>
      </c>
      <c r="F4970" s="5" t="s">
        <v>194</v>
      </c>
      <c r="G4970" s="5" t="s">
        <v>175</v>
      </c>
    </row>
    <row r="4971" spans="2:7" x14ac:dyDescent="0.2">
      <c r="B4971" s="3">
        <v>2016</v>
      </c>
      <c r="C4971" s="4">
        <v>20993896.699999999</v>
      </c>
      <c r="D4971" s="5" t="s">
        <v>87</v>
      </c>
      <c r="E4971" s="5" t="s">
        <v>95</v>
      </c>
      <c r="F4971" s="5" t="s">
        <v>194</v>
      </c>
      <c r="G4971" s="5" t="s">
        <v>413</v>
      </c>
    </row>
    <row r="4972" spans="2:7" x14ac:dyDescent="0.2">
      <c r="B4972" s="3">
        <v>2016</v>
      </c>
      <c r="C4972" s="4">
        <v>4216722.32</v>
      </c>
      <c r="D4972" s="5" t="s">
        <v>87</v>
      </c>
      <c r="E4972" s="5" t="s">
        <v>95</v>
      </c>
      <c r="F4972" s="5" t="s">
        <v>194</v>
      </c>
      <c r="G4972" s="5" t="s">
        <v>460</v>
      </c>
    </row>
    <row r="4973" spans="2:7" x14ac:dyDescent="0.2">
      <c r="B4973" s="3">
        <v>2016</v>
      </c>
      <c r="C4973" s="4">
        <v>2203945.86</v>
      </c>
      <c r="D4973" s="5" t="s">
        <v>87</v>
      </c>
      <c r="E4973" s="5" t="s">
        <v>95</v>
      </c>
      <c r="F4973" s="5" t="s">
        <v>194</v>
      </c>
      <c r="G4973" s="5" t="s">
        <v>506</v>
      </c>
    </row>
    <row r="4974" spans="2:7" x14ac:dyDescent="0.2">
      <c r="B4974" s="3">
        <v>2016</v>
      </c>
      <c r="C4974" s="4">
        <v>47395883.509999998</v>
      </c>
      <c r="D4974" s="5" t="s">
        <v>87</v>
      </c>
      <c r="E4974" s="5" t="s">
        <v>95</v>
      </c>
      <c r="F4974" s="5" t="s">
        <v>194</v>
      </c>
      <c r="G4974" s="5" t="s">
        <v>482</v>
      </c>
    </row>
    <row r="4975" spans="2:7" x14ac:dyDescent="0.2">
      <c r="B4975" s="3">
        <v>2016</v>
      </c>
      <c r="C4975" s="4">
        <v>24796595.120000001</v>
      </c>
      <c r="D4975" s="5" t="s">
        <v>87</v>
      </c>
      <c r="E4975" s="5" t="s">
        <v>95</v>
      </c>
      <c r="F4975" s="5" t="s">
        <v>194</v>
      </c>
      <c r="G4975" s="5" t="s">
        <v>415</v>
      </c>
    </row>
    <row r="4976" spans="2:7" x14ac:dyDescent="0.2">
      <c r="B4976" s="3">
        <v>2016</v>
      </c>
      <c r="C4976" s="4">
        <v>10926328.82</v>
      </c>
      <c r="D4976" s="5" t="s">
        <v>87</v>
      </c>
      <c r="E4976" s="5" t="s">
        <v>95</v>
      </c>
      <c r="F4976" s="5" t="s">
        <v>194</v>
      </c>
      <c r="G4976" s="5" t="s">
        <v>416</v>
      </c>
    </row>
    <row r="4977" spans="2:7" x14ac:dyDescent="0.2">
      <c r="B4977" s="3">
        <v>2016</v>
      </c>
      <c r="C4977" s="4">
        <v>4724157.16</v>
      </c>
      <c r="D4977" s="5" t="s">
        <v>87</v>
      </c>
      <c r="E4977" s="5" t="s">
        <v>95</v>
      </c>
      <c r="F4977" s="5" t="s">
        <v>194</v>
      </c>
      <c r="G4977" s="5" t="s">
        <v>417</v>
      </c>
    </row>
    <row r="4978" spans="2:7" x14ac:dyDescent="0.2">
      <c r="B4978" s="3">
        <v>2016</v>
      </c>
      <c r="C4978" s="4">
        <v>842924.72</v>
      </c>
      <c r="D4978" s="5" t="s">
        <v>87</v>
      </c>
      <c r="E4978" s="5" t="s">
        <v>95</v>
      </c>
      <c r="F4978" s="5" t="s">
        <v>194</v>
      </c>
      <c r="G4978" s="5" t="s">
        <v>196</v>
      </c>
    </row>
    <row r="4979" spans="2:7" x14ac:dyDescent="0.2">
      <c r="B4979" s="3">
        <v>2016</v>
      </c>
      <c r="C4979" s="4">
        <v>4208.21</v>
      </c>
      <c r="D4979" s="5" t="s">
        <v>87</v>
      </c>
      <c r="E4979" s="5" t="s">
        <v>95</v>
      </c>
      <c r="F4979" s="5" t="s">
        <v>194</v>
      </c>
      <c r="G4979" s="5" t="s">
        <v>599</v>
      </c>
    </row>
    <row r="4980" spans="2:7" x14ac:dyDescent="0.2">
      <c r="B4980" s="3">
        <v>2016</v>
      </c>
      <c r="C4980" s="4">
        <v>51100363.880000003</v>
      </c>
      <c r="D4980" s="5" t="s">
        <v>87</v>
      </c>
      <c r="E4980" s="5" t="s">
        <v>95</v>
      </c>
      <c r="F4980" s="5" t="s">
        <v>194</v>
      </c>
      <c r="G4980" s="5" t="s">
        <v>179</v>
      </c>
    </row>
    <row r="4981" spans="2:7" x14ac:dyDescent="0.2">
      <c r="B4981" s="3">
        <v>2016</v>
      </c>
      <c r="C4981" s="4">
        <v>126816.05</v>
      </c>
      <c r="D4981" s="5" t="s">
        <v>87</v>
      </c>
      <c r="E4981" s="5" t="s">
        <v>95</v>
      </c>
      <c r="F4981" s="5" t="s">
        <v>194</v>
      </c>
      <c r="G4981" s="5" t="s">
        <v>197</v>
      </c>
    </row>
    <row r="4982" spans="2:7" x14ac:dyDescent="0.2">
      <c r="B4982" s="3">
        <v>2016</v>
      </c>
      <c r="C4982" s="4">
        <v>14072930</v>
      </c>
      <c r="D4982" s="5" t="s">
        <v>87</v>
      </c>
      <c r="E4982" s="5" t="s">
        <v>95</v>
      </c>
      <c r="F4982" s="5" t="s">
        <v>194</v>
      </c>
      <c r="G4982" s="5" t="s">
        <v>418</v>
      </c>
    </row>
    <row r="4983" spans="2:7" x14ac:dyDescent="0.2">
      <c r="B4983" s="3">
        <v>2016</v>
      </c>
      <c r="C4983" s="4">
        <v>323334798.63999999</v>
      </c>
      <c r="D4983" s="5" t="s">
        <v>87</v>
      </c>
      <c r="E4983" s="5" t="s">
        <v>95</v>
      </c>
      <c r="F4983" s="5" t="s">
        <v>194</v>
      </c>
      <c r="G4983" s="5" t="s">
        <v>182</v>
      </c>
    </row>
    <row r="4984" spans="2:7" x14ac:dyDescent="0.2">
      <c r="B4984" s="3">
        <v>2016</v>
      </c>
      <c r="C4984" s="4">
        <v>74383385.819999993</v>
      </c>
      <c r="D4984" s="5" t="s">
        <v>87</v>
      </c>
      <c r="E4984" s="5" t="s">
        <v>95</v>
      </c>
      <c r="F4984" s="5" t="s">
        <v>194</v>
      </c>
      <c r="G4984" s="5" t="s">
        <v>183</v>
      </c>
    </row>
    <row r="4985" spans="2:7" x14ac:dyDescent="0.2">
      <c r="B4985" s="3">
        <v>2016</v>
      </c>
      <c r="C4985" s="4">
        <v>39650447.289999999</v>
      </c>
      <c r="D4985" s="5" t="s">
        <v>87</v>
      </c>
      <c r="E4985" s="5" t="s">
        <v>95</v>
      </c>
      <c r="F4985" s="5" t="s">
        <v>194</v>
      </c>
      <c r="G4985" s="5" t="s">
        <v>199</v>
      </c>
    </row>
    <row r="4986" spans="2:7" x14ac:dyDescent="0.2">
      <c r="B4986" s="3">
        <v>2016</v>
      </c>
      <c r="C4986" s="4">
        <v>20288182.300000001</v>
      </c>
      <c r="D4986" s="5" t="s">
        <v>87</v>
      </c>
      <c r="E4986" s="5" t="s">
        <v>95</v>
      </c>
      <c r="F4986" s="5" t="s">
        <v>194</v>
      </c>
      <c r="G4986" s="5" t="s">
        <v>200</v>
      </c>
    </row>
    <row r="4987" spans="2:7" x14ac:dyDescent="0.2">
      <c r="B4987" s="3">
        <v>2016</v>
      </c>
      <c r="C4987" s="4">
        <v>99590.92</v>
      </c>
      <c r="D4987" s="5" t="s">
        <v>87</v>
      </c>
      <c r="E4987" s="5" t="s">
        <v>95</v>
      </c>
      <c r="F4987" s="5" t="s">
        <v>194</v>
      </c>
      <c r="G4987" s="5" t="s">
        <v>202</v>
      </c>
    </row>
    <row r="4988" spans="2:7" x14ac:dyDescent="0.2">
      <c r="B4988" s="3">
        <v>2016</v>
      </c>
      <c r="C4988" s="4">
        <v>69267589.420000002</v>
      </c>
      <c r="D4988" s="5" t="s">
        <v>87</v>
      </c>
      <c r="E4988" s="5" t="s">
        <v>95</v>
      </c>
      <c r="F4988" s="5" t="s">
        <v>194</v>
      </c>
      <c r="G4988" s="5" t="s">
        <v>203</v>
      </c>
    </row>
    <row r="4989" spans="2:7" x14ac:dyDescent="0.2">
      <c r="B4989" s="3">
        <v>2016</v>
      </c>
      <c r="C4989" s="4">
        <v>48707.199999999997</v>
      </c>
      <c r="D4989" s="5" t="s">
        <v>87</v>
      </c>
      <c r="E4989" s="5" t="s">
        <v>95</v>
      </c>
      <c r="F4989" s="5" t="s">
        <v>194</v>
      </c>
      <c r="G4989" s="5" t="s">
        <v>204</v>
      </c>
    </row>
    <row r="4990" spans="2:7" x14ac:dyDescent="0.2">
      <c r="B4990" s="3">
        <v>2016</v>
      </c>
      <c r="C4990" s="4">
        <v>85029337.069999993</v>
      </c>
      <c r="D4990" s="5" t="s">
        <v>87</v>
      </c>
      <c r="E4990" s="5" t="s">
        <v>95</v>
      </c>
      <c r="F4990" s="5" t="s">
        <v>194</v>
      </c>
      <c r="G4990" s="5" t="s">
        <v>205</v>
      </c>
    </row>
    <row r="4991" spans="2:7" x14ac:dyDescent="0.2">
      <c r="B4991" s="3">
        <v>2016</v>
      </c>
      <c r="C4991" s="4">
        <v>1852383.62</v>
      </c>
      <c r="D4991" s="5" t="s">
        <v>87</v>
      </c>
      <c r="E4991" s="5" t="s">
        <v>95</v>
      </c>
      <c r="F4991" s="5" t="s">
        <v>194</v>
      </c>
      <c r="G4991" s="5" t="s">
        <v>526</v>
      </c>
    </row>
    <row r="4992" spans="2:7" x14ac:dyDescent="0.2">
      <c r="B4992" s="3">
        <v>2016</v>
      </c>
      <c r="C4992" s="4">
        <v>4783325.1399999997</v>
      </c>
      <c r="D4992" s="5" t="s">
        <v>87</v>
      </c>
      <c r="E4992" s="5" t="s">
        <v>95</v>
      </c>
      <c r="F4992" s="5" t="s">
        <v>194</v>
      </c>
      <c r="G4992" s="5" t="s">
        <v>206</v>
      </c>
    </row>
    <row r="4993" spans="2:7" x14ac:dyDescent="0.2">
      <c r="B4993" s="3">
        <v>2016</v>
      </c>
      <c r="C4993" s="4">
        <v>647830</v>
      </c>
      <c r="D4993" s="5" t="s">
        <v>87</v>
      </c>
      <c r="E4993" s="5" t="s">
        <v>95</v>
      </c>
      <c r="F4993" s="5" t="s">
        <v>194</v>
      </c>
      <c r="G4993" s="5" t="s">
        <v>207</v>
      </c>
    </row>
    <row r="4994" spans="2:7" x14ac:dyDescent="0.2">
      <c r="B4994" s="3">
        <v>2016</v>
      </c>
      <c r="C4994" s="4">
        <v>102415304.83</v>
      </c>
      <c r="D4994" s="5" t="s">
        <v>87</v>
      </c>
      <c r="E4994" s="5" t="s">
        <v>95</v>
      </c>
      <c r="F4994" s="5" t="s">
        <v>194</v>
      </c>
      <c r="G4994" s="5" t="s">
        <v>208</v>
      </c>
    </row>
    <row r="4995" spans="2:7" x14ac:dyDescent="0.2">
      <c r="B4995" s="3">
        <v>2016</v>
      </c>
      <c r="C4995" s="4">
        <v>791037.29</v>
      </c>
      <c r="D4995" s="5" t="s">
        <v>87</v>
      </c>
      <c r="E4995" s="5" t="s">
        <v>95</v>
      </c>
      <c r="F4995" s="5" t="s">
        <v>194</v>
      </c>
      <c r="G4995" s="5" t="s">
        <v>209</v>
      </c>
    </row>
    <row r="4996" spans="2:7" x14ac:dyDescent="0.2">
      <c r="B4996" s="3">
        <v>2016</v>
      </c>
      <c r="C4996" s="4">
        <v>107826523.63</v>
      </c>
      <c r="D4996" s="5" t="s">
        <v>87</v>
      </c>
      <c r="E4996" s="5" t="s">
        <v>95</v>
      </c>
      <c r="F4996" s="5" t="s">
        <v>194</v>
      </c>
      <c r="G4996" s="5" t="s">
        <v>483</v>
      </c>
    </row>
    <row r="4997" spans="2:7" x14ac:dyDescent="0.2">
      <c r="B4997" s="3">
        <v>2016</v>
      </c>
      <c r="C4997" s="4">
        <v>197000000</v>
      </c>
      <c r="D4997" s="5" t="s">
        <v>87</v>
      </c>
      <c r="E4997" s="5" t="s">
        <v>95</v>
      </c>
      <c r="F4997" s="5" t="s">
        <v>194</v>
      </c>
      <c r="G4997" s="5" t="s">
        <v>588</v>
      </c>
    </row>
    <row r="4998" spans="2:7" x14ac:dyDescent="0.2">
      <c r="B4998" s="3">
        <v>2016</v>
      </c>
      <c r="C4998" s="4">
        <v>12294858.939999999</v>
      </c>
      <c r="D4998" s="5" t="s">
        <v>87</v>
      </c>
      <c r="E4998" s="5" t="s">
        <v>95</v>
      </c>
      <c r="F4998" s="5" t="s">
        <v>194</v>
      </c>
      <c r="G4998" s="5" t="s">
        <v>354</v>
      </c>
    </row>
    <row r="4999" spans="2:7" x14ac:dyDescent="0.2">
      <c r="B4999" s="3">
        <v>2016</v>
      </c>
      <c r="C4999" s="4">
        <v>50993613.049999997</v>
      </c>
      <c r="D4999" s="5" t="s">
        <v>87</v>
      </c>
      <c r="E4999" s="5" t="s">
        <v>95</v>
      </c>
      <c r="F4999" s="5" t="s">
        <v>194</v>
      </c>
      <c r="G4999" s="5" t="s">
        <v>191</v>
      </c>
    </row>
    <row r="5000" spans="2:7" x14ac:dyDescent="0.2">
      <c r="B5000" s="3">
        <v>2016</v>
      </c>
      <c r="C5000" s="4">
        <v>86472333.659999996</v>
      </c>
      <c r="D5000" s="5" t="s">
        <v>87</v>
      </c>
      <c r="E5000" s="5" t="s">
        <v>95</v>
      </c>
      <c r="F5000" s="5" t="s">
        <v>194</v>
      </c>
      <c r="G5000" s="5" t="s">
        <v>192</v>
      </c>
    </row>
    <row r="5001" spans="2:7" x14ac:dyDescent="0.2">
      <c r="B5001" s="3">
        <v>2016</v>
      </c>
      <c r="C5001" s="4">
        <v>12058198.65</v>
      </c>
      <c r="D5001" s="5" t="s">
        <v>87</v>
      </c>
      <c r="E5001" s="5" t="s">
        <v>95</v>
      </c>
      <c r="F5001" s="5" t="s">
        <v>194</v>
      </c>
      <c r="G5001" s="5" t="s">
        <v>210</v>
      </c>
    </row>
    <row r="5002" spans="2:7" x14ac:dyDescent="0.2">
      <c r="B5002" s="3">
        <v>2016</v>
      </c>
      <c r="C5002" s="4">
        <v>3515091.16</v>
      </c>
      <c r="D5002" s="5" t="s">
        <v>87</v>
      </c>
      <c r="E5002" s="5" t="s">
        <v>95</v>
      </c>
      <c r="F5002" s="5" t="s">
        <v>194</v>
      </c>
      <c r="G5002" s="5" t="s">
        <v>355</v>
      </c>
    </row>
    <row r="5003" spans="2:7" x14ac:dyDescent="0.2">
      <c r="B5003" s="3">
        <v>2016</v>
      </c>
      <c r="C5003" s="4">
        <v>22709624.370000001</v>
      </c>
      <c r="D5003" s="5" t="s">
        <v>87</v>
      </c>
      <c r="E5003" s="5" t="s">
        <v>95</v>
      </c>
      <c r="F5003" s="5" t="s">
        <v>194</v>
      </c>
      <c r="G5003" s="5" t="s">
        <v>349</v>
      </c>
    </row>
    <row r="5004" spans="2:7" x14ac:dyDescent="0.2">
      <c r="B5004" s="3">
        <v>2016</v>
      </c>
      <c r="C5004" s="4">
        <v>23134770.850000001</v>
      </c>
      <c r="D5004" s="5" t="s">
        <v>87</v>
      </c>
      <c r="E5004" s="5" t="s">
        <v>95</v>
      </c>
      <c r="F5004" s="5" t="s">
        <v>194</v>
      </c>
      <c r="G5004" s="5" t="s">
        <v>367</v>
      </c>
    </row>
    <row r="5005" spans="2:7" x14ac:dyDescent="0.2">
      <c r="B5005" s="3">
        <v>2016</v>
      </c>
      <c r="C5005" s="4">
        <v>284820</v>
      </c>
      <c r="D5005" s="5" t="s">
        <v>87</v>
      </c>
      <c r="E5005" s="5" t="s">
        <v>95</v>
      </c>
      <c r="F5005" s="5" t="s">
        <v>194</v>
      </c>
      <c r="G5005" s="5" t="s">
        <v>589</v>
      </c>
    </row>
    <row r="5006" spans="2:7" x14ac:dyDescent="0.2">
      <c r="B5006" s="3">
        <v>2016</v>
      </c>
      <c r="C5006" s="4">
        <v>1732128.23</v>
      </c>
      <c r="D5006" s="5" t="s">
        <v>87</v>
      </c>
      <c r="E5006" s="5" t="s">
        <v>95</v>
      </c>
      <c r="F5006" s="5" t="s">
        <v>194</v>
      </c>
      <c r="G5006" s="5" t="s">
        <v>590</v>
      </c>
    </row>
    <row r="5007" spans="2:7" x14ac:dyDescent="0.2">
      <c r="B5007" s="3">
        <v>2016</v>
      </c>
      <c r="C5007" s="4">
        <v>2700</v>
      </c>
      <c r="D5007" s="5" t="s">
        <v>87</v>
      </c>
      <c r="E5007" s="5" t="s">
        <v>95</v>
      </c>
      <c r="F5007" s="5" t="s">
        <v>194</v>
      </c>
      <c r="G5007" s="5" t="s">
        <v>527</v>
      </c>
    </row>
    <row r="5008" spans="2:7" x14ac:dyDescent="0.2">
      <c r="B5008" s="3">
        <v>2016</v>
      </c>
      <c r="C5008" s="4">
        <v>16789835.98</v>
      </c>
      <c r="D5008" s="5" t="s">
        <v>87</v>
      </c>
      <c r="E5008" s="5" t="s">
        <v>95</v>
      </c>
      <c r="F5008" s="5" t="s">
        <v>194</v>
      </c>
      <c r="G5008" s="5" t="s">
        <v>528</v>
      </c>
    </row>
    <row r="5009" spans="2:7" x14ac:dyDescent="0.2">
      <c r="B5009" s="3">
        <v>2016</v>
      </c>
      <c r="C5009" s="4">
        <v>4572364.17</v>
      </c>
      <c r="D5009" s="5" t="s">
        <v>87</v>
      </c>
      <c r="E5009" s="5" t="s">
        <v>95</v>
      </c>
      <c r="F5009" s="5" t="s">
        <v>194</v>
      </c>
      <c r="G5009" s="5" t="s">
        <v>484</v>
      </c>
    </row>
    <row r="5010" spans="2:7" x14ac:dyDescent="0.2">
      <c r="B5010" s="3">
        <v>2016</v>
      </c>
      <c r="C5010" s="4">
        <v>12506383.449999999</v>
      </c>
      <c r="D5010" s="5" t="s">
        <v>87</v>
      </c>
      <c r="E5010" s="5" t="s">
        <v>95</v>
      </c>
      <c r="F5010" s="5" t="s">
        <v>194</v>
      </c>
      <c r="G5010" s="5" t="s">
        <v>529</v>
      </c>
    </row>
    <row r="5011" spans="2:7" x14ac:dyDescent="0.2">
      <c r="B5011" s="3">
        <v>2016</v>
      </c>
      <c r="C5011" s="4">
        <v>1214048.46</v>
      </c>
      <c r="D5011" s="5" t="s">
        <v>87</v>
      </c>
      <c r="E5011" s="5" t="s">
        <v>95</v>
      </c>
      <c r="F5011" s="5" t="s">
        <v>194</v>
      </c>
      <c r="G5011" s="5" t="s">
        <v>211</v>
      </c>
    </row>
    <row r="5012" spans="2:7" x14ac:dyDescent="0.2">
      <c r="B5012" s="3">
        <v>2016</v>
      </c>
      <c r="C5012" s="4">
        <v>114542785.69</v>
      </c>
      <c r="D5012" s="5" t="s">
        <v>87</v>
      </c>
      <c r="E5012" s="5" t="s">
        <v>95</v>
      </c>
      <c r="F5012" s="5" t="s">
        <v>194</v>
      </c>
      <c r="G5012" s="5" t="s">
        <v>212</v>
      </c>
    </row>
    <row r="5013" spans="2:7" x14ac:dyDescent="0.2">
      <c r="B5013" s="3">
        <v>2016</v>
      </c>
      <c r="C5013" s="4">
        <v>5870106.54</v>
      </c>
      <c r="D5013" s="5" t="s">
        <v>87</v>
      </c>
      <c r="E5013" s="5" t="s">
        <v>95</v>
      </c>
      <c r="F5013" s="5" t="s">
        <v>194</v>
      </c>
      <c r="G5013" s="5" t="s">
        <v>461</v>
      </c>
    </row>
    <row r="5014" spans="2:7" x14ac:dyDescent="0.2">
      <c r="B5014" s="3">
        <v>2016</v>
      </c>
      <c r="C5014" s="4">
        <v>7231029.7800000003</v>
      </c>
      <c r="D5014" s="5" t="s">
        <v>87</v>
      </c>
      <c r="E5014" s="5" t="s">
        <v>95</v>
      </c>
      <c r="F5014" s="5" t="s">
        <v>194</v>
      </c>
      <c r="G5014" s="5" t="s">
        <v>419</v>
      </c>
    </row>
    <row r="5015" spans="2:7" x14ac:dyDescent="0.2">
      <c r="B5015" s="3">
        <v>2016</v>
      </c>
      <c r="C5015" s="4">
        <v>80326978.620000005</v>
      </c>
      <c r="D5015" s="5" t="s">
        <v>87</v>
      </c>
      <c r="E5015" s="5" t="s">
        <v>95</v>
      </c>
      <c r="F5015" s="5" t="s">
        <v>194</v>
      </c>
      <c r="G5015" s="5" t="s">
        <v>462</v>
      </c>
    </row>
    <row r="5016" spans="2:7" x14ac:dyDescent="0.2">
      <c r="B5016" s="3">
        <v>2016</v>
      </c>
      <c r="C5016" s="4">
        <v>18235899.989999998</v>
      </c>
      <c r="D5016" s="5" t="s">
        <v>87</v>
      </c>
      <c r="E5016" s="5" t="s">
        <v>95</v>
      </c>
      <c r="F5016" s="5" t="s">
        <v>194</v>
      </c>
      <c r="G5016" s="5" t="s">
        <v>463</v>
      </c>
    </row>
    <row r="5017" spans="2:7" x14ac:dyDescent="0.2">
      <c r="B5017" s="3">
        <v>2016</v>
      </c>
      <c r="C5017" s="4">
        <v>2705859.07</v>
      </c>
      <c r="D5017" s="5" t="s">
        <v>87</v>
      </c>
      <c r="E5017" s="5" t="s">
        <v>95</v>
      </c>
      <c r="F5017" s="5" t="s">
        <v>194</v>
      </c>
      <c r="G5017" s="5" t="s">
        <v>420</v>
      </c>
    </row>
    <row r="5018" spans="2:7" x14ac:dyDescent="0.2">
      <c r="B5018" s="3">
        <v>2016</v>
      </c>
      <c r="C5018" s="4">
        <v>695497.7</v>
      </c>
      <c r="D5018" s="5" t="s">
        <v>87</v>
      </c>
      <c r="E5018" s="5" t="s">
        <v>95</v>
      </c>
      <c r="F5018" s="5" t="s">
        <v>194</v>
      </c>
      <c r="G5018" s="5" t="s">
        <v>464</v>
      </c>
    </row>
    <row r="5019" spans="2:7" x14ac:dyDescent="0.2">
      <c r="B5019" s="3">
        <v>2016</v>
      </c>
      <c r="C5019" s="4">
        <v>206111315.94</v>
      </c>
      <c r="D5019" s="5" t="s">
        <v>87</v>
      </c>
      <c r="E5019" s="5" t="s">
        <v>95</v>
      </c>
      <c r="F5019" s="5" t="s">
        <v>194</v>
      </c>
      <c r="G5019" s="5" t="s">
        <v>356</v>
      </c>
    </row>
    <row r="5020" spans="2:7" x14ac:dyDescent="0.2">
      <c r="B5020" s="3">
        <v>2016</v>
      </c>
      <c r="C5020" s="4">
        <v>224500.46</v>
      </c>
      <c r="D5020" s="5" t="s">
        <v>87</v>
      </c>
      <c r="E5020" s="5" t="s">
        <v>95</v>
      </c>
      <c r="F5020" s="5" t="s">
        <v>194</v>
      </c>
      <c r="G5020" s="5" t="s">
        <v>514</v>
      </c>
    </row>
    <row r="5021" spans="2:7" x14ac:dyDescent="0.2">
      <c r="B5021" s="3">
        <v>2016</v>
      </c>
      <c r="C5021" s="4">
        <v>3885155.46</v>
      </c>
      <c r="D5021" s="5" t="s">
        <v>87</v>
      </c>
      <c r="E5021" s="5" t="s">
        <v>95</v>
      </c>
      <c r="F5021" s="5" t="s">
        <v>194</v>
      </c>
      <c r="G5021" s="5" t="s">
        <v>465</v>
      </c>
    </row>
    <row r="5022" spans="2:7" x14ac:dyDescent="0.2">
      <c r="B5022" s="3">
        <v>2016</v>
      </c>
      <c r="C5022" s="4">
        <v>1238677.33</v>
      </c>
      <c r="D5022" s="5" t="s">
        <v>87</v>
      </c>
      <c r="E5022" s="5" t="s">
        <v>95</v>
      </c>
      <c r="F5022" s="5" t="s">
        <v>194</v>
      </c>
      <c r="G5022" s="5" t="s">
        <v>531</v>
      </c>
    </row>
    <row r="5023" spans="2:7" x14ac:dyDescent="0.2">
      <c r="B5023" s="3">
        <v>2016</v>
      </c>
      <c r="C5023" s="4">
        <v>188414461.78</v>
      </c>
      <c r="D5023" s="5" t="s">
        <v>87</v>
      </c>
      <c r="E5023" s="5" t="s">
        <v>95</v>
      </c>
      <c r="F5023" s="5" t="s">
        <v>194</v>
      </c>
      <c r="G5023" s="5" t="s">
        <v>466</v>
      </c>
    </row>
    <row r="5024" spans="2:7" x14ac:dyDescent="0.2">
      <c r="B5024" s="3">
        <v>2016</v>
      </c>
      <c r="C5024" s="4">
        <v>15096222.300000001</v>
      </c>
      <c r="D5024" s="5" t="s">
        <v>87</v>
      </c>
      <c r="E5024" s="5" t="s">
        <v>95</v>
      </c>
      <c r="F5024" s="5" t="s">
        <v>194</v>
      </c>
      <c r="G5024" s="5" t="s">
        <v>467</v>
      </c>
    </row>
    <row r="5025" spans="2:7" x14ac:dyDescent="0.2">
      <c r="B5025" s="3">
        <v>2016</v>
      </c>
      <c r="C5025" s="4">
        <v>820969743.10000002</v>
      </c>
      <c r="D5025" s="5" t="s">
        <v>87</v>
      </c>
      <c r="E5025" s="5" t="s">
        <v>95</v>
      </c>
      <c r="F5025" s="5" t="s">
        <v>194</v>
      </c>
      <c r="G5025" s="5" t="s">
        <v>214</v>
      </c>
    </row>
    <row r="5026" spans="2:7" x14ac:dyDescent="0.2">
      <c r="B5026" s="3">
        <v>2016</v>
      </c>
      <c r="C5026" s="4">
        <v>1151883657.6800001</v>
      </c>
      <c r="D5026" s="5" t="s">
        <v>87</v>
      </c>
      <c r="E5026" s="5" t="s">
        <v>95</v>
      </c>
      <c r="F5026" s="5" t="s">
        <v>194</v>
      </c>
      <c r="G5026" s="5" t="s">
        <v>468</v>
      </c>
    </row>
    <row r="5027" spans="2:7" x14ac:dyDescent="0.2">
      <c r="B5027" s="3">
        <v>2016</v>
      </c>
      <c r="C5027" s="4">
        <v>178573955.38</v>
      </c>
      <c r="D5027" s="5" t="s">
        <v>87</v>
      </c>
      <c r="E5027" s="5" t="s">
        <v>95</v>
      </c>
      <c r="F5027" s="5" t="s">
        <v>194</v>
      </c>
      <c r="G5027" s="5" t="s">
        <v>438</v>
      </c>
    </row>
    <row r="5028" spans="2:7" x14ac:dyDescent="0.2">
      <c r="B5028" s="3">
        <v>2016</v>
      </c>
      <c r="C5028" s="4">
        <v>50055468.18</v>
      </c>
      <c r="D5028" s="5" t="s">
        <v>87</v>
      </c>
      <c r="E5028" s="5" t="s">
        <v>95</v>
      </c>
      <c r="F5028" s="5" t="s">
        <v>194</v>
      </c>
      <c r="G5028" s="5" t="s">
        <v>370</v>
      </c>
    </row>
    <row r="5029" spans="2:7" x14ac:dyDescent="0.2">
      <c r="B5029" s="3">
        <v>2016</v>
      </c>
      <c r="C5029" s="4">
        <v>10120694.83</v>
      </c>
      <c r="D5029" s="5" t="s">
        <v>87</v>
      </c>
      <c r="E5029" s="5" t="s">
        <v>95</v>
      </c>
      <c r="F5029" s="5" t="s">
        <v>194</v>
      </c>
      <c r="G5029" s="5" t="s">
        <v>469</v>
      </c>
    </row>
    <row r="5030" spans="2:7" x14ac:dyDescent="0.2">
      <c r="B5030" s="3">
        <v>2016</v>
      </c>
      <c r="C5030" s="4">
        <v>41351703.359999999</v>
      </c>
      <c r="D5030" s="5" t="s">
        <v>87</v>
      </c>
      <c r="E5030" s="5" t="s">
        <v>95</v>
      </c>
      <c r="F5030" s="5" t="s">
        <v>194</v>
      </c>
      <c r="G5030" s="5" t="s">
        <v>371</v>
      </c>
    </row>
    <row r="5031" spans="2:7" x14ac:dyDescent="0.2">
      <c r="B5031" s="3">
        <v>2016</v>
      </c>
      <c r="C5031" s="4">
        <v>5379529.6900000004</v>
      </c>
      <c r="D5031" s="5" t="s">
        <v>87</v>
      </c>
      <c r="E5031" s="5" t="s">
        <v>95</v>
      </c>
      <c r="F5031" s="5" t="s">
        <v>194</v>
      </c>
      <c r="G5031" s="5" t="s">
        <v>470</v>
      </c>
    </row>
    <row r="5032" spans="2:7" x14ac:dyDescent="0.2">
      <c r="B5032" s="3">
        <v>2016</v>
      </c>
      <c r="C5032" s="4">
        <v>5781681.3700000001</v>
      </c>
      <c r="D5032" s="5" t="s">
        <v>87</v>
      </c>
      <c r="E5032" s="5" t="s">
        <v>95</v>
      </c>
      <c r="F5032" s="5" t="s">
        <v>194</v>
      </c>
      <c r="G5032" s="5" t="s">
        <v>485</v>
      </c>
    </row>
    <row r="5033" spans="2:7" x14ac:dyDescent="0.2">
      <c r="B5033" s="3">
        <v>2016</v>
      </c>
      <c r="C5033" s="4">
        <v>933233.24</v>
      </c>
      <c r="D5033" s="5" t="s">
        <v>87</v>
      </c>
      <c r="E5033" s="5" t="s">
        <v>95</v>
      </c>
      <c r="F5033" s="5" t="s">
        <v>194</v>
      </c>
      <c r="G5033" s="5" t="s">
        <v>598</v>
      </c>
    </row>
    <row r="5034" spans="2:7" x14ac:dyDescent="0.2">
      <c r="B5034" s="3">
        <v>2016</v>
      </c>
      <c r="C5034" s="4">
        <v>157092649.36000001</v>
      </c>
      <c r="D5034" s="5" t="s">
        <v>87</v>
      </c>
      <c r="E5034" s="5" t="s">
        <v>95</v>
      </c>
      <c r="F5034" s="5" t="s">
        <v>194</v>
      </c>
      <c r="G5034" s="5" t="s">
        <v>216</v>
      </c>
    </row>
    <row r="5035" spans="2:7" x14ac:dyDescent="0.2">
      <c r="B5035" s="3">
        <v>2016</v>
      </c>
      <c r="C5035" s="4">
        <v>96170721.030000001</v>
      </c>
      <c r="D5035" s="5" t="s">
        <v>87</v>
      </c>
      <c r="E5035" s="5" t="s">
        <v>95</v>
      </c>
      <c r="F5035" s="5" t="s">
        <v>194</v>
      </c>
      <c r="G5035" s="5" t="s">
        <v>217</v>
      </c>
    </row>
    <row r="5036" spans="2:7" x14ac:dyDescent="0.2">
      <c r="B5036" s="3">
        <v>2016</v>
      </c>
      <c r="C5036" s="4">
        <v>85001161.579999998</v>
      </c>
      <c r="D5036" s="5" t="s">
        <v>87</v>
      </c>
      <c r="E5036" s="5" t="s">
        <v>95</v>
      </c>
      <c r="F5036" s="5" t="s">
        <v>194</v>
      </c>
      <c r="G5036" s="5" t="s">
        <v>486</v>
      </c>
    </row>
    <row r="5037" spans="2:7" x14ac:dyDescent="0.2">
      <c r="B5037" s="3">
        <v>2016</v>
      </c>
      <c r="C5037" s="4">
        <v>1442.49</v>
      </c>
      <c r="D5037" s="5" t="s">
        <v>87</v>
      </c>
      <c r="E5037" s="5" t="s">
        <v>95</v>
      </c>
      <c r="F5037" s="5" t="s">
        <v>194</v>
      </c>
      <c r="G5037" s="5" t="s">
        <v>487</v>
      </c>
    </row>
    <row r="5038" spans="2:7" x14ac:dyDescent="0.2">
      <c r="B5038" s="3">
        <v>2016</v>
      </c>
      <c r="C5038" s="4">
        <v>9680750.1600000001</v>
      </c>
      <c r="D5038" s="5" t="s">
        <v>87</v>
      </c>
      <c r="E5038" s="5" t="s">
        <v>95</v>
      </c>
      <c r="F5038" s="5" t="s">
        <v>194</v>
      </c>
      <c r="G5038" s="5" t="s">
        <v>372</v>
      </c>
    </row>
    <row r="5039" spans="2:7" x14ac:dyDescent="0.2">
      <c r="B5039" s="3">
        <v>2016</v>
      </c>
      <c r="C5039" s="4">
        <v>52824956.899999999</v>
      </c>
      <c r="D5039" s="5" t="s">
        <v>87</v>
      </c>
      <c r="E5039" s="5" t="s">
        <v>95</v>
      </c>
      <c r="F5039" s="5" t="s">
        <v>194</v>
      </c>
      <c r="G5039" s="5" t="s">
        <v>387</v>
      </c>
    </row>
    <row r="5040" spans="2:7" x14ac:dyDescent="0.2">
      <c r="B5040" s="3">
        <v>2016</v>
      </c>
      <c r="C5040" s="4">
        <v>21458624.969999999</v>
      </c>
      <c r="D5040" s="5" t="s">
        <v>87</v>
      </c>
      <c r="E5040" s="5" t="s">
        <v>95</v>
      </c>
      <c r="F5040" s="5" t="s">
        <v>194</v>
      </c>
      <c r="G5040" s="5" t="s">
        <v>488</v>
      </c>
    </row>
    <row r="5041" spans="2:7" x14ac:dyDescent="0.2">
      <c r="B5041" s="3">
        <v>2016</v>
      </c>
      <c r="C5041" s="4">
        <v>1143942.6400000001</v>
      </c>
      <c r="D5041" s="5" t="s">
        <v>87</v>
      </c>
      <c r="E5041" s="5" t="s">
        <v>95</v>
      </c>
      <c r="F5041" s="5" t="s">
        <v>194</v>
      </c>
      <c r="G5041" s="5" t="s">
        <v>220</v>
      </c>
    </row>
    <row r="5042" spans="2:7" x14ac:dyDescent="0.2">
      <c r="B5042" s="3">
        <v>2016</v>
      </c>
      <c r="C5042" s="4">
        <v>3077525.35</v>
      </c>
      <c r="D5042" s="5" t="s">
        <v>87</v>
      </c>
      <c r="E5042" s="5" t="s">
        <v>95</v>
      </c>
      <c r="F5042" s="5" t="s">
        <v>194</v>
      </c>
      <c r="G5042" s="5" t="s">
        <v>221</v>
      </c>
    </row>
    <row r="5043" spans="2:7" x14ac:dyDescent="0.2">
      <c r="B5043" s="3">
        <v>2016</v>
      </c>
      <c r="C5043" s="4">
        <v>2233885.7599999998</v>
      </c>
      <c r="D5043" s="5" t="s">
        <v>87</v>
      </c>
      <c r="E5043" s="5" t="s">
        <v>95</v>
      </c>
      <c r="F5043" s="5" t="s">
        <v>222</v>
      </c>
      <c r="G5043" s="5" t="s">
        <v>571</v>
      </c>
    </row>
    <row r="5044" spans="2:7" x14ac:dyDescent="0.2">
      <c r="B5044" s="3">
        <v>2016</v>
      </c>
      <c r="C5044" s="4">
        <v>408668.49</v>
      </c>
      <c r="D5044" s="5" t="s">
        <v>87</v>
      </c>
      <c r="E5044" s="5" t="s">
        <v>95</v>
      </c>
      <c r="F5044" s="5" t="s">
        <v>222</v>
      </c>
      <c r="G5044" s="5" t="s">
        <v>224</v>
      </c>
    </row>
    <row r="5045" spans="2:7" x14ac:dyDescent="0.2">
      <c r="B5045" s="3">
        <v>2016</v>
      </c>
      <c r="C5045" s="4">
        <v>2773679.64</v>
      </c>
      <c r="D5045" s="5" t="s">
        <v>87</v>
      </c>
      <c r="E5045" s="5" t="s">
        <v>95</v>
      </c>
      <c r="F5045" s="5" t="s">
        <v>222</v>
      </c>
      <c r="G5045" s="5" t="s">
        <v>572</v>
      </c>
    </row>
    <row r="5046" spans="2:7" x14ac:dyDescent="0.2">
      <c r="B5046" s="3">
        <v>2016</v>
      </c>
      <c r="C5046" s="4">
        <v>11415935.869999999</v>
      </c>
      <c r="D5046" s="5" t="s">
        <v>87</v>
      </c>
      <c r="E5046" s="5" t="s">
        <v>95</v>
      </c>
      <c r="F5046" s="5" t="s">
        <v>222</v>
      </c>
      <c r="G5046" s="5" t="s">
        <v>573</v>
      </c>
    </row>
    <row r="5047" spans="2:7" x14ac:dyDescent="0.2">
      <c r="B5047" s="3">
        <v>2016</v>
      </c>
      <c r="C5047" s="4">
        <v>4353070</v>
      </c>
      <c r="D5047" s="5" t="s">
        <v>87</v>
      </c>
      <c r="E5047" s="5" t="s">
        <v>95</v>
      </c>
      <c r="F5047" s="5" t="s">
        <v>222</v>
      </c>
      <c r="G5047" s="5" t="s">
        <v>349</v>
      </c>
    </row>
    <row r="5048" spans="2:7" x14ac:dyDescent="0.2">
      <c r="B5048" s="3">
        <v>2016</v>
      </c>
      <c r="C5048" s="4">
        <v>31133777.550000001</v>
      </c>
      <c r="D5048" s="5" t="s">
        <v>87</v>
      </c>
      <c r="E5048" s="5" t="s">
        <v>95</v>
      </c>
      <c r="F5048" s="5" t="s">
        <v>222</v>
      </c>
      <c r="G5048" s="5" t="s">
        <v>574</v>
      </c>
    </row>
    <row r="5049" spans="2:7" x14ac:dyDescent="0.2">
      <c r="B5049" s="3">
        <v>2016</v>
      </c>
      <c r="C5049" s="4">
        <v>20460067.77</v>
      </c>
      <c r="D5049" s="5" t="s">
        <v>87</v>
      </c>
      <c r="E5049" s="5" t="s">
        <v>95</v>
      </c>
      <c r="F5049" s="5" t="s">
        <v>507</v>
      </c>
      <c r="G5049" s="5" t="s">
        <v>532</v>
      </c>
    </row>
    <row r="5050" spans="2:7" x14ac:dyDescent="0.2">
      <c r="B5050" s="3">
        <v>2016</v>
      </c>
      <c r="C5050" s="4">
        <v>326150.08</v>
      </c>
      <c r="D5050" s="5" t="s">
        <v>87</v>
      </c>
      <c r="E5050" s="5" t="s">
        <v>95</v>
      </c>
      <c r="F5050" s="5" t="s">
        <v>534</v>
      </c>
      <c r="G5050" s="5" t="s">
        <v>536</v>
      </c>
    </row>
    <row r="5051" spans="2:7" x14ac:dyDescent="0.2">
      <c r="B5051" s="3">
        <v>2016</v>
      </c>
      <c r="C5051" s="4">
        <v>23515863.109999999</v>
      </c>
      <c r="D5051" s="5" t="s">
        <v>87</v>
      </c>
      <c r="E5051" s="5" t="s">
        <v>95</v>
      </c>
      <c r="F5051" s="5" t="s">
        <v>534</v>
      </c>
      <c r="G5051" s="5" t="s">
        <v>575</v>
      </c>
    </row>
    <row r="5052" spans="2:7" x14ac:dyDescent="0.2">
      <c r="B5052" s="3">
        <v>2016</v>
      </c>
      <c r="C5052" s="4">
        <v>4530000</v>
      </c>
      <c r="D5052" s="5" t="s">
        <v>87</v>
      </c>
      <c r="E5052" s="5" t="s">
        <v>95</v>
      </c>
      <c r="F5052" s="5" t="s">
        <v>229</v>
      </c>
      <c r="G5052" s="5" t="s">
        <v>230</v>
      </c>
    </row>
    <row r="5053" spans="2:7" x14ac:dyDescent="0.2">
      <c r="B5053" s="3">
        <v>2016</v>
      </c>
      <c r="C5053" s="4">
        <v>1771449.36</v>
      </c>
      <c r="D5053" s="5" t="s">
        <v>87</v>
      </c>
      <c r="E5053" s="5" t="s">
        <v>95</v>
      </c>
      <c r="F5053" s="5" t="s">
        <v>229</v>
      </c>
      <c r="G5053" s="5" t="s">
        <v>592</v>
      </c>
    </row>
    <row r="5054" spans="2:7" x14ac:dyDescent="0.2">
      <c r="B5054" s="3">
        <v>2016</v>
      </c>
      <c r="C5054" s="4">
        <v>1156698.51</v>
      </c>
      <c r="D5054" s="5" t="s">
        <v>87</v>
      </c>
      <c r="E5054" s="5" t="s">
        <v>95</v>
      </c>
      <c r="F5054" s="5" t="s">
        <v>229</v>
      </c>
      <c r="G5054" s="5" t="s">
        <v>231</v>
      </c>
    </row>
    <row r="5055" spans="2:7" x14ac:dyDescent="0.2">
      <c r="B5055" s="3">
        <v>2016</v>
      </c>
      <c r="C5055" s="4">
        <v>6099651.8799999999</v>
      </c>
      <c r="D5055" s="5" t="s">
        <v>87</v>
      </c>
      <c r="E5055" s="5" t="s">
        <v>95</v>
      </c>
      <c r="F5055" s="5" t="s">
        <v>229</v>
      </c>
      <c r="G5055" s="5" t="s">
        <v>232</v>
      </c>
    </row>
    <row r="5056" spans="2:7" x14ac:dyDescent="0.2">
      <c r="B5056" s="3">
        <v>2016</v>
      </c>
      <c r="C5056" s="4">
        <v>1102046.3</v>
      </c>
      <c r="D5056" s="5" t="s">
        <v>87</v>
      </c>
      <c r="E5056" s="5" t="s">
        <v>95</v>
      </c>
      <c r="F5056" s="5" t="s">
        <v>236</v>
      </c>
      <c r="G5056" s="5" t="s">
        <v>600</v>
      </c>
    </row>
    <row r="5057" spans="2:7" x14ac:dyDescent="0.2">
      <c r="B5057" s="3">
        <v>2016</v>
      </c>
      <c r="C5057" s="4">
        <v>29617605.989999998</v>
      </c>
      <c r="D5057" s="5" t="s">
        <v>87</v>
      </c>
      <c r="E5057" s="5" t="s">
        <v>95</v>
      </c>
      <c r="F5057" s="5" t="s">
        <v>236</v>
      </c>
      <c r="G5057" s="5" t="s">
        <v>357</v>
      </c>
    </row>
    <row r="5058" spans="2:7" x14ac:dyDescent="0.2">
      <c r="B5058" s="3">
        <v>2016</v>
      </c>
      <c r="C5058" s="4">
        <v>20112904.52</v>
      </c>
      <c r="D5058" s="5" t="s">
        <v>87</v>
      </c>
      <c r="E5058" s="5" t="s">
        <v>95</v>
      </c>
      <c r="F5058" s="5" t="s">
        <v>236</v>
      </c>
      <c r="G5058" s="5" t="s">
        <v>537</v>
      </c>
    </row>
    <row r="5059" spans="2:7" x14ac:dyDescent="0.2">
      <c r="B5059" s="3">
        <v>2016</v>
      </c>
      <c r="C5059" s="4">
        <v>11964329.939999999</v>
      </c>
      <c r="D5059" s="5" t="s">
        <v>87</v>
      </c>
      <c r="E5059" s="5" t="s">
        <v>95</v>
      </c>
      <c r="F5059" s="5" t="s">
        <v>236</v>
      </c>
      <c r="G5059" s="5" t="s">
        <v>349</v>
      </c>
    </row>
    <row r="5060" spans="2:7" x14ac:dyDescent="0.2">
      <c r="B5060" s="3">
        <v>2016</v>
      </c>
      <c r="C5060" s="4">
        <v>886793.01</v>
      </c>
      <c r="D5060" s="5" t="s">
        <v>87</v>
      </c>
      <c r="E5060" s="5" t="s">
        <v>95</v>
      </c>
      <c r="F5060" s="5" t="s">
        <v>237</v>
      </c>
      <c r="G5060" s="5" t="s">
        <v>239</v>
      </c>
    </row>
    <row r="5061" spans="2:7" x14ac:dyDescent="0.2">
      <c r="B5061" s="3">
        <v>2016</v>
      </c>
      <c r="C5061" s="4">
        <v>21722826.739999998</v>
      </c>
      <c r="D5061" s="5" t="s">
        <v>87</v>
      </c>
      <c r="E5061" s="5" t="s">
        <v>95</v>
      </c>
      <c r="F5061" s="5" t="s">
        <v>237</v>
      </c>
      <c r="G5061" s="5" t="s">
        <v>240</v>
      </c>
    </row>
    <row r="5062" spans="2:7" x14ac:dyDescent="0.2">
      <c r="B5062" s="3">
        <v>2016</v>
      </c>
      <c r="C5062" s="4">
        <v>668660435.28999996</v>
      </c>
      <c r="D5062" s="5" t="s">
        <v>87</v>
      </c>
      <c r="E5062" s="5" t="s">
        <v>95</v>
      </c>
      <c r="F5062" s="5" t="s">
        <v>241</v>
      </c>
      <c r="G5062" s="5" t="s">
        <v>241</v>
      </c>
    </row>
    <row r="5063" spans="2:7" x14ac:dyDescent="0.2">
      <c r="B5063" s="3">
        <v>2016</v>
      </c>
      <c r="C5063" s="4">
        <v>3189875.36</v>
      </c>
      <c r="D5063" s="5" t="s">
        <v>87</v>
      </c>
      <c r="E5063" s="5" t="s">
        <v>242</v>
      </c>
      <c r="F5063" s="5" t="s">
        <v>497</v>
      </c>
      <c r="G5063" s="5" t="s">
        <v>477</v>
      </c>
    </row>
    <row r="5064" spans="2:7" x14ac:dyDescent="0.2">
      <c r="B5064" s="3">
        <v>2016</v>
      </c>
      <c r="C5064" s="4">
        <v>10260813413.110001</v>
      </c>
      <c r="D5064" s="5" t="s">
        <v>87</v>
      </c>
      <c r="E5064" s="5" t="s">
        <v>242</v>
      </c>
      <c r="F5064" s="5" t="s">
        <v>497</v>
      </c>
      <c r="G5064" s="5" t="s">
        <v>98</v>
      </c>
    </row>
    <row r="5065" spans="2:7" x14ac:dyDescent="0.2">
      <c r="B5065" s="3">
        <v>2016</v>
      </c>
      <c r="C5065" s="4">
        <v>4822802546.6499996</v>
      </c>
      <c r="D5065" s="5" t="s">
        <v>87</v>
      </c>
      <c r="E5065" s="5" t="s">
        <v>242</v>
      </c>
      <c r="F5065" s="5" t="s">
        <v>497</v>
      </c>
      <c r="G5065" s="5" t="s">
        <v>245</v>
      </c>
    </row>
    <row r="5066" spans="2:7" x14ac:dyDescent="0.2">
      <c r="B5066" s="3">
        <v>2016</v>
      </c>
      <c r="C5066" s="4">
        <v>97975150.950000003</v>
      </c>
      <c r="D5066" s="5" t="s">
        <v>87</v>
      </c>
      <c r="E5066" s="5" t="s">
        <v>242</v>
      </c>
      <c r="F5066" s="5" t="s">
        <v>497</v>
      </c>
      <c r="G5066" s="5" t="s">
        <v>508</v>
      </c>
    </row>
    <row r="5067" spans="2:7" x14ac:dyDescent="0.2">
      <c r="B5067" s="3">
        <v>2016</v>
      </c>
      <c r="C5067" s="4">
        <v>5875096</v>
      </c>
      <c r="D5067" s="5" t="s">
        <v>87</v>
      </c>
      <c r="E5067" s="5" t="s">
        <v>242</v>
      </c>
      <c r="F5067" s="5" t="s">
        <v>107</v>
      </c>
      <c r="G5067" s="5" t="s">
        <v>107</v>
      </c>
    </row>
    <row r="5068" spans="2:7" x14ac:dyDescent="0.2">
      <c r="B5068" s="3">
        <v>2016</v>
      </c>
      <c r="C5068" s="4">
        <v>54663.48</v>
      </c>
      <c r="D5068" s="5" t="s">
        <v>87</v>
      </c>
      <c r="E5068" s="5" t="s">
        <v>242</v>
      </c>
      <c r="F5068" s="5" t="s">
        <v>377</v>
      </c>
      <c r="G5068" s="5" t="s">
        <v>377</v>
      </c>
    </row>
    <row r="5069" spans="2:7" x14ac:dyDescent="0.2">
      <c r="B5069" s="3">
        <v>2016</v>
      </c>
      <c r="C5069" s="4">
        <v>965590315.71000004</v>
      </c>
      <c r="D5069" s="5" t="s">
        <v>87</v>
      </c>
      <c r="E5069" s="5" t="s">
        <v>242</v>
      </c>
      <c r="F5069" s="5" t="s">
        <v>110</v>
      </c>
      <c r="G5069" s="5" t="s">
        <v>519</v>
      </c>
    </row>
    <row r="5070" spans="2:7" x14ac:dyDescent="0.2">
      <c r="B5070" s="3">
        <v>2016</v>
      </c>
      <c r="C5070" s="4">
        <v>7614834.9800000004</v>
      </c>
      <c r="D5070" s="5" t="s">
        <v>87</v>
      </c>
      <c r="E5070" s="5" t="s">
        <v>242</v>
      </c>
      <c r="F5070" s="5" t="s">
        <v>115</v>
      </c>
      <c r="G5070" s="5" t="s">
        <v>116</v>
      </c>
    </row>
    <row r="5071" spans="2:7" x14ac:dyDescent="0.2">
      <c r="B5071" s="3">
        <v>2016</v>
      </c>
      <c r="C5071" s="4">
        <v>54848.04</v>
      </c>
      <c r="D5071" s="5" t="s">
        <v>87</v>
      </c>
      <c r="E5071" s="5" t="s">
        <v>242</v>
      </c>
      <c r="F5071" s="5" t="s">
        <v>115</v>
      </c>
      <c r="G5071" s="5" t="s">
        <v>576</v>
      </c>
    </row>
    <row r="5072" spans="2:7" x14ac:dyDescent="0.2">
      <c r="B5072" s="3">
        <v>2016</v>
      </c>
      <c r="C5072" s="4">
        <v>708178.32</v>
      </c>
      <c r="D5072" s="5" t="s">
        <v>87</v>
      </c>
      <c r="E5072" s="5" t="s">
        <v>242</v>
      </c>
      <c r="F5072" s="5" t="s">
        <v>115</v>
      </c>
      <c r="G5072" s="5" t="s">
        <v>393</v>
      </c>
    </row>
    <row r="5073" spans="2:7" x14ac:dyDescent="0.2">
      <c r="B5073" s="3">
        <v>2016</v>
      </c>
      <c r="C5073" s="4">
        <v>14384365.75</v>
      </c>
      <c r="D5073" s="5" t="s">
        <v>87</v>
      </c>
      <c r="E5073" s="5" t="s">
        <v>242</v>
      </c>
      <c r="F5073" s="5" t="s">
        <v>246</v>
      </c>
      <c r="G5073" s="5" t="s">
        <v>246</v>
      </c>
    </row>
    <row r="5074" spans="2:7" x14ac:dyDescent="0.2">
      <c r="B5074" s="3">
        <v>2016</v>
      </c>
      <c r="C5074" s="4">
        <v>746096598.59000003</v>
      </c>
      <c r="D5074" s="5" t="s">
        <v>87</v>
      </c>
      <c r="E5074" s="5" t="s">
        <v>242</v>
      </c>
      <c r="F5074" s="5" t="s">
        <v>247</v>
      </c>
      <c r="G5074" s="5" t="s">
        <v>523</v>
      </c>
    </row>
    <row r="5075" spans="2:7" x14ac:dyDescent="0.2">
      <c r="B5075" s="3">
        <v>2016</v>
      </c>
      <c r="C5075" s="4">
        <v>193574249.34</v>
      </c>
      <c r="D5075" s="5" t="s">
        <v>87</v>
      </c>
      <c r="E5075" s="5" t="s">
        <v>242</v>
      </c>
      <c r="F5075" s="5" t="s">
        <v>247</v>
      </c>
      <c r="G5075" s="5" t="s">
        <v>440</v>
      </c>
    </row>
    <row r="5076" spans="2:7" x14ac:dyDescent="0.2">
      <c r="B5076" s="3">
        <v>2016</v>
      </c>
      <c r="C5076" s="4">
        <v>1253346.43</v>
      </c>
      <c r="D5076" s="5" t="s">
        <v>87</v>
      </c>
      <c r="E5076" s="5" t="s">
        <v>242</v>
      </c>
      <c r="F5076" s="5" t="s">
        <v>247</v>
      </c>
      <c r="G5076" s="5" t="s">
        <v>458</v>
      </c>
    </row>
    <row r="5077" spans="2:7" x14ac:dyDescent="0.2">
      <c r="B5077" s="3">
        <v>2016</v>
      </c>
      <c r="C5077" s="4">
        <v>642506.41</v>
      </c>
      <c r="D5077" s="5" t="s">
        <v>87</v>
      </c>
      <c r="E5077" s="5" t="s">
        <v>242</v>
      </c>
      <c r="F5077" s="5" t="s">
        <v>247</v>
      </c>
      <c r="G5077" s="5" t="s">
        <v>441</v>
      </c>
    </row>
    <row r="5078" spans="2:7" x14ac:dyDescent="0.2">
      <c r="B5078" s="3">
        <v>2016</v>
      </c>
      <c r="C5078" s="4">
        <v>18441766.52</v>
      </c>
      <c r="D5078" s="5" t="s">
        <v>87</v>
      </c>
      <c r="E5078" s="5" t="s">
        <v>242</v>
      </c>
      <c r="F5078" s="5" t="s">
        <v>247</v>
      </c>
      <c r="G5078" s="5" t="s">
        <v>442</v>
      </c>
    </row>
    <row r="5079" spans="2:7" x14ac:dyDescent="0.2">
      <c r="B5079" s="3">
        <v>2016</v>
      </c>
      <c r="C5079" s="4">
        <v>3012595905.0999999</v>
      </c>
      <c r="D5079" s="5" t="s">
        <v>87</v>
      </c>
      <c r="E5079" s="5" t="s">
        <v>242</v>
      </c>
      <c r="F5079" s="5" t="s">
        <v>247</v>
      </c>
      <c r="G5079" s="5" t="s">
        <v>443</v>
      </c>
    </row>
    <row r="5080" spans="2:7" x14ac:dyDescent="0.2">
      <c r="B5080" s="3">
        <v>2016</v>
      </c>
      <c r="C5080" s="4">
        <v>854759076.02999997</v>
      </c>
      <c r="D5080" s="5" t="s">
        <v>87</v>
      </c>
      <c r="E5080" s="5" t="s">
        <v>242</v>
      </c>
      <c r="F5080" s="5" t="s">
        <v>247</v>
      </c>
      <c r="G5080" s="5" t="s">
        <v>444</v>
      </c>
    </row>
    <row r="5081" spans="2:7" x14ac:dyDescent="0.2">
      <c r="B5081" s="3">
        <v>2016</v>
      </c>
      <c r="C5081" s="4">
        <v>78112.08</v>
      </c>
      <c r="D5081" s="5" t="s">
        <v>87</v>
      </c>
      <c r="E5081" s="5" t="s">
        <v>242</v>
      </c>
      <c r="F5081" s="5" t="s">
        <v>247</v>
      </c>
      <c r="G5081" s="5" t="s">
        <v>524</v>
      </c>
    </row>
    <row r="5082" spans="2:7" x14ac:dyDescent="0.2">
      <c r="B5082" s="3">
        <v>2016</v>
      </c>
      <c r="C5082" s="4">
        <v>176725373.49000001</v>
      </c>
      <c r="D5082" s="5" t="s">
        <v>87</v>
      </c>
      <c r="E5082" s="5" t="s">
        <v>242</v>
      </c>
      <c r="F5082" s="5" t="s">
        <v>247</v>
      </c>
      <c r="G5082" s="5" t="s">
        <v>601</v>
      </c>
    </row>
    <row r="5083" spans="2:7" x14ac:dyDescent="0.2">
      <c r="B5083" s="3">
        <v>2016</v>
      </c>
      <c r="C5083" s="4">
        <v>165612486.88999999</v>
      </c>
      <c r="D5083" s="5" t="s">
        <v>87</v>
      </c>
      <c r="E5083" s="5" t="s">
        <v>242</v>
      </c>
      <c r="F5083" s="5" t="s">
        <v>247</v>
      </c>
      <c r="G5083" s="5" t="s">
        <v>602</v>
      </c>
    </row>
    <row r="5084" spans="2:7" x14ac:dyDescent="0.2">
      <c r="B5084" s="3">
        <v>2016</v>
      </c>
      <c r="C5084" s="4">
        <v>1828925.8</v>
      </c>
      <c r="D5084" s="5" t="s">
        <v>87</v>
      </c>
      <c r="E5084" s="5" t="s">
        <v>242</v>
      </c>
      <c r="F5084" s="5" t="s">
        <v>247</v>
      </c>
      <c r="G5084" s="5" t="s">
        <v>445</v>
      </c>
    </row>
    <row r="5085" spans="2:7" x14ac:dyDescent="0.2">
      <c r="B5085" s="3">
        <v>2016</v>
      </c>
      <c r="C5085" s="4">
        <v>115999225.04000001</v>
      </c>
      <c r="D5085" s="5" t="s">
        <v>87</v>
      </c>
      <c r="E5085" s="5" t="s">
        <v>242</v>
      </c>
      <c r="F5085" s="5" t="s">
        <v>247</v>
      </c>
      <c r="G5085" s="5" t="s">
        <v>349</v>
      </c>
    </row>
    <row r="5086" spans="2:7" x14ac:dyDescent="0.2">
      <c r="B5086" s="3">
        <v>2016</v>
      </c>
      <c r="C5086" s="4">
        <v>541197206.97000003</v>
      </c>
      <c r="D5086" s="5" t="s">
        <v>87</v>
      </c>
      <c r="E5086" s="5" t="s">
        <v>242</v>
      </c>
      <c r="F5086" s="5" t="s">
        <v>159</v>
      </c>
      <c r="G5086" s="5" t="s">
        <v>381</v>
      </c>
    </row>
    <row r="5087" spans="2:7" x14ac:dyDescent="0.2">
      <c r="B5087" s="3">
        <v>2016</v>
      </c>
      <c r="C5087" s="4">
        <v>239626527.47</v>
      </c>
      <c r="D5087" s="5" t="s">
        <v>87</v>
      </c>
      <c r="E5087" s="5" t="s">
        <v>242</v>
      </c>
      <c r="F5087" s="5" t="s">
        <v>159</v>
      </c>
      <c r="G5087" s="5" t="s">
        <v>160</v>
      </c>
    </row>
    <row r="5088" spans="2:7" x14ac:dyDescent="0.2">
      <c r="B5088" s="3">
        <v>2016</v>
      </c>
      <c r="C5088" s="4">
        <v>3751922.11</v>
      </c>
      <c r="D5088" s="5" t="s">
        <v>87</v>
      </c>
      <c r="E5088" s="5" t="s">
        <v>242</v>
      </c>
      <c r="F5088" s="5" t="s">
        <v>250</v>
      </c>
      <c r="G5088" s="5" t="s">
        <v>251</v>
      </c>
    </row>
    <row r="5089" spans="2:7" x14ac:dyDescent="0.2">
      <c r="B5089" s="3">
        <v>2016</v>
      </c>
      <c r="C5089" s="4">
        <v>22684207.41</v>
      </c>
      <c r="D5089" s="5" t="s">
        <v>87</v>
      </c>
      <c r="E5089" s="5" t="s">
        <v>242</v>
      </c>
      <c r="F5089" s="5" t="s">
        <v>250</v>
      </c>
      <c r="G5089" s="5" t="s">
        <v>252</v>
      </c>
    </row>
    <row r="5090" spans="2:7" x14ac:dyDescent="0.2">
      <c r="B5090" s="3">
        <v>2016</v>
      </c>
      <c r="C5090" s="4">
        <v>34551966.869999997</v>
      </c>
      <c r="D5090" s="5" t="s">
        <v>87</v>
      </c>
      <c r="E5090" s="5" t="s">
        <v>242</v>
      </c>
      <c r="F5090" s="5" t="s">
        <v>250</v>
      </c>
      <c r="G5090" s="5" t="s">
        <v>253</v>
      </c>
    </row>
    <row r="5091" spans="2:7" x14ac:dyDescent="0.2">
      <c r="B5091" s="3">
        <v>2016</v>
      </c>
      <c r="C5091" s="4">
        <v>6914899.8399999999</v>
      </c>
      <c r="D5091" s="5" t="s">
        <v>87</v>
      </c>
      <c r="E5091" s="5" t="s">
        <v>242</v>
      </c>
      <c r="F5091" s="5" t="s">
        <v>250</v>
      </c>
      <c r="G5091" s="5" t="s">
        <v>254</v>
      </c>
    </row>
    <row r="5092" spans="2:7" x14ac:dyDescent="0.2">
      <c r="B5092" s="3">
        <v>2016</v>
      </c>
      <c r="C5092" s="4">
        <v>16441450.300000001</v>
      </c>
      <c r="D5092" s="5" t="s">
        <v>87</v>
      </c>
      <c r="E5092" s="5" t="s">
        <v>242</v>
      </c>
      <c r="F5092" s="5" t="s">
        <v>250</v>
      </c>
      <c r="G5092" s="5" t="s">
        <v>255</v>
      </c>
    </row>
    <row r="5093" spans="2:7" x14ac:dyDescent="0.2">
      <c r="B5093" s="3">
        <v>2016</v>
      </c>
      <c r="C5093" s="4">
        <v>4960838.55</v>
      </c>
      <c r="D5093" s="5" t="s">
        <v>87</v>
      </c>
      <c r="E5093" s="5" t="s">
        <v>242</v>
      </c>
      <c r="F5093" s="5" t="s">
        <v>250</v>
      </c>
      <c r="G5093" s="5" t="s">
        <v>256</v>
      </c>
    </row>
    <row r="5094" spans="2:7" x14ac:dyDescent="0.2">
      <c r="B5094" s="3">
        <v>2016</v>
      </c>
      <c r="C5094" s="4">
        <v>15868030.26</v>
      </c>
      <c r="D5094" s="5" t="s">
        <v>87</v>
      </c>
      <c r="E5094" s="5" t="s">
        <v>242</v>
      </c>
      <c r="F5094" s="5" t="s">
        <v>257</v>
      </c>
      <c r="G5094" s="5" t="s">
        <v>257</v>
      </c>
    </row>
    <row r="5095" spans="2:7" x14ac:dyDescent="0.2">
      <c r="B5095" s="3">
        <v>2016</v>
      </c>
      <c r="C5095" s="4">
        <v>3994151.38</v>
      </c>
      <c r="D5095" s="5" t="s">
        <v>87</v>
      </c>
      <c r="E5095" s="5" t="s">
        <v>242</v>
      </c>
      <c r="F5095" s="5" t="s">
        <v>504</v>
      </c>
      <c r="G5095" s="5" t="s">
        <v>234</v>
      </c>
    </row>
    <row r="5096" spans="2:7" x14ac:dyDescent="0.2">
      <c r="B5096" s="3">
        <v>2016</v>
      </c>
      <c r="C5096" s="4">
        <v>1856749191.27</v>
      </c>
      <c r="D5096" s="5" t="s">
        <v>87</v>
      </c>
      <c r="E5096" s="5" t="s">
        <v>242</v>
      </c>
      <c r="F5096" s="5" t="s">
        <v>507</v>
      </c>
      <c r="G5096" s="5" t="s">
        <v>532</v>
      </c>
    </row>
    <row r="5097" spans="2:7" x14ac:dyDescent="0.2">
      <c r="B5097" s="3">
        <v>2016</v>
      </c>
      <c r="C5097" s="4">
        <v>1347406421.2</v>
      </c>
      <c r="D5097" s="5" t="s">
        <v>87</v>
      </c>
      <c r="E5097" s="5" t="s">
        <v>242</v>
      </c>
      <c r="F5097" s="5" t="s">
        <v>507</v>
      </c>
      <c r="G5097" s="5" t="s">
        <v>533</v>
      </c>
    </row>
    <row r="5098" spans="2:7" x14ac:dyDescent="0.2">
      <c r="B5098" s="3">
        <v>2016</v>
      </c>
      <c r="C5098" s="4">
        <v>113548119.33</v>
      </c>
      <c r="D5098" s="5" t="s">
        <v>87</v>
      </c>
      <c r="E5098" s="5" t="s">
        <v>242</v>
      </c>
      <c r="F5098" s="5" t="s">
        <v>534</v>
      </c>
      <c r="G5098" s="5" t="s">
        <v>540</v>
      </c>
    </row>
    <row r="5099" spans="2:7" x14ac:dyDescent="0.2">
      <c r="B5099" s="3">
        <v>2016</v>
      </c>
      <c r="C5099" s="4">
        <v>2261411.17</v>
      </c>
      <c r="D5099" s="5" t="s">
        <v>87</v>
      </c>
      <c r="E5099" s="5" t="s">
        <v>242</v>
      </c>
      <c r="F5099" s="5" t="s">
        <v>534</v>
      </c>
      <c r="G5099" s="5" t="s">
        <v>535</v>
      </c>
    </row>
    <row r="5100" spans="2:7" x14ac:dyDescent="0.2">
      <c r="B5100" s="3">
        <v>2016</v>
      </c>
      <c r="C5100" s="4">
        <v>69979915.700000003</v>
      </c>
      <c r="D5100" s="5" t="s">
        <v>87</v>
      </c>
      <c r="E5100" s="5" t="s">
        <v>242</v>
      </c>
      <c r="F5100" s="5" t="s">
        <v>534</v>
      </c>
      <c r="G5100" s="5" t="s">
        <v>541</v>
      </c>
    </row>
    <row r="5101" spans="2:7" x14ac:dyDescent="0.2">
      <c r="B5101" s="3">
        <v>2016</v>
      </c>
      <c r="C5101" s="4">
        <v>27429628.559999999</v>
      </c>
      <c r="D5101" s="5" t="s">
        <v>87</v>
      </c>
      <c r="E5101" s="5" t="s">
        <v>242</v>
      </c>
      <c r="F5101" s="5" t="s">
        <v>534</v>
      </c>
      <c r="G5101" s="5" t="s">
        <v>542</v>
      </c>
    </row>
    <row r="5102" spans="2:7" x14ac:dyDescent="0.2">
      <c r="B5102" s="3">
        <v>2016</v>
      </c>
      <c r="C5102" s="4">
        <v>36139525.130000003</v>
      </c>
      <c r="D5102" s="5" t="s">
        <v>87</v>
      </c>
      <c r="E5102" s="5" t="s">
        <v>242</v>
      </c>
      <c r="F5102" s="5" t="s">
        <v>534</v>
      </c>
      <c r="G5102" s="5" t="s">
        <v>228</v>
      </c>
    </row>
    <row r="5103" spans="2:7" x14ac:dyDescent="0.2">
      <c r="B5103" s="3">
        <v>2016</v>
      </c>
      <c r="C5103" s="4">
        <v>18780477.870000001</v>
      </c>
      <c r="D5103" s="5" t="s">
        <v>87</v>
      </c>
      <c r="E5103" s="5" t="s">
        <v>242</v>
      </c>
      <c r="F5103" s="5" t="s">
        <v>233</v>
      </c>
      <c r="G5103" s="5" t="s">
        <v>233</v>
      </c>
    </row>
    <row r="5104" spans="2:7" x14ac:dyDescent="0.2">
      <c r="B5104" s="3">
        <v>2016</v>
      </c>
      <c r="C5104" s="4">
        <v>18436980.920000002</v>
      </c>
      <c r="D5104" s="5" t="s">
        <v>87</v>
      </c>
      <c r="E5104" s="5" t="s">
        <v>242</v>
      </c>
      <c r="F5104" s="5" t="s">
        <v>236</v>
      </c>
      <c r="G5104" s="5" t="s">
        <v>357</v>
      </c>
    </row>
    <row r="5105" spans="2:7" x14ac:dyDescent="0.2">
      <c r="B5105" s="3">
        <v>2016</v>
      </c>
      <c r="C5105" s="4">
        <v>45899331.539999999</v>
      </c>
      <c r="D5105" s="5" t="s">
        <v>87</v>
      </c>
      <c r="E5105" s="5" t="s">
        <v>242</v>
      </c>
      <c r="F5105" s="5" t="s">
        <v>236</v>
      </c>
      <c r="G5105" s="5" t="s">
        <v>537</v>
      </c>
    </row>
    <row r="5106" spans="2:7" x14ac:dyDescent="0.2">
      <c r="B5106" s="3">
        <v>2016</v>
      </c>
      <c r="C5106" s="4">
        <v>207457466.13999999</v>
      </c>
      <c r="D5106" s="5" t="s">
        <v>87</v>
      </c>
      <c r="E5106" s="5" t="s">
        <v>242</v>
      </c>
      <c r="F5106" s="5" t="s">
        <v>236</v>
      </c>
      <c r="G5106" s="5" t="s">
        <v>538</v>
      </c>
    </row>
    <row r="5107" spans="2:7" x14ac:dyDescent="0.2">
      <c r="B5107" s="3">
        <v>2016</v>
      </c>
      <c r="C5107" s="4">
        <v>763731.66</v>
      </c>
      <c r="D5107" s="5" t="s">
        <v>87</v>
      </c>
      <c r="E5107" s="5" t="s">
        <v>242</v>
      </c>
      <c r="F5107" s="5" t="s">
        <v>236</v>
      </c>
      <c r="G5107" s="5" t="s">
        <v>349</v>
      </c>
    </row>
    <row r="5108" spans="2:7" x14ac:dyDescent="0.2">
      <c r="B5108" s="3">
        <v>2016</v>
      </c>
      <c r="C5108" s="4">
        <v>340702558.41000003</v>
      </c>
      <c r="D5108" s="5" t="s">
        <v>87</v>
      </c>
      <c r="E5108" s="5" t="s">
        <v>242</v>
      </c>
      <c r="F5108" s="5" t="s">
        <v>491</v>
      </c>
      <c r="G5108" s="5" t="s">
        <v>261</v>
      </c>
    </row>
    <row r="5109" spans="2:7" x14ac:dyDescent="0.2">
      <c r="B5109" s="3">
        <v>2016</v>
      </c>
      <c r="C5109" s="4">
        <v>65699822.880000003</v>
      </c>
      <c r="D5109" s="5" t="s">
        <v>87</v>
      </c>
      <c r="E5109" s="5" t="s">
        <v>242</v>
      </c>
      <c r="F5109" s="5" t="s">
        <v>491</v>
      </c>
      <c r="G5109" s="5" t="s">
        <v>374</v>
      </c>
    </row>
    <row r="5110" spans="2:7" x14ac:dyDescent="0.2">
      <c r="B5110" s="3">
        <v>2016</v>
      </c>
      <c r="C5110" s="4">
        <v>26023695.120000001</v>
      </c>
      <c r="D5110" s="5" t="s">
        <v>87</v>
      </c>
      <c r="E5110" s="5" t="s">
        <v>242</v>
      </c>
      <c r="F5110" s="5" t="s">
        <v>491</v>
      </c>
      <c r="G5110" s="5" t="s">
        <v>543</v>
      </c>
    </row>
    <row r="5111" spans="2:7" x14ac:dyDescent="0.2">
      <c r="B5111" s="3">
        <v>2016</v>
      </c>
      <c r="C5111" s="4">
        <v>79653950.859999999</v>
      </c>
      <c r="D5111" s="5" t="s">
        <v>87</v>
      </c>
      <c r="E5111" s="5" t="s">
        <v>242</v>
      </c>
      <c r="F5111" s="5" t="s">
        <v>491</v>
      </c>
      <c r="G5111" s="5" t="s">
        <v>446</v>
      </c>
    </row>
    <row r="5112" spans="2:7" x14ac:dyDescent="0.2">
      <c r="B5112" s="3">
        <v>2016</v>
      </c>
      <c r="C5112" s="4">
        <v>24839901.109999999</v>
      </c>
      <c r="D5112" s="5" t="s">
        <v>87</v>
      </c>
      <c r="E5112" s="5" t="s">
        <v>242</v>
      </c>
      <c r="F5112" s="5" t="s">
        <v>491</v>
      </c>
      <c r="G5112" s="5" t="s">
        <v>263</v>
      </c>
    </row>
    <row r="5113" spans="2:7" x14ac:dyDescent="0.2">
      <c r="B5113" s="3">
        <v>2016</v>
      </c>
      <c r="C5113" s="4">
        <v>1273838935.5899999</v>
      </c>
      <c r="D5113" s="5" t="s">
        <v>87</v>
      </c>
      <c r="E5113" s="5" t="s">
        <v>242</v>
      </c>
      <c r="F5113" s="5" t="s">
        <v>491</v>
      </c>
      <c r="G5113" s="5" t="s">
        <v>264</v>
      </c>
    </row>
    <row r="5114" spans="2:7" x14ac:dyDescent="0.2">
      <c r="B5114" s="3">
        <v>2016</v>
      </c>
      <c r="C5114" s="4">
        <v>45412689.780000001</v>
      </c>
      <c r="D5114" s="5" t="s">
        <v>87</v>
      </c>
      <c r="E5114" s="5" t="s">
        <v>242</v>
      </c>
      <c r="F5114" s="5" t="s">
        <v>491</v>
      </c>
      <c r="G5114" s="5" t="s">
        <v>265</v>
      </c>
    </row>
    <row r="5115" spans="2:7" x14ac:dyDescent="0.2">
      <c r="B5115" s="3">
        <v>2016</v>
      </c>
      <c r="C5115" s="4">
        <v>2312716.38</v>
      </c>
      <c r="D5115" s="5" t="s">
        <v>87</v>
      </c>
      <c r="E5115" s="5" t="s">
        <v>242</v>
      </c>
      <c r="F5115" s="5" t="s">
        <v>491</v>
      </c>
      <c r="G5115" s="5" t="s">
        <v>593</v>
      </c>
    </row>
    <row r="5116" spans="2:7" x14ac:dyDescent="0.2">
      <c r="B5116" s="3">
        <v>2016</v>
      </c>
      <c r="C5116" s="4">
        <v>1901211.88</v>
      </c>
      <c r="D5116" s="5" t="s">
        <v>87</v>
      </c>
      <c r="E5116" s="5" t="s">
        <v>242</v>
      </c>
      <c r="F5116" s="5" t="s">
        <v>491</v>
      </c>
      <c r="G5116" s="5" t="s">
        <v>471</v>
      </c>
    </row>
    <row r="5117" spans="2:7" x14ac:dyDescent="0.2">
      <c r="B5117" s="3">
        <v>2016</v>
      </c>
      <c r="C5117" s="4">
        <v>2563563.14</v>
      </c>
      <c r="D5117" s="5" t="s">
        <v>87</v>
      </c>
      <c r="E5117" s="5" t="s">
        <v>242</v>
      </c>
      <c r="F5117" s="5" t="s">
        <v>491</v>
      </c>
      <c r="G5117" s="5" t="s">
        <v>266</v>
      </c>
    </row>
    <row r="5118" spans="2:7" x14ac:dyDescent="0.2">
      <c r="B5118" s="3">
        <v>2016</v>
      </c>
      <c r="C5118" s="4">
        <v>203809107.86000001</v>
      </c>
      <c r="D5118" s="5" t="s">
        <v>87</v>
      </c>
      <c r="E5118" s="5" t="s">
        <v>242</v>
      </c>
      <c r="F5118" s="5" t="s">
        <v>491</v>
      </c>
      <c r="G5118" s="5" t="s">
        <v>268</v>
      </c>
    </row>
    <row r="5119" spans="2:7" x14ac:dyDescent="0.2">
      <c r="B5119" s="3">
        <v>2016</v>
      </c>
      <c r="C5119" s="4">
        <v>310647.07</v>
      </c>
      <c r="D5119" s="5" t="s">
        <v>87</v>
      </c>
      <c r="E5119" s="5" t="s">
        <v>242</v>
      </c>
      <c r="F5119" s="5" t="s">
        <v>491</v>
      </c>
      <c r="G5119" s="5" t="s">
        <v>270</v>
      </c>
    </row>
    <row r="5120" spans="2:7" x14ac:dyDescent="0.2">
      <c r="B5120" s="3">
        <v>2016</v>
      </c>
      <c r="C5120" s="4">
        <v>4838289.1900000004</v>
      </c>
      <c r="D5120" s="5" t="s">
        <v>87</v>
      </c>
      <c r="E5120" s="5" t="s">
        <v>242</v>
      </c>
      <c r="F5120" s="5" t="s">
        <v>491</v>
      </c>
      <c r="G5120" s="5" t="s">
        <v>271</v>
      </c>
    </row>
    <row r="5121" spans="2:7" x14ac:dyDescent="0.2">
      <c r="B5121" s="3">
        <v>2016</v>
      </c>
      <c r="C5121" s="4">
        <v>29653471.219999999</v>
      </c>
      <c r="D5121" s="5" t="s">
        <v>87</v>
      </c>
      <c r="E5121" s="5" t="s">
        <v>242</v>
      </c>
      <c r="F5121" s="5" t="s">
        <v>491</v>
      </c>
      <c r="G5121" s="5" t="s">
        <v>429</v>
      </c>
    </row>
    <row r="5122" spans="2:7" x14ac:dyDescent="0.2">
      <c r="B5122" s="3">
        <v>2016</v>
      </c>
      <c r="C5122" s="4">
        <v>1081.68</v>
      </c>
      <c r="D5122" s="5" t="s">
        <v>87</v>
      </c>
      <c r="E5122" s="5" t="s">
        <v>242</v>
      </c>
      <c r="F5122" s="5" t="s">
        <v>491</v>
      </c>
      <c r="G5122" s="5" t="s">
        <v>272</v>
      </c>
    </row>
    <row r="5123" spans="2:7" x14ac:dyDescent="0.2">
      <c r="B5123" s="3">
        <v>2016</v>
      </c>
      <c r="C5123" s="4">
        <v>101765496.09</v>
      </c>
      <c r="D5123" s="5" t="s">
        <v>87</v>
      </c>
      <c r="E5123" s="5" t="s">
        <v>242</v>
      </c>
      <c r="F5123" s="5" t="s">
        <v>491</v>
      </c>
      <c r="G5123" s="5" t="s">
        <v>472</v>
      </c>
    </row>
    <row r="5124" spans="2:7" x14ac:dyDescent="0.2">
      <c r="B5124" s="3">
        <v>2016</v>
      </c>
      <c r="C5124" s="4">
        <v>355220347.13999999</v>
      </c>
      <c r="D5124" s="5" t="s">
        <v>87</v>
      </c>
      <c r="E5124" s="5" t="s">
        <v>242</v>
      </c>
      <c r="F5124" s="5" t="s">
        <v>491</v>
      </c>
      <c r="G5124" s="5" t="s">
        <v>273</v>
      </c>
    </row>
    <row r="5125" spans="2:7" x14ac:dyDescent="0.2">
      <c r="B5125" s="3">
        <v>2016</v>
      </c>
      <c r="C5125" s="4">
        <v>64700.3</v>
      </c>
      <c r="D5125" s="5" t="s">
        <v>87</v>
      </c>
      <c r="E5125" s="5" t="s">
        <v>242</v>
      </c>
      <c r="F5125" s="5" t="s">
        <v>491</v>
      </c>
      <c r="G5125" s="5" t="s">
        <v>275</v>
      </c>
    </row>
    <row r="5126" spans="2:7" x14ac:dyDescent="0.2">
      <c r="B5126" s="3">
        <v>2016</v>
      </c>
      <c r="C5126" s="4">
        <v>706812.8</v>
      </c>
      <c r="D5126" s="5" t="s">
        <v>87</v>
      </c>
      <c r="E5126" s="5" t="s">
        <v>242</v>
      </c>
      <c r="F5126" s="5" t="s">
        <v>491</v>
      </c>
      <c r="G5126" s="5" t="s">
        <v>276</v>
      </c>
    </row>
    <row r="5127" spans="2:7" x14ac:dyDescent="0.2">
      <c r="B5127" s="3">
        <v>2016</v>
      </c>
      <c r="C5127" s="4">
        <v>3359596.27</v>
      </c>
      <c r="D5127" s="5" t="s">
        <v>87</v>
      </c>
      <c r="E5127" s="5" t="s">
        <v>242</v>
      </c>
      <c r="F5127" s="5" t="s">
        <v>491</v>
      </c>
      <c r="G5127" s="5" t="s">
        <v>277</v>
      </c>
    </row>
    <row r="5128" spans="2:7" x14ac:dyDescent="0.2">
      <c r="B5128" s="3">
        <v>2016</v>
      </c>
      <c r="C5128" s="4">
        <v>421166.67</v>
      </c>
      <c r="D5128" s="5" t="s">
        <v>87</v>
      </c>
      <c r="E5128" s="5" t="s">
        <v>242</v>
      </c>
      <c r="F5128" s="5" t="s">
        <v>491</v>
      </c>
      <c r="G5128" s="5" t="s">
        <v>545</v>
      </c>
    </row>
    <row r="5129" spans="2:7" x14ac:dyDescent="0.2">
      <c r="B5129" s="3">
        <v>2016</v>
      </c>
      <c r="C5129" s="4">
        <v>24689868.280000001</v>
      </c>
      <c r="D5129" s="5" t="s">
        <v>87</v>
      </c>
      <c r="E5129" s="5" t="s">
        <v>242</v>
      </c>
      <c r="F5129" s="5" t="s">
        <v>491</v>
      </c>
      <c r="G5129" s="5" t="s">
        <v>278</v>
      </c>
    </row>
    <row r="5130" spans="2:7" x14ac:dyDescent="0.2">
      <c r="B5130" s="3">
        <v>2016</v>
      </c>
      <c r="C5130" s="4">
        <v>66632140.450000003</v>
      </c>
      <c r="D5130" s="5" t="s">
        <v>87</v>
      </c>
      <c r="E5130" s="5" t="s">
        <v>242</v>
      </c>
      <c r="F5130" s="5" t="s">
        <v>491</v>
      </c>
      <c r="G5130" s="5" t="s">
        <v>279</v>
      </c>
    </row>
    <row r="5131" spans="2:7" x14ac:dyDescent="0.2">
      <c r="B5131" s="3">
        <v>2016</v>
      </c>
      <c r="C5131" s="4">
        <v>430565.47</v>
      </c>
      <c r="D5131" s="5" t="s">
        <v>87</v>
      </c>
      <c r="E5131" s="5" t="s">
        <v>242</v>
      </c>
      <c r="F5131" s="5" t="s">
        <v>491</v>
      </c>
      <c r="G5131" s="5" t="s">
        <v>280</v>
      </c>
    </row>
    <row r="5132" spans="2:7" x14ac:dyDescent="0.2">
      <c r="B5132" s="3">
        <v>2016</v>
      </c>
      <c r="C5132" s="4">
        <v>1204528645.6900001</v>
      </c>
      <c r="D5132" s="5" t="s">
        <v>87</v>
      </c>
      <c r="E5132" s="5" t="s">
        <v>242</v>
      </c>
      <c r="F5132" s="5" t="s">
        <v>491</v>
      </c>
      <c r="G5132" s="5" t="s">
        <v>281</v>
      </c>
    </row>
    <row r="5133" spans="2:7" x14ac:dyDescent="0.2">
      <c r="B5133" s="3">
        <v>2016</v>
      </c>
      <c r="C5133" s="4">
        <v>5358514.53</v>
      </c>
      <c r="D5133" s="5" t="s">
        <v>87</v>
      </c>
      <c r="E5133" s="5" t="s">
        <v>242</v>
      </c>
      <c r="F5133" s="5" t="s">
        <v>491</v>
      </c>
      <c r="G5133" s="5" t="s">
        <v>282</v>
      </c>
    </row>
    <row r="5134" spans="2:7" x14ac:dyDescent="0.2">
      <c r="B5134" s="3">
        <v>2016</v>
      </c>
      <c r="C5134" s="4">
        <v>52677526.799999997</v>
      </c>
      <c r="D5134" s="5" t="s">
        <v>87</v>
      </c>
      <c r="E5134" s="5" t="s">
        <v>242</v>
      </c>
      <c r="F5134" s="5" t="s">
        <v>491</v>
      </c>
      <c r="G5134" s="5" t="s">
        <v>286</v>
      </c>
    </row>
    <row r="5135" spans="2:7" x14ac:dyDescent="0.2">
      <c r="B5135" s="3">
        <v>2016</v>
      </c>
      <c r="C5135" s="4">
        <v>24438751.870000001</v>
      </c>
      <c r="D5135" s="5" t="s">
        <v>87</v>
      </c>
      <c r="E5135" s="5" t="s">
        <v>242</v>
      </c>
      <c r="F5135" s="5" t="s">
        <v>491</v>
      </c>
      <c r="G5135" s="5" t="s">
        <v>287</v>
      </c>
    </row>
    <row r="5136" spans="2:7" x14ac:dyDescent="0.2">
      <c r="B5136" s="3">
        <v>2016</v>
      </c>
      <c r="C5136" s="4">
        <v>19196195.079999998</v>
      </c>
      <c r="D5136" s="5" t="s">
        <v>87</v>
      </c>
      <c r="E5136" s="5" t="s">
        <v>242</v>
      </c>
      <c r="F5136" s="5" t="s">
        <v>491</v>
      </c>
      <c r="G5136" s="5" t="s">
        <v>546</v>
      </c>
    </row>
    <row r="5137" spans="2:7" x14ac:dyDescent="0.2">
      <c r="B5137" s="3">
        <v>2016</v>
      </c>
      <c r="C5137" s="4">
        <v>4624215.71</v>
      </c>
      <c r="D5137" s="5" t="s">
        <v>87</v>
      </c>
      <c r="E5137" s="5" t="s">
        <v>242</v>
      </c>
      <c r="F5137" s="5" t="s">
        <v>491</v>
      </c>
      <c r="G5137" s="5" t="s">
        <v>289</v>
      </c>
    </row>
    <row r="5138" spans="2:7" x14ac:dyDescent="0.2">
      <c r="B5138" s="3">
        <v>2016</v>
      </c>
      <c r="C5138" s="4">
        <v>6970007.6699999999</v>
      </c>
      <c r="D5138" s="5" t="s">
        <v>87</v>
      </c>
      <c r="E5138" s="5" t="s">
        <v>242</v>
      </c>
      <c r="F5138" s="5" t="s">
        <v>491</v>
      </c>
      <c r="G5138" s="5" t="s">
        <v>547</v>
      </c>
    </row>
    <row r="5139" spans="2:7" x14ac:dyDescent="0.2">
      <c r="B5139" s="3">
        <v>2016</v>
      </c>
      <c r="C5139" s="4">
        <v>72557.91</v>
      </c>
      <c r="D5139" s="5" t="s">
        <v>87</v>
      </c>
      <c r="E5139" s="5" t="s">
        <v>242</v>
      </c>
      <c r="F5139" s="5" t="s">
        <v>491</v>
      </c>
      <c r="G5139" s="5" t="s">
        <v>548</v>
      </c>
    </row>
    <row r="5140" spans="2:7" x14ac:dyDescent="0.2">
      <c r="B5140" s="3">
        <v>2016</v>
      </c>
      <c r="C5140" s="4">
        <v>43202.15</v>
      </c>
      <c r="D5140" s="5" t="s">
        <v>87</v>
      </c>
      <c r="E5140" s="5" t="s">
        <v>242</v>
      </c>
      <c r="F5140" s="5" t="s">
        <v>491</v>
      </c>
      <c r="G5140" s="5" t="s">
        <v>290</v>
      </c>
    </row>
    <row r="5141" spans="2:7" x14ac:dyDescent="0.2">
      <c r="B5141" s="3">
        <v>2016</v>
      </c>
      <c r="C5141" s="4">
        <v>23495279.010000002</v>
      </c>
      <c r="D5141" s="5" t="s">
        <v>87</v>
      </c>
      <c r="E5141" s="5" t="s">
        <v>242</v>
      </c>
      <c r="F5141" s="5" t="s">
        <v>491</v>
      </c>
      <c r="G5141" s="5" t="s">
        <v>292</v>
      </c>
    </row>
    <row r="5142" spans="2:7" x14ac:dyDescent="0.2">
      <c r="B5142" s="3">
        <v>2016</v>
      </c>
      <c r="C5142" s="4">
        <v>43163020.210000001</v>
      </c>
      <c r="D5142" s="5" t="s">
        <v>87</v>
      </c>
      <c r="E5142" s="5" t="s">
        <v>242</v>
      </c>
      <c r="F5142" s="5" t="s">
        <v>491</v>
      </c>
      <c r="G5142" s="5" t="s">
        <v>294</v>
      </c>
    </row>
    <row r="5143" spans="2:7" x14ac:dyDescent="0.2">
      <c r="B5143" s="3">
        <v>2016</v>
      </c>
      <c r="C5143" s="4">
        <v>23731525.050000001</v>
      </c>
      <c r="D5143" s="5" t="s">
        <v>87</v>
      </c>
      <c r="E5143" s="5" t="s">
        <v>242</v>
      </c>
      <c r="F5143" s="5" t="s">
        <v>491</v>
      </c>
      <c r="G5143" s="5" t="s">
        <v>295</v>
      </c>
    </row>
    <row r="5144" spans="2:7" x14ac:dyDescent="0.2">
      <c r="B5144" s="3">
        <v>2016</v>
      </c>
      <c r="C5144" s="4">
        <v>1284</v>
      </c>
      <c r="D5144" s="5" t="s">
        <v>87</v>
      </c>
      <c r="E5144" s="5" t="s">
        <v>242</v>
      </c>
      <c r="F5144" s="5" t="s">
        <v>491</v>
      </c>
      <c r="G5144" s="5" t="s">
        <v>296</v>
      </c>
    </row>
    <row r="5145" spans="2:7" x14ac:dyDescent="0.2">
      <c r="B5145" s="3">
        <v>2016</v>
      </c>
      <c r="C5145" s="4">
        <v>226720369.69999999</v>
      </c>
      <c r="D5145" s="5" t="s">
        <v>87</v>
      </c>
      <c r="E5145" s="5" t="s">
        <v>242</v>
      </c>
      <c r="F5145" s="5" t="s">
        <v>491</v>
      </c>
      <c r="G5145" s="5" t="s">
        <v>349</v>
      </c>
    </row>
    <row r="5146" spans="2:7" x14ac:dyDescent="0.2">
      <c r="B5146" s="3">
        <v>2016</v>
      </c>
      <c r="C5146" s="4">
        <v>305329396.10000002</v>
      </c>
      <c r="D5146" s="5" t="s">
        <v>87</v>
      </c>
      <c r="E5146" s="5" t="s">
        <v>242</v>
      </c>
      <c r="F5146" s="5" t="s">
        <v>491</v>
      </c>
      <c r="G5146" s="5" t="s">
        <v>492</v>
      </c>
    </row>
    <row r="5147" spans="2:7" x14ac:dyDescent="0.2">
      <c r="B5147" s="3">
        <v>2016</v>
      </c>
      <c r="C5147" s="4">
        <v>92470409.980000004</v>
      </c>
      <c r="D5147" s="5" t="s">
        <v>87</v>
      </c>
      <c r="E5147" s="5" t="s">
        <v>242</v>
      </c>
      <c r="F5147" s="5" t="s">
        <v>491</v>
      </c>
      <c r="G5147" s="5" t="s">
        <v>493</v>
      </c>
    </row>
    <row r="5148" spans="2:7" x14ac:dyDescent="0.2">
      <c r="B5148" s="3">
        <v>2016</v>
      </c>
      <c r="C5148" s="4">
        <v>156431613.18000001</v>
      </c>
      <c r="D5148" s="5" t="s">
        <v>87</v>
      </c>
      <c r="E5148" s="5" t="s">
        <v>242</v>
      </c>
      <c r="F5148" s="5" t="s">
        <v>491</v>
      </c>
      <c r="G5148" s="5" t="s">
        <v>494</v>
      </c>
    </row>
    <row r="5149" spans="2:7" x14ac:dyDescent="0.2">
      <c r="B5149" s="3">
        <v>2016</v>
      </c>
      <c r="C5149" s="4">
        <v>86912398.180000007</v>
      </c>
      <c r="D5149" s="5" t="s">
        <v>87</v>
      </c>
      <c r="E5149" s="5" t="s">
        <v>242</v>
      </c>
      <c r="F5149" s="5" t="s">
        <v>491</v>
      </c>
      <c r="G5149" s="5" t="s">
        <v>298</v>
      </c>
    </row>
    <row r="5150" spans="2:7" x14ac:dyDescent="0.2">
      <c r="B5150" s="3">
        <v>2016</v>
      </c>
      <c r="C5150" s="4">
        <v>4435418.87</v>
      </c>
      <c r="D5150" s="5" t="s">
        <v>87</v>
      </c>
      <c r="E5150" s="5" t="s">
        <v>242</v>
      </c>
      <c r="F5150" s="5" t="s">
        <v>491</v>
      </c>
      <c r="G5150" s="5" t="s">
        <v>389</v>
      </c>
    </row>
    <row r="5151" spans="2:7" x14ac:dyDescent="0.2">
      <c r="B5151" s="3">
        <v>2016</v>
      </c>
      <c r="C5151" s="4">
        <v>11350106943.1</v>
      </c>
      <c r="D5151" s="5" t="s">
        <v>87</v>
      </c>
      <c r="E5151" s="5" t="s">
        <v>242</v>
      </c>
      <c r="F5151" s="5" t="s">
        <v>491</v>
      </c>
      <c r="G5151" s="5" t="s">
        <v>299</v>
      </c>
    </row>
    <row r="5152" spans="2:7" x14ac:dyDescent="0.2">
      <c r="B5152" s="3">
        <v>2016</v>
      </c>
      <c r="C5152" s="4">
        <v>117751576.5</v>
      </c>
      <c r="D5152" s="5" t="s">
        <v>87</v>
      </c>
      <c r="E5152" s="5" t="s">
        <v>242</v>
      </c>
      <c r="F5152" s="5" t="s">
        <v>473</v>
      </c>
      <c r="G5152" s="5" t="s">
        <v>261</v>
      </c>
    </row>
    <row r="5153" spans="2:7" x14ac:dyDescent="0.2">
      <c r="B5153" s="3">
        <v>2016</v>
      </c>
      <c r="C5153" s="4">
        <v>125739812.42</v>
      </c>
      <c r="D5153" s="5" t="s">
        <v>87</v>
      </c>
      <c r="E5153" s="5" t="s">
        <v>242</v>
      </c>
      <c r="F5153" s="5" t="s">
        <v>473</v>
      </c>
      <c r="G5153" s="5" t="s">
        <v>549</v>
      </c>
    </row>
    <row r="5154" spans="2:7" x14ac:dyDescent="0.2">
      <c r="B5154" s="3">
        <v>2016</v>
      </c>
      <c r="C5154" s="4">
        <v>150922929.81</v>
      </c>
      <c r="D5154" s="5" t="s">
        <v>87</v>
      </c>
      <c r="E5154" s="5" t="s">
        <v>242</v>
      </c>
      <c r="F5154" s="5" t="s">
        <v>473</v>
      </c>
      <c r="G5154" s="5" t="s">
        <v>430</v>
      </c>
    </row>
    <row r="5155" spans="2:7" x14ac:dyDescent="0.2">
      <c r="B5155" s="3">
        <v>2016</v>
      </c>
      <c r="C5155" s="4">
        <v>702203438.72000003</v>
      </c>
      <c r="D5155" s="5" t="s">
        <v>87</v>
      </c>
      <c r="E5155" s="5" t="s">
        <v>242</v>
      </c>
      <c r="F5155" s="5" t="s">
        <v>473</v>
      </c>
      <c r="G5155" s="5" t="s">
        <v>264</v>
      </c>
    </row>
    <row r="5156" spans="2:7" x14ac:dyDescent="0.2">
      <c r="B5156" s="3">
        <v>2016</v>
      </c>
      <c r="C5156" s="4">
        <v>14889794.17</v>
      </c>
      <c r="D5156" s="5" t="s">
        <v>87</v>
      </c>
      <c r="E5156" s="5" t="s">
        <v>242</v>
      </c>
      <c r="F5156" s="5" t="s">
        <v>473</v>
      </c>
      <c r="G5156" s="5" t="s">
        <v>252</v>
      </c>
    </row>
    <row r="5157" spans="2:7" x14ac:dyDescent="0.2">
      <c r="B5157" s="3">
        <v>2016</v>
      </c>
      <c r="C5157" s="4">
        <v>336727363.57999998</v>
      </c>
      <c r="D5157" s="5" t="s">
        <v>87</v>
      </c>
      <c r="E5157" s="5" t="s">
        <v>242</v>
      </c>
      <c r="F5157" s="5" t="s">
        <v>473</v>
      </c>
      <c r="G5157" s="5" t="s">
        <v>281</v>
      </c>
    </row>
    <row r="5158" spans="2:7" x14ac:dyDescent="0.2">
      <c r="B5158" s="3">
        <v>2016</v>
      </c>
      <c r="C5158" s="4">
        <v>19025157.09</v>
      </c>
      <c r="D5158" s="5" t="s">
        <v>87</v>
      </c>
      <c r="E5158" s="5" t="s">
        <v>242</v>
      </c>
      <c r="F5158" s="5" t="s">
        <v>473</v>
      </c>
      <c r="G5158" s="5" t="s">
        <v>603</v>
      </c>
    </row>
    <row r="5159" spans="2:7" x14ac:dyDescent="0.2">
      <c r="B5159" s="3">
        <v>2016</v>
      </c>
      <c r="C5159" s="4">
        <v>4126598.99</v>
      </c>
      <c r="D5159" s="5" t="s">
        <v>87</v>
      </c>
      <c r="E5159" s="5" t="s">
        <v>242</v>
      </c>
      <c r="F5159" s="5" t="s">
        <v>473</v>
      </c>
      <c r="G5159" s="5" t="s">
        <v>302</v>
      </c>
    </row>
    <row r="5160" spans="2:7" x14ac:dyDescent="0.2">
      <c r="B5160" s="3">
        <v>2016</v>
      </c>
      <c r="C5160" s="4">
        <v>6122185.54</v>
      </c>
      <c r="D5160" s="5" t="s">
        <v>87</v>
      </c>
      <c r="E5160" s="5" t="s">
        <v>242</v>
      </c>
      <c r="F5160" s="5" t="s">
        <v>473</v>
      </c>
      <c r="G5160" s="5" t="s">
        <v>303</v>
      </c>
    </row>
    <row r="5161" spans="2:7" x14ac:dyDescent="0.2">
      <c r="B5161" s="3">
        <v>2016</v>
      </c>
      <c r="C5161" s="4">
        <v>3068927950.2199998</v>
      </c>
      <c r="D5161" s="5" t="s">
        <v>87</v>
      </c>
      <c r="E5161" s="5" t="s">
        <v>242</v>
      </c>
      <c r="F5161" s="5" t="s">
        <v>473</v>
      </c>
      <c r="G5161" s="5" t="s">
        <v>304</v>
      </c>
    </row>
    <row r="5162" spans="2:7" x14ac:dyDescent="0.2">
      <c r="B5162" s="3">
        <v>2016</v>
      </c>
      <c r="C5162" s="4">
        <v>17439800.199999999</v>
      </c>
      <c r="D5162" s="5" t="s">
        <v>87</v>
      </c>
      <c r="E5162" s="5" t="s">
        <v>242</v>
      </c>
      <c r="F5162" s="5" t="s">
        <v>473</v>
      </c>
      <c r="G5162" s="5" t="s">
        <v>305</v>
      </c>
    </row>
    <row r="5163" spans="2:7" x14ac:dyDescent="0.2">
      <c r="B5163" s="3">
        <v>2016</v>
      </c>
      <c r="C5163" s="4">
        <v>307592287</v>
      </c>
      <c r="D5163" s="5" t="s">
        <v>306</v>
      </c>
      <c r="E5163" s="5" t="s">
        <v>307</v>
      </c>
      <c r="F5163" s="5" t="s">
        <v>308</v>
      </c>
      <c r="G5163" s="5" t="s">
        <v>309</v>
      </c>
    </row>
    <row r="5164" spans="2:7" x14ac:dyDescent="0.2">
      <c r="B5164" s="3">
        <v>2016</v>
      </c>
      <c r="C5164" s="4">
        <v>1129237533.49</v>
      </c>
      <c r="D5164" s="5" t="s">
        <v>306</v>
      </c>
      <c r="E5164" s="5" t="s">
        <v>307</v>
      </c>
      <c r="F5164" s="5" t="s">
        <v>308</v>
      </c>
      <c r="G5164" s="5" t="s">
        <v>310</v>
      </c>
    </row>
    <row r="5165" spans="2:7" x14ac:dyDescent="0.2">
      <c r="B5165" s="3">
        <v>2016</v>
      </c>
      <c r="C5165" s="4">
        <v>49462666.920000002</v>
      </c>
      <c r="D5165" s="5" t="s">
        <v>306</v>
      </c>
      <c r="E5165" s="5" t="s">
        <v>307</v>
      </c>
      <c r="F5165" s="5" t="s">
        <v>308</v>
      </c>
      <c r="G5165" s="5" t="s">
        <v>550</v>
      </c>
    </row>
    <row r="5166" spans="2:7" x14ac:dyDescent="0.2">
      <c r="B5166" s="3">
        <v>2016</v>
      </c>
      <c r="C5166" s="4">
        <v>29733096.960000001</v>
      </c>
      <c r="D5166" s="5" t="s">
        <v>306</v>
      </c>
      <c r="E5166" s="5" t="s">
        <v>307</v>
      </c>
      <c r="F5166" s="5" t="s">
        <v>308</v>
      </c>
      <c r="G5166" s="5" t="s">
        <v>594</v>
      </c>
    </row>
    <row r="5167" spans="2:7" x14ac:dyDescent="0.2">
      <c r="B5167" s="3">
        <v>2016</v>
      </c>
      <c r="C5167" s="4">
        <v>23342007.02</v>
      </c>
      <c r="D5167" s="5" t="s">
        <v>306</v>
      </c>
      <c r="E5167" s="5" t="s">
        <v>311</v>
      </c>
      <c r="F5167" s="5" t="s">
        <v>359</v>
      </c>
      <c r="G5167" s="5" t="s">
        <v>375</v>
      </c>
    </row>
    <row r="5168" spans="2:7" x14ac:dyDescent="0.2">
      <c r="B5168" s="3">
        <v>2016</v>
      </c>
      <c r="C5168" s="4">
        <v>243535.09</v>
      </c>
      <c r="D5168" s="5" t="s">
        <v>306</v>
      </c>
      <c r="E5168" s="5" t="s">
        <v>311</v>
      </c>
      <c r="F5168" s="5" t="s">
        <v>313</v>
      </c>
      <c r="G5168" s="5" t="s">
        <v>390</v>
      </c>
    </row>
    <row r="5169" spans="2:7" x14ac:dyDescent="0.2">
      <c r="B5169" s="3">
        <v>2016</v>
      </c>
      <c r="C5169" s="4">
        <v>19501911.550000001</v>
      </c>
      <c r="D5169" s="5" t="s">
        <v>306</v>
      </c>
      <c r="E5169" s="5" t="s">
        <v>311</v>
      </c>
      <c r="F5169" s="5" t="s">
        <v>313</v>
      </c>
      <c r="G5169" s="5" t="s">
        <v>391</v>
      </c>
    </row>
    <row r="5170" spans="2:7" x14ac:dyDescent="0.2">
      <c r="B5170" s="3">
        <v>2016</v>
      </c>
      <c r="C5170" s="4">
        <v>175565353.28</v>
      </c>
      <c r="D5170" s="5" t="s">
        <v>306</v>
      </c>
      <c r="E5170" s="5" t="s">
        <v>311</v>
      </c>
      <c r="F5170" s="5" t="s">
        <v>314</v>
      </c>
      <c r="G5170" s="5" t="s">
        <v>314</v>
      </c>
    </row>
    <row r="5171" spans="2:7" x14ac:dyDescent="0.2">
      <c r="B5171" s="3">
        <v>2016</v>
      </c>
      <c r="C5171" s="4">
        <v>11953000</v>
      </c>
      <c r="D5171" s="5" t="s">
        <v>306</v>
      </c>
      <c r="E5171" s="5" t="s">
        <v>311</v>
      </c>
      <c r="F5171" s="5" t="s">
        <v>108</v>
      </c>
      <c r="G5171" s="5" t="s">
        <v>433</v>
      </c>
    </row>
    <row r="5172" spans="2:7" x14ac:dyDescent="0.2">
      <c r="B5172" s="3">
        <v>2016</v>
      </c>
      <c r="C5172" s="4">
        <v>45159600</v>
      </c>
      <c r="D5172" s="5" t="s">
        <v>306</v>
      </c>
      <c r="E5172" s="5" t="s">
        <v>311</v>
      </c>
      <c r="F5172" s="5" t="s">
        <v>161</v>
      </c>
      <c r="G5172" s="5" t="s">
        <v>161</v>
      </c>
    </row>
    <row r="5173" spans="2:7" x14ac:dyDescent="0.2">
      <c r="B5173" s="3">
        <v>2016</v>
      </c>
      <c r="C5173" s="4">
        <v>905498.51</v>
      </c>
      <c r="D5173" s="5" t="s">
        <v>306</v>
      </c>
      <c r="E5173" s="5" t="s">
        <v>311</v>
      </c>
      <c r="F5173" s="5" t="s">
        <v>194</v>
      </c>
      <c r="G5173" s="5" t="s">
        <v>436</v>
      </c>
    </row>
    <row r="5174" spans="2:7" x14ac:dyDescent="0.2">
      <c r="B5174" s="3">
        <v>2016</v>
      </c>
      <c r="C5174" s="4">
        <v>18618723.18</v>
      </c>
      <c r="D5174" s="5" t="s">
        <v>306</v>
      </c>
      <c r="E5174" s="5" t="s">
        <v>311</v>
      </c>
      <c r="F5174" s="5" t="s">
        <v>194</v>
      </c>
      <c r="G5174" s="5" t="s">
        <v>487</v>
      </c>
    </row>
    <row r="5175" spans="2:7" x14ac:dyDescent="0.2">
      <c r="B5175" s="3">
        <v>2016</v>
      </c>
      <c r="C5175" s="4">
        <v>8643358.6899999995</v>
      </c>
      <c r="D5175" s="5" t="s">
        <v>306</v>
      </c>
      <c r="E5175" s="5" t="s">
        <v>315</v>
      </c>
      <c r="F5175" s="5" t="s">
        <v>359</v>
      </c>
      <c r="G5175" s="5" t="s">
        <v>432</v>
      </c>
    </row>
    <row r="5176" spans="2:7" x14ac:dyDescent="0.2">
      <c r="B5176" s="3">
        <v>2016</v>
      </c>
      <c r="C5176" s="4">
        <v>0</v>
      </c>
      <c r="D5176" s="5" t="s">
        <v>306</v>
      </c>
      <c r="E5176" s="5" t="s">
        <v>315</v>
      </c>
      <c r="F5176" s="5" t="s">
        <v>359</v>
      </c>
      <c r="G5176" s="5" t="s">
        <v>375</v>
      </c>
    </row>
    <row r="5177" spans="2:7" x14ac:dyDescent="0.2">
      <c r="B5177" s="3">
        <v>2016</v>
      </c>
      <c r="C5177" s="4">
        <v>5819302.0999999996</v>
      </c>
      <c r="D5177" s="5" t="s">
        <v>306</v>
      </c>
      <c r="E5177" s="5" t="s">
        <v>315</v>
      </c>
      <c r="F5177" s="5" t="s">
        <v>104</v>
      </c>
      <c r="G5177" s="5" t="s">
        <v>104</v>
      </c>
    </row>
    <row r="5178" spans="2:7" x14ac:dyDescent="0.2">
      <c r="B5178" s="3">
        <v>2016</v>
      </c>
      <c r="C5178" s="4">
        <v>827335245.83000004</v>
      </c>
      <c r="D5178" s="5" t="s">
        <v>306</v>
      </c>
      <c r="E5178" s="5" t="s">
        <v>315</v>
      </c>
      <c r="F5178" s="5" t="s">
        <v>316</v>
      </c>
      <c r="G5178" s="5" t="s">
        <v>316</v>
      </c>
    </row>
    <row r="5179" spans="2:7" x14ac:dyDescent="0.2">
      <c r="B5179" s="3">
        <v>2016</v>
      </c>
      <c r="C5179" s="4">
        <v>21522296.52</v>
      </c>
      <c r="D5179" s="5" t="s">
        <v>306</v>
      </c>
      <c r="E5179" s="5" t="s">
        <v>315</v>
      </c>
      <c r="F5179" s="5" t="s">
        <v>108</v>
      </c>
      <c r="G5179" s="5" t="s">
        <v>108</v>
      </c>
    </row>
    <row r="5180" spans="2:7" x14ac:dyDescent="0.2">
      <c r="B5180" s="3">
        <v>2016</v>
      </c>
      <c r="C5180" s="4">
        <v>106876369.72</v>
      </c>
      <c r="D5180" s="5" t="s">
        <v>306</v>
      </c>
      <c r="E5180" s="5" t="s">
        <v>315</v>
      </c>
      <c r="F5180" s="5" t="s">
        <v>110</v>
      </c>
      <c r="G5180" s="5" t="s">
        <v>518</v>
      </c>
    </row>
    <row r="5181" spans="2:7" x14ac:dyDescent="0.2">
      <c r="B5181" s="3">
        <v>2016</v>
      </c>
      <c r="C5181" s="4">
        <v>0</v>
      </c>
      <c r="D5181" s="5" t="s">
        <v>306</v>
      </c>
      <c r="E5181" s="5" t="s">
        <v>315</v>
      </c>
      <c r="F5181" s="5" t="s">
        <v>110</v>
      </c>
      <c r="G5181" s="5" t="s">
        <v>519</v>
      </c>
    </row>
    <row r="5182" spans="2:7" x14ac:dyDescent="0.2">
      <c r="B5182" s="3">
        <v>2016</v>
      </c>
      <c r="C5182" s="4">
        <v>29104384.120000001</v>
      </c>
      <c r="D5182" s="5" t="s">
        <v>306</v>
      </c>
      <c r="E5182" s="5" t="s">
        <v>315</v>
      </c>
      <c r="F5182" s="5" t="s">
        <v>317</v>
      </c>
      <c r="G5182" s="5" t="s">
        <v>318</v>
      </c>
    </row>
    <row r="5183" spans="2:7" x14ac:dyDescent="0.2">
      <c r="B5183" s="3">
        <v>2016</v>
      </c>
      <c r="C5183" s="4">
        <v>773577.07</v>
      </c>
      <c r="D5183" s="5" t="s">
        <v>306</v>
      </c>
      <c r="E5183" s="5" t="s">
        <v>315</v>
      </c>
      <c r="F5183" s="5" t="s">
        <v>317</v>
      </c>
      <c r="G5183" s="5" t="s">
        <v>320</v>
      </c>
    </row>
    <row r="5184" spans="2:7" x14ac:dyDescent="0.2">
      <c r="B5184" s="3">
        <v>2016</v>
      </c>
      <c r="C5184" s="4">
        <v>312279.86</v>
      </c>
      <c r="D5184" s="5" t="s">
        <v>306</v>
      </c>
      <c r="E5184" s="5" t="s">
        <v>315</v>
      </c>
      <c r="F5184" s="5" t="s">
        <v>317</v>
      </c>
      <c r="G5184" s="5" t="s">
        <v>321</v>
      </c>
    </row>
    <row r="5185" spans="2:7" x14ac:dyDescent="0.2">
      <c r="B5185" s="3">
        <v>2016</v>
      </c>
      <c r="C5185" s="4">
        <v>48100</v>
      </c>
      <c r="D5185" s="5" t="s">
        <v>306</v>
      </c>
      <c r="E5185" s="5" t="s">
        <v>315</v>
      </c>
      <c r="F5185" s="5" t="s">
        <v>317</v>
      </c>
      <c r="G5185" s="5" t="s">
        <v>322</v>
      </c>
    </row>
    <row r="5186" spans="2:7" x14ac:dyDescent="0.2">
      <c r="B5186" s="3">
        <v>2016</v>
      </c>
      <c r="C5186" s="4">
        <v>25936444.620000001</v>
      </c>
      <c r="D5186" s="5" t="s">
        <v>306</v>
      </c>
      <c r="E5186" s="5" t="s">
        <v>315</v>
      </c>
      <c r="F5186" s="5" t="s">
        <v>317</v>
      </c>
      <c r="G5186" s="5" t="s">
        <v>323</v>
      </c>
    </row>
    <row r="5187" spans="2:7" x14ac:dyDescent="0.2">
      <c r="B5187" s="3">
        <v>2016</v>
      </c>
      <c r="C5187" s="4">
        <v>85716829.019999996</v>
      </c>
      <c r="D5187" s="5" t="s">
        <v>306</v>
      </c>
      <c r="E5187" s="5" t="s">
        <v>315</v>
      </c>
      <c r="F5187" s="5" t="s">
        <v>317</v>
      </c>
      <c r="G5187" s="5" t="s">
        <v>324</v>
      </c>
    </row>
    <row r="5188" spans="2:7" x14ac:dyDescent="0.2">
      <c r="B5188" s="3">
        <v>2016</v>
      </c>
      <c r="C5188" s="4">
        <v>3227692.89</v>
      </c>
      <c r="D5188" s="5" t="s">
        <v>306</v>
      </c>
      <c r="E5188" s="5" t="s">
        <v>315</v>
      </c>
      <c r="F5188" s="5" t="s">
        <v>317</v>
      </c>
      <c r="G5188" s="5" t="s">
        <v>325</v>
      </c>
    </row>
    <row r="5189" spans="2:7" x14ac:dyDescent="0.2">
      <c r="B5189" s="3">
        <v>2016</v>
      </c>
      <c r="C5189" s="4">
        <v>7352336.96</v>
      </c>
      <c r="D5189" s="5" t="s">
        <v>306</v>
      </c>
      <c r="E5189" s="5" t="s">
        <v>315</v>
      </c>
      <c r="F5189" s="5" t="s">
        <v>317</v>
      </c>
      <c r="G5189" s="5" t="s">
        <v>326</v>
      </c>
    </row>
    <row r="5190" spans="2:7" x14ac:dyDescent="0.2">
      <c r="B5190" s="3">
        <v>2016</v>
      </c>
      <c r="C5190" s="4">
        <v>13640486.23</v>
      </c>
      <c r="D5190" s="5" t="s">
        <v>306</v>
      </c>
      <c r="E5190" s="5" t="s">
        <v>315</v>
      </c>
      <c r="F5190" s="5" t="s">
        <v>317</v>
      </c>
      <c r="G5190" s="5" t="s">
        <v>327</v>
      </c>
    </row>
    <row r="5191" spans="2:7" x14ac:dyDescent="0.2">
      <c r="B5191" s="3">
        <v>2016</v>
      </c>
      <c r="C5191" s="4">
        <v>10930.82</v>
      </c>
      <c r="D5191" s="5" t="s">
        <v>306</v>
      </c>
      <c r="E5191" s="5" t="s">
        <v>315</v>
      </c>
      <c r="F5191" s="5" t="s">
        <v>317</v>
      </c>
      <c r="G5191" s="5" t="s">
        <v>512</v>
      </c>
    </row>
    <row r="5192" spans="2:7" x14ac:dyDescent="0.2">
      <c r="B5192" s="3">
        <v>2016</v>
      </c>
      <c r="C5192" s="4">
        <v>789424.4</v>
      </c>
      <c r="D5192" s="5" t="s">
        <v>306</v>
      </c>
      <c r="E5192" s="5" t="s">
        <v>315</v>
      </c>
      <c r="F5192" s="5" t="s">
        <v>317</v>
      </c>
      <c r="G5192" s="5" t="s">
        <v>328</v>
      </c>
    </row>
    <row r="5193" spans="2:7" x14ac:dyDescent="0.2">
      <c r="B5193" s="3">
        <v>2016</v>
      </c>
      <c r="C5193" s="4">
        <v>1010427.69</v>
      </c>
      <c r="D5193" s="5" t="s">
        <v>306</v>
      </c>
      <c r="E5193" s="5" t="s">
        <v>315</v>
      </c>
      <c r="F5193" s="5" t="s">
        <v>317</v>
      </c>
      <c r="G5193" s="5" t="s">
        <v>329</v>
      </c>
    </row>
    <row r="5194" spans="2:7" x14ac:dyDescent="0.2">
      <c r="B5194" s="3">
        <v>2016</v>
      </c>
      <c r="C5194" s="4">
        <v>708748.14</v>
      </c>
      <c r="D5194" s="5" t="s">
        <v>306</v>
      </c>
      <c r="E5194" s="5" t="s">
        <v>315</v>
      </c>
      <c r="F5194" s="5" t="s">
        <v>317</v>
      </c>
      <c r="G5194" s="5" t="s">
        <v>330</v>
      </c>
    </row>
    <row r="5195" spans="2:7" x14ac:dyDescent="0.2">
      <c r="B5195" s="3">
        <v>2016</v>
      </c>
      <c r="C5195" s="4">
        <v>3998668.31</v>
      </c>
      <c r="D5195" s="5" t="s">
        <v>306</v>
      </c>
      <c r="E5195" s="5" t="s">
        <v>315</v>
      </c>
      <c r="F5195" s="5" t="s">
        <v>317</v>
      </c>
      <c r="G5195" s="5" t="s">
        <v>331</v>
      </c>
    </row>
    <row r="5196" spans="2:7" x14ac:dyDescent="0.2">
      <c r="B5196" s="3">
        <v>2016</v>
      </c>
      <c r="C5196" s="4">
        <v>8663897.9900000002</v>
      </c>
      <c r="D5196" s="5" t="s">
        <v>306</v>
      </c>
      <c r="E5196" s="5" t="s">
        <v>315</v>
      </c>
      <c r="F5196" s="5" t="s">
        <v>317</v>
      </c>
      <c r="G5196" s="5" t="s">
        <v>332</v>
      </c>
    </row>
    <row r="5197" spans="2:7" x14ac:dyDescent="0.2">
      <c r="B5197" s="3">
        <v>2016</v>
      </c>
      <c r="C5197" s="4">
        <v>152215.99</v>
      </c>
      <c r="D5197" s="5" t="s">
        <v>306</v>
      </c>
      <c r="E5197" s="5" t="s">
        <v>315</v>
      </c>
      <c r="F5197" s="5" t="s">
        <v>317</v>
      </c>
      <c r="G5197" s="5" t="s">
        <v>362</v>
      </c>
    </row>
    <row r="5198" spans="2:7" x14ac:dyDescent="0.2">
      <c r="B5198" s="3">
        <v>2016</v>
      </c>
      <c r="C5198" s="4">
        <v>8449115.0999999996</v>
      </c>
      <c r="D5198" s="5" t="s">
        <v>306</v>
      </c>
      <c r="E5198" s="5" t="s">
        <v>315</v>
      </c>
      <c r="F5198" s="5" t="s">
        <v>317</v>
      </c>
      <c r="G5198" s="5" t="s">
        <v>333</v>
      </c>
    </row>
    <row r="5199" spans="2:7" x14ac:dyDescent="0.2">
      <c r="B5199" s="3">
        <v>2016</v>
      </c>
      <c r="C5199" s="4">
        <v>28533869.93</v>
      </c>
      <c r="D5199" s="5" t="s">
        <v>306</v>
      </c>
      <c r="E5199" s="5" t="s">
        <v>315</v>
      </c>
      <c r="F5199" s="5" t="s">
        <v>317</v>
      </c>
      <c r="G5199" s="5" t="s">
        <v>334</v>
      </c>
    </row>
    <row r="5200" spans="2:7" x14ac:dyDescent="0.2">
      <c r="B5200" s="3">
        <v>2016</v>
      </c>
      <c r="C5200" s="4">
        <v>121210.73</v>
      </c>
      <c r="D5200" s="5" t="s">
        <v>306</v>
      </c>
      <c r="E5200" s="5" t="s">
        <v>315</v>
      </c>
      <c r="F5200" s="5" t="s">
        <v>317</v>
      </c>
      <c r="G5200" s="5" t="s">
        <v>336</v>
      </c>
    </row>
    <row r="5201" spans="2:7" x14ac:dyDescent="0.2">
      <c r="B5201" s="3">
        <v>2016</v>
      </c>
      <c r="C5201" s="4">
        <v>4562501.78</v>
      </c>
      <c r="D5201" s="5" t="s">
        <v>306</v>
      </c>
      <c r="E5201" s="5" t="s">
        <v>315</v>
      </c>
      <c r="F5201" s="5" t="s">
        <v>317</v>
      </c>
      <c r="G5201" s="5" t="s">
        <v>349</v>
      </c>
    </row>
    <row r="5202" spans="2:7" x14ac:dyDescent="0.2">
      <c r="B5202" s="3">
        <v>2016</v>
      </c>
      <c r="C5202" s="4">
        <v>1064735.73</v>
      </c>
      <c r="D5202" s="5" t="s">
        <v>306</v>
      </c>
      <c r="E5202" s="5" t="s">
        <v>315</v>
      </c>
      <c r="F5202" s="5" t="s">
        <v>317</v>
      </c>
      <c r="G5202" s="5" t="s">
        <v>337</v>
      </c>
    </row>
    <row r="5203" spans="2:7" x14ac:dyDescent="0.2">
      <c r="B5203" s="3">
        <v>2016</v>
      </c>
      <c r="C5203" s="4">
        <v>238163508.11000001</v>
      </c>
      <c r="D5203" s="5" t="s">
        <v>306</v>
      </c>
      <c r="E5203" s="5" t="s">
        <v>315</v>
      </c>
      <c r="F5203" s="5" t="s">
        <v>317</v>
      </c>
      <c r="G5203" s="5" t="s">
        <v>338</v>
      </c>
    </row>
    <row r="5204" spans="2:7" x14ac:dyDescent="0.2">
      <c r="B5204" s="3">
        <v>2016</v>
      </c>
      <c r="C5204" s="4">
        <v>4729771.91</v>
      </c>
      <c r="D5204" s="5" t="s">
        <v>306</v>
      </c>
      <c r="E5204" s="5" t="s">
        <v>315</v>
      </c>
      <c r="F5204" s="5" t="s">
        <v>115</v>
      </c>
      <c r="G5204" s="5" t="s">
        <v>118</v>
      </c>
    </row>
    <row r="5205" spans="2:7" x14ac:dyDescent="0.2">
      <c r="B5205" s="3">
        <v>2016</v>
      </c>
      <c r="C5205" s="4">
        <v>1.47</v>
      </c>
      <c r="D5205" s="5" t="s">
        <v>306</v>
      </c>
      <c r="E5205" s="5" t="s">
        <v>315</v>
      </c>
      <c r="F5205" s="5" t="s">
        <v>115</v>
      </c>
      <c r="G5205" s="5" t="s">
        <v>394</v>
      </c>
    </row>
    <row r="5206" spans="2:7" x14ac:dyDescent="0.2">
      <c r="B5206" s="3">
        <v>2016</v>
      </c>
      <c r="C5206" s="4">
        <v>709507.98</v>
      </c>
      <c r="D5206" s="5" t="s">
        <v>306</v>
      </c>
      <c r="E5206" s="5" t="s">
        <v>315</v>
      </c>
      <c r="F5206" s="5" t="s">
        <v>123</v>
      </c>
      <c r="G5206" s="5" t="s">
        <v>138</v>
      </c>
    </row>
    <row r="5207" spans="2:7" x14ac:dyDescent="0.2">
      <c r="B5207" s="3">
        <v>2016</v>
      </c>
      <c r="C5207" s="4">
        <v>223</v>
      </c>
      <c r="D5207" s="5" t="s">
        <v>306</v>
      </c>
      <c r="E5207" s="5" t="s">
        <v>315</v>
      </c>
      <c r="F5207" s="5" t="s">
        <v>123</v>
      </c>
      <c r="G5207" s="5" t="s">
        <v>140</v>
      </c>
    </row>
    <row r="5208" spans="2:7" x14ac:dyDescent="0.2">
      <c r="B5208" s="3">
        <v>2016</v>
      </c>
      <c r="C5208" s="4">
        <v>58400</v>
      </c>
      <c r="D5208" s="5" t="s">
        <v>306</v>
      </c>
      <c r="E5208" s="5" t="s">
        <v>315</v>
      </c>
      <c r="F5208" s="5" t="s">
        <v>123</v>
      </c>
      <c r="G5208" s="5" t="s">
        <v>148</v>
      </c>
    </row>
    <row r="5209" spans="2:7" x14ac:dyDescent="0.2">
      <c r="B5209" s="3">
        <v>2016</v>
      </c>
      <c r="C5209" s="4">
        <v>2029.2</v>
      </c>
      <c r="D5209" s="5" t="s">
        <v>306</v>
      </c>
      <c r="E5209" s="5" t="s">
        <v>315</v>
      </c>
      <c r="F5209" s="5" t="s">
        <v>123</v>
      </c>
      <c r="G5209" s="5" t="s">
        <v>150</v>
      </c>
    </row>
    <row r="5210" spans="2:7" x14ac:dyDescent="0.2">
      <c r="B5210" s="3">
        <v>2016</v>
      </c>
      <c r="C5210" s="4">
        <v>69716554.560000002</v>
      </c>
      <c r="D5210" s="5" t="s">
        <v>306</v>
      </c>
      <c r="E5210" s="5" t="s">
        <v>315</v>
      </c>
      <c r="F5210" s="5" t="s">
        <v>339</v>
      </c>
      <c r="G5210" s="5" t="s">
        <v>342</v>
      </c>
    </row>
    <row r="5211" spans="2:7" x14ac:dyDescent="0.2">
      <c r="B5211" s="3">
        <v>2016</v>
      </c>
      <c r="C5211" s="4">
        <v>8972487.5700000003</v>
      </c>
      <c r="D5211" s="5" t="s">
        <v>306</v>
      </c>
      <c r="E5211" s="5" t="s">
        <v>315</v>
      </c>
      <c r="F5211" s="5" t="s">
        <v>339</v>
      </c>
      <c r="G5211" s="5" t="s">
        <v>343</v>
      </c>
    </row>
    <row r="5212" spans="2:7" x14ac:dyDescent="0.2">
      <c r="B5212" s="3">
        <v>2016</v>
      </c>
      <c r="C5212" s="4">
        <v>608753431.33000004</v>
      </c>
      <c r="D5212" s="5" t="s">
        <v>306</v>
      </c>
      <c r="E5212" s="5" t="s">
        <v>315</v>
      </c>
      <c r="F5212" s="5" t="s">
        <v>339</v>
      </c>
      <c r="G5212" s="5" t="s">
        <v>344</v>
      </c>
    </row>
    <row r="5213" spans="2:7" x14ac:dyDescent="0.2">
      <c r="B5213" s="3">
        <v>2016</v>
      </c>
      <c r="C5213" s="4">
        <v>449814063.30000001</v>
      </c>
      <c r="D5213" s="5" t="s">
        <v>306</v>
      </c>
      <c r="E5213" s="5" t="s">
        <v>315</v>
      </c>
      <c r="F5213" s="5" t="s">
        <v>339</v>
      </c>
      <c r="G5213" s="5" t="s">
        <v>345</v>
      </c>
    </row>
    <row r="5214" spans="2:7" x14ac:dyDescent="0.2">
      <c r="B5214" s="3">
        <v>2016</v>
      </c>
      <c r="C5214" s="4">
        <v>26482149.530000001</v>
      </c>
      <c r="D5214" s="5" t="s">
        <v>306</v>
      </c>
      <c r="E5214" s="5" t="s">
        <v>315</v>
      </c>
      <c r="F5214" s="5" t="s">
        <v>339</v>
      </c>
      <c r="G5214" s="5" t="s">
        <v>513</v>
      </c>
    </row>
    <row r="5215" spans="2:7" x14ac:dyDescent="0.2">
      <c r="B5215" s="3">
        <v>2016</v>
      </c>
      <c r="C5215" s="4">
        <v>3119477.94</v>
      </c>
      <c r="D5215" s="5" t="s">
        <v>306</v>
      </c>
      <c r="E5215" s="5" t="s">
        <v>315</v>
      </c>
      <c r="F5215" s="5" t="s">
        <v>339</v>
      </c>
      <c r="G5215" s="5" t="s">
        <v>403</v>
      </c>
    </row>
    <row r="5216" spans="2:7" x14ac:dyDescent="0.2">
      <c r="B5216" s="3">
        <v>2016</v>
      </c>
      <c r="C5216" s="4">
        <v>3096756.69</v>
      </c>
      <c r="D5216" s="5" t="s">
        <v>306</v>
      </c>
      <c r="E5216" s="5" t="s">
        <v>315</v>
      </c>
      <c r="F5216" s="5" t="s">
        <v>339</v>
      </c>
      <c r="G5216" s="5" t="s">
        <v>348</v>
      </c>
    </row>
    <row r="5217" spans="2:7" x14ac:dyDescent="0.2">
      <c r="B5217" s="3">
        <v>2016</v>
      </c>
      <c r="C5217" s="4">
        <v>50796951.859999999</v>
      </c>
      <c r="D5217" s="5" t="s">
        <v>306</v>
      </c>
      <c r="E5217" s="5" t="s">
        <v>315</v>
      </c>
      <c r="F5217" s="5" t="s">
        <v>339</v>
      </c>
      <c r="G5217" s="5" t="s">
        <v>404</v>
      </c>
    </row>
    <row r="5218" spans="2:7" x14ac:dyDescent="0.2">
      <c r="B5218" s="3">
        <v>2016</v>
      </c>
      <c r="C5218" s="4">
        <v>321931.94</v>
      </c>
      <c r="D5218" s="5" t="s">
        <v>306</v>
      </c>
      <c r="E5218" s="5" t="s">
        <v>315</v>
      </c>
      <c r="F5218" s="5" t="s">
        <v>339</v>
      </c>
      <c r="G5218" s="5" t="s">
        <v>349</v>
      </c>
    </row>
    <row r="5219" spans="2:7" x14ac:dyDescent="0.2">
      <c r="B5219" s="3">
        <v>2016</v>
      </c>
      <c r="C5219" s="4">
        <v>47860276.310000002</v>
      </c>
      <c r="D5219" s="5" t="s">
        <v>306</v>
      </c>
      <c r="E5219" s="5" t="s">
        <v>315</v>
      </c>
      <c r="F5219" s="5" t="s">
        <v>194</v>
      </c>
      <c r="G5219" s="5" t="s">
        <v>460</v>
      </c>
    </row>
    <row r="5220" spans="2:7" x14ac:dyDescent="0.2">
      <c r="B5220" s="3">
        <v>2016</v>
      </c>
      <c r="C5220" s="4">
        <v>3472524</v>
      </c>
      <c r="D5220" s="5" t="s">
        <v>306</v>
      </c>
      <c r="E5220" s="5" t="s">
        <v>315</v>
      </c>
      <c r="F5220" s="5" t="s">
        <v>194</v>
      </c>
      <c r="G5220" s="5" t="s">
        <v>205</v>
      </c>
    </row>
    <row r="5221" spans="2:7" x14ac:dyDescent="0.2">
      <c r="B5221" s="3">
        <v>2016</v>
      </c>
      <c r="C5221" s="4">
        <v>93821.28</v>
      </c>
      <c r="D5221" s="5" t="s">
        <v>306</v>
      </c>
      <c r="E5221" s="5" t="s">
        <v>315</v>
      </c>
      <c r="F5221" s="5" t="s">
        <v>194</v>
      </c>
      <c r="G5221" s="5" t="s">
        <v>191</v>
      </c>
    </row>
    <row r="5222" spans="2:7" x14ac:dyDescent="0.2">
      <c r="B5222" s="3">
        <v>2016</v>
      </c>
      <c r="C5222" s="4">
        <v>1639612.61</v>
      </c>
      <c r="D5222" s="5" t="s">
        <v>306</v>
      </c>
      <c r="E5222" s="5" t="s">
        <v>315</v>
      </c>
      <c r="F5222" s="5" t="s">
        <v>194</v>
      </c>
      <c r="G5222" s="5" t="s">
        <v>528</v>
      </c>
    </row>
    <row r="5223" spans="2:7" x14ac:dyDescent="0.2">
      <c r="B5223" s="3">
        <v>2016</v>
      </c>
      <c r="C5223" s="4">
        <v>7718372.0300000003</v>
      </c>
      <c r="D5223" s="5" t="s">
        <v>306</v>
      </c>
      <c r="E5223" s="5" t="s">
        <v>315</v>
      </c>
      <c r="F5223" s="5" t="s">
        <v>194</v>
      </c>
      <c r="G5223" s="5" t="s">
        <v>420</v>
      </c>
    </row>
    <row r="5224" spans="2:7" x14ac:dyDescent="0.2">
      <c r="B5224" s="3">
        <v>2016</v>
      </c>
      <c r="C5224" s="4">
        <v>58741.68</v>
      </c>
      <c r="D5224" s="5" t="s">
        <v>306</v>
      </c>
      <c r="E5224" s="5" t="s">
        <v>315</v>
      </c>
      <c r="F5224" s="5" t="s">
        <v>194</v>
      </c>
      <c r="G5224" s="5" t="s">
        <v>514</v>
      </c>
    </row>
    <row r="5225" spans="2:7" x14ac:dyDescent="0.2">
      <c r="B5225" s="3">
        <v>2016</v>
      </c>
      <c r="C5225" s="4">
        <v>28725358.079999998</v>
      </c>
      <c r="D5225" s="5" t="s">
        <v>306</v>
      </c>
      <c r="E5225" s="5" t="s">
        <v>315</v>
      </c>
      <c r="F5225" s="5" t="s">
        <v>194</v>
      </c>
      <c r="G5225" s="5" t="s">
        <v>438</v>
      </c>
    </row>
    <row r="5226" spans="2:7" x14ac:dyDescent="0.2">
      <c r="B5226" s="3">
        <v>2016</v>
      </c>
      <c r="C5226" s="4">
        <v>12000000</v>
      </c>
      <c r="D5226" s="5" t="s">
        <v>306</v>
      </c>
      <c r="E5226" s="5" t="s">
        <v>315</v>
      </c>
      <c r="F5226" s="5" t="s">
        <v>194</v>
      </c>
      <c r="G5226" s="5" t="s">
        <v>485</v>
      </c>
    </row>
    <row r="5227" spans="2:7" x14ac:dyDescent="0.2">
      <c r="B5227" s="3">
        <v>2016</v>
      </c>
      <c r="C5227" s="4">
        <v>3912305.77</v>
      </c>
      <c r="D5227" s="5" t="s">
        <v>306</v>
      </c>
      <c r="E5227" s="5" t="s">
        <v>315</v>
      </c>
      <c r="F5227" s="5" t="s">
        <v>194</v>
      </c>
      <c r="G5227" s="5" t="s">
        <v>488</v>
      </c>
    </row>
    <row r="5228" spans="2:7" x14ac:dyDescent="0.2">
      <c r="B5228" s="3">
        <v>2016</v>
      </c>
      <c r="C5228" s="4">
        <v>57072.15</v>
      </c>
      <c r="D5228" s="5" t="s">
        <v>306</v>
      </c>
      <c r="E5228" s="5" t="s">
        <v>315</v>
      </c>
      <c r="F5228" s="5" t="s">
        <v>236</v>
      </c>
      <c r="G5228" s="5" t="s">
        <v>357</v>
      </c>
    </row>
    <row r="5229" spans="2:7" x14ac:dyDescent="0.2">
      <c r="B5229" s="3">
        <v>2016</v>
      </c>
      <c r="C5229" s="4">
        <v>4659358.07</v>
      </c>
      <c r="D5229" s="5" t="s">
        <v>306</v>
      </c>
      <c r="E5229" s="5" t="s">
        <v>315</v>
      </c>
      <c r="F5229" s="5" t="s">
        <v>236</v>
      </c>
      <c r="G5229" s="5" t="s">
        <v>537</v>
      </c>
    </row>
    <row r="5230" spans="2:7" x14ac:dyDescent="0.2">
      <c r="B5230" s="3">
        <v>2017</v>
      </c>
      <c r="C5230" s="4">
        <v>36806809.200000003</v>
      </c>
      <c r="D5230" s="5" t="s">
        <v>87</v>
      </c>
      <c r="E5230" s="5" t="s">
        <v>88</v>
      </c>
      <c r="F5230" s="5" t="s">
        <v>89</v>
      </c>
      <c r="G5230" s="5" t="s">
        <v>579</v>
      </c>
    </row>
    <row r="5231" spans="2:7" x14ac:dyDescent="0.2">
      <c r="B5231" s="3">
        <v>2017</v>
      </c>
      <c r="C5231" s="4">
        <v>387017668.12</v>
      </c>
      <c r="D5231" s="5" t="s">
        <v>87</v>
      </c>
      <c r="E5231" s="5" t="s">
        <v>88</v>
      </c>
      <c r="F5231" s="5" t="s">
        <v>89</v>
      </c>
      <c r="G5231" s="5" t="s">
        <v>90</v>
      </c>
    </row>
    <row r="5232" spans="2:7" x14ac:dyDescent="0.2">
      <c r="B5232" s="3">
        <v>2017</v>
      </c>
      <c r="C5232" s="4">
        <v>2279832222.9699998</v>
      </c>
      <c r="D5232" s="5" t="s">
        <v>87</v>
      </c>
      <c r="E5232" s="5" t="s">
        <v>88</v>
      </c>
      <c r="F5232" s="5" t="s">
        <v>89</v>
      </c>
      <c r="G5232" s="5" t="s">
        <v>91</v>
      </c>
    </row>
    <row r="5233" spans="2:7" x14ac:dyDescent="0.2">
      <c r="B5233" s="3">
        <v>2017</v>
      </c>
      <c r="C5233" s="4">
        <v>13607612.9</v>
      </c>
      <c r="D5233" s="5" t="s">
        <v>87</v>
      </c>
      <c r="E5233" s="5" t="s">
        <v>88</v>
      </c>
      <c r="F5233" s="5" t="s">
        <v>89</v>
      </c>
      <c r="G5233" s="5" t="s">
        <v>580</v>
      </c>
    </row>
    <row r="5234" spans="2:7" x14ac:dyDescent="0.2">
      <c r="B5234" s="3">
        <v>2017</v>
      </c>
      <c r="C5234" s="4">
        <v>12584476.77</v>
      </c>
      <c r="D5234" s="5" t="s">
        <v>87</v>
      </c>
      <c r="E5234" s="5" t="s">
        <v>88</v>
      </c>
      <c r="F5234" s="5" t="s">
        <v>89</v>
      </c>
      <c r="G5234" s="5" t="s">
        <v>496</v>
      </c>
    </row>
    <row r="5235" spans="2:7" x14ac:dyDescent="0.2">
      <c r="B5235" s="3">
        <v>2017</v>
      </c>
      <c r="C5235" s="4">
        <v>85924315.400000006</v>
      </c>
      <c r="D5235" s="5" t="s">
        <v>87</v>
      </c>
      <c r="E5235" s="5" t="s">
        <v>88</v>
      </c>
      <c r="F5235" s="5" t="s">
        <v>92</v>
      </c>
      <c r="G5235" s="5" t="s">
        <v>94</v>
      </c>
    </row>
    <row r="5236" spans="2:7" x14ac:dyDescent="0.2">
      <c r="B5236" s="3">
        <v>2017</v>
      </c>
      <c r="C5236" s="4">
        <v>10307734432.68</v>
      </c>
      <c r="D5236" s="5" t="s">
        <v>87</v>
      </c>
      <c r="E5236" s="5" t="s">
        <v>95</v>
      </c>
      <c r="F5236" s="5" t="s">
        <v>475</v>
      </c>
      <c r="G5236" s="5" t="s">
        <v>475</v>
      </c>
    </row>
    <row r="5237" spans="2:7" x14ac:dyDescent="0.2">
      <c r="B5237" s="3">
        <v>2017</v>
      </c>
      <c r="C5237" s="4">
        <v>24052615.120000001</v>
      </c>
      <c r="D5237" s="5" t="s">
        <v>87</v>
      </c>
      <c r="E5237" s="5" t="s">
        <v>95</v>
      </c>
      <c r="F5237" s="5" t="s">
        <v>497</v>
      </c>
      <c r="G5237" s="5" t="s">
        <v>98</v>
      </c>
    </row>
    <row r="5238" spans="2:7" x14ac:dyDescent="0.2">
      <c r="B5238" s="3">
        <v>2017</v>
      </c>
      <c r="C5238" s="4">
        <v>8727696.8399999999</v>
      </c>
      <c r="D5238" s="5" t="s">
        <v>87</v>
      </c>
      <c r="E5238" s="5" t="s">
        <v>95</v>
      </c>
      <c r="F5238" s="5" t="s">
        <v>99</v>
      </c>
      <c r="G5238" s="5" t="s">
        <v>555</v>
      </c>
    </row>
    <row r="5239" spans="2:7" x14ac:dyDescent="0.2">
      <c r="B5239" s="3">
        <v>2017</v>
      </c>
      <c r="C5239" s="4">
        <v>450383122.67000002</v>
      </c>
      <c r="D5239" s="5" t="s">
        <v>87</v>
      </c>
      <c r="E5239" s="5" t="s">
        <v>95</v>
      </c>
      <c r="F5239" s="5" t="s">
        <v>99</v>
      </c>
      <c r="G5239" s="5" t="s">
        <v>556</v>
      </c>
    </row>
    <row r="5240" spans="2:7" x14ac:dyDescent="0.2">
      <c r="B5240" s="3">
        <v>2017</v>
      </c>
      <c r="C5240" s="4">
        <v>454817.22</v>
      </c>
      <c r="D5240" s="5" t="s">
        <v>87</v>
      </c>
      <c r="E5240" s="5" t="s">
        <v>95</v>
      </c>
      <c r="F5240" s="5" t="s">
        <v>99</v>
      </c>
      <c r="G5240" s="5" t="s">
        <v>349</v>
      </c>
    </row>
    <row r="5241" spans="2:7" x14ac:dyDescent="0.2">
      <c r="B5241" s="3">
        <v>2017</v>
      </c>
      <c r="C5241" s="4">
        <v>12958592.539999999</v>
      </c>
      <c r="D5241" s="5" t="s">
        <v>87</v>
      </c>
      <c r="E5241" s="5" t="s">
        <v>95</v>
      </c>
      <c r="F5241" s="5" t="s">
        <v>101</v>
      </c>
      <c r="G5241" s="5" t="s">
        <v>515</v>
      </c>
    </row>
    <row r="5242" spans="2:7" x14ac:dyDescent="0.2">
      <c r="B5242" s="3">
        <v>2017</v>
      </c>
      <c r="C5242" s="4">
        <v>120638708.59999999</v>
      </c>
      <c r="D5242" s="5" t="s">
        <v>87</v>
      </c>
      <c r="E5242" s="5" t="s">
        <v>95</v>
      </c>
      <c r="F5242" s="5" t="s">
        <v>101</v>
      </c>
      <c r="G5242" s="5" t="s">
        <v>516</v>
      </c>
    </row>
    <row r="5243" spans="2:7" x14ac:dyDescent="0.2">
      <c r="B5243" s="3">
        <v>2017</v>
      </c>
      <c r="C5243" s="4">
        <v>4122052.62</v>
      </c>
      <c r="D5243" s="5" t="s">
        <v>87</v>
      </c>
      <c r="E5243" s="5" t="s">
        <v>95</v>
      </c>
      <c r="F5243" s="5" t="s">
        <v>103</v>
      </c>
      <c r="G5243" s="5" t="s">
        <v>103</v>
      </c>
    </row>
    <row r="5244" spans="2:7" x14ac:dyDescent="0.2">
      <c r="B5244" s="3">
        <v>2017</v>
      </c>
      <c r="C5244" s="4">
        <v>2790952.74</v>
      </c>
      <c r="D5244" s="5" t="s">
        <v>87</v>
      </c>
      <c r="E5244" s="5" t="s">
        <v>95</v>
      </c>
      <c r="F5244" s="5" t="s">
        <v>104</v>
      </c>
      <c r="G5244" s="5" t="s">
        <v>104</v>
      </c>
    </row>
    <row r="5245" spans="2:7" x14ac:dyDescent="0.2">
      <c r="B5245" s="3">
        <v>2017</v>
      </c>
      <c r="C5245" s="4">
        <v>559042.32000000007</v>
      </c>
      <c r="D5245" s="5" t="s">
        <v>87</v>
      </c>
      <c r="E5245" s="5" t="s">
        <v>95</v>
      </c>
      <c r="F5245" s="5" t="s">
        <v>316</v>
      </c>
      <c r="G5245" s="5" t="s">
        <v>316</v>
      </c>
    </row>
    <row r="5246" spans="2:7" x14ac:dyDescent="0.2">
      <c r="B5246" s="3">
        <v>2017</v>
      </c>
      <c r="C5246" s="4">
        <v>16358602.85</v>
      </c>
      <c r="D5246" s="5" t="s">
        <v>87</v>
      </c>
      <c r="E5246" s="5" t="s">
        <v>95</v>
      </c>
      <c r="F5246" s="5" t="s">
        <v>105</v>
      </c>
      <c r="G5246" s="5" t="s">
        <v>557</v>
      </c>
    </row>
    <row r="5247" spans="2:7" x14ac:dyDescent="0.2">
      <c r="B5247" s="3">
        <v>2017</v>
      </c>
      <c r="C5247" s="4">
        <v>123045.89</v>
      </c>
      <c r="D5247" s="5" t="s">
        <v>87</v>
      </c>
      <c r="E5247" s="5" t="s">
        <v>95</v>
      </c>
      <c r="F5247" s="5" t="s">
        <v>105</v>
      </c>
      <c r="G5247" s="5" t="s">
        <v>558</v>
      </c>
    </row>
    <row r="5248" spans="2:7" x14ac:dyDescent="0.2">
      <c r="B5248" s="3">
        <v>2017</v>
      </c>
      <c r="C5248" s="4">
        <v>9320391.4100000001</v>
      </c>
      <c r="D5248" s="5" t="s">
        <v>87</v>
      </c>
      <c r="E5248" s="5" t="s">
        <v>95</v>
      </c>
      <c r="F5248" s="5" t="s">
        <v>105</v>
      </c>
      <c r="G5248" s="5" t="s">
        <v>559</v>
      </c>
    </row>
    <row r="5249" spans="2:7" x14ac:dyDescent="0.2">
      <c r="B5249" s="3">
        <v>2017</v>
      </c>
      <c r="C5249" s="4">
        <v>160095262.40000001</v>
      </c>
      <c r="D5249" s="5" t="s">
        <v>87</v>
      </c>
      <c r="E5249" s="5" t="s">
        <v>95</v>
      </c>
      <c r="F5249" s="5" t="s">
        <v>105</v>
      </c>
      <c r="G5249" s="5" t="s">
        <v>560</v>
      </c>
    </row>
    <row r="5250" spans="2:7" x14ac:dyDescent="0.2">
      <c r="B5250" s="3">
        <v>2017</v>
      </c>
      <c r="C5250" s="4">
        <v>13641949.390000001</v>
      </c>
      <c r="D5250" s="5" t="s">
        <v>87</v>
      </c>
      <c r="E5250" s="5" t="s">
        <v>95</v>
      </c>
      <c r="F5250" s="5" t="s">
        <v>105</v>
      </c>
      <c r="G5250" s="5" t="s">
        <v>478</v>
      </c>
    </row>
    <row r="5251" spans="2:7" x14ac:dyDescent="0.2">
      <c r="B5251" s="3">
        <v>2017</v>
      </c>
      <c r="C5251" s="4">
        <v>1570003.13</v>
      </c>
      <c r="D5251" s="5" t="s">
        <v>87</v>
      </c>
      <c r="E5251" s="5" t="s">
        <v>95</v>
      </c>
      <c r="F5251" s="5" t="s">
        <v>105</v>
      </c>
      <c r="G5251" s="5" t="s">
        <v>479</v>
      </c>
    </row>
    <row r="5252" spans="2:7" x14ac:dyDescent="0.2">
      <c r="B5252" s="3">
        <v>2017</v>
      </c>
      <c r="C5252" s="4">
        <v>89785</v>
      </c>
      <c r="D5252" s="5" t="s">
        <v>87</v>
      </c>
      <c r="E5252" s="5" t="s">
        <v>95</v>
      </c>
      <c r="F5252" s="5" t="s">
        <v>105</v>
      </c>
      <c r="G5252" s="5" t="s">
        <v>349</v>
      </c>
    </row>
    <row r="5253" spans="2:7" x14ac:dyDescent="0.2">
      <c r="B5253" s="3">
        <v>2017</v>
      </c>
      <c r="C5253" s="4">
        <v>220.35</v>
      </c>
      <c r="D5253" s="5" t="s">
        <v>87</v>
      </c>
      <c r="E5253" s="5" t="s">
        <v>95</v>
      </c>
      <c r="F5253" s="5" t="s">
        <v>377</v>
      </c>
      <c r="G5253" s="5" t="s">
        <v>604</v>
      </c>
    </row>
    <row r="5254" spans="2:7" x14ac:dyDescent="0.2">
      <c r="B5254" s="3">
        <v>2017</v>
      </c>
      <c r="C5254" s="4">
        <v>2324128365.1900001</v>
      </c>
      <c r="D5254" s="5" t="s">
        <v>87</v>
      </c>
      <c r="E5254" s="5" t="s">
        <v>95</v>
      </c>
      <c r="F5254" s="5" t="s">
        <v>108</v>
      </c>
      <c r="G5254" s="5" t="s">
        <v>108</v>
      </c>
    </row>
    <row r="5255" spans="2:7" x14ac:dyDescent="0.2">
      <c r="B5255" s="3">
        <v>2017</v>
      </c>
      <c r="C5255" s="4">
        <v>2076977411.48</v>
      </c>
      <c r="D5255" s="5" t="s">
        <v>87</v>
      </c>
      <c r="E5255" s="5" t="s">
        <v>95</v>
      </c>
      <c r="F5255" s="5" t="s">
        <v>108</v>
      </c>
      <c r="G5255" s="5" t="s">
        <v>561</v>
      </c>
    </row>
    <row r="5256" spans="2:7" x14ac:dyDescent="0.2">
      <c r="B5256" s="3">
        <v>2017</v>
      </c>
      <c r="C5256" s="4">
        <v>2610000</v>
      </c>
      <c r="D5256" s="5" t="s">
        <v>87</v>
      </c>
      <c r="E5256" s="5" t="s">
        <v>95</v>
      </c>
      <c r="F5256" s="5" t="s">
        <v>108</v>
      </c>
      <c r="G5256" s="5" t="s">
        <v>562</v>
      </c>
    </row>
    <row r="5257" spans="2:7" x14ac:dyDescent="0.2">
      <c r="B5257" s="3">
        <v>2017</v>
      </c>
      <c r="C5257" s="4">
        <v>10872545.810000001</v>
      </c>
      <c r="D5257" s="5" t="s">
        <v>87</v>
      </c>
      <c r="E5257" s="5" t="s">
        <v>95</v>
      </c>
      <c r="F5257" s="5" t="s">
        <v>108</v>
      </c>
      <c r="G5257" s="5" t="s">
        <v>595</v>
      </c>
    </row>
    <row r="5258" spans="2:7" x14ac:dyDescent="0.2">
      <c r="B5258" s="3">
        <v>2017</v>
      </c>
      <c r="C5258" s="4">
        <v>37037398.939999998</v>
      </c>
      <c r="D5258" s="5" t="s">
        <v>87</v>
      </c>
      <c r="E5258" s="5" t="s">
        <v>95</v>
      </c>
      <c r="F5258" s="5" t="s">
        <v>108</v>
      </c>
      <c r="G5258" s="5" t="s">
        <v>407</v>
      </c>
    </row>
    <row r="5259" spans="2:7" x14ac:dyDescent="0.2">
      <c r="B5259" s="3">
        <v>2017</v>
      </c>
      <c r="C5259" s="4">
        <v>145530434.41999999</v>
      </c>
      <c r="D5259" s="5" t="s">
        <v>87</v>
      </c>
      <c r="E5259" s="5" t="s">
        <v>95</v>
      </c>
      <c r="F5259" s="5" t="s">
        <v>110</v>
      </c>
      <c r="G5259" s="5" t="s">
        <v>518</v>
      </c>
    </row>
    <row r="5260" spans="2:7" x14ac:dyDescent="0.2">
      <c r="B5260" s="3">
        <v>2017</v>
      </c>
      <c r="C5260" s="4">
        <v>1982998.42</v>
      </c>
      <c r="D5260" s="5" t="s">
        <v>87</v>
      </c>
      <c r="E5260" s="5" t="s">
        <v>95</v>
      </c>
      <c r="F5260" s="5" t="s">
        <v>110</v>
      </c>
      <c r="G5260" s="5" t="s">
        <v>519</v>
      </c>
    </row>
    <row r="5261" spans="2:7" x14ac:dyDescent="0.2">
      <c r="B5261" s="3">
        <v>2017</v>
      </c>
      <c r="C5261" s="4">
        <v>54984307.119999997</v>
      </c>
      <c r="D5261" s="5" t="s">
        <v>87</v>
      </c>
      <c r="E5261" s="5" t="s">
        <v>95</v>
      </c>
      <c r="F5261" s="5" t="s">
        <v>111</v>
      </c>
      <c r="G5261" s="5" t="s">
        <v>111</v>
      </c>
    </row>
    <row r="5262" spans="2:7" x14ac:dyDescent="0.2">
      <c r="B5262" s="3">
        <v>2017</v>
      </c>
      <c r="C5262" s="4">
        <v>4638316.17</v>
      </c>
      <c r="D5262" s="5" t="s">
        <v>87</v>
      </c>
      <c r="E5262" s="5" t="s">
        <v>95</v>
      </c>
      <c r="F5262" s="5" t="s">
        <v>111</v>
      </c>
      <c r="G5262" s="5" t="s">
        <v>349</v>
      </c>
    </row>
    <row r="5263" spans="2:7" x14ac:dyDescent="0.2">
      <c r="B5263" s="3">
        <v>2017</v>
      </c>
      <c r="C5263" s="4">
        <v>19124943.699999999</v>
      </c>
      <c r="D5263" s="5" t="s">
        <v>87</v>
      </c>
      <c r="E5263" s="5" t="s">
        <v>95</v>
      </c>
      <c r="F5263" s="5" t="s">
        <v>112</v>
      </c>
      <c r="G5263" s="5" t="s">
        <v>112</v>
      </c>
    </row>
    <row r="5264" spans="2:7" x14ac:dyDescent="0.2">
      <c r="B5264" s="3">
        <v>2017</v>
      </c>
      <c r="C5264" s="4">
        <v>46773205.490000002</v>
      </c>
      <c r="D5264" s="5" t="s">
        <v>87</v>
      </c>
      <c r="E5264" s="5" t="s">
        <v>95</v>
      </c>
      <c r="F5264" s="5" t="s">
        <v>113</v>
      </c>
      <c r="G5264" s="5" t="s">
        <v>408</v>
      </c>
    </row>
    <row r="5265" spans="2:7" x14ac:dyDescent="0.2">
      <c r="B5265" s="3">
        <v>2017</v>
      </c>
      <c r="C5265" s="4">
        <v>11526241622.26</v>
      </c>
      <c r="D5265" s="5" t="s">
        <v>87</v>
      </c>
      <c r="E5265" s="5" t="s">
        <v>95</v>
      </c>
      <c r="F5265" s="5" t="s">
        <v>113</v>
      </c>
      <c r="G5265" s="5" t="s">
        <v>409</v>
      </c>
    </row>
    <row r="5266" spans="2:7" x14ac:dyDescent="0.2">
      <c r="B5266" s="3">
        <v>2017</v>
      </c>
      <c r="C5266" s="4">
        <v>143098370.38</v>
      </c>
      <c r="D5266" s="5" t="s">
        <v>87</v>
      </c>
      <c r="E5266" s="5" t="s">
        <v>95</v>
      </c>
      <c r="F5266" s="5" t="s">
        <v>113</v>
      </c>
      <c r="G5266" s="5" t="s">
        <v>410</v>
      </c>
    </row>
    <row r="5267" spans="2:7" x14ac:dyDescent="0.2">
      <c r="B5267" s="3">
        <v>2017</v>
      </c>
      <c r="C5267" s="4">
        <v>2514471578.29</v>
      </c>
      <c r="D5267" s="5" t="s">
        <v>87</v>
      </c>
      <c r="E5267" s="5" t="s">
        <v>95</v>
      </c>
      <c r="F5267" s="5" t="s">
        <v>113</v>
      </c>
      <c r="G5267" s="5" t="s">
        <v>411</v>
      </c>
    </row>
    <row r="5268" spans="2:7" x14ac:dyDescent="0.2">
      <c r="B5268" s="3">
        <v>2017</v>
      </c>
      <c r="C5268" s="4">
        <v>14788711.970000001</v>
      </c>
      <c r="D5268" s="5" t="s">
        <v>87</v>
      </c>
      <c r="E5268" s="5" t="s">
        <v>95</v>
      </c>
      <c r="F5268" s="5" t="s">
        <v>115</v>
      </c>
      <c r="G5268" s="5" t="s">
        <v>116</v>
      </c>
    </row>
    <row r="5269" spans="2:7" x14ac:dyDescent="0.2">
      <c r="B5269" s="3">
        <v>2017</v>
      </c>
      <c r="C5269" s="4">
        <v>0</v>
      </c>
      <c r="D5269" s="5" t="s">
        <v>87</v>
      </c>
      <c r="E5269" s="5" t="s">
        <v>95</v>
      </c>
      <c r="F5269" s="5" t="s">
        <v>115</v>
      </c>
      <c r="G5269" s="5" t="s">
        <v>117</v>
      </c>
    </row>
    <row r="5270" spans="2:7" x14ac:dyDescent="0.2">
      <c r="B5270" s="3">
        <v>2017</v>
      </c>
      <c r="C5270" s="4">
        <v>104875812.23</v>
      </c>
      <c r="D5270" s="5" t="s">
        <v>87</v>
      </c>
      <c r="E5270" s="5" t="s">
        <v>95</v>
      </c>
      <c r="F5270" s="5" t="s">
        <v>115</v>
      </c>
      <c r="G5270" s="5" t="s">
        <v>581</v>
      </c>
    </row>
    <row r="5271" spans="2:7" x14ac:dyDescent="0.2">
      <c r="B5271" s="3">
        <v>2017</v>
      </c>
      <c r="C5271" s="4">
        <v>840524.16</v>
      </c>
      <c r="D5271" s="5" t="s">
        <v>87</v>
      </c>
      <c r="E5271" s="5" t="s">
        <v>95</v>
      </c>
      <c r="F5271" s="5" t="s">
        <v>115</v>
      </c>
      <c r="G5271" s="5" t="s">
        <v>564</v>
      </c>
    </row>
    <row r="5272" spans="2:7" x14ac:dyDescent="0.2">
      <c r="B5272" s="3">
        <v>2017</v>
      </c>
      <c r="C5272" s="4">
        <v>2163995.7200000002</v>
      </c>
      <c r="D5272" s="5" t="s">
        <v>87</v>
      </c>
      <c r="E5272" s="5" t="s">
        <v>95</v>
      </c>
      <c r="F5272" s="5" t="s">
        <v>115</v>
      </c>
      <c r="G5272" s="5" t="s">
        <v>565</v>
      </c>
    </row>
    <row r="5273" spans="2:7" x14ac:dyDescent="0.2">
      <c r="B5273" s="3">
        <v>2017</v>
      </c>
      <c r="C5273" s="4">
        <v>398564.76</v>
      </c>
      <c r="D5273" s="5" t="s">
        <v>87</v>
      </c>
      <c r="E5273" s="5" t="s">
        <v>95</v>
      </c>
      <c r="F5273" s="5" t="s">
        <v>115</v>
      </c>
      <c r="G5273" s="5" t="s">
        <v>452</v>
      </c>
    </row>
    <row r="5274" spans="2:7" x14ac:dyDescent="0.2">
      <c r="B5274" s="3">
        <v>2017</v>
      </c>
      <c r="C5274" s="4">
        <v>21903298.25</v>
      </c>
      <c r="D5274" s="5" t="s">
        <v>87</v>
      </c>
      <c r="E5274" s="5" t="s">
        <v>95</v>
      </c>
      <c r="F5274" s="5" t="s">
        <v>115</v>
      </c>
      <c r="G5274" s="5" t="s">
        <v>397</v>
      </c>
    </row>
    <row r="5275" spans="2:7" x14ac:dyDescent="0.2">
      <c r="B5275" s="3">
        <v>2017</v>
      </c>
      <c r="C5275" s="4">
        <v>87194528.469999999</v>
      </c>
      <c r="D5275" s="5" t="s">
        <v>87</v>
      </c>
      <c r="E5275" s="5" t="s">
        <v>95</v>
      </c>
      <c r="F5275" s="5" t="s">
        <v>115</v>
      </c>
      <c r="G5275" s="5" t="s">
        <v>385</v>
      </c>
    </row>
    <row r="5276" spans="2:7" x14ac:dyDescent="0.2">
      <c r="B5276" s="3">
        <v>2017</v>
      </c>
      <c r="C5276" s="4">
        <v>17062967.949999999</v>
      </c>
      <c r="D5276" s="5" t="s">
        <v>87</v>
      </c>
      <c r="E5276" s="5" t="s">
        <v>95</v>
      </c>
      <c r="F5276" s="5" t="s">
        <v>115</v>
      </c>
      <c r="G5276" s="5" t="s">
        <v>566</v>
      </c>
    </row>
    <row r="5277" spans="2:7" x14ac:dyDescent="0.2">
      <c r="B5277" s="3">
        <v>2017</v>
      </c>
      <c r="C5277" s="4">
        <v>101043590.81</v>
      </c>
      <c r="D5277" s="5" t="s">
        <v>87</v>
      </c>
      <c r="E5277" s="5" t="s">
        <v>95</v>
      </c>
      <c r="F5277" s="5" t="s">
        <v>115</v>
      </c>
      <c r="G5277" s="5" t="s">
        <v>582</v>
      </c>
    </row>
    <row r="5278" spans="2:7" x14ac:dyDescent="0.2">
      <c r="B5278" s="3">
        <v>2017</v>
      </c>
      <c r="C5278" s="4">
        <v>60097094</v>
      </c>
      <c r="D5278" s="5" t="s">
        <v>87</v>
      </c>
      <c r="E5278" s="5" t="s">
        <v>95</v>
      </c>
      <c r="F5278" s="5" t="s">
        <v>115</v>
      </c>
      <c r="G5278" s="5" t="s">
        <v>605</v>
      </c>
    </row>
    <row r="5279" spans="2:7" x14ac:dyDescent="0.2">
      <c r="B5279" s="3">
        <v>2017</v>
      </c>
      <c r="C5279" s="4">
        <v>1480744.84</v>
      </c>
      <c r="D5279" s="5" t="s">
        <v>87</v>
      </c>
      <c r="E5279" s="5" t="s">
        <v>95</v>
      </c>
      <c r="F5279" s="5" t="s">
        <v>115</v>
      </c>
      <c r="G5279" s="5" t="s">
        <v>454</v>
      </c>
    </row>
    <row r="5280" spans="2:7" x14ac:dyDescent="0.2">
      <c r="B5280" s="3">
        <v>2017</v>
      </c>
      <c r="C5280" s="4">
        <v>718689.5</v>
      </c>
      <c r="D5280" s="5" t="s">
        <v>87</v>
      </c>
      <c r="E5280" s="5" t="s">
        <v>95</v>
      </c>
      <c r="F5280" s="5" t="s">
        <v>115</v>
      </c>
      <c r="G5280" s="5" t="s">
        <v>455</v>
      </c>
    </row>
    <row r="5281" spans="2:7" x14ac:dyDescent="0.2">
      <c r="B5281" s="3">
        <v>2017</v>
      </c>
      <c r="C5281" s="4">
        <v>148853.94</v>
      </c>
      <c r="D5281" s="5" t="s">
        <v>87</v>
      </c>
      <c r="E5281" s="5" t="s">
        <v>95</v>
      </c>
      <c r="F5281" s="5" t="s">
        <v>115</v>
      </c>
      <c r="G5281" s="5" t="s">
        <v>480</v>
      </c>
    </row>
    <row r="5282" spans="2:7" x14ac:dyDescent="0.2">
      <c r="B5282" s="3">
        <v>2017</v>
      </c>
      <c r="C5282" s="4">
        <v>121246974.34999999</v>
      </c>
      <c r="D5282" s="5" t="s">
        <v>87</v>
      </c>
      <c r="E5282" s="5" t="s">
        <v>95</v>
      </c>
      <c r="F5282" s="5" t="s">
        <v>115</v>
      </c>
      <c r="G5282" s="5" t="s">
        <v>118</v>
      </c>
    </row>
    <row r="5283" spans="2:7" x14ac:dyDescent="0.2">
      <c r="B5283" s="3">
        <v>2017</v>
      </c>
      <c r="C5283" s="4">
        <v>2726324.18</v>
      </c>
      <c r="D5283" s="5" t="s">
        <v>87</v>
      </c>
      <c r="E5283" s="5" t="s">
        <v>95</v>
      </c>
      <c r="F5283" s="5" t="s">
        <v>115</v>
      </c>
      <c r="G5283" s="5" t="s">
        <v>388</v>
      </c>
    </row>
    <row r="5284" spans="2:7" x14ac:dyDescent="0.2">
      <c r="B5284" s="3">
        <v>2017</v>
      </c>
      <c r="C5284" s="4">
        <v>1387712.7</v>
      </c>
      <c r="D5284" s="5" t="s">
        <v>87</v>
      </c>
      <c r="E5284" s="5" t="s">
        <v>95</v>
      </c>
      <c r="F5284" s="5" t="s">
        <v>115</v>
      </c>
      <c r="G5284" s="5" t="s">
        <v>456</v>
      </c>
    </row>
    <row r="5285" spans="2:7" x14ac:dyDescent="0.2">
      <c r="B5285" s="3">
        <v>2017</v>
      </c>
      <c r="C5285" s="4">
        <v>212182.41</v>
      </c>
      <c r="D5285" s="5" t="s">
        <v>87</v>
      </c>
      <c r="E5285" s="5" t="s">
        <v>95</v>
      </c>
      <c r="F5285" s="5" t="s">
        <v>115</v>
      </c>
      <c r="G5285" s="5" t="s">
        <v>457</v>
      </c>
    </row>
    <row r="5286" spans="2:7" x14ac:dyDescent="0.2">
      <c r="B5286" s="3">
        <v>2017</v>
      </c>
      <c r="C5286" s="4">
        <v>74201529.640000001</v>
      </c>
      <c r="D5286" s="5" t="s">
        <v>87</v>
      </c>
      <c r="E5286" s="5" t="s">
        <v>95</v>
      </c>
      <c r="F5286" s="5" t="s">
        <v>115</v>
      </c>
      <c r="G5286" s="5" t="s">
        <v>394</v>
      </c>
    </row>
    <row r="5287" spans="2:7" x14ac:dyDescent="0.2">
      <c r="B5287" s="3">
        <v>2017</v>
      </c>
      <c r="C5287" s="4">
        <v>31300.21</v>
      </c>
      <c r="D5287" s="5" t="s">
        <v>87</v>
      </c>
      <c r="E5287" s="5" t="s">
        <v>95</v>
      </c>
      <c r="F5287" s="5" t="s">
        <v>115</v>
      </c>
      <c r="G5287" s="5" t="s">
        <v>583</v>
      </c>
    </row>
    <row r="5288" spans="2:7" x14ac:dyDescent="0.2">
      <c r="B5288" s="3">
        <v>2017</v>
      </c>
      <c r="C5288" s="4">
        <v>470616078.32999998</v>
      </c>
      <c r="D5288" s="5" t="s">
        <v>87</v>
      </c>
      <c r="E5288" s="5" t="s">
        <v>95</v>
      </c>
      <c r="F5288" s="5" t="s">
        <v>120</v>
      </c>
      <c r="G5288" s="5" t="s">
        <v>121</v>
      </c>
    </row>
    <row r="5289" spans="2:7" x14ac:dyDescent="0.2">
      <c r="B5289" s="3">
        <v>2017</v>
      </c>
      <c r="C5289" s="4">
        <v>579508243.24000001</v>
      </c>
      <c r="D5289" s="5" t="s">
        <v>87</v>
      </c>
      <c r="E5289" s="5" t="s">
        <v>95</v>
      </c>
      <c r="F5289" s="5" t="s">
        <v>120</v>
      </c>
      <c r="G5289" s="5" t="s">
        <v>520</v>
      </c>
    </row>
    <row r="5290" spans="2:7" x14ac:dyDescent="0.2">
      <c r="B5290" s="3">
        <v>2017</v>
      </c>
      <c r="C5290" s="4">
        <v>105958912.84</v>
      </c>
      <c r="D5290" s="5" t="s">
        <v>87</v>
      </c>
      <c r="E5290" s="5" t="s">
        <v>95</v>
      </c>
      <c r="F5290" s="5" t="s">
        <v>120</v>
      </c>
      <c r="G5290" s="5" t="s">
        <v>122</v>
      </c>
    </row>
    <row r="5291" spans="2:7" x14ac:dyDescent="0.2">
      <c r="B5291" s="3">
        <v>2017</v>
      </c>
      <c r="C5291" s="4">
        <v>109585882.97</v>
      </c>
      <c r="D5291" s="5" t="s">
        <v>87</v>
      </c>
      <c r="E5291" s="5" t="s">
        <v>95</v>
      </c>
      <c r="F5291" s="5" t="s">
        <v>120</v>
      </c>
      <c r="G5291" s="5" t="s">
        <v>521</v>
      </c>
    </row>
    <row r="5292" spans="2:7" x14ac:dyDescent="0.2">
      <c r="B5292" s="3">
        <v>2017</v>
      </c>
      <c r="C5292" s="4">
        <v>341057.6</v>
      </c>
      <c r="D5292" s="5" t="s">
        <v>87</v>
      </c>
      <c r="E5292" s="5" t="s">
        <v>95</v>
      </c>
      <c r="F5292" s="5" t="s">
        <v>120</v>
      </c>
      <c r="G5292" s="5" t="s">
        <v>349</v>
      </c>
    </row>
    <row r="5293" spans="2:7" x14ac:dyDescent="0.2">
      <c r="B5293" s="3">
        <v>2017</v>
      </c>
      <c r="C5293" s="4">
        <v>13207766.82</v>
      </c>
      <c r="D5293" s="5" t="s">
        <v>87</v>
      </c>
      <c r="E5293" s="5" t="s">
        <v>95</v>
      </c>
      <c r="F5293" s="5" t="s">
        <v>481</v>
      </c>
      <c r="G5293" s="5" t="s">
        <v>157</v>
      </c>
    </row>
    <row r="5294" spans="2:7" x14ac:dyDescent="0.2">
      <c r="B5294" s="3">
        <v>2017</v>
      </c>
      <c r="C5294" s="4">
        <v>5851121.2300000004</v>
      </c>
      <c r="D5294" s="5" t="s">
        <v>87</v>
      </c>
      <c r="E5294" s="5" t="s">
        <v>95</v>
      </c>
      <c r="F5294" s="5" t="s">
        <v>481</v>
      </c>
      <c r="G5294" s="5" t="s">
        <v>349</v>
      </c>
    </row>
    <row r="5295" spans="2:7" x14ac:dyDescent="0.2">
      <c r="B5295" s="3">
        <v>2017</v>
      </c>
      <c r="C5295" s="4">
        <v>2892.51</v>
      </c>
      <c r="D5295" s="5" t="s">
        <v>87</v>
      </c>
      <c r="E5295" s="5" t="s">
        <v>95</v>
      </c>
      <c r="F5295" s="5" t="s">
        <v>123</v>
      </c>
      <c r="G5295" s="5" t="s">
        <v>124</v>
      </c>
    </row>
    <row r="5296" spans="2:7" x14ac:dyDescent="0.2">
      <c r="B5296" s="3">
        <v>2017</v>
      </c>
      <c r="C5296" s="4">
        <v>13885903.24</v>
      </c>
      <c r="D5296" s="5" t="s">
        <v>87</v>
      </c>
      <c r="E5296" s="5" t="s">
        <v>95</v>
      </c>
      <c r="F5296" s="5" t="s">
        <v>123</v>
      </c>
      <c r="G5296" s="5" t="s">
        <v>125</v>
      </c>
    </row>
    <row r="5297" spans="2:7" x14ac:dyDescent="0.2">
      <c r="B5297" s="3">
        <v>2017</v>
      </c>
      <c r="C5297" s="4">
        <v>33869638.439999998</v>
      </c>
      <c r="D5297" s="5" t="s">
        <v>87</v>
      </c>
      <c r="E5297" s="5" t="s">
        <v>95</v>
      </c>
      <c r="F5297" s="5" t="s">
        <v>123</v>
      </c>
      <c r="G5297" s="5" t="s">
        <v>126</v>
      </c>
    </row>
    <row r="5298" spans="2:7" x14ac:dyDescent="0.2">
      <c r="B5298" s="3">
        <v>2017</v>
      </c>
      <c r="C5298" s="4">
        <v>17839231.73</v>
      </c>
      <c r="D5298" s="5" t="s">
        <v>87</v>
      </c>
      <c r="E5298" s="5" t="s">
        <v>95</v>
      </c>
      <c r="F5298" s="5" t="s">
        <v>123</v>
      </c>
      <c r="G5298" s="5" t="s">
        <v>127</v>
      </c>
    </row>
    <row r="5299" spans="2:7" x14ac:dyDescent="0.2">
      <c r="B5299" s="3">
        <v>2017</v>
      </c>
      <c r="C5299" s="4">
        <v>3927775.55</v>
      </c>
      <c r="D5299" s="5" t="s">
        <v>87</v>
      </c>
      <c r="E5299" s="5" t="s">
        <v>95</v>
      </c>
      <c r="F5299" s="5" t="s">
        <v>123</v>
      </c>
      <c r="G5299" s="5" t="s">
        <v>350</v>
      </c>
    </row>
    <row r="5300" spans="2:7" x14ac:dyDescent="0.2">
      <c r="B5300" s="3">
        <v>2017</v>
      </c>
      <c r="C5300" s="4">
        <v>65990304.380000003</v>
      </c>
      <c r="D5300" s="5" t="s">
        <v>87</v>
      </c>
      <c r="E5300" s="5" t="s">
        <v>95</v>
      </c>
      <c r="F5300" s="5" t="s">
        <v>123</v>
      </c>
      <c r="G5300" s="5" t="s">
        <v>128</v>
      </c>
    </row>
    <row r="5301" spans="2:7" x14ac:dyDescent="0.2">
      <c r="B5301" s="3">
        <v>2017</v>
      </c>
      <c r="C5301" s="4">
        <v>2335185.58</v>
      </c>
      <c r="D5301" s="5" t="s">
        <v>87</v>
      </c>
      <c r="E5301" s="5" t="s">
        <v>95</v>
      </c>
      <c r="F5301" s="5" t="s">
        <v>123</v>
      </c>
      <c r="G5301" s="5" t="s">
        <v>129</v>
      </c>
    </row>
    <row r="5302" spans="2:7" x14ac:dyDescent="0.2">
      <c r="B5302" s="3">
        <v>2017</v>
      </c>
      <c r="C5302" s="4">
        <v>3801962.37</v>
      </c>
      <c r="D5302" s="5" t="s">
        <v>87</v>
      </c>
      <c r="E5302" s="5" t="s">
        <v>95</v>
      </c>
      <c r="F5302" s="5" t="s">
        <v>123</v>
      </c>
      <c r="G5302" s="5" t="s">
        <v>130</v>
      </c>
    </row>
    <row r="5303" spans="2:7" x14ac:dyDescent="0.2">
      <c r="B5303" s="3">
        <v>2017</v>
      </c>
      <c r="C5303" s="4">
        <v>2894176.54</v>
      </c>
      <c r="D5303" s="5" t="s">
        <v>87</v>
      </c>
      <c r="E5303" s="5" t="s">
        <v>95</v>
      </c>
      <c r="F5303" s="5" t="s">
        <v>123</v>
      </c>
      <c r="G5303" s="5" t="s">
        <v>131</v>
      </c>
    </row>
    <row r="5304" spans="2:7" x14ac:dyDescent="0.2">
      <c r="B5304" s="3">
        <v>2017</v>
      </c>
      <c r="C5304" s="4">
        <v>5623455.5499999998</v>
      </c>
      <c r="D5304" s="5" t="s">
        <v>87</v>
      </c>
      <c r="E5304" s="5" t="s">
        <v>95</v>
      </c>
      <c r="F5304" s="5" t="s">
        <v>123</v>
      </c>
      <c r="G5304" s="5" t="s">
        <v>412</v>
      </c>
    </row>
    <row r="5305" spans="2:7" x14ac:dyDescent="0.2">
      <c r="B5305" s="3">
        <v>2017</v>
      </c>
      <c r="C5305" s="4">
        <v>77334.990000000005</v>
      </c>
      <c r="D5305" s="5" t="s">
        <v>87</v>
      </c>
      <c r="E5305" s="5" t="s">
        <v>95</v>
      </c>
      <c r="F5305" s="5" t="s">
        <v>123</v>
      </c>
      <c r="G5305" s="5" t="s">
        <v>132</v>
      </c>
    </row>
    <row r="5306" spans="2:7" x14ac:dyDescent="0.2">
      <c r="B5306" s="3">
        <v>2017</v>
      </c>
      <c r="C5306" s="4">
        <v>50358755.920000002</v>
      </c>
      <c r="D5306" s="5" t="s">
        <v>87</v>
      </c>
      <c r="E5306" s="5" t="s">
        <v>95</v>
      </c>
      <c r="F5306" s="5" t="s">
        <v>123</v>
      </c>
      <c r="G5306" s="5" t="s">
        <v>133</v>
      </c>
    </row>
    <row r="5307" spans="2:7" x14ac:dyDescent="0.2">
      <c r="B5307" s="3">
        <v>2017</v>
      </c>
      <c r="C5307" s="4">
        <v>2779479.44</v>
      </c>
      <c r="D5307" s="5" t="s">
        <v>87</v>
      </c>
      <c r="E5307" s="5" t="s">
        <v>95</v>
      </c>
      <c r="F5307" s="5" t="s">
        <v>123</v>
      </c>
      <c r="G5307" s="5" t="s">
        <v>134</v>
      </c>
    </row>
    <row r="5308" spans="2:7" x14ac:dyDescent="0.2">
      <c r="B5308" s="3">
        <v>2017</v>
      </c>
      <c r="C5308" s="4">
        <v>1679151.86</v>
      </c>
      <c r="D5308" s="5" t="s">
        <v>87</v>
      </c>
      <c r="E5308" s="5" t="s">
        <v>95</v>
      </c>
      <c r="F5308" s="5" t="s">
        <v>123</v>
      </c>
      <c r="G5308" s="5" t="s">
        <v>379</v>
      </c>
    </row>
    <row r="5309" spans="2:7" x14ac:dyDescent="0.2">
      <c r="B5309" s="3">
        <v>2017</v>
      </c>
      <c r="C5309" s="4">
        <v>201730.84</v>
      </c>
      <c r="D5309" s="5" t="s">
        <v>87</v>
      </c>
      <c r="E5309" s="5" t="s">
        <v>95</v>
      </c>
      <c r="F5309" s="5" t="s">
        <v>123</v>
      </c>
      <c r="G5309" s="5" t="s">
        <v>135</v>
      </c>
    </row>
    <row r="5310" spans="2:7" x14ac:dyDescent="0.2">
      <c r="B5310" s="3">
        <v>2017</v>
      </c>
      <c r="C5310" s="4">
        <v>28737.89</v>
      </c>
      <c r="D5310" s="5" t="s">
        <v>87</v>
      </c>
      <c r="E5310" s="5" t="s">
        <v>95</v>
      </c>
      <c r="F5310" s="5" t="s">
        <v>123</v>
      </c>
      <c r="G5310" s="5" t="s">
        <v>136</v>
      </c>
    </row>
    <row r="5311" spans="2:7" x14ac:dyDescent="0.2">
      <c r="B5311" s="3">
        <v>2017</v>
      </c>
      <c r="C5311" s="4">
        <v>11507101.189999999</v>
      </c>
      <c r="D5311" s="5" t="s">
        <v>87</v>
      </c>
      <c r="E5311" s="5" t="s">
        <v>95</v>
      </c>
      <c r="F5311" s="5" t="s">
        <v>123</v>
      </c>
      <c r="G5311" s="5" t="s">
        <v>137</v>
      </c>
    </row>
    <row r="5312" spans="2:7" x14ac:dyDescent="0.2">
      <c r="B5312" s="3">
        <v>2017</v>
      </c>
      <c r="C5312" s="4">
        <v>10802271.92</v>
      </c>
      <c r="D5312" s="5" t="s">
        <v>87</v>
      </c>
      <c r="E5312" s="5" t="s">
        <v>95</v>
      </c>
      <c r="F5312" s="5" t="s">
        <v>123</v>
      </c>
      <c r="G5312" s="5" t="s">
        <v>138</v>
      </c>
    </row>
    <row r="5313" spans="2:7" x14ac:dyDescent="0.2">
      <c r="B5313" s="3">
        <v>2017</v>
      </c>
      <c r="C5313" s="4">
        <v>36948807.030000001</v>
      </c>
      <c r="D5313" s="5" t="s">
        <v>87</v>
      </c>
      <c r="E5313" s="5" t="s">
        <v>95</v>
      </c>
      <c r="F5313" s="5" t="s">
        <v>123</v>
      </c>
      <c r="G5313" s="5" t="s">
        <v>139</v>
      </c>
    </row>
    <row r="5314" spans="2:7" x14ac:dyDescent="0.2">
      <c r="B5314" s="3">
        <v>2017</v>
      </c>
      <c r="C5314" s="4">
        <v>4162231.64</v>
      </c>
      <c r="D5314" s="5" t="s">
        <v>87</v>
      </c>
      <c r="E5314" s="5" t="s">
        <v>95</v>
      </c>
      <c r="F5314" s="5" t="s">
        <v>123</v>
      </c>
      <c r="G5314" s="5" t="s">
        <v>140</v>
      </c>
    </row>
    <row r="5315" spans="2:7" x14ac:dyDescent="0.2">
      <c r="B5315" s="3">
        <v>2017</v>
      </c>
      <c r="C5315" s="4">
        <v>2138437.08</v>
      </c>
      <c r="D5315" s="5" t="s">
        <v>87</v>
      </c>
      <c r="E5315" s="5" t="s">
        <v>95</v>
      </c>
      <c r="F5315" s="5" t="s">
        <v>123</v>
      </c>
      <c r="G5315" s="5" t="s">
        <v>141</v>
      </c>
    </row>
    <row r="5316" spans="2:7" x14ac:dyDescent="0.2">
      <c r="B5316" s="3">
        <v>2017</v>
      </c>
      <c r="C5316" s="4">
        <v>2355230.12</v>
      </c>
      <c r="D5316" s="5" t="s">
        <v>87</v>
      </c>
      <c r="E5316" s="5" t="s">
        <v>95</v>
      </c>
      <c r="F5316" s="5" t="s">
        <v>123</v>
      </c>
      <c r="G5316" s="5" t="s">
        <v>142</v>
      </c>
    </row>
    <row r="5317" spans="2:7" x14ac:dyDescent="0.2">
      <c r="B5317" s="3">
        <v>2017</v>
      </c>
      <c r="C5317" s="4">
        <v>138391706.12</v>
      </c>
      <c r="D5317" s="5" t="s">
        <v>87</v>
      </c>
      <c r="E5317" s="5" t="s">
        <v>95</v>
      </c>
      <c r="F5317" s="5" t="s">
        <v>123</v>
      </c>
      <c r="G5317" s="5" t="s">
        <v>143</v>
      </c>
    </row>
    <row r="5318" spans="2:7" x14ac:dyDescent="0.2">
      <c r="B5318" s="3">
        <v>2017</v>
      </c>
      <c r="C5318" s="4">
        <v>1103893.1399999999</v>
      </c>
      <c r="D5318" s="5" t="s">
        <v>87</v>
      </c>
      <c r="E5318" s="5" t="s">
        <v>95</v>
      </c>
      <c r="F5318" s="5" t="s">
        <v>123</v>
      </c>
      <c r="G5318" s="5" t="s">
        <v>144</v>
      </c>
    </row>
    <row r="5319" spans="2:7" x14ac:dyDescent="0.2">
      <c r="B5319" s="3">
        <v>2017</v>
      </c>
      <c r="C5319" s="4">
        <v>1190.56</v>
      </c>
      <c r="D5319" s="5" t="s">
        <v>87</v>
      </c>
      <c r="E5319" s="5" t="s">
        <v>95</v>
      </c>
      <c r="F5319" s="5" t="s">
        <v>123</v>
      </c>
      <c r="G5319" s="5" t="s">
        <v>584</v>
      </c>
    </row>
    <row r="5320" spans="2:7" x14ac:dyDescent="0.2">
      <c r="B5320" s="3">
        <v>2017</v>
      </c>
      <c r="C5320" s="4">
        <v>22925596.530000001</v>
      </c>
      <c r="D5320" s="5" t="s">
        <v>87</v>
      </c>
      <c r="E5320" s="5" t="s">
        <v>95</v>
      </c>
      <c r="F5320" s="5" t="s">
        <v>123</v>
      </c>
      <c r="G5320" s="5" t="s">
        <v>145</v>
      </c>
    </row>
    <row r="5321" spans="2:7" x14ac:dyDescent="0.2">
      <c r="B5321" s="3">
        <v>2017</v>
      </c>
      <c r="C5321" s="4">
        <v>12980608.050000001</v>
      </c>
      <c r="D5321" s="5" t="s">
        <v>87</v>
      </c>
      <c r="E5321" s="5" t="s">
        <v>95</v>
      </c>
      <c r="F5321" s="5" t="s">
        <v>123</v>
      </c>
      <c r="G5321" s="5" t="s">
        <v>146</v>
      </c>
    </row>
    <row r="5322" spans="2:7" x14ac:dyDescent="0.2">
      <c r="B5322" s="3">
        <v>2017</v>
      </c>
      <c r="C5322" s="4">
        <v>2652516.46</v>
      </c>
      <c r="D5322" s="5" t="s">
        <v>87</v>
      </c>
      <c r="E5322" s="5" t="s">
        <v>95</v>
      </c>
      <c r="F5322" s="5" t="s">
        <v>123</v>
      </c>
      <c r="G5322" s="5" t="s">
        <v>147</v>
      </c>
    </row>
    <row r="5323" spans="2:7" x14ac:dyDescent="0.2">
      <c r="B5323" s="3">
        <v>2017</v>
      </c>
      <c r="C5323" s="4">
        <v>6160775.0300000003</v>
      </c>
      <c r="D5323" s="5" t="s">
        <v>87</v>
      </c>
      <c r="E5323" s="5" t="s">
        <v>95</v>
      </c>
      <c r="F5323" s="5" t="s">
        <v>123</v>
      </c>
      <c r="G5323" s="5" t="s">
        <v>148</v>
      </c>
    </row>
    <row r="5324" spans="2:7" x14ac:dyDescent="0.2">
      <c r="B5324" s="3">
        <v>2017</v>
      </c>
      <c r="C5324" s="4">
        <v>1923964.79</v>
      </c>
      <c r="D5324" s="5" t="s">
        <v>87</v>
      </c>
      <c r="E5324" s="5" t="s">
        <v>95</v>
      </c>
      <c r="F5324" s="5" t="s">
        <v>123</v>
      </c>
      <c r="G5324" s="5" t="s">
        <v>149</v>
      </c>
    </row>
    <row r="5325" spans="2:7" x14ac:dyDescent="0.2">
      <c r="B5325" s="3">
        <v>2017</v>
      </c>
      <c r="C5325" s="4">
        <v>1951178.6</v>
      </c>
      <c r="D5325" s="5" t="s">
        <v>87</v>
      </c>
      <c r="E5325" s="5" t="s">
        <v>95</v>
      </c>
      <c r="F5325" s="5" t="s">
        <v>123</v>
      </c>
      <c r="G5325" s="5" t="s">
        <v>150</v>
      </c>
    </row>
    <row r="5326" spans="2:7" x14ac:dyDescent="0.2">
      <c r="B5326" s="3">
        <v>2017</v>
      </c>
      <c r="C5326" s="4">
        <v>435147871.07999998</v>
      </c>
      <c r="D5326" s="5" t="s">
        <v>87</v>
      </c>
      <c r="E5326" s="5" t="s">
        <v>95</v>
      </c>
      <c r="F5326" s="5" t="s">
        <v>123</v>
      </c>
      <c r="G5326" s="5" t="s">
        <v>151</v>
      </c>
    </row>
    <row r="5327" spans="2:7" x14ac:dyDescent="0.2">
      <c r="B5327" s="3">
        <v>2017</v>
      </c>
      <c r="C5327" s="4">
        <v>282382.23</v>
      </c>
      <c r="D5327" s="5" t="s">
        <v>87</v>
      </c>
      <c r="E5327" s="5" t="s">
        <v>95</v>
      </c>
      <c r="F5327" s="5" t="s">
        <v>123</v>
      </c>
      <c r="G5327" s="5" t="s">
        <v>596</v>
      </c>
    </row>
    <row r="5328" spans="2:7" x14ac:dyDescent="0.2">
      <c r="B5328" s="3">
        <v>2017</v>
      </c>
      <c r="C5328" s="4">
        <v>641176.18000000005</v>
      </c>
      <c r="D5328" s="5" t="s">
        <v>87</v>
      </c>
      <c r="E5328" s="5" t="s">
        <v>95</v>
      </c>
      <c r="F5328" s="5" t="s">
        <v>123</v>
      </c>
      <c r="G5328" s="5" t="s">
        <v>152</v>
      </c>
    </row>
    <row r="5329" spans="2:7" x14ac:dyDescent="0.2">
      <c r="B5329" s="3">
        <v>2017</v>
      </c>
      <c r="C5329" s="4">
        <v>2162197.12</v>
      </c>
      <c r="D5329" s="5" t="s">
        <v>87</v>
      </c>
      <c r="E5329" s="5" t="s">
        <v>95</v>
      </c>
      <c r="F5329" s="5" t="s">
        <v>123</v>
      </c>
      <c r="G5329" s="5" t="s">
        <v>351</v>
      </c>
    </row>
    <row r="5330" spans="2:7" x14ac:dyDescent="0.2">
      <c r="B5330" s="3">
        <v>2017</v>
      </c>
      <c r="C5330" s="4">
        <v>9196689.7400000002</v>
      </c>
      <c r="D5330" s="5" t="s">
        <v>87</v>
      </c>
      <c r="E5330" s="5" t="s">
        <v>95</v>
      </c>
      <c r="F5330" s="5" t="s">
        <v>123</v>
      </c>
      <c r="G5330" s="5" t="s">
        <v>153</v>
      </c>
    </row>
    <row r="5331" spans="2:7" x14ac:dyDescent="0.2">
      <c r="B5331" s="3">
        <v>2017</v>
      </c>
      <c r="C5331" s="4">
        <v>30605213.359999999</v>
      </c>
      <c r="D5331" s="5" t="s">
        <v>87</v>
      </c>
      <c r="E5331" s="5" t="s">
        <v>95</v>
      </c>
      <c r="F5331" s="5" t="s">
        <v>123</v>
      </c>
      <c r="G5331" s="5" t="s">
        <v>154</v>
      </c>
    </row>
    <row r="5332" spans="2:7" x14ac:dyDescent="0.2">
      <c r="B5332" s="3">
        <v>2017</v>
      </c>
      <c r="C5332" s="4">
        <v>4665042</v>
      </c>
      <c r="D5332" s="5" t="s">
        <v>87</v>
      </c>
      <c r="E5332" s="5" t="s">
        <v>95</v>
      </c>
      <c r="F5332" s="5" t="s">
        <v>123</v>
      </c>
      <c r="G5332" s="5" t="s">
        <v>155</v>
      </c>
    </row>
    <row r="5333" spans="2:7" x14ac:dyDescent="0.2">
      <c r="B5333" s="3">
        <v>2017</v>
      </c>
      <c r="C5333" s="4">
        <v>10843476.800000001</v>
      </c>
      <c r="D5333" s="5" t="s">
        <v>87</v>
      </c>
      <c r="E5333" s="5" t="s">
        <v>95</v>
      </c>
      <c r="F5333" s="5" t="s">
        <v>123</v>
      </c>
      <c r="G5333" s="5" t="s">
        <v>349</v>
      </c>
    </row>
    <row r="5334" spans="2:7" x14ac:dyDescent="0.2">
      <c r="B5334" s="3">
        <v>2017</v>
      </c>
      <c r="C5334" s="4">
        <v>1873345.86</v>
      </c>
      <c r="D5334" s="5" t="s">
        <v>87</v>
      </c>
      <c r="E5334" s="5" t="s">
        <v>95</v>
      </c>
      <c r="F5334" s="5" t="s">
        <v>123</v>
      </c>
      <c r="G5334" s="5" t="s">
        <v>156</v>
      </c>
    </row>
    <row r="5335" spans="2:7" x14ac:dyDescent="0.2">
      <c r="B5335" s="3">
        <v>2017</v>
      </c>
      <c r="C5335" s="4">
        <v>23030129.890000001</v>
      </c>
      <c r="D5335" s="5" t="s">
        <v>87</v>
      </c>
      <c r="E5335" s="5" t="s">
        <v>95</v>
      </c>
      <c r="F5335" s="5" t="s">
        <v>247</v>
      </c>
      <c r="G5335" s="5" t="s">
        <v>522</v>
      </c>
    </row>
    <row r="5336" spans="2:7" x14ac:dyDescent="0.2">
      <c r="B5336" s="3">
        <v>2017</v>
      </c>
      <c r="C5336" s="4">
        <v>0</v>
      </c>
      <c r="D5336" s="5" t="s">
        <v>87</v>
      </c>
      <c r="E5336" s="5" t="s">
        <v>95</v>
      </c>
      <c r="F5336" s="5" t="s">
        <v>247</v>
      </c>
      <c r="G5336" s="5" t="s">
        <v>498</v>
      </c>
    </row>
    <row r="5337" spans="2:7" x14ac:dyDescent="0.2">
      <c r="B5337" s="3">
        <v>2017</v>
      </c>
      <c r="C5337" s="4">
        <v>38078.730000000003</v>
      </c>
      <c r="D5337" s="5" t="s">
        <v>87</v>
      </c>
      <c r="E5337" s="5" t="s">
        <v>95</v>
      </c>
      <c r="F5337" s="5" t="s">
        <v>247</v>
      </c>
      <c r="G5337" s="5" t="s">
        <v>499</v>
      </c>
    </row>
    <row r="5338" spans="2:7" x14ac:dyDescent="0.2">
      <c r="B5338" s="3">
        <v>2017</v>
      </c>
      <c r="C5338" s="4">
        <v>5275361.29</v>
      </c>
      <c r="D5338" s="5" t="s">
        <v>87</v>
      </c>
      <c r="E5338" s="5" t="s">
        <v>95</v>
      </c>
      <c r="F5338" s="5" t="s">
        <v>247</v>
      </c>
      <c r="G5338" s="5" t="s">
        <v>501</v>
      </c>
    </row>
    <row r="5339" spans="2:7" x14ac:dyDescent="0.2">
      <c r="B5339" s="3">
        <v>2017</v>
      </c>
      <c r="C5339" s="4">
        <v>1139292.0900000001</v>
      </c>
      <c r="D5339" s="5" t="s">
        <v>87</v>
      </c>
      <c r="E5339" s="5" t="s">
        <v>95</v>
      </c>
      <c r="F5339" s="5" t="s">
        <v>247</v>
      </c>
      <c r="G5339" s="5" t="s">
        <v>441</v>
      </c>
    </row>
    <row r="5340" spans="2:7" x14ac:dyDescent="0.2">
      <c r="B5340" s="3">
        <v>2017</v>
      </c>
      <c r="C5340" s="4">
        <v>0</v>
      </c>
      <c r="D5340" s="5" t="s">
        <v>87</v>
      </c>
      <c r="E5340" s="5" t="s">
        <v>95</v>
      </c>
      <c r="F5340" s="5" t="s">
        <v>247</v>
      </c>
      <c r="G5340" s="5" t="s">
        <v>443</v>
      </c>
    </row>
    <row r="5341" spans="2:7" x14ac:dyDescent="0.2">
      <c r="B5341" s="3">
        <v>2017</v>
      </c>
      <c r="C5341" s="4">
        <v>2236220.29</v>
      </c>
      <c r="D5341" s="5" t="s">
        <v>87</v>
      </c>
      <c r="E5341" s="5" t="s">
        <v>95</v>
      </c>
      <c r="F5341" s="5" t="s">
        <v>247</v>
      </c>
      <c r="G5341" s="5" t="s">
        <v>445</v>
      </c>
    </row>
    <row r="5342" spans="2:7" x14ac:dyDescent="0.2">
      <c r="B5342" s="3">
        <v>2017</v>
      </c>
      <c r="C5342" s="4">
        <v>573401816.08000004</v>
      </c>
      <c r="D5342" s="5" t="s">
        <v>87</v>
      </c>
      <c r="E5342" s="5" t="s">
        <v>95</v>
      </c>
      <c r="F5342" s="5" t="s">
        <v>158</v>
      </c>
      <c r="G5342" s="5" t="s">
        <v>158</v>
      </c>
    </row>
    <row r="5343" spans="2:7" x14ac:dyDescent="0.2">
      <c r="B5343" s="3">
        <v>2017</v>
      </c>
      <c r="C5343" s="4">
        <v>2740120.69</v>
      </c>
      <c r="D5343" s="5" t="s">
        <v>87</v>
      </c>
      <c r="E5343" s="5" t="s">
        <v>95</v>
      </c>
      <c r="F5343" s="5" t="s">
        <v>158</v>
      </c>
      <c r="G5343" s="5" t="s">
        <v>349</v>
      </c>
    </row>
    <row r="5344" spans="2:7" x14ac:dyDescent="0.2">
      <c r="B5344" s="3">
        <v>2017</v>
      </c>
      <c r="C5344" s="4">
        <v>1291984</v>
      </c>
      <c r="D5344" s="5" t="s">
        <v>87</v>
      </c>
      <c r="E5344" s="5" t="s">
        <v>95</v>
      </c>
      <c r="F5344" s="5" t="s">
        <v>161</v>
      </c>
      <c r="G5344" s="5" t="s">
        <v>585</v>
      </c>
    </row>
    <row r="5345" spans="2:7" x14ac:dyDescent="0.2">
      <c r="B5345" s="3">
        <v>2017</v>
      </c>
      <c r="C5345" s="4">
        <v>25347883.949999999</v>
      </c>
      <c r="D5345" s="5" t="s">
        <v>87</v>
      </c>
      <c r="E5345" s="5" t="s">
        <v>95</v>
      </c>
      <c r="F5345" s="5" t="s">
        <v>161</v>
      </c>
      <c r="G5345" s="5" t="s">
        <v>161</v>
      </c>
    </row>
    <row r="5346" spans="2:7" x14ac:dyDescent="0.2">
      <c r="B5346" s="3">
        <v>2017</v>
      </c>
      <c r="C5346" s="4">
        <v>41752518.100000001</v>
      </c>
      <c r="D5346" s="5" t="s">
        <v>87</v>
      </c>
      <c r="E5346" s="5" t="s">
        <v>95</v>
      </c>
      <c r="F5346" s="5" t="s">
        <v>503</v>
      </c>
      <c r="G5346" s="5" t="s">
        <v>525</v>
      </c>
    </row>
    <row r="5347" spans="2:7" x14ac:dyDescent="0.2">
      <c r="B5347" s="3">
        <v>2017</v>
      </c>
      <c r="C5347" s="4">
        <v>28947.55</v>
      </c>
      <c r="D5347" s="5" t="s">
        <v>87</v>
      </c>
      <c r="E5347" s="5" t="s">
        <v>95</v>
      </c>
      <c r="F5347" s="5" t="s">
        <v>503</v>
      </c>
      <c r="G5347" s="5" t="s">
        <v>164</v>
      </c>
    </row>
    <row r="5348" spans="2:7" x14ac:dyDescent="0.2">
      <c r="B5348" s="3">
        <v>2017</v>
      </c>
      <c r="C5348" s="4">
        <v>8433218.75</v>
      </c>
      <c r="D5348" s="5" t="s">
        <v>87</v>
      </c>
      <c r="E5348" s="5" t="s">
        <v>95</v>
      </c>
      <c r="F5348" s="5" t="s">
        <v>503</v>
      </c>
      <c r="G5348" s="5" t="s">
        <v>165</v>
      </c>
    </row>
    <row r="5349" spans="2:7" x14ac:dyDescent="0.2">
      <c r="B5349" s="3">
        <v>2017</v>
      </c>
      <c r="C5349" s="4">
        <v>3135952.48</v>
      </c>
      <c r="D5349" s="5" t="s">
        <v>87</v>
      </c>
      <c r="E5349" s="5" t="s">
        <v>95</v>
      </c>
      <c r="F5349" s="5" t="s">
        <v>503</v>
      </c>
      <c r="G5349" s="5" t="s">
        <v>567</v>
      </c>
    </row>
    <row r="5350" spans="2:7" x14ac:dyDescent="0.2">
      <c r="B5350" s="3">
        <v>2017</v>
      </c>
      <c r="C5350" s="4">
        <v>6769018.5</v>
      </c>
      <c r="D5350" s="5" t="s">
        <v>87</v>
      </c>
      <c r="E5350" s="5" t="s">
        <v>95</v>
      </c>
      <c r="F5350" s="5" t="s">
        <v>503</v>
      </c>
      <c r="G5350" s="5" t="s">
        <v>170</v>
      </c>
    </row>
    <row r="5351" spans="2:7" x14ac:dyDescent="0.2">
      <c r="B5351" s="3">
        <v>2017</v>
      </c>
      <c r="C5351" s="4">
        <v>5428976.4500000002</v>
      </c>
      <c r="D5351" s="5" t="s">
        <v>87</v>
      </c>
      <c r="E5351" s="5" t="s">
        <v>95</v>
      </c>
      <c r="F5351" s="5" t="s">
        <v>503</v>
      </c>
      <c r="G5351" s="5" t="s">
        <v>166</v>
      </c>
    </row>
    <row r="5352" spans="2:7" x14ac:dyDescent="0.2">
      <c r="B5352" s="3">
        <v>2017</v>
      </c>
      <c r="C5352" s="4">
        <v>225000</v>
      </c>
      <c r="D5352" s="5" t="s">
        <v>87</v>
      </c>
      <c r="E5352" s="5" t="s">
        <v>95</v>
      </c>
      <c r="F5352" s="5" t="s">
        <v>503</v>
      </c>
      <c r="G5352" s="5" t="s">
        <v>167</v>
      </c>
    </row>
    <row r="5353" spans="2:7" x14ac:dyDescent="0.2">
      <c r="B5353" s="3">
        <v>2017</v>
      </c>
      <c r="C5353" s="4">
        <v>1421529.16</v>
      </c>
      <c r="D5353" s="5" t="s">
        <v>87</v>
      </c>
      <c r="E5353" s="5" t="s">
        <v>95</v>
      </c>
      <c r="F5353" s="5" t="s">
        <v>504</v>
      </c>
      <c r="G5353" s="5" t="s">
        <v>171</v>
      </c>
    </row>
    <row r="5354" spans="2:7" x14ac:dyDescent="0.2">
      <c r="B5354" s="3">
        <v>2017</v>
      </c>
      <c r="C5354" s="4">
        <v>146406.85</v>
      </c>
      <c r="D5354" s="5" t="s">
        <v>87</v>
      </c>
      <c r="E5354" s="5" t="s">
        <v>95</v>
      </c>
      <c r="F5354" s="5" t="s">
        <v>504</v>
      </c>
      <c r="G5354" s="5" t="s">
        <v>166</v>
      </c>
    </row>
    <row r="5355" spans="2:7" x14ac:dyDescent="0.2">
      <c r="B5355" s="3">
        <v>2017</v>
      </c>
      <c r="C5355" s="4">
        <v>76195579.75</v>
      </c>
      <c r="D5355" s="5" t="s">
        <v>87</v>
      </c>
      <c r="E5355" s="5" t="s">
        <v>95</v>
      </c>
      <c r="F5355" s="5" t="s">
        <v>504</v>
      </c>
      <c r="G5355" s="5" t="s">
        <v>172</v>
      </c>
    </row>
    <row r="5356" spans="2:7" x14ac:dyDescent="0.2">
      <c r="B5356" s="3">
        <v>2017</v>
      </c>
      <c r="C5356" s="4">
        <v>505.62</v>
      </c>
      <c r="D5356" s="5" t="s">
        <v>87</v>
      </c>
      <c r="E5356" s="5" t="s">
        <v>95</v>
      </c>
      <c r="F5356" s="5" t="s">
        <v>174</v>
      </c>
      <c r="G5356" s="5" t="s">
        <v>386</v>
      </c>
    </row>
    <row r="5357" spans="2:7" x14ac:dyDescent="0.2">
      <c r="B5357" s="3">
        <v>2017</v>
      </c>
      <c r="C5357" s="4">
        <v>380034.7</v>
      </c>
      <c r="D5357" s="5" t="s">
        <v>87</v>
      </c>
      <c r="E5357" s="5" t="s">
        <v>95</v>
      </c>
      <c r="F5357" s="5" t="s">
        <v>174</v>
      </c>
      <c r="G5357" s="5" t="s">
        <v>352</v>
      </c>
    </row>
    <row r="5358" spans="2:7" x14ac:dyDescent="0.2">
      <c r="B5358" s="3">
        <v>2017</v>
      </c>
      <c r="C5358" s="4">
        <v>354725.55</v>
      </c>
      <c r="D5358" s="5" t="s">
        <v>87</v>
      </c>
      <c r="E5358" s="5" t="s">
        <v>95</v>
      </c>
      <c r="F5358" s="5" t="s">
        <v>174</v>
      </c>
      <c r="G5358" s="5" t="s">
        <v>586</v>
      </c>
    </row>
    <row r="5359" spans="2:7" x14ac:dyDescent="0.2">
      <c r="B5359" s="3">
        <v>2017</v>
      </c>
      <c r="C5359" s="4">
        <v>17537286.940000001</v>
      </c>
      <c r="D5359" s="5" t="s">
        <v>87</v>
      </c>
      <c r="E5359" s="5" t="s">
        <v>95</v>
      </c>
      <c r="F5359" s="5" t="s">
        <v>174</v>
      </c>
      <c r="G5359" s="5" t="s">
        <v>176</v>
      </c>
    </row>
    <row r="5360" spans="2:7" x14ac:dyDescent="0.2">
      <c r="B5360" s="3">
        <v>2017</v>
      </c>
      <c r="C5360" s="4">
        <v>7084025.7800000003</v>
      </c>
      <c r="D5360" s="5" t="s">
        <v>87</v>
      </c>
      <c r="E5360" s="5" t="s">
        <v>95</v>
      </c>
      <c r="F5360" s="5" t="s">
        <v>174</v>
      </c>
      <c r="G5360" s="5" t="s">
        <v>177</v>
      </c>
    </row>
    <row r="5361" spans="2:7" x14ac:dyDescent="0.2">
      <c r="B5361" s="3">
        <v>2017</v>
      </c>
      <c r="C5361" s="4">
        <v>1292450.97</v>
      </c>
      <c r="D5361" s="5" t="s">
        <v>87</v>
      </c>
      <c r="E5361" s="5" t="s">
        <v>95</v>
      </c>
      <c r="F5361" s="5" t="s">
        <v>174</v>
      </c>
      <c r="G5361" s="5" t="s">
        <v>178</v>
      </c>
    </row>
    <row r="5362" spans="2:7" x14ac:dyDescent="0.2">
      <c r="B5362" s="3">
        <v>2017</v>
      </c>
      <c r="C5362" s="4">
        <v>21396.92</v>
      </c>
      <c r="D5362" s="5" t="s">
        <v>87</v>
      </c>
      <c r="E5362" s="5" t="s">
        <v>95</v>
      </c>
      <c r="F5362" s="5" t="s">
        <v>174</v>
      </c>
      <c r="G5362" s="5" t="s">
        <v>179</v>
      </c>
    </row>
    <row r="5363" spans="2:7" x14ac:dyDescent="0.2">
      <c r="B5363" s="3">
        <v>2017</v>
      </c>
      <c r="C5363" s="4">
        <v>100619142.06999999</v>
      </c>
      <c r="D5363" s="5" t="s">
        <v>87</v>
      </c>
      <c r="E5363" s="5" t="s">
        <v>95</v>
      </c>
      <c r="F5363" s="5" t="s">
        <v>174</v>
      </c>
      <c r="G5363" s="5" t="s">
        <v>180</v>
      </c>
    </row>
    <row r="5364" spans="2:7" x14ac:dyDescent="0.2">
      <c r="B5364" s="3">
        <v>2017</v>
      </c>
      <c r="C5364" s="4">
        <v>94822.49</v>
      </c>
      <c r="D5364" s="5" t="s">
        <v>87</v>
      </c>
      <c r="E5364" s="5" t="s">
        <v>95</v>
      </c>
      <c r="F5364" s="5" t="s">
        <v>174</v>
      </c>
      <c r="G5364" s="5" t="s">
        <v>181</v>
      </c>
    </row>
    <row r="5365" spans="2:7" x14ac:dyDescent="0.2">
      <c r="B5365" s="3">
        <v>2017</v>
      </c>
      <c r="C5365" s="4">
        <v>101500</v>
      </c>
      <c r="D5365" s="5" t="s">
        <v>87</v>
      </c>
      <c r="E5365" s="5" t="s">
        <v>95</v>
      </c>
      <c r="F5365" s="5" t="s">
        <v>174</v>
      </c>
      <c r="G5365" s="5" t="s">
        <v>569</v>
      </c>
    </row>
    <row r="5366" spans="2:7" x14ac:dyDescent="0.2">
      <c r="B5366" s="3">
        <v>2017</v>
      </c>
      <c r="C5366" s="4">
        <v>850586.06</v>
      </c>
      <c r="D5366" s="5" t="s">
        <v>87</v>
      </c>
      <c r="E5366" s="5" t="s">
        <v>95</v>
      </c>
      <c r="F5366" s="5" t="s">
        <v>174</v>
      </c>
      <c r="G5366" s="5" t="s">
        <v>365</v>
      </c>
    </row>
    <row r="5367" spans="2:7" x14ac:dyDescent="0.2">
      <c r="B5367" s="3">
        <v>2017</v>
      </c>
      <c r="C5367" s="4">
        <v>2290781.39</v>
      </c>
      <c r="D5367" s="5" t="s">
        <v>87</v>
      </c>
      <c r="E5367" s="5" t="s">
        <v>95</v>
      </c>
      <c r="F5367" s="5" t="s">
        <v>174</v>
      </c>
      <c r="G5367" s="5" t="s">
        <v>597</v>
      </c>
    </row>
    <row r="5368" spans="2:7" x14ac:dyDescent="0.2">
      <c r="B5368" s="3">
        <v>2017</v>
      </c>
      <c r="C5368" s="4">
        <v>37806734.210000001</v>
      </c>
      <c r="D5368" s="5" t="s">
        <v>87</v>
      </c>
      <c r="E5368" s="5" t="s">
        <v>95</v>
      </c>
      <c r="F5368" s="5" t="s">
        <v>174</v>
      </c>
      <c r="G5368" s="5" t="s">
        <v>183</v>
      </c>
    </row>
    <row r="5369" spans="2:7" x14ac:dyDescent="0.2">
      <c r="B5369" s="3">
        <v>2017</v>
      </c>
      <c r="C5369" s="4">
        <v>2848970.8</v>
      </c>
      <c r="D5369" s="5" t="s">
        <v>87</v>
      </c>
      <c r="E5369" s="5" t="s">
        <v>95</v>
      </c>
      <c r="F5369" s="5" t="s">
        <v>174</v>
      </c>
      <c r="G5369" s="5" t="s">
        <v>184</v>
      </c>
    </row>
    <row r="5370" spans="2:7" x14ac:dyDescent="0.2">
      <c r="B5370" s="3">
        <v>2017</v>
      </c>
      <c r="C5370" s="4">
        <v>129465194.31</v>
      </c>
      <c r="D5370" s="5" t="s">
        <v>87</v>
      </c>
      <c r="E5370" s="5" t="s">
        <v>95</v>
      </c>
      <c r="F5370" s="5" t="s">
        <v>174</v>
      </c>
      <c r="G5370" s="5" t="s">
        <v>185</v>
      </c>
    </row>
    <row r="5371" spans="2:7" x14ac:dyDescent="0.2">
      <c r="B5371" s="3">
        <v>2017</v>
      </c>
      <c r="C5371" s="4">
        <v>26692845.219999999</v>
      </c>
      <c r="D5371" s="5" t="s">
        <v>87</v>
      </c>
      <c r="E5371" s="5" t="s">
        <v>95</v>
      </c>
      <c r="F5371" s="5" t="s">
        <v>174</v>
      </c>
      <c r="G5371" s="5" t="s">
        <v>186</v>
      </c>
    </row>
    <row r="5372" spans="2:7" x14ac:dyDescent="0.2">
      <c r="B5372" s="3">
        <v>2017</v>
      </c>
      <c r="C5372" s="4">
        <v>6044969.3099999996</v>
      </c>
      <c r="D5372" s="5" t="s">
        <v>87</v>
      </c>
      <c r="E5372" s="5" t="s">
        <v>95</v>
      </c>
      <c r="F5372" s="5" t="s">
        <v>174</v>
      </c>
      <c r="G5372" s="5" t="s">
        <v>187</v>
      </c>
    </row>
    <row r="5373" spans="2:7" x14ac:dyDescent="0.2">
      <c r="B5373" s="3">
        <v>2017</v>
      </c>
      <c r="C5373" s="4">
        <v>216550.81</v>
      </c>
      <c r="D5373" s="5" t="s">
        <v>87</v>
      </c>
      <c r="E5373" s="5" t="s">
        <v>95</v>
      </c>
      <c r="F5373" s="5" t="s">
        <v>174</v>
      </c>
      <c r="G5373" s="5" t="s">
        <v>188</v>
      </c>
    </row>
    <row r="5374" spans="2:7" x14ac:dyDescent="0.2">
      <c r="B5374" s="3">
        <v>2017</v>
      </c>
      <c r="C5374" s="4">
        <v>2640</v>
      </c>
      <c r="D5374" s="5" t="s">
        <v>87</v>
      </c>
      <c r="E5374" s="5" t="s">
        <v>95</v>
      </c>
      <c r="F5374" s="5" t="s">
        <v>174</v>
      </c>
      <c r="G5374" s="5" t="s">
        <v>189</v>
      </c>
    </row>
    <row r="5375" spans="2:7" x14ac:dyDescent="0.2">
      <c r="B5375" s="3">
        <v>2017</v>
      </c>
      <c r="C5375" s="4">
        <v>9388.9</v>
      </c>
      <c r="D5375" s="5" t="s">
        <v>87</v>
      </c>
      <c r="E5375" s="5" t="s">
        <v>95</v>
      </c>
      <c r="F5375" s="5" t="s">
        <v>174</v>
      </c>
      <c r="G5375" s="5" t="s">
        <v>190</v>
      </c>
    </row>
    <row r="5376" spans="2:7" x14ac:dyDescent="0.2">
      <c r="B5376" s="3">
        <v>2017</v>
      </c>
      <c r="C5376" s="4">
        <v>13831.78</v>
      </c>
      <c r="D5376" s="5" t="s">
        <v>87</v>
      </c>
      <c r="E5376" s="5" t="s">
        <v>95</v>
      </c>
      <c r="F5376" s="5" t="s">
        <v>174</v>
      </c>
      <c r="G5376" s="5" t="s">
        <v>191</v>
      </c>
    </row>
    <row r="5377" spans="2:7" x14ac:dyDescent="0.2">
      <c r="B5377" s="3">
        <v>2017</v>
      </c>
      <c r="C5377" s="4">
        <v>15158.92</v>
      </c>
      <c r="D5377" s="5" t="s">
        <v>87</v>
      </c>
      <c r="E5377" s="5" t="s">
        <v>95</v>
      </c>
      <c r="F5377" s="5" t="s">
        <v>174</v>
      </c>
      <c r="G5377" s="5" t="s">
        <v>192</v>
      </c>
    </row>
    <row r="5378" spans="2:7" x14ac:dyDescent="0.2">
      <c r="B5378" s="3">
        <v>2017</v>
      </c>
      <c r="C5378" s="4">
        <v>2041861.74</v>
      </c>
      <c r="D5378" s="5" t="s">
        <v>87</v>
      </c>
      <c r="E5378" s="5" t="s">
        <v>95</v>
      </c>
      <c r="F5378" s="5" t="s">
        <v>174</v>
      </c>
      <c r="G5378" s="5" t="s">
        <v>193</v>
      </c>
    </row>
    <row r="5379" spans="2:7" x14ac:dyDescent="0.2">
      <c r="B5379" s="3">
        <v>2017</v>
      </c>
      <c r="C5379" s="4">
        <v>1925786.13</v>
      </c>
      <c r="D5379" s="5" t="s">
        <v>87</v>
      </c>
      <c r="E5379" s="5" t="s">
        <v>95</v>
      </c>
      <c r="F5379" s="5" t="s">
        <v>174</v>
      </c>
      <c r="G5379" s="5" t="s">
        <v>349</v>
      </c>
    </row>
    <row r="5380" spans="2:7" x14ac:dyDescent="0.2">
      <c r="B5380" s="3">
        <v>2017</v>
      </c>
      <c r="C5380" s="4">
        <v>171.59</v>
      </c>
      <c r="D5380" s="5" t="s">
        <v>87</v>
      </c>
      <c r="E5380" s="5" t="s">
        <v>95</v>
      </c>
      <c r="F5380" s="5" t="s">
        <v>174</v>
      </c>
      <c r="G5380" s="5" t="s">
        <v>461</v>
      </c>
    </row>
    <row r="5381" spans="2:7" x14ac:dyDescent="0.2">
      <c r="B5381" s="3">
        <v>2017</v>
      </c>
      <c r="C5381" s="4">
        <v>1928941.2000000002</v>
      </c>
      <c r="D5381" s="5" t="s">
        <v>87</v>
      </c>
      <c r="E5381" s="5" t="s">
        <v>95</v>
      </c>
      <c r="F5381" s="5" t="s">
        <v>174</v>
      </c>
      <c r="G5381" s="5" t="s">
        <v>598</v>
      </c>
    </row>
    <row r="5382" spans="2:7" x14ac:dyDescent="0.2">
      <c r="B5382" s="3">
        <v>2017</v>
      </c>
      <c r="C5382" s="4">
        <v>180852.87</v>
      </c>
      <c r="D5382" s="5" t="s">
        <v>87</v>
      </c>
      <c r="E5382" s="5" t="s">
        <v>95</v>
      </c>
      <c r="F5382" s="5" t="s">
        <v>174</v>
      </c>
      <c r="G5382" s="5" t="s">
        <v>587</v>
      </c>
    </row>
    <row r="5383" spans="2:7" x14ac:dyDescent="0.2">
      <c r="B5383" s="3">
        <v>2017</v>
      </c>
      <c r="C5383" s="4">
        <v>437520.3</v>
      </c>
      <c r="D5383" s="5" t="s">
        <v>87</v>
      </c>
      <c r="E5383" s="5" t="s">
        <v>95</v>
      </c>
      <c r="F5383" s="5" t="s">
        <v>174</v>
      </c>
      <c r="G5383" s="5" t="s">
        <v>372</v>
      </c>
    </row>
    <row r="5384" spans="2:7" x14ac:dyDescent="0.2">
      <c r="B5384" s="3">
        <v>2017</v>
      </c>
      <c r="C5384" s="4">
        <v>7398462.29</v>
      </c>
      <c r="D5384" s="5" t="s">
        <v>87</v>
      </c>
      <c r="E5384" s="5" t="s">
        <v>95</v>
      </c>
      <c r="F5384" s="5" t="s">
        <v>194</v>
      </c>
      <c r="G5384" s="5" t="s">
        <v>570</v>
      </c>
    </row>
    <row r="5385" spans="2:7" x14ac:dyDescent="0.2">
      <c r="B5385" s="3">
        <v>2017</v>
      </c>
      <c r="C5385" s="4">
        <v>1195862.29</v>
      </c>
      <c r="D5385" s="5" t="s">
        <v>87</v>
      </c>
      <c r="E5385" s="5" t="s">
        <v>95</v>
      </c>
      <c r="F5385" s="5" t="s">
        <v>194</v>
      </c>
      <c r="G5385" s="5" t="s">
        <v>459</v>
      </c>
    </row>
    <row r="5386" spans="2:7" x14ac:dyDescent="0.2">
      <c r="B5386" s="3">
        <v>2017</v>
      </c>
      <c r="C5386" s="4">
        <v>1228484.31</v>
      </c>
      <c r="D5386" s="5" t="s">
        <v>87</v>
      </c>
      <c r="E5386" s="5" t="s">
        <v>95</v>
      </c>
      <c r="F5386" s="5" t="s">
        <v>194</v>
      </c>
      <c r="G5386" s="5" t="s">
        <v>366</v>
      </c>
    </row>
    <row r="5387" spans="2:7" x14ac:dyDescent="0.2">
      <c r="B5387" s="3">
        <v>2017</v>
      </c>
      <c r="C5387" s="4">
        <v>1734283.88</v>
      </c>
      <c r="D5387" s="5" t="s">
        <v>87</v>
      </c>
      <c r="E5387" s="5" t="s">
        <v>95</v>
      </c>
      <c r="F5387" s="5" t="s">
        <v>194</v>
      </c>
      <c r="G5387" s="5" t="s">
        <v>195</v>
      </c>
    </row>
    <row r="5388" spans="2:7" x14ac:dyDescent="0.2">
      <c r="B5388" s="3">
        <v>2017</v>
      </c>
      <c r="C5388" s="4">
        <v>643120.39</v>
      </c>
      <c r="D5388" s="5" t="s">
        <v>87</v>
      </c>
      <c r="E5388" s="5" t="s">
        <v>95</v>
      </c>
      <c r="F5388" s="5" t="s">
        <v>194</v>
      </c>
      <c r="G5388" s="5" t="s">
        <v>175</v>
      </c>
    </row>
    <row r="5389" spans="2:7" x14ac:dyDescent="0.2">
      <c r="B5389" s="3">
        <v>2017</v>
      </c>
      <c r="C5389" s="4">
        <v>22299145.030000001</v>
      </c>
      <c r="D5389" s="5" t="s">
        <v>87</v>
      </c>
      <c r="E5389" s="5" t="s">
        <v>95</v>
      </c>
      <c r="F5389" s="5" t="s">
        <v>194</v>
      </c>
      <c r="G5389" s="5" t="s">
        <v>413</v>
      </c>
    </row>
    <row r="5390" spans="2:7" x14ac:dyDescent="0.2">
      <c r="B5390" s="3">
        <v>2017</v>
      </c>
      <c r="C5390" s="4">
        <v>514185.4</v>
      </c>
      <c r="D5390" s="5" t="s">
        <v>87</v>
      </c>
      <c r="E5390" s="5" t="s">
        <v>95</v>
      </c>
      <c r="F5390" s="5" t="s">
        <v>194</v>
      </c>
      <c r="G5390" s="5" t="s">
        <v>460</v>
      </c>
    </row>
    <row r="5391" spans="2:7" x14ac:dyDescent="0.2">
      <c r="B5391" s="3">
        <v>2017</v>
      </c>
      <c r="C5391" s="4">
        <v>2491484.9</v>
      </c>
      <c r="D5391" s="5" t="s">
        <v>87</v>
      </c>
      <c r="E5391" s="5" t="s">
        <v>95</v>
      </c>
      <c r="F5391" s="5" t="s">
        <v>194</v>
      </c>
      <c r="G5391" s="5" t="s">
        <v>506</v>
      </c>
    </row>
    <row r="5392" spans="2:7" x14ac:dyDescent="0.2">
      <c r="B5392" s="3">
        <v>2017</v>
      </c>
      <c r="C5392" s="4">
        <v>45577897.920000002</v>
      </c>
      <c r="D5392" s="5" t="s">
        <v>87</v>
      </c>
      <c r="E5392" s="5" t="s">
        <v>95</v>
      </c>
      <c r="F5392" s="5" t="s">
        <v>194</v>
      </c>
      <c r="G5392" s="5" t="s">
        <v>482</v>
      </c>
    </row>
    <row r="5393" spans="2:7" x14ac:dyDescent="0.2">
      <c r="B5393" s="3">
        <v>2017</v>
      </c>
      <c r="C5393" s="4">
        <v>3418365.41</v>
      </c>
      <c r="D5393" s="5" t="s">
        <v>87</v>
      </c>
      <c r="E5393" s="5" t="s">
        <v>95</v>
      </c>
      <c r="F5393" s="5" t="s">
        <v>194</v>
      </c>
      <c r="G5393" s="5" t="s">
        <v>415</v>
      </c>
    </row>
    <row r="5394" spans="2:7" x14ac:dyDescent="0.2">
      <c r="B5394" s="3">
        <v>2017</v>
      </c>
      <c r="C5394" s="4">
        <v>5274544.25</v>
      </c>
      <c r="D5394" s="5" t="s">
        <v>87</v>
      </c>
      <c r="E5394" s="5" t="s">
        <v>95</v>
      </c>
      <c r="F5394" s="5" t="s">
        <v>194</v>
      </c>
      <c r="G5394" s="5" t="s">
        <v>416</v>
      </c>
    </row>
    <row r="5395" spans="2:7" x14ac:dyDescent="0.2">
      <c r="B5395" s="3">
        <v>2017</v>
      </c>
      <c r="C5395" s="4">
        <v>3848109.61</v>
      </c>
      <c r="D5395" s="5" t="s">
        <v>87</v>
      </c>
      <c r="E5395" s="5" t="s">
        <v>95</v>
      </c>
      <c r="F5395" s="5" t="s">
        <v>194</v>
      </c>
      <c r="G5395" s="5" t="s">
        <v>417</v>
      </c>
    </row>
    <row r="5396" spans="2:7" x14ac:dyDescent="0.2">
      <c r="B5396" s="3">
        <v>2017</v>
      </c>
      <c r="C5396" s="4">
        <v>947966.06</v>
      </c>
      <c r="D5396" s="5" t="s">
        <v>87</v>
      </c>
      <c r="E5396" s="5" t="s">
        <v>95</v>
      </c>
      <c r="F5396" s="5" t="s">
        <v>194</v>
      </c>
      <c r="G5396" s="5" t="s">
        <v>196</v>
      </c>
    </row>
    <row r="5397" spans="2:7" x14ac:dyDescent="0.2">
      <c r="B5397" s="3">
        <v>2017</v>
      </c>
      <c r="C5397" s="4">
        <v>73832.06</v>
      </c>
      <c r="D5397" s="5" t="s">
        <v>87</v>
      </c>
      <c r="E5397" s="5" t="s">
        <v>95</v>
      </c>
      <c r="F5397" s="5" t="s">
        <v>194</v>
      </c>
      <c r="G5397" s="5" t="s">
        <v>599</v>
      </c>
    </row>
    <row r="5398" spans="2:7" x14ac:dyDescent="0.2">
      <c r="B5398" s="3">
        <v>2017</v>
      </c>
      <c r="C5398" s="4">
        <v>67596796.310000002</v>
      </c>
      <c r="D5398" s="5" t="s">
        <v>87</v>
      </c>
      <c r="E5398" s="5" t="s">
        <v>95</v>
      </c>
      <c r="F5398" s="5" t="s">
        <v>194</v>
      </c>
      <c r="G5398" s="5" t="s">
        <v>179</v>
      </c>
    </row>
    <row r="5399" spans="2:7" x14ac:dyDescent="0.2">
      <c r="B5399" s="3">
        <v>2017</v>
      </c>
      <c r="C5399" s="4">
        <v>66038.240000000005</v>
      </c>
      <c r="D5399" s="5" t="s">
        <v>87</v>
      </c>
      <c r="E5399" s="5" t="s">
        <v>95</v>
      </c>
      <c r="F5399" s="5" t="s">
        <v>194</v>
      </c>
      <c r="G5399" s="5" t="s">
        <v>197</v>
      </c>
    </row>
    <row r="5400" spans="2:7" x14ac:dyDescent="0.2">
      <c r="B5400" s="3">
        <v>2017</v>
      </c>
      <c r="C5400" s="4">
        <v>24303532.190000001</v>
      </c>
      <c r="D5400" s="5" t="s">
        <v>87</v>
      </c>
      <c r="E5400" s="5" t="s">
        <v>95</v>
      </c>
      <c r="F5400" s="5" t="s">
        <v>194</v>
      </c>
      <c r="G5400" s="5" t="s">
        <v>418</v>
      </c>
    </row>
    <row r="5401" spans="2:7" x14ac:dyDescent="0.2">
      <c r="B5401" s="3">
        <v>2017</v>
      </c>
      <c r="C5401" s="4">
        <v>381239509.32999998</v>
      </c>
      <c r="D5401" s="5" t="s">
        <v>87</v>
      </c>
      <c r="E5401" s="5" t="s">
        <v>95</v>
      </c>
      <c r="F5401" s="5" t="s">
        <v>194</v>
      </c>
      <c r="G5401" s="5" t="s">
        <v>182</v>
      </c>
    </row>
    <row r="5402" spans="2:7" x14ac:dyDescent="0.2">
      <c r="B5402" s="3">
        <v>2017</v>
      </c>
      <c r="C5402" s="4">
        <v>76885756.030000001</v>
      </c>
      <c r="D5402" s="5" t="s">
        <v>87</v>
      </c>
      <c r="E5402" s="5" t="s">
        <v>95</v>
      </c>
      <c r="F5402" s="5" t="s">
        <v>194</v>
      </c>
      <c r="G5402" s="5" t="s">
        <v>183</v>
      </c>
    </row>
    <row r="5403" spans="2:7" x14ac:dyDescent="0.2">
      <c r="B5403" s="3">
        <v>2017</v>
      </c>
      <c r="C5403" s="4">
        <v>38894773.969999999</v>
      </c>
      <c r="D5403" s="5" t="s">
        <v>87</v>
      </c>
      <c r="E5403" s="5" t="s">
        <v>95</v>
      </c>
      <c r="F5403" s="5" t="s">
        <v>194</v>
      </c>
      <c r="G5403" s="5" t="s">
        <v>199</v>
      </c>
    </row>
    <row r="5404" spans="2:7" x14ac:dyDescent="0.2">
      <c r="B5404" s="3">
        <v>2017</v>
      </c>
      <c r="C5404" s="4">
        <v>22081498.84</v>
      </c>
      <c r="D5404" s="5" t="s">
        <v>87</v>
      </c>
      <c r="E5404" s="5" t="s">
        <v>95</v>
      </c>
      <c r="F5404" s="5" t="s">
        <v>194</v>
      </c>
      <c r="G5404" s="5" t="s">
        <v>200</v>
      </c>
    </row>
    <row r="5405" spans="2:7" x14ac:dyDescent="0.2">
      <c r="B5405" s="3">
        <v>2017</v>
      </c>
      <c r="C5405" s="4">
        <v>89089.99</v>
      </c>
      <c r="D5405" s="5" t="s">
        <v>87</v>
      </c>
      <c r="E5405" s="5" t="s">
        <v>95</v>
      </c>
      <c r="F5405" s="5" t="s">
        <v>194</v>
      </c>
      <c r="G5405" s="5" t="s">
        <v>202</v>
      </c>
    </row>
    <row r="5406" spans="2:7" x14ac:dyDescent="0.2">
      <c r="B5406" s="3">
        <v>2017</v>
      </c>
      <c r="C5406" s="4">
        <v>115252797.11</v>
      </c>
      <c r="D5406" s="5" t="s">
        <v>87</v>
      </c>
      <c r="E5406" s="5" t="s">
        <v>95</v>
      </c>
      <c r="F5406" s="5" t="s">
        <v>194</v>
      </c>
      <c r="G5406" s="5" t="s">
        <v>203</v>
      </c>
    </row>
    <row r="5407" spans="2:7" x14ac:dyDescent="0.2">
      <c r="B5407" s="3">
        <v>2017</v>
      </c>
      <c r="C5407" s="4">
        <v>78453.84</v>
      </c>
      <c r="D5407" s="5" t="s">
        <v>87</v>
      </c>
      <c r="E5407" s="5" t="s">
        <v>95</v>
      </c>
      <c r="F5407" s="5" t="s">
        <v>194</v>
      </c>
      <c r="G5407" s="5" t="s">
        <v>204</v>
      </c>
    </row>
    <row r="5408" spans="2:7" x14ac:dyDescent="0.2">
      <c r="B5408" s="3">
        <v>2017</v>
      </c>
      <c r="C5408" s="4">
        <v>83786838.349999994</v>
      </c>
      <c r="D5408" s="5" t="s">
        <v>87</v>
      </c>
      <c r="E5408" s="5" t="s">
        <v>95</v>
      </c>
      <c r="F5408" s="5" t="s">
        <v>194</v>
      </c>
      <c r="G5408" s="5" t="s">
        <v>205</v>
      </c>
    </row>
    <row r="5409" spans="2:7" x14ac:dyDescent="0.2">
      <c r="B5409" s="3">
        <v>2017</v>
      </c>
      <c r="C5409" s="4">
        <v>3155600</v>
      </c>
      <c r="D5409" s="5" t="s">
        <v>87</v>
      </c>
      <c r="E5409" s="5" t="s">
        <v>95</v>
      </c>
      <c r="F5409" s="5" t="s">
        <v>194</v>
      </c>
      <c r="G5409" s="5" t="s">
        <v>526</v>
      </c>
    </row>
    <row r="5410" spans="2:7" x14ac:dyDescent="0.2">
      <c r="B5410" s="3">
        <v>2017</v>
      </c>
      <c r="C5410" s="4">
        <v>3146448.93</v>
      </c>
      <c r="D5410" s="5" t="s">
        <v>87</v>
      </c>
      <c r="E5410" s="5" t="s">
        <v>95</v>
      </c>
      <c r="F5410" s="5" t="s">
        <v>194</v>
      </c>
      <c r="G5410" s="5" t="s">
        <v>206</v>
      </c>
    </row>
    <row r="5411" spans="2:7" x14ac:dyDescent="0.2">
      <c r="B5411" s="3">
        <v>2017</v>
      </c>
      <c r="C5411" s="4">
        <v>1022804.73</v>
      </c>
      <c r="D5411" s="5" t="s">
        <v>87</v>
      </c>
      <c r="E5411" s="5" t="s">
        <v>95</v>
      </c>
      <c r="F5411" s="5" t="s">
        <v>194</v>
      </c>
      <c r="G5411" s="5" t="s">
        <v>207</v>
      </c>
    </row>
    <row r="5412" spans="2:7" x14ac:dyDescent="0.2">
      <c r="B5412" s="3">
        <v>2017</v>
      </c>
      <c r="C5412" s="4">
        <v>111568040</v>
      </c>
      <c r="D5412" s="5" t="s">
        <v>87</v>
      </c>
      <c r="E5412" s="5" t="s">
        <v>95</v>
      </c>
      <c r="F5412" s="5" t="s">
        <v>194</v>
      </c>
      <c r="G5412" s="5" t="s">
        <v>208</v>
      </c>
    </row>
    <row r="5413" spans="2:7" x14ac:dyDescent="0.2">
      <c r="B5413" s="3">
        <v>2017</v>
      </c>
      <c r="C5413" s="4">
        <v>690295.68</v>
      </c>
      <c r="D5413" s="5" t="s">
        <v>87</v>
      </c>
      <c r="E5413" s="5" t="s">
        <v>95</v>
      </c>
      <c r="F5413" s="5" t="s">
        <v>194</v>
      </c>
      <c r="G5413" s="5" t="s">
        <v>209</v>
      </c>
    </row>
    <row r="5414" spans="2:7" x14ac:dyDescent="0.2">
      <c r="B5414" s="3">
        <v>2017</v>
      </c>
      <c r="C5414" s="4">
        <v>42849755.369999997</v>
      </c>
      <c r="D5414" s="5" t="s">
        <v>87</v>
      </c>
      <c r="E5414" s="5" t="s">
        <v>95</v>
      </c>
      <c r="F5414" s="5" t="s">
        <v>194</v>
      </c>
      <c r="G5414" s="5" t="s">
        <v>483</v>
      </c>
    </row>
    <row r="5415" spans="2:7" x14ac:dyDescent="0.2">
      <c r="B5415" s="3">
        <v>2017</v>
      </c>
      <c r="C5415" s="4">
        <v>202000000</v>
      </c>
      <c r="D5415" s="5" t="s">
        <v>87</v>
      </c>
      <c r="E5415" s="5" t="s">
        <v>95</v>
      </c>
      <c r="F5415" s="5" t="s">
        <v>194</v>
      </c>
      <c r="G5415" s="5" t="s">
        <v>588</v>
      </c>
    </row>
    <row r="5416" spans="2:7" x14ac:dyDescent="0.2">
      <c r="B5416" s="3">
        <v>2017</v>
      </c>
      <c r="C5416" s="4">
        <v>10462954.52</v>
      </c>
      <c r="D5416" s="5" t="s">
        <v>87</v>
      </c>
      <c r="E5416" s="5" t="s">
        <v>95</v>
      </c>
      <c r="F5416" s="5" t="s">
        <v>194</v>
      </c>
      <c r="G5416" s="5" t="s">
        <v>354</v>
      </c>
    </row>
    <row r="5417" spans="2:7" x14ac:dyDescent="0.2">
      <c r="B5417" s="3">
        <v>2017</v>
      </c>
      <c r="C5417" s="4">
        <v>63131389.020000003</v>
      </c>
      <c r="D5417" s="5" t="s">
        <v>87</v>
      </c>
      <c r="E5417" s="5" t="s">
        <v>95</v>
      </c>
      <c r="F5417" s="5" t="s">
        <v>194</v>
      </c>
      <c r="G5417" s="5" t="s">
        <v>191</v>
      </c>
    </row>
    <row r="5418" spans="2:7" x14ac:dyDescent="0.2">
      <c r="B5418" s="3">
        <v>2017</v>
      </c>
      <c r="C5418" s="4">
        <v>95172441.709999993</v>
      </c>
      <c r="D5418" s="5" t="s">
        <v>87</v>
      </c>
      <c r="E5418" s="5" t="s">
        <v>95</v>
      </c>
      <c r="F5418" s="5" t="s">
        <v>194</v>
      </c>
      <c r="G5418" s="5" t="s">
        <v>192</v>
      </c>
    </row>
    <row r="5419" spans="2:7" x14ac:dyDescent="0.2">
      <c r="B5419" s="3">
        <v>2017</v>
      </c>
      <c r="C5419" s="4">
        <v>12113170.369999999</v>
      </c>
      <c r="D5419" s="5" t="s">
        <v>87</v>
      </c>
      <c r="E5419" s="5" t="s">
        <v>95</v>
      </c>
      <c r="F5419" s="5" t="s">
        <v>194</v>
      </c>
      <c r="G5419" s="5" t="s">
        <v>210</v>
      </c>
    </row>
    <row r="5420" spans="2:7" x14ac:dyDescent="0.2">
      <c r="B5420" s="3">
        <v>2017</v>
      </c>
      <c r="C5420" s="4">
        <v>3943115.93</v>
      </c>
      <c r="D5420" s="5" t="s">
        <v>87</v>
      </c>
      <c r="E5420" s="5" t="s">
        <v>95</v>
      </c>
      <c r="F5420" s="5" t="s">
        <v>194</v>
      </c>
      <c r="G5420" s="5" t="s">
        <v>355</v>
      </c>
    </row>
    <row r="5421" spans="2:7" x14ac:dyDescent="0.2">
      <c r="B5421" s="3">
        <v>2017</v>
      </c>
      <c r="C5421" s="4">
        <v>30055835.780000001</v>
      </c>
      <c r="D5421" s="5" t="s">
        <v>87</v>
      </c>
      <c r="E5421" s="5" t="s">
        <v>95</v>
      </c>
      <c r="F5421" s="5" t="s">
        <v>194</v>
      </c>
      <c r="G5421" s="5" t="s">
        <v>349</v>
      </c>
    </row>
    <row r="5422" spans="2:7" x14ac:dyDescent="0.2">
      <c r="B5422" s="3">
        <v>2017</v>
      </c>
      <c r="C5422" s="4">
        <v>19138944.41</v>
      </c>
      <c r="D5422" s="5" t="s">
        <v>87</v>
      </c>
      <c r="E5422" s="5" t="s">
        <v>95</v>
      </c>
      <c r="F5422" s="5" t="s">
        <v>194</v>
      </c>
      <c r="G5422" s="5" t="s">
        <v>367</v>
      </c>
    </row>
    <row r="5423" spans="2:7" x14ac:dyDescent="0.2">
      <c r="B5423" s="3">
        <v>2017</v>
      </c>
      <c r="C5423" s="4">
        <v>486194.19</v>
      </c>
      <c r="D5423" s="5" t="s">
        <v>87</v>
      </c>
      <c r="E5423" s="5" t="s">
        <v>95</v>
      </c>
      <c r="F5423" s="5" t="s">
        <v>194</v>
      </c>
      <c r="G5423" s="5" t="s">
        <v>589</v>
      </c>
    </row>
    <row r="5424" spans="2:7" x14ac:dyDescent="0.2">
      <c r="B5424" s="3">
        <v>2017</v>
      </c>
      <c r="C5424" s="4">
        <v>2790511.23</v>
      </c>
      <c r="D5424" s="5" t="s">
        <v>87</v>
      </c>
      <c r="E5424" s="5" t="s">
        <v>95</v>
      </c>
      <c r="F5424" s="5" t="s">
        <v>194</v>
      </c>
      <c r="G5424" s="5" t="s">
        <v>590</v>
      </c>
    </row>
    <row r="5425" spans="2:7" x14ac:dyDescent="0.2">
      <c r="B5425" s="3">
        <v>2017</v>
      </c>
      <c r="C5425" s="4">
        <v>18648847.18</v>
      </c>
      <c r="D5425" s="5" t="s">
        <v>87</v>
      </c>
      <c r="E5425" s="5" t="s">
        <v>95</v>
      </c>
      <c r="F5425" s="5" t="s">
        <v>194</v>
      </c>
      <c r="G5425" s="5" t="s">
        <v>528</v>
      </c>
    </row>
    <row r="5426" spans="2:7" x14ac:dyDescent="0.2">
      <c r="B5426" s="3">
        <v>2017</v>
      </c>
      <c r="C5426" s="4">
        <v>4488366.45</v>
      </c>
      <c r="D5426" s="5" t="s">
        <v>87</v>
      </c>
      <c r="E5426" s="5" t="s">
        <v>95</v>
      </c>
      <c r="F5426" s="5" t="s">
        <v>194</v>
      </c>
      <c r="G5426" s="5" t="s">
        <v>484</v>
      </c>
    </row>
    <row r="5427" spans="2:7" x14ac:dyDescent="0.2">
      <c r="B5427" s="3">
        <v>2017</v>
      </c>
      <c r="C5427" s="4">
        <v>9137300.6799999997</v>
      </c>
      <c r="D5427" s="5" t="s">
        <v>87</v>
      </c>
      <c r="E5427" s="5" t="s">
        <v>95</v>
      </c>
      <c r="F5427" s="5" t="s">
        <v>194</v>
      </c>
      <c r="G5427" s="5" t="s">
        <v>529</v>
      </c>
    </row>
    <row r="5428" spans="2:7" x14ac:dyDescent="0.2">
      <c r="B5428" s="3">
        <v>2017</v>
      </c>
      <c r="C5428" s="4">
        <v>817163.15</v>
      </c>
      <c r="D5428" s="5" t="s">
        <v>87</v>
      </c>
      <c r="E5428" s="5" t="s">
        <v>95</v>
      </c>
      <c r="F5428" s="5" t="s">
        <v>194</v>
      </c>
      <c r="G5428" s="5" t="s">
        <v>211</v>
      </c>
    </row>
    <row r="5429" spans="2:7" x14ac:dyDescent="0.2">
      <c r="B5429" s="3">
        <v>2017</v>
      </c>
      <c r="C5429" s="4">
        <v>128847549.77</v>
      </c>
      <c r="D5429" s="5" t="s">
        <v>87</v>
      </c>
      <c r="E5429" s="5" t="s">
        <v>95</v>
      </c>
      <c r="F5429" s="5" t="s">
        <v>194</v>
      </c>
      <c r="G5429" s="5" t="s">
        <v>212</v>
      </c>
    </row>
    <row r="5430" spans="2:7" x14ac:dyDescent="0.2">
      <c r="B5430" s="3">
        <v>2017</v>
      </c>
      <c r="C5430" s="4">
        <v>6412930.5300000003</v>
      </c>
      <c r="D5430" s="5" t="s">
        <v>87</v>
      </c>
      <c r="E5430" s="5" t="s">
        <v>95</v>
      </c>
      <c r="F5430" s="5" t="s">
        <v>194</v>
      </c>
      <c r="G5430" s="5" t="s">
        <v>461</v>
      </c>
    </row>
    <row r="5431" spans="2:7" x14ac:dyDescent="0.2">
      <c r="B5431" s="3">
        <v>2017</v>
      </c>
      <c r="C5431" s="4">
        <v>11157030.380000001</v>
      </c>
      <c r="D5431" s="5" t="s">
        <v>87</v>
      </c>
      <c r="E5431" s="5" t="s">
        <v>95</v>
      </c>
      <c r="F5431" s="5" t="s">
        <v>194</v>
      </c>
      <c r="G5431" s="5" t="s">
        <v>419</v>
      </c>
    </row>
    <row r="5432" spans="2:7" x14ac:dyDescent="0.2">
      <c r="B5432" s="3">
        <v>2017</v>
      </c>
      <c r="C5432" s="4">
        <v>70940574.319999993</v>
      </c>
      <c r="D5432" s="5" t="s">
        <v>87</v>
      </c>
      <c r="E5432" s="5" t="s">
        <v>95</v>
      </c>
      <c r="F5432" s="5" t="s">
        <v>194</v>
      </c>
      <c r="G5432" s="5" t="s">
        <v>462</v>
      </c>
    </row>
    <row r="5433" spans="2:7" x14ac:dyDescent="0.2">
      <c r="B5433" s="3">
        <v>2017</v>
      </c>
      <c r="C5433" s="4">
        <v>18392075.629999999</v>
      </c>
      <c r="D5433" s="5" t="s">
        <v>87</v>
      </c>
      <c r="E5433" s="5" t="s">
        <v>95</v>
      </c>
      <c r="F5433" s="5" t="s">
        <v>194</v>
      </c>
      <c r="G5433" s="5" t="s">
        <v>463</v>
      </c>
    </row>
    <row r="5434" spans="2:7" x14ac:dyDescent="0.2">
      <c r="B5434" s="3">
        <v>2017</v>
      </c>
      <c r="C5434" s="4">
        <v>5726005.3100000005</v>
      </c>
      <c r="D5434" s="5" t="s">
        <v>87</v>
      </c>
      <c r="E5434" s="5" t="s">
        <v>95</v>
      </c>
      <c r="F5434" s="5" t="s">
        <v>194</v>
      </c>
      <c r="G5434" s="5" t="s">
        <v>606</v>
      </c>
    </row>
    <row r="5435" spans="2:7" x14ac:dyDescent="0.2">
      <c r="B5435" s="3">
        <v>2017</v>
      </c>
      <c r="C5435" s="4">
        <v>2843255.15</v>
      </c>
      <c r="D5435" s="5" t="s">
        <v>87</v>
      </c>
      <c r="E5435" s="5" t="s">
        <v>95</v>
      </c>
      <c r="F5435" s="5" t="s">
        <v>194</v>
      </c>
      <c r="G5435" s="5" t="s">
        <v>420</v>
      </c>
    </row>
    <row r="5436" spans="2:7" x14ac:dyDescent="0.2">
      <c r="B5436" s="3">
        <v>2017</v>
      </c>
      <c r="C5436" s="4">
        <v>38154.300000000003</v>
      </c>
      <c r="D5436" s="5" t="s">
        <v>87</v>
      </c>
      <c r="E5436" s="5" t="s">
        <v>95</v>
      </c>
      <c r="F5436" s="5" t="s">
        <v>194</v>
      </c>
      <c r="G5436" s="5" t="s">
        <v>464</v>
      </c>
    </row>
    <row r="5437" spans="2:7" x14ac:dyDescent="0.2">
      <c r="B5437" s="3">
        <v>2017</v>
      </c>
      <c r="C5437" s="4">
        <v>240007618.47</v>
      </c>
      <c r="D5437" s="5" t="s">
        <v>87</v>
      </c>
      <c r="E5437" s="5" t="s">
        <v>95</v>
      </c>
      <c r="F5437" s="5" t="s">
        <v>194</v>
      </c>
      <c r="G5437" s="5" t="s">
        <v>356</v>
      </c>
    </row>
    <row r="5438" spans="2:7" x14ac:dyDescent="0.2">
      <c r="B5438" s="3">
        <v>2017</v>
      </c>
      <c r="C5438" s="4">
        <v>6536804.3300000001</v>
      </c>
      <c r="D5438" s="5" t="s">
        <v>87</v>
      </c>
      <c r="E5438" s="5" t="s">
        <v>95</v>
      </c>
      <c r="F5438" s="5" t="s">
        <v>194</v>
      </c>
      <c r="G5438" s="5" t="s">
        <v>465</v>
      </c>
    </row>
    <row r="5439" spans="2:7" x14ac:dyDescent="0.2">
      <c r="B5439" s="3">
        <v>2017</v>
      </c>
      <c r="C5439" s="4">
        <v>740838.64</v>
      </c>
      <c r="D5439" s="5" t="s">
        <v>87</v>
      </c>
      <c r="E5439" s="5" t="s">
        <v>95</v>
      </c>
      <c r="F5439" s="5" t="s">
        <v>194</v>
      </c>
      <c r="G5439" s="5" t="s">
        <v>531</v>
      </c>
    </row>
    <row r="5440" spans="2:7" x14ac:dyDescent="0.2">
      <c r="B5440" s="3">
        <v>2017</v>
      </c>
      <c r="C5440" s="4">
        <v>282609804.87</v>
      </c>
      <c r="D5440" s="5" t="s">
        <v>87</v>
      </c>
      <c r="E5440" s="5" t="s">
        <v>95</v>
      </c>
      <c r="F5440" s="5" t="s">
        <v>194</v>
      </c>
      <c r="G5440" s="5" t="s">
        <v>466</v>
      </c>
    </row>
    <row r="5441" spans="2:7" x14ac:dyDescent="0.2">
      <c r="B5441" s="3">
        <v>2017</v>
      </c>
      <c r="C5441" s="4">
        <v>2099152.37</v>
      </c>
      <c r="D5441" s="5" t="s">
        <v>87</v>
      </c>
      <c r="E5441" s="5" t="s">
        <v>95</v>
      </c>
      <c r="F5441" s="5" t="s">
        <v>194</v>
      </c>
      <c r="G5441" s="5" t="s">
        <v>467</v>
      </c>
    </row>
    <row r="5442" spans="2:7" x14ac:dyDescent="0.2">
      <c r="B5442" s="3">
        <v>2017</v>
      </c>
      <c r="C5442" s="4">
        <v>856504695.75</v>
      </c>
      <c r="D5442" s="5" t="s">
        <v>87</v>
      </c>
      <c r="E5442" s="5" t="s">
        <v>95</v>
      </c>
      <c r="F5442" s="5" t="s">
        <v>194</v>
      </c>
      <c r="G5442" s="5" t="s">
        <v>214</v>
      </c>
    </row>
    <row r="5443" spans="2:7" x14ac:dyDescent="0.2">
      <c r="B5443" s="3">
        <v>2017</v>
      </c>
      <c r="C5443" s="4">
        <v>1282271630.5999999</v>
      </c>
      <c r="D5443" s="5" t="s">
        <v>87</v>
      </c>
      <c r="E5443" s="5" t="s">
        <v>95</v>
      </c>
      <c r="F5443" s="5" t="s">
        <v>194</v>
      </c>
      <c r="G5443" s="5" t="s">
        <v>468</v>
      </c>
    </row>
    <row r="5444" spans="2:7" x14ac:dyDescent="0.2">
      <c r="B5444" s="3">
        <v>2017</v>
      </c>
      <c r="C5444" s="4">
        <v>240182020.61000001</v>
      </c>
      <c r="D5444" s="5" t="s">
        <v>87</v>
      </c>
      <c r="E5444" s="5" t="s">
        <v>95</v>
      </c>
      <c r="F5444" s="5" t="s">
        <v>194</v>
      </c>
      <c r="G5444" s="5" t="s">
        <v>438</v>
      </c>
    </row>
    <row r="5445" spans="2:7" x14ac:dyDescent="0.2">
      <c r="B5445" s="3">
        <v>2017</v>
      </c>
      <c r="C5445" s="4">
        <v>45136040.789999999</v>
      </c>
      <c r="D5445" s="5" t="s">
        <v>87</v>
      </c>
      <c r="E5445" s="5" t="s">
        <v>95</v>
      </c>
      <c r="F5445" s="5" t="s">
        <v>194</v>
      </c>
      <c r="G5445" s="5" t="s">
        <v>370</v>
      </c>
    </row>
    <row r="5446" spans="2:7" x14ac:dyDescent="0.2">
      <c r="B5446" s="3">
        <v>2017</v>
      </c>
      <c r="C5446" s="4">
        <v>9188906.25</v>
      </c>
      <c r="D5446" s="5" t="s">
        <v>87</v>
      </c>
      <c r="E5446" s="5" t="s">
        <v>95</v>
      </c>
      <c r="F5446" s="5" t="s">
        <v>194</v>
      </c>
      <c r="G5446" s="5" t="s">
        <v>469</v>
      </c>
    </row>
    <row r="5447" spans="2:7" x14ac:dyDescent="0.2">
      <c r="B5447" s="3">
        <v>2017</v>
      </c>
      <c r="C5447" s="4">
        <v>37092993.75</v>
      </c>
      <c r="D5447" s="5" t="s">
        <v>87</v>
      </c>
      <c r="E5447" s="5" t="s">
        <v>95</v>
      </c>
      <c r="F5447" s="5" t="s">
        <v>194</v>
      </c>
      <c r="G5447" s="5" t="s">
        <v>371</v>
      </c>
    </row>
    <row r="5448" spans="2:7" x14ac:dyDescent="0.2">
      <c r="B5448" s="3">
        <v>2017</v>
      </c>
      <c r="C5448" s="4">
        <v>6741889.8200000003</v>
      </c>
      <c r="D5448" s="5" t="s">
        <v>87</v>
      </c>
      <c r="E5448" s="5" t="s">
        <v>95</v>
      </c>
      <c r="F5448" s="5" t="s">
        <v>194</v>
      </c>
      <c r="G5448" s="5" t="s">
        <v>470</v>
      </c>
    </row>
    <row r="5449" spans="2:7" x14ac:dyDescent="0.2">
      <c r="B5449" s="3">
        <v>2017</v>
      </c>
      <c r="C5449" s="4">
        <v>5712063.0099999998</v>
      </c>
      <c r="D5449" s="5" t="s">
        <v>87</v>
      </c>
      <c r="E5449" s="5" t="s">
        <v>95</v>
      </c>
      <c r="F5449" s="5" t="s">
        <v>194</v>
      </c>
      <c r="G5449" s="5" t="s">
        <v>485</v>
      </c>
    </row>
    <row r="5450" spans="2:7" x14ac:dyDescent="0.2">
      <c r="B5450" s="3">
        <v>2017</v>
      </c>
      <c r="C5450" s="4">
        <v>1151381.55</v>
      </c>
      <c r="D5450" s="5" t="s">
        <v>87</v>
      </c>
      <c r="E5450" s="5" t="s">
        <v>95</v>
      </c>
      <c r="F5450" s="5" t="s">
        <v>194</v>
      </c>
      <c r="G5450" s="5" t="s">
        <v>598</v>
      </c>
    </row>
    <row r="5451" spans="2:7" x14ac:dyDescent="0.2">
      <c r="B5451" s="3">
        <v>2017</v>
      </c>
      <c r="C5451" s="4">
        <v>177228679.97</v>
      </c>
      <c r="D5451" s="5" t="s">
        <v>87</v>
      </c>
      <c r="E5451" s="5" t="s">
        <v>95</v>
      </c>
      <c r="F5451" s="5" t="s">
        <v>194</v>
      </c>
      <c r="G5451" s="5" t="s">
        <v>216</v>
      </c>
    </row>
    <row r="5452" spans="2:7" x14ac:dyDescent="0.2">
      <c r="B5452" s="3">
        <v>2017</v>
      </c>
      <c r="C5452" s="4">
        <v>101850002.67</v>
      </c>
      <c r="D5452" s="5" t="s">
        <v>87</v>
      </c>
      <c r="E5452" s="5" t="s">
        <v>95</v>
      </c>
      <c r="F5452" s="5" t="s">
        <v>194</v>
      </c>
      <c r="G5452" s="5" t="s">
        <v>217</v>
      </c>
    </row>
    <row r="5453" spans="2:7" x14ac:dyDescent="0.2">
      <c r="B5453" s="3">
        <v>2017</v>
      </c>
      <c r="C5453" s="4">
        <v>61242393.82</v>
      </c>
      <c r="D5453" s="5" t="s">
        <v>87</v>
      </c>
      <c r="E5453" s="5" t="s">
        <v>95</v>
      </c>
      <c r="F5453" s="5" t="s">
        <v>194</v>
      </c>
      <c r="G5453" s="5" t="s">
        <v>486</v>
      </c>
    </row>
    <row r="5454" spans="2:7" x14ac:dyDescent="0.2">
      <c r="B5454" s="3">
        <v>2017</v>
      </c>
      <c r="C5454" s="4">
        <v>700.92</v>
      </c>
      <c r="D5454" s="5" t="s">
        <v>87</v>
      </c>
      <c r="E5454" s="5" t="s">
        <v>95</v>
      </c>
      <c r="F5454" s="5" t="s">
        <v>194</v>
      </c>
      <c r="G5454" s="5" t="s">
        <v>487</v>
      </c>
    </row>
    <row r="5455" spans="2:7" x14ac:dyDescent="0.2">
      <c r="B5455" s="3">
        <v>2017</v>
      </c>
      <c r="C5455" s="4">
        <v>10221156.82</v>
      </c>
      <c r="D5455" s="5" t="s">
        <v>87</v>
      </c>
      <c r="E5455" s="5" t="s">
        <v>95</v>
      </c>
      <c r="F5455" s="5" t="s">
        <v>194</v>
      </c>
      <c r="G5455" s="5" t="s">
        <v>372</v>
      </c>
    </row>
    <row r="5456" spans="2:7" x14ac:dyDescent="0.2">
      <c r="B5456" s="3">
        <v>2017</v>
      </c>
      <c r="C5456" s="4">
        <v>41065343.159999996</v>
      </c>
      <c r="D5456" s="5" t="s">
        <v>87</v>
      </c>
      <c r="E5456" s="5" t="s">
        <v>95</v>
      </c>
      <c r="F5456" s="5" t="s">
        <v>194</v>
      </c>
      <c r="G5456" s="5" t="s">
        <v>387</v>
      </c>
    </row>
    <row r="5457" spans="2:7" x14ac:dyDescent="0.2">
      <c r="B5457" s="3">
        <v>2017</v>
      </c>
      <c r="C5457" s="4">
        <v>18232096.399999999</v>
      </c>
      <c r="D5457" s="5" t="s">
        <v>87</v>
      </c>
      <c r="E5457" s="5" t="s">
        <v>95</v>
      </c>
      <c r="F5457" s="5" t="s">
        <v>194</v>
      </c>
      <c r="G5457" s="5" t="s">
        <v>488</v>
      </c>
    </row>
    <row r="5458" spans="2:7" x14ac:dyDescent="0.2">
      <c r="B5458" s="3">
        <v>2017</v>
      </c>
      <c r="C5458" s="4">
        <v>335189.17</v>
      </c>
      <c r="D5458" s="5" t="s">
        <v>87</v>
      </c>
      <c r="E5458" s="5" t="s">
        <v>95</v>
      </c>
      <c r="F5458" s="5" t="s">
        <v>194</v>
      </c>
      <c r="G5458" s="5" t="s">
        <v>220</v>
      </c>
    </row>
    <row r="5459" spans="2:7" x14ac:dyDescent="0.2">
      <c r="B5459" s="3">
        <v>2017</v>
      </c>
      <c r="C5459" s="4">
        <v>3358683.15</v>
      </c>
      <c r="D5459" s="5" t="s">
        <v>87</v>
      </c>
      <c r="E5459" s="5" t="s">
        <v>95</v>
      </c>
      <c r="F5459" s="5" t="s">
        <v>194</v>
      </c>
      <c r="G5459" s="5" t="s">
        <v>221</v>
      </c>
    </row>
    <row r="5460" spans="2:7" x14ac:dyDescent="0.2">
      <c r="B5460" s="3">
        <v>2017</v>
      </c>
      <c r="C5460" s="4">
        <v>2113755.12</v>
      </c>
      <c r="D5460" s="5" t="s">
        <v>87</v>
      </c>
      <c r="E5460" s="5" t="s">
        <v>95</v>
      </c>
      <c r="F5460" s="5" t="s">
        <v>222</v>
      </c>
      <c r="G5460" s="5" t="s">
        <v>571</v>
      </c>
    </row>
    <row r="5461" spans="2:7" x14ac:dyDescent="0.2">
      <c r="B5461" s="3">
        <v>2017</v>
      </c>
      <c r="C5461" s="4">
        <v>327946.59000000003</v>
      </c>
      <c r="D5461" s="5" t="s">
        <v>87</v>
      </c>
      <c r="E5461" s="5" t="s">
        <v>95</v>
      </c>
      <c r="F5461" s="5" t="s">
        <v>222</v>
      </c>
      <c r="G5461" s="5" t="s">
        <v>224</v>
      </c>
    </row>
    <row r="5462" spans="2:7" x14ac:dyDescent="0.2">
      <c r="B5462" s="3">
        <v>2017</v>
      </c>
      <c r="C5462" s="4">
        <v>2059853.18</v>
      </c>
      <c r="D5462" s="5" t="s">
        <v>87</v>
      </c>
      <c r="E5462" s="5" t="s">
        <v>95</v>
      </c>
      <c r="F5462" s="5" t="s">
        <v>222</v>
      </c>
      <c r="G5462" s="5" t="s">
        <v>572</v>
      </c>
    </row>
    <row r="5463" spans="2:7" x14ac:dyDescent="0.2">
      <c r="B5463" s="3">
        <v>2017</v>
      </c>
      <c r="C5463" s="4">
        <v>15525705.23</v>
      </c>
      <c r="D5463" s="5" t="s">
        <v>87</v>
      </c>
      <c r="E5463" s="5" t="s">
        <v>95</v>
      </c>
      <c r="F5463" s="5" t="s">
        <v>222</v>
      </c>
      <c r="G5463" s="5" t="s">
        <v>573</v>
      </c>
    </row>
    <row r="5464" spans="2:7" x14ac:dyDescent="0.2">
      <c r="B5464" s="3">
        <v>2017</v>
      </c>
      <c r="C5464" s="4">
        <v>3402723.74</v>
      </c>
      <c r="D5464" s="5" t="s">
        <v>87</v>
      </c>
      <c r="E5464" s="5" t="s">
        <v>95</v>
      </c>
      <c r="F5464" s="5" t="s">
        <v>222</v>
      </c>
      <c r="G5464" s="5" t="s">
        <v>349</v>
      </c>
    </row>
    <row r="5465" spans="2:7" x14ac:dyDescent="0.2">
      <c r="B5465" s="3">
        <v>2017</v>
      </c>
      <c r="C5465" s="4">
        <v>29253034.870000001</v>
      </c>
      <c r="D5465" s="5" t="s">
        <v>87</v>
      </c>
      <c r="E5465" s="5" t="s">
        <v>95</v>
      </c>
      <c r="F5465" s="5" t="s">
        <v>222</v>
      </c>
      <c r="G5465" s="5" t="s">
        <v>574</v>
      </c>
    </row>
    <row r="5466" spans="2:7" x14ac:dyDescent="0.2">
      <c r="B5466" s="3">
        <v>2017</v>
      </c>
      <c r="C5466" s="4">
        <v>20865710.66</v>
      </c>
      <c r="D5466" s="5" t="s">
        <v>87</v>
      </c>
      <c r="E5466" s="5" t="s">
        <v>95</v>
      </c>
      <c r="F5466" s="5" t="s">
        <v>507</v>
      </c>
      <c r="G5466" s="5" t="s">
        <v>532</v>
      </c>
    </row>
    <row r="5467" spans="2:7" x14ac:dyDescent="0.2">
      <c r="B5467" s="3">
        <v>2017</v>
      </c>
      <c r="C5467" s="4">
        <v>354282.87</v>
      </c>
      <c r="D5467" s="5" t="s">
        <v>87</v>
      </c>
      <c r="E5467" s="5" t="s">
        <v>95</v>
      </c>
      <c r="F5467" s="5" t="s">
        <v>534</v>
      </c>
      <c r="G5467" s="5" t="s">
        <v>536</v>
      </c>
    </row>
    <row r="5468" spans="2:7" x14ac:dyDescent="0.2">
      <c r="B5468" s="3">
        <v>2017</v>
      </c>
      <c r="C5468" s="4">
        <v>22229028.350000001</v>
      </c>
      <c r="D5468" s="5" t="s">
        <v>87</v>
      </c>
      <c r="E5468" s="5" t="s">
        <v>95</v>
      </c>
      <c r="F5468" s="5" t="s">
        <v>534</v>
      </c>
      <c r="G5468" s="5" t="s">
        <v>575</v>
      </c>
    </row>
    <row r="5469" spans="2:7" x14ac:dyDescent="0.2">
      <c r="B5469" s="3">
        <v>2017</v>
      </c>
      <c r="C5469" s="4">
        <v>3458507.78</v>
      </c>
      <c r="D5469" s="5" t="s">
        <v>87</v>
      </c>
      <c r="E5469" s="5" t="s">
        <v>95</v>
      </c>
      <c r="F5469" s="5" t="s">
        <v>229</v>
      </c>
      <c r="G5469" s="5" t="s">
        <v>230</v>
      </c>
    </row>
    <row r="5470" spans="2:7" x14ac:dyDescent="0.2">
      <c r="B5470" s="3">
        <v>2017</v>
      </c>
      <c r="C5470" s="4">
        <v>6711621.6200000001</v>
      </c>
      <c r="D5470" s="5" t="s">
        <v>87</v>
      </c>
      <c r="E5470" s="5" t="s">
        <v>95</v>
      </c>
      <c r="F5470" s="5" t="s">
        <v>229</v>
      </c>
      <c r="G5470" s="5" t="s">
        <v>592</v>
      </c>
    </row>
    <row r="5471" spans="2:7" x14ac:dyDescent="0.2">
      <c r="B5471" s="3">
        <v>2017</v>
      </c>
      <c r="C5471" s="4">
        <v>562414.42000000004</v>
      </c>
      <c r="D5471" s="5" t="s">
        <v>87</v>
      </c>
      <c r="E5471" s="5" t="s">
        <v>95</v>
      </c>
      <c r="F5471" s="5" t="s">
        <v>229</v>
      </c>
      <c r="G5471" s="5" t="s">
        <v>231</v>
      </c>
    </row>
    <row r="5472" spans="2:7" x14ac:dyDescent="0.2">
      <c r="B5472" s="3">
        <v>2017</v>
      </c>
      <c r="C5472" s="4">
        <v>4726381.21</v>
      </c>
      <c r="D5472" s="5" t="s">
        <v>87</v>
      </c>
      <c r="E5472" s="5" t="s">
        <v>95</v>
      </c>
      <c r="F5472" s="5" t="s">
        <v>229</v>
      </c>
      <c r="G5472" s="5" t="s">
        <v>232</v>
      </c>
    </row>
    <row r="5473" spans="2:7" x14ac:dyDescent="0.2">
      <c r="B5473" s="3">
        <v>2017</v>
      </c>
      <c r="C5473" s="4">
        <v>18509529.93</v>
      </c>
      <c r="D5473" s="5" t="s">
        <v>87</v>
      </c>
      <c r="E5473" s="5" t="s">
        <v>95</v>
      </c>
      <c r="F5473" s="5" t="s">
        <v>236</v>
      </c>
      <c r="G5473" s="5" t="s">
        <v>600</v>
      </c>
    </row>
    <row r="5474" spans="2:7" x14ac:dyDescent="0.2">
      <c r="B5474" s="3">
        <v>2017</v>
      </c>
      <c r="C5474" s="4">
        <v>12401439.82</v>
      </c>
      <c r="D5474" s="5" t="s">
        <v>87</v>
      </c>
      <c r="E5474" s="5" t="s">
        <v>95</v>
      </c>
      <c r="F5474" s="5" t="s">
        <v>236</v>
      </c>
      <c r="G5474" s="5" t="s">
        <v>357</v>
      </c>
    </row>
    <row r="5475" spans="2:7" x14ac:dyDescent="0.2">
      <c r="B5475" s="3">
        <v>2017</v>
      </c>
      <c r="C5475" s="4">
        <v>1600187.54</v>
      </c>
      <c r="D5475" s="5" t="s">
        <v>87</v>
      </c>
      <c r="E5475" s="5" t="s">
        <v>95</v>
      </c>
      <c r="F5475" s="5" t="s">
        <v>236</v>
      </c>
      <c r="G5475" s="5" t="s">
        <v>537</v>
      </c>
    </row>
    <row r="5476" spans="2:7" x14ac:dyDescent="0.2">
      <c r="B5476" s="3">
        <v>2017</v>
      </c>
      <c r="C5476" s="4">
        <v>2174162.5</v>
      </c>
      <c r="D5476" s="5" t="s">
        <v>87</v>
      </c>
      <c r="E5476" s="5" t="s">
        <v>95</v>
      </c>
      <c r="F5476" s="5" t="s">
        <v>237</v>
      </c>
      <c r="G5476" s="5" t="s">
        <v>238</v>
      </c>
    </row>
    <row r="5477" spans="2:7" x14ac:dyDescent="0.2">
      <c r="B5477" s="3">
        <v>2017</v>
      </c>
      <c r="C5477" s="4">
        <v>858442.2</v>
      </c>
      <c r="D5477" s="5" t="s">
        <v>87</v>
      </c>
      <c r="E5477" s="5" t="s">
        <v>95</v>
      </c>
      <c r="F5477" s="5" t="s">
        <v>237</v>
      </c>
      <c r="G5477" s="5" t="s">
        <v>239</v>
      </c>
    </row>
    <row r="5478" spans="2:7" x14ac:dyDescent="0.2">
      <c r="B5478" s="3">
        <v>2017</v>
      </c>
      <c r="C5478" s="4">
        <v>22060419.289999999</v>
      </c>
      <c r="D5478" s="5" t="s">
        <v>87</v>
      </c>
      <c r="E5478" s="5" t="s">
        <v>95</v>
      </c>
      <c r="F5478" s="5" t="s">
        <v>237</v>
      </c>
      <c r="G5478" s="5" t="s">
        <v>240</v>
      </c>
    </row>
    <row r="5479" spans="2:7" x14ac:dyDescent="0.2">
      <c r="B5479" s="3">
        <v>2017</v>
      </c>
      <c r="C5479" s="4">
        <v>732575002.15999997</v>
      </c>
      <c r="D5479" s="5" t="s">
        <v>87</v>
      </c>
      <c r="E5479" s="5" t="s">
        <v>95</v>
      </c>
      <c r="F5479" s="5" t="s">
        <v>241</v>
      </c>
      <c r="G5479" s="5" t="s">
        <v>241</v>
      </c>
    </row>
    <row r="5480" spans="2:7" x14ac:dyDescent="0.2">
      <c r="B5480" s="3">
        <v>2017</v>
      </c>
      <c r="C5480" s="4">
        <v>3133925.33</v>
      </c>
      <c r="D5480" s="5" t="s">
        <v>87</v>
      </c>
      <c r="E5480" s="5" t="s">
        <v>242</v>
      </c>
      <c r="F5480" s="5" t="s">
        <v>497</v>
      </c>
      <c r="G5480" s="5" t="s">
        <v>477</v>
      </c>
    </row>
    <row r="5481" spans="2:7" x14ac:dyDescent="0.2">
      <c r="B5481" s="3">
        <v>2017</v>
      </c>
      <c r="C5481" s="4">
        <v>11614934971.290001</v>
      </c>
      <c r="D5481" s="5" t="s">
        <v>87</v>
      </c>
      <c r="E5481" s="5" t="s">
        <v>242</v>
      </c>
      <c r="F5481" s="5" t="s">
        <v>497</v>
      </c>
      <c r="G5481" s="5" t="s">
        <v>98</v>
      </c>
    </row>
    <row r="5482" spans="2:7" x14ac:dyDescent="0.2">
      <c r="B5482" s="3">
        <v>2017</v>
      </c>
      <c r="C5482" s="4">
        <v>5110910323.46</v>
      </c>
      <c r="D5482" s="5" t="s">
        <v>87</v>
      </c>
      <c r="E5482" s="5" t="s">
        <v>242</v>
      </c>
      <c r="F5482" s="5" t="s">
        <v>497</v>
      </c>
      <c r="G5482" s="5" t="s">
        <v>245</v>
      </c>
    </row>
    <row r="5483" spans="2:7" x14ac:dyDescent="0.2">
      <c r="B5483" s="3">
        <v>2017</v>
      </c>
      <c r="C5483" s="4">
        <v>105084630.45</v>
      </c>
      <c r="D5483" s="5" t="s">
        <v>87</v>
      </c>
      <c r="E5483" s="5" t="s">
        <v>242</v>
      </c>
      <c r="F5483" s="5" t="s">
        <v>497</v>
      </c>
      <c r="G5483" s="5" t="s">
        <v>508</v>
      </c>
    </row>
    <row r="5484" spans="2:7" x14ac:dyDescent="0.2">
      <c r="B5484" s="3">
        <v>2017</v>
      </c>
      <c r="C5484" s="4">
        <v>70854703.609999999</v>
      </c>
      <c r="D5484" s="5" t="s">
        <v>87</v>
      </c>
      <c r="E5484" s="5" t="s">
        <v>242</v>
      </c>
      <c r="F5484" s="5" t="s">
        <v>107</v>
      </c>
      <c r="G5484" s="5" t="s">
        <v>107</v>
      </c>
    </row>
    <row r="5485" spans="2:7" x14ac:dyDescent="0.2">
      <c r="B5485" s="3">
        <v>2017</v>
      </c>
      <c r="C5485" s="4">
        <v>1063890.94</v>
      </c>
      <c r="D5485" s="5" t="s">
        <v>87</v>
      </c>
      <c r="E5485" s="5" t="s">
        <v>242</v>
      </c>
      <c r="F5485" s="5" t="s">
        <v>377</v>
      </c>
      <c r="G5485" s="5" t="s">
        <v>377</v>
      </c>
    </row>
    <row r="5486" spans="2:7" x14ac:dyDescent="0.2">
      <c r="B5486" s="3">
        <v>2017</v>
      </c>
      <c r="C5486" s="4">
        <v>1145574131.5599999</v>
      </c>
      <c r="D5486" s="5" t="s">
        <v>87</v>
      </c>
      <c r="E5486" s="5" t="s">
        <v>242</v>
      </c>
      <c r="F5486" s="5" t="s">
        <v>110</v>
      </c>
      <c r="G5486" s="5" t="s">
        <v>519</v>
      </c>
    </row>
    <row r="5487" spans="2:7" x14ac:dyDescent="0.2">
      <c r="B5487" s="3">
        <v>2017</v>
      </c>
      <c r="C5487" s="4">
        <v>524259.28</v>
      </c>
      <c r="D5487" s="5" t="s">
        <v>87</v>
      </c>
      <c r="E5487" s="5" t="s">
        <v>242</v>
      </c>
      <c r="F5487" s="5" t="s">
        <v>115</v>
      </c>
      <c r="G5487" s="5" t="s">
        <v>116</v>
      </c>
    </row>
    <row r="5488" spans="2:7" x14ac:dyDescent="0.2">
      <c r="B5488" s="3">
        <v>2017</v>
      </c>
      <c r="C5488" s="4">
        <v>57336.5</v>
      </c>
      <c r="D5488" s="5" t="s">
        <v>87</v>
      </c>
      <c r="E5488" s="5" t="s">
        <v>242</v>
      </c>
      <c r="F5488" s="5" t="s">
        <v>115</v>
      </c>
      <c r="G5488" s="5" t="s">
        <v>576</v>
      </c>
    </row>
    <row r="5489" spans="2:7" x14ac:dyDescent="0.2">
      <c r="B5489" s="3">
        <v>2017</v>
      </c>
      <c r="C5489" s="4">
        <v>954902.67</v>
      </c>
      <c r="D5489" s="5" t="s">
        <v>87</v>
      </c>
      <c r="E5489" s="5" t="s">
        <v>242</v>
      </c>
      <c r="F5489" s="5" t="s">
        <v>115</v>
      </c>
      <c r="G5489" s="5" t="s">
        <v>393</v>
      </c>
    </row>
    <row r="5490" spans="2:7" x14ac:dyDescent="0.2">
      <c r="B5490" s="3">
        <v>2017</v>
      </c>
      <c r="C5490" s="4">
        <v>22274428.239999998</v>
      </c>
      <c r="D5490" s="5" t="s">
        <v>87</v>
      </c>
      <c r="E5490" s="5" t="s">
        <v>242</v>
      </c>
      <c r="F5490" s="5" t="s">
        <v>246</v>
      </c>
      <c r="G5490" s="5" t="s">
        <v>246</v>
      </c>
    </row>
    <row r="5491" spans="2:7" x14ac:dyDescent="0.2">
      <c r="B5491" s="3">
        <v>2017</v>
      </c>
      <c r="C5491" s="4">
        <v>794884185.89999998</v>
      </c>
      <c r="D5491" s="5" t="s">
        <v>87</v>
      </c>
      <c r="E5491" s="5" t="s">
        <v>242</v>
      </c>
      <c r="F5491" s="5" t="s">
        <v>247</v>
      </c>
      <c r="G5491" s="5" t="s">
        <v>523</v>
      </c>
    </row>
    <row r="5492" spans="2:7" x14ac:dyDescent="0.2">
      <c r="B5492" s="3">
        <v>2017</v>
      </c>
      <c r="C5492" s="4">
        <v>127989504.38</v>
      </c>
      <c r="D5492" s="5" t="s">
        <v>87</v>
      </c>
      <c r="E5492" s="5" t="s">
        <v>242</v>
      </c>
      <c r="F5492" s="5" t="s">
        <v>247</v>
      </c>
      <c r="G5492" s="5" t="s">
        <v>440</v>
      </c>
    </row>
    <row r="5493" spans="2:7" x14ac:dyDescent="0.2">
      <c r="B5493" s="3">
        <v>2017</v>
      </c>
      <c r="C5493" s="4">
        <v>20006641</v>
      </c>
      <c r="D5493" s="5" t="s">
        <v>87</v>
      </c>
      <c r="E5493" s="5" t="s">
        <v>242</v>
      </c>
      <c r="F5493" s="5" t="s">
        <v>247</v>
      </c>
      <c r="G5493" s="5" t="s">
        <v>458</v>
      </c>
    </row>
    <row r="5494" spans="2:7" x14ac:dyDescent="0.2">
      <c r="B5494" s="3">
        <v>2017</v>
      </c>
      <c r="C5494" s="4">
        <v>639308.78</v>
      </c>
      <c r="D5494" s="5" t="s">
        <v>87</v>
      </c>
      <c r="E5494" s="5" t="s">
        <v>242</v>
      </c>
      <c r="F5494" s="5" t="s">
        <v>247</v>
      </c>
      <c r="G5494" s="5" t="s">
        <v>441</v>
      </c>
    </row>
    <row r="5495" spans="2:7" x14ac:dyDescent="0.2">
      <c r="B5495" s="3">
        <v>2017</v>
      </c>
      <c r="C5495" s="4">
        <v>19035543.949999999</v>
      </c>
      <c r="D5495" s="5" t="s">
        <v>87</v>
      </c>
      <c r="E5495" s="5" t="s">
        <v>242</v>
      </c>
      <c r="F5495" s="5" t="s">
        <v>247</v>
      </c>
      <c r="G5495" s="5" t="s">
        <v>442</v>
      </c>
    </row>
    <row r="5496" spans="2:7" x14ac:dyDescent="0.2">
      <c r="B5496" s="3">
        <v>2017</v>
      </c>
      <c r="C5496" s="4">
        <v>3199072687.9299998</v>
      </c>
      <c r="D5496" s="5" t="s">
        <v>87</v>
      </c>
      <c r="E5496" s="5" t="s">
        <v>242</v>
      </c>
      <c r="F5496" s="5" t="s">
        <v>247</v>
      </c>
      <c r="G5496" s="5" t="s">
        <v>443</v>
      </c>
    </row>
    <row r="5497" spans="2:7" x14ac:dyDescent="0.2">
      <c r="B5497" s="3">
        <v>2017</v>
      </c>
      <c r="C5497" s="4">
        <v>913029795.33000004</v>
      </c>
      <c r="D5497" s="5" t="s">
        <v>87</v>
      </c>
      <c r="E5497" s="5" t="s">
        <v>242</v>
      </c>
      <c r="F5497" s="5" t="s">
        <v>247</v>
      </c>
      <c r="G5497" s="5" t="s">
        <v>444</v>
      </c>
    </row>
    <row r="5498" spans="2:7" x14ac:dyDescent="0.2">
      <c r="B5498" s="3">
        <v>2017</v>
      </c>
      <c r="C5498" s="4">
        <v>72819.41</v>
      </c>
      <c r="D5498" s="5" t="s">
        <v>87</v>
      </c>
      <c r="E5498" s="5" t="s">
        <v>242</v>
      </c>
      <c r="F5498" s="5" t="s">
        <v>247</v>
      </c>
      <c r="G5498" s="5" t="s">
        <v>524</v>
      </c>
    </row>
    <row r="5499" spans="2:7" x14ac:dyDescent="0.2">
      <c r="B5499" s="3">
        <v>2017</v>
      </c>
      <c r="C5499" s="4">
        <v>169664761.88999999</v>
      </c>
      <c r="D5499" s="5" t="s">
        <v>87</v>
      </c>
      <c r="E5499" s="5" t="s">
        <v>242</v>
      </c>
      <c r="F5499" s="5" t="s">
        <v>247</v>
      </c>
      <c r="G5499" s="5" t="s">
        <v>601</v>
      </c>
    </row>
    <row r="5500" spans="2:7" x14ac:dyDescent="0.2">
      <c r="B5500" s="3">
        <v>2017</v>
      </c>
      <c r="C5500" s="4">
        <v>190254847.63</v>
      </c>
      <c r="D5500" s="5" t="s">
        <v>87</v>
      </c>
      <c r="E5500" s="5" t="s">
        <v>242</v>
      </c>
      <c r="F5500" s="5" t="s">
        <v>247</v>
      </c>
      <c r="G5500" s="5" t="s">
        <v>602</v>
      </c>
    </row>
    <row r="5501" spans="2:7" x14ac:dyDescent="0.2">
      <c r="B5501" s="3">
        <v>2017</v>
      </c>
      <c r="C5501" s="4">
        <v>2759617.76</v>
      </c>
      <c r="D5501" s="5" t="s">
        <v>87</v>
      </c>
      <c r="E5501" s="5" t="s">
        <v>242</v>
      </c>
      <c r="F5501" s="5" t="s">
        <v>247</v>
      </c>
      <c r="G5501" s="5" t="s">
        <v>445</v>
      </c>
    </row>
    <row r="5502" spans="2:7" x14ac:dyDescent="0.2">
      <c r="B5502" s="3">
        <v>2017</v>
      </c>
      <c r="C5502" s="4">
        <v>81135666.170000002</v>
      </c>
      <c r="D5502" s="5" t="s">
        <v>87</v>
      </c>
      <c r="E5502" s="5" t="s">
        <v>242</v>
      </c>
      <c r="F5502" s="5" t="s">
        <v>247</v>
      </c>
      <c r="G5502" s="5" t="s">
        <v>349</v>
      </c>
    </row>
    <row r="5503" spans="2:7" x14ac:dyDescent="0.2">
      <c r="B5503" s="3">
        <v>2017</v>
      </c>
      <c r="C5503" s="4">
        <v>288840133.61000001</v>
      </c>
      <c r="D5503" s="5" t="s">
        <v>87</v>
      </c>
      <c r="E5503" s="5" t="s">
        <v>242</v>
      </c>
      <c r="F5503" s="5" t="s">
        <v>159</v>
      </c>
      <c r="G5503" s="5" t="s">
        <v>381</v>
      </c>
    </row>
    <row r="5504" spans="2:7" x14ac:dyDescent="0.2">
      <c r="B5504" s="3">
        <v>2017</v>
      </c>
      <c r="C5504" s="4">
        <v>255474567.71000001</v>
      </c>
      <c r="D5504" s="5" t="s">
        <v>87</v>
      </c>
      <c r="E5504" s="5" t="s">
        <v>242</v>
      </c>
      <c r="F5504" s="5" t="s">
        <v>159</v>
      </c>
      <c r="G5504" s="5" t="s">
        <v>160</v>
      </c>
    </row>
    <row r="5505" spans="2:7" x14ac:dyDescent="0.2">
      <c r="B5505" s="3">
        <v>2017</v>
      </c>
      <c r="C5505" s="4">
        <v>5058256.21</v>
      </c>
      <c r="D5505" s="5" t="s">
        <v>87</v>
      </c>
      <c r="E5505" s="5" t="s">
        <v>242</v>
      </c>
      <c r="F5505" s="5" t="s">
        <v>250</v>
      </c>
      <c r="G5505" s="5" t="s">
        <v>251</v>
      </c>
    </row>
    <row r="5506" spans="2:7" x14ac:dyDescent="0.2">
      <c r="B5506" s="3">
        <v>2017</v>
      </c>
      <c r="C5506" s="4">
        <v>115416336.27</v>
      </c>
      <c r="D5506" s="5" t="s">
        <v>87</v>
      </c>
      <c r="E5506" s="5" t="s">
        <v>242</v>
      </c>
      <c r="F5506" s="5" t="s">
        <v>250</v>
      </c>
      <c r="G5506" s="5" t="s">
        <v>252</v>
      </c>
    </row>
    <row r="5507" spans="2:7" x14ac:dyDescent="0.2">
      <c r="B5507" s="3">
        <v>2017</v>
      </c>
      <c r="C5507" s="4">
        <v>36485232.340000004</v>
      </c>
      <c r="D5507" s="5" t="s">
        <v>87</v>
      </c>
      <c r="E5507" s="5" t="s">
        <v>242</v>
      </c>
      <c r="F5507" s="5" t="s">
        <v>250</v>
      </c>
      <c r="G5507" s="5" t="s">
        <v>253</v>
      </c>
    </row>
    <row r="5508" spans="2:7" x14ac:dyDescent="0.2">
      <c r="B5508" s="3">
        <v>2017</v>
      </c>
      <c r="C5508" s="4">
        <v>7697002.7199999997</v>
      </c>
      <c r="D5508" s="5" t="s">
        <v>87</v>
      </c>
      <c r="E5508" s="5" t="s">
        <v>242</v>
      </c>
      <c r="F5508" s="5" t="s">
        <v>250</v>
      </c>
      <c r="G5508" s="5" t="s">
        <v>254</v>
      </c>
    </row>
    <row r="5509" spans="2:7" x14ac:dyDescent="0.2">
      <c r="B5509" s="3">
        <v>2017</v>
      </c>
      <c r="C5509" s="4">
        <v>28194130.289999999</v>
      </c>
      <c r="D5509" s="5" t="s">
        <v>87</v>
      </c>
      <c r="E5509" s="5" t="s">
        <v>242</v>
      </c>
      <c r="F5509" s="5" t="s">
        <v>250</v>
      </c>
      <c r="G5509" s="5" t="s">
        <v>255</v>
      </c>
    </row>
    <row r="5510" spans="2:7" x14ac:dyDescent="0.2">
      <c r="B5510" s="3">
        <v>2017</v>
      </c>
      <c r="C5510" s="4">
        <v>5517087.8300000001</v>
      </c>
      <c r="D5510" s="5" t="s">
        <v>87</v>
      </c>
      <c r="E5510" s="5" t="s">
        <v>242</v>
      </c>
      <c r="F5510" s="5" t="s">
        <v>250</v>
      </c>
      <c r="G5510" s="5" t="s">
        <v>256</v>
      </c>
    </row>
    <row r="5511" spans="2:7" x14ac:dyDescent="0.2">
      <c r="B5511" s="3">
        <v>2017</v>
      </c>
      <c r="C5511" s="4">
        <v>14342472.9</v>
      </c>
      <c r="D5511" s="5" t="s">
        <v>87</v>
      </c>
      <c r="E5511" s="5" t="s">
        <v>242</v>
      </c>
      <c r="F5511" s="5" t="s">
        <v>257</v>
      </c>
      <c r="G5511" s="5" t="s">
        <v>257</v>
      </c>
    </row>
    <row r="5512" spans="2:7" x14ac:dyDescent="0.2">
      <c r="B5512" s="3">
        <v>2017</v>
      </c>
      <c r="C5512" s="4">
        <v>4334542.16</v>
      </c>
      <c r="D5512" s="5" t="s">
        <v>87</v>
      </c>
      <c r="E5512" s="5" t="s">
        <v>242</v>
      </c>
      <c r="F5512" s="5" t="s">
        <v>504</v>
      </c>
      <c r="G5512" s="5" t="s">
        <v>234</v>
      </c>
    </row>
    <row r="5513" spans="2:7" x14ac:dyDescent="0.2">
      <c r="B5513" s="3">
        <v>2017</v>
      </c>
      <c r="C5513" s="4">
        <v>1938816448.29</v>
      </c>
      <c r="D5513" s="5" t="s">
        <v>87</v>
      </c>
      <c r="E5513" s="5" t="s">
        <v>242</v>
      </c>
      <c r="F5513" s="5" t="s">
        <v>507</v>
      </c>
      <c r="G5513" s="5" t="s">
        <v>532</v>
      </c>
    </row>
    <row r="5514" spans="2:7" x14ac:dyDescent="0.2">
      <c r="B5514" s="3">
        <v>2017</v>
      </c>
      <c r="C5514" s="4">
        <v>1354275380.3199999</v>
      </c>
      <c r="D5514" s="5" t="s">
        <v>87</v>
      </c>
      <c r="E5514" s="5" t="s">
        <v>242</v>
      </c>
      <c r="F5514" s="5" t="s">
        <v>507</v>
      </c>
      <c r="G5514" s="5" t="s">
        <v>533</v>
      </c>
    </row>
    <row r="5515" spans="2:7" x14ac:dyDescent="0.2">
      <c r="B5515" s="3">
        <v>2017</v>
      </c>
      <c r="C5515" s="4">
        <v>108398660.98</v>
      </c>
      <c r="D5515" s="5" t="s">
        <v>87</v>
      </c>
      <c r="E5515" s="5" t="s">
        <v>242</v>
      </c>
      <c r="F5515" s="5" t="s">
        <v>534</v>
      </c>
      <c r="G5515" s="5" t="s">
        <v>540</v>
      </c>
    </row>
    <row r="5516" spans="2:7" x14ac:dyDescent="0.2">
      <c r="B5516" s="3">
        <v>2017</v>
      </c>
      <c r="C5516" s="4">
        <v>3368942.52</v>
      </c>
      <c r="D5516" s="5" t="s">
        <v>87</v>
      </c>
      <c r="E5516" s="5" t="s">
        <v>242</v>
      </c>
      <c r="F5516" s="5" t="s">
        <v>534</v>
      </c>
      <c r="G5516" s="5" t="s">
        <v>535</v>
      </c>
    </row>
    <row r="5517" spans="2:7" x14ac:dyDescent="0.2">
      <c r="B5517" s="3">
        <v>2017</v>
      </c>
      <c r="C5517" s="4">
        <v>68397954.049999997</v>
      </c>
      <c r="D5517" s="5" t="s">
        <v>87</v>
      </c>
      <c r="E5517" s="5" t="s">
        <v>242</v>
      </c>
      <c r="F5517" s="5" t="s">
        <v>534</v>
      </c>
      <c r="G5517" s="5" t="s">
        <v>541</v>
      </c>
    </row>
    <row r="5518" spans="2:7" x14ac:dyDescent="0.2">
      <c r="B5518" s="3">
        <v>2017</v>
      </c>
      <c r="C5518" s="4">
        <v>27053662.699999999</v>
      </c>
      <c r="D5518" s="5" t="s">
        <v>87</v>
      </c>
      <c r="E5518" s="5" t="s">
        <v>242</v>
      </c>
      <c r="F5518" s="5" t="s">
        <v>534</v>
      </c>
      <c r="G5518" s="5" t="s">
        <v>542</v>
      </c>
    </row>
    <row r="5519" spans="2:7" x14ac:dyDescent="0.2">
      <c r="B5519" s="3">
        <v>2017</v>
      </c>
      <c r="C5519" s="4">
        <v>32460680.890000001</v>
      </c>
      <c r="D5519" s="5" t="s">
        <v>87</v>
      </c>
      <c r="E5519" s="5" t="s">
        <v>242</v>
      </c>
      <c r="F5519" s="5" t="s">
        <v>534</v>
      </c>
      <c r="G5519" s="5" t="s">
        <v>228</v>
      </c>
    </row>
    <row r="5520" spans="2:7" x14ac:dyDescent="0.2">
      <c r="B5520" s="3">
        <v>2017</v>
      </c>
      <c r="C5520" s="4">
        <v>13626004.76</v>
      </c>
      <c r="D5520" s="5" t="s">
        <v>87</v>
      </c>
      <c r="E5520" s="5" t="s">
        <v>242</v>
      </c>
      <c r="F5520" s="5" t="s">
        <v>233</v>
      </c>
      <c r="G5520" s="5" t="s">
        <v>233</v>
      </c>
    </row>
    <row r="5521" spans="2:7" x14ac:dyDescent="0.2">
      <c r="B5521" s="3">
        <v>2017</v>
      </c>
      <c r="C5521" s="4">
        <v>21223607.329999998</v>
      </c>
      <c r="D5521" s="5" t="s">
        <v>87</v>
      </c>
      <c r="E5521" s="5" t="s">
        <v>242</v>
      </c>
      <c r="F5521" s="5" t="s">
        <v>236</v>
      </c>
      <c r="G5521" s="5" t="s">
        <v>357</v>
      </c>
    </row>
    <row r="5522" spans="2:7" x14ac:dyDescent="0.2">
      <c r="B5522" s="3">
        <v>2017</v>
      </c>
      <c r="C5522" s="4">
        <v>39498270.060000002</v>
      </c>
      <c r="D5522" s="5" t="s">
        <v>87</v>
      </c>
      <c r="E5522" s="5" t="s">
        <v>242</v>
      </c>
      <c r="F5522" s="5" t="s">
        <v>236</v>
      </c>
      <c r="G5522" s="5" t="s">
        <v>537</v>
      </c>
    </row>
    <row r="5523" spans="2:7" x14ac:dyDescent="0.2">
      <c r="B5523" s="3">
        <v>2017</v>
      </c>
      <c r="C5523" s="4">
        <v>225294677.31999999</v>
      </c>
      <c r="D5523" s="5" t="s">
        <v>87</v>
      </c>
      <c r="E5523" s="5" t="s">
        <v>242</v>
      </c>
      <c r="F5523" s="5" t="s">
        <v>236</v>
      </c>
      <c r="G5523" s="5" t="s">
        <v>538</v>
      </c>
    </row>
    <row r="5524" spans="2:7" x14ac:dyDescent="0.2">
      <c r="B5524" s="3">
        <v>2017</v>
      </c>
      <c r="C5524" s="4">
        <v>1535374.09</v>
      </c>
      <c r="D5524" s="5" t="s">
        <v>87</v>
      </c>
      <c r="E5524" s="5" t="s">
        <v>242</v>
      </c>
      <c r="F5524" s="5" t="s">
        <v>236</v>
      </c>
      <c r="G5524" s="5" t="s">
        <v>349</v>
      </c>
    </row>
    <row r="5525" spans="2:7" x14ac:dyDescent="0.2">
      <c r="B5525" s="3">
        <v>2017</v>
      </c>
      <c r="C5525" s="4">
        <v>415035240.67000002</v>
      </c>
      <c r="D5525" s="5" t="s">
        <v>87</v>
      </c>
      <c r="E5525" s="5" t="s">
        <v>242</v>
      </c>
      <c r="F5525" s="5" t="s">
        <v>491</v>
      </c>
      <c r="G5525" s="5" t="s">
        <v>261</v>
      </c>
    </row>
    <row r="5526" spans="2:7" x14ac:dyDescent="0.2">
      <c r="B5526" s="3">
        <v>2017</v>
      </c>
      <c r="C5526" s="4">
        <v>64981660.539999999</v>
      </c>
      <c r="D5526" s="5" t="s">
        <v>87</v>
      </c>
      <c r="E5526" s="5" t="s">
        <v>242</v>
      </c>
      <c r="F5526" s="5" t="s">
        <v>491</v>
      </c>
      <c r="G5526" s="5" t="s">
        <v>374</v>
      </c>
    </row>
    <row r="5527" spans="2:7" x14ac:dyDescent="0.2">
      <c r="B5527" s="3">
        <v>2017</v>
      </c>
      <c r="C5527" s="4">
        <v>26702582.370000001</v>
      </c>
      <c r="D5527" s="5" t="s">
        <v>87</v>
      </c>
      <c r="E5527" s="5" t="s">
        <v>242</v>
      </c>
      <c r="F5527" s="5" t="s">
        <v>491</v>
      </c>
      <c r="G5527" s="5" t="s">
        <v>543</v>
      </c>
    </row>
    <row r="5528" spans="2:7" x14ac:dyDescent="0.2">
      <c r="B5528" s="3">
        <v>2017</v>
      </c>
      <c r="C5528" s="4">
        <v>104491425.29000001</v>
      </c>
      <c r="D5528" s="5" t="s">
        <v>87</v>
      </c>
      <c r="E5528" s="5" t="s">
        <v>242</v>
      </c>
      <c r="F5528" s="5" t="s">
        <v>491</v>
      </c>
      <c r="G5528" s="5" t="s">
        <v>446</v>
      </c>
    </row>
    <row r="5529" spans="2:7" x14ac:dyDescent="0.2">
      <c r="B5529" s="3">
        <v>2017</v>
      </c>
      <c r="C5529" s="4">
        <v>24125253.559999999</v>
      </c>
      <c r="D5529" s="5" t="s">
        <v>87</v>
      </c>
      <c r="E5529" s="5" t="s">
        <v>242</v>
      </c>
      <c r="F5529" s="5" t="s">
        <v>491</v>
      </c>
      <c r="G5529" s="5" t="s">
        <v>263</v>
      </c>
    </row>
    <row r="5530" spans="2:7" x14ac:dyDescent="0.2">
      <c r="B5530" s="3">
        <v>2017</v>
      </c>
      <c r="C5530" s="4">
        <v>1294639364.3299999</v>
      </c>
      <c r="D5530" s="5" t="s">
        <v>87</v>
      </c>
      <c r="E5530" s="5" t="s">
        <v>242</v>
      </c>
      <c r="F5530" s="5" t="s">
        <v>491</v>
      </c>
      <c r="G5530" s="5" t="s">
        <v>264</v>
      </c>
    </row>
    <row r="5531" spans="2:7" x14ac:dyDescent="0.2">
      <c r="B5531" s="3">
        <v>2017</v>
      </c>
      <c r="C5531" s="4">
        <v>46049029.32</v>
      </c>
      <c r="D5531" s="5" t="s">
        <v>87</v>
      </c>
      <c r="E5531" s="5" t="s">
        <v>242</v>
      </c>
      <c r="F5531" s="5" t="s">
        <v>491</v>
      </c>
      <c r="G5531" s="5" t="s">
        <v>265</v>
      </c>
    </row>
    <row r="5532" spans="2:7" x14ac:dyDescent="0.2">
      <c r="B5532" s="3">
        <v>2017</v>
      </c>
      <c r="C5532" s="4">
        <v>2472049.86</v>
      </c>
      <c r="D5532" s="5" t="s">
        <v>87</v>
      </c>
      <c r="E5532" s="5" t="s">
        <v>242</v>
      </c>
      <c r="F5532" s="5" t="s">
        <v>491</v>
      </c>
      <c r="G5532" s="5" t="s">
        <v>593</v>
      </c>
    </row>
    <row r="5533" spans="2:7" x14ac:dyDescent="0.2">
      <c r="B5533" s="3">
        <v>2017</v>
      </c>
      <c r="C5533" s="4">
        <v>1776266.9300000002</v>
      </c>
      <c r="D5533" s="5" t="s">
        <v>87</v>
      </c>
      <c r="E5533" s="5" t="s">
        <v>242</v>
      </c>
      <c r="F5533" s="5" t="s">
        <v>491</v>
      </c>
      <c r="G5533" s="5" t="s">
        <v>471</v>
      </c>
    </row>
    <row r="5534" spans="2:7" x14ac:dyDescent="0.2">
      <c r="B5534" s="3">
        <v>2017</v>
      </c>
      <c r="C5534" s="4">
        <v>2419015.19</v>
      </c>
      <c r="D5534" s="5" t="s">
        <v>87</v>
      </c>
      <c r="E5534" s="5" t="s">
        <v>242</v>
      </c>
      <c r="F5534" s="5" t="s">
        <v>491</v>
      </c>
      <c r="G5534" s="5" t="s">
        <v>266</v>
      </c>
    </row>
    <row r="5535" spans="2:7" x14ac:dyDescent="0.2">
      <c r="B5535" s="3">
        <v>2017</v>
      </c>
      <c r="C5535" s="4">
        <v>213222092.96000001</v>
      </c>
      <c r="D5535" s="5" t="s">
        <v>87</v>
      </c>
      <c r="E5535" s="5" t="s">
        <v>242</v>
      </c>
      <c r="F5535" s="5" t="s">
        <v>491</v>
      </c>
      <c r="G5535" s="5" t="s">
        <v>268</v>
      </c>
    </row>
    <row r="5536" spans="2:7" x14ac:dyDescent="0.2">
      <c r="B5536" s="3">
        <v>2017</v>
      </c>
      <c r="C5536" s="4">
        <v>253023.93</v>
      </c>
      <c r="D5536" s="5" t="s">
        <v>87</v>
      </c>
      <c r="E5536" s="5" t="s">
        <v>242</v>
      </c>
      <c r="F5536" s="5" t="s">
        <v>491</v>
      </c>
      <c r="G5536" s="5" t="s">
        <v>270</v>
      </c>
    </row>
    <row r="5537" spans="2:7" x14ac:dyDescent="0.2">
      <c r="B5537" s="3">
        <v>2017</v>
      </c>
      <c r="C5537" s="4">
        <v>5195989.12</v>
      </c>
      <c r="D5537" s="5" t="s">
        <v>87</v>
      </c>
      <c r="E5537" s="5" t="s">
        <v>242</v>
      </c>
      <c r="F5537" s="5" t="s">
        <v>491</v>
      </c>
      <c r="G5537" s="5" t="s">
        <v>271</v>
      </c>
    </row>
    <row r="5538" spans="2:7" x14ac:dyDescent="0.2">
      <c r="B5538" s="3">
        <v>2017</v>
      </c>
      <c r="C5538" s="4">
        <v>37375926.600000001</v>
      </c>
      <c r="D5538" s="5" t="s">
        <v>87</v>
      </c>
      <c r="E5538" s="5" t="s">
        <v>242</v>
      </c>
      <c r="F5538" s="5" t="s">
        <v>491</v>
      </c>
      <c r="G5538" s="5" t="s">
        <v>429</v>
      </c>
    </row>
    <row r="5539" spans="2:7" x14ac:dyDescent="0.2">
      <c r="B5539" s="3">
        <v>2017</v>
      </c>
      <c r="C5539" s="4">
        <v>1224.54</v>
      </c>
      <c r="D5539" s="5" t="s">
        <v>87</v>
      </c>
      <c r="E5539" s="5" t="s">
        <v>242</v>
      </c>
      <c r="F5539" s="5" t="s">
        <v>491</v>
      </c>
      <c r="G5539" s="5" t="s">
        <v>272</v>
      </c>
    </row>
    <row r="5540" spans="2:7" x14ac:dyDescent="0.2">
      <c r="B5540" s="3">
        <v>2017</v>
      </c>
      <c r="C5540" s="4">
        <v>108767329.63</v>
      </c>
      <c r="D5540" s="5" t="s">
        <v>87</v>
      </c>
      <c r="E5540" s="5" t="s">
        <v>242</v>
      </c>
      <c r="F5540" s="5" t="s">
        <v>491</v>
      </c>
      <c r="G5540" s="5" t="s">
        <v>472</v>
      </c>
    </row>
    <row r="5541" spans="2:7" x14ac:dyDescent="0.2">
      <c r="B5541" s="3">
        <v>2017</v>
      </c>
      <c r="C5541" s="4">
        <v>313047393.51999998</v>
      </c>
      <c r="D5541" s="5" t="s">
        <v>87</v>
      </c>
      <c r="E5541" s="5" t="s">
        <v>242</v>
      </c>
      <c r="F5541" s="5" t="s">
        <v>491</v>
      </c>
      <c r="G5541" s="5" t="s">
        <v>273</v>
      </c>
    </row>
    <row r="5542" spans="2:7" x14ac:dyDescent="0.2">
      <c r="B5542" s="3">
        <v>2017</v>
      </c>
      <c r="C5542" s="4">
        <v>77263.97</v>
      </c>
      <c r="D5542" s="5" t="s">
        <v>87</v>
      </c>
      <c r="E5542" s="5" t="s">
        <v>242</v>
      </c>
      <c r="F5542" s="5" t="s">
        <v>491</v>
      </c>
      <c r="G5542" s="5" t="s">
        <v>275</v>
      </c>
    </row>
    <row r="5543" spans="2:7" x14ac:dyDescent="0.2">
      <c r="B5543" s="3">
        <v>2017</v>
      </c>
      <c r="C5543" s="4">
        <v>804218.6</v>
      </c>
      <c r="D5543" s="5" t="s">
        <v>87</v>
      </c>
      <c r="E5543" s="5" t="s">
        <v>242</v>
      </c>
      <c r="F5543" s="5" t="s">
        <v>491</v>
      </c>
      <c r="G5543" s="5" t="s">
        <v>276</v>
      </c>
    </row>
    <row r="5544" spans="2:7" x14ac:dyDescent="0.2">
      <c r="B5544" s="3">
        <v>2017</v>
      </c>
      <c r="C5544" s="4">
        <v>3099046.6</v>
      </c>
      <c r="D5544" s="5" t="s">
        <v>87</v>
      </c>
      <c r="E5544" s="5" t="s">
        <v>242</v>
      </c>
      <c r="F5544" s="5" t="s">
        <v>491</v>
      </c>
      <c r="G5544" s="5" t="s">
        <v>277</v>
      </c>
    </row>
    <row r="5545" spans="2:7" x14ac:dyDescent="0.2">
      <c r="B5545" s="3">
        <v>2017</v>
      </c>
      <c r="C5545" s="4">
        <v>401266.66</v>
      </c>
      <c r="D5545" s="5" t="s">
        <v>87</v>
      </c>
      <c r="E5545" s="5" t="s">
        <v>242</v>
      </c>
      <c r="F5545" s="5" t="s">
        <v>491</v>
      </c>
      <c r="G5545" s="5" t="s">
        <v>545</v>
      </c>
    </row>
    <row r="5546" spans="2:7" x14ac:dyDescent="0.2">
      <c r="B5546" s="3">
        <v>2017</v>
      </c>
      <c r="C5546" s="4">
        <v>26157942.440000001</v>
      </c>
      <c r="D5546" s="5" t="s">
        <v>87</v>
      </c>
      <c r="E5546" s="5" t="s">
        <v>242</v>
      </c>
      <c r="F5546" s="5" t="s">
        <v>491</v>
      </c>
      <c r="G5546" s="5" t="s">
        <v>278</v>
      </c>
    </row>
    <row r="5547" spans="2:7" x14ac:dyDescent="0.2">
      <c r="B5547" s="3">
        <v>2017</v>
      </c>
      <c r="C5547" s="4">
        <v>61735132.340000004</v>
      </c>
      <c r="D5547" s="5" t="s">
        <v>87</v>
      </c>
      <c r="E5547" s="5" t="s">
        <v>242</v>
      </c>
      <c r="F5547" s="5" t="s">
        <v>491</v>
      </c>
      <c r="G5547" s="5" t="s">
        <v>279</v>
      </c>
    </row>
    <row r="5548" spans="2:7" x14ac:dyDescent="0.2">
      <c r="B5548" s="3">
        <v>2017</v>
      </c>
      <c r="C5548" s="4">
        <v>333571.93</v>
      </c>
      <c r="D5548" s="5" t="s">
        <v>87</v>
      </c>
      <c r="E5548" s="5" t="s">
        <v>242</v>
      </c>
      <c r="F5548" s="5" t="s">
        <v>491</v>
      </c>
      <c r="G5548" s="5" t="s">
        <v>280</v>
      </c>
    </row>
    <row r="5549" spans="2:7" x14ac:dyDescent="0.2">
      <c r="B5549" s="3">
        <v>2017</v>
      </c>
      <c r="C5549" s="4">
        <v>1268855115.53</v>
      </c>
      <c r="D5549" s="5" t="s">
        <v>87</v>
      </c>
      <c r="E5549" s="5" t="s">
        <v>242</v>
      </c>
      <c r="F5549" s="5" t="s">
        <v>491</v>
      </c>
      <c r="G5549" s="5" t="s">
        <v>281</v>
      </c>
    </row>
    <row r="5550" spans="2:7" x14ac:dyDescent="0.2">
      <c r="B5550" s="3">
        <v>2017</v>
      </c>
      <c r="C5550" s="4">
        <v>5051101.2300000004</v>
      </c>
      <c r="D5550" s="5" t="s">
        <v>87</v>
      </c>
      <c r="E5550" s="5" t="s">
        <v>242</v>
      </c>
      <c r="F5550" s="5" t="s">
        <v>491</v>
      </c>
      <c r="G5550" s="5" t="s">
        <v>282</v>
      </c>
    </row>
    <row r="5551" spans="2:7" x14ac:dyDescent="0.2">
      <c r="B5551" s="3">
        <v>2017</v>
      </c>
      <c r="C5551" s="4">
        <v>52210169.640000001</v>
      </c>
      <c r="D5551" s="5" t="s">
        <v>87</v>
      </c>
      <c r="E5551" s="5" t="s">
        <v>242</v>
      </c>
      <c r="F5551" s="5" t="s">
        <v>491</v>
      </c>
      <c r="G5551" s="5" t="s">
        <v>286</v>
      </c>
    </row>
    <row r="5552" spans="2:7" x14ac:dyDescent="0.2">
      <c r="B5552" s="3">
        <v>2017</v>
      </c>
      <c r="C5552" s="4">
        <v>25169361.789999999</v>
      </c>
      <c r="D5552" s="5" t="s">
        <v>87</v>
      </c>
      <c r="E5552" s="5" t="s">
        <v>242</v>
      </c>
      <c r="F5552" s="5" t="s">
        <v>491</v>
      </c>
      <c r="G5552" s="5" t="s">
        <v>287</v>
      </c>
    </row>
    <row r="5553" spans="2:7" x14ac:dyDescent="0.2">
      <c r="B5553" s="3">
        <v>2017</v>
      </c>
      <c r="C5553" s="4">
        <v>16140201.189999999</v>
      </c>
      <c r="D5553" s="5" t="s">
        <v>87</v>
      </c>
      <c r="E5553" s="5" t="s">
        <v>242</v>
      </c>
      <c r="F5553" s="5" t="s">
        <v>491</v>
      </c>
      <c r="G5553" s="5" t="s">
        <v>546</v>
      </c>
    </row>
    <row r="5554" spans="2:7" x14ac:dyDescent="0.2">
      <c r="B5554" s="3">
        <v>2017</v>
      </c>
      <c r="C5554" s="4">
        <v>4718138.79</v>
      </c>
      <c r="D5554" s="5" t="s">
        <v>87</v>
      </c>
      <c r="E5554" s="5" t="s">
        <v>242</v>
      </c>
      <c r="F5554" s="5" t="s">
        <v>491</v>
      </c>
      <c r="G5554" s="5" t="s">
        <v>289</v>
      </c>
    </row>
    <row r="5555" spans="2:7" x14ac:dyDescent="0.2">
      <c r="B5555" s="3">
        <v>2017</v>
      </c>
      <c r="C5555" s="4">
        <v>6735549.5099999998</v>
      </c>
      <c r="D5555" s="5" t="s">
        <v>87</v>
      </c>
      <c r="E5555" s="5" t="s">
        <v>242</v>
      </c>
      <c r="F5555" s="5" t="s">
        <v>491</v>
      </c>
      <c r="G5555" s="5" t="s">
        <v>547</v>
      </c>
    </row>
    <row r="5556" spans="2:7" x14ac:dyDescent="0.2">
      <c r="B5556" s="3">
        <v>2017</v>
      </c>
      <c r="C5556" s="4">
        <v>32610.52</v>
      </c>
      <c r="D5556" s="5" t="s">
        <v>87</v>
      </c>
      <c r="E5556" s="5" t="s">
        <v>242</v>
      </c>
      <c r="F5556" s="5" t="s">
        <v>491</v>
      </c>
      <c r="G5556" s="5" t="s">
        <v>548</v>
      </c>
    </row>
    <row r="5557" spans="2:7" x14ac:dyDescent="0.2">
      <c r="B5557" s="3">
        <v>2017</v>
      </c>
      <c r="C5557" s="4">
        <v>24455.34</v>
      </c>
      <c r="D5557" s="5" t="s">
        <v>87</v>
      </c>
      <c r="E5557" s="5" t="s">
        <v>242</v>
      </c>
      <c r="F5557" s="5" t="s">
        <v>491</v>
      </c>
      <c r="G5557" s="5" t="s">
        <v>290</v>
      </c>
    </row>
    <row r="5558" spans="2:7" x14ac:dyDescent="0.2">
      <c r="B5558" s="3">
        <v>2017</v>
      </c>
      <c r="C5558" s="4">
        <v>24798395.010000002</v>
      </c>
      <c r="D5558" s="5" t="s">
        <v>87</v>
      </c>
      <c r="E5558" s="5" t="s">
        <v>242</v>
      </c>
      <c r="F5558" s="5" t="s">
        <v>491</v>
      </c>
      <c r="G5558" s="5" t="s">
        <v>292</v>
      </c>
    </row>
    <row r="5559" spans="2:7" x14ac:dyDescent="0.2">
      <c r="B5559" s="3">
        <v>2017</v>
      </c>
      <c r="C5559" s="4">
        <v>39544153.009999998</v>
      </c>
      <c r="D5559" s="5" t="s">
        <v>87</v>
      </c>
      <c r="E5559" s="5" t="s">
        <v>242</v>
      </c>
      <c r="F5559" s="5" t="s">
        <v>491</v>
      </c>
      <c r="G5559" s="5" t="s">
        <v>294</v>
      </c>
    </row>
    <row r="5560" spans="2:7" x14ac:dyDescent="0.2">
      <c r="B5560" s="3">
        <v>2017</v>
      </c>
      <c r="C5560" s="4">
        <v>7297825.8799999999</v>
      </c>
      <c r="D5560" s="5" t="s">
        <v>87</v>
      </c>
      <c r="E5560" s="5" t="s">
        <v>242</v>
      </c>
      <c r="F5560" s="5" t="s">
        <v>491</v>
      </c>
      <c r="G5560" s="5" t="s">
        <v>295</v>
      </c>
    </row>
    <row r="5561" spans="2:7" x14ac:dyDescent="0.2">
      <c r="B5561" s="3">
        <v>2017</v>
      </c>
      <c r="C5561" s="4">
        <v>2319.2000000000003</v>
      </c>
      <c r="D5561" s="5" t="s">
        <v>87</v>
      </c>
      <c r="E5561" s="5" t="s">
        <v>242</v>
      </c>
      <c r="F5561" s="5" t="s">
        <v>491</v>
      </c>
      <c r="G5561" s="5" t="s">
        <v>296</v>
      </c>
    </row>
    <row r="5562" spans="2:7" x14ac:dyDescent="0.2">
      <c r="B5562" s="3">
        <v>2017</v>
      </c>
      <c r="C5562" s="4">
        <v>260591958.78999999</v>
      </c>
      <c r="D5562" s="5" t="s">
        <v>87</v>
      </c>
      <c r="E5562" s="5" t="s">
        <v>242</v>
      </c>
      <c r="F5562" s="5" t="s">
        <v>491</v>
      </c>
      <c r="G5562" s="5" t="s">
        <v>349</v>
      </c>
    </row>
    <row r="5563" spans="2:7" x14ac:dyDescent="0.2">
      <c r="B5563" s="3">
        <v>2017</v>
      </c>
      <c r="C5563" s="4">
        <v>409821573.88999999</v>
      </c>
      <c r="D5563" s="5" t="s">
        <v>87</v>
      </c>
      <c r="E5563" s="5" t="s">
        <v>242</v>
      </c>
      <c r="F5563" s="5" t="s">
        <v>491</v>
      </c>
      <c r="G5563" s="5" t="s">
        <v>492</v>
      </c>
    </row>
    <row r="5564" spans="2:7" x14ac:dyDescent="0.2">
      <c r="B5564" s="3">
        <v>2017</v>
      </c>
      <c r="C5564" s="4">
        <v>81191047.959999993</v>
      </c>
      <c r="D5564" s="5" t="s">
        <v>87</v>
      </c>
      <c r="E5564" s="5" t="s">
        <v>242</v>
      </c>
      <c r="F5564" s="5" t="s">
        <v>491</v>
      </c>
      <c r="G5564" s="5" t="s">
        <v>493</v>
      </c>
    </row>
    <row r="5565" spans="2:7" x14ac:dyDescent="0.2">
      <c r="B5565" s="3">
        <v>2017</v>
      </c>
      <c r="C5565" s="4">
        <v>155189001.49000001</v>
      </c>
      <c r="D5565" s="5" t="s">
        <v>87</v>
      </c>
      <c r="E5565" s="5" t="s">
        <v>242</v>
      </c>
      <c r="F5565" s="5" t="s">
        <v>491</v>
      </c>
      <c r="G5565" s="5" t="s">
        <v>494</v>
      </c>
    </row>
    <row r="5566" spans="2:7" x14ac:dyDescent="0.2">
      <c r="B5566" s="3">
        <v>2017</v>
      </c>
      <c r="C5566" s="4">
        <v>83897593.010000005</v>
      </c>
      <c r="D5566" s="5" t="s">
        <v>87</v>
      </c>
      <c r="E5566" s="5" t="s">
        <v>242</v>
      </c>
      <c r="F5566" s="5" t="s">
        <v>491</v>
      </c>
      <c r="G5566" s="5" t="s">
        <v>298</v>
      </c>
    </row>
    <row r="5567" spans="2:7" x14ac:dyDescent="0.2">
      <c r="B5567" s="3">
        <v>2017</v>
      </c>
      <c r="C5567" s="4">
        <v>4090280.1</v>
      </c>
      <c r="D5567" s="5" t="s">
        <v>87</v>
      </c>
      <c r="E5567" s="5" t="s">
        <v>242</v>
      </c>
      <c r="F5567" s="5" t="s">
        <v>491</v>
      </c>
      <c r="G5567" s="5" t="s">
        <v>389</v>
      </c>
    </row>
    <row r="5568" spans="2:7" x14ac:dyDescent="0.2">
      <c r="B5568" s="3">
        <v>2017</v>
      </c>
      <c r="C5568" s="4">
        <v>12077845689.110001</v>
      </c>
      <c r="D5568" s="5" t="s">
        <v>87</v>
      </c>
      <c r="E5568" s="5" t="s">
        <v>242</v>
      </c>
      <c r="F5568" s="5" t="s">
        <v>491</v>
      </c>
      <c r="G5568" s="5" t="s">
        <v>299</v>
      </c>
    </row>
    <row r="5569" spans="2:7" x14ac:dyDescent="0.2">
      <c r="B5569" s="3">
        <v>2017</v>
      </c>
      <c r="C5569" s="4">
        <v>51120</v>
      </c>
      <c r="D5569" s="5" t="s">
        <v>87</v>
      </c>
      <c r="E5569" s="5" t="s">
        <v>242</v>
      </c>
      <c r="F5569" s="5" t="s">
        <v>491</v>
      </c>
      <c r="G5569" s="5" t="s">
        <v>300</v>
      </c>
    </row>
    <row r="5570" spans="2:7" x14ac:dyDescent="0.2">
      <c r="B5570" s="3">
        <v>2017</v>
      </c>
      <c r="C5570" s="4">
        <v>118467973.31999999</v>
      </c>
      <c r="D5570" s="5" t="s">
        <v>87</v>
      </c>
      <c r="E5570" s="5" t="s">
        <v>242</v>
      </c>
      <c r="F5570" s="5" t="s">
        <v>473</v>
      </c>
      <c r="G5570" s="5" t="s">
        <v>261</v>
      </c>
    </row>
    <row r="5571" spans="2:7" x14ac:dyDescent="0.2">
      <c r="B5571" s="3">
        <v>2017</v>
      </c>
      <c r="C5571" s="4">
        <v>129601942.43000001</v>
      </c>
      <c r="D5571" s="5" t="s">
        <v>87</v>
      </c>
      <c r="E5571" s="5" t="s">
        <v>242</v>
      </c>
      <c r="F5571" s="5" t="s">
        <v>473</v>
      </c>
      <c r="G5571" s="5" t="s">
        <v>549</v>
      </c>
    </row>
    <row r="5572" spans="2:7" x14ac:dyDescent="0.2">
      <c r="B5572" s="3">
        <v>2017</v>
      </c>
      <c r="C5572" s="4">
        <v>179965592.50999999</v>
      </c>
      <c r="D5572" s="5" t="s">
        <v>87</v>
      </c>
      <c r="E5572" s="5" t="s">
        <v>242</v>
      </c>
      <c r="F5572" s="5" t="s">
        <v>473</v>
      </c>
      <c r="G5572" s="5" t="s">
        <v>430</v>
      </c>
    </row>
    <row r="5573" spans="2:7" x14ac:dyDescent="0.2">
      <c r="B5573" s="3">
        <v>2017</v>
      </c>
      <c r="C5573" s="4">
        <v>658713456.52999997</v>
      </c>
      <c r="D5573" s="5" t="s">
        <v>87</v>
      </c>
      <c r="E5573" s="5" t="s">
        <v>242</v>
      </c>
      <c r="F5573" s="5" t="s">
        <v>473</v>
      </c>
      <c r="G5573" s="5" t="s">
        <v>264</v>
      </c>
    </row>
    <row r="5574" spans="2:7" x14ac:dyDescent="0.2">
      <c r="B5574" s="3">
        <v>2017</v>
      </c>
      <c r="C5574" s="4">
        <v>29222054.43</v>
      </c>
      <c r="D5574" s="5" t="s">
        <v>87</v>
      </c>
      <c r="E5574" s="5" t="s">
        <v>242</v>
      </c>
      <c r="F5574" s="5" t="s">
        <v>473</v>
      </c>
      <c r="G5574" s="5" t="s">
        <v>252</v>
      </c>
    </row>
    <row r="5575" spans="2:7" x14ac:dyDescent="0.2">
      <c r="B5575" s="3">
        <v>2017</v>
      </c>
      <c r="C5575" s="4">
        <v>340140075.81</v>
      </c>
      <c r="D5575" s="5" t="s">
        <v>87</v>
      </c>
      <c r="E5575" s="5" t="s">
        <v>242</v>
      </c>
      <c r="F5575" s="5" t="s">
        <v>473</v>
      </c>
      <c r="G5575" s="5" t="s">
        <v>281</v>
      </c>
    </row>
    <row r="5576" spans="2:7" x14ac:dyDescent="0.2">
      <c r="B5576" s="3">
        <v>2017</v>
      </c>
      <c r="C5576" s="4">
        <v>88255797.859999999</v>
      </c>
      <c r="D5576" s="5" t="s">
        <v>87</v>
      </c>
      <c r="E5576" s="5" t="s">
        <v>242</v>
      </c>
      <c r="F5576" s="5" t="s">
        <v>473</v>
      </c>
      <c r="G5576" s="5" t="s">
        <v>603</v>
      </c>
    </row>
    <row r="5577" spans="2:7" x14ac:dyDescent="0.2">
      <c r="B5577" s="3">
        <v>2017</v>
      </c>
      <c r="C5577" s="4">
        <v>3753330</v>
      </c>
      <c r="D5577" s="5" t="s">
        <v>87</v>
      </c>
      <c r="E5577" s="5" t="s">
        <v>242</v>
      </c>
      <c r="F5577" s="5" t="s">
        <v>473</v>
      </c>
      <c r="G5577" s="5" t="s">
        <v>302</v>
      </c>
    </row>
    <row r="5578" spans="2:7" x14ac:dyDescent="0.2">
      <c r="B5578" s="3">
        <v>2017</v>
      </c>
      <c r="C5578" s="4">
        <v>7269165.79</v>
      </c>
      <c r="D5578" s="5" t="s">
        <v>87</v>
      </c>
      <c r="E5578" s="5" t="s">
        <v>242</v>
      </c>
      <c r="F5578" s="5" t="s">
        <v>473</v>
      </c>
      <c r="G5578" s="5" t="s">
        <v>303</v>
      </c>
    </row>
    <row r="5579" spans="2:7" x14ac:dyDescent="0.2">
      <c r="B5579" s="3">
        <v>2017</v>
      </c>
      <c r="C5579" s="4">
        <v>3041486210.8000002</v>
      </c>
      <c r="D5579" s="5" t="s">
        <v>87</v>
      </c>
      <c r="E5579" s="5" t="s">
        <v>242</v>
      </c>
      <c r="F5579" s="5" t="s">
        <v>473</v>
      </c>
      <c r="G5579" s="5" t="s">
        <v>304</v>
      </c>
    </row>
    <row r="5580" spans="2:7" x14ac:dyDescent="0.2">
      <c r="B5580" s="3">
        <v>2017</v>
      </c>
      <c r="C5580" s="4">
        <v>15822549.109999999</v>
      </c>
      <c r="D5580" s="5" t="s">
        <v>87</v>
      </c>
      <c r="E5580" s="5" t="s">
        <v>242</v>
      </c>
      <c r="F5580" s="5" t="s">
        <v>473</v>
      </c>
      <c r="G5580" s="5" t="s">
        <v>305</v>
      </c>
    </row>
    <row r="5581" spans="2:7" x14ac:dyDescent="0.2">
      <c r="B5581" s="3">
        <v>2017</v>
      </c>
      <c r="C5581" s="4">
        <v>339417040.48000002</v>
      </c>
      <c r="D5581" s="5" t="s">
        <v>306</v>
      </c>
      <c r="E5581" s="5" t="s">
        <v>307</v>
      </c>
      <c r="F5581" s="5" t="s">
        <v>308</v>
      </c>
      <c r="G5581" s="5" t="s">
        <v>309</v>
      </c>
    </row>
    <row r="5582" spans="2:7" x14ac:dyDescent="0.2">
      <c r="B5582" s="3">
        <v>2017</v>
      </c>
      <c r="C5582" s="4">
        <v>1084095670.3299999</v>
      </c>
      <c r="D5582" s="5" t="s">
        <v>306</v>
      </c>
      <c r="E5582" s="5" t="s">
        <v>307</v>
      </c>
      <c r="F5582" s="5" t="s">
        <v>308</v>
      </c>
      <c r="G5582" s="5" t="s">
        <v>310</v>
      </c>
    </row>
    <row r="5583" spans="2:7" x14ac:dyDescent="0.2">
      <c r="B5583" s="3">
        <v>2017</v>
      </c>
      <c r="C5583" s="4">
        <v>61596247.950000003</v>
      </c>
      <c r="D5583" s="5" t="s">
        <v>306</v>
      </c>
      <c r="E5583" s="5" t="s">
        <v>307</v>
      </c>
      <c r="F5583" s="5" t="s">
        <v>308</v>
      </c>
      <c r="G5583" s="5" t="s">
        <v>550</v>
      </c>
    </row>
    <row r="5584" spans="2:7" x14ac:dyDescent="0.2">
      <c r="B5584" s="3">
        <v>2017</v>
      </c>
      <c r="C5584" s="4">
        <v>30221458.559999999</v>
      </c>
      <c r="D5584" s="5" t="s">
        <v>306</v>
      </c>
      <c r="E5584" s="5" t="s">
        <v>307</v>
      </c>
      <c r="F5584" s="5" t="s">
        <v>308</v>
      </c>
      <c r="G5584" s="5" t="s">
        <v>594</v>
      </c>
    </row>
    <row r="5585" spans="2:7" x14ac:dyDescent="0.2">
      <c r="B5585" s="3">
        <v>2017</v>
      </c>
      <c r="C5585" s="4">
        <v>68672489.459999993</v>
      </c>
      <c r="D5585" s="5" t="s">
        <v>306</v>
      </c>
      <c r="E5585" s="5" t="s">
        <v>311</v>
      </c>
      <c r="F5585" s="5" t="s">
        <v>359</v>
      </c>
      <c r="G5585" s="5" t="s">
        <v>607</v>
      </c>
    </row>
    <row r="5586" spans="2:7" x14ac:dyDescent="0.2">
      <c r="B5586" s="3">
        <v>2017</v>
      </c>
      <c r="C5586" s="4">
        <v>3212450.63</v>
      </c>
      <c r="D5586" s="5" t="s">
        <v>306</v>
      </c>
      <c r="E5586" s="5" t="s">
        <v>311</v>
      </c>
      <c r="F5586" s="5" t="s">
        <v>359</v>
      </c>
      <c r="G5586" s="5" t="s">
        <v>375</v>
      </c>
    </row>
    <row r="5587" spans="2:7" x14ac:dyDescent="0.2">
      <c r="B5587" s="3">
        <v>2017</v>
      </c>
      <c r="C5587" s="4">
        <v>10000000</v>
      </c>
      <c r="D5587" s="5" t="s">
        <v>306</v>
      </c>
      <c r="E5587" s="5" t="s">
        <v>311</v>
      </c>
      <c r="F5587" s="5" t="s">
        <v>313</v>
      </c>
      <c r="G5587" s="5" t="s">
        <v>391</v>
      </c>
    </row>
    <row r="5588" spans="2:7" x14ac:dyDescent="0.2">
      <c r="B5588" s="3">
        <v>2017</v>
      </c>
      <c r="C5588" s="4">
        <v>419371630.47000003</v>
      </c>
      <c r="D5588" s="5" t="s">
        <v>306</v>
      </c>
      <c r="E5588" s="5" t="s">
        <v>311</v>
      </c>
      <c r="F5588" s="5" t="s">
        <v>314</v>
      </c>
      <c r="G5588" s="5" t="s">
        <v>314</v>
      </c>
    </row>
    <row r="5589" spans="2:7" x14ac:dyDescent="0.2">
      <c r="B5589" s="3">
        <v>2017</v>
      </c>
      <c r="C5589" s="4">
        <v>11953000</v>
      </c>
      <c r="D5589" s="5" t="s">
        <v>306</v>
      </c>
      <c r="E5589" s="5" t="s">
        <v>311</v>
      </c>
      <c r="F5589" s="5" t="s">
        <v>108</v>
      </c>
      <c r="G5589" s="5" t="s">
        <v>433</v>
      </c>
    </row>
    <row r="5590" spans="2:7" x14ac:dyDescent="0.2">
      <c r="B5590" s="3">
        <v>2017</v>
      </c>
      <c r="C5590" s="4">
        <v>220575.18</v>
      </c>
      <c r="D5590" s="5" t="s">
        <v>306</v>
      </c>
      <c r="E5590" s="5" t="s">
        <v>311</v>
      </c>
      <c r="F5590" s="5" t="s">
        <v>339</v>
      </c>
      <c r="G5590" s="5" t="s">
        <v>402</v>
      </c>
    </row>
    <row r="5591" spans="2:7" x14ac:dyDescent="0.2">
      <c r="B5591" s="3">
        <v>2017</v>
      </c>
      <c r="C5591" s="4">
        <v>33645000.060000002</v>
      </c>
      <c r="D5591" s="5" t="s">
        <v>306</v>
      </c>
      <c r="E5591" s="5" t="s">
        <v>311</v>
      </c>
      <c r="F5591" s="5" t="s">
        <v>161</v>
      </c>
      <c r="G5591" s="5" t="s">
        <v>578</v>
      </c>
    </row>
    <row r="5592" spans="2:7" x14ac:dyDescent="0.2">
      <c r="B5592" s="3">
        <v>2017</v>
      </c>
      <c r="C5592" s="4">
        <v>3000</v>
      </c>
      <c r="D5592" s="5" t="s">
        <v>306</v>
      </c>
      <c r="E5592" s="5" t="s">
        <v>311</v>
      </c>
      <c r="F5592" s="5" t="s">
        <v>161</v>
      </c>
      <c r="G5592" s="5" t="s">
        <v>161</v>
      </c>
    </row>
    <row r="5593" spans="2:7" x14ac:dyDescent="0.2">
      <c r="B5593" s="3">
        <v>2017</v>
      </c>
      <c r="C5593" s="4">
        <v>95155.1</v>
      </c>
      <c r="D5593" s="5" t="s">
        <v>306</v>
      </c>
      <c r="E5593" s="5" t="s">
        <v>311</v>
      </c>
      <c r="F5593" s="5" t="s">
        <v>194</v>
      </c>
      <c r="G5593" s="5" t="s">
        <v>436</v>
      </c>
    </row>
    <row r="5594" spans="2:7" x14ac:dyDescent="0.2">
      <c r="B5594" s="3">
        <v>2017</v>
      </c>
      <c r="C5594" s="4">
        <v>16821000</v>
      </c>
      <c r="D5594" s="5" t="s">
        <v>306</v>
      </c>
      <c r="E5594" s="5" t="s">
        <v>311</v>
      </c>
      <c r="F5594" s="5" t="s">
        <v>194</v>
      </c>
      <c r="G5594" s="5" t="s">
        <v>487</v>
      </c>
    </row>
    <row r="5595" spans="2:7" x14ac:dyDescent="0.2">
      <c r="B5595" s="3">
        <v>2017</v>
      </c>
      <c r="C5595" s="4">
        <v>12191839.9</v>
      </c>
      <c r="D5595" s="5" t="s">
        <v>306</v>
      </c>
      <c r="E5595" s="5" t="s">
        <v>315</v>
      </c>
      <c r="F5595" s="5" t="s">
        <v>359</v>
      </c>
      <c r="G5595" s="5" t="s">
        <v>432</v>
      </c>
    </row>
    <row r="5596" spans="2:7" x14ac:dyDescent="0.2">
      <c r="B5596" s="3">
        <v>2017</v>
      </c>
      <c r="C5596" s="4">
        <v>65000000</v>
      </c>
      <c r="D5596" s="5" t="s">
        <v>306</v>
      </c>
      <c r="E5596" s="5" t="s">
        <v>315</v>
      </c>
      <c r="F5596" s="5" t="s">
        <v>359</v>
      </c>
      <c r="G5596" s="5" t="s">
        <v>434</v>
      </c>
    </row>
    <row r="5597" spans="2:7" x14ac:dyDescent="0.2">
      <c r="B5597" s="3">
        <v>2017</v>
      </c>
      <c r="C5597" s="4">
        <v>6000</v>
      </c>
      <c r="D5597" s="5" t="s">
        <v>306</v>
      </c>
      <c r="E5597" s="5" t="s">
        <v>315</v>
      </c>
      <c r="F5597" s="5" t="s">
        <v>104</v>
      </c>
      <c r="G5597" s="5" t="s">
        <v>104</v>
      </c>
    </row>
    <row r="5598" spans="2:7" x14ac:dyDescent="0.2">
      <c r="B5598" s="3">
        <v>2017</v>
      </c>
      <c r="C5598" s="4">
        <v>548579168.35000002</v>
      </c>
      <c r="D5598" s="5" t="s">
        <v>306</v>
      </c>
      <c r="E5598" s="5" t="s">
        <v>315</v>
      </c>
      <c r="F5598" s="5" t="s">
        <v>316</v>
      </c>
      <c r="G5598" s="5" t="s">
        <v>316</v>
      </c>
    </row>
    <row r="5599" spans="2:7" x14ac:dyDescent="0.2">
      <c r="B5599" s="3">
        <v>2017</v>
      </c>
      <c r="C5599" s="4">
        <v>22116844.219999999</v>
      </c>
      <c r="D5599" s="5" t="s">
        <v>306</v>
      </c>
      <c r="E5599" s="5" t="s">
        <v>315</v>
      </c>
      <c r="F5599" s="5" t="s">
        <v>108</v>
      </c>
      <c r="G5599" s="5" t="s">
        <v>108</v>
      </c>
    </row>
    <row r="5600" spans="2:7" x14ac:dyDescent="0.2">
      <c r="B5600" s="3">
        <v>2017</v>
      </c>
      <c r="C5600" s="4">
        <v>41351204.039999999</v>
      </c>
      <c r="D5600" s="5" t="s">
        <v>306</v>
      </c>
      <c r="E5600" s="5" t="s">
        <v>315</v>
      </c>
      <c r="F5600" s="5" t="s">
        <v>110</v>
      </c>
      <c r="G5600" s="5" t="s">
        <v>518</v>
      </c>
    </row>
    <row r="5601" spans="2:7" x14ac:dyDescent="0.2">
      <c r="B5601" s="3">
        <v>2017</v>
      </c>
      <c r="C5601" s="4">
        <v>7016246.1900000004</v>
      </c>
      <c r="D5601" s="5" t="s">
        <v>306</v>
      </c>
      <c r="E5601" s="5" t="s">
        <v>315</v>
      </c>
      <c r="F5601" s="5" t="s">
        <v>110</v>
      </c>
      <c r="G5601" s="5" t="s">
        <v>519</v>
      </c>
    </row>
    <row r="5602" spans="2:7" x14ac:dyDescent="0.2">
      <c r="B5602" s="3">
        <v>2017</v>
      </c>
      <c r="C5602" s="4">
        <v>115618</v>
      </c>
      <c r="D5602" s="5" t="s">
        <v>306</v>
      </c>
      <c r="E5602" s="5" t="s">
        <v>315</v>
      </c>
      <c r="F5602" s="5" t="s">
        <v>317</v>
      </c>
      <c r="G5602" s="5" t="s">
        <v>318</v>
      </c>
    </row>
    <row r="5603" spans="2:7" x14ac:dyDescent="0.2">
      <c r="B5603" s="3">
        <v>2017</v>
      </c>
      <c r="C5603" s="4">
        <v>7549942.0499999998</v>
      </c>
      <c r="D5603" s="5" t="s">
        <v>306</v>
      </c>
      <c r="E5603" s="5" t="s">
        <v>315</v>
      </c>
      <c r="F5603" s="5" t="s">
        <v>317</v>
      </c>
      <c r="G5603" s="5" t="s">
        <v>320</v>
      </c>
    </row>
    <row r="5604" spans="2:7" x14ac:dyDescent="0.2">
      <c r="B5604" s="3">
        <v>2017</v>
      </c>
      <c r="C5604" s="4">
        <v>1636932.38</v>
      </c>
      <c r="D5604" s="5" t="s">
        <v>306</v>
      </c>
      <c r="E5604" s="5" t="s">
        <v>315</v>
      </c>
      <c r="F5604" s="5" t="s">
        <v>317</v>
      </c>
      <c r="G5604" s="5" t="s">
        <v>321</v>
      </c>
    </row>
    <row r="5605" spans="2:7" x14ac:dyDescent="0.2">
      <c r="B5605" s="3">
        <v>2017</v>
      </c>
      <c r="C5605" s="4">
        <v>12313564.01</v>
      </c>
      <c r="D5605" s="5" t="s">
        <v>306</v>
      </c>
      <c r="E5605" s="5" t="s">
        <v>315</v>
      </c>
      <c r="F5605" s="5" t="s">
        <v>317</v>
      </c>
      <c r="G5605" s="5" t="s">
        <v>323</v>
      </c>
    </row>
    <row r="5606" spans="2:7" x14ac:dyDescent="0.2">
      <c r="B5606" s="3">
        <v>2017</v>
      </c>
      <c r="C5606" s="4">
        <v>485065314.29000002</v>
      </c>
      <c r="D5606" s="5" t="s">
        <v>306</v>
      </c>
      <c r="E5606" s="5" t="s">
        <v>315</v>
      </c>
      <c r="F5606" s="5" t="s">
        <v>317</v>
      </c>
      <c r="G5606" s="5" t="s">
        <v>324</v>
      </c>
    </row>
    <row r="5607" spans="2:7" x14ac:dyDescent="0.2">
      <c r="B5607" s="3">
        <v>2017</v>
      </c>
      <c r="C5607" s="4">
        <v>1411692.24</v>
      </c>
      <c r="D5607" s="5" t="s">
        <v>306</v>
      </c>
      <c r="E5607" s="5" t="s">
        <v>315</v>
      </c>
      <c r="F5607" s="5" t="s">
        <v>317</v>
      </c>
      <c r="G5607" s="5" t="s">
        <v>325</v>
      </c>
    </row>
    <row r="5608" spans="2:7" x14ac:dyDescent="0.2">
      <c r="B5608" s="3">
        <v>2017</v>
      </c>
      <c r="C5608" s="4">
        <v>23918969.850000001</v>
      </c>
      <c r="D5608" s="5" t="s">
        <v>306</v>
      </c>
      <c r="E5608" s="5" t="s">
        <v>315</v>
      </c>
      <c r="F5608" s="5" t="s">
        <v>317</v>
      </c>
      <c r="G5608" s="5" t="s">
        <v>326</v>
      </c>
    </row>
    <row r="5609" spans="2:7" x14ac:dyDescent="0.2">
      <c r="B5609" s="3">
        <v>2017</v>
      </c>
      <c r="C5609" s="4">
        <v>32189106.120000001</v>
      </c>
      <c r="D5609" s="5" t="s">
        <v>306</v>
      </c>
      <c r="E5609" s="5" t="s">
        <v>315</v>
      </c>
      <c r="F5609" s="5" t="s">
        <v>317</v>
      </c>
      <c r="G5609" s="5" t="s">
        <v>327</v>
      </c>
    </row>
    <row r="5610" spans="2:7" x14ac:dyDescent="0.2">
      <c r="B5610" s="3">
        <v>2017</v>
      </c>
      <c r="C5610" s="4">
        <v>12365.48</v>
      </c>
      <c r="D5610" s="5" t="s">
        <v>306</v>
      </c>
      <c r="E5610" s="5" t="s">
        <v>315</v>
      </c>
      <c r="F5610" s="5" t="s">
        <v>317</v>
      </c>
      <c r="G5610" s="5" t="s">
        <v>512</v>
      </c>
    </row>
    <row r="5611" spans="2:7" x14ac:dyDescent="0.2">
      <c r="B5611" s="3">
        <v>2017</v>
      </c>
      <c r="C5611" s="4">
        <v>955413.93</v>
      </c>
      <c r="D5611" s="5" t="s">
        <v>306</v>
      </c>
      <c r="E5611" s="5" t="s">
        <v>315</v>
      </c>
      <c r="F5611" s="5" t="s">
        <v>317</v>
      </c>
      <c r="G5611" s="5" t="s">
        <v>328</v>
      </c>
    </row>
    <row r="5612" spans="2:7" x14ac:dyDescent="0.2">
      <c r="B5612" s="3">
        <v>2017</v>
      </c>
      <c r="C5612" s="4">
        <v>665493.76000000001</v>
      </c>
      <c r="D5612" s="5" t="s">
        <v>306</v>
      </c>
      <c r="E5612" s="5" t="s">
        <v>315</v>
      </c>
      <c r="F5612" s="5" t="s">
        <v>317</v>
      </c>
      <c r="G5612" s="5" t="s">
        <v>329</v>
      </c>
    </row>
    <row r="5613" spans="2:7" x14ac:dyDescent="0.2">
      <c r="B5613" s="3">
        <v>2017</v>
      </c>
      <c r="C5613" s="4">
        <v>15221936.1</v>
      </c>
      <c r="D5613" s="5" t="s">
        <v>306</v>
      </c>
      <c r="E5613" s="5" t="s">
        <v>315</v>
      </c>
      <c r="F5613" s="5" t="s">
        <v>317</v>
      </c>
      <c r="G5613" s="5" t="s">
        <v>330</v>
      </c>
    </row>
    <row r="5614" spans="2:7" x14ac:dyDescent="0.2">
      <c r="B5614" s="3">
        <v>2017</v>
      </c>
      <c r="C5614" s="4">
        <v>3980073.94</v>
      </c>
      <c r="D5614" s="5" t="s">
        <v>306</v>
      </c>
      <c r="E5614" s="5" t="s">
        <v>315</v>
      </c>
      <c r="F5614" s="5" t="s">
        <v>317</v>
      </c>
      <c r="G5614" s="5" t="s">
        <v>331</v>
      </c>
    </row>
    <row r="5615" spans="2:7" x14ac:dyDescent="0.2">
      <c r="B5615" s="3">
        <v>2017</v>
      </c>
      <c r="C5615" s="4">
        <v>6457012.9800000004</v>
      </c>
      <c r="D5615" s="5" t="s">
        <v>306</v>
      </c>
      <c r="E5615" s="5" t="s">
        <v>315</v>
      </c>
      <c r="F5615" s="5" t="s">
        <v>317</v>
      </c>
      <c r="G5615" s="5" t="s">
        <v>332</v>
      </c>
    </row>
    <row r="5616" spans="2:7" x14ac:dyDescent="0.2">
      <c r="B5616" s="3">
        <v>2017</v>
      </c>
      <c r="C5616" s="4">
        <v>22349.75</v>
      </c>
      <c r="D5616" s="5" t="s">
        <v>306</v>
      </c>
      <c r="E5616" s="5" t="s">
        <v>315</v>
      </c>
      <c r="F5616" s="5" t="s">
        <v>317</v>
      </c>
      <c r="G5616" s="5" t="s">
        <v>362</v>
      </c>
    </row>
    <row r="5617" spans="2:7" x14ac:dyDescent="0.2">
      <c r="B5617" s="3">
        <v>2017</v>
      </c>
      <c r="C5617" s="4">
        <v>218889.59</v>
      </c>
      <c r="D5617" s="5" t="s">
        <v>306</v>
      </c>
      <c r="E5617" s="5" t="s">
        <v>315</v>
      </c>
      <c r="F5617" s="5" t="s">
        <v>317</v>
      </c>
      <c r="G5617" s="5" t="s">
        <v>333</v>
      </c>
    </row>
    <row r="5618" spans="2:7" x14ac:dyDescent="0.2">
      <c r="B5618" s="3">
        <v>2017</v>
      </c>
      <c r="C5618" s="4">
        <v>132632252.73999999</v>
      </c>
      <c r="D5618" s="5" t="s">
        <v>306</v>
      </c>
      <c r="E5618" s="5" t="s">
        <v>315</v>
      </c>
      <c r="F5618" s="5" t="s">
        <v>317</v>
      </c>
      <c r="G5618" s="5" t="s">
        <v>334</v>
      </c>
    </row>
    <row r="5619" spans="2:7" x14ac:dyDescent="0.2">
      <c r="B5619" s="3">
        <v>2017</v>
      </c>
      <c r="C5619" s="4">
        <v>4994</v>
      </c>
      <c r="D5619" s="5" t="s">
        <v>306</v>
      </c>
      <c r="E5619" s="5" t="s">
        <v>315</v>
      </c>
      <c r="F5619" s="5" t="s">
        <v>317</v>
      </c>
      <c r="G5619" s="5" t="s">
        <v>495</v>
      </c>
    </row>
    <row r="5620" spans="2:7" x14ac:dyDescent="0.2">
      <c r="B5620" s="3">
        <v>2017</v>
      </c>
      <c r="C5620" s="4">
        <v>108772.79</v>
      </c>
      <c r="D5620" s="5" t="s">
        <v>306</v>
      </c>
      <c r="E5620" s="5" t="s">
        <v>315</v>
      </c>
      <c r="F5620" s="5" t="s">
        <v>317</v>
      </c>
      <c r="G5620" s="5" t="s">
        <v>336</v>
      </c>
    </row>
    <row r="5621" spans="2:7" x14ac:dyDescent="0.2">
      <c r="B5621" s="3">
        <v>2017</v>
      </c>
      <c r="C5621" s="4">
        <v>9534315.8100000005</v>
      </c>
      <c r="D5621" s="5" t="s">
        <v>306</v>
      </c>
      <c r="E5621" s="5" t="s">
        <v>315</v>
      </c>
      <c r="F5621" s="5" t="s">
        <v>317</v>
      </c>
      <c r="G5621" s="5" t="s">
        <v>349</v>
      </c>
    </row>
    <row r="5622" spans="2:7" x14ac:dyDescent="0.2">
      <c r="B5622" s="3">
        <v>2017</v>
      </c>
      <c r="C5622" s="4">
        <v>13130825.140000001</v>
      </c>
      <c r="D5622" s="5" t="s">
        <v>306</v>
      </c>
      <c r="E5622" s="5" t="s">
        <v>315</v>
      </c>
      <c r="F5622" s="5" t="s">
        <v>317</v>
      </c>
      <c r="G5622" s="5" t="s">
        <v>337</v>
      </c>
    </row>
    <row r="5623" spans="2:7" x14ac:dyDescent="0.2">
      <c r="B5623" s="3">
        <v>2017</v>
      </c>
      <c r="C5623" s="4">
        <v>714795563.29999995</v>
      </c>
      <c r="D5623" s="5" t="s">
        <v>306</v>
      </c>
      <c r="E5623" s="5" t="s">
        <v>315</v>
      </c>
      <c r="F5623" s="5" t="s">
        <v>317</v>
      </c>
      <c r="G5623" s="5" t="s">
        <v>338</v>
      </c>
    </row>
    <row r="5624" spans="2:7" x14ac:dyDescent="0.2">
      <c r="B5624" s="3">
        <v>2017</v>
      </c>
      <c r="C5624" s="4">
        <v>16052784.48</v>
      </c>
      <c r="D5624" s="5" t="s">
        <v>306</v>
      </c>
      <c r="E5624" s="5" t="s">
        <v>315</v>
      </c>
      <c r="F5624" s="5" t="s">
        <v>115</v>
      </c>
      <c r="G5624" s="5" t="s">
        <v>118</v>
      </c>
    </row>
    <row r="5625" spans="2:7" x14ac:dyDescent="0.2">
      <c r="B5625" s="3">
        <v>2017</v>
      </c>
      <c r="C5625" s="4">
        <v>0</v>
      </c>
      <c r="D5625" s="5" t="s">
        <v>306</v>
      </c>
      <c r="E5625" s="5" t="s">
        <v>315</v>
      </c>
      <c r="F5625" s="5" t="s">
        <v>123</v>
      </c>
      <c r="G5625" s="5" t="s">
        <v>130</v>
      </c>
    </row>
    <row r="5626" spans="2:7" x14ac:dyDescent="0.2">
      <c r="B5626" s="3">
        <v>2017</v>
      </c>
      <c r="C5626" s="4">
        <v>146683.04</v>
      </c>
      <c r="D5626" s="5" t="s">
        <v>306</v>
      </c>
      <c r="E5626" s="5" t="s">
        <v>315</v>
      </c>
      <c r="F5626" s="5" t="s">
        <v>123</v>
      </c>
      <c r="G5626" s="5" t="s">
        <v>138</v>
      </c>
    </row>
    <row r="5627" spans="2:7" x14ac:dyDescent="0.2">
      <c r="B5627" s="3">
        <v>2017</v>
      </c>
      <c r="C5627" s="4">
        <v>79490518.049999997</v>
      </c>
      <c r="D5627" s="5" t="s">
        <v>306</v>
      </c>
      <c r="E5627" s="5" t="s">
        <v>315</v>
      </c>
      <c r="F5627" s="5" t="s">
        <v>339</v>
      </c>
      <c r="G5627" s="5" t="s">
        <v>342</v>
      </c>
    </row>
    <row r="5628" spans="2:7" x14ac:dyDescent="0.2">
      <c r="B5628" s="3">
        <v>2017</v>
      </c>
      <c r="C5628" s="4">
        <v>5208414.97</v>
      </c>
      <c r="D5628" s="5" t="s">
        <v>306</v>
      </c>
      <c r="E5628" s="5" t="s">
        <v>315</v>
      </c>
      <c r="F5628" s="5" t="s">
        <v>339</v>
      </c>
      <c r="G5628" s="5" t="s">
        <v>343</v>
      </c>
    </row>
    <row r="5629" spans="2:7" x14ac:dyDescent="0.2">
      <c r="B5629" s="3">
        <v>2017</v>
      </c>
      <c r="C5629" s="4">
        <v>552963198.57000005</v>
      </c>
      <c r="D5629" s="5" t="s">
        <v>306</v>
      </c>
      <c r="E5629" s="5" t="s">
        <v>315</v>
      </c>
      <c r="F5629" s="5" t="s">
        <v>339</v>
      </c>
      <c r="G5629" s="5" t="s">
        <v>344</v>
      </c>
    </row>
    <row r="5630" spans="2:7" x14ac:dyDescent="0.2">
      <c r="B5630" s="3">
        <v>2017</v>
      </c>
      <c r="C5630" s="4">
        <v>237865464.72999999</v>
      </c>
      <c r="D5630" s="5" t="s">
        <v>306</v>
      </c>
      <c r="E5630" s="5" t="s">
        <v>315</v>
      </c>
      <c r="F5630" s="5" t="s">
        <v>339</v>
      </c>
      <c r="G5630" s="5" t="s">
        <v>345</v>
      </c>
    </row>
    <row r="5631" spans="2:7" x14ac:dyDescent="0.2">
      <c r="B5631" s="3">
        <v>2017</v>
      </c>
      <c r="C5631" s="4">
        <v>70972507.430000007</v>
      </c>
      <c r="D5631" s="5" t="s">
        <v>306</v>
      </c>
      <c r="E5631" s="5" t="s">
        <v>315</v>
      </c>
      <c r="F5631" s="5" t="s">
        <v>339</v>
      </c>
      <c r="G5631" s="5" t="s">
        <v>513</v>
      </c>
    </row>
    <row r="5632" spans="2:7" x14ac:dyDescent="0.2">
      <c r="B5632" s="3">
        <v>2017</v>
      </c>
      <c r="C5632" s="4">
        <v>5064915.4000000004</v>
      </c>
      <c r="D5632" s="5" t="s">
        <v>306</v>
      </c>
      <c r="E5632" s="5" t="s">
        <v>315</v>
      </c>
      <c r="F5632" s="5" t="s">
        <v>339</v>
      </c>
      <c r="G5632" s="5" t="s">
        <v>403</v>
      </c>
    </row>
    <row r="5633" spans="2:7" x14ac:dyDescent="0.2">
      <c r="B5633" s="3">
        <v>2017</v>
      </c>
      <c r="C5633" s="4">
        <v>4886436.8499999996</v>
      </c>
      <c r="D5633" s="5" t="s">
        <v>306</v>
      </c>
      <c r="E5633" s="5" t="s">
        <v>315</v>
      </c>
      <c r="F5633" s="5" t="s">
        <v>339</v>
      </c>
      <c r="G5633" s="5" t="s">
        <v>348</v>
      </c>
    </row>
    <row r="5634" spans="2:7" x14ac:dyDescent="0.2">
      <c r="B5634" s="3">
        <v>2017</v>
      </c>
      <c r="C5634" s="4">
        <v>58369115.119999997</v>
      </c>
      <c r="D5634" s="5" t="s">
        <v>306</v>
      </c>
      <c r="E5634" s="5" t="s">
        <v>315</v>
      </c>
      <c r="F5634" s="5" t="s">
        <v>339</v>
      </c>
      <c r="G5634" s="5" t="s">
        <v>404</v>
      </c>
    </row>
    <row r="5635" spans="2:7" x14ac:dyDescent="0.2">
      <c r="B5635" s="3">
        <v>2017</v>
      </c>
      <c r="C5635" s="4">
        <v>75251.95</v>
      </c>
      <c r="D5635" s="5" t="s">
        <v>306</v>
      </c>
      <c r="E5635" s="5" t="s">
        <v>315</v>
      </c>
      <c r="F5635" s="5" t="s">
        <v>339</v>
      </c>
      <c r="G5635" s="5" t="s">
        <v>376</v>
      </c>
    </row>
    <row r="5636" spans="2:7" x14ac:dyDescent="0.2">
      <c r="B5636" s="3">
        <v>2017</v>
      </c>
      <c r="C5636" s="4">
        <v>673529.7</v>
      </c>
      <c r="D5636" s="5" t="s">
        <v>306</v>
      </c>
      <c r="E5636" s="5" t="s">
        <v>315</v>
      </c>
      <c r="F5636" s="5" t="s">
        <v>339</v>
      </c>
      <c r="G5636" s="5" t="s">
        <v>349</v>
      </c>
    </row>
    <row r="5637" spans="2:7" x14ac:dyDescent="0.2">
      <c r="B5637" s="3">
        <v>2017</v>
      </c>
      <c r="C5637" s="4">
        <v>5000</v>
      </c>
      <c r="D5637" s="5" t="s">
        <v>306</v>
      </c>
      <c r="E5637" s="5" t="s">
        <v>315</v>
      </c>
      <c r="F5637" s="5" t="s">
        <v>158</v>
      </c>
      <c r="G5637" s="5" t="s">
        <v>158</v>
      </c>
    </row>
    <row r="5638" spans="2:7" x14ac:dyDescent="0.2">
      <c r="B5638" s="3">
        <v>2017</v>
      </c>
      <c r="C5638" s="4">
        <v>5240131.55</v>
      </c>
      <c r="D5638" s="5" t="s">
        <v>306</v>
      </c>
      <c r="E5638" s="5" t="s">
        <v>315</v>
      </c>
      <c r="F5638" s="5" t="s">
        <v>194</v>
      </c>
      <c r="G5638" s="5" t="s">
        <v>460</v>
      </c>
    </row>
    <row r="5639" spans="2:7" x14ac:dyDescent="0.2">
      <c r="B5639" s="3">
        <v>2017</v>
      </c>
      <c r="C5639" s="4">
        <v>4333690.54</v>
      </c>
      <c r="D5639" s="5" t="s">
        <v>306</v>
      </c>
      <c r="E5639" s="5" t="s">
        <v>315</v>
      </c>
      <c r="F5639" s="5" t="s">
        <v>194</v>
      </c>
      <c r="G5639" s="5" t="s">
        <v>205</v>
      </c>
    </row>
    <row r="5640" spans="2:7" x14ac:dyDescent="0.2">
      <c r="B5640" s="3">
        <v>2017</v>
      </c>
      <c r="C5640" s="4">
        <v>30104</v>
      </c>
      <c r="D5640" s="5" t="s">
        <v>306</v>
      </c>
      <c r="E5640" s="5" t="s">
        <v>315</v>
      </c>
      <c r="F5640" s="5" t="s">
        <v>194</v>
      </c>
      <c r="G5640" s="5" t="s">
        <v>191</v>
      </c>
    </row>
    <row r="5641" spans="2:7" x14ac:dyDescent="0.2">
      <c r="B5641" s="3">
        <v>2017</v>
      </c>
      <c r="C5641" s="4">
        <v>230561.33</v>
      </c>
      <c r="D5641" s="5" t="s">
        <v>306</v>
      </c>
      <c r="E5641" s="5" t="s">
        <v>315</v>
      </c>
      <c r="F5641" s="5" t="s">
        <v>194</v>
      </c>
      <c r="G5641" s="5" t="s">
        <v>192</v>
      </c>
    </row>
    <row r="5642" spans="2:7" x14ac:dyDescent="0.2">
      <c r="B5642" s="3">
        <v>2017</v>
      </c>
      <c r="C5642" s="4">
        <v>2441250.14</v>
      </c>
      <c r="D5642" s="5" t="s">
        <v>306</v>
      </c>
      <c r="E5642" s="5" t="s">
        <v>315</v>
      </c>
      <c r="F5642" s="5" t="s">
        <v>194</v>
      </c>
      <c r="G5642" s="5" t="s">
        <v>528</v>
      </c>
    </row>
    <row r="5643" spans="2:7" x14ac:dyDescent="0.2">
      <c r="B5643" s="3">
        <v>2017</v>
      </c>
      <c r="C5643" s="4">
        <v>965630.99</v>
      </c>
      <c r="D5643" s="5" t="s">
        <v>306</v>
      </c>
      <c r="E5643" s="5" t="s">
        <v>315</v>
      </c>
      <c r="F5643" s="5" t="s">
        <v>194</v>
      </c>
      <c r="G5643" s="5" t="s">
        <v>420</v>
      </c>
    </row>
    <row r="5644" spans="2:7" x14ac:dyDescent="0.2">
      <c r="B5644" s="3">
        <v>2017</v>
      </c>
      <c r="C5644" s="4">
        <v>2500000</v>
      </c>
      <c r="D5644" s="5" t="s">
        <v>306</v>
      </c>
      <c r="E5644" s="5" t="s">
        <v>315</v>
      </c>
      <c r="F5644" s="5" t="s">
        <v>194</v>
      </c>
      <c r="G5644" s="5" t="s">
        <v>514</v>
      </c>
    </row>
    <row r="5645" spans="2:7" x14ac:dyDescent="0.2">
      <c r="B5645" s="3">
        <v>2017</v>
      </c>
      <c r="C5645" s="4">
        <v>14419003.060000001</v>
      </c>
      <c r="D5645" s="5" t="s">
        <v>306</v>
      </c>
      <c r="E5645" s="5" t="s">
        <v>315</v>
      </c>
      <c r="F5645" s="5" t="s">
        <v>194</v>
      </c>
      <c r="G5645" s="5" t="s">
        <v>438</v>
      </c>
    </row>
    <row r="5646" spans="2:7" x14ac:dyDescent="0.2">
      <c r="B5646" s="3">
        <v>2017</v>
      </c>
      <c r="C5646" s="4">
        <v>22999999.859999999</v>
      </c>
      <c r="D5646" s="5" t="s">
        <v>306</v>
      </c>
      <c r="E5646" s="5" t="s">
        <v>315</v>
      </c>
      <c r="F5646" s="5" t="s">
        <v>194</v>
      </c>
      <c r="G5646" s="5" t="s">
        <v>485</v>
      </c>
    </row>
    <row r="5647" spans="2:7" x14ac:dyDescent="0.2">
      <c r="B5647" s="3">
        <v>2017</v>
      </c>
      <c r="C5647" s="4">
        <v>4258744.18</v>
      </c>
      <c r="D5647" s="5" t="s">
        <v>306</v>
      </c>
      <c r="E5647" s="5" t="s">
        <v>315</v>
      </c>
      <c r="F5647" s="5" t="s">
        <v>194</v>
      </c>
      <c r="G5647" s="5" t="s">
        <v>488</v>
      </c>
    </row>
    <row r="5648" spans="2:7" x14ac:dyDescent="0.2">
      <c r="B5648" s="3">
        <v>2017</v>
      </c>
      <c r="C5648" s="4">
        <v>41635.760000000002</v>
      </c>
      <c r="D5648" s="5" t="s">
        <v>306</v>
      </c>
      <c r="E5648" s="5" t="s">
        <v>315</v>
      </c>
      <c r="F5648" s="5" t="s">
        <v>236</v>
      </c>
      <c r="G5648" s="5" t="s">
        <v>357</v>
      </c>
    </row>
    <row r="5649" spans="2:7" x14ac:dyDescent="0.2">
      <c r="B5649" s="3">
        <v>2017</v>
      </c>
      <c r="C5649" s="4">
        <v>38714233.82</v>
      </c>
      <c r="D5649" s="5" t="s">
        <v>306</v>
      </c>
      <c r="E5649" s="5" t="s">
        <v>315</v>
      </c>
      <c r="F5649" s="5" t="s">
        <v>236</v>
      </c>
      <c r="G5649" s="5" t="s">
        <v>537</v>
      </c>
    </row>
    <row r="5650" spans="2:7" x14ac:dyDescent="0.2">
      <c r="B5650" s="3">
        <v>2018</v>
      </c>
      <c r="C5650" s="4">
        <v>6885561.7400000002</v>
      </c>
      <c r="D5650" s="5" t="s">
        <v>87</v>
      </c>
      <c r="E5650" s="5" t="s">
        <v>88</v>
      </c>
      <c r="F5650" s="5" t="s">
        <v>89</v>
      </c>
      <c r="G5650" s="5" t="s">
        <v>579</v>
      </c>
    </row>
    <row r="5651" spans="2:7" x14ac:dyDescent="0.2">
      <c r="B5651" s="3">
        <v>2018</v>
      </c>
      <c r="C5651" s="4">
        <v>36544763.439999998</v>
      </c>
      <c r="D5651" s="5" t="s">
        <v>87</v>
      </c>
      <c r="E5651" s="5" t="s">
        <v>88</v>
      </c>
      <c r="F5651" s="5" t="s">
        <v>89</v>
      </c>
      <c r="G5651" s="5" t="s">
        <v>90</v>
      </c>
    </row>
    <row r="5652" spans="2:7" x14ac:dyDescent="0.2">
      <c r="B5652" s="3">
        <v>2018</v>
      </c>
      <c r="C5652" s="4">
        <v>287995822.52999997</v>
      </c>
      <c r="D5652" s="5" t="s">
        <v>87</v>
      </c>
      <c r="E5652" s="5" t="s">
        <v>88</v>
      </c>
      <c r="F5652" s="5" t="s">
        <v>89</v>
      </c>
      <c r="G5652" s="5" t="s">
        <v>91</v>
      </c>
    </row>
    <row r="5653" spans="2:7" x14ac:dyDescent="0.2">
      <c r="B5653" s="3">
        <v>2018</v>
      </c>
      <c r="C5653" s="4">
        <v>2475392.6</v>
      </c>
      <c r="D5653" s="5" t="s">
        <v>87</v>
      </c>
      <c r="E5653" s="5" t="s">
        <v>88</v>
      </c>
      <c r="F5653" s="5" t="s">
        <v>89</v>
      </c>
      <c r="G5653" s="5" t="s">
        <v>580</v>
      </c>
    </row>
    <row r="5654" spans="2:7" x14ac:dyDescent="0.2">
      <c r="B5654" s="3">
        <v>2018</v>
      </c>
      <c r="C5654" s="4">
        <v>871179.34</v>
      </c>
      <c r="D5654" s="5" t="s">
        <v>87</v>
      </c>
      <c r="E5654" s="5" t="s">
        <v>88</v>
      </c>
      <c r="F5654" s="5" t="s">
        <v>89</v>
      </c>
      <c r="G5654" s="5" t="s">
        <v>496</v>
      </c>
    </row>
    <row r="5655" spans="2:7" x14ac:dyDescent="0.2">
      <c r="B5655" s="3">
        <v>2018</v>
      </c>
      <c r="C5655" s="4">
        <v>2109300.31</v>
      </c>
      <c r="D5655" s="5" t="s">
        <v>87</v>
      </c>
      <c r="E5655" s="5" t="s">
        <v>88</v>
      </c>
      <c r="F5655" s="5" t="s">
        <v>92</v>
      </c>
      <c r="G5655" s="5" t="s">
        <v>94</v>
      </c>
    </row>
    <row r="5656" spans="2:7" x14ac:dyDescent="0.2">
      <c r="B5656" s="3">
        <v>2018</v>
      </c>
      <c r="C5656" s="4">
        <v>1663641703.3299999</v>
      </c>
      <c r="D5656" s="5" t="s">
        <v>87</v>
      </c>
      <c r="E5656" s="5" t="s">
        <v>95</v>
      </c>
      <c r="F5656" s="5" t="s">
        <v>475</v>
      </c>
      <c r="G5656" s="5" t="s">
        <v>475</v>
      </c>
    </row>
    <row r="5657" spans="2:7" x14ac:dyDescent="0.2">
      <c r="B5657" s="3">
        <v>2018</v>
      </c>
      <c r="C5657" s="4">
        <v>3615202.29</v>
      </c>
      <c r="D5657" s="5" t="s">
        <v>87</v>
      </c>
      <c r="E5657" s="5" t="s">
        <v>95</v>
      </c>
      <c r="F5657" s="5" t="s">
        <v>497</v>
      </c>
      <c r="G5657" s="5" t="s">
        <v>98</v>
      </c>
    </row>
    <row r="5658" spans="2:7" x14ac:dyDescent="0.2">
      <c r="B5658" s="3">
        <v>2018</v>
      </c>
      <c r="C5658" s="4">
        <v>713034.04</v>
      </c>
      <c r="D5658" s="5" t="s">
        <v>87</v>
      </c>
      <c r="E5658" s="5" t="s">
        <v>95</v>
      </c>
      <c r="F5658" s="5" t="s">
        <v>99</v>
      </c>
      <c r="G5658" s="5" t="s">
        <v>555</v>
      </c>
    </row>
    <row r="5659" spans="2:7" x14ac:dyDescent="0.2">
      <c r="B5659" s="3">
        <v>2018</v>
      </c>
      <c r="C5659" s="4">
        <v>79408925</v>
      </c>
      <c r="D5659" s="5" t="s">
        <v>87</v>
      </c>
      <c r="E5659" s="5" t="s">
        <v>95</v>
      </c>
      <c r="F5659" s="5" t="s">
        <v>99</v>
      </c>
      <c r="G5659" s="5" t="s">
        <v>556</v>
      </c>
    </row>
    <row r="5660" spans="2:7" x14ac:dyDescent="0.2">
      <c r="B5660" s="3">
        <v>2018</v>
      </c>
      <c r="C5660" s="4">
        <v>114781.04</v>
      </c>
      <c r="D5660" s="5" t="s">
        <v>87</v>
      </c>
      <c r="E5660" s="5" t="s">
        <v>95</v>
      </c>
      <c r="F5660" s="5" t="s">
        <v>99</v>
      </c>
      <c r="G5660" s="5" t="s">
        <v>349</v>
      </c>
    </row>
    <row r="5661" spans="2:7" x14ac:dyDescent="0.2">
      <c r="B5661" s="3">
        <v>2018</v>
      </c>
      <c r="C5661" s="4">
        <v>1162602.24</v>
      </c>
      <c r="D5661" s="5" t="s">
        <v>87</v>
      </c>
      <c r="E5661" s="5" t="s">
        <v>95</v>
      </c>
      <c r="F5661" s="5" t="s">
        <v>101</v>
      </c>
      <c r="G5661" s="5" t="s">
        <v>515</v>
      </c>
    </row>
    <row r="5662" spans="2:7" x14ac:dyDescent="0.2">
      <c r="B5662" s="3">
        <v>2018</v>
      </c>
      <c r="C5662" s="4">
        <v>972852.71</v>
      </c>
      <c r="D5662" s="5" t="s">
        <v>87</v>
      </c>
      <c r="E5662" s="5" t="s">
        <v>95</v>
      </c>
      <c r="F5662" s="5" t="s">
        <v>101</v>
      </c>
      <c r="G5662" s="5" t="s">
        <v>516</v>
      </c>
    </row>
    <row r="5663" spans="2:7" x14ac:dyDescent="0.2">
      <c r="B5663" s="3">
        <v>2018</v>
      </c>
      <c r="C5663" s="4">
        <v>162418</v>
      </c>
      <c r="D5663" s="5" t="s">
        <v>87</v>
      </c>
      <c r="E5663" s="5" t="s">
        <v>95</v>
      </c>
      <c r="F5663" s="5" t="s">
        <v>103</v>
      </c>
      <c r="G5663" s="5" t="s">
        <v>103</v>
      </c>
    </row>
    <row r="5664" spans="2:7" x14ac:dyDescent="0.2">
      <c r="B5664" s="3">
        <v>2018</v>
      </c>
      <c r="C5664" s="4">
        <v>190017.65</v>
      </c>
      <c r="D5664" s="5" t="s">
        <v>87</v>
      </c>
      <c r="E5664" s="5" t="s">
        <v>95</v>
      </c>
      <c r="F5664" s="5" t="s">
        <v>104</v>
      </c>
      <c r="G5664" s="5" t="s">
        <v>104</v>
      </c>
    </row>
    <row r="5665" spans="2:7" x14ac:dyDescent="0.2">
      <c r="B5665" s="3">
        <v>2018</v>
      </c>
      <c r="C5665" s="4">
        <v>2181846.0299999998</v>
      </c>
      <c r="D5665" s="5" t="s">
        <v>87</v>
      </c>
      <c r="E5665" s="5" t="s">
        <v>95</v>
      </c>
      <c r="F5665" s="5" t="s">
        <v>105</v>
      </c>
      <c r="G5665" s="5" t="s">
        <v>557</v>
      </c>
    </row>
    <row r="5666" spans="2:7" x14ac:dyDescent="0.2">
      <c r="B5666" s="3">
        <v>2018</v>
      </c>
      <c r="C5666" s="4">
        <v>18467.64</v>
      </c>
      <c r="D5666" s="5" t="s">
        <v>87</v>
      </c>
      <c r="E5666" s="5" t="s">
        <v>95</v>
      </c>
      <c r="F5666" s="5" t="s">
        <v>105</v>
      </c>
      <c r="G5666" s="5" t="s">
        <v>558</v>
      </c>
    </row>
    <row r="5667" spans="2:7" x14ac:dyDescent="0.2">
      <c r="B5667" s="3">
        <v>2018</v>
      </c>
      <c r="C5667" s="4">
        <v>1475380.01</v>
      </c>
      <c r="D5667" s="5" t="s">
        <v>87</v>
      </c>
      <c r="E5667" s="5" t="s">
        <v>95</v>
      </c>
      <c r="F5667" s="5" t="s">
        <v>105</v>
      </c>
      <c r="G5667" s="5" t="s">
        <v>559</v>
      </c>
    </row>
    <row r="5668" spans="2:7" x14ac:dyDescent="0.2">
      <c r="B5668" s="3">
        <v>2018</v>
      </c>
      <c r="C5668" s="4">
        <v>12320000.439999999</v>
      </c>
      <c r="D5668" s="5" t="s">
        <v>87</v>
      </c>
      <c r="E5668" s="5" t="s">
        <v>95</v>
      </c>
      <c r="F5668" s="5" t="s">
        <v>105</v>
      </c>
      <c r="G5668" s="5" t="s">
        <v>560</v>
      </c>
    </row>
    <row r="5669" spans="2:7" x14ac:dyDescent="0.2">
      <c r="B5669" s="3">
        <v>2018</v>
      </c>
      <c r="C5669" s="4">
        <v>2311208.87</v>
      </c>
      <c r="D5669" s="5" t="s">
        <v>87</v>
      </c>
      <c r="E5669" s="5" t="s">
        <v>95</v>
      </c>
      <c r="F5669" s="5" t="s">
        <v>105</v>
      </c>
      <c r="G5669" s="5" t="s">
        <v>478</v>
      </c>
    </row>
    <row r="5670" spans="2:7" x14ac:dyDescent="0.2">
      <c r="B5670" s="3">
        <v>2018</v>
      </c>
      <c r="C5670" s="4">
        <v>0</v>
      </c>
      <c r="D5670" s="5" t="s">
        <v>87</v>
      </c>
      <c r="E5670" s="5" t="s">
        <v>95</v>
      </c>
      <c r="F5670" s="5" t="s">
        <v>105</v>
      </c>
      <c r="G5670" s="5" t="s">
        <v>479</v>
      </c>
    </row>
    <row r="5671" spans="2:7" x14ac:dyDescent="0.2">
      <c r="B5671" s="3">
        <v>2018</v>
      </c>
      <c r="C5671" s="4">
        <v>14948.23</v>
      </c>
      <c r="D5671" s="5" t="s">
        <v>87</v>
      </c>
      <c r="E5671" s="5" t="s">
        <v>95</v>
      </c>
      <c r="F5671" s="5" t="s">
        <v>105</v>
      </c>
      <c r="G5671" s="5" t="s">
        <v>349</v>
      </c>
    </row>
    <row r="5672" spans="2:7" x14ac:dyDescent="0.2">
      <c r="B5672" s="3">
        <v>2018</v>
      </c>
      <c r="C5672" s="4">
        <v>41489726.439999998</v>
      </c>
      <c r="D5672" s="5" t="s">
        <v>87</v>
      </c>
      <c r="E5672" s="5" t="s">
        <v>95</v>
      </c>
      <c r="F5672" s="5" t="s">
        <v>108</v>
      </c>
      <c r="G5672" s="5" t="s">
        <v>108</v>
      </c>
    </row>
    <row r="5673" spans="2:7" x14ac:dyDescent="0.2">
      <c r="B5673" s="3">
        <v>2018</v>
      </c>
      <c r="C5673" s="4">
        <v>567026648</v>
      </c>
      <c r="D5673" s="5" t="s">
        <v>87</v>
      </c>
      <c r="E5673" s="5" t="s">
        <v>95</v>
      </c>
      <c r="F5673" s="5" t="s">
        <v>108</v>
      </c>
      <c r="G5673" s="5" t="s">
        <v>561</v>
      </c>
    </row>
    <row r="5674" spans="2:7" x14ac:dyDescent="0.2">
      <c r="B5674" s="3">
        <v>2018</v>
      </c>
      <c r="C5674" s="4">
        <v>217500</v>
      </c>
      <c r="D5674" s="5" t="s">
        <v>87</v>
      </c>
      <c r="E5674" s="5" t="s">
        <v>95</v>
      </c>
      <c r="F5674" s="5" t="s">
        <v>108</v>
      </c>
      <c r="G5674" s="5" t="s">
        <v>562</v>
      </c>
    </row>
    <row r="5675" spans="2:7" x14ac:dyDescent="0.2">
      <c r="B5675" s="3">
        <v>2018</v>
      </c>
      <c r="C5675" s="4">
        <v>45008262.18</v>
      </c>
      <c r="D5675" s="5" t="s">
        <v>87</v>
      </c>
      <c r="E5675" s="5" t="s">
        <v>95</v>
      </c>
      <c r="F5675" s="5" t="s">
        <v>110</v>
      </c>
      <c r="G5675" s="5" t="s">
        <v>518</v>
      </c>
    </row>
    <row r="5676" spans="2:7" x14ac:dyDescent="0.2">
      <c r="B5676" s="3">
        <v>2018</v>
      </c>
      <c r="C5676" s="4">
        <v>7456.68</v>
      </c>
      <c r="D5676" s="5" t="s">
        <v>87</v>
      </c>
      <c r="E5676" s="5" t="s">
        <v>95</v>
      </c>
      <c r="F5676" s="5" t="s">
        <v>110</v>
      </c>
      <c r="G5676" s="5" t="s">
        <v>519</v>
      </c>
    </row>
    <row r="5677" spans="2:7" x14ac:dyDescent="0.2">
      <c r="B5677" s="3">
        <v>2018</v>
      </c>
      <c r="C5677" s="4">
        <v>5922907.7800000003</v>
      </c>
      <c r="D5677" s="5" t="s">
        <v>87</v>
      </c>
      <c r="E5677" s="5" t="s">
        <v>95</v>
      </c>
      <c r="F5677" s="5" t="s">
        <v>111</v>
      </c>
      <c r="G5677" s="5" t="s">
        <v>111</v>
      </c>
    </row>
    <row r="5678" spans="2:7" x14ac:dyDescent="0.2">
      <c r="B5678" s="3">
        <v>2018</v>
      </c>
      <c r="C5678" s="4">
        <v>1088648.0900000001</v>
      </c>
      <c r="D5678" s="5" t="s">
        <v>87</v>
      </c>
      <c r="E5678" s="5" t="s">
        <v>95</v>
      </c>
      <c r="F5678" s="5" t="s">
        <v>111</v>
      </c>
      <c r="G5678" s="5" t="s">
        <v>349</v>
      </c>
    </row>
    <row r="5679" spans="2:7" x14ac:dyDescent="0.2">
      <c r="B5679" s="3">
        <v>2018</v>
      </c>
      <c r="C5679" s="4">
        <v>4141460.44</v>
      </c>
      <c r="D5679" s="5" t="s">
        <v>87</v>
      </c>
      <c r="E5679" s="5" t="s">
        <v>95</v>
      </c>
      <c r="F5679" s="5" t="s">
        <v>112</v>
      </c>
      <c r="G5679" s="5" t="s">
        <v>112</v>
      </c>
    </row>
    <row r="5680" spans="2:7" x14ac:dyDescent="0.2">
      <c r="B5680" s="3">
        <v>2018</v>
      </c>
      <c r="C5680" s="4">
        <v>11677117.779999999</v>
      </c>
      <c r="D5680" s="5" t="s">
        <v>87</v>
      </c>
      <c r="E5680" s="5" t="s">
        <v>95</v>
      </c>
      <c r="F5680" s="5" t="s">
        <v>113</v>
      </c>
      <c r="G5680" s="5" t="s">
        <v>408</v>
      </c>
    </row>
    <row r="5681" spans="2:7" x14ac:dyDescent="0.2">
      <c r="B5681" s="3">
        <v>2018</v>
      </c>
      <c r="C5681" s="4">
        <v>2447015547.6399999</v>
      </c>
      <c r="D5681" s="5" t="s">
        <v>87</v>
      </c>
      <c r="E5681" s="5" t="s">
        <v>95</v>
      </c>
      <c r="F5681" s="5" t="s">
        <v>113</v>
      </c>
      <c r="G5681" s="5" t="s">
        <v>409</v>
      </c>
    </row>
    <row r="5682" spans="2:7" x14ac:dyDescent="0.2">
      <c r="B5682" s="3">
        <v>2018</v>
      </c>
      <c r="C5682" s="4">
        <v>39138379.979999997</v>
      </c>
      <c r="D5682" s="5" t="s">
        <v>87</v>
      </c>
      <c r="E5682" s="5" t="s">
        <v>95</v>
      </c>
      <c r="F5682" s="5" t="s">
        <v>113</v>
      </c>
      <c r="G5682" s="5" t="s">
        <v>410</v>
      </c>
    </row>
    <row r="5683" spans="2:7" x14ac:dyDescent="0.2">
      <c r="B5683" s="3">
        <v>2018</v>
      </c>
      <c r="C5683" s="4">
        <v>1679024999.6300001</v>
      </c>
      <c r="D5683" s="5" t="s">
        <v>87</v>
      </c>
      <c r="E5683" s="5" t="s">
        <v>95</v>
      </c>
      <c r="F5683" s="5" t="s">
        <v>113</v>
      </c>
      <c r="G5683" s="5" t="s">
        <v>411</v>
      </c>
    </row>
    <row r="5684" spans="2:7" x14ac:dyDescent="0.2">
      <c r="B5684" s="3">
        <v>2018</v>
      </c>
      <c r="C5684" s="4">
        <v>1856720.61</v>
      </c>
      <c r="D5684" s="5" t="s">
        <v>87</v>
      </c>
      <c r="E5684" s="5" t="s">
        <v>95</v>
      </c>
      <c r="F5684" s="5" t="s">
        <v>115</v>
      </c>
      <c r="G5684" s="5" t="s">
        <v>116</v>
      </c>
    </row>
    <row r="5685" spans="2:7" x14ac:dyDescent="0.2">
      <c r="B5685" s="3">
        <v>2018</v>
      </c>
      <c r="C5685" s="4">
        <v>17409648.510000002</v>
      </c>
      <c r="D5685" s="5" t="s">
        <v>87</v>
      </c>
      <c r="E5685" s="5" t="s">
        <v>95</v>
      </c>
      <c r="F5685" s="5" t="s">
        <v>115</v>
      </c>
      <c r="G5685" s="5" t="s">
        <v>581</v>
      </c>
    </row>
    <row r="5686" spans="2:7" x14ac:dyDescent="0.2">
      <c r="B5686" s="3">
        <v>2018</v>
      </c>
      <c r="C5686" s="4">
        <v>140087.36000000002</v>
      </c>
      <c r="D5686" s="5" t="s">
        <v>87</v>
      </c>
      <c r="E5686" s="5" t="s">
        <v>95</v>
      </c>
      <c r="F5686" s="5" t="s">
        <v>115</v>
      </c>
      <c r="G5686" s="5" t="s">
        <v>564</v>
      </c>
    </row>
    <row r="5687" spans="2:7" x14ac:dyDescent="0.2">
      <c r="B5687" s="3">
        <v>2018</v>
      </c>
      <c r="C5687" s="4">
        <v>538193.18000000005</v>
      </c>
      <c r="D5687" s="5" t="s">
        <v>87</v>
      </c>
      <c r="E5687" s="5" t="s">
        <v>95</v>
      </c>
      <c r="F5687" s="5" t="s">
        <v>115</v>
      </c>
      <c r="G5687" s="5" t="s">
        <v>565</v>
      </c>
    </row>
    <row r="5688" spans="2:7" x14ac:dyDescent="0.2">
      <c r="B5688" s="3">
        <v>2018</v>
      </c>
      <c r="C5688" s="4">
        <v>4466064.2</v>
      </c>
      <c r="D5688" s="5" t="s">
        <v>87</v>
      </c>
      <c r="E5688" s="5" t="s">
        <v>95</v>
      </c>
      <c r="F5688" s="5" t="s">
        <v>115</v>
      </c>
      <c r="G5688" s="5" t="s">
        <v>397</v>
      </c>
    </row>
    <row r="5689" spans="2:7" x14ac:dyDescent="0.2">
      <c r="B5689" s="3">
        <v>2018</v>
      </c>
      <c r="C5689" s="4">
        <v>4311536.6900000004</v>
      </c>
      <c r="D5689" s="5" t="s">
        <v>87</v>
      </c>
      <c r="E5689" s="5" t="s">
        <v>95</v>
      </c>
      <c r="F5689" s="5" t="s">
        <v>115</v>
      </c>
      <c r="G5689" s="5" t="s">
        <v>385</v>
      </c>
    </row>
    <row r="5690" spans="2:7" x14ac:dyDescent="0.2">
      <c r="B5690" s="3">
        <v>2018</v>
      </c>
      <c r="C5690" s="4">
        <v>12781887.279999999</v>
      </c>
      <c r="D5690" s="5" t="s">
        <v>87</v>
      </c>
      <c r="E5690" s="5" t="s">
        <v>95</v>
      </c>
      <c r="F5690" s="5" t="s">
        <v>115</v>
      </c>
      <c r="G5690" s="5" t="s">
        <v>582</v>
      </c>
    </row>
    <row r="5691" spans="2:7" x14ac:dyDescent="0.2">
      <c r="B5691" s="3">
        <v>2018</v>
      </c>
      <c r="C5691" s="4">
        <v>9724080.8399999999</v>
      </c>
      <c r="D5691" s="5" t="s">
        <v>87</v>
      </c>
      <c r="E5691" s="5" t="s">
        <v>95</v>
      </c>
      <c r="F5691" s="5" t="s">
        <v>115</v>
      </c>
      <c r="G5691" s="5" t="s">
        <v>605</v>
      </c>
    </row>
    <row r="5692" spans="2:7" x14ac:dyDescent="0.2">
      <c r="B5692" s="3">
        <v>2018</v>
      </c>
      <c r="C5692" s="4">
        <v>20528.43</v>
      </c>
      <c r="D5692" s="5" t="s">
        <v>87</v>
      </c>
      <c r="E5692" s="5" t="s">
        <v>95</v>
      </c>
      <c r="F5692" s="5" t="s">
        <v>115</v>
      </c>
      <c r="G5692" s="5" t="s">
        <v>454</v>
      </c>
    </row>
    <row r="5693" spans="2:7" x14ac:dyDescent="0.2">
      <c r="B5693" s="3">
        <v>2018</v>
      </c>
      <c r="C5693" s="4">
        <v>27956182.059999999</v>
      </c>
      <c r="D5693" s="5" t="s">
        <v>87</v>
      </c>
      <c r="E5693" s="5" t="s">
        <v>95</v>
      </c>
      <c r="F5693" s="5" t="s">
        <v>115</v>
      </c>
      <c r="G5693" s="5" t="s">
        <v>118</v>
      </c>
    </row>
    <row r="5694" spans="2:7" x14ac:dyDescent="0.2">
      <c r="B5694" s="3">
        <v>2018</v>
      </c>
      <c r="C5694" s="4">
        <v>690197.68</v>
      </c>
      <c r="D5694" s="5" t="s">
        <v>87</v>
      </c>
      <c r="E5694" s="5" t="s">
        <v>95</v>
      </c>
      <c r="F5694" s="5" t="s">
        <v>115</v>
      </c>
      <c r="G5694" s="5" t="s">
        <v>388</v>
      </c>
    </row>
    <row r="5695" spans="2:7" x14ac:dyDescent="0.2">
      <c r="B5695" s="3">
        <v>2018</v>
      </c>
      <c r="C5695" s="4">
        <v>119061.97</v>
      </c>
      <c r="D5695" s="5" t="s">
        <v>87</v>
      </c>
      <c r="E5695" s="5" t="s">
        <v>95</v>
      </c>
      <c r="F5695" s="5" t="s">
        <v>115</v>
      </c>
      <c r="G5695" s="5" t="s">
        <v>456</v>
      </c>
    </row>
    <row r="5696" spans="2:7" x14ac:dyDescent="0.2">
      <c r="B5696" s="3">
        <v>2018</v>
      </c>
      <c r="C5696" s="4">
        <v>6628.26</v>
      </c>
      <c r="D5696" s="5" t="s">
        <v>87</v>
      </c>
      <c r="E5696" s="5" t="s">
        <v>95</v>
      </c>
      <c r="F5696" s="5" t="s">
        <v>115</v>
      </c>
      <c r="G5696" s="5" t="s">
        <v>608</v>
      </c>
    </row>
    <row r="5697" spans="2:7" x14ac:dyDescent="0.2">
      <c r="B5697" s="3">
        <v>2018</v>
      </c>
      <c r="C5697" s="4">
        <v>5671624.5999999996</v>
      </c>
      <c r="D5697" s="5" t="s">
        <v>87</v>
      </c>
      <c r="E5697" s="5" t="s">
        <v>95</v>
      </c>
      <c r="F5697" s="5" t="s">
        <v>115</v>
      </c>
      <c r="G5697" s="5" t="s">
        <v>609</v>
      </c>
    </row>
    <row r="5698" spans="2:7" x14ac:dyDescent="0.2">
      <c r="B5698" s="3">
        <v>2018</v>
      </c>
      <c r="C5698" s="4">
        <v>12948.52</v>
      </c>
      <c r="D5698" s="5" t="s">
        <v>87</v>
      </c>
      <c r="E5698" s="5" t="s">
        <v>95</v>
      </c>
      <c r="F5698" s="5" t="s">
        <v>115</v>
      </c>
      <c r="G5698" s="5" t="s">
        <v>457</v>
      </c>
    </row>
    <row r="5699" spans="2:7" x14ac:dyDescent="0.2">
      <c r="B5699" s="3">
        <v>2018</v>
      </c>
      <c r="C5699" s="4">
        <v>5414.57</v>
      </c>
      <c r="D5699" s="5" t="s">
        <v>87</v>
      </c>
      <c r="E5699" s="5" t="s">
        <v>95</v>
      </c>
      <c r="F5699" s="5" t="s">
        <v>115</v>
      </c>
      <c r="G5699" s="5" t="s">
        <v>583</v>
      </c>
    </row>
    <row r="5700" spans="2:7" x14ac:dyDescent="0.2">
      <c r="B5700" s="3">
        <v>2018</v>
      </c>
      <c r="C5700" s="4">
        <v>51198482.719999999</v>
      </c>
      <c r="D5700" s="5" t="s">
        <v>87</v>
      </c>
      <c r="E5700" s="5" t="s">
        <v>95</v>
      </c>
      <c r="F5700" s="5" t="s">
        <v>120</v>
      </c>
      <c r="G5700" s="5" t="s">
        <v>121</v>
      </c>
    </row>
    <row r="5701" spans="2:7" x14ac:dyDescent="0.2">
      <c r="B5701" s="3">
        <v>2018</v>
      </c>
      <c r="C5701" s="4">
        <v>83592748.519999996</v>
      </c>
      <c r="D5701" s="5" t="s">
        <v>87</v>
      </c>
      <c r="E5701" s="5" t="s">
        <v>95</v>
      </c>
      <c r="F5701" s="5" t="s">
        <v>120</v>
      </c>
      <c r="G5701" s="5" t="s">
        <v>520</v>
      </c>
    </row>
    <row r="5702" spans="2:7" x14ac:dyDescent="0.2">
      <c r="B5702" s="3">
        <v>2018</v>
      </c>
      <c r="C5702" s="4">
        <v>12192362.01</v>
      </c>
      <c r="D5702" s="5" t="s">
        <v>87</v>
      </c>
      <c r="E5702" s="5" t="s">
        <v>95</v>
      </c>
      <c r="F5702" s="5" t="s">
        <v>120</v>
      </c>
      <c r="G5702" s="5" t="s">
        <v>122</v>
      </c>
    </row>
    <row r="5703" spans="2:7" x14ac:dyDescent="0.2">
      <c r="B5703" s="3">
        <v>2018</v>
      </c>
      <c r="C5703" s="4">
        <v>13829261.539999999</v>
      </c>
      <c r="D5703" s="5" t="s">
        <v>87</v>
      </c>
      <c r="E5703" s="5" t="s">
        <v>95</v>
      </c>
      <c r="F5703" s="5" t="s">
        <v>120</v>
      </c>
      <c r="G5703" s="5" t="s">
        <v>521</v>
      </c>
    </row>
    <row r="5704" spans="2:7" x14ac:dyDescent="0.2">
      <c r="B5704" s="3">
        <v>2018</v>
      </c>
      <c r="C5704" s="4">
        <v>10473.67</v>
      </c>
      <c r="D5704" s="5" t="s">
        <v>87</v>
      </c>
      <c r="E5704" s="5" t="s">
        <v>95</v>
      </c>
      <c r="F5704" s="5" t="s">
        <v>120</v>
      </c>
      <c r="G5704" s="5" t="s">
        <v>349</v>
      </c>
    </row>
    <row r="5705" spans="2:7" x14ac:dyDescent="0.2">
      <c r="B5705" s="3">
        <v>2018</v>
      </c>
      <c r="C5705" s="4">
        <v>13228</v>
      </c>
      <c r="D5705" s="5" t="s">
        <v>87</v>
      </c>
      <c r="E5705" s="5" t="s">
        <v>95</v>
      </c>
      <c r="F5705" s="5" t="s">
        <v>481</v>
      </c>
      <c r="G5705" s="5" t="s">
        <v>157</v>
      </c>
    </row>
    <row r="5706" spans="2:7" x14ac:dyDescent="0.2">
      <c r="B5706" s="3">
        <v>2018</v>
      </c>
      <c r="C5706" s="4">
        <v>4071.4</v>
      </c>
      <c r="D5706" s="5" t="s">
        <v>87</v>
      </c>
      <c r="E5706" s="5" t="s">
        <v>95</v>
      </c>
      <c r="F5706" s="5" t="s">
        <v>123</v>
      </c>
      <c r="G5706" s="5" t="s">
        <v>610</v>
      </c>
    </row>
    <row r="5707" spans="2:7" x14ac:dyDescent="0.2">
      <c r="B5707" s="3">
        <v>2018</v>
      </c>
      <c r="C5707" s="4">
        <v>0</v>
      </c>
      <c r="D5707" s="5" t="s">
        <v>87</v>
      </c>
      <c r="E5707" s="5" t="s">
        <v>95</v>
      </c>
      <c r="F5707" s="5" t="s">
        <v>123</v>
      </c>
      <c r="G5707" s="5" t="s">
        <v>126</v>
      </c>
    </row>
    <row r="5708" spans="2:7" x14ac:dyDescent="0.2">
      <c r="B5708" s="3">
        <v>2018</v>
      </c>
      <c r="C5708" s="4">
        <v>361593.02</v>
      </c>
      <c r="D5708" s="5" t="s">
        <v>87</v>
      </c>
      <c r="E5708" s="5" t="s">
        <v>95</v>
      </c>
      <c r="F5708" s="5" t="s">
        <v>123</v>
      </c>
      <c r="G5708" s="5" t="s">
        <v>127</v>
      </c>
    </row>
    <row r="5709" spans="2:7" x14ac:dyDescent="0.2">
      <c r="B5709" s="3">
        <v>2018</v>
      </c>
      <c r="C5709" s="4">
        <v>47158.85</v>
      </c>
      <c r="D5709" s="5" t="s">
        <v>87</v>
      </c>
      <c r="E5709" s="5" t="s">
        <v>95</v>
      </c>
      <c r="F5709" s="5" t="s">
        <v>123</v>
      </c>
      <c r="G5709" s="5" t="s">
        <v>350</v>
      </c>
    </row>
    <row r="5710" spans="2:7" x14ac:dyDescent="0.2">
      <c r="B5710" s="3">
        <v>2018</v>
      </c>
      <c r="C5710" s="4">
        <v>6675684.1799999997</v>
      </c>
      <c r="D5710" s="5" t="s">
        <v>87</v>
      </c>
      <c r="E5710" s="5" t="s">
        <v>95</v>
      </c>
      <c r="F5710" s="5" t="s">
        <v>123</v>
      </c>
      <c r="G5710" s="5" t="s">
        <v>128</v>
      </c>
    </row>
    <row r="5711" spans="2:7" x14ac:dyDescent="0.2">
      <c r="B5711" s="3">
        <v>2018</v>
      </c>
      <c r="C5711" s="4">
        <v>202971.03</v>
      </c>
      <c r="D5711" s="5" t="s">
        <v>87</v>
      </c>
      <c r="E5711" s="5" t="s">
        <v>95</v>
      </c>
      <c r="F5711" s="5" t="s">
        <v>123</v>
      </c>
      <c r="G5711" s="5" t="s">
        <v>129</v>
      </c>
    </row>
    <row r="5712" spans="2:7" x14ac:dyDescent="0.2">
      <c r="B5712" s="3">
        <v>2018</v>
      </c>
      <c r="C5712" s="4">
        <v>519.4</v>
      </c>
      <c r="D5712" s="5" t="s">
        <v>87</v>
      </c>
      <c r="E5712" s="5" t="s">
        <v>95</v>
      </c>
      <c r="F5712" s="5" t="s">
        <v>123</v>
      </c>
      <c r="G5712" s="5" t="s">
        <v>130</v>
      </c>
    </row>
    <row r="5713" spans="2:7" x14ac:dyDescent="0.2">
      <c r="B5713" s="3">
        <v>2018</v>
      </c>
      <c r="C5713" s="4">
        <v>98637.2</v>
      </c>
      <c r="D5713" s="5" t="s">
        <v>87</v>
      </c>
      <c r="E5713" s="5" t="s">
        <v>95</v>
      </c>
      <c r="F5713" s="5" t="s">
        <v>123</v>
      </c>
      <c r="G5713" s="5" t="s">
        <v>131</v>
      </c>
    </row>
    <row r="5714" spans="2:7" x14ac:dyDescent="0.2">
      <c r="B5714" s="3">
        <v>2018</v>
      </c>
      <c r="C5714" s="4">
        <v>189.72</v>
      </c>
      <c r="D5714" s="5" t="s">
        <v>87</v>
      </c>
      <c r="E5714" s="5" t="s">
        <v>95</v>
      </c>
      <c r="F5714" s="5" t="s">
        <v>123</v>
      </c>
      <c r="G5714" s="5" t="s">
        <v>132</v>
      </c>
    </row>
    <row r="5715" spans="2:7" x14ac:dyDescent="0.2">
      <c r="B5715" s="3">
        <v>2018</v>
      </c>
      <c r="C5715" s="4">
        <v>358129.9</v>
      </c>
      <c r="D5715" s="5" t="s">
        <v>87</v>
      </c>
      <c r="E5715" s="5" t="s">
        <v>95</v>
      </c>
      <c r="F5715" s="5" t="s">
        <v>123</v>
      </c>
      <c r="G5715" s="5" t="s">
        <v>133</v>
      </c>
    </row>
    <row r="5716" spans="2:7" x14ac:dyDescent="0.2">
      <c r="B5716" s="3">
        <v>2018</v>
      </c>
      <c r="C5716" s="4">
        <v>9512.74</v>
      </c>
      <c r="D5716" s="5" t="s">
        <v>87</v>
      </c>
      <c r="E5716" s="5" t="s">
        <v>95</v>
      </c>
      <c r="F5716" s="5" t="s">
        <v>123</v>
      </c>
      <c r="G5716" s="5" t="s">
        <v>134</v>
      </c>
    </row>
    <row r="5717" spans="2:7" x14ac:dyDescent="0.2">
      <c r="B5717" s="3">
        <v>2018</v>
      </c>
      <c r="C5717" s="4">
        <v>0</v>
      </c>
      <c r="D5717" s="5" t="s">
        <v>87</v>
      </c>
      <c r="E5717" s="5" t="s">
        <v>95</v>
      </c>
      <c r="F5717" s="5" t="s">
        <v>123</v>
      </c>
      <c r="G5717" s="5" t="s">
        <v>379</v>
      </c>
    </row>
    <row r="5718" spans="2:7" x14ac:dyDescent="0.2">
      <c r="B5718" s="3">
        <v>2018</v>
      </c>
      <c r="C5718" s="4">
        <v>0</v>
      </c>
      <c r="D5718" s="5" t="s">
        <v>87</v>
      </c>
      <c r="E5718" s="5" t="s">
        <v>95</v>
      </c>
      <c r="F5718" s="5" t="s">
        <v>123</v>
      </c>
      <c r="G5718" s="5" t="s">
        <v>137</v>
      </c>
    </row>
    <row r="5719" spans="2:7" x14ac:dyDescent="0.2">
      <c r="B5719" s="3">
        <v>2018</v>
      </c>
      <c r="C5719" s="4">
        <v>84021.65</v>
      </c>
      <c r="D5719" s="5" t="s">
        <v>87</v>
      </c>
      <c r="E5719" s="5" t="s">
        <v>95</v>
      </c>
      <c r="F5719" s="5" t="s">
        <v>123</v>
      </c>
      <c r="G5719" s="5" t="s">
        <v>138</v>
      </c>
    </row>
    <row r="5720" spans="2:7" x14ac:dyDescent="0.2">
      <c r="B5720" s="3">
        <v>2018</v>
      </c>
      <c r="C5720" s="4">
        <v>14237.2</v>
      </c>
      <c r="D5720" s="5" t="s">
        <v>87</v>
      </c>
      <c r="E5720" s="5" t="s">
        <v>95</v>
      </c>
      <c r="F5720" s="5" t="s">
        <v>123</v>
      </c>
      <c r="G5720" s="5" t="s">
        <v>139</v>
      </c>
    </row>
    <row r="5721" spans="2:7" x14ac:dyDescent="0.2">
      <c r="B5721" s="3">
        <v>2018</v>
      </c>
      <c r="C5721" s="4">
        <v>149029.04</v>
      </c>
      <c r="D5721" s="5" t="s">
        <v>87</v>
      </c>
      <c r="E5721" s="5" t="s">
        <v>95</v>
      </c>
      <c r="F5721" s="5" t="s">
        <v>123</v>
      </c>
      <c r="G5721" s="5" t="s">
        <v>140</v>
      </c>
    </row>
    <row r="5722" spans="2:7" x14ac:dyDescent="0.2">
      <c r="B5722" s="3">
        <v>2018</v>
      </c>
      <c r="C5722" s="4">
        <v>58855.94</v>
      </c>
      <c r="D5722" s="5" t="s">
        <v>87</v>
      </c>
      <c r="E5722" s="5" t="s">
        <v>95</v>
      </c>
      <c r="F5722" s="5" t="s">
        <v>123</v>
      </c>
      <c r="G5722" s="5" t="s">
        <v>141</v>
      </c>
    </row>
    <row r="5723" spans="2:7" x14ac:dyDescent="0.2">
      <c r="B5723" s="3">
        <v>2018</v>
      </c>
      <c r="C5723" s="4">
        <v>16205.1</v>
      </c>
      <c r="D5723" s="5" t="s">
        <v>87</v>
      </c>
      <c r="E5723" s="5" t="s">
        <v>95</v>
      </c>
      <c r="F5723" s="5" t="s">
        <v>123</v>
      </c>
      <c r="G5723" s="5" t="s">
        <v>142</v>
      </c>
    </row>
    <row r="5724" spans="2:7" x14ac:dyDescent="0.2">
      <c r="B5724" s="3">
        <v>2018</v>
      </c>
      <c r="C5724" s="4">
        <v>1415078.93</v>
      </c>
      <c r="D5724" s="5" t="s">
        <v>87</v>
      </c>
      <c r="E5724" s="5" t="s">
        <v>95</v>
      </c>
      <c r="F5724" s="5" t="s">
        <v>123</v>
      </c>
      <c r="G5724" s="5" t="s">
        <v>143</v>
      </c>
    </row>
    <row r="5725" spans="2:7" x14ac:dyDescent="0.2">
      <c r="B5725" s="3">
        <v>2018</v>
      </c>
      <c r="C5725" s="4">
        <v>0</v>
      </c>
      <c r="D5725" s="5" t="s">
        <v>87</v>
      </c>
      <c r="E5725" s="5" t="s">
        <v>95</v>
      </c>
      <c r="F5725" s="5" t="s">
        <v>123</v>
      </c>
      <c r="G5725" s="5" t="s">
        <v>144</v>
      </c>
    </row>
    <row r="5726" spans="2:7" x14ac:dyDescent="0.2">
      <c r="B5726" s="3">
        <v>2018</v>
      </c>
      <c r="C5726" s="4">
        <v>260786.8</v>
      </c>
      <c r="D5726" s="5" t="s">
        <v>87</v>
      </c>
      <c r="E5726" s="5" t="s">
        <v>95</v>
      </c>
      <c r="F5726" s="5" t="s">
        <v>123</v>
      </c>
      <c r="G5726" s="5" t="s">
        <v>145</v>
      </c>
    </row>
    <row r="5727" spans="2:7" x14ac:dyDescent="0.2">
      <c r="B5727" s="3">
        <v>2018</v>
      </c>
      <c r="C5727" s="4">
        <v>112427.53</v>
      </c>
      <c r="D5727" s="5" t="s">
        <v>87</v>
      </c>
      <c r="E5727" s="5" t="s">
        <v>95</v>
      </c>
      <c r="F5727" s="5" t="s">
        <v>123</v>
      </c>
      <c r="G5727" s="5" t="s">
        <v>146</v>
      </c>
    </row>
    <row r="5728" spans="2:7" x14ac:dyDescent="0.2">
      <c r="B5728" s="3">
        <v>2018</v>
      </c>
      <c r="C5728" s="4">
        <v>2400</v>
      </c>
      <c r="D5728" s="5" t="s">
        <v>87</v>
      </c>
      <c r="E5728" s="5" t="s">
        <v>95</v>
      </c>
      <c r="F5728" s="5" t="s">
        <v>123</v>
      </c>
      <c r="G5728" s="5" t="s">
        <v>147</v>
      </c>
    </row>
    <row r="5729" spans="2:7" x14ac:dyDescent="0.2">
      <c r="B5729" s="3">
        <v>2018</v>
      </c>
      <c r="C5729" s="4">
        <v>35218.1</v>
      </c>
      <c r="D5729" s="5" t="s">
        <v>87</v>
      </c>
      <c r="E5729" s="5" t="s">
        <v>95</v>
      </c>
      <c r="F5729" s="5" t="s">
        <v>123</v>
      </c>
      <c r="G5729" s="5" t="s">
        <v>148</v>
      </c>
    </row>
    <row r="5730" spans="2:7" x14ac:dyDescent="0.2">
      <c r="B5730" s="3">
        <v>2018</v>
      </c>
      <c r="C5730" s="4">
        <v>20731.990000000002</v>
      </c>
      <c r="D5730" s="5" t="s">
        <v>87</v>
      </c>
      <c r="E5730" s="5" t="s">
        <v>95</v>
      </c>
      <c r="F5730" s="5" t="s">
        <v>123</v>
      </c>
      <c r="G5730" s="5" t="s">
        <v>149</v>
      </c>
    </row>
    <row r="5731" spans="2:7" x14ac:dyDescent="0.2">
      <c r="B5731" s="3">
        <v>2018</v>
      </c>
      <c r="C5731" s="4">
        <v>4446334.78</v>
      </c>
      <c r="D5731" s="5" t="s">
        <v>87</v>
      </c>
      <c r="E5731" s="5" t="s">
        <v>95</v>
      </c>
      <c r="F5731" s="5" t="s">
        <v>123</v>
      </c>
      <c r="G5731" s="5" t="s">
        <v>151</v>
      </c>
    </row>
    <row r="5732" spans="2:7" x14ac:dyDescent="0.2">
      <c r="B5732" s="3">
        <v>2018</v>
      </c>
      <c r="C5732" s="4">
        <v>2444.4</v>
      </c>
      <c r="D5732" s="5" t="s">
        <v>87</v>
      </c>
      <c r="E5732" s="5" t="s">
        <v>95</v>
      </c>
      <c r="F5732" s="5" t="s">
        <v>123</v>
      </c>
      <c r="G5732" s="5" t="s">
        <v>596</v>
      </c>
    </row>
    <row r="5733" spans="2:7" x14ac:dyDescent="0.2">
      <c r="B5733" s="3">
        <v>2018</v>
      </c>
      <c r="C5733" s="4">
        <v>6448.55</v>
      </c>
      <c r="D5733" s="5" t="s">
        <v>87</v>
      </c>
      <c r="E5733" s="5" t="s">
        <v>95</v>
      </c>
      <c r="F5733" s="5" t="s">
        <v>123</v>
      </c>
      <c r="G5733" s="5" t="s">
        <v>152</v>
      </c>
    </row>
    <row r="5734" spans="2:7" x14ac:dyDescent="0.2">
      <c r="B5734" s="3">
        <v>2018</v>
      </c>
      <c r="C5734" s="4">
        <v>21500</v>
      </c>
      <c r="D5734" s="5" t="s">
        <v>87</v>
      </c>
      <c r="E5734" s="5" t="s">
        <v>95</v>
      </c>
      <c r="F5734" s="5" t="s">
        <v>123</v>
      </c>
      <c r="G5734" s="5" t="s">
        <v>351</v>
      </c>
    </row>
    <row r="5735" spans="2:7" x14ac:dyDescent="0.2">
      <c r="B5735" s="3">
        <v>2018</v>
      </c>
      <c r="C5735" s="4">
        <v>22187.9</v>
      </c>
      <c r="D5735" s="5" t="s">
        <v>87</v>
      </c>
      <c r="E5735" s="5" t="s">
        <v>95</v>
      </c>
      <c r="F5735" s="5" t="s">
        <v>123</v>
      </c>
      <c r="G5735" s="5" t="s">
        <v>153</v>
      </c>
    </row>
    <row r="5736" spans="2:7" x14ac:dyDescent="0.2">
      <c r="B5736" s="3">
        <v>2018</v>
      </c>
      <c r="C5736" s="4">
        <v>499095.72</v>
      </c>
      <c r="D5736" s="5" t="s">
        <v>87</v>
      </c>
      <c r="E5736" s="5" t="s">
        <v>95</v>
      </c>
      <c r="F5736" s="5" t="s">
        <v>123</v>
      </c>
      <c r="G5736" s="5" t="s">
        <v>154</v>
      </c>
    </row>
    <row r="5737" spans="2:7" x14ac:dyDescent="0.2">
      <c r="B5737" s="3">
        <v>2018</v>
      </c>
      <c r="C5737" s="4">
        <v>0</v>
      </c>
      <c r="D5737" s="5" t="s">
        <v>87</v>
      </c>
      <c r="E5737" s="5" t="s">
        <v>95</v>
      </c>
      <c r="F5737" s="5" t="s">
        <v>123</v>
      </c>
      <c r="G5737" s="5" t="s">
        <v>155</v>
      </c>
    </row>
    <row r="5738" spans="2:7" x14ac:dyDescent="0.2">
      <c r="B5738" s="3">
        <v>2018</v>
      </c>
      <c r="C5738" s="4">
        <v>1648296.89</v>
      </c>
      <c r="D5738" s="5" t="s">
        <v>87</v>
      </c>
      <c r="E5738" s="5" t="s">
        <v>95</v>
      </c>
      <c r="F5738" s="5" t="s">
        <v>123</v>
      </c>
      <c r="G5738" s="5" t="s">
        <v>349</v>
      </c>
    </row>
    <row r="5739" spans="2:7" x14ac:dyDescent="0.2">
      <c r="B5739" s="3">
        <v>2018</v>
      </c>
      <c r="C5739" s="4">
        <v>13943.74</v>
      </c>
      <c r="D5739" s="5" t="s">
        <v>87</v>
      </c>
      <c r="E5739" s="5" t="s">
        <v>95</v>
      </c>
      <c r="F5739" s="5" t="s">
        <v>123</v>
      </c>
      <c r="G5739" s="5" t="s">
        <v>611</v>
      </c>
    </row>
    <row r="5740" spans="2:7" x14ac:dyDescent="0.2">
      <c r="B5740" s="3">
        <v>2018</v>
      </c>
      <c r="C5740" s="4">
        <v>3490983.26</v>
      </c>
      <c r="D5740" s="5" t="s">
        <v>87</v>
      </c>
      <c r="E5740" s="5" t="s">
        <v>95</v>
      </c>
      <c r="F5740" s="5" t="s">
        <v>247</v>
      </c>
      <c r="G5740" s="5" t="s">
        <v>522</v>
      </c>
    </row>
    <row r="5741" spans="2:7" x14ac:dyDescent="0.2">
      <c r="B5741" s="3">
        <v>2018</v>
      </c>
      <c r="C5741" s="4">
        <v>17479.23</v>
      </c>
      <c r="D5741" s="5" t="s">
        <v>87</v>
      </c>
      <c r="E5741" s="5" t="s">
        <v>95</v>
      </c>
      <c r="F5741" s="5" t="s">
        <v>247</v>
      </c>
      <c r="G5741" s="5" t="s">
        <v>523</v>
      </c>
    </row>
    <row r="5742" spans="2:7" x14ac:dyDescent="0.2">
      <c r="B5742" s="3">
        <v>2018</v>
      </c>
      <c r="C5742" s="4">
        <v>18176.740000000002</v>
      </c>
      <c r="D5742" s="5" t="s">
        <v>87</v>
      </c>
      <c r="E5742" s="5" t="s">
        <v>95</v>
      </c>
      <c r="F5742" s="5" t="s">
        <v>247</v>
      </c>
      <c r="G5742" s="5" t="s">
        <v>499</v>
      </c>
    </row>
    <row r="5743" spans="2:7" x14ac:dyDescent="0.2">
      <c r="B5743" s="3">
        <v>2018</v>
      </c>
      <c r="C5743" s="4">
        <v>882593.06</v>
      </c>
      <c r="D5743" s="5" t="s">
        <v>87</v>
      </c>
      <c r="E5743" s="5" t="s">
        <v>95</v>
      </c>
      <c r="F5743" s="5" t="s">
        <v>247</v>
      </c>
      <c r="G5743" s="5" t="s">
        <v>501</v>
      </c>
    </row>
    <row r="5744" spans="2:7" x14ac:dyDescent="0.2">
      <c r="B5744" s="3">
        <v>2018</v>
      </c>
      <c r="C5744" s="4">
        <v>200000</v>
      </c>
      <c r="D5744" s="5" t="s">
        <v>87</v>
      </c>
      <c r="E5744" s="5" t="s">
        <v>95</v>
      </c>
      <c r="F5744" s="5" t="s">
        <v>247</v>
      </c>
      <c r="G5744" s="5" t="s">
        <v>441</v>
      </c>
    </row>
    <row r="5745" spans="2:7" x14ac:dyDescent="0.2">
      <c r="B5745" s="3">
        <v>2018</v>
      </c>
      <c r="C5745" s="4">
        <v>1854.73</v>
      </c>
      <c r="D5745" s="5" t="s">
        <v>87</v>
      </c>
      <c r="E5745" s="5" t="s">
        <v>95</v>
      </c>
      <c r="F5745" s="5" t="s">
        <v>247</v>
      </c>
      <c r="G5745" s="5" t="s">
        <v>443</v>
      </c>
    </row>
    <row r="5746" spans="2:7" x14ac:dyDescent="0.2">
      <c r="B5746" s="3">
        <v>2018</v>
      </c>
      <c r="C5746" s="4">
        <v>63865974.829999998</v>
      </c>
      <c r="D5746" s="5" t="s">
        <v>87</v>
      </c>
      <c r="E5746" s="5" t="s">
        <v>95</v>
      </c>
      <c r="F5746" s="5" t="s">
        <v>158</v>
      </c>
      <c r="G5746" s="5" t="s">
        <v>612</v>
      </c>
    </row>
    <row r="5747" spans="2:7" x14ac:dyDescent="0.2">
      <c r="B5747" s="3">
        <v>2018</v>
      </c>
      <c r="C5747" s="4">
        <v>0</v>
      </c>
      <c r="D5747" s="5" t="s">
        <v>87</v>
      </c>
      <c r="E5747" s="5" t="s">
        <v>95</v>
      </c>
      <c r="F5747" s="5" t="s">
        <v>158</v>
      </c>
      <c r="G5747" s="5" t="s">
        <v>613</v>
      </c>
    </row>
    <row r="5748" spans="2:7" x14ac:dyDescent="0.2">
      <c r="B5748" s="3">
        <v>2018</v>
      </c>
      <c r="C5748" s="4">
        <v>776310.75</v>
      </c>
      <c r="D5748" s="5" t="s">
        <v>87</v>
      </c>
      <c r="E5748" s="5" t="s">
        <v>95</v>
      </c>
      <c r="F5748" s="5" t="s">
        <v>158</v>
      </c>
      <c r="G5748" s="5" t="s">
        <v>614</v>
      </c>
    </row>
    <row r="5749" spans="2:7" x14ac:dyDescent="0.2">
      <c r="B5749" s="3">
        <v>2018</v>
      </c>
      <c r="C5749" s="4">
        <v>3532541.65</v>
      </c>
      <c r="D5749" s="5" t="s">
        <v>87</v>
      </c>
      <c r="E5749" s="5" t="s">
        <v>95</v>
      </c>
      <c r="F5749" s="5" t="s">
        <v>158</v>
      </c>
      <c r="G5749" s="5" t="s">
        <v>158</v>
      </c>
    </row>
    <row r="5750" spans="2:7" x14ac:dyDescent="0.2">
      <c r="B5750" s="3">
        <v>2018</v>
      </c>
      <c r="C5750" s="4">
        <v>10449.35</v>
      </c>
      <c r="D5750" s="5" t="s">
        <v>87</v>
      </c>
      <c r="E5750" s="5" t="s">
        <v>95</v>
      </c>
      <c r="F5750" s="5" t="s">
        <v>158</v>
      </c>
      <c r="G5750" s="5" t="s">
        <v>615</v>
      </c>
    </row>
    <row r="5751" spans="2:7" x14ac:dyDescent="0.2">
      <c r="B5751" s="3">
        <v>2018</v>
      </c>
      <c r="C5751" s="4">
        <v>344701.46</v>
      </c>
      <c r="D5751" s="5" t="s">
        <v>87</v>
      </c>
      <c r="E5751" s="5" t="s">
        <v>95</v>
      </c>
      <c r="F5751" s="5" t="s">
        <v>158</v>
      </c>
      <c r="G5751" s="5" t="s">
        <v>349</v>
      </c>
    </row>
    <row r="5752" spans="2:7" x14ac:dyDescent="0.2">
      <c r="B5752" s="3">
        <v>2018</v>
      </c>
      <c r="C5752" s="4">
        <v>337.96</v>
      </c>
      <c r="D5752" s="5" t="s">
        <v>87</v>
      </c>
      <c r="E5752" s="5" t="s">
        <v>95</v>
      </c>
      <c r="F5752" s="5" t="s">
        <v>158</v>
      </c>
      <c r="G5752" s="5" t="s">
        <v>616</v>
      </c>
    </row>
    <row r="5753" spans="2:7" x14ac:dyDescent="0.2">
      <c r="B5753" s="3">
        <v>2018</v>
      </c>
      <c r="C5753" s="4">
        <v>170211.94</v>
      </c>
      <c r="D5753" s="5" t="s">
        <v>87</v>
      </c>
      <c r="E5753" s="5" t="s">
        <v>95</v>
      </c>
      <c r="F5753" s="5" t="s">
        <v>158</v>
      </c>
      <c r="G5753" s="5" t="s">
        <v>617</v>
      </c>
    </row>
    <row r="5754" spans="2:7" x14ac:dyDescent="0.2">
      <c r="B5754" s="3">
        <v>2018</v>
      </c>
      <c r="C5754" s="4">
        <v>77512.740000000005</v>
      </c>
      <c r="D5754" s="5" t="s">
        <v>87</v>
      </c>
      <c r="E5754" s="5" t="s">
        <v>95</v>
      </c>
      <c r="F5754" s="5" t="s">
        <v>158</v>
      </c>
      <c r="G5754" s="5" t="s">
        <v>618</v>
      </c>
    </row>
    <row r="5755" spans="2:7" x14ac:dyDescent="0.2">
      <c r="B5755" s="3">
        <v>2018</v>
      </c>
      <c r="C5755" s="4">
        <v>142548</v>
      </c>
      <c r="D5755" s="5" t="s">
        <v>87</v>
      </c>
      <c r="E5755" s="5" t="s">
        <v>95</v>
      </c>
      <c r="F5755" s="5" t="s">
        <v>161</v>
      </c>
      <c r="G5755" s="5" t="s">
        <v>585</v>
      </c>
    </row>
    <row r="5756" spans="2:7" x14ac:dyDescent="0.2">
      <c r="B5756" s="3">
        <v>2018</v>
      </c>
      <c r="C5756" s="4">
        <v>190753.72</v>
      </c>
      <c r="D5756" s="5" t="s">
        <v>87</v>
      </c>
      <c r="E5756" s="5" t="s">
        <v>95</v>
      </c>
      <c r="F5756" s="5" t="s">
        <v>161</v>
      </c>
      <c r="G5756" s="5" t="s">
        <v>161</v>
      </c>
    </row>
    <row r="5757" spans="2:7" x14ac:dyDescent="0.2">
      <c r="B5757" s="3">
        <v>2018</v>
      </c>
      <c r="C5757" s="4">
        <v>6682043.9299999997</v>
      </c>
      <c r="D5757" s="5" t="s">
        <v>87</v>
      </c>
      <c r="E5757" s="5" t="s">
        <v>95</v>
      </c>
      <c r="F5757" s="5" t="s">
        <v>503</v>
      </c>
      <c r="G5757" s="5" t="s">
        <v>525</v>
      </c>
    </row>
    <row r="5758" spans="2:7" x14ac:dyDescent="0.2">
      <c r="B5758" s="3">
        <v>2018</v>
      </c>
      <c r="C5758" s="4">
        <v>14030.41</v>
      </c>
      <c r="D5758" s="5" t="s">
        <v>87</v>
      </c>
      <c r="E5758" s="5" t="s">
        <v>95</v>
      </c>
      <c r="F5758" s="5" t="s">
        <v>503</v>
      </c>
      <c r="G5758" s="5" t="s">
        <v>164</v>
      </c>
    </row>
    <row r="5759" spans="2:7" x14ac:dyDescent="0.2">
      <c r="B5759" s="3">
        <v>2018</v>
      </c>
      <c r="C5759" s="4">
        <v>1049494.6599999999</v>
      </c>
      <c r="D5759" s="5" t="s">
        <v>87</v>
      </c>
      <c r="E5759" s="5" t="s">
        <v>95</v>
      </c>
      <c r="F5759" s="5" t="s">
        <v>503</v>
      </c>
      <c r="G5759" s="5" t="s">
        <v>165</v>
      </c>
    </row>
    <row r="5760" spans="2:7" x14ac:dyDescent="0.2">
      <c r="B5760" s="3">
        <v>2018</v>
      </c>
      <c r="C5760" s="4">
        <v>507408.98000000004</v>
      </c>
      <c r="D5760" s="5" t="s">
        <v>87</v>
      </c>
      <c r="E5760" s="5" t="s">
        <v>95</v>
      </c>
      <c r="F5760" s="5" t="s">
        <v>503</v>
      </c>
      <c r="G5760" s="5" t="s">
        <v>567</v>
      </c>
    </row>
    <row r="5761" spans="2:7" x14ac:dyDescent="0.2">
      <c r="B5761" s="3">
        <v>2018</v>
      </c>
      <c r="C5761" s="4">
        <v>471232.32</v>
      </c>
      <c r="D5761" s="5" t="s">
        <v>87</v>
      </c>
      <c r="E5761" s="5" t="s">
        <v>95</v>
      </c>
      <c r="F5761" s="5" t="s">
        <v>503</v>
      </c>
      <c r="G5761" s="5" t="s">
        <v>170</v>
      </c>
    </row>
    <row r="5762" spans="2:7" x14ac:dyDescent="0.2">
      <c r="B5762" s="3">
        <v>2018</v>
      </c>
      <c r="C5762" s="4">
        <v>757408.91</v>
      </c>
      <c r="D5762" s="5" t="s">
        <v>87</v>
      </c>
      <c r="E5762" s="5" t="s">
        <v>95</v>
      </c>
      <c r="F5762" s="5" t="s">
        <v>503</v>
      </c>
      <c r="G5762" s="5" t="s">
        <v>166</v>
      </c>
    </row>
    <row r="5763" spans="2:7" x14ac:dyDescent="0.2">
      <c r="B5763" s="3">
        <v>2018</v>
      </c>
      <c r="C5763" s="4">
        <v>244921.5</v>
      </c>
      <c r="D5763" s="5" t="s">
        <v>87</v>
      </c>
      <c r="E5763" s="5" t="s">
        <v>95</v>
      </c>
      <c r="F5763" s="5" t="s">
        <v>504</v>
      </c>
      <c r="G5763" s="5" t="s">
        <v>171</v>
      </c>
    </row>
    <row r="5764" spans="2:7" x14ac:dyDescent="0.2">
      <c r="B5764" s="3">
        <v>2018</v>
      </c>
      <c r="C5764" s="4">
        <v>20268.95</v>
      </c>
      <c r="D5764" s="5" t="s">
        <v>87</v>
      </c>
      <c r="E5764" s="5" t="s">
        <v>95</v>
      </c>
      <c r="F5764" s="5" t="s">
        <v>504</v>
      </c>
      <c r="G5764" s="5" t="s">
        <v>166</v>
      </c>
    </row>
    <row r="5765" spans="2:7" x14ac:dyDescent="0.2">
      <c r="B5765" s="3">
        <v>2018</v>
      </c>
      <c r="C5765" s="4">
        <v>685148.26</v>
      </c>
      <c r="D5765" s="5" t="s">
        <v>87</v>
      </c>
      <c r="E5765" s="5" t="s">
        <v>95</v>
      </c>
      <c r="F5765" s="5" t="s">
        <v>504</v>
      </c>
      <c r="G5765" s="5" t="s">
        <v>172</v>
      </c>
    </row>
    <row r="5766" spans="2:7" x14ac:dyDescent="0.2">
      <c r="B5766" s="3">
        <v>2018</v>
      </c>
      <c r="C5766" s="4">
        <v>18848.3</v>
      </c>
      <c r="D5766" s="5" t="s">
        <v>87</v>
      </c>
      <c r="E5766" s="5" t="s">
        <v>95</v>
      </c>
      <c r="F5766" s="5" t="s">
        <v>174</v>
      </c>
      <c r="G5766" s="5" t="s">
        <v>352</v>
      </c>
    </row>
    <row r="5767" spans="2:7" x14ac:dyDescent="0.2">
      <c r="B5767" s="3">
        <v>2018</v>
      </c>
      <c r="C5767" s="4">
        <v>1081048.1499999999</v>
      </c>
      <c r="D5767" s="5" t="s">
        <v>87</v>
      </c>
      <c r="E5767" s="5" t="s">
        <v>95</v>
      </c>
      <c r="F5767" s="5" t="s">
        <v>174</v>
      </c>
      <c r="G5767" s="5" t="s">
        <v>176</v>
      </c>
    </row>
    <row r="5768" spans="2:7" x14ac:dyDescent="0.2">
      <c r="B5768" s="3">
        <v>2018</v>
      </c>
      <c r="C5768" s="4">
        <v>1721685.79</v>
      </c>
      <c r="D5768" s="5" t="s">
        <v>87</v>
      </c>
      <c r="E5768" s="5" t="s">
        <v>95</v>
      </c>
      <c r="F5768" s="5" t="s">
        <v>174</v>
      </c>
      <c r="G5768" s="5" t="s">
        <v>177</v>
      </c>
    </row>
    <row r="5769" spans="2:7" x14ac:dyDescent="0.2">
      <c r="B5769" s="3">
        <v>2018</v>
      </c>
      <c r="C5769" s="4">
        <v>107782.78</v>
      </c>
      <c r="D5769" s="5" t="s">
        <v>87</v>
      </c>
      <c r="E5769" s="5" t="s">
        <v>95</v>
      </c>
      <c r="F5769" s="5" t="s">
        <v>174</v>
      </c>
      <c r="G5769" s="5" t="s">
        <v>178</v>
      </c>
    </row>
    <row r="5770" spans="2:7" x14ac:dyDescent="0.2">
      <c r="B5770" s="3">
        <v>2018</v>
      </c>
      <c r="C5770" s="4">
        <v>0</v>
      </c>
      <c r="D5770" s="5" t="s">
        <v>87</v>
      </c>
      <c r="E5770" s="5" t="s">
        <v>95</v>
      </c>
      <c r="F5770" s="5" t="s">
        <v>174</v>
      </c>
      <c r="G5770" s="5" t="s">
        <v>179</v>
      </c>
    </row>
    <row r="5771" spans="2:7" x14ac:dyDescent="0.2">
      <c r="B5771" s="3">
        <v>2018</v>
      </c>
      <c r="C5771" s="4">
        <v>16081471.6</v>
      </c>
      <c r="D5771" s="5" t="s">
        <v>87</v>
      </c>
      <c r="E5771" s="5" t="s">
        <v>95</v>
      </c>
      <c r="F5771" s="5" t="s">
        <v>174</v>
      </c>
      <c r="G5771" s="5" t="s">
        <v>180</v>
      </c>
    </row>
    <row r="5772" spans="2:7" x14ac:dyDescent="0.2">
      <c r="B5772" s="3">
        <v>2018</v>
      </c>
      <c r="C5772" s="4">
        <v>3092.22</v>
      </c>
      <c r="D5772" s="5" t="s">
        <v>87</v>
      </c>
      <c r="E5772" s="5" t="s">
        <v>95</v>
      </c>
      <c r="F5772" s="5" t="s">
        <v>174</v>
      </c>
      <c r="G5772" s="5" t="s">
        <v>181</v>
      </c>
    </row>
    <row r="5773" spans="2:7" x14ac:dyDescent="0.2">
      <c r="B5773" s="3">
        <v>2018</v>
      </c>
      <c r="C5773" s="4">
        <v>400</v>
      </c>
      <c r="D5773" s="5" t="s">
        <v>87</v>
      </c>
      <c r="E5773" s="5" t="s">
        <v>95</v>
      </c>
      <c r="F5773" s="5" t="s">
        <v>174</v>
      </c>
      <c r="G5773" s="5" t="s">
        <v>569</v>
      </c>
    </row>
    <row r="5774" spans="2:7" x14ac:dyDescent="0.2">
      <c r="B5774" s="3">
        <v>2018</v>
      </c>
      <c r="C5774" s="4">
        <v>90914.46</v>
      </c>
      <c r="D5774" s="5" t="s">
        <v>87</v>
      </c>
      <c r="E5774" s="5" t="s">
        <v>95</v>
      </c>
      <c r="F5774" s="5" t="s">
        <v>174</v>
      </c>
      <c r="G5774" s="5" t="s">
        <v>597</v>
      </c>
    </row>
    <row r="5775" spans="2:7" x14ac:dyDescent="0.2">
      <c r="B5775" s="3">
        <v>2018</v>
      </c>
      <c r="C5775" s="4">
        <v>4639075.09</v>
      </c>
      <c r="D5775" s="5" t="s">
        <v>87</v>
      </c>
      <c r="E5775" s="5" t="s">
        <v>95</v>
      </c>
      <c r="F5775" s="5" t="s">
        <v>174</v>
      </c>
      <c r="G5775" s="5" t="s">
        <v>183</v>
      </c>
    </row>
    <row r="5776" spans="2:7" x14ac:dyDescent="0.2">
      <c r="B5776" s="3">
        <v>2018</v>
      </c>
      <c r="C5776" s="4">
        <v>124567.76</v>
      </c>
      <c r="D5776" s="5" t="s">
        <v>87</v>
      </c>
      <c r="E5776" s="5" t="s">
        <v>95</v>
      </c>
      <c r="F5776" s="5" t="s">
        <v>174</v>
      </c>
      <c r="G5776" s="5" t="s">
        <v>184</v>
      </c>
    </row>
    <row r="5777" spans="2:7" x14ac:dyDescent="0.2">
      <c r="B5777" s="3">
        <v>2018</v>
      </c>
      <c r="C5777" s="4">
        <v>10084087.289999999</v>
      </c>
      <c r="D5777" s="5" t="s">
        <v>87</v>
      </c>
      <c r="E5777" s="5" t="s">
        <v>95</v>
      </c>
      <c r="F5777" s="5" t="s">
        <v>174</v>
      </c>
      <c r="G5777" s="5" t="s">
        <v>185</v>
      </c>
    </row>
    <row r="5778" spans="2:7" x14ac:dyDescent="0.2">
      <c r="B5778" s="3">
        <v>2018</v>
      </c>
      <c r="C5778" s="4">
        <v>4407756.53</v>
      </c>
      <c r="D5778" s="5" t="s">
        <v>87</v>
      </c>
      <c r="E5778" s="5" t="s">
        <v>95</v>
      </c>
      <c r="F5778" s="5" t="s">
        <v>174</v>
      </c>
      <c r="G5778" s="5" t="s">
        <v>186</v>
      </c>
    </row>
    <row r="5779" spans="2:7" x14ac:dyDescent="0.2">
      <c r="B5779" s="3">
        <v>2018</v>
      </c>
      <c r="C5779" s="4">
        <v>148400</v>
      </c>
      <c r="D5779" s="5" t="s">
        <v>87</v>
      </c>
      <c r="E5779" s="5" t="s">
        <v>95</v>
      </c>
      <c r="F5779" s="5" t="s">
        <v>174</v>
      </c>
      <c r="G5779" s="5" t="s">
        <v>187</v>
      </c>
    </row>
    <row r="5780" spans="2:7" x14ac:dyDescent="0.2">
      <c r="B5780" s="3">
        <v>2018</v>
      </c>
      <c r="C5780" s="4">
        <v>12255.75</v>
      </c>
      <c r="D5780" s="5" t="s">
        <v>87</v>
      </c>
      <c r="E5780" s="5" t="s">
        <v>95</v>
      </c>
      <c r="F5780" s="5" t="s">
        <v>174</v>
      </c>
      <c r="G5780" s="5" t="s">
        <v>188</v>
      </c>
    </row>
    <row r="5781" spans="2:7" x14ac:dyDescent="0.2">
      <c r="B5781" s="3">
        <v>2018</v>
      </c>
      <c r="C5781" s="4">
        <v>50</v>
      </c>
      <c r="D5781" s="5" t="s">
        <v>87</v>
      </c>
      <c r="E5781" s="5" t="s">
        <v>95</v>
      </c>
      <c r="F5781" s="5" t="s">
        <v>174</v>
      </c>
      <c r="G5781" s="5" t="s">
        <v>190</v>
      </c>
    </row>
    <row r="5782" spans="2:7" x14ac:dyDescent="0.2">
      <c r="B5782" s="3">
        <v>2018</v>
      </c>
      <c r="C5782" s="4">
        <v>0</v>
      </c>
      <c r="D5782" s="5" t="s">
        <v>87</v>
      </c>
      <c r="E5782" s="5" t="s">
        <v>95</v>
      </c>
      <c r="F5782" s="5" t="s">
        <v>174</v>
      </c>
      <c r="G5782" s="5" t="s">
        <v>191</v>
      </c>
    </row>
    <row r="5783" spans="2:7" x14ac:dyDescent="0.2">
      <c r="B5783" s="3">
        <v>2018</v>
      </c>
      <c r="C5783" s="4">
        <v>213131.86</v>
      </c>
      <c r="D5783" s="5" t="s">
        <v>87</v>
      </c>
      <c r="E5783" s="5" t="s">
        <v>95</v>
      </c>
      <c r="F5783" s="5" t="s">
        <v>174</v>
      </c>
      <c r="G5783" s="5" t="s">
        <v>193</v>
      </c>
    </row>
    <row r="5784" spans="2:7" x14ac:dyDescent="0.2">
      <c r="B5784" s="3">
        <v>2018</v>
      </c>
      <c r="C5784" s="4">
        <v>357348.73</v>
      </c>
      <c r="D5784" s="5" t="s">
        <v>87</v>
      </c>
      <c r="E5784" s="5" t="s">
        <v>95</v>
      </c>
      <c r="F5784" s="5" t="s">
        <v>174</v>
      </c>
      <c r="G5784" s="5" t="s">
        <v>349</v>
      </c>
    </row>
    <row r="5785" spans="2:7" x14ac:dyDescent="0.2">
      <c r="B5785" s="3">
        <v>2018</v>
      </c>
      <c r="C5785" s="4">
        <v>385111.54</v>
      </c>
      <c r="D5785" s="5" t="s">
        <v>87</v>
      </c>
      <c r="E5785" s="5" t="s">
        <v>95</v>
      </c>
      <c r="F5785" s="5" t="s">
        <v>174</v>
      </c>
      <c r="G5785" s="5" t="s">
        <v>598</v>
      </c>
    </row>
    <row r="5786" spans="2:7" x14ac:dyDescent="0.2">
      <c r="B5786" s="3">
        <v>2018</v>
      </c>
      <c r="C5786" s="4">
        <v>49184.72</v>
      </c>
      <c r="D5786" s="5" t="s">
        <v>87</v>
      </c>
      <c r="E5786" s="5" t="s">
        <v>95</v>
      </c>
      <c r="F5786" s="5" t="s">
        <v>174</v>
      </c>
      <c r="G5786" s="5" t="s">
        <v>372</v>
      </c>
    </row>
    <row r="5787" spans="2:7" x14ac:dyDescent="0.2">
      <c r="B5787" s="3">
        <v>2018</v>
      </c>
      <c r="C5787" s="4">
        <v>15829.640000000001</v>
      </c>
      <c r="D5787" s="5" t="s">
        <v>87</v>
      </c>
      <c r="E5787" s="5" t="s">
        <v>95</v>
      </c>
      <c r="F5787" s="5" t="s">
        <v>194</v>
      </c>
      <c r="G5787" s="5" t="s">
        <v>570</v>
      </c>
    </row>
    <row r="5788" spans="2:7" x14ac:dyDescent="0.2">
      <c r="B5788" s="3">
        <v>2018</v>
      </c>
      <c r="C5788" s="4">
        <v>67088.37</v>
      </c>
      <c r="D5788" s="5" t="s">
        <v>87</v>
      </c>
      <c r="E5788" s="5" t="s">
        <v>95</v>
      </c>
      <c r="F5788" s="5" t="s">
        <v>194</v>
      </c>
      <c r="G5788" s="5" t="s">
        <v>366</v>
      </c>
    </row>
    <row r="5789" spans="2:7" x14ac:dyDescent="0.2">
      <c r="B5789" s="3">
        <v>2018</v>
      </c>
      <c r="C5789" s="4">
        <v>130351.55</v>
      </c>
      <c r="D5789" s="5" t="s">
        <v>87</v>
      </c>
      <c r="E5789" s="5" t="s">
        <v>95</v>
      </c>
      <c r="F5789" s="5" t="s">
        <v>194</v>
      </c>
      <c r="G5789" s="5" t="s">
        <v>195</v>
      </c>
    </row>
    <row r="5790" spans="2:7" x14ac:dyDescent="0.2">
      <c r="B5790" s="3">
        <v>2018</v>
      </c>
      <c r="C5790" s="4">
        <v>1183.25</v>
      </c>
      <c r="D5790" s="5" t="s">
        <v>87</v>
      </c>
      <c r="E5790" s="5" t="s">
        <v>95</v>
      </c>
      <c r="F5790" s="5" t="s">
        <v>194</v>
      </c>
      <c r="G5790" s="5" t="s">
        <v>175</v>
      </c>
    </row>
    <row r="5791" spans="2:7" x14ac:dyDescent="0.2">
      <c r="B5791" s="3">
        <v>2018</v>
      </c>
      <c r="C5791" s="4">
        <v>3159461.8</v>
      </c>
      <c r="D5791" s="5" t="s">
        <v>87</v>
      </c>
      <c r="E5791" s="5" t="s">
        <v>95</v>
      </c>
      <c r="F5791" s="5" t="s">
        <v>194</v>
      </c>
      <c r="G5791" s="5" t="s">
        <v>413</v>
      </c>
    </row>
    <row r="5792" spans="2:7" x14ac:dyDescent="0.2">
      <c r="B5792" s="3">
        <v>2018</v>
      </c>
      <c r="C5792" s="4">
        <v>100079.23</v>
      </c>
      <c r="D5792" s="5" t="s">
        <v>87</v>
      </c>
      <c r="E5792" s="5" t="s">
        <v>95</v>
      </c>
      <c r="F5792" s="5" t="s">
        <v>194</v>
      </c>
      <c r="G5792" s="5" t="s">
        <v>506</v>
      </c>
    </row>
    <row r="5793" spans="2:7" x14ac:dyDescent="0.2">
      <c r="B5793" s="3">
        <v>2018</v>
      </c>
      <c r="C5793" s="4">
        <v>4412977.5999999996</v>
      </c>
      <c r="D5793" s="5" t="s">
        <v>87</v>
      </c>
      <c r="E5793" s="5" t="s">
        <v>95</v>
      </c>
      <c r="F5793" s="5" t="s">
        <v>194</v>
      </c>
      <c r="G5793" s="5" t="s">
        <v>482</v>
      </c>
    </row>
    <row r="5794" spans="2:7" x14ac:dyDescent="0.2">
      <c r="B5794" s="3">
        <v>2018</v>
      </c>
      <c r="C5794" s="4">
        <v>24748.3</v>
      </c>
      <c r="D5794" s="5" t="s">
        <v>87</v>
      </c>
      <c r="E5794" s="5" t="s">
        <v>95</v>
      </c>
      <c r="F5794" s="5" t="s">
        <v>194</v>
      </c>
      <c r="G5794" s="5" t="s">
        <v>415</v>
      </c>
    </row>
    <row r="5795" spans="2:7" x14ac:dyDescent="0.2">
      <c r="B5795" s="3">
        <v>2018</v>
      </c>
      <c r="C5795" s="4">
        <v>0</v>
      </c>
      <c r="D5795" s="5" t="s">
        <v>87</v>
      </c>
      <c r="E5795" s="5" t="s">
        <v>95</v>
      </c>
      <c r="F5795" s="5" t="s">
        <v>194</v>
      </c>
      <c r="G5795" s="5" t="s">
        <v>416</v>
      </c>
    </row>
    <row r="5796" spans="2:7" x14ac:dyDescent="0.2">
      <c r="B5796" s="3">
        <v>2018</v>
      </c>
      <c r="C5796" s="4">
        <v>50496.98</v>
      </c>
      <c r="D5796" s="5" t="s">
        <v>87</v>
      </c>
      <c r="E5796" s="5" t="s">
        <v>95</v>
      </c>
      <c r="F5796" s="5" t="s">
        <v>194</v>
      </c>
      <c r="G5796" s="5" t="s">
        <v>417</v>
      </c>
    </row>
    <row r="5797" spans="2:7" x14ac:dyDescent="0.2">
      <c r="B5797" s="3">
        <v>2018</v>
      </c>
      <c r="C5797" s="4">
        <v>19805.100000000002</v>
      </c>
      <c r="D5797" s="5" t="s">
        <v>87</v>
      </c>
      <c r="E5797" s="5" t="s">
        <v>95</v>
      </c>
      <c r="F5797" s="5" t="s">
        <v>194</v>
      </c>
      <c r="G5797" s="5" t="s">
        <v>196</v>
      </c>
    </row>
    <row r="5798" spans="2:7" x14ac:dyDescent="0.2">
      <c r="B5798" s="3">
        <v>2018</v>
      </c>
      <c r="C5798" s="4">
        <v>23560.080000000002</v>
      </c>
      <c r="D5798" s="5" t="s">
        <v>87</v>
      </c>
      <c r="E5798" s="5" t="s">
        <v>95</v>
      </c>
      <c r="F5798" s="5" t="s">
        <v>194</v>
      </c>
      <c r="G5798" s="5" t="s">
        <v>599</v>
      </c>
    </row>
    <row r="5799" spans="2:7" x14ac:dyDescent="0.2">
      <c r="B5799" s="3">
        <v>2018</v>
      </c>
      <c r="C5799" s="4">
        <v>3666544.52</v>
      </c>
      <c r="D5799" s="5" t="s">
        <v>87</v>
      </c>
      <c r="E5799" s="5" t="s">
        <v>95</v>
      </c>
      <c r="F5799" s="5" t="s">
        <v>194</v>
      </c>
      <c r="G5799" s="5" t="s">
        <v>179</v>
      </c>
    </row>
    <row r="5800" spans="2:7" x14ac:dyDescent="0.2">
      <c r="B5800" s="3">
        <v>2018</v>
      </c>
      <c r="C5800" s="4">
        <v>1930.71</v>
      </c>
      <c r="D5800" s="5" t="s">
        <v>87</v>
      </c>
      <c r="E5800" s="5" t="s">
        <v>95</v>
      </c>
      <c r="F5800" s="5" t="s">
        <v>194</v>
      </c>
      <c r="G5800" s="5" t="s">
        <v>197</v>
      </c>
    </row>
    <row r="5801" spans="2:7" x14ac:dyDescent="0.2">
      <c r="B5801" s="3">
        <v>2018</v>
      </c>
      <c r="C5801" s="4">
        <v>648242.07000000007</v>
      </c>
      <c r="D5801" s="5" t="s">
        <v>87</v>
      </c>
      <c r="E5801" s="5" t="s">
        <v>95</v>
      </c>
      <c r="F5801" s="5" t="s">
        <v>194</v>
      </c>
      <c r="G5801" s="5" t="s">
        <v>418</v>
      </c>
    </row>
    <row r="5802" spans="2:7" x14ac:dyDescent="0.2">
      <c r="B5802" s="3">
        <v>2018</v>
      </c>
      <c r="C5802" s="4">
        <v>2972969.06</v>
      </c>
      <c r="D5802" s="5" t="s">
        <v>87</v>
      </c>
      <c r="E5802" s="5" t="s">
        <v>95</v>
      </c>
      <c r="F5802" s="5" t="s">
        <v>194</v>
      </c>
      <c r="G5802" s="5" t="s">
        <v>182</v>
      </c>
    </row>
    <row r="5803" spans="2:7" x14ac:dyDescent="0.2">
      <c r="B5803" s="3">
        <v>2018</v>
      </c>
      <c r="C5803" s="4">
        <v>9525599.2699999996</v>
      </c>
      <c r="D5803" s="5" t="s">
        <v>87</v>
      </c>
      <c r="E5803" s="5" t="s">
        <v>95</v>
      </c>
      <c r="F5803" s="5" t="s">
        <v>194</v>
      </c>
      <c r="G5803" s="5" t="s">
        <v>183</v>
      </c>
    </row>
    <row r="5804" spans="2:7" x14ac:dyDescent="0.2">
      <c r="B5804" s="3">
        <v>2018</v>
      </c>
      <c r="C5804" s="4">
        <v>2163975.85</v>
      </c>
      <c r="D5804" s="5" t="s">
        <v>87</v>
      </c>
      <c r="E5804" s="5" t="s">
        <v>95</v>
      </c>
      <c r="F5804" s="5" t="s">
        <v>194</v>
      </c>
      <c r="G5804" s="5" t="s">
        <v>199</v>
      </c>
    </row>
    <row r="5805" spans="2:7" x14ac:dyDescent="0.2">
      <c r="B5805" s="3">
        <v>2018</v>
      </c>
      <c r="C5805" s="4">
        <v>43683.08</v>
      </c>
      <c r="D5805" s="5" t="s">
        <v>87</v>
      </c>
      <c r="E5805" s="5" t="s">
        <v>95</v>
      </c>
      <c r="F5805" s="5" t="s">
        <v>194</v>
      </c>
      <c r="G5805" s="5" t="s">
        <v>200</v>
      </c>
    </row>
    <row r="5806" spans="2:7" x14ac:dyDescent="0.2">
      <c r="B5806" s="3">
        <v>2018</v>
      </c>
      <c r="C5806" s="4">
        <v>5600.33</v>
      </c>
      <c r="D5806" s="5" t="s">
        <v>87</v>
      </c>
      <c r="E5806" s="5" t="s">
        <v>95</v>
      </c>
      <c r="F5806" s="5" t="s">
        <v>194</v>
      </c>
      <c r="G5806" s="5" t="s">
        <v>202</v>
      </c>
    </row>
    <row r="5807" spans="2:7" x14ac:dyDescent="0.2">
      <c r="B5807" s="3">
        <v>2018</v>
      </c>
      <c r="C5807" s="4">
        <v>9156818.4100000001</v>
      </c>
      <c r="D5807" s="5" t="s">
        <v>87</v>
      </c>
      <c r="E5807" s="5" t="s">
        <v>95</v>
      </c>
      <c r="F5807" s="5" t="s">
        <v>194</v>
      </c>
      <c r="G5807" s="5" t="s">
        <v>203</v>
      </c>
    </row>
    <row r="5808" spans="2:7" x14ac:dyDescent="0.2">
      <c r="B5808" s="3">
        <v>2018</v>
      </c>
      <c r="C5808" s="4">
        <v>5606.44</v>
      </c>
      <c r="D5808" s="5" t="s">
        <v>87</v>
      </c>
      <c r="E5808" s="5" t="s">
        <v>95</v>
      </c>
      <c r="F5808" s="5" t="s">
        <v>194</v>
      </c>
      <c r="G5808" s="5" t="s">
        <v>204</v>
      </c>
    </row>
    <row r="5809" spans="2:7" x14ac:dyDescent="0.2">
      <c r="B5809" s="3">
        <v>2018</v>
      </c>
      <c r="C5809" s="4">
        <v>2412140.7200000002</v>
      </c>
      <c r="D5809" s="5" t="s">
        <v>87</v>
      </c>
      <c r="E5809" s="5" t="s">
        <v>95</v>
      </c>
      <c r="F5809" s="5" t="s">
        <v>194</v>
      </c>
      <c r="G5809" s="5" t="s">
        <v>205</v>
      </c>
    </row>
    <row r="5810" spans="2:7" x14ac:dyDescent="0.2">
      <c r="B5810" s="3">
        <v>2018</v>
      </c>
      <c r="C5810" s="4">
        <v>280885.81</v>
      </c>
      <c r="D5810" s="5" t="s">
        <v>87</v>
      </c>
      <c r="E5810" s="5" t="s">
        <v>95</v>
      </c>
      <c r="F5810" s="5" t="s">
        <v>194</v>
      </c>
      <c r="G5810" s="5" t="s">
        <v>206</v>
      </c>
    </row>
    <row r="5811" spans="2:7" x14ac:dyDescent="0.2">
      <c r="B5811" s="3">
        <v>2018</v>
      </c>
      <c r="C5811" s="4">
        <v>19212.5</v>
      </c>
      <c r="D5811" s="5" t="s">
        <v>87</v>
      </c>
      <c r="E5811" s="5" t="s">
        <v>95</v>
      </c>
      <c r="F5811" s="5" t="s">
        <v>194</v>
      </c>
      <c r="G5811" s="5" t="s">
        <v>207</v>
      </c>
    </row>
    <row r="5812" spans="2:7" x14ac:dyDescent="0.2">
      <c r="B5812" s="3">
        <v>2018</v>
      </c>
      <c r="C5812" s="4">
        <v>775216.48</v>
      </c>
      <c r="D5812" s="5" t="s">
        <v>87</v>
      </c>
      <c r="E5812" s="5" t="s">
        <v>95</v>
      </c>
      <c r="F5812" s="5" t="s">
        <v>194</v>
      </c>
      <c r="G5812" s="5" t="s">
        <v>208</v>
      </c>
    </row>
    <row r="5813" spans="2:7" x14ac:dyDescent="0.2">
      <c r="B5813" s="3">
        <v>2018</v>
      </c>
      <c r="C5813" s="4">
        <v>25249.93</v>
      </c>
      <c r="D5813" s="5" t="s">
        <v>87</v>
      </c>
      <c r="E5813" s="5" t="s">
        <v>95</v>
      </c>
      <c r="F5813" s="5" t="s">
        <v>194</v>
      </c>
      <c r="G5813" s="5" t="s">
        <v>209</v>
      </c>
    </row>
    <row r="5814" spans="2:7" x14ac:dyDescent="0.2">
      <c r="B5814" s="3">
        <v>2018</v>
      </c>
      <c r="C5814" s="4">
        <v>0</v>
      </c>
      <c r="D5814" s="5" t="s">
        <v>87</v>
      </c>
      <c r="E5814" s="5" t="s">
        <v>95</v>
      </c>
      <c r="F5814" s="5" t="s">
        <v>194</v>
      </c>
      <c r="G5814" s="5" t="s">
        <v>483</v>
      </c>
    </row>
    <row r="5815" spans="2:7" x14ac:dyDescent="0.2">
      <c r="B5815" s="3">
        <v>2018</v>
      </c>
      <c r="C5815" s="4">
        <v>0</v>
      </c>
      <c r="D5815" s="5" t="s">
        <v>87</v>
      </c>
      <c r="E5815" s="5" t="s">
        <v>95</v>
      </c>
      <c r="F5815" s="5" t="s">
        <v>194</v>
      </c>
      <c r="G5815" s="5" t="s">
        <v>588</v>
      </c>
    </row>
    <row r="5816" spans="2:7" x14ac:dyDescent="0.2">
      <c r="B5816" s="3">
        <v>2018</v>
      </c>
      <c r="C5816" s="4">
        <v>12783.58</v>
      </c>
      <c r="D5816" s="5" t="s">
        <v>87</v>
      </c>
      <c r="E5816" s="5" t="s">
        <v>95</v>
      </c>
      <c r="F5816" s="5" t="s">
        <v>194</v>
      </c>
      <c r="G5816" s="5" t="s">
        <v>354</v>
      </c>
    </row>
    <row r="5817" spans="2:7" x14ac:dyDescent="0.2">
      <c r="B5817" s="3">
        <v>2018</v>
      </c>
      <c r="C5817" s="4">
        <v>2173949.41</v>
      </c>
      <c r="D5817" s="5" t="s">
        <v>87</v>
      </c>
      <c r="E5817" s="5" t="s">
        <v>95</v>
      </c>
      <c r="F5817" s="5" t="s">
        <v>194</v>
      </c>
      <c r="G5817" s="5" t="s">
        <v>191</v>
      </c>
    </row>
    <row r="5818" spans="2:7" x14ac:dyDescent="0.2">
      <c r="B5818" s="3">
        <v>2018</v>
      </c>
      <c r="C5818" s="4">
        <v>2866097.98</v>
      </c>
      <c r="D5818" s="5" t="s">
        <v>87</v>
      </c>
      <c r="E5818" s="5" t="s">
        <v>95</v>
      </c>
      <c r="F5818" s="5" t="s">
        <v>194</v>
      </c>
      <c r="G5818" s="5" t="s">
        <v>192</v>
      </c>
    </row>
    <row r="5819" spans="2:7" x14ac:dyDescent="0.2">
      <c r="B5819" s="3">
        <v>2018</v>
      </c>
      <c r="C5819" s="4">
        <v>227795.02</v>
      </c>
      <c r="D5819" s="5" t="s">
        <v>87</v>
      </c>
      <c r="E5819" s="5" t="s">
        <v>95</v>
      </c>
      <c r="F5819" s="5" t="s">
        <v>194</v>
      </c>
      <c r="G5819" s="5" t="s">
        <v>210</v>
      </c>
    </row>
    <row r="5820" spans="2:7" x14ac:dyDescent="0.2">
      <c r="B5820" s="3">
        <v>2018</v>
      </c>
      <c r="C5820" s="4">
        <v>169434.23999999999</v>
      </c>
      <c r="D5820" s="5" t="s">
        <v>87</v>
      </c>
      <c r="E5820" s="5" t="s">
        <v>95</v>
      </c>
      <c r="F5820" s="5" t="s">
        <v>194</v>
      </c>
      <c r="G5820" s="5" t="s">
        <v>355</v>
      </c>
    </row>
    <row r="5821" spans="2:7" x14ac:dyDescent="0.2">
      <c r="B5821" s="3">
        <v>2018</v>
      </c>
      <c r="C5821" s="4">
        <v>2763259.25</v>
      </c>
      <c r="D5821" s="5" t="s">
        <v>87</v>
      </c>
      <c r="E5821" s="5" t="s">
        <v>95</v>
      </c>
      <c r="F5821" s="5" t="s">
        <v>194</v>
      </c>
      <c r="G5821" s="5" t="s">
        <v>349</v>
      </c>
    </row>
    <row r="5822" spans="2:7" x14ac:dyDescent="0.2">
      <c r="B5822" s="3">
        <v>2018</v>
      </c>
      <c r="C5822" s="4">
        <v>703176.69</v>
      </c>
      <c r="D5822" s="5" t="s">
        <v>87</v>
      </c>
      <c r="E5822" s="5" t="s">
        <v>95</v>
      </c>
      <c r="F5822" s="5" t="s">
        <v>194</v>
      </c>
      <c r="G5822" s="5" t="s">
        <v>367</v>
      </c>
    </row>
    <row r="5823" spans="2:7" x14ac:dyDescent="0.2">
      <c r="B5823" s="3">
        <v>2018</v>
      </c>
      <c r="C5823" s="4">
        <v>150771.78</v>
      </c>
      <c r="D5823" s="5" t="s">
        <v>87</v>
      </c>
      <c r="E5823" s="5" t="s">
        <v>95</v>
      </c>
      <c r="F5823" s="5" t="s">
        <v>194</v>
      </c>
      <c r="G5823" s="5" t="s">
        <v>590</v>
      </c>
    </row>
    <row r="5824" spans="2:7" x14ac:dyDescent="0.2">
      <c r="B5824" s="3">
        <v>2018</v>
      </c>
      <c r="C5824" s="4">
        <v>5021.32</v>
      </c>
      <c r="D5824" s="5" t="s">
        <v>87</v>
      </c>
      <c r="E5824" s="5" t="s">
        <v>95</v>
      </c>
      <c r="F5824" s="5" t="s">
        <v>194</v>
      </c>
      <c r="G5824" s="5" t="s">
        <v>528</v>
      </c>
    </row>
    <row r="5825" spans="2:7" x14ac:dyDescent="0.2">
      <c r="B5825" s="3">
        <v>2018</v>
      </c>
      <c r="C5825" s="4">
        <v>1197</v>
      </c>
      <c r="D5825" s="5" t="s">
        <v>87</v>
      </c>
      <c r="E5825" s="5" t="s">
        <v>95</v>
      </c>
      <c r="F5825" s="5" t="s">
        <v>194</v>
      </c>
      <c r="G5825" s="5" t="s">
        <v>484</v>
      </c>
    </row>
    <row r="5826" spans="2:7" x14ac:dyDescent="0.2">
      <c r="B5826" s="3">
        <v>2018</v>
      </c>
      <c r="C5826" s="4">
        <v>46033.59</v>
      </c>
      <c r="D5826" s="5" t="s">
        <v>87</v>
      </c>
      <c r="E5826" s="5" t="s">
        <v>95</v>
      </c>
      <c r="F5826" s="5" t="s">
        <v>194</v>
      </c>
      <c r="G5826" s="5" t="s">
        <v>529</v>
      </c>
    </row>
    <row r="5827" spans="2:7" x14ac:dyDescent="0.2">
      <c r="B5827" s="3">
        <v>2018</v>
      </c>
      <c r="C5827" s="4">
        <v>18699.98</v>
      </c>
      <c r="D5827" s="5" t="s">
        <v>87</v>
      </c>
      <c r="E5827" s="5" t="s">
        <v>95</v>
      </c>
      <c r="F5827" s="5" t="s">
        <v>194</v>
      </c>
      <c r="G5827" s="5" t="s">
        <v>211</v>
      </c>
    </row>
    <row r="5828" spans="2:7" x14ac:dyDescent="0.2">
      <c r="B5828" s="3">
        <v>2018</v>
      </c>
      <c r="C5828" s="4">
        <v>9653355.8000000007</v>
      </c>
      <c r="D5828" s="5" t="s">
        <v>87</v>
      </c>
      <c r="E5828" s="5" t="s">
        <v>95</v>
      </c>
      <c r="F5828" s="5" t="s">
        <v>194</v>
      </c>
      <c r="G5828" s="5" t="s">
        <v>212</v>
      </c>
    </row>
    <row r="5829" spans="2:7" x14ac:dyDescent="0.2">
      <c r="B5829" s="3">
        <v>2018</v>
      </c>
      <c r="C5829" s="4">
        <v>160149.03</v>
      </c>
      <c r="D5829" s="5" t="s">
        <v>87</v>
      </c>
      <c r="E5829" s="5" t="s">
        <v>95</v>
      </c>
      <c r="F5829" s="5" t="s">
        <v>194</v>
      </c>
      <c r="G5829" s="5" t="s">
        <v>419</v>
      </c>
    </row>
    <row r="5830" spans="2:7" x14ac:dyDescent="0.2">
      <c r="B5830" s="3">
        <v>2018</v>
      </c>
      <c r="C5830" s="4">
        <v>8158660.6200000001</v>
      </c>
      <c r="D5830" s="5" t="s">
        <v>87</v>
      </c>
      <c r="E5830" s="5" t="s">
        <v>95</v>
      </c>
      <c r="F5830" s="5" t="s">
        <v>194</v>
      </c>
      <c r="G5830" s="5" t="s">
        <v>462</v>
      </c>
    </row>
    <row r="5831" spans="2:7" x14ac:dyDescent="0.2">
      <c r="B5831" s="3">
        <v>2018</v>
      </c>
      <c r="C5831" s="4">
        <v>711378.7</v>
      </c>
      <c r="D5831" s="5" t="s">
        <v>87</v>
      </c>
      <c r="E5831" s="5" t="s">
        <v>95</v>
      </c>
      <c r="F5831" s="5" t="s">
        <v>194</v>
      </c>
      <c r="G5831" s="5" t="s">
        <v>463</v>
      </c>
    </row>
    <row r="5832" spans="2:7" x14ac:dyDescent="0.2">
      <c r="B5832" s="3">
        <v>2018</v>
      </c>
      <c r="C5832" s="4">
        <v>800540.03</v>
      </c>
      <c r="D5832" s="5" t="s">
        <v>87</v>
      </c>
      <c r="E5832" s="5" t="s">
        <v>95</v>
      </c>
      <c r="F5832" s="5" t="s">
        <v>194</v>
      </c>
      <c r="G5832" s="5" t="s">
        <v>606</v>
      </c>
    </row>
    <row r="5833" spans="2:7" x14ac:dyDescent="0.2">
      <c r="B5833" s="3">
        <v>2018</v>
      </c>
      <c r="C5833" s="4">
        <v>16308.77</v>
      </c>
      <c r="D5833" s="5" t="s">
        <v>87</v>
      </c>
      <c r="E5833" s="5" t="s">
        <v>95</v>
      </c>
      <c r="F5833" s="5" t="s">
        <v>194</v>
      </c>
      <c r="G5833" s="5" t="s">
        <v>420</v>
      </c>
    </row>
    <row r="5834" spans="2:7" x14ac:dyDescent="0.2">
      <c r="B5834" s="3">
        <v>2018</v>
      </c>
      <c r="C5834" s="4">
        <v>0</v>
      </c>
      <c r="D5834" s="5" t="s">
        <v>87</v>
      </c>
      <c r="E5834" s="5" t="s">
        <v>95</v>
      </c>
      <c r="F5834" s="5" t="s">
        <v>194</v>
      </c>
      <c r="G5834" s="5" t="s">
        <v>619</v>
      </c>
    </row>
    <row r="5835" spans="2:7" x14ac:dyDescent="0.2">
      <c r="B5835" s="3">
        <v>2018</v>
      </c>
      <c r="C5835" s="4">
        <v>8999.880000000001</v>
      </c>
      <c r="D5835" s="5" t="s">
        <v>87</v>
      </c>
      <c r="E5835" s="5" t="s">
        <v>95</v>
      </c>
      <c r="F5835" s="5" t="s">
        <v>194</v>
      </c>
      <c r="G5835" s="5" t="s">
        <v>356</v>
      </c>
    </row>
    <row r="5836" spans="2:7" x14ac:dyDescent="0.2">
      <c r="B5836" s="3">
        <v>2018</v>
      </c>
      <c r="C5836" s="4">
        <v>125548.72</v>
      </c>
      <c r="D5836" s="5" t="s">
        <v>87</v>
      </c>
      <c r="E5836" s="5" t="s">
        <v>95</v>
      </c>
      <c r="F5836" s="5" t="s">
        <v>194</v>
      </c>
      <c r="G5836" s="5" t="s">
        <v>465</v>
      </c>
    </row>
    <row r="5837" spans="2:7" x14ac:dyDescent="0.2">
      <c r="B5837" s="3">
        <v>2018</v>
      </c>
      <c r="C5837" s="4">
        <v>13598.97</v>
      </c>
      <c r="D5837" s="5" t="s">
        <v>87</v>
      </c>
      <c r="E5837" s="5" t="s">
        <v>95</v>
      </c>
      <c r="F5837" s="5" t="s">
        <v>194</v>
      </c>
      <c r="G5837" s="5" t="s">
        <v>531</v>
      </c>
    </row>
    <row r="5838" spans="2:7" x14ac:dyDescent="0.2">
      <c r="B5838" s="3">
        <v>2018</v>
      </c>
      <c r="C5838" s="4">
        <v>0</v>
      </c>
      <c r="D5838" s="5" t="s">
        <v>87</v>
      </c>
      <c r="E5838" s="5" t="s">
        <v>95</v>
      </c>
      <c r="F5838" s="5" t="s">
        <v>194</v>
      </c>
      <c r="G5838" s="5" t="s">
        <v>466</v>
      </c>
    </row>
    <row r="5839" spans="2:7" x14ac:dyDescent="0.2">
      <c r="B5839" s="3">
        <v>2018</v>
      </c>
      <c r="C5839" s="4">
        <v>28846.15</v>
      </c>
      <c r="D5839" s="5" t="s">
        <v>87</v>
      </c>
      <c r="E5839" s="5" t="s">
        <v>95</v>
      </c>
      <c r="F5839" s="5" t="s">
        <v>194</v>
      </c>
      <c r="G5839" s="5" t="s">
        <v>620</v>
      </c>
    </row>
    <row r="5840" spans="2:7" x14ac:dyDescent="0.2">
      <c r="B5840" s="3">
        <v>2018</v>
      </c>
      <c r="C5840" s="4">
        <v>103472088.13</v>
      </c>
      <c r="D5840" s="5" t="s">
        <v>87</v>
      </c>
      <c r="E5840" s="5" t="s">
        <v>95</v>
      </c>
      <c r="F5840" s="5" t="s">
        <v>194</v>
      </c>
      <c r="G5840" s="5" t="s">
        <v>214</v>
      </c>
    </row>
    <row r="5841" spans="2:7" x14ac:dyDescent="0.2">
      <c r="B5841" s="3">
        <v>2018</v>
      </c>
      <c r="C5841" s="4">
        <v>42009336.880000003</v>
      </c>
      <c r="D5841" s="5" t="s">
        <v>87</v>
      </c>
      <c r="E5841" s="5" t="s">
        <v>95</v>
      </c>
      <c r="F5841" s="5" t="s">
        <v>194</v>
      </c>
      <c r="G5841" s="5" t="s">
        <v>468</v>
      </c>
    </row>
    <row r="5842" spans="2:7" x14ac:dyDescent="0.2">
      <c r="B5842" s="3">
        <v>2018</v>
      </c>
      <c r="C5842" s="4">
        <v>48663.67</v>
      </c>
      <c r="D5842" s="5" t="s">
        <v>87</v>
      </c>
      <c r="E5842" s="5" t="s">
        <v>95</v>
      </c>
      <c r="F5842" s="5" t="s">
        <v>194</v>
      </c>
      <c r="G5842" s="5" t="s">
        <v>438</v>
      </c>
    </row>
    <row r="5843" spans="2:7" x14ac:dyDescent="0.2">
      <c r="B5843" s="3">
        <v>2018</v>
      </c>
      <c r="C5843" s="4">
        <v>52605.81</v>
      </c>
      <c r="D5843" s="5" t="s">
        <v>87</v>
      </c>
      <c r="E5843" s="5" t="s">
        <v>95</v>
      </c>
      <c r="F5843" s="5" t="s">
        <v>194</v>
      </c>
      <c r="G5843" s="5" t="s">
        <v>370</v>
      </c>
    </row>
    <row r="5844" spans="2:7" x14ac:dyDescent="0.2">
      <c r="B5844" s="3">
        <v>2018</v>
      </c>
      <c r="C5844" s="4">
        <v>505212.71</v>
      </c>
      <c r="D5844" s="5" t="s">
        <v>87</v>
      </c>
      <c r="E5844" s="5" t="s">
        <v>95</v>
      </c>
      <c r="F5844" s="5" t="s">
        <v>194</v>
      </c>
      <c r="G5844" s="5" t="s">
        <v>469</v>
      </c>
    </row>
    <row r="5845" spans="2:7" x14ac:dyDescent="0.2">
      <c r="B5845" s="3">
        <v>2018</v>
      </c>
      <c r="C5845" s="4">
        <v>4286709.4800000004</v>
      </c>
      <c r="D5845" s="5" t="s">
        <v>87</v>
      </c>
      <c r="E5845" s="5" t="s">
        <v>95</v>
      </c>
      <c r="F5845" s="5" t="s">
        <v>194</v>
      </c>
      <c r="G5845" s="5" t="s">
        <v>371</v>
      </c>
    </row>
    <row r="5846" spans="2:7" x14ac:dyDescent="0.2">
      <c r="B5846" s="3">
        <v>2018</v>
      </c>
      <c r="C5846" s="4">
        <v>307523.78999999998</v>
      </c>
      <c r="D5846" s="5" t="s">
        <v>87</v>
      </c>
      <c r="E5846" s="5" t="s">
        <v>95</v>
      </c>
      <c r="F5846" s="5" t="s">
        <v>194</v>
      </c>
      <c r="G5846" s="5" t="s">
        <v>470</v>
      </c>
    </row>
    <row r="5847" spans="2:7" x14ac:dyDescent="0.2">
      <c r="B5847" s="3">
        <v>2018</v>
      </c>
      <c r="C5847" s="4">
        <v>834548.96</v>
      </c>
      <c r="D5847" s="5" t="s">
        <v>87</v>
      </c>
      <c r="E5847" s="5" t="s">
        <v>95</v>
      </c>
      <c r="F5847" s="5" t="s">
        <v>194</v>
      </c>
      <c r="G5847" s="5" t="s">
        <v>485</v>
      </c>
    </row>
    <row r="5848" spans="2:7" x14ac:dyDescent="0.2">
      <c r="B5848" s="3">
        <v>2018</v>
      </c>
      <c r="C5848" s="4">
        <v>76626.92</v>
      </c>
      <c r="D5848" s="5" t="s">
        <v>87</v>
      </c>
      <c r="E5848" s="5" t="s">
        <v>95</v>
      </c>
      <c r="F5848" s="5" t="s">
        <v>194</v>
      </c>
      <c r="G5848" s="5" t="s">
        <v>598</v>
      </c>
    </row>
    <row r="5849" spans="2:7" x14ac:dyDescent="0.2">
      <c r="B5849" s="3">
        <v>2018</v>
      </c>
      <c r="C5849" s="4">
        <v>15662523.890000001</v>
      </c>
      <c r="D5849" s="5" t="s">
        <v>87</v>
      </c>
      <c r="E5849" s="5" t="s">
        <v>95</v>
      </c>
      <c r="F5849" s="5" t="s">
        <v>194</v>
      </c>
      <c r="G5849" s="5" t="s">
        <v>216</v>
      </c>
    </row>
    <row r="5850" spans="2:7" x14ac:dyDescent="0.2">
      <c r="B5850" s="3">
        <v>2018</v>
      </c>
      <c r="C5850" s="4">
        <v>11178007.17</v>
      </c>
      <c r="D5850" s="5" t="s">
        <v>87</v>
      </c>
      <c r="E5850" s="5" t="s">
        <v>95</v>
      </c>
      <c r="F5850" s="5" t="s">
        <v>194</v>
      </c>
      <c r="G5850" s="5" t="s">
        <v>217</v>
      </c>
    </row>
    <row r="5851" spans="2:7" x14ac:dyDescent="0.2">
      <c r="B5851" s="3">
        <v>2018</v>
      </c>
      <c r="C5851" s="4">
        <v>10530</v>
      </c>
      <c r="D5851" s="5" t="s">
        <v>87</v>
      </c>
      <c r="E5851" s="5" t="s">
        <v>95</v>
      </c>
      <c r="F5851" s="5" t="s">
        <v>194</v>
      </c>
      <c r="G5851" s="5" t="s">
        <v>486</v>
      </c>
    </row>
    <row r="5852" spans="2:7" x14ac:dyDescent="0.2">
      <c r="B5852" s="3">
        <v>2018</v>
      </c>
      <c r="C5852" s="4">
        <v>414.6</v>
      </c>
      <c r="D5852" s="5" t="s">
        <v>87</v>
      </c>
      <c r="E5852" s="5" t="s">
        <v>95</v>
      </c>
      <c r="F5852" s="5" t="s">
        <v>194</v>
      </c>
      <c r="G5852" s="5" t="s">
        <v>487</v>
      </c>
    </row>
    <row r="5853" spans="2:7" x14ac:dyDescent="0.2">
      <c r="B5853" s="3">
        <v>2018</v>
      </c>
      <c r="C5853" s="4">
        <v>1198505.93</v>
      </c>
      <c r="D5853" s="5" t="s">
        <v>87</v>
      </c>
      <c r="E5853" s="5" t="s">
        <v>95</v>
      </c>
      <c r="F5853" s="5" t="s">
        <v>194</v>
      </c>
      <c r="G5853" s="5" t="s">
        <v>372</v>
      </c>
    </row>
    <row r="5854" spans="2:7" x14ac:dyDescent="0.2">
      <c r="B5854" s="3">
        <v>2018</v>
      </c>
      <c r="C5854" s="4">
        <v>15309145.84</v>
      </c>
      <c r="D5854" s="5" t="s">
        <v>87</v>
      </c>
      <c r="E5854" s="5" t="s">
        <v>95</v>
      </c>
      <c r="F5854" s="5" t="s">
        <v>194</v>
      </c>
      <c r="G5854" s="5" t="s">
        <v>387</v>
      </c>
    </row>
    <row r="5855" spans="2:7" x14ac:dyDescent="0.2">
      <c r="B5855" s="3">
        <v>2018</v>
      </c>
      <c r="C5855" s="4">
        <v>586453.25</v>
      </c>
      <c r="D5855" s="5" t="s">
        <v>87</v>
      </c>
      <c r="E5855" s="5" t="s">
        <v>95</v>
      </c>
      <c r="F5855" s="5" t="s">
        <v>194</v>
      </c>
      <c r="G5855" s="5" t="s">
        <v>488</v>
      </c>
    </row>
    <row r="5856" spans="2:7" x14ac:dyDescent="0.2">
      <c r="B5856" s="3">
        <v>2018</v>
      </c>
      <c r="C5856" s="4">
        <v>97931.01</v>
      </c>
      <c r="D5856" s="5" t="s">
        <v>87</v>
      </c>
      <c r="E5856" s="5" t="s">
        <v>95</v>
      </c>
      <c r="F5856" s="5" t="s">
        <v>194</v>
      </c>
      <c r="G5856" s="5" t="s">
        <v>221</v>
      </c>
    </row>
    <row r="5857" spans="2:7" x14ac:dyDescent="0.2">
      <c r="B5857" s="3">
        <v>2018</v>
      </c>
      <c r="C5857" s="4">
        <v>59203.02</v>
      </c>
      <c r="D5857" s="5" t="s">
        <v>87</v>
      </c>
      <c r="E5857" s="5" t="s">
        <v>95</v>
      </c>
      <c r="F5857" s="5" t="s">
        <v>222</v>
      </c>
      <c r="G5857" s="5" t="s">
        <v>571</v>
      </c>
    </row>
    <row r="5858" spans="2:7" x14ac:dyDescent="0.2">
      <c r="B5858" s="3">
        <v>2018</v>
      </c>
      <c r="C5858" s="4">
        <v>0</v>
      </c>
      <c r="D5858" s="5" t="s">
        <v>87</v>
      </c>
      <c r="E5858" s="5" t="s">
        <v>95</v>
      </c>
      <c r="F5858" s="5" t="s">
        <v>222</v>
      </c>
      <c r="G5858" s="5" t="s">
        <v>224</v>
      </c>
    </row>
    <row r="5859" spans="2:7" x14ac:dyDescent="0.2">
      <c r="B5859" s="3">
        <v>2018</v>
      </c>
      <c r="C5859" s="4">
        <v>84682.27</v>
      </c>
      <c r="D5859" s="5" t="s">
        <v>87</v>
      </c>
      <c r="E5859" s="5" t="s">
        <v>95</v>
      </c>
      <c r="F5859" s="5" t="s">
        <v>222</v>
      </c>
      <c r="G5859" s="5" t="s">
        <v>572</v>
      </c>
    </row>
    <row r="5860" spans="2:7" x14ac:dyDescent="0.2">
      <c r="B5860" s="3">
        <v>2018</v>
      </c>
      <c r="C5860" s="4">
        <v>650263.21</v>
      </c>
      <c r="D5860" s="5" t="s">
        <v>87</v>
      </c>
      <c r="E5860" s="5" t="s">
        <v>95</v>
      </c>
      <c r="F5860" s="5" t="s">
        <v>222</v>
      </c>
      <c r="G5860" s="5" t="s">
        <v>573</v>
      </c>
    </row>
    <row r="5861" spans="2:7" x14ac:dyDescent="0.2">
      <c r="B5861" s="3">
        <v>2018</v>
      </c>
      <c r="C5861" s="4">
        <v>775227.37</v>
      </c>
      <c r="D5861" s="5" t="s">
        <v>87</v>
      </c>
      <c r="E5861" s="5" t="s">
        <v>95</v>
      </c>
      <c r="F5861" s="5" t="s">
        <v>222</v>
      </c>
      <c r="G5861" s="5" t="s">
        <v>349</v>
      </c>
    </row>
    <row r="5862" spans="2:7" x14ac:dyDescent="0.2">
      <c r="B5862" s="3">
        <v>2018</v>
      </c>
      <c r="C5862" s="4">
        <v>1912650.1800000002</v>
      </c>
      <c r="D5862" s="5" t="s">
        <v>87</v>
      </c>
      <c r="E5862" s="5" t="s">
        <v>95</v>
      </c>
      <c r="F5862" s="5" t="s">
        <v>222</v>
      </c>
      <c r="G5862" s="5" t="s">
        <v>574</v>
      </c>
    </row>
    <row r="5863" spans="2:7" x14ac:dyDescent="0.2">
      <c r="B5863" s="3">
        <v>2018</v>
      </c>
      <c r="C5863" s="4">
        <v>3322633.9</v>
      </c>
      <c r="D5863" s="5" t="s">
        <v>87</v>
      </c>
      <c r="E5863" s="5" t="s">
        <v>95</v>
      </c>
      <c r="F5863" s="5" t="s">
        <v>507</v>
      </c>
      <c r="G5863" s="5" t="s">
        <v>532</v>
      </c>
    </row>
    <row r="5864" spans="2:7" x14ac:dyDescent="0.2">
      <c r="B5864" s="3">
        <v>2018</v>
      </c>
      <c r="C5864" s="4">
        <v>15264</v>
      </c>
      <c r="D5864" s="5" t="s">
        <v>87</v>
      </c>
      <c r="E5864" s="5" t="s">
        <v>95</v>
      </c>
      <c r="F5864" s="5" t="s">
        <v>534</v>
      </c>
      <c r="G5864" s="5" t="s">
        <v>536</v>
      </c>
    </row>
    <row r="5865" spans="2:7" x14ac:dyDescent="0.2">
      <c r="B5865" s="3">
        <v>2018</v>
      </c>
      <c r="C5865" s="4">
        <v>3292346.66</v>
      </c>
      <c r="D5865" s="5" t="s">
        <v>87</v>
      </c>
      <c r="E5865" s="5" t="s">
        <v>95</v>
      </c>
      <c r="F5865" s="5" t="s">
        <v>534</v>
      </c>
      <c r="G5865" s="5" t="s">
        <v>575</v>
      </c>
    </row>
    <row r="5866" spans="2:7" x14ac:dyDescent="0.2">
      <c r="B5866" s="3">
        <v>2018</v>
      </c>
      <c r="C5866" s="4">
        <v>3200</v>
      </c>
      <c r="D5866" s="5" t="s">
        <v>87</v>
      </c>
      <c r="E5866" s="5" t="s">
        <v>95</v>
      </c>
      <c r="F5866" s="5" t="s">
        <v>229</v>
      </c>
      <c r="G5866" s="5" t="s">
        <v>592</v>
      </c>
    </row>
    <row r="5867" spans="2:7" x14ac:dyDescent="0.2">
      <c r="B5867" s="3">
        <v>2018</v>
      </c>
      <c r="C5867" s="4">
        <v>3260</v>
      </c>
      <c r="D5867" s="5" t="s">
        <v>87</v>
      </c>
      <c r="E5867" s="5" t="s">
        <v>95</v>
      </c>
      <c r="F5867" s="5" t="s">
        <v>229</v>
      </c>
      <c r="G5867" s="5" t="s">
        <v>231</v>
      </c>
    </row>
    <row r="5868" spans="2:7" x14ac:dyDescent="0.2">
      <c r="B5868" s="3">
        <v>2018</v>
      </c>
      <c r="C5868" s="4">
        <v>600266.92000000004</v>
      </c>
      <c r="D5868" s="5" t="s">
        <v>87</v>
      </c>
      <c r="E5868" s="5" t="s">
        <v>95</v>
      </c>
      <c r="F5868" s="5" t="s">
        <v>236</v>
      </c>
      <c r="G5868" s="5" t="s">
        <v>600</v>
      </c>
    </row>
    <row r="5869" spans="2:7" x14ac:dyDescent="0.2">
      <c r="B5869" s="3">
        <v>2018</v>
      </c>
      <c r="C5869" s="4">
        <v>3111888.84</v>
      </c>
      <c r="D5869" s="5" t="s">
        <v>87</v>
      </c>
      <c r="E5869" s="5" t="s">
        <v>95</v>
      </c>
      <c r="F5869" s="5" t="s">
        <v>236</v>
      </c>
      <c r="G5869" s="5" t="s">
        <v>357</v>
      </c>
    </row>
    <row r="5870" spans="2:7" x14ac:dyDescent="0.2">
      <c r="B5870" s="3">
        <v>2018</v>
      </c>
      <c r="C5870" s="4">
        <v>99968</v>
      </c>
      <c r="D5870" s="5" t="s">
        <v>87</v>
      </c>
      <c r="E5870" s="5" t="s">
        <v>95</v>
      </c>
      <c r="F5870" s="5" t="s">
        <v>237</v>
      </c>
      <c r="G5870" s="5" t="s">
        <v>239</v>
      </c>
    </row>
    <row r="5871" spans="2:7" x14ac:dyDescent="0.2">
      <c r="B5871" s="3">
        <v>2018</v>
      </c>
      <c r="C5871" s="4">
        <v>726514.49</v>
      </c>
      <c r="D5871" s="5" t="s">
        <v>87</v>
      </c>
      <c r="E5871" s="5" t="s">
        <v>95</v>
      </c>
      <c r="F5871" s="5" t="s">
        <v>237</v>
      </c>
      <c r="G5871" s="5" t="s">
        <v>240</v>
      </c>
    </row>
    <row r="5872" spans="2:7" x14ac:dyDescent="0.2">
      <c r="B5872" s="3">
        <v>2018</v>
      </c>
      <c r="C5872" s="4">
        <v>1139203.69</v>
      </c>
      <c r="D5872" s="5" t="s">
        <v>87</v>
      </c>
      <c r="E5872" s="5" t="s">
        <v>95</v>
      </c>
      <c r="F5872" s="5" t="s">
        <v>621</v>
      </c>
      <c r="G5872" s="5" t="s">
        <v>483</v>
      </c>
    </row>
    <row r="5873" spans="2:7" x14ac:dyDescent="0.2">
      <c r="B5873" s="3">
        <v>2018</v>
      </c>
      <c r="C5873" s="4">
        <v>9973099.25</v>
      </c>
      <c r="D5873" s="5" t="s">
        <v>87</v>
      </c>
      <c r="E5873" s="5" t="s">
        <v>95</v>
      </c>
      <c r="F5873" s="5" t="s">
        <v>621</v>
      </c>
      <c r="G5873" s="5" t="s">
        <v>622</v>
      </c>
    </row>
    <row r="5874" spans="2:7" x14ac:dyDescent="0.2">
      <c r="B5874" s="3">
        <v>2018</v>
      </c>
      <c r="C5874" s="4">
        <v>6320562.1900000004</v>
      </c>
      <c r="D5874" s="5" t="s">
        <v>87</v>
      </c>
      <c r="E5874" s="5" t="s">
        <v>95</v>
      </c>
      <c r="F5874" s="5" t="s">
        <v>621</v>
      </c>
      <c r="G5874" s="5" t="s">
        <v>623</v>
      </c>
    </row>
    <row r="5875" spans="2:7" x14ac:dyDescent="0.2">
      <c r="B5875" s="3">
        <v>2018</v>
      </c>
      <c r="C5875" s="4">
        <v>4729510.1100000003</v>
      </c>
      <c r="D5875" s="5" t="s">
        <v>87</v>
      </c>
      <c r="E5875" s="5" t="s">
        <v>95</v>
      </c>
      <c r="F5875" s="5" t="s">
        <v>621</v>
      </c>
      <c r="G5875" s="5" t="s">
        <v>624</v>
      </c>
    </row>
    <row r="5876" spans="2:7" x14ac:dyDescent="0.2">
      <c r="B5876" s="3">
        <v>2018</v>
      </c>
      <c r="C5876" s="4">
        <v>0</v>
      </c>
      <c r="D5876" s="5" t="s">
        <v>87</v>
      </c>
      <c r="E5876" s="5" t="s">
        <v>95</v>
      </c>
      <c r="F5876" s="5" t="s">
        <v>621</v>
      </c>
      <c r="G5876" s="5" t="s">
        <v>211</v>
      </c>
    </row>
    <row r="5877" spans="2:7" x14ac:dyDescent="0.2">
      <c r="B5877" s="3">
        <v>2018</v>
      </c>
      <c r="C5877" s="4">
        <v>15563636.789999999</v>
      </c>
      <c r="D5877" s="5" t="s">
        <v>87</v>
      </c>
      <c r="E5877" s="5" t="s">
        <v>95</v>
      </c>
      <c r="F5877" s="5" t="s">
        <v>241</v>
      </c>
      <c r="G5877" s="5" t="s">
        <v>241</v>
      </c>
    </row>
    <row r="5878" spans="2:7" x14ac:dyDescent="0.2">
      <c r="B5878" s="3">
        <v>2018</v>
      </c>
      <c r="C5878" s="4">
        <v>468414</v>
      </c>
      <c r="D5878" s="5" t="s">
        <v>87</v>
      </c>
      <c r="E5878" s="5" t="s">
        <v>242</v>
      </c>
      <c r="F5878" s="5" t="s">
        <v>497</v>
      </c>
      <c r="G5878" s="5" t="s">
        <v>477</v>
      </c>
    </row>
    <row r="5879" spans="2:7" x14ac:dyDescent="0.2">
      <c r="B5879" s="3">
        <v>2018</v>
      </c>
      <c r="C5879" s="4">
        <v>1743365578.1300001</v>
      </c>
      <c r="D5879" s="5" t="s">
        <v>87</v>
      </c>
      <c r="E5879" s="5" t="s">
        <v>242</v>
      </c>
      <c r="F5879" s="5" t="s">
        <v>497</v>
      </c>
      <c r="G5879" s="5" t="s">
        <v>98</v>
      </c>
    </row>
    <row r="5880" spans="2:7" x14ac:dyDescent="0.2">
      <c r="B5880" s="3">
        <v>2018</v>
      </c>
      <c r="C5880" s="4">
        <v>806710994.98000002</v>
      </c>
      <c r="D5880" s="5" t="s">
        <v>87</v>
      </c>
      <c r="E5880" s="5" t="s">
        <v>242</v>
      </c>
      <c r="F5880" s="5" t="s">
        <v>497</v>
      </c>
      <c r="G5880" s="5" t="s">
        <v>245</v>
      </c>
    </row>
    <row r="5881" spans="2:7" x14ac:dyDescent="0.2">
      <c r="B5881" s="3">
        <v>2018</v>
      </c>
      <c r="C5881" s="4">
        <v>8824164.3499999996</v>
      </c>
      <c r="D5881" s="5" t="s">
        <v>87</v>
      </c>
      <c r="E5881" s="5" t="s">
        <v>242</v>
      </c>
      <c r="F5881" s="5" t="s">
        <v>497</v>
      </c>
      <c r="G5881" s="5" t="s">
        <v>508</v>
      </c>
    </row>
    <row r="5882" spans="2:7" x14ac:dyDescent="0.2">
      <c r="B5882" s="3">
        <v>2018</v>
      </c>
      <c r="C5882" s="4">
        <v>9033147.7899999991</v>
      </c>
      <c r="D5882" s="5" t="s">
        <v>87</v>
      </c>
      <c r="E5882" s="5" t="s">
        <v>242</v>
      </c>
      <c r="F5882" s="5" t="s">
        <v>107</v>
      </c>
      <c r="G5882" s="5" t="s">
        <v>107</v>
      </c>
    </row>
    <row r="5883" spans="2:7" x14ac:dyDescent="0.2">
      <c r="B5883" s="3">
        <v>2018</v>
      </c>
      <c r="C5883" s="4">
        <v>223179.73</v>
      </c>
      <c r="D5883" s="5" t="s">
        <v>87</v>
      </c>
      <c r="E5883" s="5" t="s">
        <v>242</v>
      </c>
      <c r="F5883" s="5" t="s">
        <v>377</v>
      </c>
      <c r="G5883" s="5" t="s">
        <v>377</v>
      </c>
    </row>
    <row r="5884" spans="2:7" x14ac:dyDescent="0.2">
      <c r="B5884" s="3">
        <v>2018</v>
      </c>
      <c r="C5884" s="4">
        <v>116731631.29000001</v>
      </c>
      <c r="D5884" s="5" t="s">
        <v>87</v>
      </c>
      <c r="E5884" s="5" t="s">
        <v>242</v>
      </c>
      <c r="F5884" s="5" t="s">
        <v>110</v>
      </c>
      <c r="G5884" s="5" t="s">
        <v>519</v>
      </c>
    </row>
    <row r="5885" spans="2:7" x14ac:dyDescent="0.2">
      <c r="B5885" s="3">
        <v>2018</v>
      </c>
      <c r="C5885" s="4">
        <v>10004.68</v>
      </c>
      <c r="D5885" s="5" t="s">
        <v>87</v>
      </c>
      <c r="E5885" s="5" t="s">
        <v>242</v>
      </c>
      <c r="F5885" s="5" t="s">
        <v>115</v>
      </c>
      <c r="G5885" s="5" t="s">
        <v>576</v>
      </c>
    </row>
    <row r="5886" spans="2:7" x14ac:dyDescent="0.2">
      <c r="B5886" s="3">
        <v>2018</v>
      </c>
      <c r="C5886" s="4">
        <v>95033.55</v>
      </c>
      <c r="D5886" s="5" t="s">
        <v>87</v>
      </c>
      <c r="E5886" s="5" t="s">
        <v>242</v>
      </c>
      <c r="F5886" s="5" t="s">
        <v>115</v>
      </c>
      <c r="G5886" s="5" t="s">
        <v>393</v>
      </c>
    </row>
    <row r="5887" spans="2:7" x14ac:dyDescent="0.2">
      <c r="B5887" s="3">
        <v>2018</v>
      </c>
      <c r="C5887" s="4">
        <v>2301340.98</v>
      </c>
      <c r="D5887" s="5" t="s">
        <v>87</v>
      </c>
      <c r="E5887" s="5" t="s">
        <v>242</v>
      </c>
      <c r="F5887" s="5" t="s">
        <v>246</v>
      </c>
      <c r="G5887" s="5" t="s">
        <v>246</v>
      </c>
    </row>
    <row r="5888" spans="2:7" x14ac:dyDescent="0.2">
      <c r="B5888" s="3">
        <v>2018</v>
      </c>
      <c r="C5888" s="4">
        <v>115341417.81</v>
      </c>
      <c r="D5888" s="5" t="s">
        <v>87</v>
      </c>
      <c r="E5888" s="5" t="s">
        <v>242</v>
      </c>
      <c r="F5888" s="5" t="s">
        <v>247</v>
      </c>
      <c r="G5888" s="5" t="s">
        <v>523</v>
      </c>
    </row>
    <row r="5889" spans="2:7" x14ac:dyDescent="0.2">
      <c r="B5889" s="3">
        <v>2018</v>
      </c>
      <c r="C5889" s="4">
        <v>14486776.34</v>
      </c>
      <c r="D5889" s="5" t="s">
        <v>87</v>
      </c>
      <c r="E5889" s="5" t="s">
        <v>242</v>
      </c>
      <c r="F5889" s="5" t="s">
        <v>247</v>
      </c>
      <c r="G5889" s="5" t="s">
        <v>440</v>
      </c>
    </row>
    <row r="5890" spans="2:7" x14ac:dyDescent="0.2">
      <c r="B5890" s="3">
        <v>2018</v>
      </c>
      <c r="C5890" s="4">
        <v>2091140.33</v>
      </c>
      <c r="D5890" s="5" t="s">
        <v>87</v>
      </c>
      <c r="E5890" s="5" t="s">
        <v>242</v>
      </c>
      <c r="F5890" s="5" t="s">
        <v>247</v>
      </c>
      <c r="G5890" s="5" t="s">
        <v>458</v>
      </c>
    </row>
    <row r="5891" spans="2:7" x14ac:dyDescent="0.2">
      <c r="B5891" s="3">
        <v>2018</v>
      </c>
      <c r="C5891" s="4">
        <v>334709.59000000003</v>
      </c>
      <c r="D5891" s="5" t="s">
        <v>87</v>
      </c>
      <c r="E5891" s="5" t="s">
        <v>242</v>
      </c>
      <c r="F5891" s="5" t="s">
        <v>247</v>
      </c>
      <c r="G5891" s="5" t="s">
        <v>441</v>
      </c>
    </row>
    <row r="5892" spans="2:7" x14ac:dyDescent="0.2">
      <c r="B5892" s="3">
        <v>2018</v>
      </c>
      <c r="C5892" s="4">
        <v>2979643.99</v>
      </c>
      <c r="D5892" s="5" t="s">
        <v>87</v>
      </c>
      <c r="E5892" s="5" t="s">
        <v>242</v>
      </c>
      <c r="F5892" s="5" t="s">
        <v>247</v>
      </c>
      <c r="G5892" s="5" t="s">
        <v>442</v>
      </c>
    </row>
    <row r="5893" spans="2:7" x14ac:dyDescent="0.2">
      <c r="B5893" s="3">
        <v>2018</v>
      </c>
      <c r="C5893" s="4">
        <v>489013397.08999997</v>
      </c>
      <c r="D5893" s="5" t="s">
        <v>87</v>
      </c>
      <c r="E5893" s="5" t="s">
        <v>242</v>
      </c>
      <c r="F5893" s="5" t="s">
        <v>247</v>
      </c>
      <c r="G5893" s="5" t="s">
        <v>443</v>
      </c>
    </row>
    <row r="5894" spans="2:7" x14ac:dyDescent="0.2">
      <c r="B5894" s="3">
        <v>2018</v>
      </c>
      <c r="C5894" s="4">
        <v>144959389.87</v>
      </c>
      <c r="D5894" s="5" t="s">
        <v>87</v>
      </c>
      <c r="E5894" s="5" t="s">
        <v>242</v>
      </c>
      <c r="F5894" s="5" t="s">
        <v>247</v>
      </c>
      <c r="G5894" s="5" t="s">
        <v>444</v>
      </c>
    </row>
    <row r="5895" spans="2:7" x14ac:dyDescent="0.2">
      <c r="B5895" s="3">
        <v>2018</v>
      </c>
      <c r="C5895" s="4">
        <v>10774.75</v>
      </c>
      <c r="D5895" s="5" t="s">
        <v>87</v>
      </c>
      <c r="E5895" s="5" t="s">
        <v>242</v>
      </c>
      <c r="F5895" s="5" t="s">
        <v>247</v>
      </c>
      <c r="G5895" s="5" t="s">
        <v>524</v>
      </c>
    </row>
    <row r="5896" spans="2:7" x14ac:dyDescent="0.2">
      <c r="B5896" s="3">
        <v>2018</v>
      </c>
      <c r="C5896" s="4">
        <v>26414777.140000001</v>
      </c>
      <c r="D5896" s="5" t="s">
        <v>87</v>
      </c>
      <c r="E5896" s="5" t="s">
        <v>242</v>
      </c>
      <c r="F5896" s="5" t="s">
        <v>247</v>
      </c>
      <c r="G5896" s="5" t="s">
        <v>601</v>
      </c>
    </row>
    <row r="5897" spans="2:7" x14ac:dyDescent="0.2">
      <c r="B5897" s="3">
        <v>2018</v>
      </c>
      <c r="C5897" s="4">
        <v>28952105.260000002</v>
      </c>
      <c r="D5897" s="5" t="s">
        <v>87</v>
      </c>
      <c r="E5897" s="5" t="s">
        <v>242</v>
      </c>
      <c r="F5897" s="5" t="s">
        <v>247</v>
      </c>
      <c r="G5897" s="5" t="s">
        <v>602</v>
      </c>
    </row>
    <row r="5898" spans="2:7" x14ac:dyDescent="0.2">
      <c r="B5898" s="3">
        <v>2018</v>
      </c>
      <c r="C5898" s="4">
        <v>13822985.199999999</v>
      </c>
      <c r="D5898" s="5" t="s">
        <v>87</v>
      </c>
      <c r="E5898" s="5" t="s">
        <v>242</v>
      </c>
      <c r="F5898" s="5" t="s">
        <v>247</v>
      </c>
      <c r="G5898" s="5" t="s">
        <v>349</v>
      </c>
    </row>
    <row r="5899" spans="2:7" x14ac:dyDescent="0.2">
      <c r="B5899" s="3">
        <v>2018</v>
      </c>
      <c r="C5899" s="4">
        <v>13994278.869999999</v>
      </c>
      <c r="D5899" s="5" t="s">
        <v>87</v>
      </c>
      <c r="E5899" s="5" t="s">
        <v>242</v>
      </c>
      <c r="F5899" s="5" t="s">
        <v>159</v>
      </c>
      <c r="G5899" s="5" t="s">
        <v>381</v>
      </c>
    </row>
    <row r="5900" spans="2:7" x14ac:dyDescent="0.2">
      <c r="B5900" s="3">
        <v>2018</v>
      </c>
      <c r="C5900" s="4">
        <v>46562469.049999997</v>
      </c>
      <c r="D5900" s="5" t="s">
        <v>87</v>
      </c>
      <c r="E5900" s="5" t="s">
        <v>242</v>
      </c>
      <c r="F5900" s="5" t="s">
        <v>159</v>
      </c>
      <c r="G5900" s="5" t="s">
        <v>160</v>
      </c>
    </row>
    <row r="5901" spans="2:7" x14ac:dyDescent="0.2">
      <c r="B5901" s="3">
        <v>2018</v>
      </c>
      <c r="C5901" s="4">
        <v>810364.41</v>
      </c>
      <c r="D5901" s="5" t="s">
        <v>87</v>
      </c>
      <c r="E5901" s="5" t="s">
        <v>242</v>
      </c>
      <c r="F5901" s="5" t="s">
        <v>250</v>
      </c>
      <c r="G5901" s="5" t="s">
        <v>251</v>
      </c>
    </row>
    <row r="5902" spans="2:7" x14ac:dyDescent="0.2">
      <c r="B5902" s="3">
        <v>2018</v>
      </c>
      <c r="C5902" s="4">
        <v>4489231.29</v>
      </c>
      <c r="D5902" s="5" t="s">
        <v>87</v>
      </c>
      <c r="E5902" s="5" t="s">
        <v>242</v>
      </c>
      <c r="F5902" s="5" t="s">
        <v>250</v>
      </c>
      <c r="G5902" s="5" t="s">
        <v>252</v>
      </c>
    </row>
    <row r="5903" spans="2:7" x14ac:dyDescent="0.2">
      <c r="B5903" s="3">
        <v>2018</v>
      </c>
      <c r="C5903" s="4">
        <v>5430170.5499999998</v>
      </c>
      <c r="D5903" s="5" t="s">
        <v>87</v>
      </c>
      <c r="E5903" s="5" t="s">
        <v>242</v>
      </c>
      <c r="F5903" s="5" t="s">
        <v>250</v>
      </c>
      <c r="G5903" s="5" t="s">
        <v>253</v>
      </c>
    </row>
    <row r="5904" spans="2:7" x14ac:dyDescent="0.2">
      <c r="B5904" s="3">
        <v>2018</v>
      </c>
      <c r="C5904" s="4">
        <v>1376071.51</v>
      </c>
      <c r="D5904" s="5" t="s">
        <v>87</v>
      </c>
      <c r="E5904" s="5" t="s">
        <v>242</v>
      </c>
      <c r="F5904" s="5" t="s">
        <v>250</v>
      </c>
      <c r="G5904" s="5" t="s">
        <v>254</v>
      </c>
    </row>
    <row r="5905" spans="2:7" x14ac:dyDescent="0.2">
      <c r="B5905" s="3">
        <v>2018</v>
      </c>
      <c r="C5905" s="4">
        <v>6006572.6799999997</v>
      </c>
      <c r="D5905" s="5" t="s">
        <v>87</v>
      </c>
      <c r="E5905" s="5" t="s">
        <v>242</v>
      </c>
      <c r="F5905" s="5" t="s">
        <v>250</v>
      </c>
      <c r="G5905" s="5" t="s">
        <v>255</v>
      </c>
    </row>
    <row r="5906" spans="2:7" x14ac:dyDescent="0.2">
      <c r="B5906" s="3">
        <v>2018</v>
      </c>
      <c r="C5906" s="4">
        <v>1024398.96</v>
      </c>
      <c r="D5906" s="5" t="s">
        <v>87</v>
      </c>
      <c r="E5906" s="5" t="s">
        <v>242</v>
      </c>
      <c r="F5906" s="5" t="s">
        <v>250</v>
      </c>
      <c r="G5906" s="5" t="s">
        <v>256</v>
      </c>
    </row>
    <row r="5907" spans="2:7" x14ac:dyDescent="0.2">
      <c r="B5907" s="3">
        <v>2018</v>
      </c>
      <c r="C5907" s="4">
        <v>1584196.11</v>
      </c>
      <c r="D5907" s="5" t="s">
        <v>87</v>
      </c>
      <c r="E5907" s="5" t="s">
        <v>242</v>
      </c>
      <c r="F5907" s="5" t="s">
        <v>257</v>
      </c>
      <c r="G5907" s="5" t="s">
        <v>257</v>
      </c>
    </row>
    <row r="5908" spans="2:7" x14ac:dyDescent="0.2">
      <c r="B5908" s="3">
        <v>2018</v>
      </c>
      <c r="C5908" s="4">
        <v>456607.9</v>
      </c>
      <c r="D5908" s="5" t="s">
        <v>87</v>
      </c>
      <c r="E5908" s="5" t="s">
        <v>242</v>
      </c>
      <c r="F5908" s="5" t="s">
        <v>504</v>
      </c>
      <c r="G5908" s="5" t="s">
        <v>234</v>
      </c>
    </row>
    <row r="5909" spans="2:7" x14ac:dyDescent="0.2">
      <c r="B5909" s="3">
        <v>2018</v>
      </c>
      <c r="C5909" s="4">
        <v>307460072.54000002</v>
      </c>
      <c r="D5909" s="5" t="s">
        <v>87</v>
      </c>
      <c r="E5909" s="5" t="s">
        <v>242</v>
      </c>
      <c r="F5909" s="5" t="s">
        <v>507</v>
      </c>
      <c r="G5909" s="5" t="s">
        <v>532</v>
      </c>
    </row>
    <row r="5910" spans="2:7" x14ac:dyDescent="0.2">
      <c r="B5910" s="3">
        <v>2018</v>
      </c>
      <c r="C5910" s="4">
        <v>211054601.03</v>
      </c>
      <c r="D5910" s="5" t="s">
        <v>87</v>
      </c>
      <c r="E5910" s="5" t="s">
        <v>242</v>
      </c>
      <c r="F5910" s="5" t="s">
        <v>507</v>
      </c>
      <c r="G5910" s="5" t="s">
        <v>533</v>
      </c>
    </row>
    <row r="5911" spans="2:7" x14ac:dyDescent="0.2">
      <c r="B5911" s="3">
        <v>2018</v>
      </c>
      <c r="C5911" s="4">
        <v>355752.71</v>
      </c>
      <c r="D5911" s="5" t="s">
        <v>87</v>
      </c>
      <c r="E5911" s="5" t="s">
        <v>242</v>
      </c>
      <c r="F5911" s="5" t="s">
        <v>534</v>
      </c>
      <c r="G5911" s="5" t="s">
        <v>535</v>
      </c>
    </row>
    <row r="5912" spans="2:7" x14ac:dyDescent="0.2">
      <c r="B5912" s="3">
        <v>2018</v>
      </c>
      <c r="C5912" s="4">
        <v>26620052.670000002</v>
      </c>
      <c r="D5912" s="5" t="s">
        <v>87</v>
      </c>
      <c r="E5912" s="5" t="s">
        <v>242</v>
      </c>
      <c r="F5912" s="5" t="s">
        <v>534</v>
      </c>
      <c r="G5912" s="5" t="s">
        <v>541</v>
      </c>
    </row>
    <row r="5913" spans="2:7" x14ac:dyDescent="0.2">
      <c r="B5913" s="3">
        <v>2018</v>
      </c>
      <c r="C5913" s="4">
        <v>4015995.89</v>
      </c>
      <c r="D5913" s="5" t="s">
        <v>87</v>
      </c>
      <c r="E5913" s="5" t="s">
        <v>242</v>
      </c>
      <c r="F5913" s="5" t="s">
        <v>534</v>
      </c>
      <c r="G5913" s="5" t="s">
        <v>542</v>
      </c>
    </row>
    <row r="5914" spans="2:7" x14ac:dyDescent="0.2">
      <c r="B5914" s="3">
        <v>2018</v>
      </c>
      <c r="C5914" s="4">
        <v>4965829.97</v>
      </c>
      <c r="D5914" s="5" t="s">
        <v>87</v>
      </c>
      <c r="E5914" s="5" t="s">
        <v>242</v>
      </c>
      <c r="F5914" s="5" t="s">
        <v>534</v>
      </c>
      <c r="G5914" s="5" t="s">
        <v>228</v>
      </c>
    </row>
    <row r="5915" spans="2:7" x14ac:dyDescent="0.2">
      <c r="B5915" s="3">
        <v>2018</v>
      </c>
      <c r="C5915" s="4">
        <v>753620.91</v>
      </c>
      <c r="D5915" s="5" t="s">
        <v>87</v>
      </c>
      <c r="E5915" s="5" t="s">
        <v>242</v>
      </c>
      <c r="F5915" s="5" t="s">
        <v>233</v>
      </c>
      <c r="G5915" s="5" t="s">
        <v>233</v>
      </c>
    </row>
    <row r="5916" spans="2:7" x14ac:dyDescent="0.2">
      <c r="B5916" s="3">
        <v>2018</v>
      </c>
      <c r="C5916" s="4">
        <v>1790749.03</v>
      </c>
      <c r="D5916" s="5" t="s">
        <v>87</v>
      </c>
      <c r="E5916" s="5" t="s">
        <v>242</v>
      </c>
      <c r="F5916" s="5" t="s">
        <v>236</v>
      </c>
      <c r="G5916" s="5" t="s">
        <v>357</v>
      </c>
    </row>
    <row r="5917" spans="2:7" x14ac:dyDescent="0.2">
      <c r="B5917" s="3">
        <v>2018</v>
      </c>
      <c r="C5917" s="4">
        <v>194850097.36000001</v>
      </c>
      <c r="D5917" s="5" t="s">
        <v>87</v>
      </c>
      <c r="E5917" s="5" t="s">
        <v>242</v>
      </c>
      <c r="F5917" s="5" t="s">
        <v>491</v>
      </c>
      <c r="G5917" s="5" t="s">
        <v>261</v>
      </c>
    </row>
    <row r="5918" spans="2:7" x14ac:dyDescent="0.2">
      <c r="B5918" s="3">
        <v>2018</v>
      </c>
      <c r="C5918" s="4">
        <v>10076953.93</v>
      </c>
      <c r="D5918" s="5" t="s">
        <v>87</v>
      </c>
      <c r="E5918" s="5" t="s">
        <v>242</v>
      </c>
      <c r="F5918" s="5" t="s">
        <v>491</v>
      </c>
      <c r="G5918" s="5" t="s">
        <v>374</v>
      </c>
    </row>
    <row r="5919" spans="2:7" x14ac:dyDescent="0.2">
      <c r="B5919" s="3">
        <v>2018</v>
      </c>
      <c r="C5919" s="4">
        <v>4391398.2699999996</v>
      </c>
      <c r="D5919" s="5" t="s">
        <v>87</v>
      </c>
      <c r="E5919" s="5" t="s">
        <v>242</v>
      </c>
      <c r="F5919" s="5" t="s">
        <v>491</v>
      </c>
      <c r="G5919" s="5" t="s">
        <v>543</v>
      </c>
    </row>
    <row r="5920" spans="2:7" x14ac:dyDescent="0.2">
      <c r="B5920" s="3">
        <v>2018</v>
      </c>
      <c r="C5920" s="4">
        <v>18426657.379999999</v>
      </c>
      <c r="D5920" s="5" t="s">
        <v>87</v>
      </c>
      <c r="E5920" s="5" t="s">
        <v>242</v>
      </c>
      <c r="F5920" s="5" t="s">
        <v>491</v>
      </c>
      <c r="G5920" s="5" t="s">
        <v>446</v>
      </c>
    </row>
    <row r="5921" spans="2:7" x14ac:dyDescent="0.2">
      <c r="B5921" s="3">
        <v>2018</v>
      </c>
      <c r="C5921" s="4">
        <v>4328944.9400000004</v>
      </c>
      <c r="D5921" s="5" t="s">
        <v>87</v>
      </c>
      <c r="E5921" s="5" t="s">
        <v>242</v>
      </c>
      <c r="F5921" s="5" t="s">
        <v>491</v>
      </c>
      <c r="G5921" s="5" t="s">
        <v>263</v>
      </c>
    </row>
    <row r="5922" spans="2:7" x14ac:dyDescent="0.2">
      <c r="B5922" s="3">
        <v>2018</v>
      </c>
      <c r="C5922" s="4">
        <v>216377990.09999999</v>
      </c>
      <c r="D5922" s="5" t="s">
        <v>87</v>
      </c>
      <c r="E5922" s="5" t="s">
        <v>242</v>
      </c>
      <c r="F5922" s="5" t="s">
        <v>491</v>
      </c>
      <c r="G5922" s="5" t="s">
        <v>264</v>
      </c>
    </row>
    <row r="5923" spans="2:7" x14ac:dyDescent="0.2">
      <c r="B5923" s="3">
        <v>2018</v>
      </c>
      <c r="C5923" s="4">
        <v>5565922.2199999997</v>
      </c>
      <c r="D5923" s="5" t="s">
        <v>87</v>
      </c>
      <c r="E5923" s="5" t="s">
        <v>242</v>
      </c>
      <c r="F5923" s="5" t="s">
        <v>491</v>
      </c>
      <c r="G5923" s="5" t="s">
        <v>265</v>
      </c>
    </row>
    <row r="5924" spans="2:7" x14ac:dyDescent="0.2">
      <c r="B5924" s="3">
        <v>2018</v>
      </c>
      <c r="C5924" s="4">
        <v>421445.11</v>
      </c>
      <c r="D5924" s="5" t="s">
        <v>87</v>
      </c>
      <c r="E5924" s="5" t="s">
        <v>242</v>
      </c>
      <c r="F5924" s="5" t="s">
        <v>491</v>
      </c>
      <c r="G5924" s="5" t="s">
        <v>593</v>
      </c>
    </row>
    <row r="5925" spans="2:7" x14ac:dyDescent="0.2">
      <c r="B5925" s="3">
        <v>2018</v>
      </c>
      <c r="C5925" s="4">
        <v>302817.83</v>
      </c>
      <c r="D5925" s="5" t="s">
        <v>87</v>
      </c>
      <c r="E5925" s="5" t="s">
        <v>242</v>
      </c>
      <c r="F5925" s="5" t="s">
        <v>491</v>
      </c>
      <c r="G5925" s="5" t="s">
        <v>471</v>
      </c>
    </row>
    <row r="5926" spans="2:7" x14ac:dyDescent="0.2">
      <c r="B5926" s="3">
        <v>2018</v>
      </c>
      <c r="C5926" s="4">
        <v>385210.72</v>
      </c>
      <c r="D5926" s="5" t="s">
        <v>87</v>
      </c>
      <c r="E5926" s="5" t="s">
        <v>242</v>
      </c>
      <c r="F5926" s="5" t="s">
        <v>491</v>
      </c>
      <c r="G5926" s="5" t="s">
        <v>266</v>
      </c>
    </row>
    <row r="5927" spans="2:7" x14ac:dyDescent="0.2">
      <c r="B5927" s="3">
        <v>2018</v>
      </c>
      <c r="C5927" s="4">
        <v>37053711.729999997</v>
      </c>
      <c r="D5927" s="5" t="s">
        <v>87</v>
      </c>
      <c r="E5927" s="5" t="s">
        <v>242</v>
      </c>
      <c r="F5927" s="5" t="s">
        <v>491</v>
      </c>
      <c r="G5927" s="5" t="s">
        <v>268</v>
      </c>
    </row>
    <row r="5928" spans="2:7" x14ac:dyDescent="0.2">
      <c r="B5928" s="3">
        <v>2018</v>
      </c>
      <c r="C5928" s="4">
        <v>35600.720000000001</v>
      </c>
      <c r="D5928" s="5" t="s">
        <v>87</v>
      </c>
      <c r="E5928" s="5" t="s">
        <v>242</v>
      </c>
      <c r="F5928" s="5" t="s">
        <v>491</v>
      </c>
      <c r="G5928" s="5" t="s">
        <v>270</v>
      </c>
    </row>
    <row r="5929" spans="2:7" x14ac:dyDescent="0.2">
      <c r="B5929" s="3">
        <v>2018</v>
      </c>
      <c r="C5929" s="4">
        <v>898634.92</v>
      </c>
      <c r="D5929" s="5" t="s">
        <v>87</v>
      </c>
      <c r="E5929" s="5" t="s">
        <v>242</v>
      </c>
      <c r="F5929" s="5" t="s">
        <v>491</v>
      </c>
      <c r="G5929" s="5" t="s">
        <v>271</v>
      </c>
    </row>
    <row r="5930" spans="2:7" x14ac:dyDescent="0.2">
      <c r="B5930" s="3">
        <v>2018</v>
      </c>
      <c r="C5930" s="4">
        <v>6217441.2800000003</v>
      </c>
      <c r="D5930" s="5" t="s">
        <v>87</v>
      </c>
      <c r="E5930" s="5" t="s">
        <v>242</v>
      </c>
      <c r="F5930" s="5" t="s">
        <v>491</v>
      </c>
      <c r="G5930" s="5" t="s">
        <v>429</v>
      </c>
    </row>
    <row r="5931" spans="2:7" x14ac:dyDescent="0.2">
      <c r="B5931" s="3">
        <v>2018</v>
      </c>
      <c r="C5931" s="4">
        <v>240.64</v>
      </c>
      <c r="D5931" s="5" t="s">
        <v>87</v>
      </c>
      <c r="E5931" s="5" t="s">
        <v>242</v>
      </c>
      <c r="F5931" s="5" t="s">
        <v>491</v>
      </c>
      <c r="G5931" s="5" t="s">
        <v>272</v>
      </c>
    </row>
    <row r="5932" spans="2:7" x14ac:dyDescent="0.2">
      <c r="B5932" s="3">
        <v>2018</v>
      </c>
      <c r="C5932" s="4">
        <v>18444405.829999998</v>
      </c>
      <c r="D5932" s="5" t="s">
        <v>87</v>
      </c>
      <c r="E5932" s="5" t="s">
        <v>242</v>
      </c>
      <c r="F5932" s="5" t="s">
        <v>491</v>
      </c>
      <c r="G5932" s="5" t="s">
        <v>472</v>
      </c>
    </row>
    <row r="5933" spans="2:7" x14ac:dyDescent="0.2">
      <c r="B5933" s="3">
        <v>2018</v>
      </c>
      <c r="C5933" s="4">
        <v>54954547.520000003</v>
      </c>
      <c r="D5933" s="5" t="s">
        <v>87</v>
      </c>
      <c r="E5933" s="5" t="s">
        <v>242</v>
      </c>
      <c r="F5933" s="5" t="s">
        <v>491</v>
      </c>
      <c r="G5933" s="5" t="s">
        <v>273</v>
      </c>
    </row>
    <row r="5934" spans="2:7" x14ac:dyDescent="0.2">
      <c r="B5934" s="3">
        <v>2018</v>
      </c>
      <c r="C5934" s="4">
        <v>12188.44</v>
      </c>
      <c r="D5934" s="5" t="s">
        <v>87</v>
      </c>
      <c r="E5934" s="5" t="s">
        <v>242</v>
      </c>
      <c r="F5934" s="5" t="s">
        <v>491</v>
      </c>
      <c r="G5934" s="5" t="s">
        <v>275</v>
      </c>
    </row>
    <row r="5935" spans="2:7" x14ac:dyDescent="0.2">
      <c r="B5935" s="3">
        <v>2018</v>
      </c>
      <c r="C5935" s="4">
        <v>134082.41</v>
      </c>
      <c r="D5935" s="5" t="s">
        <v>87</v>
      </c>
      <c r="E5935" s="5" t="s">
        <v>242</v>
      </c>
      <c r="F5935" s="5" t="s">
        <v>491</v>
      </c>
      <c r="G5935" s="5" t="s">
        <v>276</v>
      </c>
    </row>
    <row r="5936" spans="2:7" x14ac:dyDescent="0.2">
      <c r="B5936" s="3">
        <v>2018</v>
      </c>
      <c r="C5936" s="4">
        <v>497542.22</v>
      </c>
      <c r="D5936" s="5" t="s">
        <v>87</v>
      </c>
      <c r="E5936" s="5" t="s">
        <v>242</v>
      </c>
      <c r="F5936" s="5" t="s">
        <v>491</v>
      </c>
      <c r="G5936" s="5" t="s">
        <v>277</v>
      </c>
    </row>
    <row r="5937" spans="2:7" x14ac:dyDescent="0.2">
      <c r="B5937" s="3">
        <v>2018</v>
      </c>
      <c r="C5937" s="4">
        <v>64000</v>
      </c>
      <c r="D5937" s="5" t="s">
        <v>87</v>
      </c>
      <c r="E5937" s="5" t="s">
        <v>242</v>
      </c>
      <c r="F5937" s="5" t="s">
        <v>491</v>
      </c>
      <c r="G5937" s="5" t="s">
        <v>545</v>
      </c>
    </row>
    <row r="5938" spans="2:7" x14ac:dyDescent="0.2">
      <c r="B5938" s="3">
        <v>2018</v>
      </c>
      <c r="C5938" s="4">
        <v>4450289.12</v>
      </c>
      <c r="D5938" s="5" t="s">
        <v>87</v>
      </c>
      <c r="E5938" s="5" t="s">
        <v>242</v>
      </c>
      <c r="F5938" s="5" t="s">
        <v>491</v>
      </c>
      <c r="G5938" s="5" t="s">
        <v>278</v>
      </c>
    </row>
    <row r="5939" spans="2:7" x14ac:dyDescent="0.2">
      <c r="B5939" s="3">
        <v>2018</v>
      </c>
      <c r="C5939" s="4">
        <v>10730391.57</v>
      </c>
      <c r="D5939" s="5" t="s">
        <v>87</v>
      </c>
      <c r="E5939" s="5" t="s">
        <v>242</v>
      </c>
      <c r="F5939" s="5" t="s">
        <v>491</v>
      </c>
      <c r="G5939" s="5" t="s">
        <v>279</v>
      </c>
    </row>
    <row r="5940" spans="2:7" x14ac:dyDescent="0.2">
      <c r="B5940" s="3">
        <v>2018</v>
      </c>
      <c r="C5940" s="4">
        <v>33631.81</v>
      </c>
      <c r="D5940" s="5" t="s">
        <v>87</v>
      </c>
      <c r="E5940" s="5" t="s">
        <v>242</v>
      </c>
      <c r="F5940" s="5" t="s">
        <v>491</v>
      </c>
      <c r="G5940" s="5" t="s">
        <v>280</v>
      </c>
    </row>
    <row r="5941" spans="2:7" x14ac:dyDescent="0.2">
      <c r="B5941" s="3">
        <v>2018</v>
      </c>
      <c r="C5941" s="4">
        <v>5163826.1500000004</v>
      </c>
      <c r="D5941" s="5" t="s">
        <v>87</v>
      </c>
      <c r="E5941" s="5" t="s">
        <v>242</v>
      </c>
      <c r="F5941" s="5" t="s">
        <v>491</v>
      </c>
      <c r="G5941" s="5" t="s">
        <v>281</v>
      </c>
    </row>
    <row r="5942" spans="2:7" x14ac:dyDescent="0.2">
      <c r="B5942" s="3">
        <v>2018</v>
      </c>
      <c r="C5942" s="4">
        <v>598455.06000000006</v>
      </c>
      <c r="D5942" s="5" t="s">
        <v>87</v>
      </c>
      <c r="E5942" s="5" t="s">
        <v>242</v>
      </c>
      <c r="F5942" s="5" t="s">
        <v>491</v>
      </c>
      <c r="G5942" s="5" t="s">
        <v>282</v>
      </c>
    </row>
    <row r="5943" spans="2:7" x14ac:dyDescent="0.2">
      <c r="B5943" s="3">
        <v>2018</v>
      </c>
      <c r="C5943" s="4">
        <v>8563012.3699999992</v>
      </c>
      <c r="D5943" s="5" t="s">
        <v>87</v>
      </c>
      <c r="E5943" s="5" t="s">
        <v>242</v>
      </c>
      <c r="F5943" s="5" t="s">
        <v>491</v>
      </c>
      <c r="G5943" s="5" t="s">
        <v>286</v>
      </c>
    </row>
    <row r="5944" spans="2:7" x14ac:dyDescent="0.2">
      <c r="B5944" s="3">
        <v>2018</v>
      </c>
      <c r="C5944" s="4">
        <v>4200905.49</v>
      </c>
      <c r="D5944" s="5" t="s">
        <v>87</v>
      </c>
      <c r="E5944" s="5" t="s">
        <v>242</v>
      </c>
      <c r="F5944" s="5" t="s">
        <v>491</v>
      </c>
      <c r="G5944" s="5" t="s">
        <v>287</v>
      </c>
    </row>
    <row r="5945" spans="2:7" x14ac:dyDescent="0.2">
      <c r="B5945" s="3">
        <v>2018</v>
      </c>
      <c r="C5945" s="4">
        <v>3194039.49</v>
      </c>
      <c r="D5945" s="5" t="s">
        <v>87</v>
      </c>
      <c r="E5945" s="5" t="s">
        <v>242</v>
      </c>
      <c r="F5945" s="5" t="s">
        <v>491</v>
      </c>
      <c r="G5945" s="5" t="s">
        <v>546</v>
      </c>
    </row>
    <row r="5946" spans="2:7" x14ac:dyDescent="0.2">
      <c r="B5946" s="3">
        <v>2018</v>
      </c>
      <c r="C5946" s="4">
        <v>799985.48</v>
      </c>
      <c r="D5946" s="5" t="s">
        <v>87</v>
      </c>
      <c r="E5946" s="5" t="s">
        <v>242</v>
      </c>
      <c r="F5946" s="5" t="s">
        <v>491</v>
      </c>
      <c r="G5946" s="5" t="s">
        <v>289</v>
      </c>
    </row>
    <row r="5947" spans="2:7" x14ac:dyDescent="0.2">
      <c r="B5947" s="3">
        <v>2018</v>
      </c>
      <c r="C5947" s="4">
        <v>1124289.23</v>
      </c>
      <c r="D5947" s="5" t="s">
        <v>87</v>
      </c>
      <c r="E5947" s="5" t="s">
        <v>242</v>
      </c>
      <c r="F5947" s="5" t="s">
        <v>491</v>
      </c>
      <c r="G5947" s="5" t="s">
        <v>547</v>
      </c>
    </row>
    <row r="5948" spans="2:7" x14ac:dyDescent="0.2">
      <c r="B5948" s="3">
        <v>2018</v>
      </c>
      <c r="C5948" s="4">
        <v>4121.3999999999996</v>
      </c>
      <c r="D5948" s="5" t="s">
        <v>87</v>
      </c>
      <c r="E5948" s="5" t="s">
        <v>242</v>
      </c>
      <c r="F5948" s="5" t="s">
        <v>491</v>
      </c>
      <c r="G5948" s="5" t="s">
        <v>548</v>
      </c>
    </row>
    <row r="5949" spans="2:7" x14ac:dyDescent="0.2">
      <c r="B5949" s="3">
        <v>2018</v>
      </c>
      <c r="C5949" s="4">
        <v>4025.1</v>
      </c>
      <c r="D5949" s="5" t="s">
        <v>87</v>
      </c>
      <c r="E5949" s="5" t="s">
        <v>242</v>
      </c>
      <c r="F5949" s="5" t="s">
        <v>491</v>
      </c>
      <c r="G5949" s="5" t="s">
        <v>290</v>
      </c>
    </row>
    <row r="5950" spans="2:7" x14ac:dyDescent="0.2">
      <c r="B5950" s="3">
        <v>2018</v>
      </c>
      <c r="C5950" s="4">
        <v>4521211.13</v>
      </c>
      <c r="D5950" s="5" t="s">
        <v>87</v>
      </c>
      <c r="E5950" s="5" t="s">
        <v>242</v>
      </c>
      <c r="F5950" s="5" t="s">
        <v>491</v>
      </c>
      <c r="G5950" s="5" t="s">
        <v>292</v>
      </c>
    </row>
    <row r="5951" spans="2:7" x14ac:dyDescent="0.2">
      <c r="B5951" s="3">
        <v>2018</v>
      </c>
      <c r="C5951" s="4">
        <v>6880052.0800000001</v>
      </c>
      <c r="D5951" s="5" t="s">
        <v>87</v>
      </c>
      <c r="E5951" s="5" t="s">
        <v>242</v>
      </c>
      <c r="F5951" s="5" t="s">
        <v>491</v>
      </c>
      <c r="G5951" s="5" t="s">
        <v>294</v>
      </c>
    </row>
    <row r="5952" spans="2:7" x14ac:dyDescent="0.2">
      <c r="B5952" s="3">
        <v>2018</v>
      </c>
      <c r="C5952" s="4">
        <v>439484.83</v>
      </c>
      <c r="D5952" s="5" t="s">
        <v>87</v>
      </c>
      <c r="E5952" s="5" t="s">
        <v>242</v>
      </c>
      <c r="F5952" s="5" t="s">
        <v>491</v>
      </c>
      <c r="G5952" s="5" t="s">
        <v>295</v>
      </c>
    </row>
    <row r="5953" spans="2:7" x14ac:dyDescent="0.2">
      <c r="B5953" s="3">
        <v>2018</v>
      </c>
      <c r="C5953" s="4">
        <v>36673334.109999999</v>
      </c>
      <c r="D5953" s="5" t="s">
        <v>87</v>
      </c>
      <c r="E5953" s="5" t="s">
        <v>242</v>
      </c>
      <c r="F5953" s="5" t="s">
        <v>491</v>
      </c>
      <c r="G5953" s="5" t="s">
        <v>349</v>
      </c>
    </row>
    <row r="5954" spans="2:7" x14ac:dyDescent="0.2">
      <c r="B5954" s="3">
        <v>2018</v>
      </c>
      <c r="C5954" s="4">
        <v>64825022.82</v>
      </c>
      <c r="D5954" s="5" t="s">
        <v>87</v>
      </c>
      <c r="E5954" s="5" t="s">
        <v>242</v>
      </c>
      <c r="F5954" s="5" t="s">
        <v>491</v>
      </c>
      <c r="G5954" s="5" t="s">
        <v>492</v>
      </c>
    </row>
    <row r="5955" spans="2:7" x14ac:dyDescent="0.2">
      <c r="B5955" s="3">
        <v>2018</v>
      </c>
      <c r="C5955" s="4">
        <v>6750181</v>
      </c>
      <c r="D5955" s="5" t="s">
        <v>87</v>
      </c>
      <c r="E5955" s="5" t="s">
        <v>242</v>
      </c>
      <c r="F5955" s="5" t="s">
        <v>491</v>
      </c>
      <c r="G5955" s="5" t="s">
        <v>493</v>
      </c>
    </row>
    <row r="5956" spans="2:7" x14ac:dyDescent="0.2">
      <c r="B5956" s="3">
        <v>2018</v>
      </c>
      <c r="C5956" s="4">
        <v>23248909.850000001</v>
      </c>
      <c r="D5956" s="5" t="s">
        <v>87</v>
      </c>
      <c r="E5956" s="5" t="s">
        <v>242</v>
      </c>
      <c r="F5956" s="5" t="s">
        <v>491</v>
      </c>
      <c r="G5956" s="5" t="s">
        <v>494</v>
      </c>
    </row>
    <row r="5957" spans="2:7" x14ac:dyDescent="0.2">
      <c r="B5957" s="3">
        <v>2018</v>
      </c>
      <c r="C5957" s="4">
        <v>13286234.17</v>
      </c>
      <c r="D5957" s="5" t="s">
        <v>87</v>
      </c>
      <c r="E5957" s="5" t="s">
        <v>242</v>
      </c>
      <c r="F5957" s="5" t="s">
        <v>491</v>
      </c>
      <c r="G5957" s="5" t="s">
        <v>298</v>
      </c>
    </row>
    <row r="5958" spans="2:7" x14ac:dyDescent="0.2">
      <c r="B5958" s="3">
        <v>2018</v>
      </c>
      <c r="C5958" s="4">
        <v>651508.32000000007</v>
      </c>
      <c r="D5958" s="5" t="s">
        <v>87</v>
      </c>
      <c r="E5958" s="5" t="s">
        <v>242</v>
      </c>
      <c r="F5958" s="5" t="s">
        <v>491</v>
      </c>
      <c r="G5958" s="5" t="s">
        <v>389</v>
      </c>
    </row>
    <row r="5959" spans="2:7" x14ac:dyDescent="0.2">
      <c r="B5959" s="3">
        <v>2018</v>
      </c>
      <c r="C5959" s="4">
        <v>1916182719.5599999</v>
      </c>
      <c r="D5959" s="5" t="s">
        <v>87</v>
      </c>
      <c r="E5959" s="5" t="s">
        <v>242</v>
      </c>
      <c r="F5959" s="5" t="s">
        <v>491</v>
      </c>
      <c r="G5959" s="5" t="s">
        <v>299</v>
      </c>
    </row>
    <row r="5960" spans="2:7" x14ac:dyDescent="0.2">
      <c r="B5960" s="3">
        <v>2018</v>
      </c>
      <c r="C5960" s="4">
        <v>51120</v>
      </c>
      <c r="D5960" s="5" t="s">
        <v>87</v>
      </c>
      <c r="E5960" s="5" t="s">
        <v>242</v>
      </c>
      <c r="F5960" s="5" t="s">
        <v>491</v>
      </c>
      <c r="G5960" s="5" t="s">
        <v>300</v>
      </c>
    </row>
    <row r="5961" spans="2:7" x14ac:dyDescent="0.2">
      <c r="B5961" s="3">
        <v>2018</v>
      </c>
      <c r="C5961" s="4">
        <v>18434810.25</v>
      </c>
      <c r="D5961" s="5" t="s">
        <v>87</v>
      </c>
      <c r="E5961" s="5" t="s">
        <v>242</v>
      </c>
      <c r="F5961" s="5" t="s">
        <v>473</v>
      </c>
      <c r="G5961" s="5" t="s">
        <v>261</v>
      </c>
    </row>
    <row r="5962" spans="2:7" x14ac:dyDescent="0.2">
      <c r="B5962" s="3">
        <v>2018</v>
      </c>
      <c r="C5962" s="4">
        <v>22487814.449999999</v>
      </c>
      <c r="D5962" s="5" t="s">
        <v>87</v>
      </c>
      <c r="E5962" s="5" t="s">
        <v>242</v>
      </c>
      <c r="F5962" s="5" t="s">
        <v>473</v>
      </c>
      <c r="G5962" s="5" t="s">
        <v>549</v>
      </c>
    </row>
    <row r="5963" spans="2:7" x14ac:dyDescent="0.2">
      <c r="B5963" s="3">
        <v>2018</v>
      </c>
      <c r="C5963" s="4">
        <v>32134050.199999999</v>
      </c>
      <c r="D5963" s="5" t="s">
        <v>87</v>
      </c>
      <c r="E5963" s="5" t="s">
        <v>242</v>
      </c>
      <c r="F5963" s="5" t="s">
        <v>473</v>
      </c>
      <c r="G5963" s="5" t="s">
        <v>430</v>
      </c>
    </row>
    <row r="5964" spans="2:7" x14ac:dyDescent="0.2">
      <c r="B5964" s="3">
        <v>2018</v>
      </c>
      <c r="C5964" s="4">
        <v>107682885.52</v>
      </c>
      <c r="D5964" s="5" t="s">
        <v>87</v>
      </c>
      <c r="E5964" s="5" t="s">
        <v>242</v>
      </c>
      <c r="F5964" s="5" t="s">
        <v>473</v>
      </c>
      <c r="G5964" s="5" t="s">
        <v>264</v>
      </c>
    </row>
    <row r="5965" spans="2:7" x14ac:dyDescent="0.2">
      <c r="B5965" s="3">
        <v>2018</v>
      </c>
      <c r="C5965" s="4">
        <v>6829647.7599999998</v>
      </c>
      <c r="D5965" s="5" t="s">
        <v>87</v>
      </c>
      <c r="E5965" s="5" t="s">
        <v>242</v>
      </c>
      <c r="F5965" s="5" t="s">
        <v>473</v>
      </c>
      <c r="G5965" s="5" t="s">
        <v>252</v>
      </c>
    </row>
    <row r="5966" spans="2:7" x14ac:dyDescent="0.2">
      <c r="B5966" s="3">
        <v>2018</v>
      </c>
      <c r="C5966" s="4">
        <v>3853192.55</v>
      </c>
      <c r="D5966" s="5" t="s">
        <v>87</v>
      </c>
      <c r="E5966" s="5" t="s">
        <v>242</v>
      </c>
      <c r="F5966" s="5" t="s">
        <v>473</v>
      </c>
      <c r="G5966" s="5" t="s">
        <v>281</v>
      </c>
    </row>
    <row r="5967" spans="2:7" x14ac:dyDescent="0.2">
      <c r="B5967" s="3">
        <v>2018</v>
      </c>
      <c r="C5967" s="4">
        <v>14011598.6</v>
      </c>
      <c r="D5967" s="5" t="s">
        <v>87</v>
      </c>
      <c r="E5967" s="5" t="s">
        <v>242</v>
      </c>
      <c r="F5967" s="5" t="s">
        <v>473</v>
      </c>
      <c r="G5967" s="5" t="s">
        <v>603</v>
      </c>
    </row>
    <row r="5968" spans="2:7" x14ac:dyDescent="0.2">
      <c r="B5968" s="3">
        <v>2018</v>
      </c>
      <c r="C5968" s="4">
        <v>608007.55000000005</v>
      </c>
      <c r="D5968" s="5" t="s">
        <v>87</v>
      </c>
      <c r="E5968" s="5" t="s">
        <v>242</v>
      </c>
      <c r="F5968" s="5" t="s">
        <v>473</v>
      </c>
      <c r="G5968" s="5" t="s">
        <v>302</v>
      </c>
    </row>
    <row r="5969" spans="2:7" x14ac:dyDescent="0.2">
      <c r="B5969" s="3">
        <v>2018</v>
      </c>
      <c r="C5969" s="4">
        <v>791025.22</v>
      </c>
      <c r="D5969" s="5" t="s">
        <v>87</v>
      </c>
      <c r="E5969" s="5" t="s">
        <v>242</v>
      </c>
      <c r="F5969" s="5" t="s">
        <v>473</v>
      </c>
      <c r="G5969" s="5" t="s">
        <v>303</v>
      </c>
    </row>
    <row r="5970" spans="2:7" x14ac:dyDescent="0.2">
      <c r="B5970" s="3">
        <v>2018</v>
      </c>
      <c r="C5970" s="4">
        <v>512431147.31</v>
      </c>
      <c r="D5970" s="5" t="s">
        <v>87</v>
      </c>
      <c r="E5970" s="5" t="s">
        <v>242</v>
      </c>
      <c r="F5970" s="5" t="s">
        <v>473</v>
      </c>
      <c r="G5970" s="5" t="s">
        <v>304</v>
      </c>
    </row>
    <row r="5971" spans="2:7" x14ac:dyDescent="0.2">
      <c r="B5971" s="3">
        <v>2018</v>
      </c>
      <c r="C5971" s="4">
        <v>2025105.32</v>
      </c>
      <c r="D5971" s="5" t="s">
        <v>87</v>
      </c>
      <c r="E5971" s="5" t="s">
        <v>242</v>
      </c>
      <c r="F5971" s="5" t="s">
        <v>473</v>
      </c>
      <c r="G5971" s="5" t="s">
        <v>305</v>
      </c>
    </row>
    <row r="5972" spans="2:7" x14ac:dyDescent="0.2">
      <c r="B5972" s="3">
        <v>2018</v>
      </c>
      <c r="C5972" s="4">
        <v>21659558.760000002</v>
      </c>
      <c r="D5972" s="5" t="s">
        <v>306</v>
      </c>
      <c r="E5972" s="5" t="s">
        <v>307</v>
      </c>
      <c r="F5972" s="5" t="s">
        <v>308</v>
      </c>
      <c r="G5972" s="5" t="s">
        <v>309</v>
      </c>
    </row>
    <row r="5973" spans="2:7" x14ac:dyDescent="0.2">
      <c r="B5973" s="3">
        <v>2018</v>
      </c>
      <c r="C5973" s="4">
        <v>114045749.75</v>
      </c>
      <c r="D5973" s="5" t="s">
        <v>306</v>
      </c>
      <c r="E5973" s="5" t="s">
        <v>307</v>
      </c>
      <c r="F5973" s="5" t="s">
        <v>308</v>
      </c>
      <c r="G5973" s="5" t="s">
        <v>310</v>
      </c>
    </row>
    <row r="5974" spans="2:7" x14ac:dyDescent="0.2">
      <c r="B5974" s="3">
        <v>2018</v>
      </c>
      <c r="C5974" s="4">
        <v>8336340.7599999998</v>
      </c>
      <c r="D5974" s="5" t="s">
        <v>306</v>
      </c>
      <c r="E5974" s="5" t="s">
        <v>307</v>
      </c>
      <c r="F5974" s="5" t="s">
        <v>308</v>
      </c>
      <c r="G5974" s="5" t="s">
        <v>550</v>
      </c>
    </row>
    <row r="5975" spans="2:7" x14ac:dyDescent="0.2">
      <c r="B5975" s="3">
        <v>2018</v>
      </c>
      <c r="C5975" s="4">
        <v>5077606.5599999996</v>
      </c>
      <c r="D5975" s="5" t="s">
        <v>306</v>
      </c>
      <c r="E5975" s="5" t="s">
        <v>307</v>
      </c>
      <c r="F5975" s="5" t="s">
        <v>308</v>
      </c>
      <c r="G5975" s="5" t="s">
        <v>594</v>
      </c>
    </row>
    <row r="5976" spans="2:7" x14ac:dyDescent="0.2">
      <c r="B5976" s="3">
        <v>2018</v>
      </c>
      <c r="C5976" s="4">
        <v>609846.07000000007</v>
      </c>
      <c r="D5976" s="5" t="s">
        <v>306</v>
      </c>
      <c r="E5976" s="5" t="s">
        <v>311</v>
      </c>
      <c r="F5976" s="5" t="s">
        <v>313</v>
      </c>
      <c r="G5976" s="5" t="s">
        <v>391</v>
      </c>
    </row>
    <row r="5977" spans="2:7" x14ac:dyDescent="0.2">
      <c r="B5977" s="3">
        <v>2018</v>
      </c>
      <c r="C5977" s="4">
        <v>12577596.33</v>
      </c>
      <c r="D5977" s="5" t="s">
        <v>306</v>
      </c>
      <c r="E5977" s="5" t="s">
        <v>311</v>
      </c>
      <c r="F5977" s="5" t="s">
        <v>314</v>
      </c>
      <c r="G5977" s="5" t="s">
        <v>625</v>
      </c>
    </row>
    <row r="5978" spans="2:7" x14ac:dyDescent="0.2">
      <c r="B5978" s="3">
        <v>2018</v>
      </c>
      <c r="C5978" s="4">
        <v>0</v>
      </c>
      <c r="D5978" s="5" t="s">
        <v>306</v>
      </c>
      <c r="E5978" s="5" t="s">
        <v>311</v>
      </c>
      <c r="F5978" s="5" t="s">
        <v>314</v>
      </c>
      <c r="G5978" s="5" t="s">
        <v>626</v>
      </c>
    </row>
    <row r="5979" spans="2:7" x14ac:dyDescent="0.2">
      <c r="B5979" s="3">
        <v>2018</v>
      </c>
      <c r="C5979" s="4">
        <v>756672.43</v>
      </c>
      <c r="D5979" s="5" t="s">
        <v>306</v>
      </c>
      <c r="E5979" s="5" t="s">
        <v>311</v>
      </c>
      <c r="F5979" s="5" t="s">
        <v>194</v>
      </c>
      <c r="G5979" s="5" t="s">
        <v>487</v>
      </c>
    </row>
    <row r="5980" spans="2:7" x14ac:dyDescent="0.2">
      <c r="B5980" s="3">
        <v>2018</v>
      </c>
      <c r="C5980" s="4">
        <v>1467209.97</v>
      </c>
      <c r="D5980" s="5" t="s">
        <v>306</v>
      </c>
      <c r="E5980" s="5" t="s">
        <v>315</v>
      </c>
      <c r="F5980" s="5" t="s">
        <v>359</v>
      </c>
      <c r="G5980" s="5" t="s">
        <v>432</v>
      </c>
    </row>
    <row r="5981" spans="2:7" x14ac:dyDescent="0.2">
      <c r="B5981" s="3">
        <v>2018</v>
      </c>
      <c r="C5981" s="4">
        <v>1336973.71</v>
      </c>
      <c r="D5981" s="5" t="s">
        <v>306</v>
      </c>
      <c r="E5981" s="5" t="s">
        <v>315</v>
      </c>
      <c r="F5981" s="5" t="s">
        <v>110</v>
      </c>
      <c r="G5981" s="5" t="s">
        <v>518</v>
      </c>
    </row>
    <row r="5982" spans="2:7" x14ac:dyDescent="0.2">
      <c r="B5982" s="3">
        <v>2018</v>
      </c>
      <c r="C5982" s="4">
        <v>1153.3399999999999</v>
      </c>
      <c r="D5982" s="5" t="s">
        <v>306</v>
      </c>
      <c r="E5982" s="5" t="s">
        <v>315</v>
      </c>
      <c r="F5982" s="5" t="s">
        <v>317</v>
      </c>
      <c r="G5982" s="5" t="s">
        <v>321</v>
      </c>
    </row>
    <row r="5983" spans="2:7" x14ac:dyDescent="0.2">
      <c r="B5983" s="3">
        <v>2018</v>
      </c>
      <c r="C5983" s="4">
        <v>13470</v>
      </c>
      <c r="D5983" s="5" t="s">
        <v>306</v>
      </c>
      <c r="E5983" s="5" t="s">
        <v>315</v>
      </c>
      <c r="F5983" s="5" t="s">
        <v>317</v>
      </c>
      <c r="G5983" s="5" t="s">
        <v>323</v>
      </c>
    </row>
    <row r="5984" spans="2:7" x14ac:dyDescent="0.2">
      <c r="B5984" s="3">
        <v>2018</v>
      </c>
      <c r="C5984" s="4">
        <v>45804.86</v>
      </c>
      <c r="D5984" s="5" t="s">
        <v>306</v>
      </c>
      <c r="E5984" s="5" t="s">
        <v>315</v>
      </c>
      <c r="F5984" s="5" t="s">
        <v>317</v>
      </c>
      <c r="G5984" s="5" t="s">
        <v>324</v>
      </c>
    </row>
    <row r="5985" spans="2:7" x14ac:dyDescent="0.2">
      <c r="B5985" s="3">
        <v>2018</v>
      </c>
      <c r="C5985" s="4">
        <v>66460</v>
      </c>
      <c r="D5985" s="5" t="s">
        <v>306</v>
      </c>
      <c r="E5985" s="5" t="s">
        <v>315</v>
      </c>
      <c r="F5985" s="5" t="s">
        <v>317</v>
      </c>
      <c r="G5985" s="5" t="s">
        <v>325</v>
      </c>
    </row>
    <row r="5986" spans="2:7" x14ac:dyDescent="0.2">
      <c r="B5986" s="3">
        <v>2018</v>
      </c>
      <c r="C5986" s="4">
        <v>0</v>
      </c>
      <c r="D5986" s="5" t="s">
        <v>306</v>
      </c>
      <c r="E5986" s="5" t="s">
        <v>315</v>
      </c>
      <c r="F5986" s="5" t="s">
        <v>317</v>
      </c>
      <c r="G5986" s="5" t="s">
        <v>326</v>
      </c>
    </row>
    <row r="5987" spans="2:7" x14ac:dyDescent="0.2">
      <c r="B5987" s="3">
        <v>2018</v>
      </c>
      <c r="C5987" s="4">
        <v>436</v>
      </c>
      <c r="D5987" s="5" t="s">
        <v>306</v>
      </c>
      <c r="E5987" s="5" t="s">
        <v>315</v>
      </c>
      <c r="F5987" s="5" t="s">
        <v>317</v>
      </c>
      <c r="G5987" s="5" t="s">
        <v>327</v>
      </c>
    </row>
    <row r="5988" spans="2:7" x14ac:dyDescent="0.2">
      <c r="B5988" s="3">
        <v>2018</v>
      </c>
      <c r="C5988" s="4">
        <v>454</v>
      </c>
      <c r="D5988" s="5" t="s">
        <v>306</v>
      </c>
      <c r="E5988" s="5" t="s">
        <v>315</v>
      </c>
      <c r="F5988" s="5" t="s">
        <v>317</v>
      </c>
      <c r="G5988" s="5" t="s">
        <v>328</v>
      </c>
    </row>
    <row r="5989" spans="2:7" x14ac:dyDescent="0.2">
      <c r="B5989" s="3">
        <v>2018</v>
      </c>
      <c r="C5989" s="4">
        <v>0</v>
      </c>
      <c r="D5989" s="5" t="s">
        <v>306</v>
      </c>
      <c r="E5989" s="5" t="s">
        <v>315</v>
      </c>
      <c r="F5989" s="5" t="s">
        <v>317</v>
      </c>
      <c r="G5989" s="5" t="s">
        <v>329</v>
      </c>
    </row>
    <row r="5990" spans="2:7" x14ac:dyDescent="0.2">
      <c r="B5990" s="3">
        <v>2018</v>
      </c>
      <c r="C5990" s="4">
        <v>9200</v>
      </c>
      <c r="D5990" s="5" t="s">
        <v>306</v>
      </c>
      <c r="E5990" s="5" t="s">
        <v>315</v>
      </c>
      <c r="F5990" s="5" t="s">
        <v>317</v>
      </c>
      <c r="G5990" s="5" t="s">
        <v>332</v>
      </c>
    </row>
    <row r="5991" spans="2:7" x14ac:dyDescent="0.2">
      <c r="B5991" s="3">
        <v>2018</v>
      </c>
      <c r="C5991" s="4">
        <v>7999.98</v>
      </c>
      <c r="D5991" s="5" t="s">
        <v>306</v>
      </c>
      <c r="E5991" s="5" t="s">
        <v>315</v>
      </c>
      <c r="F5991" s="5" t="s">
        <v>317</v>
      </c>
      <c r="G5991" s="5" t="s">
        <v>627</v>
      </c>
    </row>
    <row r="5992" spans="2:7" x14ac:dyDescent="0.2">
      <c r="B5992" s="3">
        <v>2018</v>
      </c>
      <c r="C5992" s="4">
        <v>0</v>
      </c>
      <c r="D5992" s="5" t="s">
        <v>306</v>
      </c>
      <c r="E5992" s="5" t="s">
        <v>315</v>
      </c>
      <c r="F5992" s="5" t="s">
        <v>317</v>
      </c>
      <c r="G5992" s="5" t="s">
        <v>362</v>
      </c>
    </row>
    <row r="5993" spans="2:7" x14ac:dyDescent="0.2">
      <c r="B5993" s="3">
        <v>2018</v>
      </c>
      <c r="C5993" s="4">
        <v>0</v>
      </c>
      <c r="D5993" s="5" t="s">
        <v>306</v>
      </c>
      <c r="E5993" s="5" t="s">
        <v>315</v>
      </c>
      <c r="F5993" s="5" t="s">
        <v>317</v>
      </c>
      <c r="G5993" s="5" t="s">
        <v>333</v>
      </c>
    </row>
    <row r="5994" spans="2:7" x14ac:dyDescent="0.2">
      <c r="B5994" s="3">
        <v>2018</v>
      </c>
      <c r="C5994" s="4">
        <v>70621.600000000006</v>
      </c>
      <c r="D5994" s="5" t="s">
        <v>306</v>
      </c>
      <c r="E5994" s="5" t="s">
        <v>315</v>
      </c>
      <c r="F5994" s="5" t="s">
        <v>317</v>
      </c>
      <c r="G5994" s="5" t="s">
        <v>334</v>
      </c>
    </row>
    <row r="5995" spans="2:7" x14ac:dyDescent="0.2">
      <c r="B5995" s="3">
        <v>2018</v>
      </c>
      <c r="C5995" s="4">
        <v>0</v>
      </c>
      <c r="D5995" s="5" t="s">
        <v>306</v>
      </c>
      <c r="E5995" s="5" t="s">
        <v>315</v>
      </c>
      <c r="F5995" s="5" t="s">
        <v>317</v>
      </c>
      <c r="G5995" s="5" t="s">
        <v>336</v>
      </c>
    </row>
    <row r="5996" spans="2:7" x14ac:dyDescent="0.2">
      <c r="B5996" s="3">
        <v>2018</v>
      </c>
      <c r="C5996" s="4">
        <v>508816</v>
      </c>
      <c r="D5996" s="5" t="s">
        <v>306</v>
      </c>
      <c r="E5996" s="5" t="s">
        <v>315</v>
      </c>
      <c r="F5996" s="5" t="s">
        <v>317</v>
      </c>
      <c r="G5996" s="5" t="s">
        <v>337</v>
      </c>
    </row>
    <row r="5997" spans="2:7" x14ac:dyDescent="0.2">
      <c r="B5997" s="3">
        <v>2018</v>
      </c>
      <c r="C5997" s="4">
        <v>0</v>
      </c>
      <c r="D5997" s="5" t="s">
        <v>306</v>
      </c>
      <c r="E5997" s="5" t="s">
        <v>315</v>
      </c>
      <c r="F5997" s="5" t="s">
        <v>317</v>
      </c>
      <c r="G5997" s="5" t="s">
        <v>338</v>
      </c>
    </row>
    <row r="5998" spans="2:7" x14ac:dyDescent="0.2">
      <c r="B5998" s="3">
        <v>2018</v>
      </c>
      <c r="C5998" s="4">
        <v>2902872.62</v>
      </c>
      <c r="D5998" s="5" t="s">
        <v>306</v>
      </c>
      <c r="E5998" s="5" t="s">
        <v>315</v>
      </c>
      <c r="F5998" s="5" t="s">
        <v>339</v>
      </c>
      <c r="G5998" s="5" t="s">
        <v>342</v>
      </c>
    </row>
    <row r="5999" spans="2:7" x14ac:dyDescent="0.2">
      <c r="B5999" s="3">
        <v>2018</v>
      </c>
      <c r="C5999" s="4">
        <v>452158.71999999997</v>
      </c>
      <c r="D5999" s="5" t="s">
        <v>306</v>
      </c>
      <c r="E5999" s="5" t="s">
        <v>315</v>
      </c>
      <c r="F5999" s="5" t="s">
        <v>339</v>
      </c>
      <c r="G5999" s="5" t="s">
        <v>343</v>
      </c>
    </row>
    <row r="6000" spans="2:7" x14ac:dyDescent="0.2">
      <c r="B6000" s="3">
        <v>2018</v>
      </c>
      <c r="C6000" s="4">
        <v>18080694.539999999</v>
      </c>
      <c r="D6000" s="5" t="s">
        <v>306</v>
      </c>
      <c r="E6000" s="5" t="s">
        <v>315</v>
      </c>
      <c r="F6000" s="5" t="s">
        <v>339</v>
      </c>
      <c r="G6000" s="5" t="s">
        <v>344</v>
      </c>
    </row>
    <row r="6001" spans="2:7" x14ac:dyDescent="0.2">
      <c r="B6001" s="3">
        <v>2018</v>
      </c>
      <c r="C6001" s="4">
        <v>9643521.1199999992</v>
      </c>
      <c r="D6001" s="5" t="s">
        <v>306</v>
      </c>
      <c r="E6001" s="5" t="s">
        <v>315</v>
      </c>
      <c r="F6001" s="5" t="s">
        <v>339</v>
      </c>
      <c r="G6001" s="5" t="s">
        <v>345</v>
      </c>
    </row>
    <row r="6002" spans="2:7" x14ac:dyDescent="0.2">
      <c r="B6002" s="3">
        <v>2018</v>
      </c>
      <c r="C6002" s="4">
        <v>0</v>
      </c>
      <c r="D6002" s="5" t="s">
        <v>306</v>
      </c>
      <c r="E6002" s="5" t="s">
        <v>315</v>
      </c>
      <c r="F6002" s="5" t="s">
        <v>339</v>
      </c>
      <c r="G6002" s="5" t="s">
        <v>403</v>
      </c>
    </row>
    <row r="6003" spans="2:7" x14ac:dyDescent="0.2">
      <c r="B6003" s="3">
        <v>2018</v>
      </c>
      <c r="C6003" s="4">
        <v>3964319.21</v>
      </c>
      <c r="D6003" s="5" t="s">
        <v>306</v>
      </c>
      <c r="E6003" s="5" t="s">
        <v>315</v>
      </c>
      <c r="F6003" s="5" t="s">
        <v>339</v>
      </c>
      <c r="G6003" s="5" t="s">
        <v>404</v>
      </c>
    </row>
    <row r="6004" spans="2:7" x14ac:dyDescent="0.2">
      <c r="B6004" s="3">
        <v>2018</v>
      </c>
      <c r="C6004" s="4">
        <v>155500</v>
      </c>
      <c r="D6004" s="5" t="s">
        <v>306</v>
      </c>
      <c r="E6004" s="5" t="s">
        <v>315</v>
      </c>
      <c r="F6004" s="5" t="s">
        <v>194</v>
      </c>
      <c r="G6004" s="5" t="s">
        <v>460</v>
      </c>
    </row>
    <row r="6005" spans="2:7" x14ac:dyDescent="0.2">
      <c r="B6005" s="3">
        <v>2018</v>
      </c>
      <c r="C6005" s="4">
        <v>67068.44</v>
      </c>
      <c r="D6005" s="5" t="s">
        <v>306</v>
      </c>
      <c r="E6005" s="5" t="s">
        <v>315</v>
      </c>
      <c r="F6005" s="5" t="s">
        <v>194</v>
      </c>
      <c r="G6005" s="5" t="s">
        <v>192</v>
      </c>
    </row>
    <row r="6006" spans="2:7" x14ac:dyDescent="0.2">
      <c r="B6006" s="3">
        <v>2018</v>
      </c>
      <c r="C6006" s="4">
        <v>0</v>
      </c>
      <c r="D6006" s="5" t="s">
        <v>306</v>
      </c>
      <c r="E6006" s="5" t="s">
        <v>315</v>
      </c>
      <c r="F6006" s="5" t="s">
        <v>194</v>
      </c>
      <c r="G6006" s="5" t="s">
        <v>438</v>
      </c>
    </row>
    <row r="6007" spans="2:7" x14ac:dyDescent="0.2">
      <c r="B6007" s="3">
        <v>2018</v>
      </c>
      <c r="C6007" s="4">
        <v>1541099.66</v>
      </c>
      <c r="D6007" s="5" t="s">
        <v>306</v>
      </c>
      <c r="E6007" s="5" t="s">
        <v>315</v>
      </c>
      <c r="F6007" s="5" t="s">
        <v>194</v>
      </c>
      <c r="G6007" s="5" t="s">
        <v>485</v>
      </c>
    </row>
    <row r="6008" spans="2:7" x14ac:dyDescent="0.2">
      <c r="B6008" s="3">
        <v>2018</v>
      </c>
      <c r="C6008" s="4">
        <v>259105.28</v>
      </c>
      <c r="D6008" s="5" t="s">
        <v>306</v>
      </c>
      <c r="E6008" s="5" t="s">
        <v>315</v>
      </c>
      <c r="F6008" s="5" t="s">
        <v>194</v>
      </c>
      <c r="G6008" s="5" t="s">
        <v>488</v>
      </c>
    </row>
    <row r="6009" spans="2:7" x14ac:dyDescent="0.2">
      <c r="B6009" s="3">
        <v>2018</v>
      </c>
      <c r="C6009" s="4">
        <v>35474.46</v>
      </c>
      <c r="D6009" s="5" t="s">
        <v>306</v>
      </c>
      <c r="E6009" s="5" t="s">
        <v>315</v>
      </c>
      <c r="F6009" s="5" t="s">
        <v>236</v>
      </c>
      <c r="G6009" s="5" t="s">
        <v>357</v>
      </c>
    </row>
    <row r="6010" spans="2:7" x14ac:dyDescent="0.2">
      <c r="B6010" s="3">
        <v>2018</v>
      </c>
      <c r="C6010" s="4">
        <v>715264.57</v>
      </c>
      <c r="D6010" s="5" t="s">
        <v>306</v>
      </c>
      <c r="E6010" s="5" t="s">
        <v>315</v>
      </c>
      <c r="F6010" s="5" t="s">
        <v>621</v>
      </c>
      <c r="G6010" s="5" t="s">
        <v>623</v>
      </c>
    </row>
  </sheetData>
  <autoFilter ref="B4:G6010"/>
  <mergeCells count="1">
    <mergeCell ref="C2:E2"/>
  </mergeCells>
  <pageMargins left="0.78431372549019618" right="0.78431372549019618" top="0.98039215686274517" bottom="0.98039215686274517" header="0.50980392156862753" footer="0.50980392156862753"/>
  <pageSetup paperSize="9" orientation="portrait" r:id="rId2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AJ8295"/>
  <sheetViews>
    <sheetView tabSelected="1" workbookViewId="0">
      <selection activeCell="F16" sqref="F16"/>
    </sheetView>
  </sheetViews>
  <sheetFormatPr defaultRowHeight="12.75" x14ac:dyDescent="0.2"/>
  <cols>
    <col min="1" max="1" width="1" customWidth="1"/>
    <col min="2" max="2" width="14.7109375" customWidth="1"/>
    <col min="3" max="3" width="17.7109375" customWidth="1"/>
    <col min="4" max="4" width="22.42578125" customWidth="1"/>
    <col min="5" max="5" width="24.42578125" customWidth="1"/>
    <col min="6" max="6" width="15.42578125" customWidth="1"/>
    <col min="7" max="7" width="37.140625" customWidth="1"/>
    <col min="8" max="8" width="28" customWidth="1"/>
    <col min="9" max="9" width="31.28515625" customWidth="1"/>
    <col min="10" max="10" width="21.28515625" customWidth="1"/>
    <col min="11" max="11" width="4.7109375" customWidth="1"/>
    <col min="16" max="16" width="30.5703125" customWidth="1"/>
    <col min="17" max="33" width="17.5703125" customWidth="1"/>
    <col min="34" max="35" width="12" customWidth="1"/>
    <col min="36" max="36" width="12.42578125" bestFit="1" customWidth="1"/>
    <col min="257" max="257" width="1" customWidth="1"/>
    <col min="258" max="258" width="14.7109375" customWidth="1"/>
    <col min="259" max="259" width="17.7109375" customWidth="1"/>
    <col min="260" max="260" width="22.42578125" customWidth="1"/>
    <col min="261" max="261" width="24.42578125" customWidth="1"/>
    <col min="262" max="262" width="15.42578125" customWidth="1"/>
    <col min="263" max="263" width="37.140625" customWidth="1"/>
    <col min="264" max="264" width="28" customWidth="1"/>
    <col min="265" max="265" width="31.28515625" customWidth="1"/>
    <col min="266" max="266" width="21.28515625" customWidth="1"/>
    <col min="267" max="267" width="4.7109375" customWidth="1"/>
    <col min="272" max="272" width="30.5703125" bestFit="1" customWidth="1"/>
    <col min="273" max="289" width="17.5703125" bestFit="1" customWidth="1"/>
    <col min="290" max="290" width="12.42578125" bestFit="1" customWidth="1"/>
    <col min="513" max="513" width="1" customWidth="1"/>
    <col min="514" max="514" width="14.7109375" customWidth="1"/>
    <col min="515" max="515" width="17.7109375" customWidth="1"/>
    <col min="516" max="516" width="22.42578125" customWidth="1"/>
    <col min="517" max="517" width="24.42578125" customWidth="1"/>
    <col min="518" max="518" width="15.42578125" customWidth="1"/>
    <col min="519" max="519" width="37.140625" customWidth="1"/>
    <col min="520" max="520" width="28" customWidth="1"/>
    <col min="521" max="521" width="31.28515625" customWidth="1"/>
    <col min="522" max="522" width="21.28515625" customWidth="1"/>
    <col min="523" max="523" width="4.7109375" customWidth="1"/>
    <col min="528" max="528" width="30.5703125" bestFit="1" customWidth="1"/>
    <col min="529" max="545" width="17.5703125" bestFit="1" customWidth="1"/>
    <col min="546" max="546" width="12.42578125" bestFit="1" customWidth="1"/>
    <col min="769" max="769" width="1" customWidth="1"/>
    <col min="770" max="770" width="14.7109375" customWidth="1"/>
    <col min="771" max="771" width="17.7109375" customWidth="1"/>
    <col min="772" max="772" width="22.42578125" customWidth="1"/>
    <col min="773" max="773" width="24.42578125" customWidth="1"/>
    <col min="774" max="774" width="15.42578125" customWidth="1"/>
    <col min="775" max="775" width="37.140625" customWidth="1"/>
    <col min="776" max="776" width="28" customWidth="1"/>
    <col min="777" max="777" width="31.28515625" customWidth="1"/>
    <col min="778" max="778" width="21.28515625" customWidth="1"/>
    <col min="779" max="779" width="4.7109375" customWidth="1"/>
    <col min="784" max="784" width="30.5703125" bestFit="1" customWidth="1"/>
    <col min="785" max="801" width="17.5703125" bestFit="1" customWidth="1"/>
    <col min="802" max="802" width="12.42578125" bestFit="1" customWidth="1"/>
    <col min="1025" max="1025" width="1" customWidth="1"/>
    <col min="1026" max="1026" width="14.7109375" customWidth="1"/>
    <col min="1027" max="1027" width="17.7109375" customWidth="1"/>
    <col min="1028" max="1028" width="22.42578125" customWidth="1"/>
    <col min="1029" max="1029" width="24.42578125" customWidth="1"/>
    <col min="1030" max="1030" width="15.42578125" customWidth="1"/>
    <col min="1031" max="1031" width="37.140625" customWidth="1"/>
    <col min="1032" max="1032" width="28" customWidth="1"/>
    <col min="1033" max="1033" width="31.28515625" customWidth="1"/>
    <col min="1034" max="1034" width="21.28515625" customWidth="1"/>
    <col min="1035" max="1035" width="4.7109375" customWidth="1"/>
    <col min="1040" max="1040" width="30.5703125" bestFit="1" customWidth="1"/>
    <col min="1041" max="1057" width="17.5703125" bestFit="1" customWidth="1"/>
    <col min="1058" max="1058" width="12.42578125" bestFit="1" customWidth="1"/>
    <col min="1281" max="1281" width="1" customWidth="1"/>
    <col min="1282" max="1282" width="14.7109375" customWidth="1"/>
    <col min="1283" max="1283" width="17.7109375" customWidth="1"/>
    <col min="1284" max="1284" width="22.42578125" customWidth="1"/>
    <col min="1285" max="1285" width="24.42578125" customWidth="1"/>
    <col min="1286" max="1286" width="15.42578125" customWidth="1"/>
    <col min="1287" max="1287" width="37.140625" customWidth="1"/>
    <col min="1288" max="1288" width="28" customWidth="1"/>
    <col min="1289" max="1289" width="31.28515625" customWidth="1"/>
    <col min="1290" max="1290" width="21.28515625" customWidth="1"/>
    <col min="1291" max="1291" width="4.7109375" customWidth="1"/>
    <col min="1296" max="1296" width="30.5703125" bestFit="1" customWidth="1"/>
    <col min="1297" max="1313" width="17.5703125" bestFit="1" customWidth="1"/>
    <col min="1314" max="1314" width="12.42578125" bestFit="1" customWidth="1"/>
    <col min="1537" max="1537" width="1" customWidth="1"/>
    <col min="1538" max="1538" width="14.7109375" customWidth="1"/>
    <col min="1539" max="1539" width="17.7109375" customWidth="1"/>
    <col min="1540" max="1540" width="22.42578125" customWidth="1"/>
    <col min="1541" max="1541" width="24.42578125" customWidth="1"/>
    <col min="1542" max="1542" width="15.42578125" customWidth="1"/>
    <col min="1543" max="1543" width="37.140625" customWidth="1"/>
    <col min="1544" max="1544" width="28" customWidth="1"/>
    <col min="1545" max="1545" width="31.28515625" customWidth="1"/>
    <col min="1546" max="1546" width="21.28515625" customWidth="1"/>
    <col min="1547" max="1547" width="4.7109375" customWidth="1"/>
    <col min="1552" max="1552" width="30.5703125" bestFit="1" customWidth="1"/>
    <col min="1553" max="1569" width="17.5703125" bestFit="1" customWidth="1"/>
    <col min="1570" max="1570" width="12.42578125" bestFit="1" customWidth="1"/>
    <col min="1793" max="1793" width="1" customWidth="1"/>
    <col min="1794" max="1794" width="14.7109375" customWidth="1"/>
    <col min="1795" max="1795" width="17.7109375" customWidth="1"/>
    <col min="1796" max="1796" width="22.42578125" customWidth="1"/>
    <col min="1797" max="1797" width="24.42578125" customWidth="1"/>
    <col min="1798" max="1798" width="15.42578125" customWidth="1"/>
    <col min="1799" max="1799" width="37.140625" customWidth="1"/>
    <col min="1800" max="1800" width="28" customWidth="1"/>
    <col min="1801" max="1801" width="31.28515625" customWidth="1"/>
    <col min="1802" max="1802" width="21.28515625" customWidth="1"/>
    <col min="1803" max="1803" width="4.7109375" customWidth="1"/>
    <col min="1808" max="1808" width="30.5703125" bestFit="1" customWidth="1"/>
    <col min="1809" max="1825" width="17.5703125" bestFit="1" customWidth="1"/>
    <col min="1826" max="1826" width="12.42578125" bestFit="1" customWidth="1"/>
    <col min="2049" max="2049" width="1" customWidth="1"/>
    <col min="2050" max="2050" width="14.7109375" customWidth="1"/>
    <col min="2051" max="2051" width="17.7109375" customWidth="1"/>
    <col min="2052" max="2052" width="22.42578125" customWidth="1"/>
    <col min="2053" max="2053" width="24.42578125" customWidth="1"/>
    <col min="2054" max="2054" width="15.42578125" customWidth="1"/>
    <col min="2055" max="2055" width="37.140625" customWidth="1"/>
    <col min="2056" max="2056" width="28" customWidth="1"/>
    <col min="2057" max="2057" width="31.28515625" customWidth="1"/>
    <col min="2058" max="2058" width="21.28515625" customWidth="1"/>
    <col min="2059" max="2059" width="4.7109375" customWidth="1"/>
    <col min="2064" max="2064" width="30.5703125" bestFit="1" customWidth="1"/>
    <col min="2065" max="2081" width="17.5703125" bestFit="1" customWidth="1"/>
    <col min="2082" max="2082" width="12.42578125" bestFit="1" customWidth="1"/>
    <col min="2305" max="2305" width="1" customWidth="1"/>
    <col min="2306" max="2306" width="14.7109375" customWidth="1"/>
    <col min="2307" max="2307" width="17.7109375" customWidth="1"/>
    <col min="2308" max="2308" width="22.42578125" customWidth="1"/>
    <col min="2309" max="2309" width="24.42578125" customWidth="1"/>
    <col min="2310" max="2310" width="15.42578125" customWidth="1"/>
    <col min="2311" max="2311" width="37.140625" customWidth="1"/>
    <col min="2312" max="2312" width="28" customWidth="1"/>
    <col min="2313" max="2313" width="31.28515625" customWidth="1"/>
    <col min="2314" max="2314" width="21.28515625" customWidth="1"/>
    <col min="2315" max="2315" width="4.7109375" customWidth="1"/>
    <col min="2320" max="2320" width="30.5703125" bestFit="1" customWidth="1"/>
    <col min="2321" max="2337" width="17.5703125" bestFit="1" customWidth="1"/>
    <col min="2338" max="2338" width="12.42578125" bestFit="1" customWidth="1"/>
    <col min="2561" max="2561" width="1" customWidth="1"/>
    <col min="2562" max="2562" width="14.7109375" customWidth="1"/>
    <col min="2563" max="2563" width="17.7109375" customWidth="1"/>
    <col min="2564" max="2564" width="22.42578125" customWidth="1"/>
    <col min="2565" max="2565" width="24.42578125" customWidth="1"/>
    <col min="2566" max="2566" width="15.42578125" customWidth="1"/>
    <col min="2567" max="2567" width="37.140625" customWidth="1"/>
    <col min="2568" max="2568" width="28" customWidth="1"/>
    <col min="2569" max="2569" width="31.28515625" customWidth="1"/>
    <col min="2570" max="2570" width="21.28515625" customWidth="1"/>
    <col min="2571" max="2571" width="4.7109375" customWidth="1"/>
    <col min="2576" max="2576" width="30.5703125" bestFit="1" customWidth="1"/>
    <col min="2577" max="2593" width="17.5703125" bestFit="1" customWidth="1"/>
    <col min="2594" max="2594" width="12.42578125" bestFit="1" customWidth="1"/>
    <col min="2817" max="2817" width="1" customWidth="1"/>
    <col min="2818" max="2818" width="14.7109375" customWidth="1"/>
    <col min="2819" max="2819" width="17.7109375" customWidth="1"/>
    <col min="2820" max="2820" width="22.42578125" customWidth="1"/>
    <col min="2821" max="2821" width="24.42578125" customWidth="1"/>
    <col min="2822" max="2822" width="15.42578125" customWidth="1"/>
    <col min="2823" max="2823" width="37.140625" customWidth="1"/>
    <col min="2824" max="2824" width="28" customWidth="1"/>
    <col min="2825" max="2825" width="31.28515625" customWidth="1"/>
    <col min="2826" max="2826" width="21.28515625" customWidth="1"/>
    <col min="2827" max="2827" width="4.7109375" customWidth="1"/>
    <col min="2832" max="2832" width="30.5703125" bestFit="1" customWidth="1"/>
    <col min="2833" max="2849" width="17.5703125" bestFit="1" customWidth="1"/>
    <col min="2850" max="2850" width="12.42578125" bestFit="1" customWidth="1"/>
    <col min="3073" max="3073" width="1" customWidth="1"/>
    <col min="3074" max="3074" width="14.7109375" customWidth="1"/>
    <col min="3075" max="3075" width="17.7109375" customWidth="1"/>
    <col min="3076" max="3076" width="22.42578125" customWidth="1"/>
    <col min="3077" max="3077" width="24.42578125" customWidth="1"/>
    <col min="3078" max="3078" width="15.42578125" customWidth="1"/>
    <col min="3079" max="3079" width="37.140625" customWidth="1"/>
    <col min="3080" max="3080" width="28" customWidth="1"/>
    <col min="3081" max="3081" width="31.28515625" customWidth="1"/>
    <col min="3082" max="3082" width="21.28515625" customWidth="1"/>
    <col min="3083" max="3083" width="4.7109375" customWidth="1"/>
    <col min="3088" max="3088" width="30.5703125" bestFit="1" customWidth="1"/>
    <col min="3089" max="3105" width="17.5703125" bestFit="1" customWidth="1"/>
    <col min="3106" max="3106" width="12.42578125" bestFit="1" customWidth="1"/>
    <col min="3329" max="3329" width="1" customWidth="1"/>
    <col min="3330" max="3330" width="14.7109375" customWidth="1"/>
    <col min="3331" max="3331" width="17.7109375" customWidth="1"/>
    <col min="3332" max="3332" width="22.42578125" customWidth="1"/>
    <col min="3333" max="3333" width="24.42578125" customWidth="1"/>
    <col min="3334" max="3334" width="15.42578125" customWidth="1"/>
    <col min="3335" max="3335" width="37.140625" customWidth="1"/>
    <col min="3336" max="3336" width="28" customWidth="1"/>
    <col min="3337" max="3337" width="31.28515625" customWidth="1"/>
    <col min="3338" max="3338" width="21.28515625" customWidth="1"/>
    <col min="3339" max="3339" width="4.7109375" customWidth="1"/>
    <col min="3344" max="3344" width="30.5703125" bestFit="1" customWidth="1"/>
    <col min="3345" max="3361" width="17.5703125" bestFit="1" customWidth="1"/>
    <col min="3362" max="3362" width="12.42578125" bestFit="1" customWidth="1"/>
    <col min="3585" max="3585" width="1" customWidth="1"/>
    <col min="3586" max="3586" width="14.7109375" customWidth="1"/>
    <col min="3587" max="3587" width="17.7109375" customWidth="1"/>
    <col min="3588" max="3588" width="22.42578125" customWidth="1"/>
    <col min="3589" max="3589" width="24.42578125" customWidth="1"/>
    <col min="3590" max="3590" width="15.42578125" customWidth="1"/>
    <col min="3591" max="3591" width="37.140625" customWidth="1"/>
    <col min="3592" max="3592" width="28" customWidth="1"/>
    <col min="3593" max="3593" width="31.28515625" customWidth="1"/>
    <col min="3594" max="3594" width="21.28515625" customWidth="1"/>
    <col min="3595" max="3595" width="4.7109375" customWidth="1"/>
    <col min="3600" max="3600" width="30.5703125" bestFit="1" customWidth="1"/>
    <col min="3601" max="3617" width="17.5703125" bestFit="1" customWidth="1"/>
    <col min="3618" max="3618" width="12.42578125" bestFit="1" customWidth="1"/>
    <col min="3841" max="3841" width="1" customWidth="1"/>
    <col min="3842" max="3842" width="14.7109375" customWidth="1"/>
    <col min="3843" max="3843" width="17.7109375" customWidth="1"/>
    <col min="3844" max="3844" width="22.42578125" customWidth="1"/>
    <col min="3845" max="3845" width="24.42578125" customWidth="1"/>
    <col min="3846" max="3846" width="15.42578125" customWidth="1"/>
    <col min="3847" max="3847" width="37.140625" customWidth="1"/>
    <col min="3848" max="3848" width="28" customWidth="1"/>
    <col min="3849" max="3849" width="31.28515625" customWidth="1"/>
    <col min="3850" max="3850" width="21.28515625" customWidth="1"/>
    <col min="3851" max="3851" width="4.7109375" customWidth="1"/>
    <col min="3856" max="3856" width="30.5703125" bestFit="1" customWidth="1"/>
    <col min="3857" max="3873" width="17.5703125" bestFit="1" customWidth="1"/>
    <col min="3874" max="3874" width="12.42578125" bestFit="1" customWidth="1"/>
    <col min="4097" max="4097" width="1" customWidth="1"/>
    <col min="4098" max="4098" width="14.7109375" customWidth="1"/>
    <col min="4099" max="4099" width="17.7109375" customWidth="1"/>
    <col min="4100" max="4100" width="22.42578125" customWidth="1"/>
    <col min="4101" max="4101" width="24.42578125" customWidth="1"/>
    <col min="4102" max="4102" width="15.42578125" customWidth="1"/>
    <col min="4103" max="4103" width="37.140625" customWidth="1"/>
    <col min="4104" max="4104" width="28" customWidth="1"/>
    <col min="4105" max="4105" width="31.28515625" customWidth="1"/>
    <col min="4106" max="4106" width="21.28515625" customWidth="1"/>
    <col min="4107" max="4107" width="4.7109375" customWidth="1"/>
    <col min="4112" max="4112" width="30.5703125" bestFit="1" customWidth="1"/>
    <col min="4113" max="4129" width="17.5703125" bestFit="1" customWidth="1"/>
    <col min="4130" max="4130" width="12.42578125" bestFit="1" customWidth="1"/>
    <col min="4353" max="4353" width="1" customWidth="1"/>
    <col min="4354" max="4354" width="14.7109375" customWidth="1"/>
    <col min="4355" max="4355" width="17.7109375" customWidth="1"/>
    <col min="4356" max="4356" width="22.42578125" customWidth="1"/>
    <col min="4357" max="4357" width="24.42578125" customWidth="1"/>
    <col min="4358" max="4358" width="15.42578125" customWidth="1"/>
    <col min="4359" max="4359" width="37.140625" customWidth="1"/>
    <col min="4360" max="4360" width="28" customWidth="1"/>
    <col min="4361" max="4361" width="31.28515625" customWidth="1"/>
    <col min="4362" max="4362" width="21.28515625" customWidth="1"/>
    <col min="4363" max="4363" width="4.7109375" customWidth="1"/>
    <col min="4368" max="4368" width="30.5703125" bestFit="1" customWidth="1"/>
    <col min="4369" max="4385" width="17.5703125" bestFit="1" customWidth="1"/>
    <col min="4386" max="4386" width="12.42578125" bestFit="1" customWidth="1"/>
    <col min="4609" max="4609" width="1" customWidth="1"/>
    <col min="4610" max="4610" width="14.7109375" customWidth="1"/>
    <col min="4611" max="4611" width="17.7109375" customWidth="1"/>
    <col min="4612" max="4612" width="22.42578125" customWidth="1"/>
    <col min="4613" max="4613" width="24.42578125" customWidth="1"/>
    <col min="4614" max="4614" width="15.42578125" customWidth="1"/>
    <col min="4615" max="4615" width="37.140625" customWidth="1"/>
    <col min="4616" max="4616" width="28" customWidth="1"/>
    <col min="4617" max="4617" width="31.28515625" customWidth="1"/>
    <col min="4618" max="4618" width="21.28515625" customWidth="1"/>
    <col min="4619" max="4619" width="4.7109375" customWidth="1"/>
    <col min="4624" max="4624" width="30.5703125" bestFit="1" customWidth="1"/>
    <col min="4625" max="4641" width="17.5703125" bestFit="1" customWidth="1"/>
    <col min="4642" max="4642" width="12.42578125" bestFit="1" customWidth="1"/>
    <col min="4865" max="4865" width="1" customWidth="1"/>
    <col min="4866" max="4866" width="14.7109375" customWidth="1"/>
    <col min="4867" max="4867" width="17.7109375" customWidth="1"/>
    <col min="4868" max="4868" width="22.42578125" customWidth="1"/>
    <col min="4869" max="4869" width="24.42578125" customWidth="1"/>
    <col min="4870" max="4870" width="15.42578125" customWidth="1"/>
    <col min="4871" max="4871" width="37.140625" customWidth="1"/>
    <col min="4872" max="4872" width="28" customWidth="1"/>
    <col min="4873" max="4873" width="31.28515625" customWidth="1"/>
    <col min="4874" max="4874" width="21.28515625" customWidth="1"/>
    <col min="4875" max="4875" width="4.7109375" customWidth="1"/>
    <col min="4880" max="4880" width="30.5703125" bestFit="1" customWidth="1"/>
    <col min="4881" max="4897" width="17.5703125" bestFit="1" customWidth="1"/>
    <col min="4898" max="4898" width="12.42578125" bestFit="1" customWidth="1"/>
    <col min="5121" max="5121" width="1" customWidth="1"/>
    <col min="5122" max="5122" width="14.7109375" customWidth="1"/>
    <col min="5123" max="5123" width="17.7109375" customWidth="1"/>
    <col min="5124" max="5124" width="22.42578125" customWidth="1"/>
    <col min="5125" max="5125" width="24.42578125" customWidth="1"/>
    <col min="5126" max="5126" width="15.42578125" customWidth="1"/>
    <col min="5127" max="5127" width="37.140625" customWidth="1"/>
    <col min="5128" max="5128" width="28" customWidth="1"/>
    <col min="5129" max="5129" width="31.28515625" customWidth="1"/>
    <col min="5130" max="5130" width="21.28515625" customWidth="1"/>
    <col min="5131" max="5131" width="4.7109375" customWidth="1"/>
    <col min="5136" max="5136" width="30.5703125" bestFit="1" customWidth="1"/>
    <col min="5137" max="5153" width="17.5703125" bestFit="1" customWidth="1"/>
    <col min="5154" max="5154" width="12.42578125" bestFit="1" customWidth="1"/>
    <col min="5377" max="5377" width="1" customWidth="1"/>
    <col min="5378" max="5378" width="14.7109375" customWidth="1"/>
    <col min="5379" max="5379" width="17.7109375" customWidth="1"/>
    <col min="5380" max="5380" width="22.42578125" customWidth="1"/>
    <col min="5381" max="5381" width="24.42578125" customWidth="1"/>
    <col min="5382" max="5382" width="15.42578125" customWidth="1"/>
    <col min="5383" max="5383" width="37.140625" customWidth="1"/>
    <col min="5384" max="5384" width="28" customWidth="1"/>
    <col min="5385" max="5385" width="31.28515625" customWidth="1"/>
    <col min="5386" max="5386" width="21.28515625" customWidth="1"/>
    <col min="5387" max="5387" width="4.7109375" customWidth="1"/>
    <col min="5392" max="5392" width="30.5703125" bestFit="1" customWidth="1"/>
    <col min="5393" max="5409" width="17.5703125" bestFit="1" customWidth="1"/>
    <col min="5410" max="5410" width="12.42578125" bestFit="1" customWidth="1"/>
    <col min="5633" max="5633" width="1" customWidth="1"/>
    <col min="5634" max="5634" width="14.7109375" customWidth="1"/>
    <col min="5635" max="5635" width="17.7109375" customWidth="1"/>
    <col min="5636" max="5636" width="22.42578125" customWidth="1"/>
    <col min="5637" max="5637" width="24.42578125" customWidth="1"/>
    <col min="5638" max="5638" width="15.42578125" customWidth="1"/>
    <col min="5639" max="5639" width="37.140625" customWidth="1"/>
    <col min="5640" max="5640" width="28" customWidth="1"/>
    <col min="5641" max="5641" width="31.28515625" customWidth="1"/>
    <col min="5642" max="5642" width="21.28515625" customWidth="1"/>
    <col min="5643" max="5643" width="4.7109375" customWidth="1"/>
    <col min="5648" max="5648" width="30.5703125" bestFit="1" customWidth="1"/>
    <col min="5649" max="5665" width="17.5703125" bestFit="1" customWidth="1"/>
    <col min="5666" max="5666" width="12.42578125" bestFit="1" customWidth="1"/>
    <col min="5889" max="5889" width="1" customWidth="1"/>
    <col min="5890" max="5890" width="14.7109375" customWidth="1"/>
    <col min="5891" max="5891" width="17.7109375" customWidth="1"/>
    <col min="5892" max="5892" width="22.42578125" customWidth="1"/>
    <col min="5893" max="5893" width="24.42578125" customWidth="1"/>
    <col min="5894" max="5894" width="15.42578125" customWidth="1"/>
    <col min="5895" max="5895" width="37.140625" customWidth="1"/>
    <col min="5896" max="5896" width="28" customWidth="1"/>
    <col min="5897" max="5897" width="31.28515625" customWidth="1"/>
    <col min="5898" max="5898" width="21.28515625" customWidth="1"/>
    <col min="5899" max="5899" width="4.7109375" customWidth="1"/>
    <col min="5904" max="5904" width="30.5703125" bestFit="1" customWidth="1"/>
    <col min="5905" max="5921" width="17.5703125" bestFit="1" customWidth="1"/>
    <col min="5922" max="5922" width="12.42578125" bestFit="1" customWidth="1"/>
    <col min="6145" max="6145" width="1" customWidth="1"/>
    <col min="6146" max="6146" width="14.7109375" customWidth="1"/>
    <col min="6147" max="6147" width="17.7109375" customWidth="1"/>
    <col min="6148" max="6148" width="22.42578125" customWidth="1"/>
    <col min="6149" max="6149" width="24.42578125" customWidth="1"/>
    <col min="6150" max="6150" width="15.42578125" customWidth="1"/>
    <col min="6151" max="6151" width="37.140625" customWidth="1"/>
    <col min="6152" max="6152" width="28" customWidth="1"/>
    <col min="6153" max="6153" width="31.28515625" customWidth="1"/>
    <col min="6154" max="6154" width="21.28515625" customWidth="1"/>
    <col min="6155" max="6155" width="4.7109375" customWidth="1"/>
    <col min="6160" max="6160" width="30.5703125" bestFit="1" customWidth="1"/>
    <col min="6161" max="6177" width="17.5703125" bestFit="1" customWidth="1"/>
    <col min="6178" max="6178" width="12.42578125" bestFit="1" customWidth="1"/>
    <col min="6401" max="6401" width="1" customWidth="1"/>
    <col min="6402" max="6402" width="14.7109375" customWidth="1"/>
    <col min="6403" max="6403" width="17.7109375" customWidth="1"/>
    <col min="6404" max="6404" width="22.42578125" customWidth="1"/>
    <col min="6405" max="6405" width="24.42578125" customWidth="1"/>
    <col min="6406" max="6406" width="15.42578125" customWidth="1"/>
    <col min="6407" max="6407" width="37.140625" customWidth="1"/>
    <col min="6408" max="6408" width="28" customWidth="1"/>
    <col min="6409" max="6409" width="31.28515625" customWidth="1"/>
    <col min="6410" max="6410" width="21.28515625" customWidth="1"/>
    <col min="6411" max="6411" width="4.7109375" customWidth="1"/>
    <col min="6416" max="6416" width="30.5703125" bestFit="1" customWidth="1"/>
    <col min="6417" max="6433" width="17.5703125" bestFit="1" customWidth="1"/>
    <col min="6434" max="6434" width="12.42578125" bestFit="1" customWidth="1"/>
    <col min="6657" max="6657" width="1" customWidth="1"/>
    <col min="6658" max="6658" width="14.7109375" customWidth="1"/>
    <col min="6659" max="6659" width="17.7109375" customWidth="1"/>
    <col min="6660" max="6660" width="22.42578125" customWidth="1"/>
    <col min="6661" max="6661" width="24.42578125" customWidth="1"/>
    <col min="6662" max="6662" width="15.42578125" customWidth="1"/>
    <col min="6663" max="6663" width="37.140625" customWidth="1"/>
    <col min="6664" max="6664" width="28" customWidth="1"/>
    <col min="6665" max="6665" width="31.28515625" customWidth="1"/>
    <col min="6666" max="6666" width="21.28515625" customWidth="1"/>
    <col min="6667" max="6667" width="4.7109375" customWidth="1"/>
    <col min="6672" max="6672" width="30.5703125" bestFit="1" customWidth="1"/>
    <col min="6673" max="6689" width="17.5703125" bestFit="1" customWidth="1"/>
    <col min="6690" max="6690" width="12.42578125" bestFit="1" customWidth="1"/>
    <col min="6913" max="6913" width="1" customWidth="1"/>
    <col min="6914" max="6914" width="14.7109375" customWidth="1"/>
    <col min="6915" max="6915" width="17.7109375" customWidth="1"/>
    <col min="6916" max="6916" width="22.42578125" customWidth="1"/>
    <col min="6917" max="6917" width="24.42578125" customWidth="1"/>
    <col min="6918" max="6918" width="15.42578125" customWidth="1"/>
    <col min="6919" max="6919" width="37.140625" customWidth="1"/>
    <col min="6920" max="6920" width="28" customWidth="1"/>
    <col min="6921" max="6921" width="31.28515625" customWidth="1"/>
    <col min="6922" max="6922" width="21.28515625" customWidth="1"/>
    <col min="6923" max="6923" width="4.7109375" customWidth="1"/>
    <col min="6928" max="6928" width="30.5703125" bestFit="1" customWidth="1"/>
    <col min="6929" max="6945" width="17.5703125" bestFit="1" customWidth="1"/>
    <col min="6946" max="6946" width="12.42578125" bestFit="1" customWidth="1"/>
    <col min="7169" max="7169" width="1" customWidth="1"/>
    <col min="7170" max="7170" width="14.7109375" customWidth="1"/>
    <col min="7171" max="7171" width="17.7109375" customWidth="1"/>
    <col min="7172" max="7172" width="22.42578125" customWidth="1"/>
    <col min="7173" max="7173" width="24.42578125" customWidth="1"/>
    <col min="7174" max="7174" width="15.42578125" customWidth="1"/>
    <col min="7175" max="7175" width="37.140625" customWidth="1"/>
    <col min="7176" max="7176" width="28" customWidth="1"/>
    <col min="7177" max="7177" width="31.28515625" customWidth="1"/>
    <col min="7178" max="7178" width="21.28515625" customWidth="1"/>
    <col min="7179" max="7179" width="4.7109375" customWidth="1"/>
    <col min="7184" max="7184" width="30.5703125" bestFit="1" customWidth="1"/>
    <col min="7185" max="7201" width="17.5703125" bestFit="1" customWidth="1"/>
    <col min="7202" max="7202" width="12.42578125" bestFit="1" customWidth="1"/>
    <col min="7425" max="7425" width="1" customWidth="1"/>
    <col min="7426" max="7426" width="14.7109375" customWidth="1"/>
    <col min="7427" max="7427" width="17.7109375" customWidth="1"/>
    <col min="7428" max="7428" width="22.42578125" customWidth="1"/>
    <col min="7429" max="7429" width="24.42578125" customWidth="1"/>
    <col min="7430" max="7430" width="15.42578125" customWidth="1"/>
    <col min="7431" max="7431" width="37.140625" customWidth="1"/>
    <col min="7432" max="7432" width="28" customWidth="1"/>
    <col min="7433" max="7433" width="31.28515625" customWidth="1"/>
    <col min="7434" max="7434" width="21.28515625" customWidth="1"/>
    <col min="7435" max="7435" width="4.7109375" customWidth="1"/>
    <col min="7440" max="7440" width="30.5703125" bestFit="1" customWidth="1"/>
    <col min="7441" max="7457" width="17.5703125" bestFit="1" customWidth="1"/>
    <col min="7458" max="7458" width="12.42578125" bestFit="1" customWidth="1"/>
    <col min="7681" max="7681" width="1" customWidth="1"/>
    <col min="7682" max="7682" width="14.7109375" customWidth="1"/>
    <col min="7683" max="7683" width="17.7109375" customWidth="1"/>
    <col min="7684" max="7684" width="22.42578125" customWidth="1"/>
    <col min="7685" max="7685" width="24.42578125" customWidth="1"/>
    <col min="7686" max="7686" width="15.42578125" customWidth="1"/>
    <col min="7687" max="7687" width="37.140625" customWidth="1"/>
    <col min="7688" max="7688" width="28" customWidth="1"/>
    <col min="7689" max="7689" width="31.28515625" customWidth="1"/>
    <col min="7690" max="7690" width="21.28515625" customWidth="1"/>
    <col min="7691" max="7691" width="4.7109375" customWidth="1"/>
    <col min="7696" max="7696" width="30.5703125" bestFit="1" customWidth="1"/>
    <col min="7697" max="7713" width="17.5703125" bestFit="1" customWidth="1"/>
    <col min="7714" max="7714" width="12.42578125" bestFit="1" customWidth="1"/>
    <col min="7937" max="7937" width="1" customWidth="1"/>
    <col min="7938" max="7938" width="14.7109375" customWidth="1"/>
    <col min="7939" max="7939" width="17.7109375" customWidth="1"/>
    <col min="7940" max="7940" width="22.42578125" customWidth="1"/>
    <col min="7941" max="7941" width="24.42578125" customWidth="1"/>
    <col min="7942" max="7942" width="15.42578125" customWidth="1"/>
    <col min="7943" max="7943" width="37.140625" customWidth="1"/>
    <col min="7944" max="7944" width="28" customWidth="1"/>
    <col min="7945" max="7945" width="31.28515625" customWidth="1"/>
    <col min="7946" max="7946" width="21.28515625" customWidth="1"/>
    <col min="7947" max="7947" width="4.7109375" customWidth="1"/>
    <col min="7952" max="7952" width="30.5703125" bestFit="1" customWidth="1"/>
    <col min="7953" max="7969" width="17.5703125" bestFit="1" customWidth="1"/>
    <col min="7970" max="7970" width="12.42578125" bestFit="1" customWidth="1"/>
    <col min="8193" max="8193" width="1" customWidth="1"/>
    <col min="8194" max="8194" width="14.7109375" customWidth="1"/>
    <col min="8195" max="8195" width="17.7109375" customWidth="1"/>
    <col min="8196" max="8196" width="22.42578125" customWidth="1"/>
    <col min="8197" max="8197" width="24.42578125" customWidth="1"/>
    <col min="8198" max="8198" width="15.42578125" customWidth="1"/>
    <col min="8199" max="8199" width="37.140625" customWidth="1"/>
    <col min="8200" max="8200" width="28" customWidth="1"/>
    <col min="8201" max="8201" width="31.28515625" customWidth="1"/>
    <col min="8202" max="8202" width="21.28515625" customWidth="1"/>
    <col min="8203" max="8203" width="4.7109375" customWidth="1"/>
    <col min="8208" max="8208" width="30.5703125" bestFit="1" customWidth="1"/>
    <col min="8209" max="8225" width="17.5703125" bestFit="1" customWidth="1"/>
    <col min="8226" max="8226" width="12.42578125" bestFit="1" customWidth="1"/>
    <col min="8449" max="8449" width="1" customWidth="1"/>
    <col min="8450" max="8450" width="14.7109375" customWidth="1"/>
    <col min="8451" max="8451" width="17.7109375" customWidth="1"/>
    <col min="8452" max="8452" width="22.42578125" customWidth="1"/>
    <col min="8453" max="8453" width="24.42578125" customWidth="1"/>
    <col min="8454" max="8454" width="15.42578125" customWidth="1"/>
    <col min="8455" max="8455" width="37.140625" customWidth="1"/>
    <col min="8456" max="8456" width="28" customWidth="1"/>
    <col min="8457" max="8457" width="31.28515625" customWidth="1"/>
    <col min="8458" max="8458" width="21.28515625" customWidth="1"/>
    <col min="8459" max="8459" width="4.7109375" customWidth="1"/>
    <col min="8464" max="8464" width="30.5703125" bestFit="1" customWidth="1"/>
    <col min="8465" max="8481" width="17.5703125" bestFit="1" customWidth="1"/>
    <col min="8482" max="8482" width="12.42578125" bestFit="1" customWidth="1"/>
    <col min="8705" max="8705" width="1" customWidth="1"/>
    <col min="8706" max="8706" width="14.7109375" customWidth="1"/>
    <col min="8707" max="8707" width="17.7109375" customWidth="1"/>
    <col min="8708" max="8708" width="22.42578125" customWidth="1"/>
    <col min="8709" max="8709" width="24.42578125" customWidth="1"/>
    <col min="8710" max="8710" width="15.42578125" customWidth="1"/>
    <col min="8711" max="8711" width="37.140625" customWidth="1"/>
    <col min="8712" max="8712" width="28" customWidth="1"/>
    <col min="8713" max="8713" width="31.28515625" customWidth="1"/>
    <col min="8714" max="8714" width="21.28515625" customWidth="1"/>
    <col min="8715" max="8715" width="4.7109375" customWidth="1"/>
    <col min="8720" max="8720" width="30.5703125" bestFit="1" customWidth="1"/>
    <col min="8721" max="8737" width="17.5703125" bestFit="1" customWidth="1"/>
    <col min="8738" max="8738" width="12.42578125" bestFit="1" customWidth="1"/>
    <col min="8961" max="8961" width="1" customWidth="1"/>
    <col min="8962" max="8962" width="14.7109375" customWidth="1"/>
    <col min="8963" max="8963" width="17.7109375" customWidth="1"/>
    <col min="8964" max="8964" width="22.42578125" customWidth="1"/>
    <col min="8965" max="8965" width="24.42578125" customWidth="1"/>
    <col min="8966" max="8966" width="15.42578125" customWidth="1"/>
    <col min="8967" max="8967" width="37.140625" customWidth="1"/>
    <col min="8968" max="8968" width="28" customWidth="1"/>
    <col min="8969" max="8969" width="31.28515625" customWidth="1"/>
    <col min="8970" max="8970" width="21.28515625" customWidth="1"/>
    <col min="8971" max="8971" width="4.7109375" customWidth="1"/>
    <col min="8976" max="8976" width="30.5703125" bestFit="1" customWidth="1"/>
    <col min="8977" max="8993" width="17.5703125" bestFit="1" customWidth="1"/>
    <col min="8994" max="8994" width="12.42578125" bestFit="1" customWidth="1"/>
    <col min="9217" max="9217" width="1" customWidth="1"/>
    <col min="9218" max="9218" width="14.7109375" customWidth="1"/>
    <col min="9219" max="9219" width="17.7109375" customWidth="1"/>
    <col min="9220" max="9220" width="22.42578125" customWidth="1"/>
    <col min="9221" max="9221" width="24.42578125" customWidth="1"/>
    <col min="9222" max="9222" width="15.42578125" customWidth="1"/>
    <col min="9223" max="9223" width="37.140625" customWidth="1"/>
    <col min="9224" max="9224" width="28" customWidth="1"/>
    <col min="9225" max="9225" width="31.28515625" customWidth="1"/>
    <col min="9226" max="9226" width="21.28515625" customWidth="1"/>
    <col min="9227" max="9227" width="4.7109375" customWidth="1"/>
    <col min="9232" max="9232" width="30.5703125" bestFit="1" customWidth="1"/>
    <col min="9233" max="9249" width="17.5703125" bestFit="1" customWidth="1"/>
    <col min="9250" max="9250" width="12.42578125" bestFit="1" customWidth="1"/>
    <col min="9473" max="9473" width="1" customWidth="1"/>
    <col min="9474" max="9474" width="14.7109375" customWidth="1"/>
    <col min="9475" max="9475" width="17.7109375" customWidth="1"/>
    <col min="9476" max="9476" width="22.42578125" customWidth="1"/>
    <col min="9477" max="9477" width="24.42578125" customWidth="1"/>
    <col min="9478" max="9478" width="15.42578125" customWidth="1"/>
    <col min="9479" max="9479" width="37.140625" customWidth="1"/>
    <col min="9480" max="9480" width="28" customWidth="1"/>
    <col min="9481" max="9481" width="31.28515625" customWidth="1"/>
    <col min="9482" max="9482" width="21.28515625" customWidth="1"/>
    <col min="9483" max="9483" width="4.7109375" customWidth="1"/>
    <col min="9488" max="9488" width="30.5703125" bestFit="1" customWidth="1"/>
    <col min="9489" max="9505" width="17.5703125" bestFit="1" customWidth="1"/>
    <col min="9506" max="9506" width="12.42578125" bestFit="1" customWidth="1"/>
    <col min="9729" max="9729" width="1" customWidth="1"/>
    <col min="9730" max="9730" width="14.7109375" customWidth="1"/>
    <col min="9731" max="9731" width="17.7109375" customWidth="1"/>
    <col min="9732" max="9732" width="22.42578125" customWidth="1"/>
    <col min="9733" max="9733" width="24.42578125" customWidth="1"/>
    <col min="9734" max="9734" width="15.42578125" customWidth="1"/>
    <col min="9735" max="9735" width="37.140625" customWidth="1"/>
    <col min="9736" max="9736" width="28" customWidth="1"/>
    <col min="9737" max="9737" width="31.28515625" customWidth="1"/>
    <col min="9738" max="9738" width="21.28515625" customWidth="1"/>
    <col min="9739" max="9739" width="4.7109375" customWidth="1"/>
    <col min="9744" max="9744" width="30.5703125" bestFit="1" customWidth="1"/>
    <col min="9745" max="9761" width="17.5703125" bestFit="1" customWidth="1"/>
    <col min="9762" max="9762" width="12.42578125" bestFit="1" customWidth="1"/>
    <col min="9985" max="9985" width="1" customWidth="1"/>
    <col min="9986" max="9986" width="14.7109375" customWidth="1"/>
    <col min="9987" max="9987" width="17.7109375" customWidth="1"/>
    <col min="9988" max="9988" width="22.42578125" customWidth="1"/>
    <col min="9989" max="9989" width="24.42578125" customWidth="1"/>
    <col min="9990" max="9990" width="15.42578125" customWidth="1"/>
    <col min="9991" max="9991" width="37.140625" customWidth="1"/>
    <col min="9992" max="9992" width="28" customWidth="1"/>
    <col min="9993" max="9993" width="31.28515625" customWidth="1"/>
    <col min="9994" max="9994" width="21.28515625" customWidth="1"/>
    <col min="9995" max="9995" width="4.7109375" customWidth="1"/>
    <col min="10000" max="10000" width="30.5703125" bestFit="1" customWidth="1"/>
    <col min="10001" max="10017" width="17.5703125" bestFit="1" customWidth="1"/>
    <col min="10018" max="10018" width="12.42578125" bestFit="1" customWidth="1"/>
    <col min="10241" max="10241" width="1" customWidth="1"/>
    <col min="10242" max="10242" width="14.7109375" customWidth="1"/>
    <col min="10243" max="10243" width="17.7109375" customWidth="1"/>
    <col min="10244" max="10244" width="22.42578125" customWidth="1"/>
    <col min="10245" max="10245" width="24.42578125" customWidth="1"/>
    <col min="10246" max="10246" width="15.42578125" customWidth="1"/>
    <col min="10247" max="10247" width="37.140625" customWidth="1"/>
    <col min="10248" max="10248" width="28" customWidth="1"/>
    <col min="10249" max="10249" width="31.28515625" customWidth="1"/>
    <col min="10250" max="10250" width="21.28515625" customWidth="1"/>
    <col min="10251" max="10251" width="4.7109375" customWidth="1"/>
    <col min="10256" max="10256" width="30.5703125" bestFit="1" customWidth="1"/>
    <col min="10257" max="10273" width="17.5703125" bestFit="1" customWidth="1"/>
    <col min="10274" max="10274" width="12.42578125" bestFit="1" customWidth="1"/>
    <col min="10497" max="10497" width="1" customWidth="1"/>
    <col min="10498" max="10498" width="14.7109375" customWidth="1"/>
    <col min="10499" max="10499" width="17.7109375" customWidth="1"/>
    <col min="10500" max="10500" width="22.42578125" customWidth="1"/>
    <col min="10501" max="10501" width="24.42578125" customWidth="1"/>
    <col min="10502" max="10502" width="15.42578125" customWidth="1"/>
    <col min="10503" max="10503" width="37.140625" customWidth="1"/>
    <col min="10504" max="10504" width="28" customWidth="1"/>
    <col min="10505" max="10505" width="31.28515625" customWidth="1"/>
    <col min="10506" max="10506" width="21.28515625" customWidth="1"/>
    <col min="10507" max="10507" width="4.7109375" customWidth="1"/>
    <col min="10512" max="10512" width="30.5703125" bestFit="1" customWidth="1"/>
    <col min="10513" max="10529" width="17.5703125" bestFit="1" customWidth="1"/>
    <col min="10530" max="10530" width="12.42578125" bestFit="1" customWidth="1"/>
    <col min="10753" max="10753" width="1" customWidth="1"/>
    <col min="10754" max="10754" width="14.7109375" customWidth="1"/>
    <col min="10755" max="10755" width="17.7109375" customWidth="1"/>
    <col min="10756" max="10756" width="22.42578125" customWidth="1"/>
    <col min="10757" max="10757" width="24.42578125" customWidth="1"/>
    <col min="10758" max="10758" width="15.42578125" customWidth="1"/>
    <col min="10759" max="10759" width="37.140625" customWidth="1"/>
    <col min="10760" max="10760" width="28" customWidth="1"/>
    <col min="10761" max="10761" width="31.28515625" customWidth="1"/>
    <col min="10762" max="10762" width="21.28515625" customWidth="1"/>
    <col min="10763" max="10763" width="4.7109375" customWidth="1"/>
    <col min="10768" max="10768" width="30.5703125" bestFit="1" customWidth="1"/>
    <col min="10769" max="10785" width="17.5703125" bestFit="1" customWidth="1"/>
    <col min="10786" max="10786" width="12.42578125" bestFit="1" customWidth="1"/>
    <col min="11009" max="11009" width="1" customWidth="1"/>
    <col min="11010" max="11010" width="14.7109375" customWidth="1"/>
    <col min="11011" max="11011" width="17.7109375" customWidth="1"/>
    <col min="11012" max="11012" width="22.42578125" customWidth="1"/>
    <col min="11013" max="11013" width="24.42578125" customWidth="1"/>
    <col min="11014" max="11014" width="15.42578125" customWidth="1"/>
    <col min="11015" max="11015" width="37.140625" customWidth="1"/>
    <col min="11016" max="11016" width="28" customWidth="1"/>
    <col min="11017" max="11017" width="31.28515625" customWidth="1"/>
    <col min="11018" max="11018" width="21.28515625" customWidth="1"/>
    <col min="11019" max="11019" width="4.7109375" customWidth="1"/>
    <col min="11024" max="11024" width="30.5703125" bestFit="1" customWidth="1"/>
    <col min="11025" max="11041" width="17.5703125" bestFit="1" customWidth="1"/>
    <col min="11042" max="11042" width="12.42578125" bestFit="1" customWidth="1"/>
    <col min="11265" max="11265" width="1" customWidth="1"/>
    <col min="11266" max="11266" width="14.7109375" customWidth="1"/>
    <col min="11267" max="11267" width="17.7109375" customWidth="1"/>
    <col min="11268" max="11268" width="22.42578125" customWidth="1"/>
    <col min="11269" max="11269" width="24.42578125" customWidth="1"/>
    <col min="11270" max="11270" width="15.42578125" customWidth="1"/>
    <col min="11271" max="11271" width="37.140625" customWidth="1"/>
    <col min="11272" max="11272" width="28" customWidth="1"/>
    <col min="11273" max="11273" width="31.28515625" customWidth="1"/>
    <col min="11274" max="11274" width="21.28515625" customWidth="1"/>
    <col min="11275" max="11275" width="4.7109375" customWidth="1"/>
    <col min="11280" max="11280" width="30.5703125" bestFit="1" customWidth="1"/>
    <col min="11281" max="11297" width="17.5703125" bestFit="1" customWidth="1"/>
    <col min="11298" max="11298" width="12.42578125" bestFit="1" customWidth="1"/>
    <col min="11521" max="11521" width="1" customWidth="1"/>
    <col min="11522" max="11522" width="14.7109375" customWidth="1"/>
    <col min="11523" max="11523" width="17.7109375" customWidth="1"/>
    <col min="11524" max="11524" width="22.42578125" customWidth="1"/>
    <col min="11525" max="11525" width="24.42578125" customWidth="1"/>
    <col min="11526" max="11526" width="15.42578125" customWidth="1"/>
    <col min="11527" max="11527" width="37.140625" customWidth="1"/>
    <col min="11528" max="11528" width="28" customWidth="1"/>
    <col min="11529" max="11529" width="31.28515625" customWidth="1"/>
    <col min="11530" max="11530" width="21.28515625" customWidth="1"/>
    <col min="11531" max="11531" width="4.7109375" customWidth="1"/>
    <col min="11536" max="11536" width="30.5703125" bestFit="1" customWidth="1"/>
    <col min="11537" max="11553" width="17.5703125" bestFit="1" customWidth="1"/>
    <col min="11554" max="11554" width="12.42578125" bestFit="1" customWidth="1"/>
    <col min="11777" max="11777" width="1" customWidth="1"/>
    <col min="11778" max="11778" width="14.7109375" customWidth="1"/>
    <col min="11779" max="11779" width="17.7109375" customWidth="1"/>
    <col min="11780" max="11780" width="22.42578125" customWidth="1"/>
    <col min="11781" max="11781" width="24.42578125" customWidth="1"/>
    <col min="11782" max="11782" width="15.42578125" customWidth="1"/>
    <col min="11783" max="11783" width="37.140625" customWidth="1"/>
    <col min="11784" max="11784" width="28" customWidth="1"/>
    <col min="11785" max="11785" width="31.28515625" customWidth="1"/>
    <col min="11786" max="11786" width="21.28515625" customWidth="1"/>
    <col min="11787" max="11787" width="4.7109375" customWidth="1"/>
    <col min="11792" max="11792" width="30.5703125" bestFit="1" customWidth="1"/>
    <col min="11793" max="11809" width="17.5703125" bestFit="1" customWidth="1"/>
    <col min="11810" max="11810" width="12.42578125" bestFit="1" customWidth="1"/>
    <col min="12033" max="12033" width="1" customWidth="1"/>
    <col min="12034" max="12034" width="14.7109375" customWidth="1"/>
    <col min="12035" max="12035" width="17.7109375" customWidth="1"/>
    <col min="12036" max="12036" width="22.42578125" customWidth="1"/>
    <col min="12037" max="12037" width="24.42578125" customWidth="1"/>
    <col min="12038" max="12038" width="15.42578125" customWidth="1"/>
    <col min="12039" max="12039" width="37.140625" customWidth="1"/>
    <col min="12040" max="12040" width="28" customWidth="1"/>
    <col min="12041" max="12041" width="31.28515625" customWidth="1"/>
    <col min="12042" max="12042" width="21.28515625" customWidth="1"/>
    <col min="12043" max="12043" width="4.7109375" customWidth="1"/>
    <col min="12048" max="12048" width="30.5703125" bestFit="1" customWidth="1"/>
    <col min="12049" max="12065" width="17.5703125" bestFit="1" customWidth="1"/>
    <col min="12066" max="12066" width="12.42578125" bestFit="1" customWidth="1"/>
    <col min="12289" max="12289" width="1" customWidth="1"/>
    <col min="12290" max="12290" width="14.7109375" customWidth="1"/>
    <col min="12291" max="12291" width="17.7109375" customWidth="1"/>
    <col min="12292" max="12292" width="22.42578125" customWidth="1"/>
    <col min="12293" max="12293" width="24.42578125" customWidth="1"/>
    <col min="12294" max="12294" width="15.42578125" customWidth="1"/>
    <col min="12295" max="12295" width="37.140625" customWidth="1"/>
    <col min="12296" max="12296" width="28" customWidth="1"/>
    <col min="12297" max="12297" width="31.28515625" customWidth="1"/>
    <col min="12298" max="12298" width="21.28515625" customWidth="1"/>
    <col min="12299" max="12299" width="4.7109375" customWidth="1"/>
    <col min="12304" max="12304" width="30.5703125" bestFit="1" customWidth="1"/>
    <col min="12305" max="12321" width="17.5703125" bestFit="1" customWidth="1"/>
    <col min="12322" max="12322" width="12.42578125" bestFit="1" customWidth="1"/>
    <col min="12545" max="12545" width="1" customWidth="1"/>
    <col min="12546" max="12546" width="14.7109375" customWidth="1"/>
    <col min="12547" max="12547" width="17.7109375" customWidth="1"/>
    <col min="12548" max="12548" width="22.42578125" customWidth="1"/>
    <col min="12549" max="12549" width="24.42578125" customWidth="1"/>
    <col min="12550" max="12550" width="15.42578125" customWidth="1"/>
    <col min="12551" max="12551" width="37.140625" customWidth="1"/>
    <col min="12552" max="12552" width="28" customWidth="1"/>
    <col min="12553" max="12553" width="31.28515625" customWidth="1"/>
    <col min="12554" max="12554" width="21.28515625" customWidth="1"/>
    <col min="12555" max="12555" width="4.7109375" customWidth="1"/>
    <col min="12560" max="12560" width="30.5703125" bestFit="1" customWidth="1"/>
    <col min="12561" max="12577" width="17.5703125" bestFit="1" customWidth="1"/>
    <col min="12578" max="12578" width="12.42578125" bestFit="1" customWidth="1"/>
    <col min="12801" max="12801" width="1" customWidth="1"/>
    <col min="12802" max="12802" width="14.7109375" customWidth="1"/>
    <col min="12803" max="12803" width="17.7109375" customWidth="1"/>
    <col min="12804" max="12804" width="22.42578125" customWidth="1"/>
    <col min="12805" max="12805" width="24.42578125" customWidth="1"/>
    <col min="12806" max="12806" width="15.42578125" customWidth="1"/>
    <col min="12807" max="12807" width="37.140625" customWidth="1"/>
    <col min="12808" max="12808" width="28" customWidth="1"/>
    <col min="12809" max="12809" width="31.28515625" customWidth="1"/>
    <col min="12810" max="12810" width="21.28515625" customWidth="1"/>
    <col min="12811" max="12811" width="4.7109375" customWidth="1"/>
    <col min="12816" max="12816" width="30.5703125" bestFit="1" customWidth="1"/>
    <col min="12817" max="12833" width="17.5703125" bestFit="1" customWidth="1"/>
    <col min="12834" max="12834" width="12.42578125" bestFit="1" customWidth="1"/>
    <col min="13057" max="13057" width="1" customWidth="1"/>
    <col min="13058" max="13058" width="14.7109375" customWidth="1"/>
    <col min="13059" max="13059" width="17.7109375" customWidth="1"/>
    <col min="13060" max="13060" width="22.42578125" customWidth="1"/>
    <col min="13061" max="13061" width="24.42578125" customWidth="1"/>
    <col min="13062" max="13062" width="15.42578125" customWidth="1"/>
    <col min="13063" max="13063" width="37.140625" customWidth="1"/>
    <col min="13064" max="13064" width="28" customWidth="1"/>
    <col min="13065" max="13065" width="31.28515625" customWidth="1"/>
    <col min="13066" max="13066" width="21.28515625" customWidth="1"/>
    <col min="13067" max="13067" width="4.7109375" customWidth="1"/>
    <col min="13072" max="13072" width="30.5703125" bestFit="1" customWidth="1"/>
    <col min="13073" max="13089" width="17.5703125" bestFit="1" customWidth="1"/>
    <col min="13090" max="13090" width="12.42578125" bestFit="1" customWidth="1"/>
    <col min="13313" max="13313" width="1" customWidth="1"/>
    <col min="13314" max="13314" width="14.7109375" customWidth="1"/>
    <col min="13315" max="13315" width="17.7109375" customWidth="1"/>
    <col min="13316" max="13316" width="22.42578125" customWidth="1"/>
    <col min="13317" max="13317" width="24.42578125" customWidth="1"/>
    <col min="13318" max="13318" width="15.42578125" customWidth="1"/>
    <col min="13319" max="13319" width="37.140625" customWidth="1"/>
    <col min="13320" max="13320" width="28" customWidth="1"/>
    <col min="13321" max="13321" width="31.28515625" customWidth="1"/>
    <col min="13322" max="13322" width="21.28515625" customWidth="1"/>
    <col min="13323" max="13323" width="4.7109375" customWidth="1"/>
    <col min="13328" max="13328" width="30.5703125" bestFit="1" customWidth="1"/>
    <col min="13329" max="13345" width="17.5703125" bestFit="1" customWidth="1"/>
    <col min="13346" max="13346" width="12.42578125" bestFit="1" customWidth="1"/>
    <col min="13569" max="13569" width="1" customWidth="1"/>
    <col min="13570" max="13570" width="14.7109375" customWidth="1"/>
    <col min="13571" max="13571" width="17.7109375" customWidth="1"/>
    <col min="13572" max="13572" width="22.42578125" customWidth="1"/>
    <col min="13573" max="13573" width="24.42578125" customWidth="1"/>
    <col min="13574" max="13574" width="15.42578125" customWidth="1"/>
    <col min="13575" max="13575" width="37.140625" customWidth="1"/>
    <col min="13576" max="13576" width="28" customWidth="1"/>
    <col min="13577" max="13577" width="31.28515625" customWidth="1"/>
    <col min="13578" max="13578" width="21.28515625" customWidth="1"/>
    <col min="13579" max="13579" width="4.7109375" customWidth="1"/>
    <col min="13584" max="13584" width="30.5703125" bestFit="1" customWidth="1"/>
    <col min="13585" max="13601" width="17.5703125" bestFit="1" customWidth="1"/>
    <col min="13602" max="13602" width="12.42578125" bestFit="1" customWidth="1"/>
    <col min="13825" max="13825" width="1" customWidth="1"/>
    <col min="13826" max="13826" width="14.7109375" customWidth="1"/>
    <col min="13827" max="13827" width="17.7109375" customWidth="1"/>
    <col min="13828" max="13828" width="22.42578125" customWidth="1"/>
    <col min="13829" max="13829" width="24.42578125" customWidth="1"/>
    <col min="13830" max="13830" width="15.42578125" customWidth="1"/>
    <col min="13831" max="13831" width="37.140625" customWidth="1"/>
    <col min="13832" max="13832" width="28" customWidth="1"/>
    <col min="13833" max="13833" width="31.28515625" customWidth="1"/>
    <col min="13834" max="13834" width="21.28515625" customWidth="1"/>
    <col min="13835" max="13835" width="4.7109375" customWidth="1"/>
    <col min="13840" max="13840" width="30.5703125" bestFit="1" customWidth="1"/>
    <col min="13841" max="13857" width="17.5703125" bestFit="1" customWidth="1"/>
    <col min="13858" max="13858" width="12.42578125" bestFit="1" customWidth="1"/>
    <col min="14081" max="14081" width="1" customWidth="1"/>
    <col min="14082" max="14082" width="14.7109375" customWidth="1"/>
    <col min="14083" max="14083" width="17.7109375" customWidth="1"/>
    <col min="14084" max="14084" width="22.42578125" customWidth="1"/>
    <col min="14085" max="14085" width="24.42578125" customWidth="1"/>
    <col min="14086" max="14086" width="15.42578125" customWidth="1"/>
    <col min="14087" max="14087" width="37.140625" customWidth="1"/>
    <col min="14088" max="14088" width="28" customWidth="1"/>
    <col min="14089" max="14089" width="31.28515625" customWidth="1"/>
    <col min="14090" max="14090" width="21.28515625" customWidth="1"/>
    <col min="14091" max="14091" width="4.7109375" customWidth="1"/>
    <col min="14096" max="14096" width="30.5703125" bestFit="1" customWidth="1"/>
    <col min="14097" max="14113" width="17.5703125" bestFit="1" customWidth="1"/>
    <col min="14114" max="14114" width="12.42578125" bestFit="1" customWidth="1"/>
    <col min="14337" max="14337" width="1" customWidth="1"/>
    <col min="14338" max="14338" width="14.7109375" customWidth="1"/>
    <col min="14339" max="14339" width="17.7109375" customWidth="1"/>
    <col min="14340" max="14340" width="22.42578125" customWidth="1"/>
    <col min="14341" max="14341" width="24.42578125" customWidth="1"/>
    <col min="14342" max="14342" width="15.42578125" customWidth="1"/>
    <col min="14343" max="14343" width="37.140625" customWidth="1"/>
    <col min="14344" max="14344" width="28" customWidth="1"/>
    <col min="14345" max="14345" width="31.28515625" customWidth="1"/>
    <col min="14346" max="14346" width="21.28515625" customWidth="1"/>
    <col min="14347" max="14347" width="4.7109375" customWidth="1"/>
    <col min="14352" max="14352" width="30.5703125" bestFit="1" customWidth="1"/>
    <col min="14353" max="14369" width="17.5703125" bestFit="1" customWidth="1"/>
    <col min="14370" max="14370" width="12.42578125" bestFit="1" customWidth="1"/>
    <col min="14593" max="14593" width="1" customWidth="1"/>
    <col min="14594" max="14594" width="14.7109375" customWidth="1"/>
    <col min="14595" max="14595" width="17.7109375" customWidth="1"/>
    <col min="14596" max="14596" width="22.42578125" customWidth="1"/>
    <col min="14597" max="14597" width="24.42578125" customWidth="1"/>
    <col min="14598" max="14598" width="15.42578125" customWidth="1"/>
    <col min="14599" max="14599" width="37.140625" customWidth="1"/>
    <col min="14600" max="14600" width="28" customWidth="1"/>
    <col min="14601" max="14601" width="31.28515625" customWidth="1"/>
    <col min="14602" max="14602" width="21.28515625" customWidth="1"/>
    <col min="14603" max="14603" width="4.7109375" customWidth="1"/>
    <col min="14608" max="14608" width="30.5703125" bestFit="1" customWidth="1"/>
    <col min="14609" max="14625" width="17.5703125" bestFit="1" customWidth="1"/>
    <col min="14626" max="14626" width="12.42578125" bestFit="1" customWidth="1"/>
    <col min="14849" max="14849" width="1" customWidth="1"/>
    <col min="14850" max="14850" width="14.7109375" customWidth="1"/>
    <col min="14851" max="14851" width="17.7109375" customWidth="1"/>
    <col min="14852" max="14852" width="22.42578125" customWidth="1"/>
    <col min="14853" max="14853" width="24.42578125" customWidth="1"/>
    <col min="14854" max="14854" width="15.42578125" customWidth="1"/>
    <col min="14855" max="14855" width="37.140625" customWidth="1"/>
    <col min="14856" max="14856" width="28" customWidth="1"/>
    <col min="14857" max="14857" width="31.28515625" customWidth="1"/>
    <col min="14858" max="14858" width="21.28515625" customWidth="1"/>
    <col min="14859" max="14859" width="4.7109375" customWidth="1"/>
    <col min="14864" max="14864" width="30.5703125" bestFit="1" customWidth="1"/>
    <col min="14865" max="14881" width="17.5703125" bestFit="1" customWidth="1"/>
    <col min="14882" max="14882" width="12.42578125" bestFit="1" customWidth="1"/>
    <col min="15105" max="15105" width="1" customWidth="1"/>
    <col min="15106" max="15106" width="14.7109375" customWidth="1"/>
    <col min="15107" max="15107" width="17.7109375" customWidth="1"/>
    <col min="15108" max="15108" width="22.42578125" customWidth="1"/>
    <col min="15109" max="15109" width="24.42578125" customWidth="1"/>
    <col min="15110" max="15110" width="15.42578125" customWidth="1"/>
    <col min="15111" max="15111" width="37.140625" customWidth="1"/>
    <col min="15112" max="15112" width="28" customWidth="1"/>
    <col min="15113" max="15113" width="31.28515625" customWidth="1"/>
    <col min="15114" max="15114" width="21.28515625" customWidth="1"/>
    <col min="15115" max="15115" width="4.7109375" customWidth="1"/>
    <col min="15120" max="15120" width="30.5703125" bestFit="1" customWidth="1"/>
    <col min="15121" max="15137" width="17.5703125" bestFit="1" customWidth="1"/>
    <col min="15138" max="15138" width="12.42578125" bestFit="1" customWidth="1"/>
    <col min="15361" max="15361" width="1" customWidth="1"/>
    <col min="15362" max="15362" width="14.7109375" customWidth="1"/>
    <col min="15363" max="15363" width="17.7109375" customWidth="1"/>
    <col min="15364" max="15364" width="22.42578125" customWidth="1"/>
    <col min="15365" max="15365" width="24.42578125" customWidth="1"/>
    <col min="15366" max="15366" width="15.42578125" customWidth="1"/>
    <col min="15367" max="15367" width="37.140625" customWidth="1"/>
    <col min="15368" max="15368" width="28" customWidth="1"/>
    <col min="15369" max="15369" width="31.28515625" customWidth="1"/>
    <col min="15370" max="15370" width="21.28515625" customWidth="1"/>
    <col min="15371" max="15371" width="4.7109375" customWidth="1"/>
    <col min="15376" max="15376" width="30.5703125" bestFit="1" customWidth="1"/>
    <col min="15377" max="15393" width="17.5703125" bestFit="1" customWidth="1"/>
    <col min="15394" max="15394" width="12.42578125" bestFit="1" customWidth="1"/>
    <col min="15617" max="15617" width="1" customWidth="1"/>
    <col min="15618" max="15618" width="14.7109375" customWidth="1"/>
    <col min="15619" max="15619" width="17.7109375" customWidth="1"/>
    <col min="15620" max="15620" width="22.42578125" customWidth="1"/>
    <col min="15621" max="15621" width="24.42578125" customWidth="1"/>
    <col min="15622" max="15622" width="15.42578125" customWidth="1"/>
    <col min="15623" max="15623" width="37.140625" customWidth="1"/>
    <col min="15624" max="15624" width="28" customWidth="1"/>
    <col min="15625" max="15625" width="31.28515625" customWidth="1"/>
    <col min="15626" max="15626" width="21.28515625" customWidth="1"/>
    <col min="15627" max="15627" width="4.7109375" customWidth="1"/>
    <col min="15632" max="15632" width="30.5703125" bestFit="1" customWidth="1"/>
    <col min="15633" max="15649" width="17.5703125" bestFit="1" customWidth="1"/>
    <col min="15650" max="15650" width="12.42578125" bestFit="1" customWidth="1"/>
    <col min="15873" max="15873" width="1" customWidth="1"/>
    <col min="15874" max="15874" width="14.7109375" customWidth="1"/>
    <col min="15875" max="15875" width="17.7109375" customWidth="1"/>
    <col min="15876" max="15876" width="22.42578125" customWidth="1"/>
    <col min="15877" max="15877" width="24.42578125" customWidth="1"/>
    <col min="15878" max="15878" width="15.42578125" customWidth="1"/>
    <col min="15879" max="15879" width="37.140625" customWidth="1"/>
    <col min="15880" max="15880" width="28" customWidth="1"/>
    <col min="15881" max="15881" width="31.28515625" customWidth="1"/>
    <col min="15882" max="15882" width="21.28515625" customWidth="1"/>
    <col min="15883" max="15883" width="4.7109375" customWidth="1"/>
    <col min="15888" max="15888" width="30.5703125" bestFit="1" customWidth="1"/>
    <col min="15889" max="15905" width="17.5703125" bestFit="1" customWidth="1"/>
    <col min="15906" max="15906" width="12.42578125" bestFit="1" customWidth="1"/>
    <col min="16129" max="16129" width="1" customWidth="1"/>
    <col min="16130" max="16130" width="14.7109375" customWidth="1"/>
    <col min="16131" max="16131" width="17.7109375" customWidth="1"/>
    <col min="16132" max="16132" width="22.42578125" customWidth="1"/>
    <col min="16133" max="16133" width="24.42578125" customWidth="1"/>
    <col min="16134" max="16134" width="15.42578125" customWidth="1"/>
    <col min="16135" max="16135" width="37.140625" customWidth="1"/>
    <col min="16136" max="16136" width="28" customWidth="1"/>
    <col min="16137" max="16137" width="31.28515625" customWidth="1"/>
    <col min="16138" max="16138" width="21.28515625" customWidth="1"/>
    <col min="16139" max="16139" width="4.7109375" customWidth="1"/>
    <col min="16144" max="16144" width="30.5703125" bestFit="1" customWidth="1"/>
    <col min="16145" max="16161" width="17.5703125" bestFit="1" customWidth="1"/>
    <col min="16162" max="16162" width="12.42578125" bestFit="1" customWidth="1"/>
  </cols>
  <sheetData>
    <row r="1" spans="2:36" s="198" customFormat="1" x14ac:dyDescent="0.2">
      <c r="P1"/>
      <c r="Q1"/>
    </row>
    <row r="2" spans="2:36" s="198" customFormat="1" ht="30.95" customHeight="1" x14ac:dyDescent="0.25">
      <c r="C2" s="252" t="s">
        <v>0</v>
      </c>
      <c r="D2" s="252"/>
      <c r="E2" s="252"/>
      <c r="P2"/>
      <c r="Q2"/>
    </row>
    <row r="3" spans="2:36" s="198" customFormat="1" ht="18" customHeight="1" x14ac:dyDescent="0.2"/>
    <row r="4" spans="2:36" s="198" customFormat="1" ht="18" customHeight="1" x14ac:dyDescent="0.2">
      <c r="B4" s="199" t="s">
        <v>1</v>
      </c>
      <c r="C4" s="199" t="s">
        <v>82</v>
      </c>
      <c r="D4" s="199" t="s">
        <v>83</v>
      </c>
      <c r="E4" s="199" t="s">
        <v>84</v>
      </c>
      <c r="F4" s="199" t="s">
        <v>6445</v>
      </c>
      <c r="G4" s="199" t="s">
        <v>6446</v>
      </c>
      <c r="H4" s="199" t="s">
        <v>85</v>
      </c>
      <c r="I4" s="199" t="s">
        <v>86</v>
      </c>
      <c r="J4" s="199" t="s">
        <v>6447</v>
      </c>
      <c r="P4" s="214" t="s">
        <v>628</v>
      </c>
      <c r="Q4" s="214" t="s">
        <v>1</v>
      </c>
      <c r="R4" s="201"/>
      <c r="S4" s="201"/>
      <c r="T4" s="201"/>
      <c r="U4" s="201"/>
      <c r="V4" s="201"/>
      <c r="W4" s="201"/>
      <c r="X4" s="201"/>
      <c r="Y4" s="201"/>
      <c r="Z4" s="201"/>
      <c r="AA4" s="201"/>
      <c r="AB4" s="201"/>
      <c r="AC4" s="201"/>
      <c r="AD4" s="201"/>
      <c r="AE4" s="201"/>
      <c r="AF4" s="201"/>
      <c r="AG4" s="201"/>
      <c r="AH4" s="202"/>
      <c r="AI4"/>
      <c r="AJ4"/>
    </row>
    <row r="5" spans="2:36" s="198" customFormat="1" ht="18" customHeight="1" x14ac:dyDescent="0.2">
      <c r="B5" s="203">
        <v>2002</v>
      </c>
      <c r="C5" s="204">
        <v>0</v>
      </c>
      <c r="D5" s="205" t="s">
        <v>384</v>
      </c>
      <c r="E5" s="205" t="s">
        <v>6448</v>
      </c>
      <c r="F5" s="203">
        <v>99</v>
      </c>
      <c r="G5" s="205" t="s">
        <v>439</v>
      </c>
      <c r="H5" s="205" t="s">
        <v>384</v>
      </c>
      <c r="I5" s="205" t="s">
        <v>384</v>
      </c>
      <c r="J5" s="205" t="s">
        <v>384</v>
      </c>
      <c r="P5" s="214" t="s">
        <v>84</v>
      </c>
      <c r="Q5" s="207">
        <v>2002</v>
      </c>
      <c r="R5" s="208">
        <v>2003</v>
      </c>
      <c r="S5" s="208">
        <v>2004</v>
      </c>
      <c r="T5" s="208">
        <v>2005</v>
      </c>
      <c r="U5" s="208">
        <v>2006</v>
      </c>
      <c r="V5" s="208">
        <v>2007</v>
      </c>
      <c r="W5" s="208">
        <v>2008</v>
      </c>
      <c r="X5" s="208">
        <v>2009</v>
      </c>
      <c r="Y5" s="208">
        <v>2010</v>
      </c>
      <c r="Z5" s="208">
        <v>2011</v>
      </c>
      <c r="AA5" s="208">
        <v>2012</v>
      </c>
      <c r="AB5" s="208">
        <v>2013</v>
      </c>
      <c r="AC5" s="208">
        <v>2014</v>
      </c>
      <c r="AD5" s="208">
        <v>2015</v>
      </c>
      <c r="AE5" s="208">
        <v>2016</v>
      </c>
      <c r="AF5" s="208">
        <v>2017</v>
      </c>
      <c r="AG5" s="208">
        <v>2018</v>
      </c>
      <c r="AH5" s="209" t="s">
        <v>59</v>
      </c>
      <c r="AI5"/>
      <c r="AJ5"/>
    </row>
    <row r="6" spans="2:36" s="198" customFormat="1" ht="18" customHeight="1" x14ac:dyDescent="0.2">
      <c r="B6" s="203">
        <v>2002</v>
      </c>
      <c r="C6" s="204">
        <v>61080065.799999997</v>
      </c>
      <c r="D6" s="205" t="s">
        <v>87</v>
      </c>
      <c r="E6" s="205" t="s">
        <v>88</v>
      </c>
      <c r="F6" s="203">
        <v>90</v>
      </c>
      <c r="G6" s="205" t="s">
        <v>88</v>
      </c>
      <c r="H6" s="205" t="s">
        <v>89</v>
      </c>
      <c r="I6" s="205" t="s">
        <v>90</v>
      </c>
      <c r="J6" s="205" t="s">
        <v>90</v>
      </c>
      <c r="P6" s="200" t="s">
        <v>88</v>
      </c>
      <c r="Q6" s="215">
        <v>1077532210.05</v>
      </c>
      <c r="R6" s="216">
        <v>1192787257.3</v>
      </c>
      <c r="S6" s="216">
        <v>1371951262.0100002</v>
      </c>
      <c r="T6" s="216">
        <v>1643595176.6899998</v>
      </c>
      <c r="U6" s="216">
        <v>1916507283.5599999</v>
      </c>
      <c r="V6" s="216">
        <v>2136270311.4400001</v>
      </c>
      <c r="W6" s="216">
        <v>2544018787.3600001</v>
      </c>
      <c r="X6" s="216">
        <v>2197015899.8199997</v>
      </c>
      <c r="Y6" s="216">
        <v>2242732657.5300002</v>
      </c>
      <c r="Z6" s="216">
        <v>2568300507</v>
      </c>
      <c r="AA6" s="216">
        <v>2347645105.3099999</v>
      </c>
      <c r="AB6" s="216">
        <v>2666432325.27</v>
      </c>
      <c r="AC6" s="216">
        <v>2842738535.6900001</v>
      </c>
      <c r="AD6" s="216">
        <v>3309966453.7400002</v>
      </c>
      <c r="AE6" s="216">
        <v>1389033519.05</v>
      </c>
      <c r="AF6" s="216">
        <v>2815773105.3599997</v>
      </c>
      <c r="AG6" s="216">
        <v>604347842.46000004</v>
      </c>
      <c r="AH6" s="217">
        <v>34866648239.640007</v>
      </c>
      <c r="AI6"/>
      <c r="AJ6"/>
    </row>
    <row r="7" spans="2:36" s="198" customFormat="1" ht="18" customHeight="1" x14ac:dyDescent="0.2">
      <c r="B7" s="203">
        <v>2002</v>
      </c>
      <c r="C7" s="204">
        <v>1009676829.0700001</v>
      </c>
      <c r="D7" s="205" t="s">
        <v>87</v>
      </c>
      <c r="E7" s="205" t="s">
        <v>88</v>
      </c>
      <c r="F7" s="203">
        <v>90</v>
      </c>
      <c r="G7" s="205" t="s">
        <v>88</v>
      </c>
      <c r="H7" s="205" t="s">
        <v>89</v>
      </c>
      <c r="I7" s="205" t="s">
        <v>91</v>
      </c>
      <c r="J7" s="205" t="s">
        <v>91</v>
      </c>
      <c r="P7" s="210" t="s">
        <v>59</v>
      </c>
      <c r="Q7" s="211">
        <v>1077532210.05</v>
      </c>
      <c r="R7" s="212">
        <v>1192787257.3</v>
      </c>
      <c r="S7" s="212">
        <v>1371951262.0100002</v>
      </c>
      <c r="T7" s="212">
        <v>1643595176.6899998</v>
      </c>
      <c r="U7" s="212">
        <v>1916507283.5599999</v>
      </c>
      <c r="V7" s="212">
        <v>2136270311.4400001</v>
      </c>
      <c r="W7" s="212">
        <v>2544018787.3600001</v>
      </c>
      <c r="X7" s="212">
        <v>2197015899.8199997</v>
      </c>
      <c r="Y7" s="212">
        <v>2242732657.5300002</v>
      </c>
      <c r="Z7" s="212">
        <v>2568300507</v>
      </c>
      <c r="AA7" s="212">
        <v>2347645105.3099999</v>
      </c>
      <c r="AB7" s="212">
        <v>2666432325.27</v>
      </c>
      <c r="AC7" s="212">
        <v>2842738535.6900001</v>
      </c>
      <c r="AD7" s="212">
        <v>3309966453.7400002</v>
      </c>
      <c r="AE7" s="212">
        <v>1389033519.05</v>
      </c>
      <c r="AF7" s="212">
        <v>2815773105.3599997</v>
      </c>
      <c r="AG7" s="212">
        <v>604347842.46000004</v>
      </c>
      <c r="AH7" s="213">
        <v>34866648239.640007</v>
      </c>
      <c r="AI7"/>
      <c r="AJ7"/>
    </row>
    <row r="8" spans="2:36" s="198" customFormat="1" ht="18" customHeight="1" x14ac:dyDescent="0.2">
      <c r="B8" s="203">
        <v>2002</v>
      </c>
      <c r="C8" s="204">
        <v>0</v>
      </c>
      <c r="D8" s="205" t="s">
        <v>87</v>
      </c>
      <c r="E8" s="205" t="s">
        <v>88</v>
      </c>
      <c r="F8" s="203">
        <v>90</v>
      </c>
      <c r="G8" s="205" t="s">
        <v>88</v>
      </c>
      <c r="H8" s="205" t="s">
        <v>89</v>
      </c>
      <c r="I8" s="205" t="s">
        <v>349</v>
      </c>
      <c r="J8" s="205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</row>
    <row r="9" spans="2:36" s="198" customFormat="1" ht="18" customHeight="1" x14ac:dyDescent="0.2">
      <c r="B9" s="203">
        <v>2002</v>
      </c>
      <c r="C9" s="204">
        <v>125010.74</v>
      </c>
      <c r="D9" s="205" t="s">
        <v>87</v>
      </c>
      <c r="E9" s="205" t="s">
        <v>88</v>
      </c>
      <c r="F9" s="203">
        <v>90</v>
      </c>
      <c r="G9" s="205" t="s">
        <v>88</v>
      </c>
      <c r="H9" s="205" t="s">
        <v>92</v>
      </c>
      <c r="I9" s="205" t="s">
        <v>93</v>
      </c>
      <c r="J9" s="205" t="s">
        <v>93</v>
      </c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</row>
    <row r="10" spans="2:36" s="198" customFormat="1" ht="18" customHeight="1" x14ac:dyDescent="0.2">
      <c r="B10" s="203">
        <v>2002</v>
      </c>
      <c r="C10" s="204">
        <v>6650304.4400000004</v>
      </c>
      <c r="D10" s="205" t="s">
        <v>87</v>
      </c>
      <c r="E10" s="205" t="s">
        <v>88</v>
      </c>
      <c r="F10" s="203">
        <v>90</v>
      </c>
      <c r="G10" s="205" t="s">
        <v>88</v>
      </c>
      <c r="H10" s="205" t="s">
        <v>92</v>
      </c>
      <c r="I10" s="205" t="s">
        <v>94</v>
      </c>
      <c r="J10" s="205" t="s">
        <v>94</v>
      </c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</row>
    <row r="11" spans="2:36" s="198" customFormat="1" ht="18" customHeight="1" x14ac:dyDescent="0.2">
      <c r="B11" s="203">
        <v>2002</v>
      </c>
      <c r="C11" s="204">
        <v>0</v>
      </c>
      <c r="D11" s="205" t="s">
        <v>87</v>
      </c>
      <c r="E11" s="205" t="s">
        <v>88</v>
      </c>
      <c r="F11" s="203">
        <v>90</v>
      </c>
      <c r="G11" s="205" t="s">
        <v>88</v>
      </c>
      <c r="H11" s="205" t="s">
        <v>92</v>
      </c>
      <c r="I11" s="205" t="s">
        <v>349</v>
      </c>
      <c r="J11" s="205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</row>
    <row r="12" spans="2:36" s="198" customFormat="1" ht="18" customHeight="1" x14ac:dyDescent="0.2">
      <c r="B12" s="203">
        <v>2002</v>
      </c>
      <c r="C12" s="204">
        <v>8534280.5199999996</v>
      </c>
      <c r="D12" s="205" t="s">
        <v>87</v>
      </c>
      <c r="E12" s="205" t="s">
        <v>95</v>
      </c>
      <c r="F12" s="203">
        <v>20</v>
      </c>
      <c r="G12" s="205" t="s">
        <v>6449</v>
      </c>
      <c r="H12" s="205" t="s">
        <v>108</v>
      </c>
      <c r="I12" s="205" t="s">
        <v>108</v>
      </c>
      <c r="J12" s="205" t="s">
        <v>108</v>
      </c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</row>
    <row r="13" spans="2:36" s="198" customFormat="1" ht="18" customHeight="1" x14ac:dyDescent="0.2">
      <c r="B13" s="203">
        <v>2002</v>
      </c>
      <c r="C13" s="204">
        <v>0</v>
      </c>
      <c r="D13" s="205" t="s">
        <v>87</v>
      </c>
      <c r="E13" s="205" t="s">
        <v>95</v>
      </c>
      <c r="F13" s="203">
        <v>20</v>
      </c>
      <c r="G13" s="205" t="s">
        <v>6449</v>
      </c>
      <c r="H13" s="205" t="s">
        <v>108</v>
      </c>
      <c r="I13" s="205" t="s">
        <v>349</v>
      </c>
      <c r="J13" s="205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</row>
    <row r="14" spans="2:36" s="198" customFormat="1" ht="18" customHeight="1" x14ac:dyDescent="0.2">
      <c r="B14" s="203">
        <v>2002</v>
      </c>
      <c r="C14" s="204">
        <v>124227.5</v>
      </c>
      <c r="D14" s="205" t="s">
        <v>87</v>
      </c>
      <c r="E14" s="205" t="s">
        <v>95</v>
      </c>
      <c r="F14" s="203">
        <v>20</v>
      </c>
      <c r="G14" s="205" t="s">
        <v>6449</v>
      </c>
      <c r="H14" s="205" t="s">
        <v>115</v>
      </c>
      <c r="I14" s="205" t="s">
        <v>116</v>
      </c>
      <c r="J14" s="205" t="s">
        <v>116</v>
      </c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</row>
    <row r="15" spans="2:36" s="198" customFormat="1" ht="18" customHeight="1" x14ac:dyDescent="0.2">
      <c r="B15" s="203">
        <v>2002</v>
      </c>
      <c r="C15" s="204">
        <v>940184.47</v>
      </c>
      <c r="D15" s="205" t="s">
        <v>87</v>
      </c>
      <c r="E15" s="205" t="s">
        <v>95</v>
      </c>
      <c r="F15" s="203">
        <v>20</v>
      </c>
      <c r="G15" s="205" t="s">
        <v>6449</v>
      </c>
      <c r="H15" s="205" t="s">
        <v>115</v>
      </c>
      <c r="I15" s="205" t="s">
        <v>118</v>
      </c>
      <c r="J15" s="205" t="s">
        <v>118</v>
      </c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</row>
    <row r="16" spans="2:36" s="198" customFormat="1" ht="18" customHeight="1" x14ac:dyDescent="0.2">
      <c r="B16" s="203">
        <v>2002</v>
      </c>
      <c r="C16" s="204">
        <v>0</v>
      </c>
      <c r="D16" s="205" t="s">
        <v>87</v>
      </c>
      <c r="E16" s="205" t="s">
        <v>95</v>
      </c>
      <c r="F16" s="203">
        <v>20</v>
      </c>
      <c r="G16" s="205" t="s">
        <v>6449</v>
      </c>
      <c r="H16" s="205" t="s">
        <v>115</v>
      </c>
      <c r="I16" s="205" t="s">
        <v>349</v>
      </c>
      <c r="J16" s="205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</row>
    <row r="17" spans="2:36" s="198" customFormat="1" ht="18" customHeight="1" x14ac:dyDescent="0.2">
      <c r="B17" s="203">
        <v>2002</v>
      </c>
      <c r="C17" s="204">
        <v>141230834.66</v>
      </c>
      <c r="D17" s="205" t="s">
        <v>87</v>
      </c>
      <c r="E17" s="205" t="s">
        <v>95</v>
      </c>
      <c r="F17" s="203">
        <v>40</v>
      </c>
      <c r="G17" s="205" t="s">
        <v>6450</v>
      </c>
      <c r="H17" s="205" t="s">
        <v>108</v>
      </c>
      <c r="I17" s="205" t="s">
        <v>108</v>
      </c>
      <c r="J17" s="205" t="s">
        <v>108</v>
      </c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</row>
    <row r="18" spans="2:36" s="198" customFormat="1" ht="18" customHeight="1" x14ac:dyDescent="0.2">
      <c r="B18" s="203">
        <v>2002</v>
      </c>
      <c r="C18" s="204">
        <v>0</v>
      </c>
      <c r="D18" s="205" t="s">
        <v>87</v>
      </c>
      <c r="E18" s="205" t="s">
        <v>95</v>
      </c>
      <c r="F18" s="203">
        <v>40</v>
      </c>
      <c r="G18" s="205" t="s">
        <v>6450</v>
      </c>
      <c r="H18" s="205" t="s">
        <v>108</v>
      </c>
      <c r="I18" s="205" t="s">
        <v>349</v>
      </c>
      <c r="J18" s="205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</row>
    <row r="19" spans="2:36" s="198" customFormat="1" ht="18" customHeight="1" x14ac:dyDescent="0.2">
      <c r="B19" s="203">
        <v>2002</v>
      </c>
      <c r="C19" s="204">
        <v>9468765.7699999996</v>
      </c>
      <c r="D19" s="205" t="s">
        <v>87</v>
      </c>
      <c r="E19" s="205" t="s">
        <v>95</v>
      </c>
      <c r="F19" s="203">
        <v>40</v>
      </c>
      <c r="G19" s="205" t="s">
        <v>6450</v>
      </c>
      <c r="H19" s="205" t="s">
        <v>110</v>
      </c>
      <c r="I19" s="205" t="s">
        <v>110</v>
      </c>
      <c r="J19" s="205" t="s">
        <v>110</v>
      </c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</row>
    <row r="20" spans="2:36" s="198" customFormat="1" ht="18" customHeight="1" x14ac:dyDescent="0.2">
      <c r="B20" s="203">
        <v>2002</v>
      </c>
      <c r="C20" s="204">
        <v>0</v>
      </c>
      <c r="D20" s="205" t="s">
        <v>87</v>
      </c>
      <c r="E20" s="205" t="s">
        <v>95</v>
      </c>
      <c r="F20" s="203">
        <v>40</v>
      </c>
      <c r="G20" s="205" t="s">
        <v>6450</v>
      </c>
      <c r="H20" s="205" t="s">
        <v>110</v>
      </c>
      <c r="I20" s="205" t="s">
        <v>349</v>
      </c>
      <c r="J20" s="205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</row>
    <row r="21" spans="2:36" s="198" customFormat="1" ht="18" customHeight="1" x14ac:dyDescent="0.2">
      <c r="B21" s="203">
        <v>2002</v>
      </c>
      <c r="C21" s="204">
        <v>2484744282.52</v>
      </c>
      <c r="D21" s="205" t="s">
        <v>87</v>
      </c>
      <c r="E21" s="205" t="s">
        <v>95</v>
      </c>
      <c r="F21" s="203">
        <v>40</v>
      </c>
      <c r="G21" s="205" t="s">
        <v>6450</v>
      </c>
      <c r="H21" s="205" t="s">
        <v>113</v>
      </c>
      <c r="I21" s="205" t="s">
        <v>113</v>
      </c>
      <c r="J21" s="205" t="s">
        <v>113</v>
      </c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</row>
    <row r="22" spans="2:36" s="198" customFormat="1" ht="18" customHeight="1" x14ac:dyDescent="0.2">
      <c r="B22" s="203">
        <v>2002</v>
      </c>
      <c r="C22" s="204">
        <v>0</v>
      </c>
      <c r="D22" s="205" t="s">
        <v>87</v>
      </c>
      <c r="E22" s="205" t="s">
        <v>95</v>
      </c>
      <c r="F22" s="203">
        <v>40</v>
      </c>
      <c r="G22" s="205" t="s">
        <v>6450</v>
      </c>
      <c r="H22" s="205" t="s">
        <v>113</v>
      </c>
      <c r="I22" s="205" t="s">
        <v>349</v>
      </c>
      <c r="J22" s="205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</row>
    <row r="23" spans="2:36" s="198" customFormat="1" ht="18" customHeight="1" x14ac:dyDescent="0.2">
      <c r="B23" s="203">
        <v>2002</v>
      </c>
      <c r="C23" s="204">
        <v>308517.75</v>
      </c>
      <c r="D23" s="205" t="s">
        <v>87</v>
      </c>
      <c r="E23" s="205" t="s">
        <v>95</v>
      </c>
      <c r="F23" s="203">
        <v>50</v>
      </c>
      <c r="G23" s="205" t="s">
        <v>6451</v>
      </c>
      <c r="H23" s="205" t="s">
        <v>108</v>
      </c>
      <c r="I23" s="205" t="s">
        <v>108</v>
      </c>
      <c r="J23" s="205" t="s">
        <v>108</v>
      </c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</row>
    <row r="24" spans="2:36" s="198" customFormat="1" ht="18" customHeight="1" x14ac:dyDescent="0.2">
      <c r="B24" s="203">
        <v>2002</v>
      </c>
      <c r="C24" s="204">
        <v>0</v>
      </c>
      <c r="D24" s="205" t="s">
        <v>87</v>
      </c>
      <c r="E24" s="205" t="s">
        <v>95</v>
      </c>
      <c r="F24" s="203">
        <v>50</v>
      </c>
      <c r="G24" s="205" t="s">
        <v>6451</v>
      </c>
      <c r="H24" s="205" t="s">
        <v>108</v>
      </c>
      <c r="I24" s="205" t="s">
        <v>349</v>
      </c>
      <c r="J24" s="205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</row>
    <row r="25" spans="2:36" s="198" customFormat="1" ht="18" customHeight="1" x14ac:dyDescent="0.2">
      <c r="B25" s="203">
        <v>2002</v>
      </c>
      <c r="C25" s="204">
        <v>29100</v>
      </c>
      <c r="D25" s="205" t="s">
        <v>87</v>
      </c>
      <c r="E25" s="205" t="s">
        <v>95</v>
      </c>
      <c r="F25" s="203">
        <v>50</v>
      </c>
      <c r="G25" s="205" t="s">
        <v>6451</v>
      </c>
      <c r="H25" s="205" t="s">
        <v>123</v>
      </c>
      <c r="I25" s="205" t="s">
        <v>152</v>
      </c>
      <c r="J25" s="205" t="s">
        <v>152</v>
      </c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</row>
    <row r="26" spans="2:36" s="198" customFormat="1" ht="18" customHeight="1" x14ac:dyDescent="0.2">
      <c r="B26" s="203">
        <v>2002</v>
      </c>
      <c r="C26" s="204">
        <v>0</v>
      </c>
      <c r="D26" s="205" t="s">
        <v>87</v>
      </c>
      <c r="E26" s="205" t="s">
        <v>95</v>
      </c>
      <c r="F26" s="203">
        <v>50</v>
      </c>
      <c r="G26" s="205" t="s">
        <v>6451</v>
      </c>
      <c r="H26" s="205" t="s">
        <v>123</v>
      </c>
      <c r="I26" s="205" t="s">
        <v>349</v>
      </c>
      <c r="J26" s="205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</row>
    <row r="27" spans="2:36" s="198" customFormat="1" ht="18" customHeight="1" x14ac:dyDescent="0.2">
      <c r="B27" s="203">
        <v>2002</v>
      </c>
      <c r="C27" s="204">
        <v>65872</v>
      </c>
      <c r="D27" s="205" t="s">
        <v>87</v>
      </c>
      <c r="E27" s="205" t="s">
        <v>95</v>
      </c>
      <c r="F27" s="203">
        <v>50</v>
      </c>
      <c r="G27" s="205" t="s">
        <v>6451</v>
      </c>
      <c r="H27" s="205" t="s">
        <v>174</v>
      </c>
      <c r="I27" s="205" t="s">
        <v>188</v>
      </c>
      <c r="J27" s="205" t="s">
        <v>188</v>
      </c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</row>
    <row r="28" spans="2:36" s="198" customFormat="1" ht="18" customHeight="1" x14ac:dyDescent="0.2">
      <c r="B28" s="203">
        <v>2002</v>
      </c>
      <c r="C28" s="204">
        <v>0</v>
      </c>
      <c r="D28" s="205" t="s">
        <v>87</v>
      </c>
      <c r="E28" s="205" t="s">
        <v>95</v>
      </c>
      <c r="F28" s="203">
        <v>50</v>
      </c>
      <c r="G28" s="205" t="s">
        <v>6451</v>
      </c>
      <c r="H28" s="205" t="s">
        <v>174</v>
      </c>
      <c r="I28" s="205" t="s">
        <v>349</v>
      </c>
      <c r="J28" s="205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</row>
    <row r="29" spans="2:36" s="198" customFormat="1" ht="18" customHeight="1" x14ac:dyDescent="0.2">
      <c r="B29" s="203">
        <v>2002</v>
      </c>
      <c r="C29" s="204">
        <v>308491.16000000003</v>
      </c>
      <c r="D29" s="205" t="s">
        <v>87</v>
      </c>
      <c r="E29" s="205" t="s">
        <v>95</v>
      </c>
      <c r="F29" s="203">
        <v>50</v>
      </c>
      <c r="G29" s="205" t="s">
        <v>6451</v>
      </c>
      <c r="H29" s="205" t="s">
        <v>194</v>
      </c>
      <c r="I29" s="205" t="s">
        <v>196</v>
      </c>
      <c r="J29" s="205" t="s">
        <v>196</v>
      </c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</row>
    <row r="30" spans="2:36" s="198" customFormat="1" ht="18" customHeight="1" x14ac:dyDescent="0.2">
      <c r="B30" s="203">
        <v>2002</v>
      </c>
      <c r="C30" s="204">
        <v>364028</v>
      </c>
      <c r="D30" s="205" t="s">
        <v>87</v>
      </c>
      <c r="E30" s="205" t="s">
        <v>95</v>
      </c>
      <c r="F30" s="203">
        <v>50</v>
      </c>
      <c r="G30" s="205" t="s">
        <v>6451</v>
      </c>
      <c r="H30" s="205" t="s">
        <v>194</v>
      </c>
      <c r="I30" s="205" t="s">
        <v>201</v>
      </c>
      <c r="J30" s="205" t="s">
        <v>201</v>
      </c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</row>
    <row r="31" spans="2:36" s="198" customFormat="1" ht="18" customHeight="1" x14ac:dyDescent="0.2">
      <c r="B31" s="203">
        <v>2002</v>
      </c>
      <c r="C31" s="204">
        <v>0</v>
      </c>
      <c r="D31" s="205" t="s">
        <v>87</v>
      </c>
      <c r="E31" s="205" t="s">
        <v>95</v>
      </c>
      <c r="F31" s="203">
        <v>50</v>
      </c>
      <c r="G31" s="205" t="s">
        <v>6451</v>
      </c>
      <c r="H31" s="205" t="s">
        <v>194</v>
      </c>
      <c r="I31" s="205" t="s">
        <v>349</v>
      </c>
      <c r="J31" s="205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</row>
    <row r="32" spans="2:36" s="198" customFormat="1" ht="18" customHeight="1" x14ac:dyDescent="0.2">
      <c r="B32" s="203">
        <v>2002</v>
      </c>
      <c r="C32" s="204">
        <v>0</v>
      </c>
      <c r="D32" s="205" t="s">
        <v>87</v>
      </c>
      <c r="E32" s="205" t="s">
        <v>95</v>
      </c>
      <c r="F32" s="203">
        <v>50</v>
      </c>
      <c r="G32" s="205" t="s">
        <v>6451</v>
      </c>
      <c r="H32" s="205" t="s">
        <v>241</v>
      </c>
      <c r="I32" s="205" t="s">
        <v>349</v>
      </c>
      <c r="J32" s="205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</row>
    <row r="33" spans="2:36" s="198" customFormat="1" ht="18" customHeight="1" x14ac:dyDescent="0.2">
      <c r="B33" s="203">
        <v>2002</v>
      </c>
      <c r="C33" s="204">
        <v>111586082.47</v>
      </c>
      <c r="D33" s="205" t="s">
        <v>87</v>
      </c>
      <c r="E33" s="205" t="s">
        <v>95</v>
      </c>
      <c r="F33" s="203">
        <v>50</v>
      </c>
      <c r="G33" s="205" t="s">
        <v>6451</v>
      </c>
      <c r="H33" s="205" t="s">
        <v>241</v>
      </c>
      <c r="I33" s="205" t="s">
        <v>241</v>
      </c>
      <c r="J33" s="205" t="s">
        <v>241</v>
      </c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</row>
    <row r="34" spans="2:36" s="198" customFormat="1" ht="18" customHeight="1" x14ac:dyDescent="0.2">
      <c r="B34" s="203">
        <v>2002</v>
      </c>
      <c r="C34" s="204">
        <v>1672726828.97</v>
      </c>
      <c r="D34" s="205" t="s">
        <v>87</v>
      </c>
      <c r="E34" s="205" t="s">
        <v>95</v>
      </c>
      <c r="F34" s="203">
        <v>70</v>
      </c>
      <c r="G34" s="205" t="s">
        <v>6452</v>
      </c>
      <c r="H34" s="205" t="s">
        <v>108</v>
      </c>
      <c r="I34" s="205" t="s">
        <v>108</v>
      </c>
      <c r="J34" s="205" t="s">
        <v>108</v>
      </c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</row>
    <row r="35" spans="2:36" s="198" customFormat="1" ht="18" customHeight="1" x14ac:dyDescent="0.2">
      <c r="B35" s="203">
        <v>2002</v>
      </c>
      <c r="C35" s="204">
        <v>0</v>
      </c>
      <c r="D35" s="205" t="s">
        <v>87</v>
      </c>
      <c r="E35" s="205" t="s">
        <v>95</v>
      </c>
      <c r="F35" s="203">
        <v>70</v>
      </c>
      <c r="G35" s="205" t="s">
        <v>6452</v>
      </c>
      <c r="H35" s="205" t="s">
        <v>108</v>
      </c>
      <c r="I35" s="205" t="s">
        <v>349</v>
      </c>
      <c r="J35" s="20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</row>
    <row r="36" spans="2:36" s="198" customFormat="1" ht="18" customHeight="1" x14ac:dyDescent="0.2">
      <c r="B36" s="203">
        <v>2002</v>
      </c>
      <c r="C36" s="204">
        <v>1780000</v>
      </c>
      <c r="D36" s="205" t="s">
        <v>87</v>
      </c>
      <c r="E36" s="205" t="s">
        <v>95</v>
      </c>
      <c r="F36" s="203">
        <v>90</v>
      </c>
      <c r="G36" s="205" t="s">
        <v>6453</v>
      </c>
      <c r="H36" s="205" t="s">
        <v>96</v>
      </c>
      <c r="I36" s="205" t="s">
        <v>97</v>
      </c>
      <c r="J36" s="205" t="s">
        <v>97</v>
      </c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</row>
    <row r="37" spans="2:36" s="198" customFormat="1" ht="18" customHeight="1" x14ac:dyDescent="0.2">
      <c r="B37" s="203">
        <v>2002</v>
      </c>
      <c r="C37" s="204">
        <v>6482001.79</v>
      </c>
      <c r="D37" s="205" t="s">
        <v>87</v>
      </c>
      <c r="E37" s="205" t="s">
        <v>95</v>
      </c>
      <c r="F37" s="203">
        <v>90</v>
      </c>
      <c r="G37" s="205" t="s">
        <v>6453</v>
      </c>
      <c r="H37" s="205" t="s">
        <v>96</v>
      </c>
      <c r="I37" s="205" t="s">
        <v>98</v>
      </c>
      <c r="J37" s="205" t="s">
        <v>98</v>
      </c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</row>
    <row r="38" spans="2:36" s="198" customFormat="1" ht="18" customHeight="1" x14ac:dyDescent="0.2">
      <c r="B38" s="203">
        <v>2002</v>
      </c>
      <c r="C38" s="204">
        <v>0</v>
      </c>
      <c r="D38" s="205" t="s">
        <v>87</v>
      </c>
      <c r="E38" s="205" t="s">
        <v>95</v>
      </c>
      <c r="F38" s="203">
        <v>90</v>
      </c>
      <c r="G38" s="205" t="s">
        <v>6453</v>
      </c>
      <c r="H38" s="205" t="s">
        <v>96</v>
      </c>
      <c r="I38" s="205" t="s">
        <v>349</v>
      </c>
      <c r="J38" s="205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</row>
    <row r="39" spans="2:36" s="198" customFormat="1" ht="18" customHeight="1" x14ac:dyDescent="0.2">
      <c r="B39" s="203">
        <v>2002</v>
      </c>
      <c r="C39" s="204">
        <v>0</v>
      </c>
      <c r="D39" s="205" t="s">
        <v>87</v>
      </c>
      <c r="E39" s="205" t="s">
        <v>95</v>
      </c>
      <c r="F39" s="203">
        <v>90</v>
      </c>
      <c r="G39" s="205" t="s">
        <v>6453</v>
      </c>
      <c r="H39" s="205" t="s">
        <v>554</v>
      </c>
      <c r="I39" s="205" t="s">
        <v>349</v>
      </c>
      <c r="J39" s="205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</row>
    <row r="40" spans="2:36" s="198" customFormat="1" ht="18" customHeight="1" x14ac:dyDescent="0.2">
      <c r="B40" s="203">
        <v>2002</v>
      </c>
      <c r="C40" s="204">
        <v>19804580.859999999</v>
      </c>
      <c r="D40" s="205" t="s">
        <v>87</v>
      </c>
      <c r="E40" s="205" t="s">
        <v>95</v>
      </c>
      <c r="F40" s="203">
        <v>90</v>
      </c>
      <c r="G40" s="205" t="s">
        <v>6453</v>
      </c>
      <c r="H40" s="205" t="s">
        <v>99</v>
      </c>
      <c r="I40" s="205" t="s">
        <v>100</v>
      </c>
      <c r="J40" s="205" t="s">
        <v>100</v>
      </c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</row>
    <row r="41" spans="2:36" s="198" customFormat="1" ht="18" customHeight="1" x14ac:dyDescent="0.2">
      <c r="B41" s="203">
        <v>2002</v>
      </c>
      <c r="C41" s="204">
        <v>0</v>
      </c>
      <c r="D41" s="205" t="s">
        <v>87</v>
      </c>
      <c r="E41" s="205" t="s">
        <v>95</v>
      </c>
      <c r="F41" s="203">
        <v>90</v>
      </c>
      <c r="G41" s="205" t="s">
        <v>6453</v>
      </c>
      <c r="H41" s="205" t="s">
        <v>99</v>
      </c>
      <c r="I41" s="205" t="s">
        <v>349</v>
      </c>
      <c r="J41" s="205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</row>
    <row r="42" spans="2:36" s="198" customFormat="1" ht="18" customHeight="1" x14ac:dyDescent="0.2">
      <c r="B42" s="203">
        <v>2002</v>
      </c>
      <c r="C42" s="204">
        <v>71667.290000000008</v>
      </c>
      <c r="D42" s="205" t="s">
        <v>87</v>
      </c>
      <c r="E42" s="205" t="s">
        <v>95</v>
      </c>
      <c r="F42" s="203">
        <v>90</v>
      </c>
      <c r="G42" s="205" t="s">
        <v>6453</v>
      </c>
      <c r="H42" s="205" t="s">
        <v>101</v>
      </c>
      <c r="I42" s="205" t="s">
        <v>102</v>
      </c>
      <c r="J42" s="205" t="s">
        <v>102</v>
      </c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</row>
    <row r="43" spans="2:36" s="198" customFormat="1" ht="18" customHeight="1" x14ac:dyDescent="0.2">
      <c r="B43" s="203">
        <v>2002</v>
      </c>
      <c r="C43" s="204">
        <v>0</v>
      </c>
      <c r="D43" s="205" t="s">
        <v>87</v>
      </c>
      <c r="E43" s="205" t="s">
        <v>95</v>
      </c>
      <c r="F43" s="203">
        <v>90</v>
      </c>
      <c r="G43" s="205" t="s">
        <v>6453</v>
      </c>
      <c r="H43" s="205" t="s">
        <v>101</v>
      </c>
      <c r="I43" s="205" t="s">
        <v>349</v>
      </c>
      <c r="J43" s="205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</row>
    <row r="44" spans="2:36" s="198" customFormat="1" ht="18" customHeight="1" x14ac:dyDescent="0.2">
      <c r="B44" s="203">
        <v>2002</v>
      </c>
      <c r="C44" s="204">
        <v>9081975.4499999993</v>
      </c>
      <c r="D44" s="205" t="s">
        <v>87</v>
      </c>
      <c r="E44" s="205" t="s">
        <v>95</v>
      </c>
      <c r="F44" s="203">
        <v>90</v>
      </c>
      <c r="G44" s="205" t="s">
        <v>6453</v>
      </c>
      <c r="H44" s="205" t="s">
        <v>103</v>
      </c>
      <c r="I44" s="205" t="s">
        <v>103</v>
      </c>
      <c r="J44" s="205" t="s">
        <v>103</v>
      </c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</row>
    <row r="45" spans="2:36" s="198" customFormat="1" ht="18" customHeight="1" x14ac:dyDescent="0.2">
      <c r="B45" s="203">
        <v>2002</v>
      </c>
      <c r="C45" s="204">
        <v>0</v>
      </c>
      <c r="D45" s="205" t="s">
        <v>87</v>
      </c>
      <c r="E45" s="205" t="s">
        <v>95</v>
      </c>
      <c r="F45" s="203">
        <v>90</v>
      </c>
      <c r="G45" s="205" t="s">
        <v>6453</v>
      </c>
      <c r="H45" s="205" t="s">
        <v>103</v>
      </c>
      <c r="I45" s="205" t="s">
        <v>349</v>
      </c>
      <c r="J45" s="20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</row>
    <row r="46" spans="2:36" s="198" customFormat="1" ht="18" customHeight="1" x14ac:dyDescent="0.2">
      <c r="B46" s="203">
        <v>2002</v>
      </c>
      <c r="C46" s="204">
        <v>15539.63</v>
      </c>
      <c r="D46" s="205" t="s">
        <v>87</v>
      </c>
      <c r="E46" s="205" t="s">
        <v>95</v>
      </c>
      <c r="F46" s="203">
        <v>90</v>
      </c>
      <c r="G46" s="205" t="s">
        <v>6453</v>
      </c>
      <c r="H46" s="205" t="s">
        <v>104</v>
      </c>
      <c r="I46" s="205" t="s">
        <v>104</v>
      </c>
      <c r="J46" s="205" t="s">
        <v>104</v>
      </c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</row>
    <row r="47" spans="2:36" s="198" customFormat="1" ht="18" customHeight="1" x14ac:dyDescent="0.2">
      <c r="B47" s="203">
        <v>2002</v>
      </c>
      <c r="C47" s="204">
        <v>0</v>
      </c>
      <c r="D47" s="205" t="s">
        <v>87</v>
      </c>
      <c r="E47" s="205" t="s">
        <v>95</v>
      </c>
      <c r="F47" s="203">
        <v>90</v>
      </c>
      <c r="G47" s="205" t="s">
        <v>6453</v>
      </c>
      <c r="H47" s="205" t="s">
        <v>104</v>
      </c>
      <c r="I47" s="205" t="s">
        <v>349</v>
      </c>
      <c r="J47" s="205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</row>
    <row r="48" spans="2:36" s="198" customFormat="1" ht="18" customHeight="1" x14ac:dyDescent="0.2">
      <c r="B48" s="203">
        <v>2002</v>
      </c>
      <c r="C48" s="204">
        <v>24802780.399999999</v>
      </c>
      <c r="D48" s="205" t="s">
        <v>87</v>
      </c>
      <c r="E48" s="205" t="s">
        <v>95</v>
      </c>
      <c r="F48" s="203">
        <v>90</v>
      </c>
      <c r="G48" s="205" t="s">
        <v>6453</v>
      </c>
      <c r="H48" s="205" t="s">
        <v>105</v>
      </c>
      <c r="I48" s="205" t="s">
        <v>106</v>
      </c>
      <c r="J48" s="205" t="s">
        <v>106</v>
      </c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</row>
    <row r="49" spans="2:36" s="198" customFormat="1" ht="18" customHeight="1" x14ac:dyDescent="0.2">
      <c r="B49" s="203">
        <v>2002</v>
      </c>
      <c r="C49" s="204">
        <v>0</v>
      </c>
      <c r="D49" s="205" t="s">
        <v>87</v>
      </c>
      <c r="E49" s="205" t="s">
        <v>95</v>
      </c>
      <c r="F49" s="203">
        <v>90</v>
      </c>
      <c r="G49" s="205" t="s">
        <v>6453</v>
      </c>
      <c r="H49" s="205" t="s">
        <v>105</v>
      </c>
      <c r="I49" s="205" t="s">
        <v>349</v>
      </c>
      <c r="J49" s="205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</row>
    <row r="50" spans="2:36" s="198" customFormat="1" ht="18" customHeight="1" x14ac:dyDescent="0.2">
      <c r="B50" s="203">
        <v>2002</v>
      </c>
      <c r="C50" s="204">
        <v>0</v>
      </c>
      <c r="D50" s="205" t="s">
        <v>87</v>
      </c>
      <c r="E50" s="205" t="s">
        <v>95</v>
      </c>
      <c r="F50" s="203">
        <v>90</v>
      </c>
      <c r="G50" s="205" t="s">
        <v>6453</v>
      </c>
      <c r="H50" s="205" t="s">
        <v>6454</v>
      </c>
      <c r="I50" s="205" t="s">
        <v>349</v>
      </c>
      <c r="J50" s="205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</row>
    <row r="51" spans="2:36" s="198" customFormat="1" ht="18" customHeight="1" x14ac:dyDescent="0.2">
      <c r="B51" s="203">
        <v>2002</v>
      </c>
      <c r="C51" s="204">
        <v>1210334.1299999999</v>
      </c>
      <c r="D51" s="205" t="s">
        <v>87</v>
      </c>
      <c r="E51" s="205" t="s">
        <v>95</v>
      </c>
      <c r="F51" s="203">
        <v>90</v>
      </c>
      <c r="G51" s="205" t="s">
        <v>6453</v>
      </c>
      <c r="H51" s="205" t="s">
        <v>107</v>
      </c>
      <c r="I51" s="205" t="s">
        <v>107</v>
      </c>
      <c r="J51" s="205" t="s">
        <v>107</v>
      </c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</row>
    <row r="52" spans="2:36" s="198" customFormat="1" ht="18" customHeight="1" x14ac:dyDescent="0.2">
      <c r="B52" s="203">
        <v>2002</v>
      </c>
      <c r="C52" s="204">
        <v>0</v>
      </c>
      <c r="D52" s="205" t="s">
        <v>87</v>
      </c>
      <c r="E52" s="205" t="s">
        <v>95</v>
      </c>
      <c r="F52" s="203">
        <v>90</v>
      </c>
      <c r="G52" s="205" t="s">
        <v>6453</v>
      </c>
      <c r="H52" s="205" t="s">
        <v>107</v>
      </c>
      <c r="I52" s="205" t="s">
        <v>349</v>
      </c>
      <c r="J52" s="205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</row>
    <row r="53" spans="2:36" s="198" customFormat="1" ht="18" customHeight="1" x14ac:dyDescent="0.2">
      <c r="B53" s="203">
        <v>2002</v>
      </c>
      <c r="C53" s="204">
        <v>1277.6500000000001</v>
      </c>
      <c r="D53" s="205" t="s">
        <v>87</v>
      </c>
      <c r="E53" s="205" t="s">
        <v>95</v>
      </c>
      <c r="F53" s="203">
        <v>90</v>
      </c>
      <c r="G53" s="205" t="s">
        <v>6453</v>
      </c>
      <c r="H53" s="205" t="s">
        <v>109</v>
      </c>
      <c r="I53" s="205" t="s">
        <v>109</v>
      </c>
      <c r="J53" s="205" t="s">
        <v>109</v>
      </c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</row>
    <row r="54" spans="2:36" s="198" customFormat="1" ht="18" customHeight="1" x14ac:dyDescent="0.2">
      <c r="B54" s="203">
        <v>2002</v>
      </c>
      <c r="C54" s="204">
        <v>0</v>
      </c>
      <c r="D54" s="205" t="s">
        <v>87</v>
      </c>
      <c r="E54" s="205" t="s">
        <v>95</v>
      </c>
      <c r="F54" s="203">
        <v>90</v>
      </c>
      <c r="G54" s="205" t="s">
        <v>6453</v>
      </c>
      <c r="H54" s="205" t="s">
        <v>109</v>
      </c>
      <c r="I54" s="205" t="s">
        <v>349</v>
      </c>
      <c r="J54" s="205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</row>
    <row r="55" spans="2:36" s="198" customFormat="1" ht="18" customHeight="1" x14ac:dyDescent="0.2">
      <c r="B55" s="203">
        <v>2002</v>
      </c>
      <c r="C55" s="204">
        <v>47239599.369999997</v>
      </c>
      <c r="D55" s="205" t="s">
        <v>87</v>
      </c>
      <c r="E55" s="205" t="s">
        <v>95</v>
      </c>
      <c r="F55" s="203">
        <v>90</v>
      </c>
      <c r="G55" s="205" t="s">
        <v>6453</v>
      </c>
      <c r="H55" s="205" t="s">
        <v>110</v>
      </c>
      <c r="I55" s="205" t="s">
        <v>110</v>
      </c>
      <c r="J55" s="205" t="s">
        <v>110</v>
      </c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</row>
    <row r="56" spans="2:36" s="198" customFormat="1" ht="18" customHeight="1" x14ac:dyDescent="0.2">
      <c r="B56" s="203">
        <v>2002</v>
      </c>
      <c r="C56" s="204">
        <v>0</v>
      </c>
      <c r="D56" s="205" t="s">
        <v>87</v>
      </c>
      <c r="E56" s="205" t="s">
        <v>95</v>
      </c>
      <c r="F56" s="203">
        <v>90</v>
      </c>
      <c r="G56" s="205" t="s">
        <v>6453</v>
      </c>
      <c r="H56" s="205" t="s">
        <v>110</v>
      </c>
      <c r="I56" s="205" t="s">
        <v>349</v>
      </c>
      <c r="J56" s="205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</row>
    <row r="57" spans="2:36" s="198" customFormat="1" ht="18" customHeight="1" x14ac:dyDescent="0.2">
      <c r="B57" s="203">
        <v>2002</v>
      </c>
      <c r="C57" s="204">
        <v>35034869.380000003</v>
      </c>
      <c r="D57" s="205" t="s">
        <v>87</v>
      </c>
      <c r="E57" s="205" t="s">
        <v>95</v>
      </c>
      <c r="F57" s="203">
        <v>90</v>
      </c>
      <c r="G57" s="205" t="s">
        <v>6453</v>
      </c>
      <c r="H57" s="205" t="s">
        <v>111</v>
      </c>
      <c r="I57" s="205" t="s">
        <v>111</v>
      </c>
      <c r="J57" s="205" t="s">
        <v>111</v>
      </c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</row>
    <row r="58" spans="2:36" s="198" customFormat="1" ht="18" customHeight="1" x14ac:dyDescent="0.2">
      <c r="B58" s="203">
        <v>2002</v>
      </c>
      <c r="C58" s="204">
        <v>0</v>
      </c>
      <c r="D58" s="205" t="s">
        <v>87</v>
      </c>
      <c r="E58" s="205" t="s">
        <v>95</v>
      </c>
      <c r="F58" s="203">
        <v>90</v>
      </c>
      <c r="G58" s="205" t="s">
        <v>6453</v>
      </c>
      <c r="H58" s="205" t="s">
        <v>111</v>
      </c>
      <c r="I58" s="205" t="s">
        <v>349</v>
      </c>
      <c r="J58" s="205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</row>
    <row r="59" spans="2:36" s="198" customFormat="1" ht="18" customHeight="1" x14ac:dyDescent="0.2">
      <c r="B59" s="203">
        <v>2002</v>
      </c>
      <c r="C59" s="204">
        <v>4137396.32</v>
      </c>
      <c r="D59" s="205" t="s">
        <v>87</v>
      </c>
      <c r="E59" s="205" t="s">
        <v>95</v>
      </c>
      <c r="F59" s="203">
        <v>90</v>
      </c>
      <c r="G59" s="205" t="s">
        <v>6453</v>
      </c>
      <c r="H59" s="205" t="s">
        <v>112</v>
      </c>
      <c r="I59" s="205" t="s">
        <v>112</v>
      </c>
      <c r="J59" s="205" t="s">
        <v>112</v>
      </c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</row>
    <row r="60" spans="2:36" s="198" customFormat="1" ht="18" customHeight="1" x14ac:dyDescent="0.2">
      <c r="B60" s="203">
        <v>2002</v>
      </c>
      <c r="C60" s="204">
        <v>0</v>
      </c>
      <c r="D60" s="205" t="s">
        <v>87</v>
      </c>
      <c r="E60" s="205" t="s">
        <v>95</v>
      </c>
      <c r="F60" s="203">
        <v>90</v>
      </c>
      <c r="G60" s="205" t="s">
        <v>6453</v>
      </c>
      <c r="H60" s="205" t="s">
        <v>112</v>
      </c>
      <c r="I60" s="205" t="s">
        <v>349</v>
      </c>
      <c r="J60" s="205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</row>
    <row r="61" spans="2:36" s="198" customFormat="1" ht="18" customHeight="1" x14ac:dyDescent="0.2">
      <c r="B61" s="203">
        <v>2002</v>
      </c>
      <c r="C61" s="204">
        <v>0</v>
      </c>
      <c r="D61" s="205" t="s">
        <v>87</v>
      </c>
      <c r="E61" s="205" t="s">
        <v>95</v>
      </c>
      <c r="F61" s="203">
        <v>90</v>
      </c>
      <c r="G61" s="205" t="s">
        <v>6453</v>
      </c>
      <c r="H61" s="205" t="s">
        <v>363</v>
      </c>
      <c r="I61" s="205" t="s">
        <v>349</v>
      </c>
      <c r="J61" s="205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</row>
    <row r="62" spans="2:36" s="198" customFormat="1" ht="18" customHeight="1" x14ac:dyDescent="0.2">
      <c r="B62" s="203">
        <v>2002</v>
      </c>
      <c r="C62" s="204">
        <v>1898.44</v>
      </c>
      <c r="D62" s="205" t="s">
        <v>87</v>
      </c>
      <c r="E62" s="205" t="s">
        <v>95</v>
      </c>
      <c r="F62" s="203">
        <v>90</v>
      </c>
      <c r="G62" s="205" t="s">
        <v>6453</v>
      </c>
      <c r="H62" s="205" t="s">
        <v>114</v>
      </c>
      <c r="I62" s="205" t="s">
        <v>114</v>
      </c>
      <c r="J62" s="205" t="s">
        <v>114</v>
      </c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</row>
    <row r="63" spans="2:36" s="198" customFormat="1" ht="18" customHeight="1" x14ac:dyDescent="0.2">
      <c r="B63" s="203">
        <v>2002</v>
      </c>
      <c r="C63" s="204">
        <v>0</v>
      </c>
      <c r="D63" s="205" t="s">
        <v>87</v>
      </c>
      <c r="E63" s="205" t="s">
        <v>95</v>
      </c>
      <c r="F63" s="203">
        <v>90</v>
      </c>
      <c r="G63" s="205" t="s">
        <v>6453</v>
      </c>
      <c r="H63" s="205" t="s">
        <v>114</v>
      </c>
      <c r="I63" s="205" t="s">
        <v>349</v>
      </c>
      <c r="J63" s="205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</row>
    <row r="64" spans="2:36" s="198" customFormat="1" ht="18" customHeight="1" x14ac:dyDescent="0.2">
      <c r="B64" s="203">
        <v>2002</v>
      </c>
      <c r="C64" s="204">
        <v>3392731.44</v>
      </c>
      <c r="D64" s="205" t="s">
        <v>87</v>
      </c>
      <c r="E64" s="205" t="s">
        <v>95</v>
      </c>
      <c r="F64" s="203">
        <v>90</v>
      </c>
      <c r="G64" s="205" t="s">
        <v>6453</v>
      </c>
      <c r="H64" s="205" t="s">
        <v>115</v>
      </c>
      <c r="I64" s="205" t="s">
        <v>116</v>
      </c>
      <c r="J64" s="205" t="s">
        <v>116</v>
      </c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</row>
    <row r="65" spans="2:36" s="198" customFormat="1" ht="18" customHeight="1" x14ac:dyDescent="0.2">
      <c r="B65" s="203">
        <v>2002</v>
      </c>
      <c r="C65" s="204">
        <v>0</v>
      </c>
      <c r="D65" s="205" t="s">
        <v>87</v>
      </c>
      <c r="E65" s="205" t="s">
        <v>95</v>
      </c>
      <c r="F65" s="203">
        <v>90</v>
      </c>
      <c r="G65" s="205" t="s">
        <v>6453</v>
      </c>
      <c r="H65" s="205" t="s">
        <v>115</v>
      </c>
      <c r="I65" s="205" t="s">
        <v>117</v>
      </c>
      <c r="J65" s="205" t="s">
        <v>117</v>
      </c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</row>
    <row r="66" spans="2:36" s="198" customFormat="1" ht="18" customHeight="1" x14ac:dyDescent="0.2">
      <c r="B66" s="203">
        <v>2002</v>
      </c>
      <c r="C66" s="204">
        <v>10325208.49</v>
      </c>
      <c r="D66" s="205" t="s">
        <v>87</v>
      </c>
      <c r="E66" s="205" t="s">
        <v>95</v>
      </c>
      <c r="F66" s="203">
        <v>90</v>
      </c>
      <c r="G66" s="205" t="s">
        <v>6453</v>
      </c>
      <c r="H66" s="205" t="s">
        <v>115</v>
      </c>
      <c r="I66" s="205" t="s">
        <v>118</v>
      </c>
      <c r="J66" s="205" t="s">
        <v>118</v>
      </c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</row>
    <row r="67" spans="2:36" s="198" customFormat="1" ht="18" customHeight="1" x14ac:dyDescent="0.2">
      <c r="B67" s="203">
        <v>2002</v>
      </c>
      <c r="C67" s="204">
        <v>1123315.3</v>
      </c>
      <c r="D67" s="205" t="s">
        <v>87</v>
      </c>
      <c r="E67" s="205" t="s">
        <v>95</v>
      </c>
      <c r="F67" s="203">
        <v>90</v>
      </c>
      <c r="G67" s="205" t="s">
        <v>6453</v>
      </c>
      <c r="H67" s="205" t="s">
        <v>115</v>
      </c>
      <c r="I67" s="205" t="s">
        <v>119</v>
      </c>
      <c r="J67" s="205" t="s">
        <v>119</v>
      </c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</row>
    <row r="68" spans="2:36" s="198" customFormat="1" ht="18" customHeight="1" x14ac:dyDescent="0.2">
      <c r="B68" s="203">
        <v>2002</v>
      </c>
      <c r="C68" s="204">
        <v>0</v>
      </c>
      <c r="D68" s="205" t="s">
        <v>87</v>
      </c>
      <c r="E68" s="205" t="s">
        <v>95</v>
      </c>
      <c r="F68" s="203">
        <v>90</v>
      </c>
      <c r="G68" s="205" t="s">
        <v>6453</v>
      </c>
      <c r="H68" s="205" t="s">
        <v>115</v>
      </c>
      <c r="I68" s="205" t="s">
        <v>349</v>
      </c>
      <c r="J68" s="205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</row>
    <row r="69" spans="2:36" s="198" customFormat="1" ht="18" customHeight="1" x14ac:dyDescent="0.2">
      <c r="B69" s="203">
        <v>2002</v>
      </c>
      <c r="C69" s="204">
        <v>72934677.670000002</v>
      </c>
      <c r="D69" s="205" t="s">
        <v>87</v>
      </c>
      <c r="E69" s="205" t="s">
        <v>95</v>
      </c>
      <c r="F69" s="203">
        <v>90</v>
      </c>
      <c r="G69" s="205" t="s">
        <v>6453</v>
      </c>
      <c r="H69" s="205" t="s">
        <v>120</v>
      </c>
      <c r="I69" s="205" t="s">
        <v>121</v>
      </c>
      <c r="J69" s="205" t="s">
        <v>121</v>
      </c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</row>
    <row r="70" spans="2:36" s="198" customFormat="1" ht="18" customHeight="1" x14ac:dyDescent="0.2">
      <c r="B70" s="203">
        <v>2002</v>
      </c>
      <c r="C70" s="204">
        <v>80030181.329999998</v>
      </c>
      <c r="D70" s="205" t="s">
        <v>87</v>
      </c>
      <c r="E70" s="205" t="s">
        <v>95</v>
      </c>
      <c r="F70" s="203">
        <v>90</v>
      </c>
      <c r="G70" s="205" t="s">
        <v>6453</v>
      </c>
      <c r="H70" s="205" t="s">
        <v>120</v>
      </c>
      <c r="I70" s="205" t="s">
        <v>122</v>
      </c>
      <c r="J70" s="205" t="s">
        <v>122</v>
      </c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</row>
    <row r="71" spans="2:36" s="198" customFormat="1" ht="18" customHeight="1" x14ac:dyDescent="0.2">
      <c r="B71" s="203">
        <v>2002</v>
      </c>
      <c r="C71" s="204">
        <v>0</v>
      </c>
      <c r="D71" s="205" t="s">
        <v>87</v>
      </c>
      <c r="E71" s="205" t="s">
        <v>95</v>
      </c>
      <c r="F71" s="203">
        <v>90</v>
      </c>
      <c r="G71" s="205" t="s">
        <v>6453</v>
      </c>
      <c r="H71" s="205" t="s">
        <v>120</v>
      </c>
      <c r="I71" s="205" t="s">
        <v>349</v>
      </c>
      <c r="J71" s="205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</row>
    <row r="72" spans="2:36" s="198" customFormat="1" ht="18" customHeight="1" x14ac:dyDescent="0.2">
      <c r="B72" s="203">
        <v>2002</v>
      </c>
      <c r="C72" s="204">
        <v>41606.050000000003</v>
      </c>
      <c r="D72" s="205" t="s">
        <v>87</v>
      </c>
      <c r="E72" s="205" t="s">
        <v>95</v>
      </c>
      <c r="F72" s="203">
        <v>90</v>
      </c>
      <c r="G72" s="205" t="s">
        <v>6453</v>
      </c>
      <c r="H72" s="205" t="s">
        <v>123</v>
      </c>
      <c r="I72" s="205" t="s">
        <v>124</v>
      </c>
      <c r="J72" s="205" t="s">
        <v>124</v>
      </c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</row>
    <row r="73" spans="2:36" s="198" customFormat="1" ht="18" customHeight="1" x14ac:dyDescent="0.2">
      <c r="B73" s="203">
        <v>2002</v>
      </c>
      <c r="C73" s="204">
        <v>10266674.17</v>
      </c>
      <c r="D73" s="205" t="s">
        <v>87</v>
      </c>
      <c r="E73" s="205" t="s">
        <v>95</v>
      </c>
      <c r="F73" s="203">
        <v>90</v>
      </c>
      <c r="G73" s="205" t="s">
        <v>6453</v>
      </c>
      <c r="H73" s="205" t="s">
        <v>123</v>
      </c>
      <c r="I73" s="205" t="s">
        <v>125</v>
      </c>
      <c r="J73" s="205" t="s">
        <v>125</v>
      </c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</row>
    <row r="74" spans="2:36" s="198" customFormat="1" ht="18" customHeight="1" x14ac:dyDescent="0.2">
      <c r="B74" s="203">
        <v>2002</v>
      </c>
      <c r="C74" s="204">
        <v>1547301.61</v>
      </c>
      <c r="D74" s="205" t="s">
        <v>87</v>
      </c>
      <c r="E74" s="205" t="s">
        <v>95</v>
      </c>
      <c r="F74" s="203">
        <v>90</v>
      </c>
      <c r="G74" s="205" t="s">
        <v>6453</v>
      </c>
      <c r="H74" s="205" t="s">
        <v>123</v>
      </c>
      <c r="I74" s="205" t="s">
        <v>126</v>
      </c>
      <c r="J74" s="205" t="s">
        <v>126</v>
      </c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</row>
    <row r="75" spans="2:36" s="198" customFormat="1" ht="18" customHeight="1" x14ac:dyDescent="0.2">
      <c r="B75" s="203">
        <v>2002</v>
      </c>
      <c r="C75" s="204">
        <v>4642842.59</v>
      </c>
      <c r="D75" s="205" t="s">
        <v>87</v>
      </c>
      <c r="E75" s="205" t="s">
        <v>95</v>
      </c>
      <c r="F75" s="203">
        <v>90</v>
      </c>
      <c r="G75" s="205" t="s">
        <v>6453</v>
      </c>
      <c r="H75" s="205" t="s">
        <v>123</v>
      </c>
      <c r="I75" s="205" t="s">
        <v>127</v>
      </c>
      <c r="J75" s="205" t="s">
        <v>127</v>
      </c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</row>
    <row r="76" spans="2:36" s="198" customFormat="1" ht="18" customHeight="1" x14ac:dyDescent="0.2">
      <c r="B76" s="203">
        <v>2002</v>
      </c>
      <c r="C76" s="204">
        <v>38761263.350000001</v>
      </c>
      <c r="D76" s="205" t="s">
        <v>87</v>
      </c>
      <c r="E76" s="205" t="s">
        <v>95</v>
      </c>
      <c r="F76" s="203">
        <v>90</v>
      </c>
      <c r="G76" s="205" t="s">
        <v>6453</v>
      </c>
      <c r="H76" s="205" t="s">
        <v>123</v>
      </c>
      <c r="I76" s="205" t="s">
        <v>128</v>
      </c>
      <c r="J76" s="205" t="s">
        <v>128</v>
      </c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</row>
    <row r="77" spans="2:36" s="198" customFormat="1" ht="18" customHeight="1" x14ac:dyDescent="0.2">
      <c r="B77" s="203">
        <v>2002</v>
      </c>
      <c r="C77" s="204">
        <v>2530759.29</v>
      </c>
      <c r="D77" s="205" t="s">
        <v>87</v>
      </c>
      <c r="E77" s="205" t="s">
        <v>95</v>
      </c>
      <c r="F77" s="203">
        <v>90</v>
      </c>
      <c r="G77" s="205" t="s">
        <v>6453</v>
      </c>
      <c r="H77" s="205" t="s">
        <v>123</v>
      </c>
      <c r="I77" s="205" t="s">
        <v>129</v>
      </c>
      <c r="J77" s="205" t="s">
        <v>129</v>
      </c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</row>
    <row r="78" spans="2:36" s="198" customFormat="1" ht="18" customHeight="1" x14ac:dyDescent="0.2">
      <c r="B78" s="203">
        <v>2002</v>
      </c>
      <c r="C78" s="204">
        <v>1188796.23</v>
      </c>
      <c r="D78" s="205" t="s">
        <v>87</v>
      </c>
      <c r="E78" s="205" t="s">
        <v>95</v>
      </c>
      <c r="F78" s="203">
        <v>90</v>
      </c>
      <c r="G78" s="205" t="s">
        <v>6453</v>
      </c>
      <c r="H78" s="205" t="s">
        <v>123</v>
      </c>
      <c r="I78" s="205" t="s">
        <v>130</v>
      </c>
      <c r="J78" s="205" t="s">
        <v>130</v>
      </c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</row>
    <row r="79" spans="2:36" s="198" customFormat="1" ht="18" customHeight="1" x14ac:dyDescent="0.2">
      <c r="B79" s="203">
        <v>2002</v>
      </c>
      <c r="C79" s="204">
        <v>1261985.58</v>
      </c>
      <c r="D79" s="205" t="s">
        <v>87</v>
      </c>
      <c r="E79" s="205" t="s">
        <v>95</v>
      </c>
      <c r="F79" s="203">
        <v>90</v>
      </c>
      <c r="G79" s="205" t="s">
        <v>6453</v>
      </c>
      <c r="H79" s="205" t="s">
        <v>123</v>
      </c>
      <c r="I79" s="205" t="s">
        <v>131</v>
      </c>
      <c r="J79" s="205" t="s">
        <v>131</v>
      </c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</row>
    <row r="80" spans="2:36" s="198" customFormat="1" ht="18" customHeight="1" x14ac:dyDescent="0.2">
      <c r="B80" s="203">
        <v>2002</v>
      </c>
      <c r="C80" s="204">
        <v>171276.41</v>
      </c>
      <c r="D80" s="205" t="s">
        <v>87</v>
      </c>
      <c r="E80" s="205" t="s">
        <v>95</v>
      </c>
      <c r="F80" s="203">
        <v>90</v>
      </c>
      <c r="G80" s="205" t="s">
        <v>6453</v>
      </c>
      <c r="H80" s="205" t="s">
        <v>123</v>
      </c>
      <c r="I80" s="205" t="s">
        <v>132</v>
      </c>
      <c r="J80" s="205" t="s">
        <v>132</v>
      </c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</row>
    <row r="81" spans="2:36" s="198" customFormat="1" ht="18" customHeight="1" x14ac:dyDescent="0.2">
      <c r="B81" s="203">
        <v>2002</v>
      </c>
      <c r="C81" s="204">
        <v>26019497.600000001</v>
      </c>
      <c r="D81" s="205" t="s">
        <v>87</v>
      </c>
      <c r="E81" s="205" t="s">
        <v>95</v>
      </c>
      <c r="F81" s="203">
        <v>90</v>
      </c>
      <c r="G81" s="205" t="s">
        <v>6453</v>
      </c>
      <c r="H81" s="205" t="s">
        <v>123</v>
      </c>
      <c r="I81" s="205" t="s">
        <v>133</v>
      </c>
      <c r="J81" s="205" t="s">
        <v>133</v>
      </c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</row>
    <row r="82" spans="2:36" s="198" customFormat="1" ht="18" customHeight="1" x14ac:dyDescent="0.2">
      <c r="B82" s="203">
        <v>2002</v>
      </c>
      <c r="C82" s="204">
        <v>3285419.52</v>
      </c>
      <c r="D82" s="205" t="s">
        <v>87</v>
      </c>
      <c r="E82" s="205" t="s">
        <v>95</v>
      </c>
      <c r="F82" s="203">
        <v>90</v>
      </c>
      <c r="G82" s="205" t="s">
        <v>6453</v>
      </c>
      <c r="H82" s="205" t="s">
        <v>123</v>
      </c>
      <c r="I82" s="205" t="s">
        <v>134</v>
      </c>
      <c r="J82" s="205" t="s">
        <v>134</v>
      </c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</row>
    <row r="83" spans="2:36" s="198" customFormat="1" ht="18" customHeight="1" x14ac:dyDescent="0.2">
      <c r="B83" s="203">
        <v>2002</v>
      </c>
      <c r="C83" s="204">
        <v>82408.11</v>
      </c>
      <c r="D83" s="205" t="s">
        <v>87</v>
      </c>
      <c r="E83" s="205" t="s">
        <v>95</v>
      </c>
      <c r="F83" s="203">
        <v>90</v>
      </c>
      <c r="G83" s="205" t="s">
        <v>6453</v>
      </c>
      <c r="H83" s="205" t="s">
        <v>123</v>
      </c>
      <c r="I83" s="205" t="s">
        <v>135</v>
      </c>
      <c r="J83" s="205" t="s">
        <v>135</v>
      </c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</row>
    <row r="84" spans="2:36" s="198" customFormat="1" ht="18" customHeight="1" x14ac:dyDescent="0.2">
      <c r="B84" s="203">
        <v>2002</v>
      </c>
      <c r="C84" s="204">
        <v>29446.43</v>
      </c>
      <c r="D84" s="205" t="s">
        <v>87</v>
      </c>
      <c r="E84" s="205" t="s">
        <v>95</v>
      </c>
      <c r="F84" s="203">
        <v>90</v>
      </c>
      <c r="G84" s="205" t="s">
        <v>6453</v>
      </c>
      <c r="H84" s="205" t="s">
        <v>123</v>
      </c>
      <c r="I84" s="205" t="s">
        <v>136</v>
      </c>
      <c r="J84" s="205" t="s">
        <v>136</v>
      </c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</row>
    <row r="85" spans="2:36" s="198" customFormat="1" ht="18" customHeight="1" x14ac:dyDescent="0.2">
      <c r="B85" s="203">
        <v>2002</v>
      </c>
      <c r="C85" s="204">
        <v>157357.07</v>
      </c>
      <c r="D85" s="205" t="s">
        <v>87</v>
      </c>
      <c r="E85" s="205" t="s">
        <v>95</v>
      </c>
      <c r="F85" s="203">
        <v>90</v>
      </c>
      <c r="G85" s="205" t="s">
        <v>6453</v>
      </c>
      <c r="H85" s="205" t="s">
        <v>123</v>
      </c>
      <c r="I85" s="205" t="s">
        <v>137</v>
      </c>
      <c r="J85" s="205" t="s">
        <v>137</v>
      </c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</row>
    <row r="86" spans="2:36" s="198" customFormat="1" ht="18" customHeight="1" x14ac:dyDescent="0.2">
      <c r="B86" s="203">
        <v>2002</v>
      </c>
      <c r="C86" s="204">
        <v>16804754.530000001</v>
      </c>
      <c r="D86" s="205" t="s">
        <v>87</v>
      </c>
      <c r="E86" s="205" t="s">
        <v>95</v>
      </c>
      <c r="F86" s="203">
        <v>90</v>
      </c>
      <c r="G86" s="205" t="s">
        <v>6453</v>
      </c>
      <c r="H86" s="205" t="s">
        <v>123</v>
      </c>
      <c r="I86" s="205" t="s">
        <v>138</v>
      </c>
      <c r="J86" s="205" t="s">
        <v>138</v>
      </c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</row>
    <row r="87" spans="2:36" s="198" customFormat="1" ht="18" customHeight="1" x14ac:dyDescent="0.2">
      <c r="B87" s="203">
        <v>2002</v>
      </c>
      <c r="C87" s="204">
        <v>5787756.0499999998</v>
      </c>
      <c r="D87" s="205" t="s">
        <v>87</v>
      </c>
      <c r="E87" s="205" t="s">
        <v>95</v>
      </c>
      <c r="F87" s="203">
        <v>90</v>
      </c>
      <c r="G87" s="205" t="s">
        <v>6453</v>
      </c>
      <c r="H87" s="205" t="s">
        <v>123</v>
      </c>
      <c r="I87" s="205" t="s">
        <v>139</v>
      </c>
      <c r="J87" s="205" t="s">
        <v>139</v>
      </c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</row>
    <row r="88" spans="2:36" s="198" customFormat="1" ht="18" customHeight="1" x14ac:dyDescent="0.2">
      <c r="B88" s="203">
        <v>2002</v>
      </c>
      <c r="C88" s="204">
        <v>2673331.36</v>
      </c>
      <c r="D88" s="205" t="s">
        <v>87</v>
      </c>
      <c r="E88" s="205" t="s">
        <v>95</v>
      </c>
      <c r="F88" s="203">
        <v>90</v>
      </c>
      <c r="G88" s="205" t="s">
        <v>6453</v>
      </c>
      <c r="H88" s="205" t="s">
        <v>123</v>
      </c>
      <c r="I88" s="205" t="s">
        <v>140</v>
      </c>
      <c r="J88" s="205" t="s">
        <v>140</v>
      </c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</row>
    <row r="89" spans="2:36" s="198" customFormat="1" ht="18" customHeight="1" x14ac:dyDescent="0.2">
      <c r="B89" s="203">
        <v>2002</v>
      </c>
      <c r="C89" s="204">
        <v>1156034.3900000001</v>
      </c>
      <c r="D89" s="205" t="s">
        <v>87</v>
      </c>
      <c r="E89" s="205" t="s">
        <v>95</v>
      </c>
      <c r="F89" s="203">
        <v>90</v>
      </c>
      <c r="G89" s="205" t="s">
        <v>6453</v>
      </c>
      <c r="H89" s="205" t="s">
        <v>123</v>
      </c>
      <c r="I89" s="205" t="s">
        <v>141</v>
      </c>
      <c r="J89" s="205" t="s">
        <v>141</v>
      </c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</row>
    <row r="90" spans="2:36" s="198" customFormat="1" ht="18" customHeight="1" x14ac:dyDescent="0.2">
      <c r="B90" s="203">
        <v>2002</v>
      </c>
      <c r="C90" s="204">
        <v>10051491.23</v>
      </c>
      <c r="D90" s="205" t="s">
        <v>87</v>
      </c>
      <c r="E90" s="205" t="s">
        <v>95</v>
      </c>
      <c r="F90" s="203">
        <v>90</v>
      </c>
      <c r="G90" s="205" t="s">
        <v>6453</v>
      </c>
      <c r="H90" s="205" t="s">
        <v>123</v>
      </c>
      <c r="I90" s="205" t="s">
        <v>142</v>
      </c>
      <c r="J90" s="205" t="s">
        <v>142</v>
      </c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</row>
    <row r="91" spans="2:36" s="198" customFormat="1" ht="18" customHeight="1" x14ac:dyDescent="0.2">
      <c r="B91" s="203">
        <v>2002</v>
      </c>
      <c r="C91" s="204">
        <v>27039435.649999999</v>
      </c>
      <c r="D91" s="205" t="s">
        <v>87</v>
      </c>
      <c r="E91" s="205" t="s">
        <v>95</v>
      </c>
      <c r="F91" s="203">
        <v>90</v>
      </c>
      <c r="G91" s="205" t="s">
        <v>6453</v>
      </c>
      <c r="H91" s="205" t="s">
        <v>123</v>
      </c>
      <c r="I91" s="205" t="s">
        <v>143</v>
      </c>
      <c r="J91" s="205" t="s">
        <v>143</v>
      </c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</row>
    <row r="92" spans="2:36" s="198" customFormat="1" ht="18" customHeight="1" x14ac:dyDescent="0.2">
      <c r="B92" s="203">
        <v>2002</v>
      </c>
      <c r="C92" s="204">
        <v>1537585.11</v>
      </c>
      <c r="D92" s="205" t="s">
        <v>87</v>
      </c>
      <c r="E92" s="205" t="s">
        <v>95</v>
      </c>
      <c r="F92" s="203">
        <v>90</v>
      </c>
      <c r="G92" s="205" t="s">
        <v>6453</v>
      </c>
      <c r="H92" s="205" t="s">
        <v>123</v>
      </c>
      <c r="I92" s="205" t="s">
        <v>144</v>
      </c>
      <c r="J92" s="205" t="s">
        <v>144</v>
      </c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</row>
    <row r="93" spans="2:36" s="198" customFormat="1" ht="18" customHeight="1" x14ac:dyDescent="0.2">
      <c r="B93" s="203">
        <v>2002</v>
      </c>
      <c r="C93" s="204">
        <v>7635966.3200000003</v>
      </c>
      <c r="D93" s="205" t="s">
        <v>87</v>
      </c>
      <c r="E93" s="205" t="s">
        <v>95</v>
      </c>
      <c r="F93" s="203">
        <v>90</v>
      </c>
      <c r="G93" s="205" t="s">
        <v>6453</v>
      </c>
      <c r="H93" s="205" t="s">
        <v>123</v>
      </c>
      <c r="I93" s="205" t="s">
        <v>145</v>
      </c>
      <c r="J93" s="205" t="s">
        <v>145</v>
      </c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</row>
    <row r="94" spans="2:36" s="198" customFormat="1" ht="18" customHeight="1" x14ac:dyDescent="0.2">
      <c r="B94" s="203">
        <v>2002</v>
      </c>
      <c r="C94" s="204">
        <v>11020486.539999999</v>
      </c>
      <c r="D94" s="205" t="s">
        <v>87</v>
      </c>
      <c r="E94" s="205" t="s">
        <v>95</v>
      </c>
      <c r="F94" s="203">
        <v>90</v>
      </c>
      <c r="G94" s="205" t="s">
        <v>6453</v>
      </c>
      <c r="H94" s="205" t="s">
        <v>123</v>
      </c>
      <c r="I94" s="205" t="s">
        <v>146</v>
      </c>
      <c r="J94" s="205" t="s">
        <v>146</v>
      </c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</row>
    <row r="95" spans="2:36" s="198" customFormat="1" ht="18" customHeight="1" x14ac:dyDescent="0.2">
      <c r="B95" s="203">
        <v>2002</v>
      </c>
      <c r="C95" s="204">
        <v>1062390.78</v>
      </c>
      <c r="D95" s="205" t="s">
        <v>87</v>
      </c>
      <c r="E95" s="205" t="s">
        <v>95</v>
      </c>
      <c r="F95" s="203">
        <v>90</v>
      </c>
      <c r="G95" s="205" t="s">
        <v>6453</v>
      </c>
      <c r="H95" s="205" t="s">
        <v>123</v>
      </c>
      <c r="I95" s="205" t="s">
        <v>147</v>
      </c>
      <c r="J95" s="205" t="s">
        <v>147</v>
      </c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</row>
    <row r="96" spans="2:36" s="198" customFormat="1" ht="18" customHeight="1" x14ac:dyDescent="0.2">
      <c r="B96" s="203">
        <v>2002</v>
      </c>
      <c r="C96" s="204">
        <v>5284290.6900000004</v>
      </c>
      <c r="D96" s="205" t="s">
        <v>87</v>
      </c>
      <c r="E96" s="205" t="s">
        <v>95</v>
      </c>
      <c r="F96" s="203">
        <v>90</v>
      </c>
      <c r="G96" s="205" t="s">
        <v>6453</v>
      </c>
      <c r="H96" s="205" t="s">
        <v>123</v>
      </c>
      <c r="I96" s="205" t="s">
        <v>148</v>
      </c>
      <c r="J96" s="205" t="s">
        <v>148</v>
      </c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</row>
    <row r="97" spans="2:36" s="198" customFormat="1" ht="18" customHeight="1" x14ac:dyDescent="0.2">
      <c r="B97" s="203">
        <v>2002</v>
      </c>
      <c r="C97" s="204">
        <v>2230839.7599999998</v>
      </c>
      <c r="D97" s="205" t="s">
        <v>87</v>
      </c>
      <c r="E97" s="205" t="s">
        <v>95</v>
      </c>
      <c r="F97" s="203">
        <v>90</v>
      </c>
      <c r="G97" s="205" t="s">
        <v>6453</v>
      </c>
      <c r="H97" s="205" t="s">
        <v>123</v>
      </c>
      <c r="I97" s="205" t="s">
        <v>149</v>
      </c>
      <c r="J97" s="205" t="s">
        <v>149</v>
      </c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</row>
    <row r="98" spans="2:36" s="198" customFormat="1" ht="18" customHeight="1" x14ac:dyDescent="0.2">
      <c r="B98" s="203">
        <v>2002</v>
      </c>
      <c r="C98" s="204">
        <v>10556066.65</v>
      </c>
      <c r="D98" s="205" t="s">
        <v>87</v>
      </c>
      <c r="E98" s="205" t="s">
        <v>95</v>
      </c>
      <c r="F98" s="203">
        <v>90</v>
      </c>
      <c r="G98" s="205" t="s">
        <v>6453</v>
      </c>
      <c r="H98" s="205" t="s">
        <v>123</v>
      </c>
      <c r="I98" s="205" t="s">
        <v>150</v>
      </c>
      <c r="J98" s="205" t="s">
        <v>150</v>
      </c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</row>
    <row r="99" spans="2:36" s="198" customFormat="1" ht="18" customHeight="1" x14ac:dyDescent="0.2">
      <c r="B99" s="203">
        <v>2002</v>
      </c>
      <c r="C99" s="204">
        <v>112935839.20999999</v>
      </c>
      <c r="D99" s="205" t="s">
        <v>87</v>
      </c>
      <c r="E99" s="205" t="s">
        <v>95</v>
      </c>
      <c r="F99" s="203">
        <v>90</v>
      </c>
      <c r="G99" s="205" t="s">
        <v>6453</v>
      </c>
      <c r="H99" s="205" t="s">
        <v>123</v>
      </c>
      <c r="I99" s="205" t="s">
        <v>151</v>
      </c>
      <c r="J99" s="205" t="s">
        <v>151</v>
      </c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</row>
    <row r="100" spans="2:36" s="198" customFormat="1" ht="18" customHeight="1" x14ac:dyDescent="0.2">
      <c r="B100" s="203">
        <v>2002</v>
      </c>
      <c r="C100" s="204">
        <v>3512545.58</v>
      </c>
      <c r="D100" s="205" t="s">
        <v>87</v>
      </c>
      <c r="E100" s="205" t="s">
        <v>95</v>
      </c>
      <c r="F100" s="203">
        <v>90</v>
      </c>
      <c r="G100" s="205" t="s">
        <v>6453</v>
      </c>
      <c r="H100" s="205" t="s">
        <v>123</v>
      </c>
      <c r="I100" s="205" t="s">
        <v>152</v>
      </c>
      <c r="J100" s="205" t="s">
        <v>152</v>
      </c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</row>
    <row r="101" spans="2:36" s="198" customFormat="1" ht="18" customHeight="1" x14ac:dyDescent="0.2">
      <c r="B101" s="203">
        <v>2002</v>
      </c>
      <c r="C101" s="204">
        <v>5851162.29</v>
      </c>
      <c r="D101" s="205" t="s">
        <v>87</v>
      </c>
      <c r="E101" s="205" t="s">
        <v>95</v>
      </c>
      <c r="F101" s="203">
        <v>90</v>
      </c>
      <c r="G101" s="205" t="s">
        <v>6453</v>
      </c>
      <c r="H101" s="205" t="s">
        <v>123</v>
      </c>
      <c r="I101" s="205" t="s">
        <v>153</v>
      </c>
      <c r="J101" s="205" t="s">
        <v>153</v>
      </c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</row>
    <row r="102" spans="2:36" s="198" customFormat="1" ht="18" customHeight="1" x14ac:dyDescent="0.2">
      <c r="B102" s="203">
        <v>2002</v>
      </c>
      <c r="C102" s="204">
        <v>22988669.66</v>
      </c>
      <c r="D102" s="205" t="s">
        <v>87</v>
      </c>
      <c r="E102" s="205" t="s">
        <v>95</v>
      </c>
      <c r="F102" s="203">
        <v>90</v>
      </c>
      <c r="G102" s="205" t="s">
        <v>6453</v>
      </c>
      <c r="H102" s="205" t="s">
        <v>123</v>
      </c>
      <c r="I102" s="205" t="s">
        <v>154</v>
      </c>
      <c r="J102" s="205" t="s">
        <v>154</v>
      </c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</row>
    <row r="103" spans="2:36" s="198" customFormat="1" ht="18" customHeight="1" x14ac:dyDescent="0.2">
      <c r="B103" s="203">
        <v>2002</v>
      </c>
      <c r="C103" s="204">
        <v>156334.87</v>
      </c>
      <c r="D103" s="205" t="s">
        <v>87</v>
      </c>
      <c r="E103" s="205" t="s">
        <v>95</v>
      </c>
      <c r="F103" s="203">
        <v>90</v>
      </c>
      <c r="G103" s="205" t="s">
        <v>6453</v>
      </c>
      <c r="H103" s="205" t="s">
        <v>123</v>
      </c>
      <c r="I103" s="205" t="s">
        <v>155</v>
      </c>
      <c r="J103" s="205" t="s">
        <v>155</v>
      </c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</row>
    <row r="104" spans="2:36" s="198" customFormat="1" ht="18" customHeight="1" x14ac:dyDescent="0.2">
      <c r="B104" s="203">
        <v>2002</v>
      </c>
      <c r="C104" s="204">
        <v>0</v>
      </c>
      <c r="D104" s="205" t="s">
        <v>87</v>
      </c>
      <c r="E104" s="205" t="s">
        <v>95</v>
      </c>
      <c r="F104" s="203">
        <v>90</v>
      </c>
      <c r="G104" s="205" t="s">
        <v>6453</v>
      </c>
      <c r="H104" s="205" t="s">
        <v>123</v>
      </c>
      <c r="I104" s="205" t="s">
        <v>349</v>
      </c>
      <c r="J104" s="205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</row>
    <row r="105" spans="2:36" s="198" customFormat="1" ht="18" customHeight="1" x14ac:dyDescent="0.2">
      <c r="B105" s="203">
        <v>2002</v>
      </c>
      <c r="C105" s="204">
        <v>944143.23</v>
      </c>
      <c r="D105" s="205" t="s">
        <v>87</v>
      </c>
      <c r="E105" s="205" t="s">
        <v>95</v>
      </c>
      <c r="F105" s="203">
        <v>90</v>
      </c>
      <c r="G105" s="205" t="s">
        <v>6453</v>
      </c>
      <c r="H105" s="205" t="s">
        <v>123</v>
      </c>
      <c r="I105" s="205" t="s">
        <v>156</v>
      </c>
      <c r="J105" s="205" t="s">
        <v>156</v>
      </c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</row>
    <row r="106" spans="2:36" s="198" customFormat="1" ht="18" customHeight="1" x14ac:dyDescent="0.2">
      <c r="B106" s="203">
        <v>2002</v>
      </c>
      <c r="C106" s="204">
        <v>3055947.97</v>
      </c>
      <c r="D106" s="205" t="s">
        <v>87</v>
      </c>
      <c r="E106" s="205" t="s">
        <v>95</v>
      </c>
      <c r="F106" s="203">
        <v>90</v>
      </c>
      <c r="G106" s="205" t="s">
        <v>6453</v>
      </c>
      <c r="H106" s="205" t="s">
        <v>157</v>
      </c>
      <c r="I106" s="205" t="s">
        <v>157</v>
      </c>
      <c r="J106" s="205" t="s">
        <v>157</v>
      </c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</row>
    <row r="107" spans="2:36" s="198" customFormat="1" ht="18" customHeight="1" x14ac:dyDescent="0.2">
      <c r="B107" s="203">
        <v>2002</v>
      </c>
      <c r="C107" s="204">
        <v>0</v>
      </c>
      <c r="D107" s="205" t="s">
        <v>87</v>
      </c>
      <c r="E107" s="205" t="s">
        <v>95</v>
      </c>
      <c r="F107" s="203">
        <v>90</v>
      </c>
      <c r="G107" s="205" t="s">
        <v>6453</v>
      </c>
      <c r="H107" s="205" t="s">
        <v>157</v>
      </c>
      <c r="I107" s="205" t="s">
        <v>349</v>
      </c>
      <c r="J107" s="205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</row>
    <row r="108" spans="2:36" s="198" customFormat="1" ht="18" customHeight="1" x14ac:dyDescent="0.2">
      <c r="B108" s="203">
        <v>2002</v>
      </c>
      <c r="C108" s="204">
        <v>82361540.599999994</v>
      </c>
      <c r="D108" s="205" t="s">
        <v>87</v>
      </c>
      <c r="E108" s="205" t="s">
        <v>95</v>
      </c>
      <c r="F108" s="203">
        <v>90</v>
      </c>
      <c r="G108" s="205" t="s">
        <v>6453</v>
      </c>
      <c r="H108" s="205" t="s">
        <v>158</v>
      </c>
      <c r="I108" s="205" t="s">
        <v>158</v>
      </c>
      <c r="J108" s="205" t="s">
        <v>158</v>
      </c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</row>
    <row r="109" spans="2:36" s="198" customFormat="1" ht="18" customHeight="1" x14ac:dyDescent="0.2">
      <c r="B109" s="203">
        <v>2002</v>
      </c>
      <c r="C109" s="204">
        <v>0</v>
      </c>
      <c r="D109" s="205" t="s">
        <v>87</v>
      </c>
      <c r="E109" s="205" t="s">
        <v>95</v>
      </c>
      <c r="F109" s="203">
        <v>90</v>
      </c>
      <c r="G109" s="205" t="s">
        <v>6453</v>
      </c>
      <c r="H109" s="205" t="s">
        <v>158</v>
      </c>
      <c r="I109" s="205" t="s">
        <v>349</v>
      </c>
      <c r="J109" s="205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</row>
    <row r="110" spans="2:36" s="198" customFormat="1" ht="18" customHeight="1" x14ac:dyDescent="0.2">
      <c r="B110" s="203">
        <v>2002</v>
      </c>
      <c r="C110" s="204">
        <v>145179074.99000001</v>
      </c>
      <c r="D110" s="205" t="s">
        <v>87</v>
      </c>
      <c r="E110" s="205" t="s">
        <v>95</v>
      </c>
      <c r="F110" s="203">
        <v>90</v>
      </c>
      <c r="G110" s="205" t="s">
        <v>6453</v>
      </c>
      <c r="H110" s="205" t="s">
        <v>159</v>
      </c>
      <c r="I110" s="205" t="s">
        <v>160</v>
      </c>
      <c r="J110" s="205" t="s">
        <v>160</v>
      </c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</row>
    <row r="111" spans="2:36" s="198" customFormat="1" ht="18" customHeight="1" x14ac:dyDescent="0.2">
      <c r="B111" s="203">
        <v>2002</v>
      </c>
      <c r="C111" s="204">
        <v>0</v>
      </c>
      <c r="D111" s="205" t="s">
        <v>87</v>
      </c>
      <c r="E111" s="205" t="s">
        <v>95</v>
      </c>
      <c r="F111" s="203">
        <v>90</v>
      </c>
      <c r="G111" s="205" t="s">
        <v>6453</v>
      </c>
      <c r="H111" s="205" t="s">
        <v>159</v>
      </c>
      <c r="I111" s="205" t="s">
        <v>349</v>
      </c>
      <c r="J111" s="205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</row>
    <row r="112" spans="2:36" s="198" customFormat="1" ht="18" customHeight="1" x14ac:dyDescent="0.2">
      <c r="B112" s="203">
        <v>2002</v>
      </c>
      <c r="C112" s="204">
        <v>19925500.399999999</v>
      </c>
      <c r="D112" s="205" t="s">
        <v>87</v>
      </c>
      <c r="E112" s="205" t="s">
        <v>95</v>
      </c>
      <c r="F112" s="203">
        <v>90</v>
      </c>
      <c r="G112" s="205" t="s">
        <v>6453</v>
      </c>
      <c r="H112" s="205" t="s">
        <v>161</v>
      </c>
      <c r="I112" s="205" t="s">
        <v>161</v>
      </c>
      <c r="J112" s="205" t="s">
        <v>161</v>
      </c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</row>
    <row r="113" spans="2:36" s="198" customFormat="1" ht="18" customHeight="1" x14ac:dyDescent="0.2">
      <c r="B113" s="203">
        <v>2002</v>
      </c>
      <c r="C113" s="204">
        <v>0</v>
      </c>
      <c r="D113" s="205" t="s">
        <v>87</v>
      </c>
      <c r="E113" s="205" t="s">
        <v>95</v>
      </c>
      <c r="F113" s="203">
        <v>90</v>
      </c>
      <c r="G113" s="205" t="s">
        <v>6453</v>
      </c>
      <c r="H113" s="205" t="s">
        <v>161</v>
      </c>
      <c r="I113" s="205" t="s">
        <v>349</v>
      </c>
      <c r="J113" s="205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</row>
    <row r="114" spans="2:36" s="198" customFormat="1" ht="18" customHeight="1" x14ac:dyDescent="0.2">
      <c r="B114" s="203">
        <v>2002</v>
      </c>
      <c r="C114" s="204">
        <v>6710625.3100000005</v>
      </c>
      <c r="D114" s="205" t="s">
        <v>87</v>
      </c>
      <c r="E114" s="205" t="s">
        <v>95</v>
      </c>
      <c r="F114" s="203">
        <v>90</v>
      </c>
      <c r="G114" s="205" t="s">
        <v>6453</v>
      </c>
      <c r="H114" s="205" t="s">
        <v>162</v>
      </c>
      <c r="I114" s="205" t="s">
        <v>163</v>
      </c>
      <c r="J114" s="205" t="s">
        <v>163</v>
      </c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</row>
    <row r="115" spans="2:36" s="198" customFormat="1" ht="18" customHeight="1" x14ac:dyDescent="0.2">
      <c r="B115" s="203">
        <v>2002</v>
      </c>
      <c r="C115" s="204">
        <v>1885466.36</v>
      </c>
      <c r="D115" s="205" t="s">
        <v>87</v>
      </c>
      <c r="E115" s="205" t="s">
        <v>95</v>
      </c>
      <c r="F115" s="203">
        <v>90</v>
      </c>
      <c r="G115" s="205" t="s">
        <v>6453</v>
      </c>
      <c r="H115" s="205" t="s">
        <v>162</v>
      </c>
      <c r="I115" s="205" t="s">
        <v>164</v>
      </c>
      <c r="J115" s="205" t="s">
        <v>164</v>
      </c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</row>
    <row r="116" spans="2:36" s="198" customFormat="1" ht="18" customHeight="1" x14ac:dyDescent="0.2">
      <c r="B116" s="203">
        <v>2002</v>
      </c>
      <c r="C116" s="204">
        <v>3935460.56</v>
      </c>
      <c r="D116" s="205" t="s">
        <v>87</v>
      </c>
      <c r="E116" s="205" t="s">
        <v>95</v>
      </c>
      <c r="F116" s="203">
        <v>90</v>
      </c>
      <c r="G116" s="205" t="s">
        <v>6453</v>
      </c>
      <c r="H116" s="205" t="s">
        <v>162</v>
      </c>
      <c r="I116" s="205" t="s">
        <v>165</v>
      </c>
      <c r="J116" s="205" t="s">
        <v>165</v>
      </c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</row>
    <row r="117" spans="2:36" s="198" customFormat="1" ht="18" customHeight="1" x14ac:dyDescent="0.2">
      <c r="B117" s="203">
        <v>2002</v>
      </c>
      <c r="C117" s="204">
        <v>3187917.09</v>
      </c>
      <c r="D117" s="205" t="s">
        <v>87</v>
      </c>
      <c r="E117" s="205" t="s">
        <v>95</v>
      </c>
      <c r="F117" s="203">
        <v>90</v>
      </c>
      <c r="G117" s="205" t="s">
        <v>6453</v>
      </c>
      <c r="H117" s="205" t="s">
        <v>162</v>
      </c>
      <c r="I117" s="205" t="s">
        <v>166</v>
      </c>
      <c r="J117" s="205" t="s">
        <v>166</v>
      </c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</row>
    <row r="118" spans="2:36" s="198" customFormat="1" ht="18" customHeight="1" x14ac:dyDescent="0.2">
      <c r="B118" s="203">
        <v>2002</v>
      </c>
      <c r="C118" s="204">
        <v>133140.68</v>
      </c>
      <c r="D118" s="205" t="s">
        <v>87</v>
      </c>
      <c r="E118" s="205" t="s">
        <v>95</v>
      </c>
      <c r="F118" s="203">
        <v>90</v>
      </c>
      <c r="G118" s="205" t="s">
        <v>6453</v>
      </c>
      <c r="H118" s="205" t="s">
        <v>162</v>
      </c>
      <c r="I118" s="205" t="s">
        <v>167</v>
      </c>
      <c r="J118" s="205" t="s">
        <v>167</v>
      </c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</row>
    <row r="119" spans="2:36" s="198" customFormat="1" ht="18" customHeight="1" x14ac:dyDescent="0.2">
      <c r="B119" s="203">
        <v>2002</v>
      </c>
      <c r="C119" s="204">
        <v>0</v>
      </c>
      <c r="D119" s="205" t="s">
        <v>87</v>
      </c>
      <c r="E119" s="205" t="s">
        <v>95</v>
      </c>
      <c r="F119" s="203">
        <v>90</v>
      </c>
      <c r="G119" s="205" t="s">
        <v>6453</v>
      </c>
      <c r="H119" s="205" t="s">
        <v>162</v>
      </c>
      <c r="I119" s="205" t="s">
        <v>349</v>
      </c>
      <c r="J119" s="205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</row>
    <row r="120" spans="2:36" s="198" customFormat="1" ht="18" customHeight="1" x14ac:dyDescent="0.2">
      <c r="B120" s="203">
        <v>2002</v>
      </c>
      <c r="C120" s="204">
        <v>257390.6</v>
      </c>
      <c r="D120" s="205" t="s">
        <v>87</v>
      </c>
      <c r="E120" s="205" t="s">
        <v>95</v>
      </c>
      <c r="F120" s="203">
        <v>90</v>
      </c>
      <c r="G120" s="205" t="s">
        <v>6453</v>
      </c>
      <c r="H120" s="205" t="s">
        <v>168</v>
      </c>
      <c r="I120" s="205" t="s">
        <v>168</v>
      </c>
      <c r="J120" s="205" t="s">
        <v>168</v>
      </c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</row>
    <row r="121" spans="2:36" s="198" customFormat="1" ht="18" customHeight="1" x14ac:dyDescent="0.2">
      <c r="B121" s="203">
        <v>2002</v>
      </c>
      <c r="C121" s="204">
        <v>0</v>
      </c>
      <c r="D121" s="205" t="s">
        <v>87</v>
      </c>
      <c r="E121" s="205" t="s">
        <v>95</v>
      </c>
      <c r="F121" s="203">
        <v>90</v>
      </c>
      <c r="G121" s="205" t="s">
        <v>6453</v>
      </c>
      <c r="H121" s="205" t="s">
        <v>168</v>
      </c>
      <c r="I121" s="205" t="s">
        <v>349</v>
      </c>
      <c r="J121" s="205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</row>
    <row r="122" spans="2:36" s="198" customFormat="1" ht="18" customHeight="1" x14ac:dyDescent="0.2">
      <c r="B122" s="203">
        <v>2002</v>
      </c>
      <c r="C122" s="204">
        <v>38254.770000000004</v>
      </c>
      <c r="D122" s="205" t="s">
        <v>87</v>
      </c>
      <c r="E122" s="205" t="s">
        <v>95</v>
      </c>
      <c r="F122" s="203">
        <v>90</v>
      </c>
      <c r="G122" s="205" t="s">
        <v>6453</v>
      </c>
      <c r="H122" s="205" t="s">
        <v>169</v>
      </c>
      <c r="I122" s="205" t="s">
        <v>164</v>
      </c>
      <c r="J122" s="205" t="s">
        <v>164</v>
      </c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</row>
    <row r="123" spans="2:36" s="198" customFormat="1" ht="18" customHeight="1" x14ac:dyDescent="0.2">
      <c r="B123" s="203">
        <v>2002</v>
      </c>
      <c r="C123" s="204">
        <v>1255064.17</v>
      </c>
      <c r="D123" s="205" t="s">
        <v>87</v>
      </c>
      <c r="E123" s="205" t="s">
        <v>95</v>
      </c>
      <c r="F123" s="203">
        <v>90</v>
      </c>
      <c r="G123" s="205" t="s">
        <v>6453</v>
      </c>
      <c r="H123" s="205" t="s">
        <v>169</v>
      </c>
      <c r="I123" s="205" t="s">
        <v>165</v>
      </c>
      <c r="J123" s="205" t="s">
        <v>165</v>
      </c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</row>
    <row r="124" spans="2:36" s="198" customFormat="1" ht="18" customHeight="1" x14ac:dyDescent="0.2">
      <c r="B124" s="203">
        <v>2002</v>
      </c>
      <c r="C124" s="204">
        <v>969434.93</v>
      </c>
      <c r="D124" s="205" t="s">
        <v>87</v>
      </c>
      <c r="E124" s="205" t="s">
        <v>95</v>
      </c>
      <c r="F124" s="203">
        <v>90</v>
      </c>
      <c r="G124" s="205" t="s">
        <v>6453</v>
      </c>
      <c r="H124" s="205" t="s">
        <v>169</v>
      </c>
      <c r="I124" s="205" t="s">
        <v>170</v>
      </c>
      <c r="J124" s="205" t="s">
        <v>170</v>
      </c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</row>
    <row r="125" spans="2:36" s="198" customFormat="1" ht="18" customHeight="1" x14ac:dyDescent="0.2">
      <c r="B125" s="203">
        <v>2002</v>
      </c>
      <c r="C125" s="204">
        <v>757508.46</v>
      </c>
      <c r="D125" s="205" t="s">
        <v>87</v>
      </c>
      <c r="E125" s="205" t="s">
        <v>95</v>
      </c>
      <c r="F125" s="203">
        <v>90</v>
      </c>
      <c r="G125" s="205" t="s">
        <v>6453</v>
      </c>
      <c r="H125" s="205" t="s">
        <v>169</v>
      </c>
      <c r="I125" s="205" t="s">
        <v>171</v>
      </c>
      <c r="J125" s="205" t="s">
        <v>171</v>
      </c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</row>
    <row r="126" spans="2:36" s="198" customFormat="1" ht="18" customHeight="1" x14ac:dyDescent="0.2">
      <c r="B126" s="203">
        <v>2002</v>
      </c>
      <c r="C126" s="204">
        <v>267279.39</v>
      </c>
      <c r="D126" s="205" t="s">
        <v>87</v>
      </c>
      <c r="E126" s="205" t="s">
        <v>95</v>
      </c>
      <c r="F126" s="203">
        <v>90</v>
      </c>
      <c r="G126" s="205" t="s">
        <v>6453</v>
      </c>
      <c r="H126" s="205" t="s">
        <v>169</v>
      </c>
      <c r="I126" s="205" t="s">
        <v>166</v>
      </c>
      <c r="J126" s="205" t="s">
        <v>166</v>
      </c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</row>
    <row r="127" spans="2:36" s="198" customFormat="1" ht="18" customHeight="1" x14ac:dyDescent="0.2">
      <c r="B127" s="203">
        <v>2002</v>
      </c>
      <c r="C127" s="204">
        <v>22349995.079999998</v>
      </c>
      <c r="D127" s="205" t="s">
        <v>87</v>
      </c>
      <c r="E127" s="205" t="s">
        <v>95</v>
      </c>
      <c r="F127" s="203">
        <v>90</v>
      </c>
      <c r="G127" s="205" t="s">
        <v>6453</v>
      </c>
      <c r="H127" s="205" t="s">
        <v>169</v>
      </c>
      <c r="I127" s="205" t="s">
        <v>172</v>
      </c>
      <c r="J127" s="205" t="s">
        <v>172</v>
      </c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</row>
    <row r="128" spans="2:36" s="198" customFormat="1" ht="18" customHeight="1" x14ac:dyDescent="0.2">
      <c r="B128" s="203">
        <v>2002</v>
      </c>
      <c r="C128" s="204">
        <v>515000</v>
      </c>
      <c r="D128" s="205" t="s">
        <v>87</v>
      </c>
      <c r="E128" s="205" t="s">
        <v>95</v>
      </c>
      <c r="F128" s="203">
        <v>90</v>
      </c>
      <c r="G128" s="205" t="s">
        <v>6453</v>
      </c>
      <c r="H128" s="205" t="s">
        <v>169</v>
      </c>
      <c r="I128" s="205" t="s">
        <v>173</v>
      </c>
      <c r="J128" s="205" t="s">
        <v>173</v>
      </c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</row>
    <row r="129" spans="2:36" s="198" customFormat="1" ht="18" customHeight="1" x14ac:dyDescent="0.2">
      <c r="B129" s="203">
        <v>2002</v>
      </c>
      <c r="C129" s="204">
        <v>0</v>
      </c>
      <c r="D129" s="205" t="s">
        <v>87</v>
      </c>
      <c r="E129" s="205" t="s">
        <v>95</v>
      </c>
      <c r="F129" s="203">
        <v>90</v>
      </c>
      <c r="G129" s="205" t="s">
        <v>6453</v>
      </c>
      <c r="H129" s="205" t="s">
        <v>169</v>
      </c>
      <c r="I129" s="205" t="s">
        <v>349</v>
      </c>
      <c r="J129" s="205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</row>
    <row r="130" spans="2:36" s="198" customFormat="1" ht="18" customHeight="1" x14ac:dyDescent="0.2">
      <c r="B130" s="203">
        <v>2002</v>
      </c>
      <c r="C130" s="204">
        <v>10404.73</v>
      </c>
      <c r="D130" s="205" t="s">
        <v>87</v>
      </c>
      <c r="E130" s="205" t="s">
        <v>95</v>
      </c>
      <c r="F130" s="203">
        <v>90</v>
      </c>
      <c r="G130" s="205" t="s">
        <v>6453</v>
      </c>
      <c r="H130" s="205" t="s">
        <v>174</v>
      </c>
      <c r="I130" s="205" t="s">
        <v>175</v>
      </c>
      <c r="J130" s="205" t="s">
        <v>175</v>
      </c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</row>
    <row r="131" spans="2:36" s="198" customFormat="1" ht="18" customHeight="1" x14ac:dyDescent="0.2">
      <c r="B131" s="203">
        <v>2002</v>
      </c>
      <c r="C131" s="204">
        <v>40162197.229999997</v>
      </c>
      <c r="D131" s="205" t="s">
        <v>87</v>
      </c>
      <c r="E131" s="205" t="s">
        <v>95</v>
      </c>
      <c r="F131" s="203">
        <v>90</v>
      </c>
      <c r="G131" s="205" t="s">
        <v>6453</v>
      </c>
      <c r="H131" s="205" t="s">
        <v>174</v>
      </c>
      <c r="I131" s="205" t="s">
        <v>176</v>
      </c>
      <c r="J131" s="205" t="s">
        <v>176</v>
      </c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</row>
    <row r="132" spans="2:36" s="198" customFormat="1" ht="18" customHeight="1" x14ac:dyDescent="0.2">
      <c r="B132" s="203">
        <v>2002</v>
      </c>
      <c r="C132" s="204">
        <v>2094748.51</v>
      </c>
      <c r="D132" s="205" t="s">
        <v>87</v>
      </c>
      <c r="E132" s="205" t="s">
        <v>95</v>
      </c>
      <c r="F132" s="203">
        <v>90</v>
      </c>
      <c r="G132" s="205" t="s">
        <v>6453</v>
      </c>
      <c r="H132" s="205" t="s">
        <v>174</v>
      </c>
      <c r="I132" s="205" t="s">
        <v>177</v>
      </c>
      <c r="J132" s="205" t="s">
        <v>177</v>
      </c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</row>
    <row r="133" spans="2:36" s="198" customFormat="1" ht="18" customHeight="1" x14ac:dyDescent="0.2">
      <c r="B133" s="203">
        <v>2002</v>
      </c>
      <c r="C133" s="204">
        <v>67556.67</v>
      </c>
      <c r="D133" s="205" t="s">
        <v>87</v>
      </c>
      <c r="E133" s="205" t="s">
        <v>95</v>
      </c>
      <c r="F133" s="203">
        <v>90</v>
      </c>
      <c r="G133" s="205" t="s">
        <v>6453</v>
      </c>
      <c r="H133" s="205" t="s">
        <v>174</v>
      </c>
      <c r="I133" s="205" t="s">
        <v>178</v>
      </c>
      <c r="J133" s="205" t="s">
        <v>178</v>
      </c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</row>
    <row r="134" spans="2:36" s="198" customFormat="1" ht="18" customHeight="1" x14ac:dyDescent="0.2">
      <c r="B134" s="203">
        <v>2002</v>
      </c>
      <c r="C134" s="204">
        <v>3594.77</v>
      </c>
      <c r="D134" s="205" t="s">
        <v>87</v>
      </c>
      <c r="E134" s="205" t="s">
        <v>95</v>
      </c>
      <c r="F134" s="203">
        <v>90</v>
      </c>
      <c r="G134" s="205" t="s">
        <v>6453</v>
      </c>
      <c r="H134" s="205" t="s">
        <v>174</v>
      </c>
      <c r="I134" s="205" t="s">
        <v>179</v>
      </c>
      <c r="J134" s="205" t="s">
        <v>179</v>
      </c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</row>
    <row r="135" spans="2:36" s="198" customFormat="1" ht="18" customHeight="1" x14ac:dyDescent="0.2">
      <c r="B135" s="203">
        <v>2002</v>
      </c>
      <c r="C135" s="204">
        <v>4148613.65</v>
      </c>
      <c r="D135" s="205" t="s">
        <v>87</v>
      </c>
      <c r="E135" s="205" t="s">
        <v>95</v>
      </c>
      <c r="F135" s="203">
        <v>90</v>
      </c>
      <c r="G135" s="205" t="s">
        <v>6453</v>
      </c>
      <c r="H135" s="205" t="s">
        <v>174</v>
      </c>
      <c r="I135" s="205" t="s">
        <v>180</v>
      </c>
      <c r="J135" s="205" t="s">
        <v>180</v>
      </c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</row>
    <row r="136" spans="2:36" s="198" customFormat="1" ht="18" customHeight="1" x14ac:dyDescent="0.2">
      <c r="B136" s="203">
        <v>2002</v>
      </c>
      <c r="C136" s="204">
        <v>268399.78999999998</v>
      </c>
      <c r="D136" s="205" t="s">
        <v>87</v>
      </c>
      <c r="E136" s="205" t="s">
        <v>95</v>
      </c>
      <c r="F136" s="203">
        <v>90</v>
      </c>
      <c r="G136" s="205" t="s">
        <v>6453</v>
      </c>
      <c r="H136" s="205" t="s">
        <v>174</v>
      </c>
      <c r="I136" s="205" t="s">
        <v>181</v>
      </c>
      <c r="J136" s="205" t="s">
        <v>181</v>
      </c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</row>
    <row r="137" spans="2:36" s="198" customFormat="1" ht="18" customHeight="1" x14ac:dyDescent="0.2">
      <c r="B137" s="203">
        <v>2002</v>
      </c>
      <c r="C137" s="204">
        <v>2245179.25</v>
      </c>
      <c r="D137" s="205" t="s">
        <v>87</v>
      </c>
      <c r="E137" s="205" t="s">
        <v>95</v>
      </c>
      <c r="F137" s="203">
        <v>90</v>
      </c>
      <c r="G137" s="205" t="s">
        <v>6453</v>
      </c>
      <c r="H137" s="205" t="s">
        <v>174</v>
      </c>
      <c r="I137" s="205" t="s">
        <v>182</v>
      </c>
      <c r="J137" s="205" t="s">
        <v>182</v>
      </c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</row>
    <row r="138" spans="2:36" s="198" customFormat="1" ht="18" customHeight="1" x14ac:dyDescent="0.2">
      <c r="B138" s="203">
        <v>2002</v>
      </c>
      <c r="C138" s="204">
        <v>6972205.3300000001</v>
      </c>
      <c r="D138" s="205" t="s">
        <v>87</v>
      </c>
      <c r="E138" s="205" t="s">
        <v>95</v>
      </c>
      <c r="F138" s="203">
        <v>90</v>
      </c>
      <c r="G138" s="205" t="s">
        <v>6453</v>
      </c>
      <c r="H138" s="205" t="s">
        <v>174</v>
      </c>
      <c r="I138" s="205" t="s">
        <v>183</v>
      </c>
      <c r="J138" s="205" t="s">
        <v>183</v>
      </c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</row>
    <row r="139" spans="2:36" s="198" customFormat="1" ht="18" customHeight="1" x14ac:dyDescent="0.2">
      <c r="B139" s="203">
        <v>2002</v>
      </c>
      <c r="C139" s="204">
        <v>17274919.210000001</v>
      </c>
      <c r="D139" s="205" t="s">
        <v>87</v>
      </c>
      <c r="E139" s="205" t="s">
        <v>95</v>
      </c>
      <c r="F139" s="203">
        <v>90</v>
      </c>
      <c r="G139" s="205" t="s">
        <v>6453</v>
      </c>
      <c r="H139" s="205" t="s">
        <v>174</v>
      </c>
      <c r="I139" s="205" t="s">
        <v>184</v>
      </c>
      <c r="J139" s="205" t="s">
        <v>184</v>
      </c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</row>
    <row r="140" spans="2:36" s="198" customFormat="1" ht="18" customHeight="1" x14ac:dyDescent="0.2">
      <c r="B140" s="203">
        <v>2002</v>
      </c>
      <c r="C140" s="204">
        <v>50500969.340000004</v>
      </c>
      <c r="D140" s="205" t="s">
        <v>87</v>
      </c>
      <c r="E140" s="205" t="s">
        <v>95</v>
      </c>
      <c r="F140" s="203">
        <v>90</v>
      </c>
      <c r="G140" s="205" t="s">
        <v>6453</v>
      </c>
      <c r="H140" s="205" t="s">
        <v>174</v>
      </c>
      <c r="I140" s="205" t="s">
        <v>185</v>
      </c>
      <c r="J140" s="205" t="s">
        <v>185</v>
      </c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</row>
    <row r="141" spans="2:36" s="198" customFormat="1" ht="18" customHeight="1" x14ac:dyDescent="0.2">
      <c r="B141" s="203">
        <v>2002</v>
      </c>
      <c r="C141" s="204">
        <v>8495371.4600000009</v>
      </c>
      <c r="D141" s="205" t="s">
        <v>87</v>
      </c>
      <c r="E141" s="205" t="s">
        <v>95</v>
      </c>
      <c r="F141" s="203">
        <v>90</v>
      </c>
      <c r="G141" s="205" t="s">
        <v>6453</v>
      </c>
      <c r="H141" s="205" t="s">
        <v>174</v>
      </c>
      <c r="I141" s="205" t="s">
        <v>186</v>
      </c>
      <c r="J141" s="205" t="s">
        <v>186</v>
      </c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</row>
    <row r="142" spans="2:36" s="198" customFormat="1" ht="18" customHeight="1" x14ac:dyDescent="0.2">
      <c r="B142" s="203">
        <v>2002</v>
      </c>
      <c r="C142" s="204">
        <v>280984.82</v>
      </c>
      <c r="D142" s="205" t="s">
        <v>87</v>
      </c>
      <c r="E142" s="205" t="s">
        <v>95</v>
      </c>
      <c r="F142" s="203">
        <v>90</v>
      </c>
      <c r="G142" s="205" t="s">
        <v>6453</v>
      </c>
      <c r="H142" s="205" t="s">
        <v>174</v>
      </c>
      <c r="I142" s="205" t="s">
        <v>187</v>
      </c>
      <c r="J142" s="205" t="s">
        <v>187</v>
      </c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</row>
    <row r="143" spans="2:36" s="198" customFormat="1" ht="18" customHeight="1" x14ac:dyDescent="0.2">
      <c r="B143" s="203">
        <v>2002</v>
      </c>
      <c r="C143" s="204">
        <v>3298362.82</v>
      </c>
      <c r="D143" s="205" t="s">
        <v>87</v>
      </c>
      <c r="E143" s="205" t="s">
        <v>95</v>
      </c>
      <c r="F143" s="203">
        <v>90</v>
      </c>
      <c r="G143" s="205" t="s">
        <v>6453</v>
      </c>
      <c r="H143" s="205" t="s">
        <v>174</v>
      </c>
      <c r="I143" s="205" t="s">
        <v>188</v>
      </c>
      <c r="J143" s="205" t="s">
        <v>188</v>
      </c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</row>
    <row r="144" spans="2:36" s="198" customFormat="1" ht="18" customHeight="1" x14ac:dyDescent="0.2">
      <c r="B144" s="203">
        <v>2002</v>
      </c>
      <c r="C144" s="204">
        <v>0</v>
      </c>
      <c r="D144" s="205" t="s">
        <v>87</v>
      </c>
      <c r="E144" s="205" t="s">
        <v>95</v>
      </c>
      <c r="F144" s="203">
        <v>90</v>
      </c>
      <c r="G144" s="205" t="s">
        <v>6453</v>
      </c>
      <c r="H144" s="205" t="s">
        <v>174</v>
      </c>
      <c r="I144" s="205" t="s">
        <v>189</v>
      </c>
      <c r="J144" s="205" t="s">
        <v>189</v>
      </c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</row>
    <row r="145" spans="2:36" s="198" customFormat="1" ht="18" customHeight="1" x14ac:dyDescent="0.2">
      <c r="B145" s="203">
        <v>2002</v>
      </c>
      <c r="C145" s="204">
        <v>30317.599999999999</v>
      </c>
      <c r="D145" s="205" t="s">
        <v>87</v>
      </c>
      <c r="E145" s="205" t="s">
        <v>95</v>
      </c>
      <c r="F145" s="203">
        <v>90</v>
      </c>
      <c r="G145" s="205" t="s">
        <v>6453</v>
      </c>
      <c r="H145" s="205" t="s">
        <v>174</v>
      </c>
      <c r="I145" s="205" t="s">
        <v>190</v>
      </c>
      <c r="J145" s="205" t="s">
        <v>190</v>
      </c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</row>
    <row r="146" spans="2:36" s="198" customFormat="1" ht="18" customHeight="1" x14ac:dyDescent="0.2">
      <c r="B146" s="203">
        <v>2002</v>
      </c>
      <c r="C146" s="204">
        <v>132780.58000000002</v>
      </c>
      <c r="D146" s="205" t="s">
        <v>87</v>
      </c>
      <c r="E146" s="205" t="s">
        <v>95</v>
      </c>
      <c r="F146" s="203">
        <v>90</v>
      </c>
      <c r="G146" s="205" t="s">
        <v>6453</v>
      </c>
      <c r="H146" s="205" t="s">
        <v>174</v>
      </c>
      <c r="I146" s="205" t="s">
        <v>191</v>
      </c>
      <c r="J146" s="205" t="s">
        <v>191</v>
      </c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</row>
    <row r="147" spans="2:36" s="198" customFormat="1" ht="18" customHeight="1" x14ac:dyDescent="0.2">
      <c r="B147" s="203">
        <v>2002</v>
      </c>
      <c r="C147" s="204">
        <v>86225.9</v>
      </c>
      <c r="D147" s="205" t="s">
        <v>87</v>
      </c>
      <c r="E147" s="205" t="s">
        <v>95</v>
      </c>
      <c r="F147" s="203">
        <v>90</v>
      </c>
      <c r="G147" s="205" t="s">
        <v>6453</v>
      </c>
      <c r="H147" s="205" t="s">
        <v>174</v>
      </c>
      <c r="I147" s="205" t="s">
        <v>192</v>
      </c>
      <c r="J147" s="205" t="s">
        <v>192</v>
      </c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</row>
    <row r="148" spans="2:36" s="198" customFormat="1" ht="18" customHeight="1" x14ac:dyDescent="0.2">
      <c r="B148" s="203">
        <v>2002</v>
      </c>
      <c r="C148" s="204">
        <v>1872562.94</v>
      </c>
      <c r="D148" s="205" t="s">
        <v>87</v>
      </c>
      <c r="E148" s="205" t="s">
        <v>95</v>
      </c>
      <c r="F148" s="203">
        <v>90</v>
      </c>
      <c r="G148" s="205" t="s">
        <v>6453</v>
      </c>
      <c r="H148" s="205" t="s">
        <v>174</v>
      </c>
      <c r="I148" s="205" t="s">
        <v>193</v>
      </c>
      <c r="J148" s="205" t="s">
        <v>193</v>
      </c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</row>
    <row r="149" spans="2:36" s="198" customFormat="1" ht="18" customHeight="1" x14ac:dyDescent="0.2">
      <c r="B149" s="203">
        <v>2002</v>
      </c>
      <c r="C149" s="204">
        <v>0</v>
      </c>
      <c r="D149" s="205" t="s">
        <v>87</v>
      </c>
      <c r="E149" s="205" t="s">
        <v>95</v>
      </c>
      <c r="F149" s="203">
        <v>90</v>
      </c>
      <c r="G149" s="205" t="s">
        <v>6453</v>
      </c>
      <c r="H149" s="205" t="s">
        <v>174</v>
      </c>
      <c r="I149" s="205" t="s">
        <v>349</v>
      </c>
      <c r="J149" s="205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</row>
    <row r="150" spans="2:36" s="198" customFormat="1" ht="18" customHeight="1" x14ac:dyDescent="0.2">
      <c r="B150" s="203">
        <v>2002</v>
      </c>
      <c r="C150" s="204">
        <v>3406890.13</v>
      </c>
      <c r="D150" s="205" t="s">
        <v>87</v>
      </c>
      <c r="E150" s="205" t="s">
        <v>95</v>
      </c>
      <c r="F150" s="203">
        <v>90</v>
      </c>
      <c r="G150" s="205" t="s">
        <v>6453</v>
      </c>
      <c r="H150" s="205" t="s">
        <v>194</v>
      </c>
      <c r="I150" s="205" t="s">
        <v>195</v>
      </c>
      <c r="J150" s="205" t="s">
        <v>195</v>
      </c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</row>
    <row r="151" spans="2:36" s="198" customFormat="1" ht="18" customHeight="1" x14ac:dyDescent="0.2">
      <c r="B151" s="203">
        <v>2002</v>
      </c>
      <c r="C151" s="204">
        <v>1773147.1</v>
      </c>
      <c r="D151" s="205" t="s">
        <v>87</v>
      </c>
      <c r="E151" s="205" t="s">
        <v>95</v>
      </c>
      <c r="F151" s="203">
        <v>90</v>
      </c>
      <c r="G151" s="205" t="s">
        <v>6453</v>
      </c>
      <c r="H151" s="205" t="s">
        <v>194</v>
      </c>
      <c r="I151" s="205" t="s">
        <v>175</v>
      </c>
      <c r="J151" s="205" t="s">
        <v>175</v>
      </c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</row>
    <row r="152" spans="2:36" s="198" customFormat="1" ht="18" customHeight="1" x14ac:dyDescent="0.2">
      <c r="B152" s="203">
        <v>2002</v>
      </c>
      <c r="C152" s="204">
        <v>17209690</v>
      </c>
      <c r="D152" s="205" t="s">
        <v>87</v>
      </c>
      <c r="E152" s="205" t="s">
        <v>95</v>
      </c>
      <c r="F152" s="203">
        <v>90</v>
      </c>
      <c r="G152" s="205" t="s">
        <v>6453</v>
      </c>
      <c r="H152" s="205" t="s">
        <v>194</v>
      </c>
      <c r="I152" s="205" t="s">
        <v>196</v>
      </c>
      <c r="J152" s="205" t="s">
        <v>196</v>
      </c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</row>
    <row r="153" spans="2:36" s="198" customFormat="1" ht="18" customHeight="1" x14ac:dyDescent="0.2">
      <c r="B153" s="203">
        <v>2002</v>
      </c>
      <c r="C153" s="204">
        <v>35335153.270000003</v>
      </c>
      <c r="D153" s="205" t="s">
        <v>87</v>
      </c>
      <c r="E153" s="205" t="s">
        <v>95</v>
      </c>
      <c r="F153" s="203">
        <v>90</v>
      </c>
      <c r="G153" s="205" t="s">
        <v>6453</v>
      </c>
      <c r="H153" s="205" t="s">
        <v>194</v>
      </c>
      <c r="I153" s="205" t="s">
        <v>179</v>
      </c>
      <c r="J153" s="205" t="s">
        <v>179</v>
      </c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</row>
    <row r="154" spans="2:36" s="198" customFormat="1" ht="18" customHeight="1" x14ac:dyDescent="0.2">
      <c r="B154" s="203">
        <v>2002</v>
      </c>
      <c r="C154" s="204">
        <v>515420.47</v>
      </c>
      <c r="D154" s="205" t="s">
        <v>87</v>
      </c>
      <c r="E154" s="205" t="s">
        <v>95</v>
      </c>
      <c r="F154" s="203">
        <v>90</v>
      </c>
      <c r="G154" s="205" t="s">
        <v>6453</v>
      </c>
      <c r="H154" s="205" t="s">
        <v>194</v>
      </c>
      <c r="I154" s="205" t="s">
        <v>197</v>
      </c>
      <c r="J154" s="205" t="s">
        <v>197</v>
      </c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</row>
    <row r="155" spans="2:36" s="198" customFormat="1" ht="18" customHeight="1" x14ac:dyDescent="0.2">
      <c r="B155" s="203">
        <v>2002</v>
      </c>
      <c r="C155" s="204">
        <v>43878254.530000001</v>
      </c>
      <c r="D155" s="205" t="s">
        <v>87</v>
      </c>
      <c r="E155" s="205" t="s">
        <v>95</v>
      </c>
      <c r="F155" s="203">
        <v>90</v>
      </c>
      <c r="G155" s="205" t="s">
        <v>6453</v>
      </c>
      <c r="H155" s="205" t="s">
        <v>194</v>
      </c>
      <c r="I155" s="205" t="s">
        <v>182</v>
      </c>
      <c r="J155" s="205" t="s">
        <v>182</v>
      </c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</row>
    <row r="156" spans="2:36" s="198" customFormat="1" ht="18" customHeight="1" x14ac:dyDescent="0.2">
      <c r="B156" s="203">
        <v>2002</v>
      </c>
      <c r="C156" s="204">
        <v>5637779.3799999999</v>
      </c>
      <c r="D156" s="205" t="s">
        <v>87</v>
      </c>
      <c r="E156" s="205" t="s">
        <v>95</v>
      </c>
      <c r="F156" s="203">
        <v>90</v>
      </c>
      <c r="G156" s="205" t="s">
        <v>6453</v>
      </c>
      <c r="H156" s="205" t="s">
        <v>194</v>
      </c>
      <c r="I156" s="205" t="s">
        <v>198</v>
      </c>
      <c r="J156" s="205" t="s">
        <v>198</v>
      </c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</row>
    <row r="157" spans="2:36" s="198" customFormat="1" ht="18" customHeight="1" x14ac:dyDescent="0.2">
      <c r="B157" s="203">
        <v>2002</v>
      </c>
      <c r="C157" s="204">
        <v>17225877.989999998</v>
      </c>
      <c r="D157" s="205" t="s">
        <v>87</v>
      </c>
      <c r="E157" s="205" t="s">
        <v>95</v>
      </c>
      <c r="F157" s="203">
        <v>90</v>
      </c>
      <c r="G157" s="205" t="s">
        <v>6453</v>
      </c>
      <c r="H157" s="205" t="s">
        <v>194</v>
      </c>
      <c r="I157" s="205" t="s">
        <v>183</v>
      </c>
      <c r="J157" s="205" t="s">
        <v>183</v>
      </c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</row>
    <row r="158" spans="2:36" s="198" customFormat="1" ht="18" customHeight="1" x14ac:dyDescent="0.2">
      <c r="B158" s="203">
        <v>2002</v>
      </c>
      <c r="C158" s="204">
        <v>13980121.210000001</v>
      </c>
      <c r="D158" s="205" t="s">
        <v>87</v>
      </c>
      <c r="E158" s="205" t="s">
        <v>95</v>
      </c>
      <c r="F158" s="203">
        <v>90</v>
      </c>
      <c r="G158" s="205" t="s">
        <v>6453</v>
      </c>
      <c r="H158" s="205" t="s">
        <v>194</v>
      </c>
      <c r="I158" s="205" t="s">
        <v>199</v>
      </c>
      <c r="J158" s="205" t="s">
        <v>199</v>
      </c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</row>
    <row r="159" spans="2:36" s="198" customFormat="1" ht="18" customHeight="1" x14ac:dyDescent="0.2">
      <c r="B159" s="203">
        <v>2002</v>
      </c>
      <c r="C159" s="204">
        <v>14375015.369999999</v>
      </c>
      <c r="D159" s="205" t="s">
        <v>87</v>
      </c>
      <c r="E159" s="205" t="s">
        <v>95</v>
      </c>
      <c r="F159" s="203">
        <v>90</v>
      </c>
      <c r="G159" s="205" t="s">
        <v>6453</v>
      </c>
      <c r="H159" s="205" t="s">
        <v>194</v>
      </c>
      <c r="I159" s="205" t="s">
        <v>200</v>
      </c>
      <c r="J159" s="205" t="s">
        <v>200</v>
      </c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</row>
    <row r="160" spans="2:36" s="198" customFormat="1" ht="18" customHeight="1" x14ac:dyDescent="0.2">
      <c r="B160" s="203">
        <v>2002</v>
      </c>
      <c r="C160" s="204">
        <v>89219392.909999996</v>
      </c>
      <c r="D160" s="205" t="s">
        <v>87</v>
      </c>
      <c r="E160" s="205" t="s">
        <v>95</v>
      </c>
      <c r="F160" s="203">
        <v>90</v>
      </c>
      <c r="G160" s="205" t="s">
        <v>6453</v>
      </c>
      <c r="H160" s="205" t="s">
        <v>194</v>
      </c>
      <c r="I160" s="205" t="s">
        <v>201</v>
      </c>
      <c r="J160" s="205" t="s">
        <v>201</v>
      </c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</row>
    <row r="161" spans="2:34" s="198" customFormat="1" ht="18" customHeight="1" x14ac:dyDescent="0.2">
      <c r="B161" s="203">
        <v>2002</v>
      </c>
      <c r="C161" s="204">
        <v>22054.82</v>
      </c>
      <c r="D161" s="205" t="s">
        <v>87</v>
      </c>
      <c r="E161" s="205" t="s">
        <v>95</v>
      </c>
      <c r="F161" s="203">
        <v>90</v>
      </c>
      <c r="G161" s="205" t="s">
        <v>6453</v>
      </c>
      <c r="H161" s="205" t="s">
        <v>194</v>
      </c>
      <c r="I161" s="205" t="s">
        <v>202</v>
      </c>
      <c r="J161" s="205" t="s">
        <v>202</v>
      </c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</row>
    <row r="162" spans="2:34" s="198" customFormat="1" ht="18" customHeight="1" x14ac:dyDescent="0.2">
      <c r="B162" s="203">
        <v>2002</v>
      </c>
      <c r="C162" s="204">
        <v>8715318.9199999999</v>
      </c>
      <c r="D162" s="205" t="s">
        <v>87</v>
      </c>
      <c r="E162" s="205" t="s">
        <v>95</v>
      </c>
      <c r="F162" s="203">
        <v>90</v>
      </c>
      <c r="G162" s="205" t="s">
        <v>6453</v>
      </c>
      <c r="H162" s="205" t="s">
        <v>194</v>
      </c>
      <c r="I162" s="205" t="s">
        <v>203</v>
      </c>
      <c r="J162" s="205" t="s">
        <v>203</v>
      </c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</row>
    <row r="163" spans="2:34" s="198" customFormat="1" ht="18" customHeight="1" x14ac:dyDescent="0.2">
      <c r="B163" s="203">
        <v>2002</v>
      </c>
      <c r="C163" s="204">
        <v>234785.17</v>
      </c>
      <c r="D163" s="205" t="s">
        <v>87</v>
      </c>
      <c r="E163" s="205" t="s">
        <v>95</v>
      </c>
      <c r="F163" s="203">
        <v>90</v>
      </c>
      <c r="G163" s="205" t="s">
        <v>6453</v>
      </c>
      <c r="H163" s="205" t="s">
        <v>194</v>
      </c>
      <c r="I163" s="205" t="s">
        <v>204</v>
      </c>
      <c r="J163" s="205" t="s">
        <v>204</v>
      </c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</row>
    <row r="164" spans="2:34" s="198" customFormat="1" ht="18" customHeight="1" x14ac:dyDescent="0.2">
      <c r="B164" s="203">
        <v>2002</v>
      </c>
      <c r="C164" s="204">
        <v>24256718.670000002</v>
      </c>
      <c r="D164" s="205" t="s">
        <v>87</v>
      </c>
      <c r="E164" s="205" t="s">
        <v>95</v>
      </c>
      <c r="F164" s="203">
        <v>90</v>
      </c>
      <c r="G164" s="205" t="s">
        <v>6453</v>
      </c>
      <c r="H164" s="205" t="s">
        <v>194</v>
      </c>
      <c r="I164" s="205" t="s">
        <v>205</v>
      </c>
      <c r="J164" s="205" t="s">
        <v>205</v>
      </c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</row>
    <row r="165" spans="2:34" s="198" customFormat="1" ht="18" customHeight="1" x14ac:dyDescent="0.2">
      <c r="B165" s="203">
        <v>2002</v>
      </c>
      <c r="C165" s="204">
        <v>3278623.97</v>
      </c>
      <c r="D165" s="205" t="s">
        <v>87</v>
      </c>
      <c r="E165" s="205" t="s">
        <v>95</v>
      </c>
      <c r="F165" s="203">
        <v>90</v>
      </c>
      <c r="G165" s="205" t="s">
        <v>6453</v>
      </c>
      <c r="H165" s="205" t="s">
        <v>194</v>
      </c>
      <c r="I165" s="205" t="s">
        <v>206</v>
      </c>
      <c r="J165" s="205" t="s">
        <v>206</v>
      </c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</row>
    <row r="166" spans="2:34" s="198" customFormat="1" ht="18" customHeight="1" x14ac:dyDescent="0.2">
      <c r="B166" s="203">
        <v>2002</v>
      </c>
      <c r="C166" s="204">
        <v>7088670.4500000002</v>
      </c>
      <c r="D166" s="205" t="s">
        <v>87</v>
      </c>
      <c r="E166" s="205" t="s">
        <v>95</v>
      </c>
      <c r="F166" s="203">
        <v>90</v>
      </c>
      <c r="G166" s="205" t="s">
        <v>6453</v>
      </c>
      <c r="H166" s="205" t="s">
        <v>194</v>
      </c>
      <c r="I166" s="205" t="s">
        <v>207</v>
      </c>
      <c r="J166" s="205" t="s">
        <v>207</v>
      </c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</row>
    <row r="167" spans="2:34" s="198" customFormat="1" ht="18" customHeight="1" x14ac:dyDescent="0.2">
      <c r="B167" s="203">
        <v>2002</v>
      </c>
      <c r="C167" s="204">
        <v>42037257.310000002</v>
      </c>
      <c r="D167" s="205" t="s">
        <v>87</v>
      </c>
      <c r="E167" s="205" t="s">
        <v>95</v>
      </c>
      <c r="F167" s="203">
        <v>90</v>
      </c>
      <c r="G167" s="205" t="s">
        <v>6453</v>
      </c>
      <c r="H167" s="205" t="s">
        <v>194</v>
      </c>
      <c r="I167" s="205" t="s">
        <v>208</v>
      </c>
      <c r="J167" s="205" t="s">
        <v>208</v>
      </c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</row>
    <row r="168" spans="2:34" s="198" customFormat="1" ht="18" customHeight="1" x14ac:dyDescent="0.2">
      <c r="B168" s="203">
        <v>2002</v>
      </c>
      <c r="C168" s="204">
        <v>1775216.38</v>
      </c>
      <c r="D168" s="205" t="s">
        <v>87</v>
      </c>
      <c r="E168" s="205" t="s">
        <v>95</v>
      </c>
      <c r="F168" s="203">
        <v>90</v>
      </c>
      <c r="G168" s="205" t="s">
        <v>6453</v>
      </c>
      <c r="H168" s="205" t="s">
        <v>194</v>
      </c>
      <c r="I168" s="205" t="s">
        <v>209</v>
      </c>
      <c r="J168" s="205" t="s">
        <v>209</v>
      </c>
    </row>
    <row r="169" spans="2:34" s="198" customFormat="1" ht="18" customHeight="1" x14ac:dyDescent="0.2">
      <c r="B169" s="203">
        <v>2002</v>
      </c>
      <c r="C169" s="204">
        <v>8209208.0599999996</v>
      </c>
      <c r="D169" s="205" t="s">
        <v>87</v>
      </c>
      <c r="E169" s="205" t="s">
        <v>95</v>
      </c>
      <c r="F169" s="203">
        <v>90</v>
      </c>
      <c r="G169" s="205" t="s">
        <v>6453</v>
      </c>
      <c r="H169" s="205" t="s">
        <v>194</v>
      </c>
      <c r="I169" s="205" t="s">
        <v>191</v>
      </c>
      <c r="J169" s="205" t="s">
        <v>191</v>
      </c>
    </row>
    <row r="170" spans="2:34" s="198" customFormat="1" ht="18" customHeight="1" x14ac:dyDescent="0.2">
      <c r="B170" s="203">
        <v>2002</v>
      </c>
      <c r="C170" s="204">
        <v>12208930.09</v>
      </c>
      <c r="D170" s="205" t="s">
        <v>87</v>
      </c>
      <c r="E170" s="205" t="s">
        <v>95</v>
      </c>
      <c r="F170" s="203">
        <v>90</v>
      </c>
      <c r="G170" s="205" t="s">
        <v>6453</v>
      </c>
      <c r="H170" s="205" t="s">
        <v>194</v>
      </c>
      <c r="I170" s="205" t="s">
        <v>192</v>
      </c>
      <c r="J170" s="205" t="s">
        <v>192</v>
      </c>
    </row>
    <row r="171" spans="2:34" s="198" customFormat="1" ht="18" customHeight="1" x14ac:dyDescent="0.2">
      <c r="B171" s="203">
        <v>2002</v>
      </c>
      <c r="C171" s="204">
        <v>9813822.9600000009</v>
      </c>
      <c r="D171" s="205" t="s">
        <v>87</v>
      </c>
      <c r="E171" s="205" t="s">
        <v>95</v>
      </c>
      <c r="F171" s="203">
        <v>90</v>
      </c>
      <c r="G171" s="205" t="s">
        <v>6453</v>
      </c>
      <c r="H171" s="205" t="s">
        <v>194</v>
      </c>
      <c r="I171" s="205" t="s">
        <v>210</v>
      </c>
      <c r="J171" s="205" t="s">
        <v>210</v>
      </c>
    </row>
    <row r="172" spans="2:34" s="198" customFormat="1" ht="18" customHeight="1" x14ac:dyDescent="0.2">
      <c r="B172" s="203">
        <v>2002</v>
      </c>
      <c r="C172" s="204">
        <v>0</v>
      </c>
      <c r="D172" s="205" t="s">
        <v>87</v>
      </c>
      <c r="E172" s="205" t="s">
        <v>95</v>
      </c>
      <c r="F172" s="203">
        <v>90</v>
      </c>
      <c r="G172" s="205" t="s">
        <v>6453</v>
      </c>
      <c r="H172" s="205" t="s">
        <v>194</v>
      </c>
      <c r="I172" s="205" t="s">
        <v>349</v>
      </c>
      <c r="J172" s="205"/>
    </row>
    <row r="173" spans="2:34" s="198" customFormat="1" ht="18" customHeight="1" x14ac:dyDescent="0.2">
      <c r="B173" s="203">
        <v>2002</v>
      </c>
      <c r="C173" s="204">
        <v>36736658.390000001</v>
      </c>
      <c r="D173" s="205" t="s">
        <v>87</v>
      </c>
      <c r="E173" s="205" t="s">
        <v>95</v>
      </c>
      <c r="F173" s="203">
        <v>90</v>
      </c>
      <c r="G173" s="205" t="s">
        <v>6453</v>
      </c>
      <c r="H173" s="205" t="s">
        <v>194</v>
      </c>
      <c r="I173" s="205" t="s">
        <v>211</v>
      </c>
      <c r="J173" s="205" t="s">
        <v>211</v>
      </c>
    </row>
    <row r="174" spans="2:34" s="198" customFormat="1" ht="18" customHeight="1" x14ac:dyDescent="0.2">
      <c r="B174" s="203">
        <v>2002</v>
      </c>
      <c r="C174" s="204">
        <v>27665643.879999999</v>
      </c>
      <c r="D174" s="205" t="s">
        <v>87</v>
      </c>
      <c r="E174" s="205" t="s">
        <v>95</v>
      </c>
      <c r="F174" s="203">
        <v>90</v>
      </c>
      <c r="G174" s="205" t="s">
        <v>6453</v>
      </c>
      <c r="H174" s="205" t="s">
        <v>194</v>
      </c>
      <c r="I174" s="205" t="s">
        <v>212</v>
      </c>
      <c r="J174" s="205" t="s">
        <v>212</v>
      </c>
    </row>
    <row r="175" spans="2:34" s="198" customFormat="1" ht="18" customHeight="1" x14ac:dyDescent="0.2">
      <c r="B175" s="203">
        <v>2002</v>
      </c>
      <c r="C175" s="204">
        <v>110064120.61</v>
      </c>
      <c r="D175" s="205" t="s">
        <v>87</v>
      </c>
      <c r="E175" s="205" t="s">
        <v>95</v>
      </c>
      <c r="F175" s="203">
        <v>90</v>
      </c>
      <c r="G175" s="205" t="s">
        <v>6453</v>
      </c>
      <c r="H175" s="205" t="s">
        <v>194</v>
      </c>
      <c r="I175" s="205" t="s">
        <v>213</v>
      </c>
      <c r="J175" s="205" t="s">
        <v>213</v>
      </c>
    </row>
    <row r="176" spans="2:34" s="198" customFormat="1" ht="18" customHeight="1" x14ac:dyDescent="0.2">
      <c r="B176" s="203">
        <v>2002</v>
      </c>
      <c r="C176" s="204">
        <v>233935702.41</v>
      </c>
      <c r="D176" s="205" t="s">
        <v>87</v>
      </c>
      <c r="E176" s="205" t="s">
        <v>95</v>
      </c>
      <c r="F176" s="203">
        <v>90</v>
      </c>
      <c r="G176" s="205" t="s">
        <v>6453</v>
      </c>
      <c r="H176" s="205" t="s">
        <v>194</v>
      </c>
      <c r="I176" s="205" t="s">
        <v>214</v>
      </c>
      <c r="J176" s="205" t="s">
        <v>214</v>
      </c>
    </row>
    <row r="177" spans="2:10" s="198" customFormat="1" ht="18" customHeight="1" x14ac:dyDescent="0.2">
      <c r="B177" s="203">
        <v>2002</v>
      </c>
      <c r="C177" s="204">
        <v>185950043.34</v>
      </c>
      <c r="D177" s="205" t="s">
        <v>87</v>
      </c>
      <c r="E177" s="205" t="s">
        <v>95</v>
      </c>
      <c r="F177" s="203">
        <v>90</v>
      </c>
      <c r="G177" s="205" t="s">
        <v>6453</v>
      </c>
      <c r="H177" s="205" t="s">
        <v>194</v>
      </c>
      <c r="I177" s="205" t="s">
        <v>215</v>
      </c>
      <c r="J177" s="205" t="s">
        <v>215</v>
      </c>
    </row>
    <row r="178" spans="2:10" s="198" customFormat="1" ht="18" customHeight="1" x14ac:dyDescent="0.2">
      <c r="B178" s="203">
        <v>2002</v>
      </c>
      <c r="C178" s="204">
        <v>24469356.43</v>
      </c>
      <c r="D178" s="205" t="s">
        <v>87</v>
      </c>
      <c r="E178" s="205" t="s">
        <v>95</v>
      </c>
      <c r="F178" s="203">
        <v>90</v>
      </c>
      <c r="G178" s="205" t="s">
        <v>6453</v>
      </c>
      <c r="H178" s="205" t="s">
        <v>194</v>
      </c>
      <c r="I178" s="205" t="s">
        <v>216</v>
      </c>
      <c r="J178" s="205" t="s">
        <v>216</v>
      </c>
    </row>
    <row r="179" spans="2:10" s="198" customFormat="1" ht="18" customHeight="1" x14ac:dyDescent="0.2">
      <c r="B179" s="203">
        <v>2002</v>
      </c>
      <c r="C179" s="204">
        <v>33142684.579999998</v>
      </c>
      <c r="D179" s="205" t="s">
        <v>87</v>
      </c>
      <c r="E179" s="205" t="s">
        <v>95</v>
      </c>
      <c r="F179" s="203">
        <v>90</v>
      </c>
      <c r="G179" s="205" t="s">
        <v>6453</v>
      </c>
      <c r="H179" s="205" t="s">
        <v>194</v>
      </c>
      <c r="I179" s="205" t="s">
        <v>217</v>
      </c>
      <c r="J179" s="205" t="s">
        <v>217</v>
      </c>
    </row>
    <row r="180" spans="2:10" s="198" customFormat="1" ht="18" customHeight="1" x14ac:dyDescent="0.2">
      <c r="B180" s="203">
        <v>2002</v>
      </c>
      <c r="C180" s="204">
        <v>27586945.050000001</v>
      </c>
      <c r="D180" s="205" t="s">
        <v>87</v>
      </c>
      <c r="E180" s="205" t="s">
        <v>95</v>
      </c>
      <c r="F180" s="203">
        <v>90</v>
      </c>
      <c r="G180" s="205" t="s">
        <v>6453</v>
      </c>
      <c r="H180" s="205" t="s">
        <v>194</v>
      </c>
      <c r="I180" s="205" t="s">
        <v>218</v>
      </c>
      <c r="J180" s="205" t="s">
        <v>6455</v>
      </c>
    </row>
    <row r="181" spans="2:10" s="198" customFormat="1" ht="18" customHeight="1" x14ac:dyDescent="0.2">
      <c r="B181" s="203">
        <v>2002</v>
      </c>
      <c r="C181" s="204">
        <v>800585.51</v>
      </c>
      <c r="D181" s="205" t="s">
        <v>87</v>
      </c>
      <c r="E181" s="205" t="s">
        <v>95</v>
      </c>
      <c r="F181" s="203">
        <v>90</v>
      </c>
      <c r="G181" s="205" t="s">
        <v>6453</v>
      </c>
      <c r="H181" s="205" t="s">
        <v>194</v>
      </c>
      <c r="I181" s="205" t="s">
        <v>219</v>
      </c>
      <c r="J181" s="205" t="s">
        <v>219</v>
      </c>
    </row>
    <row r="182" spans="2:10" s="198" customFormat="1" ht="18" customHeight="1" x14ac:dyDescent="0.2">
      <c r="B182" s="203">
        <v>2002</v>
      </c>
      <c r="C182" s="204">
        <v>7115475.2800000003</v>
      </c>
      <c r="D182" s="205" t="s">
        <v>87</v>
      </c>
      <c r="E182" s="205" t="s">
        <v>95</v>
      </c>
      <c r="F182" s="203">
        <v>90</v>
      </c>
      <c r="G182" s="205" t="s">
        <v>6453</v>
      </c>
      <c r="H182" s="205" t="s">
        <v>194</v>
      </c>
      <c r="I182" s="205" t="s">
        <v>220</v>
      </c>
      <c r="J182" s="205" t="s">
        <v>220</v>
      </c>
    </row>
    <row r="183" spans="2:10" s="198" customFormat="1" ht="18" customHeight="1" x14ac:dyDescent="0.2">
      <c r="B183" s="203">
        <v>2002</v>
      </c>
      <c r="C183" s="204">
        <v>7344660.1799999997</v>
      </c>
      <c r="D183" s="205" t="s">
        <v>87</v>
      </c>
      <c r="E183" s="205" t="s">
        <v>95</v>
      </c>
      <c r="F183" s="203">
        <v>90</v>
      </c>
      <c r="G183" s="205" t="s">
        <v>6453</v>
      </c>
      <c r="H183" s="205" t="s">
        <v>194</v>
      </c>
      <c r="I183" s="205" t="s">
        <v>221</v>
      </c>
      <c r="J183" s="205" t="s">
        <v>221</v>
      </c>
    </row>
    <row r="184" spans="2:10" s="198" customFormat="1" ht="18" customHeight="1" x14ac:dyDescent="0.2">
      <c r="B184" s="203">
        <v>2002</v>
      </c>
      <c r="C184" s="204">
        <v>860235.62</v>
      </c>
      <c r="D184" s="205" t="s">
        <v>87</v>
      </c>
      <c r="E184" s="205" t="s">
        <v>95</v>
      </c>
      <c r="F184" s="203">
        <v>90</v>
      </c>
      <c r="G184" s="205" t="s">
        <v>6453</v>
      </c>
      <c r="H184" s="205" t="s">
        <v>222</v>
      </c>
      <c r="I184" s="205" t="s">
        <v>223</v>
      </c>
      <c r="J184" s="205" t="s">
        <v>223</v>
      </c>
    </row>
    <row r="185" spans="2:10" s="198" customFormat="1" ht="18" customHeight="1" x14ac:dyDescent="0.2">
      <c r="B185" s="203">
        <v>2002</v>
      </c>
      <c r="C185" s="204">
        <v>288005.17</v>
      </c>
      <c r="D185" s="205" t="s">
        <v>87</v>
      </c>
      <c r="E185" s="205" t="s">
        <v>95</v>
      </c>
      <c r="F185" s="203">
        <v>90</v>
      </c>
      <c r="G185" s="205" t="s">
        <v>6453</v>
      </c>
      <c r="H185" s="205" t="s">
        <v>222</v>
      </c>
      <c r="I185" s="205" t="s">
        <v>224</v>
      </c>
      <c r="J185" s="205" t="s">
        <v>224</v>
      </c>
    </row>
    <row r="186" spans="2:10" s="198" customFormat="1" ht="18" customHeight="1" x14ac:dyDescent="0.2">
      <c r="B186" s="203">
        <v>2002</v>
      </c>
      <c r="C186" s="204">
        <v>5065887.03</v>
      </c>
      <c r="D186" s="205" t="s">
        <v>87</v>
      </c>
      <c r="E186" s="205" t="s">
        <v>95</v>
      </c>
      <c r="F186" s="203">
        <v>90</v>
      </c>
      <c r="G186" s="205" t="s">
        <v>6453</v>
      </c>
      <c r="H186" s="205" t="s">
        <v>222</v>
      </c>
      <c r="I186" s="205" t="s">
        <v>225</v>
      </c>
      <c r="J186" s="205" t="s">
        <v>225</v>
      </c>
    </row>
    <row r="187" spans="2:10" s="198" customFormat="1" ht="18" customHeight="1" x14ac:dyDescent="0.2">
      <c r="B187" s="203">
        <v>2002</v>
      </c>
      <c r="C187" s="204">
        <v>0</v>
      </c>
      <c r="D187" s="205" t="s">
        <v>87</v>
      </c>
      <c r="E187" s="205" t="s">
        <v>95</v>
      </c>
      <c r="F187" s="203">
        <v>90</v>
      </c>
      <c r="G187" s="205" t="s">
        <v>6453</v>
      </c>
      <c r="H187" s="205" t="s">
        <v>222</v>
      </c>
      <c r="I187" s="205" t="s">
        <v>349</v>
      </c>
      <c r="J187" s="205"/>
    </row>
    <row r="188" spans="2:10" s="198" customFormat="1" ht="18" customHeight="1" x14ac:dyDescent="0.2">
      <c r="B188" s="203">
        <v>2002</v>
      </c>
      <c r="C188" s="204">
        <v>5534790.4500000002</v>
      </c>
      <c r="D188" s="205" t="s">
        <v>87</v>
      </c>
      <c r="E188" s="205" t="s">
        <v>95</v>
      </c>
      <c r="F188" s="203">
        <v>90</v>
      </c>
      <c r="G188" s="205" t="s">
        <v>6453</v>
      </c>
      <c r="H188" s="205" t="s">
        <v>226</v>
      </c>
      <c r="I188" s="205" t="s">
        <v>227</v>
      </c>
      <c r="J188" s="205" t="s">
        <v>227</v>
      </c>
    </row>
    <row r="189" spans="2:10" s="198" customFormat="1" ht="18" customHeight="1" x14ac:dyDescent="0.2">
      <c r="B189" s="203">
        <v>2002</v>
      </c>
      <c r="C189" s="204">
        <v>728765282.85000002</v>
      </c>
      <c r="D189" s="205" t="s">
        <v>87</v>
      </c>
      <c r="E189" s="205" t="s">
        <v>95</v>
      </c>
      <c r="F189" s="203">
        <v>90</v>
      </c>
      <c r="G189" s="205" t="s">
        <v>6453</v>
      </c>
      <c r="H189" s="205" t="s">
        <v>226</v>
      </c>
      <c r="I189" s="205" t="s">
        <v>228</v>
      </c>
      <c r="J189" s="205" t="s">
        <v>228</v>
      </c>
    </row>
    <row r="190" spans="2:10" s="198" customFormat="1" ht="18" customHeight="1" x14ac:dyDescent="0.2">
      <c r="B190" s="203">
        <v>2002</v>
      </c>
      <c r="C190" s="204">
        <v>0</v>
      </c>
      <c r="D190" s="205" t="s">
        <v>87</v>
      </c>
      <c r="E190" s="205" t="s">
        <v>95</v>
      </c>
      <c r="F190" s="203">
        <v>90</v>
      </c>
      <c r="G190" s="205" t="s">
        <v>6453</v>
      </c>
      <c r="H190" s="205" t="s">
        <v>226</v>
      </c>
      <c r="I190" s="205" t="s">
        <v>349</v>
      </c>
      <c r="J190" s="205"/>
    </row>
    <row r="191" spans="2:10" s="198" customFormat="1" ht="18" customHeight="1" x14ac:dyDescent="0.2">
      <c r="B191" s="203">
        <v>2002</v>
      </c>
      <c r="C191" s="204">
        <v>1175500</v>
      </c>
      <c r="D191" s="205" t="s">
        <v>87</v>
      </c>
      <c r="E191" s="205" t="s">
        <v>95</v>
      </c>
      <c r="F191" s="203">
        <v>90</v>
      </c>
      <c r="G191" s="205" t="s">
        <v>6453</v>
      </c>
      <c r="H191" s="205" t="s">
        <v>229</v>
      </c>
      <c r="I191" s="205" t="s">
        <v>230</v>
      </c>
      <c r="J191" s="205" t="s">
        <v>230</v>
      </c>
    </row>
    <row r="192" spans="2:10" s="198" customFormat="1" ht="18" customHeight="1" x14ac:dyDescent="0.2">
      <c r="B192" s="203">
        <v>2002</v>
      </c>
      <c r="C192" s="204">
        <v>621564.22</v>
      </c>
      <c r="D192" s="205" t="s">
        <v>87</v>
      </c>
      <c r="E192" s="205" t="s">
        <v>95</v>
      </c>
      <c r="F192" s="203">
        <v>90</v>
      </c>
      <c r="G192" s="205" t="s">
        <v>6453</v>
      </c>
      <c r="H192" s="205" t="s">
        <v>229</v>
      </c>
      <c r="I192" s="205" t="s">
        <v>231</v>
      </c>
      <c r="J192" s="205" t="s">
        <v>231</v>
      </c>
    </row>
    <row r="193" spans="2:10" s="198" customFormat="1" ht="18" customHeight="1" x14ac:dyDescent="0.2">
      <c r="B193" s="203">
        <v>2002</v>
      </c>
      <c r="C193" s="204">
        <v>9092875.5199999996</v>
      </c>
      <c r="D193" s="205" t="s">
        <v>87</v>
      </c>
      <c r="E193" s="205" t="s">
        <v>95</v>
      </c>
      <c r="F193" s="203">
        <v>90</v>
      </c>
      <c r="G193" s="205" t="s">
        <v>6453</v>
      </c>
      <c r="H193" s="205" t="s">
        <v>229</v>
      </c>
      <c r="I193" s="205" t="s">
        <v>232</v>
      </c>
      <c r="J193" s="205" t="s">
        <v>232</v>
      </c>
    </row>
    <row r="194" spans="2:10" s="198" customFormat="1" ht="18" customHeight="1" x14ac:dyDescent="0.2">
      <c r="B194" s="203">
        <v>2002</v>
      </c>
      <c r="C194" s="204">
        <v>0</v>
      </c>
      <c r="D194" s="205" t="s">
        <v>87</v>
      </c>
      <c r="E194" s="205" t="s">
        <v>95</v>
      </c>
      <c r="F194" s="203">
        <v>90</v>
      </c>
      <c r="G194" s="205" t="s">
        <v>6453</v>
      </c>
      <c r="H194" s="205" t="s">
        <v>229</v>
      </c>
      <c r="I194" s="205" t="s">
        <v>349</v>
      </c>
      <c r="J194" s="205"/>
    </row>
    <row r="195" spans="2:10" s="198" customFormat="1" ht="18" customHeight="1" x14ac:dyDescent="0.2">
      <c r="B195" s="203">
        <v>2002</v>
      </c>
      <c r="C195" s="204">
        <v>0</v>
      </c>
      <c r="D195" s="205" t="s">
        <v>87</v>
      </c>
      <c r="E195" s="205" t="s">
        <v>95</v>
      </c>
      <c r="F195" s="203">
        <v>90</v>
      </c>
      <c r="G195" s="205" t="s">
        <v>6453</v>
      </c>
      <c r="H195" s="205" t="s">
        <v>6456</v>
      </c>
      <c r="I195" s="205" t="s">
        <v>349</v>
      </c>
      <c r="J195" s="205"/>
    </row>
    <row r="196" spans="2:10" s="198" customFormat="1" ht="18" customHeight="1" x14ac:dyDescent="0.2">
      <c r="B196" s="203">
        <v>2002</v>
      </c>
      <c r="C196" s="204">
        <v>289821.34000000003</v>
      </c>
      <c r="D196" s="205" t="s">
        <v>87</v>
      </c>
      <c r="E196" s="205" t="s">
        <v>95</v>
      </c>
      <c r="F196" s="203">
        <v>90</v>
      </c>
      <c r="G196" s="205" t="s">
        <v>6453</v>
      </c>
      <c r="H196" s="205" t="s">
        <v>233</v>
      </c>
      <c r="I196" s="205" t="s">
        <v>233</v>
      </c>
      <c r="J196" s="205" t="s">
        <v>233</v>
      </c>
    </row>
    <row r="197" spans="2:10" s="198" customFormat="1" ht="18" customHeight="1" x14ac:dyDescent="0.2">
      <c r="B197" s="203">
        <v>2002</v>
      </c>
      <c r="C197" s="204">
        <v>0</v>
      </c>
      <c r="D197" s="205" t="s">
        <v>87</v>
      </c>
      <c r="E197" s="205" t="s">
        <v>95</v>
      </c>
      <c r="F197" s="203">
        <v>90</v>
      </c>
      <c r="G197" s="205" t="s">
        <v>6453</v>
      </c>
      <c r="H197" s="205" t="s">
        <v>233</v>
      </c>
      <c r="I197" s="205" t="s">
        <v>349</v>
      </c>
      <c r="J197" s="205"/>
    </row>
    <row r="198" spans="2:10" s="198" customFormat="1" ht="18" customHeight="1" x14ac:dyDescent="0.2">
      <c r="B198" s="203">
        <v>2002</v>
      </c>
      <c r="C198" s="204">
        <v>8.4</v>
      </c>
      <c r="D198" s="205" t="s">
        <v>87</v>
      </c>
      <c r="E198" s="205" t="s">
        <v>95</v>
      </c>
      <c r="F198" s="203">
        <v>90</v>
      </c>
      <c r="G198" s="205" t="s">
        <v>6453</v>
      </c>
      <c r="H198" s="205" t="s">
        <v>234</v>
      </c>
      <c r="I198" s="205" t="s">
        <v>235</v>
      </c>
      <c r="J198" s="205" t="s">
        <v>235</v>
      </c>
    </row>
    <row r="199" spans="2:10" s="198" customFormat="1" ht="18" customHeight="1" x14ac:dyDescent="0.2">
      <c r="B199" s="203">
        <v>2002</v>
      </c>
      <c r="C199" s="204">
        <v>0</v>
      </c>
      <c r="D199" s="205" t="s">
        <v>87</v>
      </c>
      <c r="E199" s="205" t="s">
        <v>95</v>
      </c>
      <c r="F199" s="203">
        <v>90</v>
      </c>
      <c r="G199" s="205" t="s">
        <v>6453</v>
      </c>
      <c r="H199" s="205" t="s">
        <v>234</v>
      </c>
      <c r="I199" s="205" t="s">
        <v>349</v>
      </c>
      <c r="J199" s="205"/>
    </row>
    <row r="200" spans="2:10" s="198" customFormat="1" ht="18" customHeight="1" x14ac:dyDescent="0.2">
      <c r="B200" s="203">
        <v>2002</v>
      </c>
      <c r="C200" s="204">
        <v>0</v>
      </c>
      <c r="D200" s="205" t="s">
        <v>87</v>
      </c>
      <c r="E200" s="205" t="s">
        <v>95</v>
      </c>
      <c r="F200" s="203">
        <v>90</v>
      </c>
      <c r="G200" s="205" t="s">
        <v>6453</v>
      </c>
      <c r="H200" s="205" t="s">
        <v>236</v>
      </c>
      <c r="I200" s="205" t="s">
        <v>349</v>
      </c>
      <c r="J200" s="205"/>
    </row>
    <row r="201" spans="2:10" s="198" customFormat="1" ht="18" customHeight="1" x14ac:dyDescent="0.2">
      <c r="B201" s="203">
        <v>2002</v>
      </c>
      <c r="C201" s="204">
        <v>106931196.08</v>
      </c>
      <c r="D201" s="205" t="s">
        <v>87</v>
      </c>
      <c r="E201" s="205" t="s">
        <v>95</v>
      </c>
      <c r="F201" s="203">
        <v>90</v>
      </c>
      <c r="G201" s="205" t="s">
        <v>6453</v>
      </c>
      <c r="H201" s="205" t="s">
        <v>236</v>
      </c>
      <c r="I201" s="205" t="s">
        <v>236</v>
      </c>
      <c r="J201" s="205" t="s">
        <v>236</v>
      </c>
    </row>
    <row r="202" spans="2:10" s="198" customFormat="1" ht="18" customHeight="1" x14ac:dyDescent="0.2">
      <c r="B202" s="203">
        <v>2002</v>
      </c>
      <c r="C202" s="204">
        <v>0</v>
      </c>
      <c r="D202" s="205" t="s">
        <v>87</v>
      </c>
      <c r="E202" s="205" t="s">
        <v>95</v>
      </c>
      <c r="F202" s="203">
        <v>90</v>
      </c>
      <c r="G202" s="205" t="s">
        <v>6453</v>
      </c>
      <c r="H202" s="205" t="s">
        <v>237</v>
      </c>
      <c r="I202" s="205" t="s">
        <v>349</v>
      </c>
      <c r="J202" s="205"/>
    </row>
    <row r="203" spans="2:10" s="198" customFormat="1" ht="18" customHeight="1" x14ac:dyDescent="0.2">
      <c r="B203" s="203">
        <v>2002</v>
      </c>
      <c r="C203" s="204">
        <v>2047723.52</v>
      </c>
      <c r="D203" s="205" t="s">
        <v>87</v>
      </c>
      <c r="E203" s="205" t="s">
        <v>95</v>
      </c>
      <c r="F203" s="203">
        <v>90</v>
      </c>
      <c r="G203" s="205" t="s">
        <v>6453</v>
      </c>
      <c r="H203" s="205" t="s">
        <v>237</v>
      </c>
      <c r="I203" s="205" t="s">
        <v>238</v>
      </c>
      <c r="J203" s="205" t="s">
        <v>238</v>
      </c>
    </row>
    <row r="204" spans="2:10" s="198" customFormat="1" ht="18" customHeight="1" x14ac:dyDescent="0.2">
      <c r="B204" s="203">
        <v>2002</v>
      </c>
      <c r="C204" s="204">
        <v>2261967.98</v>
      </c>
      <c r="D204" s="205" t="s">
        <v>87</v>
      </c>
      <c r="E204" s="205" t="s">
        <v>95</v>
      </c>
      <c r="F204" s="203">
        <v>90</v>
      </c>
      <c r="G204" s="205" t="s">
        <v>6453</v>
      </c>
      <c r="H204" s="205" t="s">
        <v>237</v>
      </c>
      <c r="I204" s="205" t="s">
        <v>239</v>
      </c>
      <c r="J204" s="205" t="s">
        <v>239</v>
      </c>
    </row>
    <row r="205" spans="2:10" s="198" customFormat="1" ht="18" customHeight="1" x14ac:dyDescent="0.2">
      <c r="B205" s="203">
        <v>2002</v>
      </c>
      <c r="C205" s="204">
        <v>15303023.99</v>
      </c>
      <c r="D205" s="205" t="s">
        <v>87</v>
      </c>
      <c r="E205" s="205" t="s">
        <v>95</v>
      </c>
      <c r="F205" s="203">
        <v>90</v>
      </c>
      <c r="G205" s="205" t="s">
        <v>6453</v>
      </c>
      <c r="H205" s="205" t="s">
        <v>237</v>
      </c>
      <c r="I205" s="205" t="s">
        <v>240</v>
      </c>
      <c r="J205" s="205" t="s">
        <v>240</v>
      </c>
    </row>
    <row r="206" spans="2:10" s="198" customFormat="1" ht="18" customHeight="1" x14ac:dyDescent="0.2">
      <c r="B206" s="203">
        <v>2002</v>
      </c>
      <c r="C206" s="204">
        <v>96382198.730000004</v>
      </c>
      <c r="D206" s="205" t="s">
        <v>87</v>
      </c>
      <c r="E206" s="205" t="s">
        <v>242</v>
      </c>
      <c r="F206" s="203">
        <v>90</v>
      </c>
      <c r="G206" s="205" t="s">
        <v>6453</v>
      </c>
      <c r="H206" s="205" t="s">
        <v>96</v>
      </c>
      <c r="I206" s="205" t="s">
        <v>243</v>
      </c>
      <c r="J206" s="205" t="s">
        <v>243</v>
      </c>
    </row>
    <row r="207" spans="2:10" s="198" customFormat="1" ht="18" customHeight="1" x14ac:dyDescent="0.2">
      <c r="B207" s="203">
        <v>2002</v>
      </c>
      <c r="C207" s="204">
        <v>107039806</v>
      </c>
      <c r="D207" s="205" t="s">
        <v>87</v>
      </c>
      <c r="E207" s="205" t="s">
        <v>242</v>
      </c>
      <c r="F207" s="203">
        <v>90</v>
      </c>
      <c r="G207" s="205" t="s">
        <v>6453</v>
      </c>
      <c r="H207" s="205" t="s">
        <v>96</v>
      </c>
      <c r="I207" s="205" t="s">
        <v>244</v>
      </c>
      <c r="J207" s="205" t="s">
        <v>244</v>
      </c>
    </row>
    <row r="208" spans="2:10" s="198" customFormat="1" ht="18" customHeight="1" x14ac:dyDescent="0.2">
      <c r="B208" s="203">
        <v>2002</v>
      </c>
      <c r="C208" s="204">
        <v>2806871455.6300001</v>
      </c>
      <c r="D208" s="205" t="s">
        <v>87</v>
      </c>
      <c r="E208" s="205" t="s">
        <v>242</v>
      </c>
      <c r="F208" s="203">
        <v>90</v>
      </c>
      <c r="G208" s="205" t="s">
        <v>6453</v>
      </c>
      <c r="H208" s="205" t="s">
        <v>96</v>
      </c>
      <c r="I208" s="205" t="s">
        <v>98</v>
      </c>
      <c r="J208" s="205" t="s">
        <v>98</v>
      </c>
    </row>
    <row r="209" spans="2:10" s="198" customFormat="1" ht="18" customHeight="1" x14ac:dyDescent="0.2">
      <c r="B209" s="203">
        <v>2002</v>
      </c>
      <c r="C209" s="204">
        <v>406484893.86000001</v>
      </c>
      <c r="D209" s="205" t="s">
        <v>87</v>
      </c>
      <c r="E209" s="205" t="s">
        <v>242</v>
      </c>
      <c r="F209" s="203">
        <v>90</v>
      </c>
      <c r="G209" s="205" t="s">
        <v>6453</v>
      </c>
      <c r="H209" s="205" t="s">
        <v>96</v>
      </c>
      <c r="I209" s="205" t="s">
        <v>245</v>
      </c>
      <c r="J209" s="205" t="s">
        <v>245</v>
      </c>
    </row>
    <row r="210" spans="2:10" s="198" customFormat="1" ht="18" customHeight="1" x14ac:dyDescent="0.2">
      <c r="B210" s="203">
        <v>2002</v>
      </c>
      <c r="C210" s="204">
        <v>0</v>
      </c>
      <c r="D210" s="205" t="s">
        <v>87</v>
      </c>
      <c r="E210" s="205" t="s">
        <v>242</v>
      </c>
      <c r="F210" s="203">
        <v>90</v>
      </c>
      <c r="G210" s="205" t="s">
        <v>6453</v>
      </c>
      <c r="H210" s="205" t="s">
        <v>96</v>
      </c>
      <c r="I210" s="205" t="s">
        <v>349</v>
      </c>
      <c r="J210" s="205"/>
    </row>
    <row r="211" spans="2:10" s="198" customFormat="1" ht="18" customHeight="1" x14ac:dyDescent="0.2">
      <c r="B211" s="203">
        <v>2002</v>
      </c>
      <c r="C211" s="204">
        <v>2388162.86</v>
      </c>
      <c r="D211" s="205" t="s">
        <v>87</v>
      </c>
      <c r="E211" s="205" t="s">
        <v>242</v>
      </c>
      <c r="F211" s="203">
        <v>90</v>
      </c>
      <c r="G211" s="205" t="s">
        <v>6453</v>
      </c>
      <c r="H211" s="205" t="s">
        <v>99</v>
      </c>
      <c r="I211" s="205" t="s">
        <v>100</v>
      </c>
      <c r="J211" s="205" t="s">
        <v>100</v>
      </c>
    </row>
    <row r="212" spans="2:10" s="198" customFormat="1" ht="18" customHeight="1" x14ac:dyDescent="0.2">
      <c r="B212" s="203">
        <v>2002</v>
      </c>
      <c r="C212" s="204">
        <v>0</v>
      </c>
      <c r="D212" s="205" t="s">
        <v>87</v>
      </c>
      <c r="E212" s="205" t="s">
        <v>242</v>
      </c>
      <c r="F212" s="203">
        <v>90</v>
      </c>
      <c r="G212" s="205" t="s">
        <v>6453</v>
      </c>
      <c r="H212" s="205" t="s">
        <v>99</v>
      </c>
      <c r="I212" s="205" t="s">
        <v>349</v>
      </c>
      <c r="J212" s="205"/>
    </row>
    <row r="213" spans="2:10" s="198" customFormat="1" ht="18" customHeight="1" x14ac:dyDescent="0.2">
      <c r="B213" s="203">
        <v>2002</v>
      </c>
      <c r="C213" s="204">
        <v>3879953.96</v>
      </c>
      <c r="D213" s="205" t="s">
        <v>87</v>
      </c>
      <c r="E213" s="205" t="s">
        <v>242</v>
      </c>
      <c r="F213" s="203">
        <v>90</v>
      </c>
      <c r="G213" s="205" t="s">
        <v>6453</v>
      </c>
      <c r="H213" s="205" t="s">
        <v>105</v>
      </c>
      <c r="I213" s="205" t="s">
        <v>106</v>
      </c>
      <c r="J213" s="205" t="s">
        <v>106</v>
      </c>
    </row>
    <row r="214" spans="2:10" s="198" customFormat="1" ht="18" customHeight="1" x14ac:dyDescent="0.2">
      <c r="B214" s="203">
        <v>2002</v>
      </c>
      <c r="C214" s="204">
        <v>0</v>
      </c>
      <c r="D214" s="205" t="s">
        <v>87</v>
      </c>
      <c r="E214" s="205" t="s">
        <v>242</v>
      </c>
      <c r="F214" s="203">
        <v>90</v>
      </c>
      <c r="G214" s="205" t="s">
        <v>6453</v>
      </c>
      <c r="H214" s="205" t="s">
        <v>105</v>
      </c>
      <c r="I214" s="205" t="s">
        <v>349</v>
      </c>
      <c r="J214" s="205"/>
    </row>
    <row r="215" spans="2:10" s="198" customFormat="1" ht="18" customHeight="1" x14ac:dyDescent="0.2">
      <c r="B215" s="203">
        <v>2002</v>
      </c>
      <c r="C215" s="204">
        <v>0</v>
      </c>
      <c r="D215" s="205" t="s">
        <v>87</v>
      </c>
      <c r="E215" s="205" t="s">
        <v>242</v>
      </c>
      <c r="F215" s="203">
        <v>90</v>
      </c>
      <c r="G215" s="205" t="s">
        <v>6453</v>
      </c>
      <c r="H215" s="205" t="s">
        <v>107</v>
      </c>
      <c r="I215" s="205" t="s">
        <v>349</v>
      </c>
      <c r="J215" s="205"/>
    </row>
    <row r="216" spans="2:10" s="198" customFormat="1" ht="18" customHeight="1" x14ac:dyDescent="0.2">
      <c r="B216" s="203">
        <v>2002</v>
      </c>
      <c r="C216" s="204">
        <v>0</v>
      </c>
      <c r="D216" s="205" t="s">
        <v>87</v>
      </c>
      <c r="E216" s="205" t="s">
        <v>242</v>
      </c>
      <c r="F216" s="203">
        <v>90</v>
      </c>
      <c r="G216" s="205" t="s">
        <v>6453</v>
      </c>
      <c r="H216" s="205" t="s">
        <v>109</v>
      </c>
      <c r="I216" s="205" t="s">
        <v>349</v>
      </c>
      <c r="J216" s="205"/>
    </row>
    <row r="217" spans="2:10" s="198" customFormat="1" ht="18" customHeight="1" x14ac:dyDescent="0.2">
      <c r="B217" s="203">
        <v>2002</v>
      </c>
      <c r="C217" s="204">
        <v>77256604.829999998</v>
      </c>
      <c r="D217" s="205" t="s">
        <v>87</v>
      </c>
      <c r="E217" s="205" t="s">
        <v>242</v>
      </c>
      <c r="F217" s="203">
        <v>90</v>
      </c>
      <c r="G217" s="205" t="s">
        <v>6453</v>
      </c>
      <c r="H217" s="205" t="s">
        <v>110</v>
      </c>
      <c r="I217" s="205" t="s">
        <v>110</v>
      </c>
      <c r="J217" s="205" t="s">
        <v>110</v>
      </c>
    </row>
    <row r="218" spans="2:10" s="198" customFormat="1" ht="18" customHeight="1" x14ac:dyDescent="0.2">
      <c r="B218" s="203">
        <v>2002</v>
      </c>
      <c r="C218" s="204">
        <v>0</v>
      </c>
      <c r="D218" s="205" t="s">
        <v>87</v>
      </c>
      <c r="E218" s="205" t="s">
        <v>242</v>
      </c>
      <c r="F218" s="203">
        <v>90</v>
      </c>
      <c r="G218" s="205" t="s">
        <v>6453</v>
      </c>
      <c r="H218" s="205" t="s">
        <v>110</v>
      </c>
      <c r="I218" s="205" t="s">
        <v>349</v>
      </c>
      <c r="J218" s="205"/>
    </row>
    <row r="219" spans="2:10" s="198" customFormat="1" ht="18" customHeight="1" x14ac:dyDescent="0.2">
      <c r="B219" s="203">
        <v>2002</v>
      </c>
      <c r="C219" s="204">
        <v>489835.65</v>
      </c>
      <c r="D219" s="205" t="s">
        <v>87</v>
      </c>
      <c r="E219" s="205" t="s">
        <v>242</v>
      </c>
      <c r="F219" s="203">
        <v>90</v>
      </c>
      <c r="G219" s="205" t="s">
        <v>6453</v>
      </c>
      <c r="H219" s="205" t="s">
        <v>246</v>
      </c>
      <c r="I219" s="205" t="s">
        <v>246</v>
      </c>
      <c r="J219" s="205" t="s">
        <v>246</v>
      </c>
    </row>
    <row r="220" spans="2:10" s="198" customFormat="1" ht="18" customHeight="1" x14ac:dyDescent="0.2">
      <c r="B220" s="203">
        <v>2002</v>
      </c>
      <c r="C220" s="204">
        <v>0</v>
      </c>
      <c r="D220" s="205" t="s">
        <v>87</v>
      </c>
      <c r="E220" s="205" t="s">
        <v>242</v>
      </c>
      <c r="F220" s="203">
        <v>90</v>
      </c>
      <c r="G220" s="205" t="s">
        <v>6453</v>
      </c>
      <c r="H220" s="205" t="s">
        <v>246</v>
      </c>
      <c r="I220" s="205" t="s">
        <v>349</v>
      </c>
      <c r="J220" s="205"/>
    </row>
    <row r="221" spans="2:10" s="198" customFormat="1" ht="18" customHeight="1" x14ac:dyDescent="0.2">
      <c r="B221" s="203">
        <v>2002</v>
      </c>
      <c r="C221" s="204">
        <v>251953827.81</v>
      </c>
      <c r="D221" s="205" t="s">
        <v>87</v>
      </c>
      <c r="E221" s="205" t="s">
        <v>242</v>
      </c>
      <c r="F221" s="203">
        <v>90</v>
      </c>
      <c r="G221" s="205" t="s">
        <v>6453</v>
      </c>
      <c r="H221" s="205" t="s">
        <v>247</v>
      </c>
      <c r="I221" s="205" t="s">
        <v>248</v>
      </c>
      <c r="J221" s="205" t="s">
        <v>248</v>
      </c>
    </row>
    <row r="222" spans="2:10" s="198" customFormat="1" ht="18" customHeight="1" x14ac:dyDescent="0.2">
      <c r="B222" s="203">
        <v>2002</v>
      </c>
      <c r="C222" s="204">
        <v>169395381.62</v>
      </c>
      <c r="D222" s="205" t="s">
        <v>87</v>
      </c>
      <c r="E222" s="205" t="s">
        <v>242</v>
      </c>
      <c r="F222" s="203">
        <v>90</v>
      </c>
      <c r="G222" s="205" t="s">
        <v>6453</v>
      </c>
      <c r="H222" s="205" t="s">
        <v>247</v>
      </c>
      <c r="I222" s="205" t="s">
        <v>249</v>
      </c>
      <c r="J222" s="205" t="s">
        <v>249</v>
      </c>
    </row>
    <row r="223" spans="2:10" s="198" customFormat="1" ht="18" customHeight="1" x14ac:dyDescent="0.2">
      <c r="B223" s="203">
        <v>2002</v>
      </c>
      <c r="C223" s="204">
        <v>0</v>
      </c>
      <c r="D223" s="205" t="s">
        <v>87</v>
      </c>
      <c r="E223" s="205" t="s">
        <v>242</v>
      </c>
      <c r="F223" s="203">
        <v>90</v>
      </c>
      <c r="G223" s="205" t="s">
        <v>6453</v>
      </c>
      <c r="H223" s="205" t="s">
        <v>247</v>
      </c>
      <c r="I223" s="205" t="s">
        <v>349</v>
      </c>
      <c r="J223" s="205"/>
    </row>
    <row r="224" spans="2:10" s="198" customFormat="1" ht="18" customHeight="1" x14ac:dyDescent="0.2">
      <c r="B224" s="203">
        <v>2002</v>
      </c>
      <c r="C224" s="204">
        <v>18731927.550000001</v>
      </c>
      <c r="D224" s="205" t="s">
        <v>87</v>
      </c>
      <c r="E224" s="205" t="s">
        <v>242</v>
      </c>
      <c r="F224" s="203">
        <v>90</v>
      </c>
      <c r="G224" s="205" t="s">
        <v>6453</v>
      </c>
      <c r="H224" s="205" t="s">
        <v>250</v>
      </c>
      <c r="I224" s="205" t="s">
        <v>251</v>
      </c>
      <c r="J224" s="205" t="s">
        <v>251</v>
      </c>
    </row>
    <row r="225" spans="2:10" s="198" customFormat="1" ht="18" customHeight="1" x14ac:dyDescent="0.2">
      <c r="B225" s="203">
        <v>2002</v>
      </c>
      <c r="C225" s="204">
        <v>12606756.789999999</v>
      </c>
      <c r="D225" s="205" t="s">
        <v>87</v>
      </c>
      <c r="E225" s="205" t="s">
        <v>242</v>
      </c>
      <c r="F225" s="203">
        <v>90</v>
      </c>
      <c r="G225" s="205" t="s">
        <v>6453</v>
      </c>
      <c r="H225" s="205" t="s">
        <v>250</v>
      </c>
      <c r="I225" s="205" t="s">
        <v>252</v>
      </c>
      <c r="J225" s="205" t="s">
        <v>252</v>
      </c>
    </row>
    <row r="226" spans="2:10" s="198" customFormat="1" ht="18" customHeight="1" x14ac:dyDescent="0.2">
      <c r="B226" s="203">
        <v>2002</v>
      </c>
      <c r="C226" s="204">
        <v>319582.74</v>
      </c>
      <c r="D226" s="205" t="s">
        <v>87</v>
      </c>
      <c r="E226" s="205" t="s">
        <v>242</v>
      </c>
      <c r="F226" s="203">
        <v>90</v>
      </c>
      <c r="G226" s="205" t="s">
        <v>6453</v>
      </c>
      <c r="H226" s="205" t="s">
        <v>250</v>
      </c>
      <c r="I226" s="205" t="s">
        <v>253</v>
      </c>
      <c r="J226" s="205" t="s">
        <v>253</v>
      </c>
    </row>
    <row r="227" spans="2:10" s="198" customFormat="1" ht="18" customHeight="1" x14ac:dyDescent="0.2">
      <c r="B227" s="203">
        <v>2002</v>
      </c>
      <c r="C227" s="204">
        <v>8349697.8300000001</v>
      </c>
      <c r="D227" s="205" t="s">
        <v>87</v>
      </c>
      <c r="E227" s="205" t="s">
        <v>242</v>
      </c>
      <c r="F227" s="203">
        <v>90</v>
      </c>
      <c r="G227" s="205" t="s">
        <v>6453</v>
      </c>
      <c r="H227" s="205" t="s">
        <v>250</v>
      </c>
      <c r="I227" s="205" t="s">
        <v>254</v>
      </c>
      <c r="J227" s="205" t="s">
        <v>254</v>
      </c>
    </row>
    <row r="228" spans="2:10" s="198" customFormat="1" ht="18" customHeight="1" x14ac:dyDescent="0.2">
      <c r="B228" s="203">
        <v>2002</v>
      </c>
      <c r="C228" s="204">
        <v>0</v>
      </c>
      <c r="D228" s="205" t="s">
        <v>87</v>
      </c>
      <c r="E228" s="205" t="s">
        <v>242</v>
      </c>
      <c r="F228" s="203">
        <v>90</v>
      </c>
      <c r="G228" s="205" t="s">
        <v>6453</v>
      </c>
      <c r="H228" s="205" t="s">
        <v>250</v>
      </c>
      <c r="I228" s="205" t="s">
        <v>349</v>
      </c>
      <c r="J228" s="205"/>
    </row>
    <row r="229" spans="2:10" s="198" customFormat="1" ht="18" customHeight="1" x14ac:dyDescent="0.2">
      <c r="B229" s="203">
        <v>2002</v>
      </c>
      <c r="C229" s="204">
        <v>23282067.91</v>
      </c>
      <c r="D229" s="205" t="s">
        <v>87</v>
      </c>
      <c r="E229" s="205" t="s">
        <v>242</v>
      </c>
      <c r="F229" s="203">
        <v>90</v>
      </c>
      <c r="G229" s="205" t="s">
        <v>6453</v>
      </c>
      <c r="H229" s="205" t="s">
        <v>250</v>
      </c>
      <c r="I229" s="205" t="s">
        <v>255</v>
      </c>
      <c r="J229" s="205" t="s">
        <v>255</v>
      </c>
    </row>
    <row r="230" spans="2:10" s="198" customFormat="1" ht="18" customHeight="1" x14ac:dyDescent="0.2">
      <c r="B230" s="203">
        <v>2002</v>
      </c>
      <c r="C230" s="204">
        <v>1735841.34</v>
      </c>
      <c r="D230" s="205" t="s">
        <v>87</v>
      </c>
      <c r="E230" s="205" t="s">
        <v>242</v>
      </c>
      <c r="F230" s="203">
        <v>90</v>
      </c>
      <c r="G230" s="205" t="s">
        <v>6453</v>
      </c>
      <c r="H230" s="205" t="s">
        <v>250</v>
      </c>
      <c r="I230" s="205" t="s">
        <v>256</v>
      </c>
      <c r="J230" s="205" t="s">
        <v>256</v>
      </c>
    </row>
    <row r="231" spans="2:10" s="198" customFormat="1" ht="18" customHeight="1" x14ac:dyDescent="0.2">
      <c r="B231" s="203">
        <v>2002</v>
      </c>
      <c r="C231" s="204">
        <v>861.25</v>
      </c>
      <c r="D231" s="205" t="s">
        <v>87</v>
      </c>
      <c r="E231" s="205" t="s">
        <v>242</v>
      </c>
      <c r="F231" s="203">
        <v>90</v>
      </c>
      <c r="G231" s="205" t="s">
        <v>6453</v>
      </c>
      <c r="H231" s="205" t="s">
        <v>257</v>
      </c>
      <c r="I231" s="205" t="s">
        <v>257</v>
      </c>
      <c r="J231" s="205" t="s">
        <v>257</v>
      </c>
    </row>
    <row r="232" spans="2:10" s="198" customFormat="1" ht="18" customHeight="1" x14ac:dyDescent="0.2">
      <c r="B232" s="203">
        <v>2002</v>
      </c>
      <c r="C232" s="204">
        <v>0</v>
      </c>
      <c r="D232" s="205" t="s">
        <v>87</v>
      </c>
      <c r="E232" s="205" t="s">
        <v>242</v>
      </c>
      <c r="F232" s="203">
        <v>90</v>
      </c>
      <c r="G232" s="205" t="s">
        <v>6453</v>
      </c>
      <c r="H232" s="205" t="s">
        <v>257</v>
      </c>
      <c r="I232" s="205" t="s">
        <v>349</v>
      </c>
      <c r="J232" s="205"/>
    </row>
    <row r="233" spans="2:10" s="198" customFormat="1" ht="18" customHeight="1" x14ac:dyDescent="0.2">
      <c r="B233" s="203">
        <v>2002</v>
      </c>
      <c r="C233" s="204">
        <v>51498015.090000004</v>
      </c>
      <c r="D233" s="205" t="s">
        <v>87</v>
      </c>
      <c r="E233" s="205" t="s">
        <v>242</v>
      </c>
      <c r="F233" s="203">
        <v>90</v>
      </c>
      <c r="G233" s="205" t="s">
        <v>6453</v>
      </c>
      <c r="H233" s="205" t="s">
        <v>226</v>
      </c>
      <c r="I233" s="205" t="s">
        <v>227</v>
      </c>
      <c r="J233" s="205" t="s">
        <v>227</v>
      </c>
    </row>
    <row r="234" spans="2:10" s="198" customFormat="1" ht="18" customHeight="1" x14ac:dyDescent="0.2">
      <c r="B234" s="203">
        <v>2002</v>
      </c>
      <c r="C234" s="204">
        <v>27301738.640000001</v>
      </c>
      <c r="D234" s="205" t="s">
        <v>87</v>
      </c>
      <c r="E234" s="205" t="s">
        <v>242</v>
      </c>
      <c r="F234" s="203">
        <v>90</v>
      </c>
      <c r="G234" s="205" t="s">
        <v>6453</v>
      </c>
      <c r="H234" s="205" t="s">
        <v>226</v>
      </c>
      <c r="I234" s="205" t="s">
        <v>258</v>
      </c>
      <c r="J234" s="205" t="s">
        <v>258</v>
      </c>
    </row>
    <row r="235" spans="2:10" s="198" customFormat="1" ht="18" customHeight="1" x14ac:dyDescent="0.2">
      <c r="B235" s="203">
        <v>2002</v>
      </c>
      <c r="C235" s="204">
        <v>18136078.66</v>
      </c>
      <c r="D235" s="205" t="s">
        <v>87</v>
      </c>
      <c r="E235" s="205" t="s">
        <v>242</v>
      </c>
      <c r="F235" s="203">
        <v>90</v>
      </c>
      <c r="G235" s="205" t="s">
        <v>6453</v>
      </c>
      <c r="H235" s="205" t="s">
        <v>226</v>
      </c>
      <c r="I235" s="205" t="s">
        <v>259</v>
      </c>
      <c r="J235" s="205" t="s">
        <v>259</v>
      </c>
    </row>
    <row r="236" spans="2:10" s="198" customFormat="1" ht="18" customHeight="1" x14ac:dyDescent="0.2">
      <c r="B236" s="203">
        <v>2002</v>
      </c>
      <c r="C236" s="204">
        <v>3326139.24</v>
      </c>
      <c r="D236" s="205" t="s">
        <v>87</v>
      </c>
      <c r="E236" s="205" t="s">
        <v>242</v>
      </c>
      <c r="F236" s="203">
        <v>90</v>
      </c>
      <c r="G236" s="205" t="s">
        <v>6453</v>
      </c>
      <c r="H236" s="205" t="s">
        <v>226</v>
      </c>
      <c r="I236" s="205" t="s">
        <v>228</v>
      </c>
      <c r="J236" s="205" t="s">
        <v>228</v>
      </c>
    </row>
    <row r="237" spans="2:10" s="198" customFormat="1" ht="18" customHeight="1" x14ac:dyDescent="0.2">
      <c r="B237" s="203">
        <v>2002</v>
      </c>
      <c r="C237" s="204">
        <v>0</v>
      </c>
      <c r="D237" s="205" t="s">
        <v>87</v>
      </c>
      <c r="E237" s="205" t="s">
        <v>242</v>
      </c>
      <c r="F237" s="203">
        <v>90</v>
      </c>
      <c r="G237" s="205" t="s">
        <v>6453</v>
      </c>
      <c r="H237" s="205" t="s">
        <v>226</v>
      </c>
      <c r="I237" s="205" t="s">
        <v>349</v>
      </c>
      <c r="J237" s="205"/>
    </row>
    <row r="238" spans="2:10" s="198" customFormat="1" ht="18" customHeight="1" x14ac:dyDescent="0.2">
      <c r="B238" s="203">
        <v>2002</v>
      </c>
      <c r="C238" s="204">
        <v>0</v>
      </c>
      <c r="D238" s="205" t="s">
        <v>87</v>
      </c>
      <c r="E238" s="205" t="s">
        <v>242</v>
      </c>
      <c r="F238" s="203">
        <v>90</v>
      </c>
      <c r="G238" s="205" t="s">
        <v>6453</v>
      </c>
      <c r="H238" s="205" t="s">
        <v>233</v>
      </c>
      <c r="I238" s="205" t="s">
        <v>349</v>
      </c>
      <c r="J238" s="205"/>
    </row>
    <row r="239" spans="2:10" s="198" customFormat="1" ht="18" customHeight="1" x14ac:dyDescent="0.2">
      <c r="B239" s="203">
        <v>2002</v>
      </c>
      <c r="C239" s="204">
        <v>934387.98</v>
      </c>
      <c r="D239" s="205" t="s">
        <v>87</v>
      </c>
      <c r="E239" s="205" t="s">
        <v>242</v>
      </c>
      <c r="F239" s="203">
        <v>90</v>
      </c>
      <c r="G239" s="205" t="s">
        <v>6453</v>
      </c>
      <c r="H239" s="205" t="s">
        <v>234</v>
      </c>
      <c r="I239" s="205" t="s">
        <v>235</v>
      </c>
      <c r="J239" s="205" t="s">
        <v>235</v>
      </c>
    </row>
    <row r="240" spans="2:10" s="198" customFormat="1" ht="18" customHeight="1" x14ac:dyDescent="0.2">
      <c r="B240" s="203">
        <v>2002</v>
      </c>
      <c r="C240" s="204">
        <v>0</v>
      </c>
      <c r="D240" s="205" t="s">
        <v>87</v>
      </c>
      <c r="E240" s="205" t="s">
        <v>242</v>
      </c>
      <c r="F240" s="203">
        <v>90</v>
      </c>
      <c r="G240" s="205" t="s">
        <v>6453</v>
      </c>
      <c r="H240" s="205" t="s">
        <v>234</v>
      </c>
      <c r="I240" s="205" t="s">
        <v>349</v>
      </c>
      <c r="J240" s="205"/>
    </row>
    <row r="241" spans="2:10" s="198" customFormat="1" ht="18" customHeight="1" x14ac:dyDescent="0.2">
      <c r="B241" s="203">
        <v>2002</v>
      </c>
      <c r="C241" s="204">
        <v>0</v>
      </c>
      <c r="D241" s="205" t="s">
        <v>87</v>
      </c>
      <c r="E241" s="205" t="s">
        <v>242</v>
      </c>
      <c r="F241" s="203">
        <v>90</v>
      </c>
      <c r="G241" s="205" t="s">
        <v>6453</v>
      </c>
      <c r="H241" s="205" t="s">
        <v>236</v>
      </c>
      <c r="I241" s="205" t="s">
        <v>349</v>
      </c>
      <c r="J241" s="205"/>
    </row>
    <row r="242" spans="2:10" s="198" customFormat="1" ht="18" customHeight="1" x14ac:dyDescent="0.2">
      <c r="B242" s="203">
        <v>2002</v>
      </c>
      <c r="C242" s="204">
        <v>102068212.59</v>
      </c>
      <c r="D242" s="205" t="s">
        <v>87</v>
      </c>
      <c r="E242" s="205" t="s">
        <v>242</v>
      </c>
      <c r="F242" s="203">
        <v>90</v>
      </c>
      <c r="G242" s="205" t="s">
        <v>6453</v>
      </c>
      <c r="H242" s="205" t="s">
        <v>236</v>
      </c>
      <c r="I242" s="205" t="s">
        <v>236</v>
      </c>
      <c r="J242" s="205" t="s">
        <v>236</v>
      </c>
    </row>
    <row r="243" spans="2:10" s="198" customFormat="1" ht="18" customHeight="1" x14ac:dyDescent="0.2">
      <c r="B243" s="203">
        <v>2002</v>
      </c>
      <c r="C243" s="204">
        <v>97533997.870000005</v>
      </c>
      <c r="D243" s="205" t="s">
        <v>87</v>
      </c>
      <c r="E243" s="205" t="s">
        <v>242</v>
      </c>
      <c r="F243" s="203">
        <v>90</v>
      </c>
      <c r="G243" s="205" t="s">
        <v>6453</v>
      </c>
      <c r="H243" s="205" t="s">
        <v>260</v>
      </c>
      <c r="I243" s="205" t="s">
        <v>261</v>
      </c>
      <c r="J243" s="205" t="s">
        <v>261</v>
      </c>
    </row>
    <row r="244" spans="2:10" s="198" customFormat="1" ht="18" customHeight="1" x14ac:dyDescent="0.2">
      <c r="B244" s="203">
        <v>2002</v>
      </c>
      <c r="C244" s="204">
        <v>6918354.2599999998</v>
      </c>
      <c r="D244" s="205" t="s">
        <v>87</v>
      </c>
      <c r="E244" s="205" t="s">
        <v>242</v>
      </c>
      <c r="F244" s="203">
        <v>90</v>
      </c>
      <c r="G244" s="205" t="s">
        <v>6453</v>
      </c>
      <c r="H244" s="205" t="s">
        <v>260</v>
      </c>
      <c r="I244" s="205" t="s">
        <v>262</v>
      </c>
      <c r="J244" s="205" t="s">
        <v>262</v>
      </c>
    </row>
    <row r="245" spans="2:10" s="198" customFormat="1" ht="18" customHeight="1" x14ac:dyDescent="0.2">
      <c r="B245" s="203">
        <v>2002</v>
      </c>
      <c r="C245" s="204">
        <v>1313829.1200000001</v>
      </c>
      <c r="D245" s="205" t="s">
        <v>87</v>
      </c>
      <c r="E245" s="205" t="s">
        <v>242</v>
      </c>
      <c r="F245" s="203">
        <v>90</v>
      </c>
      <c r="G245" s="205" t="s">
        <v>6453</v>
      </c>
      <c r="H245" s="205" t="s">
        <v>260</v>
      </c>
      <c r="I245" s="205" t="s">
        <v>263</v>
      </c>
      <c r="J245" s="205" t="s">
        <v>263</v>
      </c>
    </row>
    <row r="246" spans="2:10" s="198" customFormat="1" ht="18" customHeight="1" x14ac:dyDescent="0.2">
      <c r="B246" s="203">
        <v>2002</v>
      </c>
      <c r="C246" s="204">
        <v>596501239.75999999</v>
      </c>
      <c r="D246" s="205" t="s">
        <v>87</v>
      </c>
      <c r="E246" s="205" t="s">
        <v>242</v>
      </c>
      <c r="F246" s="203">
        <v>90</v>
      </c>
      <c r="G246" s="205" t="s">
        <v>6453</v>
      </c>
      <c r="H246" s="205" t="s">
        <v>260</v>
      </c>
      <c r="I246" s="205" t="s">
        <v>264</v>
      </c>
      <c r="J246" s="205" t="s">
        <v>264</v>
      </c>
    </row>
    <row r="247" spans="2:10" s="198" customFormat="1" ht="18" customHeight="1" x14ac:dyDescent="0.2">
      <c r="B247" s="203">
        <v>2002</v>
      </c>
      <c r="C247" s="204">
        <v>218907118.78</v>
      </c>
      <c r="D247" s="205" t="s">
        <v>87</v>
      </c>
      <c r="E247" s="205" t="s">
        <v>242</v>
      </c>
      <c r="F247" s="203">
        <v>90</v>
      </c>
      <c r="G247" s="205" t="s">
        <v>6453</v>
      </c>
      <c r="H247" s="205" t="s">
        <v>260</v>
      </c>
      <c r="I247" s="205" t="s">
        <v>265</v>
      </c>
      <c r="J247" s="205" t="s">
        <v>265</v>
      </c>
    </row>
    <row r="248" spans="2:10" s="198" customFormat="1" ht="18" customHeight="1" x14ac:dyDescent="0.2">
      <c r="B248" s="203">
        <v>2002</v>
      </c>
      <c r="C248" s="204">
        <v>1175280.23</v>
      </c>
      <c r="D248" s="205" t="s">
        <v>87</v>
      </c>
      <c r="E248" s="205" t="s">
        <v>242</v>
      </c>
      <c r="F248" s="203">
        <v>90</v>
      </c>
      <c r="G248" s="205" t="s">
        <v>6453</v>
      </c>
      <c r="H248" s="205" t="s">
        <v>260</v>
      </c>
      <c r="I248" s="205" t="s">
        <v>266</v>
      </c>
      <c r="J248" s="205" t="s">
        <v>266</v>
      </c>
    </row>
    <row r="249" spans="2:10" s="198" customFormat="1" ht="18" customHeight="1" x14ac:dyDescent="0.2">
      <c r="B249" s="203">
        <v>2002</v>
      </c>
      <c r="C249" s="204">
        <v>1458291.82</v>
      </c>
      <c r="D249" s="205" t="s">
        <v>87</v>
      </c>
      <c r="E249" s="205" t="s">
        <v>242</v>
      </c>
      <c r="F249" s="203">
        <v>90</v>
      </c>
      <c r="G249" s="205" t="s">
        <v>6453</v>
      </c>
      <c r="H249" s="205" t="s">
        <v>260</v>
      </c>
      <c r="I249" s="205" t="s">
        <v>267</v>
      </c>
      <c r="J249" s="205" t="s">
        <v>267</v>
      </c>
    </row>
    <row r="250" spans="2:10" s="198" customFormat="1" ht="18" customHeight="1" x14ac:dyDescent="0.2">
      <c r="B250" s="203">
        <v>2002</v>
      </c>
      <c r="C250" s="204">
        <v>22898405.32</v>
      </c>
      <c r="D250" s="205" t="s">
        <v>87</v>
      </c>
      <c r="E250" s="205" t="s">
        <v>242</v>
      </c>
      <c r="F250" s="203">
        <v>90</v>
      </c>
      <c r="G250" s="205" t="s">
        <v>6453</v>
      </c>
      <c r="H250" s="205" t="s">
        <v>260</v>
      </c>
      <c r="I250" s="205" t="s">
        <v>268</v>
      </c>
      <c r="J250" s="205" t="s">
        <v>268</v>
      </c>
    </row>
    <row r="251" spans="2:10" s="198" customFormat="1" ht="18" customHeight="1" x14ac:dyDescent="0.2">
      <c r="B251" s="203">
        <v>2002</v>
      </c>
      <c r="C251" s="204">
        <v>740390.96</v>
      </c>
      <c r="D251" s="205" t="s">
        <v>87</v>
      </c>
      <c r="E251" s="205" t="s">
        <v>242</v>
      </c>
      <c r="F251" s="203">
        <v>90</v>
      </c>
      <c r="G251" s="205" t="s">
        <v>6453</v>
      </c>
      <c r="H251" s="205" t="s">
        <v>260</v>
      </c>
      <c r="I251" s="205" t="s">
        <v>269</v>
      </c>
      <c r="J251" s="205" t="s">
        <v>269</v>
      </c>
    </row>
    <row r="252" spans="2:10" s="198" customFormat="1" ht="18" customHeight="1" x14ac:dyDescent="0.2">
      <c r="B252" s="203">
        <v>2002</v>
      </c>
      <c r="C252" s="204">
        <v>375130.68</v>
      </c>
      <c r="D252" s="205" t="s">
        <v>87</v>
      </c>
      <c r="E252" s="205" t="s">
        <v>242</v>
      </c>
      <c r="F252" s="203">
        <v>90</v>
      </c>
      <c r="G252" s="205" t="s">
        <v>6453</v>
      </c>
      <c r="H252" s="205" t="s">
        <v>260</v>
      </c>
      <c r="I252" s="205" t="s">
        <v>270</v>
      </c>
      <c r="J252" s="205" t="s">
        <v>270</v>
      </c>
    </row>
    <row r="253" spans="2:10" s="198" customFormat="1" ht="18" customHeight="1" x14ac:dyDescent="0.2">
      <c r="B253" s="203">
        <v>2002</v>
      </c>
      <c r="C253" s="204">
        <v>48183223.090000004</v>
      </c>
      <c r="D253" s="205" t="s">
        <v>87</v>
      </c>
      <c r="E253" s="205" t="s">
        <v>242</v>
      </c>
      <c r="F253" s="203">
        <v>90</v>
      </c>
      <c r="G253" s="205" t="s">
        <v>6453</v>
      </c>
      <c r="H253" s="205" t="s">
        <v>260</v>
      </c>
      <c r="I253" s="205" t="s">
        <v>271</v>
      </c>
      <c r="J253" s="205" t="s">
        <v>271</v>
      </c>
    </row>
    <row r="254" spans="2:10" s="198" customFormat="1" ht="18" customHeight="1" x14ac:dyDescent="0.2">
      <c r="B254" s="203">
        <v>2002</v>
      </c>
      <c r="C254" s="204">
        <v>3216920.47</v>
      </c>
      <c r="D254" s="205" t="s">
        <v>87</v>
      </c>
      <c r="E254" s="205" t="s">
        <v>242</v>
      </c>
      <c r="F254" s="203">
        <v>90</v>
      </c>
      <c r="G254" s="205" t="s">
        <v>6453</v>
      </c>
      <c r="H254" s="205" t="s">
        <v>260</v>
      </c>
      <c r="I254" s="205" t="s">
        <v>272</v>
      </c>
      <c r="J254" s="205" t="s">
        <v>272</v>
      </c>
    </row>
    <row r="255" spans="2:10" s="198" customFormat="1" ht="18" customHeight="1" x14ac:dyDescent="0.2">
      <c r="B255" s="203">
        <v>2002</v>
      </c>
      <c r="C255" s="204">
        <v>124958059.22</v>
      </c>
      <c r="D255" s="205" t="s">
        <v>87</v>
      </c>
      <c r="E255" s="205" t="s">
        <v>242</v>
      </c>
      <c r="F255" s="203">
        <v>90</v>
      </c>
      <c r="G255" s="205" t="s">
        <v>6453</v>
      </c>
      <c r="H255" s="205" t="s">
        <v>260</v>
      </c>
      <c r="I255" s="205" t="s">
        <v>273</v>
      </c>
      <c r="J255" s="205" t="s">
        <v>273</v>
      </c>
    </row>
    <row r="256" spans="2:10" s="198" customFormat="1" ht="18" customHeight="1" x14ac:dyDescent="0.2">
      <c r="B256" s="203">
        <v>2002</v>
      </c>
      <c r="C256" s="204">
        <v>589.41</v>
      </c>
      <c r="D256" s="205" t="s">
        <v>87</v>
      </c>
      <c r="E256" s="205" t="s">
        <v>242</v>
      </c>
      <c r="F256" s="203">
        <v>90</v>
      </c>
      <c r="G256" s="205" t="s">
        <v>6453</v>
      </c>
      <c r="H256" s="205" t="s">
        <v>260</v>
      </c>
      <c r="I256" s="205" t="s">
        <v>274</v>
      </c>
      <c r="J256" s="205" t="s">
        <v>274</v>
      </c>
    </row>
    <row r="257" spans="2:10" s="198" customFormat="1" ht="18" customHeight="1" x14ac:dyDescent="0.2">
      <c r="B257" s="203">
        <v>2002</v>
      </c>
      <c r="C257" s="204">
        <v>55231.14</v>
      </c>
      <c r="D257" s="205" t="s">
        <v>87</v>
      </c>
      <c r="E257" s="205" t="s">
        <v>242</v>
      </c>
      <c r="F257" s="203">
        <v>90</v>
      </c>
      <c r="G257" s="205" t="s">
        <v>6453</v>
      </c>
      <c r="H257" s="205" t="s">
        <v>260</v>
      </c>
      <c r="I257" s="205" t="s">
        <v>275</v>
      </c>
      <c r="J257" s="205" t="s">
        <v>275</v>
      </c>
    </row>
    <row r="258" spans="2:10" s="198" customFormat="1" ht="18" customHeight="1" x14ac:dyDescent="0.2">
      <c r="B258" s="203">
        <v>2002</v>
      </c>
      <c r="C258" s="204">
        <v>10344535.51</v>
      </c>
      <c r="D258" s="205" t="s">
        <v>87</v>
      </c>
      <c r="E258" s="205" t="s">
        <v>242</v>
      </c>
      <c r="F258" s="203">
        <v>90</v>
      </c>
      <c r="G258" s="205" t="s">
        <v>6453</v>
      </c>
      <c r="H258" s="205" t="s">
        <v>260</v>
      </c>
      <c r="I258" s="205" t="s">
        <v>276</v>
      </c>
      <c r="J258" s="205" t="s">
        <v>276</v>
      </c>
    </row>
    <row r="259" spans="2:10" s="198" customFormat="1" ht="18" customHeight="1" x14ac:dyDescent="0.2">
      <c r="B259" s="203">
        <v>2002</v>
      </c>
      <c r="C259" s="204">
        <v>802765.31</v>
      </c>
      <c r="D259" s="205" t="s">
        <v>87</v>
      </c>
      <c r="E259" s="205" t="s">
        <v>242</v>
      </c>
      <c r="F259" s="203">
        <v>90</v>
      </c>
      <c r="G259" s="205" t="s">
        <v>6453</v>
      </c>
      <c r="H259" s="205" t="s">
        <v>260</v>
      </c>
      <c r="I259" s="205" t="s">
        <v>277</v>
      </c>
      <c r="J259" s="205" t="s">
        <v>277</v>
      </c>
    </row>
    <row r="260" spans="2:10" s="198" customFormat="1" ht="18" customHeight="1" x14ac:dyDescent="0.2">
      <c r="B260" s="203">
        <v>2002</v>
      </c>
      <c r="C260" s="204">
        <v>225961273.41</v>
      </c>
      <c r="D260" s="205" t="s">
        <v>87</v>
      </c>
      <c r="E260" s="205" t="s">
        <v>242</v>
      </c>
      <c r="F260" s="203">
        <v>90</v>
      </c>
      <c r="G260" s="205" t="s">
        <v>6453</v>
      </c>
      <c r="H260" s="205" t="s">
        <v>260</v>
      </c>
      <c r="I260" s="205" t="s">
        <v>278</v>
      </c>
      <c r="J260" s="205" t="s">
        <v>278</v>
      </c>
    </row>
    <row r="261" spans="2:10" s="198" customFormat="1" ht="18" customHeight="1" x14ac:dyDescent="0.2">
      <c r="B261" s="203">
        <v>2002</v>
      </c>
      <c r="C261" s="204">
        <v>17194628.059999999</v>
      </c>
      <c r="D261" s="205" t="s">
        <v>87</v>
      </c>
      <c r="E261" s="205" t="s">
        <v>242</v>
      </c>
      <c r="F261" s="203">
        <v>90</v>
      </c>
      <c r="G261" s="205" t="s">
        <v>6453</v>
      </c>
      <c r="H261" s="205" t="s">
        <v>260</v>
      </c>
      <c r="I261" s="205" t="s">
        <v>279</v>
      </c>
      <c r="J261" s="205" t="s">
        <v>279</v>
      </c>
    </row>
    <row r="262" spans="2:10" s="198" customFormat="1" ht="18" customHeight="1" x14ac:dyDescent="0.2">
      <c r="B262" s="203">
        <v>2002</v>
      </c>
      <c r="C262" s="204">
        <v>368871.26</v>
      </c>
      <c r="D262" s="205" t="s">
        <v>87</v>
      </c>
      <c r="E262" s="205" t="s">
        <v>242</v>
      </c>
      <c r="F262" s="203">
        <v>90</v>
      </c>
      <c r="G262" s="205" t="s">
        <v>6453</v>
      </c>
      <c r="H262" s="205" t="s">
        <v>260</v>
      </c>
      <c r="I262" s="205" t="s">
        <v>280</v>
      </c>
      <c r="J262" s="205" t="s">
        <v>280</v>
      </c>
    </row>
    <row r="263" spans="2:10" s="198" customFormat="1" ht="18" customHeight="1" x14ac:dyDescent="0.2">
      <c r="B263" s="203">
        <v>2002</v>
      </c>
      <c r="C263" s="204">
        <v>289556012.45999998</v>
      </c>
      <c r="D263" s="205" t="s">
        <v>87</v>
      </c>
      <c r="E263" s="205" t="s">
        <v>242</v>
      </c>
      <c r="F263" s="203">
        <v>90</v>
      </c>
      <c r="G263" s="205" t="s">
        <v>6453</v>
      </c>
      <c r="H263" s="205" t="s">
        <v>260</v>
      </c>
      <c r="I263" s="205" t="s">
        <v>281</v>
      </c>
      <c r="J263" s="205" t="s">
        <v>281</v>
      </c>
    </row>
    <row r="264" spans="2:10" s="198" customFormat="1" ht="18" customHeight="1" x14ac:dyDescent="0.2">
      <c r="B264" s="203">
        <v>2002</v>
      </c>
      <c r="C264" s="204">
        <v>1480657.25</v>
      </c>
      <c r="D264" s="205" t="s">
        <v>87</v>
      </c>
      <c r="E264" s="205" t="s">
        <v>242</v>
      </c>
      <c r="F264" s="203">
        <v>90</v>
      </c>
      <c r="G264" s="205" t="s">
        <v>6453</v>
      </c>
      <c r="H264" s="205" t="s">
        <v>260</v>
      </c>
      <c r="I264" s="205" t="s">
        <v>282</v>
      </c>
      <c r="J264" s="205" t="s">
        <v>282</v>
      </c>
    </row>
    <row r="265" spans="2:10" s="198" customFormat="1" ht="18" customHeight="1" x14ac:dyDescent="0.2">
      <c r="B265" s="203">
        <v>2002</v>
      </c>
      <c r="C265" s="204">
        <v>20625.2</v>
      </c>
      <c r="D265" s="205" t="s">
        <v>87</v>
      </c>
      <c r="E265" s="205" t="s">
        <v>242</v>
      </c>
      <c r="F265" s="203">
        <v>90</v>
      </c>
      <c r="G265" s="205" t="s">
        <v>6453</v>
      </c>
      <c r="H265" s="205" t="s">
        <v>260</v>
      </c>
      <c r="I265" s="205" t="s">
        <v>283</v>
      </c>
      <c r="J265" s="205" t="s">
        <v>283</v>
      </c>
    </row>
    <row r="266" spans="2:10" s="198" customFormat="1" ht="18" customHeight="1" x14ac:dyDescent="0.2">
      <c r="B266" s="203">
        <v>2002</v>
      </c>
      <c r="C266" s="204">
        <v>5861201.2599999998</v>
      </c>
      <c r="D266" s="205" t="s">
        <v>87</v>
      </c>
      <c r="E266" s="205" t="s">
        <v>242</v>
      </c>
      <c r="F266" s="203">
        <v>90</v>
      </c>
      <c r="G266" s="205" t="s">
        <v>6453</v>
      </c>
      <c r="H266" s="205" t="s">
        <v>260</v>
      </c>
      <c r="I266" s="205" t="s">
        <v>284</v>
      </c>
      <c r="J266" s="205" t="s">
        <v>284</v>
      </c>
    </row>
    <row r="267" spans="2:10" s="198" customFormat="1" ht="18" customHeight="1" x14ac:dyDescent="0.2">
      <c r="B267" s="203">
        <v>2002</v>
      </c>
      <c r="C267" s="204">
        <v>24806918.59</v>
      </c>
      <c r="D267" s="205" t="s">
        <v>87</v>
      </c>
      <c r="E267" s="205" t="s">
        <v>242</v>
      </c>
      <c r="F267" s="203">
        <v>90</v>
      </c>
      <c r="G267" s="205" t="s">
        <v>6453</v>
      </c>
      <c r="H267" s="205" t="s">
        <v>260</v>
      </c>
      <c r="I267" s="205" t="s">
        <v>285</v>
      </c>
      <c r="J267" s="205" t="s">
        <v>285</v>
      </c>
    </row>
    <row r="268" spans="2:10" s="198" customFormat="1" ht="18" customHeight="1" x14ac:dyDescent="0.2">
      <c r="B268" s="203">
        <v>2002</v>
      </c>
      <c r="C268" s="204">
        <v>8896414.0199999996</v>
      </c>
      <c r="D268" s="205" t="s">
        <v>87</v>
      </c>
      <c r="E268" s="205" t="s">
        <v>242</v>
      </c>
      <c r="F268" s="203">
        <v>90</v>
      </c>
      <c r="G268" s="205" t="s">
        <v>6453</v>
      </c>
      <c r="H268" s="205" t="s">
        <v>260</v>
      </c>
      <c r="I268" s="205" t="s">
        <v>286</v>
      </c>
      <c r="J268" s="205" t="s">
        <v>286</v>
      </c>
    </row>
    <row r="269" spans="2:10" s="198" customFormat="1" ht="18" customHeight="1" x14ac:dyDescent="0.2">
      <c r="B269" s="203">
        <v>2002</v>
      </c>
      <c r="C269" s="204">
        <v>3580094.14</v>
      </c>
      <c r="D269" s="205" t="s">
        <v>87</v>
      </c>
      <c r="E269" s="205" t="s">
        <v>242</v>
      </c>
      <c r="F269" s="203">
        <v>90</v>
      </c>
      <c r="G269" s="205" t="s">
        <v>6453</v>
      </c>
      <c r="H269" s="205" t="s">
        <v>260</v>
      </c>
      <c r="I269" s="205" t="s">
        <v>287</v>
      </c>
      <c r="J269" s="205" t="s">
        <v>287</v>
      </c>
    </row>
    <row r="270" spans="2:10" s="198" customFormat="1" ht="18" customHeight="1" x14ac:dyDescent="0.2">
      <c r="B270" s="203">
        <v>2002</v>
      </c>
      <c r="C270" s="204">
        <v>14985651.15</v>
      </c>
      <c r="D270" s="205" t="s">
        <v>87</v>
      </c>
      <c r="E270" s="205" t="s">
        <v>242</v>
      </c>
      <c r="F270" s="203">
        <v>90</v>
      </c>
      <c r="G270" s="205" t="s">
        <v>6453</v>
      </c>
      <c r="H270" s="205" t="s">
        <v>260</v>
      </c>
      <c r="I270" s="205" t="s">
        <v>288</v>
      </c>
      <c r="J270" s="205" t="s">
        <v>288</v>
      </c>
    </row>
    <row r="271" spans="2:10" s="198" customFormat="1" ht="18" customHeight="1" x14ac:dyDescent="0.2">
      <c r="B271" s="203">
        <v>2002</v>
      </c>
      <c r="C271" s="204">
        <v>1301773.06</v>
      </c>
      <c r="D271" s="205" t="s">
        <v>87</v>
      </c>
      <c r="E271" s="205" t="s">
        <v>242</v>
      </c>
      <c r="F271" s="203">
        <v>90</v>
      </c>
      <c r="G271" s="205" t="s">
        <v>6453</v>
      </c>
      <c r="H271" s="205" t="s">
        <v>260</v>
      </c>
      <c r="I271" s="205" t="s">
        <v>289</v>
      </c>
      <c r="J271" s="205" t="s">
        <v>289</v>
      </c>
    </row>
    <row r="272" spans="2:10" s="198" customFormat="1" ht="18" customHeight="1" x14ac:dyDescent="0.2">
      <c r="B272" s="203">
        <v>2002</v>
      </c>
      <c r="C272" s="204">
        <v>17931480.09</v>
      </c>
      <c r="D272" s="205" t="s">
        <v>87</v>
      </c>
      <c r="E272" s="205" t="s">
        <v>242</v>
      </c>
      <c r="F272" s="203">
        <v>90</v>
      </c>
      <c r="G272" s="205" t="s">
        <v>6453</v>
      </c>
      <c r="H272" s="205" t="s">
        <v>260</v>
      </c>
      <c r="I272" s="205" t="s">
        <v>290</v>
      </c>
      <c r="J272" s="205" t="s">
        <v>290</v>
      </c>
    </row>
    <row r="273" spans="2:10" s="198" customFormat="1" ht="18" customHeight="1" x14ac:dyDescent="0.2">
      <c r="B273" s="203">
        <v>2002</v>
      </c>
      <c r="C273" s="204">
        <v>169251.67</v>
      </c>
      <c r="D273" s="205" t="s">
        <v>87</v>
      </c>
      <c r="E273" s="205" t="s">
        <v>242</v>
      </c>
      <c r="F273" s="203">
        <v>90</v>
      </c>
      <c r="G273" s="205" t="s">
        <v>6453</v>
      </c>
      <c r="H273" s="205" t="s">
        <v>260</v>
      </c>
      <c r="I273" s="205" t="s">
        <v>291</v>
      </c>
      <c r="J273" s="205" t="s">
        <v>291</v>
      </c>
    </row>
    <row r="274" spans="2:10" s="198" customFormat="1" ht="18" customHeight="1" x14ac:dyDescent="0.2">
      <c r="B274" s="203">
        <v>2002</v>
      </c>
      <c r="C274" s="204">
        <v>3652358.34</v>
      </c>
      <c r="D274" s="205" t="s">
        <v>87</v>
      </c>
      <c r="E274" s="205" t="s">
        <v>242</v>
      </c>
      <c r="F274" s="203">
        <v>90</v>
      </c>
      <c r="G274" s="205" t="s">
        <v>6453</v>
      </c>
      <c r="H274" s="205" t="s">
        <v>260</v>
      </c>
      <c r="I274" s="205" t="s">
        <v>292</v>
      </c>
      <c r="J274" s="205" t="s">
        <v>292</v>
      </c>
    </row>
    <row r="275" spans="2:10" s="198" customFormat="1" ht="18" customHeight="1" x14ac:dyDescent="0.2">
      <c r="B275" s="203">
        <v>2002</v>
      </c>
      <c r="C275" s="204">
        <v>3182355.14</v>
      </c>
      <c r="D275" s="205" t="s">
        <v>87</v>
      </c>
      <c r="E275" s="205" t="s">
        <v>242</v>
      </c>
      <c r="F275" s="203">
        <v>90</v>
      </c>
      <c r="G275" s="205" t="s">
        <v>6453</v>
      </c>
      <c r="H275" s="205" t="s">
        <v>260</v>
      </c>
      <c r="I275" s="205" t="s">
        <v>293</v>
      </c>
      <c r="J275" s="205" t="s">
        <v>293</v>
      </c>
    </row>
    <row r="276" spans="2:10" s="198" customFormat="1" ht="18" customHeight="1" x14ac:dyDescent="0.2">
      <c r="B276" s="203">
        <v>2002</v>
      </c>
      <c r="C276" s="204">
        <v>10363833.560000001</v>
      </c>
      <c r="D276" s="205" t="s">
        <v>87</v>
      </c>
      <c r="E276" s="205" t="s">
        <v>242</v>
      </c>
      <c r="F276" s="203">
        <v>90</v>
      </c>
      <c r="G276" s="205" t="s">
        <v>6453</v>
      </c>
      <c r="H276" s="205" t="s">
        <v>260</v>
      </c>
      <c r="I276" s="205" t="s">
        <v>294</v>
      </c>
      <c r="J276" s="205" t="s">
        <v>294</v>
      </c>
    </row>
    <row r="277" spans="2:10" s="198" customFormat="1" ht="18" customHeight="1" x14ac:dyDescent="0.2">
      <c r="B277" s="203">
        <v>2002</v>
      </c>
      <c r="C277" s="204">
        <v>5281270.75</v>
      </c>
      <c r="D277" s="205" t="s">
        <v>87</v>
      </c>
      <c r="E277" s="205" t="s">
        <v>242</v>
      </c>
      <c r="F277" s="203">
        <v>90</v>
      </c>
      <c r="G277" s="205" t="s">
        <v>6453</v>
      </c>
      <c r="H277" s="205" t="s">
        <v>260</v>
      </c>
      <c r="I277" s="205" t="s">
        <v>295</v>
      </c>
      <c r="J277" s="205" t="s">
        <v>295</v>
      </c>
    </row>
    <row r="278" spans="2:10" s="198" customFormat="1" ht="18" customHeight="1" x14ac:dyDescent="0.2">
      <c r="B278" s="203">
        <v>2002</v>
      </c>
      <c r="C278" s="204">
        <v>312936993.22000003</v>
      </c>
      <c r="D278" s="205" t="s">
        <v>87</v>
      </c>
      <c r="E278" s="205" t="s">
        <v>242</v>
      </c>
      <c r="F278" s="203">
        <v>90</v>
      </c>
      <c r="G278" s="205" t="s">
        <v>6453</v>
      </c>
      <c r="H278" s="205" t="s">
        <v>260</v>
      </c>
      <c r="I278" s="205" t="s">
        <v>296</v>
      </c>
      <c r="J278" s="205" t="s">
        <v>296</v>
      </c>
    </row>
    <row r="279" spans="2:10" s="198" customFormat="1" ht="18" customHeight="1" x14ac:dyDescent="0.2">
      <c r="B279" s="203">
        <v>2002</v>
      </c>
      <c r="C279" s="204">
        <v>0</v>
      </c>
      <c r="D279" s="205" t="s">
        <v>87</v>
      </c>
      <c r="E279" s="205" t="s">
        <v>242</v>
      </c>
      <c r="F279" s="203">
        <v>90</v>
      </c>
      <c r="G279" s="205" t="s">
        <v>6453</v>
      </c>
      <c r="H279" s="205" t="s">
        <v>260</v>
      </c>
      <c r="I279" s="205" t="s">
        <v>349</v>
      </c>
      <c r="J279" s="205"/>
    </row>
    <row r="280" spans="2:10" s="198" customFormat="1" ht="18" customHeight="1" x14ac:dyDescent="0.2">
      <c r="B280" s="203">
        <v>2002</v>
      </c>
      <c r="C280" s="204">
        <v>15244842.07</v>
      </c>
      <c r="D280" s="205" t="s">
        <v>87</v>
      </c>
      <c r="E280" s="205" t="s">
        <v>242</v>
      </c>
      <c r="F280" s="203">
        <v>90</v>
      </c>
      <c r="G280" s="205" t="s">
        <v>6453</v>
      </c>
      <c r="H280" s="205" t="s">
        <v>260</v>
      </c>
      <c r="I280" s="205" t="s">
        <v>297</v>
      </c>
      <c r="J280" s="205" t="s">
        <v>297</v>
      </c>
    </row>
    <row r="281" spans="2:10" s="198" customFormat="1" ht="18" customHeight="1" x14ac:dyDescent="0.2">
      <c r="B281" s="203">
        <v>2002</v>
      </c>
      <c r="C281" s="204">
        <v>39154149.509999998</v>
      </c>
      <c r="D281" s="205" t="s">
        <v>87</v>
      </c>
      <c r="E281" s="205" t="s">
        <v>242</v>
      </c>
      <c r="F281" s="203">
        <v>90</v>
      </c>
      <c r="G281" s="205" t="s">
        <v>6453</v>
      </c>
      <c r="H281" s="205" t="s">
        <v>260</v>
      </c>
      <c r="I281" s="205" t="s">
        <v>298</v>
      </c>
      <c r="J281" s="205" t="s">
        <v>298</v>
      </c>
    </row>
    <row r="282" spans="2:10" s="198" customFormat="1" ht="18" customHeight="1" x14ac:dyDescent="0.2">
      <c r="B282" s="203">
        <v>2002</v>
      </c>
      <c r="C282" s="204">
        <v>1753817152.79</v>
      </c>
      <c r="D282" s="205" t="s">
        <v>87</v>
      </c>
      <c r="E282" s="205" t="s">
        <v>242</v>
      </c>
      <c r="F282" s="203">
        <v>90</v>
      </c>
      <c r="G282" s="205" t="s">
        <v>6453</v>
      </c>
      <c r="H282" s="205" t="s">
        <v>260</v>
      </c>
      <c r="I282" s="205" t="s">
        <v>299</v>
      </c>
      <c r="J282" s="205" t="s">
        <v>299</v>
      </c>
    </row>
    <row r="283" spans="2:10" s="198" customFormat="1" ht="18" customHeight="1" x14ac:dyDescent="0.2">
      <c r="B283" s="203">
        <v>2002</v>
      </c>
      <c r="C283" s="204">
        <v>17648924.870000001</v>
      </c>
      <c r="D283" s="205" t="s">
        <v>87</v>
      </c>
      <c r="E283" s="205" t="s">
        <v>242</v>
      </c>
      <c r="F283" s="203">
        <v>90</v>
      </c>
      <c r="G283" s="205" t="s">
        <v>6453</v>
      </c>
      <c r="H283" s="205" t="s">
        <v>260</v>
      </c>
      <c r="I283" s="205" t="s">
        <v>300</v>
      </c>
      <c r="J283" s="205" t="s">
        <v>300</v>
      </c>
    </row>
    <row r="284" spans="2:10" s="198" customFormat="1" ht="18" customHeight="1" x14ac:dyDescent="0.2">
      <c r="B284" s="203">
        <v>2002</v>
      </c>
      <c r="C284" s="204">
        <v>21945596.32</v>
      </c>
      <c r="D284" s="205" t="s">
        <v>87</v>
      </c>
      <c r="E284" s="205" t="s">
        <v>242</v>
      </c>
      <c r="F284" s="203">
        <v>90</v>
      </c>
      <c r="G284" s="205" t="s">
        <v>6453</v>
      </c>
      <c r="H284" s="205" t="s">
        <v>301</v>
      </c>
      <c r="I284" s="205" t="s">
        <v>261</v>
      </c>
      <c r="J284" s="205" t="s">
        <v>261</v>
      </c>
    </row>
    <row r="285" spans="2:10" s="198" customFormat="1" ht="18" customHeight="1" x14ac:dyDescent="0.2">
      <c r="B285" s="203">
        <v>2002</v>
      </c>
      <c r="C285" s="204">
        <v>159546441.88</v>
      </c>
      <c r="D285" s="205" t="s">
        <v>87</v>
      </c>
      <c r="E285" s="205" t="s">
        <v>242</v>
      </c>
      <c r="F285" s="203">
        <v>90</v>
      </c>
      <c r="G285" s="205" t="s">
        <v>6453</v>
      </c>
      <c r="H285" s="205" t="s">
        <v>301</v>
      </c>
      <c r="I285" s="205" t="s">
        <v>264</v>
      </c>
      <c r="J285" s="205" t="s">
        <v>264</v>
      </c>
    </row>
    <row r="286" spans="2:10" s="198" customFormat="1" ht="18" customHeight="1" x14ac:dyDescent="0.2">
      <c r="B286" s="203">
        <v>2002</v>
      </c>
      <c r="C286" s="204">
        <v>1100</v>
      </c>
      <c r="D286" s="205" t="s">
        <v>87</v>
      </c>
      <c r="E286" s="205" t="s">
        <v>242</v>
      </c>
      <c r="F286" s="203">
        <v>90</v>
      </c>
      <c r="G286" s="205" t="s">
        <v>6453</v>
      </c>
      <c r="H286" s="205" t="s">
        <v>301</v>
      </c>
      <c r="I286" s="205" t="s">
        <v>252</v>
      </c>
      <c r="J286" s="205" t="s">
        <v>252</v>
      </c>
    </row>
    <row r="287" spans="2:10" s="198" customFormat="1" ht="18" customHeight="1" x14ac:dyDescent="0.2">
      <c r="B287" s="203">
        <v>2002</v>
      </c>
      <c r="C287" s="204">
        <v>65515759.829999998</v>
      </c>
      <c r="D287" s="205" t="s">
        <v>87</v>
      </c>
      <c r="E287" s="205" t="s">
        <v>242</v>
      </c>
      <c r="F287" s="203">
        <v>90</v>
      </c>
      <c r="G287" s="205" t="s">
        <v>6453</v>
      </c>
      <c r="H287" s="205" t="s">
        <v>301</v>
      </c>
      <c r="I287" s="205" t="s">
        <v>281</v>
      </c>
      <c r="J287" s="205" t="s">
        <v>281</v>
      </c>
    </row>
    <row r="288" spans="2:10" s="198" customFormat="1" ht="18" customHeight="1" x14ac:dyDescent="0.2">
      <c r="B288" s="203">
        <v>2002</v>
      </c>
      <c r="C288" s="204">
        <v>360830.31</v>
      </c>
      <c r="D288" s="205" t="s">
        <v>87</v>
      </c>
      <c r="E288" s="205" t="s">
        <v>242</v>
      </c>
      <c r="F288" s="203">
        <v>90</v>
      </c>
      <c r="G288" s="205" t="s">
        <v>6453</v>
      </c>
      <c r="H288" s="205" t="s">
        <v>301</v>
      </c>
      <c r="I288" s="205" t="s">
        <v>302</v>
      </c>
      <c r="J288" s="205" t="s">
        <v>302</v>
      </c>
    </row>
    <row r="289" spans="2:10" s="198" customFormat="1" ht="18" customHeight="1" x14ac:dyDescent="0.2">
      <c r="B289" s="203">
        <v>2002</v>
      </c>
      <c r="C289" s="204">
        <v>1919786.51</v>
      </c>
      <c r="D289" s="205" t="s">
        <v>87</v>
      </c>
      <c r="E289" s="205" t="s">
        <v>242</v>
      </c>
      <c r="F289" s="203">
        <v>90</v>
      </c>
      <c r="G289" s="205" t="s">
        <v>6453</v>
      </c>
      <c r="H289" s="205" t="s">
        <v>301</v>
      </c>
      <c r="I289" s="205" t="s">
        <v>303</v>
      </c>
      <c r="J289" s="205" t="s">
        <v>303</v>
      </c>
    </row>
    <row r="290" spans="2:10" s="198" customFormat="1" ht="18" customHeight="1" x14ac:dyDescent="0.2">
      <c r="B290" s="203">
        <v>2002</v>
      </c>
      <c r="C290" s="204">
        <v>626034383.42999995</v>
      </c>
      <c r="D290" s="205" t="s">
        <v>87</v>
      </c>
      <c r="E290" s="205" t="s">
        <v>242</v>
      </c>
      <c r="F290" s="203">
        <v>90</v>
      </c>
      <c r="G290" s="205" t="s">
        <v>6453</v>
      </c>
      <c r="H290" s="205" t="s">
        <v>301</v>
      </c>
      <c r="I290" s="205" t="s">
        <v>304</v>
      </c>
      <c r="J290" s="205" t="s">
        <v>304</v>
      </c>
    </row>
    <row r="291" spans="2:10" s="198" customFormat="1" ht="18" customHeight="1" x14ac:dyDescent="0.2">
      <c r="B291" s="203">
        <v>2002</v>
      </c>
      <c r="C291" s="204">
        <v>0</v>
      </c>
      <c r="D291" s="205" t="s">
        <v>87</v>
      </c>
      <c r="E291" s="205" t="s">
        <v>242</v>
      </c>
      <c r="F291" s="203">
        <v>90</v>
      </c>
      <c r="G291" s="205" t="s">
        <v>6453</v>
      </c>
      <c r="H291" s="205" t="s">
        <v>301</v>
      </c>
      <c r="I291" s="205" t="s">
        <v>349</v>
      </c>
      <c r="J291" s="205"/>
    </row>
    <row r="292" spans="2:10" s="198" customFormat="1" ht="18" customHeight="1" x14ac:dyDescent="0.2">
      <c r="B292" s="203">
        <v>2002</v>
      </c>
      <c r="C292" s="204">
        <v>2309322.37</v>
      </c>
      <c r="D292" s="205" t="s">
        <v>87</v>
      </c>
      <c r="E292" s="205" t="s">
        <v>242</v>
      </c>
      <c r="F292" s="203">
        <v>90</v>
      </c>
      <c r="G292" s="205" t="s">
        <v>6453</v>
      </c>
      <c r="H292" s="205" t="s">
        <v>301</v>
      </c>
      <c r="I292" s="205" t="s">
        <v>305</v>
      </c>
      <c r="J292" s="205" t="s">
        <v>305</v>
      </c>
    </row>
    <row r="293" spans="2:10" s="198" customFormat="1" ht="18" customHeight="1" x14ac:dyDescent="0.2">
      <c r="B293" s="203">
        <v>2002</v>
      </c>
      <c r="C293" s="204">
        <v>0</v>
      </c>
      <c r="D293" s="205" t="s">
        <v>306</v>
      </c>
      <c r="E293" s="205" t="s">
        <v>307</v>
      </c>
      <c r="F293" s="203">
        <v>90</v>
      </c>
      <c r="G293" s="205" t="s">
        <v>6453</v>
      </c>
      <c r="H293" s="205" t="s">
        <v>6457</v>
      </c>
      <c r="I293" s="205" t="s">
        <v>349</v>
      </c>
      <c r="J293" s="205"/>
    </row>
    <row r="294" spans="2:10" s="198" customFormat="1" ht="18" customHeight="1" x14ac:dyDescent="0.2">
      <c r="B294" s="203">
        <v>2002</v>
      </c>
      <c r="C294" s="204">
        <v>172632981.78999999</v>
      </c>
      <c r="D294" s="205" t="s">
        <v>306</v>
      </c>
      <c r="E294" s="205" t="s">
        <v>307</v>
      </c>
      <c r="F294" s="203">
        <v>90</v>
      </c>
      <c r="G294" s="205" t="s">
        <v>6453</v>
      </c>
      <c r="H294" s="205" t="s">
        <v>308</v>
      </c>
      <c r="I294" s="205" t="s">
        <v>309</v>
      </c>
      <c r="J294" s="205" t="s">
        <v>309</v>
      </c>
    </row>
    <row r="295" spans="2:10" s="198" customFormat="1" ht="18" customHeight="1" x14ac:dyDescent="0.2">
      <c r="B295" s="203">
        <v>2002</v>
      </c>
      <c r="C295" s="204">
        <v>259064181.78</v>
      </c>
      <c r="D295" s="205" t="s">
        <v>306</v>
      </c>
      <c r="E295" s="205" t="s">
        <v>307</v>
      </c>
      <c r="F295" s="203">
        <v>90</v>
      </c>
      <c r="G295" s="205" t="s">
        <v>6453</v>
      </c>
      <c r="H295" s="205" t="s">
        <v>308</v>
      </c>
      <c r="I295" s="205" t="s">
        <v>310</v>
      </c>
      <c r="J295" s="205" t="s">
        <v>310</v>
      </c>
    </row>
    <row r="296" spans="2:10" s="198" customFormat="1" ht="18" customHeight="1" x14ac:dyDescent="0.2">
      <c r="B296" s="203">
        <v>2002</v>
      </c>
      <c r="C296" s="204">
        <v>0</v>
      </c>
      <c r="D296" s="205" t="s">
        <v>306</v>
      </c>
      <c r="E296" s="205" t="s">
        <v>307</v>
      </c>
      <c r="F296" s="203">
        <v>90</v>
      </c>
      <c r="G296" s="205" t="s">
        <v>6453</v>
      </c>
      <c r="H296" s="205" t="s">
        <v>308</v>
      </c>
      <c r="I296" s="205" t="s">
        <v>349</v>
      </c>
      <c r="J296" s="205"/>
    </row>
    <row r="297" spans="2:10" s="198" customFormat="1" ht="18" customHeight="1" x14ac:dyDescent="0.2">
      <c r="B297" s="203">
        <v>2002</v>
      </c>
      <c r="C297" s="204">
        <v>0</v>
      </c>
      <c r="D297" s="205" t="s">
        <v>306</v>
      </c>
      <c r="E297" s="205" t="s">
        <v>311</v>
      </c>
      <c r="F297" s="203">
        <v>50</v>
      </c>
      <c r="G297" s="205" t="s">
        <v>6451</v>
      </c>
      <c r="H297" s="205" t="s">
        <v>316</v>
      </c>
      <c r="I297" s="205" t="s">
        <v>349</v>
      </c>
      <c r="J297" s="205"/>
    </row>
    <row r="298" spans="2:10" s="198" customFormat="1" ht="18" customHeight="1" x14ac:dyDescent="0.2">
      <c r="B298" s="203">
        <v>2002</v>
      </c>
      <c r="C298" s="204">
        <v>0</v>
      </c>
      <c r="D298" s="205" t="s">
        <v>306</v>
      </c>
      <c r="E298" s="205" t="s">
        <v>311</v>
      </c>
      <c r="F298" s="203">
        <v>90</v>
      </c>
      <c r="G298" s="205" t="s">
        <v>6453</v>
      </c>
      <c r="H298" s="205" t="s">
        <v>359</v>
      </c>
      <c r="I298" s="205" t="s">
        <v>349</v>
      </c>
      <c r="J298" s="205"/>
    </row>
    <row r="299" spans="2:10" s="198" customFormat="1" ht="18" customHeight="1" x14ac:dyDescent="0.2">
      <c r="B299" s="203">
        <v>2002</v>
      </c>
      <c r="C299" s="204">
        <v>0</v>
      </c>
      <c r="D299" s="205" t="s">
        <v>306</v>
      </c>
      <c r="E299" s="205" t="s">
        <v>311</v>
      </c>
      <c r="F299" s="203">
        <v>90</v>
      </c>
      <c r="G299" s="205" t="s">
        <v>6453</v>
      </c>
      <c r="H299" s="205" t="s">
        <v>6458</v>
      </c>
      <c r="I299" s="205" t="s">
        <v>349</v>
      </c>
      <c r="J299" s="205"/>
    </row>
    <row r="300" spans="2:10" s="198" customFormat="1" ht="18" customHeight="1" x14ac:dyDescent="0.2">
      <c r="B300" s="203">
        <v>2002</v>
      </c>
      <c r="C300" s="204">
        <v>0</v>
      </c>
      <c r="D300" s="205" t="s">
        <v>306</v>
      </c>
      <c r="E300" s="205" t="s">
        <v>311</v>
      </c>
      <c r="F300" s="203">
        <v>90</v>
      </c>
      <c r="G300" s="205" t="s">
        <v>6453</v>
      </c>
      <c r="H300" s="205" t="s">
        <v>401</v>
      </c>
      <c r="I300" s="205" t="s">
        <v>349</v>
      </c>
      <c r="J300" s="205"/>
    </row>
    <row r="301" spans="2:10" s="198" customFormat="1" ht="18" customHeight="1" x14ac:dyDescent="0.2">
      <c r="B301" s="203">
        <v>2002</v>
      </c>
      <c r="C301" s="204">
        <v>1424503.57</v>
      </c>
      <c r="D301" s="205" t="s">
        <v>306</v>
      </c>
      <c r="E301" s="205" t="s">
        <v>311</v>
      </c>
      <c r="F301" s="203">
        <v>90</v>
      </c>
      <c r="G301" s="205" t="s">
        <v>6453</v>
      </c>
      <c r="H301" s="205" t="s">
        <v>312</v>
      </c>
      <c r="I301" s="205" t="s">
        <v>312</v>
      </c>
      <c r="J301" s="205" t="s">
        <v>312</v>
      </c>
    </row>
    <row r="302" spans="2:10" s="198" customFormat="1" ht="18" customHeight="1" x14ac:dyDescent="0.2">
      <c r="B302" s="203">
        <v>2002</v>
      </c>
      <c r="C302" s="204">
        <v>0</v>
      </c>
      <c r="D302" s="205" t="s">
        <v>306</v>
      </c>
      <c r="E302" s="205" t="s">
        <v>311</v>
      </c>
      <c r="F302" s="203">
        <v>90</v>
      </c>
      <c r="G302" s="205" t="s">
        <v>6453</v>
      </c>
      <c r="H302" s="205" t="s">
        <v>312</v>
      </c>
      <c r="I302" s="205" t="s">
        <v>349</v>
      </c>
      <c r="J302" s="205"/>
    </row>
    <row r="303" spans="2:10" s="198" customFormat="1" ht="18" customHeight="1" x14ac:dyDescent="0.2">
      <c r="B303" s="203">
        <v>2002</v>
      </c>
      <c r="C303" s="204">
        <v>531305198.92000002</v>
      </c>
      <c r="D303" s="205" t="s">
        <v>306</v>
      </c>
      <c r="E303" s="205" t="s">
        <v>311</v>
      </c>
      <c r="F303" s="203">
        <v>90</v>
      </c>
      <c r="G303" s="205" t="s">
        <v>6453</v>
      </c>
      <c r="H303" s="205" t="s">
        <v>313</v>
      </c>
      <c r="I303" s="205" t="s">
        <v>313</v>
      </c>
      <c r="J303" s="205" t="s">
        <v>313</v>
      </c>
    </row>
    <row r="304" spans="2:10" s="198" customFormat="1" ht="18" customHeight="1" x14ac:dyDescent="0.2">
      <c r="B304" s="203">
        <v>2002</v>
      </c>
      <c r="C304" s="204">
        <v>0</v>
      </c>
      <c r="D304" s="205" t="s">
        <v>306</v>
      </c>
      <c r="E304" s="205" t="s">
        <v>311</v>
      </c>
      <c r="F304" s="203">
        <v>90</v>
      </c>
      <c r="G304" s="205" t="s">
        <v>6453</v>
      </c>
      <c r="H304" s="205" t="s">
        <v>313</v>
      </c>
      <c r="I304" s="205" t="s">
        <v>349</v>
      </c>
      <c r="J304" s="205"/>
    </row>
    <row r="305" spans="2:10" s="198" customFormat="1" ht="18" customHeight="1" x14ac:dyDescent="0.2">
      <c r="B305" s="203">
        <v>2002</v>
      </c>
      <c r="C305" s="204">
        <v>109004502.7</v>
      </c>
      <c r="D305" s="205" t="s">
        <v>306</v>
      </c>
      <c r="E305" s="205" t="s">
        <v>311</v>
      </c>
      <c r="F305" s="203">
        <v>90</v>
      </c>
      <c r="G305" s="205" t="s">
        <v>6453</v>
      </c>
      <c r="H305" s="205" t="s">
        <v>314</v>
      </c>
      <c r="I305" s="205" t="s">
        <v>314</v>
      </c>
      <c r="J305" s="205" t="s">
        <v>314</v>
      </c>
    </row>
    <row r="306" spans="2:10" s="198" customFormat="1" ht="18" customHeight="1" x14ac:dyDescent="0.2">
      <c r="B306" s="203">
        <v>2002</v>
      </c>
      <c r="C306" s="204">
        <v>0</v>
      </c>
      <c r="D306" s="205" t="s">
        <v>306</v>
      </c>
      <c r="E306" s="205" t="s">
        <v>311</v>
      </c>
      <c r="F306" s="203">
        <v>90</v>
      </c>
      <c r="G306" s="205" t="s">
        <v>6453</v>
      </c>
      <c r="H306" s="205" t="s">
        <v>314</v>
      </c>
      <c r="I306" s="205" t="s">
        <v>349</v>
      </c>
      <c r="J306" s="205"/>
    </row>
    <row r="307" spans="2:10" s="198" customFormat="1" ht="18" customHeight="1" x14ac:dyDescent="0.2">
      <c r="B307" s="203">
        <v>2002</v>
      </c>
      <c r="C307" s="204">
        <v>0</v>
      </c>
      <c r="D307" s="205" t="s">
        <v>306</v>
      </c>
      <c r="E307" s="205" t="s">
        <v>311</v>
      </c>
      <c r="F307" s="203">
        <v>90</v>
      </c>
      <c r="G307" s="205" t="s">
        <v>6453</v>
      </c>
      <c r="H307" s="205" t="s">
        <v>110</v>
      </c>
      <c r="I307" s="205" t="s">
        <v>349</v>
      </c>
      <c r="J307" s="205"/>
    </row>
    <row r="308" spans="2:10" s="198" customFormat="1" ht="18" customHeight="1" x14ac:dyDescent="0.2">
      <c r="B308" s="203">
        <v>2002</v>
      </c>
      <c r="C308" s="204">
        <v>5100000</v>
      </c>
      <c r="D308" s="205" t="s">
        <v>306</v>
      </c>
      <c r="E308" s="205" t="s">
        <v>311</v>
      </c>
      <c r="F308" s="203">
        <v>90</v>
      </c>
      <c r="G308" s="205" t="s">
        <v>6453</v>
      </c>
      <c r="H308" s="205" t="s">
        <v>115</v>
      </c>
      <c r="I308" s="205" t="s">
        <v>118</v>
      </c>
      <c r="J308" s="205" t="s">
        <v>118</v>
      </c>
    </row>
    <row r="309" spans="2:10" s="198" customFormat="1" ht="18" customHeight="1" x14ac:dyDescent="0.2">
      <c r="B309" s="203">
        <v>2002</v>
      </c>
      <c r="C309" s="204">
        <v>0</v>
      </c>
      <c r="D309" s="205" t="s">
        <v>306</v>
      </c>
      <c r="E309" s="205" t="s">
        <v>311</v>
      </c>
      <c r="F309" s="203">
        <v>90</v>
      </c>
      <c r="G309" s="205" t="s">
        <v>6453</v>
      </c>
      <c r="H309" s="205" t="s">
        <v>115</v>
      </c>
      <c r="I309" s="205" t="s">
        <v>349</v>
      </c>
      <c r="J309" s="205"/>
    </row>
    <row r="310" spans="2:10" s="198" customFormat="1" ht="18" customHeight="1" x14ac:dyDescent="0.2">
      <c r="B310" s="203">
        <v>2002</v>
      </c>
      <c r="C310" s="204">
        <v>11739464.810000001</v>
      </c>
      <c r="D310" s="205" t="s">
        <v>306</v>
      </c>
      <c r="E310" s="205" t="s">
        <v>315</v>
      </c>
      <c r="F310" s="203">
        <v>20</v>
      </c>
      <c r="G310" s="205" t="s">
        <v>6449</v>
      </c>
      <c r="H310" s="205" t="s">
        <v>316</v>
      </c>
      <c r="I310" s="205" t="s">
        <v>316</v>
      </c>
      <c r="J310" s="205" t="s">
        <v>316</v>
      </c>
    </row>
    <row r="311" spans="2:10" s="198" customFormat="1" ht="18" customHeight="1" x14ac:dyDescent="0.2">
      <c r="B311" s="203">
        <v>2002</v>
      </c>
      <c r="C311" s="204">
        <v>0</v>
      </c>
      <c r="D311" s="205" t="s">
        <v>306</v>
      </c>
      <c r="E311" s="205" t="s">
        <v>315</v>
      </c>
      <c r="F311" s="203">
        <v>20</v>
      </c>
      <c r="G311" s="205" t="s">
        <v>6449</v>
      </c>
      <c r="H311" s="205" t="s">
        <v>316</v>
      </c>
      <c r="I311" s="205" t="s">
        <v>349</v>
      </c>
      <c r="J311" s="205"/>
    </row>
    <row r="312" spans="2:10" s="198" customFormat="1" ht="18" customHeight="1" x14ac:dyDescent="0.2">
      <c r="B312" s="203">
        <v>2002</v>
      </c>
      <c r="C312" s="204">
        <v>0</v>
      </c>
      <c r="D312" s="205" t="s">
        <v>306</v>
      </c>
      <c r="E312" s="205" t="s">
        <v>315</v>
      </c>
      <c r="F312" s="203">
        <v>20</v>
      </c>
      <c r="G312" s="205" t="s">
        <v>6449</v>
      </c>
      <c r="H312" s="205" t="s">
        <v>115</v>
      </c>
      <c r="I312" s="205" t="s">
        <v>349</v>
      </c>
      <c r="J312" s="205"/>
    </row>
    <row r="313" spans="2:10" s="198" customFormat="1" ht="18" customHeight="1" x14ac:dyDescent="0.2">
      <c r="B313" s="203">
        <v>2002</v>
      </c>
      <c r="C313" s="204">
        <v>52839636.030000001</v>
      </c>
      <c r="D313" s="205" t="s">
        <v>306</v>
      </c>
      <c r="E313" s="205" t="s">
        <v>315</v>
      </c>
      <c r="F313" s="203">
        <v>40</v>
      </c>
      <c r="G313" s="205" t="s">
        <v>6450</v>
      </c>
      <c r="H313" s="205" t="s">
        <v>316</v>
      </c>
      <c r="I313" s="205" t="s">
        <v>316</v>
      </c>
      <c r="J313" s="205" t="s">
        <v>316</v>
      </c>
    </row>
    <row r="314" spans="2:10" s="198" customFormat="1" ht="18" customHeight="1" x14ac:dyDescent="0.2">
      <c r="B314" s="203">
        <v>2002</v>
      </c>
      <c r="C314" s="204">
        <v>0</v>
      </c>
      <c r="D314" s="205" t="s">
        <v>306</v>
      </c>
      <c r="E314" s="205" t="s">
        <v>315</v>
      </c>
      <c r="F314" s="203">
        <v>40</v>
      </c>
      <c r="G314" s="205" t="s">
        <v>6450</v>
      </c>
      <c r="H314" s="205" t="s">
        <v>316</v>
      </c>
      <c r="I314" s="205" t="s">
        <v>349</v>
      </c>
      <c r="J314" s="205"/>
    </row>
    <row r="315" spans="2:10" s="198" customFormat="1" ht="18" customHeight="1" x14ac:dyDescent="0.2">
      <c r="B315" s="203">
        <v>2002</v>
      </c>
      <c r="C315" s="204">
        <v>0</v>
      </c>
      <c r="D315" s="205" t="s">
        <v>306</v>
      </c>
      <c r="E315" s="205" t="s">
        <v>315</v>
      </c>
      <c r="F315" s="203">
        <v>40</v>
      </c>
      <c r="G315" s="205" t="s">
        <v>6450</v>
      </c>
      <c r="H315" s="205" t="s">
        <v>108</v>
      </c>
      <c r="I315" s="205" t="s">
        <v>349</v>
      </c>
      <c r="J315" s="205"/>
    </row>
    <row r="316" spans="2:10" s="198" customFormat="1" ht="18" customHeight="1" x14ac:dyDescent="0.2">
      <c r="B316" s="203">
        <v>2002</v>
      </c>
      <c r="C316" s="204">
        <v>32609405.440000001</v>
      </c>
      <c r="D316" s="205" t="s">
        <v>306</v>
      </c>
      <c r="E316" s="205" t="s">
        <v>315</v>
      </c>
      <c r="F316" s="203">
        <v>50</v>
      </c>
      <c r="G316" s="205" t="s">
        <v>6451</v>
      </c>
      <c r="H316" s="205" t="s">
        <v>316</v>
      </c>
      <c r="I316" s="205" t="s">
        <v>316</v>
      </c>
      <c r="J316" s="205" t="s">
        <v>316</v>
      </c>
    </row>
    <row r="317" spans="2:10" s="198" customFormat="1" ht="18" customHeight="1" x14ac:dyDescent="0.2">
      <c r="B317" s="203">
        <v>2002</v>
      </c>
      <c r="C317" s="204">
        <v>0</v>
      </c>
      <c r="D317" s="205" t="s">
        <v>306</v>
      </c>
      <c r="E317" s="205" t="s">
        <v>315</v>
      </c>
      <c r="F317" s="203">
        <v>50</v>
      </c>
      <c r="G317" s="205" t="s">
        <v>6451</v>
      </c>
      <c r="H317" s="205" t="s">
        <v>316</v>
      </c>
      <c r="I317" s="205" t="s">
        <v>349</v>
      </c>
      <c r="J317" s="205"/>
    </row>
    <row r="318" spans="2:10" s="198" customFormat="1" ht="18" customHeight="1" x14ac:dyDescent="0.2">
      <c r="B318" s="203">
        <v>2002</v>
      </c>
      <c r="C318" s="204">
        <v>103960</v>
      </c>
      <c r="D318" s="205" t="s">
        <v>306</v>
      </c>
      <c r="E318" s="205" t="s">
        <v>315</v>
      </c>
      <c r="F318" s="203">
        <v>50</v>
      </c>
      <c r="G318" s="205" t="s">
        <v>6451</v>
      </c>
      <c r="H318" s="205" t="s">
        <v>108</v>
      </c>
      <c r="I318" s="205" t="s">
        <v>108</v>
      </c>
      <c r="J318" s="205" t="s">
        <v>108</v>
      </c>
    </row>
    <row r="319" spans="2:10" s="198" customFormat="1" ht="18" customHeight="1" x14ac:dyDescent="0.2">
      <c r="B319" s="203">
        <v>2002</v>
      </c>
      <c r="C319" s="204">
        <v>0</v>
      </c>
      <c r="D319" s="205" t="s">
        <v>306</v>
      </c>
      <c r="E319" s="205" t="s">
        <v>315</v>
      </c>
      <c r="F319" s="203">
        <v>50</v>
      </c>
      <c r="G319" s="205" t="s">
        <v>6451</v>
      </c>
      <c r="H319" s="205" t="s">
        <v>108</v>
      </c>
      <c r="I319" s="205" t="s">
        <v>349</v>
      </c>
      <c r="J319" s="205"/>
    </row>
    <row r="320" spans="2:10" s="198" customFormat="1" ht="18" customHeight="1" x14ac:dyDescent="0.2">
      <c r="B320" s="203">
        <v>2002</v>
      </c>
      <c r="C320" s="204">
        <v>0</v>
      </c>
      <c r="D320" s="205" t="s">
        <v>306</v>
      </c>
      <c r="E320" s="205" t="s">
        <v>315</v>
      </c>
      <c r="F320" s="203">
        <v>60</v>
      </c>
      <c r="G320" s="205" t="s">
        <v>6459</v>
      </c>
      <c r="H320" s="205" t="s">
        <v>313</v>
      </c>
      <c r="I320" s="205" t="s">
        <v>349</v>
      </c>
      <c r="J320" s="205"/>
    </row>
    <row r="321" spans="2:10" s="198" customFormat="1" ht="18" customHeight="1" x14ac:dyDescent="0.2">
      <c r="B321" s="203">
        <v>2002</v>
      </c>
      <c r="C321" s="204">
        <v>0</v>
      </c>
      <c r="D321" s="205" t="s">
        <v>306</v>
      </c>
      <c r="E321" s="205" t="s">
        <v>315</v>
      </c>
      <c r="F321" s="203">
        <v>90</v>
      </c>
      <c r="G321" s="205" t="s">
        <v>6453</v>
      </c>
      <c r="H321" s="205" t="s">
        <v>359</v>
      </c>
      <c r="I321" s="205" t="s">
        <v>349</v>
      </c>
      <c r="J321" s="205"/>
    </row>
    <row r="322" spans="2:10" s="198" customFormat="1" ht="18" customHeight="1" x14ac:dyDescent="0.2">
      <c r="B322" s="203">
        <v>2002</v>
      </c>
      <c r="C322" s="204">
        <v>3722565.37</v>
      </c>
      <c r="D322" s="205" t="s">
        <v>306</v>
      </c>
      <c r="E322" s="205" t="s">
        <v>315</v>
      </c>
      <c r="F322" s="203">
        <v>90</v>
      </c>
      <c r="G322" s="205" t="s">
        <v>6453</v>
      </c>
      <c r="H322" s="205" t="s">
        <v>104</v>
      </c>
      <c r="I322" s="205" t="s">
        <v>104</v>
      </c>
      <c r="J322" s="205" t="s">
        <v>104</v>
      </c>
    </row>
    <row r="323" spans="2:10" s="198" customFormat="1" ht="18" customHeight="1" x14ac:dyDescent="0.2">
      <c r="B323" s="203">
        <v>2002</v>
      </c>
      <c r="C323" s="204">
        <v>0</v>
      </c>
      <c r="D323" s="205" t="s">
        <v>306</v>
      </c>
      <c r="E323" s="205" t="s">
        <v>315</v>
      </c>
      <c r="F323" s="203">
        <v>90</v>
      </c>
      <c r="G323" s="205" t="s">
        <v>6453</v>
      </c>
      <c r="H323" s="205" t="s">
        <v>104</v>
      </c>
      <c r="I323" s="205" t="s">
        <v>349</v>
      </c>
      <c r="J323" s="205"/>
    </row>
    <row r="324" spans="2:10" s="198" customFormat="1" ht="18" customHeight="1" x14ac:dyDescent="0.2">
      <c r="B324" s="203">
        <v>2002</v>
      </c>
      <c r="C324" s="204">
        <v>50653960.289999999</v>
      </c>
      <c r="D324" s="205" t="s">
        <v>306</v>
      </c>
      <c r="E324" s="205" t="s">
        <v>315</v>
      </c>
      <c r="F324" s="203">
        <v>90</v>
      </c>
      <c r="G324" s="205" t="s">
        <v>6453</v>
      </c>
      <c r="H324" s="205" t="s">
        <v>110</v>
      </c>
      <c r="I324" s="205" t="s">
        <v>110</v>
      </c>
      <c r="J324" s="205" t="s">
        <v>110</v>
      </c>
    </row>
    <row r="325" spans="2:10" s="198" customFormat="1" ht="18" customHeight="1" x14ac:dyDescent="0.2">
      <c r="B325" s="203">
        <v>2002</v>
      </c>
      <c r="C325" s="204">
        <v>0</v>
      </c>
      <c r="D325" s="205" t="s">
        <v>306</v>
      </c>
      <c r="E325" s="205" t="s">
        <v>315</v>
      </c>
      <c r="F325" s="203">
        <v>90</v>
      </c>
      <c r="G325" s="205" t="s">
        <v>6453</v>
      </c>
      <c r="H325" s="205" t="s">
        <v>110</v>
      </c>
      <c r="I325" s="205" t="s">
        <v>349</v>
      </c>
      <c r="J325" s="205"/>
    </row>
    <row r="326" spans="2:10" s="198" customFormat="1" ht="18" customHeight="1" x14ac:dyDescent="0.2">
      <c r="B326" s="203">
        <v>2002</v>
      </c>
      <c r="C326" s="204">
        <v>276.45</v>
      </c>
      <c r="D326" s="205" t="s">
        <v>306</v>
      </c>
      <c r="E326" s="205" t="s">
        <v>315</v>
      </c>
      <c r="F326" s="203">
        <v>90</v>
      </c>
      <c r="G326" s="205" t="s">
        <v>6453</v>
      </c>
      <c r="H326" s="205" t="s">
        <v>317</v>
      </c>
      <c r="I326" s="205" t="s">
        <v>318</v>
      </c>
      <c r="J326" s="205" t="s">
        <v>318</v>
      </c>
    </row>
    <row r="327" spans="2:10" s="198" customFormat="1" ht="18" customHeight="1" x14ac:dyDescent="0.2">
      <c r="B327" s="203">
        <v>2002</v>
      </c>
      <c r="C327" s="204">
        <v>23930</v>
      </c>
      <c r="D327" s="205" t="s">
        <v>306</v>
      </c>
      <c r="E327" s="205" t="s">
        <v>315</v>
      </c>
      <c r="F327" s="203">
        <v>90</v>
      </c>
      <c r="G327" s="205" t="s">
        <v>6453</v>
      </c>
      <c r="H327" s="205" t="s">
        <v>317</v>
      </c>
      <c r="I327" s="205" t="s">
        <v>319</v>
      </c>
      <c r="J327" s="205" t="s">
        <v>319</v>
      </c>
    </row>
    <row r="328" spans="2:10" s="198" customFormat="1" ht="18" customHeight="1" x14ac:dyDescent="0.2">
      <c r="B328" s="203">
        <v>2002</v>
      </c>
      <c r="C328" s="204">
        <v>1378336.67</v>
      </c>
      <c r="D328" s="205" t="s">
        <v>306</v>
      </c>
      <c r="E328" s="205" t="s">
        <v>315</v>
      </c>
      <c r="F328" s="203">
        <v>90</v>
      </c>
      <c r="G328" s="205" t="s">
        <v>6453</v>
      </c>
      <c r="H328" s="205" t="s">
        <v>317</v>
      </c>
      <c r="I328" s="205" t="s">
        <v>320</v>
      </c>
      <c r="J328" s="205" t="s">
        <v>320</v>
      </c>
    </row>
    <row r="329" spans="2:10" s="198" customFormat="1" ht="18" customHeight="1" x14ac:dyDescent="0.2">
      <c r="B329" s="203">
        <v>2002</v>
      </c>
      <c r="C329" s="204">
        <v>577952.02</v>
      </c>
      <c r="D329" s="205" t="s">
        <v>306</v>
      </c>
      <c r="E329" s="205" t="s">
        <v>315</v>
      </c>
      <c r="F329" s="203">
        <v>90</v>
      </c>
      <c r="G329" s="205" t="s">
        <v>6453</v>
      </c>
      <c r="H329" s="205" t="s">
        <v>317</v>
      </c>
      <c r="I329" s="205" t="s">
        <v>321</v>
      </c>
      <c r="J329" s="205" t="s">
        <v>321</v>
      </c>
    </row>
    <row r="330" spans="2:10" s="198" customFormat="1" ht="18" customHeight="1" x14ac:dyDescent="0.2">
      <c r="B330" s="203">
        <v>2002</v>
      </c>
      <c r="C330" s="204">
        <v>42251</v>
      </c>
      <c r="D330" s="205" t="s">
        <v>306</v>
      </c>
      <c r="E330" s="205" t="s">
        <v>315</v>
      </c>
      <c r="F330" s="203">
        <v>90</v>
      </c>
      <c r="G330" s="205" t="s">
        <v>6453</v>
      </c>
      <c r="H330" s="205" t="s">
        <v>317</v>
      </c>
      <c r="I330" s="205" t="s">
        <v>322</v>
      </c>
      <c r="J330" s="205" t="s">
        <v>322</v>
      </c>
    </row>
    <row r="331" spans="2:10" s="198" customFormat="1" ht="18" customHeight="1" x14ac:dyDescent="0.2">
      <c r="B331" s="203">
        <v>2002</v>
      </c>
      <c r="C331" s="204">
        <v>5107868.41</v>
      </c>
      <c r="D331" s="205" t="s">
        <v>306</v>
      </c>
      <c r="E331" s="205" t="s">
        <v>315</v>
      </c>
      <c r="F331" s="203">
        <v>90</v>
      </c>
      <c r="G331" s="205" t="s">
        <v>6453</v>
      </c>
      <c r="H331" s="205" t="s">
        <v>317</v>
      </c>
      <c r="I331" s="205" t="s">
        <v>323</v>
      </c>
      <c r="J331" s="205" t="s">
        <v>323</v>
      </c>
    </row>
    <row r="332" spans="2:10" s="198" customFormat="1" ht="18" customHeight="1" x14ac:dyDescent="0.2">
      <c r="B332" s="203">
        <v>2002</v>
      </c>
      <c r="C332" s="204">
        <v>25653451.210000001</v>
      </c>
      <c r="D332" s="205" t="s">
        <v>306</v>
      </c>
      <c r="E332" s="205" t="s">
        <v>315</v>
      </c>
      <c r="F332" s="203">
        <v>90</v>
      </c>
      <c r="G332" s="205" t="s">
        <v>6453</v>
      </c>
      <c r="H332" s="205" t="s">
        <v>317</v>
      </c>
      <c r="I332" s="205" t="s">
        <v>324</v>
      </c>
      <c r="J332" s="205" t="s">
        <v>324</v>
      </c>
    </row>
    <row r="333" spans="2:10" s="198" customFormat="1" ht="18" customHeight="1" x14ac:dyDescent="0.2">
      <c r="B333" s="203">
        <v>2002</v>
      </c>
      <c r="C333" s="204">
        <v>130100.92</v>
      </c>
      <c r="D333" s="205" t="s">
        <v>306</v>
      </c>
      <c r="E333" s="205" t="s">
        <v>315</v>
      </c>
      <c r="F333" s="203">
        <v>90</v>
      </c>
      <c r="G333" s="205" t="s">
        <v>6453</v>
      </c>
      <c r="H333" s="205" t="s">
        <v>317</v>
      </c>
      <c r="I333" s="205" t="s">
        <v>325</v>
      </c>
      <c r="J333" s="205" t="s">
        <v>325</v>
      </c>
    </row>
    <row r="334" spans="2:10" s="198" customFormat="1" ht="18" customHeight="1" x14ac:dyDescent="0.2">
      <c r="B334" s="203">
        <v>2002</v>
      </c>
      <c r="C334" s="204">
        <v>1899498.2000000002</v>
      </c>
      <c r="D334" s="205" t="s">
        <v>306</v>
      </c>
      <c r="E334" s="205" t="s">
        <v>315</v>
      </c>
      <c r="F334" s="203">
        <v>90</v>
      </c>
      <c r="G334" s="205" t="s">
        <v>6453</v>
      </c>
      <c r="H334" s="205" t="s">
        <v>317</v>
      </c>
      <c r="I334" s="205" t="s">
        <v>326</v>
      </c>
      <c r="J334" s="205" t="s">
        <v>326</v>
      </c>
    </row>
    <row r="335" spans="2:10" s="198" customFormat="1" ht="18" customHeight="1" x14ac:dyDescent="0.2">
      <c r="B335" s="203">
        <v>2002</v>
      </c>
      <c r="C335" s="204">
        <v>35669558.689999998</v>
      </c>
      <c r="D335" s="205" t="s">
        <v>306</v>
      </c>
      <c r="E335" s="205" t="s">
        <v>315</v>
      </c>
      <c r="F335" s="203">
        <v>90</v>
      </c>
      <c r="G335" s="205" t="s">
        <v>6453</v>
      </c>
      <c r="H335" s="205" t="s">
        <v>317</v>
      </c>
      <c r="I335" s="205" t="s">
        <v>327</v>
      </c>
      <c r="J335" s="205" t="s">
        <v>327</v>
      </c>
    </row>
    <row r="336" spans="2:10" s="198" customFormat="1" ht="18" customHeight="1" x14ac:dyDescent="0.2">
      <c r="B336" s="203">
        <v>2002</v>
      </c>
      <c r="C336" s="204">
        <v>500127.25</v>
      </c>
      <c r="D336" s="205" t="s">
        <v>306</v>
      </c>
      <c r="E336" s="205" t="s">
        <v>315</v>
      </c>
      <c r="F336" s="203">
        <v>90</v>
      </c>
      <c r="G336" s="205" t="s">
        <v>6453</v>
      </c>
      <c r="H336" s="205" t="s">
        <v>317</v>
      </c>
      <c r="I336" s="205" t="s">
        <v>328</v>
      </c>
      <c r="J336" s="205" t="s">
        <v>328</v>
      </c>
    </row>
    <row r="337" spans="2:10" s="198" customFormat="1" ht="18" customHeight="1" x14ac:dyDescent="0.2">
      <c r="B337" s="203">
        <v>2002</v>
      </c>
      <c r="C337" s="204">
        <v>1191481.8900000001</v>
      </c>
      <c r="D337" s="205" t="s">
        <v>306</v>
      </c>
      <c r="E337" s="205" t="s">
        <v>315</v>
      </c>
      <c r="F337" s="203">
        <v>90</v>
      </c>
      <c r="G337" s="205" t="s">
        <v>6453</v>
      </c>
      <c r="H337" s="205" t="s">
        <v>317</v>
      </c>
      <c r="I337" s="205" t="s">
        <v>329</v>
      </c>
      <c r="J337" s="205" t="s">
        <v>329</v>
      </c>
    </row>
    <row r="338" spans="2:10" s="198" customFormat="1" ht="18" customHeight="1" x14ac:dyDescent="0.2">
      <c r="B338" s="203">
        <v>2002</v>
      </c>
      <c r="C338" s="204">
        <v>350717.8</v>
      </c>
      <c r="D338" s="205" t="s">
        <v>306</v>
      </c>
      <c r="E338" s="205" t="s">
        <v>315</v>
      </c>
      <c r="F338" s="203">
        <v>90</v>
      </c>
      <c r="G338" s="205" t="s">
        <v>6453</v>
      </c>
      <c r="H338" s="205" t="s">
        <v>317</v>
      </c>
      <c r="I338" s="205" t="s">
        <v>330</v>
      </c>
      <c r="J338" s="205" t="s">
        <v>330</v>
      </c>
    </row>
    <row r="339" spans="2:10" s="198" customFormat="1" ht="18" customHeight="1" x14ac:dyDescent="0.2">
      <c r="B339" s="203">
        <v>2002</v>
      </c>
      <c r="C339" s="204">
        <v>2453004.52</v>
      </c>
      <c r="D339" s="205" t="s">
        <v>306</v>
      </c>
      <c r="E339" s="205" t="s">
        <v>315</v>
      </c>
      <c r="F339" s="203">
        <v>90</v>
      </c>
      <c r="G339" s="205" t="s">
        <v>6453</v>
      </c>
      <c r="H339" s="205" t="s">
        <v>317</v>
      </c>
      <c r="I339" s="205" t="s">
        <v>331</v>
      </c>
      <c r="J339" s="205" t="s">
        <v>331</v>
      </c>
    </row>
    <row r="340" spans="2:10" s="198" customFormat="1" ht="18" customHeight="1" x14ac:dyDescent="0.2">
      <c r="B340" s="203">
        <v>2002</v>
      </c>
      <c r="C340" s="204">
        <v>3092002.48</v>
      </c>
      <c r="D340" s="205" t="s">
        <v>306</v>
      </c>
      <c r="E340" s="205" t="s">
        <v>315</v>
      </c>
      <c r="F340" s="203">
        <v>90</v>
      </c>
      <c r="G340" s="205" t="s">
        <v>6453</v>
      </c>
      <c r="H340" s="205" t="s">
        <v>317</v>
      </c>
      <c r="I340" s="205" t="s">
        <v>332</v>
      </c>
      <c r="J340" s="205" t="s">
        <v>332</v>
      </c>
    </row>
    <row r="341" spans="2:10" s="198" customFormat="1" ht="18" customHeight="1" x14ac:dyDescent="0.2">
      <c r="B341" s="203">
        <v>2002</v>
      </c>
      <c r="C341" s="204">
        <v>556429.80000000005</v>
      </c>
      <c r="D341" s="205" t="s">
        <v>306</v>
      </c>
      <c r="E341" s="205" t="s">
        <v>315</v>
      </c>
      <c r="F341" s="203">
        <v>90</v>
      </c>
      <c r="G341" s="205" t="s">
        <v>6453</v>
      </c>
      <c r="H341" s="205" t="s">
        <v>317</v>
      </c>
      <c r="I341" s="205" t="s">
        <v>333</v>
      </c>
      <c r="J341" s="205" t="s">
        <v>333</v>
      </c>
    </row>
    <row r="342" spans="2:10" s="198" customFormat="1" ht="18" customHeight="1" x14ac:dyDescent="0.2">
      <c r="B342" s="203">
        <v>2002</v>
      </c>
      <c r="C342" s="204">
        <v>10286107.369999999</v>
      </c>
      <c r="D342" s="205" t="s">
        <v>306</v>
      </c>
      <c r="E342" s="205" t="s">
        <v>315</v>
      </c>
      <c r="F342" s="203">
        <v>90</v>
      </c>
      <c r="G342" s="205" t="s">
        <v>6453</v>
      </c>
      <c r="H342" s="205" t="s">
        <v>317</v>
      </c>
      <c r="I342" s="205" t="s">
        <v>334</v>
      </c>
      <c r="J342" s="205" t="s">
        <v>334</v>
      </c>
    </row>
    <row r="343" spans="2:10" s="198" customFormat="1" ht="18" customHeight="1" x14ac:dyDescent="0.2">
      <c r="B343" s="203">
        <v>2002</v>
      </c>
      <c r="C343" s="204">
        <v>41894.910000000003</v>
      </c>
      <c r="D343" s="205" t="s">
        <v>306</v>
      </c>
      <c r="E343" s="205" t="s">
        <v>315</v>
      </c>
      <c r="F343" s="203">
        <v>90</v>
      </c>
      <c r="G343" s="205" t="s">
        <v>6453</v>
      </c>
      <c r="H343" s="205" t="s">
        <v>317</v>
      </c>
      <c r="I343" s="205" t="s">
        <v>335</v>
      </c>
      <c r="J343" s="205" t="s">
        <v>6460</v>
      </c>
    </row>
    <row r="344" spans="2:10" s="198" customFormat="1" ht="18" customHeight="1" x14ac:dyDescent="0.2">
      <c r="B344" s="203">
        <v>2002</v>
      </c>
      <c r="C344" s="204">
        <v>3742173.68</v>
      </c>
      <c r="D344" s="205" t="s">
        <v>306</v>
      </c>
      <c r="E344" s="205" t="s">
        <v>315</v>
      </c>
      <c r="F344" s="203">
        <v>90</v>
      </c>
      <c r="G344" s="205" t="s">
        <v>6453</v>
      </c>
      <c r="H344" s="205" t="s">
        <v>317</v>
      </c>
      <c r="I344" s="205" t="s">
        <v>336</v>
      </c>
      <c r="J344" s="205" t="s">
        <v>336</v>
      </c>
    </row>
    <row r="345" spans="2:10" s="198" customFormat="1" ht="18" customHeight="1" x14ac:dyDescent="0.2">
      <c r="B345" s="203">
        <v>2002</v>
      </c>
      <c r="C345" s="204">
        <v>0</v>
      </c>
      <c r="D345" s="205" t="s">
        <v>306</v>
      </c>
      <c r="E345" s="205" t="s">
        <v>315</v>
      </c>
      <c r="F345" s="203">
        <v>90</v>
      </c>
      <c r="G345" s="205" t="s">
        <v>6453</v>
      </c>
      <c r="H345" s="205" t="s">
        <v>317</v>
      </c>
      <c r="I345" s="205" t="s">
        <v>349</v>
      </c>
      <c r="J345" s="205"/>
    </row>
    <row r="346" spans="2:10" s="198" customFormat="1" ht="18" customHeight="1" x14ac:dyDescent="0.2">
      <c r="B346" s="203">
        <v>2002</v>
      </c>
      <c r="C346" s="204">
        <v>130578.14</v>
      </c>
      <c r="D346" s="205" t="s">
        <v>306</v>
      </c>
      <c r="E346" s="205" t="s">
        <v>315</v>
      </c>
      <c r="F346" s="203">
        <v>90</v>
      </c>
      <c r="G346" s="205" t="s">
        <v>6453</v>
      </c>
      <c r="H346" s="205" t="s">
        <v>317</v>
      </c>
      <c r="I346" s="205" t="s">
        <v>337</v>
      </c>
      <c r="J346" s="205" t="s">
        <v>337</v>
      </c>
    </row>
    <row r="347" spans="2:10" s="198" customFormat="1" ht="18" customHeight="1" x14ac:dyDescent="0.2">
      <c r="B347" s="203">
        <v>2002</v>
      </c>
      <c r="C347" s="204">
        <v>18532622.16</v>
      </c>
      <c r="D347" s="205" t="s">
        <v>306</v>
      </c>
      <c r="E347" s="205" t="s">
        <v>315</v>
      </c>
      <c r="F347" s="203">
        <v>90</v>
      </c>
      <c r="G347" s="205" t="s">
        <v>6453</v>
      </c>
      <c r="H347" s="205" t="s">
        <v>317</v>
      </c>
      <c r="I347" s="205" t="s">
        <v>338</v>
      </c>
      <c r="J347" s="205" t="s">
        <v>338</v>
      </c>
    </row>
    <row r="348" spans="2:10" s="198" customFormat="1" ht="18" customHeight="1" x14ac:dyDescent="0.2">
      <c r="B348" s="203">
        <v>2002</v>
      </c>
      <c r="C348" s="204">
        <v>45985.73</v>
      </c>
      <c r="D348" s="205" t="s">
        <v>306</v>
      </c>
      <c r="E348" s="205" t="s">
        <v>315</v>
      </c>
      <c r="F348" s="203">
        <v>90</v>
      </c>
      <c r="G348" s="205" t="s">
        <v>6453</v>
      </c>
      <c r="H348" s="205" t="s">
        <v>115</v>
      </c>
      <c r="I348" s="205" t="s">
        <v>116</v>
      </c>
      <c r="J348" s="205" t="s">
        <v>116</v>
      </c>
    </row>
    <row r="349" spans="2:10" s="198" customFormat="1" ht="18" customHeight="1" x14ac:dyDescent="0.2">
      <c r="B349" s="203">
        <v>2002</v>
      </c>
      <c r="C349" s="204">
        <v>3846.96</v>
      </c>
      <c r="D349" s="205" t="s">
        <v>306</v>
      </c>
      <c r="E349" s="205" t="s">
        <v>315</v>
      </c>
      <c r="F349" s="203">
        <v>90</v>
      </c>
      <c r="G349" s="205" t="s">
        <v>6453</v>
      </c>
      <c r="H349" s="205" t="s">
        <v>115</v>
      </c>
      <c r="I349" s="205" t="s">
        <v>117</v>
      </c>
      <c r="J349" s="205" t="s">
        <v>117</v>
      </c>
    </row>
    <row r="350" spans="2:10" s="198" customFormat="1" ht="18" customHeight="1" x14ac:dyDescent="0.2">
      <c r="B350" s="203">
        <v>2002</v>
      </c>
      <c r="C350" s="204">
        <v>107178.43</v>
      </c>
      <c r="D350" s="205" t="s">
        <v>306</v>
      </c>
      <c r="E350" s="205" t="s">
        <v>315</v>
      </c>
      <c r="F350" s="203">
        <v>90</v>
      </c>
      <c r="G350" s="205" t="s">
        <v>6453</v>
      </c>
      <c r="H350" s="205" t="s">
        <v>115</v>
      </c>
      <c r="I350" s="205" t="s">
        <v>118</v>
      </c>
      <c r="J350" s="205" t="s">
        <v>118</v>
      </c>
    </row>
    <row r="351" spans="2:10" s="198" customFormat="1" ht="18" customHeight="1" x14ac:dyDescent="0.2">
      <c r="B351" s="203">
        <v>2002</v>
      </c>
      <c r="C351" s="204">
        <v>298764.44</v>
      </c>
      <c r="D351" s="205" t="s">
        <v>306</v>
      </c>
      <c r="E351" s="205" t="s">
        <v>315</v>
      </c>
      <c r="F351" s="203">
        <v>90</v>
      </c>
      <c r="G351" s="205" t="s">
        <v>6453</v>
      </c>
      <c r="H351" s="205" t="s">
        <v>115</v>
      </c>
      <c r="I351" s="205" t="s">
        <v>119</v>
      </c>
      <c r="J351" s="205" t="s">
        <v>119</v>
      </c>
    </row>
    <row r="352" spans="2:10" s="198" customFormat="1" ht="18" customHeight="1" x14ac:dyDescent="0.2">
      <c r="B352" s="203">
        <v>2002</v>
      </c>
      <c r="C352" s="204">
        <v>0</v>
      </c>
      <c r="D352" s="205" t="s">
        <v>306</v>
      </c>
      <c r="E352" s="205" t="s">
        <v>315</v>
      </c>
      <c r="F352" s="203">
        <v>90</v>
      </c>
      <c r="G352" s="205" t="s">
        <v>6453</v>
      </c>
      <c r="H352" s="205" t="s">
        <v>115</v>
      </c>
      <c r="I352" s="205" t="s">
        <v>349</v>
      </c>
      <c r="J352" s="205"/>
    </row>
    <row r="353" spans="2:10" s="198" customFormat="1" ht="18" customHeight="1" x14ac:dyDescent="0.2">
      <c r="B353" s="203">
        <v>2002</v>
      </c>
      <c r="C353" s="204">
        <v>1343184.08</v>
      </c>
      <c r="D353" s="205" t="s">
        <v>306</v>
      </c>
      <c r="E353" s="205" t="s">
        <v>315</v>
      </c>
      <c r="F353" s="203">
        <v>90</v>
      </c>
      <c r="G353" s="205" t="s">
        <v>6453</v>
      </c>
      <c r="H353" s="205" t="s">
        <v>339</v>
      </c>
      <c r="I353" s="205" t="s">
        <v>340</v>
      </c>
      <c r="J353" s="205" t="s">
        <v>340</v>
      </c>
    </row>
    <row r="354" spans="2:10" s="198" customFormat="1" ht="18" customHeight="1" x14ac:dyDescent="0.2">
      <c r="B354" s="203">
        <v>2002</v>
      </c>
      <c r="C354" s="204">
        <v>873521.03</v>
      </c>
      <c r="D354" s="205" t="s">
        <v>306</v>
      </c>
      <c r="E354" s="205" t="s">
        <v>315</v>
      </c>
      <c r="F354" s="203">
        <v>90</v>
      </c>
      <c r="G354" s="205" t="s">
        <v>6453</v>
      </c>
      <c r="H354" s="205" t="s">
        <v>339</v>
      </c>
      <c r="I354" s="205" t="s">
        <v>341</v>
      </c>
      <c r="J354" s="205" t="s">
        <v>341</v>
      </c>
    </row>
    <row r="355" spans="2:10" s="198" customFormat="1" ht="18" customHeight="1" x14ac:dyDescent="0.2">
      <c r="B355" s="203">
        <v>2002</v>
      </c>
      <c r="C355" s="204">
        <v>3056831.48</v>
      </c>
      <c r="D355" s="205" t="s">
        <v>306</v>
      </c>
      <c r="E355" s="205" t="s">
        <v>315</v>
      </c>
      <c r="F355" s="203">
        <v>90</v>
      </c>
      <c r="G355" s="205" t="s">
        <v>6453</v>
      </c>
      <c r="H355" s="205" t="s">
        <v>339</v>
      </c>
      <c r="I355" s="205" t="s">
        <v>342</v>
      </c>
      <c r="J355" s="205" t="s">
        <v>342</v>
      </c>
    </row>
    <row r="356" spans="2:10" s="198" customFormat="1" ht="18" customHeight="1" x14ac:dyDescent="0.2">
      <c r="B356" s="203">
        <v>2002</v>
      </c>
      <c r="C356" s="204">
        <v>1460784.44</v>
      </c>
      <c r="D356" s="205" t="s">
        <v>306</v>
      </c>
      <c r="E356" s="205" t="s">
        <v>315</v>
      </c>
      <c r="F356" s="203">
        <v>90</v>
      </c>
      <c r="G356" s="205" t="s">
        <v>6453</v>
      </c>
      <c r="H356" s="205" t="s">
        <v>339</v>
      </c>
      <c r="I356" s="205" t="s">
        <v>343</v>
      </c>
      <c r="J356" s="205" t="s">
        <v>343</v>
      </c>
    </row>
    <row r="357" spans="2:10" s="198" customFormat="1" ht="18" customHeight="1" x14ac:dyDescent="0.2">
      <c r="B357" s="203">
        <v>2002</v>
      </c>
      <c r="C357" s="204">
        <v>313943296.08999997</v>
      </c>
      <c r="D357" s="205" t="s">
        <v>306</v>
      </c>
      <c r="E357" s="205" t="s">
        <v>315</v>
      </c>
      <c r="F357" s="203">
        <v>90</v>
      </c>
      <c r="G357" s="205" t="s">
        <v>6453</v>
      </c>
      <c r="H357" s="205" t="s">
        <v>339</v>
      </c>
      <c r="I357" s="205" t="s">
        <v>344</v>
      </c>
      <c r="J357" s="205" t="s">
        <v>344</v>
      </c>
    </row>
    <row r="358" spans="2:10" s="198" customFormat="1" ht="18" customHeight="1" x14ac:dyDescent="0.2">
      <c r="B358" s="203">
        <v>2002</v>
      </c>
      <c r="C358" s="204">
        <v>147477519.16999999</v>
      </c>
      <c r="D358" s="205" t="s">
        <v>306</v>
      </c>
      <c r="E358" s="205" t="s">
        <v>315</v>
      </c>
      <c r="F358" s="203">
        <v>90</v>
      </c>
      <c r="G358" s="205" t="s">
        <v>6453</v>
      </c>
      <c r="H358" s="205" t="s">
        <v>339</v>
      </c>
      <c r="I358" s="205" t="s">
        <v>345</v>
      </c>
      <c r="J358" s="205" t="s">
        <v>345</v>
      </c>
    </row>
    <row r="359" spans="2:10" s="198" customFormat="1" ht="18" customHeight="1" x14ac:dyDescent="0.2">
      <c r="B359" s="203">
        <v>2002</v>
      </c>
      <c r="C359" s="204">
        <v>34920185.649999999</v>
      </c>
      <c r="D359" s="205" t="s">
        <v>306</v>
      </c>
      <c r="E359" s="205" t="s">
        <v>315</v>
      </c>
      <c r="F359" s="203">
        <v>90</v>
      </c>
      <c r="G359" s="205" t="s">
        <v>6453</v>
      </c>
      <c r="H359" s="205" t="s">
        <v>339</v>
      </c>
      <c r="I359" s="205" t="s">
        <v>346</v>
      </c>
      <c r="J359" s="205" t="s">
        <v>346</v>
      </c>
    </row>
    <row r="360" spans="2:10" s="198" customFormat="1" ht="18" customHeight="1" x14ac:dyDescent="0.2">
      <c r="B360" s="203">
        <v>2002</v>
      </c>
      <c r="C360" s="204">
        <v>432428.79999999999</v>
      </c>
      <c r="D360" s="205" t="s">
        <v>306</v>
      </c>
      <c r="E360" s="205" t="s">
        <v>315</v>
      </c>
      <c r="F360" s="203">
        <v>90</v>
      </c>
      <c r="G360" s="205" t="s">
        <v>6453</v>
      </c>
      <c r="H360" s="205" t="s">
        <v>339</v>
      </c>
      <c r="I360" s="205" t="s">
        <v>347</v>
      </c>
      <c r="J360" s="205" t="s">
        <v>347</v>
      </c>
    </row>
    <row r="361" spans="2:10" s="198" customFormat="1" ht="18" customHeight="1" x14ac:dyDescent="0.2">
      <c r="B361" s="203">
        <v>2002</v>
      </c>
      <c r="C361" s="204">
        <v>2949811.02</v>
      </c>
      <c r="D361" s="205" t="s">
        <v>306</v>
      </c>
      <c r="E361" s="205" t="s">
        <v>315</v>
      </c>
      <c r="F361" s="203">
        <v>90</v>
      </c>
      <c r="G361" s="205" t="s">
        <v>6453</v>
      </c>
      <c r="H361" s="205" t="s">
        <v>339</v>
      </c>
      <c r="I361" s="205" t="s">
        <v>348</v>
      </c>
      <c r="J361" s="205" t="s">
        <v>348</v>
      </c>
    </row>
    <row r="362" spans="2:10" s="198" customFormat="1" ht="18" customHeight="1" x14ac:dyDescent="0.2">
      <c r="B362" s="203">
        <v>2002</v>
      </c>
      <c r="C362" s="204">
        <v>0</v>
      </c>
      <c r="D362" s="205" t="s">
        <v>306</v>
      </c>
      <c r="E362" s="205" t="s">
        <v>315</v>
      </c>
      <c r="F362" s="203">
        <v>90</v>
      </c>
      <c r="G362" s="205" t="s">
        <v>6453</v>
      </c>
      <c r="H362" s="205" t="s">
        <v>339</v>
      </c>
      <c r="I362" s="205" t="s">
        <v>349</v>
      </c>
      <c r="J362" s="205"/>
    </row>
    <row r="363" spans="2:10" s="198" customFormat="1" ht="18" customHeight="1" x14ac:dyDescent="0.2">
      <c r="B363" s="203">
        <v>2002</v>
      </c>
      <c r="C363" s="204">
        <v>0</v>
      </c>
      <c r="D363" s="205" t="s">
        <v>306</v>
      </c>
      <c r="E363" s="205" t="s">
        <v>315</v>
      </c>
      <c r="F363" s="203">
        <v>90</v>
      </c>
      <c r="G363" s="205" t="s">
        <v>6453</v>
      </c>
      <c r="H363" s="205" t="s">
        <v>194</v>
      </c>
      <c r="I363" s="205" t="s">
        <v>349</v>
      </c>
      <c r="J363" s="205"/>
    </row>
    <row r="364" spans="2:10" s="198" customFormat="1" ht="18" customHeight="1" x14ac:dyDescent="0.2">
      <c r="B364" s="203">
        <v>2002</v>
      </c>
      <c r="C364" s="204">
        <v>0</v>
      </c>
      <c r="D364" s="205" t="s">
        <v>306</v>
      </c>
      <c r="E364" s="205" t="s">
        <v>315</v>
      </c>
      <c r="F364" s="203">
        <v>90</v>
      </c>
      <c r="G364" s="205" t="s">
        <v>6453</v>
      </c>
      <c r="H364" s="205" t="s">
        <v>194</v>
      </c>
      <c r="I364" s="205" t="s">
        <v>213</v>
      </c>
      <c r="J364" s="205" t="s">
        <v>213</v>
      </c>
    </row>
    <row r="365" spans="2:10" s="198" customFormat="1" ht="18" customHeight="1" x14ac:dyDescent="0.2">
      <c r="B365" s="203">
        <v>2002</v>
      </c>
      <c r="C365" s="204">
        <v>0</v>
      </c>
      <c r="D365" s="205" t="s">
        <v>306</v>
      </c>
      <c r="E365" s="205" t="s">
        <v>315</v>
      </c>
      <c r="F365" s="203">
        <v>90</v>
      </c>
      <c r="G365" s="205" t="s">
        <v>6453</v>
      </c>
      <c r="H365" s="205" t="s">
        <v>236</v>
      </c>
      <c r="I365" s="205" t="s">
        <v>349</v>
      </c>
      <c r="J365" s="205"/>
    </row>
    <row r="366" spans="2:10" s="198" customFormat="1" ht="18" customHeight="1" x14ac:dyDescent="0.2">
      <c r="B366" s="203">
        <v>2002</v>
      </c>
      <c r="C366" s="204">
        <v>5494030.6399999997</v>
      </c>
      <c r="D366" s="205" t="s">
        <v>306</v>
      </c>
      <c r="E366" s="205" t="s">
        <v>315</v>
      </c>
      <c r="F366" s="203">
        <v>90</v>
      </c>
      <c r="G366" s="205" t="s">
        <v>6453</v>
      </c>
      <c r="H366" s="205" t="s">
        <v>236</v>
      </c>
      <c r="I366" s="205" t="s">
        <v>236</v>
      </c>
      <c r="J366" s="205" t="s">
        <v>236</v>
      </c>
    </row>
    <row r="367" spans="2:10" s="198" customFormat="1" ht="18" customHeight="1" x14ac:dyDescent="0.2">
      <c r="B367" s="203">
        <v>2003</v>
      </c>
      <c r="C367" s="204">
        <v>0</v>
      </c>
      <c r="D367" s="205" t="s">
        <v>384</v>
      </c>
      <c r="E367" s="205" t="s">
        <v>6448</v>
      </c>
      <c r="F367" s="203">
        <v>99</v>
      </c>
      <c r="G367" s="205" t="s">
        <v>439</v>
      </c>
      <c r="H367" s="205" t="s">
        <v>349</v>
      </c>
      <c r="I367" s="205" t="s">
        <v>349</v>
      </c>
      <c r="J367" s="205"/>
    </row>
    <row r="368" spans="2:10" s="198" customFormat="1" ht="18" customHeight="1" x14ac:dyDescent="0.2">
      <c r="B368" s="203">
        <v>2003</v>
      </c>
      <c r="C368" s="204">
        <v>56491715.5</v>
      </c>
      <c r="D368" s="205" t="s">
        <v>87</v>
      </c>
      <c r="E368" s="205" t="s">
        <v>88</v>
      </c>
      <c r="F368" s="203">
        <v>90</v>
      </c>
      <c r="G368" s="205" t="s">
        <v>6453</v>
      </c>
      <c r="H368" s="205" t="s">
        <v>89</v>
      </c>
      <c r="I368" s="205" t="s">
        <v>90</v>
      </c>
      <c r="J368" s="205" t="s">
        <v>90</v>
      </c>
    </row>
    <row r="369" spans="2:10" s="198" customFormat="1" ht="18" customHeight="1" x14ac:dyDescent="0.2">
      <c r="B369" s="203">
        <v>2003</v>
      </c>
      <c r="C369" s="204">
        <v>1130863207.03</v>
      </c>
      <c r="D369" s="205" t="s">
        <v>87</v>
      </c>
      <c r="E369" s="205" t="s">
        <v>88</v>
      </c>
      <c r="F369" s="203">
        <v>90</v>
      </c>
      <c r="G369" s="205" t="s">
        <v>6453</v>
      </c>
      <c r="H369" s="205" t="s">
        <v>89</v>
      </c>
      <c r="I369" s="205" t="s">
        <v>91</v>
      </c>
      <c r="J369" s="205" t="s">
        <v>91</v>
      </c>
    </row>
    <row r="370" spans="2:10" s="198" customFormat="1" ht="18" customHeight="1" x14ac:dyDescent="0.2">
      <c r="B370" s="203">
        <v>2003</v>
      </c>
      <c r="C370" s="204">
        <v>40144.14</v>
      </c>
      <c r="D370" s="205" t="s">
        <v>87</v>
      </c>
      <c r="E370" s="205" t="s">
        <v>88</v>
      </c>
      <c r="F370" s="203">
        <v>90</v>
      </c>
      <c r="G370" s="205" t="s">
        <v>6453</v>
      </c>
      <c r="H370" s="205" t="s">
        <v>92</v>
      </c>
      <c r="I370" s="205" t="s">
        <v>93</v>
      </c>
      <c r="J370" s="205" t="s">
        <v>93</v>
      </c>
    </row>
    <row r="371" spans="2:10" s="198" customFormat="1" ht="18" customHeight="1" x14ac:dyDescent="0.2">
      <c r="B371" s="203">
        <v>2003</v>
      </c>
      <c r="C371" s="204">
        <v>5392190.6299999999</v>
      </c>
      <c r="D371" s="205" t="s">
        <v>87</v>
      </c>
      <c r="E371" s="205" t="s">
        <v>88</v>
      </c>
      <c r="F371" s="203">
        <v>90</v>
      </c>
      <c r="G371" s="205" t="s">
        <v>6453</v>
      </c>
      <c r="H371" s="205" t="s">
        <v>92</v>
      </c>
      <c r="I371" s="205" t="s">
        <v>94</v>
      </c>
      <c r="J371" s="205" t="s">
        <v>94</v>
      </c>
    </row>
    <row r="372" spans="2:10" s="198" customFormat="1" ht="18" customHeight="1" x14ac:dyDescent="0.2">
      <c r="B372" s="203">
        <v>2003</v>
      </c>
      <c r="C372" s="204">
        <v>0</v>
      </c>
      <c r="D372" s="205" t="s">
        <v>87</v>
      </c>
      <c r="E372" s="205" t="s">
        <v>88</v>
      </c>
      <c r="F372" s="203">
        <v>90</v>
      </c>
      <c r="G372" s="205" t="s">
        <v>6453</v>
      </c>
      <c r="H372" s="205" t="s">
        <v>349</v>
      </c>
      <c r="I372" s="205" t="s">
        <v>349</v>
      </c>
      <c r="J372" s="205"/>
    </row>
    <row r="373" spans="2:10" s="198" customFormat="1" ht="18" customHeight="1" x14ac:dyDescent="0.2">
      <c r="B373" s="203">
        <v>2003</v>
      </c>
      <c r="C373" s="204">
        <v>5036429.68</v>
      </c>
      <c r="D373" s="205" t="s">
        <v>87</v>
      </c>
      <c r="E373" s="205" t="s">
        <v>95</v>
      </c>
      <c r="F373" s="203">
        <v>20</v>
      </c>
      <c r="G373" s="205" t="s">
        <v>6449</v>
      </c>
      <c r="H373" s="205" t="s">
        <v>108</v>
      </c>
      <c r="I373" s="205" t="s">
        <v>108</v>
      </c>
      <c r="J373" s="205" t="s">
        <v>108</v>
      </c>
    </row>
    <row r="374" spans="2:10" s="198" customFormat="1" ht="18" customHeight="1" x14ac:dyDescent="0.2">
      <c r="B374" s="203">
        <v>2003</v>
      </c>
      <c r="C374" s="204">
        <v>48711.48</v>
      </c>
      <c r="D374" s="205" t="s">
        <v>87</v>
      </c>
      <c r="E374" s="205" t="s">
        <v>95</v>
      </c>
      <c r="F374" s="203">
        <v>20</v>
      </c>
      <c r="G374" s="205" t="s">
        <v>6449</v>
      </c>
      <c r="H374" s="205" t="s">
        <v>115</v>
      </c>
      <c r="I374" s="205" t="s">
        <v>118</v>
      </c>
      <c r="J374" s="205" t="s">
        <v>118</v>
      </c>
    </row>
    <row r="375" spans="2:10" s="198" customFormat="1" ht="18" customHeight="1" x14ac:dyDescent="0.2">
      <c r="B375" s="203">
        <v>2003</v>
      </c>
      <c r="C375" s="204">
        <v>0</v>
      </c>
      <c r="D375" s="205" t="s">
        <v>87</v>
      </c>
      <c r="E375" s="205" t="s">
        <v>95</v>
      </c>
      <c r="F375" s="203">
        <v>20</v>
      </c>
      <c r="G375" s="205" t="s">
        <v>6449</v>
      </c>
      <c r="H375" s="205" t="s">
        <v>349</v>
      </c>
      <c r="I375" s="205" t="s">
        <v>349</v>
      </c>
      <c r="J375" s="205"/>
    </row>
    <row r="376" spans="2:10" s="198" customFormat="1" ht="18" customHeight="1" x14ac:dyDescent="0.2">
      <c r="B376" s="203">
        <v>2003</v>
      </c>
      <c r="C376" s="204">
        <v>206531557.09</v>
      </c>
      <c r="D376" s="205" t="s">
        <v>87</v>
      </c>
      <c r="E376" s="205" t="s">
        <v>95</v>
      </c>
      <c r="F376" s="203">
        <v>40</v>
      </c>
      <c r="G376" s="205" t="s">
        <v>6450</v>
      </c>
      <c r="H376" s="205" t="s">
        <v>108</v>
      </c>
      <c r="I376" s="205" t="s">
        <v>108</v>
      </c>
      <c r="J376" s="205" t="s">
        <v>108</v>
      </c>
    </row>
    <row r="377" spans="2:10" s="198" customFormat="1" ht="18" customHeight="1" x14ac:dyDescent="0.2">
      <c r="B377" s="203">
        <v>2003</v>
      </c>
      <c r="C377" s="204">
        <v>15329.76</v>
      </c>
      <c r="D377" s="205" t="s">
        <v>87</v>
      </c>
      <c r="E377" s="205" t="s">
        <v>95</v>
      </c>
      <c r="F377" s="203">
        <v>40</v>
      </c>
      <c r="G377" s="205" t="s">
        <v>6450</v>
      </c>
      <c r="H377" s="205" t="s">
        <v>110</v>
      </c>
      <c r="I377" s="205" t="s">
        <v>110</v>
      </c>
      <c r="J377" s="205" t="s">
        <v>110</v>
      </c>
    </row>
    <row r="378" spans="2:10" s="198" customFormat="1" ht="18" customHeight="1" x14ac:dyDescent="0.2">
      <c r="B378" s="203">
        <v>2003</v>
      </c>
      <c r="C378" s="204">
        <v>2816422648.6700001</v>
      </c>
      <c r="D378" s="205" t="s">
        <v>87</v>
      </c>
      <c r="E378" s="205" t="s">
        <v>95</v>
      </c>
      <c r="F378" s="203">
        <v>40</v>
      </c>
      <c r="G378" s="205" t="s">
        <v>6450</v>
      </c>
      <c r="H378" s="205" t="s">
        <v>113</v>
      </c>
      <c r="I378" s="205" t="s">
        <v>113</v>
      </c>
      <c r="J378" s="205" t="s">
        <v>113</v>
      </c>
    </row>
    <row r="379" spans="2:10" s="198" customFormat="1" ht="18" customHeight="1" x14ac:dyDescent="0.2">
      <c r="B379" s="203">
        <v>2003</v>
      </c>
      <c r="C379" s="204">
        <v>0</v>
      </c>
      <c r="D379" s="205" t="s">
        <v>87</v>
      </c>
      <c r="E379" s="205" t="s">
        <v>95</v>
      </c>
      <c r="F379" s="203">
        <v>40</v>
      </c>
      <c r="G379" s="205" t="s">
        <v>6450</v>
      </c>
      <c r="H379" s="205" t="s">
        <v>349</v>
      </c>
      <c r="I379" s="205" t="s">
        <v>349</v>
      </c>
      <c r="J379" s="205"/>
    </row>
    <row r="380" spans="2:10" s="198" customFormat="1" ht="18" customHeight="1" x14ac:dyDescent="0.2">
      <c r="B380" s="203">
        <v>2003</v>
      </c>
      <c r="C380" s="204">
        <v>216447.17</v>
      </c>
      <c r="D380" s="205" t="s">
        <v>87</v>
      </c>
      <c r="E380" s="205" t="s">
        <v>95</v>
      </c>
      <c r="F380" s="203">
        <v>50</v>
      </c>
      <c r="G380" s="205" t="s">
        <v>6451</v>
      </c>
      <c r="H380" s="205" t="s">
        <v>108</v>
      </c>
      <c r="I380" s="205" t="s">
        <v>108</v>
      </c>
      <c r="J380" s="205" t="s">
        <v>108</v>
      </c>
    </row>
    <row r="381" spans="2:10" s="198" customFormat="1" ht="18" customHeight="1" x14ac:dyDescent="0.2">
      <c r="B381" s="203">
        <v>2003</v>
      </c>
      <c r="C381" s="204">
        <v>0</v>
      </c>
      <c r="D381" s="205" t="s">
        <v>87</v>
      </c>
      <c r="E381" s="205" t="s">
        <v>95</v>
      </c>
      <c r="F381" s="203">
        <v>50</v>
      </c>
      <c r="G381" s="205" t="s">
        <v>6451</v>
      </c>
      <c r="H381" s="205" t="s">
        <v>123</v>
      </c>
      <c r="I381" s="205" t="s">
        <v>152</v>
      </c>
      <c r="J381" s="205" t="s">
        <v>152</v>
      </c>
    </row>
    <row r="382" spans="2:10" s="198" customFormat="1" ht="18" customHeight="1" x14ac:dyDescent="0.2">
      <c r="B382" s="203">
        <v>2003</v>
      </c>
      <c r="C382" s="204">
        <v>45303</v>
      </c>
      <c r="D382" s="205" t="s">
        <v>87</v>
      </c>
      <c r="E382" s="205" t="s">
        <v>95</v>
      </c>
      <c r="F382" s="203">
        <v>50</v>
      </c>
      <c r="G382" s="205" t="s">
        <v>6451</v>
      </c>
      <c r="H382" s="205" t="s">
        <v>174</v>
      </c>
      <c r="I382" s="205" t="s">
        <v>188</v>
      </c>
      <c r="J382" s="205" t="s">
        <v>188</v>
      </c>
    </row>
    <row r="383" spans="2:10" s="198" customFormat="1" ht="18" customHeight="1" x14ac:dyDescent="0.2">
      <c r="B383" s="203">
        <v>2003</v>
      </c>
      <c r="C383" s="204">
        <v>7000</v>
      </c>
      <c r="D383" s="205" t="s">
        <v>87</v>
      </c>
      <c r="E383" s="205" t="s">
        <v>95</v>
      </c>
      <c r="F383" s="203">
        <v>50</v>
      </c>
      <c r="G383" s="205" t="s">
        <v>6451</v>
      </c>
      <c r="H383" s="205" t="s">
        <v>194</v>
      </c>
      <c r="I383" s="205" t="s">
        <v>196</v>
      </c>
      <c r="J383" s="205" t="s">
        <v>196</v>
      </c>
    </row>
    <row r="384" spans="2:10" s="198" customFormat="1" ht="18" customHeight="1" x14ac:dyDescent="0.2">
      <c r="B384" s="203">
        <v>2003</v>
      </c>
      <c r="C384" s="204">
        <v>865277</v>
      </c>
      <c r="D384" s="205" t="s">
        <v>87</v>
      </c>
      <c r="E384" s="205" t="s">
        <v>95</v>
      </c>
      <c r="F384" s="203">
        <v>50</v>
      </c>
      <c r="G384" s="205" t="s">
        <v>6451</v>
      </c>
      <c r="H384" s="205" t="s">
        <v>194</v>
      </c>
      <c r="I384" s="205" t="s">
        <v>201</v>
      </c>
      <c r="J384" s="205" t="s">
        <v>201</v>
      </c>
    </row>
    <row r="385" spans="2:10" s="198" customFormat="1" ht="18" customHeight="1" x14ac:dyDescent="0.2">
      <c r="B385" s="203">
        <v>2003</v>
      </c>
      <c r="C385" s="204">
        <v>55092</v>
      </c>
      <c r="D385" s="205" t="s">
        <v>87</v>
      </c>
      <c r="E385" s="205" t="s">
        <v>95</v>
      </c>
      <c r="F385" s="203">
        <v>50</v>
      </c>
      <c r="G385" s="205" t="s">
        <v>6451</v>
      </c>
      <c r="H385" s="205" t="s">
        <v>194</v>
      </c>
      <c r="I385" s="205" t="s">
        <v>205</v>
      </c>
      <c r="J385" s="205" t="s">
        <v>205</v>
      </c>
    </row>
    <row r="386" spans="2:10" s="198" customFormat="1" ht="18" customHeight="1" x14ac:dyDescent="0.2">
      <c r="B386" s="203">
        <v>2003</v>
      </c>
      <c r="C386" s="204">
        <v>0</v>
      </c>
      <c r="D386" s="205" t="s">
        <v>87</v>
      </c>
      <c r="E386" s="205" t="s">
        <v>95</v>
      </c>
      <c r="F386" s="203">
        <v>50</v>
      </c>
      <c r="G386" s="205" t="s">
        <v>6451</v>
      </c>
      <c r="H386" s="205" t="s">
        <v>349</v>
      </c>
      <c r="I386" s="205" t="s">
        <v>349</v>
      </c>
      <c r="J386" s="205"/>
    </row>
    <row r="387" spans="2:10" s="198" customFormat="1" ht="18" customHeight="1" x14ac:dyDescent="0.2">
      <c r="B387" s="203">
        <v>2003</v>
      </c>
      <c r="C387" s="204">
        <v>111596334.52</v>
      </c>
      <c r="D387" s="205" t="s">
        <v>87</v>
      </c>
      <c r="E387" s="205" t="s">
        <v>95</v>
      </c>
      <c r="F387" s="203">
        <v>50</v>
      </c>
      <c r="G387" s="205" t="s">
        <v>6451</v>
      </c>
      <c r="H387" s="205" t="s">
        <v>241</v>
      </c>
      <c r="I387" s="205" t="s">
        <v>241</v>
      </c>
      <c r="J387" s="205" t="s">
        <v>241</v>
      </c>
    </row>
    <row r="388" spans="2:10" s="198" customFormat="1" ht="18" customHeight="1" x14ac:dyDescent="0.2">
      <c r="B388" s="203">
        <v>2003</v>
      </c>
      <c r="C388" s="204">
        <v>1900454713.3800001</v>
      </c>
      <c r="D388" s="205" t="s">
        <v>87</v>
      </c>
      <c r="E388" s="205" t="s">
        <v>95</v>
      </c>
      <c r="F388" s="203">
        <v>70</v>
      </c>
      <c r="G388" s="205" t="s">
        <v>6461</v>
      </c>
      <c r="H388" s="205" t="s">
        <v>108</v>
      </c>
      <c r="I388" s="205" t="s">
        <v>108</v>
      </c>
      <c r="J388" s="205" t="s">
        <v>108</v>
      </c>
    </row>
    <row r="389" spans="2:10" s="198" customFormat="1" ht="18" customHeight="1" x14ac:dyDescent="0.2">
      <c r="B389" s="203">
        <v>2003</v>
      </c>
      <c r="C389" s="204">
        <v>0</v>
      </c>
      <c r="D389" s="205" t="s">
        <v>87</v>
      </c>
      <c r="E389" s="205" t="s">
        <v>95</v>
      </c>
      <c r="F389" s="203">
        <v>70</v>
      </c>
      <c r="G389" s="205" t="s">
        <v>6461</v>
      </c>
      <c r="H389" s="205" t="s">
        <v>349</v>
      </c>
      <c r="I389" s="205" t="s">
        <v>349</v>
      </c>
      <c r="J389" s="205"/>
    </row>
    <row r="390" spans="2:10" s="198" customFormat="1" ht="18" customHeight="1" x14ac:dyDescent="0.2">
      <c r="B390" s="203">
        <v>2003</v>
      </c>
      <c r="C390" s="204">
        <v>1810736.82</v>
      </c>
      <c r="D390" s="205" t="s">
        <v>87</v>
      </c>
      <c r="E390" s="205" t="s">
        <v>95</v>
      </c>
      <c r="F390" s="203">
        <v>90</v>
      </c>
      <c r="G390" s="205" t="s">
        <v>6453</v>
      </c>
      <c r="H390" s="205" t="s">
        <v>96</v>
      </c>
      <c r="I390" s="205" t="s">
        <v>97</v>
      </c>
      <c r="J390" s="205" t="s">
        <v>97</v>
      </c>
    </row>
    <row r="391" spans="2:10" s="198" customFormat="1" ht="18" customHeight="1" x14ac:dyDescent="0.2">
      <c r="B391" s="203">
        <v>2003</v>
      </c>
      <c r="C391" s="204">
        <v>10273174.15</v>
      </c>
      <c r="D391" s="205" t="s">
        <v>87</v>
      </c>
      <c r="E391" s="205" t="s">
        <v>95</v>
      </c>
      <c r="F391" s="203">
        <v>90</v>
      </c>
      <c r="G391" s="205" t="s">
        <v>6453</v>
      </c>
      <c r="H391" s="205" t="s">
        <v>96</v>
      </c>
      <c r="I391" s="205" t="s">
        <v>98</v>
      </c>
      <c r="J391" s="205" t="s">
        <v>98</v>
      </c>
    </row>
    <row r="392" spans="2:10" s="198" customFormat="1" ht="18" customHeight="1" x14ac:dyDescent="0.2">
      <c r="B392" s="203">
        <v>2003</v>
      </c>
      <c r="C392" s="204">
        <v>23246182.120000001</v>
      </c>
      <c r="D392" s="205" t="s">
        <v>87</v>
      </c>
      <c r="E392" s="205" t="s">
        <v>95</v>
      </c>
      <c r="F392" s="203">
        <v>90</v>
      </c>
      <c r="G392" s="205" t="s">
        <v>6453</v>
      </c>
      <c r="H392" s="205" t="s">
        <v>99</v>
      </c>
      <c r="I392" s="205" t="s">
        <v>100</v>
      </c>
      <c r="J392" s="205" t="s">
        <v>100</v>
      </c>
    </row>
    <row r="393" spans="2:10" s="198" customFormat="1" ht="18" customHeight="1" x14ac:dyDescent="0.2">
      <c r="B393" s="203">
        <v>2003</v>
      </c>
      <c r="C393" s="204">
        <v>100899.03</v>
      </c>
      <c r="D393" s="205" t="s">
        <v>87</v>
      </c>
      <c r="E393" s="205" t="s">
        <v>95</v>
      </c>
      <c r="F393" s="203">
        <v>90</v>
      </c>
      <c r="G393" s="205" t="s">
        <v>6453</v>
      </c>
      <c r="H393" s="205" t="s">
        <v>101</v>
      </c>
      <c r="I393" s="205" t="s">
        <v>102</v>
      </c>
      <c r="J393" s="205" t="s">
        <v>102</v>
      </c>
    </row>
    <row r="394" spans="2:10" s="198" customFormat="1" ht="18" customHeight="1" x14ac:dyDescent="0.2">
      <c r="B394" s="203">
        <v>2003</v>
      </c>
      <c r="C394" s="204">
        <v>7439842.6399999997</v>
      </c>
      <c r="D394" s="205" t="s">
        <v>87</v>
      </c>
      <c r="E394" s="205" t="s">
        <v>95</v>
      </c>
      <c r="F394" s="203">
        <v>90</v>
      </c>
      <c r="G394" s="205" t="s">
        <v>6453</v>
      </c>
      <c r="H394" s="205" t="s">
        <v>103</v>
      </c>
      <c r="I394" s="205" t="s">
        <v>103</v>
      </c>
      <c r="J394" s="205" t="s">
        <v>103</v>
      </c>
    </row>
    <row r="395" spans="2:10" s="198" customFormat="1" ht="18" customHeight="1" x14ac:dyDescent="0.2">
      <c r="B395" s="203">
        <v>2003</v>
      </c>
      <c r="C395" s="204">
        <v>39803.480000000003</v>
      </c>
      <c r="D395" s="205" t="s">
        <v>87</v>
      </c>
      <c r="E395" s="205" t="s">
        <v>95</v>
      </c>
      <c r="F395" s="203">
        <v>90</v>
      </c>
      <c r="G395" s="205" t="s">
        <v>6453</v>
      </c>
      <c r="H395" s="205" t="s">
        <v>104</v>
      </c>
      <c r="I395" s="205" t="s">
        <v>104</v>
      </c>
      <c r="J395" s="205" t="s">
        <v>104</v>
      </c>
    </row>
    <row r="396" spans="2:10" s="198" customFormat="1" ht="18" customHeight="1" x14ac:dyDescent="0.2">
      <c r="B396" s="203">
        <v>2003</v>
      </c>
      <c r="C396" s="204">
        <v>27452748.780000001</v>
      </c>
      <c r="D396" s="205" t="s">
        <v>87</v>
      </c>
      <c r="E396" s="205" t="s">
        <v>95</v>
      </c>
      <c r="F396" s="203">
        <v>90</v>
      </c>
      <c r="G396" s="205" t="s">
        <v>6453</v>
      </c>
      <c r="H396" s="205" t="s">
        <v>105</v>
      </c>
      <c r="I396" s="205" t="s">
        <v>106</v>
      </c>
      <c r="J396" s="205" t="s">
        <v>106</v>
      </c>
    </row>
    <row r="397" spans="2:10" s="198" customFormat="1" ht="18" customHeight="1" x14ac:dyDescent="0.2">
      <c r="B397" s="203">
        <v>2003</v>
      </c>
      <c r="C397" s="204">
        <v>621844.62</v>
      </c>
      <c r="D397" s="205" t="s">
        <v>87</v>
      </c>
      <c r="E397" s="205" t="s">
        <v>95</v>
      </c>
      <c r="F397" s="203">
        <v>90</v>
      </c>
      <c r="G397" s="205" t="s">
        <v>6453</v>
      </c>
      <c r="H397" s="205" t="s">
        <v>107</v>
      </c>
      <c r="I397" s="205" t="s">
        <v>107</v>
      </c>
      <c r="J397" s="205" t="s">
        <v>107</v>
      </c>
    </row>
    <row r="398" spans="2:10" s="198" customFormat="1" ht="18" customHeight="1" x14ac:dyDescent="0.2">
      <c r="B398" s="203">
        <v>2003</v>
      </c>
      <c r="C398" s="204">
        <v>200</v>
      </c>
      <c r="D398" s="205" t="s">
        <v>87</v>
      </c>
      <c r="E398" s="205" t="s">
        <v>95</v>
      </c>
      <c r="F398" s="203">
        <v>90</v>
      </c>
      <c r="G398" s="205" t="s">
        <v>6453</v>
      </c>
      <c r="H398" s="205" t="s">
        <v>109</v>
      </c>
      <c r="I398" s="205" t="s">
        <v>109</v>
      </c>
      <c r="J398" s="205" t="s">
        <v>109</v>
      </c>
    </row>
    <row r="399" spans="2:10" s="198" customFormat="1" ht="18" customHeight="1" x14ac:dyDescent="0.2">
      <c r="B399" s="203">
        <v>2003</v>
      </c>
      <c r="C399" s="204">
        <v>10591588.380000001</v>
      </c>
      <c r="D399" s="205" t="s">
        <v>87</v>
      </c>
      <c r="E399" s="205" t="s">
        <v>95</v>
      </c>
      <c r="F399" s="203">
        <v>90</v>
      </c>
      <c r="G399" s="205" t="s">
        <v>6453</v>
      </c>
      <c r="H399" s="205" t="s">
        <v>110</v>
      </c>
      <c r="I399" s="205" t="s">
        <v>110</v>
      </c>
      <c r="J399" s="205" t="s">
        <v>110</v>
      </c>
    </row>
    <row r="400" spans="2:10" s="198" customFormat="1" ht="18" customHeight="1" x14ac:dyDescent="0.2">
      <c r="B400" s="203">
        <v>2003</v>
      </c>
      <c r="C400" s="204">
        <v>30713160.32</v>
      </c>
      <c r="D400" s="205" t="s">
        <v>87</v>
      </c>
      <c r="E400" s="205" t="s">
        <v>95</v>
      </c>
      <c r="F400" s="203">
        <v>90</v>
      </c>
      <c r="G400" s="205" t="s">
        <v>6453</v>
      </c>
      <c r="H400" s="205" t="s">
        <v>111</v>
      </c>
      <c r="I400" s="205" t="s">
        <v>111</v>
      </c>
      <c r="J400" s="205" t="s">
        <v>111</v>
      </c>
    </row>
    <row r="401" spans="2:10" s="198" customFormat="1" ht="18" customHeight="1" x14ac:dyDescent="0.2">
      <c r="B401" s="203">
        <v>2003</v>
      </c>
      <c r="C401" s="204">
        <v>1202109.8999999999</v>
      </c>
      <c r="D401" s="205" t="s">
        <v>87</v>
      </c>
      <c r="E401" s="205" t="s">
        <v>95</v>
      </c>
      <c r="F401" s="203">
        <v>90</v>
      </c>
      <c r="G401" s="205" t="s">
        <v>6453</v>
      </c>
      <c r="H401" s="205" t="s">
        <v>111</v>
      </c>
      <c r="I401" s="205" t="s">
        <v>349</v>
      </c>
      <c r="J401" s="205" t="s">
        <v>111</v>
      </c>
    </row>
    <row r="402" spans="2:10" s="198" customFormat="1" ht="18" customHeight="1" x14ac:dyDescent="0.2">
      <c r="B402" s="203">
        <v>2003</v>
      </c>
      <c r="C402" s="204">
        <v>2965616.94</v>
      </c>
      <c r="D402" s="205" t="s">
        <v>87</v>
      </c>
      <c r="E402" s="205" t="s">
        <v>95</v>
      </c>
      <c r="F402" s="203">
        <v>90</v>
      </c>
      <c r="G402" s="205" t="s">
        <v>6453</v>
      </c>
      <c r="H402" s="205" t="s">
        <v>112</v>
      </c>
      <c r="I402" s="205" t="s">
        <v>112</v>
      </c>
      <c r="J402" s="205" t="s">
        <v>112</v>
      </c>
    </row>
    <row r="403" spans="2:10" s="198" customFormat="1" ht="18" customHeight="1" x14ac:dyDescent="0.2">
      <c r="B403" s="203">
        <v>2003</v>
      </c>
      <c r="C403" s="204">
        <v>5131994.99</v>
      </c>
      <c r="D403" s="205" t="s">
        <v>87</v>
      </c>
      <c r="E403" s="205" t="s">
        <v>95</v>
      </c>
      <c r="F403" s="203">
        <v>90</v>
      </c>
      <c r="G403" s="205" t="s">
        <v>6453</v>
      </c>
      <c r="H403" s="205" t="s">
        <v>115</v>
      </c>
      <c r="I403" s="205" t="s">
        <v>116</v>
      </c>
      <c r="J403" s="205" t="s">
        <v>116</v>
      </c>
    </row>
    <row r="404" spans="2:10" s="198" customFormat="1" ht="18" customHeight="1" x14ac:dyDescent="0.2">
      <c r="B404" s="203">
        <v>2003</v>
      </c>
      <c r="C404" s="204">
        <v>4832794.47</v>
      </c>
      <c r="D404" s="205" t="s">
        <v>87</v>
      </c>
      <c r="E404" s="205" t="s">
        <v>95</v>
      </c>
      <c r="F404" s="203">
        <v>90</v>
      </c>
      <c r="G404" s="205" t="s">
        <v>6453</v>
      </c>
      <c r="H404" s="205" t="s">
        <v>115</v>
      </c>
      <c r="I404" s="205" t="s">
        <v>118</v>
      </c>
      <c r="J404" s="205" t="s">
        <v>118</v>
      </c>
    </row>
    <row r="405" spans="2:10" s="198" customFormat="1" ht="18" customHeight="1" x14ac:dyDescent="0.2">
      <c r="B405" s="203">
        <v>2003</v>
      </c>
      <c r="C405" s="204">
        <v>93068931.450000003</v>
      </c>
      <c r="D405" s="205" t="s">
        <v>87</v>
      </c>
      <c r="E405" s="205" t="s">
        <v>95</v>
      </c>
      <c r="F405" s="203">
        <v>90</v>
      </c>
      <c r="G405" s="205" t="s">
        <v>6453</v>
      </c>
      <c r="H405" s="205" t="s">
        <v>120</v>
      </c>
      <c r="I405" s="205" t="s">
        <v>121</v>
      </c>
      <c r="J405" s="205" t="s">
        <v>121</v>
      </c>
    </row>
    <row r="406" spans="2:10" s="198" customFormat="1" ht="18" customHeight="1" x14ac:dyDescent="0.2">
      <c r="B406" s="203">
        <v>2003</v>
      </c>
      <c r="C406" s="204">
        <v>93363649.310000002</v>
      </c>
      <c r="D406" s="205" t="s">
        <v>87</v>
      </c>
      <c r="E406" s="205" t="s">
        <v>95</v>
      </c>
      <c r="F406" s="203">
        <v>90</v>
      </c>
      <c r="G406" s="205" t="s">
        <v>6453</v>
      </c>
      <c r="H406" s="205" t="s">
        <v>120</v>
      </c>
      <c r="I406" s="205" t="s">
        <v>122</v>
      </c>
      <c r="J406" s="205" t="s">
        <v>122</v>
      </c>
    </row>
    <row r="407" spans="2:10" s="198" customFormat="1" ht="18" customHeight="1" x14ac:dyDescent="0.2">
      <c r="B407" s="203">
        <v>2003</v>
      </c>
      <c r="C407" s="204">
        <v>240550.47</v>
      </c>
      <c r="D407" s="205" t="s">
        <v>87</v>
      </c>
      <c r="E407" s="205" t="s">
        <v>95</v>
      </c>
      <c r="F407" s="203">
        <v>90</v>
      </c>
      <c r="G407" s="205" t="s">
        <v>6453</v>
      </c>
      <c r="H407" s="205" t="s">
        <v>120</v>
      </c>
      <c r="I407" s="205" t="s">
        <v>349</v>
      </c>
      <c r="J407" s="205" t="s">
        <v>120</v>
      </c>
    </row>
    <row r="408" spans="2:10" s="198" customFormat="1" ht="18" customHeight="1" x14ac:dyDescent="0.2">
      <c r="B408" s="203">
        <v>2003</v>
      </c>
      <c r="C408" s="204">
        <v>13641</v>
      </c>
      <c r="D408" s="205" t="s">
        <v>87</v>
      </c>
      <c r="E408" s="205" t="s">
        <v>95</v>
      </c>
      <c r="F408" s="203">
        <v>90</v>
      </c>
      <c r="G408" s="205" t="s">
        <v>6453</v>
      </c>
      <c r="H408" s="205" t="s">
        <v>123</v>
      </c>
      <c r="I408" s="205" t="s">
        <v>124</v>
      </c>
      <c r="J408" s="205" t="s">
        <v>124</v>
      </c>
    </row>
    <row r="409" spans="2:10" s="198" customFormat="1" ht="18" customHeight="1" x14ac:dyDescent="0.2">
      <c r="B409" s="203">
        <v>2003</v>
      </c>
      <c r="C409" s="204">
        <v>7299777.71</v>
      </c>
      <c r="D409" s="205" t="s">
        <v>87</v>
      </c>
      <c r="E409" s="205" t="s">
        <v>95</v>
      </c>
      <c r="F409" s="203">
        <v>90</v>
      </c>
      <c r="G409" s="205" t="s">
        <v>6453</v>
      </c>
      <c r="H409" s="205" t="s">
        <v>123</v>
      </c>
      <c r="I409" s="205" t="s">
        <v>125</v>
      </c>
      <c r="J409" s="205" t="s">
        <v>125</v>
      </c>
    </row>
    <row r="410" spans="2:10" s="198" customFormat="1" ht="18" customHeight="1" x14ac:dyDescent="0.2">
      <c r="B410" s="203">
        <v>2003</v>
      </c>
      <c r="C410" s="204">
        <v>694919.74</v>
      </c>
      <c r="D410" s="205" t="s">
        <v>87</v>
      </c>
      <c r="E410" s="205" t="s">
        <v>95</v>
      </c>
      <c r="F410" s="203">
        <v>90</v>
      </c>
      <c r="G410" s="205" t="s">
        <v>6453</v>
      </c>
      <c r="H410" s="205" t="s">
        <v>123</v>
      </c>
      <c r="I410" s="205" t="s">
        <v>126</v>
      </c>
      <c r="J410" s="205" t="s">
        <v>126</v>
      </c>
    </row>
    <row r="411" spans="2:10" s="198" customFormat="1" ht="18" customHeight="1" x14ac:dyDescent="0.2">
      <c r="B411" s="203">
        <v>2003</v>
      </c>
      <c r="C411" s="204">
        <v>4423467.43</v>
      </c>
      <c r="D411" s="205" t="s">
        <v>87</v>
      </c>
      <c r="E411" s="205" t="s">
        <v>95</v>
      </c>
      <c r="F411" s="203">
        <v>90</v>
      </c>
      <c r="G411" s="205" t="s">
        <v>6453</v>
      </c>
      <c r="H411" s="205" t="s">
        <v>123</v>
      </c>
      <c r="I411" s="205" t="s">
        <v>127</v>
      </c>
      <c r="J411" s="205" t="s">
        <v>127</v>
      </c>
    </row>
    <row r="412" spans="2:10" s="198" customFormat="1" ht="18" customHeight="1" x14ac:dyDescent="0.2">
      <c r="B412" s="203">
        <v>2003</v>
      </c>
      <c r="C412" s="204">
        <v>2457323.16</v>
      </c>
      <c r="D412" s="205" t="s">
        <v>87</v>
      </c>
      <c r="E412" s="205" t="s">
        <v>95</v>
      </c>
      <c r="F412" s="203">
        <v>90</v>
      </c>
      <c r="G412" s="205" t="s">
        <v>6453</v>
      </c>
      <c r="H412" s="205" t="s">
        <v>123</v>
      </c>
      <c r="I412" s="205" t="s">
        <v>350</v>
      </c>
      <c r="J412" s="205" t="s">
        <v>350</v>
      </c>
    </row>
    <row r="413" spans="2:10" s="198" customFormat="1" ht="18" customHeight="1" x14ac:dyDescent="0.2">
      <c r="B413" s="203">
        <v>2003</v>
      </c>
      <c r="C413" s="204">
        <v>44917758.920000002</v>
      </c>
      <c r="D413" s="205" t="s">
        <v>87</v>
      </c>
      <c r="E413" s="205" t="s">
        <v>95</v>
      </c>
      <c r="F413" s="203">
        <v>90</v>
      </c>
      <c r="G413" s="205" t="s">
        <v>6453</v>
      </c>
      <c r="H413" s="205" t="s">
        <v>123</v>
      </c>
      <c r="I413" s="205" t="s">
        <v>128</v>
      </c>
      <c r="J413" s="205" t="s">
        <v>128</v>
      </c>
    </row>
    <row r="414" spans="2:10" s="198" customFormat="1" ht="18" customHeight="1" x14ac:dyDescent="0.2">
      <c r="B414" s="203">
        <v>2003</v>
      </c>
      <c r="C414" s="204">
        <v>3532859.65</v>
      </c>
      <c r="D414" s="205" t="s">
        <v>87</v>
      </c>
      <c r="E414" s="205" t="s">
        <v>95</v>
      </c>
      <c r="F414" s="203">
        <v>90</v>
      </c>
      <c r="G414" s="205" t="s">
        <v>6453</v>
      </c>
      <c r="H414" s="205" t="s">
        <v>123</v>
      </c>
      <c r="I414" s="205" t="s">
        <v>129</v>
      </c>
      <c r="J414" s="205" t="s">
        <v>129</v>
      </c>
    </row>
    <row r="415" spans="2:10" s="198" customFormat="1" ht="18" customHeight="1" x14ac:dyDescent="0.2">
      <c r="B415" s="203">
        <v>2003</v>
      </c>
      <c r="C415" s="204">
        <v>917301.76000000001</v>
      </c>
      <c r="D415" s="205" t="s">
        <v>87</v>
      </c>
      <c r="E415" s="205" t="s">
        <v>95</v>
      </c>
      <c r="F415" s="203">
        <v>90</v>
      </c>
      <c r="G415" s="205" t="s">
        <v>6453</v>
      </c>
      <c r="H415" s="205" t="s">
        <v>123</v>
      </c>
      <c r="I415" s="205" t="s">
        <v>130</v>
      </c>
      <c r="J415" s="205" t="s">
        <v>130</v>
      </c>
    </row>
    <row r="416" spans="2:10" s="198" customFormat="1" ht="18" customHeight="1" x14ac:dyDescent="0.2">
      <c r="B416" s="203">
        <v>2003</v>
      </c>
      <c r="C416" s="204">
        <v>1318452.9100000001</v>
      </c>
      <c r="D416" s="205" t="s">
        <v>87</v>
      </c>
      <c r="E416" s="205" t="s">
        <v>95</v>
      </c>
      <c r="F416" s="203">
        <v>90</v>
      </c>
      <c r="G416" s="205" t="s">
        <v>6453</v>
      </c>
      <c r="H416" s="205" t="s">
        <v>123</v>
      </c>
      <c r="I416" s="205" t="s">
        <v>131</v>
      </c>
      <c r="J416" s="205" t="s">
        <v>131</v>
      </c>
    </row>
    <row r="417" spans="2:10" s="198" customFormat="1" ht="18" customHeight="1" x14ac:dyDescent="0.2">
      <c r="B417" s="203">
        <v>2003</v>
      </c>
      <c r="C417" s="204">
        <v>140167.73000000001</v>
      </c>
      <c r="D417" s="205" t="s">
        <v>87</v>
      </c>
      <c r="E417" s="205" t="s">
        <v>95</v>
      </c>
      <c r="F417" s="203">
        <v>90</v>
      </c>
      <c r="G417" s="205" t="s">
        <v>6453</v>
      </c>
      <c r="H417" s="205" t="s">
        <v>123</v>
      </c>
      <c r="I417" s="205" t="s">
        <v>132</v>
      </c>
      <c r="J417" s="205" t="s">
        <v>132</v>
      </c>
    </row>
    <row r="418" spans="2:10" s="198" customFormat="1" ht="18" customHeight="1" x14ac:dyDescent="0.2">
      <c r="B418" s="203">
        <v>2003</v>
      </c>
      <c r="C418" s="204">
        <v>28078064.109999999</v>
      </c>
      <c r="D418" s="205" t="s">
        <v>87</v>
      </c>
      <c r="E418" s="205" t="s">
        <v>95</v>
      </c>
      <c r="F418" s="203">
        <v>90</v>
      </c>
      <c r="G418" s="205" t="s">
        <v>6453</v>
      </c>
      <c r="H418" s="205" t="s">
        <v>123</v>
      </c>
      <c r="I418" s="205" t="s">
        <v>133</v>
      </c>
      <c r="J418" s="205" t="s">
        <v>133</v>
      </c>
    </row>
    <row r="419" spans="2:10" s="198" customFormat="1" ht="18" customHeight="1" x14ac:dyDescent="0.2">
      <c r="B419" s="203">
        <v>2003</v>
      </c>
      <c r="C419" s="204">
        <v>3721201.71</v>
      </c>
      <c r="D419" s="205" t="s">
        <v>87</v>
      </c>
      <c r="E419" s="205" t="s">
        <v>95</v>
      </c>
      <c r="F419" s="203">
        <v>90</v>
      </c>
      <c r="G419" s="205" t="s">
        <v>6453</v>
      </c>
      <c r="H419" s="205" t="s">
        <v>123</v>
      </c>
      <c r="I419" s="205" t="s">
        <v>134</v>
      </c>
      <c r="J419" s="205" t="s">
        <v>134</v>
      </c>
    </row>
    <row r="420" spans="2:10" s="198" customFormat="1" ht="18" customHeight="1" x14ac:dyDescent="0.2">
      <c r="B420" s="203">
        <v>2003</v>
      </c>
      <c r="C420" s="204">
        <v>61942.53</v>
      </c>
      <c r="D420" s="205" t="s">
        <v>87</v>
      </c>
      <c r="E420" s="205" t="s">
        <v>95</v>
      </c>
      <c r="F420" s="203">
        <v>90</v>
      </c>
      <c r="G420" s="205" t="s">
        <v>6453</v>
      </c>
      <c r="H420" s="205" t="s">
        <v>123</v>
      </c>
      <c r="I420" s="205" t="s">
        <v>135</v>
      </c>
      <c r="J420" s="205" t="s">
        <v>135</v>
      </c>
    </row>
    <row r="421" spans="2:10" s="198" customFormat="1" ht="18" customHeight="1" x14ac:dyDescent="0.2">
      <c r="B421" s="203">
        <v>2003</v>
      </c>
      <c r="C421" s="204">
        <v>13609.68</v>
      </c>
      <c r="D421" s="205" t="s">
        <v>87</v>
      </c>
      <c r="E421" s="205" t="s">
        <v>95</v>
      </c>
      <c r="F421" s="203">
        <v>90</v>
      </c>
      <c r="G421" s="205" t="s">
        <v>6453</v>
      </c>
      <c r="H421" s="205" t="s">
        <v>123</v>
      </c>
      <c r="I421" s="205" t="s">
        <v>136</v>
      </c>
      <c r="J421" s="205" t="s">
        <v>136</v>
      </c>
    </row>
    <row r="422" spans="2:10" s="198" customFormat="1" ht="18" customHeight="1" x14ac:dyDescent="0.2">
      <c r="B422" s="203">
        <v>2003</v>
      </c>
      <c r="C422" s="204">
        <v>324314.21000000002</v>
      </c>
      <c r="D422" s="205" t="s">
        <v>87</v>
      </c>
      <c r="E422" s="205" t="s">
        <v>95</v>
      </c>
      <c r="F422" s="203">
        <v>90</v>
      </c>
      <c r="G422" s="205" t="s">
        <v>6453</v>
      </c>
      <c r="H422" s="205" t="s">
        <v>123</v>
      </c>
      <c r="I422" s="205" t="s">
        <v>137</v>
      </c>
      <c r="J422" s="205" t="s">
        <v>137</v>
      </c>
    </row>
    <row r="423" spans="2:10" s="198" customFormat="1" ht="18" customHeight="1" x14ac:dyDescent="0.2">
      <c r="B423" s="203">
        <v>2003</v>
      </c>
      <c r="C423" s="204">
        <v>12145011.15</v>
      </c>
      <c r="D423" s="205" t="s">
        <v>87</v>
      </c>
      <c r="E423" s="205" t="s">
        <v>95</v>
      </c>
      <c r="F423" s="203">
        <v>90</v>
      </c>
      <c r="G423" s="205" t="s">
        <v>6453</v>
      </c>
      <c r="H423" s="205" t="s">
        <v>123</v>
      </c>
      <c r="I423" s="205" t="s">
        <v>138</v>
      </c>
      <c r="J423" s="205" t="s">
        <v>138</v>
      </c>
    </row>
    <row r="424" spans="2:10" s="198" customFormat="1" ht="18" customHeight="1" x14ac:dyDescent="0.2">
      <c r="B424" s="203">
        <v>2003</v>
      </c>
      <c r="C424" s="204">
        <v>8505986.0500000007</v>
      </c>
      <c r="D424" s="205" t="s">
        <v>87</v>
      </c>
      <c r="E424" s="205" t="s">
        <v>95</v>
      </c>
      <c r="F424" s="203">
        <v>90</v>
      </c>
      <c r="G424" s="205" t="s">
        <v>6453</v>
      </c>
      <c r="H424" s="205" t="s">
        <v>123</v>
      </c>
      <c r="I424" s="205" t="s">
        <v>139</v>
      </c>
      <c r="J424" s="205" t="s">
        <v>139</v>
      </c>
    </row>
    <row r="425" spans="2:10" s="198" customFormat="1" ht="18" customHeight="1" x14ac:dyDescent="0.2">
      <c r="B425" s="203">
        <v>2003</v>
      </c>
      <c r="C425" s="204">
        <v>2103744.9</v>
      </c>
      <c r="D425" s="205" t="s">
        <v>87</v>
      </c>
      <c r="E425" s="205" t="s">
        <v>95</v>
      </c>
      <c r="F425" s="203">
        <v>90</v>
      </c>
      <c r="G425" s="205" t="s">
        <v>6453</v>
      </c>
      <c r="H425" s="205" t="s">
        <v>123</v>
      </c>
      <c r="I425" s="205" t="s">
        <v>140</v>
      </c>
      <c r="J425" s="205" t="s">
        <v>140</v>
      </c>
    </row>
    <row r="426" spans="2:10" s="198" customFormat="1" ht="18" customHeight="1" x14ac:dyDescent="0.2">
      <c r="B426" s="203">
        <v>2003</v>
      </c>
      <c r="C426" s="204">
        <v>793831.19</v>
      </c>
      <c r="D426" s="205" t="s">
        <v>87</v>
      </c>
      <c r="E426" s="205" t="s">
        <v>95</v>
      </c>
      <c r="F426" s="203">
        <v>90</v>
      </c>
      <c r="G426" s="205" t="s">
        <v>6453</v>
      </c>
      <c r="H426" s="205" t="s">
        <v>123</v>
      </c>
      <c r="I426" s="205" t="s">
        <v>141</v>
      </c>
      <c r="J426" s="205" t="s">
        <v>141</v>
      </c>
    </row>
    <row r="427" spans="2:10" s="198" customFormat="1" ht="18" customHeight="1" x14ac:dyDescent="0.2">
      <c r="B427" s="203">
        <v>2003</v>
      </c>
      <c r="C427" s="204">
        <v>5845819.7199999997</v>
      </c>
      <c r="D427" s="205" t="s">
        <v>87</v>
      </c>
      <c r="E427" s="205" t="s">
        <v>95</v>
      </c>
      <c r="F427" s="203">
        <v>90</v>
      </c>
      <c r="G427" s="205" t="s">
        <v>6453</v>
      </c>
      <c r="H427" s="205" t="s">
        <v>123</v>
      </c>
      <c r="I427" s="205" t="s">
        <v>142</v>
      </c>
      <c r="J427" s="205" t="s">
        <v>142</v>
      </c>
    </row>
    <row r="428" spans="2:10" s="198" customFormat="1" ht="18" customHeight="1" x14ac:dyDescent="0.2">
      <c r="B428" s="203">
        <v>2003</v>
      </c>
      <c r="C428" s="204">
        <v>29127702.760000002</v>
      </c>
      <c r="D428" s="205" t="s">
        <v>87</v>
      </c>
      <c r="E428" s="205" t="s">
        <v>95</v>
      </c>
      <c r="F428" s="203">
        <v>90</v>
      </c>
      <c r="G428" s="205" t="s">
        <v>6453</v>
      </c>
      <c r="H428" s="205" t="s">
        <v>123</v>
      </c>
      <c r="I428" s="205" t="s">
        <v>143</v>
      </c>
      <c r="J428" s="205" t="s">
        <v>143</v>
      </c>
    </row>
    <row r="429" spans="2:10" s="198" customFormat="1" ht="18" customHeight="1" x14ac:dyDescent="0.2">
      <c r="B429" s="203">
        <v>2003</v>
      </c>
      <c r="C429" s="204">
        <v>767969.98</v>
      </c>
      <c r="D429" s="205" t="s">
        <v>87</v>
      </c>
      <c r="E429" s="205" t="s">
        <v>95</v>
      </c>
      <c r="F429" s="203">
        <v>90</v>
      </c>
      <c r="G429" s="205" t="s">
        <v>6453</v>
      </c>
      <c r="H429" s="205" t="s">
        <v>123</v>
      </c>
      <c r="I429" s="205" t="s">
        <v>144</v>
      </c>
      <c r="J429" s="205" t="s">
        <v>144</v>
      </c>
    </row>
    <row r="430" spans="2:10" s="198" customFormat="1" ht="18" customHeight="1" x14ac:dyDescent="0.2">
      <c r="B430" s="203">
        <v>2003</v>
      </c>
      <c r="C430" s="204">
        <v>6478248.1799999997</v>
      </c>
      <c r="D430" s="205" t="s">
        <v>87</v>
      </c>
      <c r="E430" s="205" t="s">
        <v>95</v>
      </c>
      <c r="F430" s="203">
        <v>90</v>
      </c>
      <c r="G430" s="205" t="s">
        <v>6453</v>
      </c>
      <c r="H430" s="205" t="s">
        <v>123</v>
      </c>
      <c r="I430" s="205" t="s">
        <v>145</v>
      </c>
      <c r="J430" s="205" t="s">
        <v>145</v>
      </c>
    </row>
    <row r="431" spans="2:10" s="198" customFormat="1" ht="18" customHeight="1" x14ac:dyDescent="0.2">
      <c r="B431" s="203">
        <v>2003</v>
      </c>
      <c r="C431" s="204">
        <v>12451256.99</v>
      </c>
      <c r="D431" s="205" t="s">
        <v>87</v>
      </c>
      <c r="E431" s="205" t="s">
        <v>95</v>
      </c>
      <c r="F431" s="203">
        <v>90</v>
      </c>
      <c r="G431" s="205" t="s">
        <v>6453</v>
      </c>
      <c r="H431" s="205" t="s">
        <v>123</v>
      </c>
      <c r="I431" s="205" t="s">
        <v>146</v>
      </c>
      <c r="J431" s="205" t="s">
        <v>146</v>
      </c>
    </row>
    <row r="432" spans="2:10" s="198" customFormat="1" ht="18" customHeight="1" x14ac:dyDescent="0.2">
      <c r="B432" s="203">
        <v>2003</v>
      </c>
      <c r="C432" s="204">
        <v>620117.21</v>
      </c>
      <c r="D432" s="205" t="s">
        <v>87</v>
      </c>
      <c r="E432" s="205" t="s">
        <v>95</v>
      </c>
      <c r="F432" s="203">
        <v>90</v>
      </c>
      <c r="G432" s="205" t="s">
        <v>6453</v>
      </c>
      <c r="H432" s="205" t="s">
        <v>123</v>
      </c>
      <c r="I432" s="205" t="s">
        <v>147</v>
      </c>
      <c r="J432" s="205" t="s">
        <v>147</v>
      </c>
    </row>
    <row r="433" spans="2:10" s="198" customFormat="1" ht="18" customHeight="1" x14ac:dyDescent="0.2">
      <c r="B433" s="203">
        <v>2003</v>
      </c>
      <c r="C433" s="204">
        <v>4326155.3</v>
      </c>
      <c r="D433" s="205" t="s">
        <v>87</v>
      </c>
      <c r="E433" s="205" t="s">
        <v>95</v>
      </c>
      <c r="F433" s="203">
        <v>90</v>
      </c>
      <c r="G433" s="205" t="s">
        <v>6453</v>
      </c>
      <c r="H433" s="205" t="s">
        <v>123</v>
      </c>
      <c r="I433" s="205" t="s">
        <v>148</v>
      </c>
      <c r="J433" s="205" t="s">
        <v>148</v>
      </c>
    </row>
    <row r="434" spans="2:10" s="198" customFormat="1" ht="18" customHeight="1" x14ac:dyDescent="0.2">
      <c r="B434" s="203">
        <v>2003</v>
      </c>
      <c r="C434" s="204">
        <v>1711467.7000000002</v>
      </c>
      <c r="D434" s="205" t="s">
        <v>87</v>
      </c>
      <c r="E434" s="205" t="s">
        <v>95</v>
      </c>
      <c r="F434" s="203">
        <v>90</v>
      </c>
      <c r="G434" s="205" t="s">
        <v>6453</v>
      </c>
      <c r="H434" s="205" t="s">
        <v>123</v>
      </c>
      <c r="I434" s="205" t="s">
        <v>149</v>
      </c>
      <c r="J434" s="205" t="s">
        <v>149</v>
      </c>
    </row>
    <row r="435" spans="2:10" s="198" customFormat="1" ht="18" customHeight="1" x14ac:dyDescent="0.2">
      <c r="B435" s="203">
        <v>2003</v>
      </c>
      <c r="C435" s="204">
        <v>10712054.949999999</v>
      </c>
      <c r="D435" s="205" t="s">
        <v>87</v>
      </c>
      <c r="E435" s="205" t="s">
        <v>95</v>
      </c>
      <c r="F435" s="203">
        <v>90</v>
      </c>
      <c r="G435" s="205" t="s">
        <v>6453</v>
      </c>
      <c r="H435" s="205" t="s">
        <v>123</v>
      </c>
      <c r="I435" s="205" t="s">
        <v>150</v>
      </c>
      <c r="J435" s="205" t="s">
        <v>150</v>
      </c>
    </row>
    <row r="436" spans="2:10" s="198" customFormat="1" ht="18" customHeight="1" x14ac:dyDescent="0.2">
      <c r="B436" s="203">
        <v>2003</v>
      </c>
      <c r="C436" s="204">
        <v>131494172.73</v>
      </c>
      <c r="D436" s="205" t="s">
        <v>87</v>
      </c>
      <c r="E436" s="205" t="s">
        <v>95</v>
      </c>
      <c r="F436" s="203">
        <v>90</v>
      </c>
      <c r="G436" s="205" t="s">
        <v>6453</v>
      </c>
      <c r="H436" s="205" t="s">
        <v>123</v>
      </c>
      <c r="I436" s="205" t="s">
        <v>151</v>
      </c>
      <c r="J436" s="205" t="s">
        <v>151</v>
      </c>
    </row>
    <row r="437" spans="2:10" s="198" customFormat="1" ht="18" customHeight="1" x14ac:dyDescent="0.2">
      <c r="B437" s="203">
        <v>2003</v>
      </c>
      <c r="C437" s="204">
        <v>1511897.9</v>
      </c>
      <c r="D437" s="205" t="s">
        <v>87</v>
      </c>
      <c r="E437" s="205" t="s">
        <v>95</v>
      </c>
      <c r="F437" s="203">
        <v>90</v>
      </c>
      <c r="G437" s="205" t="s">
        <v>6453</v>
      </c>
      <c r="H437" s="205" t="s">
        <v>123</v>
      </c>
      <c r="I437" s="205" t="s">
        <v>152</v>
      </c>
      <c r="J437" s="205" t="s">
        <v>152</v>
      </c>
    </row>
    <row r="438" spans="2:10" s="198" customFormat="1" ht="18" customHeight="1" x14ac:dyDescent="0.2">
      <c r="B438" s="203">
        <v>2003</v>
      </c>
      <c r="C438" s="204">
        <v>1763819.91</v>
      </c>
      <c r="D438" s="205" t="s">
        <v>87</v>
      </c>
      <c r="E438" s="205" t="s">
        <v>95</v>
      </c>
      <c r="F438" s="203">
        <v>90</v>
      </c>
      <c r="G438" s="205" t="s">
        <v>6453</v>
      </c>
      <c r="H438" s="205" t="s">
        <v>123</v>
      </c>
      <c r="I438" s="205" t="s">
        <v>351</v>
      </c>
      <c r="J438" s="205" t="s">
        <v>351</v>
      </c>
    </row>
    <row r="439" spans="2:10" s="198" customFormat="1" ht="18" customHeight="1" x14ac:dyDescent="0.2">
      <c r="B439" s="203">
        <v>2003</v>
      </c>
      <c r="C439" s="204">
        <v>5496458.9100000001</v>
      </c>
      <c r="D439" s="205" t="s">
        <v>87</v>
      </c>
      <c r="E439" s="205" t="s">
        <v>95</v>
      </c>
      <c r="F439" s="203">
        <v>90</v>
      </c>
      <c r="G439" s="205" t="s">
        <v>6453</v>
      </c>
      <c r="H439" s="205" t="s">
        <v>123</v>
      </c>
      <c r="I439" s="205" t="s">
        <v>153</v>
      </c>
      <c r="J439" s="205" t="s">
        <v>153</v>
      </c>
    </row>
    <row r="440" spans="2:10" s="198" customFormat="1" ht="18" customHeight="1" x14ac:dyDescent="0.2">
      <c r="B440" s="203">
        <v>2003</v>
      </c>
      <c r="C440" s="204">
        <v>15416536.01</v>
      </c>
      <c r="D440" s="205" t="s">
        <v>87</v>
      </c>
      <c r="E440" s="205" t="s">
        <v>95</v>
      </c>
      <c r="F440" s="203">
        <v>90</v>
      </c>
      <c r="G440" s="205" t="s">
        <v>6453</v>
      </c>
      <c r="H440" s="205" t="s">
        <v>123</v>
      </c>
      <c r="I440" s="205" t="s">
        <v>154</v>
      </c>
      <c r="J440" s="205" t="s">
        <v>154</v>
      </c>
    </row>
    <row r="441" spans="2:10" s="198" customFormat="1" ht="18" customHeight="1" x14ac:dyDescent="0.2">
      <c r="B441" s="203">
        <v>2003</v>
      </c>
      <c r="C441" s="204">
        <v>86249.3</v>
      </c>
      <c r="D441" s="205" t="s">
        <v>87</v>
      </c>
      <c r="E441" s="205" t="s">
        <v>95</v>
      </c>
      <c r="F441" s="203">
        <v>90</v>
      </c>
      <c r="G441" s="205" t="s">
        <v>6453</v>
      </c>
      <c r="H441" s="205" t="s">
        <v>123</v>
      </c>
      <c r="I441" s="205" t="s">
        <v>155</v>
      </c>
      <c r="J441" s="205" t="s">
        <v>155</v>
      </c>
    </row>
    <row r="442" spans="2:10" s="198" customFormat="1" ht="18" customHeight="1" x14ac:dyDescent="0.2">
      <c r="B442" s="203">
        <v>2003</v>
      </c>
      <c r="C442" s="204">
        <v>4999111.97</v>
      </c>
      <c r="D442" s="205" t="s">
        <v>87</v>
      </c>
      <c r="E442" s="205" t="s">
        <v>95</v>
      </c>
      <c r="F442" s="203">
        <v>90</v>
      </c>
      <c r="G442" s="205" t="s">
        <v>6453</v>
      </c>
      <c r="H442" s="205" t="s">
        <v>123</v>
      </c>
      <c r="I442" s="205" t="s">
        <v>349</v>
      </c>
      <c r="J442" s="205" t="s">
        <v>123</v>
      </c>
    </row>
    <row r="443" spans="2:10" s="198" customFormat="1" ht="18" customHeight="1" x14ac:dyDescent="0.2">
      <c r="B443" s="203">
        <v>2003</v>
      </c>
      <c r="C443" s="204">
        <v>847932.84</v>
      </c>
      <c r="D443" s="205" t="s">
        <v>87</v>
      </c>
      <c r="E443" s="205" t="s">
        <v>95</v>
      </c>
      <c r="F443" s="203">
        <v>90</v>
      </c>
      <c r="G443" s="205" t="s">
        <v>6453</v>
      </c>
      <c r="H443" s="205" t="s">
        <v>123</v>
      </c>
      <c r="I443" s="205" t="s">
        <v>156</v>
      </c>
      <c r="J443" s="205" t="s">
        <v>156</v>
      </c>
    </row>
    <row r="444" spans="2:10" s="198" customFormat="1" ht="18" customHeight="1" x14ac:dyDescent="0.2">
      <c r="B444" s="203">
        <v>2003</v>
      </c>
      <c r="C444" s="204">
        <v>2758862.77</v>
      </c>
      <c r="D444" s="205" t="s">
        <v>87</v>
      </c>
      <c r="E444" s="205" t="s">
        <v>95</v>
      </c>
      <c r="F444" s="203">
        <v>90</v>
      </c>
      <c r="G444" s="205" t="s">
        <v>6453</v>
      </c>
      <c r="H444" s="205" t="s">
        <v>157</v>
      </c>
      <c r="I444" s="205" t="s">
        <v>157</v>
      </c>
      <c r="J444" s="205" t="s">
        <v>157</v>
      </c>
    </row>
    <row r="445" spans="2:10" s="198" customFormat="1" ht="18" customHeight="1" x14ac:dyDescent="0.2">
      <c r="B445" s="203">
        <v>2003</v>
      </c>
      <c r="C445" s="204">
        <v>133099448.77</v>
      </c>
      <c r="D445" s="205" t="s">
        <v>87</v>
      </c>
      <c r="E445" s="205" t="s">
        <v>95</v>
      </c>
      <c r="F445" s="203">
        <v>90</v>
      </c>
      <c r="G445" s="205" t="s">
        <v>6453</v>
      </c>
      <c r="H445" s="205" t="s">
        <v>158</v>
      </c>
      <c r="I445" s="205" t="s">
        <v>158</v>
      </c>
      <c r="J445" s="205" t="s">
        <v>158</v>
      </c>
    </row>
    <row r="446" spans="2:10" s="198" customFormat="1" ht="18" customHeight="1" x14ac:dyDescent="0.2">
      <c r="B446" s="203">
        <v>2003</v>
      </c>
      <c r="C446" s="204">
        <v>631410.88</v>
      </c>
      <c r="D446" s="205" t="s">
        <v>87</v>
      </c>
      <c r="E446" s="205" t="s">
        <v>95</v>
      </c>
      <c r="F446" s="203">
        <v>90</v>
      </c>
      <c r="G446" s="205" t="s">
        <v>6453</v>
      </c>
      <c r="H446" s="205" t="s">
        <v>158</v>
      </c>
      <c r="I446" s="205" t="s">
        <v>349</v>
      </c>
      <c r="J446" s="205" t="s">
        <v>158</v>
      </c>
    </row>
    <row r="447" spans="2:10" s="198" customFormat="1" ht="18" customHeight="1" x14ac:dyDescent="0.2">
      <c r="B447" s="203">
        <v>2003</v>
      </c>
      <c r="C447" s="204">
        <v>164067081.44999999</v>
      </c>
      <c r="D447" s="205" t="s">
        <v>87</v>
      </c>
      <c r="E447" s="205" t="s">
        <v>95</v>
      </c>
      <c r="F447" s="203">
        <v>90</v>
      </c>
      <c r="G447" s="205" t="s">
        <v>6453</v>
      </c>
      <c r="H447" s="205" t="s">
        <v>159</v>
      </c>
      <c r="I447" s="205" t="s">
        <v>160</v>
      </c>
      <c r="J447" s="205" t="s">
        <v>160</v>
      </c>
    </row>
    <row r="448" spans="2:10" s="198" customFormat="1" ht="18" customHeight="1" x14ac:dyDescent="0.2">
      <c r="B448" s="203">
        <v>2003</v>
      </c>
      <c r="C448" s="204">
        <v>19479083.07</v>
      </c>
      <c r="D448" s="205" t="s">
        <v>87</v>
      </c>
      <c r="E448" s="205" t="s">
        <v>95</v>
      </c>
      <c r="F448" s="203">
        <v>90</v>
      </c>
      <c r="G448" s="205" t="s">
        <v>6453</v>
      </c>
      <c r="H448" s="205" t="s">
        <v>161</v>
      </c>
      <c r="I448" s="205" t="s">
        <v>161</v>
      </c>
      <c r="J448" s="205" t="s">
        <v>161</v>
      </c>
    </row>
    <row r="449" spans="2:10" s="198" customFormat="1" ht="18" customHeight="1" x14ac:dyDescent="0.2">
      <c r="B449" s="203">
        <v>2003</v>
      </c>
      <c r="C449" s="204">
        <v>6372337.0599999996</v>
      </c>
      <c r="D449" s="205" t="s">
        <v>87</v>
      </c>
      <c r="E449" s="205" t="s">
        <v>95</v>
      </c>
      <c r="F449" s="203">
        <v>90</v>
      </c>
      <c r="G449" s="205" t="s">
        <v>6453</v>
      </c>
      <c r="H449" s="205" t="s">
        <v>162</v>
      </c>
      <c r="I449" s="205" t="s">
        <v>163</v>
      </c>
      <c r="J449" s="205" t="s">
        <v>163</v>
      </c>
    </row>
    <row r="450" spans="2:10" s="198" customFormat="1" ht="18" customHeight="1" x14ac:dyDescent="0.2">
      <c r="B450" s="203">
        <v>2003</v>
      </c>
      <c r="C450" s="204">
        <v>1691383.04</v>
      </c>
      <c r="D450" s="205" t="s">
        <v>87</v>
      </c>
      <c r="E450" s="205" t="s">
        <v>95</v>
      </c>
      <c r="F450" s="203">
        <v>90</v>
      </c>
      <c r="G450" s="205" t="s">
        <v>6453</v>
      </c>
      <c r="H450" s="205" t="s">
        <v>162</v>
      </c>
      <c r="I450" s="205" t="s">
        <v>164</v>
      </c>
      <c r="J450" s="205" t="s">
        <v>164</v>
      </c>
    </row>
    <row r="451" spans="2:10" s="198" customFormat="1" ht="18" customHeight="1" x14ac:dyDescent="0.2">
      <c r="B451" s="203">
        <v>2003</v>
      </c>
      <c r="C451" s="204">
        <v>3775412.04</v>
      </c>
      <c r="D451" s="205" t="s">
        <v>87</v>
      </c>
      <c r="E451" s="205" t="s">
        <v>95</v>
      </c>
      <c r="F451" s="203">
        <v>90</v>
      </c>
      <c r="G451" s="205" t="s">
        <v>6453</v>
      </c>
      <c r="H451" s="205" t="s">
        <v>162</v>
      </c>
      <c r="I451" s="205" t="s">
        <v>165</v>
      </c>
      <c r="J451" s="205" t="s">
        <v>165</v>
      </c>
    </row>
    <row r="452" spans="2:10" s="198" customFormat="1" ht="18" customHeight="1" x14ac:dyDescent="0.2">
      <c r="B452" s="203">
        <v>2003</v>
      </c>
      <c r="C452" s="204">
        <v>110000</v>
      </c>
      <c r="D452" s="205" t="s">
        <v>87</v>
      </c>
      <c r="E452" s="205" t="s">
        <v>95</v>
      </c>
      <c r="F452" s="203">
        <v>90</v>
      </c>
      <c r="G452" s="205" t="s">
        <v>6453</v>
      </c>
      <c r="H452" s="205" t="s">
        <v>162</v>
      </c>
      <c r="I452" s="205" t="s">
        <v>170</v>
      </c>
      <c r="J452" s="205" t="s">
        <v>170</v>
      </c>
    </row>
    <row r="453" spans="2:10" s="198" customFormat="1" ht="18" customHeight="1" x14ac:dyDescent="0.2">
      <c r="B453" s="203">
        <v>2003</v>
      </c>
      <c r="C453" s="204">
        <v>3129627.78</v>
      </c>
      <c r="D453" s="205" t="s">
        <v>87</v>
      </c>
      <c r="E453" s="205" t="s">
        <v>95</v>
      </c>
      <c r="F453" s="203">
        <v>90</v>
      </c>
      <c r="G453" s="205" t="s">
        <v>6453</v>
      </c>
      <c r="H453" s="205" t="s">
        <v>162</v>
      </c>
      <c r="I453" s="205" t="s">
        <v>166</v>
      </c>
      <c r="J453" s="205" t="s">
        <v>166</v>
      </c>
    </row>
    <row r="454" spans="2:10" s="198" customFormat="1" ht="18" customHeight="1" x14ac:dyDescent="0.2">
      <c r="B454" s="203">
        <v>2003</v>
      </c>
      <c r="C454" s="204">
        <v>168200</v>
      </c>
      <c r="D454" s="205" t="s">
        <v>87</v>
      </c>
      <c r="E454" s="205" t="s">
        <v>95</v>
      </c>
      <c r="F454" s="203">
        <v>90</v>
      </c>
      <c r="G454" s="205" t="s">
        <v>6453</v>
      </c>
      <c r="H454" s="205" t="s">
        <v>162</v>
      </c>
      <c r="I454" s="205" t="s">
        <v>167</v>
      </c>
      <c r="J454" s="205" t="s">
        <v>167</v>
      </c>
    </row>
    <row r="455" spans="2:10" s="198" customFormat="1" ht="18" customHeight="1" x14ac:dyDescent="0.2">
      <c r="B455" s="203">
        <v>2003</v>
      </c>
      <c r="C455" s="204">
        <v>13126.74</v>
      </c>
      <c r="D455" s="205" t="s">
        <v>87</v>
      </c>
      <c r="E455" s="205" t="s">
        <v>95</v>
      </c>
      <c r="F455" s="203">
        <v>90</v>
      </c>
      <c r="G455" s="205" t="s">
        <v>6453</v>
      </c>
      <c r="H455" s="205" t="s">
        <v>169</v>
      </c>
      <c r="I455" s="205" t="s">
        <v>164</v>
      </c>
      <c r="J455" s="205" t="s">
        <v>164</v>
      </c>
    </row>
    <row r="456" spans="2:10" s="198" customFormat="1" ht="18" customHeight="1" x14ac:dyDescent="0.2">
      <c r="B456" s="203">
        <v>2003</v>
      </c>
      <c r="C456" s="204">
        <v>561426.27</v>
      </c>
      <c r="D456" s="205" t="s">
        <v>87</v>
      </c>
      <c r="E456" s="205" t="s">
        <v>95</v>
      </c>
      <c r="F456" s="203">
        <v>90</v>
      </c>
      <c r="G456" s="205" t="s">
        <v>6453</v>
      </c>
      <c r="H456" s="205" t="s">
        <v>169</v>
      </c>
      <c r="I456" s="205" t="s">
        <v>165</v>
      </c>
      <c r="J456" s="205" t="s">
        <v>165</v>
      </c>
    </row>
    <row r="457" spans="2:10" s="198" customFormat="1" ht="18" customHeight="1" x14ac:dyDescent="0.2">
      <c r="B457" s="203">
        <v>2003</v>
      </c>
      <c r="C457" s="204">
        <v>561670</v>
      </c>
      <c r="D457" s="205" t="s">
        <v>87</v>
      </c>
      <c r="E457" s="205" t="s">
        <v>95</v>
      </c>
      <c r="F457" s="203">
        <v>90</v>
      </c>
      <c r="G457" s="205" t="s">
        <v>6453</v>
      </c>
      <c r="H457" s="205" t="s">
        <v>169</v>
      </c>
      <c r="I457" s="205" t="s">
        <v>170</v>
      </c>
      <c r="J457" s="205" t="s">
        <v>170</v>
      </c>
    </row>
    <row r="458" spans="2:10" s="198" customFormat="1" ht="18" customHeight="1" x14ac:dyDescent="0.2">
      <c r="B458" s="203">
        <v>2003</v>
      </c>
      <c r="C458" s="204">
        <v>401079.34</v>
      </c>
      <c r="D458" s="205" t="s">
        <v>87</v>
      </c>
      <c r="E458" s="205" t="s">
        <v>95</v>
      </c>
      <c r="F458" s="203">
        <v>90</v>
      </c>
      <c r="G458" s="205" t="s">
        <v>6453</v>
      </c>
      <c r="H458" s="205" t="s">
        <v>169</v>
      </c>
      <c r="I458" s="205" t="s">
        <v>171</v>
      </c>
      <c r="J458" s="205" t="s">
        <v>171</v>
      </c>
    </row>
    <row r="459" spans="2:10" s="198" customFormat="1" ht="18" customHeight="1" x14ac:dyDescent="0.2">
      <c r="B459" s="203">
        <v>2003</v>
      </c>
      <c r="C459" s="204">
        <v>246052.43</v>
      </c>
      <c r="D459" s="205" t="s">
        <v>87</v>
      </c>
      <c r="E459" s="205" t="s">
        <v>95</v>
      </c>
      <c r="F459" s="203">
        <v>90</v>
      </c>
      <c r="G459" s="205" t="s">
        <v>6453</v>
      </c>
      <c r="H459" s="205" t="s">
        <v>169</v>
      </c>
      <c r="I459" s="205" t="s">
        <v>166</v>
      </c>
      <c r="J459" s="205" t="s">
        <v>166</v>
      </c>
    </row>
    <row r="460" spans="2:10" s="198" customFormat="1" ht="18" customHeight="1" x14ac:dyDescent="0.2">
      <c r="B460" s="203">
        <v>2003</v>
      </c>
      <c r="C460" s="204">
        <v>20943222.57</v>
      </c>
      <c r="D460" s="205" t="s">
        <v>87</v>
      </c>
      <c r="E460" s="205" t="s">
        <v>95</v>
      </c>
      <c r="F460" s="203">
        <v>90</v>
      </c>
      <c r="G460" s="205" t="s">
        <v>6453</v>
      </c>
      <c r="H460" s="205" t="s">
        <v>169</v>
      </c>
      <c r="I460" s="205" t="s">
        <v>172</v>
      </c>
      <c r="J460" s="205" t="s">
        <v>172</v>
      </c>
    </row>
    <row r="461" spans="2:10" s="198" customFormat="1" ht="18" customHeight="1" x14ac:dyDescent="0.2">
      <c r="B461" s="203">
        <v>2003</v>
      </c>
      <c r="C461" s="204">
        <v>31886.66</v>
      </c>
      <c r="D461" s="205" t="s">
        <v>87</v>
      </c>
      <c r="E461" s="205" t="s">
        <v>95</v>
      </c>
      <c r="F461" s="203">
        <v>90</v>
      </c>
      <c r="G461" s="205" t="s">
        <v>6453</v>
      </c>
      <c r="H461" s="205" t="s">
        <v>169</v>
      </c>
      <c r="I461" s="205" t="s">
        <v>173</v>
      </c>
      <c r="J461" s="205" t="s">
        <v>173</v>
      </c>
    </row>
    <row r="462" spans="2:10" s="198" customFormat="1" ht="18" customHeight="1" x14ac:dyDescent="0.2">
      <c r="B462" s="203">
        <v>2003</v>
      </c>
      <c r="C462" s="204">
        <v>14460</v>
      </c>
      <c r="D462" s="205" t="s">
        <v>87</v>
      </c>
      <c r="E462" s="205" t="s">
        <v>95</v>
      </c>
      <c r="F462" s="203">
        <v>90</v>
      </c>
      <c r="G462" s="205" t="s">
        <v>6453</v>
      </c>
      <c r="H462" s="205" t="s">
        <v>174</v>
      </c>
      <c r="I462" s="205" t="s">
        <v>175</v>
      </c>
      <c r="J462" s="205" t="s">
        <v>175</v>
      </c>
    </row>
    <row r="463" spans="2:10" s="198" customFormat="1" ht="18" customHeight="1" x14ac:dyDescent="0.2">
      <c r="B463" s="203">
        <v>2003</v>
      </c>
      <c r="C463" s="204">
        <v>34538.99</v>
      </c>
      <c r="D463" s="205" t="s">
        <v>87</v>
      </c>
      <c r="E463" s="205" t="s">
        <v>95</v>
      </c>
      <c r="F463" s="203">
        <v>90</v>
      </c>
      <c r="G463" s="205" t="s">
        <v>6453</v>
      </c>
      <c r="H463" s="205" t="s">
        <v>174</v>
      </c>
      <c r="I463" s="205" t="s">
        <v>352</v>
      </c>
      <c r="J463" s="205" t="s">
        <v>352</v>
      </c>
    </row>
    <row r="464" spans="2:10" s="198" customFormat="1" ht="18" customHeight="1" x14ac:dyDescent="0.2">
      <c r="B464" s="203">
        <v>2003</v>
      </c>
      <c r="C464" s="204">
        <v>28048219.850000001</v>
      </c>
      <c r="D464" s="205" t="s">
        <v>87</v>
      </c>
      <c r="E464" s="205" t="s">
        <v>95</v>
      </c>
      <c r="F464" s="203">
        <v>90</v>
      </c>
      <c r="G464" s="205" t="s">
        <v>6453</v>
      </c>
      <c r="H464" s="205" t="s">
        <v>174</v>
      </c>
      <c r="I464" s="205" t="s">
        <v>176</v>
      </c>
      <c r="J464" s="205" t="s">
        <v>176</v>
      </c>
    </row>
    <row r="465" spans="2:10" s="198" customFormat="1" ht="18" customHeight="1" x14ac:dyDescent="0.2">
      <c r="B465" s="203">
        <v>2003</v>
      </c>
      <c r="C465" s="204">
        <v>2150190.39</v>
      </c>
      <c r="D465" s="205" t="s">
        <v>87</v>
      </c>
      <c r="E465" s="205" t="s">
        <v>95</v>
      </c>
      <c r="F465" s="203">
        <v>90</v>
      </c>
      <c r="G465" s="205" t="s">
        <v>6453</v>
      </c>
      <c r="H465" s="205" t="s">
        <v>174</v>
      </c>
      <c r="I465" s="205" t="s">
        <v>177</v>
      </c>
      <c r="J465" s="205" t="s">
        <v>177</v>
      </c>
    </row>
    <row r="466" spans="2:10" s="198" customFormat="1" ht="18" customHeight="1" x14ac:dyDescent="0.2">
      <c r="B466" s="203">
        <v>2003</v>
      </c>
      <c r="C466" s="204">
        <v>62223.17</v>
      </c>
      <c r="D466" s="205" t="s">
        <v>87</v>
      </c>
      <c r="E466" s="205" t="s">
        <v>95</v>
      </c>
      <c r="F466" s="203">
        <v>90</v>
      </c>
      <c r="G466" s="205" t="s">
        <v>6453</v>
      </c>
      <c r="H466" s="205" t="s">
        <v>174</v>
      </c>
      <c r="I466" s="205" t="s">
        <v>178</v>
      </c>
      <c r="J466" s="205" t="s">
        <v>178</v>
      </c>
    </row>
    <row r="467" spans="2:10" s="198" customFormat="1" ht="18" customHeight="1" x14ac:dyDescent="0.2">
      <c r="B467" s="203">
        <v>2003</v>
      </c>
      <c r="C467" s="204">
        <v>12331.05</v>
      </c>
      <c r="D467" s="205" t="s">
        <v>87</v>
      </c>
      <c r="E467" s="205" t="s">
        <v>95</v>
      </c>
      <c r="F467" s="203">
        <v>90</v>
      </c>
      <c r="G467" s="205" t="s">
        <v>6453</v>
      </c>
      <c r="H467" s="205" t="s">
        <v>174</v>
      </c>
      <c r="I467" s="205" t="s">
        <v>179</v>
      </c>
      <c r="J467" s="205" t="s">
        <v>179</v>
      </c>
    </row>
    <row r="468" spans="2:10" s="198" customFormat="1" ht="18" customHeight="1" x14ac:dyDescent="0.2">
      <c r="B468" s="203">
        <v>2003</v>
      </c>
      <c r="C468" s="204">
        <v>3951519.1</v>
      </c>
      <c r="D468" s="205" t="s">
        <v>87</v>
      </c>
      <c r="E468" s="205" t="s">
        <v>95</v>
      </c>
      <c r="F468" s="203">
        <v>90</v>
      </c>
      <c r="G468" s="205" t="s">
        <v>6453</v>
      </c>
      <c r="H468" s="205" t="s">
        <v>174</v>
      </c>
      <c r="I468" s="205" t="s">
        <v>180</v>
      </c>
      <c r="J468" s="205" t="s">
        <v>180</v>
      </c>
    </row>
    <row r="469" spans="2:10" s="198" customFormat="1" ht="18" customHeight="1" x14ac:dyDescent="0.2">
      <c r="B469" s="203">
        <v>2003</v>
      </c>
      <c r="C469" s="204">
        <v>223828.08</v>
      </c>
      <c r="D469" s="205" t="s">
        <v>87</v>
      </c>
      <c r="E469" s="205" t="s">
        <v>95</v>
      </c>
      <c r="F469" s="203">
        <v>90</v>
      </c>
      <c r="G469" s="205" t="s">
        <v>6453</v>
      </c>
      <c r="H469" s="205" t="s">
        <v>174</v>
      </c>
      <c r="I469" s="205" t="s">
        <v>181</v>
      </c>
      <c r="J469" s="205" t="s">
        <v>181</v>
      </c>
    </row>
    <row r="470" spans="2:10" s="198" customFormat="1" ht="18" customHeight="1" x14ac:dyDescent="0.2">
      <c r="B470" s="203">
        <v>2003</v>
      </c>
      <c r="C470" s="204">
        <v>1162789.58</v>
      </c>
      <c r="D470" s="205" t="s">
        <v>87</v>
      </c>
      <c r="E470" s="205" t="s">
        <v>95</v>
      </c>
      <c r="F470" s="203">
        <v>90</v>
      </c>
      <c r="G470" s="205" t="s">
        <v>6453</v>
      </c>
      <c r="H470" s="205" t="s">
        <v>174</v>
      </c>
      <c r="I470" s="205" t="s">
        <v>182</v>
      </c>
      <c r="J470" s="205" t="s">
        <v>182</v>
      </c>
    </row>
    <row r="471" spans="2:10" s="198" customFormat="1" ht="18" customHeight="1" x14ac:dyDescent="0.2">
      <c r="B471" s="203">
        <v>2003</v>
      </c>
      <c r="C471" s="204">
        <v>7598626.9299999997</v>
      </c>
      <c r="D471" s="205" t="s">
        <v>87</v>
      </c>
      <c r="E471" s="205" t="s">
        <v>95</v>
      </c>
      <c r="F471" s="203">
        <v>90</v>
      </c>
      <c r="G471" s="205" t="s">
        <v>6453</v>
      </c>
      <c r="H471" s="205" t="s">
        <v>174</v>
      </c>
      <c r="I471" s="205" t="s">
        <v>183</v>
      </c>
      <c r="J471" s="205" t="s">
        <v>183</v>
      </c>
    </row>
    <row r="472" spans="2:10" s="198" customFormat="1" ht="18" customHeight="1" x14ac:dyDescent="0.2">
      <c r="B472" s="203">
        <v>2003</v>
      </c>
      <c r="C472" s="204">
        <v>46194997.659999996</v>
      </c>
      <c r="D472" s="205" t="s">
        <v>87</v>
      </c>
      <c r="E472" s="205" t="s">
        <v>95</v>
      </c>
      <c r="F472" s="203">
        <v>90</v>
      </c>
      <c r="G472" s="205" t="s">
        <v>6453</v>
      </c>
      <c r="H472" s="205" t="s">
        <v>174</v>
      </c>
      <c r="I472" s="205" t="s">
        <v>184</v>
      </c>
      <c r="J472" s="205" t="s">
        <v>184</v>
      </c>
    </row>
    <row r="473" spans="2:10" s="198" customFormat="1" ht="18" customHeight="1" x14ac:dyDescent="0.2">
      <c r="B473" s="203">
        <v>2003</v>
      </c>
      <c r="C473" s="204">
        <v>46929614.969999999</v>
      </c>
      <c r="D473" s="205" t="s">
        <v>87</v>
      </c>
      <c r="E473" s="205" t="s">
        <v>95</v>
      </c>
      <c r="F473" s="203">
        <v>90</v>
      </c>
      <c r="G473" s="205" t="s">
        <v>6453</v>
      </c>
      <c r="H473" s="205" t="s">
        <v>174</v>
      </c>
      <c r="I473" s="205" t="s">
        <v>185</v>
      </c>
      <c r="J473" s="205" t="s">
        <v>185</v>
      </c>
    </row>
    <row r="474" spans="2:10" s="198" customFormat="1" ht="18" customHeight="1" x14ac:dyDescent="0.2">
      <c r="B474" s="203">
        <v>2003</v>
      </c>
      <c r="C474" s="204">
        <v>8641561.3900000006</v>
      </c>
      <c r="D474" s="205" t="s">
        <v>87</v>
      </c>
      <c r="E474" s="205" t="s">
        <v>95</v>
      </c>
      <c r="F474" s="203">
        <v>90</v>
      </c>
      <c r="G474" s="205" t="s">
        <v>6453</v>
      </c>
      <c r="H474" s="205" t="s">
        <v>174</v>
      </c>
      <c r="I474" s="205" t="s">
        <v>186</v>
      </c>
      <c r="J474" s="205" t="s">
        <v>186</v>
      </c>
    </row>
    <row r="475" spans="2:10" s="198" customFormat="1" ht="18" customHeight="1" x14ac:dyDescent="0.2">
      <c r="B475" s="203">
        <v>2003</v>
      </c>
      <c r="C475" s="204">
        <v>731214.42</v>
      </c>
      <c r="D475" s="205" t="s">
        <v>87</v>
      </c>
      <c r="E475" s="205" t="s">
        <v>95</v>
      </c>
      <c r="F475" s="203">
        <v>90</v>
      </c>
      <c r="G475" s="205" t="s">
        <v>6453</v>
      </c>
      <c r="H475" s="205" t="s">
        <v>174</v>
      </c>
      <c r="I475" s="205" t="s">
        <v>187</v>
      </c>
      <c r="J475" s="205" t="s">
        <v>187</v>
      </c>
    </row>
    <row r="476" spans="2:10" s="198" customFormat="1" ht="18" customHeight="1" x14ac:dyDescent="0.2">
      <c r="B476" s="203">
        <v>2003</v>
      </c>
      <c r="C476" s="204">
        <v>3803003.92</v>
      </c>
      <c r="D476" s="205" t="s">
        <v>87</v>
      </c>
      <c r="E476" s="205" t="s">
        <v>95</v>
      </c>
      <c r="F476" s="203">
        <v>90</v>
      </c>
      <c r="G476" s="205" t="s">
        <v>6453</v>
      </c>
      <c r="H476" s="205" t="s">
        <v>174</v>
      </c>
      <c r="I476" s="205" t="s">
        <v>188</v>
      </c>
      <c r="J476" s="205" t="s">
        <v>188</v>
      </c>
    </row>
    <row r="477" spans="2:10" s="198" customFormat="1" ht="18" customHeight="1" x14ac:dyDescent="0.2">
      <c r="B477" s="203">
        <v>2003</v>
      </c>
      <c r="C477" s="204">
        <v>10509.05</v>
      </c>
      <c r="D477" s="205" t="s">
        <v>87</v>
      </c>
      <c r="E477" s="205" t="s">
        <v>95</v>
      </c>
      <c r="F477" s="203">
        <v>90</v>
      </c>
      <c r="G477" s="205" t="s">
        <v>6453</v>
      </c>
      <c r="H477" s="205" t="s">
        <v>174</v>
      </c>
      <c r="I477" s="205" t="s">
        <v>189</v>
      </c>
      <c r="J477" s="205" t="s">
        <v>189</v>
      </c>
    </row>
    <row r="478" spans="2:10" s="198" customFormat="1" ht="18" customHeight="1" x14ac:dyDescent="0.2">
      <c r="B478" s="203">
        <v>2003</v>
      </c>
      <c r="C478" s="204">
        <v>48447.17</v>
      </c>
      <c r="D478" s="205" t="s">
        <v>87</v>
      </c>
      <c r="E478" s="205" t="s">
        <v>95</v>
      </c>
      <c r="F478" s="203">
        <v>90</v>
      </c>
      <c r="G478" s="205" t="s">
        <v>6453</v>
      </c>
      <c r="H478" s="205" t="s">
        <v>174</v>
      </c>
      <c r="I478" s="205" t="s">
        <v>190</v>
      </c>
      <c r="J478" s="205" t="s">
        <v>190</v>
      </c>
    </row>
    <row r="479" spans="2:10" s="198" customFormat="1" ht="18" customHeight="1" x14ac:dyDescent="0.2">
      <c r="B479" s="203">
        <v>2003</v>
      </c>
      <c r="C479" s="204">
        <v>89652.71</v>
      </c>
      <c r="D479" s="205" t="s">
        <v>87</v>
      </c>
      <c r="E479" s="205" t="s">
        <v>95</v>
      </c>
      <c r="F479" s="203">
        <v>90</v>
      </c>
      <c r="G479" s="205" t="s">
        <v>6453</v>
      </c>
      <c r="H479" s="205" t="s">
        <v>174</v>
      </c>
      <c r="I479" s="205" t="s">
        <v>192</v>
      </c>
      <c r="J479" s="205" t="s">
        <v>192</v>
      </c>
    </row>
    <row r="480" spans="2:10" s="198" customFormat="1" ht="18" customHeight="1" x14ac:dyDescent="0.2">
      <c r="B480" s="203">
        <v>2003</v>
      </c>
      <c r="C480" s="204">
        <v>111160.86</v>
      </c>
      <c r="D480" s="205" t="s">
        <v>87</v>
      </c>
      <c r="E480" s="205" t="s">
        <v>95</v>
      </c>
      <c r="F480" s="203">
        <v>90</v>
      </c>
      <c r="G480" s="205" t="s">
        <v>6453</v>
      </c>
      <c r="H480" s="205" t="s">
        <v>174</v>
      </c>
      <c r="I480" s="205" t="s">
        <v>353</v>
      </c>
      <c r="J480" s="205" t="s">
        <v>191</v>
      </c>
    </row>
    <row r="481" spans="2:10" s="198" customFormat="1" ht="18" customHeight="1" x14ac:dyDescent="0.2">
      <c r="B481" s="203">
        <v>2003</v>
      </c>
      <c r="C481" s="204">
        <v>2026102.62</v>
      </c>
      <c r="D481" s="205" t="s">
        <v>87</v>
      </c>
      <c r="E481" s="205" t="s">
        <v>95</v>
      </c>
      <c r="F481" s="203">
        <v>90</v>
      </c>
      <c r="G481" s="205" t="s">
        <v>6453</v>
      </c>
      <c r="H481" s="205" t="s">
        <v>174</v>
      </c>
      <c r="I481" s="205" t="s">
        <v>193</v>
      </c>
      <c r="J481" s="205" t="s">
        <v>193</v>
      </c>
    </row>
    <row r="482" spans="2:10" s="198" customFormat="1" ht="18" customHeight="1" x14ac:dyDescent="0.2">
      <c r="B482" s="203">
        <v>2003</v>
      </c>
      <c r="C482" s="204">
        <v>870069.54</v>
      </c>
      <c r="D482" s="205" t="s">
        <v>87</v>
      </c>
      <c r="E482" s="205" t="s">
        <v>95</v>
      </c>
      <c r="F482" s="203">
        <v>90</v>
      </c>
      <c r="G482" s="205" t="s">
        <v>6453</v>
      </c>
      <c r="H482" s="205" t="s">
        <v>174</v>
      </c>
      <c r="I482" s="205" t="s">
        <v>349</v>
      </c>
      <c r="J482" s="205" t="s">
        <v>174</v>
      </c>
    </row>
    <row r="483" spans="2:10" s="198" customFormat="1" ht="18" customHeight="1" x14ac:dyDescent="0.2">
      <c r="B483" s="203">
        <v>2003</v>
      </c>
      <c r="C483" s="204">
        <v>2964376.16</v>
      </c>
      <c r="D483" s="205" t="s">
        <v>87</v>
      </c>
      <c r="E483" s="205" t="s">
        <v>95</v>
      </c>
      <c r="F483" s="203">
        <v>90</v>
      </c>
      <c r="G483" s="205" t="s">
        <v>6453</v>
      </c>
      <c r="H483" s="205" t="s">
        <v>194</v>
      </c>
      <c r="I483" s="205" t="s">
        <v>195</v>
      </c>
      <c r="J483" s="205" t="s">
        <v>195</v>
      </c>
    </row>
    <row r="484" spans="2:10" s="198" customFormat="1" ht="18" customHeight="1" x14ac:dyDescent="0.2">
      <c r="B484" s="203">
        <v>2003</v>
      </c>
      <c r="C484" s="204">
        <v>1002433.09</v>
      </c>
      <c r="D484" s="205" t="s">
        <v>87</v>
      </c>
      <c r="E484" s="205" t="s">
        <v>95</v>
      </c>
      <c r="F484" s="203">
        <v>90</v>
      </c>
      <c r="G484" s="205" t="s">
        <v>6453</v>
      </c>
      <c r="H484" s="205" t="s">
        <v>194</v>
      </c>
      <c r="I484" s="205" t="s">
        <v>175</v>
      </c>
      <c r="J484" s="205" t="s">
        <v>175</v>
      </c>
    </row>
    <row r="485" spans="2:10" s="198" customFormat="1" ht="18" customHeight="1" x14ac:dyDescent="0.2">
      <c r="B485" s="203">
        <v>2003</v>
      </c>
      <c r="C485" s="204">
        <v>9226491.8599999994</v>
      </c>
      <c r="D485" s="205" t="s">
        <v>87</v>
      </c>
      <c r="E485" s="205" t="s">
        <v>95</v>
      </c>
      <c r="F485" s="203">
        <v>90</v>
      </c>
      <c r="G485" s="205" t="s">
        <v>6453</v>
      </c>
      <c r="H485" s="205" t="s">
        <v>194</v>
      </c>
      <c r="I485" s="205" t="s">
        <v>196</v>
      </c>
      <c r="J485" s="205" t="s">
        <v>196</v>
      </c>
    </row>
    <row r="486" spans="2:10" s="198" customFormat="1" ht="18" customHeight="1" x14ac:dyDescent="0.2">
      <c r="B486" s="203">
        <v>2003</v>
      </c>
      <c r="C486" s="204">
        <v>44463200.960000001</v>
      </c>
      <c r="D486" s="205" t="s">
        <v>87</v>
      </c>
      <c r="E486" s="205" t="s">
        <v>95</v>
      </c>
      <c r="F486" s="203">
        <v>90</v>
      </c>
      <c r="G486" s="205" t="s">
        <v>6453</v>
      </c>
      <c r="H486" s="205" t="s">
        <v>194</v>
      </c>
      <c r="I486" s="205" t="s">
        <v>179</v>
      </c>
      <c r="J486" s="205" t="s">
        <v>179</v>
      </c>
    </row>
    <row r="487" spans="2:10" s="198" customFormat="1" ht="18" customHeight="1" x14ac:dyDescent="0.2">
      <c r="B487" s="203">
        <v>2003</v>
      </c>
      <c r="C487" s="204">
        <v>206892.63</v>
      </c>
      <c r="D487" s="205" t="s">
        <v>87</v>
      </c>
      <c r="E487" s="205" t="s">
        <v>95</v>
      </c>
      <c r="F487" s="203">
        <v>90</v>
      </c>
      <c r="G487" s="205" t="s">
        <v>6453</v>
      </c>
      <c r="H487" s="205" t="s">
        <v>194</v>
      </c>
      <c r="I487" s="205" t="s">
        <v>197</v>
      </c>
      <c r="J487" s="205" t="s">
        <v>197</v>
      </c>
    </row>
    <row r="488" spans="2:10" s="198" customFormat="1" ht="18" customHeight="1" x14ac:dyDescent="0.2">
      <c r="B488" s="203">
        <v>2003</v>
      </c>
      <c r="C488" s="204">
        <v>53631490.950000003</v>
      </c>
      <c r="D488" s="205" t="s">
        <v>87</v>
      </c>
      <c r="E488" s="205" t="s">
        <v>95</v>
      </c>
      <c r="F488" s="203">
        <v>90</v>
      </c>
      <c r="G488" s="205" t="s">
        <v>6453</v>
      </c>
      <c r="H488" s="205" t="s">
        <v>194</v>
      </c>
      <c r="I488" s="205" t="s">
        <v>182</v>
      </c>
      <c r="J488" s="205" t="s">
        <v>182</v>
      </c>
    </row>
    <row r="489" spans="2:10" s="198" customFormat="1" ht="18" customHeight="1" x14ac:dyDescent="0.2">
      <c r="B489" s="203">
        <v>2003</v>
      </c>
      <c r="C489" s="204">
        <v>4978973.71</v>
      </c>
      <c r="D489" s="205" t="s">
        <v>87</v>
      </c>
      <c r="E489" s="205" t="s">
        <v>95</v>
      </c>
      <c r="F489" s="203">
        <v>90</v>
      </c>
      <c r="G489" s="205" t="s">
        <v>6453</v>
      </c>
      <c r="H489" s="205" t="s">
        <v>194</v>
      </c>
      <c r="I489" s="205" t="s">
        <v>198</v>
      </c>
      <c r="J489" s="205" t="s">
        <v>198</v>
      </c>
    </row>
    <row r="490" spans="2:10" s="198" customFormat="1" ht="18" customHeight="1" x14ac:dyDescent="0.2">
      <c r="B490" s="203">
        <v>2003</v>
      </c>
      <c r="C490" s="204">
        <v>16061217.65</v>
      </c>
      <c r="D490" s="205" t="s">
        <v>87</v>
      </c>
      <c r="E490" s="205" t="s">
        <v>95</v>
      </c>
      <c r="F490" s="203">
        <v>90</v>
      </c>
      <c r="G490" s="205" t="s">
        <v>6453</v>
      </c>
      <c r="H490" s="205" t="s">
        <v>194</v>
      </c>
      <c r="I490" s="205" t="s">
        <v>183</v>
      </c>
      <c r="J490" s="205" t="s">
        <v>183</v>
      </c>
    </row>
    <row r="491" spans="2:10" s="198" customFormat="1" ht="18" customHeight="1" x14ac:dyDescent="0.2">
      <c r="B491" s="203">
        <v>2003</v>
      </c>
      <c r="C491" s="204">
        <v>14446259.789999999</v>
      </c>
      <c r="D491" s="205" t="s">
        <v>87</v>
      </c>
      <c r="E491" s="205" t="s">
        <v>95</v>
      </c>
      <c r="F491" s="203">
        <v>90</v>
      </c>
      <c r="G491" s="205" t="s">
        <v>6453</v>
      </c>
      <c r="H491" s="205" t="s">
        <v>194</v>
      </c>
      <c r="I491" s="205" t="s">
        <v>199</v>
      </c>
      <c r="J491" s="205" t="s">
        <v>199</v>
      </c>
    </row>
    <row r="492" spans="2:10" s="198" customFormat="1" ht="18" customHeight="1" x14ac:dyDescent="0.2">
      <c r="B492" s="203">
        <v>2003</v>
      </c>
      <c r="C492" s="204">
        <v>15355630.84</v>
      </c>
      <c r="D492" s="205" t="s">
        <v>87</v>
      </c>
      <c r="E492" s="205" t="s">
        <v>95</v>
      </c>
      <c r="F492" s="203">
        <v>90</v>
      </c>
      <c r="G492" s="205" t="s">
        <v>6453</v>
      </c>
      <c r="H492" s="205" t="s">
        <v>194</v>
      </c>
      <c r="I492" s="205" t="s">
        <v>200</v>
      </c>
      <c r="J492" s="205" t="s">
        <v>200</v>
      </c>
    </row>
    <row r="493" spans="2:10" s="198" customFormat="1" ht="18" customHeight="1" x14ac:dyDescent="0.2">
      <c r="B493" s="203">
        <v>2003</v>
      </c>
      <c r="C493" s="204">
        <v>116666798.02</v>
      </c>
      <c r="D493" s="205" t="s">
        <v>87</v>
      </c>
      <c r="E493" s="205" t="s">
        <v>95</v>
      </c>
      <c r="F493" s="203">
        <v>90</v>
      </c>
      <c r="G493" s="205" t="s">
        <v>6453</v>
      </c>
      <c r="H493" s="205" t="s">
        <v>194</v>
      </c>
      <c r="I493" s="205" t="s">
        <v>201</v>
      </c>
      <c r="J493" s="205" t="s">
        <v>201</v>
      </c>
    </row>
    <row r="494" spans="2:10" s="198" customFormat="1" ht="18" customHeight="1" x14ac:dyDescent="0.2">
      <c r="B494" s="203">
        <v>2003</v>
      </c>
      <c r="C494" s="204">
        <v>13317</v>
      </c>
      <c r="D494" s="205" t="s">
        <v>87</v>
      </c>
      <c r="E494" s="205" t="s">
        <v>95</v>
      </c>
      <c r="F494" s="203">
        <v>90</v>
      </c>
      <c r="G494" s="205" t="s">
        <v>6453</v>
      </c>
      <c r="H494" s="205" t="s">
        <v>194</v>
      </c>
      <c r="I494" s="205" t="s">
        <v>202</v>
      </c>
      <c r="J494" s="205" t="s">
        <v>202</v>
      </c>
    </row>
    <row r="495" spans="2:10" s="198" customFormat="1" ht="18" customHeight="1" x14ac:dyDescent="0.2">
      <c r="B495" s="203">
        <v>2003</v>
      </c>
      <c r="C495" s="204">
        <v>7232717.6500000004</v>
      </c>
      <c r="D495" s="205" t="s">
        <v>87</v>
      </c>
      <c r="E495" s="205" t="s">
        <v>95</v>
      </c>
      <c r="F495" s="203">
        <v>90</v>
      </c>
      <c r="G495" s="205" t="s">
        <v>6453</v>
      </c>
      <c r="H495" s="205" t="s">
        <v>194</v>
      </c>
      <c r="I495" s="205" t="s">
        <v>203</v>
      </c>
      <c r="J495" s="205" t="s">
        <v>203</v>
      </c>
    </row>
    <row r="496" spans="2:10" s="198" customFormat="1" ht="18" customHeight="1" x14ac:dyDescent="0.2">
      <c r="B496" s="203">
        <v>2003</v>
      </c>
      <c r="C496" s="204">
        <v>125254.25</v>
      </c>
      <c r="D496" s="205" t="s">
        <v>87</v>
      </c>
      <c r="E496" s="205" t="s">
        <v>95</v>
      </c>
      <c r="F496" s="203">
        <v>90</v>
      </c>
      <c r="G496" s="205" t="s">
        <v>6453</v>
      </c>
      <c r="H496" s="205" t="s">
        <v>194</v>
      </c>
      <c r="I496" s="205" t="s">
        <v>204</v>
      </c>
      <c r="J496" s="205" t="s">
        <v>204</v>
      </c>
    </row>
    <row r="497" spans="2:10" s="198" customFormat="1" ht="18" customHeight="1" x14ac:dyDescent="0.2">
      <c r="B497" s="203">
        <v>2003</v>
      </c>
      <c r="C497" s="204">
        <v>22214885.98</v>
      </c>
      <c r="D497" s="205" t="s">
        <v>87</v>
      </c>
      <c r="E497" s="205" t="s">
        <v>95</v>
      </c>
      <c r="F497" s="203">
        <v>90</v>
      </c>
      <c r="G497" s="205" t="s">
        <v>6453</v>
      </c>
      <c r="H497" s="205" t="s">
        <v>194</v>
      </c>
      <c r="I497" s="205" t="s">
        <v>205</v>
      </c>
      <c r="J497" s="205" t="s">
        <v>205</v>
      </c>
    </row>
    <row r="498" spans="2:10" s="198" customFormat="1" ht="18" customHeight="1" x14ac:dyDescent="0.2">
      <c r="B498" s="203">
        <v>2003</v>
      </c>
      <c r="C498" s="204">
        <v>1871693.88</v>
      </c>
      <c r="D498" s="205" t="s">
        <v>87</v>
      </c>
      <c r="E498" s="205" t="s">
        <v>95</v>
      </c>
      <c r="F498" s="203">
        <v>90</v>
      </c>
      <c r="G498" s="205" t="s">
        <v>6453</v>
      </c>
      <c r="H498" s="205" t="s">
        <v>194</v>
      </c>
      <c r="I498" s="205" t="s">
        <v>206</v>
      </c>
      <c r="J498" s="205" t="s">
        <v>206</v>
      </c>
    </row>
    <row r="499" spans="2:10" s="198" customFormat="1" ht="18" customHeight="1" x14ac:dyDescent="0.2">
      <c r="B499" s="203">
        <v>2003</v>
      </c>
      <c r="C499" s="204">
        <v>7288922.4000000004</v>
      </c>
      <c r="D499" s="205" t="s">
        <v>87</v>
      </c>
      <c r="E499" s="205" t="s">
        <v>95</v>
      </c>
      <c r="F499" s="203">
        <v>90</v>
      </c>
      <c r="G499" s="205" t="s">
        <v>6453</v>
      </c>
      <c r="H499" s="205" t="s">
        <v>194</v>
      </c>
      <c r="I499" s="205" t="s">
        <v>207</v>
      </c>
      <c r="J499" s="205" t="s">
        <v>207</v>
      </c>
    </row>
    <row r="500" spans="2:10" s="198" customFormat="1" ht="18" customHeight="1" x14ac:dyDescent="0.2">
      <c r="B500" s="203">
        <v>2003</v>
      </c>
      <c r="C500" s="204">
        <v>28839769.010000002</v>
      </c>
      <c r="D500" s="205" t="s">
        <v>87</v>
      </c>
      <c r="E500" s="205" t="s">
        <v>95</v>
      </c>
      <c r="F500" s="203">
        <v>90</v>
      </c>
      <c r="G500" s="205" t="s">
        <v>6453</v>
      </c>
      <c r="H500" s="205" t="s">
        <v>194</v>
      </c>
      <c r="I500" s="205" t="s">
        <v>208</v>
      </c>
      <c r="J500" s="205" t="s">
        <v>208</v>
      </c>
    </row>
    <row r="501" spans="2:10" s="198" customFormat="1" ht="18" customHeight="1" x14ac:dyDescent="0.2">
      <c r="B501" s="203">
        <v>2003</v>
      </c>
      <c r="C501" s="204">
        <v>939721.04</v>
      </c>
      <c r="D501" s="205" t="s">
        <v>87</v>
      </c>
      <c r="E501" s="205" t="s">
        <v>95</v>
      </c>
      <c r="F501" s="203">
        <v>90</v>
      </c>
      <c r="G501" s="205" t="s">
        <v>6453</v>
      </c>
      <c r="H501" s="205" t="s">
        <v>194</v>
      </c>
      <c r="I501" s="205" t="s">
        <v>209</v>
      </c>
      <c r="J501" s="205" t="s">
        <v>209</v>
      </c>
    </row>
    <row r="502" spans="2:10" s="198" customFormat="1" ht="18" customHeight="1" x14ac:dyDescent="0.2">
      <c r="B502" s="203">
        <v>2003</v>
      </c>
      <c r="C502" s="204">
        <v>1838423.19</v>
      </c>
      <c r="D502" s="205" t="s">
        <v>87</v>
      </c>
      <c r="E502" s="205" t="s">
        <v>95</v>
      </c>
      <c r="F502" s="203">
        <v>90</v>
      </c>
      <c r="G502" s="205" t="s">
        <v>6453</v>
      </c>
      <c r="H502" s="205" t="s">
        <v>194</v>
      </c>
      <c r="I502" s="205" t="s">
        <v>354</v>
      </c>
      <c r="J502" s="205" t="s">
        <v>354</v>
      </c>
    </row>
    <row r="503" spans="2:10" s="198" customFormat="1" ht="18" customHeight="1" x14ac:dyDescent="0.2">
      <c r="B503" s="203">
        <v>2003</v>
      </c>
      <c r="C503" s="204">
        <v>7107330.3099999996</v>
      </c>
      <c r="D503" s="205" t="s">
        <v>87</v>
      </c>
      <c r="E503" s="205" t="s">
        <v>95</v>
      </c>
      <c r="F503" s="203">
        <v>90</v>
      </c>
      <c r="G503" s="205" t="s">
        <v>6453</v>
      </c>
      <c r="H503" s="205" t="s">
        <v>194</v>
      </c>
      <c r="I503" s="205" t="s">
        <v>191</v>
      </c>
      <c r="J503" s="205" t="s">
        <v>191</v>
      </c>
    </row>
    <row r="504" spans="2:10" s="198" customFormat="1" ht="18" customHeight="1" x14ac:dyDescent="0.2">
      <c r="B504" s="203">
        <v>2003</v>
      </c>
      <c r="C504" s="204">
        <v>12352712.73</v>
      </c>
      <c r="D504" s="205" t="s">
        <v>87</v>
      </c>
      <c r="E504" s="205" t="s">
        <v>95</v>
      </c>
      <c r="F504" s="203">
        <v>90</v>
      </c>
      <c r="G504" s="205" t="s">
        <v>6453</v>
      </c>
      <c r="H504" s="205" t="s">
        <v>194</v>
      </c>
      <c r="I504" s="205" t="s">
        <v>192</v>
      </c>
      <c r="J504" s="205" t="s">
        <v>192</v>
      </c>
    </row>
    <row r="505" spans="2:10" s="198" customFormat="1" ht="18" customHeight="1" x14ac:dyDescent="0.2">
      <c r="B505" s="203">
        <v>2003</v>
      </c>
      <c r="C505" s="204">
        <v>7954016.2800000003</v>
      </c>
      <c r="D505" s="205" t="s">
        <v>87</v>
      </c>
      <c r="E505" s="205" t="s">
        <v>95</v>
      </c>
      <c r="F505" s="203">
        <v>90</v>
      </c>
      <c r="G505" s="205" t="s">
        <v>6453</v>
      </c>
      <c r="H505" s="205" t="s">
        <v>194</v>
      </c>
      <c r="I505" s="205" t="s">
        <v>210</v>
      </c>
      <c r="J505" s="205" t="s">
        <v>210</v>
      </c>
    </row>
    <row r="506" spans="2:10" s="198" customFormat="1" ht="18" customHeight="1" x14ac:dyDescent="0.2">
      <c r="B506" s="203">
        <v>2003</v>
      </c>
      <c r="C506" s="204">
        <v>1301504.44</v>
      </c>
      <c r="D506" s="205" t="s">
        <v>87</v>
      </c>
      <c r="E506" s="205" t="s">
        <v>95</v>
      </c>
      <c r="F506" s="203">
        <v>90</v>
      </c>
      <c r="G506" s="205" t="s">
        <v>6453</v>
      </c>
      <c r="H506" s="205" t="s">
        <v>194</v>
      </c>
      <c r="I506" s="205" t="s">
        <v>355</v>
      </c>
      <c r="J506" s="205" t="s">
        <v>355</v>
      </c>
    </row>
    <row r="507" spans="2:10" s="198" customFormat="1" ht="18" customHeight="1" x14ac:dyDescent="0.2">
      <c r="B507" s="203">
        <v>2003</v>
      </c>
      <c r="C507" s="204">
        <v>9306693.1600000001</v>
      </c>
      <c r="D507" s="205" t="s">
        <v>87</v>
      </c>
      <c r="E507" s="205" t="s">
        <v>95</v>
      </c>
      <c r="F507" s="203">
        <v>90</v>
      </c>
      <c r="G507" s="205" t="s">
        <v>6453</v>
      </c>
      <c r="H507" s="205" t="s">
        <v>194</v>
      </c>
      <c r="I507" s="205" t="s">
        <v>349</v>
      </c>
      <c r="J507" s="205" t="s">
        <v>194</v>
      </c>
    </row>
    <row r="508" spans="2:10" s="198" customFormat="1" ht="18" customHeight="1" x14ac:dyDescent="0.2">
      <c r="B508" s="203">
        <v>2003</v>
      </c>
      <c r="C508" s="204">
        <v>37863573.270000003</v>
      </c>
      <c r="D508" s="205" t="s">
        <v>87</v>
      </c>
      <c r="E508" s="205" t="s">
        <v>95</v>
      </c>
      <c r="F508" s="203">
        <v>90</v>
      </c>
      <c r="G508" s="205" t="s">
        <v>6453</v>
      </c>
      <c r="H508" s="205" t="s">
        <v>194</v>
      </c>
      <c r="I508" s="205" t="s">
        <v>211</v>
      </c>
      <c r="J508" s="205" t="s">
        <v>211</v>
      </c>
    </row>
    <row r="509" spans="2:10" s="198" customFormat="1" ht="18" customHeight="1" x14ac:dyDescent="0.2">
      <c r="B509" s="203">
        <v>2003</v>
      </c>
      <c r="C509" s="204">
        <v>32014112.710000001</v>
      </c>
      <c r="D509" s="205" t="s">
        <v>87</v>
      </c>
      <c r="E509" s="205" t="s">
        <v>95</v>
      </c>
      <c r="F509" s="203">
        <v>90</v>
      </c>
      <c r="G509" s="205" t="s">
        <v>6453</v>
      </c>
      <c r="H509" s="205" t="s">
        <v>194</v>
      </c>
      <c r="I509" s="205" t="s">
        <v>212</v>
      </c>
      <c r="J509" s="205" t="s">
        <v>212</v>
      </c>
    </row>
    <row r="510" spans="2:10" s="198" customFormat="1" ht="18" customHeight="1" x14ac:dyDescent="0.2">
      <c r="B510" s="203">
        <v>2003</v>
      </c>
      <c r="C510" s="204">
        <v>51224204.850000001</v>
      </c>
      <c r="D510" s="205" t="s">
        <v>87</v>
      </c>
      <c r="E510" s="205" t="s">
        <v>95</v>
      </c>
      <c r="F510" s="203">
        <v>90</v>
      </c>
      <c r="G510" s="205" t="s">
        <v>6453</v>
      </c>
      <c r="H510" s="205" t="s">
        <v>194</v>
      </c>
      <c r="I510" s="205" t="s">
        <v>213</v>
      </c>
      <c r="J510" s="205" t="s">
        <v>213</v>
      </c>
    </row>
    <row r="511" spans="2:10" s="198" customFormat="1" ht="18" customHeight="1" x14ac:dyDescent="0.2">
      <c r="B511" s="203">
        <v>2003</v>
      </c>
      <c r="C511" s="204">
        <v>35597774.130000003</v>
      </c>
      <c r="D511" s="205" t="s">
        <v>87</v>
      </c>
      <c r="E511" s="205" t="s">
        <v>95</v>
      </c>
      <c r="F511" s="203">
        <v>90</v>
      </c>
      <c r="G511" s="205" t="s">
        <v>6453</v>
      </c>
      <c r="H511" s="205" t="s">
        <v>194</v>
      </c>
      <c r="I511" s="205" t="s">
        <v>356</v>
      </c>
      <c r="J511" s="205" t="s">
        <v>356</v>
      </c>
    </row>
    <row r="512" spans="2:10" s="198" customFormat="1" ht="18" customHeight="1" x14ac:dyDescent="0.2">
      <c r="B512" s="203">
        <v>2003</v>
      </c>
      <c r="C512" s="204">
        <v>255914194.25</v>
      </c>
      <c r="D512" s="205" t="s">
        <v>87</v>
      </c>
      <c r="E512" s="205" t="s">
        <v>95</v>
      </c>
      <c r="F512" s="203">
        <v>90</v>
      </c>
      <c r="G512" s="205" t="s">
        <v>6453</v>
      </c>
      <c r="H512" s="205" t="s">
        <v>194</v>
      </c>
      <c r="I512" s="205" t="s">
        <v>214</v>
      </c>
      <c r="J512" s="205" t="s">
        <v>214</v>
      </c>
    </row>
    <row r="513" spans="2:10" s="198" customFormat="1" ht="18" customHeight="1" x14ac:dyDescent="0.2">
      <c r="B513" s="203">
        <v>2003</v>
      </c>
      <c r="C513" s="204">
        <v>199660857.97</v>
      </c>
      <c r="D513" s="205" t="s">
        <v>87</v>
      </c>
      <c r="E513" s="205" t="s">
        <v>95</v>
      </c>
      <c r="F513" s="203">
        <v>90</v>
      </c>
      <c r="G513" s="205" t="s">
        <v>6453</v>
      </c>
      <c r="H513" s="205" t="s">
        <v>194</v>
      </c>
      <c r="I513" s="205" t="s">
        <v>215</v>
      </c>
      <c r="J513" s="205" t="s">
        <v>215</v>
      </c>
    </row>
    <row r="514" spans="2:10" s="198" customFormat="1" ht="18" customHeight="1" x14ac:dyDescent="0.2">
      <c r="B514" s="203">
        <v>2003</v>
      </c>
      <c r="C514" s="204">
        <v>31192509.280000001</v>
      </c>
      <c r="D514" s="205" t="s">
        <v>87</v>
      </c>
      <c r="E514" s="205" t="s">
        <v>95</v>
      </c>
      <c r="F514" s="203">
        <v>90</v>
      </c>
      <c r="G514" s="205" t="s">
        <v>6453</v>
      </c>
      <c r="H514" s="205" t="s">
        <v>194</v>
      </c>
      <c r="I514" s="205" t="s">
        <v>216</v>
      </c>
      <c r="J514" s="205" t="s">
        <v>216</v>
      </c>
    </row>
    <row r="515" spans="2:10" s="198" customFormat="1" ht="18" customHeight="1" x14ac:dyDescent="0.2">
      <c r="B515" s="203">
        <v>2003</v>
      </c>
      <c r="C515" s="204">
        <v>43306203.57</v>
      </c>
      <c r="D515" s="205" t="s">
        <v>87</v>
      </c>
      <c r="E515" s="205" t="s">
        <v>95</v>
      </c>
      <c r="F515" s="203">
        <v>90</v>
      </c>
      <c r="G515" s="205" t="s">
        <v>6453</v>
      </c>
      <c r="H515" s="205" t="s">
        <v>194</v>
      </c>
      <c r="I515" s="205" t="s">
        <v>217</v>
      </c>
      <c r="J515" s="205" t="s">
        <v>217</v>
      </c>
    </row>
    <row r="516" spans="2:10" s="198" customFormat="1" ht="18" customHeight="1" x14ac:dyDescent="0.2">
      <c r="B516" s="203">
        <v>2003</v>
      </c>
      <c r="C516" s="204">
        <v>28003354.18</v>
      </c>
      <c r="D516" s="205" t="s">
        <v>87</v>
      </c>
      <c r="E516" s="205" t="s">
        <v>95</v>
      </c>
      <c r="F516" s="203">
        <v>90</v>
      </c>
      <c r="G516" s="205" t="s">
        <v>6453</v>
      </c>
      <c r="H516" s="205" t="s">
        <v>194</v>
      </c>
      <c r="I516" s="205" t="s">
        <v>218</v>
      </c>
      <c r="J516" s="205" t="s">
        <v>6455</v>
      </c>
    </row>
    <row r="517" spans="2:10" s="198" customFormat="1" ht="18" customHeight="1" x14ac:dyDescent="0.2">
      <c r="B517" s="203">
        <v>2003</v>
      </c>
      <c r="C517" s="204">
        <v>1196910.73</v>
      </c>
      <c r="D517" s="205" t="s">
        <v>87</v>
      </c>
      <c r="E517" s="205" t="s">
        <v>95</v>
      </c>
      <c r="F517" s="203">
        <v>90</v>
      </c>
      <c r="G517" s="205" t="s">
        <v>6453</v>
      </c>
      <c r="H517" s="205" t="s">
        <v>194</v>
      </c>
      <c r="I517" s="205" t="s">
        <v>219</v>
      </c>
      <c r="J517" s="205" t="s">
        <v>219</v>
      </c>
    </row>
    <row r="518" spans="2:10" s="198" customFormat="1" ht="18" customHeight="1" x14ac:dyDescent="0.2">
      <c r="B518" s="203">
        <v>2003</v>
      </c>
      <c r="C518" s="204">
        <v>7378319.75</v>
      </c>
      <c r="D518" s="205" t="s">
        <v>87</v>
      </c>
      <c r="E518" s="205" t="s">
        <v>95</v>
      </c>
      <c r="F518" s="203">
        <v>90</v>
      </c>
      <c r="G518" s="205" t="s">
        <v>6453</v>
      </c>
      <c r="H518" s="205" t="s">
        <v>194</v>
      </c>
      <c r="I518" s="205" t="s">
        <v>220</v>
      </c>
      <c r="J518" s="205" t="s">
        <v>220</v>
      </c>
    </row>
    <row r="519" spans="2:10" s="198" customFormat="1" ht="18" customHeight="1" x14ac:dyDescent="0.2">
      <c r="B519" s="203">
        <v>2003</v>
      </c>
      <c r="C519" s="204">
        <v>7756138.5700000003</v>
      </c>
      <c r="D519" s="205" t="s">
        <v>87</v>
      </c>
      <c r="E519" s="205" t="s">
        <v>95</v>
      </c>
      <c r="F519" s="203">
        <v>90</v>
      </c>
      <c r="G519" s="205" t="s">
        <v>6453</v>
      </c>
      <c r="H519" s="205" t="s">
        <v>194</v>
      </c>
      <c r="I519" s="205" t="s">
        <v>221</v>
      </c>
      <c r="J519" s="205" t="s">
        <v>221</v>
      </c>
    </row>
    <row r="520" spans="2:10" s="198" customFormat="1" ht="18" customHeight="1" x14ac:dyDescent="0.2">
      <c r="B520" s="203">
        <v>2003</v>
      </c>
      <c r="C520" s="204">
        <v>893383.94</v>
      </c>
      <c r="D520" s="205" t="s">
        <v>87</v>
      </c>
      <c r="E520" s="205" t="s">
        <v>95</v>
      </c>
      <c r="F520" s="203">
        <v>90</v>
      </c>
      <c r="G520" s="205" t="s">
        <v>6453</v>
      </c>
      <c r="H520" s="205" t="s">
        <v>222</v>
      </c>
      <c r="I520" s="205" t="s">
        <v>223</v>
      </c>
      <c r="J520" s="205" t="s">
        <v>223</v>
      </c>
    </row>
    <row r="521" spans="2:10" s="198" customFormat="1" ht="18" customHeight="1" x14ac:dyDescent="0.2">
      <c r="B521" s="203">
        <v>2003</v>
      </c>
      <c r="C521" s="204">
        <v>420215.15</v>
      </c>
      <c r="D521" s="205" t="s">
        <v>87</v>
      </c>
      <c r="E521" s="205" t="s">
        <v>95</v>
      </c>
      <c r="F521" s="203">
        <v>90</v>
      </c>
      <c r="G521" s="205" t="s">
        <v>6453</v>
      </c>
      <c r="H521" s="205" t="s">
        <v>222</v>
      </c>
      <c r="I521" s="205" t="s">
        <v>224</v>
      </c>
      <c r="J521" s="205" t="s">
        <v>224</v>
      </c>
    </row>
    <row r="522" spans="2:10" s="198" customFormat="1" ht="18" customHeight="1" x14ac:dyDescent="0.2">
      <c r="B522" s="203">
        <v>2003</v>
      </c>
      <c r="C522" s="204">
        <v>5209609.99</v>
      </c>
      <c r="D522" s="205" t="s">
        <v>87</v>
      </c>
      <c r="E522" s="205" t="s">
        <v>95</v>
      </c>
      <c r="F522" s="203">
        <v>90</v>
      </c>
      <c r="G522" s="205" t="s">
        <v>6453</v>
      </c>
      <c r="H522" s="205" t="s">
        <v>222</v>
      </c>
      <c r="I522" s="205" t="s">
        <v>225</v>
      </c>
      <c r="J522" s="205" t="s">
        <v>225</v>
      </c>
    </row>
    <row r="523" spans="2:10" s="198" customFormat="1" ht="18" customHeight="1" x14ac:dyDescent="0.2">
      <c r="B523" s="203">
        <v>2003</v>
      </c>
      <c r="C523" s="204">
        <v>115430.89</v>
      </c>
      <c r="D523" s="205" t="s">
        <v>87</v>
      </c>
      <c r="E523" s="205" t="s">
        <v>95</v>
      </c>
      <c r="F523" s="203">
        <v>90</v>
      </c>
      <c r="G523" s="205" t="s">
        <v>6453</v>
      </c>
      <c r="H523" s="205" t="s">
        <v>222</v>
      </c>
      <c r="I523" s="205" t="s">
        <v>349</v>
      </c>
      <c r="J523" s="205" t="s">
        <v>222</v>
      </c>
    </row>
    <row r="524" spans="2:10" s="198" customFormat="1" ht="18" customHeight="1" x14ac:dyDescent="0.2">
      <c r="B524" s="203">
        <v>2003</v>
      </c>
      <c r="C524" s="204">
        <v>5628535.0700000003</v>
      </c>
      <c r="D524" s="205" t="s">
        <v>87</v>
      </c>
      <c r="E524" s="205" t="s">
        <v>95</v>
      </c>
      <c r="F524" s="203">
        <v>90</v>
      </c>
      <c r="G524" s="205" t="s">
        <v>6453</v>
      </c>
      <c r="H524" s="205" t="s">
        <v>226</v>
      </c>
      <c r="I524" s="205" t="s">
        <v>227</v>
      </c>
      <c r="J524" s="205" t="s">
        <v>227</v>
      </c>
    </row>
    <row r="525" spans="2:10" s="198" customFormat="1" ht="18" customHeight="1" x14ac:dyDescent="0.2">
      <c r="B525" s="203">
        <v>2003</v>
      </c>
      <c r="C525" s="204">
        <v>757183661.72000003</v>
      </c>
      <c r="D525" s="205" t="s">
        <v>87</v>
      </c>
      <c r="E525" s="205" t="s">
        <v>95</v>
      </c>
      <c r="F525" s="203">
        <v>90</v>
      </c>
      <c r="G525" s="205" t="s">
        <v>6453</v>
      </c>
      <c r="H525" s="205" t="s">
        <v>226</v>
      </c>
      <c r="I525" s="205" t="s">
        <v>228</v>
      </c>
      <c r="J525" s="205" t="s">
        <v>228</v>
      </c>
    </row>
    <row r="526" spans="2:10" s="198" customFormat="1" ht="18" customHeight="1" x14ac:dyDescent="0.2">
      <c r="B526" s="203">
        <v>2003</v>
      </c>
      <c r="C526" s="204">
        <v>1346780.22</v>
      </c>
      <c r="D526" s="205" t="s">
        <v>87</v>
      </c>
      <c r="E526" s="205" t="s">
        <v>95</v>
      </c>
      <c r="F526" s="203">
        <v>90</v>
      </c>
      <c r="G526" s="205" t="s">
        <v>6453</v>
      </c>
      <c r="H526" s="205" t="s">
        <v>229</v>
      </c>
      <c r="I526" s="205" t="s">
        <v>230</v>
      </c>
      <c r="J526" s="205" t="s">
        <v>230</v>
      </c>
    </row>
    <row r="527" spans="2:10" s="198" customFormat="1" ht="18" customHeight="1" x14ac:dyDescent="0.2">
      <c r="B527" s="203">
        <v>2003</v>
      </c>
      <c r="C527" s="204">
        <v>123252.33</v>
      </c>
      <c r="D527" s="205" t="s">
        <v>87</v>
      </c>
      <c r="E527" s="205" t="s">
        <v>95</v>
      </c>
      <c r="F527" s="203">
        <v>90</v>
      </c>
      <c r="G527" s="205" t="s">
        <v>6453</v>
      </c>
      <c r="H527" s="205" t="s">
        <v>229</v>
      </c>
      <c r="I527" s="205" t="s">
        <v>231</v>
      </c>
      <c r="J527" s="205" t="s">
        <v>231</v>
      </c>
    </row>
    <row r="528" spans="2:10" s="198" customFormat="1" ht="18" customHeight="1" x14ac:dyDescent="0.2">
      <c r="B528" s="203">
        <v>2003</v>
      </c>
      <c r="C528" s="204">
        <v>10092181.710000001</v>
      </c>
      <c r="D528" s="205" t="s">
        <v>87</v>
      </c>
      <c r="E528" s="205" t="s">
        <v>95</v>
      </c>
      <c r="F528" s="203">
        <v>90</v>
      </c>
      <c r="G528" s="205" t="s">
        <v>6453</v>
      </c>
      <c r="H528" s="205" t="s">
        <v>229</v>
      </c>
      <c r="I528" s="205" t="s">
        <v>232</v>
      </c>
      <c r="J528" s="205" t="s">
        <v>232</v>
      </c>
    </row>
    <row r="529" spans="2:10" s="198" customFormat="1" ht="18" customHeight="1" x14ac:dyDescent="0.2">
      <c r="B529" s="203">
        <v>2003</v>
      </c>
      <c r="C529" s="204">
        <v>348130.46</v>
      </c>
      <c r="D529" s="205" t="s">
        <v>87</v>
      </c>
      <c r="E529" s="205" t="s">
        <v>95</v>
      </c>
      <c r="F529" s="203">
        <v>90</v>
      </c>
      <c r="G529" s="205" t="s">
        <v>6453</v>
      </c>
      <c r="H529" s="205" t="s">
        <v>233</v>
      </c>
      <c r="I529" s="205" t="s">
        <v>233</v>
      </c>
      <c r="J529" s="205" t="s">
        <v>233</v>
      </c>
    </row>
    <row r="530" spans="2:10" s="198" customFormat="1" ht="18" customHeight="1" x14ac:dyDescent="0.2">
      <c r="B530" s="203">
        <v>2003</v>
      </c>
      <c r="C530" s="204">
        <v>0</v>
      </c>
      <c r="D530" s="205" t="s">
        <v>87</v>
      </c>
      <c r="E530" s="205" t="s">
        <v>95</v>
      </c>
      <c r="F530" s="203">
        <v>90</v>
      </c>
      <c r="G530" s="205" t="s">
        <v>6453</v>
      </c>
      <c r="H530" s="205" t="s">
        <v>349</v>
      </c>
      <c r="I530" s="205" t="s">
        <v>349</v>
      </c>
      <c r="J530" s="205"/>
    </row>
    <row r="531" spans="2:10" s="198" customFormat="1" ht="18" customHeight="1" x14ac:dyDescent="0.2">
      <c r="B531" s="203">
        <v>2003</v>
      </c>
      <c r="C531" s="204">
        <v>655830.38</v>
      </c>
      <c r="D531" s="205" t="s">
        <v>87</v>
      </c>
      <c r="E531" s="205" t="s">
        <v>95</v>
      </c>
      <c r="F531" s="203">
        <v>90</v>
      </c>
      <c r="G531" s="205" t="s">
        <v>6453</v>
      </c>
      <c r="H531" s="205" t="s">
        <v>236</v>
      </c>
      <c r="I531" s="205" t="s">
        <v>357</v>
      </c>
      <c r="J531" s="205" t="s">
        <v>357</v>
      </c>
    </row>
    <row r="532" spans="2:10" s="198" customFormat="1" ht="18" customHeight="1" x14ac:dyDescent="0.2">
      <c r="B532" s="203">
        <v>2003</v>
      </c>
      <c r="C532" s="204">
        <v>27751593.84</v>
      </c>
      <c r="D532" s="205" t="s">
        <v>87</v>
      </c>
      <c r="E532" s="205" t="s">
        <v>95</v>
      </c>
      <c r="F532" s="203">
        <v>90</v>
      </c>
      <c r="G532" s="205" t="s">
        <v>6453</v>
      </c>
      <c r="H532" s="205" t="s">
        <v>236</v>
      </c>
      <c r="I532" s="205" t="s">
        <v>358</v>
      </c>
      <c r="J532" s="205" t="s">
        <v>358</v>
      </c>
    </row>
    <row r="533" spans="2:10" s="198" customFormat="1" ht="18" customHeight="1" x14ac:dyDescent="0.2">
      <c r="B533" s="203">
        <v>2003</v>
      </c>
      <c r="C533" s="204">
        <v>67333361.310000002</v>
      </c>
      <c r="D533" s="205" t="s">
        <v>87</v>
      </c>
      <c r="E533" s="205" t="s">
        <v>95</v>
      </c>
      <c r="F533" s="203">
        <v>90</v>
      </c>
      <c r="G533" s="205" t="s">
        <v>6453</v>
      </c>
      <c r="H533" s="205" t="s">
        <v>236</v>
      </c>
      <c r="I533" s="205" t="s">
        <v>236</v>
      </c>
      <c r="J533" s="205" t="s">
        <v>236</v>
      </c>
    </row>
    <row r="534" spans="2:10" s="198" customFormat="1" ht="18" customHeight="1" x14ac:dyDescent="0.2">
      <c r="B534" s="203">
        <v>2003</v>
      </c>
      <c r="C534" s="204">
        <v>72170.3</v>
      </c>
      <c r="D534" s="205" t="s">
        <v>87</v>
      </c>
      <c r="E534" s="205" t="s">
        <v>95</v>
      </c>
      <c r="F534" s="203">
        <v>90</v>
      </c>
      <c r="G534" s="205" t="s">
        <v>6453</v>
      </c>
      <c r="H534" s="205" t="s">
        <v>237</v>
      </c>
      <c r="I534" s="205" t="s">
        <v>349</v>
      </c>
      <c r="J534" s="205" t="s">
        <v>237</v>
      </c>
    </row>
    <row r="535" spans="2:10" s="198" customFormat="1" ht="18" customHeight="1" x14ac:dyDescent="0.2">
      <c r="B535" s="203">
        <v>2003</v>
      </c>
      <c r="C535" s="204">
        <v>11178900</v>
      </c>
      <c r="D535" s="205" t="s">
        <v>87</v>
      </c>
      <c r="E535" s="205" t="s">
        <v>95</v>
      </c>
      <c r="F535" s="203">
        <v>90</v>
      </c>
      <c r="G535" s="205" t="s">
        <v>6453</v>
      </c>
      <c r="H535" s="205" t="s">
        <v>237</v>
      </c>
      <c r="I535" s="205" t="s">
        <v>238</v>
      </c>
      <c r="J535" s="205" t="s">
        <v>238</v>
      </c>
    </row>
    <row r="536" spans="2:10" s="198" customFormat="1" ht="18" customHeight="1" x14ac:dyDescent="0.2">
      <c r="B536" s="203">
        <v>2003</v>
      </c>
      <c r="C536" s="204">
        <v>1483921.89</v>
      </c>
      <c r="D536" s="205" t="s">
        <v>87</v>
      </c>
      <c r="E536" s="205" t="s">
        <v>95</v>
      </c>
      <c r="F536" s="203">
        <v>90</v>
      </c>
      <c r="G536" s="205" t="s">
        <v>6453</v>
      </c>
      <c r="H536" s="205" t="s">
        <v>237</v>
      </c>
      <c r="I536" s="205" t="s">
        <v>239</v>
      </c>
      <c r="J536" s="205" t="s">
        <v>239</v>
      </c>
    </row>
    <row r="537" spans="2:10" s="198" customFormat="1" ht="18" customHeight="1" x14ac:dyDescent="0.2">
      <c r="B537" s="203">
        <v>2003</v>
      </c>
      <c r="C537" s="204">
        <v>13051033.93</v>
      </c>
      <c r="D537" s="205" t="s">
        <v>87</v>
      </c>
      <c r="E537" s="205" t="s">
        <v>95</v>
      </c>
      <c r="F537" s="203">
        <v>90</v>
      </c>
      <c r="G537" s="205" t="s">
        <v>6453</v>
      </c>
      <c r="H537" s="205" t="s">
        <v>237</v>
      </c>
      <c r="I537" s="205" t="s">
        <v>240</v>
      </c>
      <c r="J537" s="205" t="s">
        <v>240</v>
      </c>
    </row>
    <row r="538" spans="2:10" s="198" customFormat="1" ht="18" customHeight="1" x14ac:dyDescent="0.2">
      <c r="B538" s="203">
        <v>2003</v>
      </c>
      <c r="C538" s="204">
        <v>0</v>
      </c>
      <c r="D538" s="205" t="s">
        <v>87</v>
      </c>
      <c r="E538" s="205" t="s">
        <v>95</v>
      </c>
      <c r="F538" s="203">
        <v>99</v>
      </c>
      <c r="G538" s="205" t="s">
        <v>439</v>
      </c>
      <c r="H538" s="205" t="s">
        <v>349</v>
      </c>
      <c r="I538" s="205" t="s">
        <v>349</v>
      </c>
      <c r="J538" s="205"/>
    </row>
    <row r="539" spans="2:10" s="198" customFormat="1" ht="18" customHeight="1" x14ac:dyDescent="0.2">
      <c r="B539" s="203">
        <v>2003</v>
      </c>
      <c r="C539" s="204">
        <v>91596171.459999993</v>
      </c>
      <c r="D539" s="205" t="s">
        <v>87</v>
      </c>
      <c r="E539" s="205" t="s">
        <v>242</v>
      </c>
      <c r="F539" s="203">
        <v>90</v>
      </c>
      <c r="G539" s="205" t="s">
        <v>6453</v>
      </c>
      <c r="H539" s="205" t="s">
        <v>96</v>
      </c>
      <c r="I539" s="205" t="s">
        <v>243</v>
      </c>
      <c r="J539" s="205" t="s">
        <v>243</v>
      </c>
    </row>
    <row r="540" spans="2:10" s="198" customFormat="1" ht="18" customHeight="1" x14ac:dyDescent="0.2">
      <c r="B540" s="203">
        <v>2003</v>
      </c>
      <c r="C540" s="204">
        <v>72767238.609999999</v>
      </c>
      <c r="D540" s="205" t="s">
        <v>87</v>
      </c>
      <c r="E540" s="205" t="s">
        <v>242</v>
      </c>
      <c r="F540" s="203">
        <v>90</v>
      </c>
      <c r="G540" s="205" t="s">
        <v>6453</v>
      </c>
      <c r="H540" s="205" t="s">
        <v>96</v>
      </c>
      <c r="I540" s="205" t="s">
        <v>244</v>
      </c>
      <c r="J540" s="205" t="s">
        <v>244</v>
      </c>
    </row>
    <row r="541" spans="2:10" s="198" customFormat="1" ht="18" customHeight="1" x14ac:dyDescent="0.2">
      <c r="B541" s="203">
        <v>2003</v>
      </c>
      <c r="C541" s="204">
        <v>2738233332.4899998</v>
      </c>
      <c r="D541" s="205" t="s">
        <v>87</v>
      </c>
      <c r="E541" s="205" t="s">
        <v>242</v>
      </c>
      <c r="F541" s="203">
        <v>90</v>
      </c>
      <c r="G541" s="205" t="s">
        <v>6453</v>
      </c>
      <c r="H541" s="205" t="s">
        <v>96</v>
      </c>
      <c r="I541" s="205" t="s">
        <v>98</v>
      </c>
      <c r="J541" s="205" t="s">
        <v>98</v>
      </c>
    </row>
    <row r="542" spans="2:10" s="198" customFormat="1" ht="18" customHeight="1" x14ac:dyDescent="0.2">
      <c r="B542" s="203">
        <v>2003</v>
      </c>
      <c r="C542" s="204">
        <v>500170966.52999997</v>
      </c>
      <c r="D542" s="205" t="s">
        <v>87</v>
      </c>
      <c r="E542" s="205" t="s">
        <v>242</v>
      </c>
      <c r="F542" s="203">
        <v>90</v>
      </c>
      <c r="G542" s="205" t="s">
        <v>6453</v>
      </c>
      <c r="H542" s="205" t="s">
        <v>96</v>
      </c>
      <c r="I542" s="205" t="s">
        <v>245</v>
      </c>
      <c r="J542" s="205" t="s">
        <v>245</v>
      </c>
    </row>
    <row r="543" spans="2:10" s="198" customFormat="1" ht="18" customHeight="1" x14ac:dyDescent="0.2">
      <c r="B543" s="203">
        <v>2003</v>
      </c>
      <c r="C543" s="204">
        <v>67198464.280000001</v>
      </c>
      <c r="D543" s="205" t="s">
        <v>87</v>
      </c>
      <c r="E543" s="205" t="s">
        <v>242</v>
      </c>
      <c r="F543" s="203">
        <v>90</v>
      </c>
      <c r="G543" s="205" t="s">
        <v>6453</v>
      </c>
      <c r="H543" s="205" t="s">
        <v>110</v>
      </c>
      <c r="I543" s="205" t="s">
        <v>110</v>
      </c>
      <c r="J543" s="205" t="s">
        <v>110</v>
      </c>
    </row>
    <row r="544" spans="2:10" s="198" customFormat="1" ht="18" customHeight="1" x14ac:dyDescent="0.2">
      <c r="B544" s="203">
        <v>2003</v>
      </c>
      <c r="C544" s="204">
        <v>1780029.65</v>
      </c>
      <c r="D544" s="205" t="s">
        <v>87</v>
      </c>
      <c r="E544" s="205" t="s">
        <v>242</v>
      </c>
      <c r="F544" s="203">
        <v>90</v>
      </c>
      <c r="G544" s="205" t="s">
        <v>6453</v>
      </c>
      <c r="H544" s="205" t="s">
        <v>246</v>
      </c>
      <c r="I544" s="205" t="s">
        <v>246</v>
      </c>
      <c r="J544" s="205" t="s">
        <v>246</v>
      </c>
    </row>
    <row r="545" spans="2:10" s="198" customFormat="1" ht="18" customHeight="1" x14ac:dyDescent="0.2">
      <c r="B545" s="203">
        <v>2003</v>
      </c>
      <c r="C545" s="204">
        <v>338479344.97000003</v>
      </c>
      <c r="D545" s="205" t="s">
        <v>87</v>
      </c>
      <c r="E545" s="205" t="s">
        <v>242</v>
      </c>
      <c r="F545" s="203">
        <v>90</v>
      </c>
      <c r="G545" s="205" t="s">
        <v>6453</v>
      </c>
      <c r="H545" s="205" t="s">
        <v>247</v>
      </c>
      <c r="I545" s="205" t="s">
        <v>248</v>
      </c>
      <c r="J545" s="205" t="s">
        <v>248</v>
      </c>
    </row>
    <row r="546" spans="2:10" s="198" customFormat="1" ht="18" customHeight="1" x14ac:dyDescent="0.2">
      <c r="B546" s="203">
        <v>2003</v>
      </c>
      <c r="C546" s="204">
        <v>218753743.58000001</v>
      </c>
      <c r="D546" s="205" t="s">
        <v>87</v>
      </c>
      <c r="E546" s="205" t="s">
        <v>242</v>
      </c>
      <c r="F546" s="203">
        <v>90</v>
      </c>
      <c r="G546" s="205" t="s">
        <v>6453</v>
      </c>
      <c r="H546" s="205" t="s">
        <v>247</v>
      </c>
      <c r="I546" s="205" t="s">
        <v>249</v>
      </c>
      <c r="J546" s="205" t="s">
        <v>249</v>
      </c>
    </row>
    <row r="547" spans="2:10" s="198" customFormat="1" ht="18" customHeight="1" x14ac:dyDescent="0.2">
      <c r="B547" s="203">
        <v>2003</v>
      </c>
      <c r="C547" s="204">
        <v>22622777.550000001</v>
      </c>
      <c r="D547" s="205" t="s">
        <v>87</v>
      </c>
      <c r="E547" s="205" t="s">
        <v>242</v>
      </c>
      <c r="F547" s="203">
        <v>90</v>
      </c>
      <c r="G547" s="205" t="s">
        <v>6453</v>
      </c>
      <c r="H547" s="205" t="s">
        <v>247</v>
      </c>
      <c r="I547" s="205" t="s">
        <v>349</v>
      </c>
      <c r="J547" s="205" t="s">
        <v>247</v>
      </c>
    </row>
    <row r="548" spans="2:10" s="198" customFormat="1" ht="18" customHeight="1" x14ac:dyDescent="0.2">
      <c r="B548" s="203">
        <v>2003</v>
      </c>
      <c r="C548" s="204">
        <v>19455039.050000001</v>
      </c>
      <c r="D548" s="205" t="s">
        <v>87</v>
      </c>
      <c r="E548" s="205" t="s">
        <v>242</v>
      </c>
      <c r="F548" s="203">
        <v>90</v>
      </c>
      <c r="G548" s="205" t="s">
        <v>6453</v>
      </c>
      <c r="H548" s="205" t="s">
        <v>250</v>
      </c>
      <c r="I548" s="205" t="s">
        <v>251</v>
      </c>
      <c r="J548" s="205" t="s">
        <v>251</v>
      </c>
    </row>
    <row r="549" spans="2:10" s="198" customFormat="1" ht="18" customHeight="1" x14ac:dyDescent="0.2">
      <c r="B549" s="203">
        <v>2003</v>
      </c>
      <c r="C549" s="204">
        <v>18449390.800000001</v>
      </c>
      <c r="D549" s="205" t="s">
        <v>87</v>
      </c>
      <c r="E549" s="205" t="s">
        <v>242</v>
      </c>
      <c r="F549" s="203">
        <v>90</v>
      </c>
      <c r="G549" s="205" t="s">
        <v>6453</v>
      </c>
      <c r="H549" s="205" t="s">
        <v>250</v>
      </c>
      <c r="I549" s="205" t="s">
        <v>252</v>
      </c>
      <c r="J549" s="205" t="s">
        <v>252</v>
      </c>
    </row>
    <row r="550" spans="2:10" s="198" customFormat="1" ht="18" customHeight="1" x14ac:dyDescent="0.2">
      <c r="B550" s="203">
        <v>2003</v>
      </c>
      <c r="C550" s="204">
        <v>2119874.35</v>
      </c>
      <c r="D550" s="205" t="s">
        <v>87</v>
      </c>
      <c r="E550" s="205" t="s">
        <v>242</v>
      </c>
      <c r="F550" s="203">
        <v>90</v>
      </c>
      <c r="G550" s="205" t="s">
        <v>6453</v>
      </c>
      <c r="H550" s="205" t="s">
        <v>250</v>
      </c>
      <c r="I550" s="205" t="s">
        <v>254</v>
      </c>
      <c r="J550" s="205" t="s">
        <v>254</v>
      </c>
    </row>
    <row r="551" spans="2:10" s="198" customFormat="1" ht="18" customHeight="1" x14ac:dyDescent="0.2">
      <c r="B551" s="203">
        <v>2003</v>
      </c>
      <c r="C551" s="204">
        <v>15896523.880000001</v>
      </c>
      <c r="D551" s="205" t="s">
        <v>87</v>
      </c>
      <c r="E551" s="205" t="s">
        <v>242</v>
      </c>
      <c r="F551" s="203">
        <v>90</v>
      </c>
      <c r="G551" s="205" t="s">
        <v>6453</v>
      </c>
      <c r="H551" s="205" t="s">
        <v>250</v>
      </c>
      <c r="I551" s="205" t="s">
        <v>255</v>
      </c>
      <c r="J551" s="205" t="s">
        <v>255</v>
      </c>
    </row>
    <row r="552" spans="2:10" s="198" customFormat="1" ht="18" customHeight="1" x14ac:dyDescent="0.2">
      <c r="B552" s="203">
        <v>2003</v>
      </c>
      <c r="C552" s="204">
        <v>1374060.12</v>
      </c>
      <c r="D552" s="205" t="s">
        <v>87</v>
      </c>
      <c r="E552" s="205" t="s">
        <v>242</v>
      </c>
      <c r="F552" s="203">
        <v>90</v>
      </c>
      <c r="G552" s="205" t="s">
        <v>6453</v>
      </c>
      <c r="H552" s="205" t="s">
        <v>250</v>
      </c>
      <c r="I552" s="205" t="s">
        <v>256</v>
      </c>
      <c r="J552" s="205" t="s">
        <v>256</v>
      </c>
    </row>
    <row r="553" spans="2:10" s="198" customFormat="1" ht="18" customHeight="1" x14ac:dyDescent="0.2">
      <c r="B553" s="203">
        <v>2003</v>
      </c>
      <c r="C553" s="204">
        <v>77800.100000000006</v>
      </c>
      <c r="D553" s="205" t="s">
        <v>87</v>
      </c>
      <c r="E553" s="205" t="s">
        <v>242</v>
      </c>
      <c r="F553" s="203">
        <v>90</v>
      </c>
      <c r="G553" s="205" t="s">
        <v>6453</v>
      </c>
      <c r="H553" s="205" t="s">
        <v>257</v>
      </c>
      <c r="I553" s="205" t="s">
        <v>257</v>
      </c>
      <c r="J553" s="205" t="s">
        <v>257</v>
      </c>
    </row>
    <row r="554" spans="2:10" s="198" customFormat="1" ht="18" customHeight="1" x14ac:dyDescent="0.2">
      <c r="B554" s="203">
        <v>2003</v>
      </c>
      <c r="C554" s="204">
        <v>72126534.370000005</v>
      </c>
      <c r="D554" s="205" t="s">
        <v>87</v>
      </c>
      <c r="E554" s="205" t="s">
        <v>242</v>
      </c>
      <c r="F554" s="203">
        <v>90</v>
      </c>
      <c r="G554" s="205" t="s">
        <v>6453</v>
      </c>
      <c r="H554" s="205" t="s">
        <v>226</v>
      </c>
      <c r="I554" s="205" t="s">
        <v>227</v>
      </c>
      <c r="J554" s="205" t="s">
        <v>227</v>
      </c>
    </row>
    <row r="555" spans="2:10" s="198" customFormat="1" ht="18" customHeight="1" x14ac:dyDescent="0.2">
      <c r="B555" s="203">
        <v>2003</v>
      </c>
      <c r="C555" s="204">
        <v>25010465.289999999</v>
      </c>
      <c r="D555" s="205" t="s">
        <v>87</v>
      </c>
      <c r="E555" s="205" t="s">
        <v>242</v>
      </c>
      <c r="F555" s="203">
        <v>90</v>
      </c>
      <c r="G555" s="205" t="s">
        <v>6453</v>
      </c>
      <c r="H555" s="205" t="s">
        <v>226</v>
      </c>
      <c r="I555" s="205" t="s">
        <v>258</v>
      </c>
      <c r="J555" s="205" t="s">
        <v>258</v>
      </c>
    </row>
    <row r="556" spans="2:10" s="198" customFormat="1" ht="18" customHeight="1" x14ac:dyDescent="0.2">
      <c r="B556" s="203">
        <v>2003</v>
      </c>
      <c r="C556" s="204">
        <v>26243430.859999999</v>
      </c>
      <c r="D556" s="205" t="s">
        <v>87</v>
      </c>
      <c r="E556" s="205" t="s">
        <v>242</v>
      </c>
      <c r="F556" s="203">
        <v>90</v>
      </c>
      <c r="G556" s="205" t="s">
        <v>6453</v>
      </c>
      <c r="H556" s="205" t="s">
        <v>226</v>
      </c>
      <c r="I556" s="205" t="s">
        <v>259</v>
      </c>
      <c r="J556" s="205" t="s">
        <v>259</v>
      </c>
    </row>
    <row r="557" spans="2:10" s="198" customFormat="1" ht="18" customHeight="1" x14ac:dyDescent="0.2">
      <c r="B557" s="203">
        <v>2003</v>
      </c>
      <c r="C557" s="204">
        <v>4097696.8</v>
      </c>
      <c r="D557" s="205" t="s">
        <v>87</v>
      </c>
      <c r="E557" s="205" t="s">
        <v>242</v>
      </c>
      <c r="F557" s="203">
        <v>90</v>
      </c>
      <c r="G557" s="205" t="s">
        <v>6453</v>
      </c>
      <c r="H557" s="205" t="s">
        <v>226</v>
      </c>
      <c r="I557" s="205" t="s">
        <v>228</v>
      </c>
      <c r="J557" s="205" t="s">
        <v>228</v>
      </c>
    </row>
    <row r="558" spans="2:10" s="198" customFormat="1" ht="18" customHeight="1" x14ac:dyDescent="0.2">
      <c r="B558" s="203">
        <v>2003</v>
      </c>
      <c r="C558" s="204">
        <v>1459495.01</v>
      </c>
      <c r="D558" s="205" t="s">
        <v>87</v>
      </c>
      <c r="E558" s="205" t="s">
        <v>242</v>
      </c>
      <c r="F558" s="203">
        <v>90</v>
      </c>
      <c r="G558" s="205" t="s">
        <v>6453</v>
      </c>
      <c r="H558" s="205" t="s">
        <v>234</v>
      </c>
      <c r="I558" s="205" t="s">
        <v>235</v>
      </c>
      <c r="J558" s="205" t="s">
        <v>235</v>
      </c>
    </row>
    <row r="559" spans="2:10" s="198" customFormat="1" ht="18" customHeight="1" x14ac:dyDescent="0.2">
      <c r="B559" s="203">
        <v>2003</v>
      </c>
      <c r="C559" s="204">
        <v>0</v>
      </c>
      <c r="D559" s="205" t="s">
        <v>87</v>
      </c>
      <c r="E559" s="205" t="s">
        <v>242</v>
      </c>
      <c r="F559" s="203">
        <v>90</v>
      </c>
      <c r="G559" s="205" t="s">
        <v>6453</v>
      </c>
      <c r="H559" s="205" t="s">
        <v>349</v>
      </c>
      <c r="I559" s="205" t="s">
        <v>349</v>
      </c>
      <c r="J559" s="205"/>
    </row>
    <row r="560" spans="2:10" s="198" customFormat="1" ht="18" customHeight="1" x14ac:dyDescent="0.2">
      <c r="B560" s="203">
        <v>2003</v>
      </c>
      <c r="C560" s="204">
        <v>3312082.92</v>
      </c>
      <c r="D560" s="205" t="s">
        <v>87</v>
      </c>
      <c r="E560" s="205" t="s">
        <v>242</v>
      </c>
      <c r="F560" s="203">
        <v>90</v>
      </c>
      <c r="G560" s="205" t="s">
        <v>6453</v>
      </c>
      <c r="H560" s="205" t="s">
        <v>236</v>
      </c>
      <c r="I560" s="205" t="s">
        <v>357</v>
      </c>
      <c r="J560" s="205" t="s">
        <v>357</v>
      </c>
    </row>
    <row r="561" spans="2:10" s="198" customFormat="1" ht="18" customHeight="1" x14ac:dyDescent="0.2">
      <c r="B561" s="203">
        <v>2003</v>
      </c>
      <c r="C561" s="204">
        <v>70829007.170000002</v>
      </c>
      <c r="D561" s="205" t="s">
        <v>87</v>
      </c>
      <c r="E561" s="205" t="s">
        <v>242</v>
      </c>
      <c r="F561" s="203">
        <v>90</v>
      </c>
      <c r="G561" s="205" t="s">
        <v>6453</v>
      </c>
      <c r="H561" s="205" t="s">
        <v>236</v>
      </c>
      <c r="I561" s="205" t="s">
        <v>358</v>
      </c>
      <c r="J561" s="205" t="s">
        <v>358</v>
      </c>
    </row>
    <row r="562" spans="2:10" s="198" customFormat="1" ht="18" customHeight="1" x14ac:dyDescent="0.2">
      <c r="B562" s="203">
        <v>2003</v>
      </c>
      <c r="C562" s="204">
        <v>3734823.54</v>
      </c>
      <c r="D562" s="205" t="s">
        <v>87</v>
      </c>
      <c r="E562" s="205" t="s">
        <v>242</v>
      </c>
      <c r="F562" s="203">
        <v>90</v>
      </c>
      <c r="G562" s="205" t="s">
        <v>6453</v>
      </c>
      <c r="H562" s="205" t="s">
        <v>236</v>
      </c>
      <c r="I562" s="205" t="s">
        <v>236</v>
      </c>
      <c r="J562" s="205" t="s">
        <v>236</v>
      </c>
    </row>
    <row r="563" spans="2:10" s="198" customFormat="1" ht="18" customHeight="1" x14ac:dyDescent="0.2">
      <c r="B563" s="203">
        <v>2003</v>
      </c>
      <c r="C563" s="204">
        <v>103434688.84</v>
      </c>
      <c r="D563" s="205" t="s">
        <v>87</v>
      </c>
      <c r="E563" s="205" t="s">
        <v>242</v>
      </c>
      <c r="F563" s="203">
        <v>90</v>
      </c>
      <c r="G563" s="205" t="s">
        <v>6453</v>
      </c>
      <c r="H563" s="205" t="s">
        <v>260</v>
      </c>
      <c r="I563" s="205" t="s">
        <v>261</v>
      </c>
      <c r="J563" s="205" t="s">
        <v>261</v>
      </c>
    </row>
    <row r="564" spans="2:10" s="198" customFormat="1" ht="18" customHeight="1" x14ac:dyDescent="0.2">
      <c r="B564" s="203">
        <v>2003</v>
      </c>
      <c r="C564" s="204">
        <v>6892798.3899999997</v>
      </c>
      <c r="D564" s="205" t="s">
        <v>87</v>
      </c>
      <c r="E564" s="205" t="s">
        <v>242</v>
      </c>
      <c r="F564" s="203">
        <v>90</v>
      </c>
      <c r="G564" s="205" t="s">
        <v>6453</v>
      </c>
      <c r="H564" s="205" t="s">
        <v>260</v>
      </c>
      <c r="I564" s="205" t="s">
        <v>262</v>
      </c>
      <c r="J564" s="205" t="s">
        <v>262</v>
      </c>
    </row>
    <row r="565" spans="2:10" s="198" customFormat="1" ht="18" customHeight="1" x14ac:dyDescent="0.2">
      <c r="B565" s="203">
        <v>2003</v>
      </c>
      <c r="C565" s="204">
        <v>1153515.1100000001</v>
      </c>
      <c r="D565" s="205" t="s">
        <v>87</v>
      </c>
      <c r="E565" s="205" t="s">
        <v>242</v>
      </c>
      <c r="F565" s="203">
        <v>90</v>
      </c>
      <c r="G565" s="205" t="s">
        <v>6453</v>
      </c>
      <c r="H565" s="205" t="s">
        <v>260</v>
      </c>
      <c r="I565" s="205" t="s">
        <v>263</v>
      </c>
      <c r="J565" s="205" t="s">
        <v>263</v>
      </c>
    </row>
    <row r="566" spans="2:10" s="198" customFormat="1" ht="18" customHeight="1" x14ac:dyDescent="0.2">
      <c r="B566" s="203">
        <v>2003</v>
      </c>
      <c r="C566" s="204">
        <v>647644607.95000005</v>
      </c>
      <c r="D566" s="205" t="s">
        <v>87</v>
      </c>
      <c r="E566" s="205" t="s">
        <v>242</v>
      </c>
      <c r="F566" s="203">
        <v>90</v>
      </c>
      <c r="G566" s="205" t="s">
        <v>6453</v>
      </c>
      <c r="H566" s="205" t="s">
        <v>260</v>
      </c>
      <c r="I566" s="205" t="s">
        <v>264</v>
      </c>
      <c r="J566" s="205" t="s">
        <v>264</v>
      </c>
    </row>
    <row r="567" spans="2:10" s="198" customFormat="1" ht="18" customHeight="1" x14ac:dyDescent="0.2">
      <c r="B567" s="203">
        <v>2003</v>
      </c>
      <c r="C567" s="204">
        <v>183022840.08000001</v>
      </c>
      <c r="D567" s="205" t="s">
        <v>87</v>
      </c>
      <c r="E567" s="205" t="s">
        <v>242</v>
      </c>
      <c r="F567" s="203">
        <v>90</v>
      </c>
      <c r="G567" s="205" t="s">
        <v>6453</v>
      </c>
      <c r="H567" s="205" t="s">
        <v>260</v>
      </c>
      <c r="I567" s="205" t="s">
        <v>265</v>
      </c>
      <c r="J567" s="205" t="s">
        <v>265</v>
      </c>
    </row>
    <row r="568" spans="2:10" s="198" customFormat="1" ht="18" customHeight="1" x14ac:dyDescent="0.2">
      <c r="B568" s="203">
        <v>2003</v>
      </c>
      <c r="C568" s="204">
        <v>1153028.95</v>
      </c>
      <c r="D568" s="205" t="s">
        <v>87</v>
      </c>
      <c r="E568" s="205" t="s">
        <v>242</v>
      </c>
      <c r="F568" s="203">
        <v>90</v>
      </c>
      <c r="G568" s="205" t="s">
        <v>6453</v>
      </c>
      <c r="H568" s="205" t="s">
        <v>260</v>
      </c>
      <c r="I568" s="205" t="s">
        <v>266</v>
      </c>
      <c r="J568" s="205" t="s">
        <v>266</v>
      </c>
    </row>
    <row r="569" spans="2:10" s="198" customFormat="1" ht="18" customHeight="1" x14ac:dyDescent="0.2">
      <c r="B569" s="203">
        <v>2003</v>
      </c>
      <c r="C569" s="204">
        <v>2473099.56</v>
      </c>
      <c r="D569" s="205" t="s">
        <v>87</v>
      </c>
      <c r="E569" s="205" t="s">
        <v>242</v>
      </c>
      <c r="F569" s="203">
        <v>90</v>
      </c>
      <c r="G569" s="205" t="s">
        <v>6453</v>
      </c>
      <c r="H569" s="205" t="s">
        <v>260</v>
      </c>
      <c r="I569" s="205" t="s">
        <v>267</v>
      </c>
      <c r="J569" s="205" t="s">
        <v>267</v>
      </c>
    </row>
    <row r="570" spans="2:10" s="198" customFormat="1" ht="18" customHeight="1" x14ac:dyDescent="0.2">
      <c r="B570" s="203">
        <v>2003</v>
      </c>
      <c r="C570" s="204">
        <v>39472999.659999996</v>
      </c>
      <c r="D570" s="205" t="s">
        <v>87</v>
      </c>
      <c r="E570" s="205" t="s">
        <v>242</v>
      </c>
      <c r="F570" s="203">
        <v>90</v>
      </c>
      <c r="G570" s="205" t="s">
        <v>6453</v>
      </c>
      <c r="H570" s="205" t="s">
        <v>260</v>
      </c>
      <c r="I570" s="205" t="s">
        <v>268</v>
      </c>
      <c r="J570" s="205" t="s">
        <v>268</v>
      </c>
    </row>
    <row r="571" spans="2:10" s="198" customFormat="1" ht="18" customHeight="1" x14ac:dyDescent="0.2">
      <c r="B571" s="203">
        <v>2003</v>
      </c>
      <c r="C571" s="204">
        <v>31193.37</v>
      </c>
      <c r="D571" s="205" t="s">
        <v>87</v>
      </c>
      <c r="E571" s="205" t="s">
        <v>242</v>
      </c>
      <c r="F571" s="203">
        <v>90</v>
      </c>
      <c r="G571" s="205" t="s">
        <v>6453</v>
      </c>
      <c r="H571" s="205" t="s">
        <v>260</v>
      </c>
      <c r="I571" s="205" t="s">
        <v>269</v>
      </c>
      <c r="J571" s="205" t="s">
        <v>269</v>
      </c>
    </row>
    <row r="572" spans="2:10" s="198" customFormat="1" ht="18" customHeight="1" x14ac:dyDescent="0.2">
      <c r="B572" s="203">
        <v>2003</v>
      </c>
      <c r="C572" s="204">
        <v>344708.76</v>
      </c>
      <c r="D572" s="205" t="s">
        <v>87</v>
      </c>
      <c r="E572" s="205" t="s">
        <v>242</v>
      </c>
      <c r="F572" s="203">
        <v>90</v>
      </c>
      <c r="G572" s="205" t="s">
        <v>6453</v>
      </c>
      <c r="H572" s="205" t="s">
        <v>260</v>
      </c>
      <c r="I572" s="205" t="s">
        <v>270</v>
      </c>
      <c r="J572" s="205" t="s">
        <v>270</v>
      </c>
    </row>
    <row r="573" spans="2:10" s="198" customFormat="1" ht="18" customHeight="1" x14ac:dyDescent="0.2">
      <c r="B573" s="203">
        <v>2003</v>
      </c>
      <c r="C573" s="204">
        <v>44772772.810000002</v>
      </c>
      <c r="D573" s="205" t="s">
        <v>87</v>
      </c>
      <c r="E573" s="205" t="s">
        <v>242</v>
      </c>
      <c r="F573" s="203">
        <v>90</v>
      </c>
      <c r="G573" s="205" t="s">
        <v>6453</v>
      </c>
      <c r="H573" s="205" t="s">
        <v>260</v>
      </c>
      <c r="I573" s="205" t="s">
        <v>271</v>
      </c>
      <c r="J573" s="205" t="s">
        <v>271</v>
      </c>
    </row>
    <row r="574" spans="2:10" s="198" customFormat="1" ht="18" customHeight="1" x14ac:dyDescent="0.2">
      <c r="B574" s="203">
        <v>2003</v>
      </c>
      <c r="C574" s="204">
        <v>3175220.23</v>
      </c>
      <c r="D574" s="205" t="s">
        <v>87</v>
      </c>
      <c r="E574" s="205" t="s">
        <v>242</v>
      </c>
      <c r="F574" s="203">
        <v>90</v>
      </c>
      <c r="G574" s="205" t="s">
        <v>6453</v>
      </c>
      <c r="H574" s="205" t="s">
        <v>260</v>
      </c>
      <c r="I574" s="205" t="s">
        <v>272</v>
      </c>
      <c r="J574" s="205" t="s">
        <v>272</v>
      </c>
    </row>
    <row r="575" spans="2:10" s="198" customFormat="1" ht="18" customHeight="1" x14ac:dyDescent="0.2">
      <c r="B575" s="203">
        <v>2003</v>
      </c>
      <c r="C575" s="204">
        <v>132629371.84999999</v>
      </c>
      <c r="D575" s="205" t="s">
        <v>87</v>
      </c>
      <c r="E575" s="205" t="s">
        <v>242</v>
      </c>
      <c r="F575" s="203">
        <v>90</v>
      </c>
      <c r="G575" s="205" t="s">
        <v>6453</v>
      </c>
      <c r="H575" s="205" t="s">
        <v>260</v>
      </c>
      <c r="I575" s="205" t="s">
        <v>273</v>
      </c>
      <c r="J575" s="205" t="s">
        <v>273</v>
      </c>
    </row>
    <row r="576" spans="2:10" s="198" customFormat="1" ht="18" customHeight="1" x14ac:dyDescent="0.2">
      <c r="B576" s="203">
        <v>2003</v>
      </c>
      <c r="C576" s="204">
        <v>118890.12</v>
      </c>
      <c r="D576" s="205" t="s">
        <v>87</v>
      </c>
      <c r="E576" s="205" t="s">
        <v>242</v>
      </c>
      <c r="F576" s="203">
        <v>90</v>
      </c>
      <c r="G576" s="205" t="s">
        <v>6453</v>
      </c>
      <c r="H576" s="205" t="s">
        <v>260</v>
      </c>
      <c r="I576" s="205" t="s">
        <v>275</v>
      </c>
      <c r="J576" s="205" t="s">
        <v>275</v>
      </c>
    </row>
    <row r="577" spans="2:10" s="198" customFormat="1" ht="18" customHeight="1" x14ac:dyDescent="0.2">
      <c r="B577" s="203">
        <v>2003</v>
      </c>
      <c r="C577" s="204">
        <v>10566818.65</v>
      </c>
      <c r="D577" s="205" t="s">
        <v>87</v>
      </c>
      <c r="E577" s="205" t="s">
        <v>242</v>
      </c>
      <c r="F577" s="203">
        <v>90</v>
      </c>
      <c r="G577" s="205" t="s">
        <v>6453</v>
      </c>
      <c r="H577" s="205" t="s">
        <v>260</v>
      </c>
      <c r="I577" s="205" t="s">
        <v>276</v>
      </c>
      <c r="J577" s="205" t="s">
        <v>276</v>
      </c>
    </row>
    <row r="578" spans="2:10" s="198" customFormat="1" ht="18" customHeight="1" x14ac:dyDescent="0.2">
      <c r="B578" s="203">
        <v>2003</v>
      </c>
      <c r="C578" s="204">
        <v>921495.22</v>
      </c>
      <c r="D578" s="205" t="s">
        <v>87</v>
      </c>
      <c r="E578" s="205" t="s">
        <v>242</v>
      </c>
      <c r="F578" s="203">
        <v>90</v>
      </c>
      <c r="G578" s="205" t="s">
        <v>6453</v>
      </c>
      <c r="H578" s="205" t="s">
        <v>260</v>
      </c>
      <c r="I578" s="205" t="s">
        <v>277</v>
      </c>
      <c r="J578" s="205" t="s">
        <v>277</v>
      </c>
    </row>
    <row r="579" spans="2:10" s="198" customFormat="1" ht="18" customHeight="1" x14ac:dyDescent="0.2">
      <c r="B579" s="203">
        <v>2003</v>
      </c>
      <c r="C579" s="204">
        <v>232723766.38999999</v>
      </c>
      <c r="D579" s="205" t="s">
        <v>87</v>
      </c>
      <c r="E579" s="205" t="s">
        <v>242</v>
      </c>
      <c r="F579" s="203">
        <v>90</v>
      </c>
      <c r="G579" s="205" t="s">
        <v>6453</v>
      </c>
      <c r="H579" s="205" t="s">
        <v>260</v>
      </c>
      <c r="I579" s="205" t="s">
        <v>278</v>
      </c>
      <c r="J579" s="205" t="s">
        <v>278</v>
      </c>
    </row>
    <row r="580" spans="2:10" s="198" customFormat="1" ht="18" customHeight="1" x14ac:dyDescent="0.2">
      <c r="B580" s="203">
        <v>2003</v>
      </c>
      <c r="C580" s="204">
        <v>15697332.65</v>
      </c>
      <c r="D580" s="205" t="s">
        <v>87</v>
      </c>
      <c r="E580" s="205" t="s">
        <v>242</v>
      </c>
      <c r="F580" s="203">
        <v>90</v>
      </c>
      <c r="G580" s="205" t="s">
        <v>6453</v>
      </c>
      <c r="H580" s="205" t="s">
        <v>260</v>
      </c>
      <c r="I580" s="205" t="s">
        <v>279</v>
      </c>
      <c r="J580" s="205" t="s">
        <v>279</v>
      </c>
    </row>
    <row r="581" spans="2:10" s="198" customFormat="1" ht="18" customHeight="1" x14ac:dyDescent="0.2">
      <c r="B581" s="203">
        <v>2003</v>
      </c>
      <c r="C581" s="204">
        <v>447373.26</v>
      </c>
      <c r="D581" s="205" t="s">
        <v>87</v>
      </c>
      <c r="E581" s="205" t="s">
        <v>242</v>
      </c>
      <c r="F581" s="203">
        <v>90</v>
      </c>
      <c r="G581" s="205" t="s">
        <v>6453</v>
      </c>
      <c r="H581" s="205" t="s">
        <v>260</v>
      </c>
      <c r="I581" s="205" t="s">
        <v>280</v>
      </c>
      <c r="J581" s="205" t="s">
        <v>280</v>
      </c>
    </row>
    <row r="582" spans="2:10" s="198" customFormat="1" ht="18" customHeight="1" x14ac:dyDescent="0.2">
      <c r="B582" s="203">
        <v>2003</v>
      </c>
      <c r="C582" s="204">
        <v>301574709.01999998</v>
      </c>
      <c r="D582" s="205" t="s">
        <v>87</v>
      </c>
      <c r="E582" s="205" t="s">
        <v>242</v>
      </c>
      <c r="F582" s="203">
        <v>90</v>
      </c>
      <c r="G582" s="205" t="s">
        <v>6453</v>
      </c>
      <c r="H582" s="205" t="s">
        <v>260</v>
      </c>
      <c r="I582" s="205" t="s">
        <v>281</v>
      </c>
      <c r="J582" s="205" t="s">
        <v>281</v>
      </c>
    </row>
    <row r="583" spans="2:10" s="198" customFormat="1" ht="18" customHeight="1" x14ac:dyDescent="0.2">
      <c r="B583" s="203">
        <v>2003</v>
      </c>
      <c r="C583" s="204">
        <v>1214528.27</v>
      </c>
      <c r="D583" s="205" t="s">
        <v>87</v>
      </c>
      <c r="E583" s="205" t="s">
        <v>242</v>
      </c>
      <c r="F583" s="203">
        <v>90</v>
      </c>
      <c r="G583" s="205" t="s">
        <v>6453</v>
      </c>
      <c r="H583" s="205" t="s">
        <v>260</v>
      </c>
      <c r="I583" s="205" t="s">
        <v>282</v>
      </c>
      <c r="J583" s="205" t="s">
        <v>282</v>
      </c>
    </row>
    <row r="584" spans="2:10" s="198" customFormat="1" ht="18" customHeight="1" x14ac:dyDescent="0.2">
      <c r="B584" s="203">
        <v>2003</v>
      </c>
      <c r="C584" s="204">
        <v>17062.59</v>
      </c>
      <c r="D584" s="205" t="s">
        <v>87</v>
      </c>
      <c r="E584" s="205" t="s">
        <v>242</v>
      </c>
      <c r="F584" s="203">
        <v>90</v>
      </c>
      <c r="G584" s="205" t="s">
        <v>6453</v>
      </c>
      <c r="H584" s="205" t="s">
        <v>260</v>
      </c>
      <c r="I584" s="205" t="s">
        <v>283</v>
      </c>
      <c r="J584" s="205" t="s">
        <v>283</v>
      </c>
    </row>
    <row r="585" spans="2:10" s="198" customFormat="1" ht="18" customHeight="1" x14ac:dyDescent="0.2">
      <c r="B585" s="203">
        <v>2003</v>
      </c>
      <c r="C585" s="204">
        <v>38477990.719999999</v>
      </c>
      <c r="D585" s="205" t="s">
        <v>87</v>
      </c>
      <c r="E585" s="205" t="s">
        <v>242</v>
      </c>
      <c r="F585" s="203">
        <v>90</v>
      </c>
      <c r="G585" s="205" t="s">
        <v>6453</v>
      </c>
      <c r="H585" s="205" t="s">
        <v>260</v>
      </c>
      <c r="I585" s="205" t="s">
        <v>285</v>
      </c>
      <c r="J585" s="205" t="s">
        <v>285</v>
      </c>
    </row>
    <row r="586" spans="2:10" s="198" customFormat="1" ht="18" customHeight="1" x14ac:dyDescent="0.2">
      <c r="B586" s="203">
        <v>2003</v>
      </c>
      <c r="C586" s="204">
        <v>8992507.0199999996</v>
      </c>
      <c r="D586" s="205" t="s">
        <v>87</v>
      </c>
      <c r="E586" s="205" t="s">
        <v>242</v>
      </c>
      <c r="F586" s="203">
        <v>90</v>
      </c>
      <c r="G586" s="205" t="s">
        <v>6453</v>
      </c>
      <c r="H586" s="205" t="s">
        <v>260</v>
      </c>
      <c r="I586" s="205" t="s">
        <v>286</v>
      </c>
      <c r="J586" s="205" t="s">
        <v>286</v>
      </c>
    </row>
    <row r="587" spans="2:10" s="198" customFormat="1" ht="18" customHeight="1" x14ac:dyDescent="0.2">
      <c r="B587" s="203">
        <v>2003</v>
      </c>
      <c r="C587" s="204">
        <v>1422515.34</v>
      </c>
      <c r="D587" s="205" t="s">
        <v>87</v>
      </c>
      <c r="E587" s="205" t="s">
        <v>242</v>
      </c>
      <c r="F587" s="203">
        <v>90</v>
      </c>
      <c r="G587" s="205" t="s">
        <v>6453</v>
      </c>
      <c r="H587" s="205" t="s">
        <v>260</v>
      </c>
      <c r="I587" s="205" t="s">
        <v>287</v>
      </c>
      <c r="J587" s="205" t="s">
        <v>287</v>
      </c>
    </row>
    <row r="588" spans="2:10" s="198" customFormat="1" ht="18" customHeight="1" x14ac:dyDescent="0.2">
      <c r="B588" s="203">
        <v>2003</v>
      </c>
      <c r="C588" s="204">
        <v>14998250.58</v>
      </c>
      <c r="D588" s="205" t="s">
        <v>87</v>
      </c>
      <c r="E588" s="205" t="s">
        <v>242</v>
      </c>
      <c r="F588" s="203">
        <v>90</v>
      </c>
      <c r="G588" s="205" t="s">
        <v>6453</v>
      </c>
      <c r="H588" s="205" t="s">
        <v>260</v>
      </c>
      <c r="I588" s="205" t="s">
        <v>288</v>
      </c>
      <c r="J588" s="205" t="s">
        <v>288</v>
      </c>
    </row>
    <row r="589" spans="2:10" s="198" customFormat="1" ht="18" customHeight="1" x14ac:dyDescent="0.2">
      <c r="B589" s="203">
        <v>2003</v>
      </c>
      <c r="C589" s="204">
        <v>1330840.2</v>
      </c>
      <c r="D589" s="205" t="s">
        <v>87</v>
      </c>
      <c r="E589" s="205" t="s">
        <v>242</v>
      </c>
      <c r="F589" s="203">
        <v>90</v>
      </c>
      <c r="G589" s="205" t="s">
        <v>6453</v>
      </c>
      <c r="H589" s="205" t="s">
        <v>260</v>
      </c>
      <c r="I589" s="205" t="s">
        <v>289</v>
      </c>
      <c r="J589" s="205" t="s">
        <v>289</v>
      </c>
    </row>
    <row r="590" spans="2:10" s="198" customFormat="1" ht="18" customHeight="1" x14ac:dyDescent="0.2">
      <c r="B590" s="203">
        <v>2003</v>
      </c>
      <c r="C590" s="204">
        <v>18633826.52</v>
      </c>
      <c r="D590" s="205" t="s">
        <v>87</v>
      </c>
      <c r="E590" s="205" t="s">
        <v>242</v>
      </c>
      <c r="F590" s="203">
        <v>90</v>
      </c>
      <c r="G590" s="205" t="s">
        <v>6453</v>
      </c>
      <c r="H590" s="205" t="s">
        <v>260</v>
      </c>
      <c r="I590" s="205" t="s">
        <v>290</v>
      </c>
      <c r="J590" s="205" t="s">
        <v>290</v>
      </c>
    </row>
    <row r="591" spans="2:10" s="198" customFormat="1" ht="18" customHeight="1" x14ac:dyDescent="0.2">
      <c r="B591" s="203">
        <v>2003</v>
      </c>
      <c r="C591" s="204">
        <v>184257.81</v>
      </c>
      <c r="D591" s="205" t="s">
        <v>87</v>
      </c>
      <c r="E591" s="205" t="s">
        <v>242</v>
      </c>
      <c r="F591" s="203">
        <v>90</v>
      </c>
      <c r="G591" s="205" t="s">
        <v>6453</v>
      </c>
      <c r="H591" s="205" t="s">
        <v>260</v>
      </c>
      <c r="I591" s="205" t="s">
        <v>291</v>
      </c>
      <c r="J591" s="205" t="s">
        <v>291</v>
      </c>
    </row>
    <row r="592" spans="2:10" s="198" customFormat="1" ht="18" customHeight="1" x14ac:dyDescent="0.2">
      <c r="B592" s="203">
        <v>2003</v>
      </c>
      <c r="C592" s="204">
        <v>3473787.67</v>
      </c>
      <c r="D592" s="205" t="s">
        <v>87</v>
      </c>
      <c r="E592" s="205" t="s">
        <v>242</v>
      </c>
      <c r="F592" s="203">
        <v>90</v>
      </c>
      <c r="G592" s="205" t="s">
        <v>6453</v>
      </c>
      <c r="H592" s="205" t="s">
        <v>260</v>
      </c>
      <c r="I592" s="205" t="s">
        <v>292</v>
      </c>
      <c r="J592" s="205" t="s">
        <v>292</v>
      </c>
    </row>
    <row r="593" spans="2:10" s="198" customFormat="1" ht="18" customHeight="1" x14ac:dyDescent="0.2">
      <c r="B593" s="203">
        <v>2003</v>
      </c>
      <c r="C593" s="204">
        <v>3353826.41</v>
      </c>
      <c r="D593" s="205" t="s">
        <v>87</v>
      </c>
      <c r="E593" s="205" t="s">
        <v>242</v>
      </c>
      <c r="F593" s="203">
        <v>90</v>
      </c>
      <c r="G593" s="205" t="s">
        <v>6453</v>
      </c>
      <c r="H593" s="205" t="s">
        <v>260</v>
      </c>
      <c r="I593" s="205" t="s">
        <v>293</v>
      </c>
      <c r="J593" s="205" t="s">
        <v>293</v>
      </c>
    </row>
    <row r="594" spans="2:10" s="198" customFormat="1" ht="18" customHeight="1" x14ac:dyDescent="0.2">
      <c r="B594" s="203">
        <v>2003</v>
      </c>
      <c r="C594" s="204">
        <v>9210988</v>
      </c>
      <c r="D594" s="205" t="s">
        <v>87</v>
      </c>
      <c r="E594" s="205" t="s">
        <v>242</v>
      </c>
      <c r="F594" s="203">
        <v>90</v>
      </c>
      <c r="G594" s="205" t="s">
        <v>6453</v>
      </c>
      <c r="H594" s="205" t="s">
        <v>260</v>
      </c>
      <c r="I594" s="205" t="s">
        <v>294</v>
      </c>
      <c r="J594" s="205" t="s">
        <v>294</v>
      </c>
    </row>
    <row r="595" spans="2:10" s="198" customFormat="1" ht="18" customHeight="1" x14ac:dyDescent="0.2">
      <c r="B595" s="203">
        <v>2003</v>
      </c>
      <c r="C595" s="204">
        <v>21150645.98</v>
      </c>
      <c r="D595" s="205" t="s">
        <v>87</v>
      </c>
      <c r="E595" s="205" t="s">
        <v>242</v>
      </c>
      <c r="F595" s="203">
        <v>90</v>
      </c>
      <c r="G595" s="205" t="s">
        <v>6453</v>
      </c>
      <c r="H595" s="205" t="s">
        <v>260</v>
      </c>
      <c r="I595" s="205" t="s">
        <v>295</v>
      </c>
      <c r="J595" s="205" t="s">
        <v>295</v>
      </c>
    </row>
    <row r="596" spans="2:10" s="198" customFormat="1" ht="18" customHeight="1" x14ac:dyDescent="0.2">
      <c r="B596" s="203">
        <v>2003</v>
      </c>
      <c r="C596" s="204">
        <v>316472956.18000001</v>
      </c>
      <c r="D596" s="205" t="s">
        <v>87</v>
      </c>
      <c r="E596" s="205" t="s">
        <v>242</v>
      </c>
      <c r="F596" s="203">
        <v>90</v>
      </c>
      <c r="G596" s="205" t="s">
        <v>6453</v>
      </c>
      <c r="H596" s="205" t="s">
        <v>260</v>
      </c>
      <c r="I596" s="205" t="s">
        <v>296</v>
      </c>
      <c r="J596" s="205" t="s">
        <v>296</v>
      </c>
    </row>
    <row r="597" spans="2:10" s="198" customFormat="1" ht="18" customHeight="1" x14ac:dyDescent="0.2">
      <c r="B597" s="203">
        <v>2003</v>
      </c>
      <c r="C597" s="204">
        <v>45610176.890000001</v>
      </c>
      <c r="D597" s="205" t="s">
        <v>87</v>
      </c>
      <c r="E597" s="205" t="s">
        <v>242</v>
      </c>
      <c r="F597" s="203">
        <v>90</v>
      </c>
      <c r="G597" s="205" t="s">
        <v>6453</v>
      </c>
      <c r="H597" s="205" t="s">
        <v>260</v>
      </c>
      <c r="I597" s="205" t="s">
        <v>349</v>
      </c>
      <c r="J597" s="205" t="s">
        <v>260</v>
      </c>
    </row>
    <row r="598" spans="2:10" s="198" customFormat="1" ht="18" customHeight="1" x14ac:dyDescent="0.2">
      <c r="B598" s="203">
        <v>2003</v>
      </c>
      <c r="C598" s="204">
        <v>23642362.699999999</v>
      </c>
      <c r="D598" s="205" t="s">
        <v>87</v>
      </c>
      <c r="E598" s="205" t="s">
        <v>242</v>
      </c>
      <c r="F598" s="203">
        <v>90</v>
      </c>
      <c r="G598" s="205" t="s">
        <v>6453</v>
      </c>
      <c r="H598" s="205" t="s">
        <v>260</v>
      </c>
      <c r="I598" s="205" t="s">
        <v>297</v>
      </c>
      <c r="J598" s="205" t="s">
        <v>297</v>
      </c>
    </row>
    <row r="599" spans="2:10" s="198" customFormat="1" ht="18" customHeight="1" x14ac:dyDescent="0.2">
      <c r="B599" s="203">
        <v>2003</v>
      </c>
      <c r="C599" s="204">
        <v>54025171.490000002</v>
      </c>
      <c r="D599" s="205" t="s">
        <v>87</v>
      </c>
      <c r="E599" s="205" t="s">
        <v>242</v>
      </c>
      <c r="F599" s="203">
        <v>90</v>
      </c>
      <c r="G599" s="205" t="s">
        <v>6453</v>
      </c>
      <c r="H599" s="205" t="s">
        <v>260</v>
      </c>
      <c r="I599" s="205" t="s">
        <v>298</v>
      </c>
      <c r="J599" s="205" t="s">
        <v>298</v>
      </c>
    </row>
    <row r="600" spans="2:10" s="198" customFormat="1" ht="18" customHeight="1" x14ac:dyDescent="0.2">
      <c r="B600" s="203">
        <v>2003</v>
      </c>
      <c r="C600" s="204">
        <v>1855597640.01</v>
      </c>
      <c r="D600" s="205" t="s">
        <v>87</v>
      </c>
      <c r="E600" s="205" t="s">
        <v>242</v>
      </c>
      <c r="F600" s="203">
        <v>90</v>
      </c>
      <c r="G600" s="205" t="s">
        <v>6453</v>
      </c>
      <c r="H600" s="205" t="s">
        <v>260</v>
      </c>
      <c r="I600" s="205" t="s">
        <v>299</v>
      </c>
      <c r="J600" s="205" t="s">
        <v>299</v>
      </c>
    </row>
    <row r="601" spans="2:10" s="198" customFormat="1" ht="18" customHeight="1" x14ac:dyDescent="0.2">
      <c r="B601" s="203">
        <v>2003</v>
      </c>
      <c r="C601" s="204">
        <v>10950964.16</v>
      </c>
      <c r="D601" s="205" t="s">
        <v>87</v>
      </c>
      <c r="E601" s="205" t="s">
        <v>242</v>
      </c>
      <c r="F601" s="203">
        <v>90</v>
      </c>
      <c r="G601" s="205" t="s">
        <v>6453</v>
      </c>
      <c r="H601" s="205" t="s">
        <v>260</v>
      </c>
      <c r="I601" s="205" t="s">
        <v>300</v>
      </c>
      <c r="J601" s="205" t="s">
        <v>300</v>
      </c>
    </row>
    <row r="602" spans="2:10" s="198" customFormat="1" ht="18" customHeight="1" x14ac:dyDescent="0.2">
      <c r="B602" s="203">
        <v>2003</v>
      </c>
      <c r="C602" s="204">
        <v>22077717.379999999</v>
      </c>
      <c r="D602" s="205" t="s">
        <v>87</v>
      </c>
      <c r="E602" s="205" t="s">
        <v>242</v>
      </c>
      <c r="F602" s="203">
        <v>90</v>
      </c>
      <c r="G602" s="205" t="s">
        <v>6453</v>
      </c>
      <c r="H602" s="205" t="s">
        <v>301</v>
      </c>
      <c r="I602" s="205" t="s">
        <v>261</v>
      </c>
      <c r="J602" s="205" t="s">
        <v>261</v>
      </c>
    </row>
    <row r="603" spans="2:10" s="198" customFormat="1" ht="18" customHeight="1" x14ac:dyDescent="0.2">
      <c r="B603" s="203">
        <v>2003</v>
      </c>
      <c r="C603" s="204">
        <v>168475941.16999999</v>
      </c>
      <c r="D603" s="205" t="s">
        <v>87</v>
      </c>
      <c r="E603" s="205" t="s">
        <v>242</v>
      </c>
      <c r="F603" s="203">
        <v>90</v>
      </c>
      <c r="G603" s="205" t="s">
        <v>6453</v>
      </c>
      <c r="H603" s="205" t="s">
        <v>301</v>
      </c>
      <c r="I603" s="205" t="s">
        <v>264</v>
      </c>
      <c r="J603" s="205" t="s">
        <v>264</v>
      </c>
    </row>
    <row r="604" spans="2:10" s="198" customFormat="1" ht="18" customHeight="1" x14ac:dyDescent="0.2">
      <c r="B604" s="203">
        <v>2003</v>
      </c>
      <c r="C604" s="204">
        <v>302031.38</v>
      </c>
      <c r="D604" s="205" t="s">
        <v>87</v>
      </c>
      <c r="E604" s="205" t="s">
        <v>242</v>
      </c>
      <c r="F604" s="203">
        <v>90</v>
      </c>
      <c r="G604" s="205" t="s">
        <v>6453</v>
      </c>
      <c r="H604" s="205" t="s">
        <v>301</v>
      </c>
      <c r="I604" s="205" t="s">
        <v>252</v>
      </c>
      <c r="J604" s="205" t="s">
        <v>252</v>
      </c>
    </row>
    <row r="605" spans="2:10" s="198" customFormat="1" ht="18" customHeight="1" x14ac:dyDescent="0.2">
      <c r="B605" s="203">
        <v>2003</v>
      </c>
      <c r="C605" s="204">
        <v>55818145.119999997</v>
      </c>
      <c r="D605" s="205" t="s">
        <v>87</v>
      </c>
      <c r="E605" s="205" t="s">
        <v>242</v>
      </c>
      <c r="F605" s="203">
        <v>90</v>
      </c>
      <c r="G605" s="205" t="s">
        <v>6453</v>
      </c>
      <c r="H605" s="205" t="s">
        <v>301</v>
      </c>
      <c r="I605" s="205" t="s">
        <v>281</v>
      </c>
      <c r="J605" s="205" t="s">
        <v>281</v>
      </c>
    </row>
    <row r="606" spans="2:10" s="198" customFormat="1" ht="18" customHeight="1" x14ac:dyDescent="0.2">
      <c r="B606" s="203">
        <v>2003</v>
      </c>
      <c r="C606" s="204">
        <v>122268.59</v>
      </c>
      <c r="D606" s="205" t="s">
        <v>87</v>
      </c>
      <c r="E606" s="205" t="s">
        <v>242</v>
      </c>
      <c r="F606" s="203">
        <v>90</v>
      </c>
      <c r="G606" s="205" t="s">
        <v>6453</v>
      </c>
      <c r="H606" s="205" t="s">
        <v>301</v>
      </c>
      <c r="I606" s="205" t="s">
        <v>302</v>
      </c>
      <c r="J606" s="205" t="s">
        <v>302</v>
      </c>
    </row>
    <row r="607" spans="2:10" s="198" customFormat="1" ht="18" customHeight="1" x14ac:dyDescent="0.2">
      <c r="B607" s="203">
        <v>2003</v>
      </c>
      <c r="C607" s="204">
        <v>3078825.66</v>
      </c>
      <c r="D607" s="205" t="s">
        <v>87</v>
      </c>
      <c r="E607" s="205" t="s">
        <v>242</v>
      </c>
      <c r="F607" s="203">
        <v>90</v>
      </c>
      <c r="G607" s="205" t="s">
        <v>6453</v>
      </c>
      <c r="H607" s="205" t="s">
        <v>301</v>
      </c>
      <c r="I607" s="205" t="s">
        <v>303</v>
      </c>
      <c r="J607" s="205" t="s">
        <v>303</v>
      </c>
    </row>
    <row r="608" spans="2:10" s="198" customFormat="1" ht="18" customHeight="1" x14ac:dyDescent="0.2">
      <c r="B608" s="203">
        <v>2003</v>
      </c>
      <c r="C608" s="204">
        <v>643405696.82000005</v>
      </c>
      <c r="D608" s="205" t="s">
        <v>87</v>
      </c>
      <c r="E608" s="205" t="s">
        <v>242</v>
      </c>
      <c r="F608" s="203">
        <v>90</v>
      </c>
      <c r="G608" s="205" t="s">
        <v>6453</v>
      </c>
      <c r="H608" s="205" t="s">
        <v>301</v>
      </c>
      <c r="I608" s="205" t="s">
        <v>304</v>
      </c>
      <c r="J608" s="205" t="s">
        <v>304</v>
      </c>
    </row>
    <row r="609" spans="2:10" s="198" customFormat="1" ht="18" customHeight="1" x14ac:dyDescent="0.2">
      <c r="B609" s="203">
        <v>2003</v>
      </c>
      <c r="C609" s="204">
        <v>2443881.31</v>
      </c>
      <c r="D609" s="205" t="s">
        <v>87</v>
      </c>
      <c r="E609" s="205" t="s">
        <v>242</v>
      </c>
      <c r="F609" s="203">
        <v>90</v>
      </c>
      <c r="G609" s="205" t="s">
        <v>6453</v>
      </c>
      <c r="H609" s="205" t="s">
        <v>301</v>
      </c>
      <c r="I609" s="205" t="s">
        <v>305</v>
      </c>
      <c r="J609" s="205" t="s">
        <v>305</v>
      </c>
    </row>
    <row r="610" spans="2:10" s="198" customFormat="1" ht="18" customHeight="1" x14ac:dyDescent="0.2">
      <c r="B610" s="203">
        <v>2003</v>
      </c>
      <c r="C610" s="204">
        <v>0</v>
      </c>
      <c r="D610" s="205" t="s">
        <v>87</v>
      </c>
      <c r="E610" s="205" t="s">
        <v>242</v>
      </c>
      <c r="F610" s="203">
        <v>99</v>
      </c>
      <c r="G610" s="205" t="s">
        <v>439</v>
      </c>
      <c r="H610" s="205" t="s">
        <v>349</v>
      </c>
      <c r="I610" s="205" t="s">
        <v>349</v>
      </c>
      <c r="J610" s="205"/>
    </row>
    <row r="611" spans="2:10" s="198" customFormat="1" ht="18" customHeight="1" x14ac:dyDescent="0.2">
      <c r="B611" s="203">
        <v>2003</v>
      </c>
      <c r="C611" s="204">
        <v>192520779.36000001</v>
      </c>
      <c r="D611" s="205" t="s">
        <v>306</v>
      </c>
      <c r="E611" s="205" t="s">
        <v>307</v>
      </c>
      <c r="F611" s="203">
        <v>90</v>
      </c>
      <c r="G611" s="205" t="s">
        <v>6453</v>
      </c>
      <c r="H611" s="205" t="s">
        <v>308</v>
      </c>
      <c r="I611" s="205" t="s">
        <v>309</v>
      </c>
      <c r="J611" s="205" t="s">
        <v>309</v>
      </c>
    </row>
    <row r="612" spans="2:10" s="198" customFormat="1" ht="18" customHeight="1" x14ac:dyDescent="0.2">
      <c r="B612" s="203">
        <v>2003</v>
      </c>
      <c r="C612" s="204">
        <v>233503848.18000001</v>
      </c>
      <c r="D612" s="205" t="s">
        <v>306</v>
      </c>
      <c r="E612" s="205" t="s">
        <v>307</v>
      </c>
      <c r="F612" s="203">
        <v>90</v>
      </c>
      <c r="G612" s="205" t="s">
        <v>6453</v>
      </c>
      <c r="H612" s="205" t="s">
        <v>308</v>
      </c>
      <c r="I612" s="205" t="s">
        <v>310</v>
      </c>
      <c r="J612" s="205" t="s">
        <v>310</v>
      </c>
    </row>
    <row r="613" spans="2:10" s="198" customFormat="1" ht="18" customHeight="1" x14ac:dyDescent="0.2">
      <c r="B613" s="203">
        <v>2003</v>
      </c>
      <c r="C613" s="204">
        <v>0</v>
      </c>
      <c r="D613" s="205" t="s">
        <v>306</v>
      </c>
      <c r="E613" s="205" t="s">
        <v>307</v>
      </c>
      <c r="F613" s="203">
        <v>90</v>
      </c>
      <c r="G613" s="205" t="s">
        <v>6453</v>
      </c>
      <c r="H613" s="205" t="s">
        <v>349</v>
      </c>
      <c r="I613" s="205" t="s">
        <v>349</v>
      </c>
      <c r="J613" s="205"/>
    </row>
    <row r="614" spans="2:10" s="198" customFormat="1" ht="18" customHeight="1" x14ac:dyDescent="0.2">
      <c r="B614" s="203">
        <v>2003</v>
      </c>
      <c r="C614" s="204">
        <v>417115.17</v>
      </c>
      <c r="D614" s="205" t="s">
        <v>306</v>
      </c>
      <c r="E614" s="205" t="s">
        <v>311</v>
      </c>
      <c r="F614" s="203">
        <v>90</v>
      </c>
      <c r="G614" s="205" t="s">
        <v>6453</v>
      </c>
      <c r="H614" s="205" t="s">
        <v>359</v>
      </c>
      <c r="I614" s="205" t="s">
        <v>360</v>
      </c>
      <c r="J614" s="205" t="s">
        <v>360</v>
      </c>
    </row>
    <row r="615" spans="2:10" s="198" customFormat="1" ht="18" customHeight="1" x14ac:dyDescent="0.2">
      <c r="B615" s="203">
        <v>2003</v>
      </c>
      <c r="C615" s="204">
        <v>1540000</v>
      </c>
      <c r="D615" s="205" t="s">
        <v>306</v>
      </c>
      <c r="E615" s="205" t="s">
        <v>311</v>
      </c>
      <c r="F615" s="203">
        <v>90</v>
      </c>
      <c r="G615" s="205" t="s">
        <v>6453</v>
      </c>
      <c r="H615" s="205" t="s">
        <v>359</v>
      </c>
      <c r="I615" s="205" t="s">
        <v>361</v>
      </c>
      <c r="J615" s="205" t="s">
        <v>361</v>
      </c>
    </row>
    <row r="616" spans="2:10" s="198" customFormat="1" ht="18" customHeight="1" x14ac:dyDescent="0.2">
      <c r="B616" s="203">
        <v>2003</v>
      </c>
      <c r="C616" s="204">
        <v>334575863.77999997</v>
      </c>
      <c r="D616" s="205" t="s">
        <v>306</v>
      </c>
      <c r="E616" s="205" t="s">
        <v>311</v>
      </c>
      <c r="F616" s="203">
        <v>90</v>
      </c>
      <c r="G616" s="205" t="s">
        <v>6453</v>
      </c>
      <c r="H616" s="205" t="s">
        <v>313</v>
      </c>
      <c r="I616" s="205" t="s">
        <v>313</v>
      </c>
      <c r="J616" s="205" t="s">
        <v>313</v>
      </c>
    </row>
    <row r="617" spans="2:10" s="198" customFormat="1" ht="18" customHeight="1" x14ac:dyDescent="0.2">
      <c r="B617" s="203">
        <v>2003</v>
      </c>
      <c r="C617" s="204">
        <v>89970458.75</v>
      </c>
      <c r="D617" s="205" t="s">
        <v>306</v>
      </c>
      <c r="E617" s="205" t="s">
        <v>311</v>
      </c>
      <c r="F617" s="203">
        <v>90</v>
      </c>
      <c r="G617" s="205" t="s">
        <v>6453</v>
      </c>
      <c r="H617" s="205" t="s">
        <v>314</v>
      </c>
      <c r="I617" s="205" t="s">
        <v>314</v>
      </c>
      <c r="J617" s="205" t="s">
        <v>314</v>
      </c>
    </row>
    <row r="618" spans="2:10" s="198" customFormat="1" ht="18" customHeight="1" x14ac:dyDescent="0.2">
      <c r="B618" s="203">
        <v>2003</v>
      </c>
      <c r="C618" s="204">
        <v>7020763.8799999999</v>
      </c>
      <c r="D618" s="205" t="s">
        <v>306</v>
      </c>
      <c r="E618" s="205" t="s">
        <v>311</v>
      </c>
      <c r="F618" s="203">
        <v>90</v>
      </c>
      <c r="G618" s="205" t="s">
        <v>6453</v>
      </c>
      <c r="H618" s="205" t="s">
        <v>115</v>
      </c>
      <c r="I618" s="205" t="s">
        <v>118</v>
      </c>
      <c r="J618" s="205" t="s">
        <v>118</v>
      </c>
    </row>
    <row r="619" spans="2:10" s="198" customFormat="1" ht="18" customHeight="1" x14ac:dyDescent="0.2">
      <c r="B619" s="203">
        <v>2003</v>
      </c>
      <c r="C619" s="204">
        <v>0</v>
      </c>
      <c r="D619" s="205" t="s">
        <v>306</v>
      </c>
      <c r="E619" s="205" t="s">
        <v>311</v>
      </c>
      <c r="F619" s="203">
        <v>90</v>
      </c>
      <c r="G619" s="205" t="s">
        <v>6453</v>
      </c>
      <c r="H619" s="205" t="s">
        <v>349</v>
      </c>
      <c r="I619" s="205" t="s">
        <v>349</v>
      </c>
      <c r="J619" s="205"/>
    </row>
    <row r="620" spans="2:10" s="198" customFormat="1" ht="18" customHeight="1" x14ac:dyDescent="0.2">
      <c r="B620" s="203">
        <v>2003</v>
      </c>
      <c r="C620" s="204">
        <v>0</v>
      </c>
      <c r="D620" s="205" t="s">
        <v>306</v>
      </c>
      <c r="E620" s="205" t="s">
        <v>311</v>
      </c>
      <c r="F620" s="203">
        <v>99</v>
      </c>
      <c r="G620" s="205" t="s">
        <v>439</v>
      </c>
      <c r="H620" s="205" t="s">
        <v>349</v>
      </c>
      <c r="I620" s="205" t="s">
        <v>349</v>
      </c>
      <c r="J620" s="205"/>
    </row>
    <row r="621" spans="2:10" s="198" customFormat="1" ht="18" customHeight="1" x14ac:dyDescent="0.2">
      <c r="B621" s="203">
        <v>2003</v>
      </c>
      <c r="C621" s="204">
        <v>10125230.6</v>
      </c>
      <c r="D621" s="205" t="s">
        <v>306</v>
      </c>
      <c r="E621" s="205" t="s">
        <v>315</v>
      </c>
      <c r="F621" s="203">
        <v>20</v>
      </c>
      <c r="G621" s="205" t="s">
        <v>6449</v>
      </c>
      <c r="H621" s="205" t="s">
        <v>316</v>
      </c>
      <c r="I621" s="205" t="s">
        <v>316</v>
      </c>
      <c r="J621" s="205" t="s">
        <v>316</v>
      </c>
    </row>
    <row r="622" spans="2:10" s="198" customFormat="1" ht="18" customHeight="1" x14ac:dyDescent="0.2">
      <c r="B622" s="203">
        <v>2003</v>
      </c>
      <c r="C622" s="204">
        <v>0</v>
      </c>
      <c r="D622" s="205" t="s">
        <v>306</v>
      </c>
      <c r="E622" s="205" t="s">
        <v>315</v>
      </c>
      <c r="F622" s="203">
        <v>20</v>
      </c>
      <c r="G622" s="205" t="s">
        <v>6449</v>
      </c>
      <c r="H622" s="205" t="s">
        <v>349</v>
      </c>
      <c r="I622" s="205" t="s">
        <v>349</v>
      </c>
      <c r="J622" s="205"/>
    </row>
    <row r="623" spans="2:10" s="198" customFormat="1" ht="18" customHeight="1" x14ac:dyDescent="0.2">
      <c r="B623" s="203">
        <v>2003</v>
      </c>
      <c r="C623" s="204">
        <v>35142900.799999997</v>
      </c>
      <c r="D623" s="205" t="s">
        <v>306</v>
      </c>
      <c r="E623" s="205" t="s">
        <v>315</v>
      </c>
      <c r="F623" s="203">
        <v>40</v>
      </c>
      <c r="G623" s="205" t="s">
        <v>6450</v>
      </c>
      <c r="H623" s="205" t="s">
        <v>316</v>
      </c>
      <c r="I623" s="205" t="s">
        <v>316</v>
      </c>
      <c r="J623" s="205" t="s">
        <v>316</v>
      </c>
    </row>
    <row r="624" spans="2:10" s="198" customFormat="1" ht="18" customHeight="1" x14ac:dyDescent="0.2">
      <c r="B624" s="203">
        <v>2003</v>
      </c>
      <c r="C624" s="204">
        <v>0</v>
      </c>
      <c r="D624" s="205" t="s">
        <v>306</v>
      </c>
      <c r="E624" s="205" t="s">
        <v>315</v>
      </c>
      <c r="F624" s="203">
        <v>40</v>
      </c>
      <c r="G624" s="205" t="s">
        <v>6450</v>
      </c>
      <c r="H624" s="205" t="s">
        <v>349</v>
      </c>
      <c r="I624" s="205" t="s">
        <v>349</v>
      </c>
      <c r="J624" s="205"/>
    </row>
    <row r="625" spans="2:10" s="198" customFormat="1" ht="18" customHeight="1" x14ac:dyDescent="0.2">
      <c r="B625" s="203">
        <v>2003</v>
      </c>
      <c r="C625" s="204">
        <v>51003743.07</v>
      </c>
      <c r="D625" s="205" t="s">
        <v>306</v>
      </c>
      <c r="E625" s="205" t="s">
        <v>315</v>
      </c>
      <c r="F625" s="203">
        <v>50</v>
      </c>
      <c r="G625" s="205" t="s">
        <v>6451</v>
      </c>
      <c r="H625" s="205" t="s">
        <v>316</v>
      </c>
      <c r="I625" s="205" t="s">
        <v>316</v>
      </c>
      <c r="J625" s="205" t="s">
        <v>316</v>
      </c>
    </row>
    <row r="626" spans="2:10" s="198" customFormat="1" ht="18" customHeight="1" x14ac:dyDescent="0.2">
      <c r="B626" s="203">
        <v>2003</v>
      </c>
      <c r="C626" s="204">
        <v>0</v>
      </c>
      <c r="D626" s="205" t="s">
        <v>306</v>
      </c>
      <c r="E626" s="205" t="s">
        <v>315</v>
      </c>
      <c r="F626" s="203">
        <v>50</v>
      </c>
      <c r="G626" s="205" t="s">
        <v>6451</v>
      </c>
      <c r="H626" s="205" t="s">
        <v>349</v>
      </c>
      <c r="I626" s="205" t="s">
        <v>349</v>
      </c>
      <c r="J626" s="205"/>
    </row>
    <row r="627" spans="2:10" s="198" customFormat="1" ht="18" customHeight="1" x14ac:dyDescent="0.2">
      <c r="B627" s="203">
        <v>2003</v>
      </c>
      <c r="C627" s="204">
        <v>1298213.8799999999</v>
      </c>
      <c r="D627" s="205" t="s">
        <v>306</v>
      </c>
      <c r="E627" s="205" t="s">
        <v>315</v>
      </c>
      <c r="F627" s="203">
        <v>90</v>
      </c>
      <c r="G627" s="205" t="s">
        <v>6453</v>
      </c>
      <c r="H627" s="205" t="s">
        <v>104</v>
      </c>
      <c r="I627" s="205" t="s">
        <v>104</v>
      </c>
      <c r="J627" s="205" t="s">
        <v>104</v>
      </c>
    </row>
    <row r="628" spans="2:10" s="198" customFormat="1" ht="18" customHeight="1" x14ac:dyDescent="0.2">
      <c r="B628" s="203">
        <v>2003</v>
      </c>
      <c r="C628" s="204">
        <v>2603972.9300000002</v>
      </c>
      <c r="D628" s="205" t="s">
        <v>306</v>
      </c>
      <c r="E628" s="205" t="s">
        <v>315</v>
      </c>
      <c r="F628" s="203">
        <v>90</v>
      </c>
      <c r="G628" s="205" t="s">
        <v>6453</v>
      </c>
      <c r="H628" s="205" t="s">
        <v>110</v>
      </c>
      <c r="I628" s="205" t="s">
        <v>110</v>
      </c>
      <c r="J628" s="205" t="s">
        <v>110</v>
      </c>
    </row>
    <row r="629" spans="2:10" s="198" customFormat="1" ht="18" customHeight="1" x14ac:dyDescent="0.2">
      <c r="B629" s="203">
        <v>2003</v>
      </c>
      <c r="C629" s="204">
        <v>10269.290000000001</v>
      </c>
      <c r="D629" s="205" t="s">
        <v>306</v>
      </c>
      <c r="E629" s="205" t="s">
        <v>315</v>
      </c>
      <c r="F629" s="203">
        <v>90</v>
      </c>
      <c r="G629" s="205" t="s">
        <v>6453</v>
      </c>
      <c r="H629" s="205" t="s">
        <v>317</v>
      </c>
      <c r="I629" s="205" t="s">
        <v>318</v>
      </c>
      <c r="J629" s="205" t="s">
        <v>318</v>
      </c>
    </row>
    <row r="630" spans="2:10" s="198" customFormat="1" ht="18" customHeight="1" x14ac:dyDescent="0.2">
      <c r="B630" s="203">
        <v>2003</v>
      </c>
      <c r="C630" s="204">
        <v>48238.1</v>
      </c>
      <c r="D630" s="205" t="s">
        <v>306</v>
      </c>
      <c r="E630" s="205" t="s">
        <v>315</v>
      </c>
      <c r="F630" s="203">
        <v>90</v>
      </c>
      <c r="G630" s="205" t="s">
        <v>6453</v>
      </c>
      <c r="H630" s="205" t="s">
        <v>317</v>
      </c>
      <c r="I630" s="205" t="s">
        <v>319</v>
      </c>
      <c r="J630" s="205" t="s">
        <v>319</v>
      </c>
    </row>
    <row r="631" spans="2:10" s="198" customFormat="1" ht="18" customHeight="1" x14ac:dyDescent="0.2">
      <c r="B631" s="203">
        <v>2003</v>
      </c>
      <c r="C631" s="204">
        <v>1556621.88</v>
      </c>
      <c r="D631" s="205" t="s">
        <v>306</v>
      </c>
      <c r="E631" s="205" t="s">
        <v>315</v>
      </c>
      <c r="F631" s="203">
        <v>90</v>
      </c>
      <c r="G631" s="205" t="s">
        <v>6453</v>
      </c>
      <c r="H631" s="205" t="s">
        <v>317</v>
      </c>
      <c r="I631" s="205" t="s">
        <v>320</v>
      </c>
      <c r="J631" s="205" t="s">
        <v>320</v>
      </c>
    </row>
    <row r="632" spans="2:10" s="198" customFormat="1" ht="18" customHeight="1" x14ac:dyDescent="0.2">
      <c r="B632" s="203">
        <v>2003</v>
      </c>
      <c r="C632" s="204">
        <v>119509.65</v>
      </c>
      <c r="D632" s="205" t="s">
        <v>306</v>
      </c>
      <c r="E632" s="205" t="s">
        <v>315</v>
      </c>
      <c r="F632" s="203">
        <v>90</v>
      </c>
      <c r="G632" s="205" t="s">
        <v>6453</v>
      </c>
      <c r="H632" s="205" t="s">
        <v>317</v>
      </c>
      <c r="I632" s="205" t="s">
        <v>321</v>
      </c>
      <c r="J632" s="205" t="s">
        <v>321</v>
      </c>
    </row>
    <row r="633" spans="2:10" s="198" customFormat="1" ht="18" customHeight="1" x14ac:dyDescent="0.2">
      <c r="B633" s="203">
        <v>2003</v>
      </c>
      <c r="C633" s="204">
        <v>8998</v>
      </c>
      <c r="D633" s="205" t="s">
        <v>306</v>
      </c>
      <c r="E633" s="205" t="s">
        <v>315</v>
      </c>
      <c r="F633" s="203">
        <v>90</v>
      </c>
      <c r="G633" s="205" t="s">
        <v>6453</v>
      </c>
      <c r="H633" s="205" t="s">
        <v>317</v>
      </c>
      <c r="I633" s="205" t="s">
        <v>322</v>
      </c>
      <c r="J633" s="205" t="s">
        <v>322</v>
      </c>
    </row>
    <row r="634" spans="2:10" s="198" customFormat="1" ht="18" customHeight="1" x14ac:dyDescent="0.2">
      <c r="B634" s="203">
        <v>2003</v>
      </c>
      <c r="C634" s="204">
        <v>2837203.5</v>
      </c>
      <c r="D634" s="205" t="s">
        <v>306</v>
      </c>
      <c r="E634" s="205" t="s">
        <v>315</v>
      </c>
      <c r="F634" s="203">
        <v>90</v>
      </c>
      <c r="G634" s="205" t="s">
        <v>6453</v>
      </c>
      <c r="H634" s="205" t="s">
        <v>317</v>
      </c>
      <c r="I634" s="205" t="s">
        <v>323</v>
      </c>
      <c r="J634" s="205" t="s">
        <v>323</v>
      </c>
    </row>
    <row r="635" spans="2:10" s="198" customFormat="1" ht="18" customHeight="1" x14ac:dyDescent="0.2">
      <c r="B635" s="203">
        <v>2003</v>
      </c>
      <c r="C635" s="204">
        <v>13249103.189999999</v>
      </c>
      <c r="D635" s="205" t="s">
        <v>306</v>
      </c>
      <c r="E635" s="205" t="s">
        <v>315</v>
      </c>
      <c r="F635" s="203">
        <v>90</v>
      </c>
      <c r="G635" s="205" t="s">
        <v>6453</v>
      </c>
      <c r="H635" s="205" t="s">
        <v>317</v>
      </c>
      <c r="I635" s="205" t="s">
        <v>324</v>
      </c>
      <c r="J635" s="205" t="s">
        <v>324</v>
      </c>
    </row>
    <row r="636" spans="2:10" s="198" customFormat="1" ht="18" customHeight="1" x14ac:dyDescent="0.2">
      <c r="B636" s="203">
        <v>2003</v>
      </c>
      <c r="C636" s="204">
        <v>235338.75</v>
      </c>
      <c r="D636" s="205" t="s">
        <v>306</v>
      </c>
      <c r="E636" s="205" t="s">
        <v>315</v>
      </c>
      <c r="F636" s="203">
        <v>90</v>
      </c>
      <c r="G636" s="205" t="s">
        <v>6453</v>
      </c>
      <c r="H636" s="205" t="s">
        <v>317</v>
      </c>
      <c r="I636" s="205" t="s">
        <v>325</v>
      </c>
      <c r="J636" s="205" t="s">
        <v>325</v>
      </c>
    </row>
    <row r="637" spans="2:10" s="198" customFormat="1" ht="18" customHeight="1" x14ac:dyDescent="0.2">
      <c r="B637" s="203">
        <v>2003</v>
      </c>
      <c r="C637" s="204">
        <v>1384690.78</v>
      </c>
      <c r="D637" s="205" t="s">
        <v>306</v>
      </c>
      <c r="E637" s="205" t="s">
        <v>315</v>
      </c>
      <c r="F637" s="203">
        <v>90</v>
      </c>
      <c r="G637" s="205" t="s">
        <v>6453</v>
      </c>
      <c r="H637" s="205" t="s">
        <v>317</v>
      </c>
      <c r="I637" s="205" t="s">
        <v>326</v>
      </c>
      <c r="J637" s="205" t="s">
        <v>326</v>
      </c>
    </row>
    <row r="638" spans="2:10" s="198" customFormat="1" ht="18" customHeight="1" x14ac:dyDescent="0.2">
      <c r="B638" s="203">
        <v>2003</v>
      </c>
      <c r="C638" s="204">
        <v>44413416.530000001</v>
      </c>
      <c r="D638" s="205" t="s">
        <v>306</v>
      </c>
      <c r="E638" s="205" t="s">
        <v>315</v>
      </c>
      <c r="F638" s="203">
        <v>90</v>
      </c>
      <c r="G638" s="205" t="s">
        <v>6453</v>
      </c>
      <c r="H638" s="205" t="s">
        <v>317</v>
      </c>
      <c r="I638" s="205" t="s">
        <v>327</v>
      </c>
      <c r="J638" s="205" t="s">
        <v>327</v>
      </c>
    </row>
    <row r="639" spans="2:10" s="198" customFormat="1" ht="18" customHeight="1" x14ac:dyDescent="0.2">
      <c r="B639" s="203">
        <v>2003</v>
      </c>
      <c r="C639" s="204">
        <v>810778.36</v>
      </c>
      <c r="D639" s="205" t="s">
        <v>306</v>
      </c>
      <c r="E639" s="205" t="s">
        <v>315</v>
      </c>
      <c r="F639" s="203">
        <v>90</v>
      </c>
      <c r="G639" s="205" t="s">
        <v>6453</v>
      </c>
      <c r="H639" s="205" t="s">
        <v>317</v>
      </c>
      <c r="I639" s="205" t="s">
        <v>328</v>
      </c>
      <c r="J639" s="205" t="s">
        <v>328</v>
      </c>
    </row>
    <row r="640" spans="2:10" s="198" customFormat="1" ht="18" customHeight="1" x14ac:dyDescent="0.2">
      <c r="B640" s="203">
        <v>2003</v>
      </c>
      <c r="C640" s="204">
        <v>430042.75</v>
      </c>
      <c r="D640" s="205" t="s">
        <v>306</v>
      </c>
      <c r="E640" s="205" t="s">
        <v>315</v>
      </c>
      <c r="F640" s="203">
        <v>90</v>
      </c>
      <c r="G640" s="205" t="s">
        <v>6453</v>
      </c>
      <c r="H640" s="205" t="s">
        <v>317</v>
      </c>
      <c r="I640" s="205" t="s">
        <v>329</v>
      </c>
      <c r="J640" s="205" t="s">
        <v>329</v>
      </c>
    </row>
    <row r="641" spans="2:10" s="198" customFormat="1" ht="18" customHeight="1" x14ac:dyDescent="0.2">
      <c r="B641" s="203">
        <v>2003</v>
      </c>
      <c r="C641" s="204">
        <v>5672.36</v>
      </c>
      <c r="D641" s="205" t="s">
        <v>306</v>
      </c>
      <c r="E641" s="205" t="s">
        <v>315</v>
      </c>
      <c r="F641" s="203">
        <v>90</v>
      </c>
      <c r="G641" s="205" t="s">
        <v>6453</v>
      </c>
      <c r="H641" s="205" t="s">
        <v>317</v>
      </c>
      <c r="I641" s="205" t="s">
        <v>330</v>
      </c>
      <c r="J641" s="205" t="s">
        <v>330</v>
      </c>
    </row>
    <row r="642" spans="2:10" s="198" customFormat="1" ht="18" customHeight="1" x14ac:dyDescent="0.2">
      <c r="B642" s="203">
        <v>2003</v>
      </c>
      <c r="C642" s="204">
        <v>2527818.98</v>
      </c>
      <c r="D642" s="205" t="s">
        <v>306</v>
      </c>
      <c r="E642" s="205" t="s">
        <v>315</v>
      </c>
      <c r="F642" s="203">
        <v>90</v>
      </c>
      <c r="G642" s="205" t="s">
        <v>6453</v>
      </c>
      <c r="H642" s="205" t="s">
        <v>317</v>
      </c>
      <c r="I642" s="205" t="s">
        <v>331</v>
      </c>
      <c r="J642" s="205" t="s">
        <v>331</v>
      </c>
    </row>
    <row r="643" spans="2:10" s="198" customFormat="1" ht="18" customHeight="1" x14ac:dyDescent="0.2">
      <c r="B643" s="203">
        <v>2003</v>
      </c>
      <c r="C643" s="204">
        <v>6046064.9500000002</v>
      </c>
      <c r="D643" s="205" t="s">
        <v>306</v>
      </c>
      <c r="E643" s="205" t="s">
        <v>315</v>
      </c>
      <c r="F643" s="203">
        <v>90</v>
      </c>
      <c r="G643" s="205" t="s">
        <v>6453</v>
      </c>
      <c r="H643" s="205" t="s">
        <v>317</v>
      </c>
      <c r="I643" s="205" t="s">
        <v>332</v>
      </c>
      <c r="J643" s="205" t="s">
        <v>332</v>
      </c>
    </row>
    <row r="644" spans="2:10" s="198" customFormat="1" ht="18" customHeight="1" x14ac:dyDescent="0.2">
      <c r="B644" s="203">
        <v>2003</v>
      </c>
      <c r="C644" s="204">
        <v>97900.84</v>
      </c>
      <c r="D644" s="205" t="s">
        <v>306</v>
      </c>
      <c r="E644" s="205" t="s">
        <v>315</v>
      </c>
      <c r="F644" s="203">
        <v>90</v>
      </c>
      <c r="G644" s="205" t="s">
        <v>6453</v>
      </c>
      <c r="H644" s="205" t="s">
        <v>317</v>
      </c>
      <c r="I644" s="205" t="s">
        <v>362</v>
      </c>
      <c r="J644" s="205" t="s">
        <v>362</v>
      </c>
    </row>
    <row r="645" spans="2:10" s="198" customFormat="1" ht="18" customHeight="1" x14ac:dyDescent="0.2">
      <c r="B645" s="203">
        <v>2003</v>
      </c>
      <c r="C645" s="204">
        <v>73712.55</v>
      </c>
      <c r="D645" s="205" t="s">
        <v>306</v>
      </c>
      <c r="E645" s="205" t="s">
        <v>315</v>
      </c>
      <c r="F645" s="203">
        <v>90</v>
      </c>
      <c r="G645" s="205" t="s">
        <v>6453</v>
      </c>
      <c r="H645" s="205" t="s">
        <v>317</v>
      </c>
      <c r="I645" s="205" t="s">
        <v>333</v>
      </c>
      <c r="J645" s="205" t="s">
        <v>333</v>
      </c>
    </row>
    <row r="646" spans="2:10" s="198" customFormat="1" ht="18" customHeight="1" x14ac:dyDescent="0.2">
      <c r="B646" s="203">
        <v>2003</v>
      </c>
      <c r="C646" s="204">
        <v>4010456.72</v>
      </c>
      <c r="D646" s="205" t="s">
        <v>306</v>
      </c>
      <c r="E646" s="205" t="s">
        <v>315</v>
      </c>
      <c r="F646" s="203">
        <v>90</v>
      </c>
      <c r="G646" s="205" t="s">
        <v>6453</v>
      </c>
      <c r="H646" s="205" t="s">
        <v>317</v>
      </c>
      <c r="I646" s="205" t="s">
        <v>334</v>
      </c>
      <c r="J646" s="205" t="s">
        <v>334</v>
      </c>
    </row>
    <row r="647" spans="2:10" s="198" customFormat="1" ht="18" customHeight="1" x14ac:dyDescent="0.2">
      <c r="B647" s="203">
        <v>2003</v>
      </c>
      <c r="C647" s="204">
        <v>6031.66</v>
      </c>
      <c r="D647" s="205" t="s">
        <v>306</v>
      </c>
      <c r="E647" s="205" t="s">
        <v>315</v>
      </c>
      <c r="F647" s="203">
        <v>90</v>
      </c>
      <c r="G647" s="205" t="s">
        <v>6453</v>
      </c>
      <c r="H647" s="205" t="s">
        <v>317</v>
      </c>
      <c r="I647" s="205" t="s">
        <v>335</v>
      </c>
      <c r="J647" s="205" t="s">
        <v>6460</v>
      </c>
    </row>
    <row r="648" spans="2:10" s="198" customFormat="1" ht="18" customHeight="1" x14ac:dyDescent="0.2">
      <c r="B648" s="203">
        <v>2003</v>
      </c>
      <c r="C648" s="204">
        <v>1156349.1000000001</v>
      </c>
      <c r="D648" s="205" t="s">
        <v>306</v>
      </c>
      <c r="E648" s="205" t="s">
        <v>315</v>
      </c>
      <c r="F648" s="203">
        <v>90</v>
      </c>
      <c r="G648" s="205" t="s">
        <v>6453</v>
      </c>
      <c r="H648" s="205" t="s">
        <v>317</v>
      </c>
      <c r="I648" s="205" t="s">
        <v>336</v>
      </c>
      <c r="J648" s="205" t="s">
        <v>336</v>
      </c>
    </row>
    <row r="649" spans="2:10" s="198" customFormat="1" ht="18" customHeight="1" x14ac:dyDescent="0.2">
      <c r="B649" s="203">
        <v>2003</v>
      </c>
      <c r="C649" s="204">
        <v>144722.61000000002</v>
      </c>
      <c r="D649" s="205" t="s">
        <v>306</v>
      </c>
      <c r="E649" s="205" t="s">
        <v>315</v>
      </c>
      <c r="F649" s="203">
        <v>90</v>
      </c>
      <c r="G649" s="205" t="s">
        <v>6453</v>
      </c>
      <c r="H649" s="205" t="s">
        <v>317</v>
      </c>
      <c r="I649" s="205" t="s">
        <v>349</v>
      </c>
      <c r="J649" s="205" t="s">
        <v>317</v>
      </c>
    </row>
    <row r="650" spans="2:10" s="198" customFormat="1" ht="18" customHeight="1" x14ac:dyDescent="0.2">
      <c r="B650" s="203">
        <v>2003</v>
      </c>
      <c r="C650" s="204">
        <v>40143.129999999997</v>
      </c>
      <c r="D650" s="205" t="s">
        <v>306</v>
      </c>
      <c r="E650" s="205" t="s">
        <v>315</v>
      </c>
      <c r="F650" s="203">
        <v>90</v>
      </c>
      <c r="G650" s="205" t="s">
        <v>6453</v>
      </c>
      <c r="H650" s="205" t="s">
        <v>317</v>
      </c>
      <c r="I650" s="205" t="s">
        <v>337</v>
      </c>
      <c r="J650" s="205" t="s">
        <v>337</v>
      </c>
    </row>
    <row r="651" spans="2:10" s="198" customFormat="1" ht="18" customHeight="1" x14ac:dyDescent="0.2">
      <c r="B651" s="203">
        <v>2003</v>
      </c>
      <c r="C651" s="204">
        <v>68596960.980000004</v>
      </c>
      <c r="D651" s="205" t="s">
        <v>306</v>
      </c>
      <c r="E651" s="205" t="s">
        <v>315</v>
      </c>
      <c r="F651" s="203">
        <v>90</v>
      </c>
      <c r="G651" s="205" t="s">
        <v>6453</v>
      </c>
      <c r="H651" s="205" t="s">
        <v>317</v>
      </c>
      <c r="I651" s="205" t="s">
        <v>338</v>
      </c>
      <c r="J651" s="205" t="s">
        <v>338</v>
      </c>
    </row>
    <row r="652" spans="2:10" s="198" customFormat="1" ht="18" customHeight="1" x14ac:dyDescent="0.2">
      <c r="B652" s="203">
        <v>2003</v>
      </c>
      <c r="C652" s="204">
        <v>84943</v>
      </c>
      <c r="D652" s="205" t="s">
        <v>306</v>
      </c>
      <c r="E652" s="205" t="s">
        <v>315</v>
      </c>
      <c r="F652" s="203">
        <v>90</v>
      </c>
      <c r="G652" s="205" t="s">
        <v>6453</v>
      </c>
      <c r="H652" s="205" t="s">
        <v>115</v>
      </c>
      <c r="I652" s="205" t="s">
        <v>116</v>
      </c>
      <c r="J652" s="205" t="s">
        <v>116</v>
      </c>
    </row>
    <row r="653" spans="2:10" s="198" customFormat="1" ht="18" customHeight="1" x14ac:dyDescent="0.2">
      <c r="B653" s="203">
        <v>2003</v>
      </c>
      <c r="C653" s="204">
        <v>109917.27</v>
      </c>
      <c r="D653" s="205" t="s">
        <v>306</v>
      </c>
      <c r="E653" s="205" t="s">
        <v>315</v>
      </c>
      <c r="F653" s="203">
        <v>90</v>
      </c>
      <c r="G653" s="205" t="s">
        <v>6453</v>
      </c>
      <c r="H653" s="205" t="s">
        <v>115</v>
      </c>
      <c r="I653" s="205" t="s">
        <v>118</v>
      </c>
      <c r="J653" s="205" t="s">
        <v>118</v>
      </c>
    </row>
    <row r="654" spans="2:10" s="198" customFormat="1" ht="18" customHeight="1" x14ac:dyDescent="0.2">
      <c r="B654" s="203">
        <v>2003</v>
      </c>
      <c r="C654" s="204">
        <v>354.42</v>
      </c>
      <c r="D654" s="205" t="s">
        <v>306</v>
      </c>
      <c r="E654" s="205" t="s">
        <v>315</v>
      </c>
      <c r="F654" s="203">
        <v>90</v>
      </c>
      <c r="G654" s="205" t="s">
        <v>6453</v>
      </c>
      <c r="H654" s="205" t="s">
        <v>115</v>
      </c>
      <c r="I654" s="205" t="s">
        <v>119</v>
      </c>
      <c r="J654" s="205" t="s">
        <v>119</v>
      </c>
    </row>
    <row r="655" spans="2:10" s="198" customFormat="1" ht="18" customHeight="1" x14ac:dyDescent="0.2">
      <c r="B655" s="203">
        <v>2003</v>
      </c>
      <c r="C655" s="204">
        <v>4684.9000000000005</v>
      </c>
      <c r="D655" s="205" t="s">
        <v>306</v>
      </c>
      <c r="E655" s="205" t="s">
        <v>315</v>
      </c>
      <c r="F655" s="203">
        <v>90</v>
      </c>
      <c r="G655" s="205" t="s">
        <v>6453</v>
      </c>
      <c r="H655" s="205" t="s">
        <v>339</v>
      </c>
      <c r="I655" s="205" t="s">
        <v>340</v>
      </c>
      <c r="J655" s="205" t="s">
        <v>340</v>
      </c>
    </row>
    <row r="656" spans="2:10" s="198" customFormat="1" ht="18" customHeight="1" x14ac:dyDescent="0.2">
      <c r="B656" s="203">
        <v>2003</v>
      </c>
      <c r="C656" s="204">
        <v>59525.55</v>
      </c>
      <c r="D656" s="205" t="s">
        <v>306</v>
      </c>
      <c r="E656" s="205" t="s">
        <v>315</v>
      </c>
      <c r="F656" s="203">
        <v>90</v>
      </c>
      <c r="G656" s="205" t="s">
        <v>6453</v>
      </c>
      <c r="H656" s="205" t="s">
        <v>339</v>
      </c>
      <c r="I656" s="205" t="s">
        <v>341</v>
      </c>
      <c r="J656" s="205" t="s">
        <v>341</v>
      </c>
    </row>
    <row r="657" spans="2:10" s="198" customFormat="1" ht="18" customHeight="1" x14ac:dyDescent="0.2">
      <c r="B657" s="203">
        <v>2003</v>
      </c>
      <c r="C657" s="204">
        <v>1718928.24</v>
      </c>
      <c r="D657" s="205" t="s">
        <v>306</v>
      </c>
      <c r="E657" s="205" t="s">
        <v>315</v>
      </c>
      <c r="F657" s="203">
        <v>90</v>
      </c>
      <c r="G657" s="205" t="s">
        <v>6453</v>
      </c>
      <c r="H657" s="205" t="s">
        <v>339</v>
      </c>
      <c r="I657" s="205" t="s">
        <v>342</v>
      </c>
      <c r="J657" s="205" t="s">
        <v>342</v>
      </c>
    </row>
    <row r="658" spans="2:10" s="198" customFormat="1" ht="18" customHeight="1" x14ac:dyDescent="0.2">
      <c r="B658" s="203">
        <v>2003</v>
      </c>
      <c r="C658" s="204">
        <v>1105291.2</v>
      </c>
      <c r="D658" s="205" t="s">
        <v>306</v>
      </c>
      <c r="E658" s="205" t="s">
        <v>315</v>
      </c>
      <c r="F658" s="203">
        <v>90</v>
      </c>
      <c r="G658" s="205" t="s">
        <v>6453</v>
      </c>
      <c r="H658" s="205" t="s">
        <v>339</v>
      </c>
      <c r="I658" s="205" t="s">
        <v>343</v>
      </c>
      <c r="J658" s="205" t="s">
        <v>343</v>
      </c>
    </row>
    <row r="659" spans="2:10" s="198" customFormat="1" ht="18" customHeight="1" x14ac:dyDescent="0.2">
      <c r="B659" s="203">
        <v>2003</v>
      </c>
      <c r="C659" s="204">
        <v>218520537.84</v>
      </c>
      <c r="D659" s="205" t="s">
        <v>306</v>
      </c>
      <c r="E659" s="205" t="s">
        <v>315</v>
      </c>
      <c r="F659" s="203">
        <v>90</v>
      </c>
      <c r="G659" s="205" t="s">
        <v>6453</v>
      </c>
      <c r="H659" s="205" t="s">
        <v>339</v>
      </c>
      <c r="I659" s="205" t="s">
        <v>344</v>
      </c>
      <c r="J659" s="205" t="s">
        <v>344</v>
      </c>
    </row>
    <row r="660" spans="2:10" s="198" customFormat="1" ht="18" customHeight="1" x14ac:dyDescent="0.2">
      <c r="B660" s="203">
        <v>2003</v>
      </c>
      <c r="C660" s="204">
        <v>86176319.680000007</v>
      </c>
      <c r="D660" s="205" t="s">
        <v>306</v>
      </c>
      <c r="E660" s="205" t="s">
        <v>315</v>
      </c>
      <c r="F660" s="203">
        <v>90</v>
      </c>
      <c r="G660" s="205" t="s">
        <v>6453</v>
      </c>
      <c r="H660" s="205" t="s">
        <v>339</v>
      </c>
      <c r="I660" s="205" t="s">
        <v>345</v>
      </c>
      <c r="J660" s="205" t="s">
        <v>345</v>
      </c>
    </row>
    <row r="661" spans="2:10" s="198" customFormat="1" ht="18" customHeight="1" x14ac:dyDescent="0.2">
      <c r="B661" s="203">
        <v>2003</v>
      </c>
      <c r="C661" s="204">
        <v>31081290.530000001</v>
      </c>
      <c r="D661" s="205" t="s">
        <v>306</v>
      </c>
      <c r="E661" s="205" t="s">
        <v>315</v>
      </c>
      <c r="F661" s="203">
        <v>90</v>
      </c>
      <c r="G661" s="205" t="s">
        <v>6453</v>
      </c>
      <c r="H661" s="205" t="s">
        <v>339</v>
      </c>
      <c r="I661" s="205" t="s">
        <v>346</v>
      </c>
      <c r="J661" s="205" t="s">
        <v>346</v>
      </c>
    </row>
    <row r="662" spans="2:10" s="198" customFormat="1" ht="18" customHeight="1" x14ac:dyDescent="0.2">
      <c r="B662" s="203">
        <v>2003</v>
      </c>
      <c r="C662" s="204">
        <v>79672.62</v>
      </c>
      <c r="D662" s="205" t="s">
        <v>306</v>
      </c>
      <c r="E662" s="205" t="s">
        <v>315</v>
      </c>
      <c r="F662" s="203">
        <v>90</v>
      </c>
      <c r="G662" s="205" t="s">
        <v>6453</v>
      </c>
      <c r="H662" s="205" t="s">
        <v>339</v>
      </c>
      <c r="I662" s="205" t="s">
        <v>347</v>
      </c>
      <c r="J662" s="205" t="s">
        <v>347</v>
      </c>
    </row>
    <row r="663" spans="2:10" s="198" customFormat="1" ht="18" customHeight="1" x14ac:dyDescent="0.2">
      <c r="B663" s="203">
        <v>2003</v>
      </c>
      <c r="C663" s="204">
        <v>673295.22</v>
      </c>
      <c r="D663" s="205" t="s">
        <v>306</v>
      </c>
      <c r="E663" s="205" t="s">
        <v>315</v>
      </c>
      <c r="F663" s="203">
        <v>90</v>
      </c>
      <c r="G663" s="205" t="s">
        <v>6453</v>
      </c>
      <c r="H663" s="205" t="s">
        <v>339</v>
      </c>
      <c r="I663" s="205" t="s">
        <v>348</v>
      </c>
      <c r="J663" s="205" t="s">
        <v>348</v>
      </c>
    </row>
    <row r="664" spans="2:10" s="198" customFormat="1" ht="18" customHeight="1" x14ac:dyDescent="0.2">
      <c r="B664" s="203">
        <v>2003</v>
      </c>
      <c r="C664" s="204">
        <v>3000000</v>
      </c>
      <c r="D664" s="205" t="s">
        <v>306</v>
      </c>
      <c r="E664" s="205" t="s">
        <v>315</v>
      </c>
      <c r="F664" s="203">
        <v>90</v>
      </c>
      <c r="G664" s="205" t="s">
        <v>6453</v>
      </c>
      <c r="H664" s="205" t="s">
        <v>194</v>
      </c>
      <c r="I664" s="205" t="s">
        <v>205</v>
      </c>
      <c r="J664" s="205" t="s">
        <v>205</v>
      </c>
    </row>
    <row r="665" spans="2:10" s="198" customFormat="1" ht="18" customHeight="1" x14ac:dyDescent="0.2">
      <c r="B665" s="203">
        <v>2003</v>
      </c>
      <c r="C665" s="204">
        <v>0</v>
      </c>
      <c r="D665" s="205" t="s">
        <v>306</v>
      </c>
      <c r="E665" s="205" t="s">
        <v>315</v>
      </c>
      <c r="F665" s="203">
        <v>90</v>
      </c>
      <c r="G665" s="205" t="s">
        <v>6453</v>
      </c>
      <c r="H665" s="205" t="s">
        <v>349</v>
      </c>
      <c r="I665" s="205" t="s">
        <v>349</v>
      </c>
      <c r="J665" s="205"/>
    </row>
    <row r="666" spans="2:10" s="198" customFormat="1" ht="18" customHeight="1" x14ac:dyDescent="0.2">
      <c r="B666" s="203">
        <v>2003</v>
      </c>
      <c r="C666" s="204">
        <v>5831.03</v>
      </c>
      <c r="D666" s="205" t="s">
        <v>306</v>
      </c>
      <c r="E666" s="205" t="s">
        <v>315</v>
      </c>
      <c r="F666" s="203">
        <v>90</v>
      </c>
      <c r="G666" s="205" t="s">
        <v>6453</v>
      </c>
      <c r="H666" s="205" t="s">
        <v>236</v>
      </c>
      <c r="I666" s="205" t="s">
        <v>357</v>
      </c>
      <c r="J666" s="205" t="s">
        <v>357</v>
      </c>
    </row>
    <row r="667" spans="2:10" s="198" customFormat="1" ht="18" customHeight="1" x14ac:dyDescent="0.2">
      <c r="B667" s="203">
        <v>2003</v>
      </c>
      <c r="C667" s="204">
        <v>10340030.99</v>
      </c>
      <c r="D667" s="205" t="s">
        <v>306</v>
      </c>
      <c r="E667" s="205" t="s">
        <v>315</v>
      </c>
      <c r="F667" s="203">
        <v>90</v>
      </c>
      <c r="G667" s="205" t="s">
        <v>6453</v>
      </c>
      <c r="H667" s="205" t="s">
        <v>236</v>
      </c>
      <c r="I667" s="205" t="s">
        <v>358</v>
      </c>
      <c r="J667" s="205" t="s">
        <v>358</v>
      </c>
    </row>
    <row r="668" spans="2:10" s="198" customFormat="1" ht="18" customHeight="1" x14ac:dyDescent="0.2">
      <c r="B668" s="203">
        <v>2003</v>
      </c>
      <c r="C668" s="204">
        <v>0</v>
      </c>
      <c r="D668" s="205" t="s">
        <v>306</v>
      </c>
      <c r="E668" s="205" t="s">
        <v>315</v>
      </c>
      <c r="F668" s="203">
        <v>99</v>
      </c>
      <c r="G668" s="205" t="s">
        <v>439</v>
      </c>
      <c r="H668" s="205" t="s">
        <v>349</v>
      </c>
      <c r="I668" s="205" t="s">
        <v>349</v>
      </c>
      <c r="J668" s="205"/>
    </row>
    <row r="669" spans="2:10" s="198" customFormat="1" ht="18" customHeight="1" x14ac:dyDescent="0.2">
      <c r="B669" s="203">
        <v>2004</v>
      </c>
      <c r="C669" s="204">
        <v>0</v>
      </c>
      <c r="D669" s="205" t="s">
        <v>384</v>
      </c>
      <c r="E669" s="205" t="s">
        <v>6448</v>
      </c>
      <c r="F669" s="203">
        <v>99</v>
      </c>
      <c r="G669" s="205" t="s">
        <v>439</v>
      </c>
      <c r="H669" s="205" t="s">
        <v>349</v>
      </c>
      <c r="I669" s="205" t="s">
        <v>349</v>
      </c>
      <c r="J669" s="205"/>
    </row>
    <row r="670" spans="2:10" s="198" customFormat="1" ht="18" customHeight="1" x14ac:dyDescent="0.2">
      <c r="B670" s="203">
        <v>2004</v>
      </c>
      <c r="C670" s="204">
        <v>47043442.380000003</v>
      </c>
      <c r="D670" s="205" t="s">
        <v>87</v>
      </c>
      <c r="E670" s="205" t="s">
        <v>88</v>
      </c>
      <c r="F670" s="203">
        <v>90</v>
      </c>
      <c r="G670" s="205" t="s">
        <v>6453</v>
      </c>
      <c r="H670" s="205" t="s">
        <v>89</v>
      </c>
      <c r="I670" s="205" t="s">
        <v>90</v>
      </c>
      <c r="J670" s="205" t="s">
        <v>90</v>
      </c>
    </row>
    <row r="671" spans="2:10" s="198" customFormat="1" ht="18" customHeight="1" x14ac:dyDescent="0.2">
      <c r="B671" s="203">
        <v>2004</v>
      </c>
      <c r="C671" s="204">
        <v>1319675063.6600001</v>
      </c>
      <c r="D671" s="205" t="s">
        <v>87</v>
      </c>
      <c r="E671" s="205" t="s">
        <v>88</v>
      </c>
      <c r="F671" s="203">
        <v>90</v>
      </c>
      <c r="G671" s="205" t="s">
        <v>6453</v>
      </c>
      <c r="H671" s="205" t="s">
        <v>89</v>
      </c>
      <c r="I671" s="205" t="s">
        <v>91</v>
      </c>
      <c r="J671" s="205" t="s">
        <v>91</v>
      </c>
    </row>
    <row r="672" spans="2:10" s="198" customFormat="1" ht="18" customHeight="1" x14ac:dyDescent="0.2">
      <c r="B672" s="203">
        <v>2004</v>
      </c>
      <c r="C672" s="204">
        <v>0</v>
      </c>
      <c r="D672" s="205" t="s">
        <v>87</v>
      </c>
      <c r="E672" s="205" t="s">
        <v>88</v>
      </c>
      <c r="F672" s="203">
        <v>90</v>
      </c>
      <c r="G672" s="205" t="s">
        <v>6453</v>
      </c>
      <c r="H672" s="205" t="s">
        <v>89</v>
      </c>
      <c r="I672" s="205" t="s">
        <v>349</v>
      </c>
      <c r="J672" s="205"/>
    </row>
    <row r="673" spans="2:10" s="198" customFormat="1" ht="18" customHeight="1" x14ac:dyDescent="0.2">
      <c r="B673" s="203">
        <v>2004</v>
      </c>
      <c r="C673" s="204">
        <v>4723.7300000000005</v>
      </c>
      <c r="D673" s="205" t="s">
        <v>87</v>
      </c>
      <c r="E673" s="205" t="s">
        <v>88</v>
      </c>
      <c r="F673" s="203">
        <v>90</v>
      </c>
      <c r="G673" s="205" t="s">
        <v>6453</v>
      </c>
      <c r="H673" s="205" t="s">
        <v>92</v>
      </c>
      <c r="I673" s="205" t="s">
        <v>93</v>
      </c>
      <c r="J673" s="205" t="s">
        <v>93</v>
      </c>
    </row>
    <row r="674" spans="2:10" s="198" customFormat="1" ht="18" customHeight="1" x14ac:dyDescent="0.2">
      <c r="B674" s="203">
        <v>2004</v>
      </c>
      <c r="C674" s="204">
        <v>5228032.24</v>
      </c>
      <c r="D674" s="205" t="s">
        <v>87</v>
      </c>
      <c r="E674" s="205" t="s">
        <v>88</v>
      </c>
      <c r="F674" s="203">
        <v>90</v>
      </c>
      <c r="G674" s="205" t="s">
        <v>6453</v>
      </c>
      <c r="H674" s="205" t="s">
        <v>92</v>
      </c>
      <c r="I674" s="205" t="s">
        <v>94</v>
      </c>
      <c r="J674" s="205" t="s">
        <v>94</v>
      </c>
    </row>
    <row r="675" spans="2:10" s="198" customFormat="1" ht="18" customHeight="1" x14ac:dyDescent="0.2">
      <c r="B675" s="203">
        <v>2004</v>
      </c>
      <c r="C675" s="204">
        <v>0</v>
      </c>
      <c r="D675" s="205" t="s">
        <v>87</v>
      </c>
      <c r="E675" s="205" t="s">
        <v>88</v>
      </c>
      <c r="F675" s="203">
        <v>90</v>
      </c>
      <c r="G675" s="205" t="s">
        <v>6453</v>
      </c>
      <c r="H675" s="205" t="s">
        <v>349</v>
      </c>
      <c r="I675" s="205" t="s">
        <v>349</v>
      </c>
      <c r="J675" s="205"/>
    </row>
    <row r="676" spans="2:10" s="198" customFormat="1" ht="18" customHeight="1" x14ac:dyDescent="0.2">
      <c r="B676" s="203">
        <v>2004</v>
      </c>
      <c r="C676" s="204">
        <v>6003949.4100000001</v>
      </c>
      <c r="D676" s="205" t="s">
        <v>87</v>
      </c>
      <c r="E676" s="205" t="s">
        <v>95</v>
      </c>
      <c r="F676" s="203">
        <v>20</v>
      </c>
      <c r="G676" s="205" t="s">
        <v>6449</v>
      </c>
      <c r="H676" s="205" t="s">
        <v>108</v>
      </c>
      <c r="I676" s="205" t="s">
        <v>108</v>
      </c>
      <c r="J676" s="205" t="s">
        <v>108</v>
      </c>
    </row>
    <row r="677" spans="2:10" s="198" customFormat="1" ht="18" customHeight="1" x14ac:dyDescent="0.2">
      <c r="B677" s="203">
        <v>2004</v>
      </c>
      <c r="C677" s="204">
        <v>0</v>
      </c>
      <c r="D677" s="205" t="s">
        <v>87</v>
      </c>
      <c r="E677" s="205" t="s">
        <v>95</v>
      </c>
      <c r="F677" s="203">
        <v>20</v>
      </c>
      <c r="G677" s="205" t="s">
        <v>6449</v>
      </c>
      <c r="H677" s="205" t="s">
        <v>108</v>
      </c>
      <c r="I677" s="205" t="s">
        <v>349</v>
      </c>
      <c r="J677" s="205"/>
    </row>
    <row r="678" spans="2:10" s="198" customFormat="1" ht="18" customHeight="1" x14ac:dyDescent="0.2">
      <c r="B678" s="203">
        <v>2004</v>
      </c>
      <c r="C678" s="204">
        <v>58934.76</v>
      </c>
      <c r="D678" s="205" t="s">
        <v>87</v>
      </c>
      <c r="E678" s="205" t="s">
        <v>95</v>
      </c>
      <c r="F678" s="203">
        <v>20</v>
      </c>
      <c r="G678" s="205" t="s">
        <v>6449</v>
      </c>
      <c r="H678" s="205" t="s">
        <v>115</v>
      </c>
      <c r="I678" s="205" t="s">
        <v>116</v>
      </c>
      <c r="J678" s="205" t="s">
        <v>116</v>
      </c>
    </row>
    <row r="679" spans="2:10" s="198" customFormat="1" ht="18" customHeight="1" x14ac:dyDescent="0.2">
      <c r="B679" s="203">
        <v>2004</v>
      </c>
      <c r="C679" s="204">
        <v>334351.84000000003</v>
      </c>
      <c r="D679" s="205" t="s">
        <v>87</v>
      </c>
      <c r="E679" s="205" t="s">
        <v>95</v>
      </c>
      <c r="F679" s="203">
        <v>20</v>
      </c>
      <c r="G679" s="205" t="s">
        <v>6449</v>
      </c>
      <c r="H679" s="205" t="s">
        <v>115</v>
      </c>
      <c r="I679" s="205" t="s">
        <v>118</v>
      </c>
      <c r="J679" s="205" t="s">
        <v>118</v>
      </c>
    </row>
    <row r="680" spans="2:10" s="198" customFormat="1" ht="18" customHeight="1" x14ac:dyDescent="0.2">
      <c r="B680" s="203">
        <v>2004</v>
      </c>
      <c r="C680" s="204">
        <v>0</v>
      </c>
      <c r="D680" s="205" t="s">
        <v>87</v>
      </c>
      <c r="E680" s="205" t="s">
        <v>95</v>
      </c>
      <c r="F680" s="203">
        <v>20</v>
      </c>
      <c r="G680" s="205" t="s">
        <v>6449</v>
      </c>
      <c r="H680" s="205" t="s">
        <v>115</v>
      </c>
      <c r="I680" s="205" t="s">
        <v>349</v>
      </c>
      <c r="J680" s="205"/>
    </row>
    <row r="681" spans="2:10" s="198" customFormat="1" ht="18" customHeight="1" x14ac:dyDescent="0.2">
      <c r="B681" s="203">
        <v>2004</v>
      </c>
      <c r="C681" s="204">
        <v>0</v>
      </c>
      <c r="D681" s="205" t="s">
        <v>87</v>
      </c>
      <c r="E681" s="205" t="s">
        <v>95</v>
      </c>
      <c r="F681" s="203">
        <v>20</v>
      </c>
      <c r="G681" s="205" t="s">
        <v>6449</v>
      </c>
      <c r="H681" s="205" t="s">
        <v>349</v>
      </c>
      <c r="I681" s="205" t="s">
        <v>349</v>
      </c>
      <c r="J681" s="205"/>
    </row>
    <row r="682" spans="2:10" s="198" customFormat="1" ht="18" customHeight="1" x14ac:dyDescent="0.2">
      <c r="B682" s="203">
        <v>2004</v>
      </c>
      <c r="C682" s="204">
        <v>203978170.81</v>
      </c>
      <c r="D682" s="205" t="s">
        <v>87</v>
      </c>
      <c r="E682" s="205" t="s">
        <v>95</v>
      </c>
      <c r="F682" s="203">
        <v>40</v>
      </c>
      <c r="G682" s="205" t="s">
        <v>6450</v>
      </c>
      <c r="H682" s="205" t="s">
        <v>108</v>
      </c>
      <c r="I682" s="205" t="s">
        <v>108</v>
      </c>
      <c r="J682" s="205" t="s">
        <v>108</v>
      </c>
    </row>
    <row r="683" spans="2:10" s="198" customFormat="1" ht="18" customHeight="1" x14ac:dyDescent="0.2">
      <c r="B683" s="203">
        <v>2004</v>
      </c>
      <c r="C683" s="204">
        <v>0</v>
      </c>
      <c r="D683" s="205" t="s">
        <v>87</v>
      </c>
      <c r="E683" s="205" t="s">
        <v>95</v>
      </c>
      <c r="F683" s="203">
        <v>40</v>
      </c>
      <c r="G683" s="205" t="s">
        <v>6450</v>
      </c>
      <c r="H683" s="205" t="s">
        <v>108</v>
      </c>
      <c r="I683" s="205" t="s">
        <v>349</v>
      </c>
      <c r="J683" s="205"/>
    </row>
    <row r="684" spans="2:10" s="198" customFormat="1" ht="18" customHeight="1" x14ac:dyDescent="0.2">
      <c r="B684" s="203">
        <v>2004</v>
      </c>
      <c r="C684" s="204">
        <v>3925570485.1399999</v>
      </c>
      <c r="D684" s="205" t="s">
        <v>87</v>
      </c>
      <c r="E684" s="205" t="s">
        <v>95</v>
      </c>
      <c r="F684" s="203">
        <v>40</v>
      </c>
      <c r="G684" s="205" t="s">
        <v>6450</v>
      </c>
      <c r="H684" s="205" t="s">
        <v>113</v>
      </c>
      <c r="I684" s="205" t="s">
        <v>113</v>
      </c>
      <c r="J684" s="205" t="s">
        <v>113</v>
      </c>
    </row>
    <row r="685" spans="2:10" s="198" customFormat="1" ht="18" customHeight="1" x14ac:dyDescent="0.2">
      <c r="B685" s="203">
        <v>2004</v>
      </c>
      <c r="C685" s="204">
        <v>0</v>
      </c>
      <c r="D685" s="205" t="s">
        <v>87</v>
      </c>
      <c r="E685" s="205" t="s">
        <v>95</v>
      </c>
      <c r="F685" s="203">
        <v>40</v>
      </c>
      <c r="G685" s="205" t="s">
        <v>6450</v>
      </c>
      <c r="H685" s="205" t="s">
        <v>113</v>
      </c>
      <c r="I685" s="205" t="s">
        <v>349</v>
      </c>
      <c r="J685" s="205"/>
    </row>
    <row r="686" spans="2:10" s="198" customFormat="1" ht="18" customHeight="1" x14ac:dyDescent="0.2">
      <c r="B686" s="203">
        <v>2004</v>
      </c>
      <c r="C686" s="204">
        <v>0</v>
      </c>
      <c r="D686" s="205" t="s">
        <v>87</v>
      </c>
      <c r="E686" s="205" t="s">
        <v>95</v>
      </c>
      <c r="F686" s="203">
        <v>40</v>
      </c>
      <c r="G686" s="205" t="s">
        <v>6450</v>
      </c>
      <c r="H686" s="205" t="s">
        <v>349</v>
      </c>
      <c r="I686" s="205" t="s">
        <v>349</v>
      </c>
      <c r="J686" s="205"/>
    </row>
    <row r="687" spans="2:10" s="198" customFormat="1" ht="18" customHeight="1" x14ac:dyDescent="0.2">
      <c r="B687" s="203">
        <v>2004</v>
      </c>
      <c r="C687" s="204">
        <v>37000</v>
      </c>
      <c r="D687" s="205" t="s">
        <v>87</v>
      </c>
      <c r="E687" s="205" t="s">
        <v>95</v>
      </c>
      <c r="F687" s="203">
        <v>50</v>
      </c>
      <c r="G687" s="205" t="s">
        <v>6451</v>
      </c>
      <c r="H687" s="205" t="s">
        <v>108</v>
      </c>
      <c r="I687" s="205" t="s">
        <v>108</v>
      </c>
      <c r="J687" s="205" t="s">
        <v>108</v>
      </c>
    </row>
    <row r="688" spans="2:10" s="198" customFormat="1" ht="18" customHeight="1" x14ac:dyDescent="0.2">
      <c r="B688" s="203">
        <v>2004</v>
      </c>
      <c r="C688" s="204">
        <v>0</v>
      </c>
      <c r="D688" s="205" t="s">
        <v>87</v>
      </c>
      <c r="E688" s="205" t="s">
        <v>95</v>
      </c>
      <c r="F688" s="203">
        <v>50</v>
      </c>
      <c r="G688" s="205" t="s">
        <v>6451</v>
      </c>
      <c r="H688" s="205" t="s">
        <v>108</v>
      </c>
      <c r="I688" s="205" t="s">
        <v>349</v>
      </c>
      <c r="J688" s="205"/>
    </row>
    <row r="689" spans="2:10" s="198" customFormat="1" ht="18" customHeight="1" x14ac:dyDescent="0.2">
      <c r="B689" s="203">
        <v>2004</v>
      </c>
      <c r="C689" s="204">
        <v>0</v>
      </c>
      <c r="D689" s="205" t="s">
        <v>87</v>
      </c>
      <c r="E689" s="205" t="s">
        <v>95</v>
      </c>
      <c r="F689" s="203">
        <v>50</v>
      </c>
      <c r="G689" s="205" t="s">
        <v>6451</v>
      </c>
      <c r="H689" s="205" t="s">
        <v>123</v>
      </c>
      <c r="I689" s="205" t="s">
        <v>349</v>
      </c>
      <c r="J689" s="205"/>
    </row>
    <row r="690" spans="2:10" s="198" customFormat="1" ht="18" customHeight="1" x14ac:dyDescent="0.2">
      <c r="B690" s="203">
        <v>2004</v>
      </c>
      <c r="C690" s="204">
        <v>38760</v>
      </c>
      <c r="D690" s="205" t="s">
        <v>87</v>
      </c>
      <c r="E690" s="205" t="s">
        <v>95</v>
      </c>
      <c r="F690" s="203">
        <v>50</v>
      </c>
      <c r="G690" s="205" t="s">
        <v>6451</v>
      </c>
      <c r="H690" s="205" t="s">
        <v>174</v>
      </c>
      <c r="I690" s="205" t="s">
        <v>188</v>
      </c>
      <c r="J690" s="205" t="s">
        <v>188</v>
      </c>
    </row>
    <row r="691" spans="2:10" s="198" customFormat="1" ht="18" customHeight="1" x14ac:dyDescent="0.2">
      <c r="B691" s="203">
        <v>2004</v>
      </c>
      <c r="C691" s="204">
        <v>0</v>
      </c>
      <c r="D691" s="205" t="s">
        <v>87</v>
      </c>
      <c r="E691" s="205" t="s">
        <v>95</v>
      </c>
      <c r="F691" s="203">
        <v>50</v>
      </c>
      <c r="G691" s="205" t="s">
        <v>6451</v>
      </c>
      <c r="H691" s="205" t="s">
        <v>174</v>
      </c>
      <c r="I691" s="205" t="s">
        <v>349</v>
      </c>
      <c r="J691" s="205"/>
    </row>
    <row r="692" spans="2:10" s="198" customFormat="1" ht="18" customHeight="1" x14ac:dyDescent="0.2">
      <c r="B692" s="203">
        <v>2004</v>
      </c>
      <c r="C692" s="204">
        <v>928330</v>
      </c>
      <c r="D692" s="205" t="s">
        <v>87</v>
      </c>
      <c r="E692" s="205" t="s">
        <v>95</v>
      </c>
      <c r="F692" s="203">
        <v>50</v>
      </c>
      <c r="G692" s="205" t="s">
        <v>6451</v>
      </c>
      <c r="H692" s="205" t="s">
        <v>194</v>
      </c>
      <c r="I692" s="205" t="s">
        <v>201</v>
      </c>
      <c r="J692" s="205" t="s">
        <v>201</v>
      </c>
    </row>
    <row r="693" spans="2:10" s="198" customFormat="1" ht="18" customHeight="1" x14ac:dyDescent="0.2">
      <c r="B693" s="203">
        <v>2004</v>
      </c>
      <c r="C693" s="204">
        <v>274300</v>
      </c>
      <c r="D693" s="205" t="s">
        <v>87</v>
      </c>
      <c r="E693" s="205" t="s">
        <v>95</v>
      </c>
      <c r="F693" s="203">
        <v>50</v>
      </c>
      <c r="G693" s="205" t="s">
        <v>6451</v>
      </c>
      <c r="H693" s="205" t="s">
        <v>194</v>
      </c>
      <c r="I693" s="205" t="s">
        <v>205</v>
      </c>
      <c r="J693" s="205" t="s">
        <v>205</v>
      </c>
    </row>
    <row r="694" spans="2:10" s="198" customFormat="1" ht="18" customHeight="1" x14ac:dyDescent="0.2">
      <c r="B694" s="203">
        <v>2004</v>
      </c>
      <c r="C694" s="204">
        <v>0</v>
      </c>
      <c r="D694" s="205" t="s">
        <v>87</v>
      </c>
      <c r="E694" s="205" t="s">
        <v>95</v>
      </c>
      <c r="F694" s="203">
        <v>50</v>
      </c>
      <c r="G694" s="205" t="s">
        <v>6451</v>
      </c>
      <c r="H694" s="205" t="s">
        <v>194</v>
      </c>
      <c r="I694" s="205" t="s">
        <v>349</v>
      </c>
      <c r="J694" s="205"/>
    </row>
    <row r="695" spans="2:10" s="198" customFormat="1" ht="18" customHeight="1" x14ac:dyDescent="0.2">
      <c r="B695" s="203">
        <v>2004</v>
      </c>
      <c r="C695" s="204">
        <v>0</v>
      </c>
      <c r="D695" s="205" t="s">
        <v>87</v>
      </c>
      <c r="E695" s="205" t="s">
        <v>95</v>
      </c>
      <c r="F695" s="203">
        <v>50</v>
      </c>
      <c r="G695" s="205" t="s">
        <v>6451</v>
      </c>
      <c r="H695" s="205" t="s">
        <v>349</v>
      </c>
      <c r="I695" s="205" t="s">
        <v>349</v>
      </c>
      <c r="J695" s="205"/>
    </row>
    <row r="696" spans="2:10" s="198" customFormat="1" ht="18" customHeight="1" x14ac:dyDescent="0.2">
      <c r="B696" s="203">
        <v>2004</v>
      </c>
      <c r="C696" s="204">
        <v>0</v>
      </c>
      <c r="D696" s="205" t="s">
        <v>87</v>
      </c>
      <c r="E696" s="205" t="s">
        <v>95</v>
      </c>
      <c r="F696" s="203">
        <v>50</v>
      </c>
      <c r="G696" s="205" t="s">
        <v>6451</v>
      </c>
      <c r="H696" s="205" t="s">
        <v>241</v>
      </c>
      <c r="I696" s="205" t="s">
        <v>349</v>
      </c>
      <c r="J696" s="205"/>
    </row>
    <row r="697" spans="2:10" s="198" customFormat="1" ht="18" customHeight="1" x14ac:dyDescent="0.2">
      <c r="B697" s="203">
        <v>2004</v>
      </c>
      <c r="C697" s="204">
        <v>137742242.87</v>
      </c>
      <c r="D697" s="205" t="s">
        <v>87</v>
      </c>
      <c r="E697" s="205" t="s">
        <v>95</v>
      </c>
      <c r="F697" s="203">
        <v>50</v>
      </c>
      <c r="G697" s="205" t="s">
        <v>6451</v>
      </c>
      <c r="H697" s="205" t="s">
        <v>241</v>
      </c>
      <c r="I697" s="205" t="s">
        <v>241</v>
      </c>
      <c r="J697" s="205" t="s">
        <v>241</v>
      </c>
    </row>
    <row r="698" spans="2:10" s="198" customFormat="1" ht="18" customHeight="1" x14ac:dyDescent="0.2">
      <c r="B698" s="203">
        <v>2004</v>
      </c>
      <c r="C698" s="204">
        <v>2338278</v>
      </c>
      <c r="D698" s="205" t="s">
        <v>87</v>
      </c>
      <c r="E698" s="205" t="s">
        <v>95</v>
      </c>
      <c r="F698" s="203">
        <v>70</v>
      </c>
      <c r="G698" s="205" t="s">
        <v>6461</v>
      </c>
      <c r="H698" s="205" t="s">
        <v>108</v>
      </c>
      <c r="I698" s="205" t="s">
        <v>108</v>
      </c>
      <c r="J698" s="205" t="s">
        <v>108</v>
      </c>
    </row>
    <row r="699" spans="2:10" s="198" customFormat="1" ht="18" customHeight="1" x14ac:dyDescent="0.2">
      <c r="B699" s="203">
        <v>2004</v>
      </c>
      <c r="C699" s="204">
        <v>0</v>
      </c>
      <c r="D699" s="205" t="s">
        <v>87</v>
      </c>
      <c r="E699" s="205" t="s">
        <v>95</v>
      </c>
      <c r="F699" s="203">
        <v>70</v>
      </c>
      <c r="G699" s="205" t="s">
        <v>6461</v>
      </c>
      <c r="H699" s="205" t="s">
        <v>108</v>
      </c>
      <c r="I699" s="205" t="s">
        <v>349</v>
      </c>
      <c r="J699" s="205"/>
    </row>
    <row r="700" spans="2:10" s="198" customFormat="1" ht="18" customHeight="1" x14ac:dyDescent="0.2">
      <c r="B700" s="203">
        <v>2004</v>
      </c>
      <c r="C700" s="204">
        <v>0</v>
      </c>
      <c r="D700" s="205" t="s">
        <v>87</v>
      </c>
      <c r="E700" s="205" t="s">
        <v>95</v>
      </c>
      <c r="F700" s="203">
        <v>70</v>
      </c>
      <c r="G700" s="205" t="s">
        <v>6461</v>
      </c>
      <c r="H700" s="205" t="s">
        <v>349</v>
      </c>
      <c r="I700" s="205" t="s">
        <v>349</v>
      </c>
      <c r="J700" s="205"/>
    </row>
    <row r="701" spans="2:10" s="198" customFormat="1" ht="18" customHeight="1" x14ac:dyDescent="0.2">
      <c r="B701" s="203">
        <v>2004</v>
      </c>
      <c r="C701" s="204">
        <v>0</v>
      </c>
      <c r="D701" s="205" t="s">
        <v>87</v>
      </c>
      <c r="E701" s="205" t="s">
        <v>95</v>
      </c>
      <c r="F701" s="203">
        <v>90</v>
      </c>
      <c r="G701" s="205" t="s">
        <v>6453</v>
      </c>
      <c r="H701" s="205" t="s">
        <v>384</v>
      </c>
      <c r="I701" s="205" t="s">
        <v>349</v>
      </c>
      <c r="J701" s="205"/>
    </row>
    <row r="702" spans="2:10" s="198" customFormat="1" ht="18" customHeight="1" x14ac:dyDescent="0.2">
      <c r="B702" s="203">
        <v>2004</v>
      </c>
      <c r="C702" s="204">
        <v>1970034.8</v>
      </c>
      <c r="D702" s="205" t="s">
        <v>87</v>
      </c>
      <c r="E702" s="205" t="s">
        <v>95</v>
      </c>
      <c r="F702" s="203">
        <v>90</v>
      </c>
      <c r="G702" s="205" t="s">
        <v>6453</v>
      </c>
      <c r="H702" s="205" t="s">
        <v>96</v>
      </c>
      <c r="I702" s="205" t="s">
        <v>97</v>
      </c>
      <c r="J702" s="205" t="s">
        <v>97</v>
      </c>
    </row>
    <row r="703" spans="2:10" s="198" customFormat="1" ht="18" customHeight="1" x14ac:dyDescent="0.2">
      <c r="B703" s="203">
        <v>2004</v>
      </c>
      <c r="C703" s="204">
        <v>10389173.35</v>
      </c>
      <c r="D703" s="205" t="s">
        <v>87</v>
      </c>
      <c r="E703" s="205" t="s">
        <v>95</v>
      </c>
      <c r="F703" s="203">
        <v>90</v>
      </c>
      <c r="G703" s="205" t="s">
        <v>6453</v>
      </c>
      <c r="H703" s="205" t="s">
        <v>96</v>
      </c>
      <c r="I703" s="205" t="s">
        <v>98</v>
      </c>
      <c r="J703" s="205" t="s">
        <v>98</v>
      </c>
    </row>
    <row r="704" spans="2:10" s="198" customFormat="1" ht="18" customHeight="1" x14ac:dyDescent="0.2">
      <c r="B704" s="203">
        <v>2004</v>
      </c>
      <c r="C704" s="204">
        <v>0</v>
      </c>
      <c r="D704" s="205" t="s">
        <v>87</v>
      </c>
      <c r="E704" s="205" t="s">
        <v>95</v>
      </c>
      <c r="F704" s="203">
        <v>90</v>
      </c>
      <c r="G704" s="205" t="s">
        <v>6453</v>
      </c>
      <c r="H704" s="205" t="s">
        <v>96</v>
      </c>
      <c r="I704" s="205" t="s">
        <v>349</v>
      </c>
      <c r="J704" s="205"/>
    </row>
    <row r="705" spans="2:10" s="198" customFormat="1" ht="18" customHeight="1" x14ac:dyDescent="0.2">
      <c r="B705" s="203">
        <v>2004</v>
      </c>
      <c r="C705" s="204">
        <v>0</v>
      </c>
      <c r="D705" s="205" t="s">
        <v>87</v>
      </c>
      <c r="E705" s="205" t="s">
        <v>95</v>
      </c>
      <c r="F705" s="203">
        <v>90</v>
      </c>
      <c r="G705" s="205" t="s">
        <v>6453</v>
      </c>
      <c r="H705" s="205" t="s">
        <v>554</v>
      </c>
      <c r="I705" s="205" t="s">
        <v>349</v>
      </c>
      <c r="J705" s="205"/>
    </row>
    <row r="706" spans="2:10" s="198" customFormat="1" ht="18" customHeight="1" x14ac:dyDescent="0.2">
      <c r="B706" s="203">
        <v>2004</v>
      </c>
      <c r="C706" s="204">
        <v>29257438.07</v>
      </c>
      <c r="D706" s="205" t="s">
        <v>87</v>
      </c>
      <c r="E706" s="205" t="s">
        <v>95</v>
      </c>
      <c r="F706" s="203">
        <v>90</v>
      </c>
      <c r="G706" s="205" t="s">
        <v>6453</v>
      </c>
      <c r="H706" s="205" t="s">
        <v>99</v>
      </c>
      <c r="I706" s="205" t="s">
        <v>100</v>
      </c>
      <c r="J706" s="205" t="s">
        <v>100</v>
      </c>
    </row>
    <row r="707" spans="2:10" s="198" customFormat="1" ht="18" customHeight="1" x14ac:dyDescent="0.2">
      <c r="B707" s="203">
        <v>2004</v>
      </c>
      <c r="C707" s="204">
        <v>0</v>
      </c>
      <c r="D707" s="205" t="s">
        <v>87</v>
      </c>
      <c r="E707" s="205" t="s">
        <v>95</v>
      </c>
      <c r="F707" s="203">
        <v>90</v>
      </c>
      <c r="G707" s="205" t="s">
        <v>6453</v>
      </c>
      <c r="H707" s="205" t="s">
        <v>99</v>
      </c>
      <c r="I707" s="205" t="s">
        <v>349</v>
      </c>
      <c r="J707" s="205"/>
    </row>
    <row r="708" spans="2:10" s="198" customFormat="1" ht="18" customHeight="1" x14ac:dyDescent="0.2">
      <c r="B708" s="203">
        <v>2004</v>
      </c>
      <c r="C708" s="204">
        <v>109089.06</v>
      </c>
      <c r="D708" s="205" t="s">
        <v>87</v>
      </c>
      <c r="E708" s="205" t="s">
        <v>95</v>
      </c>
      <c r="F708" s="203">
        <v>90</v>
      </c>
      <c r="G708" s="205" t="s">
        <v>6453</v>
      </c>
      <c r="H708" s="205" t="s">
        <v>101</v>
      </c>
      <c r="I708" s="205" t="s">
        <v>102</v>
      </c>
      <c r="J708" s="205" t="s">
        <v>102</v>
      </c>
    </row>
    <row r="709" spans="2:10" s="198" customFormat="1" ht="18" customHeight="1" x14ac:dyDescent="0.2">
      <c r="B709" s="203">
        <v>2004</v>
      </c>
      <c r="C709" s="204">
        <v>836.42</v>
      </c>
      <c r="D709" s="205" t="s">
        <v>87</v>
      </c>
      <c r="E709" s="205" t="s">
        <v>95</v>
      </c>
      <c r="F709" s="203">
        <v>90</v>
      </c>
      <c r="G709" s="205" t="s">
        <v>6453</v>
      </c>
      <c r="H709" s="205" t="s">
        <v>101</v>
      </c>
      <c r="I709" s="205" t="s">
        <v>101</v>
      </c>
      <c r="J709" s="205" t="s">
        <v>101</v>
      </c>
    </row>
    <row r="710" spans="2:10" s="198" customFormat="1" ht="18" customHeight="1" x14ac:dyDescent="0.2">
      <c r="B710" s="203">
        <v>2004</v>
      </c>
      <c r="C710" s="204">
        <v>0</v>
      </c>
      <c r="D710" s="205" t="s">
        <v>87</v>
      </c>
      <c r="E710" s="205" t="s">
        <v>95</v>
      </c>
      <c r="F710" s="203">
        <v>90</v>
      </c>
      <c r="G710" s="205" t="s">
        <v>6453</v>
      </c>
      <c r="H710" s="205" t="s">
        <v>101</v>
      </c>
      <c r="I710" s="205" t="s">
        <v>349</v>
      </c>
      <c r="J710" s="205"/>
    </row>
    <row r="711" spans="2:10" s="198" customFormat="1" ht="18" customHeight="1" x14ac:dyDescent="0.2">
      <c r="B711" s="203">
        <v>2004</v>
      </c>
      <c r="C711" s="204">
        <v>6043430.5099999998</v>
      </c>
      <c r="D711" s="205" t="s">
        <v>87</v>
      </c>
      <c r="E711" s="205" t="s">
        <v>95</v>
      </c>
      <c r="F711" s="203">
        <v>90</v>
      </c>
      <c r="G711" s="205" t="s">
        <v>6453</v>
      </c>
      <c r="H711" s="205" t="s">
        <v>103</v>
      </c>
      <c r="I711" s="205" t="s">
        <v>103</v>
      </c>
      <c r="J711" s="205" t="s">
        <v>103</v>
      </c>
    </row>
    <row r="712" spans="2:10" s="198" customFormat="1" ht="18" customHeight="1" x14ac:dyDescent="0.2">
      <c r="B712" s="203">
        <v>2004</v>
      </c>
      <c r="C712" s="204">
        <v>0</v>
      </c>
      <c r="D712" s="205" t="s">
        <v>87</v>
      </c>
      <c r="E712" s="205" t="s">
        <v>95</v>
      </c>
      <c r="F712" s="203">
        <v>90</v>
      </c>
      <c r="G712" s="205" t="s">
        <v>6453</v>
      </c>
      <c r="H712" s="205" t="s">
        <v>103</v>
      </c>
      <c r="I712" s="205" t="s">
        <v>349</v>
      </c>
      <c r="J712" s="205"/>
    </row>
    <row r="713" spans="2:10" s="198" customFormat="1" ht="18" customHeight="1" x14ac:dyDescent="0.2">
      <c r="B713" s="203">
        <v>2004</v>
      </c>
      <c r="C713" s="204">
        <v>12883.7</v>
      </c>
      <c r="D713" s="205" t="s">
        <v>87</v>
      </c>
      <c r="E713" s="205" t="s">
        <v>95</v>
      </c>
      <c r="F713" s="203">
        <v>90</v>
      </c>
      <c r="G713" s="205" t="s">
        <v>6453</v>
      </c>
      <c r="H713" s="205" t="s">
        <v>104</v>
      </c>
      <c r="I713" s="205" t="s">
        <v>104</v>
      </c>
      <c r="J713" s="205" t="s">
        <v>104</v>
      </c>
    </row>
    <row r="714" spans="2:10" s="198" customFormat="1" ht="18" customHeight="1" x14ac:dyDescent="0.2">
      <c r="B714" s="203">
        <v>2004</v>
      </c>
      <c r="C714" s="204">
        <v>0</v>
      </c>
      <c r="D714" s="205" t="s">
        <v>87</v>
      </c>
      <c r="E714" s="205" t="s">
        <v>95</v>
      </c>
      <c r="F714" s="203">
        <v>90</v>
      </c>
      <c r="G714" s="205" t="s">
        <v>6453</v>
      </c>
      <c r="H714" s="205" t="s">
        <v>104</v>
      </c>
      <c r="I714" s="205" t="s">
        <v>349</v>
      </c>
      <c r="J714" s="205"/>
    </row>
    <row r="715" spans="2:10" s="198" customFormat="1" ht="18" customHeight="1" x14ac:dyDescent="0.2">
      <c r="B715" s="203">
        <v>2004</v>
      </c>
      <c r="C715" s="204">
        <v>27611704.239999998</v>
      </c>
      <c r="D715" s="205" t="s">
        <v>87</v>
      </c>
      <c r="E715" s="205" t="s">
        <v>95</v>
      </c>
      <c r="F715" s="203">
        <v>90</v>
      </c>
      <c r="G715" s="205" t="s">
        <v>6453</v>
      </c>
      <c r="H715" s="205" t="s">
        <v>105</v>
      </c>
      <c r="I715" s="205" t="s">
        <v>106</v>
      </c>
      <c r="J715" s="205" t="s">
        <v>106</v>
      </c>
    </row>
    <row r="716" spans="2:10" s="198" customFormat="1" ht="18" customHeight="1" x14ac:dyDescent="0.2">
      <c r="B716" s="203">
        <v>2004</v>
      </c>
      <c r="C716" s="204">
        <v>83840.38</v>
      </c>
      <c r="D716" s="205" t="s">
        <v>87</v>
      </c>
      <c r="E716" s="205" t="s">
        <v>95</v>
      </c>
      <c r="F716" s="203">
        <v>90</v>
      </c>
      <c r="G716" s="205" t="s">
        <v>6453</v>
      </c>
      <c r="H716" s="205" t="s">
        <v>105</v>
      </c>
      <c r="I716" s="205" t="s">
        <v>349</v>
      </c>
      <c r="J716" s="205" t="s">
        <v>105</v>
      </c>
    </row>
    <row r="717" spans="2:10" s="198" customFormat="1" ht="18" customHeight="1" x14ac:dyDescent="0.2">
      <c r="B717" s="203">
        <v>2004</v>
      </c>
      <c r="C717" s="204">
        <v>0</v>
      </c>
      <c r="D717" s="205" t="s">
        <v>87</v>
      </c>
      <c r="E717" s="205" t="s">
        <v>95</v>
      </c>
      <c r="F717" s="203">
        <v>90</v>
      </c>
      <c r="G717" s="205" t="s">
        <v>6453</v>
      </c>
      <c r="H717" s="205" t="s">
        <v>6454</v>
      </c>
      <c r="I717" s="205" t="s">
        <v>349</v>
      </c>
      <c r="J717" s="205"/>
    </row>
    <row r="718" spans="2:10" s="198" customFormat="1" ht="18" customHeight="1" x14ac:dyDescent="0.2">
      <c r="B718" s="203">
        <v>2004</v>
      </c>
      <c r="C718" s="204">
        <v>315548.41000000003</v>
      </c>
      <c r="D718" s="205" t="s">
        <v>87</v>
      </c>
      <c r="E718" s="205" t="s">
        <v>95</v>
      </c>
      <c r="F718" s="203">
        <v>90</v>
      </c>
      <c r="G718" s="205" t="s">
        <v>6453</v>
      </c>
      <c r="H718" s="205" t="s">
        <v>107</v>
      </c>
      <c r="I718" s="205" t="s">
        <v>107</v>
      </c>
      <c r="J718" s="205" t="s">
        <v>107</v>
      </c>
    </row>
    <row r="719" spans="2:10" s="198" customFormat="1" ht="18" customHeight="1" x14ac:dyDescent="0.2">
      <c r="B719" s="203">
        <v>2004</v>
      </c>
      <c r="C719" s="204">
        <v>0</v>
      </c>
      <c r="D719" s="205" t="s">
        <v>87</v>
      </c>
      <c r="E719" s="205" t="s">
        <v>95</v>
      </c>
      <c r="F719" s="203">
        <v>90</v>
      </c>
      <c r="G719" s="205" t="s">
        <v>6453</v>
      </c>
      <c r="H719" s="205" t="s">
        <v>107</v>
      </c>
      <c r="I719" s="205" t="s">
        <v>349</v>
      </c>
      <c r="J719" s="205"/>
    </row>
    <row r="720" spans="2:10" s="198" customFormat="1" ht="18" customHeight="1" x14ac:dyDescent="0.2">
      <c r="B720" s="203">
        <v>2004</v>
      </c>
      <c r="C720" s="204">
        <v>6145358.9900000002</v>
      </c>
      <c r="D720" s="205" t="s">
        <v>87</v>
      </c>
      <c r="E720" s="205" t="s">
        <v>95</v>
      </c>
      <c r="F720" s="203">
        <v>90</v>
      </c>
      <c r="G720" s="205" t="s">
        <v>6453</v>
      </c>
      <c r="H720" s="205" t="s">
        <v>110</v>
      </c>
      <c r="I720" s="205" t="s">
        <v>110</v>
      </c>
      <c r="J720" s="205" t="s">
        <v>110</v>
      </c>
    </row>
    <row r="721" spans="2:10" s="198" customFormat="1" ht="18" customHeight="1" x14ac:dyDescent="0.2">
      <c r="B721" s="203">
        <v>2004</v>
      </c>
      <c r="C721" s="204">
        <v>0</v>
      </c>
      <c r="D721" s="205" t="s">
        <v>87</v>
      </c>
      <c r="E721" s="205" t="s">
        <v>95</v>
      </c>
      <c r="F721" s="203">
        <v>90</v>
      </c>
      <c r="G721" s="205" t="s">
        <v>6453</v>
      </c>
      <c r="H721" s="205" t="s">
        <v>110</v>
      </c>
      <c r="I721" s="205" t="s">
        <v>349</v>
      </c>
      <c r="J721" s="205"/>
    </row>
    <row r="722" spans="2:10" s="198" customFormat="1" ht="18" customHeight="1" x14ac:dyDescent="0.2">
      <c r="B722" s="203">
        <v>2004</v>
      </c>
      <c r="C722" s="204">
        <v>38330158</v>
      </c>
      <c r="D722" s="205" t="s">
        <v>87</v>
      </c>
      <c r="E722" s="205" t="s">
        <v>95</v>
      </c>
      <c r="F722" s="203">
        <v>90</v>
      </c>
      <c r="G722" s="205" t="s">
        <v>6453</v>
      </c>
      <c r="H722" s="205" t="s">
        <v>111</v>
      </c>
      <c r="I722" s="205" t="s">
        <v>111</v>
      </c>
      <c r="J722" s="205" t="s">
        <v>111</v>
      </c>
    </row>
    <row r="723" spans="2:10" s="198" customFormat="1" ht="18" customHeight="1" x14ac:dyDescent="0.2">
      <c r="B723" s="203">
        <v>2004</v>
      </c>
      <c r="C723" s="204">
        <v>1369775.56</v>
      </c>
      <c r="D723" s="205" t="s">
        <v>87</v>
      </c>
      <c r="E723" s="205" t="s">
        <v>95</v>
      </c>
      <c r="F723" s="203">
        <v>90</v>
      </c>
      <c r="G723" s="205" t="s">
        <v>6453</v>
      </c>
      <c r="H723" s="205" t="s">
        <v>111</v>
      </c>
      <c r="I723" s="205" t="s">
        <v>349</v>
      </c>
      <c r="J723" s="205" t="s">
        <v>111</v>
      </c>
    </row>
    <row r="724" spans="2:10" s="198" customFormat="1" ht="18" customHeight="1" x14ac:dyDescent="0.2">
      <c r="B724" s="203">
        <v>2004</v>
      </c>
      <c r="C724" s="204">
        <v>3603069.05</v>
      </c>
      <c r="D724" s="205" t="s">
        <v>87</v>
      </c>
      <c r="E724" s="205" t="s">
        <v>95</v>
      </c>
      <c r="F724" s="203">
        <v>90</v>
      </c>
      <c r="G724" s="205" t="s">
        <v>6453</v>
      </c>
      <c r="H724" s="205" t="s">
        <v>112</v>
      </c>
      <c r="I724" s="205" t="s">
        <v>112</v>
      </c>
      <c r="J724" s="205" t="s">
        <v>112</v>
      </c>
    </row>
    <row r="725" spans="2:10" s="198" customFormat="1" ht="18" customHeight="1" x14ac:dyDescent="0.2">
      <c r="B725" s="203">
        <v>2004</v>
      </c>
      <c r="C725" s="204">
        <v>0</v>
      </c>
      <c r="D725" s="205" t="s">
        <v>87</v>
      </c>
      <c r="E725" s="205" t="s">
        <v>95</v>
      </c>
      <c r="F725" s="203">
        <v>90</v>
      </c>
      <c r="G725" s="205" t="s">
        <v>6453</v>
      </c>
      <c r="H725" s="205" t="s">
        <v>112</v>
      </c>
      <c r="I725" s="205" t="s">
        <v>349</v>
      </c>
      <c r="J725" s="205"/>
    </row>
    <row r="726" spans="2:10" s="198" customFormat="1" ht="18" customHeight="1" x14ac:dyDescent="0.2">
      <c r="B726" s="203">
        <v>2004</v>
      </c>
      <c r="C726" s="204">
        <v>446.4</v>
      </c>
      <c r="D726" s="205" t="s">
        <v>87</v>
      </c>
      <c r="E726" s="205" t="s">
        <v>95</v>
      </c>
      <c r="F726" s="203">
        <v>90</v>
      </c>
      <c r="G726" s="205" t="s">
        <v>6453</v>
      </c>
      <c r="H726" s="205" t="s">
        <v>363</v>
      </c>
      <c r="I726" s="205" t="s">
        <v>363</v>
      </c>
      <c r="J726" s="205" t="s">
        <v>363</v>
      </c>
    </row>
    <row r="727" spans="2:10" s="198" customFormat="1" ht="18" customHeight="1" x14ac:dyDescent="0.2">
      <c r="B727" s="203">
        <v>2004</v>
      </c>
      <c r="C727" s="204">
        <v>0</v>
      </c>
      <c r="D727" s="205" t="s">
        <v>87</v>
      </c>
      <c r="E727" s="205" t="s">
        <v>95</v>
      </c>
      <c r="F727" s="203">
        <v>90</v>
      </c>
      <c r="G727" s="205" t="s">
        <v>6453</v>
      </c>
      <c r="H727" s="205" t="s">
        <v>363</v>
      </c>
      <c r="I727" s="205" t="s">
        <v>349</v>
      </c>
      <c r="J727" s="205"/>
    </row>
    <row r="728" spans="2:10" s="198" customFormat="1" ht="18" customHeight="1" x14ac:dyDescent="0.2">
      <c r="B728" s="203">
        <v>2004</v>
      </c>
      <c r="C728" s="204">
        <v>3244131.08</v>
      </c>
      <c r="D728" s="205" t="s">
        <v>87</v>
      </c>
      <c r="E728" s="205" t="s">
        <v>95</v>
      </c>
      <c r="F728" s="203">
        <v>90</v>
      </c>
      <c r="G728" s="205" t="s">
        <v>6453</v>
      </c>
      <c r="H728" s="205" t="s">
        <v>115</v>
      </c>
      <c r="I728" s="205" t="s">
        <v>116</v>
      </c>
      <c r="J728" s="205" t="s">
        <v>116</v>
      </c>
    </row>
    <row r="729" spans="2:10" s="198" customFormat="1" ht="18" customHeight="1" x14ac:dyDescent="0.2">
      <c r="B729" s="203">
        <v>2004</v>
      </c>
      <c r="C729" s="204">
        <v>11750438.52</v>
      </c>
      <c r="D729" s="205" t="s">
        <v>87</v>
      </c>
      <c r="E729" s="205" t="s">
        <v>95</v>
      </c>
      <c r="F729" s="203">
        <v>90</v>
      </c>
      <c r="G729" s="205" t="s">
        <v>6453</v>
      </c>
      <c r="H729" s="205" t="s">
        <v>115</v>
      </c>
      <c r="I729" s="205" t="s">
        <v>118</v>
      </c>
      <c r="J729" s="205" t="s">
        <v>118</v>
      </c>
    </row>
    <row r="730" spans="2:10" s="198" customFormat="1" ht="18" customHeight="1" x14ac:dyDescent="0.2">
      <c r="B730" s="203">
        <v>2004</v>
      </c>
      <c r="C730" s="204">
        <v>687.15</v>
      </c>
      <c r="D730" s="205" t="s">
        <v>87</v>
      </c>
      <c r="E730" s="205" t="s">
        <v>95</v>
      </c>
      <c r="F730" s="203">
        <v>90</v>
      </c>
      <c r="G730" s="205" t="s">
        <v>6453</v>
      </c>
      <c r="H730" s="205" t="s">
        <v>115</v>
      </c>
      <c r="I730" s="205" t="s">
        <v>119</v>
      </c>
      <c r="J730" s="205" t="s">
        <v>119</v>
      </c>
    </row>
    <row r="731" spans="2:10" s="198" customFormat="1" ht="18" customHeight="1" x14ac:dyDescent="0.2">
      <c r="B731" s="203">
        <v>2004</v>
      </c>
      <c r="C731" s="204">
        <v>0</v>
      </c>
      <c r="D731" s="205" t="s">
        <v>87</v>
      </c>
      <c r="E731" s="205" t="s">
        <v>95</v>
      </c>
      <c r="F731" s="203">
        <v>90</v>
      </c>
      <c r="G731" s="205" t="s">
        <v>6453</v>
      </c>
      <c r="H731" s="205" t="s">
        <v>115</v>
      </c>
      <c r="I731" s="205" t="s">
        <v>349</v>
      </c>
      <c r="J731" s="205"/>
    </row>
    <row r="732" spans="2:10" s="198" customFormat="1" ht="18" customHeight="1" x14ac:dyDescent="0.2">
      <c r="B732" s="203">
        <v>2004</v>
      </c>
      <c r="C732" s="204">
        <v>118322878.73999999</v>
      </c>
      <c r="D732" s="205" t="s">
        <v>87</v>
      </c>
      <c r="E732" s="205" t="s">
        <v>95</v>
      </c>
      <c r="F732" s="203">
        <v>90</v>
      </c>
      <c r="G732" s="205" t="s">
        <v>6453</v>
      </c>
      <c r="H732" s="205" t="s">
        <v>120</v>
      </c>
      <c r="I732" s="205" t="s">
        <v>121</v>
      </c>
      <c r="J732" s="205" t="s">
        <v>121</v>
      </c>
    </row>
    <row r="733" spans="2:10" s="198" customFormat="1" ht="18" customHeight="1" x14ac:dyDescent="0.2">
      <c r="B733" s="203">
        <v>2004</v>
      </c>
      <c r="C733" s="204">
        <v>87121148.959999993</v>
      </c>
      <c r="D733" s="205" t="s">
        <v>87</v>
      </c>
      <c r="E733" s="205" t="s">
        <v>95</v>
      </c>
      <c r="F733" s="203">
        <v>90</v>
      </c>
      <c r="G733" s="205" t="s">
        <v>6453</v>
      </c>
      <c r="H733" s="205" t="s">
        <v>120</v>
      </c>
      <c r="I733" s="205" t="s">
        <v>122</v>
      </c>
      <c r="J733" s="205" t="s">
        <v>122</v>
      </c>
    </row>
    <row r="734" spans="2:10" s="198" customFormat="1" ht="18" customHeight="1" x14ac:dyDescent="0.2">
      <c r="B734" s="203">
        <v>2004</v>
      </c>
      <c r="C734" s="204">
        <v>0</v>
      </c>
      <c r="D734" s="205" t="s">
        <v>87</v>
      </c>
      <c r="E734" s="205" t="s">
        <v>95</v>
      </c>
      <c r="F734" s="203">
        <v>90</v>
      </c>
      <c r="G734" s="205" t="s">
        <v>6453</v>
      </c>
      <c r="H734" s="205" t="s">
        <v>120</v>
      </c>
      <c r="I734" s="205" t="s">
        <v>349</v>
      </c>
      <c r="J734" s="205"/>
    </row>
    <row r="735" spans="2:10" s="198" customFormat="1" ht="18" customHeight="1" x14ac:dyDescent="0.2">
      <c r="B735" s="203">
        <v>2004</v>
      </c>
      <c r="C735" s="204">
        <v>2740</v>
      </c>
      <c r="D735" s="205" t="s">
        <v>87</v>
      </c>
      <c r="E735" s="205" t="s">
        <v>95</v>
      </c>
      <c r="F735" s="203">
        <v>90</v>
      </c>
      <c r="G735" s="205" t="s">
        <v>6453</v>
      </c>
      <c r="H735" s="205" t="s">
        <v>123</v>
      </c>
      <c r="I735" s="205" t="s">
        <v>124</v>
      </c>
      <c r="J735" s="205" t="s">
        <v>124</v>
      </c>
    </row>
    <row r="736" spans="2:10" s="198" customFormat="1" ht="18" customHeight="1" x14ac:dyDescent="0.2">
      <c r="B736" s="203">
        <v>2004</v>
      </c>
      <c r="C736" s="204">
        <v>5897124.1399999997</v>
      </c>
      <c r="D736" s="205" t="s">
        <v>87</v>
      </c>
      <c r="E736" s="205" t="s">
        <v>95</v>
      </c>
      <c r="F736" s="203">
        <v>90</v>
      </c>
      <c r="G736" s="205" t="s">
        <v>6453</v>
      </c>
      <c r="H736" s="205" t="s">
        <v>123</v>
      </c>
      <c r="I736" s="205" t="s">
        <v>125</v>
      </c>
      <c r="J736" s="205" t="s">
        <v>125</v>
      </c>
    </row>
    <row r="737" spans="2:10" s="198" customFormat="1" ht="18" customHeight="1" x14ac:dyDescent="0.2">
      <c r="B737" s="203">
        <v>2004</v>
      </c>
      <c r="C737" s="204">
        <v>1916578.77</v>
      </c>
      <c r="D737" s="205" t="s">
        <v>87</v>
      </c>
      <c r="E737" s="205" t="s">
        <v>95</v>
      </c>
      <c r="F737" s="203">
        <v>90</v>
      </c>
      <c r="G737" s="205" t="s">
        <v>6453</v>
      </c>
      <c r="H737" s="205" t="s">
        <v>123</v>
      </c>
      <c r="I737" s="205" t="s">
        <v>126</v>
      </c>
      <c r="J737" s="205" t="s">
        <v>126</v>
      </c>
    </row>
    <row r="738" spans="2:10" s="198" customFormat="1" ht="18" customHeight="1" x14ac:dyDescent="0.2">
      <c r="B738" s="203">
        <v>2004</v>
      </c>
      <c r="C738" s="204">
        <v>4928464.8100000005</v>
      </c>
      <c r="D738" s="205" t="s">
        <v>87</v>
      </c>
      <c r="E738" s="205" t="s">
        <v>95</v>
      </c>
      <c r="F738" s="203">
        <v>90</v>
      </c>
      <c r="G738" s="205" t="s">
        <v>6453</v>
      </c>
      <c r="H738" s="205" t="s">
        <v>123</v>
      </c>
      <c r="I738" s="205" t="s">
        <v>127</v>
      </c>
      <c r="J738" s="205" t="s">
        <v>127</v>
      </c>
    </row>
    <row r="739" spans="2:10" s="198" customFormat="1" ht="18" customHeight="1" x14ac:dyDescent="0.2">
      <c r="B739" s="203">
        <v>2004</v>
      </c>
      <c r="C739" s="204">
        <v>1787378.7000000002</v>
      </c>
      <c r="D739" s="205" t="s">
        <v>87</v>
      </c>
      <c r="E739" s="205" t="s">
        <v>95</v>
      </c>
      <c r="F739" s="203">
        <v>90</v>
      </c>
      <c r="G739" s="205" t="s">
        <v>6453</v>
      </c>
      <c r="H739" s="205" t="s">
        <v>123</v>
      </c>
      <c r="I739" s="205" t="s">
        <v>350</v>
      </c>
      <c r="J739" s="205" t="s">
        <v>350</v>
      </c>
    </row>
    <row r="740" spans="2:10" s="198" customFormat="1" ht="18" customHeight="1" x14ac:dyDescent="0.2">
      <c r="B740" s="203">
        <v>2004</v>
      </c>
      <c r="C740" s="204">
        <v>40414421.200000003</v>
      </c>
      <c r="D740" s="205" t="s">
        <v>87</v>
      </c>
      <c r="E740" s="205" t="s">
        <v>95</v>
      </c>
      <c r="F740" s="203">
        <v>90</v>
      </c>
      <c r="G740" s="205" t="s">
        <v>6453</v>
      </c>
      <c r="H740" s="205" t="s">
        <v>123</v>
      </c>
      <c r="I740" s="205" t="s">
        <v>128</v>
      </c>
      <c r="J740" s="205" t="s">
        <v>128</v>
      </c>
    </row>
    <row r="741" spans="2:10" s="198" customFormat="1" ht="18" customHeight="1" x14ac:dyDescent="0.2">
      <c r="B741" s="203">
        <v>2004</v>
      </c>
      <c r="C741" s="204">
        <v>3189309.22</v>
      </c>
      <c r="D741" s="205" t="s">
        <v>87</v>
      </c>
      <c r="E741" s="205" t="s">
        <v>95</v>
      </c>
      <c r="F741" s="203">
        <v>90</v>
      </c>
      <c r="G741" s="205" t="s">
        <v>6453</v>
      </c>
      <c r="H741" s="205" t="s">
        <v>123</v>
      </c>
      <c r="I741" s="205" t="s">
        <v>129</v>
      </c>
      <c r="J741" s="205" t="s">
        <v>129</v>
      </c>
    </row>
    <row r="742" spans="2:10" s="198" customFormat="1" ht="18" customHeight="1" x14ac:dyDescent="0.2">
      <c r="B742" s="203">
        <v>2004</v>
      </c>
      <c r="C742" s="204">
        <v>1166269.5900000001</v>
      </c>
      <c r="D742" s="205" t="s">
        <v>87</v>
      </c>
      <c r="E742" s="205" t="s">
        <v>95</v>
      </c>
      <c r="F742" s="203">
        <v>90</v>
      </c>
      <c r="G742" s="205" t="s">
        <v>6453</v>
      </c>
      <c r="H742" s="205" t="s">
        <v>123</v>
      </c>
      <c r="I742" s="205" t="s">
        <v>130</v>
      </c>
      <c r="J742" s="205" t="s">
        <v>130</v>
      </c>
    </row>
    <row r="743" spans="2:10" s="198" customFormat="1" ht="18" customHeight="1" x14ac:dyDescent="0.2">
      <c r="B743" s="203">
        <v>2004</v>
      </c>
      <c r="C743" s="204">
        <v>1367074.05</v>
      </c>
      <c r="D743" s="205" t="s">
        <v>87</v>
      </c>
      <c r="E743" s="205" t="s">
        <v>95</v>
      </c>
      <c r="F743" s="203">
        <v>90</v>
      </c>
      <c r="G743" s="205" t="s">
        <v>6453</v>
      </c>
      <c r="H743" s="205" t="s">
        <v>123</v>
      </c>
      <c r="I743" s="205" t="s">
        <v>131</v>
      </c>
      <c r="J743" s="205" t="s">
        <v>131</v>
      </c>
    </row>
    <row r="744" spans="2:10" s="198" customFormat="1" ht="18" customHeight="1" x14ac:dyDescent="0.2">
      <c r="B744" s="203">
        <v>2004</v>
      </c>
      <c r="C744" s="204">
        <v>968371.16</v>
      </c>
      <c r="D744" s="205" t="s">
        <v>87</v>
      </c>
      <c r="E744" s="205" t="s">
        <v>95</v>
      </c>
      <c r="F744" s="203">
        <v>90</v>
      </c>
      <c r="G744" s="205" t="s">
        <v>6453</v>
      </c>
      <c r="H744" s="205" t="s">
        <v>123</v>
      </c>
      <c r="I744" s="205" t="s">
        <v>364</v>
      </c>
      <c r="J744" s="205" t="s">
        <v>364</v>
      </c>
    </row>
    <row r="745" spans="2:10" s="198" customFormat="1" ht="18" customHeight="1" x14ac:dyDescent="0.2">
      <c r="B745" s="203">
        <v>2004</v>
      </c>
      <c r="C745" s="204">
        <v>105290.64</v>
      </c>
      <c r="D745" s="205" t="s">
        <v>87</v>
      </c>
      <c r="E745" s="205" t="s">
        <v>95</v>
      </c>
      <c r="F745" s="203">
        <v>90</v>
      </c>
      <c r="G745" s="205" t="s">
        <v>6453</v>
      </c>
      <c r="H745" s="205" t="s">
        <v>123</v>
      </c>
      <c r="I745" s="205" t="s">
        <v>132</v>
      </c>
      <c r="J745" s="205" t="s">
        <v>132</v>
      </c>
    </row>
    <row r="746" spans="2:10" s="198" customFormat="1" ht="18" customHeight="1" x14ac:dyDescent="0.2">
      <c r="B746" s="203">
        <v>2004</v>
      </c>
      <c r="C746" s="204">
        <v>28660030.329999998</v>
      </c>
      <c r="D746" s="205" t="s">
        <v>87</v>
      </c>
      <c r="E746" s="205" t="s">
        <v>95</v>
      </c>
      <c r="F746" s="203">
        <v>90</v>
      </c>
      <c r="G746" s="205" t="s">
        <v>6453</v>
      </c>
      <c r="H746" s="205" t="s">
        <v>123</v>
      </c>
      <c r="I746" s="205" t="s">
        <v>133</v>
      </c>
      <c r="J746" s="205" t="s">
        <v>133</v>
      </c>
    </row>
    <row r="747" spans="2:10" s="198" customFormat="1" ht="18" customHeight="1" x14ac:dyDescent="0.2">
      <c r="B747" s="203">
        <v>2004</v>
      </c>
      <c r="C747" s="204">
        <v>6074557.0199999996</v>
      </c>
      <c r="D747" s="205" t="s">
        <v>87</v>
      </c>
      <c r="E747" s="205" t="s">
        <v>95</v>
      </c>
      <c r="F747" s="203">
        <v>90</v>
      </c>
      <c r="G747" s="205" t="s">
        <v>6453</v>
      </c>
      <c r="H747" s="205" t="s">
        <v>123</v>
      </c>
      <c r="I747" s="205" t="s">
        <v>134</v>
      </c>
      <c r="J747" s="205" t="s">
        <v>134</v>
      </c>
    </row>
    <row r="748" spans="2:10" s="198" customFormat="1" ht="18" customHeight="1" x14ac:dyDescent="0.2">
      <c r="B748" s="203">
        <v>2004</v>
      </c>
      <c r="C748" s="204">
        <v>37453.69</v>
      </c>
      <c r="D748" s="205" t="s">
        <v>87</v>
      </c>
      <c r="E748" s="205" t="s">
        <v>95</v>
      </c>
      <c r="F748" s="203">
        <v>90</v>
      </c>
      <c r="G748" s="205" t="s">
        <v>6453</v>
      </c>
      <c r="H748" s="205" t="s">
        <v>123</v>
      </c>
      <c r="I748" s="205" t="s">
        <v>135</v>
      </c>
      <c r="J748" s="205" t="s">
        <v>135</v>
      </c>
    </row>
    <row r="749" spans="2:10" s="198" customFormat="1" ht="18" customHeight="1" x14ac:dyDescent="0.2">
      <c r="B749" s="203">
        <v>2004</v>
      </c>
      <c r="C749" s="204">
        <v>68582.990000000005</v>
      </c>
      <c r="D749" s="205" t="s">
        <v>87</v>
      </c>
      <c r="E749" s="205" t="s">
        <v>95</v>
      </c>
      <c r="F749" s="203">
        <v>90</v>
      </c>
      <c r="G749" s="205" t="s">
        <v>6453</v>
      </c>
      <c r="H749" s="205" t="s">
        <v>123</v>
      </c>
      <c r="I749" s="205" t="s">
        <v>136</v>
      </c>
      <c r="J749" s="205" t="s">
        <v>136</v>
      </c>
    </row>
    <row r="750" spans="2:10" s="198" customFormat="1" ht="18" customHeight="1" x14ac:dyDescent="0.2">
      <c r="B750" s="203">
        <v>2004</v>
      </c>
      <c r="C750" s="204">
        <v>10250201.32</v>
      </c>
      <c r="D750" s="205" t="s">
        <v>87</v>
      </c>
      <c r="E750" s="205" t="s">
        <v>95</v>
      </c>
      <c r="F750" s="203">
        <v>90</v>
      </c>
      <c r="G750" s="205" t="s">
        <v>6453</v>
      </c>
      <c r="H750" s="205" t="s">
        <v>123</v>
      </c>
      <c r="I750" s="205" t="s">
        <v>137</v>
      </c>
      <c r="J750" s="205" t="s">
        <v>137</v>
      </c>
    </row>
    <row r="751" spans="2:10" s="198" customFormat="1" ht="18" customHeight="1" x14ac:dyDescent="0.2">
      <c r="B751" s="203">
        <v>2004</v>
      </c>
      <c r="C751" s="204">
        <v>15750035.98</v>
      </c>
      <c r="D751" s="205" t="s">
        <v>87</v>
      </c>
      <c r="E751" s="205" t="s">
        <v>95</v>
      </c>
      <c r="F751" s="203">
        <v>90</v>
      </c>
      <c r="G751" s="205" t="s">
        <v>6453</v>
      </c>
      <c r="H751" s="205" t="s">
        <v>123</v>
      </c>
      <c r="I751" s="205" t="s">
        <v>138</v>
      </c>
      <c r="J751" s="205" t="s">
        <v>138</v>
      </c>
    </row>
    <row r="752" spans="2:10" s="198" customFormat="1" ht="18" customHeight="1" x14ac:dyDescent="0.2">
      <c r="B752" s="203">
        <v>2004</v>
      </c>
      <c r="C752" s="204">
        <v>7810324.8200000003</v>
      </c>
      <c r="D752" s="205" t="s">
        <v>87</v>
      </c>
      <c r="E752" s="205" t="s">
        <v>95</v>
      </c>
      <c r="F752" s="203">
        <v>90</v>
      </c>
      <c r="G752" s="205" t="s">
        <v>6453</v>
      </c>
      <c r="H752" s="205" t="s">
        <v>123</v>
      </c>
      <c r="I752" s="205" t="s">
        <v>139</v>
      </c>
      <c r="J752" s="205" t="s">
        <v>139</v>
      </c>
    </row>
    <row r="753" spans="2:10" s="198" customFormat="1" ht="18" customHeight="1" x14ac:dyDescent="0.2">
      <c r="B753" s="203">
        <v>2004</v>
      </c>
      <c r="C753" s="204">
        <v>1815576.36</v>
      </c>
      <c r="D753" s="205" t="s">
        <v>87</v>
      </c>
      <c r="E753" s="205" t="s">
        <v>95</v>
      </c>
      <c r="F753" s="203">
        <v>90</v>
      </c>
      <c r="G753" s="205" t="s">
        <v>6453</v>
      </c>
      <c r="H753" s="205" t="s">
        <v>123</v>
      </c>
      <c r="I753" s="205" t="s">
        <v>140</v>
      </c>
      <c r="J753" s="205" t="s">
        <v>140</v>
      </c>
    </row>
    <row r="754" spans="2:10" s="198" customFormat="1" ht="18" customHeight="1" x14ac:dyDescent="0.2">
      <c r="B754" s="203">
        <v>2004</v>
      </c>
      <c r="C754" s="204">
        <v>1411640.16</v>
      </c>
      <c r="D754" s="205" t="s">
        <v>87</v>
      </c>
      <c r="E754" s="205" t="s">
        <v>95</v>
      </c>
      <c r="F754" s="203">
        <v>90</v>
      </c>
      <c r="G754" s="205" t="s">
        <v>6453</v>
      </c>
      <c r="H754" s="205" t="s">
        <v>123</v>
      </c>
      <c r="I754" s="205" t="s">
        <v>141</v>
      </c>
      <c r="J754" s="205" t="s">
        <v>141</v>
      </c>
    </row>
    <row r="755" spans="2:10" s="198" customFormat="1" ht="18" customHeight="1" x14ac:dyDescent="0.2">
      <c r="B755" s="203">
        <v>2004</v>
      </c>
      <c r="C755" s="204">
        <v>8745778.0899999999</v>
      </c>
      <c r="D755" s="205" t="s">
        <v>87</v>
      </c>
      <c r="E755" s="205" t="s">
        <v>95</v>
      </c>
      <c r="F755" s="203">
        <v>90</v>
      </c>
      <c r="G755" s="205" t="s">
        <v>6453</v>
      </c>
      <c r="H755" s="205" t="s">
        <v>123</v>
      </c>
      <c r="I755" s="205" t="s">
        <v>142</v>
      </c>
      <c r="J755" s="205" t="s">
        <v>142</v>
      </c>
    </row>
    <row r="756" spans="2:10" s="198" customFormat="1" ht="18" customHeight="1" x14ac:dyDescent="0.2">
      <c r="B756" s="203">
        <v>2004</v>
      </c>
      <c r="C756" s="204">
        <v>41446748.490000002</v>
      </c>
      <c r="D756" s="205" t="s">
        <v>87</v>
      </c>
      <c r="E756" s="205" t="s">
        <v>95</v>
      </c>
      <c r="F756" s="203">
        <v>90</v>
      </c>
      <c r="G756" s="205" t="s">
        <v>6453</v>
      </c>
      <c r="H756" s="205" t="s">
        <v>123</v>
      </c>
      <c r="I756" s="205" t="s">
        <v>143</v>
      </c>
      <c r="J756" s="205" t="s">
        <v>143</v>
      </c>
    </row>
    <row r="757" spans="2:10" s="198" customFormat="1" ht="18" customHeight="1" x14ac:dyDescent="0.2">
      <c r="B757" s="203">
        <v>2004</v>
      </c>
      <c r="C757" s="204">
        <v>1109258.8700000001</v>
      </c>
      <c r="D757" s="205" t="s">
        <v>87</v>
      </c>
      <c r="E757" s="205" t="s">
        <v>95</v>
      </c>
      <c r="F757" s="203">
        <v>90</v>
      </c>
      <c r="G757" s="205" t="s">
        <v>6453</v>
      </c>
      <c r="H757" s="205" t="s">
        <v>123</v>
      </c>
      <c r="I757" s="205" t="s">
        <v>144</v>
      </c>
      <c r="J757" s="205" t="s">
        <v>144</v>
      </c>
    </row>
    <row r="758" spans="2:10" s="198" customFormat="1" ht="18" customHeight="1" x14ac:dyDescent="0.2">
      <c r="B758" s="203">
        <v>2004</v>
      </c>
      <c r="C758" s="204">
        <v>7206218.8099999996</v>
      </c>
      <c r="D758" s="205" t="s">
        <v>87</v>
      </c>
      <c r="E758" s="205" t="s">
        <v>95</v>
      </c>
      <c r="F758" s="203">
        <v>90</v>
      </c>
      <c r="G758" s="205" t="s">
        <v>6453</v>
      </c>
      <c r="H758" s="205" t="s">
        <v>123</v>
      </c>
      <c r="I758" s="205" t="s">
        <v>145</v>
      </c>
      <c r="J758" s="205" t="s">
        <v>145</v>
      </c>
    </row>
    <row r="759" spans="2:10" s="198" customFormat="1" ht="18" customHeight="1" x14ac:dyDescent="0.2">
      <c r="B759" s="203">
        <v>2004</v>
      </c>
      <c r="C759" s="204">
        <v>14643508.48</v>
      </c>
      <c r="D759" s="205" t="s">
        <v>87</v>
      </c>
      <c r="E759" s="205" t="s">
        <v>95</v>
      </c>
      <c r="F759" s="203">
        <v>90</v>
      </c>
      <c r="G759" s="205" t="s">
        <v>6453</v>
      </c>
      <c r="H759" s="205" t="s">
        <v>123</v>
      </c>
      <c r="I759" s="205" t="s">
        <v>146</v>
      </c>
      <c r="J759" s="205" t="s">
        <v>146</v>
      </c>
    </row>
    <row r="760" spans="2:10" s="198" customFormat="1" ht="18" customHeight="1" x14ac:dyDescent="0.2">
      <c r="B760" s="203">
        <v>2004</v>
      </c>
      <c r="C760" s="204">
        <v>1499816.79</v>
      </c>
      <c r="D760" s="205" t="s">
        <v>87</v>
      </c>
      <c r="E760" s="205" t="s">
        <v>95</v>
      </c>
      <c r="F760" s="203">
        <v>90</v>
      </c>
      <c r="G760" s="205" t="s">
        <v>6453</v>
      </c>
      <c r="H760" s="205" t="s">
        <v>123</v>
      </c>
      <c r="I760" s="205" t="s">
        <v>147</v>
      </c>
      <c r="J760" s="205" t="s">
        <v>147</v>
      </c>
    </row>
    <row r="761" spans="2:10" s="198" customFormat="1" ht="18" customHeight="1" x14ac:dyDescent="0.2">
      <c r="B761" s="203">
        <v>2004</v>
      </c>
      <c r="C761" s="204">
        <v>4004159.84</v>
      </c>
      <c r="D761" s="205" t="s">
        <v>87</v>
      </c>
      <c r="E761" s="205" t="s">
        <v>95</v>
      </c>
      <c r="F761" s="203">
        <v>90</v>
      </c>
      <c r="G761" s="205" t="s">
        <v>6453</v>
      </c>
      <c r="H761" s="205" t="s">
        <v>123</v>
      </c>
      <c r="I761" s="205" t="s">
        <v>148</v>
      </c>
      <c r="J761" s="205" t="s">
        <v>148</v>
      </c>
    </row>
    <row r="762" spans="2:10" s="198" customFormat="1" ht="18" customHeight="1" x14ac:dyDescent="0.2">
      <c r="B762" s="203">
        <v>2004</v>
      </c>
      <c r="C762" s="204">
        <v>2213839</v>
      </c>
      <c r="D762" s="205" t="s">
        <v>87</v>
      </c>
      <c r="E762" s="205" t="s">
        <v>95</v>
      </c>
      <c r="F762" s="203">
        <v>90</v>
      </c>
      <c r="G762" s="205" t="s">
        <v>6453</v>
      </c>
      <c r="H762" s="205" t="s">
        <v>123</v>
      </c>
      <c r="I762" s="205" t="s">
        <v>149</v>
      </c>
      <c r="J762" s="205" t="s">
        <v>149</v>
      </c>
    </row>
    <row r="763" spans="2:10" s="198" customFormat="1" ht="18" customHeight="1" x14ac:dyDescent="0.2">
      <c r="B763" s="203">
        <v>2004</v>
      </c>
      <c r="C763" s="204">
        <v>9987321.0800000001</v>
      </c>
      <c r="D763" s="205" t="s">
        <v>87</v>
      </c>
      <c r="E763" s="205" t="s">
        <v>95</v>
      </c>
      <c r="F763" s="203">
        <v>90</v>
      </c>
      <c r="G763" s="205" t="s">
        <v>6453</v>
      </c>
      <c r="H763" s="205" t="s">
        <v>123</v>
      </c>
      <c r="I763" s="205" t="s">
        <v>150</v>
      </c>
      <c r="J763" s="205" t="s">
        <v>150</v>
      </c>
    </row>
    <row r="764" spans="2:10" s="198" customFormat="1" ht="18" customHeight="1" x14ac:dyDescent="0.2">
      <c r="B764" s="203">
        <v>2004</v>
      </c>
      <c r="C764" s="204">
        <v>278077361.25</v>
      </c>
      <c r="D764" s="205" t="s">
        <v>87</v>
      </c>
      <c r="E764" s="205" t="s">
        <v>95</v>
      </c>
      <c r="F764" s="203">
        <v>90</v>
      </c>
      <c r="G764" s="205" t="s">
        <v>6453</v>
      </c>
      <c r="H764" s="205" t="s">
        <v>123</v>
      </c>
      <c r="I764" s="205" t="s">
        <v>151</v>
      </c>
      <c r="J764" s="205" t="s">
        <v>151</v>
      </c>
    </row>
    <row r="765" spans="2:10" s="198" customFormat="1" ht="18" customHeight="1" x14ac:dyDescent="0.2">
      <c r="B765" s="203">
        <v>2004</v>
      </c>
      <c r="C765" s="204">
        <v>1904454.54</v>
      </c>
      <c r="D765" s="205" t="s">
        <v>87</v>
      </c>
      <c r="E765" s="205" t="s">
        <v>95</v>
      </c>
      <c r="F765" s="203">
        <v>90</v>
      </c>
      <c r="G765" s="205" t="s">
        <v>6453</v>
      </c>
      <c r="H765" s="205" t="s">
        <v>123</v>
      </c>
      <c r="I765" s="205" t="s">
        <v>152</v>
      </c>
      <c r="J765" s="205" t="s">
        <v>152</v>
      </c>
    </row>
    <row r="766" spans="2:10" s="198" customFormat="1" ht="18" customHeight="1" x14ac:dyDescent="0.2">
      <c r="B766" s="203">
        <v>2004</v>
      </c>
      <c r="C766" s="204">
        <v>1452379.2</v>
      </c>
      <c r="D766" s="205" t="s">
        <v>87</v>
      </c>
      <c r="E766" s="205" t="s">
        <v>95</v>
      </c>
      <c r="F766" s="203">
        <v>90</v>
      </c>
      <c r="G766" s="205" t="s">
        <v>6453</v>
      </c>
      <c r="H766" s="205" t="s">
        <v>123</v>
      </c>
      <c r="I766" s="205" t="s">
        <v>351</v>
      </c>
      <c r="J766" s="205" t="s">
        <v>351</v>
      </c>
    </row>
    <row r="767" spans="2:10" s="198" customFormat="1" ht="18" customHeight="1" x14ac:dyDescent="0.2">
      <c r="B767" s="203">
        <v>2004</v>
      </c>
      <c r="C767" s="204">
        <v>4863952.17</v>
      </c>
      <c r="D767" s="205" t="s">
        <v>87</v>
      </c>
      <c r="E767" s="205" t="s">
        <v>95</v>
      </c>
      <c r="F767" s="203">
        <v>90</v>
      </c>
      <c r="G767" s="205" t="s">
        <v>6453</v>
      </c>
      <c r="H767" s="205" t="s">
        <v>123</v>
      </c>
      <c r="I767" s="205" t="s">
        <v>153</v>
      </c>
      <c r="J767" s="205" t="s">
        <v>153</v>
      </c>
    </row>
    <row r="768" spans="2:10" s="198" customFormat="1" ht="18" customHeight="1" x14ac:dyDescent="0.2">
      <c r="B768" s="203">
        <v>2004</v>
      </c>
      <c r="C768" s="204">
        <v>38234565.780000001</v>
      </c>
      <c r="D768" s="205" t="s">
        <v>87</v>
      </c>
      <c r="E768" s="205" t="s">
        <v>95</v>
      </c>
      <c r="F768" s="203">
        <v>90</v>
      </c>
      <c r="G768" s="205" t="s">
        <v>6453</v>
      </c>
      <c r="H768" s="205" t="s">
        <v>123</v>
      </c>
      <c r="I768" s="205" t="s">
        <v>154</v>
      </c>
      <c r="J768" s="205" t="s">
        <v>154</v>
      </c>
    </row>
    <row r="769" spans="2:10" s="198" customFormat="1" ht="18" customHeight="1" x14ac:dyDescent="0.2">
      <c r="B769" s="203">
        <v>2004</v>
      </c>
      <c r="C769" s="204">
        <v>60716.89</v>
      </c>
      <c r="D769" s="205" t="s">
        <v>87</v>
      </c>
      <c r="E769" s="205" t="s">
        <v>95</v>
      </c>
      <c r="F769" s="203">
        <v>90</v>
      </c>
      <c r="G769" s="205" t="s">
        <v>6453</v>
      </c>
      <c r="H769" s="205" t="s">
        <v>123</v>
      </c>
      <c r="I769" s="205" t="s">
        <v>155</v>
      </c>
      <c r="J769" s="205" t="s">
        <v>155</v>
      </c>
    </row>
    <row r="770" spans="2:10" s="198" customFormat="1" ht="18" customHeight="1" x14ac:dyDescent="0.2">
      <c r="B770" s="203">
        <v>2004</v>
      </c>
      <c r="C770" s="204">
        <v>8131858.04</v>
      </c>
      <c r="D770" s="205" t="s">
        <v>87</v>
      </c>
      <c r="E770" s="205" t="s">
        <v>95</v>
      </c>
      <c r="F770" s="203">
        <v>90</v>
      </c>
      <c r="G770" s="205" t="s">
        <v>6453</v>
      </c>
      <c r="H770" s="205" t="s">
        <v>123</v>
      </c>
      <c r="I770" s="205" t="s">
        <v>349</v>
      </c>
      <c r="J770" s="205" t="s">
        <v>123</v>
      </c>
    </row>
    <row r="771" spans="2:10" s="198" customFormat="1" ht="18" customHeight="1" x14ac:dyDescent="0.2">
      <c r="B771" s="203">
        <v>2004</v>
      </c>
      <c r="C771" s="204">
        <v>1085361.77</v>
      </c>
      <c r="D771" s="205" t="s">
        <v>87</v>
      </c>
      <c r="E771" s="205" t="s">
        <v>95</v>
      </c>
      <c r="F771" s="203">
        <v>90</v>
      </c>
      <c r="G771" s="205" t="s">
        <v>6453</v>
      </c>
      <c r="H771" s="205" t="s">
        <v>123</v>
      </c>
      <c r="I771" s="205" t="s">
        <v>156</v>
      </c>
      <c r="J771" s="205" t="s">
        <v>156</v>
      </c>
    </row>
    <row r="772" spans="2:10" s="198" customFormat="1" ht="18" customHeight="1" x14ac:dyDescent="0.2">
      <c r="B772" s="203">
        <v>2004</v>
      </c>
      <c r="C772" s="204">
        <v>1630152.92</v>
      </c>
      <c r="D772" s="205" t="s">
        <v>87</v>
      </c>
      <c r="E772" s="205" t="s">
        <v>95</v>
      </c>
      <c r="F772" s="203">
        <v>90</v>
      </c>
      <c r="G772" s="205" t="s">
        <v>6453</v>
      </c>
      <c r="H772" s="205" t="s">
        <v>157</v>
      </c>
      <c r="I772" s="205" t="s">
        <v>157</v>
      </c>
      <c r="J772" s="205" t="s">
        <v>157</v>
      </c>
    </row>
    <row r="773" spans="2:10" s="198" customFormat="1" ht="18" customHeight="1" x14ac:dyDescent="0.2">
      <c r="B773" s="203">
        <v>2004</v>
      </c>
      <c r="C773" s="204">
        <v>0</v>
      </c>
      <c r="D773" s="205" t="s">
        <v>87</v>
      </c>
      <c r="E773" s="205" t="s">
        <v>95</v>
      </c>
      <c r="F773" s="203">
        <v>90</v>
      </c>
      <c r="G773" s="205" t="s">
        <v>6453</v>
      </c>
      <c r="H773" s="205" t="s">
        <v>157</v>
      </c>
      <c r="I773" s="205" t="s">
        <v>349</v>
      </c>
      <c r="J773" s="205"/>
    </row>
    <row r="774" spans="2:10" s="198" customFormat="1" ht="18" customHeight="1" x14ac:dyDescent="0.2">
      <c r="B774" s="203">
        <v>2004</v>
      </c>
      <c r="C774" s="204">
        <v>154027604.16999999</v>
      </c>
      <c r="D774" s="205" t="s">
        <v>87</v>
      </c>
      <c r="E774" s="205" t="s">
        <v>95</v>
      </c>
      <c r="F774" s="203">
        <v>90</v>
      </c>
      <c r="G774" s="205" t="s">
        <v>6453</v>
      </c>
      <c r="H774" s="205" t="s">
        <v>158</v>
      </c>
      <c r="I774" s="205" t="s">
        <v>158</v>
      </c>
      <c r="J774" s="205" t="s">
        <v>158</v>
      </c>
    </row>
    <row r="775" spans="2:10" s="198" customFormat="1" ht="18" customHeight="1" x14ac:dyDescent="0.2">
      <c r="B775" s="203">
        <v>2004</v>
      </c>
      <c r="C775" s="204">
        <v>564817.36</v>
      </c>
      <c r="D775" s="205" t="s">
        <v>87</v>
      </c>
      <c r="E775" s="205" t="s">
        <v>95</v>
      </c>
      <c r="F775" s="203">
        <v>90</v>
      </c>
      <c r="G775" s="205" t="s">
        <v>6453</v>
      </c>
      <c r="H775" s="205" t="s">
        <v>158</v>
      </c>
      <c r="I775" s="205" t="s">
        <v>349</v>
      </c>
      <c r="J775" s="205" t="s">
        <v>158</v>
      </c>
    </row>
    <row r="776" spans="2:10" s="198" customFormat="1" ht="18" customHeight="1" x14ac:dyDescent="0.2">
      <c r="B776" s="203">
        <v>2004</v>
      </c>
      <c r="C776" s="204">
        <v>198410404.44</v>
      </c>
      <c r="D776" s="205" t="s">
        <v>87</v>
      </c>
      <c r="E776" s="205" t="s">
        <v>95</v>
      </c>
      <c r="F776" s="203">
        <v>90</v>
      </c>
      <c r="G776" s="205" t="s">
        <v>6453</v>
      </c>
      <c r="H776" s="205" t="s">
        <v>159</v>
      </c>
      <c r="I776" s="205" t="s">
        <v>160</v>
      </c>
      <c r="J776" s="205" t="s">
        <v>160</v>
      </c>
    </row>
    <row r="777" spans="2:10" s="198" customFormat="1" ht="18" customHeight="1" x14ac:dyDescent="0.2">
      <c r="B777" s="203">
        <v>2004</v>
      </c>
      <c r="C777" s="204">
        <v>0</v>
      </c>
      <c r="D777" s="205" t="s">
        <v>87</v>
      </c>
      <c r="E777" s="205" t="s">
        <v>95</v>
      </c>
      <c r="F777" s="203">
        <v>90</v>
      </c>
      <c r="G777" s="205" t="s">
        <v>6453</v>
      </c>
      <c r="H777" s="205" t="s">
        <v>159</v>
      </c>
      <c r="I777" s="205" t="s">
        <v>349</v>
      </c>
      <c r="J777" s="205"/>
    </row>
    <row r="778" spans="2:10" s="198" customFormat="1" ht="18" customHeight="1" x14ac:dyDescent="0.2">
      <c r="B778" s="203">
        <v>2004</v>
      </c>
      <c r="C778" s="204">
        <v>16861669.25</v>
      </c>
      <c r="D778" s="205" t="s">
        <v>87</v>
      </c>
      <c r="E778" s="205" t="s">
        <v>95</v>
      </c>
      <c r="F778" s="203">
        <v>90</v>
      </c>
      <c r="G778" s="205" t="s">
        <v>6453</v>
      </c>
      <c r="H778" s="205" t="s">
        <v>161</v>
      </c>
      <c r="I778" s="205" t="s">
        <v>161</v>
      </c>
      <c r="J778" s="205" t="s">
        <v>161</v>
      </c>
    </row>
    <row r="779" spans="2:10" s="198" customFormat="1" ht="18" customHeight="1" x14ac:dyDescent="0.2">
      <c r="B779" s="203">
        <v>2004</v>
      </c>
      <c r="C779" s="204">
        <v>0</v>
      </c>
      <c r="D779" s="205" t="s">
        <v>87</v>
      </c>
      <c r="E779" s="205" t="s">
        <v>95</v>
      </c>
      <c r="F779" s="203">
        <v>90</v>
      </c>
      <c r="G779" s="205" t="s">
        <v>6453</v>
      </c>
      <c r="H779" s="205" t="s">
        <v>161</v>
      </c>
      <c r="I779" s="205" t="s">
        <v>349</v>
      </c>
      <c r="J779" s="205"/>
    </row>
    <row r="780" spans="2:10" s="198" customFormat="1" ht="18" customHeight="1" x14ac:dyDescent="0.2">
      <c r="B780" s="203">
        <v>2004</v>
      </c>
      <c r="C780" s="204">
        <v>6467109.1699999999</v>
      </c>
      <c r="D780" s="205" t="s">
        <v>87</v>
      </c>
      <c r="E780" s="205" t="s">
        <v>95</v>
      </c>
      <c r="F780" s="203">
        <v>90</v>
      </c>
      <c r="G780" s="205" t="s">
        <v>6453</v>
      </c>
      <c r="H780" s="205" t="s">
        <v>162</v>
      </c>
      <c r="I780" s="205" t="s">
        <v>163</v>
      </c>
      <c r="J780" s="205" t="s">
        <v>163</v>
      </c>
    </row>
    <row r="781" spans="2:10" s="198" customFormat="1" ht="18" customHeight="1" x14ac:dyDescent="0.2">
      <c r="B781" s="203">
        <v>2004</v>
      </c>
      <c r="C781" s="204">
        <v>296361.71000000002</v>
      </c>
      <c r="D781" s="205" t="s">
        <v>87</v>
      </c>
      <c r="E781" s="205" t="s">
        <v>95</v>
      </c>
      <c r="F781" s="203">
        <v>90</v>
      </c>
      <c r="G781" s="205" t="s">
        <v>6453</v>
      </c>
      <c r="H781" s="205" t="s">
        <v>162</v>
      </c>
      <c r="I781" s="205" t="s">
        <v>164</v>
      </c>
      <c r="J781" s="205" t="s">
        <v>164</v>
      </c>
    </row>
    <row r="782" spans="2:10" s="198" customFormat="1" ht="18" customHeight="1" x14ac:dyDescent="0.2">
      <c r="B782" s="203">
        <v>2004</v>
      </c>
      <c r="C782" s="204">
        <v>1847057.11</v>
      </c>
      <c r="D782" s="205" t="s">
        <v>87</v>
      </c>
      <c r="E782" s="205" t="s">
        <v>95</v>
      </c>
      <c r="F782" s="203">
        <v>90</v>
      </c>
      <c r="G782" s="205" t="s">
        <v>6453</v>
      </c>
      <c r="H782" s="205" t="s">
        <v>162</v>
      </c>
      <c r="I782" s="205" t="s">
        <v>165</v>
      </c>
      <c r="J782" s="205" t="s">
        <v>165</v>
      </c>
    </row>
    <row r="783" spans="2:10" s="198" customFormat="1" ht="18" customHeight="1" x14ac:dyDescent="0.2">
      <c r="B783" s="203">
        <v>2004</v>
      </c>
      <c r="C783" s="204">
        <v>273701.97000000003</v>
      </c>
      <c r="D783" s="205" t="s">
        <v>87</v>
      </c>
      <c r="E783" s="205" t="s">
        <v>95</v>
      </c>
      <c r="F783" s="203">
        <v>90</v>
      </c>
      <c r="G783" s="205" t="s">
        <v>6453</v>
      </c>
      <c r="H783" s="205" t="s">
        <v>162</v>
      </c>
      <c r="I783" s="205" t="s">
        <v>170</v>
      </c>
      <c r="J783" s="205" t="s">
        <v>170</v>
      </c>
    </row>
    <row r="784" spans="2:10" s="198" customFormat="1" ht="18" customHeight="1" x14ac:dyDescent="0.2">
      <c r="B784" s="203">
        <v>2004</v>
      </c>
      <c r="C784" s="204">
        <v>4562062.9800000004</v>
      </c>
      <c r="D784" s="205" t="s">
        <v>87</v>
      </c>
      <c r="E784" s="205" t="s">
        <v>95</v>
      </c>
      <c r="F784" s="203">
        <v>90</v>
      </c>
      <c r="G784" s="205" t="s">
        <v>6453</v>
      </c>
      <c r="H784" s="205" t="s">
        <v>162</v>
      </c>
      <c r="I784" s="205" t="s">
        <v>166</v>
      </c>
      <c r="J784" s="205" t="s">
        <v>166</v>
      </c>
    </row>
    <row r="785" spans="2:10" s="198" customFormat="1" ht="18" customHeight="1" x14ac:dyDescent="0.2">
      <c r="B785" s="203">
        <v>2004</v>
      </c>
      <c r="C785" s="204">
        <v>125000</v>
      </c>
      <c r="D785" s="205" t="s">
        <v>87</v>
      </c>
      <c r="E785" s="205" t="s">
        <v>95</v>
      </c>
      <c r="F785" s="203">
        <v>90</v>
      </c>
      <c r="G785" s="205" t="s">
        <v>6453</v>
      </c>
      <c r="H785" s="205" t="s">
        <v>162</v>
      </c>
      <c r="I785" s="205" t="s">
        <v>167</v>
      </c>
      <c r="J785" s="205" t="s">
        <v>167</v>
      </c>
    </row>
    <row r="786" spans="2:10" s="198" customFormat="1" ht="18" customHeight="1" x14ac:dyDescent="0.2">
      <c r="B786" s="203">
        <v>2004</v>
      </c>
      <c r="C786" s="204">
        <v>0</v>
      </c>
      <c r="D786" s="205" t="s">
        <v>87</v>
      </c>
      <c r="E786" s="205" t="s">
        <v>95</v>
      </c>
      <c r="F786" s="203">
        <v>90</v>
      </c>
      <c r="G786" s="205" t="s">
        <v>6453</v>
      </c>
      <c r="H786" s="205" t="s">
        <v>162</v>
      </c>
      <c r="I786" s="205" t="s">
        <v>349</v>
      </c>
      <c r="J786" s="205"/>
    </row>
    <row r="787" spans="2:10" s="198" customFormat="1" ht="18" customHeight="1" x14ac:dyDescent="0.2">
      <c r="B787" s="203">
        <v>2004</v>
      </c>
      <c r="C787" s="204">
        <v>0</v>
      </c>
      <c r="D787" s="205" t="s">
        <v>87</v>
      </c>
      <c r="E787" s="205" t="s">
        <v>95</v>
      </c>
      <c r="F787" s="203">
        <v>90</v>
      </c>
      <c r="G787" s="205" t="s">
        <v>6453</v>
      </c>
      <c r="H787" s="205" t="s">
        <v>168</v>
      </c>
      <c r="I787" s="205" t="s">
        <v>349</v>
      </c>
      <c r="J787" s="205"/>
    </row>
    <row r="788" spans="2:10" s="198" customFormat="1" ht="18" customHeight="1" x14ac:dyDescent="0.2">
      <c r="B788" s="203">
        <v>2004</v>
      </c>
      <c r="C788" s="204">
        <v>2000</v>
      </c>
      <c r="D788" s="205" t="s">
        <v>87</v>
      </c>
      <c r="E788" s="205" t="s">
        <v>95</v>
      </c>
      <c r="F788" s="203">
        <v>90</v>
      </c>
      <c r="G788" s="205" t="s">
        <v>6453</v>
      </c>
      <c r="H788" s="205" t="s">
        <v>169</v>
      </c>
      <c r="I788" s="205" t="s">
        <v>164</v>
      </c>
      <c r="J788" s="205" t="s">
        <v>164</v>
      </c>
    </row>
    <row r="789" spans="2:10" s="198" customFormat="1" ht="18" customHeight="1" x14ac:dyDescent="0.2">
      <c r="B789" s="203">
        <v>2004</v>
      </c>
      <c r="C789" s="204">
        <v>631773.97</v>
      </c>
      <c r="D789" s="205" t="s">
        <v>87</v>
      </c>
      <c r="E789" s="205" t="s">
        <v>95</v>
      </c>
      <c r="F789" s="203">
        <v>90</v>
      </c>
      <c r="G789" s="205" t="s">
        <v>6453</v>
      </c>
      <c r="H789" s="205" t="s">
        <v>169</v>
      </c>
      <c r="I789" s="205" t="s">
        <v>165</v>
      </c>
      <c r="J789" s="205" t="s">
        <v>165</v>
      </c>
    </row>
    <row r="790" spans="2:10" s="198" customFormat="1" ht="18" customHeight="1" x14ac:dyDescent="0.2">
      <c r="B790" s="203">
        <v>2004</v>
      </c>
      <c r="C790" s="204">
        <v>533380</v>
      </c>
      <c r="D790" s="205" t="s">
        <v>87</v>
      </c>
      <c r="E790" s="205" t="s">
        <v>95</v>
      </c>
      <c r="F790" s="203">
        <v>90</v>
      </c>
      <c r="G790" s="205" t="s">
        <v>6453</v>
      </c>
      <c r="H790" s="205" t="s">
        <v>169</v>
      </c>
      <c r="I790" s="205" t="s">
        <v>170</v>
      </c>
      <c r="J790" s="205" t="s">
        <v>170</v>
      </c>
    </row>
    <row r="791" spans="2:10" s="198" customFormat="1" ht="18" customHeight="1" x14ac:dyDescent="0.2">
      <c r="B791" s="203">
        <v>2004</v>
      </c>
      <c r="C791" s="204">
        <v>243930.58</v>
      </c>
      <c r="D791" s="205" t="s">
        <v>87</v>
      </c>
      <c r="E791" s="205" t="s">
        <v>95</v>
      </c>
      <c r="F791" s="203">
        <v>90</v>
      </c>
      <c r="G791" s="205" t="s">
        <v>6453</v>
      </c>
      <c r="H791" s="205" t="s">
        <v>169</v>
      </c>
      <c r="I791" s="205" t="s">
        <v>171</v>
      </c>
      <c r="J791" s="205" t="s">
        <v>171</v>
      </c>
    </row>
    <row r="792" spans="2:10" s="198" customFormat="1" ht="18" customHeight="1" x14ac:dyDescent="0.2">
      <c r="B792" s="203">
        <v>2004</v>
      </c>
      <c r="C792" s="204">
        <v>56489.68</v>
      </c>
      <c r="D792" s="205" t="s">
        <v>87</v>
      </c>
      <c r="E792" s="205" t="s">
        <v>95</v>
      </c>
      <c r="F792" s="203">
        <v>90</v>
      </c>
      <c r="G792" s="205" t="s">
        <v>6453</v>
      </c>
      <c r="H792" s="205" t="s">
        <v>169</v>
      </c>
      <c r="I792" s="205" t="s">
        <v>166</v>
      </c>
      <c r="J792" s="205" t="s">
        <v>166</v>
      </c>
    </row>
    <row r="793" spans="2:10" s="198" customFormat="1" ht="18" customHeight="1" x14ac:dyDescent="0.2">
      <c r="B793" s="203">
        <v>2004</v>
      </c>
      <c r="C793" s="204">
        <v>24386371.399999999</v>
      </c>
      <c r="D793" s="205" t="s">
        <v>87</v>
      </c>
      <c r="E793" s="205" t="s">
        <v>95</v>
      </c>
      <c r="F793" s="203">
        <v>90</v>
      </c>
      <c r="G793" s="205" t="s">
        <v>6453</v>
      </c>
      <c r="H793" s="205" t="s">
        <v>169</v>
      </c>
      <c r="I793" s="205" t="s">
        <v>172</v>
      </c>
      <c r="J793" s="205" t="s">
        <v>172</v>
      </c>
    </row>
    <row r="794" spans="2:10" s="198" customFormat="1" ht="18" customHeight="1" x14ac:dyDescent="0.2">
      <c r="B794" s="203">
        <v>2004</v>
      </c>
      <c r="C794" s="204">
        <v>40000</v>
      </c>
      <c r="D794" s="205" t="s">
        <v>87</v>
      </c>
      <c r="E794" s="205" t="s">
        <v>95</v>
      </c>
      <c r="F794" s="203">
        <v>90</v>
      </c>
      <c r="G794" s="205" t="s">
        <v>6453</v>
      </c>
      <c r="H794" s="205" t="s">
        <v>169</v>
      </c>
      <c r="I794" s="205" t="s">
        <v>173</v>
      </c>
      <c r="J794" s="205" t="s">
        <v>173</v>
      </c>
    </row>
    <row r="795" spans="2:10" s="198" customFormat="1" ht="18" customHeight="1" x14ac:dyDescent="0.2">
      <c r="B795" s="203">
        <v>2004</v>
      </c>
      <c r="C795" s="204">
        <v>0</v>
      </c>
      <c r="D795" s="205" t="s">
        <v>87</v>
      </c>
      <c r="E795" s="205" t="s">
        <v>95</v>
      </c>
      <c r="F795" s="203">
        <v>90</v>
      </c>
      <c r="G795" s="205" t="s">
        <v>6453</v>
      </c>
      <c r="H795" s="205" t="s">
        <v>169</v>
      </c>
      <c r="I795" s="205" t="s">
        <v>349</v>
      </c>
      <c r="J795" s="205"/>
    </row>
    <row r="796" spans="2:10" s="198" customFormat="1" ht="18" customHeight="1" x14ac:dyDescent="0.2">
      <c r="B796" s="203">
        <v>2004</v>
      </c>
      <c r="C796" s="204">
        <v>8165.68</v>
      </c>
      <c r="D796" s="205" t="s">
        <v>87</v>
      </c>
      <c r="E796" s="205" t="s">
        <v>95</v>
      </c>
      <c r="F796" s="203">
        <v>90</v>
      </c>
      <c r="G796" s="205" t="s">
        <v>6453</v>
      </c>
      <c r="H796" s="205" t="s">
        <v>174</v>
      </c>
      <c r="I796" s="205" t="s">
        <v>175</v>
      </c>
      <c r="J796" s="205" t="s">
        <v>175</v>
      </c>
    </row>
    <row r="797" spans="2:10" s="198" customFormat="1" ht="18" customHeight="1" x14ac:dyDescent="0.2">
      <c r="B797" s="203">
        <v>2004</v>
      </c>
      <c r="C797" s="204">
        <v>62513.68</v>
      </c>
      <c r="D797" s="205" t="s">
        <v>87</v>
      </c>
      <c r="E797" s="205" t="s">
        <v>95</v>
      </c>
      <c r="F797" s="203">
        <v>90</v>
      </c>
      <c r="G797" s="205" t="s">
        <v>6453</v>
      </c>
      <c r="H797" s="205" t="s">
        <v>174</v>
      </c>
      <c r="I797" s="205" t="s">
        <v>352</v>
      </c>
      <c r="J797" s="205" t="s">
        <v>352</v>
      </c>
    </row>
    <row r="798" spans="2:10" s="198" customFormat="1" ht="18" customHeight="1" x14ac:dyDescent="0.2">
      <c r="B798" s="203">
        <v>2004</v>
      </c>
      <c r="C798" s="204">
        <v>16588675.4</v>
      </c>
      <c r="D798" s="205" t="s">
        <v>87</v>
      </c>
      <c r="E798" s="205" t="s">
        <v>95</v>
      </c>
      <c r="F798" s="203">
        <v>90</v>
      </c>
      <c r="G798" s="205" t="s">
        <v>6453</v>
      </c>
      <c r="H798" s="205" t="s">
        <v>174</v>
      </c>
      <c r="I798" s="205" t="s">
        <v>176</v>
      </c>
      <c r="J798" s="205" t="s">
        <v>176</v>
      </c>
    </row>
    <row r="799" spans="2:10" s="198" customFormat="1" ht="18" customHeight="1" x14ac:dyDescent="0.2">
      <c r="B799" s="203">
        <v>2004</v>
      </c>
      <c r="C799" s="204">
        <v>2813176.77</v>
      </c>
      <c r="D799" s="205" t="s">
        <v>87</v>
      </c>
      <c r="E799" s="205" t="s">
        <v>95</v>
      </c>
      <c r="F799" s="203">
        <v>90</v>
      </c>
      <c r="G799" s="205" t="s">
        <v>6453</v>
      </c>
      <c r="H799" s="205" t="s">
        <v>174</v>
      </c>
      <c r="I799" s="205" t="s">
        <v>177</v>
      </c>
      <c r="J799" s="205" t="s">
        <v>177</v>
      </c>
    </row>
    <row r="800" spans="2:10" s="198" customFormat="1" ht="18" customHeight="1" x14ac:dyDescent="0.2">
      <c r="B800" s="203">
        <v>2004</v>
      </c>
      <c r="C800" s="204">
        <v>83657.88</v>
      </c>
      <c r="D800" s="205" t="s">
        <v>87</v>
      </c>
      <c r="E800" s="205" t="s">
        <v>95</v>
      </c>
      <c r="F800" s="203">
        <v>90</v>
      </c>
      <c r="G800" s="205" t="s">
        <v>6453</v>
      </c>
      <c r="H800" s="205" t="s">
        <v>174</v>
      </c>
      <c r="I800" s="205" t="s">
        <v>178</v>
      </c>
      <c r="J800" s="205" t="s">
        <v>178</v>
      </c>
    </row>
    <row r="801" spans="2:10" s="198" customFormat="1" ht="18" customHeight="1" x14ac:dyDescent="0.2">
      <c r="B801" s="203">
        <v>2004</v>
      </c>
      <c r="C801" s="204">
        <v>14843.95</v>
      </c>
      <c r="D801" s="205" t="s">
        <v>87</v>
      </c>
      <c r="E801" s="205" t="s">
        <v>95</v>
      </c>
      <c r="F801" s="203">
        <v>90</v>
      </c>
      <c r="G801" s="205" t="s">
        <v>6453</v>
      </c>
      <c r="H801" s="205" t="s">
        <v>174</v>
      </c>
      <c r="I801" s="205" t="s">
        <v>179</v>
      </c>
      <c r="J801" s="205" t="s">
        <v>179</v>
      </c>
    </row>
    <row r="802" spans="2:10" s="198" customFormat="1" ht="18" customHeight="1" x14ac:dyDescent="0.2">
      <c r="B802" s="203">
        <v>2004</v>
      </c>
      <c r="C802" s="204">
        <v>4085686.79</v>
      </c>
      <c r="D802" s="205" t="s">
        <v>87</v>
      </c>
      <c r="E802" s="205" t="s">
        <v>95</v>
      </c>
      <c r="F802" s="203">
        <v>90</v>
      </c>
      <c r="G802" s="205" t="s">
        <v>6453</v>
      </c>
      <c r="H802" s="205" t="s">
        <v>174</v>
      </c>
      <c r="I802" s="205" t="s">
        <v>180</v>
      </c>
      <c r="J802" s="205" t="s">
        <v>180</v>
      </c>
    </row>
    <row r="803" spans="2:10" s="198" customFormat="1" ht="18" customHeight="1" x14ac:dyDescent="0.2">
      <c r="B803" s="203">
        <v>2004</v>
      </c>
      <c r="C803" s="204">
        <v>222827.79</v>
      </c>
      <c r="D803" s="205" t="s">
        <v>87</v>
      </c>
      <c r="E803" s="205" t="s">
        <v>95</v>
      </c>
      <c r="F803" s="203">
        <v>90</v>
      </c>
      <c r="G803" s="205" t="s">
        <v>6453</v>
      </c>
      <c r="H803" s="205" t="s">
        <v>174</v>
      </c>
      <c r="I803" s="205" t="s">
        <v>181</v>
      </c>
      <c r="J803" s="205" t="s">
        <v>181</v>
      </c>
    </row>
    <row r="804" spans="2:10" s="198" customFormat="1" ht="18" customHeight="1" x14ac:dyDescent="0.2">
      <c r="B804" s="203">
        <v>2004</v>
      </c>
      <c r="C804" s="204">
        <v>699559.46</v>
      </c>
      <c r="D804" s="205" t="s">
        <v>87</v>
      </c>
      <c r="E804" s="205" t="s">
        <v>95</v>
      </c>
      <c r="F804" s="203">
        <v>90</v>
      </c>
      <c r="G804" s="205" t="s">
        <v>6453</v>
      </c>
      <c r="H804" s="205" t="s">
        <v>174</v>
      </c>
      <c r="I804" s="205" t="s">
        <v>182</v>
      </c>
      <c r="J804" s="205" t="s">
        <v>182</v>
      </c>
    </row>
    <row r="805" spans="2:10" s="198" customFormat="1" ht="18" customHeight="1" x14ac:dyDescent="0.2">
      <c r="B805" s="203">
        <v>2004</v>
      </c>
      <c r="C805" s="204">
        <v>115527.44</v>
      </c>
      <c r="D805" s="205" t="s">
        <v>87</v>
      </c>
      <c r="E805" s="205" t="s">
        <v>95</v>
      </c>
      <c r="F805" s="203">
        <v>90</v>
      </c>
      <c r="G805" s="205" t="s">
        <v>6453</v>
      </c>
      <c r="H805" s="205" t="s">
        <v>174</v>
      </c>
      <c r="I805" s="205" t="s">
        <v>365</v>
      </c>
      <c r="J805" s="205" t="s">
        <v>365</v>
      </c>
    </row>
    <row r="806" spans="2:10" s="198" customFormat="1" ht="18" customHeight="1" x14ac:dyDescent="0.2">
      <c r="B806" s="203">
        <v>2004</v>
      </c>
      <c r="C806" s="204">
        <v>8708041.2200000007</v>
      </c>
      <c r="D806" s="205" t="s">
        <v>87</v>
      </c>
      <c r="E806" s="205" t="s">
        <v>95</v>
      </c>
      <c r="F806" s="203">
        <v>90</v>
      </c>
      <c r="G806" s="205" t="s">
        <v>6453</v>
      </c>
      <c r="H806" s="205" t="s">
        <v>174</v>
      </c>
      <c r="I806" s="205" t="s">
        <v>183</v>
      </c>
      <c r="J806" s="205" t="s">
        <v>183</v>
      </c>
    </row>
    <row r="807" spans="2:10" s="198" customFormat="1" ht="18" customHeight="1" x14ac:dyDescent="0.2">
      <c r="B807" s="203">
        <v>2004</v>
      </c>
      <c r="C807" s="204">
        <v>46541767.899999999</v>
      </c>
      <c r="D807" s="205" t="s">
        <v>87</v>
      </c>
      <c r="E807" s="205" t="s">
        <v>95</v>
      </c>
      <c r="F807" s="203">
        <v>90</v>
      </c>
      <c r="G807" s="205" t="s">
        <v>6453</v>
      </c>
      <c r="H807" s="205" t="s">
        <v>174</v>
      </c>
      <c r="I807" s="205" t="s">
        <v>184</v>
      </c>
      <c r="J807" s="205" t="s">
        <v>184</v>
      </c>
    </row>
    <row r="808" spans="2:10" s="198" customFormat="1" ht="18" customHeight="1" x14ac:dyDescent="0.2">
      <c r="B808" s="203">
        <v>2004</v>
      </c>
      <c r="C808" s="204">
        <v>44956263.729999997</v>
      </c>
      <c r="D808" s="205" t="s">
        <v>87</v>
      </c>
      <c r="E808" s="205" t="s">
        <v>95</v>
      </c>
      <c r="F808" s="203">
        <v>90</v>
      </c>
      <c r="G808" s="205" t="s">
        <v>6453</v>
      </c>
      <c r="H808" s="205" t="s">
        <v>174</v>
      </c>
      <c r="I808" s="205" t="s">
        <v>185</v>
      </c>
      <c r="J808" s="205" t="s">
        <v>185</v>
      </c>
    </row>
    <row r="809" spans="2:10" s="198" customFormat="1" ht="18" customHeight="1" x14ac:dyDescent="0.2">
      <c r="B809" s="203">
        <v>2004</v>
      </c>
      <c r="C809" s="204">
        <v>4471790.4000000004</v>
      </c>
      <c r="D809" s="205" t="s">
        <v>87</v>
      </c>
      <c r="E809" s="205" t="s">
        <v>95</v>
      </c>
      <c r="F809" s="203">
        <v>90</v>
      </c>
      <c r="G809" s="205" t="s">
        <v>6453</v>
      </c>
      <c r="H809" s="205" t="s">
        <v>174</v>
      </c>
      <c r="I809" s="205" t="s">
        <v>186</v>
      </c>
      <c r="J809" s="205" t="s">
        <v>186</v>
      </c>
    </row>
    <row r="810" spans="2:10" s="198" customFormat="1" ht="18" customHeight="1" x14ac:dyDescent="0.2">
      <c r="B810" s="203">
        <v>2004</v>
      </c>
      <c r="C810" s="204">
        <v>316046.69</v>
      </c>
      <c r="D810" s="205" t="s">
        <v>87</v>
      </c>
      <c r="E810" s="205" t="s">
        <v>95</v>
      </c>
      <c r="F810" s="203">
        <v>90</v>
      </c>
      <c r="G810" s="205" t="s">
        <v>6453</v>
      </c>
      <c r="H810" s="205" t="s">
        <v>174</v>
      </c>
      <c r="I810" s="205" t="s">
        <v>187</v>
      </c>
      <c r="J810" s="205" t="s">
        <v>187</v>
      </c>
    </row>
    <row r="811" spans="2:10" s="198" customFormat="1" ht="18" customHeight="1" x14ac:dyDescent="0.2">
      <c r="B811" s="203">
        <v>2004</v>
      </c>
      <c r="C811" s="204">
        <v>2208111.92</v>
      </c>
      <c r="D811" s="205" t="s">
        <v>87</v>
      </c>
      <c r="E811" s="205" t="s">
        <v>95</v>
      </c>
      <c r="F811" s="203">
        <v>90</v>
      </c>
      <c r="G811" s="205" t="s">
        <v>6453</v>
      </c>
      <c r="H811" s="205" t="s">
        <v>174</v>
      </c>
      <c r="I811" s="205" t="s">
        <v>188</v>
      </c>
      <c r="J811" s="205" t="s">
        <v>188</v>
      </c>
    </row>
    <row r="812" spans="2:10" s="198" customFormat="1" ht="18" customHeight="1" x14ac:dyDescent="0.2">
      <c r="B812" s="203">
        <v>2004</v>
      </c>
      <c r="C812" s="204">
        <v>44844.82</v>
      </c>
      <c r="D812" s="205" t="s">
        <v>87</v>
      </c>
      <c r="E812" s="205" t="s">
        <v>95</v>
      </c>
      <c r="F812" s="203">
        <v>90</v>
      </c>
      <c r="G812" s="205" t="s">
        <v>6453</v>
      </c>
      <c r="H812" s="205" t="s">
        <v>174</v>
      </c>
      <c r="I812" s="205" t="s">
        <v>190</v>
      </c>
      <c r="J812" s="205" t="s">
        <v>190</v>
      </c>
    </row>
    <row r="813" spans="2:10" s="198" customFormat="1" ht="18" customHeight="1" x14ac:dyDescent="0.2">
      <c r="B813" s="203">
        <v>2004</v>
      </c>
      <c r="C813" s="204">
        <v>189969.08</v>
      </c>
      <c r="D813" s="205" t="s">
        <v>87</v>
      </c>
      <c r="E813" s="205" t="s">
        <v>95</v>
      </c>
      <c r="F813" s="203">
        <v>90</v>
      </c>
      <c r="G813" s="205" t="s">
        <v>6453</v>
      </c>
      <c r="H813" s="205" t="s">
        <v>174</v>
      </c>
      <c r="I813" s="205" t="s">
        <v>191</v>
      </c>
      <c r="J813" s="205" t="s">
        <v>191</v>
      </c>
    </row>
    <row r="814" spans="2:10" s="198" customFormat="1" ht="18" customHeight="1" x14ac:dyDescent="0.2">
      <c r="B814" s="203">
        <v>2004</v>
      </c>
      <c r="C814" s="204">
        <v>64980.82</v>
      </c>
      <c r="D814" s="205" t="s">
        <v>87</v>
      </c>
      <c r="E814" s="205" t="s">
        <v>95</v>
      </c>
      <c r="F814" s="203">
        <v>90</v>
      </c>
      <c r="G814" s="205" t="s">
        <v>6453</v>
      </c>
      <c r="H814" s="205" t="s">
        <v>174</v>
      </c>
      <c r="I814" s="205" t="s">
        <v>192</v>
      </c>
      <c r="J814" s="205" t="s">
        <v>192</v>
      </c>
    </row>
    <row r="815" spans="2:10" s="198" customFormat="1" ht="18" customHeight="1" x14ac:dyDescent="0.2">
      <c r="B815" s="203">
        <v>2004</v>
      </c>
      <c r="C815" s="204">
        <v>2548147.69</v>
      </c>
      <c r="D815" s="205" t="s">
        <v>87</v>
      </c>
      <c r="E815" s="205" t="s">
        <v>95</v>
      </c>
      <c r="F815" s="203">
        <v>90</v>
      </c>
      <c r="G815" s="205" t="s">
        <v>6453</v>
      </c>
      <c r="H815" s="205" t="s">
        <v>174</v>
      </c>
      <c r="I815" s="205" t="s">
        <v>193</v>
      </c>
      <c r="J815" s="205" t="s">
        <v>193</v>
      </c>
    </row>
    <row r="816" spans="2:10" s="198" customFormat="1" ht="18" customHeight="1" x14ac:dyDescent="0.2">
      <c r="B816" s="203">
        <v>2004</v>
      </c>
      <c r="C816" s="204">
        <v>964571.75</v>
      </c>
      <c r="D816" s="205" t="s">
        <v>87</v>
      </c>
      <c r="E816" s="205" t="s">
        <v>95</v>
      </c>
      <c r="F816" s="203">
        <v>90</v>
      </c>
      <c r="G816" s="205" t="s">
        <v>6453</v>
      </c>
      <c r="H816" s="205" t="s">
        <v>174</v>
      </c>
      <c r="I816" s="205" t="s">
        <v>349</v>
      </c>
      <c r="J816" s="205" t="s">
        <v>174</v>
      </c>
    </row>
    <row r="817" spans="2:10" s="198" customFormat="1" ht="18" customHeight="1" x14ac:dyDescent="0.2">
      <c r="B817" s="203">
        <v>2004</v>
      </c>
      <c r="C817" s="204">
        <v>80883.03</v>
      </c>
      <c r="D817" s="205" t="s">
        <v>87</v>
      </c>
      <c r="E817" s="205" t="s">
        <v>95</v>
      </c>
      <c r="F817" s="203">
        <v>90</v>
      </c>
      <c r="G817" s="205" t="s">
        <v>6453</v>
      </c>
      <c r="H817" s="205" t="s">
        <v>194</v>
      </c>
      <c r="I817" s="205" t="s">
        <v>366</v>
      </c>
      <c r="J817" s="205" t="s">
        <v>366</v>
      </c>
    </row>
    <row r="818" spans="2:10" s="198" customFormat="1" ht="18" customHeight="1" x14ac:dyDescent="0.2">
      <c r="B818" s="203">
        <v>2004</v>
      </c>
      <c r="C818" s="204">
        <v>2895983.87</v>
      </c>
      <c r="D818" s="205" t="s">
        <v>87</v>
      </c>
      <c r="E818" s="205" t="s">
        <v>95</v>
      </c>
      <c r="F818" s="203">
        <v>90</v>
      </c>
      <c r="G818" s="205" t="s">
        <v>6453</v>
      </c>
      <c r="H818" s="205" t="s">
        <v>194</v>
      </c>
      <c r="I818" s="205" t="s">
        <v>195</v>
      </c>
      <c r="J818" s="205" t="s">
        <v>195</v>
      </c>
    </row>
    <row r="819" spans="2:10" s="198" customFormat="1" ht="18" customHeight="1" x14ac:dyDescent="0.2">
      <c r="B819" s="203">
        <v>2004</v>
      </c>
      <c r="C819" s="204">
        <v>626523.79</v>
      </c>
      <c r="D819" s="205" t="s">
        <v>87</v>
      </c>
      <c r="E819" s="205" t="s">
        <v>95</v>
      </c>
      <c r="F819" s="203">
        <v>90</v>
      </c>
      <c r="G819" s="205" t="s">
        <v>6453</v>
      </c>
      <c r="H819" s="205" t="s">
        <v>194</v>
      </c>
      <c r="I819" s="205" t="s">
        <v>175</v>
      </c>
      <c r="J819" s="205" t="s">
        <v>175</v>
      </c>
    </row>
    <row r="820" spans="2:10" s="198" customFormat="1" ht="18" customHeight="1" x14ac:dyDescent="0.2">
      <c r="B820" s="203">
        <v>2004</v>
      </c>
      <c r="C820" s="204">
        <v>10844669.17</v>
      </c>
      <c r="D820" s="205" t="s">
        <v>87</v>
      </c>
      <c r="E820" s="205" t="s">
        <v>95</v>
      </c>
      <c r="F820" s="203">
        <v>90</v>
      </c>
      <c r="G820" s="205" t="s">
        <v>6453</v>
      </c>
      <c r="H820" s="205" t="s">
        <v>194</v>
      </c>
      <c r="I820" s="205" t="s">
        <v>196</v>
      </c>
      <c r="J820" s="205" t="s">
        <v>196</v>
      </c>
    </row>
    <row r="821" spans="2:10" s="198" customFormat="1" ht="18" customHeight="1" x14ac:dyDescent="0.2">
      <c r="B821" s="203">
        <v>2004</v>
      </c>
      <c r="C821" s="204">
        <v>20342108.82</v>
      </c>
      <c r="D821" s="205" t="s">
        <v>87</v>
      </c>
      <c r="E821" s="205" t="s">
        <v>95</v>
      </c>
      <c r="F821" s="203">
        <v>90</v>
      </c>
      <c r="G821" s="205" t="s">
        <v>6453</v>
      </c>
      <c r="H821" s="205" t="s">
        <v>194</v>
      </c>
      <c r="I821" s="205" t="s">
        <v>179</v>
      </c>
      <c r="J821" s="205" t="s">
        <v>179</v>
      </c>
    </row>
    <row r="822" spans="2:10" s="198" customFormat="1" ht="18" customHeight="1" x14ac:dyDescent="0.2">
      <c r="B822" s="203">
        <v>2004</v>
      </c>
      <c r="C822" s="204">
        <v>709015.2</v>
      </c>
      <c r="D822" s="205" t="s">
        <v>87</v>
      </c>
      <c r="E822" s="205" t="s">
        <v>95</v>
      </c>
      <c r="F822" s="203">
        <v>90</v>
      </c>
      <c r="G822" s="205" t="s">
        <v>6453</v>
      </c>
      <c r="H822" s="205" t="s">
        <v>194</v>
      </c>
      <c r="I822" s="205" t="s">
        <v>197</v>
      </c>
      <c r="J822" s="205" t="s">
        <v>197</v>
      </c>
    </row>
    <row r="823" spans="2:10" s="198" customFormat="1" ht="18" customHeight="1" x14ac:dyDescent="0.2">
      <c r="B823" s="203">
        <v>2004</v>
      </c>
      <c r="C823" s="204">
        <v>65012108.740000002</v>
      </c>
      <c r="D823" s="205" t="s">
        <v>87</v>
      </c>
      <c r="E823" s="205" t="s">
        <v>95</v>
      </c>
      <c r="F823" s="203">
        <v>90</v>
      </c>
      <c r="G823" s="205" t="s">
        <v>6453</v>
      </c>
      <c r="H823" s="205" t="s">
        <v>194</v>
      </c>
      <c r="I823" s="205" t="s">
        <v>182</v>
      </c>
      <c r="J823" s="205" t="s">
        <v>182</v>
      </c>
    </row>
    <row r="824" spans="2:10" s="198" customFormat="1" ht="18" customHeight="1" x14ac:dyDescent="0.2">
      <c r="B824" s="203">
        <v>2004</v>
      </c>
      <c r="C824" s="204">
        <v>5403764.9199999999</v>
      </c>
      <c r="D824" s="205" t="s">
        <v>87</v>
      </c>
      <c r="E824" s="205" t="s">
        <v>95</v>
      </c>
      <c r="F824" s="203">
        <v>90</v>
      </c>
      <c r="G824" s="205" t="s">
        <v>6453</v>
      </c>
      <c r="H824" s="205" t="s">
        <v>194</v>
      </c>
      <c r="I824" s="205" t="s">
        <v>198</v>
      </c>
      <c r="J824" s="205" t="s">
        <v>198</v>
      </c>
    </row>
    <row r="825" spans="2:10" s="198" customFormat="1" ht="18" customHeight="1" x14ac:dyDescent="0.2">
      <c r="B825" s="203">
        <v>2004</v>
      </c>
      <c r="C825" s="204">
        <v>22212556.379999999</v>
      </c>
      <c r="D825" s="205" t="s">
        <v>87</v>
      </c>
      <c r="E825" s="205" t="s">
        <v>95</v>
      </c>
      <c r="F825" s="203">
        <v>90</v>
      </c>
      <c r="G825" s="205" t="s">
        <v>6453</v>
      </c>
      <c r="H825" s="205" t="s">
        <v>194</v>
      </c>
      <c r="I825" s="205" t="s">
        <v>183</v>
      </c>
      <c r="J825" s="205" t="s">
        <v>183</v>
      </c>
    </row>
    <row r="826" spans="2:10" s="198" customFormat="1" ht="18" customHeight="1" x14ac:dyDescent="0.2">
      <c r="B826" s="203">
        <v>2004</v>
      </c>
      <c r="C826" s="204">
        <v>17038205.309999999</v>
      </c>
      <c r="D826" s="205" t="s">
        <v>87</v>
      </c>
      <c r="E826" s="205" t="s">
        <v>95</v>
      </c>
      <c r="F826" s="203">
        <v>90</v>
      </c>
      <c r="G826" s="205" t="s">
        <v>6453</v>
      </c>
      <c r="H826" s="205" t="s">
        <v>194</v>
      </c>
      <c r="I826" s="205" t="s">
        <v>199</v>
      </c>
      <c r="J826" s="205" t="s">
        <v>199</v>
      </c>
    </row>
    <row r="827" spans="2:10" s="198" customFormat="1" ht="18" customHeight="1" x14ac:dyDescent="0.2">
      <c r="B827" s="203">
        <v>2004</v>
      </c>
      <c r="C827" s="204">
        <v>11366995.27</v>
      </c>
      <c r="D827" s="205" t="s">
        <v>87</v>
      </c>
      <c r="E827" s="205" t="s">
        <v>95</v>
      </c>
      <c r="F827" s="203">
        <v>90</v>
      </c>
      <c r="G827" s="205" t="s">
        <v>6453</v>
      </c>
      <c r="H827" s="205" t="s">
        <v>194</v>
      </c>
      <c r="I827" s="205" t="s">
        <v>200</v>
      </c>
      <c r="J827" s="205" t="s">
        <v>200</v>
      </c>
    </row>
    <row r="828" spans="2:10" s="198" customFormat="1" ht="18" customHeight="1" x14ac:dyDescent="0.2">
      <c r="B828" s="203">
        <v>2004</v>
      </c>
      <c r="C828" s="204">
        <v>138862482.41999999</v>
      </c>
      <c r="D828" s="205" t="s">
        <v>87</v>
      </c>
      <c r="E828" s="205" t="s">
        <v>95</v>
      </c>
      <c r="F828" s="203">
        <v>90</v>
      </c>
      <c r="G828" s="205" t="s">
        <v>6453</v>
      </c>
      <c r="H828" s="205" t="s">
        <v>194</v>
      </c>
      <c r="I828" s="205" t="s">
        <v>201</v>
      </c>
      <c r="J828" s="205" t="s">
        <v>201</v>
      </c>
    </row>
    <row r="829" spans="2:10" s="198" customFormat="1" ht="18" customHeight="1" x14ac:dyDescent="0.2">
      <c r="B829" s="203">
        <v>2004</v>
      </c>
      <c r="C829" s="204">
        <v>25616.799999999999</v>
      </c>
      <c r="D829" s="205" t="s">
        <v>87</v>
      </c>
      <c r="E829" s="205" t="s">
        <v>95</v>
      </c>
      <c r="F829" s="203">
        <v>90</v>
      </c>
      <c r="G829" s="205" t="s">
        <v>6453</v>
      </c>
      <c r="H829" s="205" t="s">
        <v>194</v>
      </c>
      <c r="I829" s="205" t="s">
        <v>202</v>
      </c>
      <c r="J829" s="205" t="s">
        <v>202</v>
      </c>
    </row>
    <row r="830" spans="2:10" s="198" customFormat="1" ht="18" customHeight="1" x14ac:dyDescent="0.2">
      <c r="B830" s="203">
        <v>2004</v>
      </c>
      <c r="C830" s="204">
        <v>8712057.2300000004</v>
      </c>
      <c r="D830" s="205" t="s">
        <v>87</v>
      </c>
      <c r="E830" s="205" t="s">
        <v>95</v>
      </c>
      <c r="F830" s="203">
        <v>90</v>
      </c>
      <c r="G830" s="205" t="s">
        <v>6453</v>
      </c>
      <c r="H830" s="205" t="s">
        <v>194</v>
      </c>
      <c r="I830" s="205" t="s">
        <v>203</v>
      </c>
      <c r="J830" s="205" t="s">
        <v>203</v>
      </c>
    </row>
    <row r="831" spans="2:10" s="198" customFormat="1" ht="18" customHeight="1" x14ac:dyDescent="0.2">
      <c r="B831" s="203">
        <v>2004</v>
      </c>
      <c r="C831" s="204">
        <v>206874.9</v>
      </c>
      <c r="D831" s="205" t="s">
        <v>87</v>
      </c>
      <c r="E831" s="205" t="s">
        <v>95</v>
      </c>
      <c r="F831" s="203">
        <v>90</v>
      </c>
      <c r="G831" s="205" t="s">
        <v>6453</v>
      </c>
      <c r="H831" s="205" t="s">
        <v>194</v>
      </c>
      <c r="I831" s="205" t="s">
        <v>204</v>
      </c>
      <c r="J831" s="205" t="s">
        <v>204</v>
      </c>
    </row>
    <row r="832" spans="2:10" s="198" customFormat="1" ht="18" customHeight="1" x14ac:dyDescent="0.2">
      <c r="B832" s="203">
        <v>2004</v>
      </c>
      <c r="C832" s="204">
        <v>14604386.83</v>
      </c>
      <c r="D832" s="205" t="s">
        <v>87</v>
      </c>
      <c r="E832" s="205" t="s">
        <v>95</v>
      </c>
      <c r="F832" s="203">
        <v>90</v>
      </c>
      <c r="G832" s="205" t="s">
        <v>6453</v>
      </c>
      <c r="H832" s="205" t="s">
        <v>194</v>
      </c>
      <c r="I832" s="205" t="s">
        <v>205</v>
      </c>
      <c r="J832" s="205" t="s">
        <v>205</v>
      </c>
    </row>
    <row r="833" spans="2:10" s="198" customFormat="1" ht="18" customHeight="1" x14ac:dyDescent="0.2">
      <c r="B833" s="203">
        <v>2004</v>
      </c>
      <c r="C833" s="204">
        <v>2157588.48</v>
      </c>
      <c r="D833" s="205" t="s">
        <v>87</v>
      </c>
      <c r="E833" s="205" t="s">
        <v>95</v>
      </c>
      <c r="F833" s="203">
        <v>90</v>
      </c>
      <c r="G833" s="205" t="s">
        <v>6453</v>
      </c>
      <c r="H833" s="205" t="s">
        <v>194</v>
      </c>
      <c r="I833" s="205" t="s">
        <v>206</v>
      </c>
      <c r="J833" s="205" t="s">
        <v>206</v>
      </c>
    </row>
    <row r="834" spans="2:10" s="198" customFormat="1" ht="18" customHeight="1" x14ac:dyDescent="0.2">
      <c r="B834" s="203">
        <v>2004</v>
      </c>
      <c r="C834" s="204">
        <v>1256131.17</v>
      </c>
      <c r="D834" s="205" t="s">
        <v>87</v>
      </c>
      <c r="E834" s="205" t="s">
        <v>95</v>
      </c>
      <c r="F834" s="203">
        <v>90</v>
      </c>
      <c r="G834" s="205" t="s">
        <v>6453</v>
      </c>
      <c r="H834" s="205" t="s">
        <v>194</v>
      </c>
      <c r="I834" s="205" t="s">
        <v>207</v>
      </c>
      <c r="J834" s="205" t="s">
        <v>207</v>
      </c>
    </row>
    <row r="835" spans="2:10" s="198" customFormat="1" ht="18" customHeight="1" x14ac:dyDescent="0.2">
      <c r="B835" s="203">
        <v>2004</v>
      </c>
      <c r="C835" s="204">
        <v>57839624.850000001</v>
      </c>
      <c r="D835" s="205" t="s">
        <v>87</v>
      </c>
      <c r="E835" s="205" t="s">
        <v>95</v>
      </c>
      <c r="F835" s="203">
        <v>90</v>
      </c>
      <c r="G835" s="205" t="s">
        <v>6453</v>
      </c>
      <c r="H835" s="205" t="s">
        <v>194</v>
      </c>
      <c r="I835" s="205" t="s">
        <v>208</v>
      </c>
      <c r="J835" s="205" t="s">
        <v>208</v>
      </c>
    </row>
    <row r="836" spans="2:10" s="198" customFormat="1" ht="18" customHeight="1" x14ac:dyDescent="0.2">
      <c r="B836" s="203">
        <v>2004</v>
      </c>
      <c r="C836" s="204">
        <v>1297992.8900000001</v>
      </c>
      <c r="D836" s="205" t="s">
        <v>87</v>
      </c>
      <c r="E836" s="205" t="s">
        <v>95</v>
      </c>
      <c r="F836" s="203">
        <v>90</v>
      </c>
      <c r="G836" s="205" t="s">
        <v>6453</v>
      </c>
      <c r="H836" s="205" t="s">
        <v>194</v>
      </c>
      <c r="I836" s="205" t="s">
        <v>209</v>
      </c>
      <c r="J836" s="205" t="s">
        <v>209</v>
      </c>
    </row>
    <row r="837" spans="2:10" s="198" customFormat="1" ht="18" customHeight="1" x14ac:dyDescent="0.2">
      <c r="B837" s="203">
        <v>2004</v>
      </c>
      <c r="C837" s="204">
        <v>2812576.03</v>
      </c>
      <c r="D837" s="205" t="s">
        <v>87</v>
      </c>
      <c r="E837" s="205" t="s">
        <v>95</v>
      </c>
      <c r="F837" s="203">
        <v>90</v>
      </c>
      <c r="G837" s="205" t="s">
        <v>6453</v>
      </c>
      <c r="H837" s="205" t="s">
        <v>194</v>
      </c>
      <c r="I837" s="205" t="s">
        <v>354</v>
      </c>
      <c r="J837" s="205" t="s">
        <v>354</v>
      </c>
    </row>
    <row r="838" spans="2:10" s="198" customFormat="1" ht="18" customHeight="1" x14ac:dyDescent="0.2">
      <c r="B838" s="203">
        <v>2004</v>
      </c>
      <c r="C838" s="204">
        <v>5169399.0999999996</v>
      </c>
      <c r="D838" s="205" t="s">
        <v>87</v>
      </c>
      <c r="E838" s="205" t="s">
        <v>95</v>
      </c>
      <c r="F838" s="203">
        <v>90</v>
      </c>
      <c r="G838" s="205" t="s">
        <v>6453</v>
      </c>
      <c r="H838" s="205" t="s">
        <v>194</v>
      </c>
      <c r="I838" s="205" t="s">
        <v>191</v>
      </c>
      <c r="J838" s="205" t="s">
        <v>191</v>
      </c>
    </row>
    <row r="839" spans="2:10" s="198" customFormat="1" ht="18" customHeight="1" x14ac:dyDescent="0.2">
      <c r="B839" s="203">
        <v>2004</v>
      </c>
      <c r="C839" s="204">
        <v>11924570.65</v>
      </c>
      <c r="D839" s="205" t="s">
        <v>87</v>
      </c>
      <c r="E839" s="205" t="s">
        <v>95</v>
      </c>
      <c r="F839" s="203">
        <v>90</v>
      </c>
      <c r="G839" s="205" t="s">
        <v>6453</v>
      </c>
      <c r="H839" s="205" t="s">
        <v>194</v>
      </c>
      <c r="I839" s="205" t="s">
        <v>192</v>
      </c>
      <c r="J839" s="205" t="s">
        <v>192</v>
      </c>
    </row>
    <row r="840" spans="2:10" s="198" customFormat="1" ht="18" customHeight="1" x14ac:dyDescent="0.2">
      <c r="B840" s="203">
        <v>2004</v>
      </c>
      <c r="C840" s="204">
        <v>7025471.3600000003</v>
      </c>
      <c r="D840" s="205" t="s">
        <v>87</v>
      </c>
      <c r="E840" s="205" t="s">
        <v>95</v>
      </c>
      <c r="F840" s="203">
        <v>90</v>
      </c>
      <c r="G840" s="205" t="s">
        <v>6453</v>
      </c>
      <c r="H840" s="205" t="s">
        <v>194</v>
      </c>
      <c r="I840" s="205" t="s">
        <v>210</v>
      </c>
      <c r="J840" s="205" t="s">
        <v>210</v>
      </c>
    </row>
    <row r="841" spans="2:10" s="198" customFormat="1" ht="18" customHeight="1" x14ac:dyDescent="0.2">
      <c r="B841" s="203">
        <v>2004</v>
      </c>
      <c r="C841" s="204">
        <v>1452197.44</v>
      </c>
      <c r="D841" s="205" t="s">
        <v>87</v>
      </c>
      <c r="E841" s="205" t="s">
        <v>95</v>
      </c>
      <c r="F841" s="203">
        <v>90</v>
      </c>
      <c r="G841" s="205" t="s">
        <v>6453</v>
      </c>
      <c r="H841" s="205" t="s">
        <v>194</v>
      </c>
      <c r="I841" s="205" t="s">
        <v>355</v>
      </c>
      <c r="J841" s="205" t="s">
        <v>355</v>
      </c>
    </row>
    <row r="842" spans="2:10" s="198" customFormat="1" ht="18" customHeight="1" x14ac:dyDescent="0.2">
      <c r="B842" s="203">
        <v>2004</v>
      </c>
      <c r="C842" s="204">
        <v>9456425.6400000006</v>
      </c>
      <c r="D842" s="205" t="s">
        <v>87</v>
      </c>
      <c r="E842" s="205" t="s">
        <v>95</v>
      </c>
      <c r="F842" s="203">
        <v>90</v>
      </c>
      <c r="G842" s="205" t="s">
        <v>6453</v>
      </c>
      <c r="H842" s="205" t="s">
        <v>194</v>
      </c>
      <c r="I842" s="205" t="s">
        <v>349</v>
      </c>
      <c r="J842" s="205" t="s">
        <v>194</v>
      </c>
    </row>
    <row r="843" spans="2:10" s="198" customFormat="1" ht="18" customHeight="1" x14ac:dyDescent="0.2">
      <c r="B843" s="203">
        <v>2004</v>
      </c>
      <c r="C843" s="204">
        <v>182689.7</v>
      </c>
      <c r="D843" s="205" t="s">
        <v>87</v>
      </c>
      <c r="E843" s="205" t="s">
        <v>95</v>
      </c>
      <c r="F843" s="203">
        <v>90</v>
      </c>
      <c r="G843" s="205" t="s">
        <v>6453</v>
      </c>
      <c r="H843" s="205" t="s">
        <v>194</v>
      </c>
      <c r="I843" s="205" t="s">
        <v>367</v>
      </c>
      <c r="J843" s="205" t="s">
        <v>367</v>
      </c>
    </row>
    <row r="844" spans="2:10" s="198" customFormat="1" ht="18" customHeight="1" x14ac:dyDescent="0.2">
      <c r="B844" s="203">
        <v>2004</v>
      </c>
      <c r="C844" s="204">
        <v>39864123.840000004</v>
      </c>
      <c r="D844" s="205" t="s">
        <v>87</v>
      </c>
      <c r="E844" s="205" t="s">
        <v>95</v>
      </c>
      <c r="F844" s="203">
        <v>90</v>
      </c>
      <c r="G844" s="205" t="s">
        <v>6453</v>
      </c>
      <c r="H844" s="205" t="s">
        <v>194</v>
      </c>
      <c r="I844" s="205" t="s">
        <v>211</v>
      </c>
      <c r="J844" s="205" t="s">
        <v>211</v>
      </c>
    </row>
    <row r="845" spans="2:10" s="198" customFormat="1" ht="18" customHeight="1" x14ac:dyDescent="0.2">
      <c r="B845" s="203">
        <v>2004</v>
      </c>
      <c r="C845" s="204">
        <v>37948007.130000003</v>
      </c>
      <c r="D845" s="205" t="s">
        <v>87</v>
      </c>
      <c r="E845" s="205" t="s">
        <v>95</v>
      </c>
      <c r="F845" s="203">
        <v>90</v>
      </c>
      <c r="G845" s="205" t="s">
        <v>6453</v>
      </c>
      <c r="H845" s="205" t="s">
        <v>194</v>
      </c>
      <c r="I845" s="205" t="s">
        <v>212</v>
      </c>
      <c r="J845" s="205" t="s">
        <v>212</v>
      </c>
    </row>
    <row r="846" spans="2:10" s="198" customFormat="1" ht="18" customHeight="1" x14ac:dyDescent="0.2">
      <c r="B846" s="203">
        <v>2004</v>
      </c>
      <c r="C846" s="204">
        <v>395466.93</v>
      </c>
      <c r="D846" s="205" t="s">
        <v>87</v>
      </c>
      <c r="E846" s="205" t="s">
        <v>95</v>
      </c>
      <c r="F846" s="203">
        <v>90</v>
      </c>
      <c r="G846" s="205" t="s">
        <v>6453</v>
      </c>
      <c r="H846" s="205" t="s">
        <v>194</v>
      </c>
      <c r="I846" s="205" t="s">
        <v>368</v>
      </c>
      <c r="J846" s="205" t="s">
        <v>464</v>
      </c>
    </row>
    <row r="847" spans="2:10" s="198" customFormat="1" ht="18" customHeight="1" x14ac:dyDescent="0.2">
      <c r="B847" s="203">
        <v>2004</v>
      </c>
      <c r="C847" s="204">
        <v>36254813.32</v>
      </c>
      <c r="D847" s="205" t="s">
        <v>87</v>
      </c>
      <c r="E847" s="205" t="s">
        <v>95</v>
      </c>
      <c r="F847" s="203">
        <v>90</v>
      </c>
      <c r="G847" s="205" t="s">
        <v>6453</v>
      </c>
      <c r="H847" s="205" t="s">
        <v>194</v>
      </c>
      <c r="I847" s="205" t="s">
        <v>213</v>
      </c>
      <c r="J847" s="205" t="s">
        <v>213</v>
      </c>
    </row>
    <row r="848" spans="2:10" s="198" customFormat="1" ht="18" customHeight="1" x14ac:dyDescent="0.2">
      <c r="B848" s="203">
        <v>2004</v>
      </c>
      <c r="C848" s="204">
        <v>74968884.420000002</v>
      </c>
      <c r="D848" s="205" t="s">
        <v>87</v>
      </c>
      <c r="E848" s="205" t="s">
        <v>95</v>
      </c>
      <c r="F848" s="203">
        <v>90</v>
      </c>
      <c r="G848" s="205" t="s">
        <v>6453</v>
      </c>
      <c r="H848" s="205" t="s">
        <v>194</v>
      </c>
      <c r="I848" s="205" t="s">
        <v>356</v>
      </c>
      <c r="J848" s="205" t="s">
        <v>356</v>
      </c>
    </row>
    <row r="849" spans="2:10" s="198" customFormat="1" ht="18" customHeight="1" x14ac:dyDescent="0.2">
      <c r="B849" s="203">
        <v>2004</v>
      </c>
      <c r="C849" s="204">
        <v>9277232.3399999999</v>
      </c>
      <c r="D849" s="205" t="s">
        <v>87</v>
      </c>
      <c r="E849" s="205" t="s">
        <v>95</v>
      </c>
      <c r="F849" s="203">
        <v>90</v>
      </c>
      <c r="G849" s="205" t="s">
        <v>6453</v>
      </c>
      <c r="H849" s="205" t="s">
        <v>194</v>
      </c>
      <c r="I849" s="205" t="s">
        <v>369</v>
      </c>
      <c r="J849" s="205" t="s">
        <v>467</v>
      </c>
    </row>
    <row r="850" spans="2:10" s="198" customFormat="1" ht="18" customHeight="1" x14ac:dyDescent="0.2">
      <c r="B850" s="203">
        <v>2004</v>
      </c>
      <c r="C850" s="204">
        <v>285063479.62</v>
      </c>
      <c r="D850" s="205" t="s">
        <v>87</v>
      </c>
      <c r="E850" s="205" t="s">
        <v>95</v>
      </c>
      <c r="F850" s="203">
        <v>90</v>
      </c>
      <c r="G850" s="205" t="s">
        <v>6453</v>
      </c>
      <c r="H850" s="205" t="s">
        <v>194</v>
      </c>
      <c r="I850" s="205" t="s">
        <v>214</v>
      </c>
      <c r="J850" s="205" t="s">
        <v>214</v>
      </c>
    </row>
    <row r="851" spans="2:10" s="198" customFormat="1" ht="18" customHeight="1" x14ac:dyDescent="0.2">
      <c r="B851" s="203">
        <v>2004</v>
      </c>
      <c r="C851" s="204">
        <v>3988085.42</v>
      </c>
      <c r="D851" s="205" t="s">
        <v>87</v>
      </c>
      <c r="E851" s="205" t="s">
        <v>95</v>
      </c>
      <c r="F851" s="203">
        <v>90</v>
      </c>
      <c r="G851" s="205" t="s">
        <v>6453</v>
      </c>
      <c r="H851" s="205" t="s">
        <v>194</v>
      </c>
      <c r="I851" s="205" t="s">
        <v>370</v>
      </c>
      <c r="J851" s="205" t="s">
        <v>370</v>
      </c>
    </row>
    <row r="852" spans="2:10" s="198" customFormat="1" ht="18" customHeight="1" x14ac:dyDescent="0.2">
      <c r="B852" s="203">
        <v>2004</v>
      </c>
      <c r="C852" s="204">
        <v>8320626.21</v>
      </c>
      <c r="D852" s="205" t="s">
        <v>87</v>
      </c>
      <c r="E852" s="205" t="s">
        <v>95</v>
      </c>
      <c r="F852" s="203">
        <v>90</v>
      </c>
      <c r="G852" s="205" t="s">
        <v>6453</v>
      </c>
      <c r="H852" s="205" t="s">
        <v>194</v>
      </c>
      <c r="I852" s="205" t="s">
        <v>371</v>
      </c>
      <c r="J852" s="205" t="s">
        <v>371</v>
      </c>
    </row>
    <row r="853" spans="2:10" s="198" customFormat="1" ht="18" customHeight="1" x14ac:dyDescent="0.2">
      <c r="B853" s="203">
        <v>2004</v>
      </c>
      <c r="C853" s="204">
        <v>207721212.16999999</v>
      </c>
      <c r="D853" s="205" t="s">
        <v>87</v>
      </c>
      <c r="E853" s="205" t="s">
        <v>95</v>
      </c>
      <c r="F853" s="203">
        <v>90</v>
      </c>
      <c r="G853" s="205" t="s">
        <v>6453</v>
      </c>
      <c r="H853" s="205" t="s">
        <v>194</v>
      </c>
      <c r="I853" s="205" t="s">
        <v>215</v>
      </c>
      <c r="J853" s="205" t="s">
        <v>215</v>
      </c>
    </row>
    <row r="854" spans="2:10" s="198" customFormat="1" ht="18" customHeight="1" x14ac:dyDescent="0.2">
      <c r="B854" s="203">
        <v>2004</v>
      </c>
      <c r="C854" s="204">
        <v>38310674.670000002</v>
      </c>
      <c r="D854" s="205" t="s">
        <v>87</v>
      </c>
      <c r="E854" s="205" t="s">
        <v>95</v>
      </c>
      <c r="F854" s="203">
        <v>90</v>
      </c>
      <c r="G854" s="205" t="s">
        <v>6453</v>
      </c>
      <c r="H854" s="205" t="s">
        <v>194</v>
      </c>
      <c r="I854" s="205" t="s">
        <v>216</v>
      </c>
      <c r="J854" s="205" t="s">
        <v>216</v>
      </c>
    </row>
    <row r="855" spans="2:10" s="198" customFormat="1" ht="18" customHeight="1" x14ac:dyDescent="0.2">
      <c r="B855" s="203">
        <v>2004</v>
      </c>
      <c r="C855" s="204">
        <v>54080421.369999997</v>
      </c>
      <c r="D855" s="205" t="s">
        <v>87</v>
      </c>
      <c r="E855" s="205" t="s">
        <v>95</v>
      </c>
      <c r="F855" s="203">
        <v>90</v>
      </c>
      <c r="G855" s="205" t="s">
        <v>6453</v>
      </c>
      <c r="H855" s="205" t="s">
        <v>194</v>
      </c>
      <c r="I855" s="205" t="s">
        <v>217</v>
      </c>
      <c r="J855" s="205" t="s">
        <v>217</v>
      </c>
    </row>
    <row r="856" spans="2:10" s="198" customFormat="1" ht="18" customHeight="1" x14ac:dyDescent="0.2">
      <c r="B856" s="203">
        <v>2004</v>
      </c>
      <c r="C856" s="204">
        <v>811270.72</v>
      </c>
      <c r="D856" s="205" t="s">
        <v>87</v>
      </c>
      <c r="E856" s="205" t="s">
        <v>95</v>
      </c>
      <c r="F856" s="203">
        <v>90</v>
      </c>
      <c r="G856" s="205" t="s">
        <v>6453</v>
      </c>
      <c r="H856" s="205" t="s">
        <v>194</v>
      </c>
      <c r="I856" s="205" t="s">
        <v>218</v>
      </c>
      <c r="J856" s="205" t="s">
        <v>6455</v>
      </c>
    </row>
    <row r="857" spans="2:10" s="198" customFormat="1" ht="18" customHeight="1" x14ac:dyDescent="0.2">
      <c r="B857" s="203">
        <v>2004</v>
      </c>
      <c r="C857" s="204">
        <v>1559188.92</v>
      </c>
      <c r="D857" s="205" t="s">
        <v>87</v>
      </c>
      <c r="E857" s="205" t="s">
        <v>95</v>
      </c>
      <c r="F857" s="203">
        <v>90</v>
      </c>
      <c r="G857" s="205" t="s">
        <v>6453</v>
      </c>
      <c r="H857" s="205" t="s">
        <v>194</v>
      </c>
      <c r="I857" s="205" t="s">
        <v>372</v>
      </c>
      <c r="J857" s="205" t="s">
        <v>372</v>
      </c>
    </row>
    <row r="858" spans="2:10" s="198" customFormat="1" ht="18" customHeight="1" x14ac:dyDescent="0.2">
      <c r="B858" s="203">
        <v>2004</v>
      </c>
      <c r="C858" s="204">
        <v>3528980.78</v>
      </c>
      <c r="D858" s="205" t="s">
        <v>87</v>
      </c>
      <c r="E858" s="205" t="s">
        <v>95</v>
      </c>
      <c r="F858" s="203">
        <v>90</v>
      </c>
      <c r="G858" s="205" t="s">
        <v>6453</v>
      </c>
      <c r="H858" s="205" t="s">
        <v>194</v>
      </c>
      <c r="I858" s="205" t="s">
        <v>219</v>
      </c>
      <c r="J858" s="205" t="s">
        <v>219</v>
      </c>
    </row>
    <row r="859" spans="2:10" s="198" customFormat="1" ht="18" customHeight="1" x14ac:dyDescent="0.2">
      <c r="B859" s="203">
        <v>2004</v>
      </c>
      <c r="C859" s="204">
        <v>5436545.04</v>
      </c>
      <c r="D859" s="205" t="s">
        <v>87</v>
      </c>
      <c r="E859" s="205" t="s">
        <v>95</v>
      </c>
      <c r="F859" s="203">
        <v>90</v>
      </c>
      <c r="G859" s="205" t="s">
        <v>6453</v>
      </c>
      <c r="H859" s="205" t="s">
        <v>194</v>
      </c>
      <c r="I859" s="205" t="s">
        <v>220</v>
      </c>
      <c r="J859" s="205" t="s">
        <v>220</v>
      </c>
    </row>
    <row r="860" spans="2:10" s="198" customFormat="1" ht="18" customHeight="1" x14ac:dyDescent="0.2">
      <c r="B860" s="203">
        <v>2004</v>
      </c>
      <c r="C860" s="204">
        <v>6492876.0300000003</v>
      </c>
      <c r="D860" s="205" t="s">
        <v>87</v>
      </c>
      <c r="E860" s="205" t="s">
        <v>95</v>
      </c>
      <c r="F860" s="203">
        <v>90</v>
      </c>
      <c r="G860" s="205" t="s">
        <v>6453</v>
      </c>
      <c r="H860" s="205" t="s">
        <v>194</v>
      </c>
      <c r="I860" s="205" t="s">
        <v>221</v>
      </c>
      <c r="J860" s="205" t="s">
        <v>221</v>
      </c>
    </row>
    <row r="861" spans="2:10" s="198" customFormat="1" ht="18" customHeight="1" x14ac:dyDescent="0.2">
      <c r="B861" s="203">
        <v>2004</v>
      </c>
      <c r="C861" s="204">
        <v>1094553.77</v>
      </c>
      <c r="D861" s="205" t="s">
        <v>87</v>
      </c>
      <c r="E861" s="205" t="s">
        <v>95</v>
      </c>
      <c r="F861" s="203">
        <v>90</v>
      </c>
      <c r="G861" s="205" t="s">
        <v>6453</v>
      </c>
      <c r="H861" s="205" t="s">
        <v>222</v>
      </c>
      <c r="I861" s="205" t="s">
        <v>223</v>
      </c>
      <c r="J861" s="205" t="s">
        <v>223</v>
      </c>
    </row>
    <row r="862" spans="2:10" s="198" customFormat="1" ht="18" customHeight="1" x14ac:dyDescent="0.2">
      <c r="B862" s="203">
        <v>2004</v>
      </c>
      <c r="C862" s="204">
        <v>359651.24</v>
      </c>
      <c r="D862" s="205" t="s">
        <v>87</v>
      </c>
      <c r="E862" s="205" t="s">
        <v>95</v>
      </c>
      <c r="F862" s="203">
        <v>90</v>
      </c>
      <c r="G862" s="205" t="s">
        <v>6453</v>
      </c>
      <c r="H862" s="205" t="s">
        <v>222</v>
      </c>
      <c r="I862" s="205" t="s">
        <v>224</v>
      </c>
      <c r="J862" s="205" t="s">
        <v>224</v>
      </c>
    </row>
    <row r="863" spans="2:10" s="198" customFormat="1" ht="18" customHeight="1" x14ac:dyDescent="0.2">
      <c r="B863" s="203">
        <v>2004</v>
      </c>
      <c r="C863" s="204">
        <v>8013594.7800000003</v>
      </c>
      <c r="D863" s="205" t="s">
        <v>87</v>
      </c>
      <c r="E863" s="205" t="s">
        <v>95</v>
      </c>
      <c r="F863" s="203">
        <v>90</v>
      </c>
      <c r="G863" s="205" t="s">
        <v>6453</v>
      </c>
      <c r="H863" s="205" t="s">
        <v>222</v>
      </c>
      <c r="I863" s="205" t="s">
        <v>225</v>
      </c>
      <c r="J863" s="205" t="s">
        <v>225</v>
      </c>
    </row>
    <row r="864" spans="2:10" s="198" customFormat="1" ht="18" customHeight="1" x14ac:dyDescent="0.2">
      <c r="B864" s="203">
        <v>2004</v>
      </c>
      <c r="C864" s="204">
        <v>144908.26999999999</v>
      </c>
      <c r="D864" s="205" t="s">
        <v>87</v>
      </c>
      <c r="E864" s="205" t="s">
        <v>95</v>
      </c>
      <c r="F864" s="203">
        <v>90</v>
      </c>
      <c r="G864" s="205" t="s">
        <v>6453</v>
      </c>
      <c r="H864" s="205" t="s">
        <v>222</v>
      </c>
      <c r="I864" s="205" t="s">
        <v>349</v>
      </c>
      <c r="J864" s="205" t="s">
        <v>222</v>
      </c>
    </row>
    <row r="865" spans="2:10" s="198" customFormat="1" ht="18" customHeight="1" x14ac:dyDescent="0.2">
      <c r="B865" s="203">
        <v>2004</v>
      </c>
      <c r="C865" s="204">
        <v>5225803.29</v>
      </c>
      <c r="D865" s="205" t="s">
        <v>87</v>
      </c>
      <c r="E865" s="205" t="s">
        <v>95</v>
      </c>
      <c r="F865" s="203">
        <v>90</v>
      </c>
      <c r="G865" s="205" t="s">
        <v>6453</v>
      </c>
      <c r="H865" s="205" t="s">
        <v>226</v>
      </c>
      <c r="I865" s="205" t="s">
        <v>227</v>
      </c>
      <c r="J865" s="205" t="s">
        <v>227</v>
      </c>
    </row>
    <row r="866" spans="2:10" s="198" customFormat="1" ht="18" customHeight="1" x14ac:dyDescent="0.2">
      <c r="B866" s="203">
        <v>2004</v>
      </c>
      <c r="C866" s="204">
        <v>796799345.45000005</v>
      </c>
      <c r="D866" s="205" t="s">
        <v>87</v>
      </c>
      <c r="E866" s="205" t="s">
        <v>95</v>
      </c>
      <c r="F866" s="203">
        <v>90</v>
      </c>
      <c r="G866" s="205" t="s">
        <v>6453</v>
      </c>
      <c r="H866" s="205" t="s">
        <v>226</v>
      </c>
      <c r="I866" s="205" t="s">
        <v>228</v>
      </c>
      <c r="J866" s="205" t="s">
        <v>228</v>
      </c>
    </row>
    <row r="867" spans="2:10" s="198" customFormat="1" ht="18" customHeight="1" x14ac:dyDescent="0.2">
      <c r="B867" s="203">
        <v>2004</v>
      </c>
      <c r="C867" s="204">
        <v>0</v>
      </c>
      <c r="D867" s="205" t="s">
        <v>87</v>
      </c>
      <c r="E867" s="205" t="s">
        <v>95</v>
      </c>
      <c r="F867" s="203">
        <v>90</v>
      </c>
      <c r="G867" s="205" t="s">
        <v>6453</v>
      </c>
      <c r="H867" s="205" t="s">
        <v>226</v>
      </c>
      <c r="I867" s="205" t="s">
        <v>349</v>
      </c>
      <c r="J867" s="205"/>
    </row>
    <row r="868" spans="2:10" s="198" customFormat="1" ht="18" customHeight="1" x14ac:dyDescent="0.2">
      <c r="B868" s="203">
        <v>2004</v>
      </c>
      <c r="C868" s="204">
        <v>565400.86</v>
      </c>
      <c r="D868" s="205" t="s">
        <v>87</v>
      </c>
      <c r="E868" s="205" t="s">
        <v>95</v>
      </c>
      <c r="F868" s="203">
        <v>90</v>
      </c>
      <c r="G868" s="205" t="s">
        <v>6453</v>
      </c>
      <c r="H868" s="205" t="s">
        <v>229</v>
      </c>
      <c r="I868" s="205" t="s">
        <v>230</v>
      </c>
      <c r="J868" s="205" t="s">
        <v>230</v>
      </c>
    </row>
    <row r="869" spans="2:10" s="198" customFormat="1" ht="18" customHeight="1" x14ac:dyDescent="0.2">
      <c r="B869" s="203">
        <v>2004</v>
      </c>
      <c r="C869" s="204">
        <v>189461.54</v>
      </c>
      <c r="D869" s="205" t="s">
        <v>87</v>
      </c>
      <c r="E869" s="205" t="s">
        <v>95</v>
      </c>
      <c r="F869" s="203">
        <v>90</v>
      </c>
      <c r="G869" s="205" t="s">
        <v>6453</v>
      </c>
      <c r="H869" s="205" t="s">
        <v>229</v>
      </c>
      <c r="I869" s="205" t="s">
        <v>231</v>
      </c>
      <c r="J869" s="205" t="s">
        <v>231</v>
      </c>
    </row>
    <row r="870" spans="2:10" s="198" customFormat="1" ht="18" customHeight="1" x14ac:dyDescent="0.2">
      <c r="B870" s="203">
        <v>2004</v>
      </c>
      <c r="C870" s="204">
        <v>12141049.74</v>
      </c>
      <c r="D870" s="205" t="s">
        <v>87</v>
      </c>
      <c r="E870" s="205" t="s">
        <v>95</v>
      </c>
      <c r="F870" s="203">
        <v>90</v>
      </c>
      <c r="G870" s="205" t="s">
        <v>6453</v>
      </c>
      <c r="H870" s="205" t="s">
        <v>229</v>
      </c>
      <c r="I870" s="205" t="s">
        <v>232</v>
      </c>
      <c r="J870" s="205" t="s">
        <v>232</v>
      </c>
    </row>
    <row r="871" spans="2:10" s="198" customFormat="1" ht="18" customHeight="1" x14ac:dyDescent="0.2">
      <c r="B871" s="203">
        <v>2004</v>
      </c>
      <c r="C871" s="204">
        <v>0</v>
      </c>
      <c r="D871" s="205" t="s">
        <v>87</v>
      </c>
      <c r="E871" s="205" t="s">
        <v>95</v>
      </c>
      <c r="F871" s="203">
        <v>90</v>
      </c>
      <c r="G871" s="205" t="s">
        <v>6453</v>
      </c>
      <c r="H871" s="205" t="s">
        <v>229</v>
      </c>
      <c r="I871" s="205" t="s">
        <v>349</v>
      </c>
      <c r="J871" s="205"/>
    </row>
    <row r="872" spans="2:10" s="198" customFormat="1" ht="18" customHeight="1" x14ac:dyDescent="0.2">
      <c r="B872" s="203">
        <v>2004</v>
      </c>
      <c r="C872" s="204">
        <v>0</v>
      </c>
      <c r="D872" s="205" t="s">
        <v>87</v>
      </c>
      <c r="E872" s="205" t="s">
        <v>95</v>
      </c>
      <c r="F872" s="203">
        <v>90</v>
      </c>
      <c r="G872" s="205" t="s">
        <v>6453</v>
      </c>
      <c r="H872" s="205" t="s">
        <v>6456</v>
      </c>
      <c r="I872" s="205" t="s">
        <v>349</v>
      </c>
      <c r="J872" s="205"/>
    </row>
    <row r="873" spans="2:10" s="198" customFormat="1" ht="18" customHeight="1" x14ac:dyDescent="0.2">
      <c r="B873" s="203">
        <v>2004</v>
      </c>
      <c r="C873" s="204">
        <v>2832112.56</v>
      </c>
      <c r="D873" s="205" t="s">
        <v>87</v>
      </c>
      <c r="E873" s="205" t="s">
        <v>95</v>
      </c>
      <c r="F873" s="203">
        <v>90</v>
      </c>
      <c r="G873" s="205" t="s">
        <v>6453</v>
      </c>
      <c r="H873" s="205" t="s">
        <v>233</v>
      </c>
      <c r="I873" s="205" t="s">
        <v>233</v>
      </c>
      <c r="J873" s="205" t="s">
        <v>233</v>
      </c>
    </row>
    <row r="874" spans="2:10" s="198" customFormat="1" ht="18" customHeight="1" x14ac:dyDescent="0.2">
      <c r="B874" s="203">
        <v>2004</v>
      </c>
      <c r="C874" s="204">
        <v>273664</v>
      </c>
      <c r="D874" s="205" t="s">
        <v>87</v>
      </c>
      <c r="E874" s="205" t="s">
        <v>95</v>
      </c>
      <c r="F874" s="203">
        <v>90</v>
      </c>
      <c r="G874" s="205" t="s">
        <v>6453</v>
      </c>
      <c r="H874" s="205" t="s">
        <v>233</v>
      </c>
      <c r="I874" s="205" t="s">
        <v>349</v>
      </c>
      <c r="J874" s="205" t="s">
        <v>233</v>
      </c>
    </row>
    <row r="875" spans="2:10" s="198" customFormat="1" ht="18" customHeight="1" x14ac:dyDescent="0.2">
      <c r="B875" s="203">
        <v>2004</v>
      </c>
      <c r="C875" s="204">
        <v>0</v>
      </c>
      <c r="D875" s="205" t="s">
        <v>87</v>
      </c>
      <c r="E875" s="205" t="s">
        <v>95</v>
      </c>
      <c r="F875" s="203">
        <v>90</v>
      </c>
      <c r="G875" s="205" t="s">
        <v>6453</v>
      </c>
      <c r="H875" s="205" t="s">
        <v>349</v>
      </c>
      <c r="I875" s="205" t="s">
        <v>349</v>
      </c>
      <c r="J875" s="205"/>
    </row>
    <row r="876" spans="2:10" s="198" customFormat="1" ht="18" customHeight="1" x14ac:dyDescent="0.2">
      <c r="B876" s="203">
        <v>2004</v>
      </c>
      <c r="C876" s="204">
        <v>4867324.62</v>
      </c>
      <c r="D876" s="205" t="s">
        <v>87</v>
      </c>
      <c r="E876" s="205" t="s">
        <v>95</v>
      </c>
      <c r="F876" s="203">
        <v>90</v>
      </c>
      <c r="G876" s="205" t="s">
        <v>6453</v>
      </c>
      <c r="H876" s="205" t="s">
        <v>236</v>
      </c>
      <c r="I876" s="205" t="s">
        <v>357</v>
      </c>
      <c r="J876" s="205" t="s">
        <v>357</v>
      </c>
    </row>
    <row r="877" spans="2:10" s="198" customFormat="1" ht="18" customHeight="1" x14ac:dyDescent="0.2">
      <c r="B877" s="203">
        <v>2004</v>
      </c>
      <c r="C877" s="204">
        <v>116950269.06</v>
      </c>
      <c r="D877" s="205" t="s">
        <v>87</v>
      </c>
      <c r="E877" s="205" t="s">
        <v>95</v>
      </c>
      <c r="F877" s="203">
        <v>90</v>
      </c>
      <c r="G877" s="205" t="s">
        <v>6453</v>
      </c>
      <c r="H877" s="205" t="s">
        <v>236</v>
      </c>
      <c r="I877" s="205" t="s">
        <v>358</v>
      </c>
      <c r="J877" s="205" t="s">
        <v>358</v>
      </c>
    </row>
    <row r="878" spans="2:10" s="198" customFormat="1" ht="18" customHeight="1" x14ac:dyDescent="0.2">
      <c r="B878" s="203">
        <v>2004</v>
      </c>
      <c r="C878" s="204">
        <v>50000</v>
      </c>
      <c r="D878" s="205" t="s">
        <v>87</v>
      </c>
      <c r="E878" s="205" t="s">
        <v>95</v>
      </c>
      <c r="F878" s="203">
        <v>90</v>
      </c>
      <c r="G878" s="205" t="s">
        <v>6453</v>
      </c>
      <c r="H878" s="205" t="s">
        <v>236</v>
      </c>
      <c r="I878" s="205" t="s">
        <v>349</v>
      </c>
      <c r="J878" s="205" t="s">
        <v>236</v>
      </c>
    </row>
    <row r="879" spans="2:10" s="198" customFormat="1" ht="18" customHeight="1" x14ac:dyDescent="0.2">
      <c r="B879" s="203">
        <v>2004</v>
      </c>
      <c r="C879" s="204">
        <v>128510.93</v>
      </c>
      <c r="D879" s="205" t="s">
        <v>87</v>
      </c>
      <c r="E879" s="205" t="s">
        <v>95</v>
      </c>
      <c r="F879" s="203">
        <v>90</v>
      </c>
      <c r="G879" s="205" t="s">
        <v>6453</v>
      </c>
      <c r="H879" s="205" t="s">
        <v>237</v>
      </c>
      <c r="I879" s="205" t="s">
        <v>349</v>
      </c>
      <c r="J879" s="205" t="s">
        <v>237</v>
      </c>
    </row>
    <row r="880" spans="2:10" s="198" customFormat="1" ht="18" customHeight="1" x14ac:dyDescent="0.2">
      <c r="B880" s="203">
        <v>2004</v>
      </c>
      <c r="C880" s="204">
        <v>29620704.870000001</v>
      </c>
      <c r="D880" s="205" t="s">
        <v>87</v>
      </c>
      <c r="E880" s="205" t="s">
        <v>95</v>
      </c>
      <c r="F880" s="203">
        <v>90</v>
      </c>
      <c r="G880" s="205" t="s">
        <v>6453</v>
      </c>
      <c r="H880" s="205" t="s">
        <v>237</v>
      </c>
      <c r="I880" s="205" t="s">
        <v>238</v>
      </c>
      <c r="J880" s="205" t="s">
        <v>238</v>
      </c>
    </row>
    <row r="881" spans="2:10" s="198" customFormat="1" ht="18" customHeight="1" x14ac:dyDescent="0.2">
      <c r="B881" s="203">
        <v>2004</v>
      </c>
      <c r="C881" s="204">
        <v>2101284.44</v>
      </c>
      <c r="D881" s="205" t="s">
        <v>87</v>
      </c>
      <c r="E881" s="205" t="s">
        <v>95</v>
      </c>
      <c r="F881" s="203">
        <v>90</v>
      </c>
      <c r="G881" s="205" t="s">
        <v>6453</v>
      </c>
      <c r="H881" s="205" t="s">
        <v>237</v>
      </c>
      <c r="I881" s="205" t="s">
        <v>239</v>
      </c>
      <c r="J881" s="205" t="s">
        <v>239</v>
      </c>
    </row>
    <row r="882" spans="2:10" s="198" customFormat="1" ht="18" customHeight="1" x14ac:dyDescent="0.2">
      <c r="B882" s="203">
        <v>2004</v>
      </c>
      <c r="C882" s="204">
        <v>12895095.130000001</v>
      </c>
      <c r="D882" s="205" t="s">
        <v>87</v>
      </c>
      <c r="E882" s="205" t="s">
        <v>95</v>
      </c>
      <c r="F882" s="203">
        <v>90</v>
      </c>
      <c r="G882" s="205" t="s">
        <v>6453</v>
      </c>
      <c r="H882" s="205" t="s">
        <v>237</v>
      </c>
      <c r="I882" s="205" t="s">
        <v>240</v>
      </c>
      <c r="J882" s="205" t="s">
        <v>240</v>
      </c>
    </row>
    <row r="883" spans="2:10" s="198" customFormat="1" ht="18" customHeight="1" x14ac:dyDescent="0.2">
      <c r="B883" s="203">
        <v>2004</v>
      </c>
      <c r="C883" s="204">
        <v>0</v>
      </c>
      <c r="D883" s="205" t="s">
        <v>87</v>
      </c>
      <c r="E883" s="205" t="s">
        <v>95</v>
      </c>
      <c r="F883" s="203">
        <v>99</v>
      </c>
      <c r="G883" s="205" t="s">
        <v>439</v>
      </c>
      <c r="H883" s="205" t="s">
        <v>349</v>
      </c>
      <c r="I883" s="205" t="s">
        <v>349</v>
      </c>
      <c r="J883" s="205"/>
    </row>
    <row r="884" spans="2:10" s="198" customFormat="1" ht="18" customHeight="1" x14ac:dyDescent="0.2">
      <c r="B884" s="203">
        <v>2004</v>
      </c>
      <c r="C884" s="204">
        <v>3740.92</v>
      </c>
      <c r="D884" s="205" t="s">
        <v>87</v>
      </c>
      <c r="E884" s="205" t="s">
        <v>242</v>
      </c>
      <c r="F884" s="203">
        <v>90</v>
      </c>
      <c r="G884" s="205" t="s">
        <v>6453</v>
      </c>
      <c r="H884" s="205" t="s">
        <v>96</v>
      </c>
      <c r="I884" s="205" t="s">
        <v>97</v>
      </c>
      <c r="J884" s="205" t="s">
        <v>97</v>
      </c>
    </row>
    <row r="885" spans="2:10" s="198" customFormat="1" ht="18" customHeight="1" x14ac:dyDescent="0.2">
      <c r="B885" s="203">
        <v>2004</v>
      </c>
      <c r="C885" s="204">
        <v>96627973.870000005</v>
      </c>
      <c r="D885" s="205" t="s">
        <v>87</v>
      </c>
      <c r="E885" s="205" t="s">
        <v>242</v>
      </c>
      <c r="F885" s="203">
        <v>90</v>
      </c>
      <c r="G885" s="205" t="s">
        <v>6453</v>
      </c>
      <c r="H885" s="205" t="s">
        <v>96</v>
      </c>
      <c r="I885" s="205" t="s">
        <v>243</v>
      </c>
      <c r="J885" s="205" t="s">
        <v>243</v>
      </c>
    </row>
    <row r="886" spans="2:10" s="198" customFormat="1" ht="18" customHeight="1" x14ac:dyDescent="0.2">
      <c r="B886" s="203">
        <v>2004</v>
      </c>
      <c r="C886" s="204">
        <v>124282767.01000001</v>
      </c>
      <c r="D886" s="205" t="s">
        <v>87</v>
      </c>
      <c r="E886" s="205" t="s">
        <v>242</v>
      </c>
      <c r="F886" s="203">
        <v>90</v>
      </c>
      <c r="G886" s="205" t="s">
        <v>6453</v>
      </c>
      <c r="H886" s="205" t="s">
        <v>96</v>
      </c>
      <c r="I886" s="205" t="s">
        <v>244</v>
      </c>
      <c r="J886" s="205" t="s">
        <v>244</v>
      </c>
    </row>
    <row r="887" spans="2:10" s="198" customFormat="1" ht="18" customHeight="1" x14ac:dyDescent="0.2">
      <c r="B887" s="203">
        <v>2004</v>
      </c>
      <c r="C887" s="204">
        <v>2702383800.4299998</v>
      </c>
      <c r="D887" s="205" t="s">
        <v>87</v>
      </c>
      <c r="E887" s="205" t="s">
        <v>242</v>
      </c>
      <c r="F887" s="203">
        <v>90</v>
      </c>
      <c r="G887" s="205" t="s">
        <v>6453</v>
      </c>
      <c r="H887" s="205" t="s">
        <v>96</v>
      </c>
      <c r="I887" s="205" t="s">
        <v>98</v>
      </c>
      <c r="J887" s="205" t="s">
        <v>98</v>
      </c>
    </row>
    <row r="888" spans="2:10" s="198" customFormat="1" ht="18" customHeight="1" x14ac:dyDescent="0.2">
      <c r="B888" s="203">
        <v>2004</v>
      </c>
      <c r="C888" s="204">
        <v>629266344.85000002</v>
      </c>
      <c r="D888" s="205" t="s">
        <v>87</v>
      </c>
      <c r="E888" s="205" t="s">
        <v>242</v>
      </c>
      <c r="F888" s="203">
        <v>90</v>
      </c>
      <c r="G888" s="205" t="s">
        <v>6453</v>
      </c>
      <c r="H888" s="205" t="s">
        <v>96</v>
      </c>
      <c r="I888" s="205" t="s">
        <v>245</v>
      </c>
      <c r="J888" s="205" t="s">
        <v>245</v>
      </c>
    </row>
    <row r="889" spans="2:10" s="198" customFormat="1" ht="18" customHeight="1" x14ac:dyDescent="0.2">
      <c r="B889" s="203">
        <v>2004</v>
      </c>
      <c r="C889" s="204">
        <v>0</v>
      </c>
      <c r="D889" s="205" t="s">
        <v>87</v>
      </c>
      <c r="E889" s="205" t="s">
        <v>242</v>
      </c>
      <c r="F889" s="203">
        <v>90</v>
      </c>
      <c r="G889" s="205" t="s">
        <v>6453</v>
      </c>
      <c r="H889" s="205" t="s">
        <v>96</v>
      </c>
      <c r="I889" s="205" t="s">
        <v>349</v>
      </c>
      <c r="J889" s="205"/>
    </row>
    <row r="890" spans="2:10" s="198" customFormat="1" ht="18" customHeight="1" x14ac:dyDescent="0.2">
      <c r="B890" s="203">
        <v>2004</v>
      </c>
      <c r="C890" s="204">
        <v>634257.78</v>
      </c>
      <c r="D890" s="205" t="s">
        <v>87</v>
      </c>
      <c r="E890" s="205" t="s">
        <v>242</v>
      </c>
      <c r="F890" s="203">
        <v>90</v>
      </c>
      <c r="G890" s="205" t="s">
        <v>6453</v>
      </c>
      <c r="H890" s="205" t="s">
        <v>107</v>
      </c>
      <c r="I890" s="205" t="s">
        <v>349</v>
      </c>
      <c r="J890" s="205" t="s">
        <v>107</v>
      </c>
    </row>
    <row r="891" spans="2:10" s="198" customFormat="1" ht="18" customHeight="1" x14ac:dyDescent="0.2">
      <c r="B891" s="203">
        <v>2004</v>
      </c>
      <c r="C891" s="204">
        <v>179387053.13</v>
      </c>
      <c r="D891" s="205" t="s">
        <v>87</v>
      </c>
      <c r="E891" s="205" t="s">
        <v>242</v>
      </c>
      <c r="F891" s="203">
        <v>90</v>
      </c>
      <c r="G891" s="205" t="s">
        <v>6453</v>
      </c>
      <c r="H891" s="205" t="s">
        <v>110</v>
      </c>
      <c r="I891" s="205" t="s">
        <v>110</v>
      </c>
      <c r="J891" s="205" t="s">
        <v>110</v>
      </c>
    </row>
    <row r="892" spans="2:10" s="198" customFormat="1" ht="18" customHeight="1" x14ac:dyDescent="0.2">
      <c r="B892" s="203">
        <v>2004</v>
      </c>
      <c r="C892" s="204">
        <v>0</v>
      </c>
      <c r="D892" s="205" t="s">
        <v>87</v>
      </c>
      <c r="E892" s="205" t="s">
        <v>242</v>
      </c>
      <c r="F892" s="203">
        <v>90</v>
      </c>
      <c r="G892" s="205" t="s">
        <v>6453</v>
      </c>
      <c r="H892" s="205" t="s">
        <v>110</v>
      </c>
      <c r="I892" s="205" t="s">
        <v>349</v>
      </c>
      <c r="J892" s="205"/>
    </row>
    <row r="893" spans="2:10" s="198" customFormat="1" ht="18" customHeight="1" x14ac:dyDescent="0.2">
      <c r="B893" s="203">
        <v>2004</v>
      </c>
      <c r="C893" s="204">
        <v>15101075.34</v>
      </c>
      <c r="D893" s="205" t="s">
        <v>87</v>
      </c>
      <c r="E893" s="205" t="s">
        <v>242</v>
      </c>
      <c r="F893" s="203">
        <v>90</v>
      </c>
      <c r="G893" s="205" t="s">
        <v>6453</v>
      </c>
      <c r="H893" s="205" t="s">
        <v>246</v>
      </c>
      <c r="I893" s="205" t="s">
        <v>246</v>
      </c>
      <c r="J893" s="205" t="s">
        <v>246</v>
      </c>
    </row>
    <row r="894" spans="2:10" s="198" customFormat="1" ht="18" customHeight="1" x14ac:dyDescent="0.2">
      <c r="B894" s="203">
        <v>2004</v>
      </c>
      <c r="C894" s="204">
        <v>0</v>
      </c>
      <c r="D894" s="205" t="s">
        <v>87</v>
      </c>
      <c r="E894" s="205" t="s">
        <v>242</v>
      </c>
      <c r="F894" s="203">
        <v>90</v>
      </c>
      <c r="G894" s="205" t="s">
        <v>6453</v>
      </c>
      <c r="H894" s="205" t="s">
        <v>246</v>
      </c>
      <c r="I894" s="205" t="s">
        <v>349</v>
      </c>
      <c r="J894" s="205"/>
    </row>
    <row r="895" spans="2:10" s="198" customFormat="1" ht="18" customHeight="1" x14ac:dyDescent="0.2">
      <c r="B895" s="203">
        <v>2004</v>
      </c>
      <c r="C895" s="204">
        <v>598195474.88</v>
      </c>
      <c r="D895" s="205" t="s">
        <v>87</v>
      </c>
      <c r="E895" s="205" t="s">
        <v>242</v>
      </c>
      <c r="F895" s="203">
        <v>90</v>
      </c>
      <c r="G895" s="205" t="s">
        <v>6453</v>
      </c>
      <c r="H895" s="205" t="s">
        <v>247</v>
      </c>
      <c r="I895" s="205" t="s">
        <v>248</v>
      </c>
      <c r="J895" s="205" t="s">
        <v>248</v>
      </c>
    </row>
    <row r="896" spans="2:10" s="198" customFormat="1" ht="18" customHeight="1" x14ac:dyDescent="0.2">
      <c r="B896" s="203">
        <v>2004</v>
      </c>
      <c r="C896" s="204">
        <v>185191101.40000001</v>
      </c>
      <c r="D896" s="205" t="s">
        <v>87</v>
      </c>
      <c r="E896" s="205" t="s">
        <v>242</v>
      </c>
      <c r="F896" s="203">
        <v>90</v>
      </c>
      <c r="G896" s="205" t="s">
        <v>6453</v>
      </c>
      <c r="H896" s="205" t="s">
        <v>247</v>
      </c>
      <c r="I896" s="205" t="s">
        <v>249</v>
      </c>
      <c r="J896" s="205" t="s">
        <v>249</v>
      </c>
    </row>
    <row r="897" spans="2:10" s="198" customFormat="1" ht="18" customHeight="1" x14ac:dyDescent="0.2">
      <c r="B897" s="203">
        <v>2004</v>
      </c>
      <c r="C897" s="204">
        <v>26854664.07</v>
      </c>
      <c r="D897" s="205" t="s">
        <v>87</v>
      </c>
      <c r="E897" s="205" t="s">
        <v>242</v>
      </c>
      <c r="F897" s="203">
        <v>90</v>
      </c>
      <c r="G897" s="205" t="s">
        <v>6453</v>
      </c>
      <c r="H897" s="205" t="s">
        <v>247</v>
      </c>
      <c r="I897" s="205" t="s">
        <v>349</v>
      </c>
      <c r="J897" s="205" t="s">
        <v>247</v>
      </c>
    </row>
    <row r="898" spans="2:10" s="198" customFormat="1" ht="18" customHeight="1" x14ac:dyDescent="0.2">
      <c r="B898" s="203">
        <v>2004</v>
      </c>
      <c r="C898" s="204">
        <v>21911511.309999999</v>
      </c>
      <c r="D898" s="205" t="s">
        <v>87</v>
      </c>
      <c r="E898" s="205" t="s">
        <v>242</v>
      </c>
      <c r="F898" s="203">
        <v>90</v>
      </c>
      <c r="G898" s="205" t="s">
        <v>6453</v>
      </c>
      <c r="H898" s="205" t="s">
        <v>250</v>
      </c>
      <c r="I898" s="205" t="s">
        <v>251</v>
      </c>
      <c r="J898" s="205" t="s">
        <v>251</v>
      </c>
    </row>
    <row r="899" spans="2:10" s="198" customFormat="1" ht="18" customHeight="1" x14ac:dyDescent="0.2">
      <c r="B899" s="203">
        <v>2004</v>
      </c>
      <c r="C899" s="204">
        <v>11818512.710000001</v>
      </c>
      <c r="D899" s="205" t="s">
        <v>87</v>
      </c>
      <c r="E899" s="205" t="s">
        <v>242</v>
      </c>
      <c r="F899" s="203">
        <v>90</v>
      </c>
      <c r="G899" s="205" t="s">
        <v>6453</v>
      </c>
      <c r="H899" s="205" t="s">
        <v>250</v>
      </c>
      <c r="I899" s="205" t="s">
        <v>252</v>
      </c>
      <c r="J899" s="205" t="s">
        <v>252</v>
      </c>
    </row>
    <row r="900" spans="2:10" s="198" customFormat="1" ht="18" customHeight="1" x14ac:dyDescent="0.2">
      <c r="B900" s="203">
        <v>2004</v>
      </c>
      <c r="C900" s="204">
        <v>5220</v>
      </c>
      <c r="D900" s="205" t="s">
        <v>87</v>
      </c>
      <c r="E900" s="205" t="s">
        <v>242</v>
      </c>
      <c r="F900" s="203">
        <v>90</v>
      </c>
      <c r="G900" s="205" t="s">
        <v>6453</v>
      </c>
      <c r="H900" s="205" t="s">
        <v>250</v>
      </c>
      <c r="I900" s="205" t="s">
        <v>253</v>
      </c>
      <c r="J900" s="205" t="s">
        <v>253</v>
      </c>
    </row>
    <row r="901" spans="2:10" s="198" customFormat="1" ht="18" customHeight="1" x14ac:dyDescent="0.2">
      <c r="B901" s="203">
        <v>2004</v>
      </c>
      <c r="C901" s="204">
        <v>0</v>
      </c>
      <c r="D901" s="205" t="s">
        <v>87</v>
      </c>
      <c r="E901" s="205" t="s">
        <v>242</v>
      </c>
      <c r="F901" s="203">
        <v>90</v>
      </c>
      <c r="G901" s="205" t="s">
        <v>6453</v>
      </c>
      <c r="H901" s="205" t="s">
        <v>250</v>
      </c>
      <c r="I901" s="205" t="s">
        <v>349</v>
      </c>
      <c r="J901" s="205"/>
    </row>
    <row r="902" spans="2:10" s="198" customFormat="1" ht="18" customHeight="1" x14ac:dyDescent="0.2">
      <c r="B902" s="203">
        <v>2004</v>
      </c>
      <c r="C902" s="204">
        <v>15179321.039999999</v>
      </c>
      <c r="D902" s="205" t="s">
        <v>87</v>
      </c>
      <c r="E902" s="205" t="s">
        <v>242</v>
      </c>
      <c r="F902" s="203">
        <v>90</v>
      </c>
      <c r="G902" s="205" t="s">
        <v>6453</v>
      </c>
      <c r="H902" s="205" t="s">
        <v>250</v>
      </c>
      <c r="I902" s="205" t="s">
        <v>255</v>
      </c>
      <c r="J902" s="205" t="s">
        <v>255</v>
      </c>
    </row>
    <row r="903" spans="2:10" s="198" customFormat="1" ht="18" customHeight="1" x14ac:dyDescent="0.2">
      <c r="B903" s="203">
        <v>2004</v>
      </c>
      <c r="C903" s="204">
        <v>2083962.43</v>
      </c>
      <c r="D903" s="205" t="s">
        <v>87</v>
      </c>
      <c r="E903" s="205" t="s">
        <v>242</v>
      </c>
      <c r="F903" s="203">
        <v>90</v>
      </c>
      <c r="G903" s="205" t="s">
        <v>6453</v>
      </c>
      <c r="H903" s="205" t="s">
        <v>250</v>
      </c>
      <c r="I903" s="205" t="s">
        <v>256</v>
      </c>
      <c r="J903" s="205" t="s">
        <v>256</v>
      </c>
    </row>
    <row r="904" spans="2:10" s="198" customFormat="1" ht="18" customHeight="1" x14ac:dyDescent="0.2">
      <c r="B904" s="203">
        <v>2004</v>
      </c>
      <c r="C904" s="204">
        <v>2666618.94</v>
      </c>
      <c r="D904" s="205" t="s">
        <v>87</v>
      </c>
      <c r="E904" s="205" t="s">
        <v>242</v>
      </c>
      <c r="F904" s="203">
        <v>90</v>
      </c>
      <c r="G904" s="205" t="s">
        <v>6453</v>
      </c>
      <c r="H904" s="205" t="s">
        <v>257</v>
      </c>
      <c r="I904" s="205" t="s">
        <v>257</v>
      </c>
      <c r="J904" s="205" t="s">
        <v>257</v>
      </c>
    </row>
    <row r="905" spans="2:10" s="198" customFormat="1" ht="18" customHeight="1" x14ac:dyDescent="0.2">
      <c r="B905" s="203">
        <v>2004</v>
      </c>
      <c r="C905" s="204">
        <v>0</v>
      </c>
      <c r="D905" s="205" t="s">
        <v>87</v>
      </c>
      <c r="E905" s="205" t="s">
        <v>242</v>
      </c>
      <c r="F905" s="203">
        <v>90</v>
      </c>
      <c r="G905" s="205" t="s">
        <v>6453</v>
      </c>
      <c r="H905" s="205" t="s">
        <v>257</v>
      </c>
      <c r="I905" s="205" t="s">
        <v>349</v>
      </c>
      <c r="J905" s="205"/>
    </row>
    <row r="906" spans="2:10" s="198" customFormat="1" ht="18" customHeight="1" x14ac:dyDescent="0.2">
      <c r="B906" s="203">
        <v>2004</v>
      </c>
      <c r="C906" s="204">
        <v>403843.94</v>
      </c>
      <c r="D906" s="205" t="s">
        <v>87</v>
      </c>
      <c r="E906" s="205" t="s">
        <v>242</v>
      </c>
      <c r="F906" s="203">
        <v>90</v>
      </c>
      <c r="G906" s="205" t="s">
        <v>6453</v>
      </c>
      <c r="H906" s="205" t="s">
        <v>226</v>
      </c>
      <c r="I906" s="205" t="s">
        <v>373</v>
      </c>
      <c r="J906" s="205" t="s">
        <v>373</v>
      </c>
    </row>
    <row r="907" spans="2:10" s="198" customFormat="1" ht="18" customHeight="1" x14ac:dyDescent="0.2">
      <c r="B907" s="203">
        <v>2004</v>
      </c>
      <c r="C907" s="204">
        <v>77330061.140000001</v>
      </c>
      <c r="D907" s="205" t="s">
        <v>87</v>
      </c>
      <c r="E907" s="205" t="s">
        <v>242</v>
      </c>
      <c r="F907" s="203">
        <v>90</v>
      </c>
      <c r="G907" s="205" t="s">
        <v>6453</v>
      </c>
      <c r="H907" s="205" t="s">
        <v>226</v>
      </c>
      <c r="I907" s="205" t="s">
        <v>227</v>
      </c>
      <c r="J907" s="205" t="s">
        <v>227</v>
      </c>
    </row>
    <row r="908" spans="2:10" s="198" customFormat="1" ht="18" customHeight="1" x14ac:dyDescent="0.2">
      <c r="B908" s="203">
        <v>2004</v>
      </c>
      <c r="C908" s="204">
        <v>27820358.609999999</v>
      </c>
      <c r="D908" s="205" t="s">
        <v>87</v>
      </c>
      <c r="E908" s="205" t="s">
        <v>242</v>
      </c>
      <c r="F908" s="203">
        <v>90</v>
      </c>
      <c r="G908" s="205" t="s">
        <v>6453</v>
      </c>
      <c r="H908" s="205" t="s">
        <v>226</v>
      </c>
      <c r="I908" s="205" t="s">
        <v>258</v>
      </c>
      <c r="J908" s="205" t="s">
        <v>258</v>
      </c>
    </row>
    <row r="909" spans="2:10" s="198" customFormat="1" ht="18" customHeight="1" x14ac:dyDescent="0.2">
      <c r="B909" s="203">
        <v>2004</v>
      </c>
      <c r="C909" s="204">
        <v>27718954.640000001</v>
      </c>
      <c r="D909" s="205" t="s">
        <v>87</v>
      </c>
      <c r="E909" s="205" t="s">
        <v>242</v>
      </c>
      <c r="F909" s="203">
        <v>90</v>
      </c>
      <c r="G909" s="205" t="s">
        <v>6453</v>
      </c>
      <c r="H909" s="205" t="s">
        <v>226</v>
      </c>
      <c r="I909" s="205" t="s">
        <v>259</v>
      </c>
      <c r="J909" s="205" t="s">
        <v>259</v>
      </c>
    </row>
    <row r="910" spans="2:10" s="198" customFormat="1" ht="18" customHeight="1" x14ac:dyDescent="0.2">
      <c r="B910" s="203">
        <v>2004</v>
      </c>
      <c r="C910" s="204">
        <v>4187167.31</v>
      </c>
      <c r="D910" s="205" t="s">
        <v>87</v>
      </c>
      <c r="E910" s="205" t="s">
        <v>242</v>
      </c>
      <c r="F910" s="203">
        <v>90</v>
      </c>
      <c r="G910" s="205" t="s">
        <v>6453</v>
      </c>
      <c r="H910" s="205" t="s">
        <v>226</v>
      </c>
      <c r="I910" s="205" t="s">
        <v>228</v>
      </c>
      <c r="J910" s="205" t="s">
        <v>228</v>
      </c>
    </row>
    <row r="911" spans="2:10" s="198" customFormat="1" ht="18" customHeight="1" x14ac:dyDescent="0.2">
      <c r="B911" s="203">
        <v>2004</v>
      </c>
      <c r="C911" s="204">
        <v>0</v>
      </c>
      <c r="D911" s="205" t="s">
        <v>87</v>
      </c>
      <c r="E911" s="205" t="s">
        <v>242</v>
      </c>
      <c r="F911" s="203">
        <v>90</v>
      </c>
      <c r="G911" s="205" t="s">
        <v>6453</v>
      </c>
      <c r="H911" s="205" t="s">
        <v>226</v>
      </c>
      <c r="I911" s="205" t="s">
        <v>349</v>
      </c>
      <c r="J911" s="205"/>
    </row>
    <row r="912" spans="2:10" s="198" customFormat="1" ht="18" customHeight="1" x14ac:dyDescent="0.2">
      <c r="B912" s="203">
        <v>2004</v>
      </c>
      <c r="C912" s="204">
        <v>9075256.3200000003</v>
      </c>
      <c r="D912" s="205" t="s">
        <v>87</v>
      </c>
      <c r="E912" s="205" t="s">
        <v>242</v>
      </c>
      <c r="F912" s="203">
        <v>90</v>
      </c>
      <c r="G912" s="205" t="s">
        <v>6453</v>
      </c>
      <c r="H912" s="205" t="s">
        <v>234</v>
      </c>
      <c r="I912" s="205" t="s">
        <v>235</v>
      </c>
      <c r="J912" s="205" t="s">
        <v>235</v>
      </c>
    </row>
    <row r="913" spans="2:10" s="198" customFormat="1" ht="18" customHeight="1" x14ac:dyDescent="0.2">
      <c r="B913" s="203">
        <v>2004</v>
      </c>
      <c r="C913" s="204">
        <v>0</v>
      </c>
      <c r="D913" s="205" t="s">
        <v>87</v>
      </c>
      <c r="E913" s="205" t="s">
        <v>242</v>
      </c>
      <c r="F913" s="203">
        <v>90</v>
      </c>
      <c r="G913" s="205" t="s">
        <v>6453</v>
      </c>
      <c r="H913" s="205" t="s">
        <v>234</v>
      </c>
      <c r="I913" s="205" t="s">
        <v>349</v>
      </c>
      <c r="J913" s="205"/>
    </row>
    <row r="914" spans="2:10" s="198" customFormat="1" ht="18" customHeight="1" x14ac:dyDescent="0.2">
      <c r="B914" s="203">
        <v>2004</v>
      </c>
      <c r="C914" s="204">
        <v>0</v>
      </c>
      <c r="D914" s="205" t="s">
        <v>87</v>
      </c>
      <c r="E914" s="205" t="s">
        <v>242</v>
      </c>
      <c r="F914" s="203">
        <v>90</v>
      </c>
      <c r="G914" s="205" t="s">
        <v>6453</v>
      </c>
      <c r="H914" s="205" t="s">
        <v>349</v>
      </c>
      <c r="I914" s="205" t="s">
        <v>349</v>
      </c>
      <c r="J914" s="205"/>
    </row>
    <row r="915" spans="2:10" s="198" customFormat="1" ht="18" customHeight="1" x14ac:dyDescent="0.2">
      <c r="B915" s="203">
        <v>2004</v>
      </c>
      <c r="C915" s="204">
        <v>6510314.4299999997</v>
      </c>
      <c r="D915" s="205" t="s">
        <v>87</v>
      </c>
      <c r="E915" s="205" t="s">
        <v>242</v>
      </c>
      <c r="F915" s="203">
        <v>90</v>
      </c>
      <c r="G915" s="205" t="s">
        <v>6453</v>
      </c>
      <c r="H915" s="205" t="s">
        <v>236</v>
      </c>
      <c r="I915" s="205" t="s">
        <v>357</v>
      </c>
      <c r="J915" s="205" t="s">
        <v>357</v>
      </c>
    </row>
    <row r="916" spans="2:10" s="198" customFormat="1" ht="18" customHeight="1" x14ac:dyDescent="0.2">
      <c r="B916" s="203">
        <v>2004</v>
      </c>
      <c r="C916" s="204">
        <v>359277415.27999997</v>
      </c>
      <c r="D916" s="205" t="s">
        <v>87</v>
      </c>
      <c r="E916" s="205" t="s">
        <v>242</v>
      </c>
      <c r="F916" s="203">
        <v>90</v>
      </c>
      <c r="G916" s="205" t="s">
        <v>6453</v>
      </c>
      <c r="H916" s="205" t="s">
        <v>236</v>
      </c>
      <c r="I916" s="205" t="s">
        <v>358</v>
      </c>
      <c r="J916" s="205" t="s">
        <v>358</v>
      </c>
    </row>
    <row r="917" spans="2:10" s="198" customFormat="1" ht="18" customHeight="1" x14ac:dyDescent="0.2">
      <c r="B917" s="203">
        <v>2004</v>
      </c>
      <c r="C917" s="204">
        <v>221312</v>
      </c>
      <c r="D917" s="205" t="s">
        <v>87</v>
      </c>
      <c r="E917" s="205" t="s">
        <v>242</v>
      </c>
      <c r="F917" s="203">
        <v>90</v>
      </c>
      <c r="G917" s="205" t="s">
        <v>6453</v>
      </c>
      <c r="H917" s="205" t="s">
        <v>236</v>
      </c>
      <c r="I917" s="205" t="s">
        <v>349</v>
      </c>
      <c r="J917" s="205" t="s">
        <v>236</v>
      </c>
    </row>
    <row r="918" spans="2:10" s="198" customFormat="1" ht="18" customHeight="1" x14ac:dyDescent="0.2">
      <c r="B918" s="203">
        <v>2004</v>
      </c>
      <c r="C918" s="204">
        <v>98001896.049999997</v>
      </c>
      <c r="D918" s="205" t="s">
        <v>87</v>
      </c>
      <c r="E918" s="205" t="s">
        <v>242</v>
      </c>
      <c r="F918" s="203">
        <v>90</v>
      </c>
      <c r="G918" s="205" t="s">
        <v>6453</v>
      </c>
      <c r="H918" s="205" t="s">
        <v>260</v>
      </c>
      <c r="I918" s="205" t="s">
        <v>261</v>
      </c>
      <c r="J918" s="205" t="s">
        <v>261</v>
      </c>
    </row>
    <row r="919" spans="2:10" s="198" customFormat="1" ht="18" customHeight="1" x14ac:dyDescent="0.2">
      <c r="B919" s="203">
        <v>2004</v>
      </c>
      <c r="C919" s="204">
        <v>8470200.8900000006</v>
      </c>
      <c r="D919" s="205" t="s">
        <v>87</v>
      </c>
      <c r="E919" s="205" t="s">
        <v>242</v>
      </c>
      <c r="F919" s="203">
        <v>90</v>
      </c>
      <c r="G919" s="205" t="s">
        <v>6453</v>
      </c>
      <c r="H919" s="205" t="s">
        <v>260</v>
      </c>
      <c r="I919" s="205" t="s">
        <v>374</v>
      </c>
      <c r="J919" s="205" t="s">
        <v>374</v>
      </c>
    </row>
    <row r="920" spans="2:10" s="198" customFormat="1" ht="18" customHeight="1" x14ac:dyDescent="0.2">
      <c r="B920" s="203">
        <v>2004</v>
      </c>
      <c r="C920" s="204">
        <v>7226515.6500000004</v>
      </c>
      <c r="D920" s="205" t="s">
        <v>87</v>
      </c>
      <c r="E920" s="205" t="s">
        <v>242</v>
      </c>
      <c r="F920" s="203">
        <v>90</v>
      </c>
      <c r="G920" s="205" t="s">
        <v>6453</v>
      </c>
      <c r="H920" s="205" t="s">
        <v>260</v>
      </c>
      <c r="I920" s="205" t="s">
        <v>262</v>
      </c>
      <c r="J920" s="205" t="s">
        <v>262</v>
      </c>
    </row>
    <row r="921" spans="2:10" s="198" customFormat="1" ht="18" customHeight="1" x14ac:dyDescent="0.2">
      <c r="B921" s="203">
        <v>2004</v>
      </c>
      <c r="C921" s="204">
        <v>646125440.28999996</v>
      </c>
      <c r="D921" s="205" t="s">
        <v>87</v>
      </c>
      <c r="E921" s="205" t="s">
        <v>242</v>
      </c>
      <c r="F921" s="203">
        <v>90</v>
      </c>
      <c r="G921" s="205" t="s">
        <v>6453</v>
      </c>
      <c r="H921" s="205" t="s">
        <v>260</v>
      </c>
      <c r="I921" s="205" t="s">
        <v>264</v>
      </c>
      <c r="J921" s="205" t="s">
        <v>264</v>
      </c>
    </row>
    <row r="922" spans="2:10" s="198" customFormat="1" ht="18" customHeight="1" x14ac:dyDescent="0.2">
      <c r="B922" s="203">
        <v>2004</v>
      </c>
      <c r="C922" s="204">
        <v>203410085.52000001</v>
      </c>
      <c r="D922" s="205" t="s">
        <v>87</v>
      </c>
      <c r="E922" s="205" t="s">
        <v>242</v>
      </c>
      <c r="F922" s="203">
        <v>90</v>
      </c>
      <c r="G922" s="205" t="s">
        <v>6453</v>
      </c>
      <c r="H922" s="205" t="s">
        <v>260</v>
      </c>
      <c r="I922" s="205" t="s">
        <v>265</v>
      </c>
      <c r="J922" s="205" t="s">
        <v>265</v>
      </c>
    </row>
    <row r="923" spans="2:10" s="198" customFormat="1" ht="18" customHeight="1" x14ac:dyDescent="0.2">
      <c r="B923" s="203">
        <v>2004</v>
      </c>
      <c r="C923" s="204">
        <v>1107763.07</v>
      </c>
      <c r="D923" s="205" t="s">
        <v>87</v>
      </c>
      <c r="E923" s="205" t="s">
        <v>242</v>
      </c>
      <c r="F923" s="203">
        <v>90</v>
      </c>
      <c r="G923" s="205" t="s">
        <v>6453</v>
      </c>
      <c r="H923" s="205" t="s">
        <v>260</v>
      </c>
      <c r="I923" s="205" t="s">
        <v>266</v>
      </c>
      <c r="J923" s="205" t="s">
        <v>266</v>
      </c>
    </row>
    <row r="924" spans="2:10" s="198" customFormat="1" ht="18" customHeight="1" x14ac:dyDescent="0.2">
      <c r="B924" s="203">
        <v>2004</v>
      </c>
      <c r="C924" s="204">
        <v>4349428.2300000004</v>
      </c>
      <c r="D924" s="205" t="s">
        <v>87</v>
      </c>
      <c r="E924" s="205" t="s">
        <v>242</v>
      </c>
      <c r="F924" s="203">
        <v>90</v>
      </c>
      <c r="G924" s="205" t="s">
        <v>6453</v>
      </c>
      <c r="H924" s="205" t="s">
        <v>260</v>
      </c>
      <c r="I924" s="205" t="s">
        <v>267</v>
      </c>
      <c r="J924" s="205" t="s">
        <v>267</v>
      </c>
    </row>
    <row r="925" spans="2:10" s="198" customFormat="1" ht="18" customHeight="1" x14ac:dyDescent="0.2">
      <c r="B925" s="203">
        <v>2004</v>
      </c>
      <c r="C925" s="204">
        <v>39740794.359999999</v>
      </c>
      <c r="D925" s="205" t="s">
        <v>87</v>
      </c>
      <c r="E925" s="205" t="s">
        <v>242</v>
      </c>
      <c r="F925" s="203">
        <v>90</v>
      </c>
      <c r="G925" s="205" t="s">
        <v>6453</v>
      </c>
      <c r="H925" s="205" t="s">
        <v>260</v>
      </c>
      <c r="I925" s="205" t="s">
        <v>268</v>
      </c>
      <c r="J925" s="205" t="s">
        <v>268</v>
      </c>
    </row>
    <row r="926" spans="2:10" s="198" customFormat="1" ht="18" customHeight="1" x14ac:dyDescent="0.2">
      <c r="B926" s="203">
        <v>2004</v>
      </c>
      <c r="C926" s="204">
        <v>24965.16</v>
      </c>
      <c r="D926" s="205" t="s">
        <v>87</v>
      </c>
      <c r="E926" s="205" t="s">
        <v>242</v>
      </c>
      <c r="F926" s="203">
        <v>90</v>
      </c>
      <c r="G926" s="205" t="s">
        <v>6453</v>
      </c>
      <c r="H926" s="205" t="s">
        <v>260</v>
      </c>
      <c r="I926" s="205" t="s">
        <v>269</v>
      </c>
      <c r="J926" s="205" t="s">
        <v>269</v>
      </c>
    </row>
    <row r="927" spans="2:10" s="198" customFormat="1" ht="18" customHeight="1" x14ac:dyDescent="0.2">
      <c r="B927" s="203">
        <v>2004</v>
      </c>
      <c r="C927" s="204">
        <v>341623.39</v>
      </c>
      <c r="D927" s="205" t="s">
        <v>87</v>
      </c>
      <c r="E927" s="205" t="s">
        <v>242</v>
      </c>
      <c r="F927" s="203">
        <v>90</v>
      </c>
      <c r="G927" s="205" t="s">
        <v>6453</v>
      </c>
      <c r="H927" s="205" t="s">
        <v>260</v>
      </c>
      <c r="I927" s="205" t="s">
        <v>270</v>
      </c>
      <c r="J927" s="205" t="s">
        <v>270</v>
      </c>
    </row>
    <row r="928" spans="2:10" s="198" customFormat="1" ht="18" customHeight="1" x14ac:dyDescent="0.2">
      <c r="B928" s="203">
        <v>2004</v>
      </c>
      <c r="C928" s="204">
        <v>27370614.010000002</v>
      </c>
      <c r="D928" s="205" t="s">
        <v>87</v>
      </c>
      <c r="E928" s="205" t="s">
        <v>242</v>
      </c>
      <c r="F928" s="203">
        <v>90</v>
      </c>
      <c r="G928" s="205" t="s">
        <v>6453</v>
      </c>
      <c r="H928" s="205" t="s">
        <v>260</v>
      </c>
      <c r="I928" s="205" t="s">
        <v>271</v>
      </c>
      <c r="J928" s="205" t="s">
        <v>271</v>
      </c>
    </row>
    <row r="929" spans="2:10" s="198" customFormat="1" ht="18" customHeight="1" x14ac:dyDescent="0.2">
      <c r="B929" s="203">
        <v>2004</v>
      </c>
      <c r="C929" s="204">
        <v>3354777.4</v>
      </c>
      <c r="D929" s="205" t="s">
        <v>87</v>
      </c>
      <c r="E929" s="205" t="s">
        <v>242</v>
      </c>
      <c r="F929" s="203">
        <v>90</v>
      </c>
      <c r="G929" s="205" t="s">
        <v>6453</v>
      </c>
      <c r="H929" s="205" t="s">
        <v>260</v>
      </c>
      <c r="I929" s="205" t="s">
        <v>272</v>
      </c>
      <c r="J929" s="205" t="s">
        <v>272</v>
      </c>
    </row>
    <row r="930" spans="2:10" s="198" customFormat="1" ht="18" customHeight="1" x14ac:dyDescent="0.2">
      <c r="B930" s="203">
        <v>2004</v>
      </c>
      <c r="C930" s="204">
        <v>126735681.86</v>
      </c>
      <c r="D930" s="205" t="s">
        <v>87</v>
      </c>
      <c r="E930" s="205" t="s">
        <v>242</v>
      </c>
      <c r="F930" s="203">
        <v>90</v>
      </c>
      <c r="G930" s="205" t="s">
        <v>6453</v>
      </c>
      <c r="H930" s="205" t="s">
        <v>260</v>
      </c>
      <c r="I930" s="205" t="s">
        <v>273</v>
      </c>
      <c r="J930" s="205" t="s">
        <v>273</v>
      </c>
    </row>
    <row r="931" spans="2:10" s="198" customFormat="1" ht="18" customHeight="1" x14ac:dyDescent="0.2">
      <c r="B931" s="203">
        <v>2004</v>
      </c>
      <c r="C931" s="204">
        <v>63107.15</v>
      </c>
      <c r="D931" s="205" t="s">
        <v>87</v>
      </c>
      <c r="E931" s="205" t="s">
        <v>242</v>
      </c>
      <c r="F931" s="203">
        <v>90</v>
      </c>
      <c r="G931" s="205" t="s">
        <v>6453</v>
      </c>
      <c r="H931" s="205" t="s">
        <v>260</v>
      </c>
      <c r="I931" s="205" t="s">
        <v>275</v>
      </c>
      <c r="J931" s="205" t="s">
        <v>275</v>
      </c>
    </row>
    <row r="932" spans="2:10" s="198" customFormat="1" ht="18" customHeight="1" x14ac:dyDescent="0.2">
      <c r="B932" s="203">
        <v>2004</v>
      </c>
      <c r="C932" s="204">
        <v>12682801.26</v>
      </c>
      <c r="D932" s="205" t="s">
        <v>87</v>
      </c>
      <c r="E932" s="205" t="s">
        <v>242</v>
      </c>
      <c r="F932" s="203">
        <v>90</v>
      </c>
      <c r="G932" s="205" t="s">
        <v>6453</v>
      </c>
      <c r="H932" s="205" t="s">
        <v>260</v>
      </c>
      <c r="I932" s="205" t="s">
        <v>276</v>
      </c>
      <c r="J932" s="205" t="s">
        <v>276</v>
      </c>
    </row>
    <row r="933" spans="2:10" s="198" customFormat="1" ht="18" customHeight="1" x14ac:dyDescent="0.2">
      <c r="B933" s="203">
        <v>2004</v>
      </c>
      <c r="C933" s="204">
        <v>945489.4</v>
      </c>
      <c r="D933" s="205" t="s">
        <v>87</v>
      </c>
      <c r="E933" s="205" t="s">
        <v>242</v>
      </c>
      <c r="F933" s="203">
        <v>90</v>
      </c>
      <c r="G933" s="205" t="s">
        <v>6453</v>
      </c>
      <c r="H933" s="205" t="s">
        <v>260</v>
      </c>
      <c r="I933" s="205" t="s">
        <v>277</v>
      </c>
      <c r="J933" s="205" t="s">
        <v>277</v>
      </c>
    </row>
    <row r="934" spans="2:10" s="198" customFormat="1" ht="18" customHeight="1" x14ac:dyDescent="0.2">
      <c r="B934" s="203">
        <v>2004</v>
      </c>
      <c r="C934" s="204">
        <v>239600603.87</v>
      </c>
      <c r="D934" s="205" t="s">
        <v>87</v>
      </c>
      <c r="E934" s="205" t="s">
        <v>242</v>
      </c>
      <c r="F934" s="203">
        <v>90</v>
      </c>
      <c r="G934" s="205" t="s">
        <v>6453</v>
      </c>
      <c r="H934" s="205" t="s">
        <v>260</v>
      </c>
      <c r="I934" s="205" t="s">
        <v>278</v>
      </c>
      <c r="J934" s="205" t="s">
        <v>278</v>
      </c>
    </row>
    <row r="935" spans="2:10" s="198" customFormat="1" ht="18" customHeight="1" x14ac:dyDescent="0.2">
      <c r="B935" s="203">
        <v>2004</v>
      </c>
      <c r="C935" s="204">
        <v>18147747.210000001</v>
      </c>
      <c r="D935" s="205" t="s">
        <v>87</v>
      </c>
      <c r="E935" s="205" t="s">
        <v>242</v>
      </c>
      <c r="F935" s="203">
        <v>90</v>
      </c>
      <c r="G935" s="205" t="s">
        <v>6453</v>
      </c>
      <c r="H935" s="205" t="s">
        <v>260</v>
      </c>
      <c r="I935" s="205" t="s">
        <v>279</v>
      </c>
      <c r="J935" s="205" t="s">
        <v>279</v>
      </c>
    </row>
    <row r="936" spans="2:10" s="198" customFormat="1" ht="18" customHeight="1" x14ac:dyDescent="0.2">
      <c r="B936" s="203">
        <v>2004</v>
      </c>
      <c r="C936" s="204">
        <v>451616.32</v>
      </c>
      <c r="D936" s="205" t="s">
        <v>87</v>
      </c>
      <c r="E936" s="205" t="s">
        <v>242</v>
      </c>
      <c r="F936" s="203">
        <v>90</v>
      </c>
      <c r="G936" s="205" t="s">
        <v>6453</v>
      </c>
      <c r="H936" s="205" t="s">
        <v>260</v>
      </c>
      <c r="I936" s="205" t="s">
        <v>280</v>
      </c>
      <c r="J936" s="205" t="s">
        <v>280</v>
      </c>
    </row>
    <row r="937" spans="2:10" s="198" customFormat="1" ht="18" customHeight="1" x14ac:dyDescent="0.2">
      <c r="B937" s="203">
        <v>2004</v>
      </c>
      <c r="C937" s="204">
        <v>312525717.58999997</v>
      </c>
      <c r="D937" s="205" t="s">
        <v>87</v>
      </c>
      <c r="E937" s="205" t="s">
        <v>242</v>
      </c>
      <c r="F937" s="203">
        <v>90</v>
      </c>
      <c r="G937" s="205" t="s">
        <v>6453</v>
      </c>
      <c r="H937" s="205" t="s">
        <v>260</v>
      </c>
      <c r="I937" s="205" t="s">
        <v>281</v>
      </c>
      <c r="J937" s="205" t="s">
        <v>281</v>
      </c>
    </row>
    <row r="938" spans="2:10" s="198" customFormat="1" ht="18" customHeight="1" x14ac:dyDescent="0.2">
      <c r="B938" s="203">
        <v>2004</v>
      </c>
      <c r="C938" s="204">
        <v>1114399.92</v>
      </c>
      <c r="D938" s="205" t="s">
        <v>87</v>
      </c>
      <c r="E938" s="205" t="s">
        <v>242</v>
      </c>
      <c r="F938" s="203">
        <v>90</v>
      </c>
      <c r="G938" s="205" t="s">
        <v>6453</v>
      </c>
      <c r="H938" s="205" t="s">
        <v>260</v>
      </c>
      <c r="I938" s="205" t="s">
        <v>282</v>
      </c>
      <c r="J938" s="205" t="s">
        <v>282</v>
      </c>
    </row>
    <row r="939" spans="2:10" s="198" customFormat="1" ht="18" customHeight="1" x14ac:dyDescent="0.2">
      <c r="B939" s="203">
        <v>2004</v>
      </c>
      <c r="C939" s="204">
        <v>17552.010000000002</v>
      </c>
      <c r="D939" s="205" t="s">
        <v>87</v>
      </c>
      <c r="E939" s="205" t="s">
        <v>242</v>
      </c>
      <c r="F939" s="203">
        <v>90</v>
      </c>
      <c r="G939" s="205" t="s">
        <v>6453</v>
      </c>
      <c r="H939" s="205" t="s">
        <v>260</v>
      </c>
      <c r="I939" s="205" t="s">
        <v>283</v>
      </c>
      <c r="J939" s="205" t="s">
        <v>283</v>
      </c>
    </row>
    <row r="940" spans="2:10" s="198" customFormat="1" ht="18" customHeight="1" x14ac:dyDescent="0.2">
      <c r="B940" s="203">
        <v>2004</v>
      </c>
      <c r="C940" s="204">
        <v>40238645.200000003</v>
      </c>
      <c r="D940" s="205" t="s">
        <v>87</v>
      </c>
      <c r="E940" s="205" t="s">
        <v>242</v>
      </c>
      <c r="F940" s="203">
        <v>90</v>
      </c>
      <c r="G940" s="205" t="s">
        <v>6453</v>
      </c>
      <c r="H940" s="205" t="s">
        <v>260</v>
      </c>
      <c r="I940" s="205" t="s">
        <v>285</v>
      </c>
      <c r="J940" s="205" t="s">
        <v>285</v>
      </c>
    </row>
    <row r="941" spans="2:10" s="198" customFormat="1" ht="18" customHeight="1" x14ac:dyDescent="0.2">
      <c r="B941" s="203">
        <v>2004</v>
      </c>
      <c r="C941" s="204">
        <v>9076932.9100000001</v>
      </c>
      <c r="D941" s="205" t="s">
        <v>87</v>
      </c>
      <c r="E941" s="205" t="s">
        <v>242</v>
      </c>
      <c r="F941" s="203">
        <v>90</v>
      </c>
      <c r="G941" s="205" t="s">
        <v>6453</v>
      </c>
      <c r="H941" s="205" t="s">
        <v>260</v>
      </c>
      <c r="I941" s="205" t="s">
        <v>286</v>
      </c>
      <c r="J941" s="205" t="s">
        <v>286</v>
      </c>
    </row>
    <row r="942" spans="2:10" s="198" customFormat="1" ht="18" customHeight="1" x14ac:dyDescent="0.2">
      <c r="B942" s="203">
        <v>2004</v>
      </c>
      <c r="C942" s="204">
        <v>845687.46</v>
      </c>
      <c r="D942" s="205" t="s">
        <v>87</v>
      </c>
      <c r="E942" s="205" t="s">
        <v>242</v>
      </c>
      <c r="F942" s="203">
        <v>90</v>
      </c>
      <c r="G942" s="205" t="s">
        <v>6453</v>
      </c>
      <c r="H942" s="205" t="s">
        <v>260</v>
      </c>
      <c r="I942" s="205" t="s">
        <v>287</v>
      </c>
      <c r="J942" s="205" t="s">
        <v>287</v>
      </c>
    </row>
    <row r="943" spans="2:10" s="198" customFormat="1" ht="18" customHeight="1" x14ac:dyDescent="0.2">
      <c r="B943" s="203">
        <v>2004</v>
      </c>
      <c r="C943" s="204">
        <v>14888706.880000001</v>
      </c>
      <c r="D943" s="205" t="s">
        <v>87</v>
      </c>
      <c r="E943" s="205" t="s">
        <v>242</v>
      </c>
      <c r="F943" s="203">
        <v>90</v>
      </c>
      <c r="G943" s="205" t="s">
        <v>6453</v>
      </c>
      <c r="H943" s="205" t="s">
        <v>260</v>
      </c>
      <c r="I943" s="205" t="s">
        <v>288</v>
      </c>
      <c r="J943" s="205" t="s">
        <v>288</v>
      </c>
    </row>
    <row r="944" spans="2:10" s="198" customFormat="1" ht="18" customHeight="1" x14ac:dyDescent="0.2">
      <c r="B944" s="203">
        <v>2004</v>
      </c>
      <c r="C944" s="204">
        <v>1245583.2</v>
      </c>
      <c r="D944" s="205" t="s">
        <v>87</v>
      </c>
      <c r="E944" s="205" t="s">
        <v>242</v>
      </c>
      <c r="F944" s="203">
        <v>90</v>
      </c>
      <c r="G944" s="205" t="s">
        <v>6453</v>
      </c>
      <c r="H944" s="205" t="s">
        <v>260</v>
      </c>
      <c r="I944" s="205" t="s">
        <v>289</v>
      </c>
      <c r="J944" s="205" t="s">
        <v>289</v>
      </c>
    </row>
    <row r="945" spans="2:10" s="198" customFormat="1" ht="18" customHeight="1" x14ac:dyDescent="0.2">
      <c r="B945" s="203">
        <v>2004</v>
      </c>
      <c r="C945" s="204">
        <v>19845527.719999999</v>
      </c>
      <c r="D945" s="205" t="s">
        <v>87</v>
      </c>
      <c r="E945" s="205" t="s">
        <v>242</v>
      </c>
      <c r="F945" s="203">
        <v>90</v>
      </c>
      <c r="G945" s="205" t="s">
        <v>6453</v>
      </c>
      <c r="H945" s="205" t="s">
        <v>260</v>
      </c>
      <c r="I945" s="205" t="s">
        <v>290</v>
      </c>
      <c r="J945" s="205" t="s">
        <v>290</v>
      </c>
    </row>
    <row r="946" spans="2:10" s="198" customFormat="1" ht="18" customHeight="1" x14ac:dyDescent="0.2">
      <c r="B946" s="203">
        <v>2004</v>
      </c>
      <c r="C946" s="204">
        <v>213491.77</v>
      </c>
      <c r="D946" s="205" t="s">
        <v>87</v>
      </c>
      <c r="E946" s="205" t="s">
        <v>242</v>
      </c>
      <c r="F946" s="203">
        <v>90</v>
      </c>
      <c r="G946" s="205" t="s">
        <v>6453</v>
      </c>
      <c r="H946" s="205" t="s">
        <v>260</v>
      </c>
      <c r="I946" s="205" t="s">
        <v>291</v>
      </c>
      <c r="J946" s="205" t="s">
        <v>291</v>
      </c>
    </row>
    <row r="947" spans="2:10" s="198" customFormat="1" ht="18" customHeight="1" x14ac:dyDescent="0.2">
      <c r="B947" s="203">
        <v>2004</v>
      </c>
      <c r="C947" s="204">
        <v>3717080.89</v>
      </c>
      <c r="D947" s="205" t="s">
        <v>87</v>
      </c>
      <c r="E947" s="205" t="s">
        <v>242</v>
      </c>
      <c r="F947" s="203">
        <v>90</v>
      </c>
      <c r="G947" s="205" t="s">
        <v>6453</v>
      </c>
      <c r="H947" s="205" t="s">
        <v>260</v>
      </c>
      <c r="I947" s="205" t="s">
        <v>292</v>
      </c>
      <c r="J947" s="205" t="s">
        <v>292</v>
      </c>
    </row>
    <row r="948" spans="2:10" s="198" customFormat="1" ht="18" customHeight="1" x14ac:dyDescent="0.2">
      <c r="B948" s="203">
        <v>2004</v>
      </c>
      <c r="C948" s="204">
        <v>3439606.81</v>
      </c>
      <c r="D948" s="205" t="s">
        <v>87</v>
      </c>
      <c r="E948" s="205" t="s">
        <v>242</v>
      </c>
      <c r="F948" s="203">
        <v>90</v>
      </c>
      <c r="G948" s="205" t="s">
        <v>6453</v>
      </c>
      <c r="H948" s="205" t="s">
        <v>260</v>
      </c>
      <c r="I948" s="205" t="s">
        <v>293</v>
      </c>
      <c r="J948" s="205" t="s">
        <v>293</v>
      </c>
    </row>
    <row r="949" spans="2:10" s="198" customFormat="1" ht="18" customHeight="1" x14ac:dyDescent="0.2">
      <c r="B949" s="203">
        <v>2004</v>
      </c>
      <c r="C949" s="204">
        <v>11262301.59</v>
      </c>
      <c r="D949" s="205" t="s">
        <v>87</v>
      </c>
      <c r="E949" s="205" t="s">
        <v>242</v>
      </c>
      <c r="F949" s="203">
        <v>90</v>
      </c>
      <c r="G949" s="205" t="s">
        <v>6453</v>
      </c>
      <c r="H949" s="205" t="s">
        <v>260</v>
      </c>
      <c r="I949" s="205" t="s">
        <v>294</v>
      </c>
      <c r="J949" s="205" t="s">
        <v>294</v>
      </c>
    </row>
    <row r="950" spans="2:10" s="198" customFormat="1" ht="18" customHeight="1" x14ac:dyDescent="0.2">
      <c r="B950" s="203">
        <v>2004</v>
      </c>
      <c r="C950" s="204">
        <v>25735792.989999998</v>
      </c>
      <c r="D950" s="205" t="s">
        <v>87</v>
      </c>
      <c r="E950" s="205" t="s">
        <v>242</v>
      </c>
      <c r="F950" s="203">
        <v>90</v>
      </c>
      <c r="G950" s="205" t="s">
        <v>6453</v>
      </c>
      <c r="H950" s="205" t="s">
        <v>260</v>
      </c>
      <c r="I950" s="205" t="s">
        <v>295</v>
      </c>
      <c r="J950" s="205" t="s">
        <v>295</v>
      </c>
    </row>
    <row r="951" spans="2:10" s="198" customFormat="1" ht="18" customHeight="1" x14ac:dyDescent="0.2">
      <c r="B951" s="203">
        <v>2004</v>
      </c>
      <c r="C951" s="204">
        <v>334391161.31</v>
      </c>
      <c r="D951" s="205" t="s">
        <v>87</v>
      </c>
      <c r="E951" s="205" t="s">
        <v>242</v>
      </c>
      <c r="F951" s="203">
        <v>90</v>
      </c>
      <c r="G951" s="205" t="s">
        <v>6453</v>
      </c>
      <c r="H951" s="205" t="s">
        <v>260</v>
      </c>
      <c r="I951" s="205" t="s">
        <v>296</v>
      </c>
      <c r="J951" s="205" t="s">
        <v>296</v>
      </c>
    </row>
    <row r="952" spans="2:10" s="198" customFormat="1" ht="18" customHeight="1" x14ac:dyDescent="0.2">
      <c r="B952" s="203">
        <v>2004</v>
      </c>
      <c r="C952" s="204">
        <v>57543439.799999997</v>
      </c>
      <c r="D952" s="205" t="s">
        <v>87</v>
      </c>
      <c r="E952" s="205" t="s">
        <v>242</v>
      </c>
      <c r="F952" s="203">
        <v>90</v>
      </c>
      <c r="G952" s="205" t="s">
        <v>6453</v>
      </c>
      <c r="H952" s="205" t="s">
        <v>260</v>
      </c>
      <c r="I952" s="205" t="s">
        <v>349</v>
      </c>
      <c r="J952" s="205" t="s">
        <v>260</v>
      </c>
    </row>
    <row r="953" spans="2:10" s="198" customFormat="1" ht="18" customHeight="1" x14ac:dyDescent="0.2">
      <c r="B953" s="203">
        <v>2004</v>
      </c>
      <c r="C953" s="204">
        <v>1079658.3400000001</v>
      </c>
      <c r="D953" s="205" t="s">
        <v>87</v>
      </c>
      <c r="E953" s="205" t="s">
        <v>242</v>
      </c>
      <c r="F953" s="203">
        <v>90</v>
      </c>
      <c r="G953" s="205" t="s">
        <v>6453</v>
      </c>
      <c r="H953" s="205" t="s">
        <v>260</v>
      </c>
      <c r="I953" s="205" t="s">
        <v>369</v>
      </c>
      <c r="J953" s="205" t="s">
        <v>263</v>
      </c>
    </row>
    <row r="954" spans="2:10" s="198" customFormat="1" ht="18" customHeight="1" x14ac:dyDescent="0.2">
      <c r="B954" s="203">
        <v>2004</v>
      </c>
      <c r="C954" s="204">
        <v>26016354.100000001</v>
      </c>
      <c r="D954" s="205" t="s">
        <v>87</v>
      </c>
      <c r="E954" s="205" t="s">
        <v>242</v>
      </c>
      <c r="F954" s="203">
        <v>90</v>
      </c>
      <c r="G954" s="205" t="s">
        <v>6453</v>
      </c>
      <c r="H954" s="205" t="s">
        <v>260</v>
      </c>
      <c r="I954" s="205" t="s">
        <v>297</v>
      </c>
      <c r="J954" s="205" t="s">
        <v>297</v>
      </c>
    </row>
    <row r="955" spans="2:10" s="198" customFormat="1" ht="18" customHeight="1" x14ac:dyDescent="0.2">
      <c r="B955" s="203">
        <v>2004</v>
      </c>
      <c r="C955" s="204">
        <v>142784483.19</v>
      </c>
      <c r="D955" s="205" t="s">
        <v>87</v>
      </c>
      <c r="E955" s="205" t="s">
        <v>242</v>
      </c>
      <c r="F955" s="203">
        <v>90</v>
      </c>
      <c r="G955" s="205" t="s">
        <v>6453</v>
      </c>
      <c r="H955" s="205" t="s">
        <v>260</v>
      </c>
      <c r="I955" s="205" t="s">
        <v>298</v>
      </c>
      <c r="J955" s="205" t="s">
        <v>298</v>
      </c>
    </row>
    <row r="956" spans="2:10" s="198" customFormat="1" ht="18" customHeight="1" x14ac:dyDescent="0.2">
      <c r="B956" s="203">
        <v>2004</v>
      </c>
      <c r="C956" s="204">
        <v>1907844194.5699999</v>
      </c>
      <c r="D956" s="205" t="s">
        <v>87</v>
      </c>
      <c r="E956" s="205" t="s">
        <v>242</v>
      </c>
      <c r="F956" s="203">
        <v>90</v>
      </c>
      <c r="G956" s="205" t="s">
        <v>6453</v>
      </c>
      <c r="H956" s="205" t="s">
        <v>260</v>
      </c>
      <c r="I956" s="205" t="s">
        <v>299</v>
      </c>
      <c r="J956" s="205" t="s">
        <v>299</v>
      </c>
    </row>
    <row r="957" spans="2:10" s="198" customFormat="1" ht="18" customHeight="1" x14ac:dyDescent="0.2">
      <c r="B957" s="203">
        <v>2004</v>
      </c>
      <c r="C957" s="204">
        <v>8586105.0800000001</v>
      </c>
      <c r="D957" s="205" t="s">
        <v>87</v>
      </c>
      <c r="E957" s="205" t="s">
        <v>242</v>
      </c>
      <c r="F957" s="203">
        <v>90</v>
      </c>
      <c r="G957" s="205" t="s">
        <v>6453</v>
      </c>
      <c r="H957" s="205" t="s">
        <v>260</v>
      </c>
      <c r="I957" s="205" t="s">
        <v>300</v>
      </c>
      <c r="J957" s="205" t="s">
        <v>300</v>
      </c>
    </row>
    <row r="958" spans="2:10" s="198" customFormat="1" ht="18" customHeight="1" x14ac:dyDescent="0.2">
      <c r="B958" s="203">
        <v>2004</v>
      </c>
      <c r="C958" s="204">
        <v>23404257.34</v>
      </c>
      <c r="D958" s="205" t="s">
        <v>87</v>
      </c>
      <c r="E958" s="205" t="s">
        <v>242</v>
      </c>
      <c r="F958" s="203">
        <v>90</v>
      </c>
      <c r="G958" s="205" t="s">
        <v>6453</v>
      </c>
      <c r="H958" s="205" t="s">
        <v>301</v>
      </c>
      <c r="I958" s="205" t="s">
        <v>261</v>
      </c>
      <c r="J958" s="205" t="s">
        <v>261</v>
      </c>
    </row>
    <row r="959" spans="2:10" s="198" customFormat="1" ht="18" customHeight="1" x14ac:dyDescent="0.2">
      <c r="B959" s="203">
        <v>2004</v>
      </c>
      <c r="C959" s="204">
        <v>184096812.91</v>
      </c>
      <c r="D959" s="205" t="s">
        <v>87</v>
      </c>
      <c r="E959" s="205" t="s">
        <v>242</v>
      </c>
      <c r="F959" s="203">
        <v>90</v>
      </c>
      <c r="G959" s="205" t="s">
        <v>6453</v>
      </c>
      <c r="H959" s="205" t="s">
        <v>301</v>
      </c>
      <c r="I959" s="205" t="s">
        <v>264</v>
      </c>
      <c r="J959" s="205" t="s">
        <v>264</v>
      </c>
    </row>
    <row r="960" spans="2:10" s="198" customFormat="1" ht="18" customHeight="1" x14ac:dyDescent="0.2">
      <c r="B960" s="203">
        <v>2004</v>
      </c>
      <c r="C960" s="204">
        <v>1154269.3</v>
      </c>
      <c r="D960" s="205" t="s">
        <v>87</v>
      </c>
      <c r="E960" s="205" t="s">
        <v>242</v>
      </c>
      <c r="F960" s="203">
        <v>90</v>
      </c>
      <c r="G960" s="205" t="s">
        <v>6453</v>
      </c>
      <c r="H960" s="205" t="s">
        <v>301</v>
      </c>
      <c r="I960" s="205" t="s">
        <v>252</v>
      </c>
      <c r="J960" s="205" t="s">
        <v>252</v>
      </c>
    </row>
    <row r="961" spans="2:10" s="198" customFormat="1" ht="18" customHeight="1" x14ac:dyDescent="0.2">
      <c r="B961" s="203">
        <v>2004</v>
      </c>
      <c r="C961" s="204">
        <v>73530117.409999996</v>
      </c>
      <c r="D961" s="205" t="s">
        <v>87</v>
      </c>
      <c r="E961" s="205" t="s">
        <v>242</v>
      </c>
      <c r="F961" s="203">
        <v>90</v>
      </c>
      <c r="G961" s="205" t="s">
        <v>6453</v>
      </c>
      <c r="H961" s="205" t="s">
        <v>301</v>
      </c>
      <c r="I961" s="205" t="s">
        <v>281</v>
      </c>
      <c r="J961" s="205" t="s">
        <v>281</v>
      </c>
    </row>
    <row r="962" spans="2:10" s="198" customFormat="1" ht="18" customHeight="1" x14ac:dyDescent="0.2">
      <c r="B962" s="203">
        <v>2004</v>
      </c>
      <c r="C962" s="204">
        <v>176340.91</v>
      </c>
      <c r="D962" s="205" t="s">
        <v>87</v>
      </c>
      <c r="E962" s="205" t="s">
        <v>242</v>
      </c>
      <c r="F962" s="203">
        <v>90</v>
      </c>
      <c r="G962" s="205" t="s">
        <v>6453</v>
      </c>
      <c r="H962" s="205" t="s">
        <v>301</v>
      </c>
      <c r="I962" s="205" t="s">
        <v>302</v>
      </c>
      <c r="J962" s="205" t="s">
        <v>302</v>
      </c>
    </row>
    <row r="963" spans="2:10" s="198" customFormat="1" ht="18" customHeight="1" x14ac:dyDescent="0.2">
      <c r="B963" s="203">
        <v>2004</v>
      </c>
      <c r="C963" s="204">
        <v>747774.45</v>
      </c>
      <c r="D963" s="205" t="s">
        <v>87</v>
      </c>
      <c r="E963" s="205" t="s">
        <v>242</v>
      </c>
      <c r="F963" s="203">
        <v>90</v>
      </c>
      <c r="G963" s="205" t="s">
        <v>6453</v>
      </c>
      <c r="H963" s="205" t="s">
        <v>301</v>
      </c>
      <c r="I963" s="205" t="s">
        <v>303</v>
      </c>
      <c r="J963" s="205" t="s">
        <v>303</v>
      </c>
    </row>
    <row r="964" spans="2:10" s="198" customFormat="1" ht="18" customHeight="1" x14ac:dyDescent="0.2">
      <c r="B964" s="203">
        <v>2004</v>
      </c>
      <c r="C964" s="204">
        <v>668328536.57000005</v>
      </c>
      <c r="D964" s="205" t="s">
        <v>87</v>
      </c>
      <c r="E964" s="205" t="s">
        <v>242</v>
      </c>
      <c r="F964" s="203">
        <v>90</v>
      </c>
      <c r="G964" s="205" t="s">
        <v>6453</v>
      </c>
      <c r="H964" s="205" t="s">
        <v>301</v>
      </c>
      <c r="I964" s="205" t="s">
        <v>304</v>
      </c>
      <c r="J964" s="205" t="s">
        <v>304</v>
      </c>
    </row>
    <row r="965" spans="2:10" s="198" customFormat="1" ht="18" customHeight="1" x14ac:dyDescent="0.2">
      <c r="B965" s="203">
        <v>2004</v>
      </c>
      <c r="C965" s="204">
        <v>0</v>
      </c>
      <c r="D965" s="205" t="s">
        <v>87</v>
      </c>
      <c r="E965" s="205" t="s">
        <v>242</v>
      </c>
      <c r="F965" s="203">
        <v>90</v>
      </c>
      <c r="G965" s="205" t="s">
        <v>6453</v>
      </c>
      <c r="H965" s="205" t="s">
        <v>301</v>
      </c>
      <c r="I965" s="205" t="s">
        <v>349</v>
      </c>
      <c r="J965" s="205"/>
    </row>
    <row r="966" spans="2:10" s="198" customFormat="1" ht="18" customHeight="1" x14ac:dyDescent="0.2">
      <c r="B966" s="203">
        <v>2004</v>
      </c>
      <c r="C966" s="204">
        <v>3144254.82</v>
      </c>
      <c r="D966" s="205" t="s">
        <v>87</v>
      </c>
      <c r="E966" s="205" t="s">
        <v>242</v>
      </c>
      <c r="F966" s="203">
        <v>90</v>
      </c>
      <c r="G966" s="205" t="s">
        <v>6453</v>
      </c>
      <c r="H966" s="205" t="s">
        <v>301</v>
      </c>
      <c r="I966" s="205" t="s">
        <v>305</v>
      </c>
      <c r="J966" s="205" t="s">
        <v>305</v>
      </c>
    </row>
    <row r="967" spans="2:10" s="198" customFormat="1" ht="18" customHeight="1" x14ac:dyDescent="0.2">
      <c r="B967" s="203">
        <v>2004</v>
      </c>
      <c r="C967" s="204">
        <v>176950578.24000001</v>
      </c>
      <c r="D967" s="205" t="s">
        <v>306</v>
      </c>
      <c r="E967" s="205" t="s">
        <v>307</v>
      </c>
      <c r="F967" s="203">
        <v>90</v>
      </c>
      <c r="G967" s="205" t="s">
        <v>6453</v>
      </c>
      <c r="H967" s="205" t="s">
        <v>308</v>
      </c>
      <c r="I967" s="205" t="s">
        <v>309</v>
      </c>
      <c r="J967" s="205" t="s">
        <v>309</v>
      </c>
    </row>
    <row r="968" spans="2:10" s="198" customFormat="1" ht="18" customHeight="1" x14ac:dyDescent="0.2">
      <c r="B968" s="203">
        <v>2004</v>
      </c>
      <c r="C968" s="204">
        <v>255437581.25</v>
      </c>
      <c r="D968" s="205" t="s">
        <v>306</v>
      </c>
      <c r="E968" s="205" t="s">
        <v>307</v>
      </c>
      <c r="F968" s="203">
        <v>90</v>
      </c>
      <c r="G968" s="205" t="s">
        <v>6453</v>
      </c>
      <c r="H968" s="205" t="s">
        <v>308</v>
      </c>
      <c r="I968" s="205" t="s">
        <v>310</v>
      </c>
      <c r="J968" s="205" t="s">
        <v>310</v>
      </c>
    </row>
    <row r="969" spans="2:10" s="198" customFormat="1" ht="18" customHeight="1" x14ac:dyDescent="0.2">
      <c r="B969" s="203">
        <v>2004</v>
      </c>
      <c r="C969" s="204">
        <v>0</v>
      </c>
      <c r="D969" s="205" t="s">
        <v>306</v>
      </c>
      <c r="E969" s="205" t="s">
        <v>307</v>
      </c>
      <c r="F969" s="203">
        <v>90</v>
      </c>
      <c r="G969" s="205" t="s">
        <v>6453</v>
      </c>
      <c r="H969" s="205" t="s">
        <v>308</v>
      </c>
      <c r="I969" s="205" t="s">
        <v>349</v>
      </c>
      <c r="J969" s="205"/>
    </row>
    <row r="970" spans="2:10" s="198" customFormat="1" ht="18" customHeight="1" x14ac:dyDescent="0.2">
      <c r="B970" s="203">
        <v>2004</v>
      </c>
      <c r="C970" s="204">
        <v>0</v>
      </c>
      <c r="D970" s="205" t="s">
        <v>306</v>
      </c>
      <c r="E970" s="205" t="s">
        <v>307</v>
      </c>
      <c r="F970" s="203">
        <v>90</v>
      </c>
      <c r="G970" s="205" t="s">
        <v>6453</v>
      </c>
      <c r="H970" s="205" t="s">
        <v>349</v>
      </c>
      <c r="I970" s="205" t="s">
        <v>349</v>
      </c>
      <c r="J970" s="205"/>
    </row>
    <row r="971" spans="2:10" s="198" customFormat="1" ht="18" customHeight="1" x14ac:dyDescent="0.2">
      <c r="B971" s="203">
        <v>2004</v>
      </c>
      <c r="C971" s="204">
        <v>0</v>
      </c>
      <c r="D971" s="205" t="s">
        <v>306</v>
      </c>
      <c r="E971" s="205" t="s">
        <v>311</v>
      </c>
      <c r="F971" s="203">
        <v>40</v>
      </c>
      <c r="G971" s="205" t="s">
        <v>6450</v>
      </c>
      <c r="H971" s="205" t="s">
        <v>349</v>
      </c>
      <c r="I971" s="205" t="s">
        <v>349</v>
      </c>
      <c r="J971" s="205"/>
    </row>
    <row r="972" spans="2:10" s="198" customFormat="1" ht="18" customHeight="1" x14ac:dyDescent="0.2">
      <c r="B972" s="203">
        <v>2004</v>
      </c>
      <c r="C972" s="204">
        <v>850503.67</v>
      </c>
      <c r="D972" s="205" t="s">
        <v>306</v>
      </c>
      <c r="E972" s="205" t="s">
        <v>311</v>
      </c>
      <c r="F972" s="203">
        <v>90</v>
      </c>
      <c r="G972" s="205" t="s">
        <v>6453</v>
      </c>
      <c r="H972" s="205" t="s">
        <v>359</v>
      </c>
      <c r="I972" s="205" t="s">
        <v>361</v>
      </c>
      <c r="J972" s="205" t="s">
        <v>361</v>
      </c>
    </row>
    <row r="973" spans="2:10" s="198" customFormat="1" ht="18" customHeight="1" x14ac:dyDescent="0.2">
      <c r="B973" s="203">
        <v>2004</v>
      </c>
      <c r="C973" s="204">
        <v>0</v>
      </c>
      <c r="D973" s="205" t="s">
        <v>306</v>
      </c>
      <c r="E973" s="205" t="s">
        <v>311</v>
      </c>
      <c r="F973" s="203">
        <v>90</v>
      </c>
      <c r="G973" s="205" t="s">
        <v>6453</v>
      </c>
      <c r="H973" s="205" t="s">
        <v>359</v>
      </c>
      <c r="I973" s="205" t="s">
        <v>349</v>
      </c>
      <c r="J973" s="205"/>
    </row>
    <row r="974" spans="2:10" s="198" customFormat="1" ht="18" customHeight="1" x14ac:dyDescent="0.2">
      <c r="B974" s="203">
        <v>2004</v>
      </c>
      <c r="C974" s="204">
        <v>120000</v>
      </c>
      <c r="D974" s="205" t="s">
        <v>306</v>
      </c>
      <c r="E974" s="205" t="s">
        <v>311</v>
      </c>
      <c r="F974" s="203">
        <v>90</v>
      </c>
      <c r="G974" s="205" t="s">
        <v>6453</v>
      </c>
      <c r="H974" s="205" t="s">
        <v>359</v>
      </c>
      <c r="I974" s="205" t="s">
        <v>375</v>
      </c>
      <c r="J974" s="205" t="s">
        <v>375</v>
      </c>
    </row>
    <row r="975" spans="2:10" s="198" customFormat="1" ht="18" customHeight="1" x14ac:dyDescent="0.2">
      <c r="B975" s="203">
        <v>2004</v>
      </c>
      <c r="C975" s="204">
        <v>0</v>
      </c>
      <c r="D975" s="205" t="s">
        <v>306</v>
      </c>
      <c r="E975" s="205" t="s">
        <v>311</v>
      </c>
      <c r="F975" s="203">
        <v>90</v>
      </c>
      <c r="G975" s="205" t="s">
        <v>6453</v>
      </c>
      <c r="H975" s="205" t="s">
        <v>401</v>
      </c>
      <c r="I975" s="205" t="s">
        <v>349</v>
      </c>
      <c r="J975" s="205"/>
    </row>
    <row r="976" spans="2:10" s="198" customFormat="1" ht="18" customHeight="1" x14ac:dyDescent="0.2">
      <c r="B976" s="203">
        <v>2004</v>
      </c>
      <c r="C976" s="204">
        <v>249133151.11000001</v>
      </c>
      <c r="D976" s="205" t="s">
        <v>306</v>
      </c>
      <c r="E976" s="205" t="s">
        <v>311</v>
      </c>
      <c r="F976" s="203">
        <v>90</v>
      </c>
      <c r="G976" s="205" t="s">
        <v>6453</v>
      </c>
      <c r="H976" s="205" t="s">
        <v>313</v>
      </c>
      <c r="I976" s="205" t="s">
        <v>313</v>
      </c>
      <c r="J976" s="205" t="s">
        <v>313</v>
      </c>
    </row>
    <row r="977" spans="2:10" s="198" customFormat="1" ht="18" customHeight="1" x14ac:dyDescent="0.2">
      <c r="B977" s="203">
        <v>2004</v>
      </c>
      <c r="C977" s="204">
        <v>0</v>
      </c>
      <c r="D977" s="205" t="s">
        <v>306</v>
      </c>
      <c r="E977" s="205" t="s">
        <v>311</v>
      </c>
      <c r="F977" s="203">
        <v>90</v>
      </c>
      <c r="G977" s="205" t="s">
        <v>6453</v>
      </c>
      <c r="H977" s="205" t="s">
        <v>313</v>
      </c>
      <c r="I977" s="205" t="s">
        <v>349</v>
      </c>
      <c r="J977" s="205"/>
    </row>
    <row r="978" spans="2:10" s="198" customFormat="1" ht="18" customHeight="1" x14ac:dyDescent="0.2">
      <c r="B978" s="203">
        <v>2004</v>
      </c>
      <c r="C978" s="204">
        <v>157766902.88999999</v>
      </c>
      <c r="D978" s="205" t="s">
        <v>306</v>
      </c>
      <c r="E978" s="205" t="s">
        <v>311</v>
      </c>
      <c r="F978" s="203">
        <v>90</v>
      </c>
      <c r="G978" s="205" t="s">
        <v>6453</v>
      </c>
      <c r="H978" s="205" t="s">
        <v>314</v>
      </c>
      <c r="I978" s="205" t="s">
        <v>314</v>
      </c>
      <c r="J978" s="205" t="s">
        <v>314</v>
      </c>
    </row>
    <row r="979" spans="2:10" s="198" customFormat="1" ht="18" customHeight="1" x14ac:dyDescent="0.2">
      <c r="B979" s="203">
        <v>2004</v>
      </c>
      <c r="C979" s="204">
        <v>0</v>
      </c>
      <c r="D979" s="205" t="s">
        <v>306</v>
      </c>
      <c r="E979" s="205" t="s">
        <v>311</v>
      </c>
      <c r="F979" s="203">
        <v>90</v>
      </c>
      <c r="G979" s="205" t="s">
        <v>6453</v>
      </c>
      <c r="H979" s="205" t="s">
        <v>314</v>
      </c>
      <c r="I979" s="205" t="s">
        <v>349</v>
      </c>
      <c r="J979" s="205"/>
    </row>
    <row r="980" spans="2:10" s="198" customFormat="1" ht="18" customHeight="1" x14ac:dyDescent="0.2">
      <c r="B980" s="203">
        <v>2004</v>
      </c>
      <c r="C980" s="204">
        <v>9712679.1600000001</v>
      </c>
      <c r="D980" s="205" t="s">
        <v>306</v>
      </c>
      <c r="E980" s="205" t="s">
        <v>311</v>
      </c>
      <c r="F980" s="203">
        <v>90</v>
      </c>
      <c r="G980" s="205" t="s">
        <v>6453</v>
      </c>
      <c r="H980" s="205" t="s">
        <v>115</v>
      </c>
      <c r="I980" s="205" t="s">
        <v>118</v>
      </c>
      <c r="J980" s="205" t="s">
        <v>118</v>
      </c>
    </row>
    <row r="981" spans="2:10" s="198" customFormat="1" ht="18" customHeight="1" x14ac:dyDescent="0.2">
      <c r="B981" s="203">
        <v>2004</v>
      </c>
      <c r="C981" s="204">
        <v>0</v>
      </c>
      <c r="D981" s="205" t="s">
        <v>306</v>
      </c>
      <c r="E981" s="205" t="s">
        <v>311</v>
      </c>
      <c r="F981" s="203">
        <v>90</v>
      </c>
      <c r="G981" s="205" t="s">
        <v>6453</v>
      </c>
      <c r="H981" s="205" t="s">
        <v>349</v>
      </c>
      <c r="I981" s="205" t="s">
        <v>349</v>
      </c>
      <c r="J981" s="205"/>
    </row>
    <row r="982" spans="2:10" s="198" customFormat="1" ht="18" customHeight="1" x14ac:dyDescent="0.2">
      <c r="B982" s="203">
        <v>2004</v>
      </c>
      <c r="C982" s="204">
        <v>0</v>
      </c>
      <c r="D982" s="205" t="s">
        <v>306</v>
      </c>
      <c r="E982" s="205" t="s">
        <v>311</v>
      </c>
      <c r="F982" s="203">
        <v>99</v>
      </c>
      <c r="G982" s="205" t="s">
        <v>439</v>
      </c>
      <c r="H982" s="205" t="s">
        <v>349</v>
      </c>
      <c r="I982" s="205" t="s">
        <v>349</v>
      </c>
      <c r="J982" s="205"/>
    </row>
    <row r="983" spans="2:10" s="198" customFormat="1" ht="18" customHeight="1" x14ac:dyDescent="0.2">
      <c r="B983" s="203">
        <v>2004</v>
      </c>
      <c r="C983" s="204">
        <v>26739026.34</v>
      </c>
      <c r="D983" s="205" t="s">
        <v>306</v>
      </c>
      <c r="E983" s="205" t="s">
        <v>315</v>
      </c>
      <c r="F983" s="203">
        <v>20</v>
      </c>
      <c r="G983" s="205" t="s">
        <v>6449</v>
      </c>
      <c r="H983" s="205" t="s">
        <v>316</v>
      </c>
      <c r="I983" s="205" t="s">
        <v>316</v>
      </c>
      <c r="J983" s="205" t="s">
        <v>316</v>
      </c>
    </row>
    <row r="984" spans="2:10" s="198" customFormat="1" ht="18" customHeight="1" x14ac:dyDescent="0.2">
      <c r="B984" s="203">
        <v>2004</v>
      </c>
      <c r="C984" s="204">
        <v>0</v>
      </c>
      <c r="D984" s="205" t="s">
        <v>306</v>
      </c>
      <c r="E984" s="205" t="s">
        <v>315</v>
      </c>
      <c r="F984" s="203">
        <v>20</v>
      </c>
      <c r="G984" s="205" t="s">
        <v>6449</v>
      </c>
      <c r="H984" s="205" t="s">
        <v>316</v>
      </c>
      <c r="I984" s="205" t="s">
        <v>349</v>
      </c>
      <c r="J984" s="205"/>
    </row>
    <row r="985" spans="2:10" s="198" customFormat="1" ht="18" customHeight="1" x14ac:dyDescent="0.2">
      <c r="B985" s="203">
        <v>2004</v>
      </c>
      <c r="C985" s="204">
        <v>0</v>
      </c>
      <c r="D985" s="205" t="s">
        <v>306</v>
      </c>
      <c r="E985" s="205" t="s">
        <v>315</v>
      </c>
      <c r="F985" s="203">
        <v>20</v>
      </c>
      <c r="G985" s="205" t="s">
        <v>6449</v>
      </c>
      <c r="H985" s="205" t="s">
        <v>349</v>
      </c>
      <c r="I985" s="205" t="s">
        <v>349</v>
      </c>
      <c r="J985" s="205"/>
    </row>
    <row r="986" spans="2:10" s="198" customFormat="1" ht="18" customHeight="1" x14ac:dyDescent="0.2">
      <c r="B986" s="203">
        <v>2004</v>
      </c>
      <c r="C986" s="204">
        <v>67164550.219999999</v>
      </c>
      <c r="D986" s="205" t="s">
        <v>306</v>
      </c>
      <c r="E986" s="205" t="s">
        <v>315</v>
      </c>
      <c r="F986" s="203">
        <v>40</v>
      </c>
      <c r="G986" s="205" t="s">
        <v>6450</v>
      </c>
      <c r="H986" s="205" t="s">
        <v>316</v>
      </c>
      <c r="I986" s="205" t="s">
        <v>316</v>
      </c>
      <c r="J986" s="205" t="s">
        <v>316</v>
      </c>
    </row>
    <row r="987" spans="2:10" s="198" customFormat="1" ht="18" customHeight="1" x14ac:dyDescent="0.2">
      <c r="B987" s="203">
        <v>2004</v>
      </c>
      <c r="C987" s="204">
        <v>0</v>
      </c>
      <c r="D987" s="205" t="s">
        <v>306</v>
      </c>
      <c r="E987" s="205" t="s">
        <v>315</v>
      </c>
      <c r="F987" s="203">
        <v>40</v>
      </c>
      <c r="G987" s="205" t="s">
        <v>6450</v>
      </c>
      <c r="H987" s="205" t="s">
        <v>316</v>
      </c>
      <c r="I987" s="205" t="s">
        <v>349</v>
      </c>
      <c r="J987" s="205"/>
    </row>
    <row r="988" spans="2:10" s="198" customFormat="1" ht="18" customHeight="1" x14ac:dyDescent="0.2">
      <c r="B988" s="203">
        <v>2004</v>
      </c>
      <c r="C988" s="204">
        <v>0</v>
      </c>
      <c r="D988" s="205" t="s">
        <v>306</v>
      </c>
      <c r="E988" s="205" t="s">
        <v>315</v>
      </c>
      <c r="F988" s="203">
        <v>40</v>
      </c>
      <c r="G988" s="205" t="s">
        <v>6450</v>
      </c>
      <c r="H988" s="205" t="s">
        <v>349</v>
      </c>
      <c r="I988" s="205" t="s">
        <v>349</v>
      </c>
      <c r="J988" s="205"/>
    </row>
    <row r="989" spans="2:10" s="198" customFormat="1" ht="18" customHeight="1" x14ac:dyDescent="0.2">
      <c r="B989" s="203">
        <v>2004</v>
      </c>
      <c r="C989" s="204">
        <v>96593146.939999998</v>
      </c>
      <c r="D989" s="205" t="s">
        <v>306</v>
      </c>
      <c r="E989" s="205" t="s">
        <v>315</v>
      </c>
      <c r="F989" s="203">
        <v>50</v>
      </c>
      <c r="G989" s="205" t="s">
        <v>6451</v>
      </c>
      <c r="H989" s="205" t="s">
        <v>316</v>
      </c>
      <c r="I989" s="205" t="s">
        <v>316</v>
      </c>
      <c r="J989" s="205" t="s">
        <v>316</v>
      </c>
    </row>
    <row r="990" spans="2:10" s="198" customFormat="1" ht="18" customHeight="1" x14ac:dyDescent="0.2">
      <c r="B990" s="203">
        <v>2004</v>
      </c>
      <c r="C990" s="204">
        <v>0</v>
      </c>
      <c r="D990" s="205" t="s">
        <v>306</v>
      </c>
      <c r="E990" s="205" t="s">
        <v>315</v>
      </c>
      <c r="F990" s="203">
        <v>50</v>
      </c>
      <c r="G990" s="205" t="s">
        <v>6451</v>
      </c>
      <c r="H990" s="205" t="s">
        <v>316</v>
      </c>
      <c r="I990" s="205" t="s">
        <v>349</v>
      </c>
      <c r="J990" s="205"/>
    </row>
    <row r="991" spans="2:10" s="198" customFormat="1" ht="18" customHeight="1" x14ac:dyDescent="0.2">
      <c r="B991" s="203">
        <v>2004</v>
      </c>
      <c r="C991" s="204">
        <v>0</v>
      </c>
      <c r="D991" s="205" t="s">
        <v>306</v>
      </c>
      <c r="E991" s="205" t="s">
        <v>315</v>
      </c>
      <c r="F991" s="203">
        <v>50</v>
      </c>
      <c r="G991" s="205" t="s">
        <v>6451</v>
      </c>
      <c r="H991" s="205" t="s">
        <v>108</v>
      </c>
      <c r="I991" s="205" t="s">
        <v>108</v>
      </c>
      <c r="J991" s="205" t="s">
        <v>108</v>
      </c>
    </row>
    <row r="992" spans="2:10" s="198" customFormat="1" ht="18" customHeight="1" x14ac:dyDescent="0.2">
      <c r="B992" s="203">
        <v>2004</v>
      </c>
      <c r="C992" s="204">
        <v>0</v>
      </c>
      <c r="D992" s="205" t="s">
        <v>306</v>
      </c>
      <c r="E992" s="205" t="s">
        <v>315</v>
      </c>
      <c r="F992" s="203">
        <v>50</v>
      </c>
      <c r="G992" s="205" t="s">
        <v>6451</v>
      </c>
      <c r="H992" s="205" t="s">
        <v>108</v>
      </c>
      <c r="I992" s="205" t="s">
        <v>349</v>
      </c>
      <c r="J992" s="205"/>
    </row>
    <row r="993" spans="2:10" s="198" customFormat="1" ht="18" customHeight="1" x14ac:dyDescent="0.2">
      <c r="B993" s="203">
        <v>2004</v>
      </c>
      <c r="C993" s="204">
        <v>0</v>
      </c>
      <c r="D993" s="205" t="s">
        <v>306</v>
      </c>
      <c r="E993" s="205" t="s">
        <v>315</v>
      </c>
      <c r="F993" s="203">
        <v>50</v>
      </c>
      <c r="G993" s="205" t="s">
        <v>6451</v>
      </c>
      <c r="H993" s="205" t="s">
        <v>349</v>
      </c>
      <c r="I993" s="205" t="s">
        <v>349</v>
      </c>
      <c r="J993" s="205"/>
    </row>
    <row r="994" spans="2:10" s="198" customFormat="1" ht="18" customHeight="1" x14ac:dyDescent="0.2">
      <c r="B994" s="203">
        <v>2004</v>
      </c>
      <c r="C994" s="204">
        <v>0</v>
      </c>
      <c r="D994" s="205" t="s">
        <v>306</v>
      </c>
      <c r="E994" s="205" t="s">
        <v>315</v>
      </c>
      <c r="F994" s="203">
        <v>90</v>
      </c>
      <c r="G994" s="205" t="s">
        <v>6453</v>
      </c>
      <c r="H994" s="205" t="s">
        <v>359</v>
      </c>
      <c r="I994" s="205" t="s">
        <v>349</v>
      </c>
      <c r="J994" s="205"/>
    </row>
    <row r="995" spans="2:10" s="198" customFormat="1" ht="18" customHeight="1" x14ac:dyDescent="0.2">
      <c r="B995" s="203">
        <v>2004</v>
      </c>
      <c r="C995" s="204">
        <v>431174</v>
      </c>
      <c r="D995" s="205" t="s">
        <v>306</v>
      </c>
      <c r="E995" s="205" t="s">
        <v>315</v>
      </c>
      <c r="F995" s="203">
        <v>90</v>
      </c>
      <c r="G995" s="205" t="s">
        <v>6453</v>
      </c>
      <c r="H995" s="205" t="s">
        <v>359</v>
      </c>
      <c r="I995" s="205" t="s">
        <v>375</v>
      </c>
      <c r="J995" s="205" t="s">
        <v>375</v>
      </c>
    </row>
    <row r="996" spans="2:10" s="198" customFormat="1" ht="18" customHeight="1" x14ac:dyDescent="0.2">
      <c r="B996" s="203">
        <v>2004</v>
      </c>
      <c r="C996" s="204">
        <v>6705864.6600000001</v>
      </c>
      <c r="D996" s="205" t="s">
        <v>306</v>
      </c>
      <c r="E996" s="205" t="s">
        <v>315</v>
      </c>
      <c r="F996" s="203">
        <v>90</v>
      </c>
      <c r="G996" s="205" t="s">
        <v>6453</v>
      </c>
      <c r="H996" s="205" t="s">
        <v>104</v>
      </c>
      <c r="I996" s="205" t="s">
        <v>104</v>
      </c>
      <c r="J996" s="205" t="s">
        <v>104</v>
      </c>
    </row>
    <row r="997" spans="2:10" s="198" customFormat="1" ht="18" customHeight="1" x14ac:dyDescent="0.2">
      <c r="B997" s="203">
        <v>2004</v>
      </c>
      <c r="C997" s="204">
        <v>0</v>
      </c>
      <c r="D997" s="205" t="s">
        <v>306</v>
      </c>
      <c r="E997" s="205" t="s">
        <v>315</v>
      </c>
      <c r="F997" s="203">
        <v>90</v>
      </c>
      <c r="G997" s="205" t="s">
        <v>6453</v>
      </c>
      <c r="H997" s="205" t="s">
        <v>104</v>
      </c>
      <c r="I997" s="205" t="s">
        <v>349</v>
      </c>
      <c r="J997" s="205"/>
    </row>
    <row r="998" spans="2:10" s="198" customFormat="1" ht="18" customHeight="1" x14ac:dyDescent="0.2">
      <c r="B998" s="203">
        <v>2004</v>
      </c>
      <c r="C998" s="204">
        <v>43425.03</v>
      </c>
      <c r="D998" s="205" t="s">
        <v>306</v>
      </c>
      <c r="E998" s="205" t="s">
        <v>315</v>
      </c>
      <c r="F998" s="203">
        <v>90</v>
      </c>
      <c r="G998" s="205" t="s">
        <v>6453</v>
      </c>
      <c r="H998" s="205" t="s">
        <v>110</v>
      </c>
      <c r="I998" s="205" t="s">
        <v>110</v>
      </c>
      <c r="J998" s="205" t="s">
        <v>110</v>
      </c>
    </row>
    <row r="999" spans="2:10" s="198" customFormat="1" ht="18" customHeight="1" x14ac:dyDescent="0.2">
      <c r="B999" s="203">
        <v>2004</v>
      </c>
      <c r="C999" s="204">
        <v>0</v>
      </c>
      <c r="D999" s="205" t="s">
        <v>306</v>
      </c>
      <c r="E999" s="205" t="s">
        <v>315</v>
      </c>
      <c r="F999" s="203">
        <v>90</v>
      </c>
      <c r="G999" s="205" t="s">
        <v>6453</v>
      </c>
      <c r="H999" s="205" t="s">
        <v>110</v>
      </c>
      <c r="I999" s="205" t="s">
        <v>349</v>
      </c>
      <c r="J999" s="205"/>
    </row>
    <row r="1000" spans="2:10" s="198" customFormat="1" ht="18" customHeight="1" x14ac:dyDescent="0.2">
      <c r="B1000" s="203">
        <v>2004</v>
      </c>
      <c r="C1000" s="204">
        <v>0</v>
      </c>
      <c r="D1000" s="205" t="s">
        <v>306</v>
      </c>
      <c r="E1000" s="205" t="s">
        <v>315</v>
      </c>
      <c r="F1000" s="203">
        <v>90</v>
      </c>
      <c r="G1000" s="205" t="s">
        <v>6453</v>
      </c>
      <c r="H1000" s="205" t="s">
        <v>317</v>
      </c>
      <c r="I1000" s="205" t="s">
        <v>318</v>
      </c>
      <c r="J1000" s="205" t="s">
        <v>318</v>
      </c>
    </row>
    <row r="1001" spans="2:10" s="198" customFormat="1" ht="18" customHeight="1" x14ac:dyDescent="0.2">
      <c r="B1001" s="203">
        <v>2004</v>
      </c>
      <c r="C1001" s="204">
        <v>3225217.42</v>
      </c>
      <c r="D1001" s="205" t="s">
        <v>306</v>
      </c>
      <c r="E1001" s="205" t="s">
        <v>315</v>
      </c>
      <c r="F1001" s="203">
        <v>90</v>
      </c>
      <c r="G1001" s="205" t="s">
        <v>6453</v>
      </c>
      <c r="H1001" s="205" t="s">
        <v>317</v>
      </c>
      <c r="I1001" s="205" t="s">
        <v>320</v>
      </c>
      <c r="J1001" s="205" t="s">
        <v>320</v>
      </c>
    </row>
    <row r="1002" spans="2:10" s="198" customFormat="1" ht="18" customHeight="1" x14ac:dyDescent="0.2">
      <c r="B1002" s="203">
        <v>2004</v>
      </c>
      <c r="C1002" s="204">
        <v>375837.05</v>
      </c>
      <c r="D1002" s="205" t="s">
        <v>306</v>
      </c>
      <c r="E1002" s="205" t="s">
        <v>315</v>
      </c>
      <c r="F1002" s="203">
        <v>90</v>
      </c>
      <c r="G1002" s="205" t="s">
        <v>6453</v>
      </c>
      <c r="H1002" s="205" t="s">
        <v>317</v>
      </c>
      <c r="I1002" s="205" t="s">
        <v>321</v>
      </c>
      <c r="J1002" s="205" t="s">
        <v>321</v>
      </c>
    </row>
    <row r="1003" spans="2:10" s="198" customFormat="1" ht="18" customHeight="1" x14ac:dyDescent="0.2">
      <c r="B1003" s="203">
        <v>2004</v>
      </c>
      <c r="C1003" s="204">
        <v>90260</v>
      </c>
      <c r="D1003" s="205" t="s">
        <v>306</v>
      </c>
      <c r="E1003" s="205" t="s">
        <v>315</v>
      </c>
      <c r="F1003" s="203">
        <v>90</v>
      </c>
      <c r="G1003" s="205" t="s">
        <v>6453</v>
      </c>
      <c r="H1003" s="205" t="s">
        <v>317</v>
      </c>
      <c r="I1003" s="205" t="s">
        <v>322</v>
      </c>
      <c r="J1003" s="205" t="s">
        <v>322</v>
      </c>
    </row>
    <row r="1004" spans="2:10" s="198" customFormat="1" ht="18" customHeight="1" x14ac:dyDescent="0.2">
      <c r="B1004" s="203">
        <v>2004</v>
      </c>
      <c r="C1004" s="204">
        <v>19725004.68</v>
      </c>
      <c r="D1004" s="205" t="s">
        <v>306</v>
      </c>
      <c r="E1004" s="205" t="s">
        <v>315</v>
      </c>
      <c r="F1004" s="203">
        <v>90</v>
      </c>
      <c r="G1004" s="205" t="s">
        <v>6453</v>
      </c>
      <c r="H1004" s="205" t="s">
        <v>317</v>
      </c>
      <c r="I1004" s="205" t="s">
        <v>323</v>
      </c>
      <c r="J1004" s="205" t="s">
        <v>323</v>
      </c>
    </row>
    <row r="1005" spans="2:10" s="198" customFormat="1" ht="18" customHeight="1" x14ac:dyDescent="0.2">
      <c r="B1005" s="203">
        <v>2004</v>
      </c>
      <c r="C1005" s="204">
        <v>45623518.140000001</v>
      </c>
      <c r="D1005" s="205" t="s">
        <v>306</v>
      </c>
      <c r="E1005" s="205" t="s">
        <v>315</v>
      </c>
      <c r="F1005" s="203">
        <v>90</v>
      </c>
      <c r="G1005" s="205" t="s">
        <v>6453</v>
      </c>
      <c r="H1005" s="205" t="s">
        <v>317</v>
      </c>
      <c r="I1005" s="205" t="s">
        <v>324</v>
      </c>
      <c r="J1005" s="205" t="s">
        <v>324</v>
      </c>
    </row>
    <row r="1006" spans="2:10" s="198" customFormat="1" ht="18" customHeight="1" x14ac:dyDescent="0.2">
      <c r="B1006" s="203">
        <v>2004</v>
      </c>
      <c r="C1006" s="204">
        <v>450799.85</v>
      </c>
      <c r="D1006" s="205" t="s">
        <v>306</v>
      </c>
      <c r="E1006" s="205" t="s">
        <v>315</v>
      </c>
      <c r="F1006" s="203">
        <v>90</v>
      </c>
      <c r="G1006" s="205" t="s">
        <v>6453</v>
      </c>
      <c r="H1006" s="205" t="s">
        <v>317</v>
      </c>
      <c r="I1006" s="205" t="s">
        <v>325</v>
      </c>
      <c r="J1006" s="205" t="s">
        <v>325</v>
      </c>
    </row>
    <row r="1007" spans="2:10" s="198" customFormat="1" ht="18" customHeight="1" x14ac:dyDescent="0.2">
      <c r="B1007" s="203">
        <v>2004</v>
      </c>
      <c r="C1007" s="204">
        <v>2958347.2</v>
      </c>
      <c r="D1007" s="205" t="s">
        <v>306</v>
      </c>
      <c r="E1007" s="205" t="s">
        <v>315</v>
      </c>
      <c r="F1007" s="203">
        <v>90</v>
      </c>
      <c r="G1007" s="205" t="s">
        <v>6453</v>
      </c>
      <c r="H1007" s="205" t="s">
        <v>317</v>
      </c>
      <c r="I1007" s="205" t="s">
        <v>326</v>
      </c>
      <c r="J1007" s="205" t="s">
        <v>326</v>
      </c>
    </row>
    <row r="1008" spans="2:10" s="198" customFormat="1" ht="18" customHeight="1" x14ac:dyDescent="0.2">
      <c r="B1008" s="203">
        <v>2004</v>
      </c>
      <c r="C1008" s="204">
        <v>14032540.720000001</v>
      </c>
      <c r="D1008" s="205" t="s">
        <v>306</v>
      </c>
      <c r="E1008" s="205" t="s">
        <v>315</v>
      </c>
      <c r="F1008" s="203">
        <v>90</v>
      </c>
      <c r="G1008" s="205" t="s">
        <v>6453</v>
      </c>
      <c r="H1008" s="205" t="s">
        <v>317</v>
      </c>
      <c r="I1008" s="205" t="s">
        <v>327</v>
      </c>
      <c r="J1008" s="205" t="s">
        <v>327</v>
      </c>
    </row>
    <row r="1009" spans="2:10" s="198" customFormat="1" ht="18" customHeight="1" x14ac:dyDescent="0.2">
      <c r="B1009" s="203">
        <v>2004</v>
      </c>
      <c r="C1009" s="204">
        <v>438819.57</v>
      </c>
      <c r="D1009" s="205" t="s">
        <v>306</v>
      </c>
      <c r="E1009" s="205" t="s">
        <v>315</v>
      </c>
      <c r="F1009" s="203">
        <v>90</v>
      </c>
      <c r="G1009" s="205" t="s">
        <v>6453</v>
      </c>
      <c r="H1009" s="205" t="s">
        <v>317</v>
      </c>
      <c r="I1009" s="205" t="s">
        <v>328</v>
      </c>
      <c r="J1009" s="205" t="s">
        <v>328</v>
      </c>
    </row>
    <row r="1010" spans="2:10" s="198" customFormat="1" ht="18" customHeight="1" x14ac:dyDescent="0.2">
      <c r="B1010" s="203">
        <v>2004</v>
      </c>
      <c r="C1010" s="204">
        <v>441241.51</v>
      </c>
      <c r="D1010" s="205" t="s">
        <v>306</v>
      </c>
      <c r="E1010" s="205" t="s">
        <v>315</v>
      </c>
      <c r="F1010" s="203">
        <v>90</v>
      </c>
      <c r="G1010" s="205" t="s">
        <v>6453</v>
      </c>
      <c r="H1010" s="205" t="s">
        <v>317</v>
      </c>
      <c r="I1010" s="205" t="s">
        <v>329</v>
      </c>
      <c r="J1010" s="205" t="s">
        <v>329</v>
      </c>
    </row>
    <row r="1011" spans="2:10" s="198" customFormat="1" ht="18" customHeight="1" x14ac:dyDescent="0.2">
      <c r="B1011" s="203">
        <v>2004</v>
      </c>
      <c r="C1011" s="204">
        <v>535939.31000000006</v>
      </c>
      <c r="D1011" s="205" t="s">
        <v>306</v>
      </c>
      <c r="E1011" s="205" t="s">
        <v>315</v>
      </c>
      <c r="F1011" s="203">
        <v>90</v>
      </c>
      <c r="G1011" s="205" t="s">
        <v>6453</v>
      </c>
      <c r="H1011" s="205" t="s">
        <v>317</v>
      </c>
      <c r="I1011" s="205" t="s">
        <v>330</v>
      </c>
      <c r="J1011" s="205" t="s">
        <v>330</v>
      </c>
    </row>
    <row r="1012" spans="2:10" s="198" customFormat="1" ht="18" customHeight="1" x14ac:dyDescent="0.2">
      <c r="B1012" s="203">
        <v>2004</v>
      </c>
      <c r="C1012" s="204">
        <v>14235271.939999999</v>
      </c>
      <c r="D1012" s="205" t="s">
        <v>306</v>
      </c>
      <c r="E1012" s="205" t="s">
        <v>315</v>
      </c>
      <c r="F1012" s="203">
        <v>90</v>
      </c>
      <c r="G1012" s="205" t="s">
        <v>6453</v>
      </c>
      <c r="H1012" s="205" t="s">
        <v>317</v>
      </c>
      <c r="I1012" s="205" t="s">
        <v>331</v>
      </c>
      <c r="J1012" s="205" t="s">
        <v>331</v>
      </c>
    </row>
    <row r="1013" spans="2:10" s="198" customFormat="1" ht="18" customHeight="1" x14ac:dyDescent="0.2">
      <c r="B1013" s="203">
        <v>2004</v>
      </c>
      <c r="C1013" s="204">
        <v>2314840.85</v>
      </c>
      <c r="D1013" s="205" t="s">
        <v>306</v>
      </c>
      <c r="E1013" s="205" t="s">
        <v>315</v>
      </c>
      <c r="F1013" s="203">
        <v>90</v>
      </c>
      <c r="G1013" s="205" t="s">
        <v>6453</v>
      </c>
      <c r="H1013" s="205" t="s">
        <v>317</v>
      </c>
      <c r="I1013" s="205" t="s">
        <v>332</v>
      </c>
      <c r="J1013" s="205" t="s">
        <v>332</v>
      </c>
    </row>
    <row r="1014" spans="2:10" s="198" customFormat="1" ht="18" customHeight="1" x14ac:dyDescent="0.2">
      <c r="B1014" s="203">
        <v>2004</v>
      </c>
      <c r="C1014" s="204">
        <v>36813</v>
      </c>
      <c r="D1014" s="205" t="s">
        <v>306</v>
      </c>
      <c r="E1014" s="205" t="s">
        <v>315</v>
      </c>
      <c r="F1014" s="203">
        <v>90</v>
      </c>
      <c r="G1014" s="205" t="s">
        <v>6453</v>
      </c>
      <c r="H1014" s="205" t="s">
        <v>317</v>
      </c>
      <c r="I1014" s="205" t="s">
        <v>362</v>
      </c>
      <c r="J1014" s="205" t="s">
        <v>362</v>
      </c>
    </row>
    <row r="1015" spans="2:10" s="198" customFormat="1" ht="18" customHeight="1" x14ac:dyDescent="0.2">
      <c r="B1015" s="203">
        <v>2004</v>
      </c>
      <c r="C1015" s="204">
        <v>11558</v>
      </c>
      <c r="D1015" s="205" t="s">
        <v>306</v>
      </c>
      <c r="E1015" s="205" t="s">
        <v>315</v>
      </c>
      <c r="F1015" s="203">
        <v>90</v>
      </c>
      <c r="G1015" s="205" t="s">
        <v>6453</v>
      </c>
      <c r="H1015" s="205" t="s">
        <v>317</v>
      </c>
      <c r="I1015" s="205" t="s">
        <v>333</v>
      </c>
      <c r="J1015" s="205" t="s">
        <v>333</v>
      </c>
    </row>
    <row r="1016" spans="2:10" s="198" customFormat="1" ht="18" customHeight="1" x14ac:dyDescent="0.2">
      <c r="B1016" s="203">
        <v>2004</v>
      </c>
      <c r="C1016" s="204">
        <v>9330847.8000000007</v>
      </c>
      <c r="D1016" s="205" t="s">
        <v>306</v>
      </c>
      <c r="E1016" s="205" t="s">
        <v>315</v>
      </c>
      <c r="F1016" s="203">
        <v>90</v>
      </c>
      <c r="G1016" s="205" t="s">
        <v>6453</v>
      </c>
      <c r="H1016" s="205" t="s">
        <v>317</v>
      </c>
      <c r="I1016" s="205" t="s">
        <v>334</v>
      </c>
      <c r="J1016" s="205" t="s">
        <v>334</v>
      </c>
    </row>
    <row r="1017" spans="2:10" s="198" customFormat="1" ht="18" customHeight="1" x14ac:dyDescent="0.2">
      <c r="B1017" s="203">
        <v>2004</v>
      </c>
      <c r="C1017" s="204">
        <v>28084</v>
      </c>
      <c r="D1017" s="205" t="s">
        <v>306</v>
      </c>
      <c r="E1017" s="205" t="s">
        <v>315</v>
      </c>
      <c r="F1017" s="203">
        <v>90</v>
      </c>
      <c r="G1017" s="205" t="s">
        <v>6453</v>
      </c>
      <c r="H1017" s="205" t="s">
        <v>317</v>
      </c>
      <c r="I1017" s="205" t="s">
        <v>335</v>
      </c>
      <c r="J1017" s="205" t="s">
        <v>6460</v>
      </c>
    </row>
    <row r="1018" spans="2:10" s="198" customFormat="1" ht="18" customHeight="1" x14ac:dyDescent="0.2">
      <c r="B1018" s="203">
        <v>2004</v>
      </c>
      <c r="C1018" s="204">
        <v>2336691.77</v>
      </c>
      <c r="D1018" s="205" t="s">
        <v>306</v>
      </c>
      <c r="E1018" s="205" t="s">
        <v>315</v>
      </c>
      <c r="F1018" s="203">
        <v>90</v>
      </c>
      <c r="G1018" s="205" t="s">
        <v>6453</v>
      </c>
      <c r="H1018" s="205" t="s">
        <v>317</v>
      </c>
      <c r="I1018" s="205" t="s">
        <v>336</v>
      </c>
      <c r="J1018" s="205" t="s">
        <v>336</v>
      </c>
    </row>
    <row r="1019" spans="2:10" s="198" customFormat="1" ht="18" customHeight="1" x14ac:dyDescent="0.2">
      <c r="B1019" s="203">
        <v>2004</v>
      </c>
      <c r="C1019" s="204">
        <v>3085561.81</v>
      </c>
      <c r="D1019" s="205" t="s">
        <v>306</v>
      </c>
      <c r="E1019" s="205" t="s">
        <v>315</v>
      </c>
      <c r="F1019" s="203">
        <v>90</v>
      </c>
      <c r="G1019" s="205" t="s">
        <v>6453</v>
      </c>
      <c r="H1019" s="205" t="s">
        <v>317</v>
      </c>
      <c r="I1019" s="205" t="s">
        <v>349</v>
      </c>
      <c r="J1019" s="205" t="s">
        <v>317</v>
      </c>
    </row>
    <row r="1020" spans="2:10" s="198" customFormat="1" ht="18" customHeight="1" x14ac:dyDescent="0.2">
      <c r="B1020" s="203">
        <v>2004</v>
      </c>
      <c r="C1020" s="204">
        <v>88765.38</v>
      </c>
      <c r="D1020" s="205" t="s">
        <v>306</v>
      </c>
      <c r="E1020" s="205" t="s">
        <v>315</v>
      </c>
      <c r="F1020" s="203">
        <v>90</v>
      </c>
      <c r="G1020" s="205" t="s">
        <v>6453</v>
      </c>
      <c r="H1020" s="205" t="s">
        <v>317</v>
      </c>
      <c r="I1020" s="205" t="s">
        <v>337</v>
      </c>
      <c r="J1020" s="205" t="s">
        <v>337</v>
      </c>
    </row>
    <row r="1021" spans="2:10" s="198" customFormat="1" ht="18" customHeight="1" x14ac:dyDescent="0.2">
      <c r="B1021" s="203">
        <v>2004</v>
      </c>
      <c r="C1021" s="204">
        <v>59920936.670000002</v>
      </c>
      <c r="D1021" s="205" t="s">
        <v>306</v>
      </c>
      <c r="E1021" s="205" t="s">
        <v>315</v>
      </c>
      <c r="F1021" s="203">
        <v>90</v>
      </c>
      <c r="G1021" s="205" t="s">
        <v>6453</v>
      </c>
      <c r="H1021" s="205" t="s">
        <v>317</v>
      </c>
      <c r="I1021" s="205" t="s">
        <v>338</v>
      </c>
      <c r="J1021" s="205" t="s">
        <v>338</v>
      </c>
    </row>
    <row r="1022" spans="2:10" s="198" customFormat="1" ht="18" customHeight="1" x14ac:dyDescent="0.2">
      <c r="B1022" s="203">
        <v>2004</v>
      </c>
      <c r="C1022" s="204">
        <v>7364710.4500000002</v>
      </c>
      <c r="D1022" s="205" t="s">
        <v>306</v>
      </c>
      <c r="E1022" s="205" t="s">
        <v>315</v>
      </c>
      <c r="F1022" s="203">
        <v>90</v>
      </c>
      <c r="G1022" s="205" t="s">
        <v>6453</v>
      </c>
      <c r="H1022" s="205" t="s">
        <v>115</v>
      </c>
      <c r="I1022" s="205" t="s">
        <v>118</v>
      </c>
      <c r="J1022" s="205" t="s">
        <v>118</v>
      </c>
    </row>
    <row r="1023" spans="2:10" s="198" customFormat="1" ht="18" customHeight="1" x14ac:dyDescent="0.2">
      <c r="B1023" s="203">
        <v>2004</v>
      </c>
      <c r="C1023" s="204">
        <v>0</v>
      </c>
      <c r="D1023" s="205" t="s">
        <v>306</v>
      </c>
      <c r="E1023" s="205" t="s">
        <v>315</v>
      </c>
      <c r="F1023" s="203">
        <v>90</v>
      </c>
      <c r="G1023" s="205" t="s">
        <v>6453</v>
      </c>
      <c r="H1023" s="205" t="s">
        <v>115</v>
      </c>
      <c r="I1023" s="205" t="s">
        <v>349</v>
      </c>
      <c r="J1023" s="205"/>
    </row>
    <row r="1024" spans="2:10" s="198" customFormat="1" ht="18" customHeight="1" x14ac:dyDescent="0.2">
      <c r="B1024" s="203">
        <v>2004</v>
      </c>
      <c r="C1024" s="204">
        <v>1361076.47</v>
      </c>
      <c r="D1024" s="205" t="s">
        <v>306</v>
      </c>
      <c r="E1024" s="205" t="s">
        <v>315</v>
      </c>
      <c r="F1024" s="203">
        <v>90</v>
      </c>
      <c r="G1024" s="205" t="s">
        <v>6453</v>
      </c>
      <c r="H1024" s="205" t="s">
        <v>339</v>
      </c>
      <c r="I1024" s="205" t="s">
        <v>340</v>
      </c>
      <c r="J1024" s="205" t="s">
        <v>340</v>
      </c>
    </row>
    <row r="1025" spans="2:10" s="198" customFormat="1" ht="18" customHeight="1" x14ac:dyDescent="0.2">
      <c r="B1025" s="203">
        <v>2004</v>
      </c>
      <c r="C1025" s="204">
        <v>23546764.309999999</v>
      </c>
      <c r="D1025" s="205" t="s">
        <v>306</v>
      </c>
      <c r="E1025" s="205" t="s">
        <v>315</v>
      </c>
      <c r="F1025" s="203">
        <v>90</v>
      </c>
      <c r="G1025" s="205" t="s">
        <v>6453</v>
      </c>
      <c r="H1025" s="205" t="s">
        <v>339</v>
      </c>
      <c r="I1025" s="205" t="s">
        <v>342</v>
      </c>
      <c r="J1025" s="205" t="s">
        <v>342</v>
      </c>
    </row>
    <row r="1026" spans="2:10" s="198" customFormat="1" ht="18" customHeight="1" x14ac:dyDescent="0.2">
      <c r="B1026" s="203">
        <v>2004</v>
      </c>
      <c r="C1026" s="204">
        <v>3587778.98</v>
      </c>
      <c r="D1026" s="205" t="s">
        <v>306</v>
      </c>
      <c r="E1026" s="205" t="s">
        <v>315</v>
      </c>
      <c r="F1026" s="203">
        <v>90</v>
      </c>
      <c r="G1026" s="205" t="s">
        <v>6453</v>
      </c>
      <c r="H1026" s="205" t="s">
        <v>339</v>
      </c>
      <c r="I1026" s="205" t="s">
        <v>343</v>
      </c>
      <c r="J1026" s="205" t="s">
        <v>343</v>
      </c>
    </row>
    <row r="1027" spans="2:10" s="198" customFormat="1" ht="18" customHeight="1" x14ac:dyDescent="0.2">
      <c r="B1027" s="203">
        <v>2004</v>
      </c>
      <c r="C1027" s="204">
        <v>277353042.50999999</v>
      </c>
      <c r="D1027" s="205" t="s">
        <v>306</v>
      </c>
      <c r="E1027" s="205" t="s">
        <v>315</v>
      </c>
      <c r="F1027" s="203">
        <v>90</v>
      </c>
      <c r="G1027" s="205" t="s">
        <v>6453</v>
      </c>
      <c r="H1027" s="205" t="s">
        <v>339</v>
      </c>
      <c r="I1027" s="205" t="s">
        <v>344</v>
      </c>
      <c r="J1027" s="205" t="s">
        <v>344</v>
      </c>
    </row>
    <row r="1028" spans="2:10" s="198" customFormat="1" ht="18" customHeight="1" x14ac:dyDescent="0.2">
      <c r="B1028" s="203">
        <v>2004</v>
      </c>
      <c r="C1028" s="204">
        <v>79662821.569999993</v>
      </c>
      <c r="D1028" s="205" t="s">
        <v>306</v>
      </c>
      <c r="E1028" s="205" t="s">
        <v>315</v>
      </c>
      <c r="F1028" s="203">
        <v>90</v>
      </c>
      <c r="G1028" s="205" t="s">
        <v>6453</v>
      </c>
      <c r="H1028" s="205" t="s">
        <v>339</v>
      </c>
      <c r="I1028" s="205" t="s">
        <v>345</v>
      </c>
      <c r="J1028" s="205" t="s">
        <v>345</v>
      </c>
    </row>
    <row r="1029" spans="2:10" s="198" customFormat="1" ht="18" customHeight="1" x14ac:dyDescent="0.2">
      <c r="B1029" s="203">
        <v>2004</v>
      </c>
      <c r="C1029" s="204">
        <v>39391316.479999997</v>
      </c>
      <c r="D1029" s="205" t="s">
        <v>306</v>
      </c>
      <c r="E1029" s="205" t="s">
        <v>315</v>
      </c>
      <c r="F1029" s="203">
        <v>90</v>
      </c>
      <c r="G1029" s="205" t="s">
        <v>6453</v>
      </c>
      <c r="H1029" s="205" t="s">
        <v>339</v>
      </c>
      <c r="I1029" s="205" t="s">
        <v>346</v>
      </c>
      <c r="J1029" s="205" t="s">
        <v>346</v>
      </c>
    </row>
    <row r="1030" spans="2:10" s="198" customFormat="1" ht="18" customHeight="1" x14ac:dyDescent="0.2">
      <c r="B1030" s="203">
        <v>2004</v>
      </c>
      <c r="C1030" s="204">
        <v>297085.37</v>
      </c>
      <c r="D1030" s="205" t="s">
        <v>306</v>
      </c>
      <c r="E1030" s="205" t="s">
        <v>315</v>
      </c>
      <c r="F1030" s="203">
        <v>90</v>
      </c>
      <c r="G1030" s="205" t="s">
        <v>6453</v>
      </c>
      <c r="H1030" s="205" t="s">
        <v>339</v>
      </c>
      <c r="I1030" s="205" t="s">
        <v>347</v>
      </c>
      <c r="J1030" s="205" t="s">
        <v>347</v>
      </c>
    </row>
    <row r="1031" spans="2:10" s="198" customFormat="1" ht="18" customHeight="1" x14ac:dyDescent="0.2">
      <c r="B1031" s="203">
        <v>2004</v>
      </c>
      <c r="C1031" s="204">
        <v>2888790.51</v>
      </c>
      <c r="D1031" s="205" t="s">
        <v>306</v>
      </c>
      <c r="E1031" s="205" t="s">
        <v>315</v>
      </c>
      <c r="F1031" s="203">
        <v>90</v>
      </c>
      <c r="G1031" s="205" t="s">
        <v>6453</v>
      </c>
      <c r="H1031" s="205" t="s">
        <v>339</v>
      </c>
      <c r="I1031" s="205" t="s">
        <v>348</v>
      </c>
      <c r="J1031" s="205" t="s">
        <v>348</v>
      </c>
    </row>
    <row r="1032" spans="2:10" s="198" customFormat="1" ht="18" customHeight="1" x14ac:dyDescent="0.2">
      <c r="B1032" s="203">
        <v>2004</v>
      </c>
      <c r="C1032" s="204">
        <v>103825754.8</v>
      </c>
      <c r="D1032" s="205" t="s">
        <v>306</v>
      </c>
      <c r="E1032" s="205" t="s">
        <v>315</v>
      </c>
      <c r="F1032" s="203">
        <v>90</v>
      </c>
      <c r="G1032" s="205" t="s">
        <v>6453</v>
      </c>
      <c r="H1032" s="205" t="s">
        <v>339</v>
      </c>
      <c r="I1032" s="205" t="s">
        <v>376</v>
      </c>
      <c r="J1032" s="205" t="s">
        <v>376</v>
      </c>
    </row>
    <row r="1033" spans="2:10" s="198" customFormat="1" ht="18" customHeight="1" x14ac:dyDescent="0.2">
      <c r="B1033" s="203">
        <v>2004</v>
      </c>
      <c r="C1033" s="204">
        <v>0</v>
      </c>
      <c r="D1033" s="205" t="s">
        <v>306</v>
      </c>
      <c r="E1033" s="205" t="s">
        <v>315</v>
      </c>
      <c r="F1033" s="203">
        <v>90</v>
      </c>
      <c r="G1033" s="205" t="s">
        <v>6453</v>
      </c>
      <c r="H1033" s="205" t="s">
        <v>339</v>
      </c>
      <c r="I1033" s="205" t="s">
        <v>349</v>
      </c>
      <c r="J1033" s="205"/>
    </row>
    <row r="1034" spans="2:10" s="198" customFormat="1" ht="18" customHeight="1" x14ac:dyDescent="0.2">
      <c r="B1034" s="203">
        <v>2004</v>
      </c>
      <c r="C1034" s="204">
        <v>74555409.959999993</v>
      </c>
      <c r="D1034" s="205" t="s">
        <v>306</v>
      </c>
      <c r="E1034" s="205" t="s">
        <v>315</v>
      </c>
      <c r="F1034" s="203">
        <v>90</v>
      </c>
      <c r="G1034" s="205" t="s">
        <v>6453</v>
      </c>
      <c r="H1034" s="205" t="s">
        <v>194</v>
      </c>
      <c r="I1034" s="205" t="s">
        <v>201</v>
      </c>
      <c r="J1034" s="205" t="s">
        <v>201</v>
      </c>
    </row>
    <row r="1035" spans="2:10" s="198" customFormat="1" ht="18" customHeight="1" x14ac:dyDescent="0.2">
      <c r="B1035" s="203">
        <v>2004</v>
      </c>
      <c r="C1035" s="204">
        <v>100240661</v>
      </c>
      <c r="D1035" s="205" t="s">
        <v>306</v>
      </c>
      <c r="E1035" s="205" t="s">
        <v>315</v>
      </c>
      <c r="F1035" s="203">
        <v>90</v>
      </c>
      <c r="G1035" s="205" t="s">
        <v>6453</v>
      </c>
      <c r="H1035" s="205" t="s">
        <v>194</v>
      </c>
      <c r="I1035" s="205" t="s">
        <v>205</v>
      </c>
      <c r="J1035" s="205" t="s">
        <v>205</v>
      </c>
    </row>
    <row r="1036" spans="2:10" s="198" customFormat="1" ht="18" customHeight="1" x14ac:dyDescent="0.2">
      <c r="B1036" s="203">
        <v>2004</v>
      </c>
      <c r="C1036" s="204">
        <v>0</v>
      </c>
      <c r="D1036" s="205" t="s">
        <v>306</v>
      </c>
      <c r="E1036" s="205" t="s">
        <v>315</v>
      </c>
      <c r="F1036" s="203">
        <v>90</v>
      </c>
      <c r="G1036" s="205" t="s">
        <v>6453</v>
      </c>
      <c r="H1036" s="205" t="s">
        <v>194</v>
      </c>
      <c r="I1036" s="205" t="s">
        <v>349</v>
      </c>
      <c r="J1036" s="205"/>
    </row>
    <row r="1037" spans="2:10" s="198" customFormat="1" ht="18" customHeight="1" x14ac:dyDescent="0.2">
      <c r="B1037" s="203">
        <v>2004</v>
      </c>
      <c r="C1037" s="204">
        <v>0</v>
      </c>
      <c r="D1037" s="205" t="s">
        <v>306</v>
      </c>
      <c r="E1037" s="205" t="s">
        <v>315</v>
      </c>
      <c r="F1037" s="203">
        <v>90</v>
      </c>
      <c r="G1037" s="205" t="s">
        <v>6453</v>
      </c>
      <c r="H1037" s="205" t="s">
        <v>349</v>
      </c>
      <c r="I1037" s="205" t="s">
        <v>349</v>
      </c>
      <c r="J1037" s="205"/>
    </row>
    <row r="1038" spans="2:10" s="198" customFormat="1" ht="18" customHeight="1" x14ac:dyDescent="0.2">
      <c r="B1038" s="203">
        <v>2004</v>
      </c>
      <c r="C1038" s="204">
        <v>0</v>
      </c>
      <c r="D1038" s="205" t="s">
        <v>306</v>
      </c>
      <c r="E1038" s="205" t="s">
        <v>315</v>
      </c>
      <c r="F1038" s="203">
        <v>90</v>
      </c>
      <c r="G1038" s="205" t="s">
        <v>6453</v>
      </c>
      <c r="H1038" s="205" t="s">
        <v>236</v>
      </c>
      <c r="I1038" s="205" t="s">
        <v>357</v>
      </c>
      <c r="J1038" s="205" t="s">
        <v>357</v>
      </c>
    </row>
    <row r="1039" spans="2:10" s="198" customFormat="1" ht="18" customHeight="1" x14ac:dyDescent="0.2">
      <c r="B1039" s="203">
        <v>2004</v>
      </c>
      <c r="C1039" s="204">
        <v>18623941.239999998</v>
      </c>
      <c r="D1039" s="205" t="s">
        <v>306</v>
      </c>
      <c r="E1039" s="205" t="s">
        <v>315</v>
      </c>
      <c r="F1039" s="203">
        <v>90</v>
      </c>
      <c r="G1039" s="205" t="s">
        <v>6453</v>
      </c>
      <c r="H1039" s="205" t="s">
        <v>236</v>
      </c>
      <c r="I1039" s="205" t="s">
        <v>358</v>
      </c>
      <c r="J1039" s="205" t="s">
        <v>358</v>
      </c>
    </row>
    <row r="1040" spans="2:10" s="198" customFormat="1" ht="18" customHeight="1" x14ac:dyDescent="0.2">
      <c r="B1040" s="203">
        <v>2004</v>
      </c>
      <c r="C1040" s="204">
        <v>0</v>
      </c>
      <c r="D1040" s="205" t="s">
        <v>306</v>
      </c>
      <c r="E1040" s="205" t="s">
        <v>315</v>
      </c>
      <c r="F1040" s="203">
        <v>90</v>
      </c>
      <c r="G1040" s="205" t="s">
        <v>6453</v>
      </c>
      <c r="H1040" s="205" t="s">
        <v>236</v>
      </c>
      <c r="I1040" s="205" t="s">
        <v>349</v>
      </c>
      <c r="J1040" s="205"/>
    </row>
    <row r="1041" spans="2:10" s="198" customFormat="1" ht="18" customHeight="1" x14ac:dyDescent="0.2">
      <c r="B1041" s="203">
        <v>2004</v>
      </c>
      <c r="C1041" s="204">
        <v>0</v>
      </c>
      <c r="D1041" s="205" t="s">
        <v>306</v>
      </c>
      <c r="E1041" s="205" t="s">
        <v>315</v>
      </c>
      <c r="F1041" s="203">
        <v>99</v>
      </c>
      <c r="G1041" s="205" t="s">
        <v>439</v>
      </c>
      <c r="H1041" s="205" t="s">
        <v>349</v>
      </c>
      <c r="I1041" s="205" t="s">
        <v>349</v>
      </c>
      <c r="J1041" s="205"/>
    </row>
    <row r="1042" spans="2:10" s="198" customFormat="1" ht="18" customHeight="1" x14ac:dyDescent="0.2">
      <c r="B1042" s="203">
        <v>2005</v>
      </c>
      <c r="C1042" s="204">
        <v>0</v>
      </c>
      <c r="D1042" s="205" t="s">
        <v>384</v>
      </c>
      <c r="E1042" s="205" t="s">
        <v>6448</v>
      </c>
      <c r="F1042" s="203">
        <v>99</v>
      </c>
      <c r="G1042" s="205" t="s">
        <v>439</v>
      </c>
      <c r="H1042" s="205" t="s">
        <v>349</v>
      </c>
      <c r="I1042" s="205" t="s">
        <v>349</v>
      </c>
      <c r="J1042" s="205"/>
    </row>
    <row r="1043" spans="2:10" s="198" customFormat="1" ht="18" customHeight="1" x14ac:dyDescent="0.2">
      <c r="B1043" s="203">
        <v>2005</v>
      </c>
      <c r="C1043" s="204">
        <v>30747768.350000001</v>
      </c>
      <c r="D1043" s="205" t="s">
        <v>87</v>
      </c>
      <c r="E1043" s="205" t="s">
        <v>88</v>
      </c>
      <c r="F1043" s="203">
        <v>90</v>
      </c>
      <c r="G1043" s="205" t="s">
        <v>6453</v>
      </c>
      <c r="H1043" s="205" t="s">
        <v>89</v>
      </c>
      <c r="I1043" s="205" t="s">
        <v>90</v>
      </c>
      <c r="J1043" s="205" t="s">
        <v>90</v>
      </c>
    </row>
    <row r="1044" spans="2:10" s="198" customFormat="1" ht="18" customHeight="1" x14ac:dyDescent="0.2">
      <c r="B1044" s="203">
        <v>2005</v>
      </c>
      <c r="C1044" s="204">
        <v>1608818163.8699999</v>
      </c>
      <c r="D1044" s="205" t="s">
        <v>87</v>
      </c>
      <c r="E1044" s="205" t="s">
        <v>88</v>
      </c>
      <c r="F1044" s="203">
        <v>90</v>
      </c>
      <c r="G1044" s="205" t="s">
        <v>6453</v>
      </c>
      <c r="H1044" s="205" t="s">
        <v>89</v>
      </c>
      <c r="I1044" s="205" t="s">
        <v>91</v>
      </c>
      <c r="J1044" s="205" t="s">
        <v>91</v>
      </c>
    </row>
    <row r="1045" spans="2:10" s="198" customFormat="1" ht="18" customHeight="1" x14ac:dyDescent="0.2">
      <c r="B1045" s="203">
        <v>2005</v>
      </c>
      <c r="C1045" s="204">
        <v>0</v>
      </c>
      <c r="D1045" s="205" t="s">
        <v>87</v>
      </c>
      <c r="E1045" s="205" t="s">
        <v>88</v>
      </c>
      <c r="F1045" s="203">
        <v>90</v>
      </c>
      <c r="G1045" s="205" t="s">
        <v>6453</v>
      </c>
      <c r="H1045" s="205" t="s">
        <v>89</v>
      </c>
      <c r="I1045" s="205" t="s">
        <v>349</v>
      </c>
      <c r="J1045" s="205"/>
    </row>
    <row r="1046" spans="2:10" s="198" customFormat="1" ht="18" customHeight="1" x14ac:dyDescent="0.2">
      <c r="B1046" s="203">
        <v>2005</v>
      </c>
      <c r="C1046" s="204">
        <v>24998.5</v>
      </c>
      <c r="D1046" s="205" t="s">
        <v>87</v>
      </c>
      <c r="E1046" s="205" t="s">
        <v>88</v>
      </c>
      <c r="F1046" s="203">
        <v>90</v>
      </c>
      <c r="G1046" s="205" t="s">
        <v>6453</v>
      </c>
      <c r="H1046" s="205" t="s">
        <v>92</v>
      </c>
      <c r="I1046" s="205" t="s">
        <v>93</v>
      </c>
      <c r="J1046" s="205" t="s">
        <v>93</v>
      </c>
    </row>
    <row r="1047" spans="2:10" s="198" customFormat="1" ht="18" customHeight="1" x14ac:dyDescent="0.2">
      <c r="B1047" s="203">
        <v>2005</v>
      </c>
      <c r="C1047" s="204">
        <v>4004245.97</v>
      </c>
      <c r="D1047" s="205" t="s">
        <v>87</v>
      </c>
      <c r="E1047" s="205" t="s">
        <v>88</v>
      </c>
      <c r="F1047" s="203">
        <v>90</v>
      </c>
      <c r="G1047" s="205" t="s">
        <v>6453</v>
      </c>
      <c r="H1047" s="205" t="s">
        <v>92</v>
      </c>
      <c r="I1047" s="205" t="s">
        <v>94</v>
      </c>
      <c r="J1047" s="205" t="s">
        <v>94</v>
      </c>
    </row>
    <row r="1048" spans="2:10" s="198" customFormat="1" ht="18" customHeight="1" x14ac:dyDescent="0.2">
      <c r="B1048" s="203">
        <v>2005</v>
      </c>
      <c r="C1048" s="204">
        <v>0</v>
      </c>
      <c r="D1048" s="205" t="s">
        <v>87</v>
      </c>
      <c r="E1048" s="205" t="s">
        <v>88</v>
      </c>
      <c r="F1048" s="203">
        <v>90</v>
      </c>
      <c r="G1048" s="205" t="s">
        <v>6453</v>
      </c>
      <c r="H1048" s="205" t="s">
        <v>349</v>
      </c>
      <c r="I1048" s="205" t="s">
        <v>349</v>
      </c>
      <c r="J1048" s="205"/>
    </row>
    <row r="1049" spans="2:10" s="198" customFormat="1" ht="18" customHeight="1" x14ac:dyDescent="0.2">
      <c r="B1049" s="203">
        <v>2005</v>
      </c>
      <c r="C1049" s="204">
        <v>2706371.5</v>
      </c>
      <c r="D1049" s="205" t="s">
        <v>87</v>
      </c>
      <c r="E1049" s="205" t="s">
        <v>95</v>
      </c>
      <c r="F1049" s="203">
        <v>20</v>
      </c>
      <c r="G1049" s="205" t="s">
        <v>6449</v>
      </c>
      <c r="H1049" s="205" t="s">
        <v>108</v>
      </c>
      <c r="I1049" s="205" t="s">
        <v>108</v>
      </c>
      <c r="J1049" s="205" t="s">
        <v>108</v>
      </c>
    </row>
    <row r="1050" spans="2:10" s="198" customFormat="1" ht="18" customHeight="1" x14ac:dyDescent="0.2">
      <c r="B1050" s="203">
        <v>2005</v>
      </c>
      <c r="C1050" s="204">
        <v>0</v>
      </c>
      <c r="D1050" s="205" t="s">
        <v>87</v>
      </c>
      <c r="E1050" s="205" t="s">
        <v>95</v>
      </c>
      <c r="F1050" s="203">
        <v>20</v>
      </c>
      <c r="G1050" s="205" t="s">
        <v>6449</v>
      </c>
      <c r="H1050" s="205" t="s">
        <v>108</v>
      </c>
      <c r="I1050" s="205" t="s">
        <v>349</v>
      </c>
      <c r="J1050" s="205"/>
    </row>
    <row r="1051" spans="2:10" s="198" customFormat="1" ht="18" customHeight="1" x14ac:dyDescent="0.2">
      <c r="B1051" s="203">
        <v>2005</v>
      </c>
      <c r="C1051" s="204">
        <v>66097.48</v>
      </c>
      <c r="D1051" s="205" t="s">
        <v>87</v>
      </c>
      <c r="E1051" s="205" t="s">
        <v>95</v>
      </c>
      <c r="F1051" s="203">
        <v>20</v>
      </c>
      <c r="G1051" s="205" t="s">
        <v>6449</v>
      </c>
      <c r="H1051" s="205" t="s">
        <v>115</v>
      </c>
      <c r="I1051" s="205" t="s">
        <v>118</v>
      </c>
      <c r="J1051" s="205" t="s">
        <v>118</v>
      </c>
    </row>
    <row r="1052" spans="2:10" s="198" customFormat="1" ht="18" customHeight="1" x14ac:dyDescent="0.2">
      <c r="B1052" s="203">
        <v>2005</v>
      </c>
      <c r="C1052" s="204">
        <v>0</v>
      </c>
      <c r="D1052" s="205" t="s">
        <v>87</v>
      </c>
      <c r="E1052" s="205" t="s">
        <v>95</v>
      </c>
      <c r="F1052" s="203">
        <v>20</v>
      </c>
      <c r="G1052" s="205" t="s">
        <v>6449</v>
      </c>
      <c r="H1052" s="205" t="s">
        <v>115</v>
      </c>
      <c r="I1052" s="205" t="s">
        <v>349</v>
      </c>
      <c r="J1052" s="205"/>
    </row>
    <row r="1053" spans="2:10" s="198" customFormat="1" ht="18" customHeight="1" x14ac:dyDescent="0.2">
      <c r="B1053" s="203">
        <v>2005</v>
      </c>
      <c r="C1053" s="204">
        <v>0</v>
      </c>
      <c r="D1053" s="205" t="s">
        <v>87</v>
      </c>
      <c r="E1053" s="205" t="s">
        <v>95</v>
      </c>
      <c r="F1053" s="203">
        <v>20</v>
      </c>
      <c r="G1053" s="205" t="s">
        <v>6449</v>
      </c>
      <c r="H1053" s="205" t="s">
        <v>349</v>
      </c>
      <c r="I1053" s="205" t="s">
        <v>349</v>
      </c>
      <c r="J1053" s="205"/>
    </row>
    <row r="1054" spans="2:10" s="198" customFormat="1" ht="18" customHeight="1" x14ac:dyDescent="0.2">
      <c r="B1054" s="203">
        <v>2005</v>
      </c>
      <c r="C1054" s="204">
        <v>140327082.28999999</v>
      </c>
      <c r="D1054" s="205" t="s">
        <v>87</v>
      </c>
      <c r="E1054" s="205" t="s">
        <v>95</v>
      </c>
      <c r="F1054" s="203">
        <v>40</v>
      </c>
      <c r="G1054" s="205" t="s">
        <v>6450</v>
      </c>
      <c r="H1054" s="205" t="s">
        <v>108</v>
      </c>
      <c r="I1054" s="205" t="s">
        <v>108</v>
      </c>
      <c r="J1054" s="205" t="s">
        <v>108</v>
      </c>
    </row>
    <row r="1055" spans="2:10" s="198" customFormat="1" ht="18" customHeight="1" x14ac:dyDescent="0.2">
      <c r="B1055" s="203">
        <v>2005</v>
      </c>
      <c r="C1055" s="204">
        <v>0</v>
      </c>
      <c r="D1055" s="205" t="s">
        <v>87</v>
      </c>
      <c r="E1055" s="205" t="s">
        <v>95</v>
      </c>
      <c r="F1055" s="203">
        <v>40</v>
      </c>
      <c r="G1055" s="205" t="s">
        <v>6450</v>
      </c>
      <c r="H1055" s="205" t="s">
        <v>108</v>
      </c>
      <c r="I1055" s="205" t="s">
        <v>349</v>
      </c>
      <c r="J1055" s="205"/>
    </row>
    <row r="1056" spans="2:10" s="198" customFormat="1" ht="18" customHeight="1" x14ac:dyDescent="0.2">
      <c r="B1056" s="203">
        <v>2005</v>
      </c>
      <c r="C1056" s="204">
        <v>9703.68</v>
      </c>
      <c r="D1056" s="205" t="s">
        <v>87</v>
      </c>
      <c r="E1056" s="205" t="s">
        <v>95</v>
      </c>
      <c r="F1056" s="203">
        <v>40</v>
      </c>
      <c r="G1056" s="205" t="s">
        <v>6450</v>
      </c>
      <c r="H1056" s="205" t="s">
        <v>110</v>
      </c>
      <c r="I1056" s="205" t="s">
        <v>110</v>
      </c>
      <c r="J1056" s="205" t="s">
        <v>110</v>
      </c>
    </row>
    <row r="1057" spans="2:10" s="198" customFormat="1" ht="18" customHeight="1" x14ac:dyDescent="0.2">
      <c r="B1057" s="203">
        <v>2005</v>
      </c>
      <c r="C1057" s="204">
        <v>0</v>
      </c>
      <c r="D1057" s="205" t="s">
        <v>87</v>
      </c>
      <c r="E1057" s="205" t="s">
        <v>95</v>
      </c>
      <c r="F1057" s="203">
        <v>40</v>
      </c>
      <c r="G1057" s="205" t="s">
        <v>6450</v>
      </c>
      <c r="H1057" s="205" t="s">
        <v>110</v>
      </c>
      <c r="I1057" s="205" t="s">
        <v>349</v>
      </c>
      <c r="J1057" s="205"/>
    </row>
    <row r="1058" spans="2:10" s="198" customFormat="1" ht="18" customHeight="1" x14ac:dyDescent="0.2">
      <c r="B1058" s="203">
        <v>2005</v>
      </c>
      <c r="C1058" s="204">
        <v>4599423657.54</v>
      </c>
      <c r="D1058" s="205" t="s">
        <v>87</v>
      </c>
      <c r="E1058" s="205" t="s">
        <v>95</v>
      </c>
      <c r="F1058" s="203">
        <v>40</v>
      </c>
      <c r="G1058" s="205" t="s">
        <v>6450</v>
      </c>
      <c r="H1058" s="205" t="s">
        <v>113</v>
      </c>
      <c r="I1058" s="205" t="s">
        <v>113</v>
      </c>
      <c r="J1058" s="205" t="s">
        <v>113</v>
      </c>
    </row>
    <row r="1059" spans="2:10" s="198" customFormat="1" ht="18" customHeight="1" x14ac:dyDescent="0.2">
      <c r="B1059" s="203">
        <v>2005</v>
      </c>
      <c r="C1059" s="204">
        <v>0</v>
      </c>
      <c r="D1059" s="205" t="s">
        <v>87</v>
      </c>
      <c r="E1059" s="205" t="s">
        <v>95</v>
      </c>
      <c r="F1059" s="203">
        <v>40</v>
      </c>
      <c r="G1059" s="205" t="s">
        <v>6450</v>
      </c>
      <c r="H1059" s="205" t="s">
        <v>113</v>
      </c>
      <c r="I1059" s="205" t="s">
        <v>349</v>
      </c>
      <c r="J1059" s="205"/>
    </row>
    <row r="1060" spans="2:10" s="198" customFormat="1" ht="18" customHeight="1" x14ac:dyDescent="0.2">
      <c r="B1060" s="203">
        <v>2005</v>
      </c>
      <c r="C1060" s="204">
        <v>2436.02</v>
      </c>
      <c r="D1060" s="205" t="s">
        <v>87</v>
      </c>
      <c r="E1060" s="205" t="s">
        <v>95</v>
      </c>
      <c r="F1060" s="203">
        <v>40</v>
      </c>
      <c r="G1060" s="205" t="s">
        <v>6450</v>
      </c>
      <c r="H1060" s="205" t="s">
        <v>115</v>
      </c>
      <c r="I1060" s="205" t="s">
        <v>116</v>
      </c>
      <c r="J1060" s="205" t="s">
        <v>116</v>
      </c>
    </row>
    <row r="1061" spans="2:10" s="198" customFormat="1" ht="18" customHeight="1" x14ac:dyDescent="0.2">
      <c r="B1061" s="203">
        <v>2005</v>
      </c>
      <c r="C1061" s="204">
        <v>302610.60000000003</v>
      </c>
      <c r="D1061" s="205" t="s">
        <v>87</v>
      </c>
      <c r="E1061" s="205" t="s">
        <v>95</v>
      </c>
      <c r="F1061" s="203">
        <v>40</v>
      </c>
      <c r="G1061" s="205" t="s">
        <v>6450</v>
      </c>
      <c r="H1061" s="205" t="s">
        <v>115</v>
      </c>
      <c r="I1061" s="205" t="s">
        <v>118</v>
      </c>
      <c r="J1061" s="205" t="s">
        <v>118</v>
      </c>
    </row>
    <row r="1062" spans="2:10" s="198" customFormat="1" ht="18" customHeight="1" x14ac:dyDescent="0.2">
      <c r="B1062" s="203">
        <v>2005</v>
      </c>
      <c r="C1062" s="204">
        <v>0</v>
      </c>
      <c r="D1062" s="205" t="s">
        <v>87</v>
      </c>
      <c r="E1062" s="205" t="s">
        <v>95</v>
      </c>
      <c r="F1062" s="203">
        <v>40</v>
      </c>
      <c r="G1062" s="205" t="s">
        <v>6450</v>
      </c>
      <c r="H1062" s="205" t="s">
        <v>115</v>
      </c>
      <c r="I1062" s="205" t="s">
        <v>349</v>
      </c>
      <c r="J1062" s="205"/>
    </row>
    <row r="1063" spans="2:10" s="198" customFormat="1" ht="18" customHeight="1" x14ac:dyDescent="0.2">
      <c r="B1063" s="203">
        <v>2005</v>
      </c>
      <c r="C1063" s="204">
        <v>0</v>
      </c>
      <c r="D1063" s="205" t="s">
        <v>87</v>
      </c>
      <c r="E1063" s="205" t="s">
        <v>95</v>
      </c>
      <c r="F1063" s="203">
        <v>40</v>
      </c>
      <c r="G1063" s="205" t="s">
        <v>6450</v>
      </c>
      <c r="H1063" s="205" t="s">
        <v>349</v>
      </c>
      <c r="I1063" s="205" t="s">
        <v>349</v>
      </c>
      <c r="J1063" s="205"/>
    </row>
    <row r="1064" spans="2:10" s="198" customFormat="1" ht="18" customHeight="1" x14ac:dyDescent="0.2">
      <c r="B1064" s="203">
        <v>2005</v>
      </c>
      <c r="C1064" s="204">
        <v>2144238.5699999998</v>
      </c>
      <c r="D1064" s="205" t="s">
        <v>87</v>
      </c>
      <c r="E1064" s="205" t="s">
        <v>95</v>
      </c>
      <c r="F1064" s="203">
        <v>50</v>
      </c>
      <c r="G1064" s="205" t="s">
        <v>6451</v>
      </c>
      <c r="H1064" s="205" t="s">
        <v>108</v>
      </c>
      <c r="I1064" s="205" t="s">
        <v>108</v>
      </c>
      <c r="J1064" s="205" t="s">
        <v>108</v>
      </c>
    </row>
    <row r="1065" spans="2:10" s="198" customFormat="1" ht="18" customHeight="1" x14ac:dyDescent="0.2">
      <c r="B1065" s="203">
        <v>2005</v>
      </c>
      <c r="C1065" s="204">
        <v>0</v>
      </c>
      <c r="D1065" s="205" t="s">
        <v>87</v>
      </c>
      <c r="E1065" s="205" t="s">
        <v>95</v>
      </c>
      <c r="F1065" s="203">
        <v>50</v>
      </c>
      <c r="G1065" s="205" t="s">
        <v>6451</v>
      </c>
      <c r="H1065" s="205" t="s">
        <v>108</v>
      </c>
      <c r="I1065" s="205" t="s">
        <v>349</v>
      </c>
      <c r="J1065" s="205"/>
    </row>
    <row r="1066" spans="2:10" s="198" customFormat="1" ht="18" customHeight="1" x14ac:dyDescent="0.2">
      <c r="B1066" s="203">
        <v>2005</v>
      </c>
      <c r="C1066" s="204">
        <v>42.4</v>
      </c>
      <c r="D1066" s="205" t="s">
        <v>87</v>
      </c>
      <c r="E1066" s="205" t="s">
        <v>95</v>
      </c>
      <c r="F1066" s="203">
        <v>50</v>
      </c>
      <c r="G1066" s="205" t="s">
        <v>6451</v>
      </c>
      <c r="H1066" s="205" t="s">
        <v>110</v>
      </c>
      <c r="I1066" s="205" t="s">
        <v>110</v>
      </c>
      <c r="J1066" s="205" t="s">
        <v>110</v>
      </c>
    </row>
    <row r="1067" spans="2:10" s="198" customFormat="1" ht="18" customHeight="1" x14ac:dyDescent="0.2">
      <c r="B1067" s="203">
        <v>2005</v>
      </c>
      <c r="C1067" s="204">
        <v>0</v>
      </c>
      <c r="D1067" s="205" t="s">
        <v>87</v>
      </c>
      <c r="E1067" s="205" t="s">
        <v>95</v>
      </c>
      <c r="F1067" s="203">
        <v>50</v>
      </c>
      <c r="G1067" s="205" t="s">
        <v>6451</v>
      </c>
      <c r="H1067" s="205" t="s">
        <v>110</v>
      </c>
      <c r="I1067" s="205" t="s">
        <v>349</v>
      </c>
      <c r="J1067" s="205"/>
    </row>
    <row r="1068" spans="2:10" s="198" customFormat="1" ht="18" customHeight="1" x14ac:dyDescent="0.2">
      <c r="B1068" s="203">
        <v>2005</v>
      </c>
      <c r="C1068" s="204">
        <v>0</v>
      </c>
      <c r="D1068" s="205" t="s">
        <v>87</v>
      </c>
      <c r="E1068" s="205" t="s">
        <v>95</v>
      </c>
      <c r="F1068" s="203">
        <v>50</v>
      </c>
      <c r="G1068" s="205" t="s">
        <v>6451</v>
      </c>
      <c r="H1068" s="205" t="s">
        <v>123</v>
      </c>
      <c r="I1068" s="205" t="s">
        <v>349</v>
      </c>
      <c r="J1068" s="205"/>
    </row>
    <row r="1069" spans="2:10" s="198" customFormat="1" ht="18" customHeight="1" x14ac:dyDescent="0.2">
      <c r="B1069" s="203">
        <v>2005</v>
      </c>
      <c r="C1069" s="204">
        <v>0</v>
      </c>
      <c r="D1069" s="205" t="s">
        <v>87</v>
      </c>
      <c r="E1069" s="205" t="s">
        <v>95</v>
      </c>
      <c r="F1069" s="203">
        <v>50</v>
      </c>
      <c r="G1069" s="205" t="s">
        <v>6451</v>
      </c>
      <c r="H1069" s="205" t="s">
        <v>174</v>
      </c>
      <c r="I1069" s="205" t="s">
        <v>349</v>
      </c>
      <c r="J1069" s="205"/>
    </row>
    <row r="1070" spans="2:10" s="198" customFormat="1" ht="18" customHeight="1" x14ac:dyDescent="0.2">
      <c r="B1070" s="203">
        <v>2005</v>
      </c>
      <c r="C1070" s="204">
        <v>780000</v>
      </c>
      <c r="D1070" s="205" t="s">
        <v>87</v>
      </c>
      <c r="E1070" s="205" t="s">
        <v>95</v>
      </c>
      <c r="F1070" s="203">
        <v>50</v>
      </c>
      <c r="G1070" s="205" t="s">
        <v>6451</v>
      </c>
      <c r="H1070" s="205" t="s">
        <v>194</v>
      </c>
      <c r="I1070" s="205" t="s">
        <v>201</v>
      </c>
      <c r="J1070" s="205" t="s">
        <v>201</v>
      </c>
    </row>
    <row r="1071" spans="2:10" s="198" customFormat="1" ht="18" customHeight="1" x14ac:dyDescent="0.2">
      <c r="B1071" s="203">
        <v>2005</v>
      </c>
      <c r="C1071" s="204">
        <v>2391000</v>
      </c>
      <c r="D1071" s="205" t="s">
        <v>87</v>
      </c>
      <c r="E1071" s="205" t="s">
        <v>95</v>
      </c>
      <c r="F1071" s="203">
        <v>50</v>
      </c>
      <c r="G1071" s="205" t="s">
        <v>6451</v>
      </c>
      <c r="H1071" s="205" t="s">
        <v>194</v>
      </c>
      <c r="I1071" s="205" t="s">
        <v>205</v>
      </c>
      <c r="J1071" s="205" t="s">
        <v>205</v>
      </c>
    </row>
    <row r="1072" spans="2:10" s="198" customFormat="1" ht="18" customHeight="1" x14ac:dyDescent="0.2">
      <c r="B1072" s="203">
        <v>2005</v>
      </c>
      <c r="C1072" s="204">
        <v>0</v>
      </c>
      <c r="D1072" s="205" t="s">
        <v>87</v>
      </c>
      <c r="E1072" s="205" t="s">
        <v>95</v>
      </c>
      <c r="F1072" s="203">
        <v>50</v>
      </c>
      <c r="G1072" s="205" t="s">
        <v>6451</v>
      </c>
      <c r="H1072" s="205" t="s">
        <v>194</v>
      </c>
      <c r="I1072" s="205" t="s">
        <v>349</v>
      </c>
      <c r="J1072" s="205"/>
    </row>
    <row r="1073" spans="2:10" s="198" customFormat="1" ht="18" customHeight="1" x14ac:dyDescent="0.2">
      <c r="B1073" s="203">
        <v>2005</v>
      </c>
      <c r="C1073" s="204">
        <v>0</v>
      </c>
      <c r="D1073" s="205" t="s">
        <v>87</v>
      </c>
      <c r="E1073" s="205" t="s">
        <v>95</v>
      </c>
      <c r="F1073" s="203">
        <v>50</v>
      </c>
      <c r="G1073" s="205" t="s">
        <v>6451</v>
      </c>
      <c r="H1073" s="205" t="s">
        <v>194</v>
      </c>
      <c r="I1073" s="205" t="s">
        <v>220</v>
      </c>
      <c r="J1073" s="205" t="s">
        <v>220</v>
      </c>
    </row>
    <row r="1074" spans="2:10" s="198" customFormat="1" ht="18" customHeight="1" x14ac:dyDescent="0.2">
      <c r="B1074" s="203">
        <v>2005</v>
      </c>
      <c r="C1074" s="204">
        <v>2700000</v>
      </c>
      <c r="D1074" s="205" t="s">
        <v>87</v>
      </c>
      <c r="E1074" s="205" t="s">
        <v>95</v>
      </c>
      <c r="F1074" s="203">
        <v>50</v>
      </c>
      <c r="G1074" s="205" t="s">
        <v>6451</v>
      </c>
      <c r="H1074" s="205" t="s">
        <v>194</v>
      </c>
      <c r="I1074" s="205" t="s">
        <v>221</v>
      </c>
      <c r="J1074" s="205" t="s">
        <v>221</v>
      </c>
    </row>
    <row r="1075" spans="2:10" s="198" customFormat="1" ht="18" customHeight="1" x14ac:dyDescent="0.2">
      <c r="B1075" s="203">
        <v>2005</v>
      </c>
      <c r="C1075" s="204">
        <v>0</v>
      </c>
      <c r="D1075" s="205" t="s">
        <v>87</v>
      </c>
      <c r="E1075" s="205" t="s">
        <v>95</v>
      </c>
      <c r="F1075" s="203">
        <v>50</v>
      </c>
      <c r="G1075" s="205" t="s">
        <v>6451</v>
      </c>
      <c r="H1075" s="205" t="s">
        <v>349</v>
      </c>
      <c r="I1075" s="205" t="s">
        <v>349</v>
      </c>
      <c r="J1075" s="205"/>
    </row>
    <row r="1076" spans="2:10" s="198" customFormat="1" ht="18" customHeight="1" x14ac:dyDescent="0.2">
      <c r="B1076" s="203">
        <v>2005</v>
      </c>
      <c r="C1076" s="204">
        <v>0</v>
      </c>
      <c r="D1076" s="205" t="s">
        <v>87</v>
      </c>
      <c r="E1076" s="205" t="s">
        <v>95</v>
      </c>
      <c r="F1076" s="203">
        <v>50</v>
      </c>
      <c r="G1076" s="205" t="s">
        <v>6451</v>
      </c>
      <c r="H1076" s="205" t="s">
        <v>241</v>
      </c>
      <c r="I1076" s="205" t="s">
        <v>349</v>
      </c>
      <c r="J1076" s="205"/>
    </row>
    <row r="1077" spans="2:10" s="198" customFormat="1" ht="18" customHeight="1" x14ac:dyDescent="0.2">
      <c r="B1077" s="203">
        <v>2005</v>
      </c>
      <c r="C1077" s="204">
        <v>141113527.12</v>
      </c>
      <c r="D1077" s="205" t="s">
        <v>87</v>
      </c>
      <c r="E1077" s="205" t="s">
        <v>95</v>
      </c>
      <c r="F1077" s="203">
        <v>50</v>
      </c>
      <c r="G1077" s="205" t="s">
        <v>6451</v>
      </c>
      <c r="H1077" s="205" t="s">
        <v>241</v>
      </c>
      <c r="I1077" s="205" t="s">
        <v>241</v>
      </c>
      <c r="J1077" s="205" t="s">
        <v>241</v>
      </c>
    </row>
    <row r="1078" spans="2:10" s="198" customFormat="1" ht="18" customHeight="1" x14ac:dyDescent="0.2">
      <c r="B1078" s="203">
        <v>2005</v>
      </c>
      <c r="C1078" s="204">
        <v>2631746.4</v>
      </c>
      <c r="D1078" s="205" t="s">
        <v>87</v>
      </c>
      <c r="E1078" s="205" t="s">
        <v>95</v>
      </c>
      <c r="F1078" s="203">
        <v>70</v>
      </c>
      <c r="G1078" s="205" t="s">
        <v>6461</v>
      </c>
      <c r="H1078" s="205" t="s">
        <v>108</v>
      </c>
      <c r="I1078" s="205" t="s">
        <v>108</v>
      </c>
      <c r="J1078" s="205" t="s">
        <v>108</v>
      </c>
    </row>
    <row r="1079" spans="2:10" s="198" customFormat="1" ht="18" customHeight="1" x14ac:dyDescent="0.2">
      <c r="B1079" s="203">
        <v>2005</v>
      </c>
      <c r="C1079" s="204">
        <v>0</v>
      </c>
      <c r="D1079" s="205" t="s">
        <v>87</v>
      </c>
      <c r="E1079" s="205" t="s">
        <v>95</v>
      </c>
      <c r="F1079" s="203">
        <v>70</v>
      </c>
      <c r="G1079" s="205" t="s">
        <v>6461</v>
      </c>
      <c r="H1079" s="205" t="s">
        <v>108</v>
      </c>
      <c r="I1079" s="205" t="s">
        <v>349</v>
      </c>
      <c r="J1079" s="205"/>
    </row>
    <row r="1080" spans="2:10" s="198" customFormat="1" ht="18" customHeight="1" x14ac:dyDescent="0.2">
      <c r="B1080" s="203">
        <v>2005</v>
      </c>
      <c r="C1080" s="204">
        <v>0</v>
      </c>
      <c r="D1080" s="205" t="s">
        <v>87</v>
      </c>
      <c r="E1080" s="205" t="s">
        <v>95</v>
      </c>
      <c r="F1080" s="203">
        <v>70</v>
      </c>
      <c r="G1080" s="205" t="s">
        <v>6461</v>
      </c>
      <c r="H1080" s="205" t="s">
        <v>349</v>
      </c>
      <c r="I1080" s="205" t="s">
        <v>349</v>
      </c>
      <c r="J1080" s="205"/>
    </row>
    <row r="1081" spans="2:10" s="198" customFormat="1" ht="18" customHeight="1" x14ac:dyDescent="0.2">
      <c r="B1081" s="203">
        <v>2005</v>
      </c>
      <c r="C1081" s="204">
        <v>453295</v>
      </c>
      <c r="D1081" s="205" t="s">
        <v>87</v>
      </c>
      <c r="E1081" s="205" t="s">
        <v>95</v>
      </c>
      <c r="F1081" s="203">
        <v>80</v>
      </c>
      <c r="G1081" s="205" t="s">
        <v>6462</v>
      </c>
      <c r="H1081" s="205" t="s">
        <v>108</v>
      </c>
      <c r="I1081" s="205" t="s">
        <v>108</v>
      </c>
      <c r="J1081" s="205" t="s">
        <v>108</v>
      </c>
    </row>
    <row r="1082" spans="2:10" s="198" customFormat="1" ht="18" customHeight="1" x14ac:dyDescent="0.2">
      <c r="B1082" s="203">
        <v>2005</v>
      </c>
      <c r="C1082" s="204">
        <v>0</v>
      </c>
      <c r="D1082" s="205" t="s">
        <v>87</v>
      </c>
      <c r="E1082" s="205" t="s">
        <v>95</v>
      </c>
      <c r="F1082" s="203">
        <v>80</v>
      </c>
      <c r="G1082" s="205" t="s">
        <v>6462</v>
      </c>
      <c r="H1082" s="205" t="s">
        <v>108</v>
      </c>
      <c r="I1082" s="205" t="s">
        <v>349</v>
      </c>
      <c r="J1082" s="205"/>
    </row>
    <row r="1083" spans="2:10" s="198" customFormat="1" ht="18" customHeight="1" x14ac:dyDescent="0.2">
      <c r="B1083" s="203">
        <v>2005</v>
      </c>
      <c r="C1083" s="204">
        <v>0</v>
      </c>
      <c r="D1083" s="205" t="s">
        <v>87</v>
      </c>
      <c r="E1083" s="205" t="s">
        <v>95</v>
      </c>
      <c r="F1083" s="203">
        <v>80</v>
      </c>
      <c r="G1083" s="205" t="s">
        <v>6462</v>
      </c>
      <c r="H1083" s="205" t="s">
        <v>349</v>
      </c>
      <c r="I1083" s="205" t="s">
        <v>349</v>
      </c>
      <c r="J1083" s="205"/>
    </row>
    <row r="1084" spans="2:10" s="198" customFormat="1" ht="18" customHeight="1" x14ac:dyDescent="0.2">
      <c r="B1084" s="203">
        <v>2005</v>
      </c>
      <c r="C1084" s="204">
        <v>0</v>
      </c>
      <c r="D1084" s="205" t="s">
        <v>87</v>
      </c>
      <c r="E1084" s="205" t="s">
        <v>95</v>
      </c>
      <c r="F1084" s="203">
        <v>90</v>
      </c>
      <c r="G1084" s="205" t="s">
        <v>6453</v>
      </c>
      <c r="H1084" s="205" t="s">
        <v>384</v>
      </c>
      <c r="I1084" s="205" t="s">
        <v>349</v>
      </c>
      <c r="J1084" s="205"/>
    </row>
    <row r="1085" spans="2:10" s="198" customFormat="1" ht="18" customHeight="1" x14ac:dyDescent="0.2">
      <c r="B1085" s="203">
        <v>2005</v>
      </c>
      <c r="C1085" s="204">
        <v>2052000</v>
      </c>
      <c r="D1085" s="205" t="s">
        <v>87</v>
      </c>
      <c r="E1085" s="205" t="s">
        <v>95</v>
      </c>
      <c r="F1085" s="203">
        <v>90</v>
      </c>
      <c r="G1085" s="205" t="s">
        <v>6453</v>
      </c>
      <c r="H1085" s="205" t="s">
        <v>96</v>
      </c>
      <c r="I1085" s="205" t="s">
        <v>97</v>
      </c>
      <c r="J1085" s="205" t="s">
        <v>97</v>
      </c>
    </row>
    <row r="1086" spans="2:10" s="198" customFormat="1" ht="18" customHeight="1" x14ac:dyDescent="0.2">
      <c r="B1086" s="203">
        <v>2005</v>
      </c>
      <c r="C1086" s="204">
        <v>10637442.130000001</v>
      </c>
      <c r="D1086" s="205" t="s">
        <v>87</v>
      </c>
      <c r="E1086" s="205" t="s">
        <v>95</v>
      </c>
      <c r="F1086" s="203">
        <v>90</v>
      </c>
      <c r="G1086" s="205" t="s">
        <v>6453</v>
      </c>
      <c r="H1086" s="205" t="s">
        <v>96</v>
      </c>
      <c r="I1086" s="205" t="s">
        <v>98</v>
      </c>
      <c r="J1086" s="205" t="s">
        <v>98</v>
      </c>
    </row>
    <row r="1087" spans="2:10" s="198" customFormat="1" ht="18" customHeight="1" x14ac:dyDescent="0.2">
      <c r="B1087" s="203">
        <v>2005</v>
      </c>
      <c r="C1087" s="204">
        <v>0</v>
      </c>
      <c r="D1087" s="205" t="s">
        <v>87</v>
      </c>
      <c r="E1087" s="205" t="s">
        <v>95</v>
      </c>
      <c r="F1087" s="203">
        <v>90</v>
      </c>
      <c r="G1087" s="205" t="s">
        <v>6453</v>
      </c>
      <c r="H1087" s="205" t="s">
        <v>96</v>
      </c>
      <c r="I1087" s="205" t="s">
        <v>349</v>
      </c>
      <c r="J1087" s="205"/>
    </row>
    <row r="1088" spans="2:10" s="198" customFormat="1" ht="18" customHeight="1" x14ac:dyDescent="0.2">
      <c r="B1088" s="203">
        <v>2005</v>
      </c>
      <c r="C1088" s="204">
        <v>0</v>
      </c>
      <c r="D1088" s="205" t="s">
        <v>87</v>
      </c>
      <c r="E1088" s="205" t="s">
        <v>95</v>
      </c>
      <c r="F1088" s="203">
        <v>90</v>
      </c>
      <c r="G1088" s="205" t="s">
        <v>6453</v>
      </c>
      <c r="H1088" s="205" t="s">
        <v>554</v>
      </c>
      <c r="I1088" s="205" t="s">
        <v>349</v>
      </c>
      <c r="J1088" s="205"/>
    </row>
    <row r="1089" spans="2:10" s="198" customFormat="1" ht="18" customHeight="1" x14ac:dyDescent="0.2">
      <c r="B1089" s="203">
        <v>2005</v>
      </c>
      <c r="C1089" s="204">
        <v>45435648.509999998</v>
      </c>
      <c r="D1089" s="205" t="s">
        <v>87</v>
      </c>
      <c r="E1089" s="205" t="s">
        <v>95</v>
      </c>
      <c r="F1089" s="203">
        <v>90</v>
      </c>
      <c r="G1089" s="205" t="s">
        <v>6453</v>
      </c>
      <c r="H1089" s="205" t="s">
        <v>99</v>
      </c>
      <c r="I1089" s="205" t="s">
        <v>100</v>
      </c>
      <c r="J1089" s="205" t="s">
        <v>100</v>
      </c>
    </row>
    <row r="1090" spans="2:10" s="198" customFormat="1" ht="18" customHeight="1" x14ac:dyDescent="0.2">
      <c r="B1090" s="203">
        <v>2005</v>
      </c>
      <c r="C1090" s="204">
        <v>0</v>
      </c>
      <c r="D1090" s="205" t="s">
        <v>87</v>
      </c>
      <c r="E1090" s="205" t="s">
        <v>95</v>
      </c>
      <c r="F1090" s="203">
        <v>90</v>
      </c>
      <c r="G1090" s="205" t="s">
        <v>6453</v>
      </c>
      <c r="H1090" s="205" t="s">
        <v>99</v>
      </c>
      <c r="I1090" s="205" t="s">
        <v>349</v>
      </c>
      <c r="J1090" s="205"/>
    </row>
    <row r="1091" spans="2:10" s="198" customFormat="1" ht="18" customHeight="1" x14ac:dyDescent="0.2">
      <c r="B1091" s="203">
        <v>2005</v>
      </c>
      <c r="C1091" s="204">
        <v>70882.900000000009</v>
      </c>
      <c r="D1091" s="205" t="s">
        <v>87</v>
      </c>
      <c r="E1091" s="205" t="s">
        <v>95</v>
      </c>
      <c r="F1091" s="203">
        <v>90</v>
      </c>
      <c r="G1091" s="205" t="s">
        <v>6453</v>
      </c>
      <c r="H1091" s="205" t="s">
        <v>101</v>
      </c>
      <c r="I1091" s="205" t="s">
        <v>102</v>
      </c>
      <c r="J1091" s="205" t="s">
        <v>102</v>
      </c>
    </row>
    <row r="1092" spans="2:10" s="198" customFormat="1" ht="18" customHeight="1" x14ac:dyDescent="0.2">
      <c r="B1092" s="203">
        <v>2005</v>
      </c>
      <c r="C1092" s="204">
        <v>210.5</v>
      </c>
      <c r="D1092" s="205" t="s">
        <v>87</v>
      </c>
      <c r="E1092" s="205" t="s">
        <v>95</v>
      </c>
      <c r="F1092" s="203">
        <v>90</v>
      </c>
      <c r="G1092" s="205" t="s">
        <v>6453</v>
      </c>
      <c r="H1092" s="205" t="s">
        <v>101</v>
      </c>
      <c r="I1092" s="205" t="s">
        <v>101</v>
      </c>
      <c r="J1092" s="205" t="s">
        <v>101</v>
      </c>
    </row>
    <row r="1093" spans="2:10" s="198" customFormat="1" ht="18" customHeight="1" x14ac:dyDescent="0.2">
      <c r="B1093" s="203">
        <v>2005</v>
      </c>
      <c r="C1093" s="204">
        <v>0</v>
      </c>
      <c r="D1093" s="205" t="s">
        <v>87</v>
      </c>
      <c r="E1093" s="205" t="s">
        <v>95</v>
      </c>
      <c r="F1093" s="203">
        <v>90</v>
      </c>
      <c r="G1093" s="205" t="s">
        <v>6453</v>
      </c>
      <c r="H1093" s="205" t="s">
        <v>101</v>
      </c>
      <c r="I1093" s="205" t="s">
        <v>349</v>
      </c>
      <c r="J1093" s="205"/>
    </row>
    <row r="1094" spans="2:10" s="198" customFormat="1" ht="18" customHeight="1" x14ac:dyDescent="0.2">
      <c r="B1094" s="203">
        <v>2005</v>
      </c>
      <c r="C1094" s="204">
        <v>2217547.2200000002</v>
      </c>
      <c r="D1094" s="205" t="s">
        <v>87</v>
      </c>
      <c r="E1094" s="205" t="s">
        <v>95</v>
      </c>
      <c r="F1094" s="203">
        <v>90</v>
      </c>
      <c r="G1094" s="205" t="s">
        <v>6453</v>
      </c>
      <c r="H1094" s="205" t="s">
        <v>103</v>
      </c>
      <c r="I1094" s="205" t="s">
        <v>103</v>
      </c>
      <c r="J1094" s="205" t="s">
        <v>103</v>
      </c>
    </row>
    <row r="1095" spans="2:10" s="198" customFormat="1" ht="18" customHeight="1" x14ac:dyDescent="0.2">
      <c r="B1095" s="203">
        <v>2005</v>
      </c>
      <c r="C1095" s="204">
        <v>0</v>
      </c>
      <c r="D1095" s="205" t="s">
        <v>87</v>
      </c>
      <c r="E1095" s="205" t="s">
        <v>95</v>
      </c>
      <c r="F1095" s="203">
        <v>90</v>
      </c>
      <c r="G1095" s="205" t="s">
        <v>6453</v>
      </c>
      <c r="H1095" s="205" t="s">
        <v>103</v>
      </c>
      <c r="I1095" s="205" t="s">
        <v>349</v>
      </c>
      <c r="J1095" s="205"/>
    </row>
    <row r="1096" spans="2:10" s="198" customFormat="1" ht="18" customHeight="1" x14ac:dyDescent="0.2">
      <c r="B1096" s="203">
        <v>2005</v>
      </c>
      <c r="C1096" s="204">
        <v>1992392.56</v>
      </c>
      <c r="D1096" s="205" t="s">
        <v>87</v>
      </c>
      <c r="E1096" s="205" t="s">
        <v>95</v>
      </c>
      <c r="F1096" s="203">
        <v>90</v>
      </c>
      <c r="G1096" s="205" t="s">
        <v>6453</v>
      </c>
      <c r="H1096" s="205" t="s">
        <v>104</v>
      </c>
      <c r="I1096" s="205" t="s">
        <v>104</v>
      </c>
      <c r="J1096" s="205" t="s">
        <v>104</v>
      </c>
    </row>
    <row r="1097" spans="2:10" s="198" customFormat="1" ht="18" customHeight="1" x14ac:dyDescent="0.2">
      <c r="B1097" s="203">
        <v>2005</v>
      </c>
      <c r="C1097" s="204">
        <v>0</v>
      </c>
      <c r="D1097" s="205" t="s">
        <v>87</v>
      </c>
      <c r="E1097" s="205" t="s">
        <v>95</v>
      </c>
      <c r="F1097" s="203">
        <v>90</v>
      </c>
      <c r="G1097" s="205" t="s">
        <v>6453</v>
      </c>
      <c r="H1097" s="205" t="s">
        <v>104</v>
      </c>
      <c r="I1097" s="205" t="s">
        <v>349</v>
      </c>
      <c r="J1097" s="205"/>
    </row>
    <row r="1098" spans="2:10" s="198" customFormat="1" ht="18" customHeight="1" x14ac:dyDescent="0.2">
      <c r="B1098" s="203">
        <v>2005</v>
      </c>
      <c r="C1098" s="204">
        <v>28428976.370000001</v>
      </c>
      <c r="D1098" s="205" t="s">
        <v>87</v>
      </c>
      <c r="E1098" s="205" t="s">
        <v>95</v>
      </c>
      <c r="F1098" s="203">
        <v>90</v>
      </c>
      <c r="G1098" s="205" t="s">
        <v>6453</v>
      </c>
      <c r="H1098" s="205" t="s">
        <v>105</v>
      </c>
      <c r="I1098" s="205" t="s">
        <v>106</v>
      </c>
      <c r="J1098" s="205" t="s">
        <v>106</v>
      </c>
    </row>
    <row r="1099" spans="2:10" s="198" customFormat="1" ht="18" customHeight="1" x14ac:dyDescent="0.2">
      <c r="B1099" s="203">
        <v>2005</v>
      </c>
      <c r="C1099" s="204">
        <v>0</v>
      </c>
      <c r="D1099" s="205" t="s">
        <v>87</v>
      </c>
      <c r="E1099" s="205" t="s">
        <v>95</v>
      </c>
      <c r="F1099" s="203">
        <v>90</v>
      </c>
      <c r="G1099" s="205" t="s">
        <v>6453</v>
      </c>
      <c r="H1099" s="205" t="s">
        <v>105</v>
      </c>
      <c r="I1099" s="205" t="s">
        <v>349</v>
      </c>
      <c r="J1099" s="205"/>
    </row>
    <row r="1100" spans="2:10" s="198" customFormat="1" ht="18" customHeight="1" x14ac:dyDescent="0.2">
      <c r="B1100" s="203">
        <v>2005</v>
      </c>
      <c r="C1100" s="204">
        <v>314010.99</v>
      </c>
      <c r="D1100" s="205" t="s">
        <v>87</v>
      </c>
      <c r="E1100" s="205" t="s">
        <v>95</v>
      </c>
      <c r="F1100" s="203">
        <v>90</v>
      </c>
      <c r="G1100" s="205" t="s">
        <v>6453</v>
      </c>
      <c r="H1100" s="205" t="s">
        <v>107</v>
      </c>
      <c r="I1100" s="205" t="s">
        <v>107</v>
      </c>
      <c r="J1100" s="205" t="s">
        <v>107</v>
      </c>
    </row>
    <row r="1101" spans="2:10" s="198" customFormat="1" ht="18" customHeight="1" x14ac:dyDescent="0.2">
      <c r="B1101" s="203">
        <v>2005</v>
      </c>
      <c r="C1101" s="204">
        <v>0</v>
      </c>
      <c r="D1101" s="205" t="s">
        <v>87</v>
      </c>
      <c r="E1101" s="205" t="s">
        <v>95</v>
      </c>
      <c r="F1101" s="203">
        <v>90</v>
      </c>
      <c r="G1101" s="205" t="s">
        <v>6453</v>
      </c>
      <c r="H1101" s="205" t="s">
        <v>107</v>
      </c>
      <c r="I1101" s="205" t="s">
        <v>349</v>
      </c>
      <c r="J1101" s="205"/>
    </row>
    <row r="1102" spans="2:10" s="198" customFormat="1" ht="18" customHeight="1" x14ac:dyDescent="0.2">
      <c r="B1102" s="203">
        <v>2005</v>
      </c>
      <c r="C1102" s="204">
        <v>1475864.71</v>
      </c>
      <c r="D1102" s="205" t="s">
        <v>87</v>
      </c>
      <c r="E1102" s="205" t="s">
        <v>95</v>
      </c>
      <c r="F1102" s="203">
        <v>90</v>
      </c>
      <c r="G1102" s="205" t="s">
        <v>6453</v>
      </c>
      <c r="H1102" s="205" t="s">
        <v>377</v>
      </c>
      <c r="I1102" s="205" t="s">
        <v>377</v>
      </c>
      <c r="J1102" s="205" t="s">
        <v>377</v>
      </c>
    </row>
    <row r="1103" spans="2:10" s="198" customFormat="1" ht="18" customHeight="1" x14ac:dyDescent="0.2">
      <c r="B1103" s="203">
        <v>2005</v>
      </c>
      <c r="C1103" s="204">
        <v>0</v>
      </c>
      <c r="D1103" s="205" t="s">
        <v>87</v>
      </c>
      <c r="E1103" s="205" t="s">
        <v>95</v>
      </c>
      <c r="F1103" s="203">
        <v>90</v>
      </c>
      <c r="G1103" s="205" t="s">
        <v>6453</v>
      </c>
      <c r="H1103" s="205" t="s">
        <v>377</v>
      </c>
      <c r="I1103" s="205" t="s">
        <v>349</v>
      </c>
      <c r="J1103" s="205"/>
    </row>
    <row r="1104" spans="2:10" s="198" customFormat="1" ht="18" customHeight="1" x14ac:dyDescent="0.2">
      <c r="B1104" s="203">
        <v>2005</v>
      </c>
      <c r="C1104" s="204">
        <v>235835.63</v>
      </c>
      <c r="D1104" s="205" t="s">
        <v>87</v>
      </c>
      <c r="E1104" s="205" t="s">
        <v>95</v>
      </c>
      <c r="F1104" s="203">
        <v>90</v>
      </c>
      <c r="G1104" s="205" t="s">
        <v>6453</v>
      </c>
      <c r="H1104" s="205" t="s">
        <v>109</v>
      </c>
      <c r="I1104" s="205" t="s">
        <v>109</v>
      </c>
      <c r="J1104" s="205" t="s">
        <v>109</v>
      </c>
    </row>
    <row r="1105" spans="2:10" s="198" customFormat="1" ht="18" customHeight="1" x14ac:dyDescent="0.2">
      <c r="B1105" s="203">
        <v>2005</v>
      </c>
      <c r="C1105" s="204">
        <v>0</v>
      </c>
      <c r="D1105" s="205" t="s">
        <v>87</v>
      </c>
      <c r="E1105" s="205" t="s">
        <v>95</v>
      </c>
      <c r="F1105" s="203">
        <v>90</v>
      </c>
      <c r="G1105" s="205" t="s">
        <v>6453</v>
      </c>
      <c r="H1105" s="205" t="s">
        <v>109</v>
      </c>
      <c r="I1105" s="205" t="s">
        <v>349</v>
      </c>
      <c r="J1105" s="205"/>
    </row>
    <row r="1106" spans="2:10" s="198" customFormat="1" ht="18" customHeight="1" x14ac:dyDescent="0.2">
      <c r="B1106" s="203">
        <v>2005</v>
      </c>
      <c r="C1106" s="204">
        <v>7337423.4100000001</v>
      </c>
      <c r="D1106" s="205" t="s">
        <v>87</v>
      </c>
      <c r="E1106" s="205" t="s">
        <v>95</v>
      </c>
      <c r="F1106" s="203">
        <v>90</v>
      </c>
      <c r="G1106" s="205" t="s">
        <v>6453</v>
      </c>
      <c r="H1106" s="205" t="s">
        <v>110</v>
      </c>
      <c r="I1106" s="205" t="s">
        <v>110</v>
      </c>
      <c r="J1106" s="205" t="s">
        <v>110</v>
      </c>
    </row>
    <row r="1107" spans="2:10" s="198" customFormat="1" ht="18" customHeight="1" x14ac:dyDescent="0.2">
      <c r="B1107" s="203">
        <v>2005</v>
      </c>
      <c r="C1107" s="204">
        <v>0</v>
      </c>
      <c r="D1107" s="205" t="s">
        <v>87</v>
      </c>
      <c r="E1107" s="205" t="s">
        <v>95</v>
      </c>
      <c r="F1107" s="203">
        <v>90</v>
      </c>
      <c r="G1107" s="205" t="s">
        <v>6453</v>
      </c>
      <c r="H1107" s="205" t="s">
        <v>110</v>
      </c>
      <c r="I1107" s="205" t="s">
        <v>349</v>
      </c>
      <c r="J1107" s="205"/>
    </row>
    <row r="1108" spans="2:10" s="198" customFormat="1" ht="18" customHeight="1" x14ac:dyDescent="0.2">
      <c r="B1108" s="203">
        <v>2005</v>
      </c>
      <c r="C1108" s="204">
        <v>49258175.829999998</v>
      </c>
      <c r="D1108" s="205" t="s">
        <v>87</v>
      </c>
      <c r="E1108" s="205" t="s">
        <v>95</v>
      </c>
      <c r="F1108" s="203">
        <v>90</v>
      </c>
      <c r="G1108" s="205" t="s">
        <v>6453</v>
      </c>
      <c r="H1108" s="205" t="s">
        <v>111</v>
      </c>
      <c r="I1108" s="205" t="s">
        <v>111</v>
      </c>
      <c r="J1108" s="205" t="s">
        <v>111</v>
      </c>
    </row>
    <row r="1109" spans="2:10" s="198" customFormat="1" ht="18" customHeight="1" x14ac:dyDescent="0.2">
      <c r="B1109" s="203">
        <v>2005</v>
      </c>
      <c r="C1109" s="204">
        <v>1585728.27</v>
      </c>
      <c r="D1109" s="205" t="s">
        <v>87</v>
      </c>
      <c r="E1109" s="205" t="s">
        <v>95</v>
      </c>
      <c r="F1109" s="203">
        <v>90</v>
      </c>
      <c r="G1109" s="205" t="s">
        <v>6453</v>
      </c>
      <c r="H1109" s="205" t="s">
        <v>111</v>
      </c>
      <c r="I1109" s="205" t="s">
        <v>349</v>
      </c>
      <c r="J1109" s="205" t="s">
        <v>111</v>
      </c>
    </row>
    <row r="1110" spans="2:10" s="198" customFormat="1" ht="18" customHeight="1" x14ac:dyDescent="0.2">
      <c r="B1110" s="203">
        <v>2005</v>
      </c>
      <c r="C1110" s="204">
        <v>5037063.99</v>
      </c>
      <c r="D1110" s="205" t="s">
        <v>87</v>
      </c>
      <c r="E1110" s="205" t="s">
        <v>95</v>
      </c>
      <c r="F1110" s="203">
        <v>90</v>
      </c>
      <c r="G1110" s="205" t="s">
        <v>6453</v>
      </c>
      <c r="H1110" s="205" t="s">
        <v>112</v>
      </c>
      <c r="I1110" s="205" t="s">
        <v>112</v>
      </c>
      <c r="J1110" s="205" t="s">
        <v>112</v>
      </c>
    </row>
    <row r="1111" spans="2:10" s="198" customFormat="1" ht="18" customHeight="1" x14ac:dyDescent="0.2">
      <c r="B1111" s="203">
        <v>2005</v>
      </c>
      <c r="C1111" s="204">
        <v>0</v>
      </c>
      <c r="D1111" s="205" t="s">
        <v>87</v>
      </c>
      <c r="E1111" s="205" t="s">
        <v>95</v>
      </c>
      <c r="F1111" s="203">
        <v>90</v>
      </c>
      <c r="G1111" s="205" t="s">
        <v>6453</v>
      </c>
      <c r="H1111" s="205" t="s">
        <v>112</v>
      </c>
      <c r="I1111" s="205" t="s">
        <v>349</v>
      </c>
      <c r="J1111" s="205"/>
    </row>
    <row r="1112" spans="2:10" s="198" customFormat="1" ht="18" customHeight="1" x14ac:dyDescent="0.2">
      <c r="B1112" s="203">
        <v>2005</v>
      </c>
      <c r="C1112" s="204">
        <v>0</v>
      </c>
      <c r="D1112" s="205" t="s">
        <v>87</v>
      </c>
      <c r="E1112" s="205" t="s">
        <v>95</v>
      </c>
      <c r="F1112" s="203">
        <v>90</v>
      </c>
      <c r="G1112" s="205" t="s">
        <v>6453</v>
      </c>
      <c r="H1112" s="205" t="s">
        <v>363</v>
      </c>
      <c r="I1112" s="205" t="s">
        <v>349</v>
      </c>
      <c r="J1112" s="205"/>
    </row>
    <row r="1113" spans="2:10" s="198" customFormat="1" ht="18" customHeight="1" x14ac:dyDescent="0.2">
      <c r="B1113" s="203">
        <v>2005</v>
      </c>
      <c r="C1113" s="204">
        <v>6429433.8499999996</v>
      </c>
      <c r="D1113" s="205" t="s">
        <v>87</v>
      </c>
      <c r="E1113" s="205" t="s">
        <v>95</v>
      </c>
      <c r="F1113" s="203">
        <v>90</v>
      </c>
      <c r="G1113" s="205" t="s">
        <v>6453</v>
      </c>
      <c r="H1113" s="205" t="s">
        <v>115</v>
      </c>
      <c r="I1113" s="205" t="s">
        <v>116</v>
      </c>
      <c r="J1113" s="205" t="s">
        <v>116</v>
      </c>
    </row>
    <row r="1114" spans="2:10" s="198" customFormat="1" ht="18" customHeight="1" x14ac:dyDescent="0.2">
      <c r="B1114" s="203">
        <v>2005</v>
      </c>
      <c r="C1114" s="204">
        <v>660</v>
      </c>
      <c r="D1114" s="205" t="s">
        <v>87</v>
      </c>
      <c r="E1114" s="205" t="s">
        <v>95</v>
      </c>
      <c r="F1114" s="203">
        <v>90</v>
      </c>
      <c r="G1114" s="205" t="s">
        <v>6453</v>
      </c>
      <c r="H1114" s="205" t="s">
        <v>115</v>
      </c>
      <c r="I1114" s="205" t="s">
        <v>117</v>
      </c>
      <c r="J1114" s="205" t="s">
        <v>117</v>
      </c>
    </row>
    <row r="1115" spans="2:10" s="198" customFormat="1" ht="18" customHeight="1" x14ac:dyDescent="0.2">
      <c r="B1115" s="203">
        <v>2005</v>
      </c>
      <c r="C1115" s="204">
        <v>2300</v>
      </c>
      <c r="D1115" s="205" t="s">
        <v>87</v>
      </c>
      <c r="E1115" s="205" t="s">
        <v>95</v>
      </c>
      <c r="F1115" s="203">
        <v>90</v>
      </c>
      <c r="G1115" s="205" t="s">
        <v>6453</v>
      </c>
      <c r="H1115" s="205" t="s">
        <v>115</v>
      </c>
      <c r="I1115" s="205" t="s">
        <v>378</v>
      </c>
      <c r="J1115" s="205" t="s">
        <v>378</v>
      </c>
    </row>
    <row r="1116" spans="2:10" s="198" customFormat="1" ht="18" customHeight="1" x14ac:dyDescent="0.2">
      <c r="B1116" s="203">
        <v>2005</v>
      </c>
      <c r="C1116" s="204">
        <v>26339079.43</v>
      </c>
      <c r="D1116" s="205" t="s">
        <v>87</v>
      </c>
      <c r="E1116" s="205" t="s">
        <v>95</v>
      </c>
      <c r="F1116" s="203">
        <v>90</v>
      </c>
      <c r="G1116" s="205" t="s">
        <v>6453</v>
      </c>
      <c r="H1116" s="205" t="s">
        <v>115</v>
      </c>
      <c r="I1116" s="205" t="s">
        <v>118</v>
      </c>
      <c r="J1116" s="205" t="s">
        <v>118</v>
      </c>
    </row>
    <row r="1117" spans="2:10" s="198" customFormat="1" ht="18" customHeight="1" x14ac:dyDescent="0.2">
      <c r="B1117" s="203">
        <v>2005</v>
      </c>
      <c r="C1117" s="204">
        <v>2983.35</v>
      </c>
      <c r="D1117" s="205" t="s">
        <v>87</v>
      </c>
      <c r="E1117" s="205" t="s">
        <v>95</v>
      </c>
      <c r="F1117" s="203">
        <v>90</v>
      </c>
      <c r="G1117" s="205" t="s">
        <v>6453</v>
      </c>
      <c r="H1117" s="205" t="s">
        <v>115</v>
      </c>
      <c r="I1117" s="205" t="s">
        <v>119</v>
      </c>
      <c r="J1117" s="205" t="s">
        <v>119</v>
      </c>
    </row>
    <row r="1118" spans="2:10" s="198" customFormat="1" ht="18" customHeight="1" x14ac:dyDescent="0.2">
      <c r="B1118" s="203">
        <v>2005</v>
      </c>
      <c r="C1118" s="204">
        <v>0</v>
      </c>
      <c r="D1118" s="205" t="s">
        <v>87</v>
      </c>
      <c r="E1118" s="205" t="s">
        <v>95</v>
      </c>
      <c r="F1118" s="203">
        <v>90</v>
      </c>
      <c r="G1118" s="205" t="s">
        <v>6453</v>
      </c>
      <c r="H1118" s="205" t="s">
        <v>115</v>
      </c>
      <c r="I1118" s="205" t="s">
        <v>349</v>
      </c>
      <c r="J1118" s="205"/>
    </row>
    <row r="1119" spans="2:10" s="198" customFormat="1" ht="18" customHeight="1" x14ac:dyDescent="0.2">
      <c r="B1119" s="203">
        <v>2005</v>
      </c>
      <c r="C1119" s="204">
        <v>171439565.94999999</v>
      </c>
      <c r="D1119" s="205" t="s">
        <v>87</v>
      </c>
      <c r="E1119" s="205" t="s">
        <v>95</v>
      </c>
      <c r="F1119" s="203">
        <v>90</v>
      </c>
      <c r="G1119" s="205" t="s">
        <v>6453</v>
      </c>
      <c r="H1119" s="205" t="s">
        <v>120</v>
      </c>
      <c r="I1119" s="205" t="s">
        <v>121</v>
      </c>
      <c r="J1119" s="205" t="s">
        <v>121</v>
      </c>
    </row>
    <row r="1120" spans="2:10" s="198" customFormat="1" ht="18" customHeight="1" x14ac:dyDescent="0.2">
      <c r="B1120" s="203">
        <v>2005</v>
      </c>
      <c r="C1120" s="204">
        <v>97217950.810000002</v>
      </c>
      <c r="D1120" s="205" t="s">
        <v>87</v>
      </c>
      <c r="E1120" s="205" t="s">
        <v>95</v>
      </c>
      <c r="F1120" s="203">
        <v>90</v>
      </c>
      <c r="G1120" s="205" t="s">
        <v>6453</v>
      </c>
      <c r="H1120" s="205" t="s">
        <v>120</v>
      </c>
      <c r="I1120" s="205" t="s">
        <v>122</v>
      </c>
      <c r="J1120" s="205" t="s">
        <v>122</v>
      </c>
    </row>
    <row r="1121" spans="2:10" s="198" customFormat="1" ht="18" customHeight="1" x14ac:dyDescent="0.2">
      <c r="B1121" s="203">
        <v>2005</v>
      </c>
      <c r="C1121" s="204">
        <v>0</v>
      </c>
      <c r="D1121" s="205" t="s">
        <v>87</v>
      </c>
      <c r="E1121" s="205" t="s">
        <v>95</v>
      </c>
      <c r="F1121" s="203">
        <v>90</v>
      </c>
      <c r="G1121" s="205" t="s">
        <v>6453</v>
      </c>
      <c r="H1121" s="205" t="s">
        <v>120</v>
      </c>
      <c r="I1121" s="205" t="s">
        <v>349</v>
      </c>
      <c r="J1121" s="205"/>
    </row>
    <row r="1122" spans="2:10" s="198" customFormat="1" ht="18" customHeight="1" x14ac:dyDescent="0.2">
      <c r="B1122" s="203">
        <v>2005</v>
      </c>
      <c r="C1122" s="204">
        <v>2130.5</v>
      </c>
      <c r="D1122" s="205" t="s">
        <v>87</v>
      </c>
      <c r="E1122" s="205" t="s">
        <v>95</v>
      </c>
      <c r="F1122" s="203">
        <v>90</v>
      </c>
      <c r="G1122" s="205" t="s">
        <v>6453</v>
      </c>
      <c r="H1122" s="205" t="s">
        <v>123</v>
      </c>
      <c r="I1122" s="205" t="s">
        <v>124</v>
      </c>
      <c r="J1122" s="205" t="s">
        <v>124</v>
      </c>
    </row>
    <row r="1123" spans="2:10" s="198" customFormat="1" ht="18" customHeight="1" x14ac:dyDescent="0.2">
      <c r="B1123" s="203">
        <v>2005</v>
      </c>
      <c r="C1123" s="204">
        <v>7003646.5800000001</v>
      </c>
      <c r="D1123" s="205" t="s">
        <v>87</v>
      </c>
      <c r="E1123" s="205" t="s">
        <v>95</v>
      </c>
      <c r="F1123" s="203">
        <v>90</v>
      </c>
      <c r="G1123" s="205" t="s">
        <v>6453</v>
      </c>
      <c r="H1123" s="205" t="s">
        <v>123</v>
      </c>
      <c r="I1123" s="205" t="s">
        <v>125</v>
      </c>
      <c r="J1123" s="205" t="s">
        <v>125</v>
      </c>
    </row>
    <row r="1124" spans="2:10" s="198" customFormat="1" ht="18" customHeight="1" x14ac:dyDescent="0.2">
      <c r="B1124" s="203">
        <v>2005</v>
      </c>
      <c r="C1124" s="204">
        <v>1681252.7000000002</v>
      </c>
      <c r="D1124" s="205" t="s">
        <v>87</v>
      </c>
      <c r="E1124" s="205" t="s">
        <v>95</v>
      </c>
      <c r="F1124" s="203">
        <v>90</v>
      </c>
      <c r="G1124" s="205" t="s">
        <v>6453</v>
      </c>
      <c r="H1124" s="205" t="s">
        <v>123</v>
      </c>
      <c r="I1124" s="205" t="s">
        <v>126</v>
      </c>
      <c r="J1124" s="205" t="s">
        <v>126</v>
      </c>
    </row>
    <row r="1125" spans="2:10" s="198" customFormat="1" ht="18" customHeight="1" x14ac:dyDescent="0.2">
      <c r="B1125" s="203">
        <v>2005</v>
      </c>
      <c r="C1125" s="204">
        <v>4644833.7300000004</v>
      </c>
      <c r="D1125" s="205" t="s">
        <v>87</v>
      </c>
      <c r="E1125" s="205" t="s">
        <v>95</v>
      </c>
      <c r="F1125" s="203">
        <v>90</v>
      </c>
      <c r="G1125" s="205" t="s">
        <v>6453</v>
      </c>
      <c r="H1125" s="205" t="s">
        <v>123</v>
      </c>
      <c r="I1125" s="205" t="s">
        <v>127</v>
      </c>
      <c r="J1125" s="205" t="s">
        <v>127</v>
      </c>
    </row>
    <row r="1126" spans="2:10" s="198" customFormat="1" ht="18" customHeight="1" x14ac:dyDescent="0.2">
      <c r="B1126" s="203">
        <v>2005</v>
      </c>
      <c r="C1126" s="204">
        <v>3606125.29</v>
      </c>
      <c r="D1126" s="205" t="s">
        <v>87</v>
      </c>
      <c r="E1126" s="205" t="s">
        <v>95</v>
      </c>
      <c r="F1126" s="203">
        <v>90</v>
      </c>
      <c r="G1126" s="205" t="s">
        <v>6453</v>
      </c>
      <c r="H1126" s="205" t="s">
        <v>123</v>
      </c>
      <c r="I1126" s="205" t="s">
        <v>350</v>
      </c>
      <c r="J1126" s="205" t="s">
        <v>350</v>
      </c>
    </row>
    <row r="1127" spans="2:10" s="198" customFormat="1" ht="18" customHeight="1" x14ac:dyDescent="0.2">
      <c r="B1127" s="203">
        <v>2005</v>
      </c>
      <c r="C1127" s="204">
        <v>47278503.140000001</v>
      </c>
      <c r="D1127" s="205" t="s">
        <v>87</v>
      </c>
      <c r="E1127" s="205" t="s">
        <v>95</v>
      </c>
      <c r="F1127" s="203">
        <v>90</v>
      </c>
      <c r="G1127" s="205" t="s">
        <v>6453</v>
      </c>
      <c r="H1127" s="205" t="s">
        <v>123</v>
      </c>
      <c r="I1127" s="205" t="s">
        <v>128</v>
      </c>
      <c r="J1127" s="205" t="s">
        <v>128</v>
      </c>
    </row>
    <row r="1128" spans="2:10" s="198" customFormat="1" ht="18" customHeight="1" x14ac:dyDescent="0.2">
      <c r="B1128" s="203">
        <v>2005</v>
      </c>
      <c r="C1128" s="204">
        <v>3367466.76</v>
      </c>
      <c r="D1128" s="205" t="s">
        <v>87</v>
      </c>
      <c r="E1128" s="205" t="s">
        <v>95</v>
      </c>
      <c r="F1128" s="203">
        <v>90</v>
      </c>
      <c r="G1128" s="205" t="s">
        <v>6453</v>
      </c>
      <c r="H1128" s="205" t="s">
        <v>123</v>
      </c>
      <c r="I1128" s="205" t="s">
        <v>129</v>
      </c>
      <c r="J1128" s="205" t="s">
        <v>129</v>
      </c>
    </row>
    <row r="1129" spans="2:10" s="198" customFormat="1" ht="18" customHeight="1" x14ac:dyDescent="0.2">
      <c r="B1129" s="203">
        <v>2005</v>
      </c>
      <c r="C1129" s="204">
        <v>1944984.31</v>
      </c>
      <c r="D1129" s="205" t="s">
        <v>87</v>
      </c>
      <c r="E1129" s="205" t="s">
        <v>95</v>
      </c>
      <c r="F1129" s="203">
        <v>90</v>
      </c>
      <c r="G1129" s="205" t="s">
        <v>6453</v>
      </c>
      <c r="H1129" s="205" t="s">
        <v>123</v>
      </c>
      <c r="I1129" s="205" t="s">
        <v>130</v>
      </c>
      <c r="J1129" s="205" t="s">
        <v>130</v>
      </c>
    </row>
    <row r="1130" spans="2:10" s="198" customFormat="1" ht="18" customHeight="1" x14ac:dyDescent="0.2">
      <c r="B1130" s="203">
        <v>2005</v>
      </c>
      <c r="C1130" s="204">
        <v>1491776.61</v>
      </c>
      <c r="D1130" s="205" t="s">
        <v>87</v>
      </c>
      <c r="E1130" s="205" t="s">
        <v>95</v>
      </c>
      <c r="F1130" s="203">
        <v>90</v>
      </c>
      <c r="G1130" s="205" t="s">
        <v>6453</v>
      </c>
      <c r="H1130" s="205" t="s">
        <v>123</v>
      </c>
      <c r="I1130" s="205" t="s">
        <v>131</v>
      </c>
      <c r="J1130" s="205" t="s">
        <v>131</v>
      </c>
    </row>
    <row r="1131" spans="2:10" s="198" customFormat="1" ht="18" customHeight="1" x14ac:dyDescent="0.2">
      <c r="B1131" s="203">
        <v>2005</v>
      </c>
      <c r="C1131" s="204">
        <v>899928.67</v>
      </c>
      <c r="D1131" s="205" t="s">
        <v>87</v>
      </c>
      <c r="E1131" s="205" t="s">
        <v>95</v>
      </c>
      <c r="F1131" s="203">
        <v>90</v>
      </c>
      <c r="G1131" s="205" t="s">
        <v>6453</v>
      </c>
      <c r="H1131" s="205" t="s">
        <v>123</v>
      </c>
      <c r="I1131" s="205" t="s">
        <v>364</v>
      </c>
      <c r="J1131" s="205" t="s">
        <v>364</v>
      </c>
    </row>
    <row r="1132" spans="2:10" s="198" customFormat="1" ht="18" customHeight="1" x14ac:dyDescent="0.2">
      <c r="B1132" s="203">
        <v>2005</v>
      </c>
      <c r="C1132" s="204">
        <v>252003.75</v>
      </c>
      <c r="D1132" s="205" t="s">
        <v>87</v>
      </c>
      <c r="E1132" s="205" t="s">
        <v>95</v>
      </c>
      <c r="F1132" s="203">
        <v>90</v>
      </c>
      <c r="G1132" s="205" t="s">
        <v>6453</v>
      </c>
      <c r="H1132" s="205" t="s">
        <v>123</v>
      </c>
      <c r="I1132" s="205" t="s">
        <v>132</v>
      </c>
      <c r="J1132" s="205" t="s">
        <v>132</v>
      </c>
    </row>
    <row r="1133" spans="2:10" s="198" customFormat="1" ht="18" customHeight="1" x14ac:dyDescent="0.2">
      <c r="B1133" s="203">
        <v>2005</v>
      </c>
      <c r="C1133" s="204">
        <v>25483731.5</v>
      </c>
      <c r="D1133" s="205" t="s">
        <v>87</v>
      </c>
      <c r="E1133" s="205" t="s">
        <v>95</v>
      </c>
      <c r="F1133" s="203">
        <v>90</v>
      </c>
      <c r="G1133" s="205" t="s">
        <v>6453</v>
      </c>
      <c r="H1133" s="205" t="s">
        <v>123</v>
      </c>
      <c r="I1133" s="205" t="s">
        <v>133</v>
      </c>
      <c r="J1133" s="205" t="s">
        <v>133</v>
      </c>
    </row>
    <row r="1134" spans="2:10" s="198" customFormat="1" ht="18" customHeight="1" x14ac:dyDescent="0.2">
      <c r="B1134" s="203">
        <v>2005</v>
      </c>
      <c r="C1134" s="204">
        <v>4966212.8499999996</v>
      </c>
      <c r="D1134" s="205" t="s">
        <v>87</v>
      </c>
      <c r="E1134" s="205" t="s">
        <v>95</v>
      </c>
      <c r="F1134" s="203">
        <v>90</v>
      </c>
      <c r="G1134" s="205" t="s">
        <v>6453</v>
      </c>
      <c r="H1134" s="205" t="s">
        <v>123</v>
      </c>
      <c r="I1134" s="205" t="s">
        <v>134</v>
      </c>
      <c r="J1134" s="205" t="s">
        <v>134</v>
      </c>
    </row>
    <row r="1135" spans="2:10" s="198" customFormat="1" ht="18" customHeight="1" x14ac:dyDescent="0.2">
      <c r="B1135" s="203">
        <v>2005</v>
      </c>
      <c r="C1135" s="204">
        <v>227932</v>
      </c>
      <c r="D1135" s="205" t="s">
        <v>87</v>
      </c>
      <c r="E1135" s="205" t="s">
        <v>95</v>
      </c>
      <c r="F1135" s="203">
        <v>90</v>
      </c>
      <c r="G1135" s="205" t="s">
        <v>6453</v>
      </c>
      <c r="H1135" s="205" t="s">
        <v>123</v>
      </c>
      <c r="I1135" s="205" t="s">
        <v>379</v>
      </c>
      <c r="J1135" s="205" t="s">
        <v>379</v>
      </c>
    </row>
    <row r="1136" spans="2:10" s="198" customFormat="1" ht="18" customHeight="1" x14ac:dyDescent="0.2">
      <c r="B1136" s="203">
        <v>2005</v>
      </c>
      <c r="C1136" s="204">
        <v>52779.1</v>
      </c>
      <c r="D1136" s="205" t="s">
        <v>87</v>
      </c>
      <c r="E1136" s="205" t="s">
        <v>95</v>
      </c>
      <c r="F1136" s="203">
        <v>90</v>
      </c>
      <c r="G1136" s="205" t="s">
        <v>6453</v>
      </c>
      <c r="H1136" s="205" t="s">
        <v>123</v>
      </c>
      <c r="I1136" s="205" t="s">
        <v>135</v>
      </c>
      <c r="J1136" s="205" t="s">
        <v>135</v>
      </c>
    </row>
    <row r="1137" spans="2:10" s="198" customFormat="1" ht="18" customHeight="1" x14ac:dyDescent="0.2">
      <c r="B1137" s="203">
        <v>2005</v>
      </c>
      <c r="C1137" s="204">
        <v>57890.26</v>
      </c>
      <c r="D1137" s="205" t="s">
        <v>87</v>
      </c>
      <c r="E1137" s="205" t="s">
        <v>95</v>
      </c>
      <c r="F1137" s="203">
        <v>90</v>
      </c>
      <c r="G1137" s="205" t="s">
        <v>6453</v>
      </c>
      <c r="H1137" s="205" t="s">
        <v>123</v>
      </c>
      <c r="I1137" s="205" t="s">
        <v>136</v>
      </c>
      <c r="J1137" s="205" t="s">
        <v>136</v>
      </c>
    </row>
    <row r="1138" spans="2:10" s="198" customFormat="1" ht="18" customHeight="1" x14ac:dyDescent="0.2">
      <c r="B1138" s="203">
        <v>2005</v>
      </c>
      <c r="C1138" s="204">
        <v>11320131.42</v>
      </c>
      <c r="D1138" s="205" t="s">
        <v>87</v>
      </c>
      <c r="E1138" s="205" t="s">
        <v>95</v>
      </c>
      <c r="F1138" s="203">
        <v>90</v>
      </c>
      <c r="G1138" s="205" t="s">
        <v>6453</v>
      </c>
      <c r="H1138" s="205" t="s">
        <v>123</v>
      </c>
      <c r="I1138" s="205" t="s">
        <v>137</v>
      </c>
      <c r="J1138" s="205" t="s">
        <v>137</v>
      </c>
    </row>
    <row r="1139" spans="2:10" s="198" customFormat="1" ht="18" customHeight="1" x14ac:dyDescent="0.2">
      <c r="B1139" s="203">
        <v>2005</v>
      </c>
      <c r="C1139" s="204">
        <v>16613641.52</v>
      </c>
      <c r="D1139" s="205" t="s">
        <v>87</v>
      </c>
      <c r="E1139" s="205" t="s">
        <v>95</v>
      </c>
      <c r="F1139" s="203">
        <v>90</v>
      </c>
      <c r="G1139" s="205" t="s">
        <v>6453</v>
      </c>
      <c r="H1139" s="205" t="s">
        <v>123</v>
      </c>
      <c r="I1139" s="205" t="s">
        <v>138</v>
      </c>
      <c r="J1139" s="205" t="s">
        <v>138</v>
      </c>
    </row>
    <row r="1140" spans="2:10" s="198" customFormat="1" ht="18" customHeight="1" x14ac:dyDescent="0.2">
      <c r="B1140" s="203">
        <v>2005</v>
      </c>
      <c r="C1140" s="204">
        <v>15548238.42</v>
      </c>
      <c r="D1140" s="205" t="s">
        <v>87</v>
      </c>
      <c r="E1140" s="205" t="s">
        <v>95</v>
      </c>
      <c r="F1140" s="203">
        <v>90</v>
      </c>
      <c r="G1140" s="205" t="s">
        <v>6453</v>
      </c>
      <c r="H1140" s="205" t="s">
        <v>123</v>
      </c>
      <c r="I1140" s="205" t="s">
        <v>139</v>
      </c>
      <c r="J1140" s="205" t="s">
        <v>139</v>
      </c>
    </row>
    <row r="1141" spans="2:10" s="198" customFormat="1" ht="18" customHeight="1" x14ac:dyDescent="0.2">
      <c r="B1141" s="203">
        <v>2005</v>
      </c>
      <c r="C1141" s="204">
        <v>3470642.09</v>
      </c>
      <c r="D1141" s="205" t="s">
        <v>87</v>
      </c>
      <c r="E1141" s="205" t="s">
        <v>95</v>
      </c>
      <c r="F1141" s="203">
        <v>90</v>
      </c>
      <c r="G1141" s="205" t="s">
        <v>6453</v>
      </c>
      <c r="H1141" s="205" t="s">
        <v>123</v>
      </c>
      <c r="I1141" s="205" t="s">
        <v>140</v>
      </c>
      <c r="J1141" s="205" t="s">
        <v>140</v>
      </c>
    </row>
    <row r="1142" spans="2:10" s="198" customFormat="1" ht="18" customHeight="1" x14ac:dyDescent="0.2">
      <c r="B1142" s="203">
        <v>2005</v>
      </c>
      <c r="C1142" s="204">
        <v>1782976.05</v>
      </c>
      <c r="D1142" s="205" t="s">
        <v>87</v>
      </c>
      <c r="E1142" s="205" t="s">
        <v>95</v>
      </c>
      <c r="F1142" s="203">
        <v>90</v>
      </c>
      <c r="G1142" s="205" t="s">
        <v>6453</v>
      </c>
      <c r="H1142" s="205" t="s">
        <v>123</v>
      </c>
      <c r="I1142" s="205" t="s">
        <v>141</v>
      </c>
      <c r="J1142" s="205" t="s">
        <v>141</v>
      </c>
    </row>
    <row r="1143" spans="2:10" s="198" customFormat="1" ht="18" customHeight="1" x14ac:dyDescent="0.2">
      <c r="B1143" s="203">
        <v>2005</v>
      </c>
      <c r="C1143" s="204">
        <v>11454226.68</v>
      </c>
      <c r="D1143" s="205" t="s">
        <v>87</v>
      </c>
      <c r="E1143" s="205" t="s">
        <v>95</v>
      </c>
      <c r="F1143" s="203">
        <v>90</v>
      </c>
      <c r="G1143" s="205" t="s">
        <v>6453</v>
      </c>
      <c r="H1143" s="205" t="s">
        <v>123</v>
      </c>
      <c r="I1143" s="205" t="s">
        <v>142</v>
      </c>
      <c r="J1143" s="205" t="s">
        <v>142</v>
      </c>
    </row>
    <row r="1144" spans="2:10" s="198" customFormat="1" ht="18" customHeight="1" x14ac:dyDescent="0.2">
      <c r="B1144" s="203">
        <v>2005</v>
      </c>
      <c r="C1144" s="204">
        <v>41596966.969999999</v>
      </c>
      <c r="D1144" s="205" t="s">
        <v>87</v>
      </c>
      <c r="E1144" s="205" t="s">
        <v>95</v>
      </c>
      <c r="F1144" s="203">
        <v>90</v>
      </c>
      <c r="G1144" s="205" t="s">
        <v>6453</v>
      </c>
      <c r="H1144" s="205" t="s">
        <v>123</v>
      </c>
      <c r="I1144" s="205" t="s">
        <v>143</v>
      </c>
      <c r="J1144" s="205" t="s">
        <v>143</v>
      </c>
    </row>
    <row r="1145" spans="2:10" s="198" customFormat="1" ht="18" customHeight="1" x14ac:dyDescent="0.2">
      <c r="B1145" s="203">
        <v>2005</v>
      </c>
      <c r="C1145" s="204">
        <v>1443942.25</v>
      </c>
      <c r="D1145" s="205" t="s">
        <v>87</v>
      </c>
      <c r="E1145" s="205" t="s">
        <v>95</v>
      </c>
      <c r="F1145" s="203">
        <v>90</v>
      </c>
      <c r="G1145" s="205" t="s">
        <v>6453</v>
      </c>
      <c r="H1145" s="205" t="s">
        <v>123</v>
      </c>
      <c r="I1145" s="205" t="s">
        <v>144</v>
      </c>
      <c r="J1145" s="205" t="s">
        <v>144</v>
      </c>
    </row>
    <row r="1146" spans="2:10" s="198" customFormat="1" ht="18" customHeight="1" x14ac:dyDescent="0.2">
      <c r="B1146" s="203">
        <v>2005</v>
      </c>
      <c r="C1146" s="204">
        <v>7744482.1100000003</v>
      </c>
      <c r="D1146" s="205" t="s">
        <v>87</v>
      </c>
      <c r="E1146" s="205" t="s">
        <v>95</v>
      </c>
      <c r="F1146" s="203">
        <v>90</v>
      </c>
      <c r="G1146" s="205" t="s">
        <v>6453</v>
      </c>
      <c r="H1146" s="205" t="s">
        <v>123</v>
      </c>
      <c r="I1146" s="205" t="s">
        <v>145</v>
      </c>
      <c r="J1146" s="205" t="s">
        <v>145</v>
      </c>
    </row>
    <row r="1147" spans="2:10" s="198" customFormat="1" ht="18" customHeight="1" x14ac:dyDescent="0.2">
      <c r="B1147" s="203">
        <v>2005</v>
      </c>
      <c r="C1147" s="204">
        <v>15923569.18</v>
      </c>
      <c r="D1147" s="205" t="s">
        <v>87</v>
      </c>
      <c r="E1147" s="205" t="s">
        <v>95</v>
      </c>
      <c r="F1147" s="203">
        <v>90</v>
      </c>
      <c r="G1147" s="205" t="s">
        <v>6453</v>
      </c>
      <c r="H1147" s="205" t="s">
        <v>123</v>
      </c>
      <c r="I1147" s="205" t="s">
        <v>146</v>
      </c>
      <c r="J1147" s="205" t="s">
        <v>146</v>
      </c>
    </row>
    <row r="1148" spans="2:10" s="198" customFormat="1" ht="18" customHeight="1" x14ac:dyDescent="0.2">
      <c r="B1148" s="203">
        <v>2005</v>
      </c>
      <c r="C1148" s="204">
        <v>1298726.6299999999</v>
      </c>
      <c r="D1148" s="205" t="s">
        <v>87</v>
      </c>
      <c r="E1148" s="205" t="s">
        <v>95</v>
      </c>
      <c r="F1148" s="203">
        <v>90</v>
      </c>
      <c r="G1148" s="205" t="s">
        <v>6453</v>
      </c>
      <c r="H1148" s="205" t="s">
        <v>123</v>
      </c>
      <c r="I1148" s="205" t="s">
        <v>147</v>
      </c>
      <c r="J1148" s="205" t="s">
        <v>147</v>
      </c>
    </row>
    <row r="1149" spans="2:10" s="198" customFormat="1" ht="18" customHeight="1" x14ac:dyDescent="0.2">
      <c r="B1149" s="203">
        <v>2005</v>
      </c>
      <c r="C1149" s="204">
        <v>5403906.75</v>
      </c>
      <c r="D1149" s="205" t="s">
        <v>87</v>
      </c>
      <c r="E1149" s="205" t="s">
        <v>95</v>
      </c>
      <c r="F1149" s="203">
        <v>90</v>
      </c>
      <c r="G1149" s="205" t="s">
        <v>6453</v>
      </c>
      <c r="H1149" s="205" t="s">
        <v>123</v>
      </c>
      <c r="I1149" s="205" t="s">
        <v>148</v>
      </c>
      <c r="J1149" s="205" t="s">
        <v>148</v>
      </c>
    </row>
    <row r="1150" spans="2:10" s="198" customFormat="1" ht="18" customHeight="1" x14ac:dyDescent="0.2">
      <c r="B1150" s="203">
        <v>2005</v>
      </c>
      <c r="C1150" s="204">
        <v>2249949.0099999998</v>
      </c>
      <c r="D1150" s="205" t="s">
        <v>87</v>
      </c>
      <c r="E1150" s="205" t="s">
        <v>95</v>
      </c>
      <c r="F1150" s="203">
        <v>90</v>
      </c>
      <c r="G1150" s="205" t="s">
        <v>6453</v>
      </c>
      <c r="H1150" s="205" t="s">
        <v>123</v>
      </c>
      <c r="I1150" s="205" t="s">
        <v>149</v>
      </c>
      <c r="J1150" s="205" t="s">
        <v>149</v>
      </c>
    </row>
    <row r="1151" spans="2:10" s="198" customFormat="1" ht="18" customHeight="1" x14ac:dyDescent="0.2">
      <c r="B1151" s="203">
        <v>2005</v>
      </c>
      <c r="C1151" s="204">
        <v>5875861.0999999996</v>
      </c>
      <c r="D1151" s="205" t="s">
        <v>87</v>
      </c>
      <c r="E1151" s="205" t="s">
        <v>95</v>
      </c>
      <c r="F1151" s="203">
        <v>90</v>
      </c>
      <c r="G1151" s="205" t="s">
        <v>6453</v>
      </c>
      <c r="H1151" s="205" t="s">
        <v>123</v>
      </c>
      <c r="I1151" s="205" t="s">
        <v>150</v>
      </c>
      <c r="J1151" s="205" t="s">
        <v>150</v>
      </c>
    </row>
    <row r="1152" spans="2:10" s="198" customFormat="1" ht="18" customHeight="1" x14ac:dyDescent="0.2">
      <c r="B1152" s="203">
        <v>2005</v>
      </c>
      <c r="C1152" s="204">
        <v>238665768.97</v>
      </c>
      <c r="D1152" s="205" t="s">
        <v>87</v>
      </c>
      <c r="E1152" s="205" t="s">
        <v>95</v>
      </c>
      <c r="F1152" s="203">
        <v>90</v>
      </c>
      <c r="G1152" s="205" t="s">
        <v>6453</v>
      </c>
      <c r="H1152" s="205" t="s">
        <v>123</v>
      </c>
      <c r="I1152" s="205" t="s">
        <v>151</v>
      </c>
      <c r="J1152" s="205" t="s">
        <v>151</v>
      </c>
    </row>
    <row r="1153" spans="2:10" s="198" customFormat="1" ht="18" customHeight="1" x14ac:dyDescent="0.2">
      <c r="B1153" s="203">
        <v>2005</v>
      </c>
      <c r="C1153" s="204">
        <v>7415.24</v>
      </c>
      <c r="D1153" s="205" t="s">
        <v>87</v>
      </c>
      <c r="E1153" s="205" t="s">
        <v>95</v>
      </c>
      <c r="F1153" s="203">
        <v>90</v>
      </c>
      <c r="G1153" s="205" t="s">
        <v>6453</v>
      </c>
      <c r="H1153" s="205" t="s">
        <v>123</v>
      </c>
      <c r="I1153" s="205" t="s">
        <v>380</v>
      </c>
      <c r="J1153" s="205" t="s">
        <v>380</v>
      </c>
    </row>
    <row r="1154" spans="2:10" s="198" customFormat="1" ht="18" customHeight="1" x14ac:dyDescent="0.2">
      <c r="B1154" s="203">
        <v>2005</v>
      </c>
      <c r="C1154" s="204">
        <v>2700419.89</v>
      </c>
      <c r="D1154" s="205" t="s">
        <v>87</v>
      </c>
      <c r="E1154" s="205" t="s">
        <v>95</v>
      </c>
      <c r="F1154" s="203">
        <v>90</v>
      </c>
      <c r="G1154" s="205" t="s">
        <v>6453</v>
      </c>
      <c r="H1154" s="205" t="s">
        <v>123</v>
      </c>
      <c r="I1154" s="205" t="s">
        <v>152</v>
      </c>
      <c r="J1154" s="205" t="s">
        <v>152</v>
      </c>
    </row>
    <row r="1155" spans="2:10" s="198" customFormat="1" ht="18" customHeight="1" x14ac:dyDescent="0.2">
      <c r="B1155" s="203">
        <v>2005</v>
      </c>
      <c r="C1155" s="204">
        <v>3104977.6</v>
      </c>
      <c r="D1155" s="205" t="s">
        <v>87</v>
      </c>
      <c r="E1155" s="205" t="s">
        <v>95</v>
      </c>
      <c r="F1155" s="203">
        <v>90</v>
      </c>
      <c r="G1155" s="205" t="s">
        <v>6453</v>
      </c>
      <c r="H1155" s="205" t="s">
        <v>123</v>
      </c>
      <c r="I1155" s="205" t="s">
        <v>351</v>
      </c>
      <c r="J1155" s="205" t="s">
        <v>351</v>
      </c>
    </row>
    <row r="1156" spans="2:10" s="198" customFormat="1" ht="18" customHeight="1" x14ac:dyDescent="0.2">
      <c r="B1156" s="203">
        <v>2005</v>
      </c>
      <c r="C1156" s="204">
        <v>6760257.2699999996</v>
      </c>
      <c r="D1156" s="205" t="s">
        <v>87</v>
      </c>
      <c r="E1156" s="205" t="s">
        <v>95</v>
      </c>
      <c r="F1156" s="203">
        <v>90</v>
      </c>
      <c r="G1156" s="205" t="s">
        <v>6453</v>
      </c>
      <c r="H1156" s="205" t="s">
        <v>123</v>
      </c>
      <c r="I1156" s="205" t="s">
        <v>153</v>
      </c>
      <c r="J1156" s="205" t="s">
        <v>153</v>
      </c>
    </row>
    <row r="1157" spans="2:10" s="198" customFormat="1" ht="18" customHeight="1" x14ac:dyDescent="0.2">
      <c r="B1157" s="203">
        <v>2005</v>
      </c>
      <c r="C1157" s="204">
        <v>60132749.829999998</v>
      </c>
      <c r="D1157" s="205" t="s">
        <v>87</v>
      </c>
      <c r="E1157" s="205" t="s">
        <v>95</v>
      </c>
      <c r="F1157" s="203">
        <v>90</v>
      </c>
      <c r="G1157" s="205" t="s">
        <v>6453</v>
      </c>
      <c r="H1157" s="205" t="s">
        <v>123</v>
      </c>
      <c r="I1157" s="205" t="s">
        <v>154</v>
      </c>
      <c r="J1157" s="205" t="s">
        <v>154</v>
      </c>
    </row>
    <row r="1158" spans="2:10" s="198" customFormat="1" ht="18" customHeight="1" x14ac:dyDescent="0.2">
      <c r="B1158" s="203">
        <v>2005</v>
      </c>
      <c r="C1158" s="204">
        <v>194076.15</v>
      </c>
      <c r="D1158" s="205" t="s">
        <v>87</v>
      </c>
      <c r="E1158" s="205" t="s">
        <v>95</v>
      </c>
      <c r="F1158" s="203">
        <v>90</v>
      </c>
      <c r="G1158" s="205" t="s">
        <v>6453</v>
      </c>
      <c r="H1158" s="205" t="s">
        <v>123</v>
      </c>
      <c r="I1158" s="205" t="s">
        <v>155</v>
      </c>
      <c r="J1158" s="205" t="s">
        <v>155</v>
      </c>
    </row>
    <row r="1159" spans="2:10" s="198" customFormat="1" ht="18" customHeight="1" x14ac:dyDescent="0.2">
      <c r="B1159" s="203">
        <v>2005</v>
      </c>
      <c r="C1159" s="204">
        <v>13674638.859999999</v>
      </c>
      <c r="D1159" s="205" t="s">
        <v>87</v>
      </c>
      <c r="E1159" s="205" t="s">
        <v>95</v>
      </c>
      <c r="F1159" s="203">
        <v>90</v>
      </c>
      <c r="G1159" s="205" t="s">
        <v>6453</v>
      </c>
      <c r="H1159" s="205" t="s">
        <v>123</v>
      </c>
      <c r="I1159" s="205" t="s">
        <v>349</v>
      </c>
      <c r="J1159" s="205" t="s">
        <v>123</v>
      </c>
    </row>
    <row r="1160" spans="2:10" s="198" customFormat="1" ht="18" customHeight="1" x14ac:dyDescent="0.2">
      <c r="B1160" s="203">
        <v>2005</v>
      </c>
      <c r="C1160" s="204">
        <v>2431111.2800000003</v>
      </c>
      <c r="D1160" s="205" t="s">
        <v>87</v>
      </c>
      <c r="E1160" s="205" t="s">
        <v>95</v>
      </c>
      <c r="F1160" s="203">
        <v>90</v>
      </c>
      <c r="G1160" s="205" t="s">
        <v>6453</v>
      </c>
      <c r="H1160" s="205" t="s">
        <v>123</v>
      </c>
      <c r="I1160" s="205" t="s">
        <v>156</v>
      </c>
      <c r="J1160" s="205" t="s">
        <v>156</v>
      </c>
    </row>
    <row r="1161" spans="2:10" s="198" customFormat="1" ht="18" customHeight="1" x14ac:dyDescent="0.2">
      <c r="B1161" s="203">
        <v>2005</v>
      </c>
      <c r="C1161" s="204">
        <v>1819588.96</v>
      </c>
      <c r="D1161" s="205" t="s">
        <v>87</v>
      </c>
      <c r="E1161" s="205" t="s">
        <v>95</v>
      </c>
      <c r="F1161" s="203">
        <v>90</v>
      </c>
      <c r="G1161" s="205" t="s">
        <v>6453</v>
      </c>
      <c r="H1161" s="205" t="s">
        <v>157</v>
      </c>
      <c r="I1161" s="205" t="s">
        <v>157</v>
      </c>
      <c r="J1161" s="205" t="s">
        <v>157</v>
      </c>
    </row>
    <row r="1162" spans="2:10" s="198" customFormat="1" ht="18" customHeight="1" x14ac:dyDescent="0.2">
      <c r="B1162" s="203">
        <v>2005</v>
      </c>
      <c r="C1162" s="204">
        <v>0</v>
      </c>
      <c r="D1162" s="205" t="s">
        <v>87</v>
      </c>
      <c r="E1162" s="205" t="s">
        <v>95</v>
      </c>
      <c r="F1162" s="203">
        <v>90</v>
      </c>
      <c r="G1162" s="205" t="s">
        <v>6453</v>
      </c>
      <c r="H1162" s="205" t="s">
        <v>157</v>
      </c>
      <c r="I1162" s="205" t="s">
        <v>349</v>
      </c>
      <c r="J1162" s="205"/>
    </row>
    <row r="1163" spans="2:10" s="198" customFormat="1" ht="18" customHeight="1" x14ac:dyDescent="0.2">
      <c r="B1163" s="203">
        <v>2005</v>
      </c>
      <c r="C1163" s="204">
        <v>197132678.75999999</v>
      </c>
      <c r="D1163" s="205" t="s">
        <v>87</v>
      </c>
      <c r="E1163" s="205" t="s">
        <v>95</v>
      </c>
      <c r="F1163" s="203">
        <v>90</v>
      </c>
      <c r="G1163" s="205" t="s">
        <v>6453</v>
      </c>
      <c r="H1163" s="205" t="s">
        <v>158</v>
      </c>
      <c r="I1163" s="205" t="s">
        <v>158</v>
      </c>
      <c r="J1163" s="205" t="s">
        <v>158</v>
      </c>
    </row>
    <row r="1164" spans="2:10" s="198" customFormat="1" ht="18" customHeight="1" x14ac:dyDescent="0.2">
      <c r="B1164" s="203">
        <v>2005</v>
      </c>
      <c r="C1164" s="204">
        <v>869420.3</v>
      </c>
      <c r="D1164" s="205" t="s">
        <v>87</v>
      </c>
      <c r="E1164" s="205" t="s">
        <v>95</v>
      </c>
      <c r="F1164" s="203">
        <v>90</v>
      </c>
      <c r="G1164" s="205" t="s">
        <v>6453</v>
      </c>
      <c r="H1164" s="205" t="s">
        <v>158</v>
      </c>
      <c r="I1164" s="205" t="s">
        <v>349</v>
      </c>
      <c r="J1164" s="205" t="s">
        <v>158</v>
      </c>
    </row>
    <row r="1165" spans="2:10" s="198" customFormat="1" ht="18" customHeight="1" x14ac:dyDescent="0.2">
      <c r="B1165" s="203">
        <v>2005</v>
      </c>
      <c r="C1165" s="204">
        <v>61286676.090000004</v>
      </c>
      <c r="D1165" s="205" t="s">
        <v>87</v>
      </c>
      <c r="E1165" s="205" t="s">
        <v>95</v>
      </c>
      <c r="F1165" s="203">
        <v>90</v>
      </c>
      <c r="G1165" s="205" t="s">
        <v>6453</v>
      </c>
      <c r="H1165" s="205" t="s">
        <v>159</v>
      </c>
      <c r="I1165" s="205" t="s">
        <v>381</v>
      </c>
      <c r="J1165" s="205" t="s">
        <v>381</v>
      </c>
    </row>
    <row r="1166" spans="2:10" s="198" customFormat="1" ht="18" customHeight="1" x14ac:dyDescent="0.2">
      <c r="B1166" s="203">
        <v>2005</v>
      </c>
      <c r="C1166" s="204">
        <v>160377028.80000001</v>
      </c>
      <c r="D1166" s="205" t="s">
        <v>87</v>
      </c>
      <c r="E1166" s="205" t="s">
        <v>95</v>
      </c>
      <c r="F1166" s="203">
        <v>90</v>
      </c>
      <c r="G1166" s="205" t="s">
        <v>6453</v>
      </c>
      <c r="H1166" s="205" t="s">
        <v>159</v>
      </c>
      <c r="I1166" s="205" t="s">
        <v>160</v>
      </c>
      <c r="J1166" s="205" t="s">
        <v>160</v>
      </c>
    </row>
    <row r="1167" spans="2:10" s="198" customFormat="1" ht="18" customHeight="1" x14ac:dyDescent="0.2">
      <c r="B1167" s="203">
        <v>2005</v>
      </c>
      <c r="C1167" s="204">
        <v>0</v>
      </c>
      <c r="D1167" s="205" t="s">
        <v>87</v>
      </c>
      <c r="E1167" s="205" t="s">
        <v>95</v>
      </c>
      <c r="F1167" s="203">
        <v>90</v>
      </c>
      <c r="G1167" s="205" t="s">
        <v>6453</v>
      </c>
      <c r="H1167" s="205" t="s">
        <v>159</v>
      </c>
      <c r="I1167" s="205" t="s">
        <v>349</v>
      </c>
      <c r="J1167" s="205"/>
    </row>
    <row r="1168" spans="2:10" s="198" customFormat="1" ht="18" customHeight="1" x14ac:dyDescent="0.2">
      <c r="B1168" s="203">
        <v>2005</v>
      </c>
      <c r="C1168" s="204">
        <v>15286173.01</v>
      </c>
      <c r="D1168" s="205" t="s">
        <v>87</v>
      </c>
      <c r="E1168" s="205" t="s">
        <v>95</v>
      </c>
      <c r="F1168" s="203">
        <v>90</v>
      </c>
      <c r="G1168" s="205" t="s">
        <v>6453</v>
      </c>
      <c r="H1168" s="205" t="s">
        <v>161</v>
      </c>
      <c r="I1168" s="205" t="s">
        <v>161</v>
      </c>
      <c r="J1168" s="205" t="s">
        <v>161</v>
      </c>
    </row>
    <row r="1169" spans="2:10" s="198" customFormat="1" ht="18" customHeight="1" x14ac:dyDescent="0.2">
      <c r="B1169" s="203">
        <v>2005</v>
      </c>
      <c r="C1169" s="204">
        <v>0</v>
      </c>
      <c r="D1169" s="205" t="s">
        <v>87</v>
      </c>
      <c r="E1169" s="205" t="s">
        <v>95</v>
      </c>
      <c r="F1169" s="203">
        <v>90</v>
      </c>
      <c r="G1169" s="205" t="s">
        <v>6453</v>
      </c>
      <c r="H1169" s="205" t="s">
        <v>161</v>
      </c>
      <c r="I1169" s="205" t="s">
        <v>349</v>
      </c>
      <c r="J1169" s="205"/>
    </row>
    <row r="1170" spans="2:10" s="198" customFormat="1" ht="18" customHeight="1" x14ac:dyDescent="0.2">
      <c r="B1170" s="203">
        <v>2005</v>
      </c>
      <c r="C1170" s="204">
        <v>6824967.0999999996</v>
      </c>
      <c r="D1170" s="205" t="s">
        <v>87</v>
      </c>
      <c r="E1170" s="205" t="s">
        <v>95</v>
      </c>
      <c r="F1170" s="203">
        <v>90</v>
      </c>
      <c r="G1170" s="205" t="s">
        <v>6453</v>
      </c>
      <c r="H1170" s="205" t="s">
        <v>162</v>
      </c>
      <c r="I1170" s="205" t="s">
        <v>163</v>
      </c>
      <c r="J1170" s="205" t="s">
        <v>163</v>
      </c>
    </row>
    <row r="1171" spans="2:10" s="198" customFormat="1" ht="18" customHeight="1" x14ac:dyDescent="0.2">
      <c r="B1171" s="203">
        <v>2005</v>
      </c>
      <c r="C1171" s="204">
        <v>127832.9</v>
      </c>
      <c r="D1171" s="205" t="s">
        <v>87</v>
      </c>
      <c r="E1171" s="205" t="s">
        <v>95</v>
      </c>
      <c r="F1171" s="203">
        <v>90</v>
      </c>
      <c r="G1171" s="205" t="s">
        <v>6453</v>
      </c>
      <c r="H1171" s="205" t="s">
        <v>162</v>
      </c>
      <c r="I1171" s="205" t="s">
        <v>164</v>
      </c>
      <c r="J1171" s="205" t="s">
        <v>164</v>
      </c>
    </row>
    <row r="1172" spans="2:10" s="198" customFormat="1" ht="18" customHeight="1" x14ac:dyDescent="0.2">
      <c r="B1172" s="203">
        <v>2005</v>
      </c>
      <c r="C1172" s="204">
        <v>1839945.61</v>
      </c>
      <c r="D1172" s="205" t="s">
        <v>87</v>
      </c>
      <c r="E1172" s="205" t="s">
        <v>95</v>
      </c>
      <c r="F1172" s="203">
        <v>90</v>
      </c>
      <c r="G1172" s="205" t="s">
        <v>6453</v>
      </c>
      <c r="H1172" s="205" t="s">
        <v>162</v>
      </c>
      <c r="I1172" s="205" t="s">
        <v>165</v>
      </c>
      <c r="J1172" s="205" t="s">
        <v>165</v>
      </c>
    </row>
    <row r="1173" spans="2:10" s="198" customFormat="1" ht="18" customHeight="1" x14ac:dyDescent="0.2">
      <c r="B1173" s="203">
        <v>2005</v>
      </c>
      <c r="C1173" s="204">
        <v>165000</v>
      </c>
      <c r="D1173" s="205" t="s">
        <v>87</v>
      </c>
      <c r="E1173" s="205" t="s">
        <v>95</v>
      </c>
      <c r="F1173" s="203">
        <v>90</v>
      </c>
      <c r="G1173" s="205" t="s">
        <v>6453</v>
      </c>
      <c r="H1173" s="205" t="s">
        <v>162</v>
      </c>
      <c r="I1173" s="205" t="s">
        <v>170</v>
      </c>
      <c r="J1173" s="205" t="s">
        <v>170</v>
      </c>
    </row>
    <row r="1174" spans="2:10" s="198" customFormat="1" ht="18" customHeight="1" x14ac:dyDescent="0.2">
      <c r="B1174" s="203">
        <v>2005</v>
      </c>
      <c r="C1174" s="204">
        <v>4947382.82</v>
      </c>
      <c r="D1174" s="205" t="s">
        <v>87</v>
      </c>
      <c r="E1174" s="205" t="s">
        <v>95</v>
      </c>
      <c r="F1174" s="203">
        <v>90</v>
      </c>
      <c r="G1174" s="205" t="s">
        <v>6453</v>
      </c>
      <c r="H1174" s="205" t="s">
        <v>162</v>
      </c>
      <c r="I1174" s="205" t="s">
        <v>166</v>
      </c>
      <c r="J1174" s="205" t="s">
        <v>166</v>
      </c>
    </row>
    <row r="1175" spans="2:10" s="198" customFormat="1" ht="18" customHeight="1" x14ac:dyDescent="0.2">
      <c r="B1175" s="203">
        <v>2005</v>
      </c>
      <c r="C1175" s="204">
        <v>322000</v>
      </c>
      <c r="D1175" s="205" t="s">
        <v>87</v>
      </c>
      <c r="E1175" s="205" t="s">
        <v>95</v>
      </c>
      <c r="F1175" s="203">
        <v>90</v>
      </c>
      <c r="G1175" s="205" t="s">
        <v>6453</v>
      </c>
      <c r="H1175" s="205" t="s">
        <v>162</v>
      </c>
      <c r="I1175" s="205" t="s">
        <v>167</v>
      </c>
      <c r="J1175" s="205" t="s">
        <v>167</v>
      </c>
    </row>
    <row r="1176" spans="2:10" s="198" customFormat="1" ht="18" customHeight="1" x14ac:dyDescent="0.2">
      <c r="B1176" s="203">
        <v>2005</v>
      </c>
      <c r="C1176" s="204">
        <v>0</v>
      </c>
      <c r="D1176" s="205" t="s">
        <v>87</v>
      </c>
      <c r="E1176" s="205" t="s">
        <v>95</v>
      </c>
      <c r="F1176" s="203">
        <v>90</v>
      </c>
      <c r="G1176" s="205" t="s">
        <v>6453</v>
      </c>
      <c r="H1176" s="205" t="s">
        <v>162</v>
      </c>
      <c r="I1176" s="205" t="s">
        <v>349</v>
      </c>
      <c r="J1176" s="205"/>
    </row>
    <row r="1177" spans="2:10" s="198" customFormat="1" ht="18" customHeight="1" x14ac:dyDescent="0.2">
      <c r="B1177" s="203">
        <v>2005</v>
      </c>
      <c r="C1177" s="204">
        <v>0</v>
      </c>
      <c r="D1177" s="205" t="s">
        <v>87</v>
      </c>
      <c r="E1177" s="205" t="s">
        <v>95</v>
      </c>
      <c r="F1177" s="203">
        <v>90</v>
      </c>
      <c r="G1177" s="205" t="s">
        <v>6453</v>
      </c>
      <c r="H1177" s="205" t="s">
        <v>168</v>
      </c>
      <c r="I1177" s="205" t="s">
        <v>349</v>
      </c>
      <c r="J1177" s="205"/>
    </row>
    <row r="1178" spans="2:10" s="198" customFormat="1" ht="18" customHeight="1" x14ac:dyDescent="0.2">
      <c r="B1178" s="203">
        <v>2005</v>
      </c>
      <c r="C1178" s="204">
        <v>634696.89</v>
      </c>
      <c r="D1178" s="205" t="s">
        <v>87</v>
      </c>
      <c r="E1178" s="205" t="s">
        <v>95</v>
      </c>
      <c r="F1178" s="203">
        <v>90</v>
      </c>
      <c r="G1178" s="205" t="s">
        <v>6453</v>
      </c>
      <c r="H1178" s="205" t="s">
        <v>169</v>
      </c>
      <c r="I1178" s="205" t="s">
        <v>165</v>
      </c>
      <c r="J1178" s="205" t="s">
        <v>165</v>
      </c>
    </row>
    <row r="1179" spans="2:10" s="198" customFormat="1" ht="18" customHeight="1" x14ac:dyDescent="0.2">
      <c r="B1179" s="203">
        <v>2005</v>
      </c>
      <c r="C1179" s="204">
        <v>597260</v>
      </c>
      <c r="D1179" s="205" t="s">
        <v>87</v>
      </c>
      <c r="E1179" s="205" t="s">
        <v>95</v>
      </c>
      <c r="F1179" s="203">
        <v>90</v>
      </c>
      <c r="G1179" s="205" t="s">
        <v>6453</v>
      </c>
      <c r="H1179" s="205" t="s">
        <v>169</v>
      </c>
      <c r="I1179" s="205" t="s">
        <v>170</v>
      </c>
      <c r="J1179" s="205" t="s">
        <v>170</v>
      </c>
    </row>
    <row r="1180" spans="2:10" s="198" customFormat="1" ht="18" customHeight="1" x14ac:dyDescent="0.2">
      <c r="B1180" s="203">
        <v>2005</v>
      </c>
      <c r="C1180" s="204">
        <v>256924.32</v>
      </c>
      <c r="D1180" s="205" t="s">
        <v>87</v>
      </c>
      <c r="E1180" s="205" t="s">
        <v>95</v>
      </c>
      <c r="F1180" s="203">
        <v>90</v>
      </c>
      <c r="G1180" s="205" t="s">
        <v>6453</v>
      </c>
      <c r="H1180" s="205" t="s">
        <v>169</v>
      </c>
      <c r="I1180" s="205" t="s">
        <v>171</v>
      </c>
      <c r="J1180" s="205" t="s">
        <v>171</v>
      </c>
    </row>
    <row r="1181" spans="2:10" s="198" customFormat="1" ht="18" customHeight="1" x14ac:dyDescent="0.2">
      <c r="B1181" s="203">
        <v>2005</v>
      </c>
      <c r="C1181" s="204">
        <v>141015.54</v>
      </c>
      <c r="D1181" s="205" t="s">
        <v>87</v>
      </c>
      <c r="E1181" s="205" t="s">
        <v>95</v>
      </c>
      <c r="F1181" s="203">
        <v>90</v>
      </c>
      <c r="G1181" s="205" t="s">
        <v>6453</v>
      </c>
      <c r="H1181" s="205" t="s">
        <v>169</v>
      </c>
      <c r="I1181" s="205" t="s">
        <v>166</v>
      </c>
      <c r="J1181" s="205" t="s">
        <v>166</v>
      </c>
    </row>
    <row r="1182" spans="2:10" s="198" customFormat="1" ht="18" customHeight="1" x14ac:dyDescent="0.2">
      <c r="B1182" s="203">
        <v>2005</v>
      </c>
      <c r="C1182" s="204">
        <v>26580962.329999998</v>
      </c>
      <c r="D1182" s="205" t="s">
        <v>87</v>
      </c>
      <c r="E1182" s="205" t="s">
        <v>95</v>
      </c>
      <c r="F1182" s="203">
        <v>90</v>
      </c>
      <c r="G1182" s="205" t="s">
        <v>6453</v>
      </c>
      <c r="H1182" s="205" t="s">
        <v>169</v>
      </c>
      <c r="I1182" s="205" t="s">
        <v>172</v>
      </c>
      <c r="J1182" s="205" t="s">
        <v>172</v>
      </c>
    </row>
    <row r="1183" spans="2:10" s="198" customFormat="1" ht="18" customHeight="1" x14ac:dyDescent="0.2">
      <c r="B1183" s="203">
        <v>2005</v>
      </c>
      <c r="C1183" s="204">
        <v>0</v>
      </c>
      <c r="D1183" s="205" t="s">
        <v>87</v>
      </c>
      <c r="E1183" s="205" t="s">
        <v>95</v>
      </c>
      <c r="F1183" s="203">
        <v>90</v>
      </c>
      <c r="G1183" s="205" t="s">
        <v>6453</v>
      </c>
      <c r="H1183" s="205" t="s">
        <v>169</v>
      </c>
      <c r="I1183" s="205" t="s">
        <v>173</v>
      </c>
      <c r="J1183" s="205" t="s">
        <v>173</v>
      </c>
    </row>
    <row r="1184" spans="2:10" s="198" customFormat="1" ht="18" customHeight="1" x14ac:dyDescent="0.2">
      <c r="B1184" s="203">
        <v>2005</v>
      </c>
      <c r="C1184" s="204">
        <v>0</v>
      </c>
      <c r="D1184" s="205" t="s">
        <v>87</v>
      </c>
      <c r="E1184" s="205" t="s">
        <v>95</v>
      </c>
      <c r="F1184" s="203">
        <v>90</v>
      </c>
      <c r="G1184" s="205" t="s">
        <v>6453</v>
      </c>
      <c r="H1184" s="205" t="s">
        <v>169</v>
      </c>
      <c r="I1184" s="205" t="s">
        <v>349</v>
      </c>
      <c r="J1184" s="205"/>
    </row>
    <row r="1185" spans="2:10" s="198" customFormat="1" ht="18" customHeight="1" x14ac:dyDescent="0.2">
      <c r="B1185" s="203">
        <v>2005</v>
      </c>
      <c r="C1185" s="204">
        <v>9104.2000000000007</v>
      </c>
      <c r="D1185" s="205" t="s">
        <v>87</v>
      </c>
      <c r="E1185" s="205" t="s">
        <v>95</v>
      </c>
      <c r="F1185" s="203">
        <v>90</v>
      </c>
      <c r="G1185" s="205" t="s">
        <v>6453</v>
      </c>
      <c r="H1185" s="205" t="s">
        <v>174</v>
      </c>
      <c r="I1185" s="205" t="s">
        <v>175</v>
      </c>
      <c r="J1185" s="205" t="s">
        <v>175</v>
      </c>
    </row>
    <row r="1186" spans="2:10" s="198" customFormat="1" ht="18" customHeight="1" x14ac:dyDescent="0.2">
      <c r="B1186" s="203">
        <v>2005</v>
      </c>
      <c r="C1186" s="204">
        <v>65782.100000000006</v>
      </c>
      <c r="D1186" s="205" t="s">
        <v>87</v>
      </c>
      <c r="E1186" s="205" t="s">
        <v>95</v>
      </c>
      <c r="F1186" s="203">
        <v>90</v>
      </c>
      <c r="G1186" s="205" t="s">
        <v>6453</v>
      </c>
      <c r="H1186" s="205" t="s">
        <v>174</v>
      </c>
      <c r="I1186" s="205" t="s">
        <v>352</v>
      </c>
      <c r="J1186" s="205" t="s">
        <v>352</v>
      </c>
    </row>
    <row r="1187" spans="2:10" s="198" customFormat="1" ht="18" customHeight="1" x14ac:dyDescent="0.2">
      <c r="B1187" s="203">
        <v>2005</v>
      </c>
      <c r="C1187" s="204">
        <v>22578642.949999999</v>
      </c>
      <c r="D1187" s="205" t="s">
        <v>87</v>
      </c>
      <c r="E1187" s="205" t="s">
        <v>95</v>
      </c>
      <c r="F1187" s="203">
        <v>90</v>
      </c>
      <c r="G1187" s="205" t="s">
        <v>6453</v>
      </c>
      <c r="H1187" s="205" t="s">
        <v>174</v>
      </c>
      <c r="I1187" s="205" t="s">
        <v>176</v>
      </c>
      <c r="J1187" s="205" t="s">
        <v>176</v>
      </c>
    </row>
    <row r="1188" spans="2:10" s="198" customFormat="1" ht="18" customHeight="1" x14ac:dyDescent="0.2">
      <c r="B1188" s="203">
        <v>2005</v>
      </c>
      <c r="C1188" s="204">
        <v>3667699.66</v>
      </c>
      <c r="D1188" s="205" t="s">
        <v>87</v>
      </c>
      <c r="E1188" s="205" t="s">
        <v>95</v>
      </c>
      <c r="F1188" s="203">
        <v>90</v>
      </c>
      <c r="G1188" s="205" t="s">
        <v>6453</v>
      </c>
      <c r="H1188" s="205" t="s">
        <v>174</v>
      </c>
      <c r="I1188" s="205" t="s">
        <v>177</v>
      </c>
      <c r="J1188" s="205" t="s">
        <v>177</v>
      </c>
    </row>
    <row r="1189" spans="2:10" s="198" customFormat="1" ht="18" customHeight="1" x14ac:dyDescent="0.2">
      <c r="B1189" s="203">
        <v>2005</v>
      </c>
      <c r="C1189" s="204">
        <v>180297.75</v>
      </c>
      <c r="D1189" s="205" t="s">
        <v>87</v>
      </c>
      <c r="E1189" s="205" t="s">
        <v>95</v>
      </c>
      <c r="F1189" s="203">
        <v>90</v>
      </c>
      <c r="G1189" s="205" t="s">
        <v>6453</v>
      </c>
      <c r="H1189" s="205" t="s">
        <v>174</v>
      </c>
      <c r="I1189" s="205" t="s">
        <v>178</v>
      </c>
      <c r="J1189" s="205" t="s">
        <v>178</v>
      </c>
    </row>
    <row r="1190" spans="2:10" s="198" customFormat="1" ht="18" customHeight="1" x14ac:dyDescent="0.2">
      <c r="B1190" s="203">
        <v>2005</v>
      </c>
      <c r="C1190" s="204">
        <v>4307.72</v>
      </c>
      <c r="D1190" s="205" t="s">
        <v>87</v>
      </c>
      <c r="E1190" s="205" t="s">
        <v>95</v>
      </c>
      <c r="F1190" s="203">
        <v>90</v>
      </c>
      <c r="G1190" s="205" t="s">
        <v>6453</v>
      </c>
      <c r="H1190" s="205" t="s">
        <v>174</v>
      </c>
      <c r="I1190" s="205" t="s">
        <v>179</v>
      </c>
      <c r="J1190" s="205" t="s">
        <v>179</v>
      </c>
    </row>
    <row r="1191" spans="2:10" s="198" customFormat="1" ht="18" customHeight="1" x14ac:dyDescent="0.2">
      <c r="B1191" s="203">
        <v>2005</v>
      </c>
      <c r="C1191" s="204">
        <v>12856449.08</v>
      </c>
      <c r="D1191" s="205" t="s">
        <v>87</v>
      </c>
      <c r="E1191" s="205" t="s">
        <v>95</v>
      </c>
      <c r="F1191" s="203">
        <v>90</v>
      </c>
      <c r="G1191" s="205" t="s">
        <v>6453</v>
      </c>
      <c r="H1191" s="205" t="s">
        <v>174</v>
      </c>
      <c r="I1191" s="205" t="s">
        <v>180</v>
      </c>
      <c r="J1191" s="205" t="s">
        <v>180</v>
      </c>
    </row>
    <row r="1192" spans="2:10" s="198" customFormat="1" ht="18" customHeight="1" x14ac:dyDescent="0.2">
      <c r="B1192" s="203">
        <v>2005</v>
      </c>
      <c r="C1192" s="204">
        <v>217550.58</v>
      </c>
      <c r="D1192" s="205" t="s">
        <v>87</v>
      </c>
      <c r="E1192" s="205" t="s">
        <v>95</v>
      </c>
      <c r="F1192" s="203">
        <v>90</v>
      </c>
      <c r="G1192" s="205" t="s">
        <v>6453</v>
      </c>
      <c r="H1192" s="205" t="s">
        <v>174</v>
      </c>
      <c r="I1192" s="205" t="s">
        <v>181</v>
      </c>
      <c r="J1192" s="205" t="s">
        <v>181</v>
      </c>
    </row>
    <row r="1193" spans="2:10" s="198" customFormat="1" ht="18" customHeight="1" x14ac:dyDescent="0.2">
      <c r="B1193" s="203">
        <v>2005</v>
      </c>
      <c r="C1193" s="204">
        <v>212659.31</v>
      </c>
      <c r="D1193" s="205" t="s">
        <v>87</v>
      </c>
      <c r="E1193" s="205" t="s">
        <v>95</v>
      </c>
      <c r="F1193" s="203">
        <v>90</v>
      </c>
      <c r="G1193" s="205" t="s">
        <v>6453</v>
      </c>
      <c r="H1193" s="205" t="s">
        <v>174</v>
      </c>
      <c r="I1193" s="205" t="s">
        <v>182</v>
      </c>
      <c r="J1193" s="205" t="s">
        <v>182</v>
      </c>
    </row>
    <row r="1194" spans="2:10" s="198" customFormat="1" ht="18" customHeight="1" x14ac:dyDescent="0.2">
      <c r="B1194" s="203">
        <v>2005</v>
      </c>
      <c r="C1194" s="204">
        <v>127307.62000000001</v>
      </c>
      <c r="D1194" s="205" t="s">
        <v>87</v>
      </c>
      <c r="E1194" s="205" t="s">
        <v>95</v>
      </c>
      <c r="F1194" s="203">
        <v>90</v>
      </c>
      <c r="G1194" s="205" t="s">
        <v>6453</v>
      </c>
      <c r="H1194" s="205" t="s">
        <v>174</v>
      </c>
      <c r="I1194" s="205" t="s">
        <v>365</v>
      </c>
      <c r="J1194" s="205" t="s">
        <v>365</v>
      </c>
    </row>
    <row r="1195" spans="2:10" s="198" customFormat="1" ht="18" customHeight="1" x14ac:dyDescent="0.2">
      <c r="B1195" s="203">
        <v>2005</v>
      </c>
      <c r="C1195" s="204">
        <v>9392108.7200000007</v>
      </c>
      <c r="D1195" s="205" t="s">
        <v>87</v>
      </c>
      <c r="E1195" s="205" t="s">
        <v>95</v>
      </c>
      <c r="F1195" s="203">
        <v>90</v>
      </c>
      <c r="G1195" s="205" t="s">
        <v>6453</v>
      </c>
      <c r="H1195" s="205" t="s">
        <v>174</v>
      </c>
      <c r="I1195" s="205" t="s">
        <v>183</v>
      </c>
      <c r="J1195" s="205" t="s">
        <v>183</v>
      </c>
    </row>
    <row r="1196" spans="2:10" s="198" customFormat="1" ht="18" customHeight="1" x14ac:dyDescent="0.2">
      <c r="B1196" s="203">
        <v>2005</v>
      </c>
      <c r="C1196" s="204">
        <v>12961723.279999999</v>
      </c>
      <c r="D1196" s="205" t="s">
        <v>87</v>
      </c>
      <c r="E1196" s="205" t="s">
        <v>95</v>
      </c>
      <c r="F1196" s="203">
        <v>90</v>
      </c>
      <c r="G1196" s="205" t="s">
        <v>6453</v>
      </c>
      <c r="H1196" s="205" t="s">
        <v>174</v>
      </c>
      <c r="I1196" s="205" t="s">
        <v>184</v>
      </c>
      <c r="J1196" s="205" t="s">
        <v>184</v>
      </c>
    </row>
    <row r="1197" spans="2:10" s="198" customFormat="1" ht="18" customHeight="1" x14ac:dyDescent="0.2">
      <c r="B1197" s="203">
        <v>2005</v>
      </c>
      <c r="C1197" s="204">
        <v>47954225.850000001</v>
      </c>
      <c r="D1197" s="205" t="s">
        <v>87</v>
      </c>
      <c r="E1197" s="205" t="s">
        <v>95</v>
      </c>
      <c r="F1197" s="203">
        <v>90</v>
      </c>
      <c r="G1197" s="205" t="s">
        <v>6453</v>
      </c>
      <c r="H1197" s="205" t="s">
        <v>174</v>
      </c>
      <c r="I1197" s="205" t="s">
        <v>185</v>
      </c>
      <c r="J1197" s="205" t="s">
        <v>185</v>
      </c>
    </row>
    <row r="1198" spans="2:10" s="198" customFormat="1" ht="18" customHeight="1" x14ac:dyDescent="0.2">
      <c r="B1198" s="203">
        <v>2005</v>
      </c>
      <c r="C1198" s="204">
        <v>7807645.7599999998</v>
      </c>
      <c r="D1198" s="205" t="s">
        <v>87</v>
      </c>
      <c r="E1198" s="205" t="s">
        <v>95</v>
      </c>
      <c r="F1198" s="203">
        <v>90</v>
      </c>
      <c r="G1198" s="205" t="s">
        <v>6453</v>
      </c>
      <c r="H1198" s="205" t="s">
        <v>174</v>
      </c>
      <c r="I1198" s="205" t="s">
        <v>186</v>
      </c>
      <c r="J1198" s="205" t="s">
        <v>186</v>
      </c>
    </row>
    <row r="1199" spans="2:10" s="198" customFormat="1" ht="18" customHeight="1" x14ac:dyDescent="0.2">
      <c r="B1199" s="203">
        <v>2005</v>
      </c>
      <c r="C1199" s="204">
        <v>586076.35</v>
      </c>
      <c r="D1199" s="205" t="s">
        <v>87</v>
      </c>
      <c r="E1199" s="205" t="s">
        <v>95</v>
      </c>
      <c r="F1199" s="203">
        <v>90</v>
      </c>
      <c r="G1199" s="205" t="s">
        <v>6453</v>
      </c>
      <c r="H1199" s="205" t="s">
        <v>174</v>
      </c>
      <c r="I1199" s="205" t="s">
        <v>187</v>
      </c>
      <c r="J1199" s="205" t="s">
        <v>187</v>
      </c>
    </row>
    <row r="1200" spans="2:10" s="198" customFormat="1" ht="18" customHeight="1" x14ac:dyDescent="0.2">
      <c r="B1200" s="203">
        <v>2005</v>
      </c>
      <c r="C1200" s="204">
        <v>1364695.13</v>
      </c>
      <c r="D1200" s="205" t="s">
        <v>87</v>
      </c>
      <c r="E1200" s="205" t="s">
        <v>95</v>
      </c>
      <c r="F1200" s="203">
        <v>90</v>
      </c>
      <c r="G1200" s="205" t="s">
        <v>6453</v>
      </c>
      <c r="H1200" s="205" t="s">
        <v>174</v>
      </c>
      <c r="I1200" s="205" t="s">
        <v>188</v>
      </c>
      <c r="J1200" s="205" t="s">
        <v>188</v>
      </c>
    </row>
    <row r="1201" spans="2:10" s="198" customFormat="1" ht="18" customHeight="1" x14ac:dyDescent="0.2">
      <c r="B1201" s="203">
        <v>2005</v>
      </c>
      <c r="C1201" s="204">
        <v>19754.420000000002</v>
      </c>
      <c r="D1201" s="205" t="s">
        <v>87</v>
      </c>
      <c r="E1201" s="205" t="s">
        <v>95</v>
      </c>
      <c r="F1201" s="203">
        <v>90</v>
      </c>
      <c r="G1201" s="205" t="s">
        <v>6453</v>
      </c>
      <c r="H1201" s="205" t="s">
        <v>174</v>
      </c>
      <c r="I1201" s="205" t="s">
        <v>189</v>
      </c>
      <c r="J1201" s="205" t="s">
        <v>189</v>
      </c>
    </row>
    <row r="1202" spans="2:10" s="198" customFormat="1" ht="18" customHeight="1" x14ac:dyDescent="0.2">
      <c r="B1202" s="203">
        <v>2005</v>
      </c>
      <c r="C1202" s="204">
        <v>65441.39</v>
      </c>
      <c r="D1202" s="205" t="s">
        <v>87</v>
      </c>
      <c r="E1202" s="205" t="s">
        <v>95</v>
      </c>
      <c r="F1202" s="203">
        <v>90</v>
      </c>
      <c r="G1202" s="205" t="s">
        <v>6453</v>
      </c>
      <c r="H1202" s="205" t="s">
        <v>174</v>
      </c>
      <c r="I1202" s="205" t="s">
        <v>190</v>
      </c>
      <c r="J1202" s="205" t="s">
        <v>190</v>
      </c>
    </row>
    <row r="1203" spans="2:10" s="198" customFormat="1" ht="18" customHeight="1" x14ac:dyDescent="0.2">
      <c r="B1203" s="203">
        <v>2005</v>
      </c>
      <c r="C1203" s="204">
        <v>199729.32</v>
      </c>
      <c r="D1203" s="205" t="s">
        <v>87</v>
      </c>
      <c r="E1203" s="205" t="s">
        <v>95</v>
      </c>
      <c r="F1203" s="203">
        <v>90</v>
      </c>
      <c r="G1203" s="205" t="s">
        <v>6453</v>
      </c>
      <c r="H1203" s="205" t="s">
        <v>174</v>
      </c>
      <c r="I1203" s="205" t="s">
        <v>191</v>
      </c>
      <c r="J1203" s="205" t="s">
        <v>191</v>
      </c>
    </row>
    <row r="1204" spans="2:10" s="198" customFormat="1" ht="18" customHeight="1" x14ac:dyDescent="0.2">
      <c r="B1204" s="203">
        <v>2005</v>
      </c>
      <c r="C1204" s="204">
        <v>84708.3</v>
      </c>
      <c r="D1204" s="205" t="s">
        <v>87</v>
      </c>
      <c r="E1204" s="205" t="s">
        <v>95</v>
      </c>
      <c r="F1204" s="203">
        <v>90</v>
      </c>
      <c r="G1204" s="205" t="s">
        <v>6453</v>
      </c>
      <c r="H1204" s="205" t="s">
        <v>174</v>
      </c>
      <c r="I1204" s="205" t="s">
        <v>192</v>
      </c>
      <c r="J1204" s="205" t="s">
        <v>192</v>
      </c>
    </row>
    <row r="1205" spans="2:10" s="198" customFormat="1" ht="18" customHeight="1" x14ac:dyDescent="0.2">
      <c r="B1205" s="203">
        <v>2005</v>
      </c>
      <c r="C1205" s="204">
        <v>2564437.2400000002</v>
      </c>
      <c r="D1205" s="205" t="s">
        <v>87</v>
      </c>
      <c r="E1205" s="205" t="s">
        <v>95</v>
      </c>
      <c r="F1205" s="203">
        <v>90</v>
      </c>
      <c r="G1205" s="205" t="s">
        <v>6453</v>
      </c>
      <c r="H1205" s="205" t="s">
        <v>174</v>
      </c>
      <c r="I1205" s="205" t="s">
        <v>193</v>
      </c>
      <c r="J1205" s="205" t="s">
        <v>193</v>
      </c>
    </row>
    <row r="1206" spans="2:10" s="198" customFormat="1" ht="18" customHeight="1" x14ac:dyDescent="0.2">
      <c r="B1206" s="203">
        <v>2005</v>
      </c>
      <c r="C1206" s="204">
        <v>773940.2</v>
      </c>
      <c r="D1206" s="205" t="s">
        <v>87</v>
      </c>
      <c r="E1206" s="205" t="s">
        <v>95</v>
      </c>
      <c r="F1206" s="203">
        <v>90</v>
      </c>
      <c r="G1206" s="205" t="s">
        <v>6453</v>
      </c>
      <c r="H1206" s="205" t="s">
        <v>174</v>
      </c>
      <c r="I1206" s="205" t="s">
        <v>349</v>
      </c>
      <c r="J1206" s="205" t="s">
        <v>174</v>
      </c>
    </row>
    <row r="1207" spans="2:10" s="198" customFormat="1" ht="18" customHeight="1" x14ac:dyDescent="0.2">
      <c r="B1207" s="203">
        <v>2005</v>
      </c>
      <c r="C1207" s="204">
        <v>228626.45</v>
      </c>
      <c r="D1207" s="205" t="s">
        <v>87</v>
      </c>
      <c r="E1207" s="205" t="s">
        <v>95</v>
      </c>
      <c r="F1207" s="203">
        <v>90</v>
      </c>
      <c r="G1207" s="205" t="s">
        <v>6453</v>
      </c>
      <c r="H1207" s="205" t="s">
        <v>194</v>
      </c>
      <c r="I1207" s="205" t="s">
        <v>366</v>
      </c>
      <c r="J1207" s="205" t="s">
        <v>366</v>
      </c>
    </row>
    <row r="1208" spans="2:10" s="198" customFormat="1" ht="18" customHeight="1" x14ac:dyDescent="0.2">
      <c r="B1208" s="203">
        <v>2005</v>
      </c>
      <c r="C1208" s="204">
        <v>3453341.07</v>
      </c>
      <c r="D1208" s="205" t="s">
        <v>87</v>
      </c>
      <c r="E1208" s="205" t="s">
        <v>95</v>
      </c>
      <c r="F1208" s="203">
        <v>90</v>
      </c>
      <c r="G1208" s="205" t="s">
        <v>6453</v>
      </c>
      <c r="H1208" s="205" t="s">
        <v>194</v>
      </c>
      <c r="I1208" s="205" t="s">
        <v>195</v>
      </c>
      <c r="J1208" s="205" t="s">
        <v>195</v>
      </c>
    </row>
    <row r="1209" spans="2:10" s="198" customFormat="1" ht="18" customHeight="1" x14ac:dyDescent="0.2">
      <c r="B1209" s="203">
        <v>2005</v>
      </c>
      <c r="C1209" s="204">
        <v>1216838.6599999999</v>
      </c>
      <c r="D1209" s="205" t="s">
        <v>87</v>
      </c>
      <c r="E1209" s="205" t="s">
        <v>95</v>
      </c>
      <c r="F1209" s="203">
        <v>90</v>
      </c>
      <c r="G1209" s="205" t="s">
        <v>6453</v>
      </c>
      <c r="H1209" s="205" t="s">
        <v>194</v>
      </c>
      <c r="I1209" s="205" t="s">
        <v>175</v>
      </c>
      <c r="J1209" s="205" t="s">
        <v>175</v>
      </c>
    </row>
    <row r="1210" spans="2:10" s="198" customFormat="1" ht="18" customHeight="1" x14ac:dyDescent="0.2">
      <c r="B1210" s="203">
        <v>2005</v>
      </c>
      <c r="C1210" s="204">
        <v>9685557.0600000005</v>
      </c>
      <c r="D1210" s="205" t="s">
        <v>87</v>
      </c>
      <c r="E1210" s="205" t="s">
        <v>95</v>
      </c>
      <c r="F1210" s="203">
        <v>90</v>
      </c>
      <c r="G1210" s="205" t="s">
        <v>6453</v>
      </c>
      <c r="H1210" s="205" t="s">
        <v>194</v>
      </c>
      <c r="I1210" s="205" t="s">
        <v>196</v>
      </c>
      <c r="J1210" s="205" t="s">
        <v>196</v>
      </c>
    </row>
    <row r="1211" spans="2:10" s="198" customFormat="1" ht="18" customHeight="1" x14ac:dyDescent="0.2">
      <c r="B1211" s="203">
        <v>2005</v>
      </c>
      <c r="C1211" s="204">
        <v>17202583.710000001</v>
      </c>
      <c r="D1211" s="205" t="s">
        <v>87</v>
      </c>
      <c r="E1211" s="205" t="s">
        <v>95</v>
      </c>
      <c r="F1211" s="203">
        <v>90</v>
      </c>
      <c r="G1211" s="205" t="s">
        <v>6453</v>
      </c>
      <c r="H1211" s="205" t="s">
        <v>194</v>
      </c>
      <c r="I1211" s="205" t="s">
        <v>179</v>
      </c>
      <c r="J1211" s="205" t="s">
        <v>179</v>
      </c>
    </row>
    <row r="1212" spans="2:10" s="198" customFormat="1" ht="18" customHeight="1" x14ac:dyDescent="0.2">
      <c r="B1212" s="203">
        <v>2005</v>
      </c>
      <c r="C1212" s="204">
        <v>954545.55</v>
      </c>
      <c r="D1212" s="205" t="s">
        <v>87</v>
      </c>
      <c r="E1212" s="205" t="s">
        <v>95</v>
      </c>
      <c r="F1212" s="203">
        <v>90</v>
      </c>
      <c r="G1212" s="205" t="s">
        <v>6453</v>
      </c>
      <c r="H1212" s="205" t="s">
        <v>194</v>
      </c>
      <c r="I1212" s="205" t="s">
        <v>197</v>
      </c>
      <c r="J1212" s="205" t="s">
        <v>197</v>
      </c>
    </row>
    <row r="1213" spans="2:10" s="198" customFormat="1" ht="18" customHeight="1" x14ac:dyDescent="0.2">
      <c r="B1213" s="203">
        <v>2005</v>
      </c>
      <c r="C1213" s="204">
        <v>68896341.989999995</v>
      </c>
      <c r="D1213" s="205" t="s">
        <v>87</v>
      </c>
      <c r="E1213" s="205" t="s">
        <v>95</v>
      </c>
      <c r="F1213" s="203">
        <v>90</v>
      </c>
      <c r="G1213" s="205" t="s">
        <v>6453</v>
      </c>
      <c r="H1213" s="205" t="s">
        <v>194</v>
      </c>
      <c r="I1213" s="205" t="s">
        <v>182</v>
      </c>
      <c r="J1213" s="205" t="s">
        <v>182</v>
      </c>
    </row>
    <row r="1214" spans="2:10" s="198" customFormat="1" ht="18" customHeight="1" x14ac:dyDescent="0.2">
      <c r="B1214" s="203">
        <v>2005</v>
      </c>
      <c r="C1214" s="204">
        <v>5036535.8499999996</v>
      </c>
      <c r="D1214" s="205" t="s">
        <v>87</v>
      </c>
      <c r="E1214" s="205" t="s">
        <v>95</v>
      </c>
      <c r="F1214" s="203">
        <v>90</v>
      </c>
      <c r="G1214" s="205" t="s">
        <v>6453</v>
      </c>
      <c r="H1214" s="205" t="s">
        <v>194</v>
      </c>
      <c r="I1214" s="205" t="s">
        <v>198</v>
      </c>
      <c r="J1214" s="205" t="s">
        <v>198</v>
      </c>
    </row>
    <row r="1215" spans="2:10" s="198" customFormat="1" ht="18" customHeight="1" x14ac:dyDescent="0.2">
      <c r="B1215" s="203">
        <v>2005</v>
      </c>
      <c r="C1215" s="204">
        <v>23702400.379999999</v>
      </c>
      <c r="D1215" s="205" t="s">
        <v>87</v>
      </c>
      <c r="E1215" s="205" t="s">
        <v>95</v>
      </c>
      <c r="F1215" s="203">
        <v>90</v>
      </c>
      <c r="G1215" s="205" t="s">
        <v>6453</v>
      </c>
      <c r="H1215" s="205" t="s">
        <v>194</v>
      </c>
      <c r="I1215" s="205" t="s">
        <v>183</v>
      </c>
      <c r="J1215" s="205" t="s">
        <v>183</v>
      </c>
    </row>
    <row r="1216" spans="2:10" s="198" customFormat="1" ht="18" customHeight="1" x14ac:dyDescent="0.2">
      <c r="B1216" s="203">
        <v>2005</v>
      </c>
      <c r="C1216" s="204">
        <v>17374057.699999999</v>
      </c>
      <c r="D1216" s="205" t="s">
        <v>87</v>
      </c>
      <c r="E1216" s="205" t="s">
        <v>95</v>
      </c>
      <c r="F1216" s="203">
        <v>90</v>
      </c>
      <c r="G1216" s="205" t="s">
        <v>6453</v>
      </c>
      <c r="H1216" s="205" t="s">
        <v>194</v>
      </c>
      <c r="I1216" s="205" t="s">
        <v>199</v>
      </c>
      <c r="J1216" s="205" t="s">
        <v>199</v>
      </c>
    </row>
    <row r="1217" spans="2:10" s="198" customFormat="1" ht="18" customHeight="1" x14ac:dyDescent="0.2">
      <c r="B1217" s="203">
        <v>2005</v>
      </c>
      <c r="C1217" s="204">
        <v>6166212.3799999999</v>
      </c>
      <c r="D1217" s="205" t="s">
        <v>87</v>
      </c>
      <c r="E1217" s="205" t="s">
        <v>95</v>
      </c>
      <c r="F1217" s="203">
        <v>90</v>
      </c>
      <c r="G1217" s="205" t="s">
        <v>6453</v>
      </c>
      <c r="H1217" s="205" t="s">
        <v>194</v>
      </c>
      <c r="I1217" s="205" t="s">
        <v>200</v>
      </c>
      <c r="J1217" s="205" t="s">
        <v>200</v>
      </c>
    </row>
    <row r="1218" spans="2:10" s="198" customFormat="1" ht="18" customHeight="1" x14ac:dyDescent="0.2">
      <c r="B1218" s="203">
        <v>2005</v>
      </c>
      <c r="C1218" s="204">
        <v>168510640.97999999</v>
      </c>
      <c r="D1218" s="205" t="s">
        <v>87</v>
      </c>
      <c r="E1218" s="205" t="s">
        <v>95</v>
      </c>
      <c r="F1218" s="203">
        <v>90</v>
      </c>
      <c r="G1218" s="205" t="s">
        <v>6453</v>
      </c>
      <c r="H1218" s="205" t="s">
        <v>194</v>
      </c>
      <c r="I1218" s="205" t="s">
        <v>201</v>
      </c>
      <c r="J1218" s="205" t="s">
        <v>201</v>
      </c>
    </row>
    <row r="1219" spans="2:10" s="198" customFormat="1" ht="18" customHeight="1" x14ac:dyDescent="0.2">
      <c r="B1219" s="203">
        <v>2005</v>
      </c>
      <c r="C1219" s="204">
        <v>37198.53</v>
      </c>
      <c r="D1219" s="205" t="s">
        <v>87</v>
      </c>
      <c r="E1219" s="205" t="s">
        <v>95</v>
      </c>
      <c r="F1219" s="203">
        <v>90</v>
      </c>
      <c r="G1219" s="205" t="s">
        <v>6453</v>
      </c>
      <c r="H1219" s="205" t="s">
        <v>194</v>
      </c>
      <c r="I1219" s="205" t="s">
        <v>202</v>
      </c>
      <c r="J1219" s="205" t="s">
        <v>202</v>
      </c>
    </row>
    <row r="1220" spans="2:10" s="198" customFormat="1" ht="18" customHeight="1" x14ac:dyDescent="0.2">
      <c r="B1220" s="203">
        <v>2005</v>
      </c>
      <c r="C1220" s="204">
        <v>8995054.6699999999</v>
      </c>
      <c r="D1220" s="205" t="s">
        <v>87</v>
      </c>
      <c r="E1220" s="205" t="s">
        <v>95</v>
      </c>
      <c r="F1220" s="203">
        <v>90</v>
      </c>
      <c r="G1220" s="205" t="s">
        <v>6453</v>
      </c>
      <c r="H1220" s="205" t="s">
        <v>194</v>
      </c>
      <c r="I1220" s="205" t="s">
        <v>203</v>
      </c>
      <c r="J1220" s="205" t="s">
        <v>203</v>
      </c>
    </row>
    <row r="1221" spans="2:10" s="198" customFormat="1" ht="18" customHeight="1" x14ac:dyDescent="0.2">
      <c r="B1221" s="203">
        <v>2005</v>
      </c>
      <c r="C1221" s="204">
        <v>68633.77</v>
      </c>
      <c r="D1221" s="205" t="s">
        <v>87</v>
      </c>
      <c r="E1221" s="205" t="s">
        <v>95</v>
      </c>
      <c r="F1221" s="203">
        <v>90</v>
      </c>
      <c r="G1221" s="205" t="s">
        <v>6453</v>
      </c>
      <c r="H1221" s="205" t="s">
        <v>194</v>
      </c>
      <c r="I1221" s="205" t="s">
        <v>204</v>
      </c>
      <c r="J1221" s="205" t="s">
        <v>204</v>
      </c>
    </row>
    <row r="1222" spans="2:10" s="198" customFormat="1" ht="18" customHeight="1" x14ac:dyDescent="0.2">
      <c r="B1222" s="203">
        <v>2005</v>
      </c>
      <c r="C1222" s="204">
        <v>2186917.16</v>
      </c>
      <c r="D1222" s="205" t="s">
        <v>87</v>
      </c>
      <c r="E1222" s="205" t="s">
        <v>95</v>
      </c>
      <c r="F1222" s="203">
        <v>90</v>
      </c>
      <c r="G1222" s="205" t="s">
        <v>6453</v>
      </c>
      <c r="H1222" s="205" t="s">
        <v>194</v>
      </c>
      <c r="I1222" s="205" t="s">
        <v>205</v>
      </c>
      <c r="J1222" s="205" t="s">
        <v>205</v>
      </c>
    </row>
    <row r="1223" spans="2:10" s="198" customFormat="1" ht="18" customHeight="1" x14ac:dyDescent="0.2">
      <c r="B1223" s="203">
        <v>2005</v>
      </c>
      <c r="C1223" s="204">
        <v>2086414.58</v>
      </c>
      <c r="D1223" s="205" t="s">
        <v>87</v>
      </c>
      <c r="E1223" s="205" t="s">
        <v>95</v>
      </c>
      <c r="F1223" s="203">
        <v>90</v>
      </c>
      <c r="G1223" s="205" t="s">
        <v>6453</v>
      </c>
      <c r="H1223" s="205" t="s">
        <v>194</v>
      </c>
      <c r="I1223" s="205" t="s">
        <v>206</v>
      </c>
      <c r="J1223" s="205" t="s">
        <v>206</v>
      </c>
    </row>
    <row r="1224" spans="2:10" s="198" customFormat="1" ht="18" customHeight="1" x14ac:dyDescent="0.2">
      <c r="B1224" s="203">
        <v>2005</v>
      </c>
      <c r="C1224" s="204">
        <v>523985.97</v>
      </c>
      <c r="D1224" s="205" t="s">
        <v>87</v>
      </c>
      <c r="E1224" s="205" t="s">
        <v>95</v>
      </c>
      <c r="F1224" s="203">
        <v>90</v>
      </c>
      <c r="G1224" s="205" t="s">
        <v>6453</v>
      </c>
      <c r="H1224" s="205" t="s">
        <v>194</v>
      </c>
      <c r="I1224" s="205" t="s">
        <v>207</v>
      </c>
      <c r="J1224" s="205" t="s">
        <v>207</v>
      </c>
    </row>
    <row r="1225" spans="2:10" s="198" customFormat="1" ht="18" customHeight="1" x14ac:dyDescent="0.2">
      <c r="B1225" s="203">
        <v>2005</v>
      </c>
      <c r="C1225" s="204">
        <v>81763088.049999997</v>
      </c>
      <c r="D1225" s="205" t="s">
        <v>87</v>
      </c>
      <c r="E1225" s="205" t="s">
        <v>95</v>
      </c>
      <c r="F1225" s="203">
        <v>90</v>
      </c>
      <c r="G1225" s="205" t="s">
        <v>6453</v>
      </c>
      <c r="H1225" s="205" t="s">
        <v>194</v>
      </c>
      <c r="I1225" s="205" t="s">
        <v>208</v>
      </c>
      <c r="J1225" s="205" t="s">
        <v>208</v>
      </c>
    </row>
    <row r="1226" spans="2:10" s="198" customFormat="1" ht="18" customHeight="1" x14ac:dyDescent="0.2">
      <c r="B1226" s="203">
        <v>2005</v>
      </c>
      <c r="C1226" s="204">
        <v>1067970.2</v>
      </c>
      <c r="D1226" s="205" t="s">
        <v>87</v>
      </c>
      <c r="E1226" s="205" t="s">
        <v>95</v>
      </c>
      <c r="F1226" s="203">
        <v>90</v>
      </c>
      <c r="G1226" s="205" t="s">
        <v>6453</v>
      </c>
      <c r="H1226" s="205" t="s">
        <v>194</v>
      </c>
      <c r="I1226" s="205" t="s">
        <v>209</v>
      </c>
      <c r="J1226" s="205" t="s">
        <v>209</v>
      </c>
    </row>
    <row r="1227" spans="2:10" s="198" customFormat="1" ht="18" customHeight="1" x14ac:dyDescent="0.2">
      <c r="B1227" s="203">
        <v>2005</v>
      </c>
      <c r="C1227" s="204">
        <v>7256300.6699999999</v>
      </c>
      <c r="D1227" s="205" t="s">
        <v>87</v>
      </c>
      <c r="E1227" s="205" t="s">
        <v>95</v>
      </c>
      <c r="F1227" s="203">
        <v>90</v>
      </c>
      <c r="G1227" s="205" t="s">
        <v>6453</v>
      </c>
      <c r="H1227" s="205" t="s">
        <v>194</v>
      </c>
      <c r="I1227" s="205" t="s">
        <v>354</v>
      </c>
      <c r="J1227" s="205" t="s">
        <v>354</v>
      </c>
    </row>
    <row r="1228" spans="2:10" s="198" customFormat="1" ht="18" customHeight="1" x14ac:dyDescent="0.2">
      <c r="B1228" s="203">
        <v>2005</v>
      </c>
      <c r="C1228" s="204">
        <v>9551420.0899999999</v>
      </c>
      <c r="D1228" s="205" t="s">
        <v>87</v>
      </c>
      <c r="E1228" s="205" t="s">
        <v>95</v>
      </c>
      <c r="F1228" s="203">
        <v>90</v>
      </c>
      <c r="G1228" s="205" t="s">
        <v>6453</v>
      </c>
      <c r="H1228" s="205" t="s">
        <v>194</v>
      </c>
      <c r="I1228" s="205" t="s">
        <v>191</v>
      </c>
      <c r="J1228" s="205" t="s">
        <v>191</v>
      </c>
    </row>
    <row r="1229" spans="2:10" s="198" customFormat="1" ht="18" customHeight="1" x14ac:dyDescent="0.2">
      <c r="B1229" s="203">
        <v>2005</v>
      </c>
      <c r="C1229" s="204">
        <v>15311710.9</v>
      </c>
      <c r="D1229" s="205" t="s">
        <v>87</v>
      </c>
      <c r="E1229" s="205" t="s">
        <v>95</v>
      </c>
      <c r="F1229" s="203">
        <v>90</v>
      </c>
      <c r="G1229" s="205" t="s">
        <v>6453</v>
      </c>
      <c r="H1229" s="205" t="s">
        <v>194</v>
      </c>
      <c r="I1229" s="205" t="s">
        <v>192</v>
      </c>
      <c r="J1229" s="205" t="s">
        <v>192</v>
      </c>
    </row>
    <row r="1230" spans="2:10" s="198" customFormat="1" ht="18" customHeight="1" x14ac:dyDescent="0.2">
      <c r="B1230" s="203">
        <v>2005</v>
      </c>
      <c r="C1230" s="204">
        <v>9738656.1699999999</v>
      </c>
      <c r="D1230" s="205" t="s">
        <v>87</v>
      </c>
      <c r="E1230" s="205" t="s">
        <v>95</v>
      </c>
      <c r="F1230" s="203">
        <v>90</v>
      </c>
      <c r="G1230" s="205" t="s">
        <v>6453</v>
      </c>
      <c r="H1230" s="205" t="s">
        <v>194</v>
      </c>
      <c r="I1230" s="205" t="s">
        <v>210</v>
      </c>
      <c r="J1230" s="205" t="s">
        <v>210</v>
      </c>
    </row>
    <row r="1231" spans="2:10" s="198" customFormat="1" ht="18" customHeight="1" x14ac:dyDescent="0.2">
      <c r="B1231" s="203">
        <v>2005</v>
      </c>
      <c r="C1231" s="204">
        <v>1416564.63</v>
      </c>
      <c r="D1231" s="205" t="s">
        <v>87</v>
      </c>
      <c r="E1231" s="205" t="s">
        <v>95</v>
      </c>
      <c r="F1231" s="203">
        <v>90</v>
      </c>
      <c r="G1231" s="205" t="s">
        <v>6453</v>
      </c>
      <c r="H1231" s="205" t="s">
        <v>194</v>
      </c>
      <c r="I1231" s="205" t="s">
        <v>355</v>
      </c>
      <c r="J1231" s="205" t="s">
        <v>355</v>
      </c>
    </row>
    <row r="1232" spans="2:10" s="198" customFormat="1" ht="18" customHeight="1" x14ac:dyDescent="0.2">
      <c r="B1232" s="203">
        <v>2005</v>
      </c>
      <c r="C1232" s="204">
        <v>19881217.489999998</v>
      </c>
      <c r="D1232" s="205" t="s">
        <v>87</v>
      </c>
      <c r="E1232" s="205" t="s">
        <v>95</v>
      </c>
      <c r="F1232" s="203">
        <v>90</v>
      </c>
      <c r="G1232" s="205" t="s">
        <v>6453</v>
      </c>
      <c r="H1232" s="205" t="s">
        <v>194</v>
      </c>
      <c r="I1232" s="205" t="s">
        <v>349</v>
      </c>
      <c r="J1232" s="205" t="s">
        <v>194</v>
      </c>
    </row>
    <row r="1233" spans="2:10" s="198" customFormat="1" ht="18" customHeight="1" x14ac:dyDescent="0.2">
      <c r="B1233" s="203">
        <v>2005</v>
      </c>
      <c r="C1233" s="204">
        <v>903944.85</v>
      </c>
      <c r="D1233" s="205" t="s">
        <v>87</v>
      </c>
      <c r="E1233" s="205" t="s">
        <v>95</v>
      </c>
      <c r="F1233" s="203">
        <v>90</v>
      </c>
      <c r="G1233" s="205" t="s">
        <v>6453</v>
      </c>
      <c r="H1233" s="205" t="s">
        <v>194</v>
      </c>
      <c r="I1233" s="205" t="s">
        <v>367</v>
      </c>
      <c r="J1233" s="205" t="s">
        <v>367</v>
      </c>
    </row>
    <row r="1234" spans="2:10" s="198" customFormat="1" ht="18" customHeight="1" x14ac:dyDescent="0.2">
      <c r="B1234" s="203">
        <v>2005</v>
      </c>
      <c r="C1234" s="204">
        <v>16000</v>
      </c>
      <c r="D1234" s="205" t="s">
        <v>87</v>
      </c>
      <c r="E1234" s="205" t="s">
        <v>95</v>
      </c>
      <c r="F1234" s="203">
        <v>90</v>
      </c>
      <c r="G1234" s="205" t="s">
        <v>6453</v>
      </c>
      <c r="H1234" s="205" t="s">
        <v>194</v>
      </c>
      <c r="I1234" s="205" t="s">
        <v>382</v>
      </c>
      <c r="J1234" s="205" t="s">
        <v>382</v>
      </c>
    </row>
    <row r="1235" spans="2:10" s="198" customFormat="1" ht="18" customHeight="1" x14ac:dyDescent="0.2">
      <c r="B1235" s="203">
        <v>2005</v>
      </c>
      <c r="C1235" s="204">
        <v>40294458.25</v>
      </c>
      <c r="D1235" s="205" t="s">
        <v>87</v>
      </c>
      <c r="E1235" s="205" t="s">
        <v>95</v>
      </c>
      <c r="F1235" s="203">
        <v>90</v>
      </c>
      <c r="G1235" s="205" t="s">
        <v>6453</v>
      </c>
      <c r="H1235" s="205" t="s">
        <v>194</v>
      </c>
      <c r="I1235" s="205" t="s">
        <v>211</v>
      </c>
      <c r="J1235" s="205" t="s">
        <v>211</v>
      </c>
    </row>
    <row r="1236" spans="2:10" s="198" customFormat="1" ht="18" customHeight="1" x14ac:dyDescent="0.2">
      <c r="B1236" s="203">
        <v>2005</v>
      </c>
      <c r="C1236" s="204">
        <v>48025739.740000002</v>
      </c>
      <c r="D1236" s="205" t="s">
        <v>87</v>
      </c>
      <c r="E1236" s="205" t="s">
        <v>95</v>
      </c>
      <c r="F1236" s="203">
        <v>90</v>
      </c>
      <c r="G1236" s="205" t="s">
        <v>6453</v>
      </c>
      <c r="H1236" s="205" t="s">
        <v>194</v>
      </c>
      <c r="I1236" s="205" t="s">
        <v>212</v>
      </c>
      <c r="J1236" s="205" t="s">
        <v>212</v>
      </c>
    </row>
    <row r="1237" spans="2:10" s="198" customFormat="1" ht="18" customHeight="1" x14ac:dyDescent="0.2">
      <c r="B1237" s="203">
        <v>2005</v>
      </c>
      <c r="C1237" s="204">
        <v>1276417.29</v>
      </c>
      <c r="D1237" s="205" t="s">
        <v>87</v>
      </c>
      <c r="E1237" s="205" t="s">
        <v>95</v>
      </c>
      <c r="F1237" s="203">
        <v>90</v>
      </c>
      <c r="G1237" s="205" t="s">
        <v>6453</v>
      </c>
      <c r="H1237" s="205" t="s">
        <v>194</v>
      </c>
      <c r="I1237" s="205" t="s">
        <v>368</v>
      </c>
      <c r="J1237" s="205" t="s">
        <v>464</v>
      </c>
    </row>
    <row r="1238" spans="2:10" s="198" customFormat="1" ht="18" customHeight="1" x14ac:dyDescent="0.2">
      <c r="B1238" s="203">
        <v>2005</v>
      </c>
      <c r="C1238" s="204">
        <v>35751489.350000001</v>
      </c>
      <c r="D1238" s="205" t="s">
        <v>87</v>
      </c>
      <c r="E1238" s="205" t="s">
        <v>95</v>
      </c>
      <c r="F1238" s="203">
        <v>90</v>
      </c>
      <c r="G1238" s="205" t="s">
        <v>6453</v>
      </c>
      <c r="H1238" s="205" t="s">
        <v>194</v>
      </c>
      <c r="I1238" s="205" t="s">
        <v>213</v>
      </c>
      <c r="J1238" s="205" t="s">
        <v>213</v>
      </c>
    </row>
    <row r="1239" spans="2:10" s="198" customFormat="1" ht="18" customHeight="1" x14ac:dyDescent="0.2">
      <c r="B1239" s="203">
        <v>2005</v>
      </c>
      <c r="C1239" s="204">
        <v>74959721.840000004</v>
      </c>
      <c r="D1239" s="205" t="s">
        <v>87</v>
      </c>
      <c r="E1239" s="205" t="s">
        <v>95</v>
      </c>
      <c r="F1239" s="203">
        <v>90</v>
      </c>
      <c r="G1239" s="205" t="s">
        <v>6453</v>
      </c>
      <c r="H1239" s="205" t="s">
        <v>194</v>
      </c>
      <c r="I1239" s="205" t="s">
        <v>356</v>
      </c>
      <c r="J1239" s="205" t="s">
        <v>356</v>
      </c>
    </row>
    <row r="1240" spans="2:10" s="198" customFormat="1" ht="18" customHeight="1" x14ac:dyDescent="0.2">
      <c r="B1240" s="203">
        <v>2005</v>
      </c>
      <c r="C1240" s="204">
        <v>15140281.369999999</v>
      </c>
      <c r="D1240" s="205" t="s">
        <v>87</v>
      </c>
      <c r="E1240" s="205" t="s">
        <v>95</v>
      </c>
      <c r="F1240" s="203">
        <v>90</v>
      </c>
      <c r="G1240" s="205" t="s">
        <v>6453</v>
      </c>
      <c r="H1240" s="205" t="s">
        <v>194</v>
      </c>
      <c r="I1240" s="205" t="s">
        <v>369</v>
      </c>
      <c r="J1240" s="205" t="s">
        <v>467</v>
      </c>
    </row>
    <row r="1241" spans="2:10" s="198" customFormat="1" ht="18" customHeight="1" x14ac:dyDescent="0.2">
      <c r="B1241" s="203">
        <v>2005</v>
      </c>
      <c r="C1241" s="204">
        <v>455700285.31</v>
      </c>
      <c r="D1241" s="205" t="s">
        <v>87</v>
      </c>
      <c r="E1241" s="205" t="s">
        <v>95</v>
      </c>
      <c r="F1241" s="203">
        <v>90</v>
      </c>
      <c r="G1241" s="205" t="s">
        <v>6453</v>
      </c>
      <c r="H1241" s="205" t="s">
        <v>194</v>
      </c>
      <c r="I1241" s="205" t="s">
        <v>214</v>
      </c>
      <c r="J1241" s="205" t="s">
        <v>214</v>
      </c>
    </row>
    <row r="1242" spans="2:10" s="198" customFormat="1" ht="18" customHeight="1" x14ac:dyDescent="0.2">
      <c r="B1242" s="203">
        <v>2005</v>
      </c>
      <c r="C1242" s="204">
        <v>13190223.93</v>
      </c>
      <c r="D1242" s="205" t="s">
        <v>87</v>
      </c>
      <c r="E1242" s="205" t="s">
        <v>95</v>
      </c>
      <c r="F1242" s="203">
        <v>90</v>
      </c>
      <c r="G1242" s="205" t="s">
        <v>6453</v>
      </c>
      <c r="H1242" s="205" t="s">
        <v>194</v>
      </c>
      <c r="I1242" s="205" t="s">
        <v>370</v>
      </c>
      <c r="J1242" s="205" t="s">
        <v>370</v>
      </c>
    </row>
    <row r="1243" spans="2:10" s="198" customFormat="1" ht="18" customHeight="1" x14ac:dyDescent="0.2">
      <c r="B1243" s="203">
        <v>2005</v>
      </c>
      <c r="C1243" s="204">
        <v>15501415</v>
      </c>
      <c r="D1243" s="205" t="s">
        <v>87</v>
      </c>
      <c r="E1243" s="205" t="s">
        <v>95</v>
      </c>
      <c r="F1243" s="203">
        <v>90</v>
      </c>
      <c r="G1243" s="205" t="s">
        <v>6453</v>
      </c>
      <c r="H1243" s="205" t="s">
        <v>194</v>
      </c>
      <c r="I1243" s="205" t="s">
        <v>371</v>
      </c>
      <c r="J1243" s="205" t="s">
        <v>371</v>
      </c>
    </row>
    <row r="1244" spans="2:10" s="198" customFormat="1" ht="18" customHeight="1" x14ac:dyDescent="0.2">
      <c r="B1244" s="203">
        <v>2005</v>
      </c>
      <c r="C1244" s="204">
        <v>240740563.09999999</v>
      </c>
      <c r="D1244" s="205" t="s">
        <v>87</v>
      </c>
      <c r="E1244" s="205" t="s">
        <v>95</v>
      </c>
      <c r="F1244" s="203">
        <v>90</v>
      </c>
      <c r="G1244" s="205" t="s">
        <v>6453</v>
      </c>
      <c r="H1244" s="205" t="s">
        <v>194</v>
      </c>
      <c r="I1244" s="205" t="s">
        <v>215</v>
      </c>
      <c r="J1244" s="205" t="s">
        <v>215</v>
      </c>
    </row>
    <row r="1245" spans="2:10" s="198" customFormat="1" ht="18" customHeight="1" x14ac:dyDescent="0.2">
      <c r="B1245" s="203">
        <v>2005</v>
      </c>
      <c r="C1245" s="204">
        <v>52302713.740000002</v>
      </c>
      <c r="D1245" s="205" t="s">
        <v>87</v>
      </c>
      <c r="E1245" s="205" t="s">
        <v>95</v>
      </c>
      <c r="F1245" s="203">
        <v>90</v>
      </c>
      <c r="G1245" s="205" t="s">
        <v>6453</v>
      </c>
      <c r="H1245" s="205" t="s">
        <v>194</v>
      </c>
      <c r="I1245" s="205" t="s">
        <v>216</v>
      </c>
      <c r="J1245" s="205" t="s">
        <v>216</v>
      </c>
    </row>
    <row r="1246" spans="2:10" s="198" customFormat="1" ht="18" customHeight="1" x14ac:dyDescent="0.2">
      <c r="B1246" s="203">
        <v>2005</v>
      </c>
      <c r="C1246" s="204">
        <v>67159316.560000002</v>
      </c>
      <c r="D1246" s="205" t="s">
        <v>87</v>
      </c>
      <c r="E1246" s="205" t="s">
        <v>95</v>
      </c>
      <c r="F1246" s="203">
        <v>90</v>
      </c>
      <c r="G1246" s="205" t="s">
        <v>6453</v>
      </c>
      <c r="H1246" s="205" t="s">
        <v>194</v>
      </c>
      <c r="I1246" s="205" t="s">
        <v>217</v>
      </c>
      <c r="J1246" s="205" t="s">
        <v>217</v>
      </c>
    </row>
    <row r="1247" spans="2:10" s="198" customFormat="1" ht="18" customHeight="1" x14ac:dyDescent="0.2">
      <c r="B1247" s="203">
        <v>2005</v>
      </c>
      <c r="C1247" s="204">
        <v>1253706.06</v>
      </c>
      <c r="D1247" s="205" t="s">
        <v>87</v>
      </c>
      <c r="E1247" s="205" t="s">
        <v>95</v>
      </c>
      <c r="F1247" s="203">
        <v>90</v>
      </c>
      <c r="G1247" s="205" t="s">
        <v>6453</v>
      </c>
      <c r="H1247" s="205" t="s">
        <v>194</v>
      </c>
      <c r="I1247" s="205" t="s">
        <v>218</v>
      </c>
      <c r="J1247" s="205" t="s">
        <v>6455</v>
      </c>
    </row>
    <row r="1248" spans="2:10" s="198" customFormat="1" ht="18" customHeight="1" x14ac:dyDescent="0.2">
      <c r="B1248" s="203">
        <v>2005</v>
      </c>
      <c r="C1248" s="204">
        <v>3015343.68</v>
      </c>
      <c r="D1248" s="205" t="s">
        <v>87</v>
      </c>
      <c r="E1248" s="205" t="s">
        <v>95</v>
      </c>
      <c r="F1248" s="203">
        <v>90</v>
      </c>
      <c r="G1248" s="205" t="s">
        <v>6453</v>
      </c>
      <c r="H1248" s="205" t="s">
        <v>194</v>
      </c>
      <c r="I1248" s="205" t="s">
        <v>372</v>
      </c>
      <c r="J1248" s="205" t="s">
        <v>372</v>
      </c>
    </row>
    <row r="1249" spans="2:10" s="198" customFormat="1" ht="18" customHeight="1" x14ac:dyDescent="0.2">
      <c r="B1249" s="203">
        <v>2005</v>
      </c>
      <c r="C1249" s="204">
        <v>4114859.46</v>
      </c>
      <c r="D1249" s="205" t="s">
        <v>87</v>
      </c>
      <c r="E1249" s="205" t="s">
        <v>95</v>
      </c>
      <c r="F1249" s="203">
        <v>90</v>
      </c>
      <c r="G1249" s="205" t="s">
        <v>6453</v>
      </c>
      <c r="H1249" s="205" t="s">
        <v>194</v>
      </c>
      <c r="I1249" s="205" t="s">
        <v>219</v>
      </c>
      <c r="J1249" s="205" t="s">
        <v>219</v>
      </c>
    </row>
    <row r="1250" spans="2:10" s="198" customFormat="1" ht="18" customHeight="1" x14ac:dyDescent="0.2">
      <c r="B1250" s="203">
        <v>2005</v>
      </c>
      <c r="C1250" s="204">
        <v>13458801.609999999</v>
      </c>
      <c r="D1250" s="205" t="s">
        <v>87</v>
      </c>
      <c r="E1250" s="205" t="s">
        <v>95</v>
      </c>
      <c r="F1250" s="203">
        <v>90</v>
      </c>
      <c r="G1250" s="205" t="s">
        <v>6453</v>
      </c>
      <c r="H1250" s="205" t="s">
        <v>194</v>
      </c>
      <c r="I1250" s="205" t="s">
        <v>220</v>
      </c>
      <c r="J1250" s="205" t="s">
        <v>220</v>
      </c>
    </row>
    <row r="1251" spans="2:10" s="198" customFormat="1" ht="18" customHeight="1" x14ac:dyDescent="0.2">
      <c r="B1251" s="203">
        <v>2005</v>
      </c>
      <c r="C1251" s="204">
        <v>5371416.9000000004</v>
      </c>
      <c r="D1251" s="205" t="s">
        <v>87</v>
      </c>
      <c r="E1251" s="205" t="s">
        <v>95</v>
      </c>
      <c r="F1251" s="203">
        <v>90</v>
      </c>
      <c r="G1251" s="205" t="s">
        <v>6453</v>
      </c>
      <c r="H1251" s="205" t="s">
        <v>194</v>
      </c>
      <c r="I1251" s="205" t="s">
        <v>221</v>
      </c>
      <c r="J1251" s="205" t="s">
        <v>221</v>
      </c>
    </row>
    <row r="1252" spans="2:10" s="198" customFormat="1" ht="18" customHeight="1" x14ac:dyDescent="0.2">
      <c r="B1252" s="203">
        <v>2005</v>
      </c>
      <c r="C1252" s="204">
        <v>1574424.36</v>
      </c>
      <c r="D1252" s="205" t="s">
        <v>87</v>
      </c>
      <c r="E1252" s="205" t="s">
        <v>95</v>
      </c>
      <c r="F1252" s="203">
        <v>90</v>
      </c>
      <c r="G1252" s="205" t="s">
        <v>6453</v>
      </c>
      <c r="H1252" s="205" t="s">
        <v>222</v>
      </c>
      <c r="I1252" s="205" t="s">
        <v>223</v>
      </c>
      <c r="J1252" s="205" t="s">
        <v>223</v>
      </c>
    </row>
    <row r="1253" spans="2:10" s="198" customFormat="1" ht="18" customHeight="1" x14ac:dyDescent="0.2">
      <c r="B1253" s="203">
        <v>2005</v>
      </c>
      <c r="C1253" s="204">
        <v>464045.79</v>
      </c>
      <c r="D1253" s="205" t="s">
        <v>87</v>
      </c>
      <c r="E1253" s="205" t="s">
        <v>95</v>
      </c>
      <c r="F1253" s="203">
        <v>90</v>
      </c>
      <c r="G1253" s="205" t="s">
        <v>6453</v>
      </c>
      <c r="H1253" s="205" t="s">
        <v>222</v>
      </c>
      <c r="I1253" s="205" t="s">
        <v>224</v>
      </c>
      <c r="J1253" s="205" t="s">
        <v>224</v>
      </c>
    </row>
    <row r="1254" spans="2:10" s="198" customFormat="1" ht="18" customHeight="1" x14ac:dyDescent="0.2">
      <c r="B1254" s="203">
        <v>2005</v>
      </c>
      <c r="C1254" s="204">
        <v>7693964.29</v>
      </c>
      <c r="D1254" s="205" t="s">
        <v>87</v>
      </c>
      <c r="E1254" s="205" t="s">
        <v>95</v>
      </c>
      <c r="F1254" s="203">
        <v>90</v>
      </c>
      <c r="G1254" s="205" t="s">
        <v>6453</v>
      </c>
      <c r="H1254" s="205" t="s">
        <v>222</v>
      </c>
      <c r="I1254" s="205" t="s">
        <v>225</v>
      </c>
      <c r="J1254" s="205" t="s">
        <v>225</v>
      </c>
    </row>
    <row r="1255" spans="2:10" s="198" customFormat="1" ht="18" customHeight="1" x14ac:dyDescent="0.2">
      <c r="B1255" s="203">
        <v>2005</v>
      </c>
      <c r="C1255" s="204">
        <v>584546.68000000005</v>
      </c>
      <c r="D1255" s="205" t="s">
        <v>87</v>
      </c>
      <c r="E1255" s="205" t="s">
        <v>95</v>
      </c>
      <c r="F1255" s="203">
        <v>90</v>
      </c>
      <c r="G1255" s="205" t="s">
        <v>6453</v>
      </c>
      <c r="H1255" s="205" t="s">
        <v>222</v>
      </c>
      <c r="I1255" s="205" t="s">
        <v>349</v>
      </c>
      <c r="J1255" s="205" t="s">
        <v>222</v>
      </c>
    </row>
    <row r="1256" spans="2:10" s="198" customFormat="1" ht="18" customHeight="1" x14ac:dyDescent="0.2">
      <c r="B1256" s="203">
        <v>2005</v>
      </c>
      <c r="C1256" s="204">
        <v>5113358.9800000004</v>
      </c>
      <c r="D1256" s="205" t="s">
        <v>87</v>
      </c>
      <c r="E1256" s="205" t="s">
        <v>95</v>
      </c>
      <c r="F1256" s="203">
        <v>90</v>
      </c>
      <c r="G1256" s="205" t="s">
        <v>6453</v>
      </c>
      <c r="H1256" s="205" t="s">
        <v>226</v>
      </c>
      <c r="I1256" s="205" t="s">
        <v>227</v>
      </c>
      <c r="J1256" s="205" t="s">
        <v>227</v>
      </c>
    </row>
    <row r="1257" spans="2:10" s="198" customFormat="1" ht="18" customHeight="1" x14ac:dyDescent="0.2">
      <c r="B1257" s="203">
        <v>2005</v>
      </c>
      <c r="C1257" s="204">
        <v>866989182.13</v>
      </c>
      <c r="D1257" s="205" t="s">
        <v>87</v>
      </c>
      <c r="E1257" s="205" t="s">
        <v>95</v>
      </c>
      <c r="F1257" s="203">
        <v>90</v>
      </c>
      <c r="G1257" s="205" t="s">
        <v>6453</v>
      </c>
      <c r="H1257" s="205" t="s">
        <v>226</v>
      </c>
      <c r="I1257" s="205" t="s">
        <v>228</v>
      </c>
      <c r="J1257" s="205" t="s">
        <v>228</v>
      </c>
    </row>
    <row r="1258" spans="2:10" s="198" customFormat="1" ht="18" customHeight="1" x14ac:dyDescent="0.2">
      <c r="B1258" s="203">
        <v>2005</v>
      </c>
      <c r="C1258" s="204">
        <v>0</v>
      </c>
      <c r="D1258" s="205" t="s">
        <v>87</v>
      </c>
      <c r="E1258" s="205" t="s">
        <v>95</v>
      </c>
      <c r="F1258" s="203">
        <v>90</v>
      </c>
      <c r="G1258" s="205" t="s">
        <v>6453</v>
      </c>
      <c r="H1258" s="205" t="s">
        <v>226</v>
      </c>
      <c r="I1258" s="205" t="s">
        <v>349</v>
      </c>
      <c r="J1258" s="205"/>
    </row>
    <row r="1259" spans="2:10" s="198" customFormat="1" ht="18" customHeight="1" x14ac:dyDescent="0.2">
      <c r="B1259" s="203">
        <v>2005</v>
      </c>
      <c r="C1259" s="204">
        <v>901612.85</v>
      </c>
      <c r="D1259" s="205" t="s">
        <v>87</v>
      </c>
      <c r="E1259" s="205" t="s">
        <v>95</v>
      </c>
      <c r="F1259" s="203">
        <v>90</v>
      </c>
      <c r="G1259" s="205" t="s">
        <v>6453</v>
      </c>
      <c r="H1259" s="205" t="s">
        <v>229</v>
      </c>
      <c r="I1259" s="205" t="s">
        <v>230</v>
      </c>
      <c r="J1259" s="205" t="s">
        <v>230</v>
      </c>
    </row>
    <row r="1260" spans="2:10" s="198" customFormat="1" ht="18" customHeight="1" x14ac:dyDescent="0.2">
      <c r="B1260" s="203">
        <v>2005</v>
      </c>
      <c r="C1260" s="204">
        <v>222992.86</v>
      </c>
      <c r="D1260" s="205" t="s">
        <v>87</v>
      </c>
      <c r="E1260" s="205" t="s">
        <v>95</v>
      </c>
      <c r="F1260" s="203">
        <v>90</v>
      </c>
      <c r="G1260" s="205" t="s">
        <v>6453</v>
      </c>
      <c r="H1260" s="205" t="s">
        <v>229</v>
      </c>
      <c r="I1260" s="205" t="s">
        <v>383</v>
      </c>
      <c r="J1260" s="205" t="s">
        <v>6463</v>
      </c>
    </row>
    <row r="1261" spans="2:10" s="198" customFormat="1" ht="18" customHeight="1" x14ac:dyDescent="0.2">
      <c r="B1261" s="203">
        <v>2005</v>
      </c>
      <c r="C1261" s="204">
        <v>436607.37</v>
      </c>
      <c r="D1261" s="205" t="s">
        <v>87</v>
      </c>
      <c r="E1261" s="205" t="s">
        <v>95</v>
      </c>
      <c r="F1261" s="203">
        <v>90</v>
      </c>
      <c r="G1261" s="205" t="s">
        <v>6453</v>
      </c>
      <c r="H1261" s="205" t="s">
        <v>229</v>
      </c>
      <c r="I1261" s="205" t="s">
        <v>231</v>
      </c>
      <c r="J1261" s="205" t="s">
        <v>231</v>
      </c>
    </row>
    <row r="1262" spans="2:10" s="198" customFormat="1" ht="18" customHeight="1" x14ac:dyDescent="0.2">
      <c r="B1262" s="203">
        <v>2005</v>
      </c>
      <c r="C1262" s="204">
        <v>13584204.85</v>
      </c>
      <c r="D1262" s="205" t="s">
        <v>87</v>
      </c>
      <c r="E1262" s="205" t="s">
        <v>95</v>
      </c>
      <c r="F1262" s="203">
        <v>90</v>
      </c>
      <c r="G1262" s="205" t="s">
        <v>6453</v>
      </c>
      <c r="H1262" s="205" t="s">
        <v>229</v>
      </c>
      <c r="I1262" s="205" t="s">
        <v>232</v>
      </c>
      <c r="J1262" s="205" t="s">
        <v>232</v>
      </c>
    </row>
    <row r="1263" spans="2:10" s="198" customFormat="1" ht="18" customHeight="1" x14ac:dyDescent="0.2">
      <c r="B1263" s="203">
        <v>2005</v>
      </c>
      <c r="C1263" s="204">
        <v>0</v>
      </c>
      <c r="D1263" s="205" t="s">
        <v>87</v>
      </c>
      <c r="E1263" s="205" t="s">
        <v>95</v>
      </c>
      <c r="F1263" s="203">
        <v>90</v>
      </c>
      <c r="G1263" s="205" t="s">
        <v>6453</v>
      </c>
      <c r="H1263" s="205" t="s">
        <v>229</v>
      </c>
      <c r="I1263" s="205" t="s">
        <v>349</v>
      </c>
      <c r="J1263" s="205"/>
    </row>
    <row r="1264" spans="2:10" s="198" customFormat="1" ht="18" customHeight="1" x14ac:dyDescent="0.2">
      <c r="B1264" s="203">
        <v>2005</v>
      </c>
      <c r="C1264" s="204">
        <v>3332060.56</v>
      </c>
      <c r="D1264" s="205" t="s">
        <v>87</v>
      </c>
      <c r="E1264" s="205" t="s">
        <v>95</v>
      </c>
      <c r="F1264" s="203">
        <v>90</v>
      </c>
      <c r="G1264" s="205" t="s">
        <v>6453</v>
      </c>
      <c r="H1264" s="205" t="s">
        <v>233</v>
      </c>
      <c r="I1264" s="205" t="s">
        <v>233</v>
      </c>
      <c r="J1264" s="205" t="s">
        <v>233</v>
      </c>
    </row>
    <row r="1265" spans="2:10" s="198" customFormat="1" ht="18" customHeight="1" x14ac:dyDescent="0.2">
      <c r="B1265" s="203">
        <v>2005</v>
      </c>
      <c r="C1265" s="204">
        <v>0</v>
      </c>
      <c r="D1265" s="205" t="s">
        <v>87</v>
      </c>
      <c r="E1265" s="205" t="s">
        <v>95</v>
      </c>
      <c r="F1265" s="203">
        <v>90</v>
      </c>
      <c r="G1265" s="205" t="s">
        <v>6453</v>
      </c>
      <c r="H1265" s="205" t="s">
        <v>233</v>
      </c>
      <c r="I1265" s="205" t="s">
        <v>349</v>
      </c>
      <c r="J1265" s="205"/>
    </row>
    <row r="1266" spans="2:10" s="198" customFormat="1" ht="18" customHeight="1" x14ac:dyDescent="0.2">
      <c r="B1266" s="203">
        <v>2005</v>
      </c>
      <c r="C1266" s="204">
        <v>0</v>
      </c>
      <c r="D1266" s="205" t="s">
        <v>87</v>
      </c>
      <c r="E1266" s="205" t="s">
        <v>95</v>
      </c>
      <c r="F1266" s="203">
        <v>90</v>
      </c>
      <c r="G1266" s="205" t="s">
        <v>6453</v>
      </c>
      <c r="H1266" s="205" t="s">
        <v>349</v>
      </c>
      <c r="I1266" s="205" t="s">
        <v>349</v>
      </c>
      <c r="J1266" s="205"/>
    </row>
    <row r="1267" spans="2:10" s="198" customFormat="1" ht="18" customHeight="1" x14ac:dyDescent="0.2">
      <c r="B1267" s="203">
        <v>2005</v>
      </c>
      <c r="C1267" s="204">
        <v>8946955.6600000001</v>
      </c>
      <c r="D1267" s="205" t="s">
        <v>87</v>
      </c>
      <c r="E1267" s="205" t="s">
        <v>95</v>
      </c>
      <c r="F1267" s="203">
        <v>90</v>
      </c>
      <c r="G1267" s="205" t="s">
        <v>6453</v>
      </c>
      <c r="H1267" s="205" t="s">
        <v>236</v>
      </c>
      <c r="I1267" s="205" t="s">
        <v>357</v>
      </c>
      <c r="J1267" s="205" t="s">
        <v>357</v>
      </c>
    </row>
    <row r="1268" spans="2:10" s="198" customFormat="1" ht="18" customHeight="1" x14ac:dyDescent="0.2">
      <c r="B1268" s="203">
        <v>2005</v>
      </c>
      <c r="C1268" s="204">
        <v>117102795.59999999</v>
      </c>
      <c r="D1268" s="205" t="s">
        <v>87</v>
      </c>
      <c r="E1268" s="205" t="s">
        <v>95</v>
      </c>
      <c r="F1268" s="203">
        <v>90</v>
      </c>
      <c r="G1268" s="205" t="s">
        <v>6453</v>
      </c>
      <c r="H1268" s="205" t="s">
        <v>236</v>
      </c>
      <c r="I1268" s="205" t="s">
        <v>358</v>
      </c>
      <c r="J1268" s="205" t="s">
        <v>358</v>
      </c>
    </row>
    <row r="1269" spans="2:10" s="198" customFormat="1" ht="18" customHeight="1" x14ac:dyDescent="0.2">
      <c r="B1269" s="203">
        <v>2005</v>
      </c>
      <c r="C1269" s="204">
        <v>0</v>
      </c>
      <c r="D1269" s="205" t="s">
        <v>87</v>
      </c>
      <c r="E1269" s="205" t="s">
        <v>95</v>
      </c>
      <c r="F1269" s="203">
        <v>90</v>
      </c>
      <c r="G1269" s="205" t="s">
        <v>6453</v>
      </c>
      <c r="H1269" s="205" t="s">
        <v>236</v>
      </c>
      <c r="I1269" s="205" t="s">
        <v>349</v>
      </c>
      <c r="J1269" s="205"/>
    </row>
    <row r="1270" spans="2:10" s="198" customFormat="1" ht="18" customHeight="1" x14ac:dyDescent="0.2">
      <c r="B1270" s="203">
        <v>2005</v>
      </c>
      <c r="C1270" s="204">
        <v>198564.51</v>
      </c>
      <c r="D1270" s="205" t="s">
        <v>87</v>
      </c>
      <c r="E1270" s="205" t="s">
        <v>95</v>
      </c>
      <c r="F1270" s="203">
        <v>90</v>
      </c>
      <c r="G1270" s="205" t="s">
        <v>6453</v>
      </c>
      <c r="H1270" s="205" t="s">
        <v>237</v>
      </c>
      <c r="I1270" s="205" t="s">
        <v>349</v>
      </c>
      <c r="J1270" s="205" t="s">
        <v>237</v>
      </c>
    </row>
    <row r="1271" spans="2:10" s="198" customFormat="1" ht="18" customHeight="1" x14ac:dyDescent="0.2">
      <c r="B1271" s="203">
        <v>2005</v>
      </c>
      <c r="C1271" s="204">
        <v>12287736.800000001</v>
      </c>
      <c r="D1271" s="205" t="s">
        <v>87</v>
      </c>
      <c r="E1271" s="205" t="s">
        <v>95</v>
      </c>
      <c r="F1271" s="203">
        <v>90</v>
      </c>
      <c r="G1271" s="205" t="s">
        <v>6453</v>
      </c>
      <c r="H1271" s="205" t="s">
        <v>237</v>
      </c>
      <c r="I1271" s="205" t="s">
        <v>238</v>
      </c>
      <c r="J1271" s="205" t="s">
        <v>238</v>
      </c>
    </row>
    <row r="1272" spans="2:10" s="198" customFormat="1" ht="18" customHeight="1" x14ac:dyDescent="0.2">
      <c r="B1272" s="203">
        <v>2005</v>
      </c>
      <c r="C1272" s="204">
        <v>5684269.25</v>
      </c>
      <c r="D1272" s="205" t="s">
        <v>87</v>
      </c>
      <c r="E1272" s="205" t="s">
        <v>95</v>
      </c>
      <c r="F1272" s="203">
        <v>90</v>
      </c>
      <c r="G1272" s="205" t="s">
        <v>6453</v>
      </c>
      <c r="H1272" s="205" t="s">
        <v>237</v>
      </c>
      <c r="I1272" s="205" t="s">
        <v>239</v>
      </c>
      <c r="J1272" s="205" t="s">
        <v>239</v>
      </c>
    </row>
    <row r="1273" spans="2:10" s="198" customFormat="1" ht="18" customHeight="1" x14ac:dyDescent="0.2">
      <c r="B1273" s="203">
        <v>2005</v>
      </c>
      <c r="C1273" s="204">
        <v>22682684.98</v>
      </c>
      <c r="D1273" s="205" t="s">
        <v>87</v>
      </c>
      <c r="E1273" s="205" t="s">
        <v>95</v>
      </c>
      <c r="F1273" s="203">
        <v>90</v>
      </c>
      <c r="G1273" s="205" t="s">
        <v>6453</v>
      </c>
      <c r="H1273" s="205" t="s">
        <v>237</v>
      </c>
      <c r="I1273" s="205" t="s">
        <v>240</v>
      </c>
      <c r="J1273" s="205" t="s">
        <v>240</v>
      </c>
    </row>
    <row r="1274" spans="2:10" s="198" customFormat="1" ht="18" customHeight="1" x14ac:dyDescent="0.2">
      <c r="B1274" s="203">
        <v>2005</v>
      </c>
      <c r="C1274" s="204">
        <v>0</v>
      </c>
      <c r="D1274" s="205" t="s">
        <v>87</v>
      </c>
      <c r="E1274" s="205" t="s">
        <v>95</v>
      </c>
      <c r="F1274" s="203">
        <v>99</v>
      </c>
      <c r="G1274" s="205" t="s">
        <v>439</v>
      </c>
      <c r="H1274" s="205" t="s">
        <v>349</v>
      </c>
      <c r="I1274" s="205" t="s">
        <v>349</v>
      </c>
      <c r="J1274" s="205"/>
    </row>
    <row r="1275" spans="2:10" s="198" customFormat="1" ht="18" customHeight="1" x14ac:dyDescent="0.2">
      <c r="B1275" s="203">
        <v>2005</v>
      </c>
      <c r="C1275" s="204">
        <v>40561750.140000001</v>
      </c>
      <c r="D1275" s="205" t="s">
        <v>87</v>
      </c>
      <c r="E1275" s="205" t="s">
        <v>242</v>
      </c>
      <c r="F1275" s="203">
        <v>90</v>
      </c>
      <c r="G1275" s="205" t="s">
        <v>6453</v>
      </c>
      <c r="H1275" s="205" t="s">
        <v>96</v>
      </c>
      <c r="I1275" s="205" t="s">
        <v>243</v>
      </c>
      <c r="J1275" s="205" t="s">
        <v>243</v>
      </c>
    </row>
    <row r="1276" spans="2:10" s="198" customFormat="1" ht="18" customHeight="1" x14ac:dyDescent="0.2">
      <c r="B1276" s="203">
        <v>2005</v>
      </c>
      <c r="C1276" s="204">
        <v>146112241.05000001</v>
      </c>
      <c r="D1276" s="205" t="s">
        <v>87</v>
      </c>
      <c r="E1276" s="205" t="s">
        <v>242</v>
      </c>
      <c r="F1276" s="203">
        <v>90</v>
      </c>
      <c r="G1276" s="205" t="s">
        <v>6453</v>
      </c>
      <c r="H1276" s="205" t="s">
        <v>96</v>
      </c>
      <c r="I1276" s="205" t="s">
        <v>244</v>
      </c>
      <c r="J1276" s="205" t="s">
        <v>244</v>
      </c>
    </row>
    <row r="1277" spans="2:10" s="198" customFormat="1" ht="18" customHeight="1" x14ac:dyDescent="0.2">
      <c r="B1277" s="203">
        <v>2005</v>
      </c>
      <c r="C1277" s="204">
        <v>2816145057.1199999</v>
      </c>
      <c r="D1277" s="205" t="s">
        <v>87</v>
      </c>
      <c r="E1277" s="205" t="s">
        <v>242</v>
      </c>
      <c r="F1277" s="203">
        <v>90</v>
      </c>
      <c r="G1277" s="205" t="s">
        <v>6453</v>
      </c>
      <c r="H1277" s="205" t="s">
        <v>96</v>
      </c>
      <c r="I1277" s="205" t="s">
        <v>98</v>
      </c>
      <c r="J1277" s="205" t="s">
        <v>98</v>
      </c>
    </row>
    <row r="1278" spans="2:10" s="198" customFormat="1" ht="18" customHeight="1" x14ac:dyDescent="0.2">
      <c r="B1278" s="203">
        <v>2005</v>
      </c>
      <c r="C1278" s="204">
        <v>747952614.42999995</v>
      </c>
      <c r="D1278" s="205" t="s">
        <v>87</v>
      </c>
      <c r="E1278" s="205" t="s">
        <v>242</v>
      </c>
      <c r="F1278" s="203">
        <v>90</v>
      </c>
      <c r="G1278" s="205" t="s">
        <v>6453</v>
      </c>
      <c r="H1278" s="205" t="s">
        <v>96</v>
      </c>
      <c r="I1278" s="205" t="s">
        <v>245</v>
      </c>
      <c r="J1278" s="205" t="s">
        <v>245</v>
      </c>
    </row>
    <row r="1279" spans="2:10" s="198" customFormat="1" ht="18" customHeight="1" x14ac:dyDescent="0.2">
      <c r="B1279" s="203">
        <v>2005</v>
      </c>
      <c r="C1279" s="204">
        <v>0</v>
      </c>
      <c r="D1279" s="205" t="s">
        <v>87</v>
      </c>
      <c r="E1279" s="205" t="s">
        <v>242</v>
      </c>
      <c r="F1279" s="203">
        <v>90</v>
      </c>
      <c r="G1279" s="205" t="s">
        <v>6453</v>
      </c>
      <c r="H1279" s="205" t="s">
        <v>96</v>
      </c>
      <c r="I1279" s="205" t="s">
        <v>349</v>
      </c>
      <c r="J1279" s="205"/>
    </row>
    <row r="1280" spans="2:10" s="198" customFormat="1" ht="18" customHeight="1" x14ac:dyDescent="0.2">
      <c r="B1280" s="203">
        <v>2005</v>
      </c>
      <c r="C1280" s="204">
        <v>246727835.38</v>
      </c>
      <c r="D1280" s="205" t="s">
        <v>87</v>
      </c>
      <c r="E1280" s="205" t="s">
        <v>242</v>
      </c>
      <c r="F1280" s="203">
        <v>90</v>
      </c>
      <c r="G1280" s="205" t="s">
        <v>6453</v>
      </c>
      <c r="H1280" s="205" t="s">
        <v>110</v>
      </c>
      <c r="I1280" s="205" t="s">
        <v>110</v>
      </c>
      <c r="J1280" s="205" t="s">
        <v>110</v>
      </c>
    </row>
    <row r="1281" spans="2:10" s="198" customFormat="1" ht="18" customHeight="1" x14ac:dyDescent="0.2">
      <c r="B1281" s="203">
        <v>2005</v>
      </c>
      <c r="C1281" s="204">
        <v>0</v>
      </c>
      <c r="D1281" s="205" t="s">
        <v>87</v>
      </c>
      <c r="E1281" s="205" t="s">
        <v>242</v>
      </c>
      <c r="F1281" s="203">
        <v>90</v>
      </c>
      <c r="G1281" s="205" t="s">
        <v>6453</v>
      </c>
      <c r="H1281" s="205" t="s">
        <v>110</v>
      </c>
      <c r="I1281" s="205" t="s">
        <v>349</v>
      </c>
      <c r="J1281" s="205"/>
    </row>
    <row r="1282" spans="2:10" s="198" customFormat="1" ht="18" customHeight="1" x14ac:dyDescent="0.2">
      <c r="B1282" s="203">
        <v>2005</v>
      </c>
      <c r="C1282" s="204">
        <v>39547162.240000002</v>
      </c>
      <c r="D1282" s="205" t="s">
        <v>87</v>
      </c>
      <c r="E1282" s="205" t="s">
        <v>242</v>
      </c>
      <c r="F1282" s="203">
        <v>90</v>
      </c>
      <c r="G1282" s="205" t="s">
        <v>6453</v>
      </c>
      <c r="H1282" s="205" t="s">
        <v>246</v>
      </c>
      <c r="I1282" s="205" t="s">
        <v>246</v>
      </c>
      <c r="J1282" s="205" t="s">
        <v>246</v>
      </c>
    </row>
    <row r="1283" spans="2:10" s="198" customFormat="1" ht="18" customHeight="1" x14ac:dyDescent="0.2">
      <c r="B1283" s="203">
        <v>2005</v>
      </c>
      <c r="C1283" s="204">
        <v>0</v>
      </c>
      <c r="D1283" s="205" t="s">
        <v>87</v>
      </c>
      <c r="E1283" s="205" t="s">
        <v>242</v>
      </c>
      <c r="F1283" s="203">
        <v>90</v>
      </c>
      <c r="G1283" s="205" t="s">
        <v>6453</v>
      </c>
      <c r="H1283" s="205" t="s">
        <v>246</v>
      </c>
      <c r="I1283" s="205" t="s">
        <v>349</v>
      </c>
      <c r="J1283" s="205"/>
    </row>
    <row r="1284" spans="2:10" s="198" customFormat="1" ht="18" customHeight="1" x14ac:dyDescent="0.2">
      <c r="B1284" s="203">
        <v>2005</v>
      </c>
      <c r="C1284" s="204">
        <v>650625129.46000004</v>
      </c>
      <c r="D1284" s="205" t="s">
        <v>87</v>
      </c>
      <c r="E1284" s="205" t="s">
        <v>242</v>
      </c>
      <c r="F1284" s="203">
        <v>90</v>
      </c>
      <c r="G1284" s="205" t="s">
        <v>6453</v>
      </c>
      <c r="H1284" s="205" t="s">
        <v>247</v>
      </c>
      <c r="I1284" s="205" t="s">
        <v>248</v>
      </c>
      <c r="J1284" s="205" t="s">
        <v>248</v>
      </c>
    </row>
    <row r="1285" spans="2:10" s="198" customFormat="1" ht="18" customHeight="1" x14ac:dyDescent="0.2">
      <c r="B1285" s="203">
        <v>2005</v>
      </c>
      <c r="C1285" s="204">
        <v>217337905.03999999</v>
      </c>
      <c r="D1285" s="205" t="s">
        <v>87</v>
      </c>
      <c r="E1285" s="205" t="s">
        <v>242</v>
      </c>
      <c r="F1285" s="203">
        <v>90</v>
      </c>
      <c r="G1285" s="205" t="s">
        <v>6453</v>
      </c>
      <c r="H1285" s="205" t="s">
        <v>247</v>
      </c>
      <c r="I1285" s="205" t="s">
        <v>249</v>
      </c>
      <c r="J1285" s="205" t="s">
        <v>249</v>
      </c>
    </row>
    <row r="1286" spans="2:10" s="198" customFormat="1" ht="18" customHeight="1" x14ac:dyDescent="0.2">
      <c r="B1286" s="203">
        <v>2005</v>
      </c>
      <c r="C1286" s="204">
        <v>39648487.75</v>
      </c>
      <c r="D1286" s="205" t="s">
        <v>87</v>
      </c>
      <c r="E1286" s="205" t="s">
        <v>242</v>
      </c>
      <c r="F1286" s="203">
        <v>90</v>
      </c>
      <c r="G1286" s="205" t="s">
        <v>6453</v>
      </c>
      <c r="H1286" s="205" t="s">
        <v>247</v>
      </c>
      <c r="I1286" s="205" t="s">
        <v>349</v>
      </c>
      <c r="J1286" s="205" t="s">
        <v>247</v>
      </c>
    </row>
    <row r="1287" spans="2:10" s="198" customFormat="1" ht="18" customHeight="1" x14ac:dyDescent="0.2">
      <c r="B1287" s="203">
        <v>2005</v>
      </c>
      <c r="C1287" s="204">
        <v>33797552.869999997</v>
      </c>
      <c r="D1287" s="205" t="s">
        <v>87</v>
      </c>
      <c r="E1287" s="205" t="s">
        <v>242</v>
      </c>
      <c r="F1287" s="203">
        <v>90</v>
      </c>
      <c r="G1287" s="205" t="s">
        <v>6453</v>
      </c>
      <c r="H1287" s="205" t="s">
        <v>250</v>
      </c>
      <c r="I1287" s="205" t="s">
        <v>251</v>
      </c>
      <c r="J1287" s="205" t="s">
        <v>251</v>
      </c>
    </row>
    <row r="1288" spans="2:10" s="198" customFormat="1" ht="18" customHeight="1" x14ac:dyDescent="0.2">
      <c r="B1288" s="203">
        <v>2005</v>
      </c>
      <c r="C1288" s="204">
        <v>9149775.4499999993</v>
      </c>
      <c r="D1288" s="205" t="s">
        <v>87</v>
      </c>
      <c r="E1288" s="205" t="s">
        <v>242</v>
      </c>
      <c r="F1288" s="203">
        <v>90</v>
      </c>
      <c r="G1288" s="205" t="s">
        <v>6453</v>
      </c>
      <c r="H1288" s="205" t="s">
        <v>250</v>
      </c>
      <c r="I1288" s="205" t="s">
        <v>252</v>
      </c>
      <c r="J1288" s="205" t="s">
        <v>252</v>
      </c>
    </row>
    <row r="1289" spans="2:10" s="198" customFormat="1" ht="18" customHeight="1" x14ac:dyDescent="0.2">
      <c r="B1289" s="203">
        <v>2005</v>
      </c>
      <c r="C1289" s="204">
        <v>4950</v>
      </c>
      <c r="D1289" s="205" t="s">
        <v>87</v>
      </c>
      <c r="E1289" s="205" t="s">
        <v>242</v>
      </c>
      <c r="F1289" s="203">
        <v>90</v>
      </c>
      <c r="G1289" s="205" t="s">
        <v>6453</v>
      </c>
      <c r="H1289" s="205" t="s">
        <v>250</v>
      </c>
      <c r="I1289" s="205" t="s">
        <v>253</v>
      </c>
      <c r="J1289" s="205" t="s">
        <v>253</v>
      </c>
    </row>
    <row r="1290" spans="2:10" s="198" customFormat="1" ht="18" customHeight="1" x14ac:dyDescent="0.2">
      <c r="B1290" s="203">
        <v>2005</v>
      </c>
      <c r="C1290" s="204">
        <v>0</v>
      </c>
      <c r="D1290" s="205" t="s">
        <v>87</v>
      </c>
      <c r="E1290" s="205" t="s">
        <v>242</v>
      </c>
      <c r="F1290" s="203">
        <v>90</v>
      </c>
      <c r="G1290" s="205" t="s">
        <v>6453</v>
      </c>
      <c r="H1290" s="205" t="s">
        <v>250</v>
      </c>
      <c r="I1290" s="205" t="s">
        <v>349</v>
      </c>
      <c r="J1290" s="205"/>
    </row>
    <row r="1291" spans="2:10" s="198" customFormat="1" ht="18" customHeight="1" x14ac:dyDescent="0.2">
      <c r="B1291" s="203">
        <v>2005</v>
      </c>
      <c r="C1291" s="204">
        <v>18725577.609999999</v>
      </c>
      <c r="D1291" s="205" t="s">
        <v>87</v>
      </c>
      <c r="E1291" s="205" t="s">
        <v>242</v>
      </c>
      <c r="F1291" s="203">
        <v>90</v>
      </c>
      <c r="G1291" s="205" t="s">
        <v>6453</v>
      </c>
      <c r="H1291" s="205" t="s">
        <v>250</v>
      </c>
      <c r="I1291" s="205" t="s">
        <v>255</v>
      </c>
      <c r="J1291" s="205" t="s">
        <v>255</v>
      </c>
    </row>
    <row r="1292" spans="2:10" s="198" customFormat="1" ht="18" customHeight="1" x14ac:dyDescent="0.2">
      <c r="B1292" s="203">
        <v>2005</v>
      </c>
      <c r="C1292" s="204">
        <v>1602150.98</v>
      </c>
      <c r="D1292" s="205" t="s">
        <v>87</v>
      </c>
      <c r="E1292" s="205" t="s">
        <v>242</v>
      </c>
      <c r="F1292" s="203">
        <v>90</v>
      </c>
      <c r="G1292" s="205" t="s">
        <v>6453</v>
      </c>
      <c r="H1292" s="205" t="s">
        <v>250</v>
      </c>
      <c r="I1292" s="205" t="s">
        <v>256</v>
      </c>
      <c r="J1292" s="205" t="s">
        <v>256</v>
      </c>
    </row>
    <row r="1293" spans="2:10" s="198" customFormat="1" ht="18" customHeight="1" x14ac:dyDescent="0.2">
      <c r="B1293" s="203">
        <v>2005</v>
      </c>
      <c r="C1293" s="204">
        <v>3543374.13</v>
      </c>
      <c r="D1293" s="205" t="s">
        <v>87</v>
      </c>
      <c r="E1293" s="205" t="s">
        <v>242</v>
      </c>
      <c r="F1293" s="203">
        <v>90</v>
      </c>
      <c r="G1293" s="205" t="s">
        <v>6453</v>
      </c>
      <c r="H1293" s="205" t="s">
        <v>257</v>
      </c>
      <c r="I1293" s="205" t="s">
        <v>257</v>
      </c>
      <c r="J1293" s="205" t="s">
        <v>257</v>
      </c>
    </row>
    <row r="1294" spans="2:10" s="198" customFormat="1" ht="18" customHeight="1" x14ac:dyDescent="0.2">
      <c r="B1294" s="203">
        <v>2005</v>
      </c>
      <c r="C1294" s="204">
        <v>0</v>
      </c>
      <c r="D1294" s="205" t="s">
        <v>87</v>
      </c>
      <c r="E1294" s="205" t="s">
        <v>242</v>
      </c>
      <c r="F1294" s="203">
        <v>90</v>
      </c>
      <c r="G1294" s="205" t="s">
        <v>6453</v>
      </c>
      <c r="H1294" s="205" t="s">
        <v>257</v>
      </c>
      <c r="I1294" s="205" t="s">
        <v>349</v>
      </c>
      <c r="J1294" s="205"/>
    </row>
    <row r="1295" spans="2:10" s="198" customFormat="1" ht="18" customHeight="1" x14ac:dyDescent="0.2">
      <c r="B1295" s="203">
        <v>2005</v>
      </c>
      <c r="C1295" s="204">
        <v>37728.58</v>
      </c>
      <c r="D1295" s="205" t="s">
        <v>87</v>
      </c>
      <c r="E1295" s="205" t="s">
        <v>242</v>
      </c>
      <c r="F1295" s="203">
        <v>90</v>
      </c>
      <c r="G1295" s="205" t="s">
        <v>6453</v>
      </c>
      <c r="H1295" s="205" t="s">
        <v>226</v>
      </c>
      <c r="I1295" s="205" t="s">
        <v>373</v>
      </c>
      <c r="J1295" s="205" t="s">
        <v>373</v>
      </c>
    </row>
    <row r="1296" spans="2:10" s="198" customFormat="1" ht="18" customHeight="1" x14ac:dyDescent="0.2">
      <c r="B1296" s="203">
        <v>2005</v>
      </c>
      <c r="C1296" s="204">
        <v>32833685.91</v>
      </c>
      <c r="D1296" s="205" t="s">
        <v>87</v>
      </c>
      <c r="E1296" s="205" t="s">
        <v>242</v>
      </c>
      <c r="F1296" s="203">
        <v>90</v>
      </c>
      <c r="G1296" s="205" t="s">
        <v>6453</v>
      </c>
      <c r="H1296" s="205" t="s">
        <v>226</v>
      </c>
      <c r="I1296" s="205" t="s">
        <v>227</v>
      </c>
      <c r="J1296" s="205" t="s">
        <v>227</v>
      </c>
    </row>
    <row r="1297" spans="2:10" s="198" customFormat="1" ht="18" customHeight="1" x14ac:dyDescent="0.2">
      <c r="B1297" s="203">
        <v>2005</v>
      </c>
      <c r="C1297" s="204">
        <v>39419876.119999997</v>
      </c>
      <c r="D1297" s="205" t="s">
        <v>87</v>
      </c>
      <c r="E1297" s="205" t="s">
        <v>242</v>
      </c>
      <c r="F1297" s="203">
        <v>90</v>
      </c>
      <c r="G1297" s="205" t="s">
        <v>6453</v>
      </c>
      <c r="H1297" s="205" t="s">
        <v>226</v>
      </c>
      <c r="I1297" s="205" t="s">
        <v>258</v>
      </c>
      <c r="J1297" s="205" t="s">
        <v>258</v>
      </c>
    </row>
    <row r="1298" spans="2:10" s="198" customFormat="1" ht="18" customHeight="1" x14ac:dyDescent="0.2">
      <c r="B1298" s="203">
        <v>2005</v>
      </c>
      <c r="C1298" s="204">
        <v>23937525.100000001</v>
      </c>
      <c r="D1298" s="205" t="s">
        <v>87</v>
      </c>
      <c r="E1298" s="205" t="s">
        <v>242</v>
      </c>
      <c r="F1298" s="203">
        <v>90</v>
      </c>
      <c r="G1298" s="205" t="s">
        <v>6453</v>
      </c>
      <c r="H1298" s="205" t="s">
        <v>226</v>
      </c>
      <c r="I1298" s="205" t="s">
        <v>259</v>
      </c>
      <c r="J1298" s="205" t="s">
        <v>259</v>
      </c>
    </row>
    <row r="1299" spans="2:10" s="198" customFormat="1" ht="18" customHeight="1" x14ac:dyDescent="0.2">
      <c r="B1299" s="203">
        <v>2005</v>
      </c>
      <c r="C1299" s="204">
        <v>37572295.079999998</v>
      </c>
      <c r="D1299" s="205" t="s">
        <v>87</v>
      </c>
      <c r="E1299" s="205" t="s">
        <v>242</v>
      </c>
      <c r="F1299" s="203">
        <v>90</v>
      </c>
      <c r="G1299" s="205" t="s">
        <v>6453</v>
      </c>
      <c r="H1299" s="205" t="s">
        <v>226</v>
      </c>
      <c r="I1299" s="205" t="s">
        <v>228</v>
      </c>
      <c r="J1299" s="205" t="s">
        <v>228</v>
      </c>
    </row>
    <row r="1300" spans="2:10" s="198" customFormat="1" ht="18" customHeight="1" x14ac:dyDescent="0.2">
      <c r="B1300" s="203">
        <v>2005</v>
      </c>
      <c r="C1300" s="204">
        <v>0</v>
      </c>
      <c r="D1300" s="205" t="s">
        <v>87</v>
      </c>
      <c r="E1300" s="205" t="s">
        <v>242</v>
      </c>
      <c r="F1300" s="203">
        <v>90</v>
      </c>
      <c r="G1300" s="205" t="s">
        <v>6453</v>
      </c>
      <c r="H1300" s="205" t="s">
        <v>226</v>
      </c>
      <c r="I1300" s="205" t="s">
        <v>349</v>
      </c>
      <c r="J1300" s="205"/>
    </row>
    <row r="1301" spans="2:10" s="198" customFormat="1" ht="18" customHeight="1" x14ac:dyDescent="0.2">
      <c r="B1301" s="203">
        <v>2005</v>
      </c>
      <c r="C1301" s="204">
        <v>2175733.39</v>
      </c>
      <c r="D1301" s="205" t="s">
        <v>87</v>
      </c>
      <c r="E1301" s="205" t="s">
        <v>242</v>
      </c>
      <c r="F1301" s="203">
        <v>90</v>
      </c>
      <c r="G1301" s="205" t="s">
        <v>6453</v>
      </c>
      <c r="H1301" s="205" t="s">
        <v>234</v>
      </c>
      <c r="I1301" s="205" t="s">
        <v>235</v>
      </c>
      <c r="J1301" s="205" t="s">
        <v>235</v>
      </c>
    </row>
    <row r="1302" spans="2:10" s="198" customFormat="1" ht="18" customHeight="1" x14ac:dyDescent="0.2">
      <c r="B1302" s="203">
        <v>2005</v>
      </c>
      <c r="C1302" s="204">
        <v>0</v>
      </c>
      <c r="D1302" s="205" t="s">
        <v>87</v>
      </c>
      <c r="E1302" s="205" t="s">
        <v>242</v>
      </c>
      <c r="F1302" s="203">
        <v>90</v>
      </c>
      <c r="G1302" s="205" t="s">
        <v>6453</v>
      </c>
      <c r="H1302" s="205" t="s">
        <v>234</v>
      </c>
      <c r="I1302" s="205" t="s">
        <v>349</v>
      </c>
      <c r="J1302" s="205"/>
    </row>
    <row r="1303" spans="2:10" s="198" customFormat="1" ht="18" customHeight="1" x14ac:dyDescent="0.2">
      <c r="B1303" s="203">
        <v>2005</v>
      </c>
      <c r="C1303" s="204">
        <v>0</v>
      </c>
      <c r="D1303" s="205" t="s">
        <v>87</v>
      </c>
      <c r="E1303" s="205" t="s">
        <v>242</v>
      </c>
      <c r="F1303" s="203">
        <v>90</v>
      </c>
      <c r="G1303" s="205" t="s">
        <v>6453</v>
      </c>
      <c r="H1303" s="205" t="s">
        <v>349</v>
      </c>
      <c r="I1303" s="205" t="s">
        <v>349</v>
      </c>
      <c r="J1303" s="205"/>
    </row>
    <row r="1304" spans="2:10" s="198" customFormat="1" ht="18" customHeight="1" x14ac:dyDescent="0.2">
      <c r="B1304" s="203">
        <v>2005</v>
      </c>
      <c r="C1304" s="204">
        <v>6256432.1900000004</v>
      </c>
      <c r="D1304" s="205" t="s">
        <v>87</v>
      </c>
      <c r="E1304" s="205" t="s">
        <v>242</v>
      </c>
      <c r="F1304" s="203">
        <v>90</v>
      </c>
      <c r="G1304" s="205" t="s">
        <v>6453</v>
      </c>
      <c r="H1304" s="205" t="s">
        <v>236</v>
      </c>
      <c r="I1304" s="205" t="s">
        <v>357</v>
      </c>
      <c r="J1304" s="205" t="s">
        <v>357</v>
      </c>
    </row>
    <row r="1305" spans="2:10" s="198" customFormat="1" ht="18" customHeight="1" x14ac:dyDescent="0.2">
      <c r="B1305" s="203">
        <v>2005</v>
      </c>
      <c r="C1305" s="204">
        <v>245587550.06</v>
      </c>
      <c r="D1305" s="205" t="s">
        <v>87</v>
      </c>
      <c r="E1305" s="205" t="s">
        <v>242</v>
      </c>
      <c r="F1305" s="203">
        <v>90</v>
      </c>
      <c r="G1305" s="205" t="s">
        <v>6453</v>
      </c>
      <c r="H1305" s="205" t="s">
        <v>236</v>
      </c>
      <c r="I1305" s="205" t="s">
        <v>358</v>
      </c>
      <c r="J1305" s="205" t="s">
        <v>358</v>
      </c>
    </row>
    <row r="1306" spans="2:10" s="198" customFormat="1" ht="18" customHeight="1" x14ac:dyDescent="0.2">
      <c r="B1306" s="203">
        <v>2005</v>
      </c>
      <c r="C1306" s="204">
        <v>777398.24</v>
      </c>
      <c r="D1306" s="205" t="s">
        <v>87</v>
      </c>
      <c r="E1306" s="205" t="s">
        <v>242</v>
      </c>
      <c r="F1306" s="203">
        <v>90</v>
      </c>
      <c r="G1306" s="205" t="s">
        <v>6453</v>
      </c>
      <c r="H1306" s="205" t="s">
        <v>236</v>
      </c>
      <c r="I1306" s="205" t="s">
        <v>349</v>
      </c>
      <c r="J1306" s="205" t="s">
        <v>236</v>
      </c>
    </row>
    <row r="1307" spans="2:10" s="198" customFormat="1" ht="18" customHeight="1" x14ac:dyDescent="0.2">
      <c r="B1307" s="203">
        <v>2005</v>
      </c>
      <c r="C1307" s="204">
        <v>106983083.87</v>
      </c>
      <c r="D1307" s="205" t="s">
        <v>87</v>
      </c>
      <c r="E1307" s="205" t="s">
        <v>242</v>
      </c>
      <c r="F1307" s="203">
        <v>90</v>
      </c>
      <c r="G1307" s="205" t="s">
        <v>6453</v>
      </c>
      <c r="H1307" s="205" t="s">
        <v>260</v>
      </c>
      <c r="I1307" s="205" t="s">
        <v>261</v>
      </c>
      <c r="J1307" s="205" t="s">
        <v>261</v>
      </c>
    </row>
    <row r="1308" spans="2:10" s="198" customFormat="1" ht="18" customHeight="1" x14ac:dyDescent="0.2">
      <c r="B1308" s="203">
        <v>2005</v>
      </c>
      <c r="C1308" s="204">
        <v>16952572.41</v>
      </c>
      <c r="D1308" s="205" t="s">
        <v>87</v>
      </c>
      <c r="E1308" s="205" t="s">
        <v>242</v>
      </c>
      <c r="F1308" s="203">
        <v>90</v>
      </c>
      <c r="G1308" s="205" t="s">
        <v>6453</v>
      </c>
      <c r="H1308" s="205" t="s">
        <v>260</v>
      </c>
      <c r="I1308" s="205" t="s">
        <v>374</v>
      </c>
      <c r="J1308" s="205" t="s">
        <v>374</v>
      </c>
    </row>
    <row r="1309" spans="2:10" s="198" customFormat="1" ht="18" customHeight="1" x14ac:dyDescent="0.2">
      <c r="B1309" s="203">
        <v>2005</v>
      </c>
      <c r="C1309" s="204">
        <v>8587875.6099999994</v>
      </c>
      <c r="D1309" s="205" t="s">
        <v>87</v>
      </c>
      <c r="E1309" s="205" t="s">
        <v>242</v>
      </c>
      <c r="F1309" s="203">
        <v>90</v>
      </c>
      <c r="G1309" s="205" t="s">
        <v>6453</v>
      </c>
      <c r="H1309" s="205" t="s">
        <v>260</v>
      </c>
      <c r="I1309" s="205" t="s">
        <v>262</v>
      </c>
      <c r="J1309" s="205" t="s">
        <v>262</v>
      </c>
    </row>
    <row r="1310" spans="2:10" s="198" customFormat="1" ht="18" customHeight="1" x14ac:dyDescent="0.2">
      <c r="B1310" s="203">
        <v>2005</v>
      </c>
      <c r="C1310" s="204">
        <v>710626996.05999994</v>
      </c>
      <c r="D1310" s="205" t="s">
        <v>87</v>
      </c>
      <c r="E1310" s="205" t="s">
        <v>242</v>
      </c>
      <c r="F1310" s="203">
        <v>90</v>
      </c>
      <c r="G1310" s="205" t="s">
        <v>6453</v>
      </c>
      <c r="H1310" s="205" t="s">
        <v>260</v>
      </c>
      <c r="I1310" s="205" t="s">
        <v>264</v>
      </c>
      <c r="J1310" s="205" t="s">
        <v>264</v>
      </c>
    </row>
    <row r="1311" spans="2:10" s="198" customFormat="1" ht="18" customHeight="1" x14ac:dyDescent="0.2">
      <c r="B1311" s="203">
        <v>2005</v>
      </c>
      <c r="C1311" s="204">
        <v>239587764.53999999</v>
      </c>
      <c r="D1311" s="205" t="s">
        <v>87</v>
      </c>
      <c r="E1311" s="205" t="s">
        <v>242</v>
      </c>
      <c r="F1311" s="203">
        <v>90</v>
      </c>
      <c r="G1311" s="205" t="s">
        <v>6453</v>
      </c>
      <c r="H1311" s="205" t="s">
        <v>260</v>
      </c>
      <c r="I1311" s="205" t="s">
        <v>265</v>
      </c>
      <c r="J1311" s="205" t="s">
        <v>265</v>
      </c>
    </row>
    <row r="1312" spans="2:10" s="198" customFormat="1" ht="18" customHeight="1" x14ac:dyDescent="0.2">
      <c r="B1312" s="203">
        <v>2005</v>
      </c>
      <c r="C1312" s="204">
        <v>1073896.82</v>
      </c>
      <c r="D1312" s="205" t="s">
        <v>87</v>
      </c>
      <c r="E1312" s="205" t="s">
        <v>242</v>
      </c>
      <c r="F1312" s="203">
        <v>90</v>
      </c>
      <c r="G1312" s="205" t="s">
        <v>6453</v>
      </c>
      <c r="H1312" s="205" t="s">
        <v>260</v>
      </c>
      <c r="I1312" s="205" t="s">
        <v>266</v>
      </c>
      <c r="J1312" s="205" t="s">
        <v>266</v>
      </c>
    </row>
    <row r="1313" spans="2:10" s="198" customFormat="1" ht="18" customHeight="1" x14ac:dyDescent="0.2">
      <c r="B1313" s="203">
        <v>2005</v>
      </c>
      <c r="C1313" s="204">
        <v>9924375</v>
      </c>
      <c r="D1313" s="205" t="s">
        <v>87</v>
      </c>
      <c r="E1313" s="205" t="s">
        <v>242</v>
      </c>
      <c r="F1313" s="203">
        <v>90</v>
      </c>
      <c r="G1313" s="205" t="s">
        <v>6453</v>
      </c>
      <c r="H1313" s="205" t="s">
        <v>260</v>
      </c>
      <c r="I1313" s="205" t="s">
        <v>267</v>
      </c>
      <c r="J1313" s="205" t="s">
        <v>267</v>
      </c>
    </row>
    <row r="1314" spans="2:10" s="198" customFormat="1" ht="18" customHeight="1" x14ac:dyDescent="0.2">
      <c r="B1314" s="203">
        <v>2005</v>
      </c>
      <c r="C1314" s="204">
        <v>43929572.299999997</v>
      </c>
      <c r="D1314" s="205" t="s">
        <v>87</v>
      </c>
      <c r="E1314" s="205" t="s">
        <v>242</v>
      </c>
      <c r="F1314" s="203">
        <v>90</v>
      </c>
      <c r="G1314" s="205" t="s">
        <v>6453</v>
      </c>
      <c r="H1314" s="205" t="s">
        <v>260</v>
      </c>
      <c r="I1314" s="205" t="s">
        <v>268</v>
      </c>
      <c r="J1314" s="205" t="s">
        <v>268</v>
      </c>
    </row>
    <row r="1315" spans="2:10" s="198" customFormat="1" ht="18" customHeight="1" x14ac:dyDescent="0.2">
      <c r="B1315" s="203">
        <v>2005</v>
      </c>
      <c r="C1315" s="204">
        <v>39497.65</v>
      </c>
      <c r="D1315" s="205" t="s">
        <v>87</v>
      </c>
      <c r="E1315" s="205" t="s">
        <v>242</v>
      </c>
      <c r="F1315" s="203">
        <v>90</v>
      </c>
      <c r="G1315" s="205" t="s">
        <v>6453</v>
      </c>
      <c r="H1315" s="205" t="s">
        <v>260</v>
      </c>
      <c r="I1315" s="205" t="s">
        <v>269</v>
      </c>
      <c r="J1315" s="205" t="s">
        <v>269</v>
      </c>
    </row>
    <row r="1316" spans="2:10" s="198" customFormat="1" ht="18" customHeight="1" x14ac:dyDescent="0.2">
      <c r="B1316" s="203">
        <v>2005</v>
      </c>
      <c r="C1316" s="204">
        <v>369738.34</v>
      </c>
      <c r="D1316" s="205" t="s">
        <v>87</v>
      </c>
      <c r="E1316" s="205" t="s">
        <v>242</v>
      </c>
      <c r="F1316" s="203">
        <v>90</v>
      </c>
      <c r="G1316" s="205" t="s">
        <v>6453</v>
      </c>
      <c r="H1316" s="205" t="s">
        <v>260</v>
      </c>
      <c r="I1316" s="205" t="s">
        <v>270</v>
      </c>
      <c r="J1316" s="205" t="s">
        <v>270</v>
      </c>
    </row>
    <row r="1317" spans="2:10" s="198" customFormat="1" ht="18" customHeight="1" x14ac:dyDescent="0.2">
      <c r="B1317" s="203">
        <v>2005</v>
      </c>
      <c r="C1317" s="204">
        <v>29594741.010000002</v>
      </c>
      <c r="D1317" s="205" t="s">
        <v>87</v>
      </c>
      <c r="E1317" s="205" t="s">
        <v>242</v>
      </c>
      <c r="F1317" s="203">
        <v>90</v>
      </c>
      <c r="G1317" s="205" t="s">
        <v>6453</v>
      </c>
      <c r="H1317" s="205" t="s">
        <v>260</v>
      </c>
      <c r="I1317" s="205" t="s">
        <v>271</v>
      </c>
      <c r="J1317" s="205" t="s">
        <v>271</v>
      </c>
    </row>
    <row r="1318" spans="2:10" s="198" customFormat="1" ht="18" customHeight="1" x14ac:dyDescent="0.2">
      <c r="B1318" s="203">
        <v>2005</v>
      </c>
      <c r="C1318" s="204">
        <v>3557323.85</v>
      </c>
      <c r="D1318" s="205" t="s">
        <v>87</v>
      </c>
      <c r="E1318" s="205" t="s">
        <v>242</v>
      </c>
      <c r="F1318" s="203">
        <v>90</v>
      </c>
      <c r="G1318" s="205" t="s">
        <v>6453</v>
      </c>
      <c r="H1318" s="205" t="s">
        <v>260</v>
      </c>
      <c r="I1318" s="205" t="s">
        <v>272</v>
      </c>
      <c r="J1318" s="205" t="s">
        <v>272</v>
      </c>
    </row>
    <row r="1319" spans="2:10" s="198" customFormat="1" ht="18" customHeight="1" x14ac:dyDescent="0.2">
      <c r="B1319" s="203">
        <v>2005</v>
      </c>
      <c r="C1319" s="204">
        <v>135996356.69999999</v>
      </c>
      <c r="D1319" s="205" t="s">
        <v>87</v>
      </c>
      <c r="E1319" s="205" t="s">
        <v>242</v>
      </c>
      <c r="F1319" s="203">
        <v>90</v>
      </c>
      <c r="G1319" s="205" t="s">
        <v>6453</v>
      </c>
      <c r="H1319" s="205" t="s">
        <v>260</v>
      </c>
      <c r="I1319" s="205" t="s">
        <v>273</v>
      </c>
      <c r="J1319" s="205" t="s">
        <v>273</v>
      </c>
    </row>
    <row r="1320" spans="2:10" s="198" customFormat="1" ht="18" customHeight="1" x14ac:dyDescent="0.2">
      <c r="B1320" s="203">
        <v>2005</v>
      </c>
      <c r="C1320" s="204">
        <v>70494.03</v>
      </c>
      <c r="D1320" s="205" t="s">
        <v>87</v>
      </c>
      <c r="E1320" s="205" t="s">
        <v>242</v>
      </c>
      <c r="F1320" s="203">
        <v>90</v>
      </c>
      <c r="G1320" s="205" t="s">
        <v>6453</v>
      </c>
      <c r="H1320" s="205" t="s">
        <v>260</v>
      </c>
      <c r="I1320" s="205" t="s">
        <v>275</v>
      </c>
      <c r="J1320" s="205" t="s">
        <v>275</v>
      </c>
    </row>
    <row r="1321" spans="2:10" s="198" customFormat="1" ht="18" customHeight="1" x14ac:dyDescent="0.2">
      <c r="B1321" s="203">
        <v>2005</v>
      </c>
      <c r="C1321" s="204">
        <v>14799886.539999999</v>
      </c>
      <c r="D1321" s="205" t="s">
        <v>87</v>
      </c>
      <c r="E1321" s="205" t="s">
        <v>242</v>
      </c>
      <c r="F1321" s="203">
        <v>90</v>
      </c>
      <c r="G1321" s="205" t="s">
        <v>6453</v>
      </c>
      <c r="H1321" s="205" t="s">
        <v>260</v>
      </c>
      <c r="I1321" s="205" t="s">
        <v>276</v>
      </c>
      <c r="J1321" s="205" t="s">
        <v>276</v>
      </c>
    </row>
    <row r="1322" spans="2:10" s="198" customFormat="1" ht="18" customHeight="1" x14ac:dyDescent="0.2">
      <c r="B1322" s="203">
        <v>2005</v>
      </c>
      <c r="C1322" s="204">
        <v>1014922.9</v>
      </c>
      <c r="D1322" s="205" t="s">
        <v>87</v>
      </c>
      <c r="E1322" s="205" t="s">
        <v>242</v>
      </c>
      <c r="F1322" s="203">
        <v>90</v>
      </c>
      <c r="G1322" s="205" t="s">
        <v>6453</v>
      </c>
      <c r="H1322" s="205" t="s">
        <v>260</v>
      </c>
      <c r="I1322" s="205" t="s">
        <v>277</v>
      </c>
      <c r="J1322" s="205" t="s">
        <v>277</v>
      </c>
    </row>
    <row r="1323" spans="2:10" s="198" customFormat="1" ht="18" customHeight="1" x14ac:dyDescent="0.2">
      <c r="B1323" s="203">
        <v>2005</v>
      </c>
      <c r="C1323" s="204">
        <v>267930921.13999999</v>
      </c>
      <c r="D1323" s="205" t="s">
        <v>87</v>
      </c>
      <c r="E1323" s="205" t="s">
        <v>242</v>
      </c>
      <c r="F1323" s="203">
        <v>90</v>
      </c>
      <c r="G1323" s="205" t="s">
        <v>6453</v>
      </c>
      <c r="H1323" s="205" t="s">
        <v>260</v>
      </c>
      <c r="I1323" s="205" t="s">
        <v>278</v>
      </c>
      <c r="J1323" s="205" t="s">
        <v>278</v>
      </c>
    </row>
    <row r="1324" spans="2:10" s="198" customFormat="1" ht="18" customHeight="1" x14ac:dyDescent="0.2">
      <c r="B1324" s="203">
        <v>2005</v>
      </c>
      <c r="C1324" s="204">
        <v>24594477.98</v>
      </c>
      <c r="D1324" s="205" t="s">
        <v>87</v>
      </c>
      <c r="E1324" s="205" t="s">
        <v>242</v>
      </c>
      <c r="F1324" s="203">
        <v>90</v>
      </c>
      <c r="G1324" s="205" t="s">
        <v>6453</v>
      </c>
      <c r="H1324" s="205" t="s">
        <v>260</v>
      </c>
      <c r="I1324" s="205" t="s">
        <v>279</v>
      </c>
      <c r="J1324" s="205" t="s">
        <v>279</v>
      </c>
    </row>
    <row r="1325" spans="2:10" s="198" customFormat="1" ht="18" customHeight="1" x14ac:dyDescent="0.2">
      <c r="B1325" s="203">
        <v>2005</v>
      </c>
      <c r="C1325" s="204">
        <v>390586.9</v>
      </c>
      <c r="D1325" s="205" t="s">
        <v>87</v>
      </c>
      <c r="E1325" s="205" t="s">
        <v>242</v>
      </c>
      <c r="F1325" s="203">
        <v>90</v>
      </c>
      <c r="G1325" s="205" t="s">
        <v>6453</v>
      </c>
      <c r="H1325" s="205" t="s">
        <v>260</v>
      </c>
      <c r="I1325" s="205" t="s">
        <v>280</v>
      </c>
      <c r="J1325" s="205" t="s">
        <v>280</v>
      </c>
    </row>
    <row r="1326" spans="2:10" s="198" customFormat="1" ht="18" customHeight="1" x14ac:dyDescent="0.2">
      <c r="B1326" s="203">
        <v>2005</v>
      </c>
      <c r="C1326" s="204">
        <v>355969364.31999999</v>
      </c>
      <c r="D1326" s="205" t="s">
        <v>87</v>
      </c>
      <c r="E1326" s="205" t="s">
        <v>242</v>
      </c>
      <c r="F1326" s="203">
        <v>90</v>
      </c>
      <c r="G1326" s="205" t="s">
        <v>6453</v>
      </c>
      <c r="H1326" s="205" t="s">
        <v>260</v>
      </c>
      <c r="I1326" s="205" t="s">
        <v>281</v>
      </c>
      <c r="J1326" s="205" t="s">
        <v>281</v>
      </c>
    </row>
    <row r="1327" spans="2:10" s="198" customFormat="1" ht="18" customHeight="1" x14ac:dyDescent="0.2">
      <c r="B1327" s="203">
        <v>2005</v>
      </c>
      <c r="C1327" s="204">
        <v>1110829.98</v>
      </c>
      <c r="D1327" s="205" t="s">
        <v>87</v>
      </c>
      <c r="E1327" s="205" t="s">
        <v>242</v>
      </c>
      <c r="F1327" s="203">
        <v>90</v>
      </c>
      <c r="G1327" s="205" t="s">
        <v>6453</v>
      </c>
      <c r="H1327" s="205" t="s">
        <v>260</v>
      </c>
      <c r="I1327" s="205" t="s">
        <v>282</v>
      </c>
      <c r="J1327" s="205" t="s">
        <v>282</v>
      </c>
    </row>
    <row r="1328" spans="2:10" s="198" customFormat="1" ht="18" customHeight="1" x14ac:dyDescent="0.2">
      <c r="B1328" s="203">
        <v>2005</v>
      </c>
      <c r="C1328" s="204">
        <v>360281.49</v>
      </c>
      <c r="D1328" s="205" t="s">
        <v>87</v>
      </c>
      <c r="E1328" s="205" t="s">
        <v>242</v>
      </c>
      <c r="F1328" s="203">
        <v>90</v>
      </c>
      <c r="G1328" s="205" t="s">
        <v>6453</v>
      </c>
      <c r="H1328" s="205" t="s">
        <v>260</v>
      </c>
      <c r="I1328" s="205" t="s">
        <v>283</v>
      </c>
      <c r="J1328" s="205" t="s">
        <v>283</v>
      </c>
    </row>
    <row r="1329" spans="2:10" s="198" customFormat="1" ht="18" customHeight="1" x14ac:dyDescent="0.2">
      <c r="B1329" s="203">
        <v>2005</v>
      </c>
      <c r="C1329" s="204">
        <v>45435645.009999998</v>
      </c>
      <c r="D1329" s="205" t="s">
        <v>87</v>
      </c>
      <c r="E1329" s="205" t="s">
        <v>242</v>
      </c>
      <c r="F1329" s="203">
        <v>90</v>
      </c>
      <c r="G1329" s="205" t="s">
        <v>6453</v>
      </c>
      <c r="H1329" s="205" t="s">
        <v>260</v>
      </c>
      <c r="I1329" s="205" t="s">
        <v>285</v>
      </c>
      <c r="J1329" s="205" t="s">
        <v>285</v>
      </c>
    </row>
    <row r="1330" spans="2:10" s="198" customFormat="1" ht="18" customHeight="1" x14ac:dyDescent="0.2">
      <c r="B1330" s="203">
        <v>2005</v>
      </c>
      <c r="C1330" s="204">
        <v>10566876.82</v>
      </c>
      <c r="D1330" s="205" t="s">
        <v>87</v>
      </c>
      <c r="E1330" s="205" t="s">
        <v>242</v>
      </c>
      <c r="F1330" s="203">
        <v>90</v>
      </c>
      <c r="G1330" s="205" t="s">
        <v>6453</v>
      </c>
      <c r="H1330" s="205" t="s">
        <v>260</v>
      </c>
      <c r="I1330" s="205" t="s">
        <v>286</v>
      </c>
      <c r="J1330" s="205" t="s">
        <v>286</v>
      </c>
    </row>
    <row r="1331" spans="2:10" s="198" customFormat="1" ht="18" customHeight="1" x14ac:dyDescent="0.2">
      <c r="B1331" s="203">
        <v>2005</v>
      </c>
      <c r="C1331" s="204">
        <v>1087915.21</v>
      </c>
      <c r="D1331" s="205" t="s">
        <v>87</v>
      </c>
      <c r="E1331" s="205" t="s">
        <v>242</v>
      </c>
      <c r="F1331" s="203">
        <v>90</v>
      </c>
      <c r="G1331" s="205" t="s">
        <v>6453</v>
      </c>
      <c r="H1331" s="205" t="s">
        <v>260</v>
      </c>
      <c r="I1331" s="205" t="s">
        <v>287</v>
      </c>
      <c r="J1331" s="205" t="s">
        <v>287</v>
      </c>
    </row>
    <row r="1332" spans="2:10" s="198" customFormat="1" ht="18" customHeight="1" x14ac:dyDescent="0.2">
      <c r="B1332" s="203">
        <v>2005</v>
      </c>
      <c r="C1332" s="204">
        <v>11064005.92</v>
      </c>
      <c r="D1332" s="205" t="s">
        <v>87</v>
      </c>
      <c r="E1332" s="205" t="s">
        <v>242</v>
      </c>
      <c r="F1332" s="203">
        <v>90</v>
      </c>
      <c r="G1332" s="205" t="s">
        <v>6453</v>
      </c>
      <c r="H1332" s="205" t="s">
        <v>260</v>
      </c>
      <c r="I1332" s="205" t="s">
        <v>288</v>
      </c>
      <c r="J1332" s="205" t="s">
        <v>288</v>
      </c>
    </row>
    <row r="1333" spans="2:10" s="198" customFormat="1" ht="18" customHeight="1" x14ac:dyDescent="0.2">
      <c r="B1333" s="203">
        <v>2005</v>
      </c>
      <c r="C1333" s="204">
        <v>1214276.6299999999</v>
      </c>
      <c r="D1333" s="205" t="s">
        <v>87</v>
      </c>
      <c r="E1333" s="205" t="s">
        <v>242</v>
      </c>
      <c r="F1333" s="203">
        <v>90</v>
      </c>
      <c r="G1333" s="205" t="s">
        <v>6453</v>
      </c>
      <c r="H1333" s="205" t="s">
        <v>260</v>
      </c>
      <c r="I1333" s="205" t="s">
        <v>289</v>
      </c>
      <c r="J1333" s="205" t="s">
        <v>289</v>
      </c>
    </row>
    <row r="1334" spans="2:10" s="198" customFormat="1" ht="18" customHeight="1" x14ac:dyDescent="0.2">
      <c r="B1334" s="203">
        <v>2005</v>
      </c>
      <c r="C1334" s="204">
        <v>23611310.440000001</v>
      </c>
      <c r="D1334" s="205" t="s">
        <v>87</v>
      </c>
      <c r="E1334" s="205" t="s">
        <v>242</v>
      </c>
      <c r="F1334" s="203">
        <v>90</v>
      </c>
      <c r="G1334" s="205" t="s">
        <v>6453</v>
      </c>
      <c r="H1334" s="205" t="s">
        <v>260</v>
      </c>
      <c r="I1334" s="205" t="s">
        <v>290</v>
      </c>
      <c r="J1334" s="205" t="s">
        <v>290</v>
      </c>
    </row>
    <row r="1335" spans="2:10" s="198" customFormat="1" ht="18" customHeight="1" x14ac:dyDescent="0.2">
      <c r="B1335" s="203">
        <v>2005</v>
      </c>
      <c r="C1335" s="204">
        <v>223833.21</v>
      </c>
      <c r="D1335" s="205" t="s">
        <v>87</v>
      </c>
      <c r="E1335" s="205" t="s">
        <v>242</v>
      </c>
      <c r="F1335" s="203">
        <v>90</v>
      </c>
      <c r="G1335" s="205" t="s">
        <v>6453</v>
      </c>
      <c r="H1335" s="205" t="s">
        <v>260</v>
      </c>
      <c r="I1335" s="205" t="s">
        <v>291</v>
      </c>
      <c r="J1335" s="205" t="s">
        <v>291</v>
      </c>
    </row>
    <row r="1336" spans="2:10" s="198" customFormat="1" ht="18" customHeight="1" x14ac:dyDescent="0.2">
      <c r="B1336" s="203">
        <v>2005</v>
      </c>
      <c r="C1336" s="204">
        <v>4397447.57</v>
      </c>
      <c r="D1336" s="205" t="s">
        <v>87</v>
      </c>
      <c r="E1336" s="205" t="s">
        <v>242</v>
      </c>
      <c r="F1336" s="203">
        <v>90</v>
      </c>
      <c r="G1336" s="205" t="s">
        <v>6453</v>
      </c>
      <c r="H1336" s="205" t="s">
        <v>260</v>
      </c>
      <c r="I1336" s="205" t="s">
        <v>292</v>
      </c>
      <c r="J1336" s="205" t="s">
        <v>292</v>
      </c>
    </row>
    <row r="1337" spans="2:10" s="198" customFormat="1" ht="18" customHeight="1" x14ac:dyDescent="0.2">
      <c r="B1337" s="203">
        <v>2005</v>
      </c>
      <c r="C1337" s="204">
        <v>3358450.21</v>
      </c>
      <c r="D1337" s="205" t="s">
        <v>87</v>
      </c>
      <c r="E1337" s="205" t="s">
        <v>242</v>
      </c>
      <c r="F1337" s="203">
        <v>90</v>
      </c>
      <c r="G1337" s="205" t="s">
        <v>6453</v>
      </c>
      <c r="H1337" s="205" t="s">
        <v>260</v>
      </c>
      <c r="I1337" s="205" t="s">
        <v>293</v>
      </c>
      <c r="J1337" s="205" t="s">
        <v>293</v>
      </c>
    </row>
    <row r="1338" spans="2:10" s="198" customFormat="1" ht="18" customHeight="1" x14ac:dyDescent="0.2">
      <c r="B1338" s="203">
        <v>2005</v>
      </c>
      <c r="C1338" s="204">
        <v>11813781.73</v>
      </c>
      <c r="D1338" s="205" t="s">
        <v>87</v>
      </c>
      <c r="E1338" s="205" t="s">
        <v>242</v>
      </c>
      <c r="F1338" s="203">
        <v>90</v>
      </c>
      <c r="G1338" s="205" t="s">
        <v>6453</v>
      </c>
      <c r="H1338" s="205" t="s">
        <v>260</v>
      </c>
      <c r="I1338" s="205" t="s">
        <v>294</v>
      </c>
      <c r="J1338" s="205" t="s">
        <v>294</v>
      </c>
    </row>
    <row r="1339" spans="2:10" s="198" customFormat="1" ht="18" customHeight="1" x14ac:dyDescent="0.2">
      <c r="B1339" s="203">
        <v>2005</v>
      </c>
      <c r="C1339" s="204">
        <v>27913560.359999999</v>
      </c>
      <c r="D1339" s="205" t="s">
        <v>87</v>
      </c>
      <c r="E1339" s="205" t="s">
        <v>242</v>
      </c>
      <c r="F1339" s="203">
        <v>90</v>
      </c>
      <c r="G1339" s="205" t="s">
        <v>6453</v>
      </c>
      <c r="H1339" s="205" t="s">
        <v>260</v>
      </c>
      <c r="I1339" s="205" t="s">
        <v>295</v>
      </c>
      <c r="J1339" s="205" t="s">
        <v>295</v>
      </c>
    </row>
    <row r="1340" spans="2:10" s="198" customFormat="1" ht="18" customHeight="1" x14ac:dyDescent="0.2">
      <c r="B1340" s="203">
        <v>2005</v>
      </c>
      <c r="C1340" s="204">
        <v>298967226.66000003</v>
      </c>
      <c r="D1340" s="205" t="s">
        <v>87</v>
      </c>
      <c r="E1340" s="205" t="s">
        <v>242</v>
      </c>
      <c r="F1340" s="203">
        <v>90</v>
      </c>
      <c r="G1340" s="205" t="s">
        <v>6453</v>
      </c>
      <c r="H1340" s="205" t="s">
        <v>260</v>
      </c>
      <c r="I1340" s="205" t="s">
        <v>296</v>
      </c>
      <c r="J1340" s="205" t="s">
        <v>296</v>
      </c>
    </row>
    <row r="1341" spans="2:10" s="198" customFormat="1" ht="18" customHeight="1" x14ac:dyDescent="0.2">
      <c r="B1341" s="203">
        <v>2005</v>
      </c>
      <c r="C1341" s="204">
        <v>69371108.959999993</v>
      </c>
      <c r="D1341" s="205" t="s">
        <v>87</v>
      </c>
      <c r="E1341" s="205" t="s">
        <v>242</v>
      </c>
      <c r="F1341" s="203">
        <v>90</v>
      </c>
      <c r="G1341" s="205" t="s">
        <v>6453</v>
      </c>
      <c r="H1341" s="205" t="s">
        <v>260</v>
      </c>
      <c r="I1341" s="205" t="s">
        <v>349</v>
      </c>
      <c r="J1341" s="205" t="s">
        <v>260</v>
      </c>
    </row>
    <row r="1342" spans="2:10" s="198" customFormat="1" ht="18" customHeight="1" x14ac:dyDescent="0.2">
      <c r="B1342" s="203">
        <v>2005</v>
      </c>
      <c r="C1342" s="204">
        <v>1002553.98</v>
      </c>
      <c r="D1342" s="205" t="s">
        <v>87</v>
      </c>
      <c r="E1342" s="205" t="s">
        <v>242</v>
      </c>
      <c r="F1342" s="203">
        <v>90</v>
      </c>
      <c r="G1342" s="205" t="s">
        <v>6453</v>
      </c>
      <c r="H1342" s="205" t="s">
        <v>260</v>
      </c>
      <c r="I1342" s="205" t="s">
        <v>369</v>
      </c>
      <c r="J1342" s="205" t="s">
        <v>263</v>
      </c>
    </row>
    <row r="1343" spans="2:10" s="198" customFormat="1" ht="18" customHeight="1" x14ac:dyDescent="0.2">
      <c r="B1343" s="203">
        <v>2005</v>
      </c>
      <c r="C1343" s="204">
        <v>32808031.25</v>
      </c>
      <c r="D1343" s="205" t="s">
        <v>87</v>
      </c>
      <c r="E1343" s="205" t="s">
        <v>242</v>
      </c>
      <c r="F1343" s="203">
        <v>90</v>
      </c>
      <c r="G1343" s="205" t="s">
        <v>6453</v>
      </c>
      <c r="H1343" s="205" t="s">
        <v>260</v>
      </c>
      <c r="I1343" s="205" t="s">
        <v>297</v>
      </c>
      <c r="J1343" s="205" t="s">
        <v>297</v>
      </c>
    </row>
    <row r="1344" spans="2:10" s="198" customFormat="1" ht="18" customHeight="1" x14ac:dyDescent="0.2">
      <c r="B1344" s="203">
        <v>2005</v>
      </c>
      <c r="C1344" s="204">
        <v>144266851.36000001</v>
      </c>
      <c r="D1344" s="205" t="s">
        <v>87</v>
      </c>
      <c r="E1344" s="205" t="s">
        <v>242</v>
      </c>
      <c r="F1344" s="203">
        <v>90</v>
      </c>
      <c r="G1344" s="205" t="s">
        <v>6453</v>
      </c>
      <c r="H1344" s="205" t="s">
        <v>260</v>
      </c>
      <c r="I1344" s="205" t="s">
        <v>298</v>
      </c>
      <c r="J1344" s="205" t="s">
        <v>298</v>
      </c>
    </row>
    <row r="1345" spans="2:10" s="198" customFormat="1" ht="18" customHeight="1" x14ac:dyDescent="0.2">
      <c r="B1345" s="203">
        <v>2005</v>
      </c>
      <c r="C1345" s="204">
        <v>2142377110.4000001</v>
      </c>
      <c r="D1345" s="205" t="s">
        <v>87</v>
      </c>
      <c r="E1345" s="205" t="s">
        <v>242</v>
      </c>
      <c r="F1345" s="203">
        <v>90</v>
      </c>
      <c r="G1345" s="205" t="s">
        <v>6453</v>
      </c>
      <c r="H1345" s="205" t="s">
        <v>260</v>
      </c>
      <c r="I1345" s="205" t="s">
        <v>299</v>
      </c>
      <c r="J1345" s="205" t="s">
        <v>299</v>
      </c>
    </row>
    <row r="1346" spans="2:10" s="198" customFormat="1" ht="18" customHeight="1" x14ac:dyDescent="0.2">
      <c r="B1346" s="203">
        <v>2005</v>
      </c>
      <c r="C1346" s="204">
        <v>10005049.59</v>
      </c>
      <c r="D1346" s="205" t="s">
        <v>87</v>
      </c>
      <c r="E1346" s="205" t="s">
        <v>242</v>
      </c>
      <c r="F1346" s="203">
        <v>90</v>
      </c>
      <c r="G1346" s="205" t="s">
        <v>6453</v>
      </c>
      <c r="H1346" s="205" t="s">
        <v>260</v>
      </c>
      <c r="I1346" s="205" t="s">
        <v>300</v>
      </c>
      <c r="J1346" s="205" t="s">
        <v>300</v>
      </c>
    </row>
    <row r="1347" spans="2:10" s="198" customFormat="1" ht="18" customHeight="1" x14ac:dyDescent="0.2">
      <c r="B1347" s="203">
        <v>2005</v>
      </c>
      <c r="C1347" s="204">
        <v>28436967.079999998</v>
      </c>
      <c r="D1347" s="205" t="s">
        <v>87</v>
      </c>
      <c r="E1347" s="205" t="s">
        <v>242</v>
      </c>
      <c r="F1347" s="203">
        <v>90</v>
      </c>
      <c r="G1347" s="205" t="s">
        <v>6453</v>
      </c>
      <c r="H1347" s="205" t="s">
        <v>301</v>
      </c>
      <c r="I1347" s="205" t="s">
        <v>261</v>
      </c>
      <c r="J1347" s="205" t="s">
        <v>261</v>
      </c>
    </row>
    <row r="1348" spans="2:10" s="198" customFormat="1" ht="18" customHeight="1" x14ac:dyDescent="0.2">
      <c r="B1348" s="203">
        <v>2005</v>
      </c>
      <c r="C1348" s="204">
        <v>219831279.47</v>
      </c>
      <c r="D1348" s="205" t="s">
        <v>87</v>
      </c>
      <c r="E1348" s="205" t="s">
        <v>242</v>
      </c>
      <c r="F1348" s="203">
        <v>90</v>
      </c>
      <c r="G1348" s="205" t="s">
        <v>6453</v>
      </c>
      <c r="H1348" s="205" t="s">
        <v>301</v>
      </c>
      <c r="I1348" s="205" t="s">
        <v>264</v>
      </c>
      <c r="J1348" s="205" t="s">
        <v>264</v>
      </c>
    </row>
    <row r="1349" spans="2:10" s="198" customFormat="1" ht="18" customHeight="1" x14ac:dyDescent="0.2">
      <c r="B1349" s="203">
        <v>2005</v>
      </c>
      <c r="C1349" s="204">
        <v>497321.78</v>
      </c>
      <c r="D1349" s="205" t="s">
        <v>87</v>
      </c>
      <c r="E1349" s="205" t="s">
        <v>242</v>
      </c>
      <c r="F1349" s="203">
        <v>90</v>
      </c>
      <c r="G1349" s="205" t="s">
        <v>6453</v>
      </c>
      <c r="H1349" s="205" t="s">
        <v>301</v>
      </c>
      <c r="I1349" s="205" t="s">
        <v>252</v>
      </c>
      <c r="J1349" s="205" t="s">
        <v>252</v>
      </c>
    </row>
    <row r="1350" spans="2:10" s="198" customFormat="1" ht="18" customHeight="1" x14ac:dyDescent="0.2">
      <c r="B1350" s="203">
        <v>2005</v>
      </c>
      <c r="C1350" s="204">
        <v>86715913.25</v>
      </c>
      <c r="D1350" s="205" t="s">
        <v>87</v>
      </c>
      <c r="E1350" s="205" t="s">
        <v>242</v>
      </c>
      <c r="F1350" s="203">
        <v>90</v>
      </c>
      <c r="G1350" s="205" t="s">
        <v>6453</v>
      </c>
      <c r="H1350" s="205" t="s">
        <v>301</v>
      </c>
      <c r="I1350" s="205" t="s">
        <v>281</v>
      </c>
      <c r="J1350" s="205" t="s">
        <v>281</v>
      </c>
    </row>
    <row r="1351" spans="2:10" s="198" customFormat="1" ht="18" customHeight="1" x14ac:dyDescent="0.2">
      <c r="B1351" s="203">
        <v>2005</v>
      </c>
      <c r="C1351" s="204">
        <v>155702.42000000001</v>
      </c>
      <c r="D1351" s="205" t="s">
        <v>87</v>
      </c>
      <c r="E1351" s="205" t="s">
        <v>242</v>
      </c>
      <c r="F1351" s="203">
        <v>90</v>
      </c>
      <c r="G1351" s="205" t="s">
        <v>6453</v>
      </c>
      <c r="H1351" s="205" t="s">
        <v>301</v>
      </c>
      <c r="I1351" s="205" t="s">
        <v>302</v>
      </c>
      <c r="J1351" s="205" t="s">
        <v>302</v>
      </c>
    </row>
    <row r="1352" spans="2:10" s="198" customFormat="1" ht="18" customHeight="1" x14ac:dyDescent="0.2">
      <c r="B1352" s="203">
        <v>2005</v>
      </c>
      <c r="C1352" s="204">
        <v>1535004.29</v>
      </c>
      <c r="D1352" s="205" t="s">
        <v>87</v>
      </c>
      <c r="E1352" s="205" t="s">
        <v>242</v>
      </c>
      <c r="F1352" s="203">
        <v>90</v>
      </c>
      <c r="G1352" s="205" t="s">
        <v>6453</v>
      </c>
      <c r="H1352" s="205" t="s">
        <v>301</v>
      </c>
      <c r="I1352" s="205" t="s">
        <v>303</v>
      </c>
      <c r="J1352" s="205" t="s">
        <v>303</v>
      </c>
    </row>
    <row r="1353" spans="2:10" s="198" customFormat="1" ht="18" customHeight="1" x14ac:dyDescent="0.2">
      <c r="B1353" s="203">
        <v>2005</v>
      </c>
      <c r="C1353" s="204">
        <v>782316595.50999999</v>
      </c>
      <c r="D1353" s="205" t="s">
        <v>87</v>
      </c>
      <c r="E1353" s="205" t="s">
        <v>242</v>
      </c>
      <c r="F1353" s="203">
        <v>90</v>
      </c>
      <c r="G1353" s="205" t="s">
        <v>6453</v>
      </c>
      <c r="H1353" s="205" t="s">
        <v>301</v>
      </c>
      <c r="I1353" s="205" t="s">
        <v>304</v>
      </c>
      <c r="J1353" s="205" t="s">
        <v>304</v>
      </c>
    </row>
    <row r="1354" spans="2:10" s="198" customFormat="1" ht="18" customHeight="1" x14ac:dyDescent="0.2">
      <c r="B1354" s="203">
        <v>2005</v>
      </c>
      <c r="C1354" s="204">
        <v>0</v>
      </c>
      <c r="D1354" s="205" t="s">
        <v>87</v>
      </c>
      <c r="E1354" s="205" t="s">
        <v>242</v>
      </c>
      <c r="F1354" s="203">
        <v>90</v>
      </c>
      <c r="G1354" s="205" t="s">
        <v>6453</v>
      </c>
      <c r="H1354" s="205" t="s">
        <v>301</v>
      </c>
      <c r="I1354" s="205" t="s">
        <v>349</v>
      </c>
      <c r="J1354" s="205"/>
    </row>
    <row r="1355" spans="2:10" s="198" customFormat="1" ht="18" customHeight="1" x14ac:dyDescent="0.2">
      <c r="B1355" s="203">
        <v>2005</v>
      </c>
      <c r="C1355" s="204">
        <v>3978294.07</v>
      </c>
      <c r="D1355" s="205" t="s">
        <v>87</v>
      </c>
      <c r="E1355" s="205" t="s">
        <v>242</v>
      </c>
      <c r="F1355" s="203">
        <v>90</v>
      </c>
      <c r="G1355" s="205" t="s">
        <v>6453</v>
      </c>
      <c r="H1355" s="205" t="s">
        <v>301</v>
      </c>
      <c r="I1355" s="205" t="s">
        <v>305</v>
      </c>
      <c r="J1355" s="205" t="s">
        <v>305</v>
      </c>
    </row>
    <row r="1356" spans="2:10" s="198" customFormat="1" ht="18" customHeight="1" x14ac:dyDescent="0.2">
      <c r="B1356" s="203">
        <v>2005</v>
      </c>
      <c r="C1356" s="204">
        <v>153167245.69</v>
      </c>
      <c r="D1356" s="205" t="s">
        <v>306</v>
      </c>
      <c r="E1356" s="205" t="s">
        <v>307</v>
      </c>
      <c r="F1356" s="203">
        <v>90</v>
      </c>
      <c r="G1356" s="205" t="s">
        <v>6453</v>
      </c>
      <c r="H1356" s="205" t="s">
        <v>308</v>
      </c>
      <c r="I1356" s="205" t="s">
        <v>309</v>
      </c>
      <c r="J1356" s="205" t="s">
        <v>309</v>
      </c>
    </row>
    <row r="1357" spans="2:10" s="198" customFormat="1" ht="18" customHeight="1" x14ac:dyDescent="0.2">
      <c r="B1357" s="203">
        <v>2005</v>
      </c>
      <c r="C1357" s="204">
        <v>258278945.59999999</v>
      </c>
      <c r="D1357" s="205" t="s">
        <v>306</v>
      </c>
      <c r="E1357" s="205" t="s">
        <v>307</v>
      </c>
      <c r="F1357" s="203">
        <v>90</v>
      </c>
      <c r="G1357" s="205" t="s">
        <v>6453</v>
      </c>
      <c r="H1357" s="205" t="s">
        <v>308</v>
      </c>
      <c r="I1357" s="205" t="s">
        <v>310</v>
      </c>
      <c r="J1357" s="205" t="s">
        <v>310</v>
      </c>
    </row>
    <row r="1358" spans="2:10" s="198" customFormat="1" ht="18" customHeight="1" x14ac:dyDescent="0.2">
      <c r="B1358" s="203">
        <v>2005</v>
      </c>
      <c r="C1358" s="204">
        <v>0</v>
      </c>
      <c r="D1358" s="205" t="s">
        <v>306</v>
      </c>
      <c r="E1358" s="205" t="s">
        <v>307</v>
      </c>
      <c r="F1358" s="203">
        <v>90</v>
      </c>
      <c r="G1358" s="205" t="s">
        <v>6453</v>
      </c>
      <c r="H1358" s="205" t="s">
        <v>308</v>
      </c>
      <c r="I1358" s="205" t="s">
        <v>349</v>
      </c>
      <c r="J1358" s="205"/>
    </row>
    <row r="1359" spans="2:10" s="198" customFormat="1" ht="18" customHeight="1" x14ac:dyDescent="0.2">
      <c r="B1359" s="203">
        <v>2005</v>
      </c>
      <c r="C1359" s="204">
        <v>0</v>
      </c>
      <c r="D1359" s="205" t="s">
        <v>306</v>
      </c>
      <c r="E1359" s="205" t="s">
        <v>307</v>
      </c>
      <c r="F1359" s="203">
        <v>90</v>
      </c>
      <c r="G1359" s="205" t="s">
        <v>6453</v>
      </c>
      <c r="H1359" s="205" t="s">
        <v>349</v>
      </c>
      <c r="I1359" s="205" t="s">
        <v>349</v>
      </c>
      <c r="J1359" s="205"/>
    </row>
    <row r="1360" spans="2:10" s="198" customFormat="1" ht="18" customHeight="1" x14ac:dyDescent="0.2">
      <c r="B1360" s="203">
        <v>2005</v>
      </c>
      <c r="C1360" s="204">
        <v>1115211.44</v>
      </c>
      <c r="D1360" s="205" t="s">
        <v>306</v>
      </c>
      <c r="E1360" s="205" t="s">
        <v>311</v>
      </c>
      <c r="F1360" s="203">
        <v>90</v>
      </c>
      <c r="G1360" s="205" t="s">
        <v>6453</v>
      </c>
      <c r="H1360" s="205" t="s">
        <v>359</v>
      </c>
      <c r="I1360" s="205" t="s">
        <v>361</v>
      </c>
      <c r="J1360" s="205" t="s">
        <v>361</v>
      </c>
    </row>
    <row r="1361" spans="2:10" s="198" customFormat="1" ht="18" customHeight="1" x14ac:dyDescent="0.2">
      <c r="B1361" s="203">
        <v>2005</v>
      </c>
      <c r="C1361" s="204">
        <v>0</v>
      </c>
      <c r="D1361" s="205" t="s">
        <v>306</v>
      </c>
      <c r="E1361" s="205" t="s">
        <v>311</v>
      </c>
      <c r="F1361" s="203">
        <v>90</v>
      </c>
      <c r="G1361" s="205" t="s">
        <v>6453</v>
      </c>
      <c r="H1361" s="205" t="s">
        <v>359</v>
      </c>
      <c r="I1361" s="205" t="s">
        <v>349</v>
      </c>
      <c r="J1361" s="205"/>
    </row>
    <row r="1362" spans="2:10" s="198" customFormat="1" ht="18" customHeight="1" x14ac:dyDescent="0.2">
      <c r="B1362" s="203">
        <v>2005</v>
      </c>
      <c r="C1362" s="204">
        <v>76600</v>
      </c>
      <c r="D1362" s="205" t="s">
        <v>306</v>
      </c>
      <c r="E1362" s="205" t="s">
        <v>311</v>
      </c>
      <c r="F1362" s="203">
        <v>90</v>
      </c>
      <c r="G1362" s="205" t="s">
        <v>6453</v>
      </c>
      <c r="H1362" s="205" t="s">
        <v>359</v>
      </c>
      <c r="I1362" s="205" t="s">
        <v>375</v>
      </c>
      <c r="J1362" s="205" t="s">
        <v>375</v>
      </c>
    </row>
    <row r="1363" spans="2:10" s="198" customFormat="1" ht="18" customHeight="1" x14ac:dyDescent="0.2">
      <c r="B1363" s="203">
        <v>2005</v>
      </c>
      <c r="C1363" s="204">
        <v>6344912.3799999999</v>
      </c>
      <c r="D1363" s="205" t="s">
        <v>306</v>
      </c>
      <c r="E1363" s="205" t="s">
        <v>311</v>
      </c>
      <c r="F1363" s="203">
        <v>90</v>
      </c>
      <c r="G1363" s="205" t="s">
        <v>6453</v>
      </c>
      <c r="H1363" s="205" t="s">
        <v>312</v>
      </c>
      <c r="I1363" s="205" t="s">
        <v>312</v>
      </c>
      <c r="J1363" s="205" t="s">
        <v>312</v>
      </c>
    </row>
    <row r="1364" spans="2:10" s="198" customFormat="1" ht="18" customHeight="1" x14ac:dyDescent="0.2">
      <c r="B1364" s="203">
        <v>2005</v>
      </c>
      <c r="C1364" s="204">
        <v>0</v>
      </c>
      <c r="D1364" s="205" t="s">
        <v>306</v>
      </c>
      <c r="E1364" s="205" t="s">
        <v>311</v>
      </c>
      <c r="F1364" s="203">
        <v>90</v>
      </c>
      <c r="G1364" s="205" t="s">
        <v>6453</v>
      </c>
      <c r="H1364" s="205" t="s">
        <v>312</v>
      </c>
      <c r="I1364" s="205" t="s">
        <v>349</v>
      </c>
      <c r="J1364" s="205"/>
    </row>
    <row r="1365" spans="2:10" s="198" customFormat="1" ht="18" customHeight="1" x14ac:dyDescent="0.2">
      <c r="B1365" s="203">
        <v>2005</v>
      </c>
      <c r="C1365" s="204">
        <v>599551151.22000003</v>
      </c>
      <c r="D1365" s="205" t="s">
        <v>306</v>
      </c>
      <c r="E1365" s="205" t="s">
        <v>311</v>
      </c>
      <c r="F1365" s="203">
        <v>90</v>
      </c>
      <c r="G1365" s="205" t="s">
        <v>6453</v>
      </c>
      <c r="H1365" s="205" t="s">
        <v>313</v>
      </c>
      <c r="I1365" s="205" t="s">
        <v>313</v>
      </c>
      <c r="J1365" s="205" t="s">
        <v>313</v>
      </c>
    </row>
    <row r="1366" spans="2:10" s="198" customFormat="1" ht="18" customHeight="1" x14ac:dyDescent="0.2">
      <c r="B1366" s="203">
        <v>2005</v>
      </c>
      <c r="C1366" s="204">
        <v>0</v>
      </c>
      <c r="D1366" s="205" t="s">
        <v>306</v>
      </c>
      <c r="E1366" s="205" t="s">
        <v>311</v>
      </c>
      <c r="F1366" s="203">
        <v>90</v>
      </c>
      <c r="G1366" s="205" t="s">
        <v>6453</v>
      </c>
      <c r="H1366" s="205" t="s">
        <v>313</v>
      </c>
      <c r="I1366" s="205" t="s">
        <v>349</v>
      </c>
      <c r="J1366" s="205"/>
    </row>
    <row r="1367" spans="2:10" s="198" customFormat="1" ht="18" customHeight="1" x14ac:dyDescent="0.2">
      <c r="B1367" s="203">
        <v>2005</v>
      </c>
      <c r="C1367" s="204">
        <v>86755809.939999998</v>
      </c>
      <c r="D1367" s="205" t="s">
        <v>306</v>
      </c>
      <c r="E1367" s="205" t="s">
        <v>311</v>
      </c>
      <c r="F1367" s="203">
        <v>90</v>
      </c>
      <c r="G1367" s="205" t="s">
        <v>6453</v>
      </c>
      <c r="H1367" s="205" t="s">
        <v>314</v>
      </c>
      <c r="I1367" s="205" t="s">
        <v>314</v>
      </c>
      <c r="J1367" s="205" t="s">
        <v>314</v>
      </c>
    </row>
    <row r="1368" spans="2:10" s="198" customFormat="1" ht="18" customHeight="1" x14ac:dyDescent="0.2">
      <c r="B1368" s="203">
        <v>2005</v>
      </c>
      <c r="C1368" s="204">
        <v>0</v>
      </c>
      <c r="D1368" s="205" t="s">
        <v>306</v>
      </c>
      <c r="E1368" s="205" t="s">
        <v>311</v>
      </c>
      <c r="F1368" s="203">
        <v>90</v>
      </c>
      <c r="G1368" s="205" t="s">
        <v>6453</v>
      </c>
      <c r="H1368" s="205" t="s">
        <v>314</v>
      </c>
      <c r="I1368" s="205" t="s">
        <v>349</v>
      </c>
      <c r="J1368" s="205"/>
    </row>
    <row r="1369" spans="2:10" s="198" customFormat="1" ht="18" customHeight="1" x14ac:dyDescent="0.2">
      <c r="B1369" s="203">
        <v>2005</v>
      </c>
      <c r="C1369" s="204">
        <v>16001000</v>
      </c>
      <c r="D1369" s="205" t="s">
        <v>306</v>
      </c>
      <c r="E1369" s="205" t="s">
        <v>311</v>
      </c>
      <c r="F1369" s="203">
        <v>90</v>
      </c>
      <c r="G1369" s="205" t="s">
        <v>6453</v>
      </c>
      <c r="H1369" s="205" t="s">
        <v>115</v>
      </c>
      <c r="I1369" s="205" t="s">
        <v>118</v>
      </c>
      <c r="J1369" s="205" t="s">
        <v>118</v>
      </c>
    </row>
    <row r="1370" spans="2:10" s="198" customFormat="1" ht="18" customHeight="1" x14ac:dyDescent="0.2">
      <c r="B1370" s="203">
        <v>2005</v>
      </c>
      <c r="C1370" s="204">
        <v>0</v>
      </c>
      <c r="D1370" s="205" t="s">
        <v>306</v>
      </c>
      <c r="E1370" s="205" t="s">
        <v>311</v>
      </c>
      <c r="F1370" s="203">
        <v>90</v>
      </c>
      <c r="G1370" s="205" t="s">
        <v>6453</v>
      </c>
      <c r="H1370" s="205" t="s">
        <v>115</v>
      </c>
      <c r="I1370" s="205" t="s">
        <v>349</v>
      </c>
      <c r="J1370" s="205"/>
    </row>
    <row r="1371" spans="2:10" s="198" customFormat="1" ht="18" customHeight="1" x14ac:dyDescent="0.2">
      <c r="B1371" s="203">
        <v>2005</v>
      </c>
      <c r="C1371" s="204">
        <v>0</v>
      </c>
      <c r="D1371" s="205" t="s">
        <v>306</v>
      </c>
      <c r="E1371" s="205" t="s">
        <v>311</v>
      </c>
      <c r="F1371" s="203">
        <v>90</v>
      </c>
      <c r="G1371" s="205" t="s">
        <v>6453</v>
      </c>
      <c r="H1371" s="205" t="s">
        <v>349</v>
      </c>
      <c r="I1371" s="205" t="s">
        <v>349</v>
      </c>
      <c r="J1371" s="205"/>
    </row>
    <row r="1372" spans="2:10" s="198" customFormat="1" ht="18" customHeight="1" x14ac:dyDescent="0.2">
      <c r="B1372" s="203">
        <v>2005</v>
      </c>
      <c r="C1372" s="204">
        <v>43349760.310000002</v>
      </c>
      <c r="D1372" s="205" t="s">
        <v>306</v>
      </c>
      <c r="E1372" s="205" t="s">
        <v>315</v>
      </c>
      <c r="F1372" s="203">
        <v>20</v>
      </c>
      <c r="G1372" s="205" t="s">
        <v>6449</v>
      </c>
      <c r="H1372" s="205" t="s">
        <v>316</v>
      </c>
      <c r="I1372" s="205" t="s">
        <v>316</v>
      </c>
      <c r="J1372" s="205" t="s">
        <v>316</v>
      </c>
    </row>
    <row r="1373" spans="2:10" s="198" customFormat="1" ht="18" customHeight="1" x14ac:dyDescent="0.2">
      <c r="B1373" s="203">
        <v>2005</v>
      </c>
      <c r="C1373" s="204">
        <v>0</v>
      </c>
      <c r="D1373" s="205" t="s">
        <v>306</v>
      </c>
      <c r="E1373" s="205" t="s">
        <v>315</v>
      </c>
      <c r="F1373" s="203">
        <v>20</v>
      </c>
      <c r="G1373" s="205" t="s">
        <v>6449</v>
      </c>
      <c r="H1373" s="205" t="s">
        <v>316</v>
      </c>
      <c r="I1373" s="205" t="s">
        <v>349</v>
      </c>
      <c r="J1373" s="205"/>
    </row>
    <row r="1374" spans="2:10" s="198" customFormat="1" ht="18" customHeight="1" x14ac:dyDescent="0.2">
      <c r="B1374" s="203">
        <v>2005</v>
      </c>
      <c r="C1374" s="204">
        <v>0</v>
      </c>
      <c r="D1374" s="205" t="s">
        <v>306</v>
      </c>
      <c r="E1374" s="205" t="s">
        <v>315</v>
      </c>
      <c r="F1374" s="203">
        <v>20</v>
      </c>
      <c r="G1374" s="205" t="s">
        <v>6449</v>
      </c>
      <c r="H1374" s="205" t="s">
        <v>349</v>
      </c>
      <c r="I1374" s="205" t="s">
        <v>349</v>
      </c>
      <c r="J1374" s="205"/>
    </row>
    <row r="1375" spans="2:10" s="198" customFormat="1" ht="18" customHeight="1" x14ac:dyDescent="0.2">
      <c r="B1375" s="203">
        <v>2005</v>
      </c>
      <c r="C1375" s="204">
        <v>291327554.81</v>
      </c>
      <c r="D1375" s="205" t="s">
        <v>306</v>
      </c>
      <c r="E1375" s="205" t="s">
        <v>315</v>
      </c>
      <c r="F1375" s="203">
        <v>40</v>
      </c>
      <c r="G1375" s="205" t="s">
        <v>6450</v>
      </c>
      <c r="H1375" s="205" t="s">
        <v>316</v>
      </c>
      <c r="I1375" s="205" t="s">
        <v>316</v>
      </c>
      <c r="J1375" s="205" t="s">
        <v>316</v>
      </c>
    </row>
    <row r="1376" spans="2:10" s="198" customFormat="1" ht="18" customHeight="1" x14ac:dyDescent="0.2">
      <c r="B1376" s="203">
        <v>2005</v>
      </c>
      <c r="C1376" s="204">
        <v>0</v>
      </c>
      <c r="D1376" s="205" t="s">
        <v>306</v>
      </c>
      <c r="E1376" s="205" t="s">
        <v>315</v>
      </c>
      <c r="F1376" s="203">
        <v>40</v>
      </c>
      <c r="G1376" s="205" t="s">
        <v>6450</v>
      </c>
      <c r="H1376" s="205" t="s">
        <v>316</v>
      </c>
      <c r="I1376" s="205" t="s">
        <v>349</v>
      </c>
      <c r="J1376" s="205"/>
    </row>
    <row r="1377" spans="2:10" s="198" customFormat="1" ht="18" customHeight="1" x14ac:dyDescent="0.2">
      <c r="B1377" s="203">
        <v>2005</v>
      </c>
      <c r="C1377" s="204">
        <v>1004964.25</v>
      </c>
      <c r="D1377" s="205" t="s">
        <v>306</v>
      </c>
      <c r="E1377" s="205" t="s">
        <v>315</v>
      </c>
      <c r="F1377" s="203">
        <v>40</v>
      </c>
      <c r="G1377" s="205" t="s">
        <v>6450</v>
      </c>
      <c r="H1377" s="205" t="s">
        <v>108</v>
      </c>
      <c r="I1377" s="205" t="s">
        <v>108</v>
      </c>
      <c r="J1377" s="205" t="s">
        <v>108</v>
      </c>
    </row>
    <row r="1378" spans="2:10" s="198" customFormat="1" ht="18" customHeight="1" x14ac:dyDescent="0.2">
      <c r="B1378" s="203">
        <v>2005</v>
      </c>
      <c r="C1378" s="204">
        <v>0</v>
      </c>
      <c r="D1378" s="205" t="s">
        <v>306</v>
      </c>
      <c r="E1378" s="205" t="s">
        <v>315</v>
      </c>
      <c r="F1378" s="203">
        <v>40</v>
      </c>
      <c r="G1378" s="205" t="s">
        <v>6450</v>
      </c>
      <c r="H1378" s="205" t="s">
        <v>108</v>
      </c>
      <c r="I1378" s="205" t="s">
        <v>349</v>
      </c>
      <c r="J1378" s="205"/>
    </row>
    <row r="1379" spans="2:10" s="198" customFormat="1" ht="18" customHeight="1" x14ac:dyDescent="0.2">
      <c r="B1379" s="203">
        <v>2005</v>
      </c>
      <c r="C1379" s="204">
        <v>0</v>
      </c>
      <c r="D1379" s="205" t="s">
        <v>306</v>
      </c>
      <c r="E1379" s="205" t="s">
        <v>315</v>
      </c>
      <c r="F1379" s="203">
        <v>40</v>
      </c>
      <c r="G1379" s="205" t="s">
        <v>6450</v>
      </c>
      <c r="H1379" s="205" t="s">
        <v>349</v>
      </c>
      <c r="I1379" s="205" t="s">
        <v>349</v>
      </c>
      <c r="J1379" s="205"/>
    </row>
    <row r="1380" spans="2:10" s="198" customFormat="1" ht="18" customHeight="1" x14ac:dyDescent="0.2">
      <c r="B1380" s="203">
        <v>2005</v>
      </c>
      <c r="C1380" s="204">
        <v>216624543.19</v>
      </c>
      <c r="D1380" s="205" t="s">
        <v>306</v>
      </c>
      <c r="E1380" s="205" t="s">
        <v>315</v>
      </c>
      <c r="F1380" s="203">
        <v>50</v>
      </c>
      <c r="G1380" s="205" t="s">
        <v>6451</v>
      </c>
      <c r="H1380" s="205" t="s">
        <v>316</v>
      </c>
      <c r="I1380" s="205" t="s">
        <v>316</v>
      </c>
      <c r="J1380" s="205" t="s">
        <v>316</v>
      </c>
    </row>
    <row r="1381" spans="2:10" s="198" customFormat="1" ht="18" customHeight="1" x14ac:dyDescent="0.2">
      <c r="B1381" s="203">
        <v>2005</v>
      </c>
      <c r="C1381" s="204">
        <v>0</v>
      </c>
      <c r="D1381" s="205" t="s">
        <v>306</v>
      </c>
      <c r="E1381" s="205" t="s">
        <v>315</v>
      </c>
      <c r="F1381" s="203">
        <v>50</v>
      </c>
      <c r="G1381" s="205" t="s">
        <v>6451</v>
      </c>
      <c r="H1381" s="205" t="s">
        <v>316</v>
      </c>
      <c r="I1381" s="205" t="s">
        <v>349</v>
      </c>
      <c r="J1381" s="205"/>
    </row>
    <row r="1382" spans="2:10" s="198" customFormat="1" ht="18" customHeight="1" x14ac:dyDescent="0.2">
      <c r="B1382" s="203">
        <v>2005</v>
      </c>
      <c r="C1382" s="204">
        <v>44580.19</v>
      </c>
      <c r="D1382" s="205" t="s">
        <v>306</v>
      </c>
      <c r="E1382" s="205" t="s">
        <v>315</v>
      </c>
      <c r="F1382" s="203">
        <v>50</v>
      </c>
      <c r="G1382" s="205" t="s">
        <v>6451</v>
      </c>
      <c r="H1382" s="205" t="s">
        <v>108</v>
      </c>
      <c r="I1382" s="205" t="s">
        <v>108</v>
      </c>
      <c r="J1382" s="205" t="s">
        <v>108</v>
      </c>
    </row>
    <row r="1383" spans="2:10" s="198" customFormat="1" ht="18" customHeight="1" x14ac:dyDescent="0.2">
      <c r="B1383" s="203">
        <v>2005</v>
      </c>
      <c r="C1383" s="204">
        <v>0</v>
      </c>
      <c r="D1383" s="205" t="s">
        <v>306</v>
      </c>
      <c r="E1383" s="205" t="s">
        <v>315</v>
      </c>
      <c r="F1383" s="203">
        <v>50</v>
      </c>
      <c r="G1383" s="205" t="s">
        <v>6451</v>
      </c>
      <c r="H1383" s="205" t="s">
        <v>108</v>
      </c>
      <c r="I1383" s="205" t="s">
        <v>349</v>
      </c>
      <c r="J1383" s="205"/>
    </row>
    <row r="1384" spans="2:10" s="198" customFormat="1" ht="18" customHeight="1" x14ac:dyDescent="0.2">
      <c r="B1384" s="203">
        <v>2005</v>
      </c>
      <c r="C1384" s="204">
        <v>0</v>
      </c>
      <c r="D1384" s="205" t="s">
        <v>306</v>
      </c>
      <c r="E1384" s="205" t="s">
        <v>315</v>
      </c>
      <c r="F1384" s="203">
        <v>50</v>
      </c>
      <c r="G1384" s="205" t="s">
        <v>6451</v>
      </c>
      <c r="H1384" s="205" t="s">
        <v>349</v>
      </c>
      <c r="I1384" s="205" t="s">
        <v>349</v>
      </c>
      <c r="J1384" s="205"/>
    </row>
    <row r="1385" spans="2:10" s="198" customFormat="1" ht="18" customHeight="1" x14ac:dyDescent="0.2">
      <c r="B1385" s="203">
        <v>2005</v>
      </c>
      <c r="C1385" s="204">
        <v>17000</v>
      </c>
      <c r="D1385" s="205" t="s">
        <v>306</v>
      </c>
      <c r="E1385" s="205" t="s">
        <v>315</v>
      </c>
      <c r="F1385" s="203">
        <v>80</v>
      </c>
      <c r="G1385" s="205" t="s">
        <v>6462</v>
      </c>
      <c r="H1385" s="205" t="s">
        <v>108</v>
      </c>
      <c r="I1385" s="205" t="s">
        <v>108</v>
      </c>
      <c r="J1385" s="205" t="s">
        <v>108</v>
      </c>
    </row>
    <row r="1386" spans="2:10" s="198" customFormat="1" ht="18" customHeight="1" x14ac:dyDescent="0.2">
      <c r="B1386" s="203">
        <v>2005</v>
      </c>
      <c r="C1386" s="204">
        <v>0</v>
      </c>
      <c r="D1386" s="205" t="s">
        <v>306</v>
      </c>
      <c r="E1386" s="205" t="s">
        <v>315</v>
      </c>
      <c r="F1386" s="203">
        <v>80</v>
      </c>
      <c r="G1386" s="205" t="s">
        <v>6462</v>
      </c>
      <c r="H1386" s="205" t="s">
        <v>108</v>
      </c>
      <c r="I1386" s="205" t="s">
        <v>349</v>
      </c>
      <c r="J1386" s="205"/>
    </row>
    <row r="1387" spans="2:10" s="198" customFormat="1" ht="18" customHeight="1" x14ac:dyDescent="0.2">
      <c r="B1387" s="203">
        <v>2005</v>
      </c>
      <c r="C1387" s="204">
        <v>0</v>
      </c>
      <c r="D1387" s="205" t="s">
        <v>306</v>
      </c>
      <c r="E1387" s="205" t="s">
        <v>315</v>
      </c>
      <c r="F1387" s="203">
        <v>80</v>
      </c>
      <c r="G1387" s="205" t="s">
        <v>6462</v>
      </c>
      <c r="H1387" s="205" t="s">
        <v>349</v>
      </c>
      <c r="I1387" s="205" t="s">
        <v>349</v>
      </c>
      <c r="J1387" s="205"/>
    </row>
    <row r="1388" spans="2:10" s="198" customFormat="1" ht="18" customHeight="1" x14ac:dyDescent="0.2">
      <c r="B1388" s="203">
        <v>2005</v>
      </c>
      <c r="C1388" s="204">
        <v>0</v>
      </c>
      <c r="D1388" s="205" t="s">
        <v>306</v>
      </c>
      <c r="E1388" s="205" t="s">
        <v>315</v>
      </c>
      <c r="F1388" s="203">
        <v>90</v>
      </c>
      <c r="G1388" s="205" t="s">
        <v>6453</v>
      </c>
      <c r="H1388" s="205" t="s">
        <v>359</v>
      </c>
      <c r="I1388" s="205" t="s">
        <v>349</v>
      </c>
      <c r="J1388" s="205"/>
    </row>
    <row r="1389" spans="2:10" s="198" customFormat="1" ht="18" customHeight="1" x14ac:dyDescent="0.2">
      <c r="B1389" s="203">
        <v>2005</v>
      </c>
      <c r="C1389" s="204">
        <v>63169.35</v>
      </c>
      <c r="D1389" s="205" t="s">
        <v>306</v>
      </c>
      <c r="E1389" s="205" t="s">
        <v>315</v>
      </c>
      <c r="F1389" s="203">
        <v>90</v>
      </c>
      <c r="G1389" s="205" t="s">
        <v>6453</v>
      </c>
      <c r="H1389" s="205" t="s">
        <v>359</v>
      </c>
      <c r="I1389" s="205" t="s">
        <v>375</v>
      </c>
      <c r="J1389" s="205" t="s">
        <v>375</v>
      </c>
    </row>
    <row r="1390" spans="2:10" s="198" customFormat="1" ht="18" customHeight="1" x14ac:dyDescent="0.2">
      <c r="B1390" s="203">
        <v>2005</v>
      </c>
      <c r="C1390" s="204">
        <v>9616671.9299999997</v>
      </c>
      <c r="D1390" s="205" t="s">
        <v>306</v>
      </c>
      <c r="E1390" s="205" t="s">
        <v>315</v>
      </c>
      <c r="F1390" s="203">
        <v>90</v>
      </c>
      <c r="G1390" s="205" t="s">
        <v>6453</v>
      </c>
      <c r="H1390" s="205" t="s">
        <v>104</v>
      </c>
      <c r="I1390" s="205" t="s">
        <v>104</v>
      </c>
      <c r="J1390" s="205" t="s">
        <v>104</v>
      </c>
    </row>
    <row r="1391" spans="2:10" s="198" customFormat="1" ht="18" customHeight="1" x14ac:dyDescent="0.2">
      <c r="B1391" s="203">
        <v>2005</v>
      </c>
      <c r="C1391" s="204">
        <v>0</v>
      </c>
      <c r="D1391" s="205" t="s">
        <v>306</v>
      </c>
      <c r="E1391" s="205" t="s">
        <v>315</v>
      </c>
      <c r="F1391" s="203">
        <v>90</v>
      </c>
      <c r="G1391" s="205" t="s">
        <v>6453</v>
      </c>
      <c r="H1391" s="205" t="s">
        <v>104</v>
      </c>
      <c r="I1391" s="205" t="s">
        <v>349</v>
      </c>
      <c r="J1391" s="205"/>
    </row>
    <row r="1392" spans="2:10" s="198" customFormat="1" ht="18" customHeight="1" x14ac:dyDescent="0.2">
      <c r="B1392" s="203">
        <v>2005</v>
      </c>
      <c r="C1392" s="204">
        <v>784989.38</v>
      </c>
      <c r="D1392" s="205" t="s">
        <v>306</v>
      </c>
      <c r="E1392" s="205" t="s">
        <v>315</v>
      </c>
      <c r="F1392" s="203">
        <v>90</v>
      </c>
      <c r="G1392" s="205" t="s">
        <v>6453</v>
      </c>
      <c r="H1392" s="205" t="s">
        <v>110</v>
      </c>
      <c r="I1392" s="205" t="s">
        <v>110</v>
      </c>
      <c r="J1392" s="205" t="s">
        <v>110</v>
      </c>
    </row>
    <row r="1393" spans="2:10" s="198" customFormat="1" ht="18" customHeight="1" x14ac:dyDescent="0.2">
      <c r="B1393" s="203">
        <v>2005</v>
      </c>
      <c r="C1393" s="204">
        <v>0</v>
      </c>
      <c r="D1393" s="205" t="s">
        <v>306</v>
      </c>
      <c r="E1393" s="205" t="s">
        <v>315</v>
      </c>
      <c r="F1393" s="203">
        <v>90</v>
      </c>
      <c r="G1393" s="205" t="s">
        <v>6453</v>
      </c>
      <c r="H1393" s="205" t="s">
        <v>110</v>
      </c>
      <c r="I1393" s="205" t="s">
        <v>349</v>
      </c>
      <c r="J1393" s="205"/>
    </row>
    <row r="1394" spans="2:10" s="198" customFormat="1" ht="18" customHeight="1" x14ac:dyDescent="0.2">
      <c r="B1394" s="203">
        <v>2005</v>
      </c>
      <c r="C1394" s="204">
        <v>4860273.82</v>
      </c>
      <c r="D1394" s="205" t="s">
        <v>306</v>
      </c>
      <c r="E1394" s="205" t="s">
        <v>315</v>
      </c>
      <c r="F1394" s="203">
        <v>90</v>
      </c>
      <c r="G1394" s="205" t="s">
        <v>6453</v>
      </c>
      <c r="H1394" s="205" t="s">
        <v>317</v>
      </c>
      <c r="I1394" s="205" t="s">
        <v>318</v>
      </c>
      <c r="J1394" s="205" t="s">
        <v>318</v>
      </c>
    </row>
    <row r="1395" spans="2:10" s="198" customFormat="1" ht="18" customHeight="1" x14ac:dyDescent="0.2">
      <c r="B1395" s="203">
        <v>2005</v>
      </c>
      <c r="C1395" s="204">
        <v>0</v>
      </c>
      <c r="D1395" s="205" t="s">
        <v>306</v>
      </c>
      <c r="E1395" s="205" t="s">
        <v>315</v>
      </c>
      <c r="F1395" s="203">
        <v>90</v>
      </c>
      <c r="G1395" s="205" t="s">
        <v>6453</v>
      </c>
      <c r="H1395" s="205" t="s">
        <v>317</v>
      </c>
      <c r="I1395" s="205" t="s">
        <v>319</v>
      </c>
      <c r="J1395" s="205" t="s">
        <v>319</v>
      </c>
    </row>
    <row r="1396" spans="2:10" s="198" customFormat="1" ht="18" customHeight="1" x14ac:dyDescent="0.2">
      <c r="B1396" s="203">
        <v>2005</v>
      </c>
      <c r="C1396" s="204">
        <v>7005658.0099999998</v>
      </c>
      <c r="D1396" s="205" t="s">
        <v>306</v>
      </c>
      <c r="E1396" s="205" t="s">
        <v>315</v>
      </c>
      <c r="F1396" s="203">
        <v>90</v>
      </c>
      <c r="G1396" s="205" t="s">
        <v>6453</v>
      </c>
      <c r="H1396" s="205" t="s">
        <v>317</v>
      </c>
      <c r="I1396" s="205" t="s">
        <v>320</v>
      </c>
      <c r="J1396" s="205" t="s">
        <v>320</v>
      </c>
    </row>
    <row r="1397" spans="2:10" s="198" customFormat="1" ht="18" customHeight="1" x14ac:dyDescent="0.2">
      <c r="B1397" s="203">
        <v>2005</v>
      </c>
      <c r="C1397" s="204">
        <v>402351.74</v>
      </c>
      <c r="D1397" s="205" t="s">
        <v>306</v>
      </c>
      <c r="E1397" s="205" t="s">
        <v>315</v>
      </c>
      <c r="F1397" s="203">
        <v>90</v>
      </c>
      <c r="G1397" s="205" t="s">
        <v>6453</v>
      </c>
      <c r="H1397" s="205" t="s">
        <v>317</v>
      </c>
      <c r="I1397" s="205" t="s">
        <v>321</v>
      </c>
      <c r="J1397" s="205" t="s">
        <v>321</v>
      </c>
    </row>
    <row r="1398" spans="2:10" s="198" customFormat="1" ht="18" customHeight="1" x14ac:dyDescent="0.2">
      <c r="B1398" s="203">
        <v>2005</v>
      </c>
      <c r="C1398" s="204">
        <v>261980</v>
      </c>
      <c r="D1398" s="205" t="s">
        <v>306</v>
      </c>
      <c r="E1398" s="205" t="s">
        <v>315</v>
      </c>
      <c r="F1398" s="203">
        <v>90</v>
      </c>
      <c r="G1398" s="205" t="s">
        <v>6453</v>
      </c>
      <c r="H1398" s="205" t="s">
        <v>317</v>
      </c>
      <c r="I1398" s="205" t="s">
        <v>322</v>
      </c>
      <c r="J1398" s="205" t="s">
        <v>322</v>
      </c>
    </row>
    <row r="1399" spans="2:10" s="198" customFormat="1" ht="18" customHeight="1" x14ac:dyDescent="0.2">
      <c r="B1399" s="203">
        <v>2005</v>
      </c>
      <c r="C1399" s="204">
        <v>20546861.859999999</v>
      </c>
      <c r="D1399" s="205" t="s">
        <v>306</v>
      </c>
      <c r="E1399" s="205" t="s">
        <v>315</v>
      </c>
      <c r="F1399" s="203">
        <v>90</v>
      </c>
      <c r="G1399" s="205" t="s">
        <v>6453</v>
      </c>
      <c r="H1399" s="205" t="s">
        <v>317</v>
      </c>
      <c r="I1399" s="205" t="s">
        <v>323</v>
      </c>
      <c r="J1399" s="205" t="s">
        <v>323</v>
      </c>
    </row>
    <row r="1400" spans="2:10" s="198" customFormat="1" ht="18" customHeight="1" x14ac:dyDescent="0.2">
      <c r="B1400" s="203">
        <v>2005</v>
      </c>
      <c r="C1400" s="204">
        <v>76106172.390000001</v>
      </c>
      <c r="D1400" s="205" t="s">
        <v>306</v>
      </c>
      <c r="E1400" s="205" t="s">
        <v>315</v>
      </c>
      <c r="F1400" s="203">
        <v>90</v>
      </c>
      <c r="G1400" s="205" t="s">
        <v>6453</v>
      </c>
      <c r="H1400" s="205" t="s">
        <v>317</v>
      </c>
      <c r="I1400" s="205" t="s">
        <v>324</v>
      </c>
      <c r="J1400" s="205" t="s">
        <v>324</v>
      </c>
    </row>
    <row r="1401" spans="2:10" s="198" customFormat="1" ht="18" customHeight="1" x14ac:dyDescent="0.2">
      <c r="B1401" s="203">
        <v>2005</v>
      </c>
      <c r="C1401" s="204">
        <v>948915.01</v>
      </c>
      <c r="D1401" s="205" t="s">
        <v>306</v>
      </c>
      <c r="E1401" s="205" t="s">
        <v>315</v>
      </c>
      <c r="F1401" s="203">
        <v>90</v>
      </c>
      <c r="G1401" s="205" t="s">
        <v>6453</v>
      </c>
      <c r="H1401" s="205" t="s">
        <v>317</v>
      </c>
      <c r="I1401" s="205" t="s">
        <v>325</v>
      </c>
      <c r="J1401" s="205" t="s">
        <v>325</v>
      </c>
    </row>
    <row r="1402" spans="2:10" s="198" customFormat="1" ht="18" customHeight="1" x14ac:dyDescent="0.2">
      <c r="B1402" s="203">
        <v>2005</v>
      </c>
      <c r="C1402" s="204">
        <v>4039914.2</v>
      </c>
      <c r="D1402" s="205" t="s">
        <v>306</v>
      </c>
      <c r="E1402" s="205" t="s">
        <v>315</v>
      </c>
      <c r="F1402" s="203">
        <v>90</v>
      </c>
      <c r="G1402" s="205" t="s">
        <v>6453</v>
      </c>
      <c r="H1402" s="205" t="s">
        <v>317</v>
      </c>
      <c r="I1402" s="205" t="s">
        <v>326</v>
      </c>
      <c r="J1402" s="205" t="s">
        <v>326</v>
      </c>
    </row>
    <row r="1403" spans="2:10" s="198" customFormat="1" ht="18" customHeight="1" x14ac:dyDescent="0.2">
      <c r="B1403" s="203">
        <v>2005</v>
      </c>
      <c r="C1403" s="204">
        <v>21201693.449999999</v>
      </c>
      <c r="D1403" s="205" t="s">
        <v>306</v>
      </c>
      <c r="E1403" s="205" t="s">
        <v>315</v>
      </c>
      <c r="F1403" s="203">
        <v>90</v>
      </c>
      <c r="G1403" s="205" t="s">
        <v>6453</v>
      </c>
      <c r="H1403" s="205" t="s">
        <v>317</v>
      </c>
      <c r="I1403" s="205" t="s">
        <v>327</v>
      </c>
      <c r="J1403" s="205" t="s">
        <v>327</v>
      </c>
    </row>
    <row r="1404" spans="2:10" s="198" customFormat="1" ht="18" customHeight="1" x14ac:dyDescent="0.2">
      <c r="B1404" s="203">
        <v>2005</v>
      </c>
      <c r="C1404" s="204">
        <v>1865734.51</v>
      </c>
      <c r="D1404" s="205" t="s">
        <v>306</v>
      </c>
      <c r="E1404" s="205" t="s">
        <v>315</v>
      </c>
      <c r="F1404" s="203">
        <v>90</v>
      </c>
      <c r="G1404" s="205" t="s">
        <v>6453</v>
      </c>
      <c r="H1404" s="205" t="s">
        <v>317</v>
      </c>
      <c r="I1404" s="205" t="s">
        <v>328</v>
      </c>
      <c r="J1404" s="205" t="s">
        <v>328</v>
      </c>
    </row>
    <row r="1405" spans="2:10" s="198" customFormat="1" ht="18" customHeight="1" x14ac:dyDescent="0.2">
      <c r="B1405" s="203">
        <v>2005</v>
      </c>
      <c r="C1405" s="204">
        <v>402058.11</v>
      </c>
      <c r="D1405" s="205" t="s">
        <v>306</v>
      </c>
      <c r="E1405" s="205" t="s">
        <v>315</v>
      </c>
      <c r="F1405" s="203">
        <v>90</v>
      </c>
      <c r="G1405" s="205" t="s">
        <v>6453</v>
      </c>
      <c r="H1405" s="205" t="s">
        <v>317</v>
      </c>
      <c r="I1405" s="205" t="s">
        <v>329</v>
      </c>
      <c r="J1405" s="205" t="s">
        <v>329</v>
      </c>
    </row>
    <row r="1406" spans="2:10" s="198" customFormat="1" ht="18" customHeight="1" x14ac:dyDescent="0.2">
      <c r="B1406" s="203">
        <v>2005</v>
      </c>
      <c r="C1406" s="204">
        <v>1871794.37</v>
      </c>
      <c r="D1406" s="205" t="s">
        <v>306</v>
      </c>
      <c r="E1406" s="205" t="s">
        <v>315</v>
      </c>
      <c r="F1406" s="203">
        <v>90</v>
      </c>
      <c r="G1406" s="205" t="s">
        <v>6453</v>
      </c>
      <c r="H1406" s="205" t="s">
        <v>317</v>
      </c>
      <c r="I1406" s="205" t="s">
        <v>330</v>
      </c>
      <c r="J1406" s="205" t="s">
        <v>330</v>
      </c>
    </row>
    <row r="1407" spans="2:10" s="198" customFormat="1" ht="18" customHeight="1" x14ac:dyDescent="0.2">
      <c r="B1407" s="203">
        <v>2005</v>
      </c>
      <c r="C1407" s="204">
        <v>23780919.09</v>
      </c>
      <c r="D1407" s="205" t="s">
        <v>306</v>
      </c>
      <c r="E1407" s="205" t="s">
        <v>315</v>
      </c>
      <c r="F1407" s="203">
        <v>90</v>
      </c>
      <c r="G1407" s="205" t="s">
        <v>6453</v>
      </c>
      <c r="H1407" s="205" t="s">
        <v>317</v>
      </c>
      <c r="I1407" s="205" t="s">
        <v>331</v>
      </c>
      <c r="J1407" s="205" t="s">
        <v>331</v>
      </c>
    </row>
    <row r="1408" spans="2:10" s="198" customFormat="1" ht="18" customHeight="1" x14ac:dyDescent="0.2">
      <c r="B1408" s="203">
        <v>2005</v>
      </c>
      <c r="C1408" s="204">
        <v>5298631.91</v>
      </c>
      <c r="D1408" s="205" t="s">
        <v>306</v>
      </c>
      <c r="E1408" s="205" t="s">
        <v>315</v>
      </c>
      <c r="F1408" s="203">
        <v>90</v>
      </c>
      <c r="G1408" s="205" t="s">
        <v>6453</v>
      </c>
      <c r="H1408" s="205" t="s">
        <v>317</v>
      </c>
      <c r="I1408" s="205" t="s">
        <v>332</v>
      </c>
      <c r="J1408" s="205" t="s">
        <v>332</v>
      </c>
    </row>
    <row r="1409" spans="2:10" s="198" customFormat="1" ht="18" customHeight="1" x14ac:dyDescent="0.2">
      <c r="B1409" s="203">
        <v>2005</v>
      </c>
      <c r="C1409" s="204">
        <v>26380.37</v>
      </c>
      <c r="D1409" s="205" t="s">
        <v>306</v>
      </c>
      <c r="E1409" s="205" t="s">
        <v>315</v>
      </c>
      <c r="F1409" s="203">
        <v>90</v>
      </c>
      <c r="G1409" s="205" t="s">
        <v>6453</v>
      </c>
      <c r="H1409" s="205" t="s">
        <v>317</v>
      </c>
      <c r="I1409" s="205" t="s">
        <v>362</v>
      </c>
      <c r="J1409" s="205" t="s">
        <v>362</v>
      </c>
    </row>
    <row r="1410" spans="2:10" s="198" customFormat="1" ht="18" customHeight="1" x14ac:dyDescent="0.2">
      <c r="B1410" s="203">
        <v>2005</v>
      </c>
      <c r="C1410" s="204">
        <v>314229.34000000003</v>
      </c>
      <c r="D1410" s="205" t="s">
        <v>306</v>
      </c>
      <c r="E1410" s="205" t="s">
        <v>315</v>
      </c>
      <c r="F1410" s="203">
        <v>90</v>
      </c>
      <c r="G1410" s="205" t="s">
        <v>6453</v>
      </c>
      <c r="H1410" s="205" t="s">
        <v>317</v>
      </c>
      <c r="I1410" s="205" t="s">
        <v>333</v>
      </c>
      <c r="J1410" s="205" t="s">
        <v>333</v>
      </c>
    </row>
    <row r="1411" spans="2:10" s="198" customFormat="1" ht="18" customHeight="1" x14ac:dyDescent="0.2">
      <c r="B1411" s="203">
        <v>2005</v>
      </c>
      <c r="C1411" s="204">
        <v>20068025.960000001</v>
      </c>
      <c r="D1411" s="205" t="s">
        <v>306</v>
      </c>
      <c r="E1411" s="205" t="s">
        <v>315</v>
      </c>
      <c r="F1411" s="203">
        <v>90</v>
      </c>
      <c r="G1411" s="205" t="s">
        <v>6453</v>
      </c>
      <c r="H1411" s="205" t="s">
        <v>317</v>
      </c>
      <c r="I1411" s="205" t="s">
        <v>334</v>
      </c>
      <c r="J1411" s="205" t="s">
        <v>334</v>
      </c>
    </row>
    <row r="1412" spans="2:10" s="198" customFormat="1" ht="18" customHeight="1" x14ac:dyDescent="0.2">
      <c r="B1412" s="203">
        <v>2005</v>
      </c>
      <c r="C1412" s="204">
        <v>17800</v>
      </c>
      <c r="D1412" s="205" t="s">
        <v>306</v>
      </c>
      <c r="E1412" s="205" t="s">
        <v>315</v>
      </c>
      <c r="F1412" s="203">
        <v>90</v>
      </c>
      <c r="G1412" s="205" t="s">
        <v>6453</v>
      </c>
      <c r="H1412" s="205" t="s">
        <v>317</v>
      </c>
      <c r="I1412" s="205" t="s">
        <v>335</v>
      </c>
      <c r="J1412" s="205" t="s">
        <v>6460</v>
      </c>
    </row>
    <row r="1413" spans="2:10" s="198" customFormat="1" ht="18" customHeight="1" x14ac:dyDescent="0.2">
      <c r="B1413" s="203">
        <v>2005</v>
      </c>
      <c r="C1413" s="204">
        <v>5360864.5999999996</v>
      </c>
      <c r="D1413" s="205" t="s">
        <v>306</v>
      </c>
      <c r="E1413" s="205" t="s">
        <v>315</v>
      </c>
      <c r="F1413" s="203">
        <v>90</v>
      </c>
      <c r="G1413" s="205" t="s">
        <v>6453</v>
      </c>
      <c r="H1413" s="205" t="s">
        <v>317</v>
      </c>
      <c r="I1413" s="205" t="s">
        <v>336</v>
      </c>
      <c r="J1413" s="205" t="s">
        <v>336</v>
      </c>
    </row>
    <row r="1414" spans="2:10" s="198" customFormat="1" ht="18" customHeight="1" x14ac:dyDescent="0.2">
      <c r="B1414" s="203">
        <v>2005</v>
      </c>
      <c r="C1414" s="204">
        <v>6125973.9299999997</v>
      </c>
      <c r="D1414" s="205" t="s">
        <v>306</v>
      </c>
      <c r="E1414" s="205" t="s">
        <v>315</v>
      </c>
      <c r="F1414" s="203">
        <v>90</v>
      </c>
      <c r="G1414" s="205" t="s">
        <v>6453</v>
      </c>
      <c r="H1414" s="205" t="s">
        <v>317</v>
      </c>
      <c r="I1414" s="205" t="s">
        <v>349</v>
      </c>
      <c r="J1414" s="205" t="s">
        <v>317</v>
      </c>
    </row>
    <row r="1415" spans="2:10" s="198" customFormat="1" ht="18" customHeight="1" x14ac:dyDescent="0.2">
      <c r="B1415" s="203">
        <v>2005</v>
      </c>
      <c r="C1415" s="204">
        <v>72006252.159999996</v>
      </c>
      <c r="D1415" s="205" t="s">
        <v>306</v>
      </c>
      <c r="E1415" s="205" t="s">
        <v>315</v>
      </c>
      <c r="F1415" s="203">
        <v>90</v>
      </c>
      <c r="G1415" s="205" t="s">
        <v>6453</v>
      </c>
      <c r="H1415" s="205" t="s">
        <v>317</v>
      </c>
      <c r="I1415" s="205" t="s">
        <v>337</v>
      </c>
      <c r="J1415" s="205" t="s">
        <v>337</v>
      </c>
    </row>
    <row r="1416" spans="2:10" s="198" customFormat="1" ht="18" customHeight="1" x14ac:dyDescent="0.2">
      <c r="B1416" s="203">
        <v>2005</v>
      </c>
      <c r="C1416" s="204">
        <v>164847088.43000001</v>
      </c>
      <c r="D1416" s="205" t="s">
        <v>306</v>
      </c>
      <c r="E1416" s="205" t="s">
        <v>315</v>
      </c>
      <c r="F1416" s="203">
        <v>90</v>
      </c>
      <c r="G1416" s="205" t="s">
        <v>6453</v>
      </c>
      <c r="H1416" s="205" t="s">
        <v>317</v>
      </c>
      <c r="I1416" s="205" t="s">
        <v>338</v>
      </c>
      <c r="J1416" s="205" t="s">
        <v>338</v>
      </c>
    </row>
    <row r="1417" spans="2:10" s="198" customFormat="1" ht="18" customHeight="1" x14ac:dyDescent="0.2">
      <c r="B1417" s="203">
        <v>2005</v>
      </c>
      <c r="C1417" s="204">
        <v>169812.22</v>
      </c>
      <c r="D1417" s="205" t="s">
        <v>306</v>
      </c>
      <c r="E1417" s="205" t="s">
        <v>315</v>
      </c>
      <c r="F1417" s="203">
        <v>90</v>
      </c>
      <c r="G1417" s="205" t="s">
        <v>6453</v>
      </c>
      <c r="H1417" s="205" t="s">
        <v>115</v>
      </c>
      <c r="I1417" s="205" t="s">
        <v>118</v>
      </c>
      <c r="J1417" s="205" t="s">
        <v>118</v>
      </c>
    </row>
    <row r="1418" spans="2:10" s="198" customFormat="1" ht="18" customHeight="1" x14ac:dyDescent="0.2">
      <c r="B1418" s="203">
        <v>2005</v>
      </c>
      <c r="C1418" s="204">
        <v>0</v>
      </c>
      <c r="D1418" s="205" t="s">
        <v>306</v>
      </c>
      <c r="E1418" s="205" t="s">
        <v>315</v>
      </c>
      <c r="F1418" s="203">
        <v>90</v>
      </c>
      <c r="G1418" s="205" t="s">
        <v>6453</v>
      </c>
      <c r="H1418" s="205" t="s">
        <v>115</v>
      </c>
      <c r="I1418" s="205" t="s">
        <v>349</v>
      </c>
      <c r="J1418" s="205"/>
    </row>
    <row r="1419" spans="2:10" s="198" customFormat="1" ht="18" customHeight="1" x14ac:dyDescent="0.2">
      <c r="B1419" s="203">
        <v>2005</v>
      </c>
      <c r="C1419" s="204">
        <v>26209326.859999999</v>
      </c>
      <c r="D1419" s="205" t="s">
        <v>306</v>
      </c>
      <c r="E1419" s="205" t="s">
        <v>315</v>
      </c>
      <c r="F1419" s="203">
        <v>90</v>
      </c>
      <c r="G1419" s="205" t="s">
        <v>6453</v>
      </c>
      <c r="H1419" s="205" t="s">
        <v>339</v>
      </c>
      <c r="I1419" s="205" t="s">
        <v>340</v>
      </c>
      <c r="J1419" s="205" t="s">
        <v>340</v>
      </c>
    </row>
    <row r="1420" spans="2:10" s="198" customFormat="1" ht="18" customHeight="1" x14ac:dyDescent="0.2">
      <c r="B1420" s="203">
        <v>2005</v>
      </c>
      <c r="C1420" s="204">
        <v>3080514.62</v>
      </c>
      <c r="D1420" s="205" t="s">
        <v>306</v>
      </c>
      <c r="E1420" s="205" t="s">
        <v>315</v>
      </c>
      <c r="F1420" s="203">
        <v>90</v>
      </c>
      <c r="G1420" s="205" t="s">
        <v>6453</v>
      </c>
      <c r="H1420" s="205" t="s">
        <v>339</v>
      </c>
      <c r="I1420" s="205" t="s">
        <v>341</v>
      </c>
      <c r="J1420" s="205" t="s">
        <v>341</v>
      </c>
    </row>
    <row r="1421" spans="2:10" s="198" customFormat="1" ht="18" customHeight="1" x14ac:dyDescent="0.2">
      <c r="B1421" s="203">
        <v>2005</v>
      </c>
      <c r="C1421" s="204">
        <v>15904114.99</v>
      </c>
      <c r="D1421" s="205" t="s">
        <v>306</v>
      </c>
      <c r="E1421" s="205" t="s">
        <v>315</v>
      </c>
      <c r="F1421" s="203">
        <v>90</v>
      </c>
      <c r="G1421" s="205" t="s">
        <v>6453</v>
      </c>
      <c r="H1421" s="205" t="s">
        <v>339</v>
      </c>
      <c r="I1421" s="205" t="s">
        <v>342</v>
      </c>
      <c r="J1421" s="205" t="s">
        <v>342</v>
      </c>
    </row>
    <row r="1422" spans="2:10" s="198" customFormat="1" ht="18" customHeight="1" x14ac:dyDescent="0.2">
      <c r="B1422" s="203">
        <v>2005</v>
      </c>
      <c r="C1422" s="204">
        <v>8315040.8899999997</v>
      </c>
      <c r="D1422" s="205" t="s">
        <v>306</v>
      </c>
      <c r="E1422" s="205" t="s">
        <v>315</v>
      </c>
      <c r="F1422" s="203">
        <v>90</v>
      </c>
      <c r="G1422" s="205" t="s">
        <v>6453</v>
      </c>
      <c r="H1422" s="205" t="s">
        <v>339</v>
      </c>
      <c r="I1422" s="205" t="s">
        <v>343</v>
      </c>
      <c r="J1422" s="205" t="s">
        <v>343</v>
      </c>
    </row>
    <row r="1423" spans="2:10" s="198" customFormat="1" ht="18" customHeight="1" x14ac:dyDescent="0.2">
      <c r="B1423" s="203">
        <v>2005</v>
      </c>
      <c r="C1423" s="204">
        <v>624839961.26999998</v>
      </c>
      <c r="D1423" s="205" t="s">
        <v>306</v>
      </c>
      <c r="E1423" s="205" t="s">
        <v>315</v>
      </c>
      <c r="F1423" s="203">
        <v>90</v>
      </c>
      <c r="G1423" s="205" t="s">
        <v>6453</v>
      </c>
      <c r="H1423" s="205" t="s">
        <v>339</v>
      </c>
      <c r="I1423" s="205" t="s">
        <v>344</v>
      </c>
      <c r="J1423" s="205" t="s">
        <v>344</v>
      </c>
    </row>
    <row r="1424" spans="2:10" s="198" customFormat="1" ht="18" customHeight="1" x14ac:dyDescent="0.2">
      <c r="B1424" s="203">
        <v>2005</v>
      </c>
      <c r="C1424" s="204">
        <v>227505946.90000001</v>
      </c>
      <c r="D1424" s="205" t="s">
        <v>306</v>
      </c>
      <c r="E1424" s="205" t="s">
        <v>315</v>
      </c>
      <c r="F1424" s="203">
        <v>90</v>
      </c>
      <c r="G1424" s="205" t="s">
        <v>6453</v>
      </c>
      <c r="H1424" s="205" t="s">
        <v>339</v>
      </c>
      <c r="I1424" s="205" t="s">
        <v>345</v>
      </c>
      <c r="J1424" s="205" t="s">
        <v>345</v>
      </c>
    </row>
    <row r="1425" spans="2:10" s="198" customFormat="1" ht="18" customHeight="1" x14ac:dyDescent="0.2">
      <c r="B1425" s="203">
        <v>2005</v>
      </c>
      <c r="C1425" s="204">
        <v>4734178.72</v>
      </c>
      <c r="D1425" s="205" t="s">
        <v>306</v>
      </c>
      <c r="E1425" s="205" t="s">
        <v>315</v>
      </c>
      <c r="F1425" s="203">
        <v>90</v>
      </c>
      <c r="G1425" s="205" t="s">
        <v>6453</v>
      </c>
      <c r="H1425" s="205" t="s">
        <v>339</v>
      </c>
      <c r="I1425" s="205" t="s">
        <v>346</v>
      </c>
      <c r="J1425" s="205" t="s">
        <v>346</v>
      </c>
    </row>
    <row r="1426" spans="2:10" s="198" customFormat="1" ht="18" customHeight="1" x14ac:dyDescent="0.2">
      <c r="B1426" s="203">
        <v>2005</v>
      </c>
      <c r="C1426" s="204">
        <v>3057093.71</v>
      </c>
      <c r="D1426" s="205" t="s">
        <v>306</v>
      </c>
      <c r="E1426" s="205" t="s">
        <v>315</v>
      </c>
      <c r="F1426" s="203">
        <v>90</v>
      </c>
      <c r="G1426" s="205" t="s">
        <v>6453</v>
      </c>
      <c r="H1426" s="205" t="s">
        <v>339</v>
      </c>
      <c r="I1426" s="205" t="s">
        <v>347</v>
      </c>
      <c r="J1426" s="205" t="s">
        <v>347</v>
      </c>
    </row>
    <row r="1427" spans="2:10" s="198" customFormat="1" ht="18" customHeight="1" x14ac:dyDescent="0.2">
      <c r="B1427" s="203">
        <v>2005</v>
      </c>
      <c r="C1427" s="204">
        <v>3033894.95</v>
      </c>
      <c r="D1427" s="205" t="s">
        <v>306</v>
      </c>
      <c r="E1427" s="205" t="s">
        <v>315</v>
      </c>
      <c r="F1427" s="203">
        <v>90</v>
      </c>
      <c r="G1427" s="205" t="s">
        <v>6453</v>
      </c>
      <c r="H1427" s="205" t="s">
        <v>339</v>
      </c>
      <c r="I1427" s="205" t="s">
        <v>348</v>
      </c>
      <c r="J1427" s="205" t="s">
        <v>348</v>
      </c>
    </row>
    <row r="1428" spans="2:10" s="198" customFormat="1" ht="18" customHeight="1" x14ac:dyDescent="0.2">
      <c r="B1428" s="203">
        <v>2005</v>
      </c>
      <c r="C1428" s="204">
        <v>68776312.209999993</v>
      </c>
      <c r="D1428" s="205" t="s">
        <v>306</v>
      </c>
      <c r="E1428" s="205" t="s">
        <v>315</v>
      </c>
      <c r="F1428" s="203">
        <v>90</v>
      </c>
      <c r="G1428" s="205" t="s">
        <v>6453</v>
      </c>
      <c r="H1428" s="205" t="s">
        <v>339</v>
      </c>
      <c r="I1428" s="205" t="s">
        <v>376</v>
      </c>
      <c r="J1428" s="205" t="s">
        <v>376</v>
      </c>
    </row>
    <row r="1429" spans="2:10" s="198" customFormat="1" ht="18" customHeight="1" x14ac:dyDescent="0.2">
      <c r="B1429" s="203">
        <v>2005</v>
      </c>
      <c r="C1429" s="204">
        <v>46505</v>
      </c>
      <c r="D1429" s="205" t="s">
        <v>306</v>
      </c>
      <c r="E1429" s="205" t="s">
        <v>315</v>
      </c>
      <c r="F1429" s="203">
        <v>90</v>
      </c>
      <c r="G1429" s="205" t="s">
        <v>6453</v>
      </c>
      <c r="H1429" s="205" t="s">
        <v>339</v>
      </c>
      <c r="I1429" s="205" t="s">
        <v>349</v>
      </c>
      <c r="J1429" s="205" t="s">
        <v>339</v>
      </c>
    </row>
    <row r="1430" spans="2:10" s="198" customFormat="1" ht="18" customHeight="1" x14ac:dyDescent="0.2">
      <c r="B1430" s="203">
        <v>2005</v>
      </c>
      <c r="C1430" s="204">
        <v>1856.97</v>
      </c>
      <c r="D1430" s="205" t="s">
        <v>306</v>
      </c>
      <c r="E1430" s="205" t="s">
        <v>315</v>
      </c>
      <c r="F1430" s="203">
        <v>90</v>
      </c>
      <c r="G1430" s="205" t="s">
        <v>6453</v>
      </c>
      <c r="H1430" s="205" t="s">
        <v>194</v>
      </c>
      <c r="I1430" s="205" t="s">
        <v>179</v>
      </c>
      <c r="J1430" s="205" t="s">
        <v>179</v>
      </c>
    </row>
    <row r="1431" spans="2:10" s="198" customFormat="1" ht="18" customHeight="1" x14ac:dyDescent="0.2">
      <c r="B1431" s="203">
        <v>2005</v>
      </c>
      <c r="C1431" s="204">
        <v>8469359</v>
      </c>
      <c r="D1431" s="205" t="s">
        <v>306</v>
      </c>
      <c r="E1431" s="205" t="s">
        <v>315</v>
      </c>
      <c r="F1431" s="203">
        <v>90</v>
      </c>
      <c r="G1431" s="205" t="s">
        <v>6453</v>
      </c>
      <c r="H1431" s="205" t="s">
        <v>194</v>
      </c>
      <c r="I1431" s="205" t="s">
        <v>201</v>
      </c>
      <c r="J1431" s="205" t="s">
        <v>201</v>
      </c>
    </row>
    <row r="1432" spans="2:10" s="198" customFormat="1" ht="18" customHeight="1" x14ac:dyDescent="0.2">
      <c r="B1432" s="203">
        <v>2005</v>
      </c>
      <c r="C1432" s="204">
        <v>14203302</v>
      </c>
      <c r="D1432" s="205" t="s">
        <v>306</v>
      </c>
      <c r="E1432" s="205" t="s">
        <v>315</v>
      </c>
      <c r="F1432" s="203">
        <v>90</v>
      </c>
      <c r="G1432" s="205" t="s">
        <v>6453</v>
      </c>
      <c r="H1432" s="205" t="s">
        <v>194</v>
      </c>
      <c r="I1432" s="205" t="s">
        <v>205</v>
      </c>
      <c r="J1432" s="205" t="s">
        <v>205</v>
      </c>
    </row>
    <row r="1433" spans="2:10" s="198" customFormat="1" ht="18" customHeight="1" x14ac:dyDescent="0.2">
      <c r="B1433" s="203">
        <v>2005</v>
      </c>
      <c r="C1433" s="204">
        <v>0</v>
      </c>
      <c r="D1433" s="205" t="s">
        <v>306</v>
      </c>
      <c r="E1433" s="205" t="s">
        <v>315</v>
      </c>
      <c r="F1433" s="203">
        <v>90</v>
      </c>
      <c r="G1433" s="205" t="s">
        <v>6453</v>
      </c>
      <c r="H1433" s="205" t="s">
        <v>194</v>
      </c>
      <c r="I1433" s="205" t="s">
        <v>349</v>
      </c>
      <c r="J1433" s="205"/>
    </row>
    <row r="1434" spans="2:10" s="198" customFormat="1" ht="18" customHeight="1" x14ac:dyDescent="0.2">
      <c r="B1434" s="203">
        <v>2005</v>
      </c>
      <c r="C1434" s="204">
        <v>599</v>
      </c>
      <c r="D1434" s="205" t="s">
        <v>306</v>
      </c>
      <c r="E1434" s="205" t="s">
        <v>315</v>
      </c>
      <c r="F1434" s="203">
        <v>90</v>
      </c>
      <c r="G1434" s="205" t="s">
        <v>6453</v>
      </c>
      <c r="H1434" s="205" t="s">
        <v>194</v>
      </c>
      <c r="I1434" s="205" t="s">
        <v>213</v>
      </c>
      <c r="J1434" s="205" t="s">
        <v>213</v>
      </c>
    </row>
    <row r="1435" spans="2:10" s="198" customFormat="1" ht="18" customHeight="1" x14ac:dyDescent="0.2">
      <c r="B1435" s="203">
        <v>2005</v>
      </c>
      <c r="C1435" s="204">
        <v>0</v>
      </c>
      <c r="D1435" s="205" t="s">
        <v>306</v>
      </c>
      <c r="E1435" s="205" t="s">
        <v>315</v>
      </c>
      <c r="F1435" s="203">
        <v>90</v>
      </c>
      <c r="G1435" s="205" t="s">
        <v>6453</v>
      </c>
      <c r="H1435" s="205" t="s">
        <v>349</v>
      </c>
      <c r="I1435" s="205" t="s">
        <v>349</v>
      </c>
      <c r="J1435" s="205"/>
    </row>
    <row r="1436" spans="2:10" s="198" customFormat="1" ht="18" customHeight="1" x14ac:dyDescent="0.2">
      <c r="B1436" s="203">
        <v>2005</v>
      </c>
      <c r="C1436" s="204">
        <v>16029476.460000001</v>
      </c>
      <c r="D1436" s="205" t="s">
        <v>306</v>
      </c>
      <c r="E1436" s="205" t="s">
        <v>315</v>
      </c>
      <c r="F1436" s="203">
        <v>90</v>
      </c>
      <c r="G1436" s="205" t="s">
        <v>6453</v>
      </c>
      <c r="H1436" s="205" t="s">
        <v>236</v>
      </c>
      <c r="I1436" s="205" t="s">
        <v>358</v>
      </c>
      <c r="J1436" s="205" t="s">
        <v>358</v>
      </c>
    </row>
    <row r="1437" spans="2:10" s="198" customFormat="1" ht="18" customHeight="1" x14ac:dyDescent="0.2">
      <c r="B1437" s="203">
        <v>2005</v>
      </c>
      <c r="C1437" s="204">
        <v>0</v>
      </c>
      <c r="D1437" s="205" t="s">
        <v>306</v>
      </c>
      <c r="E1437" s="205" t="s">
        <v>315</v>
      </c>
      <c r="F1437" s="203">
        <v>90</v>
      </c>
      <c r="G1437" s="205" t="s">
        <v>6453</v>
      </c>
      <c r="H1437" s="205" t="s">
        <v>236</v>
      </c>
      <c r="I1437" s="205" t="s">
        <v>349</v>
      </c>
      <c r="J1437" s="205"/>
    </row>
    <row r="1438" spans="2:10" s="198" customFormat="1" ht="18" customHeight="1" x14ac:dyDescent="0.2">
      <c r="B1438" s="203">
        <v>2005</v>
      </c>
      <c r="C1438" s="204">
        <v>0</v>
      </c>
      <c r="D1438" s="205" t="s">
        <v>306</v>
      </c>
      <c r="E1438" s="205" t="s">
        <v>315</v>
      </c>
      <c r="F1438" s="203">
        <v>99</v>
      </c>
      <c r="G1438" s="205" t="s">
        <v>439</v>
      </c>
      <c r="H1438" s="205" t="s">
        <v>349</v>
      </c>
      <c r="I1438" s="205" t="s">
        <v>349</v>
      </c>
      <c r="J1438" s="205"/>
    </row>
    <row r="1439" spans="2:10" s="198" customFormat="1" ht="18" customHeight="1" x14ac:dyDescent="0.2">
      <c r="B1439" s="203">
        <v>2006</v>
      </c>
      <c r="C1439" s="204">
        <v>0</v>
      </c>
      <c r="D1439" s="205" t="s">
        <v>384</v>
      </c>
      <c r="E1439" s="205" t="s">
        <v>6448</v>
      </c>
      <c r="F1439" s="203">
        <v>99</v>
      </c>
      <c r="G1439" s="205" t="s">
        <v>439</v>
      </c>
      <c r="H1439" s="205" t="s">
        <v>349</v>
      </c>
      <c r="I1439" s="205" t="s">
        <v>349</v>
      </c>
      <c r="J1439" s="205"/>
    </row>
    <row r="1440" spans="2:10" s="198" customFormat="1" ht="18" customHeight="1" x14ac:dyDescent="0.2">
      <c r="B1440" s="203">
        <v>2006</v>
      </c>
      <c r="C1440" s="204">
        <v>25826352.260000002</v>
      </c>
      <c r="D1440" s="205" t="s">
        <v>87</v>
      </c>
      <c r="E1440" s="205" t="s">
        <v>88</v>
      </c>
      <c r="F1440" s="203">
        <v>90</v>
      </c>
      <c r="G1440" s="205" t="s">
        <v>6453</v>
      </c>
      <c r="H1440" s="205" t="s">
        <v>89</v>
      </c>
      <c r="I1440" s="205" t="s">
        <v>90</v>
      </c>
      <c r="J1440" s="205" t="s">
        <v>90</v>
      </c>
    </row>
    <row r="1441" spans="2:10" s="198" customFormat="1" ht="18" customHeight="1" x14ac:dyDescent="0.2">
      <c r="B1441" s="203">
        <v>2006</v>
      </c>
      <c r="C1441" s="204">
        <v>1885027713.05</v>
      </c>
      <c r="D1441" s="205" t="s">
        <v>87</v>
      </c>
      <c r="E1441" s="205" t="s">
        <v>88</v>
      </c>
      <c r="F1441" s="203">
        <v>90</v>
      </c>
      <c r="G1441" s="205" t="s">
        <v>6453</v>
      </c>
      <c r="H1441" s="205" t="s">
        <v>89</v>
      </c>
      <c r="I1441" s="205" t="s">
        <v>91</v>
      </c>
      <c r="J1441" s="205" t="s">
        <v>91</v>
      </c>
    </row>
    <row r="1442" spans="2:10" s="198" customFormat="1" ht="18" customHeight="1" x14ac:dyDescent="0.2">
      <c r="B1442" s="203">
        <v>2006</v>
      </c>
      <c r="C1442" s="204">
        <v>1335747.49</v>
      </c>
      <c r="D1442" s="205" t="s">
        <v>87</v>
      </c>
      <c r="E1442" s="205" t="s">
        <v>88</v>
      </c>
      <c r="F1442" s="203">
        <v>90</v>
      </c>
      <c r="G1442" s="205" t="s">
        <v>6453</v>
      </c>
      <c r="H1442" s="205" t="s">
        <v>92</v>
      </c>
      <c r="I1442" s="205" t="s">
        <v>93</v>
      </c>
      <c r="J1442" s="205" t="s">
        <v>93</v>
      </c>
    </row>
    <row r="1443" spans="2:10" s="198" customFormat="1" ht="18" customHeight="1" x14ac:dyDescent="0.2">
      <c r="B1443" s="203">
        <v>2006</v>
      </c>
      <c r="C1443" s="204">
        <v>4317470.76</v>
      </c>
      <c r="D1443" s="205" t="s">
        <v>87</v>
      </c>
      <c r="E1443" s="205" t="s">
        <v>88</v>
      </c>
      <c r="F1443" s="203">
        <v>90</v>
      </c>
      <c r="G1443" s="205" t="s">
        <v>6453</v>
      </c>
      <c r="H1443" s="205" t="s">
        <v>92</v>
      </c>
      <c r="I1443" s="205" t="s">
        <v>94</v>
      </c>
      <c r="J1443" s="205" t="s">
        <v>94</v>
      </c>
    </row>
    <row r="1444" spans="2:10" s="198" customFormat="1" ht="18" customHeight="1" x14ac:dyDescent="0.2">
      <c r="B1444" s="203">
        <v>2006</v>
      </c>
      <c r="C1444" s="204">
        <v>0</v>
      </c>
      <c r="D1444" s="205" t="s">
        <v>87</v>
      </c>
      <c r="E1444" s="205" t="s">
        <v>88</v>
      </c>
      <c r="F1444" s="203">
        <v>90</v>
      </c>
      <c r="G1444" s="205" t="s">
        <v>6453</v>
      </c>
      <c r="H1444" s="205" t="s">
        <v>349</v>
      </c>
      <c r="I1444" s="205" t="s">
        <v>349</v>
      </c>
      <c r="J1444" s="205"/>
    </row>
    <row r="1445" spans="2:10" s="198" customFormat="1" ht="18" customHeight="1" x14ac:dyDescent="0.2">
      <c r="B1445" s="203">
        <v>2006</v>
      </c>
      <c r="C1445" s="204">
        <v>1728697.81</v>
      </c>
      <c r="D1445" s="205" t="s">
        <v>87</v>
      </c>
      <c r="E1445" s="205" t="s">
        <v>95</v>
      </c>
      <c r="F1445" s="203">
        <v>20</v>
      </c>
      <c r="G1445" s="205" t="s">
        <v>6449</v>
      </c>
      <c r="H1445" s="205" t="s">
        <v>108</v>
      </c>
      <c r="I1445" s="205" t="s">
        <v>108</v>
      </c>
      <c r="J1445" s="205" t="s">
        <v>108</v>
      </c>
    </row>
    <row r="1446" spans="2:10" s="198" customFormat="1" ht="18" customHeight="1" x14ac:dyDescent="0.2">
      <c r="B1446" s="203">
        <v>2006</v>
      </c>
      <c r="C1446" s="204">
        <v>0</v>
      </c>
      <c r="D1446" s="205" t="s">
        <v>87</v>
      </c>
      <c r="E1446" s="205" t="s">
        <v>95</v>
      </c>
      <c r="F1446" s="203">
        <v>20</v>
      </c>
      <c r="G1446" s="205" t="s">
        <v>6449</v>
      </c>
      <c r="H1446" s="205" t="s">
        <v>108</v>
      </c>
      <c r="I1446" s="205" t="s">
        <v>349</v>
      </c>
      <c r="J1446" s="205"/>
    </row>
    <row r="1447" spans="2:10" s="198" customFormat="1" ht="18" customHeight="1" x14ac:dyDescent="0.2">
      <c r="B1447" s="203">
        <v>2006</v>
      </c>
      <c r="C1447" s="204">
        <v>4603.59</v>
      </c>
      <c r="D1447" s="205" t="s">
        <v>87</v>
      </c>
      <c r="E1447" s="205" t="s">
        <v>95</v>
      </c>
      <c r="F1447" s="203">
        <v>20</v>
      </c>
      <c r="G1447" s="205" t="s">
        <v>6449</v>
      </c>
      <c r="H1447" s="205" t="s">
        <v>115</v>
      </c>
      <c r="I1447" s="205" t="s">
        <v>118</v>
      </c>
      <c r="J1447" s="205" t="s">
        <v>118</v>
      </c>
    </row>
    <row r="1448" spans="2:10" s="198" customFormat="1" ht="18" customHeight="1" x14ac:dyDescent="0.2">
      <c r="B1448" s="203">
        <v>2006</v>
      </c>
      <c r="C1448" s="204">
        <v>0</v>
      </c>
      <c r="D1448" s="205" t="s">
        <v>87</v>
      </c>
      <c r="E1448" s="205" t="s">
        <v>95</v>
      </c>
      <c r="F1448" s="203">
        <v>20</v>
      </c>
      <c r="G1448" s="205" t="s">
        <v>6449</v>
      </c>
      <c r="H1448" s="205" t="s">
        <v>115</v>
      </c>
      <c r="I1448" s="205" t="s">
        <v>349</v>
      </c>
      <c r="J1448" s="205"/>
    </row>
    <row r="1449" spans="2:10" s="198" customFormat="1" ht="18" customHeight="1" x14ac:dyDescent="0.2">
      <c r="B1449" s="203">
        <v>2006</v>
      </c>
      <c r="C1449" s="204">
        <v>0</v>
      </c>
      <c r="D1449" s="205" t="s">
        <v>87</v>
      </c>
      <c r="E1449" s="205" t="s">
        <v>95</v>
      </c>
      <c r="F1449" s="203">
        <v>20</v>
      </c>
      <c r="G1449" s="205" t="s">
        <v>6449</v>
      </c>
      <c r="H1449" s="205" t="s">
        <v>349</v>
      </c>
      <c r="I1449" s="205" t="s">
        <v>349</v>
      </c>
      <c r="J1449" s="205"/>
    </row>
    <row r="1450" spans="2:10" s="198" customFormat="1" ht="18" customHeight="1" x14ac:dyDescent="0.2">
      <c r="B1450" s="203">
        <v>2006</v>
      </c>
      <c r="C1450" s="204">
        <v>195207409.46000001</v>
      </c>
      <c r="D1450" s="205" t="s">
        <v>87</v>
      </c>
      <c r="E1450" s="205" t="s">
        <v>95</v>
      </c>
      <c r="F1450" s="203">
        <v>40</v>
      </c>
      <c r="G1450" s="205" t="s">
        <v>6450</v>
      </c>
      <c r="H1450" s="205" t="s">
        <v>108</v>
      </c>
      <c r="I1450" s="205" t="s">
        <v>108</v>
      </c>
      <c r="J1450" s="205" t="s">
        <v>108</v>
      </c>
    </row>
    <row r="1451" spans="2:10" s="198" customFormat="1" ht="18" customHeight="1" x14ac:dyDescent="0.2">
      <c r="B1451" s="203">
        <v>2006</v>
      </c>
      <c r="C1451" s="204">
        <v>0</v>
      </c>
      <c r="D1451" s="205" t="s">
        <v>87</v>
      </c>
      <c r="E1451" s="205" t="s">
        <v>95</v>
      </c>
      <c r="F1451" s="203">
        <v>40</v>
      </c>
      <c r="G1451" s="205" t="s">
        <v>6450</v>
      </c>
      <c r="H1451" s="205" t="s">
        <v>108</v>
      </c>
      <c r="I1451" s="205" t="s">
        <v>349</v>
      </c>
      <c r="J1451" s="205"/>
    </row>
    <row r="1452" spans="2:10" s="198" customFormat="1" ht="18" customHeight="1" x14ac:dyDescent="0.2">
      <c r="B1452" s="203">
        <v>2006</v>
      </c>
      <c r="C1452" s="204">
        <v>5081936788.8000002</v>
      </c>
      <c r="D1452" s="205" t="s">
        <v>87</v>
      </c>
      <c r="E1452" s="205" t="s">
        <v>95</v>
      </c>
      <c r="F1452" s="203">
        <v>40</v>
      </c>
      <c r="G1452" s="205" t="s">
        <v>6450</v>
      </c>
      <c r="H1452" s="205" t="s">
        <v>113</v>
      </c>
      <c r="I1452" s="205" t="s">
        <v>113</v>
      </c>
      <c r="J1452" s="205" t="s">
        <v>113</v>
      </c>
    </row>
    <row r="1453" spans="2:10" s="198" customFormat="1" ht="18" customHeight="1" x14ac:dyDescent="0.2">
      <c r="B1453" s="203">
        <v>2006</v>
      </c>
      <c r="C1453" s="204">
        <v>0</v>
      </c>
      <c r="D1453" s="205" t="s">
        <v>87</v>
      </c>
      <c r="E1453" s="205" t="s">
        <v>95</v>
      </c>
      <c r="F1453" s="203">
        <v>40</v>
      </c>
      <c r="G1453" s="205" t="s">
        <v>6450</v>
      </c>
      <c r="H1453" s="205" t="s">
        <v>113</v>
      </c>
      <c r="I1453" s="205" t="s">
        <v>349</v>
      </c>
      <c r="J1453" s="205"/>
    </row>
    <row r="1454" spans="2:10" s="198" customFormat="1" ht="18" customHeight="1" x14ac:dyDescent="0.2">
      <c r="B1454" s="203">
        <v>2006</v>
      </c>
      <c r="C1454" s="204">
        <v>362715.78</v>
      </c>
      <c r="D1454" s="205" t="s">
        <v>87</v>
      </c>
      <c r="E1454" s="205" t="s">
        <v>95</v>
      </c>
      <c r="F1454" s="203">
        <v>40</v>
      </c>
      <c r="G1454" s="205" t="s">
        <v>6450</v>
      </c>
      <c r="H1454" s="205" t="s">
        <v>115</v>
      </c>
      <c r="I1454" s="205" t="s">
        <v>118</v>
      </c>
      <c r="J1454" s="205" t="s">
        <v>118</v>
      </c>
    </row>
    <row r="1455" spans="2:10" s="198" customFormat="1" ht="18" customHeight="1" x14ac:dyDescent="0.2">
      <c r="B1455" s="203">
        <v>2006</v>
      </c>
      <c r="C1455" s="204">
        <v>0</v>
      </c>
      <c r="D1455" s="205" t="s">
        <v>87</v>
      </c>
      <c r="E1455" s="205" t="s">
        <v>95</v>
      </c>
      <c r="F1455" s="203">
        <v>40</v>
      </c>
      <c r="G1455" s="205" t="s">
        <v>6450</v>
      </c>
      <c r="H1455" s="205" t="s">
        <v>115</v>
      </c>
      <c r="I1455" s="205" t="s">
        <v>349</v>
      </c>
      <c r="J1455" s="205"/>
    </row>
    <row r="1456" spans="2:10" s="198" customFormat="1" ht="18" customHeight="1" x14ac:dyDescent="0.2">
      <c r="B1456" s="203">
        <v>2006</v>
      </c>
      <c r="C1456" s="204">
        <v>0</v>
      </c>
      <c r="D1456" s="205" t="s">
        <v>87</v>
      </c>
      <c r="E1456" s="205" t="s">
        <v>95</v>
      </c>
      <c r="F1456" s="203">
        <v>40</v>
      </c>
      <c r="G1456" s="205" t="s">
        <v>6450</v>
      </c>
      <c r="H1456" s="205" t="s">
        <v>349</v>
      </c>
      <c r="I1456" s="205" t="s">
        <v>349</v>
      </c>
      <c r="J1456" s="205"/>
    </row>
    <row r="1457" spans="2:10" s="198" customFormat="1" ht="18" customHeight="1" x14ac:dyDescent="0.2">
      <c r="B1457" s="203">
        <v>2006</v>
      </c>
      <c r="C1457" s="204">
        <v>1002080</v>
      </c>
      <c r="D1457" s="205" t="s">
        <v>87</v>
      </c>
      <c r="E1457" s="205" t="s">
        <v>95</v>
      </c>
      <c r="F1457" s="203">
        <v>50</v>
      </c>
      <c r="G1457" s="205" t="s">
        <v>6451</v>
      </c>
      <c r="H1457" s="205" t="s">
        <v>103</v>
      </c>
      <c r="I1457" s="205" t="s">
        <v>103</v>
      </c>
      <c r="J1457" s="205" t="s">
        <v>103</v>
      </c>
    </row>
    <row r="1458" spans="2:10" s="198" customFormat="1" ht="18" customHeight="1" x14ac:dyDescent="0.2">
      <c r="B1458" s="203">
        <v>2006</v>
      </c>
      <c r="C1458" s="204">
        <v>0</v>
      </c>
      <c r="D1458" s="205" t="s">
        <v>87</v>
      </c>
      <c r="E1458" s="205" t="s">
        <v>95</v>
      </c>
      <c r="F1458" s="203">
        <v>50</v>
      </c>
      <c r="G1458" s="205" t="s">
        <v>6451</v>
      </c>
      <c r="H1458" s="205" t="s">
        <v>103</v>
      </c>
      <c r="I1458" s="205" t="s">
        <v>349</v>
      </c>
      <c r="J1458" s="205"/>
    </row>
    <row r="1459" spans="2:10" s="198" customFormat="1" ht="18" customHeight="1" x14ac:dyDescent="0.2">
      <c r="B1459" s="203">
        <v>2006</v>
      </c>
      <c r="C1459" s="204">
        <v>6491518.4500000002</v>
      </c>
      <c r="D1459" s="205" t="s">
        <v>87</v>
      </c>
      <c r="E1459" s="205" t="s">
        <v>95</v>
      </c>
      <c r="F1459" s="203">
        <v>50</v>
      </c>
      <c r="G1459" s="205" t="s">
        <v>6451</v>
      </c>
      <c r="H1459" s="205" t="s">
        <v>108</v>
      </c>
      <c r="I1459" s="205" t="s">
        <v>108</v>
      </c>
      <c r="J1459" s="205" t="s">
        <v>108</v>
      </c>
    </row>
    <row r="1460" spans="2:10" s="198" customFormat="1" ht="18" customHeight="1" x14ac:dyDescent="0.2">
      <c r="B1460" s="203">
        <v>2006</v>
      </c>
      <c r="C1460" s="204">
        <v>0</v>
      </c>
      <c r="D1460" s="205" t="s">
        <v>87</v>
      </c>
      <c r="E1460" s="205" t="s">
        <v>95</v>
      </c>
      <c r="F1460" s="203">
        <v>50</v>
      </c>
      <c r="G1460" s="205" t="s">
        <v>6451</v>
      </c>
      <c r="H1460" s="205" t="s">
        <v>108</v>
      </c>
      <c r="I1460" s="205" t="s">
        <v>349</v>
      </c>
      <c r="J1460" s="205"/>
    </row>
    <row r="1461" spans="2:10" s="198" customFormat="1" ht="18" customHeight="1" x14ac:dyDescent="0.2">
      <c r="B1461" s="203">
        <v>2006</v>
      </c>
      <c r="C1461" s="204">
        <v>41400</v>
      </c>
      <c r="D1461" s="205" t="s">
        <v>87</v>
      </c>
      <c r="E1461" s="205" t="s">
        <v>95</v>
      </c>
      <c r="F1461" s="203">
        <v>50</v>
      </c>
      <c r="G1461" s="205" t="s">
        <v>6451</v>
      </c>
      <c r="H1461" s="205" t="s">
        <v>123</v>
      </c>
      <c r="I1461" s="205" t="s">
        <v>152</v>
      </c>
      <c r="J1461" s="205" t="s">
        <v>152</v>
      </c>
    </row>
    <row r="1462" spans="2:10" s="198" customFormat="1" ht="18" customHeight="1" x14ac:dyDescent="0.2">
      <c r="B1462" s="203">
        <v>2006</v>
      </c>
      <c r="C1462" s="204">
        <v>0</v>
      </c>
      <c r="D1462" s="205" t="s">
        <v>87</v>
      </c>
      <c r="E1462" s="205" t="s">
        <v>95</v>
      </c>
      <c r="F1462" s="203">
        <v>50</v>
      </c>
      <c r="G1462" s="205" t="s">
        <v>6451</v>
      </c>
      <c r="H1462" s="205" t="s">
        <v>123</v>
      </c>
      <c r="I1462" s="205" t="s">
        <v>349</v>
      </c>
      <c r="J1462" s="205"/>
    </row>
    <row r="1463" spans="2:10" s="198" customFormat="1" ht="18" customHeight="1" x14ac:dyDescent="0.2">
      <c r="B1463" s="203">
        <v>2006</v>
      </c>
      <c r="C1463" s="204">
        <v>330000</v>
      </c>
      <c r="D1463" s="205" t="s">
        <v>87</v>
      </c>
      <c r="E1463" s="205" t="s">
        <v>95</v>
      </c>
      <c r="F1463" s="203">
        <v>50</v>
      </c>
      <c r="G1463" s="205" t="s">
        <v>6451</v>
      </c>
      <c r="H1463" s="205" t="s">
        <v>174</v>
      </c>
      <c r="I1463" s="205" t="s">
        <v>187</v>
      </c>
      <c r="J1463" s="205" t="s">
        <v>187</v>
      </c>
    </row>
    <row r="1464" spans="2:10" s="198" customFormat="1" ht="18" customHeight="1" x14ac:dyDescent="0.2">
      <c r="B1464" s="203">
        <v>2006</v>
      </c>
      <c r="C1464" s="204">
        <v>28000</v>
      </c>
      <c r="D1464" s="205" t="s">
        <v>87</v>
      </c>
      <c r="E1464" s="205" t="s">
        <v>95</v>
      </c>
      <c r="F1464" s="203">
        <v>50</v>
      </c>
      <c r="G1464" s="205" t="s">
        <v>6451</v>
      </c>
      <c r="H1464" s="205" t="s">
        <v>174</v>
      </c>
      <c r="I1464" s="205" t="s">
        <v>188</v>
      </c>
      <c r="J1464" s="205" t="s">
        <v>188</v>
      </c>
    </row>
    <row r="1465" spans="2:10" s="198" customFormat="1" ht="18" customHeight="1" x14ac:dyDescent="0.2">
      <c r="B1465" s="203">
        <v>2006</v>
      </c>
      <c r="C1465" s="204">
        <v>0</v>
      </c>
      <c r="D1465" s="205" t="s">
        <v>87</v>
      </c>
      <c r="E1465" s="205" t="s">
        <v>95</v>
      </c>
      <c r="F1465" s="203">
        <v>50</v>
      </c>
      <c r="G1465" s="205" t="s">
        <v>6451</v>
      </c>
      <c r="H1465" s="205" t="s">
        <v>174</v>
      </c>
      <c r="I1465" s="205" t="s">
        <v>349</v>
      </c>
      <c r="J1465" s="205"/>
    </row>
    <row r="1466" spans="2:10" s="198" customFormat="1" ht="18" customHeight="1" x14ac:dyDescent="0.2">
      <c r="B1466" s="203">
        <v>2006</v>
      </c>
      <c r="C1466" s="204">
        <v>5609847.2999999998</v>
      </c>
      <c r="D1466" s="205" t="s">
        <v>87</v>
      </c>
      <c r="E1466" s="205" t="s">
        <v>95</v>
      </c>
      <c r="F1466" s="203">
        <v>50</v>
      </c>
      <c r="G1466" s="205" t="s">
        <v>6451</v>
      </c>
      <c r="H1466" s="205" t="s">
        <v>194</v>
      </c>
      <c r="I1466" s="205" t="s">
        <v>201</v>
      </c>
      <c r="J1466" s="205" t="s">
        <v>201</v>
      </c>
    </row>
    <row r="1467" spans="2:10" s="198" customFormat="1" ht="18" customHeight="1" x14ac:dyDescent="0.2">
      <c r="B1467" s="203">
        <v>2006</v>
      </c>
      <c r="C1467" s="204">
        <v>9344805.1300000008</v>
      </c>
      <c r="D1467" s="205" t="s">
        <v>87</v>
      </c>
      <c r="E1467" s="205" t="s">
        <v>95</v>
      </c>
      <c r="F1467" s="203">
        <v>50</v>
      </c>
      <c r="G1467" s="205" t="s">
        <v>6451</v>
      </c>
      <c r="H1467" s="205" t="s">
        <v>194</v>
      </c>
      <c r="I1467" s="205" t="s">
        <v>205</v>
      </c>
      <c r="J1467" s="205" t="s">
        <v>205</v>
      </c>
    </row>
    <row r="1468" spans="2:10" s="198" customFormat="1" ht="18" customHeight="1" x14ac:dyDescent="0.2">
      <c r="B1468" s="203">
        <v>2006</v>
      </c>
      <c r="C1468" s="204">
        <v>0</v>
      </c>
      <c r="D1468" s="205" t="s">
        <v>87</v>
      </c>
      <c r="E1468" s="205" t="s">
        <v>95</v>
      </c>
      <c r="F1468" s="203">
        <v>50</v>
      </c>
      <c r="G1468" s="205" t="s">
        <v>6451</v>
      </c>
      <c r="H1468" s="205" t="s">
        <v>194</v>
      </c>
      <c r="I1468" s="205" t="s">
        <v>349</v>
      </c>
      <c r="J1468" s="205"/>
    </row>
    <row r="1469" spans="2:10" s="198" customFormat="1" ht="18" customHeight="1" x14ac:dyDescent="0.2">
      <c r="B1469" s="203">
        <v>2006</v>
      </c>
      <c r="C1469" s="204">
        <v>10128101.220000001</v>
      </c>
      <c r="D1469" s="205" t="s">
        <v>87</v>
      </c>
      <c r="E1469" s="205" t="s">
        <v>95</v>
      </c>
      <c r="F1469" s="203">
        <v>50</v>
      </c>
      <c r="G1469" s="205" t="s">
        <v>6451</v>
      </c>
      <c r="H1469" s="205" t="s">
        <v>194</v>
      </c>
      <c r="I1469" s="205" t="s">
        <v>387</v>
      </c>
      <c r="J1469" s="205" t="s">
        <v>387</v>
      </c>
    </row>
    <row r="1470" spans="2:10" s="198" customFormat="1" ht="18" customHeight="1" x14ac:dyDescent="0.2">
      <c r="B1470" s="203">
        <v>2006</v>
      </c>
      <c r="C1470" s="204">
        <v>380325</v>
      </c>
      <c r="D1470" s="205" t="s">
        <v>87</v>
      </c>
      <c r="E1470" s="205" t="s">
        <v>95</v>
      </c>
      <c r="F1470" s="203">
        <v>50</v>
      </c>
      <c r="G1470" s="205" t="s">
        <v>6451</v>
      </c>
      <c r="H1470" s="205" t="s">
        <v>194</v>
      </c>
      <c r="I1470" s="205" t="s">
        <v>221</v>
      </c>
      <c r="J1470" s="205" t="s">
        <v>221</v>
      </c>
    </row>
    <row r="1471" spans="2:10" s="198" customFormat="1" ht="18" customHeight="1" x14ac:dyDescent="0.2">
      <c r="B1471" s="203">
        <v>2006</v>
      </c>
      <c r="C1471" s="204">
        <v>0</v>
      </c>
      <c r="D1471" s="205" t="s">
        <v>87</v>
      </c>
      <c r="E1471" s="205" t="s">
        <v>95</v>
      </c>
      <c r="F1471" s="203">
        <v>50</v>
      </c>
      <c r="G1471" s="205" t="s">
        <v>6451</v>
      </c>
      <c r="H1471" s="205" t="s">
        <v>349</v>
      </c>
      <c r="I1471" s="205" t="s">
        <v>349</v>
      </c>
      <c r="J1471" s="205"/>
    </row>
    <row r="1472" spans="2:10" s="198" customFormat="1" ht="18" customHeight="1" x14ac:dyDescent="0.2">
      <c r="B1472" s="203">
        <v>2006</v>
      </c>
      <c r="C1472" s="204">
        <v>0</v>
      </c>
      <c r="D1472" s="205" t="s">
        <v>87</v>
      </c>
      <c r="E1472" s="205" t="s">
        <v>95</v>
      </c>
      <c r="F1472" s="203">
        <v>50</v>
      </c>
      <c r="G1472" s="205" t="s">
        <v>6451</v>
      </c>
      <c r="H1472" s="205" t="s">
        <v>241</v>
      </c>
      <c r="I1472" s="205" t="s">
        <v>349</v>
      </c>
      <c r="J1472" s="205"/>
    </row>
    <row r="1473" spans="2:10" s="198" customFormat="1" ht="18" customHeight="1" x14ac:dyDescent="0.2">
      <c r="B1473" s="203">
        <v>2006</v>
      </c>
      <c r="C1473" s="204">
        <v>245702223.96000001</v>
      </c>
      <c r="D1473" s="205" t="s">
        <v>87</v>
      </c>
      <c r="E1473" s="205" t="s">
        <v>95</v>
      </c>
      <c r="F1473" s="203">
        <v>50</v>
      </c>
      <c r="G1473" s="205" t="s">
        <v>6451</v>
      </c>
      <c r="H1473" s="205" t="s">
        <v>241</v>
      </c>
      <c r="I1473" s="205" t="s">
        <v>241</v>
      </c>
      <c r="J1473" s="205" t="s">
        <v>241</v>
      </c>
    </row>
    <row r="1474" spans="2:10" s="198" customFormat="1" ht="18" customHeight="1" x14ac:dyDescent="0.2">
      <c r="B1474" s="203">
        <v>2006</v>
      </c>
      <c r="C1474" s="204">
        <v>0</v>
      </c>
      <c r="D1474" s="205" t="s">
        <v>87</v>
      </c>
      <c r="E1474" s="205" t="s">
        <v>95</v>
      </c>
      <c r="F1474" s="203">
        <v>60</v>
      </c>
      <c r="G1474" s="205" t="s">
        <v>6459</v>
      </c>
      <c r="H1474" s="205" t="s">
        <v>349</v>
      </c>
      <c r="I1474" s="205" t="s">
        <v>349</v>
      </c>
      <c r="J1474" s="205"/>
    </row>
    <row r="1475" spans="2:10" s="198" customFormat="1" ht="18" customHeight="1" x14ac:dyDescent="0.2">
      <c r="B1475" s="203">
        <v>2006</v>
      </c>
      <c r="C1475" s="204">
        <v>3094697.44</v>
      </c>
      <c r="D1475" s="205" t="s">
        <v>87</v>
      </c>
      <c r="E1475" s="205" t="s">
        <v>95</v>
      </c>
      <c r="F1475" s="203">
        <v>70</v>
      </c>
      <c r="G1475" s="205" t="s">
        <v>6461</v>
      </c>
      <c r="H1475" s="205" t="s">
        <v>108</v>
      </c>
      <c r="I1475" s="205" t="s">
        <v>108</v>
      </c>
      <c r="J1475" s="205" t="s">
        <v>108</v>
      </c>
    </row>
    <row r="1476" spans="2:10" s="198" customFormat="1" ht="18" customHeight="1" x14ac:dyDescent="0.2">
      <c r="B1476" s="203">
        <v>2006</v>
      </c>
      <c r="C1476" s="204">
        <v>0</v>
      </c>
      <c r="D1476" s="205" t="s">
        <v>87</v>
      </c>
      <c r="E1476" s="205" t="s">
        <v>95</v>
      </c>
      <c r="F1476" s="203">
        <v>70</v>
      </c>
      <c r="G1476" s="205" t="s">
        <v>6461</v>
      </c>
      <c r="H1476" s="205" t="s">
        <v>108</v>
      </c>
      <c r="I1476" s="205" t="s">
        <v>349</v>
      </c>
      <c r="J1476" s="205"/>
    </row>
    <row r="1477" spans="2:10" s="198" customFormat="1" ht="18" customHeight="1" x14ac:dyDescent="0.2">
      <c r="B1477" s="203">
        <v>2006</v>
      </c>
      <c r="C1477" s="204">
        <v>0</v>
      </c>
      <c r="D1477" s="205" t="s">
        <v>87</v>
      </c>
      <c r="E1477" s="205" t="s">
        <v>95</v>
      </c>
      <c r="F1477" s="203">
        <v>70</v>
      </c>
      <c r="G1477" s="205" t="s">
        <v>6461</v>
      </c>
      <c r="H1477" s="205" t="s">
        <v>349</v>
      </c>
      <c r="I1477" s="205" t="s">
        <v>349</v>
      </c>
      <c r="J1477" s="205"/>
    </row>
    <row r="1478" spans="2:10" s="198" customFormat="1" ht="18" customHeight="1" x14ac:dyDescent="0.2">
      <c r="B1478" s="203">
        <v>2006</v>
      </c>
      <c r="C1478" s="204">
        <v>0</v>
      </c>
      <c r="D1478" s="205" t="s">
        <v>87</v>
      </c>
      <c r="E1478" s="205" t="s">
        <v>95</v>
      </c>
      <c r="F1478" s="203">
        <v>71</v>
      </c>
      <c r="G1478" s="205" t="s">
        <v>6464</v>
      </c>
      <c r="H1478" s="205" t="s">
        <v>349</v>
      </c>
      <c r="I1478" s="205" t="s">
        <v>349</v>
      </c>
      <c r="J1478" s="205"/>
    </row>
    <row r="1479" spans="2:10" s="198" customFormat="1" ht="18" customHeight="1" x14ac:dyDescent="0.2">
      <c r="B1479" s="203">
        <v>2006</v>
      </c>
      <c r="C1479" s="204">
        <v>808751.89</v>
      </c>
      <c r="D1479" s="205" t="s">
        <v>87</v>
      </c>
      <c r="E1479" s="205" t="s">
        <v>95</v>
      </c>
      <c r="F1479" s="203">
        <v>80</v>
      </c>
      <c r="G1479" s="205" t="s">
        <v>6462</v>
      </c>
      <c r="H1479" s="205" t="s">
        <v>108</v>
      </c>
      <c r="I1479" s="205" t="s">
        <v>108</v>
      </c>
      <c r="J1479" s="205" t="s">
        <v>108</v>
      </c>
    </row>
    <row r="1480" spans="2:10" s="198" customFormat="1" ht="18" customHeight="1" x14ac:dyDescent="0.2">
      <c r="B1480" s="203">
        <v>2006</v>
      </c>
      <c r="C1480" s="204">
        <v>0</v>
      </c>
      <c r="D1480" s="205" t="s">
        <v>87</v>
      </c>
      <c r="E1480" s="205" t="s">
        <v>95</v>
      </c>
      <c r="F1480" s="203">
        <v>80</v>
      </c>
      <c r="G1480" s="205" t="s">
        <v>6462</v>
      </c>
      <c r="H1480" s="205" t="s">
        <v>108</v>
      </c>
      <c r="I1480" s="205" t="s">
        <v>349</v>
      </c>
      <c r="J1480" s="205"/>
    </row>
    <row r="1481" spans="2:10" s="198" customFormat="1" ht="18" customHeight="1" x14ac:dyDescent="0.2">
      <c r="B1481" s="203">
        <v>2006</v>
      </c>
      <c r="C1481" s="204">
        <v>0</v>
      </c>
      <c r="D1481" s="205" t="s">
        <v>87</v>
      </c>
      <c r="E1481" s="205" t="s">
        <v>95</v>
      </c>
      <c r="F1481" s="203">
        <v>80</v>
      </c>
      <c r="G1481" s="205" t="s">
        <v>6462</v>
      </c>
      <c r="H1481" s="205" t="s">
        <v>349</v>
      </c>
      <c r="I1481" s="205" t="s">
        <v>349</v>
      </c>
      <c r="J1481" s="205"/>
    </row>
    <row r="1482" spans="2:10" s="198" customFormat="1" ht="18" customHeight="1" x14ac:dyDescent="0.2">
      <c r="B1482" s="203">
        <v>2006</v>
      </c>
      <c r="C1482" s="204">
        <v>0</v>
      </c>
      <c r="D1482" s="205" t="s">
        <v>87</v>
      </c>
      <c r="E1482" s="205" t="s">
        <v>95</v>
      </c>
      <c r="F1482" s="203">
        <v>90</v>
      </c>
      <c r="G1482" s="205" t="s">
        <v>6453</v>
      </c>
      <c r="H1482" s="205" t="s">
        <v>384</v>
      </c>
      <c r="I1482" s="205" t="s">
        <v>349</v>
      </c>
      <c r="J1482" s="205"/>
    </row>
    <row r="1483" spans="2:10" s="198" customFormat="1" ht="18" customHeight="1" x14ac:dyDescent="0.2">
      <c r="B1483" s="203">
        <v>2006</v>
      </c>
      <c r="C1483" s="204">
        <v>2255479.67</v>
      </c>
      <c r="D1483" s="205" t="s">
        <v>87</v>
      </c>
      <c r="E1483" s="205" t="s">
        <v>95</v>
      </c>
      <c r="F1483" s="203">
        <v>90</v>
      </c>
      <c r="G1483" s="205" t="s">
        <v>6453</v>
      </c>
      <c r="H1483" s="205" t="s">
        <v>96</v>
      </c>
      <c r="I1483" s="205" t="s">
        <v>97</v>
      </c>
      <c r="J1483" s="205" t="s">
        <v>97</v>
      </c>
    </row>
    <row r="1484" spans="2:10" s="198" customFormat="1" ht="18" customHeight="1" x14ac:dyDescent="0.2">
      <c r="B1484" s="203">
        <v>2006</v>
      </c>
      <c r="C1484" s="204">
        <v>0</v>
      </c>
      <c r="D1484" s="205" t="s">
        <v>87</v>
      </c>
      <c r="E1484" s="205" t="s">
        <v>95</v>
      </c>
      <c r="F1484" s="203">
        <v>90</v>
      </c>
      <c r="G1484" s="205" t="s">
        <v>6453</v>
      </c>
      <c r="H1484" s="205" t="s">
        <v>96</v>
      </c>
      <c r="I1484" s="205" t="s">
        <v>243</v>
      </c>
      <c r="J1484" s="205" t="s">
        <v>243</v>
      </c>
    </row>
    <row r="1485" spans="2:10" s="198" customFormat="1" ht="18" customHeight="1" x14ac:dyDescent="0.2">
      <c r="B1485" s="203">
        <v>2006</v>
      </c>
      <c r="C1485" s="204">
        <v>10424989.25</v>
      </c>
      <c r="D1485" s="205" t="s">
        <v>87</v>
      </c>
      <c r="E1485" s="205" t="s">
        <v>95</v>
      </c>
      <c r="F1485" s="203">
        <v>90</v>
      </c>
      <c r="G1485" s="205" t="s">
        <v>6453</v>
      </c>
      <c r="H1485" s="205" t="s">
        <v>96</v>
      </c>
      <c r="I1485" s="205" t="s">
        <v>98</v>
      </c>
      <c r="J1485" s="205" t="s">
        <v>98</v>
      </c>
    </row>
    <row r="1486" spans="2:10" s="198" customFormat="1" ht="18" customHeight="1" x14ac:dyDescent="0.2">
      <c r="B1486" s="203">
        <v>2006</v>
      </c>
      <c r="C1486" s="204">
        <v>0</v>
      </c>
      <c r="D1486" s="205" t="s">
        <v>87</v>
      </c>
      <c r="E1486" s="205" t="s">
        <v>95</v>
      </c>
      <c r="F1486" s="203">
        <v>90</v>
      </c>
      <c r="G1486" s="205" t="s">
        <v>6453</v>
      </c>
      <c r="H1486" s="205" t="s">
        <v>96</v>
      </c>
      <c r="I1486" s="205" t="s">
        <v>349</v>
      </c>
      <c r="J1486" s="205"/>
    </row>
    <row r="1487" spans="2:10" s="198" customFormat="1" ht="18" customHeight="1" x14ac:dyDescent="0.2">
      <c r="B1487" s="203">
        <v>2006</v>
      </c>
      <c r="C1487" s="204">
        <v>0</v>
      </c>
      <c r="D1487" s="205" t="s">
        <v>87</v>
      </c>
      <c r="E1487" s="205" t="s">
        <v>95</v>
      </c>
      <c r="F1487" s="203">
        <v>90</v>
      </c>
      <c r="G1487" s="205" t="s">
        <v>6453</v>
      </c>
      <c r="H1487" s="205" t="s">
        <v>554</v>
      </c>
      <c r="I1487" s="205" t="s">
        <v>349</v>
      </c>
      <c r="J1487" s="205"/>
    </row>
    <row r="1488" spans="2:10" s="198" customFormat="1" ht="18" customHeight="1" x14ac:dyDescent="0.2">
      <c r="B1488" s="203">
        <v>2006</v>
      </c>
      <c r="C1488" s="204">
        <v>65122669.729999997</v>
      </c>
      <c r="D1488" s="205" t="s">
        <v>87</v>
      </c>
      <c r="E1488" s="205" t="s">
        <v>95</v>
      </c>
      <c r="F1488" s="203">
        <v>90</v>
      </c>
      <c r="G1488" s="205" t="s">
        <v>6453</v>
      </c>
      <c r="H1488" s="205" t="s">
        <v>99</v>
      </c>
      <c r="I1488" s="205" t="s">
        <v>100</v>
      </c>
      <c r="J1488" s="205" t="s">
        <v>100</v>
      </c>
    </row>
    <row r="1489" spans="2:10" s="198" customFormat="1" ht="18" customHeight="1" x14ac:dyDescent="0.2">
      <c r="B1489" s="203">
        <v>2006</v>
      </c>
      <c r="C1489" s="204">
        <v>0</v>
      </c>
      <c r="D1489" s="205" t="s">
        <v>87</v>
      </c>
      <c r="E1489" s="205" t="s">
        <v>95</v>
      </c>
      <c r="F1489" s="203">
        <v>90</v>
      </c>
      <c r="G1489" s="205" t="s">
        <v>6453</v>
      </c>
      <c r="H1489" s="205" t="s">
        <v>99</v>
      </c>
      <c r="I1489" s="205" t="s">
        <v>349</v>
      </c>
      <c r="J1489" s="205"/>
    </row>
    <row r="1490" spans="2:10" s="198" customFormat="1" ht="18" customHeight="1" x14ac:dyDescent="0.2">
      <c r="B1490" s="203">
        <v>2006</v>
      </c>
      <c r="C1490" s="204">
        <v>25991.74</v>
      </c>
      <c r="D1490" s="205" t="s">
        <v>87</v>
      </c>
      <c r="E1490" s="205" t="s">
        <v>95</v>
      </c>
      <c r="F1490" s="203">
        <v>90</v>
      </c>
      <c r="G1490" s="205" t="s">
        <v>6453</v>
      </c>
      <c r="H1490" s="205" t="s">
        <v>101</v>
      </c>
      <c r="I1490" s="205" t="s">
        <v>102</v>
      </c>
      <c r="J1490" s="205" t="s">
        <v>102</v>
      </c>
    </row>
    <row r="1491" spans="2:10" s="198" customFormat="1" ht="18" customHeight="1" x14ac:dyDescent="0.2">
      <c r="B1491" s="203">
        <v>2006</v>
      </c>
      <c r="C1491" s="204">
        <v>32227011.98</v>
      </c>
      <c r="D1491" s="205" t="s">
        <v>87</v>
      </c>
      <c r="E1491" s="205" t="s">
        <v>95</v>
      </c>
      <c r="F1491" s="203">
        <v>90</v>
      </c>
      <c r="G1491" s="205" t="s">
        <v>6453</v>
      </c>
      <c r="H1491" s="205" t="s">
        <v>101</v>
      </c>
      <c r="I1491" s="205" t="s">
        <v>101</v>
      </c>
      <c r="J1491" s="205" t="s">
        <v>101</v>
      </c>
    </row>
    <row r="1492" spans="2:10" s="198" customFormat="1" ht="18" customHeight="1" x14ac:dyDescent="0.2">
      <c r="B1492" s="203">
        <v>2006</v>
      </c>
      <c r="C1492" s="204">
        <v>0</v>
      </c>
      <c r="D1492" s="205" t="s">
        <v>87</v>
      </c>
      <c r="E1492" s="205" t="s">
        <v>95</v>
      </c>
      <c r="F1492" s="203">
        <v>90</v>
      </c>
      <c r="G1492" s="205" t="s">
        <v>6453</v>
      </c>
      <c r="H1492" s="205" t="s">
        <v>101</v>
      </c>
      <c r="I1492" s="205" t="s">
        <v>349</v>
      </c>
      <c r="J1492" s="205"/>
    </row>
    <row r="1493" spans="2:10" s="198" customFormat="1" ht="18" customHeight="1" x14ac:dyDescent="0.2">
      <c r="B1493" s="203">
        <v>2006</v>
      </c>
      <c r="C1493" s="204">
        <v>3284967.76</v>
      </c>
      <c r="D1493" s="205" t="s">
        <v>87</v>
      </c>
      <c r="E1493" s="205" t="s">
        <v>95</v>
      </c>
      <c r="F1493" s="203">
        <v>90</v>
      </c>
      <c r="G1493" s="205" t="s">
        <v>6453</v>
      </c>
      <c r="H1493" s="205" t="s">
        <v>103</v>
      </c>
      <c r="I1493" s="205" t="s">
        <v>103</v>
      </c>
      <c r="J1493" s="205" t="s">
        <v>103</v>
      </c>
    </row>
    <row r="1494" spans="2:10" s="198" customFormat="1" ht="18" customHeight="1" x14ac:dyDescent="0.2">
      <c r="B1494" s="203">
        <v>2006</v>
      </c>
      <c r="C1494" s="204">
        <v>0</v>
      </c>
      <c r="D1494" s="205" t="s">
        <v>87</v>
      </c>
      <c r="E1494" s="205" t="s">
        <v>95</v>
      </c>
      <c r="F1494" s="203">
        <v>90</v>
      </c>
      <c r="G1494" s="205" t="s">
        <v>6453</v>
      </c>
      <c r="H1494" s="205" t="s">
        <v>103</v>
      </c>
      <c r="I1494" s="205" t="s">
        <v>349</v>
      </c>
      <c r="J1494" s="205"/>
    </row>
    <row r="1495" spans="2:10" s="198" customFormat="1" ht="18" customHeight="1" x14ac:dyDescent="0.2">
      <c r="B1495" s="203">
        <v>2006</v>
      </c>
      <c r="C1495" s="204">
        <v>1056308.75</v>
      </c>
      <c r="D1495" s="205" t="s">
        <v>87</v>
      </c>
      <c r="E1495" s="205" t="s">
        <v>95</v>
      </c>
      <c r="F1495" s="203">
        <v>90</v>
      </c>
      <c r="G1495" s="205" t="s">
        <v>6453</v>
      </c>
      <c r="H1495" s="205" t="s">
        <v>104</v>
      </c>
      <c r="I1495" s="205" t="s">
        <v>104</v>
      </c>
      <c r="J1495" s="205" t="s">
        <v>104</v>
      </c>
    </row>
    <row r="1496" spans="2:10" s="198" customFormat="1" ht="18" customHeight="1" x14ac:dyDescent="0.2">
      <c r="B1496" s="203">
        <v>2006</v>
      </c>
      <c r="C1496" s="204">
        <v>0</v>
      </c>
      <c r="D1496" s="205" t="s">
        <v>87</v>
      </c>
      <c r="E1496" s="205" t="s">
        <v>95</v>
      </c>
      <c r="F1496" s="203">
        <v>90</v>
      </c>
      <c r="G1496" s="205" t="s">
        <v>6453</v>
      </c>
      <c r="H1496" s="205" t="s">
        <v>104</v>
      </c>
      <c r="I1496" s="205" t="s">
        <v>349</v>
      </c>
      <c r="J1496" s="205"/>
    </row>
    <row r="1497" spans="2:10" s="198" customFormat="1" ht="18" customHeight="1" x14ac:dyDescent="0.2">
      <c r="B1497" s="203">
        <v>2006</v>
      </c>
      <c r="C1497" s="204">
        <v>28786301.25</v>
      </c>
      <c r="D1497" s="205" t="s">
        <v>87</v>
      </c>
      <c r="E1497" s="205" t="s">
        <v>95</v>
      </c>
      <c r="F1497" s="203">
        <v>90</v>
      </c>
      <c r="G1497" s="205" t="s">
        <v>6453</v>
      </c>
      <c r="H1497" s="205" t="s">
        <v>105</v>
      </c>
      <c r="I1497" s="205" t="s">
        <v>106</v>
      </c>
      <c r="J1497" s="205" t="s">
        <v>106</v>
      </c>
    </row>
    <row r="1498" spans="2:10" s="198" customFormat="1" ht="18" customHeight="1" x14ac:dyDescent="0.2">
      <c r="B1498" s="203">
        <v>2006</v>
      </c>
      <c r="C1498" s="204">
        <v>0</v>
      </c>
      <c r="D1498" s="205" t="s">
        <v>87</v>
      </c>
      <c r="E1498" s="205" t="s">
        <v>95</v>
      </c>
      <c r="F1498" s="203">
        <v>90</v>
      </c>
      <c r="G1498" s="205" t="s">
        <v>6453</v>
      </c>
      <c r="H1498" s="205" t="s">
        <v>105</v>
      </c>
      <c r="I1498" s="205" t="s">
        <v>349</v>
      </c>
      <c r="J1498" s="205"/>
    </row>
    <row r="1499" spans="2:10" s="198" customFormat="1" ht="18" customHeight="1" x14ac:dyDescent="0.2">
      <c r="B1499" s="203">
        <v>2006</v>
      </c>
      <c r="C1499" s="204">
        <v>393599.75</v>
      </c>
      <c r="D1499" s="205" t="s">
        <v>87</v>
      </c>
      <c r="E1499" s="205" t="s">
        <v>95</v>
      </c>
      <c r="F1499" s="203">
        <v>90</v>
      </c>
      <c r="G1499" s="205" t="s">
        <v>6453</v>
      </c>
      <c r="H1499" s="205" t="s">
        <v>107</v>
      </c>
      <c r="I1499" s="205" t="s">
        <v>107</v>
      </c>
      <c r="J1499" s="205" t="s">
        <v>107</v>
      </c>
    </row>
    <row r="1500" spans="2:10" s="198" customFormat="1" ht="18" customHeight="1" x14ac:dyDescent="0.2">
      <c r="B1500" s="203">
        <v>2006</v>
      </c>
      <c r="C1500" s="204">
        <v>0</v>
      </c>
      <c r="D1500" s="205" t="s">
        <v>87</v>
      </c>
      <c r="E1500" s="205" t="s">
        <v>95</v>
      </c>
      <c r="F1500" s="203">
        <v>90</v>
      </c>
      <c r="G1500" s="205" t="s">
        <v>6453</v>
      </c>
      <c r="H1500" s="205" t="s">
        <v>107</v>
      </c>
      <c r="I1500" s="205" t="s">
        <v>349</v>
      </c>
      <c r="J1500" s="205"/>
    </row>
    <row r="1501" spans="2:10" s="198" customFormat="1" ht="18" customHeight="1" x14ac:dyDescent="0.2">
      <c r="B1501" s="203">
        <v>2006</v>
      </c>
      <c r="C1501" s="204">
        <v>1394173.45</v>
      </c>
      <c r="D1501" s="205" t="s">
        <v>87</v>
      </c>
      <c r="E1501" s="205" t="s">
        <v>95</v>
      </c>
      <c r="F1501" s="203">
        <v>90</v>
      </c>
      <c r="G1501" s="205" t="s">
        <v>6453</v>
      </c>
      <c r="H1501" s="205" t="s">
        <v>377</v>
      </c>
      <c r="I1501" s="205" t="s">
        <v>377</v>
      </c>
      <c r="J1501" s="205" t="s">
        <v>377</v>
      </c>
    </row>
    <row r="1502" spans="2:10" s="198" customFormat="1" ht="18" customHeight="1" x14ac:dyDescent="0.2">
      <c r="B1502" s="203">
        <v>2006</v>
      </c>
      <c r="C1502" s="204">
        <v>0</v>
      </c>
      <c r="D1502" s="205" t="s">
        <v>87</v>
      </c>
      <c r="E1502" s="205" t="s">
        <v>95</v>
      </c>
      <c r="F1502" s="203">
        <v>90</v>
      </c>
      <c r="G1502" s="205" t="s">
        <v>6453</v>
      </c>
      <c r="H1502" s="205" t="s">
        <v>377</v>
      </c>
      <c r="I1502" s="205" t="s">
        <v>349</v>
      </c>
      <c r="J1502" s="205"/>
    </row>
    <row r="1503" spans="2:10" s="198" customFormat="1" ht="18" customHeight="1" x14ac:dyDescent="0.2">
      <c r="B1503" s="203">
        <v>2006</v>
      </c>
      <c r="C1503" s="204">
        <v>0</v>
      </c>
      <c r="D1503" s="205" t="s">
        <v>87</v>
      </c>
      <c r="E1503" s="205" t="s">
        <v>95</v>
      </c>
      <c r="F1503" s="203">
        <v>90</v>
      </c>
      <c r="G1503" s="205" t="s">
        <v>6453</v>
      </c>
      <c r="H1503" s="205" t="s">
        <v>109</v>
      </c>
      <c r="I1503" s="205" t="s">
        <v>109</v>
      </c>
      <c r="J1503" s="205" t="s">
        <v>109</v>
      </c>
    </row>
    <row r="1504" spans="2:10" s="198" customFormat="1" ht="18" customHeight="1" x14ac:dyDescent="0.2">
      <c r="B1504" s="203">
        <v>2006</v>
      </c>
      <c r="C1504" s="204">
        <v>0</v>
      </c>
      <c r="D1504" s="205" t="s">
        <v>87</v>
      </c>
      <c r="E1504" s="205" t="s">
        <v>95</v>
      </c>
      <c r="F1504" s="203">
        <v>90</v>
      </c>
      <c r="G1504" s="205" t="s">
        <v>6453</v>
      </c>
      <c r="H1504" s="205" t="s">
        <v>109</v>
      </c>
      <c r="I1504" s="205" t="s">
        <v>349</v>
      </c>
      <c r="J1504" s="205"/>
    </row>
    <row r="1505" spans="2:10" s="198" customFormat="1" ht="18" customHeight="1" x14ac:dyDescent="0.2">
      <c r="B1505" s="203">
        <v>2006</v>
      </c>
      <c r="C1505" s="204">
        <v>8129557.6100000003</v>
      </c>
      <c r="D1505" s="205" t="s">
        <v>87</v>
      </c>
      <c r="E1505" s="205" t="s">
        <v>95</v>
      </c>
      <c r="F1505" s="203">
        <v>90</v>
      </c>
      <c r="G1505" s="205" t="s">
        <v>6453</v>
      </c>
      <c r="H1505" s="205" t="s">
        <v>110</v>
      </c>
      <c r="I1505" s="205" t="s">
        <v>110</v>
      </c>
      <c r="J1505" s="205" t="s">
        <v>110</v>
      </c>
    </row>
    <row r="1506" spans="2:10" s="198" customFormat="1" ht="18" customHeight="1" x14ac:dyDescent="0.2">
      <c r="B1506" s="203">
        <v>2006</v>
      </c>
      <c r="C1506" s="204">
        <v>0</v>
      </c>
      <c r="D1506" s="205" t="s">
        <v>87</v>
      </c>
      <c r="E1506" s="205" t="s">
        <v>95</v>
      </c>
      <c r="F1506" s="203">
        <v>90</v>
      </c>
      <c r="G1506" s="205" t="s">
        <v>6453</v>
      </c>
      <c r="H1506" s="205" t="s">
        <v>110</v>
      </c>
      <c r="I1506" s="205" t="s">
        <v>349</v>
      </c>
      <c r="J1506" s="205"/>
    </row>
    <row r="1507" spans="2:10" s="198" customFormat="1" ht="18" customHeight="1" x14ac:dyDescent="0.2">
      <c r="B1507" s="203">
        <v>2006</v>
      </c>
      <c r="C1507" s="204">
        <v>57549832.939999998</v>
      </c>
      <c r="D1507" s="205" t="s">
        <v>87</v>
      </c>
      <c r="E1507" s="205" t="s">
        <v>95</v>
      </c>
      <c r="F1507" s="203">
        <v>90</v>
      </c>
      <c r="G1507" s="205" t="s">
        <v>6453</v>
      </c>
      <c r="H1507" s="205" t="s">
        <v>111</v>
      </c>
      <c r="I1507" s="205" t="s">
        <v>111</v>
      </c>
      <c r="J1507" s="205" t="s">
        <v>111</v>
      </c>
    </row>
    <row r="1508" spans="2:10" s="198" customFormat="1" ht="18" customHeight="1" x14ac:dyDescent="0.2">
      <c r="B1508" s="203">
        <v>2006</v>
      </c>
      <c r="C1508" s="204">
        <v>2969858.19</v>
      </c>
      <c r="D1508" s="205" t="s">
        <v>87</v>
      </c>
      <c r="E1508" s="205" t="s">
        <v>95</v>
      </c>
      <c r="F1508" s="203">
        <v>90</v>
      </c>
      <c r="G1508" s="205" t="s">
        <v>6453</v>
      </c>
      <c r="H1508" s="205" t="s">
        <v>111</v>
      </c>
      <c r="I1508" s="205" t="s">
        <v>349</v>
      </c>
      <c r="J1508" s="205" t="s">
        <v>111</v>
      </c>
    </row>
    <row r="1509" spans="2:10" s="198" customFormat="1" ht="18" customHeight="1" x14ac:dyDescent="0.2">
      <c r="B1509" s="203">
        <v>2006</v>
      </c>
      <c r="C1509" s="204">
        <v>8869256.6099999994</v>
      </c>
      <c r="D1509" s="205" t="s">
        <v>87</v>
      </c>
      <c r="E1509" s="205" t="s">
        <v>95</v>
      </c>
      <c r="F1509" s="203">
        <v>90</v>
      </c>
      <c r="G1509" s="205" t="s">
        <v>6453</v>
      </c>
      <c r="H1509" s="205" t="s">
        <v>112</v>
      </c>
      <c r="I1509" s="205" t="s">
        <v>112</v>
      </c>
      <c r="J1509" s="205" t="s">
        <v>112</v>
      </c>
    </row>
    <row r="1510" spans="2:10" s="198" customFormat="1" ht="18" customHeight="1" x14ac:dyDescent="0.2">
      <c r="B1510" s="203">
        <v>2006</v>
      </c>
      <c r="C1510" s="204">
        <v>0</v>
      </c>
      <c r="D1510" s="205" t="s">
        <v>87</v>
      </c>
      <c r="E1510" s="205" t="s">
        <v>95</v>
      </c>
      <c r="F1510" s="203">
        <v>90</v>
      </c>
      <c r="G1510" s="205" t="s">
        <v>6453</v>
      </c>
      <c r="H1510" s="205" t="s">
        <v>112</v>
      </c>
      <c r="I1510" s="205" t="s">
        <v>349</v>
      </c>
      <c r="J1510" s="205"/>
    </row>
    <row r="1511" spans="2:10" s="198" customFormat="1" ht="18" customHeight="1" x14ac:dyDescent="0.2">
      <c r="B1511" s="203">
        <v>2006</v>
      </c>
      <c r="C1511" s="204">
        <v>0</v>
      </c>
      <c r="D1511" s="205" t="s">
        <v>87</v>
      </c>
      <c r="E1511" s="205" t="s">
        <v>95</v>
      </c>
      <c r="F1511" s="203">
        <v>90</v>
      </c>
      <c r="G1511" s="205" t="s">
        <v>6453</v>
      </c>
      <c r="H1511" s="205" t="s">
        <v>392</v>
      </c>
      <c r="I1511" s="205" t="s">
        <v>349</v>
      </c>
      <c r="J1511" s="205"/>
    </row>
    <row r="1512" spans="2:10" s="198" customFormat="1" ht="18" customHeight="1" x14ac:dyDescent="0.2">
      <c r="B1512" s="203">
        <v>2006</v>
      </c>
      <c r="C1512" s="204">
        <v>6653956.8700000001</v>
      </c>
      <c r="D1512" s="205" t="s">
        <v>87</v>
      </c>
      <c r="E1512" s="205" t="s">
        <v>95</v>
      </c>
      <c r="F1512" s="203">
        <v>90</v>
      </c>
      <c r="G1512" s="205" t="s">
        <v>6453</v>
      </c>
      <c r="H1512" s="205" t="s">
        <v>115</v>
      </c>
      <c r="I1512" s="205" t="s">
        <v>116</v>
      </c>
      <c r="J1512" s="205" t="s">
        <v>116</v>
      </c>
    </row>
    <row r="1513" spans="2:10" s="198" customFormat="1" ht="18" customHeight="1" x14ac:dyDescent="0.2">
      <c r="B1513" s="203">
        <v>2006</v>
      </c>
      <c r="C1513" s="204">
        <v>1969661</v>
      </c>
      <c r="D1513" s="205" t="s">
        <v>87</v>
      </c>
      <c r="E1513" s="205" t="s">
        <v>95</v>
      </c>
      <c r="F1513" s="203">
        <v>90</v>
      </c>
      <c r="G1513" s="205" t="s">
        <v>6453</v>
      </c>
      <c r="H1513" s="205" t="s">
        <v>115</v>
      </c>
      <c r="I1513" s="205" t="s">
        <v>385</v>
      </c>
      <c r="J1513" s="205" t="s">
        <v>385</v>
      </c>
    </row>
    <row r="1514" spans="2:10" s="198" customFormat="1" ht="18" customHeight="1" x14ac:dyDescent="0.2">
      <c r="B1514" s="203">
        <v>2006</v>
      </c>
      <c r="C1514" s="204">
        <v>20481.12</v>
      </c>
      <c r="D1514" s="205" t="s">
        <v>87</v>
      </c>
      <c r="E1514" s="205" t="s">
        <v>95</v>
      </c>
      <c r="F1514" s="203">
        <v>90</v>
      </c>
      <c r="G1514" s="205" t="s">
        <v>6453</v>
      </c>
      <c r="H1514" s="205" t="s">
        <v>115</v>
      </c>
      <c r="I1514" s="205" t="s">
        <v>378</v>
      </c>
      <c r="J1514" s="205" t="s">
        <v>378</v>
      </c>
    </row>
    <row r="1515" spans="2:10" s="198" customFormat="1" ht="18" customHeight="1" x14ac:dyDescent="0.2">
      <c r="B1515" s="203">
        <v>2006</v>
      </c>
      <c r="C1515" s="204">
        <v>34000388.109999999</v>
      </c>
      <c r="D1515" s="205" t="s">
        <v>87</v>
      </c>
      <c r="E1515" s="205" t="s">
        <v>95</v>
      </c>
      <c r="F1515" s="203">
        <v>90</v>
      </c>
      <c r="G1515" s="205" t="s">
        <v>6453</v>
      </c>
      <c r="H1515" s="205" t="s">
        <v>115</v>
      </c>
      <c r="I1515" s="205" t="s">
        <v>118</v>
      </c>
      <c r="J1515" s="205" t="s">
        <v>118</v>
      </c>
    </row>
    <row r="1516" spans="2:10" s="198" customFormat="1" ht="18" customHeight="1" x14ac:dyDescent="0.2">
      <c r="B1516" s="203">
        <v>2006</v>
      </c>
      <c r="C1516" s="204">
        <v>20077.560000000001</v>
      </c>
      <c r="D1516" s="205" t="s">
        <v>87</v>
      </c>
      <c r="E1516" s="205" t="s">
        <v>95</v>
      </c>
      <c r="F1516" s="203">
        <v>90</v>
      </c>
      <c r="G1516" s="205" t="s">
        <v>6453</v>
      </c>
      <c r="H1516" s="205" t="s">
        <v>115</v>
      </c>
      <c r="I1516" s="205" t="s">
        <v>119</v>
      </c>
      <c r="J1516" s="205" t="s">
        <v>119</v>
      </c>
    </row>
    <row r="1517" spans="2:10" s="198" customFormat="1" ht="18" customHeight="1" x14ac:dyDescent="0.2">
      <c r="B1517" s="203">
        <v>2006</v>
      </c>
      <c r="C1517" s="204">
        <v>0</v>
      </c>
      <c r="D1517" s="205" t="s">
        <v>87</v>
      </c>
      <c r="E1517" s="205" t="s">
        <v>95</v>
      </c>
      <c r="F1517" s="203">
        <v>90</v>
      </c>
      <c r="G1517" s="205" t="s">
        <v>6453</v>
      </c>
      <c r="H1517" s="205" t="s">
        <v>115</v>
      </c>
      <c r="I1517" s="205" t="s">
        <v>349</v>
      </c>
      <c r="J1517" s="205"/>
    </row>
    <row r="1518" spans="2:10" s="198" customFormat="1" ht="18" customHeight="1" x14ac:dyDescent="0.2">
      <c r="B1518" s="203">
        <v>2006</v>
      </c>
      <c r="C1518" s="204">
        <v>229974214.88999999</v>
      </c>
      <c r="D1518" s="205" t="s">
        <v>87</v>
      </c>
      <c r="E1518" s="205" t="s">
        <v>95</v>
      </c>
      <c r="F1518" s="203">
        <v>90</v>
      </c>
      <c r="G1518" s="205" t="s">
        <v>6453</v>
      </c>
      <c r="H1518" s="205" t="s">
        <v>120</v>
      </c>
      <c r="I1518" s="205" t="s">
        <v>121</v>
      </c>
      <c r="J1518" s="205" t="s">
        <v>121</v>
      </c>
    </row>
    <row r="1519" spans="2:10" s="198" customFormat="1" ht="18" customHeight="1" x14ac:dyDescent="0.2">
      <c r="B1519" s="203">
        <v>2006</v>
      </c>
      <c r="C1519" s="204">
        <v>102938626.65000001</v>
      </c>
      <c r="D1519" s="205" t="s">
        <v>87</v>
      </c>
      <c r="E1519" s="205" t="s">
        <v>95</v>
      </c>
      <c r="F1519" s="203">
        <v>90</v>
      </c>
      <c r="G1519" s="205" t="s">
        <v>6453</v>
      </c>
      <c r="H1519" s="205" t="s">
        <v>120</v>
      </c>
      <c r="I1519" s="205" t="s">
        <v>122</v>
      </c>
      <c r="J1519" s="205" t="s">
        <v>122</v>
      </c>
    </row>
    <row r="1520" spans="2:10" s="198" customFormat="1" ht="18" customHeight="1" x14ac:dyDescent="0.2">
      <c r="B1520" s="203">
        <v>2006</v>
      </c>
      <c r="C1520" s="204">
        <v>0</v>
      </c>
      <c r="D1520" s="205" t="s">
        <v>87</v>
      </c>
      <c r="E1520" s="205" t="s">
        <v>95</v>
      </c>
      <c r="F1520" s="203">
        <v>90</v>
      </c>
      <c r="G1520" s="205" t="s">
        <v>6453</v>
      </c>
      <c r="H1520" s="205" t="s">
        <v>120</v>
      </c>
      <c r="I1520" s="205" t="s">
        <v>349</v>
      </c>
      <c r="J1520" s="205"/>
    </row>
    <row r="1521" spans="2:10" s="198" customFormat="1" ht="18" customHeight="1" x14ac:dyDescent="0.2">
      <c r="B1521" s="203">
        <v>2006</v>
      </c>
      <c r="C1521" s="204">
        <v>31960</v>
      </c>
      <c r="D1521" s="205" t="s">
        <v>87</v>
      </c>
      <c r="E1521" s="205" t="s">
        <v>95</v>
      </c>
      <c r="F1521" s="203">
        <v>90</v>
      </c>
      <c r="G1521" s="205" t="s">
        <v>6453</v>
      </c>
      <c r="H1521" s="205" t="s">
        <v>123</v>
      </c>
      <c r="I1521" s="205" t="s">
        <v>124</v>
      </c>
      <c r="J1521" s="205" t="s">
        <v>124</v>
      </c>
    </row>
    <row r="1522" spans="2:10" s="198" customFormat="1" ht="18" customHeight="1" x14ac:dyDescent="0.2">
      <c r="B1522" s="203">
        <v>2006</v>
      </c>
      <c r="C1522" s="204">
        <v>4126572.07</v>
      </c>
      <c r="D1522" s="205" t="s">
        <v>87</v>
      </c>
      <c r="E1522" s="205" t="s">
        <v>95</v>
      </c>
      <c r="F1522" s="203">
        <v>90</v>
      </c>
      <c r="G1522" s="205" t="s">
        <v>6453</v>
      </c>
      <c r="H1522" s="205" t="s">
        <v>123</v>
      </c>
      <c r="I1522" s="205" t="s">
        <v>125</v>
      </c>
      <c r="J1522" s="205" t="s">
        <v>125</v>
      </c>
    </row>
    <row r="1523" spans="2:10" s="198" customFormat="1" ht="18" customHeight="1" x14ac:dyDescent="0.2">
      <c r="B1523" s="203">
        <v>2006</v>
      </c>
      <c r="C1523" s="204">
        <v>2500147.2200000002</v>
      </c>
      <c r="D1523" s="205" t="s">
        <v>87</v>
      </c>
      <c r="E1523" s="205" t="s">
        <v>95</v>
      </c>
      <c r="F1523" s="203">
        <v>90</v>
      </c>
      <c r="G1523" s="205" t="s">
        <v>6453</v>
      </c>
      <c r="H1523" s="205" t="s">
        <v>123</v>
      </c>
      <c r="I1523" s="205" t="s">
        <v>126</v>
      </c>
      <c r="J1523" s="205" t="s">
        <v>126</v>
      </c>
    </row>
    <row r="1524" spans="2:10" s="198" customFormat="1" ht="18" customHeight="1" x14ac:dyDescent="0.2">
      <c r="B1524" s="203">
        <v>2006</v>
      </c>
      <c r="C1524" s="204">
        <v>5112846.79</v>
      </c>
      <c r="D1524" s="205" t="s">
        <v>87</v>
      </c>
      <c r="E1524" s="205" t="s">
        <v>95</v>
      </c>
      <c r="F1524" s="203">
        <v>90</v>
      </c>
      <c r="G1524" s="205" t="s">
        <v>6453</v>
      </c>
      <c r="H1524" s="205" t="s">
        <v>123</v>
      </c>
      <c r="I1524" s="205" t="s">
        <v>127</v>
      </c>
      <c r="J1524" s="205" t="s">
        <v>127</v>
      </c>
    </row>
    <row r="1525" spans="2:10" s="198" customFormat="1" ht="18" customHeight="1" x14ac:dyDescent="0.2">
      <c r="B1525" s="203">
        <v>2006</v>
      </c>
      <c r="C1525" s="204">
        <v>3888974.17</v>
      </c>
      <c r="D1525" s="205" t="s">
        <v>87</v>
      </c>
      <c r="E1525" s="205" t="s">
        <v>95</v>
      </c>
      <c r="F1525" s="203">
        <v>90</v>
      </c>
      <c r="G1525" s="205" t="s">
        <v>6453</v>
      </c>
      <c r="H1525" s="205" t="s">
        <v>123</v>
      </c>
      <c r="I1525" s="205" t="s">
        <v>350</v>
      </c>
      <c r="J1525" s="205" t="s">
        <v>350</v>
      </c>
    </row>
    <row r="1526" spans="2:10" s="198" customFormat="1" ht="18" customHeight="1" x14ac:dyDescent="0.2">
      <c r="B1526" s="203">
        <v>2006</v>
      </c>
      <c r="C1526" s="204">
        <v>56777441.5</v>
      </c>
      <c r="D1526" s="205" t="s">
        <v>87</v>
      </c>
      <c r="E1526" s="205" t="s">
        <v>95</v>
      </c>
      <c r="F1526" s="203">
        <v>90</v>
      </c>
      <c r="G1526" s="205" t="s">
        <v>6453</v>
      </c>
      <c r="H1526" s="205" t="s">
        <v>123</v>
      </c>
      <c r="I1526" s="205" t="s">
        <v>128</v>
      </c>
      <c r="J1526" s="205" t="s">
        <v>128</v>
      </c>
    </row>
    <row r="1527" spans="2:10" s="198" customFormat="1" ht="18" customHeight="1" x14ac:dyDescent="0.2">
      <c r="B1527" s="203">
        <v>2006</v>
      </c>
      <c r="C1527" s="204">
        <v>2747389.45</v>
      </c>
      <c r="D1527" s="205" t="s">
        <v>87</v>
      </c>
      <c r="E1527" s="205" t="s">
        <v>95</v>
      </c>
      <c r="F1527" s="203">
        <v>90</v>
      </c>
      <c r="G1527" s="205" t="s">
        <v>6453</v>
      </c>
      <c r="H1527" s="205" t="s">
        <v>123</v>
      </c>
      <c r="I1527" s="205" t="s">
        <v>129</v>
      </c>
      <c r="J1527" s="205" t="s">
        <v>129</v>
      </c>
    </row>
    <row r="1528" spans="2:10" s="198" customFormat="1" ht="18" customHeight="1" x14ac:dyDescent="0.2">
      <c r="B1528" s="203">
        <v>2006</v>
      </c>
      <c r="C1528" s="204">
        <v>1625797.32</v>
      </c>
      <c r="D1528" s="205" t="s">
        <v>87</v>
      </c>
      <c r="E1528" s="205" t="s">
        <v>95</v>
      </c>
      <c r="F1528" s="203">
        <v>90</v>
      </c>
      <c r="G1528" s="205" t="s">
        <v>6453</v>
      </c>
      <c r="H1528" s="205" t="s">
        <v>123</v>
      </c>
      <c r="I1528" s="205" t="s">
        <v>130</v>
      </c>
      <c r="J1528" s="205" t="s">
        <v>130</v>
      </c>
    </row>
    <row r="1529" spans="2:10" s="198" customFormat="1" ht="18" customHeight="1" x14ac:dyDescent="0.2">
      <c r="B1529" s="203">
        <v>2006</v>
      </c>
      <c r="C1529" s="204">
        <v>1609620.71</v>
      </c>
      <c r="D1529" s="205" t="s">
        <v>87</v>
      </c>
      <c r="E1529" s="205" t="s">
        <v>95</v>
      </c>
      <c r="F1529" s="203">
        <v>90</v>
      </c>
      <c r="G1529" s="205" t="s">
        <v>6453</v>
      </c>
      <c r="H1529" s="205" t="s">
        <v>123</v>
      </c>
      <c r="I1529" s="205" t="s">
        <v>131</v>
      </c>
      <c r="J1529" s="205" t="s">
        <v>131</v>
      </c>
    </row>
    <row r="1530" spans="2:10" s="198" customFormat="1" ht="18" customHeight="1" x14ac:dyDescent="0.2">
      <c r="B1530" s="203">
        <v>2006</v>
      </c>
      <c r="C1530" s="204">
        <v>1364551.97</v>
      </c>
      <c r="D1530" s="205" t="s">
        <v>87</v>
      </c>
      <c r="E1530" s="205" t="s">
        <v>95</v>
      </c>
      <c r="F1530" s="203">
        <v>90</v>
      </c>
      <c r="G1530" s="205" t="s">
        <v>6453</v>
      </c>
      <c r="H1530" s="205" t="s">
        <v>123</v>
      </c>
      <c r="I1530" s="205" t="s">
        <v>364</v>
      </c>
      <c r="J1530" s="205" t="s">
        <v>364</v>
      </c>
    </row>
    <row r="1531" spans="2:10" s="198" customFormat="1" ht="18" customHeight="1" x14ac:dyDescent="0.2">
      <c r="B1531" s="203">
        <v>2006</v>
      </c>
      <c r="C1531" s="204">
        <v>249975.73</v>
      </c>
      <c r="D1531" s="205" t="s">
        <v>87</v>
      </c>
      <c r="E1531" s="205" t="s">
        <v>95</v>
      </c>
      <c r="F1531" s="203">
        <v>90</v>
      </c>
      <c r="G1531" s="205" t="s">
        <v>6453</v>
      </c>
      <c r="H1531" s="205" t="s">
        <v>123</v>
      </c>
      <c r="I1531" s="205" t="s">
        <v>132</v>
      </c>
      <c r="J1531" s="205" t="s">
        <v>132</v>
      </c>
    </row>
    <row r="1532" spans="2:10" s="198" customFormat="1" ht="18" customHeight="1" x14ac:dyDescent="0.2">
      <c r="B1532" s="203">
        <v>2006</v>
      </c>
      <c r="C1532" s="204">
        <v>25992263.27</v>
      </c>
      <c r="D1532" s="205" t="s">
        <v>87</v>
      </c>
      <c r="E1532" s="205" t="s">
        <v>95</v>
      </c>
      <c r="F1532" s="203">
        <v>90</v>
      </c>
      <c r="G1532" s="205" t="s">
        <v>6453</v>
      </c>
      <c r="H1532" s="205" t="s">
        <v>123</v>
      </c>
      <c r="I1532" s="205" t="s">
        <v>133</v>
      </c>
      <c r="J1532" s="205" t="s">
        <v>133</v>
      </c>
    </row>
    <row r="1533" spans="2:10" s="198" customFormat="1" ht="18" customHeight="1" x14ac:dyDescent="0.2">
      <c r="B1533" s="203">
        <v>2006</v>
      </c>
      <c r="C1533" s="204">
        <v>5717444.3499999996</v>
      </c>
      <c r="D1533" s="205" t="s">
        <v>87</v>
      </c>
      <c r="E1533" s="205" t="s">
        <v>95</v>
      </c>
      <c r="F1533" s="203">
        <v>90</v>
      </c>
      <c r="G1533" s="205" t="s">
        <v>6453</v>
      </c>
      <c r="H1533" s="205" t="s">
        <v>123</v>
      </c>
      <c r="I1533" s="205" t="s">
        <v>134</v>
      </c>
      <c r="J1533" s="205" t="s">
        <v>134</v>
      </c>
    </row>
    <row r="1534" spans="2:10" s="198" customFormat="1" ht="18" customHeight="1" x14ac:dyDescent="0.2">
      <c r="B1534" s="203">
        <v>2006</v>
      </c>
      <c r="C1534" s="204">
        <v>1951923.5</v>
      </c>
      <c r="D1534" s="205" t="s">
        <v>87</v>
      </c>
      <c r="E1534" s="205" t="s">
        <v>95</v>
      </c>
      <c r="F1534" s="203">
        <v>90</v>
      </c>
      <c r="G1534" s="205" t="s">
        <v>6453</v>
      </c>
      <c r="H1534" s="205" t="s">
        <v>123</v>
      </c>
      <c r="I1534" s="205" t="s">
        <v>379</v>
      </c>
      <c r="J1534" s="205" t="s">
        <v>379</v>
      </c>
    </row>
    <row r="1535" spans="2:10" s="198" customFormat="1" ht="18" customHeight="1" x14ac:dyDescent="0.2">
      <c r="B1535" s="203">
        <v>2006</v>
      </c>
      <c r="C1535" s="204">
        <v>230377.35</v>
      </c>
      <c r="D1535" s="205" t="s">
        <v>87</v>
      </c>
      <c r="E1535" s="205" t="s">
        <v>95</v>
      </c>
      <c r="F1535" s="203">
        <v>90</v>
      </c>
      <c r="G1535" s="205" t="s">
        <v>6453</v>
      </c>
      <c r="H1535" s="205" t="s">
        <v>123</v>
      </c>
      <c r="I1535" s="205" t="s">
        <v>135</v>
      </c>
      <c r="J1535" s="205" t="s">
        <v>135</v>
      </c>
    </row>
    <row r="1536" spans="2:10" s="198" customFormat="1" ht="18" customHeight="1" x14ac:dyDescent="0.2">
      <c r="B1536" s="203">
        <v>2006</v>
      </c>
      <c r="C1536" s="204">
        <v>35351.910000000003</v>
      </c>
      <c r="D1536" s="205" t="s">
        <v>87</v>
      </c>
      <c r="E1536" s="205" t="s">
        <v>95</v>
      </c>
      <c r="F1536" s="203">
        <v>90</v>
      </c>
      <c r="G1536" s="205" t="s">
        <v>6453</v>
      </c>
      <c r="H1536" s="205" t="s">
        <v>123</v>
      </c>
      <c r="I1536" s="205" t="s">
        <v>136</v>
      </c>
      <c r="J1536" s="205" t="s">
        <v>136</v>
      </c>
    </row>
    <row r="1537" spans="2:10" s="198" customFormat="1" ht="18" customHeight="1" x14ac:dyDescent="0.2">
      <c r="B1537" s="203">
        <v>2006</v>
      </c>
      <c r="C1537" s="204">
        <v>31128580.030000001</v>
      </c>
      <c r="D1537" s="205" t="s">
        <v>87</v>
      </c>
      <c r="E1537" s="205" t="s">
        <v>95</v>
      </c>
      <c r="F1537" s="203">
        <v>90</v>
      </c>
      <c r="G1537" s="205" t="s">
        <v>6453</v>
      </c>
      <c r="H1537" s="205" t="s">
        <v>123</v>
      </c>
      <c r="I1537" s="205" t="s">
        <v>137</v>
      </c>
      <c r="J1537" s="205" t="s">
        <v>137</v>
      </c>
    </row>
    <row r="1538" spans="2:10" s="198" customFormat="1" ht="18" customHeight="1" x14ac:dyDescent="0.2">
      <c r="B1538" s="203">
        <v>2006</v>
      </c>
      <c r="C1538" s="204">
        <v>17575760.399999999</v>
      </c>
      <c r="D1538" s="205" t="s">
        <v>87</v>
      </c>
      <c r="E1538" s="205" t="s">
        <v>95</v>
      </c>
      <c r="F1538" s="203">
        <v>90</v>
      </c>
      <c r="G1538" s="205" t="s">
        <v>6453</v>
      </c>
      <c r="H1538" s="205" t="s">
        <v>123</v>
      </c>
      <c r="I1538" s="205" t="s">
        <v>138</v>
      </c>
      <c r="J1538" s="205" t="s">
        <v>138</v>
      </c>
    </row>
    <row r="1539" spans="2:10" s="198" customFormat="1" ht="18" customHeight="1" x14ac:dyDescent="0.2">
      <c r="B1539" s="203">
        <v>2006</v>
      </c>
      <c r="C1539" s="204">
        <v>13692020.15</v>
      </c>
      <c r="D1539" s="205" t="s">
        <v>87</v>
      </c>
      <c r="E1539" s="205" t="s">
        <v>95</v>
      </c>
      <c r="F1539" s="203">
        <v>90</v>
      </c>
      <c r="G1539" s="205" t="s">
        <v>6453</v>
      </c>
      <c r="H1539" s="205" t="s">
        <v>123</v>
      </c>
      <c r="I1539" s="205" t="s">
        <v>139</v>
      </c>
      <c r="J1539" s="205" t="s">
        <v>139</v>
      </c>
    </row>
    <row r="1540" spans="2:10" s="198" customFormat="1" ht="18" customHeight="1" x14ac:dyDescent="0.2">
      <c r="B1540" s="203">
        <v>2006</v>
      </c>
      <c r="C1540" s="204">
        <v>2790932.32</v>
      </c>
      <c r="D1540" s="205" t="s">
        <v>87</v>
      </c>
      <c r="E1540" s="205" t="s">
        <v>95</v>
      </c>
      <c r="F1540" s="203">
        <v>90</v>
      </c>
      <c r="G1540" s="205" t="s">
        <v>6453</v>
      </c>
      <c r="H1540" s="205" t="s">
        <v>123</v>
      </c>
      <c r="I1540" s="205" t="s">
        <v>140</v>
      </c>
      <c r="J1540" s="205" t="s">
        <v>140</v>
      </c>
    </row>
    <row r="1541" spans="2:10" s="198" customFormat="1" ht="18" customHeight="1" x14ac:dyDescent="0.2">
      <c r="B1541" s="203">
        <v>2006</v>
      </c>
      <c r="C1541" s="204">
        <v>1343158.78</v>
      </c>
      <c r="D1541" s="205" t="s">
        <v>87</v>
      </c>
      <c r="E1541" s="205" t="s">
        <v>95</v>
      </c>
      <c r="F1541" s="203">
        <v>90</v>
      </c>
      <c r="G1541" s="205" t="s">
        <v>6453</v>
      </c>
      <c r="H1541" s="205" t="s">
        <v>123</v>
      </c>
      <c r="I1541" s="205" t="s">
        <v>141</v>
      </c>
      <c r="J1541" s="205" t="s">
        <v>141</v>
      </c>
    </row>
    <row r="1542" spans="2:10" s="198" customFormat="1" ht="18" customHeight="1" x14ac:dyDescent="0.2">
      <c r="B1542" s="203">
        <v>2006</v>
      </c>
      <c r="C1542" s="204">
        <v>7997496.9900000002</v>
      </c>
      <c r="D1542" s="205" t="s">
        <v>87</v>
      </c>
      <c r="E1542" s="205" t="s">
        <v>95</v>
      </c>
      <c r="F1542" s="203">
        <v>90</v>
      </c>
      <c r="G1542" s="205" t="s">
        <v>6453</v>
      </c>
      <c r="H1542" s="205" t="s">
        <v>123</v>
      </c>
      <c r="I1542" s="205" t="s">
        <v>142</v>
      </c>
      <c r="J1542" s="205" t="s">
        <v>142</v>
      </c>
    </row>
    <row r="1543" spans="2:10" s="198" customFormat="1" ht="18" customHeight="1" x14ac:dyDescent="0.2">
      <c r="B1543" s="203">
        <v>2006</v>
      </c>
      <c r="C1543" s="204">
        <v>31965775.960000001</v>
      </c>
      <c r="D1543" s="205" t="s">
        <v>87</v>
      </c>
      <c r="E1543" s="205" t="s">
        <v>95</v>
      </c>
      <c r="F1543" s="203">
        <v>90</v>
      </c>
      <c r="G1543" s="205" t="s">
        <v>6453</v>
      </c>
      <c r="H1543" s="205" t="s">
        <v>123</v>
      </c>
      <c r="I1543" s="205" t="s">
        <v>143</v>
      </c>
      <c r="J1543" s="205" t="s">
        <v>143</v>
      </c>
    </row>
    <row r="1544" spans="2:10" s="198" customFormat="1" ht="18" customHeight="1" x14ac:dyDescent="0.2">
      <c r="B1544" s="203">
        <v>2006</v>
      </c>
      <c r="C1544" s="204">
        <v>880076.24</v>
      </c>
      <c r="D1544" s="205" t="s">
        <v>87</v>
      </c>
      <c r="E1544" s="205" t="s">
        <v>95</v>
      </c>
      <c r="F1544" s="203">
        <v>90</v>
      </c>
      <c r="G1544" s="205" t="s">
        <v>6453</v>
      </c>
      <c r="H1544" s="205" t="s">
        <v>123</v>
      </c>
      <c r="I1544" s="205" t="s">
        <v>144</v>
      </c>
      <c r="J1544" s="205" t="s">
        <v>144</v>
      </c>
    </row>
    <row r="1545" spans="2:10" s="198" customFormat="1" ht="18" customHeight="1" x14ac:dyDescent="0.2">
      <c r="B1545" s="203">
        <v>2006</v>
      </c>
      <c r="C1545" s="204">
        <v>9373959.1799999997</v>
      </c>
      <c r="D1545" s="205" t="s">
        <v>87</v>
      </c>
      <c r="E1545" s="205" t="s">
        <v>95</v>
      </c>
      <c r="F1545" s="203">
        <v>90</v>
      </c>
      <c r="G1545" s="205" t="s">
        <v>6453</v>
      </c>
      <c r="H1545" s="205" t="s">
        <v>123</v>
      </c>
      <c r="I1545" s="205" t="s">
        <v>145</v>
      </c>
      <c r="J1545" s="205" t="s">
        <v>145</v>
      </c>
    </row>
    <row r="1546" spans="2:10" s="198" customFormat="1" ht="18" customHeight="1" x14ac:dyDescent="0.2">
      <c r="B1546" s="203">
        <v>2006</v>
      </c>
      <c r="C1546" s="204">
        <v>13714950.75</v>
      </c>
      <c r="D1546" s="205" t="s">
        <v>87</v>
      </c>
      <c r="E1546" s="205" t="s">
        <v>95</v>
      </c>
      <c r="F1546" s="203">
        <v>90</v>
      </c>
      <c r="G1546" s="205" t="s">
        <v>6453</v>
      </c>
      <c r="H1546" s="205" t="s">
        <v>123</v>
      </c>
      <c r="I1546" s="205" t="s">
        <v>146</v>
      </c>
      <c r="J1546" s="205" t="s">
        <v>146</v>
      </c>
    </row>
    <row r="1547" spans="2:10" s="198" customFormat="1" ht="18" customHeight="1" x14ac:dyDescent="0.2">
      <c r="B1547" s="203">
        <v>2006</v>
      </c>
      <c r="C1547" s="204">
        <v>1263900.04</v>
      </c>
      <c r="D1547" s="205" t="s">
        <v>87</v>
      </c>
      <c r="E1547" s="205" t="s">
        <v>95</v>
      </c>
      <c r="F1547" s="203">
        <v>90</v>
      </c>
      <c r="G1547" s="205" t="s">
        <v>6453</v>
      </c>
      <c r="H1547" s="205" t="s">
        <v>123</v>
      </c>
      <c r="I1547" s="205" t="s">
        <v>147</v>
      </c>
      <c r="J1547" s="205" t="s">
        <v>147</v>
      </c>
    </row>
    <row r="1548" spans="2:10" s="198" customFormat="1" ht="18" customHeight="1" x14ac:dyDescent="0.2">
      <c r="B1548" s="203">
        <v>2006</v>
      </c>
      <c r="C1548" s="204">
        <v>5270874.45</v>
      </c>
      <c r="D1548" s="205" t="s">
        <v>87</v>
      </c>
      <c r="E1548" s="205" t="s">
        <v>95</v>
      </c>
      <c r="F1548" s="203">
        <v>90</v>
      </c>
      <c r="G1548" s="205" t="s">
        <v>6453</v>
      </c>
      <c r="H1548" s="205" t="s">
        <v>123</v>
      </c>
      <c r="I1548" s="205" t="s">
        <v>148</v>
      </c>
      <c r="J1548" s="205" t="s">
        <v>148</v>
      </c>
    </row>
    <row r="1549" spans="2:10" s="198" customFormat="1" ht="18" customHeight="1" x14ac:dyDescent="0.2">
      <c r="B1549" s="203">
        <v>2006</v>
      </c>
      <c r="C1549" s="204">
        <v>1827797.39</v>
      </c>
      <c r="D1549" s="205" t="s">
        <v>87</v>
      </c>
      <c r="E1549" s="205" t="s">
        <v>95</v>
      </c>
      <c r="F1549" s="203">
        <v>90</v>
      </c>
      <c r="G1549" s="205" t="s">
        <v>6453</v>
      </c>
      <c r="H1549" s="205" t="s">
        <v>123</v>
      </c>
      <c r="I1549" s="205" t="s">
        <v>149</v>
      </c>
      <c r="J1549" s="205" t="s">
        <v>149</v>
      </c>
    </row>
    <row r="1550" spans="2:10" s="198" customFormat="1" ht="18" customHeight="1" x14ac:dyDescent="0.2">
      <c r="B1550" s="203">
        <v>2006</v>
      </c>
      <c r="C1550" s="204">
        <v>11501199.34</v>
      </c>
      <c r="D1550" s="205" t="s">
        <v>87</v>
      </c>
      <c r="E1550" s="205" t="s">
        <v>95</v>
      </c>
      <c r="F1550" s="203">
        <v>90</v>
      </c>
      <c r="G1550" s="205" t="s">
        <v>6453</v>
      </c>
      <c r="H1550" s="205" t="s">
        <v>123</v>
      </c>
      <c r="I1550" s="205" t="s">
        <v>150</v>
      </c>
      <c r="J1550" s="205" t="s">
        <v>150</v>
      </c>
    </row>
    <row r="1551" spans="2:10" s="198" customFormat="1" ht="18" customHeight="1" x14ac:dyDescent="0.2">
      <c r="B1551" s="203">
        <v>2006</v>
      </c>
      <c r="C1551" s="204">
        <v>232693806.97</v>
      </c>
      <c r="D1551" s="205" t="s">
        <v>87</v>
      </c>
      <c r="E1551" s="205" t="s">
        <v>95</v>
      </c>
      <c r="F1551" s="203">
        <v>90</v>
      </c>
      <c r="G1551" s="205" t="s">
        <v>6453</v>
      </c>
      <c r="H1551" s="205" t="s">
        <v>123</v>
      </c>
      <c r="I1551" s="205" t="s">
        <v>151</v>
      </c>
      <c r="J1551" s="205" t="s">
        <v>151</v>
      </c>
    </row>
    <row r="1552" spans="2:10" s="198" customFormat="1" ht="18" customHeight="1" x14ac:dyDescent="0.2">
      <c r="B1552" s="203">
        <v>2006</v>
      </c>
      <c r="C1552" s="204">
        <v>5882082.9900000002</v>
      </c>
      <c r="D1552" s="205" t="s">
        <v>87</v>
      </c>
      <c r="E1552" s="205" t="s">
        <v>95</v>
      </c>
      <c r="F1552" s="203">
        <v>90</v>
      </c>
      <c r="G1552" s="205" t="s">
        <v>6453</v>
      </c>
      <c r="H1552" s="205" t="s">
        <v>123</v>
      </c>
      <c r="I1552" s="205" t="s">
        <v>380</v>
      </c>
      <c r="J1552" s="205" t="s">
        <v>380</v>
      </c>
    </row>
    <row r="1553" spans="2:10" s="198" customFormat="1" ht="18" customHeight="1" x14ac:dyDescent="0.2">
      <c r="B1553" s="203">
        <v>2006</v>
      </c>
      <c r="C1553" s="204">
        <v>582226.82000000007</v>
      </c>
      <c r="D1553" s="205" t="s">
        <v>87</v>
      </c>
      <c r="E1553" s="205" t="s">
        <v>95</v>
      </c>
      <c r="F1553" s="203">
        <v>90</v>
      </c>
      <c r="G1553" s="205" t="s">
        <v>6453</v>
      </c>
      <c r="H1553" s="205" t="s">
        <v>123</v>
      </c>
      <c r="I1553" s="205" t="s">
        <v>152</v>
      </c>
      <c r="J1553" s="205" t="s">
        <v>152</v>
      </c>
    </row>
    <row r="1554" spans="2:10" s="198" customFormat="1" ht="18" customHeight="1" x14ac:dyDescent="0.2">
      <c r="B1554" s="203">
        <v>2006</v>
      </c>
      <c r="C1554" s="204">
        <v>1928037.7000000002</v>
      </c>
      <c r="D1554" s="205" t="s">
        <v>87</v>
      </c>
      <c r="E1554" s="205" t="s">
        <v>95</v>
      </c>
      <c r="F1554" s="203">
        <v>90</v>
      </c>
      <c r="G1554" s="205" t="s">
        <v>6453</v>
      </c>
      <c r="H1554" s="205" t="s">
        <v>123</v>
      </c>
      <c r="I1554" s="205" t="s">
        <v>351</v>
      </c>
      <c r="J1554" s="205" t="s">
        <v>351</v>
      </c>
    </row>
    <row r="1555" spans="2:10" s="198" customFormat="1" ht="18" customHeight="1" x14ac:dyDescent="0.2">
      <c r="B1555" s="203">
        <v>2006</v>
      </c>
      <c r="C1555" s="204">
        <v>8939348.9299999997</v>
      </c>
      <c r="D1555" s="205" t="s">
        <v>87</v>
      </c>
      <c r="E1555" s="205" t="s">
        <v>95</v>
      </c>
      <c r="F1555" s="203">
        <v>90</v>
      </c>
      <c r="G1555" s="205" t="s">
        <v>6453</v>
      </c>
      <c r="H1555" s="205" t="s">
        <v>123</v>
      </c>
      <c r="I1555" s="205" t="s">
        <v>153</v>
      </c>
      <c r="J1555" s="205" t="s">
        <v>153</v>
      </c>
    </row>
    <row r="1556" spans="2:10" s="198" customFormat="1" ht="18" customHeight="1" x14ac:dyDescent="0.2">
      <c r="B1556" s="203">
        <v>2006</v>
      </c>
      <c r="C1556" s="204">
        <v>67998273.659999996</v>
      </c>
      <c r="D1556" s="205" t="s">
        <v>87</v>
      </c>
      <c r="E1556" s="205" t="s">
        <v>95</v>
      </c>
      <c r="F1556" s="203">
        <v>90</v>
      </c>
      <c r="G1556" s="205" t="s">
        <v>6453</v>
      </c>
      <c r="H1556" s="205" t="s">
        <v>123</v>
      </c>
      <c r="I1556" s="205" t="s">
        <v>154</v>
      </c>
      <c r="J1556" s="205" t="s">
        <v>154</v>
      </c>
    </row>
    <row r="1557" spans="2:10" s="198" customFormat="1" ht="18" customHeight="1" x14ac:dyDescent="0.2">
      <c r="B1557" s="203">
        <v>2006</v>
      </c>
      <c r="C1557" s="204">
        <v>1330807.04</v>
      </c>
      <c r="D1557" s="205" t="s">
        <v>87</v>
      </c>
      <c r="E1557" s="205" t="s">
        <v>95</v>
      </c>
      <c r="F1557" s="203">
        <v>90</v>
      </c>
      <c r="G1557" s="205" t="s">
        <v>6453</v>
      </c>
      <c r="H1557" s="205" t="s">
        <v>123</v>
      </c>
      <c r="I1557" s="205" t="s">
        <v>155</v>
      </c>
      <c r="J1557" s="205" t="s">
        <v>155</v>
      </c>
    </row>
    <row r="1558" spans="2:10" s="198" customFormat="1" ht="18" customHeight="1" x14ac:dyDescent="0.2">
      <c r="B1558" s="203">
        <v>2006</v>
      </c>
      <c r="C1558" s="204">
        <v>23914523.829999998</v>
      </c>
      <c r="D1558" s="205" t="s">
        <v>87</v>
      </c>
      <c r="E1558" s="205" t="s">
        <v>95</v>
      </c>
      <c r="F1558" s="203">
        <v>90</v>
      </c>
      <c r="G1558" s="205" t="s">
        <v>6453</v>
      </c>
      <c r="H1558" s="205" t="s">
        <v>123</v>
      </c>
      <c r="I1558" s="205" t="s">
        <v>349</v>
      </c>
      <c r="J1558" s="205" t="s">
        <v>123</v>
      </c>
    </row>
    <row r="1559" spans="2:10" s="198" customFormat="1" ht="18" customHeight="1" x14ac:dyDescent="0.2">
      <c r="B1559" s="203">
        <v>2006</v>
      </c>
      <c r="C1559" s="204">
        <v>1862292.61</v>
      </c>
      <c r="D1559" s="205" t="s">
        <v>87</v>
      </c>
      <c r="E1559" s="205" t="s">
        <v>95</v>
      </c>
      <c r="F1559" s="203">
        <v>90</v>
      </c>
      <c r="G1559" s="205" t="s">
        <v>6453</v>
      </c>
      <c r="H1559" s="205" t="s">
        <v>123</v>
      </c>
      <c r="I1559" s="205" t="s">
        <v>156</v>
      </c>
      <c r="J1559" s="205" t="s">
        <v>156</v>
      </c>
    </row>
    <row r="1560" spans="2:10" s="198" customFormat="1" ht="18" customHeight="1" x14ac:dyDescent="0.2">
      <c r="B1560" s="203">
        <v>2006</v>
      </c>
      <c r="C1560" s="204">
        <v>4681507.82</v>
      </c>
      <c r="D1560" s="205" t="s">
        <v>87</v>
      </c>
      <c r="E1560" s="205" t="s">
        <v>95</v>
      </c>
      <c r="F1560" s="203">
        <v>90</v>
      </c>
      <c r="G1560" s="205" t="s">
        <v>6453</v>
      </c>
      <c r="H1560" s="205" t="s">
        <v>157</v>
      </c>
      <c r="I1560" s="205" t="s">
        <v>157</v>
      </c>
      <c r="J1560" s="205" t="s">
        <v>157</v>
      </c>
    </row>
    <row r="1561" spans="2:10" s="198" customFormat="1" ht="18" customHeight="1" x14ac:dyDescent="0.2">
      <c r="B1561" s="203">
        <v>2006</v>
      </c>
      <c r="C1561" s="204">
        <v>0</v>
      </c>
      <c r="D1561" s="205" t="s">
        <v>87</v>
      </c>
      <c r="E1561" s="205" t="s">
        <v>95</v>
      </c>
      <c r="F1561" s="203">
        <v>90</v>
      </c>
      <c r="G1561" s="205" t="s">
        <v>6453</v>
      </c>
      <c r="H1561" s="205" t="s">
        <v>157</v>
      </c>
      <c r="I1561" s="205" t="s">
        <v>349</v>
      </c>
      <c r="J1561" s="205"/>
    </row>
    <row r="1562" spans="2:10" s="198" customFormat="1" ht="18" customHeight="1" x14ac:dyDescent="0.2">
      <c r="B1562" s="203">
        <v>2006</v>
      </c>
      <c r="C1562" s="204">
        <v>202515830.5</v>
      </c>
      <c r="D1562" s="205" t="s">
        <v>87</v>
      </c>
      <c r="E1562" s="205" t="s">
        <v>95</v>
      </c>
      <c r="F1562" s="203">
        <v>90</v>
      </c>
      <c r="G1562" s="205" t="s">
        <v>6453</v>
      </c>
      <c r="H1562" s="205" t="s">
        <v>158</v>
      </c>
      <c r="I1562" s="205" t="s">
        <v>158</v>
      </c>
      <c r="J1562" s="205" t="s">
        <v>158</v>
      </c>
    </row>
    <row r="1563" spans="2:10" s="198" customFormat="1" ht="18" customHeight="1" x14ac:dyDescent="0.2">
      <c r="B1563" s="203">
        <v>2006</v>
      </c>
      <c r="C1563" s="204">
        <v>986592.3</v>
      </c>
      <c r="D1563" s="205" t="s">
        <v>87</v>
      </c>
      <c r="E1563" s="205" t="s">
        <v>95</v>
      </c>
      <c r="F1563" s="203">
        <v>90</v>
      </c>
      <c r="G1563" s="205" t="s">
        <v>6453</v>
      </c>
      <c r="H1563" s="205" t="s">
        <v>158</v>
      </c>
      <c r="I1563" s="205" t="s">
        <v>349</v>
      </c>
      <c r="J1563" s="205" t="s">
        <v>158</v>
      </c>
    </row>
    <row r="1564" spans="2:10" s="198" customFormat="1" ht="18" customHeight="1" x14ac:dyDescent="0.2">
      <c r="B1564" s="203">
        <v>2006</v>
      </c>
      <c r="C1564" s="204">
        <v>91894293.909999996</v>
      </c>
      <c r="D1564" s="205" t="s">
        <v>87</v>
      </c>
      <c r="E1564" s="205" t="s">
        <v>95</v>
      </c>
      <c r="F1564" s="203">
        <v>90</v>
      </c>
      <c r="G1564" s="205" t="s">
        <v>6453</v>
      </c>
      <c r="H1564" s="205" t="s">
        <v>159</v>
      </c>
      <c r="I1564" s="205" t="s">
        <v>381</v>
      </c>
      <c r="J1564" s="205" t="s">
        <v>381</v>
      </c>
    </row>
    <row r="1565" spans="2:10" s="198" customFormat="1" ht="18" customHeight="1" x14ac:dyDescent="0.2">
      <c r="B1565" s="203">
        <v>2006</v>
      </c>
      <c r="C1565" s="204">
        <v>212823511.58000001</v>
      </c>
      <c r="D1565" s="205" t="s">
        <v>87</v>
      </c>
      <c r="E1565" s="205" t="s">
        <v>95</v>
      </c>
      <c r="F1565" s="203">
        <v>90</v>
      </c>
      <c r="G1565" s="205" t="s">
        <v>6453</v>
      </c>
      <c r="H1565" s="205" t="s">
        <v>159</v>
      </c>
      <c r="I1565" s="205" t="s">
        <v>160</v>
      </c>
      <c r="J1565" s="205" t="s">
        <v>160</v>
      </c>
    </row>
    <row r="1566" spans="2:10" s="198" customFormat="1" ht="18" customHeight="1" x14ac:dyDescent="0.2">
      <c r="B1566" s="203">
        <v>2006</v>
      </c>
      <c r="C1566" s="204">
        <v>0</v>
      </c>
      <c r="D1566" s="205" t="s">
        <v>87</v>
      </c>
      <c r="E1566" s="205" t="s">
        <v>95</v>
      </c>
      <c r="F1566" s="203">
        <v>90</v>
      </c>
      <c r="G1566" s="205" t="s">
        <v>6453</v>
      </c>
      <c r="H1566" s="205" t="s">
        <v>159</v>
      </c>
      <c r="I1566" s="205" t="s">
        <v>349</v>
      </c>
      <c r="J1566" s="205"/>
    </row>
    <row r="1567" spans="2:10" s="198" customFormat="1" ht="18" customHeight="1" x14ac:dyDescent="0.2">
      <c r="B1567" s="203">
        <v>2006</v>
      </c>
      <c r="C1567" s="204">
        <v>10316009.800000001</v>
      </c>
      <c r="D1567" s="205" t="s">
        <v>87</v>
      </c>
      <c r="E1567" s="205" t="s">
        <v>95</v>
      </c>
      <c r="F1567" s="203">
        <v>90</v>
      </c>
      <c r="G1567" s="205" t="s">
        <v>6453</v>
      </c>
      <c r="H1567" s="205" t="s">
        <v>161</v>
      </c>
      <c r="I1567" s="205" t="s">
        <v>161</v>
      </c>
      <c r="J1567" s="205" t="s">
        <v>161</v>
      </c>
    </row>
    <row r="1568" spans="2:10" s="198" customFormat="1" ht="18" customHeight="1" x14ac:dyDescent="0.2">
      <c r="B1568" s="203">
        <v>2006</v>
      </c>
      <c r="C1568" s="204">
        <v>0</v>
      </c>
      <c r="D1568" s="205" t="s">
        <v>87</v>
      </c>
      <c r="E1568" s="205" t="s">
        <v>95</v>
      </c>
      <c r="F1568" s="203">
        <v>90</v>
      </c>
      <c r="G1568" s="205" t="s">
        <v>6453</v>
      </c>
      <c r="H1568" s="205" t="s">
        <v>161</v>
      </c>
      <c r="I1568" s="205" t="s">
        <v>349</v>
      </c>
      <c r="J1568" s="205"/>
    </row>
    <row r="1569" spans="2:10" s="198" customFormat="1" ht="18" customHeight="1" x14ac:dyDescent="0.2">
      <c r="B1569" s="203">
        <v>2006</v>
      </c>
      <c r="C1569" s="204">
        <v>6736311.0800000001</v>
      </c>
      <c r="D1569" s="205" t="s">
        <v>87</v>
      </c>
      <c r="E1569" s="205" t="s">
        <v>95</v>
      </c>
      <c r="F1569" s="203">
        <v>90</v>
      </c>
      <c r="G1569" s="205" t="s">
        <v>6453</v>
      </c>
      <c r="H1569" s="205" t="s">
        <v>162</v>
      </c>
      <c r="I1569" s="205" t="s">
        <v>163</v>
      </c>
      <c r="J1569" s="205" t="s">
        <v>163</v>
      </c>
    </row>
    <row r="1570" spans="2:10" s="198" customFormat="1" ht="18" customHeight="1" x14ac:dyDescent="0.2">
      <c r="B1570" s="203">
        <v>2006</v>
      </c>
      <c r="C1570" s="204">
        <v>538639.52</v>
      </c>
      <c r="D1570" s="205" t="s">
        <v>87</v>
      </c>
      <c r="E1570" s="205" t="s">
        <v>95</v>
      </c>
      <c r="F1570" s="203">
        <v>90</v>
      </c>
      <c r="G1570" s="205" t="s">
        <v>6453</v>
      </c>
      <c r="H1570" s="205" t="s">
        <v>162</v>
      </c>
      <c r="I1570" s="205" t="s">
        <v>164</v>
      </c>
      <c r="J1570" s="205" t="s">
        <v>164</v>
      </c>
    </row>
    <row r="1571" spans="2:10" s="198" customFormat="1" ht="18" customHeight="1" x14ac:dyDescent="0.2">
      <c r="B1571" s="203">
        <v>2006</v>
      </c>
      <c r="C1571" s="204">
        <v>1642693.96</v>
      </c>
      <c r="D1571" s="205" t="s">
        <v>87</v>
      </c>
      <c r="E1571" s="205" t="s">
        <v>95</v>
      </c>
      <c r="F1571" s="203">
        <v>90</v>
      </c>
      <c r="G1571" s="205" t="s">
        <v>6453</v>
      </c>
      <c r="H1571" s="205" t="s">
        <v>162</v>
      </c>
      <c r="I1571" s="205" t="s">
        <v>165</v>
      </c>
      <c r="J1571" s="205" t="s">
        <v>165</v>
      </c>
    </row>
    <row r="1572" spans="2:10" s="198" customFormat="1" ht="18" customHeight="1" x14ac:dyDescent="0.2">
      <c r="B1572" s="203">
        <v>2006</v>
      </c>
      <c r="C1572" s="204">
        <v>198100</v>
      </c>
      <c r="D1572" s="205" t="s">
        <v>87</v>
      </c>
      <c r="E1572" s="205" t="s">
        <v>95</v>
      </c>
      <c r="F1572" s="203">
        <v>90</v>
      </c>
      <c r="G1572" s="205" t="s">
        <v>6453</v>
      </c>
      <c r="H1572" s="205" t="s">
        <v>162</v>
      </c>
      <c r="I1572" s="205" t="s">
        <v>170</v>
      </c>
      <c r="J1572" s="205" t="s">
        <v>170</v>
      </c>
    </row>
    <row r="1573" spans="2:10" s="198" customFormat="1" ht="18" customHeight="1" x14ac:dyDescent="0.2">
      <c r="B1573" s="203">
        <v>2006</v>
      </c>
      <c r="C1573" s="204">
        <v>5751386.3600000003</v>
      </c>
      <c r="D1573" s="205" t="s">
        <v>87</v>
      </c>
      <c r="E1573" s="205" t="s">
        <v>95</v>
      </c>
      <c r="F1573" s="203">
        <v>90</v>
      </c>
      <c r="G1573" s="205" t="s">
        <v>6453</v>
      </c>
      <c r="H1573" s="205" t="s">
        <v>162</v>
      </c>
      <c r="I1573" s="205" t="s">
        <v>166</v>
      </c>
      <c r="J1573" s="205" t="s">
        <v>166</v>
      </c>
    </row>
    <row r="1574" spans="2:10" s="198" customFormat="1" ht="18" customHeight="1" x14ac:dyDescent="0.2">
      <c r="B1574" s="203">
        <v>2006</v>
      </c>
      <c r="C1574" s="204">
        <v>300000</v>
      </c>
      <c r="D1574" s="205" t="s">
        <v>87</v>
      </c>
      <c r="E1574" s="205" t="s">
        <v>95</v>
      </c>
      <c r="F1574" s="203">
        <v>90</v>
      </c>
      <c r="G1574" s="205" t="s">
        <v>6453</v>
      </c>
      <c r="H1574" s="205" t="s">
        <v>162</v>
      </c>
      <c r="I1574" s="205" t="s">
        <v>167</v>
      </c>
      <c r="J1574" s="205" t="s">
        <v>167</v>
      </c>
    </row>
    <row r="1575" spans="2:10" s="198" customFormat="1" ht="18" customHeight="1" x14ac:dyDescent="0.2">
      <c r="B1575" s="203">
        <v>2006</v>
      </c>
      <c r="C1575" s="204">
        <v>0</v>
      </c>
      <c r="D1575" s="205" t="s">
        <v>87</v>
      </c>
      <c r="E1575" s="205" t="s">
        <v>95</v>
      </c>
      <c r="F1575" s="203">
        <v>90</v>
      </c>
      <c r="G1575" s="205" t="s">
        <v>6453</v>
      </c>
      <c r="H1575" s="205" t="s">
        <v>162</v>
      </c>
      <c r="I1575" s="205" t="s">
        <v>349</v>
      </c>
      <c r="J1575" s="205"/>
    </row>
    <row r="1576" spans="2:10" s="198" customFormat="1" ht="18" customHeight="1" x14ac:dyDescent="0.2">
      <c r="B1576" s="203">
        <v>2006</v>
      </c>
      <c r="C1576" s="204">
        <v>0</v>
      </c>
      <c r="D1576" s="205" t="s">
        <v>87</v>
      </c>
      <c r="E1576" s="205" t="s">
        <v>95</v>
      </c>
      <c r="F1576" s="203">
        <v>90</v>
      </c>
      <c r="G1576" s="205" t="s">
        <v>6453</v>
      </c>
      <c r="H1576" s="205" t="s">
        <v>168</v>
      </c>
      <c r="I1576" s="205" t="s">
        <v>349</v>
      </c>
      <c r="J1576" s="205"/>
    </row>
    <row r="1577" spans="2:10" s="198" customFormat="1" ht="18" customHeight="1" x14ac:dyDescent="0.2">
      <c r="B1577" s="203">
        <v>2006</v>
      </c>
      <c r="C1577" s="204">
        <v>735075.64</v>
      </c>
      <c r="D1577" s="205" t="s">
        <v>87</v>
      </c>
      <c r="E1577" s="205" t="s">
        <v>95</v>
      </c>
      <c r="F1577" s="203">
        <v>90</v>
      </c>
      <c r="G1577" s="205" t="s">
        <v>6453</v>
      </c>
      <c r="H1577" s="205" t="s">
        <v>169</v>
      </c>
      <c r="I1577" s="205" t="s">
        <v>165</v>
      </c>
      <c r="J1577" s="205" t="s">
        <v>165</v>
      </c>
    </row>
    <row r="1578" spans="2:10" s="198" customFormat="1" ht="18" customHeight="1" x14ac:dyDescent="0.2">
      <c r="B1578" s="203">
        <v>2006</v>
      </c>
      <c r="C1578" s="204">
        <v>662257</v>
      </c>
      <c r="D1578" s="205" t="s">
        <v>87</v>
      </c>
      <c r="E1578" s="205" t="s">
        <v>95</v>
      </c>
      <c r="F1578" s="203">
        <v>90</v>
      </c>
      <c r="G1578" s="205" t="s">
        <v>6453</v>
      </c>
      <c r="H1578" s="205" t="s">
        <v>169</v>
      </c>
      <c r="I1578" s="205" t="s">
        <v>170</v>
      </c>
      <c r="J1578" s="205" t="s">
        <v>170</v>
      </c>
    </row>
    <row r="1579" spans="2:10" s="198" customFormat="1" ht="18" customHeight="1" x14ac:dyDescent="0.2">
      <c r="B1579" s="203">
        <v>2006</v>
      </c>
      <c r="C1579" s="204">
        <v>298699.95</v>
      </c>
      <c r="D1579" s="205" t="s">
        <v>87</v>
      </c>
      <c r="E1579" s="205" t="s">
        <v>95</v>
      </c>
      <c r="F1579" s="203">
        <v>90</v>
      </c>
      <c r="G1579" s="205" t="s">
        <v>6453</v>
      </c>
      <c r="H1579" s="205" t="s">
        <v>169</v>
      </c>
      <c r="I1579" s="205" t="s">
        <v>171</v>
      </c>
      <c r="J1579" s="205" t="s">
        <v>171</v>
      </c>
    </row>
    <row r="1580" spans="2:10" s="198" customFormat="1" ht="18" customHeight="1" x14ac:dyDescent="0.2">
      <c r="B1580" s="203">
        <v>2006</v>
      </c>
      <c r="C1580" s="204">
        <v>47677.919999999998</v>
      </c>
      <c r="D1580" s="205" t="s">
        <v>87</v>
      </c>
      <c r="E1580" s="205" t="s">
        <v>95</v>
      </c>
      <c r="F1580" s="203">
        <v>90</v>
      </c>
      <c r="G1580" s="205" t="s">
        <v>6453</v>
      </c>
      <c r="H1580" s="205" t="s">
        <v>169</v>
      </c>
      <c r="I1580" s="205" t="s">
        <v>166</v>
      </c>
      <c r="J1580" s="205" t="s">
        <v>166</v>
      </c>
    </row>
    <row r="1581" spans="2:10" s="198" customFormat="1" ht="18" customHeight="1" x14ac:dyDescent="0.2">
      <c r="B1581" s="203">
        <v>2006</v>
      </c>
      <c r="C1581" s="204">
        <v>28777335.870000001</v>
      </c>
      <c r="D1581" s="205" t="s">
        <v>87</v>
      </c>
      <c r="E1581" s="205" t="s">
        <v>95</v>
      </c>
      <c r="F1581" s="203">
        <v>90</v>
      </c>
      <c r="G1581" s="205" t="s">
        <v>6453</v>
      </c>
      <c r="H1581" s="205" t="s">
        <v>169</v>
      </c>
      <c r="I1581" s="205" t="s">
        <v>172</v>
      </c>
      <c r="J1581" s="205" t="s">
        <v>172</v>
      </c>
    </row>
    <row r="1582" spans="2:10" s="198" customFormat="1" ht="18" customHeight="1" x14ac:dyDescent="0.2">
      <c r="B1582" s="203">
        <v>2006</v>
      </c>
      <c r="C1582" s="204">
        <v>1705.41</v>
      </c>
      <c r="D1582" s="205" t="s">
        <v>87</v>
      </c>
      <c r="E1582" s="205" t="s">
        <v>95</v>
      </c>
      <c r="F1582" s="203">
        <v>90</v>
      </c>
      <c r="G1582" s="205" t="s">
        <v>6453</v>
      </c>
      <c r="H1582" s="205" t="s">
        <v>169</v>
      </c>
      <c r="I1582" s="205" t="s">
        <v>173</v>
      </c>
      <c r="J1582" s="205" t="s">
        <v>173</v>
      </c>
    </row>
    <row r="1583" spans="2:10" s="198" customFormat="1" ht="18" customHeight="1" x14ac:dyDescent="0.2">
      <c r="B1583" s="203">
        <v>2006</v>
      </c>
      <c r="C1583" s="204">
        <v>0</v>
      </c>
      <c r="D1583" s="205" t="s">
        <v>87</v>
      </c>
      <c r="E1583" s="205" t="s">
        <v>95</v>
      </c>
      <c r="F1583" s="203">
        <v>90</v>
      </c>
      <c r="G1583" s="205" t="s">
        <v>6453</v>
      </c>
      <c r="H1583" s="205" t="s">
        <v>169</v>
      </c>
      <c r="I1583" s="205" t="s">
        <v>349</v>
      </c>
      <c r="J1583" s="205"/>
    </row>
    <row r="1584" spans="2:10" s="198" customFormat="1" ht="18" customHeight="1" x14ac:dyDescent="0.2">
      <c r="B1584" s="203">
        <v>2006</v>
      </c>
      <c r="C1584" s="204">
        <v>999641.97</v>
      </c>
      <c r="D1584" s="205" t="s">
        <v>87</v>
      </c>
      <c r="E1584" s="205" t="s">
        <v>95</v>
      </c>
      <c r="F1584" s="203">
        <v>90</v>
      </c>
      <c r="G1584" s="205" t="s">
        <v>6453</v>
      </c>
      <c r="H1584" s="205" t="s">
        <v>174</v>
      </c>
      <c r="I1584" s="205" t="s">
        <v>386</v>
      </c>
      <c r="J1584" s="205" t="s">
        <v>386</v>
      </c>
    </row>
    <row r="1585" spans="2:10" s="198" customFormat="1" ht="18" customHeight="1" x14ac:dyDescent="0.2">
      <c r="B1585" s="203">
        <v>2006</v>
      </c>
      <c r="C1585" s="204">
        <v>12932.1</v>
      </c>
      <c r="D1585" s="205" t="s">
        <v>87</v>
      </c>
      <c r="E1585" s="205" t="s">
        <v>95</v>
      </c>
      <c r="F1585" s="203">
        <v>90</v>
      </c>
      <c r="G1585" s="205" t="s">
        <v>6453</v>
      </c>
      <c r="H1585" s="205" t="s">
        <v>174</v>
      </c>
      <c r="I1585" s="205" t="s">
        <v>175</v>
      </c>
      <c r="J1585" s="205" t="s">
        <v>175</v>
      </c>
    </row>
    <row r="1586" spans="2:10" s="198" customFormat="1" ht="18" customHeight="1" x14ac:dyDescent="0.2">
      <c r="B1586" s="203">
        <v>2006</v>
      </c>
      <c r="C1586" s="204">
        <v>41748.85</v>
      </c>
      <c r="D1586" s="205" t="s">
        <v>87</v>
      </c>
      <c r="E1586" s="205" t="s">
        <v>95</v>
      </c>
      <c r="F1586" s="203">
        <v>90</v>
      </c>
      <c r="G1586" s="205" t="s">
        <v>6453</v>
      </c>
      <c r="H1586" s="205" t="s">
        <v>174</v>
      </c>
      <c r="I1586" s="205" t="s">
        <v>352</v>
      </c>
      <c r="J1586" s="205" t="s">
        <v>352</v>
      </c>
    </row>
    <row r="1587" spans="2:10" s="198" customFormat="1" ht="18" customHeight="1" x14ac:dyDescent="0.2">
      <c r="B1587" s="203">
        <v>2006</v>
      </c>
      <c r="C1587" s="204">
        <v>23245708.379999999</v>
      </c>
      <c r="D1587" s="205" t="s">
        <v>87</v>
      </c>
      <c r="E1587" s="205" t="s">
        <v>95</v>
      </c>
      <c r="F1587" s="203">
        <v>90</v>
      </c>
      <c r="G1587" s="205" t="s">
        <v>6453</v>
      </c>
      <c r="H1587" s="205" t="s">
        <v>174</v>
      </c>
      <c r="I1587" s="205" t="s">
        <v>176</v>
      </c>
      <c r="J1587" s="205" t="s">
        <v>176</v>
      </c>
    </row>
    <row r="1588" spans="2:10" s="198" customFormat="1" ht="18" customHeight="1" x14ac:dyDescent="0.2">
      <c r="B1588" s="203">
        <v>2006</v>
      </c>
      <c r="C1588" s="204">
        <v>4515185.01</v>
      </c>
      <c r="D1588" s="205" t="s">
        <v>87</v>
      </c>
      <c r="E1588" s="205" t="s">
        <v>95</v>
      </c>
      <c r="F1588" s="203">
        <v>90</v>
      </c>
      <c r="G1588" s="205" t="s">
        <v>6453</v>
      </c>
      <c r="H1588" s="205" t="s">
        <v>174</v>
      </c>
      <c r="I1588" s="205" t="s">
        <v>177</v>
      </c>
      <c r="J1588" s="205" t="s">
        <v>177</v>
      </c>
    </row>
    <row r="1589" spans="2:10" s="198" customFormat="1" ht="18" customHeight="1" x14ac:dyDescent="0.2">
      <c r="B1589" s="203">
        <v>2006</v>
      </c>
      <c r="C1589" s="204">
        <v>321253.33</v>
      </c>
      <c r="D1589" s="205" t="s">
        <v>87</v>
      </c>
      <c r="E1589" s="205" t="s">
        <v>95</v>
      </c>
      <c r="F1589" s="203">
        <v>90</v>
      </c>
      <c r="G1589" s="205" t="s">
        <v>6453</v>
      </c>
      <c r="H1589" s="205" t="s">
        <v>174</v>
      </c>
      <c r="I1589" s="205" t="s">
        <v>178</v>
      </c>
      <c r="J1589" s="205" t="s">
        <v>178</v>
      </c>
    </row>
    <row r="1590" spans="2:10" s="198" customFormat="1" ht="18" customHeight="1" x14ac:dyDescent="0.2">
      <c r="B1590" s="203">
        <v>2006</v>
      </c>
      <c r="C1590" s="204">
        <v>23103.19</v>
      </c>
      <c r="D1590" s="205" t="s">
        <v>87</v>
      </c>
      <c r="E1590" s="205" t="s">
        <v>95</v>
      </c>
      <c r="F1590" s="203">
        <v>90</v>
      </c>
      <c r="G1590" s="205" t="s">
        <v>6453</v>
      </c>
      <c r="H1590" s="205" t="s">
        <v>174</v>
      </c>
      <c r="I1590" s="205" t="s">
        <v>179</v>
      </c>
      <c r="J1590" s="205" t="s">
        <v>179</v>
      </c>
    </row>
    <row r="1591" spans="2:10" s="198" customFormat="1" ht="18" customHeight="1" x14ac:dyDescent="0.2">
      <c r="B1591" s="203">
        <v>2006</v>
      </c>
      <c r="C1591" s="204">
        <v>13326362.220000001</v>
      </c>
      <c r="D1591" s="205" t="s">
        <v>87</v>
      </c>
      <c r="E1591" s="205" t="s">
        <v>95</v>
      </c>
      <c r="F1591" s="203">
        <v>90</v>
      </c>
      <c r="G1591" s="205" t="s">
        <v>6453</v>
      </c>
      <c r="H1591" s="205" t="s">
        <v>174</v>
      </c>
      <c r="I1591" s="205" t="s">
        <v>180</v>
      </c>
      <c r="J1591" s="205" t="s">
        <v>180</v>
      </c>
    </row>
    <row r="1592" spans="2:10" s="198" customFormat="1" ht="18" customHeight="1" x14ac:dyDescent="0.2">
      <c r="B1592" s="203">
        <v>2006</v>
      </c>
      <c r="C1592" s="204">
        <v>198866.46</v>
      </c>
      <c r="D1592" s="205" t="s">
        <v>87</v>
      </c>
      <c r="E1592" s="205" t="s">
        <v>95</v>
      </c>
      <c r="F1592" s="203">
        <v>90</v>
      </c>
      <c r="G1592" s="205" t="s">
        <v>6453</v>
      </c>
      <c r="H1592" s="205" t="s">
        <v>174</v>
      </c>
      <c r="I1592" s="205" t="s">
        <v>181</v>
      </c>
      <c r="J1592" s="205" t="s">
        <v>181</v>
      </c>
    </row>
    <row r="1593" spans="2:10" s="198" customFormat="1" ht="18" customHeight="1" x14ac:dyDescent="0.2">
      <c r="B1593" s="203">
        <v>2006</v>
      </c>
      <c r="C1593" s="204">
        <v>134705.47</v>
      </c>
      <c r="D1593" s="205" t="s">
        <v>87</v>
      </c>
      <c r="E1593" s="205" t="s">
        <v>95</v>
      </c>
      <c r="F1593" s="203">
        <v>90</v>
      </c>
      <c r="G1593" s="205" t="s">
        <v>6453</v>
      </c>
      <c r="H1593" s="205" t="s">
        <v>174</v>
      </c>
      <c r="I1593" s="205" t="s">
        <v>182</v>
      </c>
      <c r="J1593" s="205" t="s">
        <v>182</v>
      </c>
    </row>
    <row r="1594" spans="2:10" s="198" customFormat="1" ht="18" customHeight="1" x14ac:dyDescent="0.2">
      <c r="B1594" s="203">
        <v>2006</v>
      </c>
      <c r="C1594" s="204">
        <v>115933.09</v>
      </c>
      <c r="D1594" s="205" t="s">
        <v>87</v>
      </c>
      <c r="E1594" s="205" t="s">
        <v>95</v>
      </c>
      <c r="F1594" s="203">
        <v>90</v>
      </c>
      <c r="G1594" s="205" t="s">
        <v>6453</v>
      </c>
      <c r="H1594" s="205" t="s">
        <v>174</v>
      </c>
      <c r="I1594" s="205" t="s">
        <v>365</v>
      </c>
      <c r="J1594" s="205" t="s">
        <v>365</v>
      </c>
    </row>
    <row r="1595" spans="2:10" s="198" customFormat="1" ht="18" customHeight="1" x14ac:dyDescent="0.2">
      <c r="B1595" s="203">
        <v>2006</v>
      </c>
      <c r="C1595" s="204">
        <v>10562039.289999999</v>
      </c>
      <c r="D1595" s="205" t="s">
        <v>87</v>
      </c>
      <c r="E1595" s="205" t="s">
        <v>95</v>
      </c>
      <c r="F1595" s="203">
        <v>90</v>
      </c>
      <c r="G1595" s="205" t="s">
        <v>6453</v>
      </c>
      <c r="H1595" s="205" t="s">
        <v>174</v>
      </c>
      <c r="I1595" s="205" t="s">
        <v>183</v>
      </c>
      <c r="J1595" s="205" t="s">
        <v>183</v>
      </c>
    </row>
    <row r="1596" spans="2:10" s="198" customFormat="1" ht="18" customHeight="1" x14ac:dyDescent="0.2">
      <c r="B1596" s="203">
        <v>2006</v>
      </c>
      <c r="C1596" s="204">
        <v>15936259.42</v>
      </c>
      <c r="D1596" s="205" t="s">
        <v>87</v>
      </c>
      <c r="E1596" s="205" t="s">
        <v>95</v>
      </c>
      <c r="F1596" s="203">
        <v>90</v>
      </c>
      <c r="G1596" s="205" t="s">
        <v>6453</v>
      </c>
      <c r="H1596" s="205" t="s">
        <v>174</v>
      </c>
      <c r="I1596" s="205" t="s">
        <v>184</v>
      </c>
      <c r="J1596" s="205" t="s">
        <v>184</v>
      </c>
    </row>
    <row r="1597" spans="2:10" s="198" customFormat="1" ht="18" customHeight="1" x14ac:dyDescent="0.2">
      <c r="B1597" s="203">
        <v>2006</v>
      </c>
      <c r="C1597" s="204">
        <v>56235072.5</v>
      </c>
      <c r="D1597" s="205" t="s">
        <v>87</v>
      </c>
      <c r="E1597" s="205" t="s">
        <v>95</v>
      </c>
      <c r="F1597" s="203">
        <v>90</v>
      </c>
      <c r="G1597" s="205" t="s">
        <v>6453</v>
      </c>
      <c r="H1597" s="205" t="s">
        <v>174</v>
      </c>
      <c r="I1597" s="205" t="s">
        <v>185</v>
      </c>
      <c r="J1597" s="205" t="s">
        <v>185</v>
      </c>
    </row>
    <row r="1598" spans="2:10" s="198" customFormat="1" ht="18" customHeight="1" x14ac:dyDescent="0.2">
      <c r="B1598" s="203">
        <v>2006</v>
      </c>
      <c r="C1598" s="204">
        <v>9371031.2599999998</v>
      </c>
      <c r="D1598" s="205" t="s">
        <v>87</v>
      </c>
      <c r="E1598" s="205" t="s">
        <v>95</v>
      </c>
      <c r="F1598" s="203">
        <v>90</v>
      </c>
      <c r="G1598" s="205" t="s">
        <v>6453</v>
      </c>
      <c r="H1598" s="205" t="s">
        <v>174</v>
      </c>
      <c r="I1598" s="205" t="s">
        <v>186</v>
      </c>
      <c r="J1598" s="205" t="s">
        <v>186</v>
      </c>
    </row>
    <row r="1599" spans="2:10" s="198" customFormat="1" ht="18" customHeight="1" x14ac:dyDescent="0.2">
      <c r="B1599" s="203">
        <v>2006</v>
      </c>
      <c r="C1599" s="204">
        <v>880588.29</v>
      </c>
      <c r="D1599" s="205" t="s">
        <v>87</v>
      </c>
      <c r="E1599" s="205" t="s">
        <v>95</v>
      </c>
      <c r="F1599" s="203">
        <v>90</v>
      </c>
      <c r="G1599" s="205" t="s">
        <v>6453</v>
      </c>
      <c r="H1599" s="205" t="s">
        <v>174</v>
      </c>
      <c r="I1599" s="205" t="s">
        <v>187</v>
      </c>
      <c r="J1599" s="205" t="s">
        <v>187</v>
      </c>
    </row>
    <row r="1600" spans="2:10" s="198" customFormat="1" ht="18" customHeight="1" x14ac:dyDescent="0.2">
      <c r="B1600" s="203">
        <v>2006</v>
      </c>
      <c r="C1600" s="204">
        <v>1577871.07</v>
      </c>
      <c r="D1600" s="205" t="s">
        <v>87</v>
      </c>
      <c r="E1600" s="205" t="s">
        <v>95</v>
      </c>
      <c r="F1600" s="203">
        <v>90</v>
      </c>
      <c r="G1600" s="205" t="s">
        <v>6453</v>
      </c>
      <c r="H1600" s="205" t="s">
        <v>174</v>
      </c>
      <c r="I1600" s="205" t="s">
        <v>188</v>
      </c>
      <c r="J1600" s="205" t="s">
        <v>188</v>
      </c>
    </row>
    <row r="1601" spans="2:10" s="198" customFormat="1" ht="18" customHeight="1" x14ac:dyDescent="0.2">
      <c r="B1601" s="203">
        <v>2006</v>
      </c>
      <c r="C1601" s="204">
        <v>207042.46</v>
      </c>
      <c r="D1601" s="205" t="s">
        <v>87</v>
      </c>
      <c r="E1601" s="205" t="s">
        <v>95</v>
      </c>
      <c r="F1601" s="203">
        <v>90</v>
      </c>
      <c r="G1601" s="205" t="s">
        <v>6453</v>
      </c>
      <c r="H1601" s="205" t="s">
        <v>174</v>
      </c>
      <c r="I1601" s="205" t="s">
        <v>189</v>
      </c>
      <c r="J1601" s="205" t="s">
        <v>189</v>
      </c>
    </row>
    <row r="1602" spans="2:10" s="198" customFormat="1" ht="18" customHeight="1" x14ac:dyDescent="0.2">
      <c r="B1602" s="203">
        <v>2006</v>
      </c>
      <c r="C1602" s="204">
        <v>14188.58</v>
      </c>
      <c r="D1602" s="205" t="s">
        <v>87</v>
      </c>
      <c r="E1602" s="205" t="s">
        <v>95</v>
      </c>
      <c r="F1602" s="203">
        <v>90</v>
      </c>
      <c r="G1602" s="205" t="s">
        <v>6453</v>
      </c>
      <c r="H1602" s="205" t="s">
        <v>174</v>
      </c>
      <c r="I1602" s="205" t="s">
        <v>190</v>
      </c>
      <c r="J1602" s="205" t="s">
        <v>190</v>
      </c>
    </row>
    <row r="1603" spans="2:10" s="198" customFormat="1" ht="18" customHeight="1" x14ac:dyDescent="0.2">
      <c r="B1603" s="203">
        <v>2006</v>
      </c>
      <c r="C1603" s="204">
        <v>191152.33</v>
      </c>
      <c r="D1603" s="205" t="s">
        <v>87</v>
      </c>
      <c r="E1603" s="205" t="s">
        <v>95</v>
      </c>
      <c r="F1603" s="203">
        <v>90</v>
      </c>
      <c r="G1603" s="205" t="s">
        <v>6453</v>
      </c>
      <c r="H1603" s="205" t="s">
        <v>174</v>
      </c>
      <c r="I1603" s="205" t="s">
        <v>191</v>
      </c>
      <c r="J1603" s="205" t="s">
        <v>191</v>
      </c>
    </row>
    <row r="1604" spans="2:10" s="198" customFormat="1" ht="18" customHeight="1" x14ac:dyDescent="0.2">
      <c r="B1604" s="203">
        <v>2006</v>
      </c>
      <c r="C1604" s="204">
        <v>38590.639999999999</v>
      </c>
      <c r="D1604" s="205" t="s">
        <v>87</v>
      </c>
      <c r="E1604" s="205" t="s">
        <v>95</v>
      </c>
      <c r="F1604" s="203">
        <v>90</v>
      </c>
      <c r="G1604" s="205" t="s">
        <v>6453</v>
      </c>
      <c r="H1604" s="205" t="s">
        <v>174</v>
      </c>
      <c r="I1604" s="205" t="s">
        <v>192</v>
      </c>
      <c r="J1604" s="205" t="s">
        <v>192</v>
      </c>
    </row>
    <row r="1605" spans="2:10" s="198" customFormat="1" ht="18" customHeight="1" x14ac:dyDescent="0.2">
      <c r="B1605" s="203">
        <v>2006</v>
      </c>
      <c r="C1605" s="204">
        <v>2610610.27</v>
      </c>
      <c r="D1605" s="205" t="s">
        <v>87</v>
      </c>
      <c r="E1605" s="205" t="s">
        <v>95</v>
      </c>
      <c r="F1605" s="203">
        <v>90</v>
      </c>
      <c r="G1605" s="205" t="s">
        <v>6453</v>
      </c>
      <c r="H1605" s="205" t="s">
        <v>174</v>
      </c>
      <c r="I1605" s="205" t="s">
        <v>193</v>
      </c>
      <c r="J1605" s="205" t="s">
        <v>193</v>
      </c>
    </row>
    <row r="1606" spans="2:10" s="198" customFormat="1" ht="18" customHeight="1" x14ac:dyDescent="0.2">
      <c r="B1606" s="203">
        <v>2006</v>
      </c>
      <c r="C1606" s="204">
        <v>1034388.49</v>
      </c>
      <c r="D1606" s="205" t="s">
        <v>87</v>
      </c>
      <c r="E1606" s="205" t="s">
        <v>95</v>
      </c>
      <c r="F1606" s="203">
        <v>90</v>
      </c>
      <c r="G1606" s="205" t="s">
        <v>6453</v>
      </c>
      <c r="H1606" s="205" t="s">
        <v>174</v>
      </c>
      <c r="I1606" s="205" t="s">
        <v>349</v>
      </c>
      <c r="J1606" s="205" t="s">
        <v>174</v>
      </c>
    </row>
    <row r="1607" spans="2:10" s="198" customFormat="1" ht="18" customHeight="1" x14ac:dyDescent="0.2">
      <c r="B1607" s="203">
        <v>2006</v>
      </c>
      <c r="C1607" s="204">
        <v>261298.08</v>
      </c>
      <c r="D1607" s="205" t="s">
        <v>87</v>
      </c>
      <c r="E1607" s="205" t="s">
        <v>95</v>
      </c>
      <c r="F1607" s="203">
        <v>90</v>
      </c>
      <c r="G1607" s="205" t="s">
        <v>6453</v>
      </c>
      <c r="H1607" s="205" t="s">
        <v>194</v>
      </c>
      <c r="I1607" s="205" t="s">
        <v>366</v>
      </c>
      <c r="J1607" s="205" t="s">
        <v>366</v>
      </c>
    </row>
    <row r="1608" spans="2:10" s="198" customFormat="1" ht="18" customHeight="1" x14ac:dyDescent="0.2">
      <c r="B1608" s="203">
        <v>2006</v>
      </c>
      <c r="C1608" s="204">
        <v>3435167.84</v>
      </c>
      <c r="D1608" s="205" t="s">
        <v>87</v>
      </c>
      <c r="E1608" s="205" t="s">
        <v>95</v>
      </c>
      <c r="F1608" s="203">
        <v>90</v>
      </c>
      <c r="G1608" s="205" t="s">
        <v>6453</v>
      </c>
      <c r="H1608" s="205" t="s">
        <v>194</v>
      </c>
      <c r="I1608" s="205" t="s">
        <v>195</v>
      </c>
      <c r="J1608" s="205" t="s">
        <v>195</v>
      </c>
    </row>
    <row r="1609" spans="2:10" s="198" customFormat="1" ht="18" customHeight="1" x14ac:dyDescent="0.2">
      <c r="B1609" s="203">
        <v>2006</v>
      </c>
      <c r="C1609" s="204">
        <v>777821.48</v>
      </c>
      <c r="D1609" s="205" t="s">
        <v>87</v>
      </c>
      <c r="E1609" s="205" t="s">
        <v>95</v>
      </c>
      <c r="F1609" s="203">
        <v>90</v>
      </c>
      <c r="G1609" s="205" t="s">
        <v>6453</v>
      </c>
      <c r="H1609" s="205" t="s">
        <v>194</v>
      </c>
      <c r="I1609" s="205" t="s">
        <v>175</v>
      </c>
      <c r="J1609" s="205" t="s">
        <v>175</v>
      </c>
    </row>
    <row r="1610" spans="2:10" s="198" customFormat="1" ht="18" customHeight="1" x14ac:dyDescent="0.2">
      <c r="B1610" s="203">
        <v>2006</v>
      </c>
      <c r="C1610" s="204">
        <v>10181329.869999999</v>
      </c>
      <c r="D1610" s="205" t="s">
        <v>87</v>
      </c>
      <c r="E1610" s="205" t="s">
        <v>95</v>
      </c>
      <c r="F1610" s="203">
        <v>90</v>
      </c>
      <c r="G1610" s="205" t="s">
        <v>6453</v>
      </c>
      <c r="H1610" s="205" t="s">
        <v>194</v>
      </c>
      <c r="I1610" s="205" t="s">
        <v>196</v>
      </c>
      <c r="J1610" s="205" t="s">
        <v>196</v>
      </c>
    </row>
    <row r="1611" spans="2:10" s="198" customFormat="1" ht="18" customHeight="1" x14ac:dyDescent="0.2">
      <c r="B1611" s="203">
        <v>2006</v>
      </c>
      <c r="C1611" s="204">
        <v>24637735.809999999</v>
      </c>
      <c r="D1611" s="205" t="s">
        <v>87</v>
      </c>
      <c r="E1611" s="205" t="s">
        <v>95</v>
      </c>
      <c r="F1611" s="203">
        <v>90</v>
      </c>
      <c r="G1611" s="205" t="s">
        <v>6453</v>
      </c>
      <c r="H1611" s="205" t="s">
        <v>194</v>
      </c>
      <c r="I1611" s="205" t="s">
        <v>179</v>
      </c>
      <c r="J1611" s="205" t="s">
        <v>179</v>
      </c>
    </row>
    <row r="1612" spans="2:10" s="198" customFormat="1" ht="18" customHeight="1" x14ac:dyDescent="0.2">
      <c r="B1612" s="203">
        <v>2006</v>
      </c>
      <c r="C1612" s="204">
        <v>292469.23</v>
      </c>
      <c r="D1612" s="205" t="s">
        <v>87</v>
      </c>
      <c r="E1612" s="205" t="s">
        <v>95</v>
      </c>
      <c r="F1612" s="203">
        <v>90</v>
      </c>
      <c r="G1612" s="205" t="s">
        <v>6453</v>
      </c>
      <c r="H1612" s="205" t="s">
        <v>194</v>
      </c>
      <c r="I1612" s="205" t="s">
        <v>197</v>
      </c>
      <c r="J1612" s="205" t="s">
        <v>197</v>
      </c>
    </row>
    <row r="1613" spans="2:10" s="198" customFormat="1" ht="18" customHeight="1" x14ac:dyDescent="0.2">
      <c r="B1613" s="203">
        <v>2006</v>
      </c>
      <c r="C1613" s="204">
        <v>80683967.480000004</v>
      </c>
      <c r="D1613" s="205" t="s">
        <v>87</v>
      </c>
      <c r="E1613" s="205" t="s">
        <v>95</v>
      </c>
      <c r="F1613" s="203">
        <v>90</v>
      </c>
      <c r="G1613" s="205" t="s">
        <v>6453</v>
      </c>
      <c r="H1613" s="205" t="s">
        <v>194</v>
      </c>
      <c r="I1613" s="205" t="s">
        <v>182</v>
      </c>
      <c r="J1613" s="205" t="s">
        <v>182</v>
      </c>
    </row>
    <row r="1614" spans="2:10" s="198" customFormat="1" ht="18" customHeight="1" x14ac:dyDescent="0.2">
      <c r="B1614" s="203">
        <v>2006</v>
      </c>
      <c r="C1614" s="204">
        <v>4964744.67</v>
      </c>
      <c r="D1614" s="205" t="s">
        <v>87</v>
      </c>
      <c r="E1614" s="205" t="s">
        <v>95</v>
      </c>
      <c r="F1614" s="203">
        <v>90</v>
      </c>
      <c r="G1614" s="205" t="s">
        <v>6453</v>
      </c>
      <c r="H1614" s="205" t="s">
        <v>194</v>
      </c>
      <c r="I1614" s="205" t="s">
        <v>198</v>
      </c>
      <c r="J1614" s="205" t="s">
        <v>198</v>
      </c>
    </row>
    <row r="1615" spans="2:10" s="198" customFormat="1" ht="18" customHeight="1" x14ac:dyDescent="0.2">
      <c r="B1615" s="203">
        <v>2006</v>
      </c>
      <c r="C1615" s="204">
        <v>26697991.870000001</v>
      </c>
      <c r="D1615" s="205" t="s">
        <v>87</v>
      </c>
      <c r="E1615" s="205" t="s">
        <v>95</v>
      </c>
      <c r="F1615" s="203">
        <v>90</v>
      </c>
      <c r="G1615" s="205" t="s">
        <v>6453</v>
      </c>
      <c r="H1615" s="205" t="s">
        <v>194</v>
      </c>
      <c r="I1615" s="205" t="s">
        <v>183</v>
      </c>
      <c r="J1615" s="205" t="s">
        <v>183</v>
      </c>
    </row>
    <row r="1616" spans="2:10" s="198" customFormat="1" ht="18" customHeight="1" x14ac:dyDescent="0.2">
      <c r="B1616" s="203">
        <v>2006</v>
      </c>
      <c r="C1616" s="204">
        <v>17462413.359999999</v>
      </c>
      <c r="D1616" s="205" t="s">
        <v>87</v>
      </c>
      <c r="E1616" s="205" t="s">
        <v>95</v>
      </c>
      <c r="F1616" s="203">
        <v>90</v>
      </c>
      <c r="G1616" s="205" t="s">
        <v>6453</v>
      </c>
      <c r="H1616" s="205" t="s">
        <v>194</v>
      </c>
      <c r="I1616" s="205" t="s">
        <v>199</v>
      </c>
      <c r="J1616" s="205" t="s">
        <v>199</v>
      </c>
    </row>
    <row r="1617" spans="2:10" s="198" customFormat="1" ht="18" customHeight="1" x14ac:dyDescent="0.2">
      <c r="B1617" s="203">
        <v>2006</v>
      </c>
      <c r="C1617" s="204">
        <v>5215987.2699999996</v>
      </c>
      <c r="D1617" s="205" t="s">
        <v>87</v>
      </c>
      <c r="E1617" s="205" t="s">
        <v>95</v>
      </c>
      <c r="F1617" s="203">
        <v>90</v>
      </c>
      <c r="G1617" s="205" t="s">
        <v>6453</v>
      </c>
      <c r="H1617" s="205" t="s">
        <v>194</v>
      </c>
      <c r="I1617" s="205" t="s">
        <v>200</v>
      </c>
      <c r="J1617" s="205" t="s">
        <v>200</v>
      </c>
    </row>
    <row r="1618" spans="2:10" s="198" customFormat="1" ht="18" customHeight="1" x14ac:dyDescent="0.2">
      <c r="B1618" s="203">
        <v>2006</v>
      </c>
      <c r="C1618" s="204">
        <v>229149124.41</v>
      </c>
      <c r="D1618" s="205" t="s">
        <v>87</v>
      </c>
      <c r="E1618" s="205" t="s">
        <v>95</v>
      </c>
      <c r="F1618" s="203">
        <v>90</v>
      </c>
      <c r="G1618" s="205" t="s">
        <v>6453</v>
      </c>
      <c r="H1618" s="205" t="s">
        <v>194</v>
      </c>
      <c r="I1618" s="205" t="s">
        <v>201</v>
      </c>
      <c r="J1618" s="205" t="s">
        <v>201</v>
      </c>
    </row>
    <row r="1619" spans="2:10" s="198" customFormat="1" ht="18" customHeight="1" x14ac:dyDescent="0.2">
      <c r="B1619" s="203">
        <v>2006</v>
      </c>
      <c r="C1619" s="204">
        <v>86749.13</v>
      </c>
      <c r="D1619" s="205" t="s">
        <v>87</v>
      </c>
      <c r="E1619" s="205" t="s">
        <v>95</v>
      </c>
      <c r="F1619" s="203">
        <v>90</v>
      </c>
      <c r="G1619" s="205" t="s">
        <v>6453</v>
      </c>
      <c r="H1619" s="205" t="s">
        <v>194</v>
      </c>
      <c r="I1619" s="205" t="s">
        <v>202</v>
      </c>
      <c r="J1619" s="205" t="s">
        <v>202</v>
      </c>
    </row>
    <row r="1620" spans="2:10" s="198" customFormat="1" ht="18" customHeight="1" x14ac:dyDescent="0.2">
      <c r="B1620" s="203">
        <v>2006</v>
      </c>
      <c r="C1620" s="204">
        <v>10681597.67</v>
      </c>
      <c r="D1620" s="205" t="s">
        <v>87</v>
      </c>
      <c r="E1620" s="205" t="s">
        <v>95</v>
      </c>
      <c r="F1620" s="203">
        <v>90</v>
      </c>
      <c r="G1620" s="205" t="s">
        <v>6453</v>
      </c>
      <c r="H1620" s="205" t="s">
        <v>194</v>
      </c>
      <c r="I1620" s="205" t="s">
        <v>203</v>
      </c>
      <c r="J1620" s="205" t="s">
        <v>203</v>
      </c>
    </row>
    <row r="1621" spans="2:10" s="198" customFormat="1" ht="18" customHeight="1" x14ac:dyDescent="0.2">
      <c r="B1621" s="203">
        <v>2006</v>
      </c>
      <c r="C1621" s="204">
        <v>165326.56</v>
      </c>
      <c r="D1621" s="205" t="s">
        <v>87</v>
      </c>
      <c r="E1621" s="205" t="s">
        <v>95</v>
      </c>
      <c r="F1621" s="203">
        <v>90</v>
      </c>
      <c r="G1621" s="205" t="s">
        <v>6453</v>
      </c>
      <c r="H1621" s="205" t="s">
        <v>194</v>
      </c>
      <c r="I1621" s="205" t="s">
        <v>204</v>
      </c>
      <c r="J1621" s="205" t="s">
        <v>204</v>
      </c>
    </row>
    <row r="1622" spans="2:10" s="198" customFormat="1" ht="18" customHeight="1" x14ac:dyDescent="0.2">
      <c r="B1622" s="203">
        <v>2006</v>
      </c>
      <c r="C1622" s="204">
        <v>1890708.04</v>
      </c>
      <c r="D1622" s="205" t="s">
        <v>87</v>
      </c>
      <c r="E1622" s="205" t="s">
        <v>95</v>
      </c>
      <c r="F1622" s="203">
        <v>90</v>
      </c>
      <c r="G1622" s="205" t="s">
        <v>6453</v>
      </c>
      <c r="H1622" s="205" t="s">
        <v>194</v>
      </c>
      <c r="I1622" s="205" t="s">
        <v>205</v>
      </c>
      <c r="J1622" s="205" t="s">
        <v>205</v>
      </c>
    </row>
    <row r="1623" spans="2:10" s="198" customFormat="1" ht="18" customHeight="1" x14ac:dyDescent="0.2">
      <c r="B1623" s="203">
        <v>2006</v>
      </c>
      <c r="C1623" s="204">
        <v>7825558.0899999999</v>
      </c>
      <c r="D1623" s="205" t="s">
        <v>87</v>
      </c>
      <c r="E1623" s="205" t="s">
        <v>95</v>
      </c>
      <c r="F1623" s="203">
        <v>90</v>
      </c>
      <c r="G1623" s="205" t="s">
        <v>6453</v>
      </c>
      <c r="H1623" s="205" t="s">
        <v>194</v>
      </c>
      <c r="I1623" s="205" t="s">
        <v>206</v>
      </c>
      <c r="J1623" s="205" t="s">
        <v>206</v>
      </c>
    </row>
    <row r="1624" spans="2:10" s="198" customFormat="1" ht="18" customHeight="1" x14ac:dyDescent="0.2">
      <c r="B1624" s="203">
        <v>2006</v>
      </c>
      <c r="C1624" s="204">
        <v>455901.24</v>
      </c>
      <c r="D1624" s="205" t="s">
        <v>87</v>
      </c>
      <c r="E1624" s="205" t="s">
        <v>95</v>
      </c>
      <c r="F1624" s="203">
        <v>90</v>
      </c>
      <c r="G1624" s="205" t="s">
        <v>6453</v>
      </c>
      <c r="H1624" s="205" t="s">
        <v>194</v>
      </c>
      <c r="I1624" s="205" t="s">
        <v>207</v>
      </c>
      <c r="J1624" s="205" t="s">
        <v>207</v>
      </c>
    </row>
    <row r="1625" spans="2:10" s="198" customFormat="1" ht="18" customHeight="1" x14ac:dyDescent="0.2">
      <c r="B1625" s="203">
        <v>2006</v>
      </c>
      <c r="C1625" s="204">
        <v>58976224.130000003</v>
      </c>
      <c r="D1625" s="205" t="s">
        <v>87</v>
      </c>
      <c r="E1625" s="205" t="s">
        <v>95</v>
      </c>
      <c r="F1625" s="203">
        <v>90</v>
      </c>
      <c r="G1625" s="205" t="s">
        <v>6453</v>
      </c>
      <c r="H1625" s="205" t="s">
        <v>194</v>
      </c>
      <c r="I1625" s="205" t="s">
        <v>208</v>
      </c>
      <c r="J1625" s="205" t="s">
        <v>208</v>
      </c>
    </row>
    <row r="1626" spans="2:10" s="198" customFormat="1" ht="18" customHeight="1" x14ac:dyDescent="0.2">
      <c r="B1626" s="203">
        <v>2006</v>
      </c>
      <c r="C1626" s="204">
        <v>1318201.8900000001</v>
      </c>
      <c r="D1626" s="205" t="s">
        <v>87</v>
      </c>
      <c r="E1626" s="205" t="s">
        <v>95</v>
      </c>
      <c r="F1626" s="203">
        <v>90</v>
      </c>
      <c r="G1626" s="205" t="s">
        <v>6453</v>
      </c>
      <c r="H1626" s="205" t="s">
        <v>194</v>
      </c>
      <c r="I1626" s="205" t="s">
        <v>209</v>
      </c>
      <c r="J1626" s="205" t="s">
        <v>209</v>
      </c>
    </row>
    <row r="1627" spans="2:10" s="198" customFormat="1" ht="18" customHeight="1" x14ac:dyDescent="0.2">
      <c r="B1627" s="203">
        <v>2006</v>
      </c>
      <c r="C1627" s="204">
        <v>3807605.45</v>
      </c>
      <c r="D1627" s="205" t="s">
        <v>87</v>
      </c>
      <c r="E1627" s="205" t="s">
        <v>95</v>
      </c>
      <c r="F1627" s="203">
        <v>90</v>
      </c>
      <c r="G1627" s="205" t="s">
        <v>6453</v>
      </c>
      <c r="H1627" s="205" t="s">
        <v>194</v>
      </c>
      <c r="I1627" s="205" t="s">
        <v>354</v>
      </c>
      <c r="J1627" s="205" t="s">
        <v>354</v>
      </c>
    </row>
    <row r="1628" spans="2:10" s="198" customFormat="1" ht="18" customHeight="1" x14ac:dyDescent="0.2">
      <c r="B1628" s="203">
        <v>2006</v>
      </c>
      <c r="C1628" s="204">
        <v>21417866.940000001</v>
      </c>
      <c r="D1628" s="205" t="s">
        <v>87</v>
      </c>
      <c r="E1628" s="205" t="s">
        <v>95</v>
      </c>
      <c r="F1628" s="203">
        <v>90</v>
      </c>
      <c r="G1628" s="205" t="s">
        <v>6453</v>
      </c>
      <c r="H1628" s="205" t="s">
        <v>194</v>
      </c>
      <c r="I1628" s="205" t="s">
        <v>191</v>
      </c>
      <c r="J1628" s="205" t="s">
        <v>191</v>
      </c>
    </row>
    <row r="1629" spans="2:10" s="198" customFormat="1" ht="18" customHeight="1" x14ac:dyDescent="0.2">
      <c r="B1629" s="203">
        <v>2006</v>
      </c>
      <c r="C1629" s="204">
        <v>17460615.75</v>
      </c>
      <c r="D1629" s="205" t="s">
        <v>87</v>
      </c>
      <c r="E1629" s="205" t="s">
        <v>95</v>
      </c>
      <c r="F1629" s="203">
        <v>90</v>
      </c>
      <c r="G1629" s="205" t="s">
        <v>6453</v>
      </c>
      <c r="H1629" s="205" t="s">
        <v>194</v>
      </c>
      <c r="I1629" s="205" t="s">
        <v>192</v>
      </c>
      <c r="J1629" s="205" t="s">
        <v>192</v>
      </c>
    </row>
    <row r="1630" spans="2:10" s="198" customFormat="1" ht="18" customHeight="1" x14ac:dyDescent="0.2">
      <c r="B1630" s="203">
        <v>2006</v>
      </c>
      <c r="C1630" s="204">
        <v>10327045.41</v>
      </c>
      <c r="D1630" s="205" t="s">
        <v>87</v>
      </c>
      <c r="E1630" s="205" t="s">
        <v>95</v>
      </c>
      <c r="F1630" s="203">
        <v>90</v>
      </c>
      <c r="G1630" s="205" t="s">
        <v>6453</v>
      </c>
      <c r="H1630" s="205" t="s">
        <v>194</v>
      </c>
      <c r="I1630" s="205" t="s">
        <v>210</v>
      </c>
      <c r="J1630" s="205" t="s">
        <v>210</v>
      </c>
    </row>
    <row r="1631" spans="2:10" s="198" customFormat="1" ht="18" customHeight="1" x14ac:dyDescent="0.2">
      <c r="B1631" s="203">
        <v>2006</v>
      </c>
      <c r="C1631" s="204">
        <v>1271697.3400000001</v>
      </c>
      <c r="D1631" s="205" t="s">
        <v>87</v>
      </c>
      <c r="E1631" s="205" t="s">
        <v>95</v>
      </c>
      <c r="F1631" s="203">
        <v>90</v>
      </c>
      <c r="G1631" s="205" t="s">
        <v>6453</v>
      </c>
      <c r="H1631" s="205" t="s">
        <v>194</v>
      </c>
      <c r="I1631" s="205" t="s">
        <v>355</v>
      </c>
      <c r="J1631" s="205" t="s">
        <v>355</v>
      </c>
    </row>
    <row r="1632" spans="2:10" s="198" customFormat="1" ht="18" customHeight="1" x14ac:dyDescent="0.2">
      <c r="B1632" s="203">
        <v>2006</v>
      </c>
      <c r="C1632" s="204">
        <v>22399094.559999999</v>
      </c>
      <c r="D1632" s="205" t="s">
        <v>87</v>
      </c>
      <c r="E1632" s="205" t="s">
        <v>95</v>
      </c>
      <c r="F1632" s="203">
        <v>90</v>
      </c>
      <c r="G1632" s="205" t="s">
        <v>6453</v>
      </c>
      <c r="H1632" s="205" t="s">
        <v>194</v>
      </c>
      <c r="I1632" s="205" t="s">
        <v>349</v>
      </c>
      <c r="J1632" s="205" t="s">
        <v>194</v>
      </c>
    </row>
    <row r="1633" spans="2:10" s="198" customFormat="1" ht="18" customHeight="1" x14ac:dyDescent="0.2">
      <c r="B1633" s="203">
        <v>2006</v>
      </c>
      <c r="C1633" s="204">
        <v>2296506.5699999998</v>
      </c>
      <c r="D1633" s="205" t="s">
        <v>87</v>
      </c>
      <c r="E1633" s="205" t="s">
        <v>95</v>
      </c>
      <c r="F1633" s="203">
        <v>90</v>
      </c>
      <c r="G1633" s="205" t="s">
        <v>6453</v>
      </c>
      <c r="H1633" s="205" t="s">
        <v>194</v>
      </c>
      <c r="I1633" s="205" t="s">
        <v>367</v>
      </c>
      <c r="J1633" s="205" t="s">
        <v>367</v>
      </c>
    </row>
    <row r="1634" spans="2:10" s="198" customFormat="1" ht="18" customHeight="1" x14ac:dyDescent="0.2">
      <c r="B1634" s="203">
        <v>2006</v>
      </c>
      <c r="C1634" s="204">
        <v>2852.3</v>
      </c>
      <c r="D1634" s="205" t="s">
        <v>87</v>
      </c>
      <c r="E1634" s="205" t="s">
        <v>95</v>
      </c>
      <c r="F1634" s="203">
        <v>90</v>
      </c>
      <c r="G1634" s="205" t="s">
        <v>6453</v>
      </c>
      <c r="H1634" s="205" t="s">
        <v>194</v>
      </c>
      <c r="I1634" s="205" t="s">
        <v>382</v>
      </c>
      <c r="J1634" s="205" t="s">
        <v>382</v>
      </c>
    </row>
    <row r="1635" spans="2:10" s="198" customFormat="1" ht="18" customHeight="1" x14ac:dyDescent="0.2">
      <c r="B1635" s="203">
        <v>2006</v>
      </c>
      <c r="C1635" s="204">
        <v>38188119.479999997</v>
      </c>
      <c r="D1635" s="205" t="s">
        <v>87</v>
      </c>
      <c r="E1635" s="205" t="s">
        <v>95</v>
      </c>
      <c r="F1635" s="203">
        <v>90</v>
      </c>
      <c r="G1635" s="205" t="s">
        <v>6453</v>
      </c>
      <c r="H1635" s="205" t="s">
        <v>194</v>
      </c>
      <c r="I1635" s="205" t="s">
        <v>211</v>
      </c>
      <c r="J1635" s="205" t="s">
        <v>211</v>
      </c>
    </row>
    <row r="1636" spans="2:10" s="198" customFormat="1" ht="18" customHeight="1" x14ac:dyDescent="0.2">
      <c r="B1636" s="203">
        <v>2006</v>
      </c>
      <c r="C1636" s="204">
        <v>56263473.729999997</v>
      </c>
      <c r="D1636" s="205" t="s">
        <v>87</v>
      </c>
      <c r="E1636" s="205" t="s">
        <v>95</v>
      </c>
      <c r="F1636" s="203">
        <v>90</v>
      </c>
      <c r="G1636" s="205" t="s">
        <v>6453</v>
      </c>
      <c r="H1636" s="205" t="s">
        <v>194</v>
      </c>
      <c r="I1636" s="205" t="s">
        <v>212</v>
      </c>
      <c r="J1636" s="205" t="s">
        <v>212</v>
      </c>
    </row>
    <row r="1637" spans="2:10" s="198" customFormat="1" ht="18" customHeight="1" x14ac:dyDescent="0.2">
      <c r="B1637" s="203">
        <v>2006</v>
      </c>
      <c r="C1637" s="204">
        <v>1602637.1</v>
      </c>
      <c r="D1637" s="205" t="s">
        <v>87</v>
      </c>
      <c r="E1637" s="205" t="s">
        <v>95</v>
      </c>
      <c r="F1637" s="203">
        <v>90</v>
      </c>
      <c r="G1637" s="205" t="s">
        <v>6453</v>
      </c>
      <c r="H1637" s="205" t="s">
        <v>194</v>
      </c>
      <c r="I1637" s="205" t="s">
        <v>368</v>
      </c>
      <c r="J1637" s="205" t="s">
        <v>464</v>
      </c>
    </row>
    <row r="1638" spans="2:10" s="198" customFormat="1" ht="18" customHeight="1" x14ac:dyDescent="0.2">
      <c r="B1638" s="203">
        <v>2006</v>
      </c>
      <c r="C1638" s="204">
        <v>53676100.530000001</v>
      </c>
      <c r="D1638" s="205" t="s">
        <v>87</v>
      </c>
      <c r="E1638" s="205" t="s">
        <v>95</v>
      </c>
      <c r="F1638" s="203">
        <v>90</v>
      </c>
      <c r="G1638" s="205" t="s">
        <v>6453</v>
      </c>
      <c r="H1638" s="205" t="s">
        <v>194</v>
      </c>
      <c r="I1638" s="205" t="s">
        <v>213</v>
      </c>
      <c r="J1638" s="205" t="s">
        <v>213</v>
      </c>
    </row>
    <row r="1639" spans="2:10" s="198" customFormat="1" ht="18" customHeight="1" x14ac:dyDescent="0.2">
      <c r="B1639" s="203">
        <v>2006</v>
      </c>
      <c r="C1639" s="204">
        <v>95423476.739999995</v>
      </c>
      <c r="D1639" s="205" t="s">
        <v>87</v>
      </c>
      <c r="E1639" s="205" t="s">
        <v>95</v>
      </c>
      <c r="F1639" s="203">
        <v>90</v>
      </c>
      <c r="G1639" s="205" t="s">
        <v>6453</v>
      </c>
      <c r="H1639" s="205" t="s">
        <v>194</v>
      </c>
      <c r="I1639" s="205" t="s">
        <v>356</v>
      </c>
      <c r="J1639" s="205" t="s">
        <v>356</v>
      </c>
    </row>
    <row r="1640" spans="2:10" s="198" customFormat="1" ht="18" customHeight="1" x14ac:dyDescent="0.2">
      <c r="B1640" s="203">
        <v>2006</v>
      </c>
      <c r="C1640" s="204">
        <v>21424928.190000001</v>
      </c>
      <c r="D1640" s="205" t="s">
        <v>87</v>
      </c>
      <c r="E1640" s="205" t="s">
        <v>95</v>
      </c>
      <c r="F1640" s="203">
        <v>90</v>
      </c>
      <c r="G1640" s="205" t="s">
        <v>6453</v>
      </c>
      <c r="H1640" s="205" t="s">
        <v>194</v>
      </c>
      <c r="I1640" s="205" t="s">
        <v>369</v>
      </c>
      <c r="J1640" s="205" t="s">
        <v>467</v>
      </c>
    </row>
    <row r="1641" spans="2:10" s="198" customFormat="1" ht="18" customHeight="1" x14ac:dyDescent="0.2">
      <c r="B1641" s="203">
        <v>2006</v>
      </c>
      <c r="C1641" s="204">
        <v>458496925.69999999</v>
      </c>
      <c r="D1641" s="205" t="s">
        <v>87</v>
      </c>
      <c r="E1641" s="205" t="s">
        <v>95</v>
      </c>
      <c r="F1641" s="203">
        <v>90</v>
      </c>
      <c r="G1641" s="205" t="s">
        <v>6453</v>
      </c>
      <c r="H1641" s="205" t="s">
        <v>194</v>
      </c>
      <c r="I1641" s="205" t="s">
        <v>214</v>
      </c>
      <c r="J1641" s="205" t="s">
        <v>214</v>
      </c>
    </row>
    <row r="1642" spans="2:10" s="198" customFormat="1" ht="18" customHeight="1" x14ac:dyDescent="0.2">
      <c r="B1642" s="203">
        <v>2006</v>
      </c>
      <c r="C1642" s="204">
        <v>23388004.760000002</v>
      </c>
      <c r="D1642" s="205" t="s">
        <v>87</v>
      </c>
      <c r="E1642" s="205" t="s">
        <v>95</v>
      </c>
      <c r="F1642" s="203">
        <v>90</v>
      </c>
      <c r="G1642" s="205" t="s">
        <v>6453</v>
      </c>
      <c r="H1642" s="205" t="s">
        <v>194</v>
      </c>
      <c r="I1642" s="205" t="s">
        <v>370</v>
      </c>
      <c r="J1642" s="205" t="s">
        <v>370</v>
      </c>
    </row>
    <row r="1643" spans="2:10" s="198" customFormat="1" ht="18" customHeight="1" x14ac:dyDescent="0.2">
      <c r="B1643" s="203">
        <v>2006</v>
      </c>
      <c r="C1643" s="204">
        <v>20720632.800000001</v>
      </c>
      <c r="D1643" s="205" t="s">
        <v>87</v>
      </c>
      <c r="E1643" s="205" t="s">
        <v>95</v>
      </c>
      <c r="F1643" s="203">
        <v>90</v>
      </c>
      <c r="G1643" s="205" t="s">
        <v>6453</v>
      </c>
      <c r="H1643" s="205" t="s">
        <v>194</v>
      </c>
      <c r="I1643" s="205" t="s">
        <v>371</v>
      </c>
      <c r="J1643" s="205" t="s">
        <v>371</v>
      </c>
    </row>
    <row r="1644" spans="2:10" s="198" customFormat="1" ht="18" customHeight="1" x14ac:dyDescent="0.2">
      <c r="B1644" s="203">
        <v>2006</v>
      </c>
      <c r="C1644" s="204">
        <v>252615140</v>
      </c>
      <c r="D1644" s="205" t="s">
        <v>87</v>
      </c>
      <c r="E1644" s="205" t="s">
        <v>95</v>
      </c>
      <c r="F1644" s="203">
        <v>90</v>
      </c>
      <c r="G1644" s="205" t="s">
        <v>6453</v>
      </c>
      <c r="H1644" s="205" t="s">
        <v>194</v>
      </c>
      <c r="I1644" s="205" t="s">
        <v>215</v>
      </c>
      <c r="J1644" s="205" t="s">
        <v>215</v>
      </c>
    </row>
    <row r="1645" spans="2:10" s="198" customFormat="1" ht="18" customHeight="1" x14ac:dyDescent="0.2">
      <c r="B1645" s="203">
        <v>2006</v>
      </c>
      <c r="C1645" s="204">
        <v>61710003.520000003</v>
      </c>
      <c r="D1645" s="205" t="s">
        <v>87</v>
      </c>
      <c r="E1645" s="205" t="s">
        <v>95</v>
      </c>
      <c r="F1645" s="203">
        <v>90</v>
      </c>
      <c r="G1645" s="205" t="s">
        <v>6453</v>
      </c>
      <c r="H1645" s="205" t="s">
        <v>194</v>
      </c>
      <c r="I1645" s="205" t="s">
        <v>216</v>
      </c>
      <c r="J1645" s="205" t="s">
        <v>216</v>
      </c>
    </row>
    <row r="1646" spans="2:10" s="198" customFormat="1" ht="18" customHeight="1" x14ac:dyDescent="0.2">
      <c r="B1646" s="203">
        <v>2006</v>
      </c>
      <c r="C1646" s="204">
        <v>76164340.659999996</v>
      </c>
      <c r="D1646" s="205" t="s">
        <v>87</v>
      </c>
      <c r="E1646" s="205" t="s">
        <v>95</v>
      </c>
      <c r="F1646" s="203">
        <v>90</v>
      </c>
      <c r="G1646" s="205" t="s">
        <v>6453</v>
      </c>
      <c r="H1646" s="205" t="s">
        <v>194</v>
      </c>
      <c r="I1646" s="205" t="s">
        <v>217</v>
      </c>
      <c r="J1646" s="205" t="s">
        <v>217</v>
      </c>
    </row>
    <row r="1647" spans="2:10" s="198" customFormat="1" ht="18" customHeight="1" x14ac:dyDescent="0.2">
      <c r="B1647" s="203">
        <v>2006</v>
      </c>
      <c r="C1647" s="204">
        <v>2276083.4</v>
      </c>
      <c r="D1647" s="205" t="s">
        <v>87</v>
      </c>
      <c r="E1647" s="205" t="s">
        <v>95</v>
      </c>
      <c r="F1647" s="203">
        <v>90</v>
      </c>
      <c r="G1647" s="205" t="s">
        <v>6453</v>
      </c>
      <c r="H1647" s="205" t="s">
        <v>194</v>
      </c>
      <c r="I1647" s="205" t="s">
        <v>218</v>
      </c>
      <c r="J1647" s="205" t="s">
        <v>6455</v>
      </c>
    </row>
    <row r="1648" spans="2:10" s="198" customFormat="1" ht="18" customHeight="1" x14ac:dyDescent="0.2">
      <c r="B1648" s="203">
        <v>2006</v>
      </c>
      <c r="C1648" s="204">
        <v>4878186.3</v>
      </c>
      <c r="D1648" s="205" t="s">
        <v>87</v>
      </c>
      <c r="E1648" s="205" t="s">
        <v>95</v>
      </c>
      <c r="F1648" s="203">
        <v>90</v>
      </c>
      <c r="G1648" s="205" t="s">
        <v>6453</v>
      </c>
      <c r="H1648" s="205" t="s">
        <v>194</v>
      </c>
      <c r="I1648" s="205" t="s">
        <v>372</v>
      </c>
      <c r="J1648" s="205" t="s">
        <v>372</v>
      </c>
    </row>
    <row r="1649" spans="2:10" s="198" customFormat="1" ht="18" customHeight="1" x14ac:dyDescent="0.2">
      <c r="B1649" s="203">
        <v>2006</v>
      </c>
      <c r="C1649" s="204">
        <v>3797481.38</v>
      </c>
      <c r="D1649" s="205" t="s">
        <v>87</v>
      </c>
      <c r="E1649" s="205" t="s">
        <v>95</v>
      </c>
      <c r="F1649" s="203">
        <v>90</v>
      </c>
      <c r="G1649" s="205" t="s">
        <v>6453</v>
      </c>
      <c r="H1649" s="205" t="s">
        <v>194</v>
      </c>
      <c r="I1649" s="205" t="s">
        <v>387</v>
      </c>
      <c r="J1649" s="205" t="s">
        <v>387</v>
      </c>
    </row>
    <row r="1650" spans="2:10" s="198" customFormat="1" ht="18" customHeight="1" x14ac:dyDescent="0.2">
      <c r="B1650" s="203">
        <v>2006</v>
      </c>
      <c r="C1650" s="204">
        <v>4571829.3600000003</v>
      </c>
      <c r="D1650" s="205" t="s">
        <v>87</v>
      </c>
      <c r="E1650" s="205" t="s">
        <v>95</v>
      </c>
      <c r="F1650" s="203">
        <v>90</v>
      </c>
      <c r="G1650" s="205" t="s">
        <v>6453</v>
      </c>
      <c r="H1650" s="205" t="s">
        <v>194</v>
      </c>
      <c r="I1650" s="205" t="s">
        <v>219</v>
      </c>
      <c r="J1650" s="205" t="s">
        <v>219</v>
      </c>
    </row>
    <row r="1651" spans="2:10" s="198" customFormat="1" ht="18" customHeight="1" x14ac:dyDescent="0.2">
      <c r="B1651" s="203">
        <v>2006</v>
      </c>
      <c r="C1651" s="204">
        <v>33923731.630000003</v>
      </c>
      <c r="D1651" s="205" t="s">
        <v>87</v>
      </c>
      <c r="E1651" s="205" t="s">
        <v>95</v>
      </c>
      <c r="F1651" s="203">
        <v>90</v>
      </c>
      <c r="G1651" s="205" t="s">
        <v>6453</v>
      </c>
      <c r="H1651" s="205" t="s">
        <v>194</v>
      </c>
      <c r="I1651" s="205" t="s">
        <v>220</v>
      </c>
      <c r="J1651" s="205" t="s">
        <v>220</v>
      </c>
    </row>
    <row r="1652" spans="2:10" s="198" customFormat="1" ht="18" customHeight="1" x14ac:dyDescent="0.2">
      <c r="B1652" s="203">
        <v>2006</v>
      </c>
      <c r="C1652" s="204">
        <v>7078788.5</v>
      </c>
      <c r="D1652" s="205" t="s">
        <v>87</v>
      </c>
      <c r="E1652" s="205" t="s">
        <v>95</v>
      </c>
      <c r="F1652" s="203">
        <v>90</v>
      </c>
      <c r="G1652" s="205" t="s">
        <v>6453</v>
      </c>
      <c r="H1652" s="205" t="s">
        <v>194</v>
      </c>
      <c r="I1652" s="205" t="s">
        <v>221</v>
      </c>
      <c r="J1652" s="205" t="s">
        <v>221</v>
      </c>
    </row>
    <row r="1653" spans="2:10" s="198" customFormat="1" ht="18" customHeight="1" x14ac:dyDescent="0.2">
      <c r="B1653" s="203">
        <v>2006</v>
      </c>
      <c r="C1653" s="204">
        <v>1859083.74</v>
      </c>
      <c r="D1653" s="205" t="s">
        <v>87</v>
      </c>
      <c r="E1653" s="205" t="s">
        <v>95</v>
      </c>
      <c r="F1653" s="203">
        <v>90</v>
      </c>
      <c r="G1653" s="205" t="s">
        <v>6453</v>
      </c>
      <c r="H1653" s="205" t="s">
        <v>222</v>
      </c>
      <c r="I1653" s="205" t="s">
        <v>223</v>
      </c>
      <c r="J1653" s="205" t="s">
        <v>223</v>
      </c>
    </row>
    <row r="1654" spans="2:10" s="198" customFormat="1" ht="18" customHeight="1" x14ac:dyDescent="0.2">
      <c r="B1654" s="203">
        <v>2006</v>
      </c>
      <c r="C1654" s="204">
        <v>443572.97</v>
      </c>
      <c r="D1654" s="205" t="s">
        <v>87</v>
      </c>
      <c r="E1654" s="205" t="s">
        <v>95</v>
      </c>
      <c r="F1654" s="203">
        <v>90</v>
      </c>
      <c r="G1654" s="205" t="s">
        <v>6453</v>
      </c>
      <c r="H1654" s="205" t="s">
        <v>222</v>
      </c>
      <c r="I1654" s="205" t="s">
        <v>224</v>
      </c>
      <c r="J1654" s="205" t="s">
        <v>224</v>
      </c>
    </row>
    <row r="1655" spans="2:10" s="198" customFormat="1" ht="18" customHeight="1" x14ac:dyDescent="0.2">
      <c r="B1655" s="203">
        <v>2006</v>
      </c>
      <c r="C1655" s="204">
        <v>7842934.3799999999</v>
      </c>
      <c r="D1655" s="205" t="s">
        <v>87</v>
      </c>
      <c r="E1655" s="205" t="s">
        <v>95</v>
      </c>
      <c r="F1655" s="203">
        <v>90</v>
      </c>
      <c r="G1655" s="205" t="s">
        <v>6453</v>
      </c>
      <c r="H1655" s="205" t="s">
        <v>222</v>
      </c>
      <c r="I1655" s="205" t="s">
        <v>225</v>
      </c>
      <c r="J1655" s="205" t="s">
        <v>225</v>
      </c>
    </row>
    <row r="1656" spans="2:10" s="198" customFormat="1" ht="18" customHeight="1" x14ac:dyDescent="0.2">
      <c r="B1656" s="203">
        <v>2006</v>
      </c>
      <c r="C1656" s="204">
        <v>366673.18</v>
      </c>
      <c r="D1656" s="205" t="s">
        <v>87</v>
      </c>
      <c r="E1656" s="205" t="s">
        <v>95</v>
      </c>
      <c r="F1656" s="203">
        <v>90</v>
      </c>
      <c r="G1656" s="205" t="s">
        <v>6453</v>
      </c>
      <c r="H1656" s="205" t="s">
        <v>222</v>
      </c>
      <c r="I1656" s="205" t="s">
        <v>349</v>
      </c>
      <c r="J1656" s="205" t="s">
        <v>222</v>
      </c>
    </row>
    <row r="1657" spans="2:10" s="198" customFormat="1" ht="18" customHeight="1" x14ac:dyDescent="0.2">
      <c r="B1657" s="203">
        <v>2006</v>
      </c>
      <c r="C1657" s="204">
        <v>5745278.5600000005</v>
      </c>
      <c r="D1657" s="205" t="s">
        <v>87</v>
      </c>
      <c r="E1657" s="205" t="s">
        <v>95</v>
      </c>
      <c r="F1657" s="203">
        <v>90</v>
      </c>
      <c r="G1657" s="205" t="s">
        <v>6453</v>
      </c>
      <c r="H1657" s="205" t="s">
        <v>226</v>
      </c>
      <c r="I1657" s="205" t="s">
        <v>227</v>
      </c>
      <c r="J1657" s="205" t="s">
        <v>227</v>
      </c>
    </row>
    <row r="1658" spans="2:10" s="198" customFormat="1" ht="18" customHeight="1" x14ac:dyDescent="0.2">
      <c r="B1658" s="203">
        <v>2006</v>
      </c>
      <c r="C1658" s="204">
        <v>134198875.03</v>
      </c>
      <c r="D1658" s="205" t="s">
        <v>87</v>
      </c>
      <c r="E1658" s="205" t="s">
        <v>95</v>
      </c>
      <c r="F1658" s="203">
        <v>90</v>
      </c>
      <c r="G1658" s="205" t="s">
        <v>6453</v>
      </c>
      <c r="H1658" s="205" t="s">
        <v>226</v>
      </c>
      <c r="I1658" s="205" t="s">
        <v>258</v>
      </c>
      <c r="J1658" s="205" t="s">
        <v>258</v>
      </c>
    </row>
    <row r="1659" spans="2:10" s="198" customFormat="1" ht="18" customHeight="1" x14ac:dyDescent="0.2">
      <c r="B1659" s="203">
        <v>2006</v>
      </c>
      <c r="C1659" s="204">
        <v>839287631.46000004</v>
      </c>
      <c r="D1659" s="205" t="s">
        <v>87</v>
      </c>
      <c r="E1659" s="205" t="s">
        <v>95</v>
      </c>
      <c r="F1659" s="203">
        <v>90</v>
      </c>
      <c r="G1659" s="205" t="s">
        <v>6453</v>
      </c>
      <c r="H1659" s="205" t="s">
        <v>226</v>
      </c>
      <c r="I1659" s="205" t="s">
        <v>228</v>
      </c>
      <c r="J1659" s="205" t="s">
        <v>228</v>
      </c>
    </row>
    <row r="1660" spans="2:10" s="198" customFormat="1" ht="18" customHeight="1" x14ac:dyDescent="0.2">
      <c r="B1660" s="203">
        <v>2006</v>
      </c>
      <c r="C1660" s="204">
        <v>0</v>
      </c>
      <c r="D1660" s="205" t="s">
        <v>87</v>
      </c>
      <c r="E1660" s="205" t="s">
        <v>95</v>
      </c>
      <c r="F1660" s="203">
        <v>90</v>
      </c>
      <c r="G1660" s="205" t="s">
        <v>6453</v>
      </c>
      <c r="H1660" s="205" t="s">
        <v>226</v>
      </c>
      <c r="I1660" s="205" t="s">
        <v>349</v>
      </c>
      <c r="J1660" s="205"/>
    </row>
    <row r="1661" spans="2:10" s="198" customFormat="1" ht="18" customHeight="1" x14ac:dyDescent="0.2">
      <c r="B1661" s="203">
        <v>2006</v>
      </c>
      <c r="C1661" s="204">
        <v>957441.64</v>
      </c>
      <c r="D1661" s="205" t="s">
        <v>87</v>
      </c>
      <c r="E1661" s="205" t="s">
        <v>95</v>
      </c>
      <c r="F1661" s="203">
        <v>90</v>
      </c>
      <c r="G1661" s="205" t="s">
        <v>6453</v>
      </c>
      <c r="H1661" s="205" t="s">
        <v>229</v>
      </c>
      <c r="I1661" s="205" t="s">
        <v>230</v>
      </c>
      <c r="J1661" s="205" t="s">
        <v>230</v>
      </c>
    </row>
    <row r="1662" spans="2:10" s="198" customFormat="1" ht="18" customHeight="1" x14ac:dyDescent="0.2">
      <c r="B1662" s="203">
        <v>2006</v>
      </c>
      <c r="C1662" s="204">
        <v>400504</v>
      </c>
      <c r="D1662" s="205" t="s">
        <v>87</v>
      </c>
      <c r="E1662" s="205" t="s">
        <v>95</v>
      </c>
      <c r="F1662" s="203">
        <v>90</v>
      </c>
      <c r="G1662" s="205" t="s">
        <v>6453</v>
      </c>
      <c r="H1662" s="205" t="s">
        <v>229</v>
      </c>
      <c r="I1662" s="205" t="s">
        <v>383</v>
      </c>
      <c r="J1662" s="205" t="s">
        <v>6463</v>
      </c>
    </row>
    <row r="1663" spans="2:10" s="198" customFormat="1" ht="18" customHeight="1" x14ac:dyDescent="0.2">
      <c r="B1663" s="203">
        <v>2006</v>
      </c>
      <c r="C1663" s="204">
        <v>452976.21</v>
      </c>
      <c r="D1663" s="205" t="s">
        <v>87</v>
      </c>
      <c r="E1663" s="205" t="s">
        <v>95</v>
      </c>
      <c r="F1663" s="203">
        <v>90</v>
      </c>
      <c r="G1663" s="205" t="s">
        <v>6453</v>
      </c>
      <c r="H1663" s="205" t="s">
        <v>229</v>
      </c>
      <c r="I1663" s="205" t="s">
        <v>231</v>
      </c>
      <c r="J1663" s="205" t="s">
        <v>231</v>
      </c>
    </row>
    <row r="1664" spans="2:10" s="198" customFormat="1" ht="18" customHeight="1" x14ac:dyDescent="0.2">
      <c r="B1664" s="203">
        <v>2006</v>
      </c>
      <c r="C1664" s="204">
        <v>12336022.67</v>
      </c>
      <c r="D1664" s="205" t="s">
        <v>87</v>
      </c>
      <c r="E1664" s="205" t="s">
        <v>95</v>
      </c>
      <c r="F1664" s="203">
        <v>90</v>
      </c>
      <c r="G1664" s="205" t="s">
        <v>6453</v>
      </c>
      <c r="H1664" s="205" t="s">
        <v>229</v>
      </c>
      <c r="I1664" s="205" t="s">
        <v>232</v>
      </c>
      <c r="J1664" s="205" t="s">
        <v>232</v>
      </c>
    </row>
    <row r="1665" spans="2:10" s="198" customFormat="1" ht="18" customHeight="1" x14ac:dyDescent="0.2">
      <c r="B1665" s="203">
        <v>2006</v>
      </c>
      <c r="C1665" s="204">
        <v>5966.4</v>
      </c>
      <c r="D1665" s="205" t="s">
        <v>87</v>
      </c>
      <c r="E1665" s="205" t="s">
        <v>95</v>
      </c>
      <c r="F1665" s="203">
        <v>90</v>
      </c>
      <c r="G1665" s="205" t="s">
        <v>6453</v>
      </c>
      <c r="H1665" s="205" t="s">
        <v>229</v>
      </c>
      <c r="I1665" s="205" t="s">
        <v>349</v>
      </c>
      <c r="J1665" s="205" t="s">
        <v>229</v>
      </c>
    </row>
    <row r="1666" spans="2:10" s="198" customFormat="1" ht="18" customHeight="1" x14ac:dyDescent="0.2">
      <c r="B1666" s="203">
        <v>2006</v>
      </c>
      <c r="C1666" s="204">
        <v>4196240.8899999997</v>
      </c>
      <c r="D1666" s="205" t="s">
        <v>87</v>
      </c>
      <c r="E1666" s="205" t="s">
        <v>95</v>
      </c>
      <c r="F1666" s="203">
        <v>90</v>
      </c>
      <c r="G1666" s="205" t="s">
        <v>6453</v>
      </c>
      <c r="H1666" s="205" t="s">
        <v>233</v>
      </c>
      <c r="I1666" s="205" t="s">
        <v>233</v>
      </c>
      <c r="J1666" s="205" t="s">
        <v>233</v>
      </c>
    </row>
    <row r="1667" spans="2:10" s="198" customFormat="1" ht="18" customHeight="1" x14ac:dyDescent="0.2">
      <c r="B1667" s="203">
        <v>2006</v>
      </c>
      <c r="C1667" s="204">
        <v>0</v>
      </c>
      <c r="D1667" s="205" t="s">
        <v>87</v>
      </c>
      <c r="E1667" s="205" t="s">
        <v>95</v>
      </c>
      <c r="F1667" s="203">
        <v>90</v>
      </c>
      <c r="G1667" s="205" t="s">
        <v>6453</v>
      </c>
      <c r="H1667" s="205" t="s">
        <v>233</v>
      </c>
      <c r="I1667" s="205" t="s">
        <v>349</v>
      </c>
      <c r="J1667" s="205"/>
    </row>
    <row r="1668" spans="2:10" s="198" customFormat="1" ht="18" customHeight="1" x14ac:dyDescent="0.2">
      <c r="B1668" s="203">
        <v>2006</v>
      </c>
      <c r="C1668" s="204">
        <v>0</v>
      </c>
      <c r="D1668" s="205" t="s">
        <v>87</v>
      </c>
      <c r="E1668" s="205" t="s">
        <v>95</v>
      </c>
      <c r="F1668" s="203">
        <v>90</v>
      </c>
      <c r="G1668" s="205" t="s">
        <v>6453</v>
      </c>
      <c r="H1668" s="205" t="s">
        <v>349</v>
      </c>
      <c r="I1668" s="205" t="s">
        <v>349</v>
      </c>
      <c r="J1668" s="205"/>
    </row>
    <row r="1669" spans="2:10" s="198" customFormat="1" ht="18" customHeight="1" x14ac:dyDescent="0.2">
      <c r="B1669" s="203">
        <v>2006</v>
      </c>
      <c r="C1669" s="204">
        <v>10242832.449999999</v>
      </c>
      <c r="D1669" s="205" t="s">
        <v>87</v>
      </c>
      <c r="E1669" s="205" t="s">
        <v>95</v>
      </c>
      <c r="F1669" s="203">
        <v>90</v>
      </c>
      <c r="G1669" s="205" t="s">
        <v>6453</v>
      </c>
      <c r="H1669" s="205" t="s">
        <v>236</v>
      </c>
      <c r="I1669" s="205" t="s">
        <v>357</v>
      </c>
      <c r="J1669" s="205" t="s">
        <v>357</v>
      </c>
    </row>
    <row r="1670" spans="2:10" s="198" customFormat="1" ht="18" customHeight="1" x14ac:dyDescent="0.2">
      <c r="B1670" s="203">
        <v>2006</v>
      </c>
      <c r="C1670" s="204">
        <v>75525256.030000001</v>
      </c>
      <c r="D1670" s="205" t="s">
        <v>87</v>
      </c>
      <c r="E1670" s="205" t="s">
        <v>95</v>
      </c>
      <c r="F1670" s="203">
        <v>90</v>
      </c>
      <c r="G1670" s="205" t="s">
        <v>6453</v>
      </c>
      <c r="H1670" s="205" t="s">
        <v>236</v>
      </c>
      <c r="I1670" s="205" t="s">
        <v>358</v>
      </c>
      <c r="J1670" s="205" t="s">
        <v>358</v>
      </c>
    </row>
    <row r="1671" spans="2:10" s="198" customFormat="1" ht="18" customHeight="1" x14ac:dyDescent="0.2">
      <c r="B1671" s="203">
        <v>2006</v>
      </c>
      <c r="C1671" s="204">
        <v>0</v>
      </c>
      <c r="D1671" s="205" t="s">
        <v>87</v>
      </c>
      <c r="E1671" s="205" t="s">
        <v>95</v>
      </c>
      <c r="F1671" s="203">
        <v>90</v>
      </c>
      <c r="G1671" s="205" t="s">
        <v>6453</v>
      </c>
      <c r="H1671" s="205" t="s">
        <v>236</v>
      </c>
      <c r="I1671" s="205" t="s">
        <v>349</v>
      </c>
      <c r="J1671" s="205"/>
    </row>
    <row r="1672" spans="2:10" s="198" customFormat="1" ht="18" customHeight="1" x14ac:dyDescent="0.2">
      <c r="B1672" s="203">
        <v>2006</v>
      </c>
      <c r="C1672" s="204">
        <v>30484.61</v>
      </c>
      <c r="D1672" s="205" t="s">
        <v>87</v>
      </c>
      <c r="E1672" s="205" t="s">
        <v>95</v>
      </c>
      <c r="F1672" s="203">
        <v>90</v>
      </c>
      <c r="G1672" s="205" t="s">
        <v>6453</v>
      </c>
      <c r="H1672" s="205" t="s">
        <v>237</v>
      </c>
      <c r="I1672" s="205" t="s">
        <v>349</v>
      </c>
      <c r="J1672" s="205" t="s">
        <v>237</v>
      </c>
    </row>
    <row r="1673" spans="2:10" s="198" customFormat="1" ht="18" customHeight="1" x14ac:dyDescent="0.2">
      <c r="B1673" s="203">
        <v>2006</v>
      </c>
      <c r="C1673" s="204">
        <v>228000</v>
      </c>
      <c r="D1673" s="205" t="s">
        <v>87</v>
      </c>
      <c r="E1673" s="205" t="s">
        <v>95</v>
      </c>
      <c r="F1673" s="203">
        <v>90</v>
      </c>
      <c r="G1673" s="205" t="s">
        <v>6453</v>
      </c>
      <c r="H1673" s="205" t="s">
        <v>237</v>
      </c>
      <c r="I1673" s="205" t="s">
        <v>238</v>
      </c>
      <c r="J1673" s="205" t="s">
        <v>238</v>
      </c>
    </row>
    <row r="1674" spans="2:10" s="198" customFormat="1" ht="18" customHeight="1" x14ac:dyDescent="0.2">
      <c r="B1674" s="203">
        <v>2006</v>
      </c>
      <c r="C1674" s="204">
        <v>4140744.87</v>
      </c>
      <c r="D1674" s="205" t="s">
        <v>87</v>
      </c>
      <c r="E1674" s="205" t="s">
        <v>95</v>
      </c>
      <c r="F1674" s="203">
        <v>90</v>
      </c>
      <c r="G1674" s="205" t="s">
        <v>6453</v>
      </c>
      <c r="H1674" s="205" t="s">
        <v>237</v>
      </c>
      <c r="I1674" s="205" t="s">
        <v>239</v>
      </c>
      <c r="J1674" s="205" t="s">
        <v>239</v>
      </c>
    </row>
    <row r="1675" spans="2:10" s="198" customFormat="1" ht="18" customHeight="1" x14ac:dyDescent="0.2">
      <c r="B1675" s="203">
        <v>2006</v>
      </c>
      <c r="C1675" s="204">
        <v>39355928.719999999</v>
      </c>
      <c r="D1675" s="205" t="s">
        <v>87</v>
      </c>
      <c r="E1675" s="205" t="s">
        <v>95</v>
      </c>
      <c r="F1675" s="203">
        <v>90</v>
      </c>
      <c r="G1675" s="205" t="s">
        <v>6453</v>
      </c>
      <c r="H1675" s="205" t="s">
        <v>237</v>
      </c>
      <c r="I1675" s="205" t="s">
        <v>240</v>
      </c>
      <c r="J1675" s="205" t="s">
        <v>240</v>
      </c>
    </row>
    <row r="1676" spans="2:10" s="198" customFormat="1" ht="18" customHeight="1" x14ac:dyDescent="0.2">
      <c r="B1676" s="203">
        <v>2006</v>
      </c>
      <c r="C1676" s="204">
        <v>188133</v>
      </c>
      <c r="D1676" s="205" t="s">
        <v>87</v>
      </c>
      <c r="E1676" s="205" t="s">
        <v>95</v>
      </c>
      <c r="F1676" s="203">
        <v>99</v>
      </c>
      <c r="G1676" s="205" t="s">
        <v>439</v>
      </c>
      <c r="H1676" s="205" t="s">
        <v>384</v>
      </c>
      <c r="I1676" s="205" t="s">
        <v>349</v>
      </c>
      <c r="J1676" s="205" t="s">
        <v>384</v>
      </c>
    </row>
    <row r="1677" spans="2:10" s="198" customFormat="1" ht="18" customHeight="1" x14ac:dyDescent="0.2">
      <c r="B1677" s="203">
        <v>2006</v>
      </c>
      <c r="C1677" s="204">
        <v>0</v>
      </c>
      <c r="D1677" s="205" t="s">
        <v>87</v>
      </c>
      <c r="E1677" s="205" t="s">
        <v>95</v>
      </c>
      <c r="F1677" s="203">
        <v>99</v>
      </c>
      <c r="G1677" s="205" t="s">
        <v>439</v>
      </c>
      <c r="H1677" s="205" t="s">
        <v>349</v>
      </c>
      <c r="I1677" s="205" t="s">
        <v>349</v>
      </c>
      <c r="J1677" s="205"/>
    </row>
    <row r="1678" spans="2:10" s="198" customFormat="1" ht="18" customHeight="1" x14ac:dyDescent="0.2">
      <c r="B1678" s="203">
        <v>2006</v>
      </c>
      <c r="C1678" s="204">
        <v>5116.5</v>
      </c>
      <c r="D1678" s="205" t="s">
        <v>87</v>
      </c>
      <c r="E1678" s="205" t="s">
        <v>242</v>
      </c>
      <c r="F1678" s="203">
        <v>90</v>
      </c>
      <c r="G1678" s="205" t="s">
        <v>6453</v>
      </c>
      <c r="H1678" s="205" t="s">
        <v>96</v>
      </c>
      <c r="I1678" s="205" t="s">
        <v>97</v>
      </c>
      <c r="J1678" s="205" t="s">
        <v>97</v>
      </c>
    </row>
    <row r="1679" spans="2:10" s="198" customFormat="1" ht="18" customHeight="1" x14ac:dyDescent="0.2">
      <c r="B1679" s="203">
        <v>2006</v>
      </c>
      <c r="C1679" s="204">
        <v>47529292.789999999</v>
      </c>
      <c r="D1679" s="205" t="s">
        <v>87</v>
      </c>
      <c r="E1679" s="205" t="s">
        <v>242</v>
      </c>
      <c r="F1679" s="203">
        <v>90</v>
      </c>
      <c r="G1679" s="205" t="s">
        <v>6453</v>
      </c>
      <c r="H1679" s="205" t="s">
        <v>96</v>
      </c>
      <c r="I1679" s="205" t="s">
        <v>243</v>
      </c>
      <c r="J1679" s="205" t="s">
        <v>243</v>
      </c>
    </row>
    <row r="1680" spans="2:10" s="198" customFormat="1" ht="18" customHeight="1" x14ac:dyDescent="0.2">
      <c r="B1680" s="203">
        <v>2006</v>
      </c>
      <c r="C1680" s="204">
        <v>168059483.47</v>
      </c>
      <c r="D1680" s="205" t="s">
        <v>87</v>
      </c>
      <c r="E1680" s="205" t="s">
        <v>242</v>
      </c>
      <c r="F1680" s="203">
        <v>90</v>
      </c>
      <c r="G1680" s="205" t="s">
        <v>6453</v>
      </c>
      <c r="H1680" s="205" t="s">
        <v>96</v>
      </c>
      <c r="I1680" s="205" t="s">
        <v>244</v>
      </c>
      <c r="J1680" s="205" t="s">
        <v>244</v>
      </c>
    </row>
    <row r="1681" spans="2:10" s="198" customFormat="1" ht="18" customHeight="1" x14ac:dyDescent="0.2">
      <c r="B1681" s="203">
        <v>2006</v>
      </c>
      <c r="C1681" s="204">
        <v>3154513233.1100001</v>
      </c>
      <c r="D1681" s="205" t="s">
        <v>87</v>
      </c>
      <c r="E1681" s="205" t="s">
        <v>242</v>
      </c>
      <c r="F1681" s="203">
        <v>90</v>
      </c>
      <c r="G1681" s="205" t="s">
        <v>6453</v>
      </c>
      <c r="H1681" s="205" t="s">
        <v>96</v>
      </c>
      <c r="I1681" s="205" t="s">
        <v>98</v>
      </c>
      <c r="J1681" s="205" t="s">
        <v>98</v>
      </c>
    </row>
    <row r="1682" spans="2:10" s="198" customFormat="1" ht="18" customHeight="1" x14ac:dyDescent="0.2">
      <c r="B1682" s="203">
        <v>2006</v>
      </c>
      <c r="C1682" s="204">
        <v>866667009.74000001</v>
      </c>
      <c r="D1682" s="205" t="s">
        <v>87</v>
      </c>
      <c r="E1682" s="205" t="s">
        <v>242</v>
      </c>
      <c r="F1682" s="203">
        <v>90</v>
      </c>
      <c r="G1682" s="205" t="s">
        <v>6453</v>
      </c>
      <c r="H1682" s="205" t="s">
        <v>96</v>
      </c>
      <c r="I1682" s="205" t="s">
        <v>245</v>
      </c>
      <c r="J1682" s="205" t="s">
        <v>245</v>
      </c>
    </row>
    <row r="1683" spans="2:10" s="198" customFormat="1" ht="18" customHeight="1" x14ac:dyDescent="0.2">
      <c r="B1683" s="203">
        <v>2006</v>
      </c>
      <c r="C1683" s="204">
        <v>0</v>
      </c>
      <c r="D1683" s="205" t="s">
        <v>87</v>
      </c>
      <c r="E1683" s="205" t="s">
        <v>242</v>
      </c>
      <c r="F1683" s="203">
        <v>90</v>
      </c>
      <c r="G1683" s="205" t="s">
        <v>6453</v>
      </c>
      <c r="H1683" s="205" t="s">
        <v>96</v>
      </c>
      <c r="I1683" s="205" t="s">
        <v>349</v>
      </c>
      <c r="J1683" s="205"/>
    </row>
    <row r="1684" spans="2:10" s="198" customFormat="1" ht="18" customHeight="1" x14ac:dyDescent="0.2">
      <c r="B1684" s="203">
        <v>2006</v>
      </c>
      <c r="C1684" s="204">
        <v>295411867.31</v>
      </c>
      <c r="D1684" s="205" t="s">
        <v>87</v>
      </c>
      <c r="E1684" s="205" t="s">
        <v>242</v>
      </c>
      <c r="F1684" s="203">
        <v>90</v>
      </c>
      <c r="G1684" s="205" t="s">
        <v>6453</v>
      </c>
      <c r="H1684" s="205" t="s">
        <v>110</v>
      </c>
      <c r="I1684" s="205" t="s">
        <v>110</v>
      </c>
      <c r="J1684" s="205" t="s">
        <v>110</v>
      </c>
    </row>
    <row r="1685" spans="2:10" s="198" customFormat="1" ht="18" customHeight="1" x14ac:dyDescent="0.2">
      <c r="B1685" s="203">
        <v>2006</v>
      </c>
      <c r="C1685" s="204">
        <v>0</v>
      </c>
      <c r="D1685" s="205" t="s">
        <v>87</v>
      </c>
      <c r="E1685" s="205" t="s">
        <v>242</v>
      </c>
      <c r="F1685" s="203">
        <v>90</v>
      </c>
      <c r="G1685" s="205" t="s">
        <v>6453</v>
      </c>
      <c r="H1685" s="205" t="s">
        <v>110</v>
      </c>
      <c r="I1685" s="205" t="s">
        <v>349</v>
      </c>
      <c r="J1685" s="205"/>
    </row>
    <row r="1686" spans="2:10" s="198" customFormat="1" ht="18" customHeight="1" x14ac:dyDescent="0.2">
      <c r="B1686" s="203">
        <v>2006</v>
      </c>
      <c r="C1686" s="204">
        <v>234856.98</v>
      </c>
      <c r="D1686" s="205" t="s">
        <v>87</v>
      </c>
      <c r="E1686" s="205" t="s">
        <v>242</v>
      </c>
      <c r="F1686" s="203">
        <v>90</v>
      </c>
      <c r="G1686" s="205" t="s">
        <v>6453</v>
      </c>
      <c r="H1686" s="205" t="s">
        <v>115</v>
      </c>
      <c r="I1686" s="205" t="s">
        <v>116</v>
      </c>
      <c r="J1686" s="205" t="s">
        <v>116</v>
      </c>
    </row>
    <row r="1687" spans="2:10" s="198" customFormat="1" ht="18" customHeight="1" x14ac:dyDescent="0.2">
      <c r="B1687" s="203">
        <v>2006</v>
      </c>
      <c r="C1687" s="204">
        <v>109684.81</v>
      </c>
      <c r="D1687" s="205" t="s">
        <v>87</v>
      </c>
      <c r="E1687" s="205" t="s">
        <v>242</v>
      </c>
      <c r="F1687" s="203">
        <v>90</v>
      </c>
      <c r="G1687" s="205" t="s">
        <v>6453</v>
      </c>
      <c r="H1687" s="205" t="s">
        <v>115</v>
      </c>
      <c r="I1687" s="205" t="s">
        <v>118</v>
      </c>
      <c r="J1687" s="205" t="s">
        <v>118</v>
      </c>
    </row>
    <row r="1688" spans="2:10" s="198" customFormat="1" ht="18" customHeight="1" x14ac:dyDescent="0.2">
      <c r="B1688" s="203">
        <v>2006</v>
      </c>
      <c r="C1688" s="204">
        <v>0</v>
      </c>
      <c r="D1688" s="205" t="s">
        <v>87</v>
      </c>
      <c r="E1688" s="205" t="s">
        <v>242</v>
      </c>
      <c r="F1688" s="203">
        <v>90</v>
      </c>
      <c r="G1688" s="205" t="s">
        <v>6453</v>
      </c>
      <c r="H1688" s="205" t="s">
        <v>115</v>
      </c>
      <c r="I1688" s="205" t="s">
        <v>349</v>
      </c>
      <c r="J1688" s="205"/>
    </row>
    <row r="1689" spans="2:10" s="198" customFormat="1" ht="18" customHeight="1" x14ac:dyDescent="0.2">
      <c r="B1689" s="203">
        <v>2006</v>
      </c>
      <c r="C1689" s="204">
        <v>25466383.16</v>
      </c>
      <c r="D1689" s="205" t="s">
        <v>87</v>
      </c>
      <c r="E1689" s="205" t="s">
        <v>242</v>
      </c>
      <c r="F1689" s="203">
        <v>90</v>
      </c>
      <c r="G1689" s="205" t="s">
        <v>6453</v>
      </c>
      <c r="H1689" s="205" t="s">
        <v>246</v>
      </c>
      <c r="I1689" s="205" t="s">
        <v>246</v>
      </c>
      <c r="J1689" s="205" t="s">
        <v>246</v>
      </c>
    </row>
    <row r="1690" spans="2:10" s="198" customFormat="1" ht="18" customHeight="1" x14ac:dyDescent="0.2">
      <c r="B1690" s="203">
        <v>2006</v>
      </c>
      <c r="C1690" s="204">
        <v>0</v>
      </c>
      <c r="D1690" s="205" t="s">
        <v>87</v>
      </c>
      <c r="E1690" s="205" t="s">
        <v>242</v>
      </c>
      <c r="F1690" s="203">
        <v>90</v>
      </c>
      <c r="G1690" s="205" t="s">
        <v>6453</v>
      </c>
      <c r="H1690" s="205" t="s">
        <v>246</v>
      </c>
      <c r="I1690" s="205" t="s">
        <v>349</v>
      </c>
      <c r="J1690" s="205"/>
    </row>
    <row r="1691" spans="2:10" s="198" customFormat="1" ht="18" customHeight="1" x14ac:dyDescent="0.2">
      <c r="B1691" s="203">
        <v>2006</v>
      </c>
      <c r="C1691" s="204">
        <v>781626032.80999994</v>
      </c>
      <c r="D1691" s="205" t="s">
        <v>87</v>
      </c>
      <c r="E1691" s="205" t="s">
        <v>242</v>
      </c>
      <c r="F1691" s="203">
        <v>90</v>
      </c>
      <c r="G1691" s="205" t="s">
        <v>6453</v>
      </c>
      <c r="H1691" s="205" t="s">
        <v>247</v>
      </c>
      <c r="I1691" s="205" t="s">
        <v>248</v>
      </c>
      <c r="J1691" s="205" t="s">
        <v>248</v>
      </c>
    </row>
    <row r="1692" spans="2:10" s="198" customFormat="1" ht="18" customHeight="1" x14ac:dyDescent="0.2">
      <c r="B1692" s="203">
        <v>2006</v>
      </c>
      <c r="C1692" s="204">
        <v>249100290.38</v>
      </c>
      <c r="D1692" s="205" t="s">
        <v>87</v>
      </c>
      <c r="E1692" s="205" t="s">
        <v>242</v>
      </c>
      <c r="F1692" s="203">
        <v>90</v>
      </c>
      <c r="G1692" s="205" t="s">
        <v>6453</v>
      </c>
      <c r="H1692" s="205" t="s">
        <v>247</v>
      </c>
      <c r="I1692" s="205" t="s">
        <v>249</v>
      </c>
      <c r="J1692" s="205" t="s">
        <v>249</v>
      </c>
    </row>
    <row r="1693" spans="2:10" s="198" customFormat="1" ht="18" customHeight="1" x14ac:dyDescent="0.2">
      <c r="B1693" s="203">
        <v>2006</v>
      </c>
      <c r="C1693" s="204">
        <v>42784562.210000001</v>
      </c>
      <c r="D1693" s="205" t="s">
        <v>87</v>
      </c>
      <c r="E1693" s="205" t="s">
        <v>242</v>
      </c>
      <c r="F1693" s="203">
        <v>90</v>
      </c>
      <c r="G1693" s="205" t="s">
        <v>6453</v>
      </c>
      <c r="H1693" s="205" t="s">
        <v>247</v>
      </c>
      <c r="I1693" s="205" t="s">
        <v>349</v>
      </c>
      <c r="J1693" s="205" t="s">
        <v>247</v>
      </c>
    </row>
    <row r="1694" spans="2:10" s="198" customFormat="1" ht="18" customHeight="1" x14ac:dyDescent="0.2">
      <c r="B1694" s="203">
        <v>2006</v>
      </c>
      <c r="C1694" s="204">
        <v>47842340.57</v>
      </c>
      <c r="D1694" s="205" t="s">
        <v>87</v>
      </c>
      <c r="E1694" s="205" t="s">
        <v>242</v>
      </c>
      <c r="F1694" s="203">
        <v>90</v>
      </c>
      <c r="G1694" s="205" t="s">
        <v>6453</v>
      </c>
      <c r="H1694" s="205" t="s">
        <v>250</v>
      </c>
      <c r="I1694" s="205" t="s">
        <v>251</v>
      </c>
      <c r="J1694" s="205" t="s">
        <v>251</v>
      </c>
    </row>
    <row r="1695" spans="2:10" s="198" customFormat="1" ht="18" customHeight="1" x14ac:dyDescent="0.2">
      <c r="B1695" s="203">
        <v>2006</v>
      </c>
      <c r="C1695" s="204">
        <v>7994186.4100000001</v>
      </c>
      <c r="D1695" s="205" t="s">
        <v>87</v>
      </c>
      <c r="E1695" s="205" t="s">
        <v>242</v>
      </c>
      <c r="F1695" s="203">
        <v>90</v>
      </c>
      <c r="G1695" s="205" t="s">
        <v>6453</v>
      </c>
      <c r="H1695" s="205" t="s">
        <v>250</v>
      </c>
      <c r="I1695" s="205" t="s">
        <v>252</v>
      </c>
      <c r="J1695" s="205" t="s">
        <v>252</v>
      </c>
    </row>
    <row r="1696" spans="2:10" s="198" customFormat="1" ht="18" customHeight="1" x14ac:dyDescent="0.2">
      <c r="B1696" s="203">
        <v>2006</v>
      </c>
      <c r="C1696" s="204">
        <v>10047310.6</v>
      </c>
      <c r="D1696" s="205" t="s">
        <v>87</v>
      </c>
      <c r="E1696" s="205" t="s">
        <v>242</v>
      </c>
      <c r="F1696" s="203">
        <v>90</v>
      </c>
      <c r="G1696" s="205" t="s">
        <v>6453</v>
      </c>
      <c r="H1696" s="205" t="s">
        <v>250</v>
      </c>
      <c r="I1696" s="205" t="s">
        <v>388</v>
      </c>
      <c r="J1696" s="205" t="s">
        <v>388</v>
      </c>
    </row>
    <row r="1697" spans="2:10" s="198" customFormat="1" ht="18" customHeight="1" x14ac:dyDescent="0.2">
      <c r="B1697" s="203">
        <v>2006</v>
      </c>
      <c r="C1697" s="204">
        <v>0</v>
      </c>
      <c r="D1697" s="205" t="s">
        <v>87</v>
      </c>
      <c r="E1697" s="205" t="s">
        <v>242</v>
      </c>
      <c r="F1697" s="203">
        <v>90</v>
      </c>
      <c r="G1697" s="205" t="s">
        <v>6453</v>
      </c>
      <c r="H1697" s="205" t="s">
        <v>250</v>
      </c>
      <c r="I1697" s="205" t="s">
        <v>349</v>
      </c>
      <c r="J1697" s="205"/>
    </row>
    <row r="1698" spans="2:10" s="198" customFormat="1" ht="18" customHeight="1" x14ac:dyDescent="0.2">
      <c r="B1698" s="203">
        <v>2006</v>
      </c>
      <c r="C1698" s="204">
        <v>20571174.129999999</v>
      </c>
      <c r="D1698" s="205" t="s">
        <v>87</v>
      </c>
      <c r="E1698" s="205" t="s">
        <v>242</v>
      </c>
      <c r="F1698" s="203">
        <v>90</v>
      </c>
      <c r="G1698" s="205" t="s">
        <v>6453</v>
      </c>
      <c r="H1698" s="205" t="s">
        <v>250</v>
      </c>
      <c r="I1698" s="205" t="s">
        <v>255</v>
      </c>
      <c r="J1698" s="205" t="s">
        <v>255</v>
      </c>
    </row>
    <row r="1699" spans="2:10" s="198" customFormat="1" ht="18" customHeight="1" x14ac:dyDescent="0.2">
      <c r="B1699" s="203">
        <v>2006</v>
      </c>
      <c r="C1699" s="204">
        <v>2646334.62</v>
      </c>
      <c r="D1699" s="205" t="s">
        <v>87</v>
      </c>
      <c r="E1699" s="205" t="s">
        <v>242</v>
      </c>
      <c r="F1699" s="203">
        <v>90</v>
      </c>
      <c r="G1699" s="205" t="s">
        <v>6453</v>
      </c>
      <c r="H1699" s="205" t="s">
        <v>250</v>
      </c>
      <c r="I1699" s="205" t="s">
        <v>256</v>
      </c>
      <c r="J1699" s="205" t="s">
        <v>256</v>
      </c>
    </row>
    <row r="1700" spans="2:10" s="198" customFormat="1" ht="18" customHeight="1" x14ac:dyDescent="0.2">
      <c r="B1700" s="203">
        <v>2006</v>
      </c>
      <c r="C1700" s="204">
        <v>5193730.4400000004</v>
      </c>
      <c r="D1700" s="205" t="s">
        <v>87</v>
      </c>
      <c r="E1700" s="205" t="s">
        <v>242</v>
      </c>
      <c r="F1700" s="203">
        <v>90</v>
      </c>
      <c r="G1700" s="205" t="s">
        <v>6453</v>
      </c>
      <c r="H1700" s="205" t="s">
        <v>257</v>
      </c>
      <c r="I1700" s="205" t="s">
        <v>257</v>
      </c>
      <c r="J1700" s="205" t="s">
        <v>257</v>
      </c>
    </row>
    <row r="1701" spans="2:10" s="198" customFormat="1" ht="18" customHeight="1" x14ac:dyDescent="0.2">
      <c r="B1701" s="203">
        <v>2006</v>
      </c>
      <c r="C1701" s="204">
        <v>0</v>
      </c>
      <c r="D1701" s="205" t="s">
        <v>87</v>
      </c>
      <c r="E1701" s="205" t="s">
        <v>242</v>
      </c>
      <c r="F1701" s="203">
        <v>90</v>
      </c>
      <c r="G1701" s="205" t="s">
        <v>6453</v>
      </c>
      <c r="H1701" s="205" t="s">
        <v>257</v>
      </c>
      <c r="I1701" s="205" t="s">
        <v>349</v>
      </c>
      <c r="J1701" s="205"/>
    </row>
    <row r="1702" spans="2:10" s="198" customFormat="1" ht="18" customHeight="1" x14ac:dyDescent="0.2">
      <c r="B1702" s="203">
        <v>2006</v>
      </c>
      <c r="C1702" s="204">
        <v>546120</v>
      </c>
      <c r="D1702" s="205" t="s">
        <v>87</v>
      </c>
      <c r="E1702" s="205" t="s">
        <v>242</v>
      </c>
      <c r="F1702" s="203">
        <v>90</v>
      </c>
      <c r="G1702" s="205" t="s">
        <v>6453</v>
      </c>
      <c r="H1702" s="205" t="s">
        <v>226</v>
      </c>
      <c r="I1702" s="205" t="s">
        <v>373</v>
      </c>
      <c r="J1702" s="205" t="s">
        <v>373</v>
      </c>
    </row>
    <row r="1703" spans="2:10" s="198" customFormat="1" ht="18" customHeight="1" x14ac:dyDescent="0.2">
      <c r="B1703" s="203">
        <v>2006</v>
      </c>
      <c r="C1703" s="204">
        <v>28032573.77</v>
      </c>
      <c r="D1703" s="205" t="s">
        <v>87</v>
      </c>
      <c r="E1703" s="205" t="s">
        <v>242</v>
      </c>
      <c r="F1703" s="203">
        <v>90</v>
      </c>
      <c r="G1703" s="205" t="s">
        <v>6453</v>
      </c>
      <c r="H1703" s="205" t="s">
        <v>226</v>
      </c>
      <c r="I1703" s="205" t="s">
        <v>227</v>
      </c>
      <c r="J1703" s="205" t="s">
        <v>227</v>
      </c>
    </row>
    <row r="1704" spans="2:10" s="198" customFormat="1" ht="18" customHeight="1" x14ac:dyDescent="0.2">
      <c r="B1704" s="203">
        <v>2006</v>
      </c>
      <c r="C1704" s="204">
        <v>46222970.119999997</v>
      </c>
      <c r="D1704" s="205" t="s">
        <v>87</v>
      </c>
      <c r="E1704" s="205" t="s">
        <v>242</v>
      </c>
      <c r="F1704" s="203">
        <v>90</v>
      </c>
      <c r="G1704" s="205" t="s">
        <v>6453</v>
      </c>
      <c r="H1704" s="205" t="s">
        <v>226</v>
      </c>
      <c r="I1704" s="205" t="s">
        <v>258</v>
      </c>
      <c r="J1704" s="205" t="s">
        <v>258</v>
      </c>
    </row>
    <row r="1705" spans="2:10" s="198" customFormat="1" ht="18" customHeight="1" x14ac:dyDescent="0.2">
      <c r="B1705" s="203">
        <v>2006</v>
      </c>
      <c r="C1705" s="204">
        <v>25326990.879999999</v>
      </c>
      <c r="D1705" s="205" t="s">
        <v>87</v>
      </c>
      <c r="E1705" s="205" t="s">
        <v>242</v>
      </c>
      <c r="F1705" s="203">
        <v>90</v>
      </c>
      <c r="G1705" s="205" t="s">
        <v>6453</v>
      </c>
      <c r="H1705" s="205" t="s">
        <v>226</v>
      </c>
      <c r="I1705" s="205" t="s">
        <v>259</v>
      </c>
      <c r="J1705" s="205" t="s">
        <v>259</v>
      </c>
    </row>
    <row r="1706" spans="2:10" s="198" customFormat="1" ht="18" customHeight="1" x14ac:dyDescent="0.2">
      <c r="B1706" s="203">
        <v>2006</v>
      </c>
      <c r="C1706" s="204">
        <v>49388820.890000001</v>
      </c>
      <c r="D1706" s="205" t="s">
        <v>87</v>
      </c>
      <c r="E1706" s="205" t="s">
        <v>242</v>
      </c>
      <c r="F1706" s="203">
        <v>90</v>
      </c>
      <c r="G1706" s="205" t="s">
        <v>6453</v>
      </c>
      <c r="H1706" s="205" t="s">
        <v>226</v>
      </c>
      <c r="I1706" s="205" t="s">
        <v>228</v>
      </c>
      <c r="J1706" s="205" t="s">
        <v>228</v>
      </c>
    </row>
    <row r="1707" spans="2:10" s="198" customFormat="1" ht="18" customHeight="1" x14ac:dyDescent="0.2">
      <c r="B1707" s="203">
        <v>2006</v>
      </c>
      <c r="C1707" s="204">
        <v>0</v>
      </c>
      <c r="D1707" s="205" t="s">
        <v>87</v>
      </c>
      <c r="E1707" s="205" t="s">
        <v>242</v>
      </c>
      <c r="F1707" s="203">
        <v>90</v>
      </c>
      <c r="G1707" s="205" t="s">
        <v>6453</v>
      </c>
      <c r="H1707" s="205" t="s">
        <v>226</v>
      </c>
      <c r="I1707" s="205" t="s">
        <v>349</v>
      </c>
      <c r="J1707" s="205"/>
    </row>
    <row r="1708" spans="2:10" s="198" customFormat="1" ht="18" customHeight="1" x14ac:dyDescent="0.2">
      <c r="B1708" s="203">
        <v>2006</v>
      </c>
      <c r="C1708" s="204">
        <v>2490817.96</v>
      </c>
      <c r="D1708" s="205" t="s">
        <v>87</v>
      </c>
      <c r="E1708" s="205" t="s">
        <v>242</v>
      </c>
      <c r="F1708" s="203">
        <v>90</v>
      </c>
      <c r="G1708" s="205" t="s">
        <v>6453</v>
      </c>
      <c r="H1708" s="205" t="s">
        <v>234</v>
      </c>
      <c r="I1708" s="205" t="s">
        <v>235</v>
      </c>
      <c r="J1708" s="205" t="s">
        <v>235</v>
      </c>
    </row>
    <row r="1709" spans="2:10" s="198" customFormat="1" ht="18" customHeight="1" x14ac:dyDescent="0.2">
      <c r="B1709" s="203">
        <v>2006</v>
      </c>
      <c r="C1709" s="204">
        <v>0</v>
      </c>
      <c r="D1709" s="205" t="s">
        <v>87</v>
      </c>
      <c r="E1709" s="205" t="s">
        <v>242</v>
      </c>
      <c r="F1709" s="203">
        <v>90</v>
      </c>
      <c r="G1709" s="205" t="s">
        <v>6453</v>
      </c>
      <c r="H1709" s="205" t="s">
        <v>234</v>
      </c>
      <c r="I1709" s="205" t="s">
        <v>349</v>
      </c>
      <c r="J1709" s="205"/>
    </row>
    <row r="1710" spans="2:10" s="198" customFormat="1" ht="18" customHeight="1" x14ac:dyDescent="0.2">
      <c r="B1710" s="203">
        <v>2006</v>
      </c>
      <c r="C1710" s="204">
        <v>0</v>
      </c>
      <c r="D1710" s="205" t="s">
        <v>87</v>
      </c>
      <c r="E1710" s="205" t="s">
        <v>242</v>
      </c>
      <c r="F1710" s="203">
        <v>90</v>
      </c>
      <c r="G1710" s="205" t="s">
        <v>6453</v>
      </c>
      <c r="H1710" s="205" t="s">
        <v>349</v>
      </c>
      <c r="I1710" s="205" t="s">
        <v>349</v>
      </c>
      <c r="J1710" s="205"/>
    </row>
    <row r="1711" spans="2:10" s="198" customFormat="1" ht="18" customHeight="1" x14ac:dyDescent="0.2">
      <c r="B1711" s="203">
        <v>2006</v>
      </c>
      <c r="C1711" s="204">
        <v>13918476.119999999</v>
      </c>
      <c r="D1711" s="205" t="s">
        <v>87</v>
      </c>
      <c r="E1711" s="205" t="s">
        <v>242</v>
      </c>
      <c r="F1711" s="203">
        <v>90</v>
      </c>
      <c r="G1711" s="205" t="s">
        <v>6453</v>
      </c>
      <c r="H1711" s="205" t="s">
        <v>236</v>
      </c>
      <c r="I1711" s="205" t="s">
        <v>357</v>
      </c>
      <c r="J1711" s="205" t="s">
        <v>357</v>
      </c>
    </row>
    <row r="1712" spans="2:10" s="198" customFormat="1" ht="18" customHeight="1" x14ac:dyDescent="0.2">
      <c r="B1712" s="203">
        <v>2006</v>
      </c>
      <c r="C1712" s="204">
        <v>56197974.649999999</v>
      </c>
      <c r="D1712" s="205" t="s">
        <v>87</v>
      </c>
      <c r="E1712" s="205" t="s">
        <v>242</v>
      </c>
      <c r="F1712" s="203">
        <v>90</v>
      </c>
      <c r="G1712" s="205" t="s">
        <v>6453</v>
      </c>
      <c r="H1712" s="205" t="s">
        <v>236</v>
      </c>
      <c r="I1712" s="205" t="s">
        <v>358</v>
      </c>
      <c r="J1712" s="205" t="s">
        <v>358</v>
      </c>
    </row>
    <row r="1713" spans="2:10" s="198" customFormat="1" ht="18" customHeight="1" x14ac:dyDescent="0.2">
      <c r="B1713" s="203">
        <v>2006</v>
      </c>
      <c r="C1713" s="204">
        <v>17612315.170000002</v>
      </c>
      <c r="D1713" s="205" t="s">
        <v>87</v>
      </c>
      <c r="E1713" s="205" t="s">
        <v>242</v>
      </c>
      <c r="F1713" s="203">
        <v>90</v>
      </c>
      <c r="G1713" s="205" t="s">
        <v>6453</v>
      </c>
      <c r="H1713" s="205" t="s">
        <v>236</v>
      </c>
      <c r="I1713" s="205" t="s">
        <v>349</v>
      </c>
      <c r="J1713" s="205" t="s">
        <v>236</v>
      </c>
    </row>
    <row r="1714" spans="2:10" s="198" customFormat="1" ht="18" customHeight="1" x14ac:dyDescent="0.2">
      <c r="B1714" s="203">
        <v>2006</v>
      </c>
      <c r="C1714" s="204">
        <v>137659768.69</v>
      </c>
      <c r="D1714" s="205" t="s">
        <v>87</v>
      </c>
      <c r="E1714" s="205" t="s">
        <v>242</v>
      </c>
      <c r="F1714" s="203">
        <v>90</v>
      </c>
      <c r="G1714" s="205" t="s">
        <v>6453</v>
      </c>
      <c r="H1714" s="205" t="s">
        <v>260</v>
      </c>
      <c r="I1714" s="205" t="s">
        <v>261</v>
      </c>
      <c r="J1714" s="205" t="s">
        <v>261</v>
      </c>
    </row>
    <row r="1715" spans="2:10" s="198" customFormat="1" ht="18" customHeight="1" x14ac:dyDescent="0.2">
      <c r="B1715" s="203">
        <v>2006</v>
      </c>
      <c r="C1715" s="204">
        <v>19947510.140000001</v>
      </c>
      <c r="D1715" s="205" t="s">
        <v>87</v>
      </c>
      <c r="E1715" s="205" t="s">
        <v>242</v>
      </c>
      <c r="F1715" s="203">
        <v>90</v>
      </c>
      <c r="G1715" s="205" t="s">
        <v>6453</v>
      </c>
      <c r="H1715" s="205" t="s">
        <v>260</v>
      </c>
      <c r="I1715" s="205" t="s">
        <v>374</v>
      </c>
      <c r="J1715" s="205" t="s">
        <v>374</v>
      </c>
    </row>
    <row r="1716" spans="2:10" s="198" customFormat="1" ht="18" customHeight="1" x14ac:dyDescent="0.2">
      <c r="B1716" s="203">
        <v>2006</v>
      </c>
      <c r="C1716" s="204">
        <v>4157113.68</v>
      </c>
      <c r="D1716" s="205" t="s">
        <v>87</v>
      </c>
      <c r="E1716" s="205" t="s">
        <v>242</v>
      </c>
      <c r="F1716" s="203">
        <v>90</v>
      </c>
      <c r="G1716" s="205" t="s">
        <v>6453</v>
      </c>
      <c r="H1716" s="205" t="s">
        <v>260</v>
      </c>
      <c r="I1716" s="205" t="s">
        <v>262</v>
      </c>
      <c r="J1716" s="205" t="s">
        <v>262</v>
      </c>
    </row>
    <row r="1717" spans="2:10" s="198" customFormat="1" ht="18" customHeight="1" x14ac:dyDescent="0.2">
      <c r="B1717" s="203">
        <v>2006</v>
      </c>
      <c r="C1717" s="204">
        <v>832025590.07000005</v>
      </c>
      <c r="D1717" s="205" t="s">
        <v>87</v>
      </c>
      <c r="E1717" s="205" t="s">
        <v>242</v>
      </c>
      <c r="F1717" s="203">
        <v>90</v>
      </c>
      <c r="G1717" s="205" t="s">
        <v>6453</v>
      </c>
      <c r="H1717" s="205" t="s">
        <v>260</v>
      </c>
      <c r="I1717" s="205" t="s">
        <v>264</v>
      </c>
      <c r="J1717" s="205" t="s">
        <v>264</v>
      </c>
    </row>
    <row r="1718" spans="2:10" s="198" customFormat="1" ht="18" customHeight="1" x14ac:dyDescent="0.2">
      <c r="B1718" s="203">
        <v>2006</v>
      </c>
      <c r="C1718" s="204">
        <v>290532523.08999997</v>
      </c>
      <c r="D1718" s="205" t="s">
        <v>87</v>
      </c>
      <c r="E1718" s="205" t="s">
        <v>242</v>
      </c>
      <c r="F1718" s="203">
        <v>90</v>
      </c>
      <c r="G1718" s="205" t="s">
        <v>6453</v>
      </c>
      <c r="H1718" s="205" t="s">
        <v>260</v>
      </c>
      <c r="I1718" s="205" t="s">
        <v>265</v>
      </c>
      <c r="J1718" s="205" t="s">
        <v>265</v>
      </c>
    </row>
    <row r="1719" spans="2:10" s="198" customFormat="1" ht="18" customHeight="1" x14ac:dyDescent="0.2">
      <c r="B1719" s="203">
        <v>2006</v>
      </c>
      <c r="C1719" s="204">
        <v>876296.24</v>
      </c>
      <c r="D1719" s="205" t="s">
        <v>87</v>
      </c>
      <c r="E1719" s="205" t="s">
        <v>242</v>
      </c>
      <c r="F1719" s="203">
        <v>90</v>
      </c>
      <c r="G1719" s="205" t="s">
        <v>6453</v>
      </c>
      <c r="H1719" s="205" t="s">
        <v>260</v>
      </c>
      <c r="I1719" s="205" t="s">
        <v>266</v>
      </c>
      <c r="J1719" s="205" t="s">
        <v>266</v>
      </c>
    </row>
    <row r="1720" spans="2:10" s="198" customFormat="1" ht="18" customHeight="1" x14ac:dyDescent="0.2">
      <c r="B1720" s="203">
        <v>2006</v>
      </c>
      <c r="C1720" s="204">
        <v>4776418.28</v>
      </c>
      <c r="D1720" s="205" t="s">
        <v>87</v>
      </c>
      <c r="E1720" s="205" t="s">
        <v>242</v>
      </c>
      <c r="F1720" s="203">
        <v>90</v>
      </c>
      <c r="G1720" s="205" t="s">
        <v>6453</v>
      </c>
      <c r="H1720" s="205" t="s">
        <v>260</v>
      </c>
      <c r="I1720" s="205" t="s">
        <v>267</v>
      </c>
      <c r="J1720" s="205" t="s">
        <v>267</v>
      </c>
    </row>
    <row r="1721" spans="2:10" s="198" customFormat="1" ht="18" customHeight="1" x14ac:dyDescent="0.2">
      <c r="B1721" s="203">
        <v>2006</v>
      </c>
      <c r="C1721" s="204">
        <v>48884655.780000001</v>
      </c>
      <c r="D1721" s="205" t="s">
        <v>87</v>
      </c>
      <c r="E1721" s="205" t="s">
        <v>242</v>
      </c>
      <c r="F1721" s="203">
        <v>90</v>
      </c>
      <c r="G1721" s="205" t="s">
        <v>6453</v>
      </c>
      <c r="H1721" s="205" t="s">
        <v>260</v>
      </c>
      <c r="I1721" s="205" t="s">
        <v>268</v>
      </c>
      <c r="J1721" s="205" t="s">
        <v>268</v>
      </c>
    </row>
    <row r="1722" spans="2:10" s="198" customFormat="1" ht="18" customHeight="1" x14ac:dyDescent="0.2">
      <c r="B1722" s="203">
        <v>2006</v>
      </c>
      <c r="C1722" s="204">
        <v>42634.9</v>
      </c>
      <c r="D1722" s="205" t="s">
        <v>87</v>
      </c>
      <c r="E1722" s="205" t="s">
        <v>242</v>
      </c>
      <c r="F1722" s="203">
        <v>90</v>
      </c>
      <c r="G1722" s="205" t="s">
        <v>6453</v>
      </c>
      <c r="H1722" s="205" t="s">
        <v>260</v>
      </c>
      <c r="I1722" s="205" t="s">
        <v>269</v>
      </c>
      <c r="J1722" s="205" t="s">
        <v>269</v>
      </c>
    </row>
    <row r="1723" spans="2:10" s="198" customFormat="1" ht="18" customHeight="1" x14ac:dyDescent="0.2">
      <c r="B1723" s="203">
        <v>2006</v>
      </c>
      <c r="C1723" s="204">
        <v>498606.11</v>
      </c>
      <c r="D1723" s="205" t="s">
        <v>87</v>
      </c>
      <c r="E1723" s="205" t="s">
        <v>242</v>
      </c>
      <c r="F1723" s="203">
        <v>90</v>
      </c>
      <c r="G1723" s="205" t="s">
        <v>6453</v>
      </c>
      <c r="H1723" s="205" t="s">
        <v>260</v>
      </c>
      <c r="I1723" s="205" t="s">
        <v>270</v>
      </c>
      <c r="J1723" s="205" t="s">
        <v>270</v>
      </c>
    </row>
    <row r="1724" spans="2:10" s="198" customFormat="1" ht="18" customHeight="1" x14ac:dyDescent="0.2">
      <c r="B1724" s="203">
        <v>2006</v>
      </c>
      <c r="C1724" s="204">
        <v>33103215.699999999</v>
      </c>
      <c r="D1724" s="205" t="s">
        <v>87</v>
      </c>
      <c r="E1724" s="205" t="s">
        <v>242</v>
      </c>
      <c r="F1724" s="203">
        <v>90</v>
      </c>
      <c r="G1724" s="205" t="s">
        <v>6453</v>
      </c>
      <c r="H1724" s="205" t="s">
        <v>260</v>
      </c>
      <c r="I1724" s="205" t="s">
        <v>271</v>
      </c>
      <c r="J1724" s="205" t="s">
        <v>271</v>
      </c>
    </row>
    <row r="1725" spans="2:10" s="198" customFormat="1" ht="18" customHeight="1" x14ac:dyDescent="0.2">
      <c r="B1725" s="203">
        <v>2006</v>
      </c>
      <c r="C1725" s="204">
        <v>5326962.54</v>
      </c>
      <c r="D1725" s="205" t="s">
        <v>87</v>
      </c>
      <c r="E1725" s="205" t="s">
        <v>242</v>
      </c>
      <c r="F1725" s="203">
        <v>90</v>
      </c>
      <c r="G1725" s="205" t="s">
        <v>6453</v>
      </c>
      <c r="H1725" s="205" t="s">
        <v>260</v>
      </c>
      <c r="I1725" s="205" t="s">
        <v>272</v>
      </c>
      <c r="J1725" s="205" t="s">
        <v>272</v>
      </c>
    </row>
    <row r="1726" spans="2:10" s="198" customFormat="1" ht="18" customHeight="1" x14ac:dyDescent="0.2">
      <c r="B1726" s="203">
        <v>2006</v>
      </c>
      <c r="C1726" s="204">
        <v>100936950</v>
      </c>
      <c r="D1726" s="205" t="s">
        <v>87</v>
      </c>
      <c r="E1726" s="205" t="s">
        <v>242</v>
      </c>
      <c r="F1726" s="203">
        <v>90</v>
      </c>
      <c r="G1726" s="205" t="s">
        <v>6453</v>
      </c>
      <c r="H1726" s="205" t="s">
        <v>260</v>
      </c>
      <c r="I1726" s="205" t="s">
        <v>273</v>
      </c>
      <c r="J1726" s="205" t="s">
        <v>273</v>
      </c>
    </row>
    <row r="1727" spans="2:10" s="198" customFormat="1" ht="18" customHeight="1" x14ac:dyDescent="0.2">
      <c r="B1727" s="203">
        <v>2006</v>
      </c>
      <c r="C1727" s="204">
        <v>40807.89</v>
      </c>
      <c r="D1727" s="205" t="s">
        <v>87</v>
      </c>
      <c r="E1727" s="205" t="s">
        <v>242</v>
      </c>
      <c r="F1727" s="203">
        <v>90</v>
      </c>
      <c r="G1727" s="205" t="s">
        <v>6453</v>
      </c>
      <c r="H1727" s="205" t="s">
        <v>260</v>
      </c>
      <c r="I1727" s="205" t="s">
        <v>275</v>
      </c>
      <c r="J1727" s="205" t="s">
        <v>275</v>
      </c>
    </row>
    <row r="1728" spans="2:10" s="198" customFormat="1" ht="18" customHeight="1" x14ac:dyDescent="0.2">
      <c r="B1728" s="203">
        <v>2006</v>
      </c>
      <c r="C1728" s="204">
        <v>17850813.469999999</v>
      </c>
      <c r="D1728" s="205" t="s">
        <v>87</v>
      </c>
      <c r="E1728" s="205" t="s">
        <v>242</v>
      </c>
      <c r="F1728" s="203">
        <v>90</v>
      </c>
      <c r="G1728" s="205" t="s">
        <v>6453</v>
      </c>
      <c r="H1728" s="205" t="s">
        <v>260</v>
      </c>
      <c r="I1728" s="205" t="s">
        <v>276</v>
      </c>
      <c r="J1728" s="205" t="s">
        <v>276</v>
      </c>
    </row>
    <row r="1729" spans="2:10" s="198" customFormat="1" ht="18" customHeight="1" x14ac:dyDescent="0.2">
      <c r="B1729" s="203">
        <v>2006</v>
      </c>
      <c r="C1729" s="204">
        <v>946291.46</v>
      </c>
      <c r="D1729" s="205" t="s">
        <v>87</v>
      </c>
      <c r="E1729" s="205" t="s">
        <v>242</v>
      </c>
      <c r="F1729" s="203">
        <v>90</v>
      </c>
      <c r="G1729" s="205" t="s">
        <v>6453</v>
      </c>
      <c r="H1729" s="205" t="s">
        <v>260</v>
      </c>
      <c r="I1729" s="205" t="s">
        <v>277</v>
      </c>
      <c r="J1729" s="205" t="s">
        <v>277</v>
      </c>
    </row>
    <row r="1730" spans="2:10" s="198" customFormat="1" ht="18" customHeight="1" x14ac:dyDescent="0.2">
      <c r="B1730" s="203">
        <v>2006</v>
      </c>
      <c r="C1730" s="204">
        <v>349207179.56999999</v>
      </c>
      <c r="D1730" s="205" t="s">
        <v>87</v>
      </c>
      <c r="E1730" s="205" t="s">
        <v>242</v>
      </c>
      <c r="F1730" s="203">
        <v>90</v>
      </c>
      <c r="G1730" s="205" t="s">
        <v>6453</v>
      </c>
      <c r="H1730" s="205" t="s">
        <v>260</v>
      </c>
      <c r="I1730" s="205" t="s">
        <v>278</v>
      </c>
      <c r="J1730" s="205" t="s">
        <v>278</v>
      </c>
    </row>
    <row r="1731" spans="2:10" s="198" customFormat="1" ht="18" customHeight="1" x14ac:dyDescent="0.2">
      <c r="B1731" s="203">
        <v>2006</v>
      </c>
      <c r="C1731" s="204">
        <v>24345063.920000002</v>
      </c>
      <c r="D1731" s="205" t="s">
        <v>87</v>
      </c>
      <c r="E1731" s="205" t="s">
        <v>242</v>
      </c>
      <c r="F1731" s="203">
        <v>90</v>
      </c>
      <c r="G1731" s="205" t="s">
        <v>6453</v>
      </c>
      <c r="H1731" s="205" t="s">
        <v>260</v>
      </c>
      <c r="I1731" s="205" t="s">
        <v>279</v>
      </c>
      <c r="J1731" s="205" t="s">
        <v>279</v>
      </c>
    </row>
    <row r="1732" spans="2:10" s="198" customFormat="1" ht="18" customHeight="1" x14ac:dyDescent="0.2">
      <c r="B1732" s="203">
        <v>2006</v>
      </c>
      <c r="C1732" s="204">
        <v>380189.74</v>
      </c>
      <c r="D1732" s="205" t="s">
        <v>87</v>
      </c>
      <c r="E1732" s="205" t="s">
        <v>242</v>
      </c>
      <c r="F1732" s="203">
        <v>90</v>
      </c>
      <c r="G1732" s="205" t="s">
        <v>6453</v>
      </c>
      <c r="H1732" s="205" t="s">
        <v>260</v>
      </c>
      <c r="I1732" s="205" t="s">
        <v>280</v>
      </c>
      <c r="J1732" s="205" t="s">
        <v>280</v>
      </c>
    </row>
    <row r="1733" spans="2:10" s="198" customFormat="1" ht="18" customHeight="1" x14ac:dyDescent="0.2">
      <c r="B1733" s="203">
        <v>2006</v>
      </c>
      <c r="C1733" s="204">
        <v>414401641.36000001</v>
      </c>
      <c r="D1733" s="205" t="s">
        <v>87</v>
      </c>
      <c r="E1733" s="205" t="s">
        <v>242</v>
      </c>
      <c r="F1733" s="203">
        <v>90</v>
      </c>
      <c r="G1733" s="205" t="s">
        <v>6453</v>
      </c>
      <c r="H1733" s="205" t="s">
        <v>260</v>
      </c>
      <c r="I1733" s="205" t="s">
        <v>281</v>
      </c>
      <c r="J1733" s="205" t="s">
        <v>281</v>
      </c>
    </row>
    <row r="1734" spans="2:10" s="198" customFormat="1" ht="18" customHeight="1" x14ac:dyDescent="0.2">
      <c r="B1734" s="203">
        <v>2006</v>
      </c>
      <c r="C1734" s="204">
        <v>2107594.77</v>
      </c>
      <c r="D1734" s="205" t="s">
        <v>87</v>
      </c>
      <c r="E1734" s="205" t="s">
        <v>242</v>
      </c>
      <c r="F1734" s="203">
        <v>90</v>
      </c>
      <c r="G1734" s="205" t="s">
        <v>6453</v>
      </c>
      <c r="H1734" s="205" t="s">
        <v>260</v>
      </c>
      <c r="I1734" s="205" t="s">
        <v>282</v>
      </c>
      <c r="J1734" s="205" t="s">
        <v>282</v>
      </c>
    </row>
    <row r="1735" spans="2:10" s="198" customFormat="1" ht="18" customHeight="1" x14ac:dyDescent="0.2">
      <c r="B1735" s="203">
        <v>2006</v>
      </c>
      <c r="C1735" s="204">
        <v>34403.53</v>
      </c>
      <c r="D1735" s="205" t="s">
        <v>87</v>
      </c>
      <c r="E1735" s="205" t="s">
        <v>242</v>
      </c>
      <c r="F1735" s="203">
        <v>90</v>
      </c>
      <c r="G1735" s="205" t="s">
        <v>6453</v>
      </c>
      <c r="H1735" s="205" t="s">
        <v>260</v>
      </c>
      <c r="I1735" s="205" t="s">
        <v>283</v>
      </c>
      <c r="J1735" s="205" t="s">
        <v>283</v>
      </c>
    </row>
    <row r="1736" spans="2:10" s="198" customFormat="1" ht="18" customHeight="1" x14ac:dyDescent="0.2">
      <c r="B1736" s="203">
        <v>2006</v>
      </c>
      <c r="C1736" s="204">
        <v>15846301.59</v>
      </c>
      <c r="D1736" s="205" t="s">
        <v>87</v>
      </c>
      <c r="E1736" s="205" t="s">
        <v>242</v>
      </c>
      <c r="F1736" s="203">
        <v>90</v>
      </c>
      <c r="G1736" s="205" t="s">
        <v>6453</v>
      </c>
      <c r="H1736" s="205" t="s">
        <v>260</v>
      </c>
      <c r="I1736" s="205" t="s">
        <v>285</v>
      </c>
      <c r="J1736" s="205" t="s">
        <v>285</v>
      </c>
    </row>
    <row r="1737" spans="2:10" s="198" customFormat="1" ht="18" customHeight="1" x14ac:dyDescent="0.2">
      <c r="B1737" s="203">
        <v>2006</v>
      </c>
      <c r="C1737" s="204">
        <v>12533540.550000001</v>
      </c>
      <c r="D1737" s="205" t="s">
        <v>87</v>
      </c>
      <c r="E1737" s="205" t="s">
        <v>242</v>
      </c>
      <c r="F1737" s="203">
        <v>90</v>
      </c>
      <c r="G1737" s="205" t="s">
        <v>6453</v>
      </c>
      <c r="H1737" s="205" t="s">
        <v>260</v>
      </c>
      <c r="I1737" s="205" t="s">
        <v>286</v>
      </c>
      <c r="J1737" s="205" t="s">
        <v>286</v>
      </c>
    </row>
    <row r="1738" spans="2:10" s="198" customFormat="1" ht="18" customHeight="1" x14ac:dyDescent="0.2">
      <c r="B1738" s="203">
        <v>2006</v>
      </c>
      <c r="C1738" s="204">
        <v>1585771.14</v>
      </c>
      <c r="D1738" s="205" t="s">
        <v>87</v>
      </c>
      <c r="E1738" s="205" t="s">
        <v>242</v>
      </c>
      <c r="F1738" s="203">
        <v>90</v>
      </c>
      <c r="G1738" s="205" t="s">
        <v>6453</v>
      </c>
      <c r="H1738" s="205" t="s">
        <v>260</v>
      </c>
      <c r="I1738" s="205" t="s">
        <v>287</v>
      </c>
      <c r="J1738" s="205" t="s">
        <v>287</v>
      </c>
    </row>
    <row r="1739" spans="2:10" s="198" customFormat="1" ht="18" customHeight="1" x14ac:dyDescent="0.2">
      <c r="B1739" s="203">
        <v>2006</v>
      </c>
      <c r="C1739" s="204">
        <v>2223261.06</v>
      </c>
      <c r="D1739" s="205" t="s">
        <v>87</v>
      </c>
      <c r="E1739" s="205" t="s">
        <v>242</v>
      </c>
      <c r="F1739" s="203">
        <v>90</v>
      </c>
      <c r="G1739" s="205" t="s">
        <v>6453</v>
      </c>
      <c r="H1739" s="205" t="s">
        <v>260</v>
      </c>
      <c r="I1739" s="205" t="s">
        <v>289</v>
      </c>
      <c r="J1739" s="205" t="s">
        <v>289</v>
      </c>
    </row>
    <row r="1740" spans="2:10" s="198" customFormat="1" ht="18" customHeight="1" x14ac:dyDescent="0.2">
      <c r="B1740" s="203">
        <v>2006</v>
      </c>
      <c r="C1740" s="204">
        <v>29369222.960000001</v>
      </c>
      <c r="D1740" s="205" t="s">
        <v>87</v>
      </c>
      <c r="E1740" s="205" t="s">
        <v>242</v>
      </c>
      <c r="F1740" s="203">
        <v>90</v>
      </c>
      <c r="G1740" s="205" t="s">
        <v>6453</v>
      </c>
      <c r="H1740" s="205" t="s">
        <v>260</v>
      </c>
      <c r="I1740" s="205" t="s">
        <v>290</v>
      </c>
      <c r="J1740" s="205" t="s">
        <v>290</v>
      </c>
    </row>
    <row r="1741" spans="2:10" s="198" customFormat="1" ht="18" customHeight="1" x14ac:dyDescent="0.2">
      <c r="B1741" s="203">
        <v>2006</v>
      </c>
      <c r="C1741" s="204">
        <v>214142.76</v>
      </c>
      <c r="D1741" s="205" t="s">
        <v>87</v>
      </c>
      <c r="E1741" s="205" t="s">
        <v>242</v>
      </c>
      <c r="F1741" s="203">
        <v>90</v>
      </c>
      <c r="G1741" s="205" t="s">
        <v>6453</v>
      </c>
      <c r="H1741" s="205" t="s">
        <v>260</v>
      </c>
      <c r="I1741" s="205" t="s">
        <v>291</v>
      </c>
      <c r="J1741" s="205" t="s">
        <v>291</v>
      </c>
    </row>
    <row r="1742" spans="2:10" s="198" customFormat="1" ht="18" customHeight="1" x14ac:dyDescent="0.2">
      <c r="B1742" s="203">
        <v>2006</v>
      </c>
      <c r="C1742" s="204">
        <v>5354120.5999999996</v>
      </c>
      <c r="D1742" s="205" t="s">
        <v>87</v>
      </c>
      <c r="E1742" s="205" t="s">
        <v>242</v>
      </c>
      <c r="F1742" s="203">
        <v>90</v>
      </c>
      <c r="G1742" s="205" t="s">
        <v>6453</v>
      </c>
      <c r="H1742" s="205" t="s">
        <v>260</v>
      </c>
      <c r="I1742" s="205" t="s">
        <v>292</v>
      </c>
      <c r="J1742" s="205" t="s">
        <v>292</v>
      </c>
    </row>
    <row r="1743" spans="2:10" s="198" customFormat="1" ht="18" customHeight="1" x14ac:dyDescent="0.2">
      <c r="B1743" s="203">
        <v>2006</v>
      </c>
      <c r="C1743" s="204">
        <v>3281247.21</v>
      </c>
      <c r="D1743" s="205" t="s">
        <v>87</v>
      </c>
      <c r="E1743" s="205" t="s">
        <v>242</v>
      </c>
      <c r="F1743" s="203">
        <v>90</v>
      </c>
      <c r="G1743" s="205" t="s">
        <v>6453</v>
      </c>
      <c r="H1743" s="205" t="s">
        <v>260</v>
      </c>
      <c r="I1743" s="205" t="s">
        <v>293</v>
      </c>
      <c r="J1743" s="205" t="s">
        <v>293</v>
      </c>
    </row>
    <row r="1744" spans="2:10" s="198" customFormat="1" ht="18" customHeight="1" x14ac:dyDescent="0.2">
      <c r="B1744" s="203">
        <v>2006</v>
      </c>
      <c r="C1744" s="204">
        <v>13695632.289999999</v>
      </c>
      <c r="D1744" s="205" t="s">
        <v>87</v>
      </c>
      <c r="E1744" s="205" t="s">
        <v>242</v>
      </c>
      <c r="F1744" s="203">
        <v>90</v>
      </c>
      <c r="G1744" s="205" t="s">
        <v>6453</v>
      </c>
      <c r="H1744" s="205" t="s">
        <v>260</v>
      </c>
      <c r="I1744" s="205" t="s">
        <v>294</v>
      </c>
      <c r="J1744" s="205" t="s">
        <v>294</v>
      </c>
    </row>
    <row r="1745" spans="2:10" s="198" customFormat="1" ht="18" customHeight="1" x14ac:dyDescent="0.2">
      <c r="B1745" s="203">
        <v>2006</v>
      </c>
      <c r="C1745" s="204">
        <v>17856570.289999999</v>
      </c>
      <c r="D1745" s="205" t="s">
        <v>87</v>
      </c>
      <c r="E1745" s="205" t="s">
        <v>242</v>
      </c>
      <c r="F1745" s="203">
        <v>90</v>
      </c>
      <c r="G1745" s="205" t="s">
        <v>6453</v>
      </c>
      <c r="H1745" s="205" t="s">
        <v>260</v>
      </c>
      <c r="I1745" s="205" t="s">
        <v>295</v>
      </c>
      <c r="J1745" s="205" t="s">
        <v>295</v>
      </c>
    </row>
    <row r="1746" spans="2:10" s="198" customFormat="1" ht="18" customHeight="1" x14ac:dyDescent="0.2">
      <c r="B1746" s="203">
        <v>2006</v>
      </c>
      <c r="C1746" s="204">
        <v>19391628.420000002</v>
      </c>
      <c r="D1746" s="205" t="s">
        <v>87</v>
      </c>
      <c r="E1746" s="205" t="s">
        <v>242</v>
      </c>
      <c r="F1746" s="203">
        <v>90</v>
      </c>
      <c r="G1746" s="205" t="s">
        <v>6453</v>
      </c>
      <c r="H1746" s="205" t="s">
        <v>260</v>
      </c>
      <c r="I1746" s="205" t="s">
        <v>296</v>
      </c>
      <c r="J1746" s="205" t="s">
        <v>296</v>
      </c>
    </row>
    <row r="1747" spans="2:10" s="198" customFormat="1" ht="18" customHeight="1" x14ac:dyDescent="0.2">
      <c r="B1747" s="203">
        <v>2006</v>
      </c>
      <c r="C1747" s="204">
        <v>75316600.650000006</v>
      </c>
      <c r="D1747" s="205" t="s">
        <v>87</v>
      </c>
      <c r="E1747" s="205" t="s">
        <v>242</v>
      </c>
      <c r="F1747" s="203">
        <v>90</v>
      </c>
      <c r="G1747" s="205" t="s">
        <v>6453</v>
      </c>
      <c r="H1747" s="205" t="s">
        <v>260</v>
      </c>
      <c r="I1747" s="205" t="s">
        <v>349</v>
      </c>
      <c r="J1747" s="205" t="s">
        <v>260</v>
      </c>
    </row>
    <row r="1748" spans="2:10" s="198" customFormat="1" ht="18" customHeight="1" x14ac:dyDescent="0.2">
      <c r="B1748" s="203">
        <v>2006</v>
      </c>
      <c r="C1748" s="204">
        <v>1734252.44</v>
      </c>
      <c r="D1748" s="205" t="s">
        <v>87</v>
      </c>
      <c r="E1748" s="205" t="s">
        <v>242</v>
      </c>
      <c r="F1748" s="203">
        <v>90</v>
      </c>
      <c r="G1748" s="205" t="s">
        <v>6453</v>
      </c>
      <c r="H1748" s="205" t="s">
        <v>260</v>
      </c>
      <c r="I1748" s="205" t="s">
        <v>369</v>
      </c>
      <c r="J1748" s="205" t="s">
        <v>263</v>
      </c>
    </row>
    <row r="1749" spans="2:10" s="198" customFormat="1" ht="18" customHeight="1" x14ac:dyDescent="0.2">
      <c r="B1749" s="203">
        <v>2006</v>
      </c>
      <c r="C1749" s="204">
        <v>29501025.719999999</v>
      </c>
      <c r="D1749" s="205" t="s">
        <v>87</v>
      </c>
      <c r="E1749" s="205" t="s">
        <v>242</v>
      </c>
      <c r="F1749" s="203">
        <v>90</v>
      </c>
      <c r="G1749" s="205" t="s">
        <v>6453</v>
      </c>
      <c r="H1749" s="205" t="s">
        <v>260</v>
      </c>
      <c r="I1749" s="205" t="s">
        <v>297</v>
      </c>
      <c r="J1749" s="205" t="s">
        <v>297</v>
      </c>
    </row>
    <row r="1750" spans="2:10" s="198" customFormat="1" ht="18" customHeight="1" x14ac:dyDescent="0.2">
      <c r="B1750" s="203">
        <v>2006</v>
      </c>
      <c r="C1750" s="204">
        <v>152611183.87</v>
      </c>
      <c r="D1750" s="205" t="s">
        <v>87</v>
      </c>
      <c r="E1750" s="205" t="s">
        <v>242</v>
      </c>
      <c r="F1750" s="203">
        <v>90</v>
      </c>
      <c r="G1750" s="205" t="s">
        <v>6453</v>
      </c>
      <c r="H1750" s="205" t="s">
        <v>260</v>
      </c>
      <c r="I1750" s="205" t="s">
        <v>298</v>
      </c>
      <c r="J1750" s="205" t="s">
        <v>298</v>
      </c>
    </row>
    <row r="1751" spans="2:10" s="198" customFormat="1" ht="18" customHeight="1" x14ac:dyDescent="0.2">
      <c r="B1751" s="203">
        <v>2006</v>
      </c>
      <c r="C1751" s="204">
        <v>199839664.30000001</v>
      </c>
      <c r="D1751" s="205" t="s">
        <v>87</v>
      </c>
      <c r="E1751" s="205" t="s">
        <v>242</v>
      </c>
      <c r="F1751" s="203">
        <v>90</v>
      </c>
      <c r="G1751" s="205" t="s">
        <v>6453</v>
      </c>
      <c r="H1751" s="205" t="s">
        <v>260</v>
      </c>
      <c r="I1751" s="205" t="s">
        <v>389</v>
      </c>
      <c r="J1751" s="205" t="s">
        <v>389</v>
      </c>
    </row>
    <row r="1752" spans="2:10" s="198" customFormat="1" ht="18" customHeight="1" x14ac:dyDescent="0.2">
      <c r="B1752" s="203">
        <v>2006</v>
      </c>
      <c r="C1752" s="204">
        <v>2654289119.9299998</v>
      </c>
      <c r="D1752" s="205" t="s">
        <v>87</v>
      </c>
      <c r="E1752" s="205" t="s">
        <v>242</v>
      </c>
      <c r="F1752" s="203">
        <v>90</v>
      </c>
      <c r="G1752" s="205" t="s">
        <v>6453</v>
      </c>
      <c r="H1752" s="205" t="s">
        <v>260</v>
      </c>
      <c r="I1752" s="205" t="s">
        <v>299</v>
      </c>
      <c r="J1752" s="205" t="s">
        <v>299</v>
      </c>
    </row>
    <row r="1753" spans="2:10" s="198" customFormat="1" ht="18" customHeight="1" x14ac:dyDescent="0.2">
      <c r="B1753" s="203">
        <v>2006</v>
      </c>
      <c r="C1753" s="204">
        <v>6621723.4800000004</v>
      </c>
      <c r="D1753" s="205" t="s">
        <v>87</v>
      </c>
      <c r="E1753" s="205" t="s">
        <v>242</v>
      </c>
      <c r="F1753" s="203">
        <v>90</v>
      </c>
      <c r="G1753" s="205" t="s">
        <v>6453</v>
      </c>
      <c r="H1753" s="205" t="s">
        <v>260</v>
      </c>
      <c r="I1753" s="205" t="s">
        <v>300</v>
      </c>
      <c r="J1753" s="205" t="s">
        <v>300</v>
      </c>
    </row>
    <row r="1754" spans="2:10" s="198" customFormat="1" ht="18" customHeight="1" x14ac:dyDescent="0.2">
      <c r="B1754" s="203">
        <v>2006</v>
      </c>
      <c r="C1754" s="204">
        <v>32080578.170000002</v>
      </c>
      <c r="D1754" s="205" t="s">
        <v>87</v>
      </c>
      <c r="E1754" s="205" t="s">
        <v>242</v>
      </c>
      <c r="F1754" s="203">
        <v>90</v>
      </c>
      <c r="G1754" s="205" t="s">
        <v>6453</v>
      </c>
      <c r="H1754" s="205" t="s">
        <v>301</v>
      </c>
      <c r="I1754" s="205" t="s">
        <v>261</v>
      </c>
      <c r="J1754" s="205" t="s">
        <v>261</v>
      </c>
    </row>
    <row r="1755" spans="2:10" s="198" customFormat="1" ht="18" customHeight="1" x14ac:dyDescent="0.2">
      <c r="B1755" s="203">
        <v>2006</v>
      </c>
      <c r="C1755" s="204">
        <v>253425119.84999999</v>
      </c>
      <c r="D1755" s="205" t="s">
        <v>87</v>
      </c>
      <c r="E1755" s="205" t="s">
        <v>242</v>
      </c>
      <c r="F1755" s="203">
        <v>90</v>
      </c>
      <c r="G1755" s="205" t="s">
        <v>6453</v>
      </c>
      <c r="H1755" s="205" t="s">
        <v>301</v>
      </c>
      <c r="I1755" s="205" t="s">
        <v>264</v>
      </c>
      <c r="J1755" s="205" t="s">
        <v>264</v>
      </c>
    </row>
    <row r="1756" spans="2:10" s="198" customFormat="1" ht="18" customHeight="1" x14ac:dyDescent="0.2">
      <c r="B1756" s="203">
        <v>2006</v>
      </c>
      <c r="C1756" s="204">
        <v>95925.96</v>
      </c>
      <c r="D1756" s="205" t="s">
        <v>87</v>
      </c>
      <c r="E1756" s="205" t="s">
        <v>242</v>
      </c>
      <c r="F1756" s="203">
        <v>90</v>
      </c>
      <c r="G1756" s="205" t="s">
        <v>6453</v>
      </c>
      <c r="H1756" s="205" t="s">
        <v>301</v>
      </c>
      <c r="I1756" s="205" t="s">
        <v>252</v>
      </c>
      <c r="J1756" s="205" t="s">
        <v>252</v>
      </c>
    </row>
    <row r="1757" spans="2:10" s="198" customFormat="1" ht="18" customHeight="1" x14ac:dyDescent="0.2">
      <c r="B1757" s="203">
        <v>2006</v>
      </c>
      <c r="C1757" s="204">
        <v>98292837.719999999</v>
      </c>
      <c r="D1757" s="205" t="s">
        <v>87</v>
      </c>
      <c r="E1757" s="205" t="s">
        <v>242</v>
      </c>
      <c r="F1757" s="203">
        <v>90</v>
      </c>
      <c r="G1757" s="205" t="s">
        <v>6453</v>
      </c>
      <c r="H1757" s="205" t="s">
        <v>301</v>
      </c>
      <c r="I1757" s="205" t="s">
        <v>281</v>
      </c>
      <c r="J1757" s="205" t="s">
        <v>281</v>
      </c>
    </row>
    <row r="1758" spans="2:10" s="198" customFormat="1" ht="18" customHeight="1" x14ac:dyDescent="0.2">
      <c r="B1758" s="203">
        <v>2006</v>
      </c>
      <c r="C1758" s="204">
        <v>628024.78</v>
      </c>
      <c r="D1758" s="205" t="s">
        <v>87</v>
      </c>
      <c r="E1758" s="205" t="s">
        <v>242</v>
      </c>
      <c r="F1758" s="203">
        <v>90</v>
      </c>
      <c r="G1758" s="205" t="s">
        <v>6453</v>
      </c>
      <c r="H1758" s="205" t="s">
        <v>301</v>
      </c>
      <c r="I1758" s="205" t="s">
        <v>302</v>
      </c>
      <c r="J1758" s="205" t="s">
        <v>302</v>
      </c>
    </row>
    <row r="1759" spans="2:10" s="198" customFormat="1" ht="18" customHeight="1" x14ac:dyDescent="0.2">
      <c r="B1759" s="203">
        <v>2006</v>
      </c>
      <c r="C1759" s="204">
        <v>1025175.81</v>
      </c>
      <c r="D1759" s="205" t="s">
        <v>87</v>
      </c>
      <c r="E1759" s="205" t="s">
        <v>242</v>
      </c>
      <c r="F1759" s="203">
        <v>90</v>
      </c>
      <c r="G1759" s="205" t="s">
        <v>6453</v>
      </c>
      <c r="H1759" s="205" t="s">
        <v>301</v>
      </c>
      <c r="I1759" s="205" t="s">
        <v>303</v>
      </c>
      <c r="J1759" s="205" t="s">
        <v>303</v>
      </c>
    </row>
    <row r="1760" spans="2:10" s="198" customFormat="1" ht="18" customHeight="1" x14ac:dyDescent="0.2">
      <c r="B1760" s="203">
        <v>2006</v>
      </c>
      <c r="C1760" s="204">
        <v>895082098.12</v>
      </c>
      <c r="D1760" s="205" t="s">
        <v>87</v>
      </c>
      <c r="E1760" s="205" t="s">
        <v>242</v>
      </c>
      <c r="F1760" s="203">
        <v>90</v>
      </c>
      <c r="G1760" s="205" t="s">
        <v>6453</v>
      </c>
      <c r="H1760" s="205" t="s">
        <v>301</v>
      </c>
      <c r="I1760" s="205" t="s">
        <v>304</v>
      </c>
      <c r="J1760" s="205" t="s">
        <v>304</v>
      </c>
    </row>
    <row r="1761" spans="2:10" s="198" customFormat="1" ht="18" customHeight="1" x14ac:dyDescent="0.2">
      <c r="B1761" s="203">
        <v>2006</v>
      </c>
      <c r="C1761" s="204">
        <v>0</v>
      </c>
      <c r="D1761" s="205" t="s">
        <v>87</v>
      </c>
      <c r="E1761" s="205" t="s">
        <v>242</v>
      </c>
      <c r="F1761" s="203">
        <v>90</v>
      </c>
      <c r="G1761" s="205" t="s">
        <v>6453</v>
      </c>
      <c r="H1761" s="205" t="s">
        <v>301</v>
      </c>
      <c r="I1761" s="205" t="s">
        <v>349</v>
      </c>
      <c r="J1761" s="205"/>
    </row>
    <row r="1762" spans="2:10" s="198" customFormat="1" ht="18" customHeight="1" x14ac:dyDescent="0.2">
      <c r="B1762" s="203">
        <v>2006</v>
      </c>
      <c r="C1762" s="204">
        <v>4937961.49</v>
      </c>
      <c r="D1762" s="205" t="s">
        <v>87</v>
      </c>
      <c r="E1762" s="205" t="s">
        <v>242</v>
      </c>
      <c r="F1762" s="203">
        <v>90</v>
      </c>
      <c r="G1762" s="205" t="s">
        <v>6453</v>
      </c>
      <c r="H1762" s="205" t="s">
        <v>301</v>
      </c>
      <c r="I1762" s="205" t="s">
        <v>305</v>
      </c>
      <c r="J1762" s="205" t="s">
        <v>305</v>
      </c>
    </row>
    <row r="1763" spans="2:10" s="198" customFormat="1" ht="18" customHeight="1" x14ac:dyDescent="0.2">
      <c r="B1763" s="203">
        <v>2006</v>
      </c>
      <c r="C1763" s="204">
        <v>129040748.3</v>
      </c>
      <c r="D1763" s="205" t="s">
        <v>306</v>
      </c>
      <c r="E1763" s="205" t="s">
        <v>307</v>
      </c>
      <c r="F1763" s="203">
        <v>90</v>
      </c>
      <c r="G1763" s="205" t="s">
        <v>6453</v>
      </c>
      <c r="H1763" s="205" t="s">
        <v>308</v>
      </c>
      <c r="I1763" s="205" t="s">
        <v>309</v>
      </c>
      <c r="J1763" s="205" t="s">
        <v>309</v>
      </c>
    </row>
    <row r="1764" spans="2:10" s="198" customFormat="1" ht="18" customHeight="1" x14ac:dyDescent="0.2">
      <c r="B1764" s="203">
        <v>2006</v>
      </c>
      <c r="C1764" s="204">
        <v>369922482.51999998</v>
      </c>
      <c r="D1764" s="205" t="s">
        <v>306</v>
      </c>
      <c r="E1764" s="205" t="s">
        <v>307</v>
      </c>
      <c r="F1764" s="203">
        <v>90</v>
      </c>
      <c r="G1764" s="205" t="s">
        <v>6453</v>
      </c>
      <c r="H1764" s="205" t="s">
        <v>308</v>
      </c>
      <c r="I1764" s="205" t="s">
        <v>310</v>
      </c>
      <c r="J1764" s="205" t="s">
        <v>310</v>
      </c>
    </row>
    <row r="1765" spans="2:10" s="198" customFormat="1" ht="18" customHeight="1" x14ac:dyDescent="0.2">
      <c r="B1765" s="203">
        <v>2006</v>
      </c>
      <c r="C1765" s="204">
        <v>0</v>
      </c>
      <c r="D1765" s="205" t="s">
        <v>306</v>
      </c>
      <c r="E1765" s="205" t="s">
        <v>307</v>
      </c>
      <c r="F1765" s="203">
        <v>90</v>
      </c>
      <c r="G1765" s="205" t="s">
        <v>6453</v>
      </c>
      <c r="H1765" s="205" t="s">
        <v>349</v>
      </c>
      <c r="I1765" s="205" t="s">
        <v>349</v>
      </c>
      <c r="J1765" s="205"/>
    </row>
    <row r="1766" spans="2:10" s="198" customFormat="1" ht="18" customHeight="1" x14ac:dyDescent="0.2">
      <c r="B1766" s="203">
        <v>2006</v>
      </c>
      <c r="C1766" s="204">
        <v>30068337.890000001</v>
      </c>
      <c r="D1766" s="205" t="s">
        <v>306</v>
      </c>
      <c r="E1766" s="205" t="s">
        <v>311</v>
      </c>
      <c r="F1766" s="203">
        <v>90</v>
      </c>
      <c r="G1766" s="205" t="s">
        <v>6453</v>
      </c>
      <c r="H1766" s="205" t="s">
        <v>359</v>
      </c>
      <c r="I1766" s="205" t="s">
        <v>360</v>
      </c>
      <c r="J1766" s="205" t="s">
        <v>360</v>
      </c>
    </row>
    <row r="1767" spans="2:10" s="198" customFormat="1" ht="18" customHeight="1" x14ac:dyDescent="0.2">
      <c r="B1767" s="203">
        <v>2006</v>
      </c>
      <c r="C1767" s="204">
        <v>0</v>
      </c>
      <c r="D1767" s="205" t="s">
        <v>306</v>
      </c>
      <c r="E1767" s="205" t="s">
        <v>311</v>
      </c>
      <c r="F1767" s="203">
        <v>90</v>
      </c>
      <c r="G1767" s="205" t="s">
        <v>6453</v>
      </c>
      <c r="H1767" s="205" t="s">
        <v>359</v>
      </c>
      <c r="I1767" s="205" t="s">
        <v>349</v>
      </c>
      <c r="J1767" s="205"/>
    </row>
    <row r="1768" spans="2:10" s="198" customFormat="1" ht="18" customHeight="1" x14ac:dyDescent="0.2">
      <c r="B1768" s="203">
        <v>2006</v>
      </c>
      <c r="C1768" s="204">
        <v>7854274.8499999996</v>
      </c>
      <c r="D1768" s="205" t="s">
        <v>306</v>
      </c>
      <c r="E1768" s="205" t="s">
        <v>311</v>
      </c>
      <c r="F1768" s="203">
        <v>90</v>
      </c>
      <c r="G1768" s="205" t="s">
        <v>6453</v>
      </c>
      <c r="H1768" s="205" t="s">
        <v>359</v>
      </c>
      <c r="I1768" s="205" t="s">
        <v>375</v>
      </c>
      <c r="J1768" s="205" t="s">
        <v>375</v>
      </c>
    </row>
    <row r="1769" spans="2:10" s="198" customFormat="1" ht="18" customHeight="1" x14ac:dyDescent="0.2">
      <c r="B1769" s="203">
        <v>2006</v>
      </c>
      <c r="C1769" s="204">
        <v>510262451.74000001</v>
      </c>
      <c r="D1769" s="205" t="s">
        <v>306</v>
      </c>
      <c r="E1769" s="205" t="s">
        <v>311</v>
      </c>
      <c r="F1769" s="203">
        <v>90</v>
      </c>
      <c r="G1769" s="205" t="s">
        <v>6453</v>
      </c>
      <c r="H1769" s="205" t="s">
        <v>313</v>
      </c>
      <c r="I1769" s="205" t="s">
        <v>390</v>
      </c>
      <c r="J1769" s="205" t="s">
        <v>390</v>
      </c>
    </row>
    <row r="1770" spans="2:10" s="198" customFormat="1" ht="18" customHeight="1" x14ac:dyDescent="0.2">
      <c r="B1770" s="203">
        <v>2006</v>
      </c>
      <c r="C1770" s="204">
        <v>100400038.39</v>
      </c>
      <c r="D1770" s="205" t="s">
        <v>306</v>
      </c>
      <c r="E1770" s="205" t="s">
        <v>311</v>
      </c>
      <c r="F1770" s="203">
        <v>90</v>
      </c>
      <c r="G1770" s="205" t="s">
        <v>6453</v>
      </c>
      <c r="H1770" s="205" t="s">
        <v>313</v>
      </c>
      <c r="I1770" s="205" t="s">
        <v>313</v>
      </c>
      <c r="J1770" s="205" t="s">
        <v>313</v>
      </c>
    </row>
    <row r="1771" spans="2:10" s="198" customFormat="1" ht="18" customHeight="1" x14ac:dyDescent="0.2">
      <c r="B1771" s="203">
        <v>2006</v>
      </c>
      <c r="C1771" s="204">
        <v>1398439.98</v>
      </c>
      <c r="D1771" s="205" t="s">
        <v>306</v>
      </c>
      <c r="E1771" s="205" t="s">
        <v>311</v>
      </c>
      <c r="F1771" s="203">
        <v>90</v>
      </c>
      <c r="G1771" s="205" t="s">
        <v>6453</v>
      </c>
      <c r="H1771" s="205" t="s">
        <v>313</v>
      </c>
      <c r="I1771" s="205" t="s">
        <v>391</v>
      </c>
      <c r="J1771" s="205" t="s">
        <v>391</v>
      </c>
    </row>
    <row r="1772" spans="2:10" s="198" customFormat="1" ht="18" customHeight="1" x14ac:dyDescent="0.2">
      <c r="B1772" s="203">
        <v>2006</v>
      </c>
      <c r="C1772" s="204">
        <v>0</v>
      </c>
      <c r="D1772" s="205" t="s">
        <v>306</v>
      </c>
      <c r="E1772" s="205" t="s">
        <v>311</v>
      </c>
      <c r="F1772" s="203">
        <v>90</v>
      </c>
      <c r="G1772" s="205" t="s">
        <v>6453</v>
      </c>
      <c r="H1772" s="205" t="s">
        <v>313</v>
      </c>
      <c r="I1772" s="205" t="s">
        <v>349</v>
      </c>
      <c r="J1772" s="205"/>
    </row>
    <row r="1773" spans="2:10" s="198" customFormat="1" ht="18" customHeight="1" x14ac:dyDescent="0.2">
      <c r="B1773" s="203">
        <v>2006</v>
      </c>
      <c r="C1773" s="204">
        <v>51659331.119999997</v>
      </c>
      <c r="D1773" s="205" t="s">
        <v>306</v>
      </c>
      <c r="E1773" s="205" t="s">
        <v>311</v>
      </c>
      <c r="F1773" s="203">
        <v>90</v>
      </c>
      <c r="G1773" s="205" t="s">
        <v>6453</v>
      </c>
      <c r="H1773" s="205" t="s">
        <v>314</v>
      </c>
      <c r="I1773" s="205" t="s">
        <v>314</v>
      </c>
      <c r="J1773" s="205" t="s">
        <v>314</v>
      </c>
    </row>
    <row r="1774" spans="2:10" s="198" customFormat="1" ht="18" customHeight="1" x14ac:dyDescent="0.2">
      <c r="B1774" s="203">
        <v>2006</v>
      </c>
      <c r="C1774" s="204">
        <v>0</v>
      </c>
      <c r="D1774" s="205" t="s">
        <v>306</v>
      </c>
      <c r="E1774" s="205" t="s">
        <v>311</v>
      </c>
      <c r="F1774" s="203">
        <v>90</v>
      </c>
      <c r="G1774" s="205" t="s">
        <v>6453</v>
      </c>
      <c r="H1774" s="205" t="s">
        <v>314</v>
      </c>
      <c r="I1774" s="205" t="s">
        <v>349</v>
      </c>
      <c r="J1774" s="205"/>
    </row>
    <row r="1775" spans="2:10" s="198" customFormat="1" ht="18" customHeight="1" x14ac:dyDescent="0.2">
      <c r="B1775" s="203">
        <v>2006</v>
      </c>
      <c r="C1775" s="204">
        <v>9953000</v>
      </c>
      <c r="D1775" s="205" t="s">
        <v>306</v>
      </c>
      <c r="E1775" s="205" t="s">
        <v>311</v>
      </c>
      <c r="F1775" s="203">
        <v>90</v>
      </c>
      <c r="G1775" s="205" t="s">
        <v>6453</v>
      </c>
      <c r="H1775" s="205" t="s">
        <v>115</v>
      </c>
      <c r="I1775" s="205" t="s">
        <v>118</v>
      </c>
      <c r="J1775" s="205" t="s">
        <v>118</v>
      </c>
    </row>
    <row r="1776" spans="2:10" s="198" customFormat="1" ht="18" customHeight="1" x14ac:dyDescent="0.2">
      <c r="B1776" s="203">
        <v>2006</v>
      </c>
      <c r="C1776" s="204">
        <v>0</v>
      </c>
      <c r="D1776" s="205" t="s">
        <v>306</v>
      </c>
      <c r="E1776" s="205" t="s">
        <v>311</v>
      </c>
      <c r="F1776" s="203">
        <v>90</v>
      </c>
      <c r="G1776" s="205" t="s">
        <v>6453</v>
      </c>
      <c r="H1776" s="205" t="s">
        <v>349</v>
      </c>
      <c r="I1776" s="205" t="s">
        <v>349</v>
      </c>
      <c r="J1776" s="205"/>
    </row>
    <row r="1777" spans="2:10" s="198" customFormat="1" ht="18" customHeight="1" x14ac:dyDescent="0.2">
      <c r="B1777" s="203">
        <v>2006</v>
      </c>
      <c r="C1777" s="204">
        <v>50342741.799999997</v>
      </c>
      <c r="D1777" s="205" t="s">
        <v>306</v>
      </c>
      <c r="E1777" s="205" t="s">
        <v>315</v>
      </c>
      <c r="F1777" s="203">
        <v>20</v>
      </c>
      <c r="G1777" s="205" t="s">
        <v>6449</v>
      </c>
      <c r="H1777" s="205" t="s">
        <v>316</v>
      </c>
      <c r="I1777" s="205" t="s">
        <v>316</v>
      </c>
      <c r="J1777" s="205" t="s">
        <v>316</v>
      </c>
    </row>
    <row r="1778" spans="2:10" s="198" customFormat="1" ht="18" customHeight="1" x14ac:dyDescent="0.2">
      <c r="B1778" s="203">
        <v>2006</v>
      </c>
      <c r="C1778" s="204">
        <v>0</v>
      </c>
      <c r="D1778" s="205" t="s">
        <v>306</v>
      </c>
      <c r="E1778" s="205" t="s">
        <v>315</v>
      </c>
      <c r="F1778" s="203">
        <v>20</v>
      </c>
      <c r="G1778" s="205" t="s">
        <v>6449</v>
      </c>
      <c r="H1778" s="205" t="s">
        <v>316</v>
      </c>
      <c r="I1778" s="205" t="s">
        <v>349</v>
      </c>
      <c r="J1778" s="205"/>
    </row>
    <row r="1779" spans="2:10" s="198" customFormat="1" ht="18" customHeight="1" x14ac:dyDescent="0.2">
      <c r="B1779" s="203">
        <v>2006</v>
      </c>
      <c r="C1779" s="204">
        <v>0</v>
      </c>
      <c r="D1779" s="205" t="s">
        <v>306</v>
      </c>
      <c r="E1779" s="205" t="s">
        <v>315</v>
      </c>
      <c r="F1779" s="203">
        <v>20</v>
      </c>
      <c r="G1779" s="205" t="s">
        <v>6449</v>
      </c>
      <c r="H1779" s="205" t="s">
        <v>349</v>
      </c>
      <c r="I1779" s="205" t="s">
        <v>349</v>
      </c>
      <c r="J1779" s="205"/>
    </row>
    <row r="1780" spans="2:10" s="198" customFormat="1" ht="18" customHeight="1" x14ac:dyDescent="0.2">
      <c r="B1780" s="203">
        <v>2006</v>
      </c>
      <c r="C1780" s="204">
        <v>327026828.38</v>
      </c>
      <c r="D1780" s="205" t="s">
        <v>306</v>
      </c>
      <c r="E1780" s="205" t="s">
        <v>315</v>
      </c>
      <c r="F1780" s="203">
        <v>40</v>
      </c>
      <c r="G1780" s="205" t="s">
        <v>6450</v>
      </c>
      <c r="H1780" s="205" t="s">
        <v>316</v>
      </c>
      <c r="I1780" s="205" t="s">
        <v>316</v>
      </c>
      <c r="J1780" s="205" t="s">
        <v>316</v>
      </c>
    </row>
    <row r="1781" spans="2:10" s="198" customFormat="1" ht="18" customHeight="1" x14ac:dyDescent="0.2">
      <c r="B1781" s="203">
        <v>2006</v>
      </c>
      <c r="C1781" s="204">
        <v>0</v>
      </c>
      <c r="D1781" s="205" t="s">
        <v>306</v>
      </c>
      <c r="E1781" s="205" t="s">
        <v>315</v>
      </c>
      <c r="F1781" s="203">
        <v>40</v>
      </c>
      <c r="G1781" s="205" t="s">
        <v>6450</v>
      </c>
      <c r="H1781" s="205" t="s">
        <v>316</v>
      </c>
      <c r="I1781" s="205" t="s">
        <v>349</v>
      </c>
      <c r="J1781" s="205"/>
    </row>
    <row r="1782" spans="2:10" s="198" customFormat="1" ht="18" customHeight="1" x14ac:dyDescent="0.2">
      <c r="B1782" s="203">
        <v>2006</v>
      </c>
      <c r="C1782" s="204">
        <v>2376227.5</v>
      </c>
      <c r="D1782" s="205" t="s">
        <v>306</v>
      </c>
      <c r="E1782" s="205" t="s">
        <v>315</v>
      </c>
      <c r="F1782" s="203">
        <v>40</v>
      </c>
      <c r="G1782" s="205" t="s">
        <v>6450</v>
      </c>
      <c r="H1782" s="205" t="s">
        <v>108</v>
      </c>
      <c r="I1782" s="205" t="s">
        <v>108</v>
      </c>
      <c r="J1782" s="205" t="s">
        <v>108</v>
      </c>
    </row>
    <row r="1783" spans="2:10" s="198" customFormat="1" ht="18" customHeight="1" x14ac:dyDescent="0.2">
      <c r="B1783" s="203">
        <v>2006</v>
      </c>
      <c r="C1783" s="204">
        <v>0</v>
      </c>
      <c r="D1783" s="205" t="s">
        <v>306</v>
      </c>
      <c r="E1783" s="205" t="s">
        <v>315</v>
      </c>
      <c r="F1783" s="203">
        <v>40</v>
      </c>
      <c r="G1783" s="205" t="s">
        <v>6450</v>
      </c>
      <c r="H1783" s="205" t="s">
        <v>108</v>
      </c>
      <c r="I1783" s="205" t="s">
        <v>349</v>
      </c>
      <c r="J1783" s="205"/>
    </row>
    <row r="1784" spans="2:10" s="198" customFormat="1" ht="18" customHeight="1" x14ac:dyDescent="0.2">
      <c r="B1784" s="203">
        <v>2006</v>
      </c>
      <c r="C1784" s="204">
        <v>0</v>
      </c>
      <c r="D1784" s="205" t="s">
        <v>306</v>
      </c>
      <c r="E1784" s="205" t="s">
        <v>315</v>
      </c>
      <c r="F1784" s="203">
        <v>40</v>
      </c>
      <c r="G1784" s="205" t="s">
        <v>6450</v>
      </c>
      <c r="H1784" s="205" t="s">
        <v>349</v>
      </c>
      <c r="I1784" s="205" t="s">
        <v>349</v>
      </c>
      <c r="J1784" s="205"/>
    </row>
    <row r="1785" spans="2:10" s="198" customFormat="1" ht="18" customHeight="1" x14ac:dyDescent="0.2">
      <c r="B1785" s="203">
        <v>2006</v>
      </c>
      <c r="C1785" s="204">
        <v>238992237.44999999</v>
      </c>
      <c r="D1785" s="205" t="s">
        <v>306</v>
      </c>
      <c r="E1785" s="205" t="s">
        <v>315</v>
      </c>
      <c r="F1785" s="203">
        <v>50</v>
      </c>
      <c r="G1785" s="205" t="s">
        <v>6451</v>
      </c>
      <c r="H1785" s="205" t="s">
        <v>316</v>
      </c>
      <c r="I1785" s="205" t="s">
        <v>316</v>
      </c>
      <c r="J1785" s="205" t="s">
        <v>316</v>
      </c>
    </row>
    <row r="1786" spans="2:10" s="198" customFormat="1" ht="18" customHeight="1" x14ac:dyDescent="0.2">
      <c r="B1786" s="203">
        <v>2006</v>
      </c>
      <c r="C1786" s="204">
        <v>0</v>
      </c>
      <c r="D1786" s="205" t="s">
        <v>306</v>
      </c>
      <c r="E1786" s="205" t="s">
        <v>315</v>
      </c>
      <c r="F1786" s="203">
        <v>50</v>
      </c>
      <c r="G1786" s="205" t="s">
        <v>6451</v>
      </c>
      <c r="H1786" s="205" t="s">
        <v>316</v>
      </c>
      <c r="I1786" s="205" t="s">
        <v>349</v>
      </c>
      <c r="J1786" s="205"/>
    </row>
    <row r="1787" spans="2:10" s="198" customFormat="1" ht="18" customHeight="1" x14ac:dyDescent="0.2">
      <c r="B1787" s="203">
        <v>2006</v>
      </c>
      <c r="C1787" s="204">
        <v>4199090.51</v>
      </c>
      <c r="D1787" s="205" t="s">
        <v>306</v>
      </c>
      <c r="E1787" s="205" t="s">
        <v>315</v>
      </c>
      <c r="F1787" s="203">
        <v>50</v>
      </c>
      <c r="G1787" s="205" t="s">
        <v>6451</v>
      </c>
      <c r="H1787" s="205" t="s">
        <v>108</v>
      </c>
      <c r="I1787" s="205" t="s">
        <v>108</v>
      </c>
      <c r="J1787" s="205" t="s">
        <v>108</v>
      </c>
    </row>
    <row r="1788" spans="2:10" s="198" customFormat="1" ht="18" customHeight="1" x14ac:dyDescent="0.2">
      <c r="B1788" s="203">
        <v>2006</v>
      </c>
      <c r="C1788" s="204">
        <v>0</v>
      </c>
      <c r="D1788" s="205" t="s">
        <v>306</v>
      </c>
      <c r="E1788" s="205" t="s">
        <v>315</v>
      </c>
      <c r="F1788" s="203">
        <v>50</v>
      </c>
      <c r="G1788" s="205" t="s">
        <v>6451</v>
      </c>
      <c r="H1788" s="205" t="s">
        <v>108</v>
      </c>
      <c r="I1788" s="205" t="s">
        <v>349</v>
      </c>
      <c r="J1788" s="205"/>
    </row>
    <row r="1789" spans="2:10" s="198" customFormat="1" ht="18" customHeight="1" x14ac:dyDescent="0.2">
      <c r="B1789" s="203">
        <v>2006</v>
      </c>
      <c r="C1789" s="204">
        <v>0</v>
      </c>
      <c r="D1789" s="205" t="s">
        <v>306</v>
      </c>
      <c r="E1789" s="205" t="s">
        <v>315</v>
      </c>
      <c r="F1789" s="203">
        <v>50</v>
      </c>
      <c r="G1789" s="205" t="s">
        <v>6451</v>
      </c>
      <c r="H1789" s="205" t="s">
        <v>349</v>
      </c>
      <c r="I1789" s="205" t="s">
        <v>349</v>
      </c>
      <c r="J1789" s="205"/>
    </row>
    <row r="1790" spans="2:10" s="198" customFormat="1" ht="18" customHeight="1" x14ac:dyDescent="0.2">
      <c r="B1790" s="203">
        <v>2006</v>
      </c>
      <c r="C1790" s="204">
        <v>0</v>
      </c>
      <c r="D1790" s="205" t="s">
        <v>306</v>
      </c>
      <c r="E1790" s="205" t="s">
        <v>315</v>
      </c>
      <c r="F1790" s="203">
        <v>60</v>
      </c>
      <c r="G1790" s="205" t="s">
        <v>6459</v>
      </c>
      <c r="H1790" s="205" t="s">
        <v>349</v>
      </c>
      <c r="I1790" s="205" t="s">
        <v>349</v>
      </c>
      <c r="J1790" s="205"/>
    </row>
    <row r="1791" spans="2:10" s="198" customFormat="1" ht="18" customHeight="1" x14ac:dyDescent="0.2">
      <c r="B1791" s="203">
        <v>2006</v>
      </c>
      <c r="C1791" s="204">
        <v>0</v>
      </c>
      <c r="D1791" s="205" t="s">
        <v>306</v>
      </c>
      <c r="E1791" s="205" t="s">
        <v>315</v>
      </c>
      <c r="F1791" s="203">
        <v>71</v>
      </c>
      <c r="G1791" s="205" t="s">
        <v>6464</v>
      </c>
      <c r="H1791" s="205" t="s">
        <v>349</v>
      </c>
      <c r="I1791" s="205" t="s">
        <v>349</v>
      </c>
      <c r="J1791" s="205"/>
    </row>
    <row r="1792" spans="2:10" s="198" customFormat="1" ht="18" customHeight="1" x14ac:dyDescent="0.2">
      <c r="B1792" s="203">
        <v>2006</v>
      </c>
      <c r="C1792" s="204">
        <v>177805.91</v>
      </c>
      <c r="D1792" s="205" t="s">
        <v>306</v>
      </c>
      <c r="E1792" s="205" t="s">
        <v>315</v>
      </c>
      <c r="F1792" s="203">
        <v>90</v>
      </c>
      <c r="G1792" s="205" t="s">
        <v>6453</v>
      </c>
      <c r="H1792" s="205" t="s">
        <v>359</v>
      </c>
      <c r="I1792" s="205" t="s">
        <v>360</v>
      </c>
      <c r="J1792" s="205" t="s">
        <v>360</v>
      </c>
    </row>
    <row r="1793" spans="2:10" s="198" customFormat="1" ht="18" customHeight="1" x14ac:dyDescent="0.2">
      <c r="B1793" s="203">
        <v>2006</v>
      </c>
      <c r="C1793" s="204">
        <v>0</v>
      </c>
      <c r="D1793" s="205" t="s">
        <v>306</v>
      </c>
      <c r="E1793" s="205" t="s">
        <v>315</v>
      </c>
      <c r="F1793" s="203">
        <v>90</v>
      </c>
      <c r="G1793" s="205" t="s">
        <v>6453</v>
      </c>
      <c r="H1793" s="205" t="s">
        <v>359</v>
      </c>
      <c r="I1793" s="205" t="s">
        <v>349</v>
      </c>
      <c r="J1793" s="205"/>
    </row>
    <row r="1794" spans="2:10" s="198" customFormat="1" ht="18" customHeight="1" x14ac:dyDescent="0.2">
      <c r="B1794" s="203">
        <v>2006</v>
      </c>
      <c r="C1794" s="204">
        <v>607707.95000000007</v>
      </c>
      <c r="D1794" s="205" t="s">
        <v>306</v>
      </c>
      <c r="E1794" s="205" t="s">
        <v>315</v>
      </c>
      <c r="F1794" s="203">
        <v>90</v>
      </c>
      <c r="G1794" s="205" t="s">
        <v>6453</v>
      </c>
      <c r="H1794" s="205" t="s">
        <v>359</v>
      </c>
      <c r="I1794" s="205" t="s">
        <v>375</v>
      </c>
      <c r="J1794" s="205" t="s">
        <v>375</v>
      </c>
    </row>
    <row r="1795" spans="2:10" s="198" customFormat="1" ht="18" customHeight="1" x14ac:dyDescent="0.2">
      <c r="B1795" s="203">
        <v>2006</v>
      </c>
      <c r="C1795" s="204">
        <v>16057878.060000001</v>
      </c>
      <c r="D1795" s="205" t="s">
        <v>306</v>
      </c>
      <c r="E1795" s="205" t="s">
        <v>315</v>
      </c>
      <c r="F1795" s="203">
        <v>90</v>
      </c>
      <c r="G1795" s="205" t="s">
        <v>6453</v>
      </c>
      <c r="H1795" s="205" t="s">
        <v>104</v>
      </c>
      <c r="I1795" s="205" t="s">
        <v>104</v>
      </c>
      <c r="J1795" s="205" t="s">
        <v>104</v>
      </c>
    </row>
    <row r="1796" spans="2:10" s="198" customFormat="1" ht="18" customHeight="1" x14ac:dyDescent="0.2">
      <c r="B1796" s="203">
        <v>2006</v>
      </c>
      <c r="C1796" s="204">
        <v>0</v>
      </c>
      <c r="D1796" s="205" t="s">
        <v>306</v>
      </c>
      <c r="E1796" s="205" t="s">
        <v>315</v>
      </c>
      <c r="F1796" s="203">
        <v>90</v>
      </c>
      <c r="G1796" s="205" t="s">
        <v>6453</v>
      </c>
      <c r="H1796" s="205" t="s">
        <v>104</v>
      </c>
      <c r="I1796" s="205" t="s">
        <v>349</v>
      </c>
      <c r="J1796" s="205"/>
    </row>
    <row r="1797" spans="2:10" s="198" customFormat="1" ht="18" customHeight="1" x14ac:dyDescent="0.2">
      <c r="B1797" s="203">
        <v>2006</v>
      </c>
      <c r="C1797" s="204">
        <v>375356.72</v>
      </c>
      <c r="D1797" s="205" t="s">
        <v>306</v>
      </c>
      <c r="E1797" s="205" t="s">
        <v>315</v>
      </c>
      <c r="F1797" s="203">
        <v>90</v>
      </c>
      <c r="G1797" s="205" t="s">
        <v>6453</v>
      </c>
      <c r="H1797" s="205" t="s">
        <v>110</v>
      </c>
      <c r="I1797" s="205" t="s">
        <v>110</v>
      </c>
      <c r="J1797" s="205" t="s">
        <v>110</v>
      </c>
    </row>
    <row r="1798" spans="2:10" s="198" customFormat="1" ht="18" customHeight="1" x14ac:dyDescent="0.2">
      <c r="B1798" s="203">
        <v>2006</v>
      </c>
      <c r="C1798" s="204">
        <v>0</v>
      </c>
      <c r="D1798" s="205" t="s">
        <v>306</v>
      </c>
      <c r="E1798" s="205" t="s">
        <v>315</v>
      </c>
      <c r="F1798" s="203">
        <v>90</v>
      </c>
      <c r="G1798" s="205" t="s">
        <v>6453</v>
      </c>
      <c r="H1798" s="205" t="s">
        <v>110</v>
      </c>
      <c r="I1798" s="205" t="s">
        <v>349</v>
      </c>
      <c r="J1798" s="205"/>
    </row>
    <row r="1799" spans="2:10" s="198" customFormat="1" ht="18" customHeight="1" x14ac:dyDescent="0.2">
      <c r="B1799" s="203">
        <v>2006</v>
      </c>
      <c r="C1799" s="204">
        <v>0</v>
      </c>
      <c r="D1799" s="205" t="s">
        <v>306</v>
      </c>
      <c r="E1799" s="205" t="s">
        <v>315</v>
      </c>
      <c r="F1799" s="203">
        <v>90</v>
      </c>
      <c r="G1799" s="205" t="s">
        <v>6453</v>
      </c>
      <c r="H1799" s="205" t="s">
        <v>317</v>
      </c>
      <c r="I1799" s="205" t="s">
        <v>318</v>
      </c>
      <c r="J1799" s="205" t="s">
        <v>318</v>
      </c>
    </row>
    <row r="1800" spans="2:10" s="198" customFormat="1" ht="18" customHeight="1" x14ac:dyDescent="0.2">
      <c r="B1800" s="203">
        <v>2006</v>
      </c>
      <c r="C1800" s="204">
        <v>0</v>
      </c>
      <c r="D1800" s="205" t="s">
        <v>306</v>
      </c>
      <c r="E1800" s="205" t="s">
        <v>315</v>
      </c>
      <c r="F1800" s="203">
        <v>90</v>
      </c>
      <c r="G1800" s="205" t="s">
        <v>6453</v>
      </c>
      <c r="H1800" s="205" t="s">
        <v>317</v>
      </c>
      <c r="I1800" s="205" t="s">
        <v>319</v>
      </c>
      <c r="J1800" s="205" t="s">
        <v>319</v>
      </c>
    </row>
    <row r="1801" spans="2:10" s="198" customFormat="1" ht="18" customHeight="1" x14ac:dyDescent="0.2">
      <c r="B1801" s="203">
        <v>2006</v>
      </c>
      <c r="C1801" s="204">
        <v>16480095.5</v>
      </c>
      <c r="D1801" s="205" t="s">
        <v>306</v>
      </c>
      <c r="E1801" s="205" t="s">
        <v>315</v>
      </c>
      <c r="F1801" s="203">
        <v>90</v>
      </c>
      <c r="G1801" s="205" t="s">
        <v>6453</v>
      </c>
      <c r="H1801" s="205" t="s">
        <v>317</v>
      </c>
      <c r="I1801" s="205" t="s">
        <v>320</v>
      </c>
      <c r="J1801" s="205" t="s">
        <v>320</v>
      </c>
    </row>
    <row r="1802" spans="2:10" s="198" customFormat="1" ht="18" customHeight="1" x14ac:dyDescent="0.2">
      <c r="B1802" s="203">
        <v>2006</v>
      </c>
      <c r="C1802" s="204">
        <v>2733466.52</v>
      </c>
      <c r="D1802" s="205" t="s">
        <v>306</v>
      </c>
      <c r="E1802" s="205" t="s">
        <v>315</v>
      </c>
      <c r="F1802" s="203">
        <v>90</v>
      </c>
      <c r="G1802" s="205" t="s">
        <v>6453</v>
      </c>
      <c r="H1802" s="205" t="s">
        <v>317</v>
      </c>
      <c r="I1802" s="205" t="s">
        <v>321</v>
      </c>
      <c r="J1802" s="205" t="s">
        <v>321</v>
      </c>
    </row>
    <row r="1803" spans="2:10" s="198" customFormat="1" ht="18" customHeight="1" x14ac:dyDescent="0.2">
      <c r="B1803" s="203">
        <v>2006</v>
      </c>
      <c r="C1803" s="204">
        <v>700893.12</v>
      </c>
      <c r="D1803" s="205" t="s">
        <v>306</v>
      </c>
      <c r="E1803" s="205" t="s">
        <v>315</v>
      </c>
      <c r="F1803" s="203">
        <v>90</v>
      </c>
      <c r="G1803" s="205" t="s">
        <v>6453</v>
      </c>
      <c r="H1803" s="205" t="s">
        <v>317</v>
      </c>
      <c r="I1803" s="205" t="s">
        <v>322</v>
      </c>
      <c r="J1803" s="205" t="s">
        <v>322</v>
      </c>
    </row>
    <row r="1804" spans="2:10" s="198" customFormat="1" ht="18" customHeight="1" x14ac:dyDescent="0.2">
      <c r="B1804" s="203">
        <v>2006</v>
      </c>
      <c r="C1804" s="204">
        <v>14617021.130000001</v>
      </c>
      <c r="D1804" s="205" t="s">
        <v>306</v>
      </c>
      <c r="E1804" s="205" t="s">
        <v>315</v>
      </c>
      <c r="F1804" s="203">
        <v>90</v>
      </c>
      <c r="G1804" s="205" t="s">
        <v>6453</v>
      </c>
      <c r="H1804" s="205" t="s">
        <v>317</v>
      </c>
      <c r="I1804" s="205" t="s">
        <v>323</v>
      </c>
      <c r="J1804" s="205" t="s">
        <v>323</v>
      </c>
    </row>
    <row r="1805" spans="2:10" s="198" customFormat="1" ht="18" customHeight="1" x14ac:dyDescent="0.2">
      <c r="B1805" s="203">
        <v>2006</v>
      </c>
      <c r="C1805" s="204">
        <v>75172230.219999999</v>
      </c>
      <c r="D1805" s="205" t="s">
        <v>306</v>
      </c>
      <c r="E1805" s="205" t="s">
        <v>315</v>
      </c>
      <c r="F1805" s="203">
        <v>90</v>
      </c>
      <c r="G1805" s="205" t="s">
        <v>6453</v>
      </c>
      <c r="H1805" s="205" t="s">
        <v>317</v>
      </c>
      <c r="I1805" s="205" t="s">
        <v>324</v>
      </c>
      <c r="J1805" s="205" t="s">
        <v>324</v>
      </c>
    </row>
    <row r="1806" spans="2:10" s="198" customFormat="1" ht="18" customHeight="1" x14ac:dyDescent="0.2">
      <c r="B1806" s="203">
        <v>2006</v>
      </c>
      <c r="C1806" s="204">
        <v>564561.04</v>
      </c>
      <c r="D1806" s="205" t="s">
        <v>306</v>
      </c>
      <c r="E1806" s="205" t="s">
        <v>315</v>
      </c>
      <c r="F1806" s="203">
        <v>90</v>
      </c>
      <c r="G1806" s="205" t="s">
        <v>6453</v>
      </c>
      <c r="H1806" s="205" t="s">
        <v>317</v>
      </c>
      <c r="I1806" s="205" t="s">
        <v>325</v>
      </c>
      <c r="J1806" s="205" t="s">
        <v>325</v>
      </c>
    </row>
    <row r="1807" spans="2:10" s="198" customFormat="1" ht="18" customHeight="1" x14ac:dyDescent="0.2">
      <c r="B1807" s="203">
        <v>2006</v>
      </c>
      <c r="C1807" s="204">
        <v>4317641.62</v>
      </c>
      <c r="D1807" s="205" t="s">
        <v>306</v>
      </c>
      <c r="E1807" s="205" t="s">
        <v>315</v>
      </c>
      <c r="F1807" s="203">
        <v>90</v>
      </c>
      <c r="G1807" s="205" t="s">
        <v>6453</v>
      </c>
      <c r="H1807" s="205" t="s">
        <v>317</v>
      </c>
      <c r="I1807" s="205" t="s">
        <v>326</v>
      </c>
      <c r="J1807" s="205" t="s">
        <v>326</v>
      </c>
    </row>
    <row r="1808" spans="2:10" s="198" customFormat="1" ht="18" customHeight="1" x14ac:dyDescent="0.2">
      <c r="B1808" s="203">
        <v>2006</v>
      </c>
      <c r="C1808" s="204">
        <v>16240538.84</v>
      </c>
      <c r="D1808" s="205" t="s">
        <v>306</v>
      </c>
      <c r="E1808" s="205" t="s">
        <v>315</v>
      </c>
      <c r="F1808" s="203">
        <v>90</v>
      </c>
      <c r="G1808" s="205" t="s">
        <v>6453</v>
      </c>
      <c r="H1808" s="205" t="s">
        <v>317</v>
      </c>
      <c r="I1808" s="205" t="s">
        <v>327</v>
      </c>
      <c r="J1808" s="205" t="s">
        <v>327</v>
      </c>
    </row>
    <row r="1809" spans="2:10" s="198" customFormat="1" ht="18" customHeight="1" x14ac:dyDescent="0.2">
      <c r="B1809" s="203">
        <v>2006</v>
      </c>
      <c r="C1809" s="204">
        <v>1389331.81</v>
      </c>
      <c r="D1809" s="205" t="s">
        <v>306</v>
      </c>
      <c r="E1809" s="205" t="s">
        <v>315</v>
      </c>
      <c r="F1809" s="203">
        <v>90</v>
      </c>
      <c r="G1809" s="205" t="s">
        <v>6453</v>
      </c>
      <c r="H1809" s="205" t="s">
        <v>317</v>
      </c>
      <c r="I1809" s="205" t="s">
        <v>328</v>
      </c>
      <c r="J1809" s="205" t="s">
        <v>328</v>
      </c>
    </row>
    <row r="1810" spans="2:10" s="198" customFormat="1" ht="18" customHeight="1" x14ac:dyDescent="0.2">
      <c r="B1810" s="203">
        <v>2006</v>
      </c>
      <c r="C1810" s="204">
        <v>1789653.73</v>
      </c>
      <c r="D1810" s="205" t="s">
        <v>306</v>
      </c>
      <c r="E1810" s="205" t="s">
        <v>315</v>
      </c>
      <c r="F1810" s="203">
        <v>90</v>
      </c>
      <c r="G1810" s="205" t="s">
        <v>6453</v>
      </c>
      <c r="H1810" s="205" t="s">
        <v>317</v>
      </c>
      <c r="I1810" s="205" t="s">
        <v>329</v>
      </c>
      <c r="J1810" s="205" t="s">
        <v>329</v>
      </c>
    </row>
    <row r="1811" spans="2:10" s="198" customFormat="1" ht="18" customHeight="1" x14ac:dyDescent="0.2">
      <c r="B1811" s="203">
        <v>2006</v>
      </c>
      <c r="C1811" s="204">
        <v>710040.22</v>
      </c>
      <c r="D1811" s="205" t="s">
        <v>306</v>
      </c>
      <c r="E1811" s="205" t="s">
        <v>315</v>
      </c>
      <c r="F1811" s="203">
        <v>90</v>
      </c>
      <c r="G1811" s="205" t="s">
        <v>6453</v>
      </c>
      <c r="H1811" s="205" t="s">
        <v>317</v>
      </c>
      <c r="I1811" s="205" t="s">
        <v>330</v>
      </c>
      <c r="J1811" s="205" t="s">
        <v>330</v>
      </c>
    </row>
    <row r="1812" spans="2:10" s="198" customFormat="1" ht="18" customHeight="1" x14ac:dyDescent="0.2">
      <c r="B1812" s="203">
        <v>2006</v>
      </c>
      <c r="C1812" s="204">
        <v>9076428.6999999993</v>
      </c>
      <c r="D1812" s="205" t="s">
        <v>306</v>
      </c>
      <c r="E1812" s="205" t="s">
        <v>315</v>
      </c>
      <c r="F1812" s="203">
        <v>90</v>
      </c>
      <c r="G1812" s="205" t="s">
        <v>6453</v>
      </c>
      <c r="H1812" s="205" t="s">
        <v>317</v>
      </c>
      <c r="I1812" s="205" t="s">
        <v>331</v>
      </c>
      <c r="J1812" s="205" t="s">
        <v>331</v>
      </c>
    </row>
    <row r="1813" spans="2:10" s="198" customFormat="1" ht="18" customHeight="1" x14ac:dyDescent="0.2">
      <c r="B1813" s="203">
        <v>2006</v>
      </c>
      <c r="C1813" s="204">
        <v>5821755.9400000004</v>
      </c>
      <c r="D1813" s="205" t="s">
        <v>306</v>
      </c>
      <c r="E1813" s="205" t="s">
        <v>315</v>
      </c>
      <c r="F1813" s="203">
        <v>90</v>
      </c>
      <c r="G1813" s="205" t="s">
        <v>6453</v>
      </c>
      <c r="H1813" s="205" t="s">
        <v>317</v>
      </c>
      <c r="I1813" s="205" t="s">
        <v>332</v>
      </c>
      <c r="J1813" s="205" t="s">
        <v>332</v>
      </c>
    </row>
    <row r="1814" spans="2:10" s="198" customFormat="1" ht="18" customHeight="1" x14ac:dyDescent="0.2">
      <c r="B1814" s="203">
        <v>2006</v>
      </c>
      <c r="C1814" s="204">
        <v>148612.76</v>
      </c>
      <c r="D1814" s="205" t="s">
        <v>306</v>
      </c>
      <c r="E1814" s="205" t="s">
        <v>315</v>
      </c>
      <c r="F1814" s="203">
        <v>90</v>
      </c>
      <c r="G1814" s="205" t="s">
        <v>6453</v>
      </c>
      <c r="H1814" s="205" t="s">
        <v>317</v>
      </c>
      <c r="I1814" s="205" t="s">
        <v>362</v>
      </c>
      <c r="J1814" s="205" t="s">
        <v>362</v>
      </c>
    </row>
    <row r="1815" spans="2:10" s="198" customFormat="1" ht="18" customHeight="1" x14ac:dyDescent="0.2">
      <c r="B1815" s="203">
        <v>2006</v>
      </c>
      <c r="C1815" s="204">
        <v>151655.43</v>
      </c>
      <c r="D1815" s="205" t="s">
        <v>306</v>
      </c>
      <c r="E1815" s="205" t="s">
        <v>315</v>
      </c>
      <c r="F1815" s="203">
        <v>90</v>
      </c>
      <c r="G1815" s="205" t="s">
        <v>6453</v>
      </c>
      <c r="H1815" s="205" t="s">
        <v>317</v>
      </c>
      <c r="I1815" s="205" t="s">
        <v>333</v>
      </c>
      <c r="J1815" s="205" t="s">
        <v>333</v>
      </c>
    </row>
    <row r="1816" spans="2:10" s="198" customFormat="1" ht="18" customHeight="1" x14ac:dyDescent="0.2">
      <c r="B1816" s="203">
        <v>2006</v>
      </c>
      <c r="C1816" s="204">
        <v>28643363.98</v>
      </c>
      <c r="D1816" s="205" t="s">
        <v>306</v>
      </c>
      <c r="E1816" s="205" t="s">
        <v>315</v>
      </c>
      <c r="F1816" s="203">
        <v>90</v>
      </c>
      <c r="G1816" s="205" t="s">
        <v>6453</v>
      </c>
      <c r="H1816" s="205" t="s">
        <v>317</v>
      </c>
      <c r="I1816" s="205" t="s">
        <v>334</v>
      </c>
      <c r="J1816" s="205" t="s">
        <v>334</v>
      </c>
    </row>
    <row r="1817" spans="2:10" s="198" customFormat="1" ht="18" customHeight="1" x14ac:dyDescent="0.2">
      <c r="B1817" s="203">
        <v>2006</v>
      </c>
      <c r="C1817" s="204">
        <v>4100</v>
      </c>
      <c r="D1817" s="205" t="s">
        <v>306</v>
      </c>
      <c r="E1817" s="205" t="s">
        <v>315</v>
      </c>
      <c r="F1817" s="203">
        <v>90</v>
      </c>
      <c r="G1817" s="205" t="s">
        <v>6453</v>
      </c>
      <c r="H1817" s="205" t="s">
        <v>317</v>
      </c>
      <c r="I1817" s="205" t="s">
        <v>335</v>
      </c>
      <c r="J1817" s="205" t="s">
        <v>6460</v>
      </c>
    </row>
    <row r="1818" spans="2:10" s="198" customFormat="1" ht="18" customHeight="1" x14ac:dyDescent="0.2">
      <c r="B1818" s="203">
        <v>2006</v>
      </c>
      <c r="C1818" s="204">
        <v>5079087.49</v>
      </c>
      <c r="D1818" s="205" t="s">
        <v>306</v>
      </c>
      <c r="E1818" s="205" t="s">
        <v>315</v>
      </c>
      <c r="F1818" s="203">
        <v>90</v>
      </c>
      <c r="G1818" s="205" t="s">
        <v>6453</v>
      </c>
      <c r="H1818" s="205" t="s">
        <v>317</v>
      </c>
      <c r="I1818" s="205" t="s">
        <v>336</v>
      </c>
      <c r="J1818" s="205" t="s">
        <v>336</v>
      </c>
    </row>
    <row r="1819" spans="2:10" s="198" customFormat="1" ht="18" customHeight="1" x14ac:dyDescent="0.2">
      <c r="B1819" s="203">
        <v>2006</v>
      </c>
      <c r="C1819" s="204">
        <v>9310507.9499999993</v>
      </c>
      <c r="D1819" s="205" t="s">
        <v>306</v>
      </c>
      <c r="E1819" s="205" t="s">
        <v>315</v>
      </c>
      <c r="F1819" s="203">
        <v>90</v>
      </c>
      <c r="G1819" s="205" t="s">
        <v>6453</v>
      </c>
      <c r="H1819" s="205" t="s">
        <v>317</v>
      </c>
      <c r="I1819" s="205" t="s">
        <v>349</v>
      </c>
      <c r="J1819" s="205" t="s">
        <v>317</v>
      </c>
    </row>
    <row r="1820" spans="2:10" s="198" customFormat="1" ht="18" customHeight="1" x14ac:dyDescent="0.2">
      <c r="B1820" s="203">
        <v>2006</v>
      </c>
      <c r="C1820" s="204">
        <v>64010741.380000003</v>
      </c>
      <c r="D1820" s="205" t="s">
        <v>306</v>
      </c>
      <c r="E1820" s="205" t="s">
        <v>315</v>
      </c>
      <c r="F1820" s="203">
        <v>90</v>
      </c>
      <c r="G1820" s="205" t="s">
        <v>6453</v>
      </c>
      <c r="H1820" s="205" t="s">
        <v>317</v>
      </c>
      <c r="I1820" s="205" t="s">
        <v>337</v>
      </c>
      <c r="J1820" s="205" t="s">
        <v>337</v>
      </c>
    </row>
    <row r="1821" spans="2:10" s="198" customFormat="1" ht="18" customHeight="1" x14ac:dyDescent="0.2">
      <c r="B1821" s="203">
        <v>2006</v>
      </c>
      <c r="C1821" s="204">
        <v>198145246.83000001</v>
      </c>
      <c r="D1821" s="205" t="s">
        <v>306</v>
      </c>
      <c r="E1821" s="205" t="s">
        <v>315</v>
      </c>
      <c r="F1821" s="203">
        <v>90</v>
      </c>
      <c r="G1821" s="205" t="s">
        <v>6453</v>
      </c>
      <c r="H1821" s="205" t="s">
        <v>317</v>
      </c>
      <c r="I1821" s="205" t="s">
        <v>338</v>
      </c>
      <c r="J1821" s="205" t="s">
        <v>338</v>
      </c>
    </row>
    <row r="1822" spans="2:10" s="198" customFormat="1" ht="18" customHeight="1" x14ac:dyDescent="0.2">
      <c r="B1822" s="203">
        <v>2006</v>
      </c>
      <c r="C1822" s="204">
        <v>387256.65</v>
      </c>
      <c r="D1822" s="205" t="s">
        <v>306</v>
      </c>
      <c r="E1822" s="205" t="s">
        <v>315</v>
      </c>
      <c r="F1822" s="203">
        <v>90</v>
      </c>
      <c r="G1822" s="205" t="s">
        <v>6453</v>
      </c>
      <c r="H1822" s="205" t="s">
        <v>115</v>
      </c>
      <c r="I1822" s="205" t="s">
        <v>116</v>
      </c>
      <c r="J1822" s="205" t="s">
        <v>116</v>
      </c>
    </row>
    <row r="1823" spans="2:10" s="198" customFormat="1" ht="18" customHeight="1" x14ac:dyDescent="0.2">
      <c r="B1823" s="203">
        <v>2006</v>
      </c>
      <c r="C1823" s="204">
        <v>171662.1</v>
      </c>
      <c r="D1823" s="205" t="s">
        <v>306</v>
      </c>
      <c r="E1823" s="205" t="s">
        <v>315</v>
      </c>
      <c r="F1823" s="203">
        <v>90</v>
      </c>
      <c r="G1823" s="205" t="s">
        <v>6453</v>
      </c>
      <c r="H1823" s="205" t="s">
        <v>115</v>
      </c>
      <c r="I1823" s="205" t="s">
        <v>118</v>
      </c>
      <c r="J1823" s="205" t="s">
        <v>118</v>
      </c>
    </row>
    <row r="1824" spans="2:10" s="198" customFormat="1" ht="18" customHeight="1" x14ac:dyDescent="0.2">
      <c r="B1824" s="203">
        <v>2006</v>
      </c>
      <c r="C1824" s="204">
        <v>0</v>
      </c>
      <c r="D1824" s="205" t="s">
        <v>306</v>
      </c>
      <c r="E1824" s="205" t="s">
        <v>315</v>
      </c>
      <c r="F1824" s="203">
        <v>90</v>
      </c>
      <c r="G1824" s="205" t="s">
        <v>6453</v>
      </c>
      <c r="H1824" s="205" t="s">
        <v>115</v>
      </c>
      <c r="I1824" s="205" t="s">
        <v>349</v>
      </c>
      <c r="J1824" s="205"/>
    </row>
    <row r="1825" spans="2:10" s="198" customFormat="1" ht="18" customHeight="1" x14ac:dyDescent="0.2">
      <c r="B1825" s="203">
        <v>2006</v>
      </c>
      <c r="C1825" s="204">
        <v>24427998.800000001</v>
      </c>
      <c r="D1825" s="205" t="s">
        <v>306</v>
      </c>
      <c r="E1825" s="205" t="s">
        <v>315</v>
      </c>
      <c r="F1825" s="203">
        <v>90</v>
      </c>
      <c r="G1825" s="205" t="s">
        <v>6453</v>
      </c>
      <c r="H1825" s="205" t="s">
        <v>339</v>
      </c>
      <c r="I1825" s="205" t="s">
        <v>340</v>
      </c>
      <c r="J1825" s="205" t="s">
        <v>340</v>
      </c>
    </row>
    <row r="1826" spans="2:10" s="198" customFormat="1" ht="18" customHeight="1" x14ac:dyDescent="0.2">
      <c r="B1826" s="203">
        <v>2006</v>
      </c>
      <c r="C1826" s="204">
        <v>18575329.030000001</v>
      </c>
      <c r="D1826" s="205" t="s">
        <v>306</v>
      </c>
      <c r="E1826" s="205" t="s">
        <v>315</v>
      </c>
      <c r="F1826" s="203">
        <v>90</v>
      </c>
      <c r="G1826" s="205" t="s">
        <v>6453</v>
      </c>
      <c r="H1826" s="205" t="s">
        <v>339</v>
      </c>
      <c r="I1826" s="205" t="s">
        <v>341</v>
      </c>
      <c r="J1826" s="205" t="s">
        <v>341</v>
      </c>
    </row>
    <row r="1827" spans="2:10" s="198" customFormat="1" ht="18" customHeight="1" x14ac:dyDescent="0.2">
      <c r="B1827" s="203">
        <v>2006</v>
      </c>
      <c r="C1827" s="204">
        <v>18369975.420000002</v>
      </c>
      <c r="D1827" s="205" t="s">
        <v>306</v>
      </c>
      <c r="E1827" s="205" t="s">
        <v>315</v>
      </c>
      <c r="F1827" s="203">
        <v>90</v>
      </c>
      <c r="G1827" s="205" t="s">
        <v>6453</v>
      </c>
      <c r="H1827" s="205" t="s">
        <v>339</v>
      </c>
      <c r="I1827" s="205" t="s">
        <v>342</v>
      </c>
      <c r="J1827" s="205" t="s">
        <v>342</v>
      </c>
    </row>
    <row r="1828" spans="2:10" s="198" customFormat="1" ht="18" customHeight="1" x14ac:dyDescent="0.2">
      <c r="B1828" s="203">
        <v>2006</v>
      </c>
      <c r="C1828" s="204">
        <v>22808403.219999999</v>
      </c>
      <c r="D1828" s="205" t="s">
        <v>306</v>
      </c>
      <c r="E1828" s="205" t="s">
        <v>315</v>
      </c>
      <c r="F1828" s="203">
        <v>90</v>
      </c>
      <c r="G1828" s="205" t="s">
        <v>6453</v>
      </c>
      <c r="H1828" s="205" t="s">
        <v>339</v>
      </c>
      <c r="I1828" s="205" t="s">
        <v>343</v>
      </c>
      <c r="J1828" s="205" t="s">
        <v>343</v>
      </c>
    </row>
    <row r="1829" spans="2:10" s="198" customFormat="1" ht="18" customHeight="1" x14ac:dyDescent="0.2">
      <c r="B1829" s="203">
        <v>2006</v>
      </c>
      <c r="C1829" s="204">
        <v>907164944.55999994</v>
      </c>
      <c r="D1829" s="205" t="s">
        <v>306</v>
      </c>
      <c r="E1829" s="205" t="s">
        <v>315</v>
      </c>
      <c r="F1829" s="203">
        <v>90</v>
      </c>
      <c r="G1829" s="205" t="s">
        <v>6453</v>
      </c>
      <c r="H1829" s="205" t="s">
        <v>339</v>
      </c>
      <c r="I1829" s="205" t="s">
        <v>344</v>
      </c>
      <c r="J1829" s="205" t="s">
        <v>344</v>
      </c>
    </row>
    <row r="1830" spans="2:10" s="198" customFormat="1" ht="18" customHeight="1" x14ac:dyDescent="0.2">
      <c r="B1830" s="203">
        <v>2006</v>
      </c>
      <c r="C1830" s="204">
        <v>456169474.81999999</v>
      </c>
      <c r="D1830" s="205" t="s">
        <v>306</v>
      </c>
      <c r="E1830" s="205" t="s">
        <v>315</v>
      </c>
      <c r="F1830" s="203">
        <v>90</v>
      </c>
      <c r="G1830" s="205" t="s">
        <v>6453</v>
      </c>
      <c r="H1830" s="205" t="s">
        <v>339</v>
      </c>
      <c r="I1830" s="205" t="s">
        <v>345</v>
      </c>
      <c r="J1830" s="205" t="s">
        <v>345</v>
      </c>
    </row>
    <row r="1831" spans="2:10" s="198" customFormat="1" ht="18" customHeight="1" x14ac:dyDescent="0.2">
      <c r="B1831" s="203">
        <v>2006</v>
      </c>
      <c r="C1831" s="204">
        <v>2346722.33</v>
      </c>
      <c r="D1831" s="205" t="s">
        <v>306</v>
      </c>
      <c r="E1831" s="205" t="s">
        <v>315</v>
      </c>
      <c r="F1831" s="203">
        <v>90</v>
      </c>
      <c r="G1831" s="205" t="s">
        <v>6453</v>
      </c>
      <c r="H1831" s="205" t="s">
        <v>339</v>
      </c>
      <c r="I1831" s="205" t="s">
        <v>346</v>
      </c>
      <c r="J1831" s="205" t="s">
        <v>346</v>
      </c>
    </row>
    <row r="1832" spans="2:10" s="198" customFormat="1" ht="18" customHeight="1" x14ac:dyDescent="0.2">
      <c r="B1832" s="203">
        <v>2006</v>
      </c>
      <c r="C1832" s="204">
        <v>1571726.92</v>
      </c>
      <c r="D1832" s="205" t="s">
        <v>306</v>
      </c>
      <c r="E1832" s="205" t="s">
        <v>315</v>
      </c>
      <c r="F1832" s="203">
        <v>90</v>
      </c>
      <c r="G1832" s="205" t="s">
        <v>6453</v>
      </c>
      <c r="H1832" s="205" t="s">
        <v>339</v>
      </c>
      <c r="I1832" s="205" t="s">
        <v>347</v>
      </c>
      <c r="J1832" s="205" t="s">
        <v>347</v>
      </c>
    </row>
    <row r="1833" spans="2:10" s="198" customFormat="1" ht="18" customHeight="1" x14ac:dyDescent="0.2">
      <c r="B1833" s="203">
        <v>2006</v>
      </c>
      <c r="C1833" s="204">
        <v>7693582.8499999996</v>
      </c>
      <c r="D1833" s="205" t="s">
        <v>306</v>
      </c>
      <c r="E1833" s="205" t="s">
        <v>315</v>
      </c>
      <c r="F1833" s="203">
        <v>90</v>
      </c>
      <c r="G1833" s="205" t="s">
        <v>6453</v>
      </c>
      <c r="H1833" s="205" t="s">
        <v>339</v>
      </c>
      <c r="I1833" s="205" t="s">
        <v>348</v>
      </c>
      <c r="J1833" s="205" t="s">
        <v>348</v>
      </c>
    </row>
    <row r="1834" spans="2:10" s="198" customFormat="1" ht="18" customHeight="1" x14ac:dyDescent="0.2">
      <c r="B1834" s="203">
        <v>2006</v>
      </c>
      <c r="C1834" s="204">
        <v>140328123.88999999</v>
      </c>
      <c r="D1834" s="205" t="s">
        <v>306</v>
      </c>
      <c r="E1834" s="205" t="s">
        <v>315</v>
      </c>
      <c r="F1834" s="203">
        <v>90</v>
      </c>
      <c r="G1834" s="205" t="s">
        <v>6453</v>
      </c>
      <c r="H1834" s="205" t="s">
        <v>339</v>
      </c>
      <c r="I1834" s="205" t="s">
        <v>376</v>
      </c>
      <c r="J1834" s="205" t="s">
        <v>376</v>
      </c>
    </row>
    <row r="1835" spans="2:10" s="198" customFormat="1" ht="18" customHeight="1" x14ac:dyDescent="0.2">
      <c r="B1835" s="203">
        <v>2006</v>
      </c>
      <c r="C1835" s="204">
        <v>49936.99</v>
      </c>
      <c r="D1835" s="205" t="s">
        <v>306</v>
      </c>
      <c r="E1835" s="205" t="s">
        <v>315</v>
      </c>
      <c r="F1835" s="203">
        <v>90</v>
      </c>
      <c r="G1835" s="205" t="s">
        <v>6453</v>
      </c>
      <c r="H1835" s="205" t="s">
        <v>339</v>
      </c>
      <c r="I1835" s="205" t="s">
        <v>349</v>
      </c>
      <c r="J1835" s="205" t="s">
        <v>339</v>
      </c>
    </row>
    <row r="1836" spans="2:10" s="198" customFormat="1" ht="18" customHeight="1" x14ac:dyDescent="0.2">
      <c r="B1836" s="203">
        <v>2006</v>
      </c>
      <c r="C1836" s="204">
        <v>432.47</v>
      </c>
      <c r="D1836" s="205" t="s">
        <v>306</v>
      </c>
      <c r="E1836" s="205" t="s">
        <v>315</v>
      </c>
      <c r="F1836" s="203">
        <v>90</v>
      </c>
      <c r="G1836" s="205" t="s">
        <v>6453</v>
      </c>
      <c r="H1836" s="205" t="s">
        <v>194</v>
      </c>
      <c r="I1836" s="205" t="s">
        <v>179</v>
      </c>
      <c r="J1836" s="205" t="s">
        <v>179</v>
      </c>
    </row>
    <row r="1837" spans="2:10" s="198" customFormat="1" ht="18" customHeight="1" x14ac:dyDescent="0.2">
      <c r="B1837" s="203">
        <v>2006</v>
      </c>
      <c r="C1837" s="204">
        <v>8610667.4000000004</v>
      </c>
      <c r="D1837" s="205" t="s">
        <v>306</v>
      </c>
      <c r="E1837" s="205" t="s">
        <v>315</v>
      </c>
      <c r="F1837" s="203">
        <v>90</v>
      </c>
      <c r="G1837" s="205" t="s">
        <v>6453</v>
      </c>
      <c r="H1837" s="205" t="s">
        <v>194</v>
      </c>
      <c r="I1837" s="205" t="s">
        <v>201</v>
      </c>
      <c r="J1837" s="205" t="s">
        <v>201</v>
      </c>
    </row>
    <row r="1838" spans="2:10" s="198" customFormat="1" ht="18" customHeight="1" x14ac:dyDescent="0.2">
      <c r="B1838" s="203">
        <v>2006</v>
      </c>
      <c r="C1838" s="204">
        <v>5129898</v>
      </c>
      <c r="D1838" s="205" t="s">
        <v>306</v>
      </c>
      <c r="E1838" s="205" t="s">
        <v>315</v>
      </c>
      <c r="F1838" s="203">
        <v>90</v>
      </c>
      <c r="G1838" s="205" t="s">
        <v>6453</v>
      </c>
      <c r="H1838" s="205" t="s">
        <v>194</v>
      </c>
      <c r="I1838" s="205" t="s">
        <v>205</v>
      </c>
      <c r="J1838" s="205" t="s">
        <v>205</v>
      </c>
    </row>
    <row r="1839" spans="2:10" s="198" customFormat="1" ht="18" customHeight="1" x14ac:dyDescent="0.2">
      <c r="B1839" s="203">
        <v>2006</v>
      </c>
      <c r="C1839" s="204">
        <v>0</v>
      </c>
      <c r="D1839" s="205" t="s">
        <v>306</v>
      </c>
      <c r="E1839" s="205" t="s">
        <v>315</v>
      </c>
      <c r="F1839" s="203">
        <v>90</v>
      </c>
      <c r="G1839" s="205" t="s">
        <v>6453</v>
      </c>
      <c r="H1839" s="205" t="s">
        <v>194</v>
      </c>
      <c r="I1839" s="205" t="s">
        <v>349</v>
      </c>
      <c r="J1839" s="205"/>
    </row>
    <row r="1840" spans="2:10" s="198" customFormat="1" ht="18" customHeight="1" x14ac:dyDescent="0.2">
      <c r="B1840" s="203">
        <v>2006</v>
      </c>
      <c r="C1840" s="204">
        <v>11200</v>
      </c>
      <c r="D1840" s="205" t="s">
        <v>306</v>
      </c>
      <c r="E1840" s="205" t="s">
        <v>315</v>
      </c>
      <c r="F1840" s="203">
        <v>90</v>
      </c>
      <c r="G1840" s="205" t="s">
        <v>6453</v>
      </c>
      <c r="H1840" s="205" t="s">
        <v>194</v>
      </c>
      <c r="I1840" s="205" t="s">
        <v>221</v>
      </c>
      <c r="J1840" s="205" t="s">
        <v>221</v>
      </c>
    </row>
    <row r="1841" spans="2:10" s="198" customFormat="1" ht="18" customHeight="1" x14ac:dyDescent="0.2">
      <c r="B1841" s="203">
        <v>2006</v>
      </c>
      <c r="C1841" s="204">
        <v>0</v>
      </c>
      <c r="D1841" s="205" t="s">
        <v>306</v>
      </c>
      <c r="E1841" s="205" t="s">
        <v>315</v>
      </c>
      <c r="F1841" s="203">
        <v>90</v>
      </c>
      <c r="G1841" s="205" t="s">
        <v>6453</v>
      </c>
      <c r="H1841" s="205" t="s">
        <v>349</v>
      </c>
      <c r="I1841" s="205" t="s">
        <v>349</v>
      </c>
      <c r="J1841" s="205"/>
    </row>
    <row r="1842" spans="2:10" s="198" customFormat="1" ht="18" customHeight="1" x14ac:dyDescent="0.2">
      <c r="B1842" s="203">
        <v>2006</v>
      </c>
      <c r="C1842" s="204">
        <v>52967.35</v>
      </c>
      <c r="D1842" s="205" t="s">
        <v>306</v>
      </c>
      <c r="E1842" s="205" t="s">
        <v>315</v>
      </c>
      <c r="F1842" s="203">
        <v>90</v>
      </c>
      <c r="G1842" s="205" t="s">
        <v>6453</v>
      </c>
      <c r="H1842" s="205" t="s">
        <v>236</v>
      </c>
      <c r="I1842" s="205" t="s">
        <v>357</v>
      </c>
      <c r="J1842" s="205" t="s">
        <v>357</v>
      </c>
    </row>
    <row r="1843" spans="2:10" s="198" customFormat="1" ht="18" customHeight="1" x14ac:dyDescent="0.2">
      <c r="B1843" s="203">
        <v>2006</v>
      </c>
      <c r="C1843" s="204">
        <v>3794855.97</v>
      </c>
      <c r="D1843" s="205" t="s">
        <v>306</v>
      </c>
      <c r="E1843" s="205" t="s">
        <v>315</v>
      </c>
      <c r="F1843" s="203">
        <v>90</v>
      </c>
      <c r="G1843" s="205" t="s">
        <v>6453</v>
      </c>
      <c r="H1843" s="205" t="s">
        <v>236</v>
      </c>
      <c r="I1843" s="205" t="s">
        <v>358</v>
      </c>
      <c r="J1843" s="205" t="s">
        <v>358</v>
      </c>
    </row>
    <row r="1844" spans="2:10" s="198" customFormat="1" ht="18" customHeight="1" x14ac:dyDescent="0.2">
      <c r="B1844" s="203">
        <v>2006</v>
      </c>
      <c r="C1844" s="204">
        <v>0</v>
      </c>
      <c r="D1844" s="205" t="s">
        <v>306</v>
      </c>
      <c r="E1844" s="205" t="s">
        <v>315</v>
      </c>
      <c r="F1844" s="203">
        <v>99</v>
      </c>
      <c r="G1844" s="205" t="s">
        <v>439</v>
      </c>
      <c r="H1844" s="205" t="s">
        <v>349</v>
      </c>
      <c r="I1844" s="205" t="s">
        <v>349</v>
      </c>
      <c r="J1844" s="205"/>
    </row>
    <row r="1845" spans="2:10" s="198" customFormat="1" ht="18" customHeight="1" x14ac:dyDescent="0.2">
      <c r="B1845" s="203">
        <v>2007</v>
      </c>
      <c r="C1845" s="204">
        <v>0</v>
      </c>
      <c r="D1845" s="205" t="s">
        <v>384</v>
      </c>
      <c r="E1845" s="205" t="s">
        <v>6448</v>
      </c>
      <c r="F1845" s="203">
        <v>99</v>
      </c>
      <c r="G1845" s="205" t="s">
        <v>439</v>
      </c>
      <c r="H1845" s="205" t="s">
        <v>349</v>
      </c>
      <c r="I1845" s="205" t="s">
        <v>349</v>
      </c>
      <c r="J1845" s="205"/>
    </row>
    <row r="1846" spans="2:10" s="198" customFormat="1" ht="18" customHeight="1" x14ac:dyDescent="0.2">
      <c r="B1846" s="203">
        <v>2007</v>
      </c>
      <c r="C1846" s="204">
        <v>30031020.760000002</v>
      </c>
      <c r="D1846" s="205" t="s">
        <v>87</v>
      </c>
      <c r="E1846" s="205" t="s">
        <v>88</v>
      </c>
      <c r="F1846" s="203">
        <v>90</v>
      </c>
      <c r="G1846" s="205" t="s">
        <v>6453</v>
      </c>
      <c r="H1846" s="205" t="s">
        <v>89</v>
      </c>
      <c r="I1846" s="205" t="s">
        <v>90</v>
      </c>
      <c r="J1846" s="205" t="s">
        <v>90</v>
      </c>
    </row>
    <row r="1847" spans="2:10" s="198" customFormat="1" ht="18" customHeight="1" x14ac:dyDescent="0.2">
      <c r="B1847" s="203">
        <v>2007</v>
      </c>
      <c r="C1847" s="204">
        <v>2101587919.97</v>
      </c>
      <c r="D1847" s="205" t="s">
        <v>87</v>
      </c>
      <c r="E1847" s="205" t="s">
        <v>88</v>
      </c>
      <c r="F1847" s="203">
        <v>90</v>
      </c>
      <c r="G1847" s="205" t="s">
        <v>6453</v>
      </c>
      <c r="H1847" s="205" t="s">
        <v>89</v>
      </c>
      <c r="I1847" s="205" t="s">
        <v>91</v>
      </c>
      <c r="J1847" s="205" t="s">
        <v>91</v>
      </c>
    </row>
    <row r="1848" spans="2:10" s="198" customFormat="1" ht="18" customHeight="1" x14ac:dyDescent="0.2">
      <c r="B1848" s="203">
        <v>2007</v>
      </c>
      <c r="C1848" s="204">
        <v>856891.41</v>
      </c>
      <c r="D1848" s="205" t="s">
        <v>87</v>
      </c>
      <c r="E1848" s="205" t="s">
        <v>88</v>
      </c>
      <c r="F1848" s="203">
        <v>90</v>
      </c>
      <c r="G1848" s="205" t="s">
        <v>6453</v>
      </c>
      <c r="H1848" s="205" t="s">
        <v>92</v>
      </c>
      <c r="I1848" s="205" t="s">
        <v>93</v>
      </c>
      <c r="J1848" s="205" t="s">
        <v>93</v>
      </c>
    </row>
    <row r="1849" spans="2:10" s="198" customFormat="1" ht="18" customHeight="1" x14ac:dyDescent="0.2">
      <c r="B1849" s="203">
        <v>2007</v>
      </c>
      <c r="C1849" s="204">
        <v>3794479.3</v>
      </c>
      <c r="D1849" s="205" t="s">
        <v>87</v>
      </c>
      <c r="E1849" s="205" t="s">
        <v>88</v>
      </c>
      <c r="F1849" s="203">
        <v>90</v>
      </c>
      <c r="G1849" s="205" t="s">
        <v>6453</v>
      </c>
      <c r="H1849" s="205" t="s">
        <v>92</v>
      </c>
      <c r="I1849" s="205" t="s">
        <v>94</v>
      </c>
      <c r="J1849" s="205" t="s">
        <v>94</v>
      </c>
    </row>
    <row r="1850" spans="2:10" s="198" customFormat="1" ht="18" customHeight="1" x14ac:dyDescent="0.2">
      <c r="B1850" s="203">
        <v>2007</v>
      </c>
      <c r="C1850" s="204">
        <v>0</v>
      </c>
      <c r="D1850" s="205" t="s">
        <v>87</v>
      </c>
      <c r="E1850" s="205" t="s">
        <v>88</v>
      </c>
      <c r="F1850" s="203">
        <v>90</v>
      </c>
      <c r="G1850" s="205" t="s">
        <v>6453</v>
      </c>
      <c r="H1850" s="205" t="s">
        <v>349</v>
      </c>
      <c r="I1850" s="205" t="s">
        <v>349</v>
      </c>
      <c r="J1850" s="205"/>
    </row>
    <row r="1851" spans="2:10" s="198" customFormat="1" ht="18" customHeight="1" x14ac:dyDescent="0.2">
      <c r="B1851" s="203">
        <v>2007</v>
      </c>
      <c r="C1851" s="204">
        <v>3502878.69</v>
      </c>
      <c r="D1851" s="205" t="s">
        <v>87</v>
      </c>
      <c r="E1851" s="205" t="s">
        <v>95</v>
      </c>
      <c r="F1851" s="203">
        <v>20</v>
      </c>
      <c r="G1851" s="205" t="s">
        <v>6449</v>
      </c>
      <c r="H1851" s="205" t="s">
        <v>108</v>
      </c>
      <c r="I1851" s="205" t="s">
        <v>108</v>
      </c>
      <c r="J1851" s="205" t="s">
        <v>108</v>
      </c>
    </row>
    <row r="1852" spans="2:10" s="198" customFormat="1" ht="18" customHeight="1" x14ac:dyDescent="0.2">
      <c r="B1852" s="203">
        <v>2007</v>
      </c>
      <c r="C1852" s="204">
        <v>0</v>
      </c>
      <c r="D1852" s="205" t="s">
        <v>87</v>
      </c>
      <c r="E1852" s="205" t="s">
        <v>95</v>
      </c>
      <c r="F1852" s="203">
        <v>20</v>
      </c>
      <c r="G1852" s="205" t="s">
        <v>6449</v>
      </c>
      <c r="H1852" s="205" t="s">
        <v>108</v>
      </c>
      <c r="I1852" s="205" t="s">
        <v>349</v>
      </c>
      <c r="J1852" s="205"/>
    </row>
    <row r="1853" spans="2:10" s="198" customFormat="1" ht="18" customHeight="1" x14ac:dyDescent="0.2">
      <c r="B1853" s="203">
        <v>2007</v>
      </c>
      <c r="C1853" s="204">
        <v>200630.45</v>
      </c>
      <c r="D1853" s="205" t="s">
        <v>87</v>
      </c>
      <c r="E1853" s="205" t="s">
        <v>95</v>
      </c>
      <c r="F1853" s="203">
        <v>20</v>
      </c>
      <c r="G1853" s="205" t="s">
        <v>6449</v>
      </c>
      <c r="H1853" s="205" t="s">
        <v>115</v>
      </c>
      <c r="I1853" s="205" t="s">
        <v>118</v>
      </c>
      <c r="J1853" s="205" t="s">
        <v>118</v>
      </c>
    </row>
    <row r="1854" spans="2:10" s="198" customFormat="1" ht="18" customHeight="1" x14ac:dyDescent="0.2">
      <c r="B1854" s="203">
        <v>2007</v>
      </c>
      <c r="C1854" s="204">
        <v>0</v>
      </c>
      <c r="D1854" s="205" t="s">
        <v>87</v>
      </c>
      <c r="E1854" s="205" t="s">
        <v>95</v>
      </c>
      <c r="F1854" s="203">
        <v>20</v>
      </c>
      <c r="G1854" s="205" t="s">
        <v>6449</v>
      </c>
      <c r="H1854" s="205" t="s">
        <v>115</v>
      </c>
      <c r="I1854" s="205" t="s">
        <v>349</v>
      </c>
      <c r="J1854" s="205"/>
    </row>
    <row r="1855" spans="2:10" s="198" customFormat="1" ht="18" customHeight="1" x14ac:dyDescent="0.2">
      <c r="B1855" s="203">
        <v>2007</v>
      </c>
      <c r="C1855" s="204">
        <v>0</v>
      </c>
      <c r="D1855" s="205" t="s">
        <v>87</v>
      </c>
      <c r="E1855" s="205" t="s">
        <v>95</v>
      </c>
      <c r="F1855" s="203">
        <v>20</v>
      </c>
      <c r="G1855" s="205" t="s">
        <v>6449</v>
      </c>
      <c r="H1855" s="205" t="s">
        <v>349</v>
      </c>
      <c r="I1855" s="205" t="s">
        <v>349</v>
      </c>
      <c r="J1855" s="205"/>
    </row>
    <row r="1856" spans="2:10" s="198" customFormat="1" ht="18" customHeight="1" x14ac:dyDescent="0.2">
      <c r="B1856" s="203">
        <v>2007</v>
      </c>
      <c r="C1856" s="204">
        <v>213109436.53</v>
      </c>
      <c r="D1856" s="205" t="s">
        <v>87</v>
      </c>
      <c r="E1856" s="205" t="s">
        <v>95</v>
      </c>
      <c r="F1856" s="203">
        <v>40</v>
      </c>
      <c r="G1856" s="205" t="s">
        <v>6450</v>
      </c>
      <c r="H1856" s="205" t="s">
        <v>108</v>
      </c>
      <c r="I1856" s="205" t="s">
        <v>108</v>
      </c>
      <c r="J1856" s="205" t="s">
        <v>108</v>
      </c>
    </row>
    <row r="1857" spans="2:10" s="198" customFormat="1" ht="18" customHeight="1" x14ac:dyDescent="0.2">
      <c r="B1857" s="203">
        <v>2007</v>
      </c>
      <c r="C1857" s="204">
        <v>0</v>
      </c>
      <c r="D1857" s="205" t="s">
        <v>87</v>
      </c>
      <c r="E1857" s="205" t="s">
        <v>95</v>
      </c>
      <c r="F1857" s="203">
        <v>40</v>
      </c>
      <c r="G1857" s="205" t="s">
        <v>6450</v>
      </c>
      <c r="H1857" s="205" t="s">
        <v>108</v>
      </c>
      <c r="I1857" s="205" t="s">
        <v>349</v>
      </c>
      <c r="J1857" s="205"/>
    </row>
    <row r="1858" spans="2:10" s="198" customFormat="1" ht="18" customHeight="1" x14ac:dyDescent="0.2">
      <c r="B1858" s="203">
        <v>2007</v>
      </c>
      <c r="C1858" s="204">
        <v>46444055.719999999</v>
      </c>
      <c r="D1858" s="205" t="s">
        <v>87</v>
      </c>
      <c r="E1858" s="205" t="s">
        <v>95</v>
      </c>
      <c r="F1858" s="203">
        <v>40</v>
      </c>
      <c r="G1858" s="205" t="s">
        <v>6450</v>
      </c>
      <c r="H1858" s="205" t="s">
        <v>110</v>
      </c>
      <c r="I1858" s="205" t="s">
        <v>110</v>
      </c>
      <c r="J1858" s="205" t="s">
        <v>110</v>
      </c>
    </row>
    <row r="1859" spans="2:10" s="198" customFormat="1" ht="18" customHeight="1" x14ac:dyDescent="0.2">
      <c r="B1859" s="203">
        <v>2007</v>
      </c>
      <c r="C1859" s="204">
        <v>5796717778.8900003</v>
      </c>
      <c r="D1859" s="205" t="s">
        <v>87</v>
      </c>
      <c r="E1859" s="205" t="s">
        <v>95</v>
      </c>
      <c r="F1859" s="203">
        <v>40</v>
      </c>
      <c r="G1859" s="205" t="s">
        <v>6450</v>
      </c>
      <c r="H1859" s="205" t="s">
        <v>113</v>
      </c>
      <c r="I1859" s="205" t="s">
        <v>113</v>
      </c>
      <c r="J1859" s="205" t="s">
        <v>113</v>
      </c>
    </row>
    <row r="1860" spans="2:10" s="198" customFormat="1" ht="18" customHeight="1" x14ac:dyDescent="0.2">
      <c r="B1860" s="203">
        <v>2007</v>
      </c>
      <c r="C1860" s="204">
        <v>0</v>
      </c>
      <c r="D1860" s="205" t="s">
        <v>87</v>
      </c>
      <c r="E1860" s="205" t="s">
        <v>95</v>
      </c>
      <c r="F1860" s="203">
        <v>40</v>
      </c>
      <c r="G1860" s="205" t="s">
        <v>6450</v>
      </c>
      <c r="H1860" s="205" t="s">
        <v>113</v>
      </c>
      <c r="I1860" s="205" t="s">
        <v>349</v>
      </c>
      <c r="J1860" s="205"/>
    </row>
    <row r="1861" spans="2:10" s="198" customFormat="1" ht="18" customHeight="1" x14ac:dyDescent="0.2">
      <c r="B1861" s="203">
        <v>2007</v>
      </c>
      <c r="C1861" s="204">
        <v>3875</v>
      </c>
      <c r="D1861" s="205" t="s">
        <v>87</v>
      </c>
      <c r="E1861" s="205" t="s">
        <v>95</v>
      </c>
      <c r="F1861" s="203">
        <v>40</v>
      </c>
      <c r="G1861" s="205" t="s">
        <v>6450</v>
      </c>
      <c r="H1861" s="205" t="s">
        <v>115</v>
      </c>
      <c r="I1861" s="205" t="s">
        <v>116</v>
      </c>
      <c r="J1861" s="205" t="s">
        <v>116</v>
      </c>
    </row>
    <row r="1862" spans="2:10" s="198" customFormat="1" ht="18" customHeight="1" x14ac:dyDescent="0.2">
      <c r="B1862" s="203">
        <v>2007</v>
      </c>
      <c r="C1862" s="204">
        <v>348408.61</v>
      </c>
      <c r="D1862" s="205" t="s">
        <v>87</v>
      </c>
      <c r="E1862" s="205" t="s">
        <v>95</v>
      </c>
      <c r="F1862" s="203">
        <v>40</v>
      </c>
      <c r="G1862" s="205" t="s">
        <v>6450</v>
      </c>
      <c r="H1862" s="205" t="s">
        <v>115</v>
      </c>
      <c r="I1862" s="205" t="s">
        <v>118</v>
      </c>
      <c r="J1862" s="205" t="s">
        <v>118</v>
      </c>
    </row>
    <row r="1863" spans="2:10" s="198" customFormat="1" ht="18" customHeight="1" x14ac:dyDescent="0.2">
      <c r="B1863" s="203">
        <v>2007</v>
      </c>
      <c r="C1863" s="204">
        <v>0</v>
      </c>
      <c r="D1863" s="205" t="s">
        <v>87</v>
      </c>
      <c r="E1863" s="205" t="s">
        <v>95</v>
      </c>
      <c r="F1863" s="203">
        <v>40</v>
      </c>
      <c r="G1863" s="205" t="s">
        <v>6450</v>
      </c>
      <c r="H1863" s="205" t="s">
        <v>115</v>
      </c>
      <c r="I1863" s="205" t="s">
        <v>349</v>
      </c>
      <c r="J1863" s="205"/>
    </row>
    <row r="1864" spans="2:10" s="198" customFormat="1" ht="18" customHeight="1" x14ac:dyDescent="0.2">
      <c r="B1864" s="203">
        <v>2007</v>
      </c>
      <c r="C1864" s="204">
        <v>0</v>
      </c>
      <c r="D1864" s="205" t="s">
        <v>87</v>
      </c>
      <c r="E1864" s="205" t="s">
        <v>95</v>
      </c>
      <c r="F1864" s="203">
        <v>40</v>
      </c>
      <c r="G1864" s="205" t="s">
        <v>6450</v>
      </c>
      <c r="H1864" s="205" t="s">
        <v>349</v>
      </c>
      <c r="I1864" s="205" t="s">
        <v>349</v>
      </c>
      <c r="J1864" s="205"/>
    </row>
    <row r="1865" spans="2:10" s="198" customFormat="1" ht="18" customHeight="1" x14ac:dyDescent="0.2">
      <c r="B1865" s="203">
        <v>2007</v>
      </c>
      <c r="C1865" s="204">
        <v>13908223.369999999</v>
      </c>
      <c r="D1865" s="205" t="s">
        <v>87</v>
      </c>
      <c r="E1865" s="205" t="s">
        <v>95</v>
      </c>
      <c r="F1865" s="203">
        <v>50</v>
      </c>
      <c r="G1865" s="205" t="s">
        <v>6451</v>
      </c>
      <c r="H1865" s="205" t="s">
        <v>108</v>
      </c>
      <c r="I1865" s="205" t="s">
        <v>108</v>
      </c>
      <c r="J1865" s="205" t="s">
        <v>108</v>
      </c>
    </row>
    <row r="1866" spans="2:10" s="198" customFormat="1" ht="18" customHeight="1" x14ac:dyDescent="0.2">
      <c r="B1866" s="203">
        <v>2007</v>
      </c>
      <c r="C1866" s="204">
        <v>0</v>
      </c>
      <c r="D1866" s="205" t="s">
        <v>87</v>
      </c>
      <c r="E1866" s="205" t="s">
        <v>95</v>
      </c>
      <c r="F1866" s="203">
        <v>50</v>
      </c>
      <c r="G1866" s="205" t="s">
        <v>6451</v>
      </c>
      <c r="H1866" s="205" t="s">
        <v>108</v>
      </c>
      <c r="I1866" s="205" t="s">
        <v>349</v>
      </c>
      <c r="J1866" s="205"/>
    </row>
    <row r="1867" spans="2:10" s="198" customFormat="1" ht="18" customHeight="1" x14ac:dyDescent="0.2">
      <c r="B1867" s="203">
        <v>2007</v>
      </c>
      <c r="C1867" s="204">
        <v>0</v>
      </c>
      <c r="D1867" s="205" t="s">
        <v>87</v>
      </c>
      <c r="E1867" s="205" t="s">
        <v>95</v>
      </c>
      <c r="F1867" s="203">
        <v>50</v>
      </c>
      <c r="G1867" s="205" t="s">
        <v>6451</v>
      </c>
      <c r="H1867" s="205" t="s">
        <v>110</v>
      </c>
      <c r="I1867" s="205" t="s">
        <v>349</v>
      </c>
      <c r="J1867" s="205"/>
    </row>
    <row r="1868" spans="2:10" s="198" customFormat="1" ht="18" customHeight="1" x14ac:dyDescent="0.2">
      <c r="B1868" s="203">
        <v>2007</v>
      </c>
      <c r="C1868" s="204">
        <v>2902</v>
      </c>
      <c r="D1868" s="205" t="s">
        <v>87</v>
      </c>
      <c r="E1868" s="205" t="s">
        <v>95</v>
      </c>
      <c r="F1868" s="203">
        <v>50</v>
      </c>
      <c r="G1868" s="205" t="s">
        <v>6451</v>
      </c>
      <c r="H1868" s="205" t="s">
        <v>123</v>
      </c>
      <c r="I1868" s="205" t="s">
        <v>152</v>
      </c>
      <c r="J1868" s="205" t="s">
        <v>152</v>
      </c>
    </row>
    <row r="1869" spans="2:10" s="198" customFormat="1" ht="18" customHeight="1" x14ac:dyDescent="0.2">
      <c r="B1869" s="203">
        <v>2007</v>
      </c>
      <c r="C1869" s="204">
        <v>0</v>
      </c>
      <c r="D1869" s="205" t="s">
        <v>87</v>
      </c>
      <c r="E1869" s="205" t="s">
        <v>95</v>
      </c>
      <c r="F1869" s="203">
        <v>50</v>
      </c>
      <c r="G1869" s="205" t="s">
        <v>6451</v>
      </c>
      <c r="H1869" s="205" t="s">
        <v>123</v>
      </c>
      <c r="I1869" s="205" t="s">
        <v>349</v>
      </c>
      <c r="J1869" s="205"/>
    </row>
    <row r="1870" spans="2:10" s="198" customFormat="1" ht="18" customHeight="1" x14ac:dyDescent="0.2">
      <c r="B1870" s="203">
        <v>2007</v>
      </c>
      <c r="C1870" s="204">
        <v>295387</v>
      </c>
      <c r="D1870" s="205" t="s">
        <v>87</v>
      </c>
      <c r="E1870" s="205" t="s">
        <v>95</v>
      </c>
      <c r="F1870" s="203">
        <v>50</v>
      </c>
      <c r="G1870" s="205" t="s">
        <v>6451</v>
      </c>
      <c r="H1870" s="205" t="s">
        <v>174</v>
      </c>
      <c r="I1870" s="205" t="s">
        <v>188</v>
      </c>
      <c r="J1870" s="205" t="s">
        <v>188</v>
      </c>
    </row>
    <row r="1871" spans="2:10" s="198" customFormat="1" ht="18" customHeight="1" x14ac:dyDescent="0.2">
      <c r="B1871" s="203">
        <v>2007</v>
      </c>
      <c r="C1871" s="204">
        <v>0</v>
      </c>
      <c r="D1871" s="205" t="s">
        <v>87</v>
      </c>
      <c r="E1871" s="205" t="s">
        <v>95</v>
      </c>
      <c r="F1871" s="203">
        <v>50</v>
      </c>
      <c r="G1871" s="205" t="s">
        <v>6451</v>
      </c>
      <c r="H1871" s="205" t="s">
        <v>174</v>
      </c>
      <c r="I1871" s="205" t="s">
        <v>349</v>
      </c>
      <c r="J1871" s="205"/>
    </row>
    <row r="1872" spans="2:10" s="198" customFormat="1" ht="18" customHeight="1" x14ac:dyDescent="0.2">
      <c r="B1872" s="203">
        <v>2007</v>
      </c>
      <c r="C1872" s="204">
        <v>2704691.61</v>
      </c>
      <c r="D1872" s="205" t="s">
        <v>87</v>
      </c>
      <c r="E1872" s="205" t="s">
        <v>95</v>
      </c>
      <c r="F1872" s="203">
        <v>50</v>
      </c>
      <c r="G1872" s="205" t="s">
        <v>6451</v>
      </c>
      <c r="H1872" s="205" t="s">
        <v>194</v>
      </c>
      <c r="I1872" s="205" t="s">
        <v>201</v>
      </c>
      <c r="J1872" s="205" t="s">
        <v>201</v>
      </c>
    </row>
    <row r="1873" spans="2:10" s="198" customFormat="1" ht="18" customHeight="1" x14ac:dyDescent="0.2">
      <c r="B1873" s="203">
        <v>2007</v>
      </c>
      <c r="C1873" s="204">
        <v>293143.23</v>
      </c>
      <c r="D1873" s="205" t="s">
        <v>87</v>
      </c>
      <c r="E1873" s="205" t="s">
        <v>95</v>
      </c>
      <c r="F1873" s="203">
        <v>50</v>
      </c>
      <c r="G1873" s="205" t="s">
        <v>6451</v>
      </c>
      <c r="H1873" s="205" t="s">
        <v>194</v>
      </c>
      <c r="I1873" s="205" t="s">
        <v>205</v>
      </c>
      <c r="J1873" s="205" t="s">
        <v>205</v>
      </c>
    </row>
    <row r="1874" spans="2:10" s="198" customFormat="1" ht="18" customHeight="1" x14ac:dyDescent="0.2">
      <c r="B1874" s="203">
        <v>2007</v>
      </c>
      <c r="C1874" s="204">
        <v>0</v>
      </c>
      <c r="D1874" s="205" t="s">
        <v>87</v>
      </c>
      <c r="E1874" s="205" t="s">
        <v>95</v>
      </c>
      <c r="F1874" s="203">
        <v>50</v>
      </c>
      <c r="G1874" s="205" t="s">
        <v>6451</v>
      </c>
      <c r="H1874" s="205" t="s">
        <v>194</v>
      </c>
      <c r="I1874" s="205" t="s">
        <v>349</v>
      </c>
      <c r="J1874" s="205"/>
    </row>
    <row r="1875" spans="2:10" s="198" customFormat="1" ht="18" customHeight="1" x14ac:dyDescent="0.2">
      <c r="B1875" s="203">
        <v>2007</v>
      </c>
      <c r="C1875" s="204">
        <v>235000</v>
      </c>
      <c r="D1875" s="205" t="s">
        <v>87</v>
      </c>
      <c r="E1875" s="205" t="s">
        <v>95</v>
      </c>
      <c r="F1875" s="203">
        <v>50</v>
      </c>
      <c r="G1875" s="205" t="s">
        <v>6451</v>
      </c>
      <c r="H1875" s="205" t="s">
        <v>194</v>
      </c>
      <c r="I1875" s="205" t="s">
        <v>370</v>
      </c>
      <c r="J1875" s="205" t="s">
        <v>370</v>
      </c>
    </row>
    <row r="1876" spans="2:10" s="198" customFormat="1" ht="18" customHeight="1" x14ac:dyDescent="0.2">
      <c r="B1876" s="203">
        <v>2007</v>
      </c>
      <c r="C1876" s="204">
        <v>29200749.949999999</v>
      </c>
      <c r="D1876" s="205" t="s">
        <v>87</v>
      </c>
      <c r="E1876" s="205" t="s">
        <v>95</v>
      </c>
      <c r="F1876" s="203">
        <v>50</v>
      </c>
      <c r="G1876" s="205" t="s">
        <v>6451</v>
      </c>
      <c r="H1876" s="205" t="s">
        <v>194</v>
      </c>
      <c r="I1876" s="205" t="s">
        <v>387</v>
      </c>
      <c r="J1876" s="205" t="s">
        <v>387</v>
      </c>
    </row>
    <row r="1877" spans="2:10" s="198" customFormat="1" ht="18" customHeight="1" x14ac:dyDescent="0.2">
      <c r="B1877" s="203">
        <v>2007</v>
      </c>
      <c r="C1877" s="204">
        <v>98045</v>
      </c>
      <c r="D1877" s="205" t="s">
        <v>87</v>
      </c>
      <c r="E1877" s="205" t="s">
        <v>95</v>
      </c>
      <c r="F1877" s="203">
        <v>50</v>
      </c>
      <c r="G1877" s="205" t="s">
        <v>6451</v>
      </c>
      <c r="H1877" s="205" t="s">
        <v>194</v>
      </c>
      <c r="I1877" s="205" t="s">
        <v>221</v>
      </c>
      <c r="J1877" s="205" t="s">
        <v>221</v>
      </c>
    </row>
    <row r="1878" spans="2:10" s="198" customFormat="1" ht="18" customHeight="1" x14ac:dyDescent="0.2">
      <c r="B1878" s="203">
        <v>2007</v>
      </c>
      <c r="C1878" s="204">
        <v>0</v>
      </c>
      <c r="D1878" s="205" t="s">
        <v>87</v>
      </c>
      <c r="E1878" s="205" t="s">
        <v>95</v>
      </c>
      <c r="F1878" s="203">
        <v>50</v>
      </c>
      <c r="G1878" s="205" t="s">
        <v>6451</v>
      </c>
      <c r="H1878" s="205" t="s">
        <v>349</v>
      </c>
      <c r="I1878" s="205" t="s">
        <v>349</v>
      </c>
      <c r="J1878" s="205"/>
    </row>
    <row r="1879" spans="2:10" s="198" customFormat="1" ht="18" customHeight="1" x14ac:dyDescent="0.2">
      <c r="B1879" s="203">
        <v>2007</v>
      </c>
      <c r="C1879" s="204">
        <v>0</v>
      </c>
      <c r="D1879" s="205" t="s">
        <v>87</v>
      </c>
      <c r="E1879" s="205" t="s">
        <v>95</v>
      </c>
      <c r="F1879" s="203">
        <v>50</v>
      </c>
      <c r="G1879" s="205" t="s">
        <v>6451</v>
      </c>
      <c r="H1879" s="205" t="s">
        <v>241</v>
      </c>
      <c r="I1879" s="205" t="s">
        <v>349</v>
      </c>
      <c r="J1879" s="205"/>
    </row>
    <row r="1880" spans="2:10" s="198" customFormat="1" ht="18" customHeight="1" x14ac:dyDescent="0.2">
      <c r="B1880" s="203">
        <v>2007</v>
      </c>
      <c r="C1880" s="204">
        <v>259657513.61000001</v>
      </c>
      <c r="D1880" s="205" t="s">
        <v>87</v>
      </c>
      <c r="E1880" s="205" t="s">
        <v>95</v>
      </c>
      <c r="F1880" s="203">
        <v>50</v>
      </c>
      <c r="G1880" s="205" t="s">
        <v>6451</v>
      </c>
      <c r="H1880" s="205" t="s">
        <v>241</v>
      </c>
      <c r="I1880" s="205" t="s">
        <v>241</v>
      </c>
      <c r="J1880" s="205" t="s">
        <v>241</v>
      </c>
    </row>
    <row r="1881" spans="2:10" s="198" customFormat="1" ht="18" customHeight="1" x14ac:dyDescent="0.2">
      <c r="B1881" s="203">
        <v>2007</v>
      </c>
      <c r="C1881" s="204">
        <v>0</v>
      </c>
      <c r="D1881" s="205" t="s">
        <v>87</v>
      </c>
      <c r="E1881" s="205" t="s">
        <v>95</v>
      </c>
      <c r="F1881" s="203">
        <v>60</v>
      </c>
      <c r="G1881" s="205" t="s">
        <v>6459</v>
      </c>
      <c r="H1881" s="205" t="s">
        <v>349</v>
      </c>
      <c r="I1881" s="205" t="s">
        <v>349</v>
      </c>
      <c r="J1881" s="205"/>
    </row>
    <row r="1882" spans="2:10" s="198" customFormat="1" ht="18" customHeight="1" x14ac:dyDescent="0.2">
      <c r="B1882" s="203">
        <v>2007</v>
      </c>
      <c r="C1882" s="204">
        <v>2322151</v>
      </c>
      <c r="D1882" s="205" t="s">
        <v>87</v>
      </c>
      <c r="E1882" s="205" t="s">
        <v>95</v>
      </c>
      <c r="F1882" s="203">
        <v>70</v>
      </c>
      <c r="G1882" s="205" t="s">
        <v>6461</v>
      </c>
      <c r="H1882" s="205" t="s">
        <v>108</v>
      </c>
      <c r="I1882" s="205" t="s">
        <v>108</v>
      </c>
      <c r="J1882" s="205" t="s">
        <v>108</v>
      </c>
    </row>
    <row r="1883" spans="2:10" s="198" customFormat="1" ht="18" customHeight="1" x14ac:dyDescent="0.2">
      <c r="B1883" s="203">
        <v>2007</v>
      </c>
      <c r="C1883" s="204">
        <v>0</v>
      </c>
      <c r="D1883" s="205" t="s">
        <v>87</v>
      </c>
      <c r="E1883" s="205" t="s">
        <v>95</v>
      </c>
      <c r="F1883" s="203">
        <v>70</v>
      </c>
      <c r="G1883" s="205" t="s">
        <v>6461</v>
      </c>
      <c r="H1883" s="205" t="s">
        <v>108</v>
      </c>
      <c r="I1883" s="205" t="s">
        <v>349</v>
      </c>
      <c r="J1883" s="205"/>
    </row>
    <row r="1884" spans="2:10" s="198" customFormat="1" ht="18" customHeight="1" x14ac:dyDescent="0.2">
      <c r="B1884" s="203">
        <v>2007</v>
      </c>
      <c r="C1884" s="204">
        <v>0</v>
      </c>
      <c r="D1884" s="205" t="s">
        <v>87</v>
      </c>
      <c r="E1884" s="205" t="s">
        <v>95</v>
      </c>
      <c r="F1884" s="203">
        <v>70</v>
      </c>
      <c r="G1884" s="205" t="s">
        <v>6461</v>
      </c>
      <c r="H1884" s="205" t="s">
        <v>349</v>
      </c>
      <c r="I1884" s="205" t="s">
        <v>349</v>
      </c>
      <c r="J1884" s="205"/>
    </row>
    <row r="1885" spans="2:10" s="198" customFormat="1" ht="18" customHeight="1" x14ac:dyDescent="0.2">
      <c r="B1885" s="203">
        <v>2007</v>
      </c>
      <c r="C1885" s="204">
        <v>550900</v>
      </c>
      <c r="D1885" s="205" t="s">
        <v>87</v>
      </c>
      <c r="E1885" s="205" t="s">
        <v>95</v>
      </c>
      <c r="F1885" s="203">
        <v>71</v>
      </c>
      <c r="G1885" s="205" t="s">
        <v>6464</v>
      </c>
      <c r="H1885" s="205" t="s">
        <v>108</v>
      </c>
      <c r="I1885" s="205" t="s">
        <v>108</v>
      </c>
      <c r="J1885" s="205" t="s">
        <v>108</v>
      </c>
    </row>
    <row r="1886" spans="2:10" s="198" customFormat="1" ht="18" customHeight="1" x14ac:dyDescent="0.2">
      <c r="B1886" s="203">
        <v>2007</v>
      </c>
      <c r="C1886" s="204">
        <v>0</v>
      </c>
      <c r="D1886" s="205" t="s">
        <v>87</v>
      </c>
      <c r="E1886" s="205" t="s">
        <v>95</v>
      </c>
      <c r="F1886" s="203">
        <v>71</v>
      </c>
      <c r="G1886" s="205" t="s">
        <v>6464</v>
      </c>
      <c r="H1886" s="205" t="s">
        <v>108</v>
      </c>
      <c r="I1886" s="205" t="s">
        <v>349</v>
      </c>
      <c r="J1886" s="205"/>
    </row>
    <row r="1887" spans="2:10" s="198" customFormat="1" ht="18" customHeight="1" x14ac:dyDescent="0.2">
      <c r="B1887" s="203">
        <v>2007</v>
      </c>
      <c r="C1887" s="204">
        <v>0</v>
      </c>
      <c r="D1887" s="205" t="s">
        <v>87</v>
      </c>
      <c r="E1887" s="205" t="s">
        <v>95</v>
      </c>
      <c r="F1887" s="203">
        <v>71</v>
      </c>
      <c r="G1887" s="205" t="s">
        <v>6464</v>
      </c>
      <c r="H1887" s="205" t="s">
        <v>349</v>
      </c>
      <c r="I1887" s="205" t="s">
        <v>349</v>
      </c>
      <c r="J1887" s="205"/>
    </row>
    <row r="1888" spans="2:10" s="198" customFormat="1" ht="18" customHeight="1" x14ac:dyDescent="0.2">
      <c r="B1888" s="203">
        <v>2007</v>
      </c>
      <c r="C1888" s="204">
        <v>0</v>
      </c>
      <c r="D1888" s="205" t="s">
        <v>87</v>
      </c>
      <c r="E1888" s="205" t="s">
        <v>95</v>
      </c>
      <c r="F1888" s="203">
        <v>71</v>
      </c>
      <c r="G1888" s="205" t="s">
        <v>6464</v>
      </c>
      <c r="H1888" s="205" t="s">
        <v>241</v>
      </c>
      <c r="I1888" s="205" t="s">
        <v>349</v>
      </c>
      <c r="J1888" s="205"/>
    </row>
    <row r="1889" spans="2:10" s="198" customFormat="1" ht="18" customHeight="1" x14ac:dyDescent="0.2">
      <c r="B1889" s="203">
        <v>2007</v>
      </c>
      <c r="C1889" s="204">
        <v>406224</v>
      </c>
      <c r="D1889" s="205" t="s">
        <v>87</v>
      </c>
      <c r="E1889" s="205" t="s">
        <v>95</v>
      </c>
      <c r="F1889" s="203">
        <v>71</v>
      </c>
      <c r="G1889" s="205" t="s">
        <v>6464</v>
      </c>
      <c r="H1889" s="205" t="s">
        <v>241</v>
      </c>
      <c r="I1889" s="205" t="s">
        <v>241</v>
      </c>
      <c r="J1889" s="205" t="s">
        <v>241</v>
      </c>
    </row>
    <row r="1890" spans="2:10" s="198" customFormat="1" ht="18" customHeight="1" x14ac:dyDescent="0.2">
      <c r="B1890" s="203">
        <v>2007</v>
      </c>
      <c r="C1890" s="204">
        <v>706073.14</v>
      </c>
      <c r="D1890" s="205" t="s">
        <v>87</v>
      </c>
      <c r="E1890" s="205" t="s">
        <v>95</v>
      </c>
      <c r="F1890" s="203">
        <v>80</v>
      </c>
      <c r="G1890" s="205" t="s">
        <v>6462</v>
      </c>
      <c r="H1890" s="205" t="s">
        <v>108</v>
      </c>
      <c r="I1890" s="205" t="s">
        <v>108</v>
      </c>
      <c r="J1890" s="205" t="s">
        <v>108</v>
      </c>
    </row>
    <row r="1891" spans="2:10" s="198" customFormat="1" ht="18" customHeight="1" x14ac:dyDescent="0.2">
      <c r="B1891" s="203">
        <v>2007</v>
      </c>
      <c r="C1891" s="204">
        <v>0</v>
      </c>
      <c r="D1891" s="205" t="s">
        <v>87</v>
      </c>
      <c r="E1891" s="205" t="s">
        <v>95</v>
      </c>
      <c r="F1891" s="203">
        <v>80</v>
      </c>
      <c r="G1891" s="205" t="s">
        <v>6462</v>
      </c>
      <c r="H1891" s="205" t="s">
        <v>108</v>
      </c>
      <c r="I1891" s="205" t="s">
        <v>349</v>
      </c>
      <c r="J1891" s="205"/>
    </row>
    <row r="1892" spans="2:10" s="198" customFormat="1" ht="18" customHeight="1" x14ac:dyDescent="0.2">
      <c r="B1892" s="203">
        <v>2007</v>
      </c>
      <c r="C1892" s="204">
        <v>0</v>
      </c>
      <c r="D1892" s="205" t="s">
        <v>87</v>
      </c>
      <c r="E1892" s="205" t="s">
        <v>95</v>
      </c>
      <c r="F1892" s="203">
        <v>80</v>
      </c>
      <c r="G1892" s="205" t="s">
        <v>6462</v>
      </c>
      <c r="H1892" s="205" t="s">
        <v>349</v>
      </c>
      <c r="I1892" s="205" t="s">
        <v>349</v>
      </c>
      <c r="J1892" s="205"/>
    </row>
    <row r="1893" spans="2:10" s="198" customFormat="1" ht="18" customHeight="1" x14ac:dyDescent="0.2">
      <c r="B1893" s="203">
        <v>2007</v>
      </c>
      <c r="C1893" s="204">
        <v>0</v>
      </c>
      <c r="D1893" s="205" t="s">
        <v>87</v>
      </c>
      <c r="E1893" s="205" t="s">
        <v>95</v>
      </c>
      <c r="F1893" s="203">
        <v>90</v>
      </c>
      <c r="G1893" s="205" t="s">
        <v>6453</v>
      </c>
      <c r="H1893" s="205" t="s">
        <v>384</v>
      </c>
      <c r="I1893" s="205" t="s">
        <v>349</v>
      </c>
      <c r="J1893" s="205"/>
    </row>
    <row r="1894" spans="2:10" s="198" customFormat="1" ht="18" customHeight="1" x14ac:dyDescent="0.2">
      <c r="B1894" s="203">
        <v>2007</v>
      </c>
      <c r="C1894" s="204">
        <v>2368770.48</v>
      </c>
      <c r="D1894" s="205" t="s">
        <v>87</v>
      </c>
      <c r="E1894" s="205" t="s">
        <v>95</v>
      </c>
      <c r="F1894" s="203">
        <v>90</v>
      </c>
      <c r="G1894" s="205" t="s">
        <v>6453</v>
      </c>
      <c r="H1894" s="205" t="s">
        <v>96</v>
      </c>
      <c r="I1894" s="205" t="s">
        <v>97</v>
      </c>
      <c r="J1894" s="205" t="s">
        <v>97</v>
      </c>
    </row>
    <row r="1895" spans="2:10" s="198" customFormat="1" ht="18" customHeight="1" x14ac:dyDescent="0.2">
      <c r="B1895" s="203">
        <v>2007</v>
      </c>
      <c r="C1895" s="204">
        <v>13099804.16</v>
      </c>
      <c r="D1895" s="205" t="s">
        <v>87</v>
      </c>
      <c r="E1895" s="205" t="s">
        <v>95</v>
      </c>
      <c r="F1895" s="203">
        <v>90</v>
      </c>
      <c r="G1895" s="205" t="s">
        <v>6453</v>
      </c>
      <c r="H1895" s="205" t="s">
        <v>96</v>
      </c>
      <c r="I1895" s="205" t="s">
        <v>98</v>
      </c>
      <c r="J1895" s="205" t="s">
        <v>98</v>
      </c>
    </row>
    <row r="1896" spans="2:10" s="198" customFormat="1" ht="18" customHeight="1" x14ac:dyDescent="0.2">
      <c r="B1896" s="203">
        <v>2007</v>
      </c>
      <c r="C1896" s="204">
        <v>0</v>
      </c>
      <c r="D1896" s="205" t="s">
        <v>87</v>
      </c>
      <c r="E1896" s="205" t="s">
        <v>95</v>
      </c>
      <c r="F1896" s="203">
        <v>90</v>
      </c>
      <c r="G1896" s="205" t="s">
        <v>6453</v>
      </c>
      <c r="H1896" s="205" t="s">
        <v>96</v>
      </c>
      <c r="I1896" s="205" t="s">
        <v>349</v>
      </c>
      <c r="J1896" s="205"/>
    </row>
    <row r="1897" spans="2:10" s="198" customFormat="1" ht="18" customHeight="1" x14ac:dyDescent="0.2">
      <c r="B1897" s="203">
        <v>2007</v>
      </c>
      <c r="C1897" s="204">
        <v>0</v>
      </c>
      <c r="D1897" s="205" t="s">
        <v>87</v>
      </c>
      <c r="E1897" s="205" t="s">
        <v>95</v>
      </c>
      <c r="F1897" s="203">
        <v>90</v>
      </c>
      <c r="G1897" s="205" t="s">
        <v>6453</v>
      </c>
      <c r="H1897" s="205" t="s">
        <v>554</v>
      </c>
      <c r="I1897" s="205" t="s">
        <v>349</v>
      </c>
      <c r="J1897" s="205"/>
    </row>
    <row r="1898" spans="2:10" s="198" customFormat="1" ht="18" customHeight="1" x14ac:dyDescent="0.2">
      <c r="B1898" s="203">
        <v>2007</v>
      </c>
      <c r="C1898" s="204">
        <v>76371697.640000001</v>
      </c>
      <c r="D1898" s="205" t="s">
        <v>87</v>
      </c>
      <c r="E1898" s="205" t="s">
        <v>95</v>
      </c>
      <c r="F1898" s="203">
        <v>90</v>
      </c>
      <c r="G1898" s="205" t="s">
        <v>6453</v>
      </c>
      <c r="H1898" s="205" t="s">
        <v>99</v>
      </c>
      <c r="I1898" s="205" t="s">
        <v>100</v>
      </c>
      <c r="J1898" s="205" t="s">
        <v>100</v>
      </c>
    </row>
    <row r="1899" spans="2:10" s="198" customFormat="1" ht="18" customHeight="1" x14ac:dyDescent="0.2">
      <c r="B1899" s="203">
        <v>2007</v>
      </c>
      <c r="C1899" s="204">
        <v>0</v>
      </c>
      <c r="D1899" s="205" t="s">
        <v>87</v>
      </c>
      <c r="E1899" s="205" t="s">
        <v>95</v>
      </c>
      <c r="F1899" s="203">
        <v>90</v>
      </c>
      <c r="G1899" s="205" t="s">
        <v>6453</v>
      </c>
      <c r="H1899" s="205" t="s">
        <v>99</v>
      </c>
      <c r="I1899" s="205" t="s">
        <v>349</v>
      </c>
      <c r="J1899" s="205"/>
    </row>
    <row r="1900" spans="2:10" s="198" customFormat="1" ht="18" customHeight="1" x14ac:dyDescent="0.2">
      <c r="B1900" s="203">
        <v>2007</v>
      </c>
      <c r="C1900" s="204">
        <v>35179337.82</v>
      </c>
      <c r="D1900" s="205" t="s">
        <v>87</v>
      </c>
      <c r="E1900" s="205" t="s">
        <v>95</v>
      </c>
      <c r="F1900" s="203">
        <v>90</v>
      </c>
      <c r="G1900" s="205" t="s">
        <v>6453</v>
      </c>
      <c r="H1900" s="205" t="s">
        <v>101</v>
      </c>
      <c r="I1900" s="205" t="s">
        <v>101</v>
      </c>
      <c r="J1900" s="205" t="s">
        <v>101</v>
      </c>
    </row>
    <row r="1901" spans="2:10" s="198" customFormat="1" ht="18" customHeight="1" x14ac:dyDescent="0.2">
      <c r="B1901" s="203">
        <v>2007</v>
      </c>
      <c r="C1901" s="204">
        <v>0</v>
      </c>
      <c r="D1901" s="205" t="s">
        <v>87</v>
      </c>
      <c r="E1901" s="205" t="s">
        <v>95</v>
      </c>
      <c r="F1901" s="203">
        <v>90</v>
      </c>
      <c r="G1901" s="205" t="s">
        <v>6453</v>
      </c>
      <c r="H1901" s="205" t="s">
        <v>101</v>
      </c>
      <c r="I1901" s="205" t="s">
        <v>349</v>
      </c>
      <c r="J1901" s="205"/>
    </row>
    <row r="1902" spans="2:10" s="198" customFormat="1" ht="18" customHeight="1" x14ac:dyDescent="0.2">
      <c r="B1902" s="203">
        <v>2007</v>
      </c>
      <c r="C1902" s="204">
        <v>11116670.560000001</v>
      </c>
      <c r="D1902" s="205" t="s">
        <v>87</v>
      </c>
      <c r="E1902" s="205" t="s">
        <v>95</v>
      </c>
      <c r="F1902" s="203">
        <v>90</v>
      </c>
      <c r="G1902" s="205" t="s">
        <v>6453</v>
      </c>
      <c r="H1902" s="205" t="s">
        <v>103</v>
      </c>
      <c r="I1902" s="205" t="s">
        <v>103</v>
      </c>
      <c r="J1902" s="205" t="s">
        <v>103</v>
      </c>
    </row>
    <row r="1903" spans="2:10" s="198" customFormat="1" ht="18" customHeight="1" x14ac:dyDescent="0.2">
      <c r="B1903" s="203">
        <v>2007</v>
      </c>
      <c r="C1903" s="204">
        <v>0</v>
      </c>
      <c r="D1903" s="205" t="s">
        <v>87</v>
      </c>
      <c r="E1903" s="205" t="s">
        <v>95</v>
      </c>
      <c r="F1903" s="203">
        <v>90</v>
      </c>
      <c r="G1903" s="205" t="s">
        <v>6453</v>
      </c>
      <c r="H1903" s="205" t="s">
        <v>103</v>
      </c>
      <c r="I1903" s="205" t="s">
        <v>349</v>
      </c>
      <c r="J1903" s="205"/>
    </row>
    <row r="1904" spans="2:10" s="198" customFormat="1" ht="18" customHeight="1" x14ac:dyDescent="0.2">
      <c r="B1904" s="203">
        <v>2007</v>
      </c>
      <c r="C1904" s="204">
        <v>229776.9</v>
      </c>
      <c r="D1904" s="205" t="s">
        <v>87</v>
      </c>
      <c r="E1904" s="205" t="s">
        <v>95</v>
      </c>
      <c r="F1904" s="203">
        <v>90</v>
      </c>
      <c r="G1904" s="205" t="s">
        <v>6453</v>
      </c>
      <c r="H1904" s="205" t="s">
        <v>104</v>
      </c>
      <c r="I1904" s="205" t="s">
        <v>104</v>
      </c>
      <c r="J1904" s="205" t="s">
        <v>104</v>
      </c>
    </row>
    <row r="1905" spans="2:10" s="198" customFormat="1" ht="18" customHeight="1" x14ac:dyDescent="0.2">
      <c r="B1905" s="203">
        <v>2007</v>
      </c>
      <c r="C1905" s="204">
        <v>0</v>
      </c>
      <c r="D1905" s="205" t="s">
        <v>87</v>
      </c>
      <c r="E1905" s="205" t="s">
        <v>95</v>
      </c>
      <c r="F1905" s="203">
        <v>90</v>
      </c>
      <c r="G1905" s="205" t="s">
        <v>6453</v>
      </c>
      <c r="H1905" s="205" t="s">
        <v>104</v>
      </c>
      <c r="I1905" s="205" t="s">
        <v>349</v>
      </c>
      <c r="J1905" s="205"/>
    </row>
    <row r="1906" spans="2:10" s="198" customFormat="1" ht="18" customHeight="1" x14ac:dyDescent="0.2">
      <c r="B1906" s="203">
        <v>2007</v>
      </c>
      <c r="C1906" s="204">
        <v>31699319.190000001</v>
      </c>
      <c r="D1906" s="205" t="s">
        <v>87</v>
      </c>
      <c r="E1906" s="205" t="s">
        <v>95</v>
      </c>
      <c r="F1906" s="203">
        <v>90</v>
      </c>
      <c r="G1906" s="205" t="s">
        <v>6453</v>
      </c>
      <c r="H1906" s="205" t="s">
        <v>105</v>
      </c>
      <c r="I1906" s="205" t="s">
        <v>106</v>
      </c>
      <c r="J1906" s="205" t="s">
        <v>106</v>
      </c>
    </row>
    <row r="1907" spans="2:10" s="198" customFormat="1" ht="18" customHeight="1" x14ac:dyDescent="0.2">
      <c r="B1907" s="203">
        <v>2007</v>
      </c>
      <c r="C1907" s="204">
        <v>0</v>
      </c>
      <c r="D1907" s="205" t="s">
        <v>87</v>
      </c>
      <c r="E1907" s="205" t="s">
        <v>95</v>
      </c>
      <c r="F1907" s="203">
        <v>90</v>
      </c>
      <c r="G1907" s="205" t="s">
        <v>6453</v>
      </c>
      <c r="H1907" s="205" t="s">
        <v>105</v>
      </c>
      <c r="I1907" s="205" t="s">
        <v>349</v>
      </c>
      <c r="J1907" s="205"/>
    </row>
    <row r="1908" spans="2:10" s="198" customFormat="1" ht="18" customHeight="1" x14ac:dyDescent="0.2">
      <c r="B1908" s="203">
        <v>2007</v>
      </c>
      <c r="C1908" s="204">
        <v>0</v>
      </c>
      <c r="D1908" s="205" t="s">
        <v>87</v>
      </c>
      <c r="E1908" s="205" t="s">
        <v>95</v>
      </c>
      <c r="F1908" s="203">
        <v>90</v>
      </c>
      <c r="G1908" s="205" t="s">
        <v>6453</v>
      </c>
      <c r="H1908" s="205" t="s">
        <v>6454</v>
      </c>
      <c r="I1908" s="205" t="s">
        <v>349</v>
      </c>
      <c r="J1908" s="205"/>
    </row>
    <row r="1909" spans="2:10" s="198" customFormat="1" ht="18" customHeight="1" x14ac:dyDescent="0.2">
      <c r="B1909" s="203">
        <v>2007</v>
      </c>
      <c r="C1909" s="204">
        <v>802547.39</v>
      </c>
      <c r="D1909" s="205" t="s">
        <v>87</v>
      </c>
      <c r="E1909" s="205" t="s">
        <v>95</v>
      </c>
      <c r="F1909" s="203">
        <v>90</v>
      </c>
      <c r="G1909" s="205" t="s">
        <v>6453</v>
      </c>
      <c r="H1909" s="205" t="s">
        <v>107</v>
      </c>
      <c r="I1909" s="205" t="s">
        <v>107</v>
      </c>
      <c r="J1909" s="205" t="s">
        <v>107</v>
      </c>
    </row>
    <row r="1910" spans="2:10" s="198" customFormat="1" ht="18" customHeight="1" x14ac:dyDescent="0.2">
      <c r="B1910" s="203">
        <v>2007</v>
      </c>
      <c r="C1910" s="204">
        <v>0</v>
      </c>
      <c r="D1910" s="205" t="s">
        <v>87</v>
      </c>
      <c r="E1910" s="205" t="s">
        <v>95</v>
      </c>
      <c r="F1910" s="203">
        <v>90</v>
      </c>
      <c r="G1910" s="205" t="s">
        <v>6453</v>
      </c>
      <c r="H1910" s="205" t="s">
        <v>107</v>
      </c>
      <c r="I1910" s="205" t="s">
        <v>349</v>
      </c>
      <c r="J1910" s="205"/>
    </row>
    <row r="1911" spans="2:10" s="198" customFormat="1" ht="18" customHeight="1" x14ac:dyDescent="0.2">
      <c r="B1911" s="203">
        <v>2007</v>
      </c>
      <c r="C1911" s="204">
        <v>201045</v>
      </c>
      <c r="D1911" s="205" t="s">
        <v>87</v>
      </c>
      <c r="E1911" s="205" t="s">
        <v>95</v>
      </c>
      <c r="F1911" s="203">
        <v>90</v>
      </c>
      <c r="G1911" s="205" t="s">
        <v>6453</v>
      </c>
      <c r="H1911" s="205" t="s">
        <v>377</v>
      </c>
      <c r="I1911" s="205" t="s">
        <v>377</v>
      </c>
      <c r="J1911" s="205" t="s">
        <v>377</v>
      </c>
    </row>
    <row r="1912" spans="2:10" s="198" customFormat="1" ht="18" customHeight="1" x14ac:dyDescent="0.2">
      <c r="B1912" s="203">
        <v>2007</v>
      </c>
      <c r="C1912" s="204">
        <v>0</v>
      </c>
      <c r="D1912" s="205" t="s">
        <v>87</v>
      </c>
      <c r="E1912" s="205" t="s">
        <v>95</v>
      </c>
      <c r="F1912" s="203">
        <v>90</v>
      </c>
      <c r="G1912" s="205" t="s">
        <v>6453</v>
      </c>
      <c r="H1912" s="205" t="s">
        <v>377</v>
      </c>
      <c r="I1912" s="205" t="s">
        <v>349</v>
      </c>
      <c r="J1912" s="205"/>
    </row>
    <row r="1913" spans="2:10" s="198" customFormat="1" ht="18" customHeight="1" x14ac:dyDescent="0.2">
      <c r="B1913" s="203">
        <v>2007</v>
      </c>
      <c r="C1913" s="204">
        <v>1065550</v>
      </c>
      <c r="D1913" s="205" t="s">
        <v>87</v>
      </c>
      <c r="E1913" s="205" t="s">
        <v>95</v>
      </c>
      <c r="F1913" s="203">
        <v>90</v>
      </c>
      <c r="G1913" s="205" t="s">
        <v>6453</v>
      </c>
      <c r="H1913" s="205" t="s">
        <v>108</v>
      </c>
      <c r="I1913" s="205" t="s">
        <v>108</v>
      </c>
      <c r="J1913" s="205" t="s">
        <v>108</v>
      </c>
    </row>
    <row r="1914" spans="2:10" s="198" customFormat="1" ht="18" customHeight="1" x14ac:dyDescent="0.2">
      <c r="B1914" s="203">
        <v>2007</v>
      </c>
      <c r="C1914" s="204">
        <v>0</v>
      </c>
      <c r="D1914" s="205" t="s">
        <v>87</v>
      </c>
      <c r="E1914" s="205" t="s">
        <v>95</v>
      </c>
      <c r="F1914" s="203">
        <v>90</v>
      </c>
      <c r="G1914" s="205" t="s">
        <v>6453</v>
      </c>
      <c r="H1914" s="205" t="s">
        <v>108</v>
      </c>
      <c r="I1914" s="205" t="s">
        <v>349</v>
      </c>
      <c r="J1914" s="205"/>
    </row>
    <row r="1915" spans="2:10" s="198" customFormat="1" ht="18" customHeight="1" x14ac:dyDescent="0.2">
      <c r="B1915" s="203">
        <v>2007</v>
      </c>
      <c r="C1915" s="204">
        <v>17810456.530000001</v>
      </c>
      <c r="D1915" s="205" t="s">
        <v>87</v>
      </c>
      <c r="E1915" s="205" t="s">
        <v>95</v>
      </c>
      <c r="F1915" s="203">
        <v>90</v>
      </c>
      <c r="G1915" s="205" t="s">
        <v>6453</v>
      </c>
      <c r="H1915" s="205" t="s">
        <v>110</v>
      </c>
      <c r="I1915" s="205" t="s">
        <v>110</v>
      </c>
      <c r="J1915" s="205" t="s">
        <v>110</v>
      </c>
    </row>
    <row r="1916" spans="2:10" s="198" customFormat="1" ht="18" customHeight="1" x14ac:dyDescent="0.2">
      <c r="B1916" s="203">
        <v>2007</v>
      </c>
      <c r="C1916" s="204">
        <v>0</v>
      </c>
      <c r="D1916" s="205" t="s">
        <v>87</v>
      </c>
      <c r="E1916" s="205" t="s">
        <v>95</v>
      </c>
      <c r="F1916" s="203">
        <v>90</v>
      </c>
      <c r="G1916" s="205" t="s">
        <v>6453</v>
      </c>
      <c r="H1916" s="205" t="s">
        <v>110</v>
      </c>
      <c r="I1916" s="205" t="s">
        <v>349</v>
      </c>
      <c r="J1916" s="205"/>
    </row>
    <row r="1917" spans="2:10" s="198" customFormat="1" ht="18" customHeight="1" x14ac:dyDescent="0.2">
      <c r="B1917" s="203">
        <v>2007</v>
      </c>
      <c r="C1917" s="204">
        <v>60491692.25</v>
      </c>
      <c r="D1917" s="205" t="s">
        <v>87</v>
      </c>
      <c r="E1917" s="205" t="s">
        <v>95</v>
      </c>
      <c r="F1917" s="203">
        <v>90</v>
      </c>
      <c r="G1917" s="205" t="s">
        <v>6453</v>
      </c>
      <c r="H1917" s="205" t="s">
        <v>111</v>
      </c>
      <c r="I1917" s="205" t="s">
        <v>111</v>
      </c>
      <c r="J1917" s="205" t="s">
        <v>111</v>
      </c>
    </row>
    <row r="1918" spans="2:10" s="198" customFormat="1" ht="18" customHeight="1" x14ac:dyDescent="0.2">
      <c r="B1918" s="203">
        <v>2007</v>
      </c>
      <c r="C1918" s="204">
        <v>3255131.33</v>
      </c>
      <c r="D1918" s="205" t="s">
        <v>87</v>
      </c>
      <c r="E1918" s="205" t="s">
        <v>95</v>
      </c>
      <c r="F1918" s="203">
        <v>90</v>
      </c>
      <c r="G1918" s="205" t="s">
        <v>6453</v>
      </c>
      <c r="H1918" s="205" t="s">
        <v>111</v>
      </c>
      <c r="I1918" s="205" t="s">
        <v>349</v>
      </c>
      <c r="J1918" s="205" t="s">
        <v>111</v>
      </c>
    </row>
    <row r="1919" spans="2:10" s="198" customFormat="1" ht="18" customHeight="1" x14ac:dyDescent="0.2">
      <c r="B1919" s="203">
        <v>2007</v>
      </c>
      <c r="C1919" s="204">
        <v>9660674.3100000005</v>
      </c>
      <c r="D1919" s="205" t="s">
        <v>87</v>
      </c>
      <c r="E1919" s="205" t="s">
        <v>95</v>
      </c>
      <c r="F1919" s="203">
        <v>90</v>
      </c>
      <c r="G1919" s="205" t="s">
        <v>6453</v>
      </c>
      <c r="H1919" s="205" t="s">
        <v>112</v>
      </c>
      <c r="I1919" s="205" t="s">
        <v>112</v>
      </c>
      <c r="J1919" s="205" t="s">
        <v>112</v>
      </c>
    </row>
    <row r="1920" spans="2:10" s="198" customFormat="1" ht="18" customHeight="1" x14ac:dyDescent="0.2">
      <c r="B1920" s="203">
        <v>2007</v>
      </c>
      <c r="C1920" s="204">
        <v>0</v>
      </c>
      <c r="D1920" s="205" t="s">
        <v>87</v>
      </c>
      <c r="E1920" s="205" t="s">
        <v>95</v>
      </c>
      <c r="F1920" s="203">
        <v>90</v>
      </c>
      <c r="G1920" s="205" t="s">
        <v>6453</v>
      </c>
      <c r="H1920" s="205" t="s">
        <v>112</v>
      </c>
      <c r="I1920" s="205" t="s">
        <v>349</v>
      </c>
      <c r="J1920" s="205"/>
    </row>
    <row r="1921" spans="2:10" s="198" customFormat="1" ht="18" customHeight="1" x14ac:dyDescent="0.2">
      <c r="B1921" s="203">
        <v>2007</v>
      </c>
      <c r="C1921" s="204">
        <v>0</v>
      </c>
      <c r="D1921" s="205" t="s">
        <v>87</v>
      </c>
      <c r="E1921" s="205" t="s">
        <v>95</v>
      </c>
      <c r="F1921" s="203">
        <v>90</v>
      </c>
      <c r="G1921" s="205" t="s">
        <v>6453</v>
      </c>
      <c r="H1921" s="205" t="s">
        <v>363</v>
      </c>
      <c r="I1921" s="205" t="s">
        <v>349</v>
      </c>
      <c r="J1921" s="205"/>
    </row>
    <row r="1922" spans="2:10" s="198" customFormat="1" ht="18" customHeight="1" x14ac:dyDescent="0.2">
      <c r="B1922" s="203">
        <v>2007</v>
      </c>
      <c r="C1922" s="204">
        <v>159946</v>
      </c>
      <c r="D1922" s="205" t="s">
        <v>87</v>
      </c>
      <c r="E1922" s="205" t="s">
        <v>95</v>
      </c>
      <c r="F1922" s="203">
        <v>90</v>
      </c>
      <c r="G1922" s="205" t="s">
        <v>6453</v>
      </c>
      <c r="H1922" s="205" t="s">
        <v>392</v>
      </c>
      <c r="I1922" s="205" t="s">
        <v>392</v>
      </c>
      <c r="J1922" s="205" t="s">
        <v>392</v>
      </c>
    </row>
    <row r="1923" spans="2:10" s="198" customFormat="1" ht="18" customHeight="1" x14ac:dyDescent="0.2">
      <c r="B1923" s="203">
        <v>2007</v>
      </c>
      <c r="C1923" s="204">
        <v>0</v>
      </c>
      <c r="D1923" s="205" t="s">
        <v>87</v>
      </c>
      <c r="E1923" s="205" t="s">
        <v>95</v>
      </c>
      <c r="F1923" s="203">
        <v>90</v>
      </c>
      <c r="G1923" s="205" t="s">
        <v>6453</v>
      </c>
      <c r="H1923" s="205" t="s">
        <v>392</v>
      </c>
      <c r="I1923" s="205" t="s">
        <v>349</v>
      </c>
      <c r="J1923" s="205"/>
    </row>
    <row r="1924" spans="2:10" s="198" customFormat="1" ht="18" customHeight="1" x14ac:dyDescent="0.2">
      <c r="B1924" s="203">
        <v>2007</v>
      </c>
      <c r="C1924" s="204">
        <v>14149873.449999999</v>
      </c>
      <c r="D1924" s="205" t="s">
        <v>87</v>
      </c>
      <c r="E1924" s="205" t="s">
        <v>95</v>
      </c>
      <c r="F1924" s="203">
        <v>90</v>
      </c>
      <c r="G1924" s="205" t="s">
        <v>6453</v>
      </c>
      <c r="H1924" s="205" t="s">
        <v>115</v>
      </c>
      <c r="I1924" s="205" t="s">
        <v>116</v>
      </c>
      <c r="J1924" s="205" t="s">
        <v>116</v>
      </c>
    </row>
    <row r="1925" spans="2:10" s="198" customFormat="1" ht="18" customHeight="1" x14ac:dyDescent="0.2">
      <c r="B1925" s="203">
        <v>2007</v>
      </c>
      <c r="C1925" s="204">
        <v>0</v>
      </c>
      <c r="D1925" s="205" t="s">
        <v>87</v>
      </c>
      <c r="E1925" s="205" t="s">
        <v>95</v>
      </c>
      <c r="F1925" s="203">
        <v>90</v>
      </c>
      <c r="G1925" s="205" t="s">
        <v>6453</v>
      </c>
      <c r="H1925" s="205" t="s">
        <v>115</v>
      </c>
      <c r="I1925" s="205" t="s">
        <v>117</v>
      </c>
      <c r="J1925" s="205" t="s">
        <v>117</v>
      </c>
    </row>
    <row r="1926" spans="2:10" s="198" customFormat="1" ht="18" customHeight="1" x14ac:dyDescent="0.2">
      <c r="B1926" s="203">
        <v>2007</v>
      </c>
      <c r="C1926" s="204">
        <v>5364932.96</v>
      </c>
      <c r="D1926" s="205" t="s">
        <v>87</v>
      </c>
      <c r="E1926" s="205" t="s">
        <v>95</v>
      </c>
      <c r="F1926" s="203">
        <v>90</v>
      </c>
      <c r="G1926" s="205" t="s">
        <v>6453</v>
      </c>
      <c r="H1926" s="205" t="s">
        <v>115</v>
      </c>
      <c r="I1926" s="205" t="s">
        <v>385</v>
      </c>
      <c r="J1926" s="205" t="s">
        <v>385</v>
      </c>
    </row>
    <row r="1927" spans="2:10" s="198" customFormat="1" ht="18" customHeight="1" x14ac:dyDescent="0.2">
      <c r="B1927" s="203">
        <v>2007</v>
      </c>
      <c r="C1927" s="204">
        <v>1495.72</v>
      </c>
      <c r="D1927" s="205" t="s">
        <v>87</v>
      </c>
      <c r="E1927" s="205" t="s">
        <v>95</v>
      </c>
      <c r="F1927" s="203">
        <v>90</v>
      </c>
      <c r="G1927" s="205" t="s">
        <v>6453</v>
      </c>
      <c r="H1927" s="205" t="s">
        <v>115</v>
      </c>
      <c r="I1927" s="205" t="s">
        <v>378</v>
      </c>
      <c r="J1927" s="205" t="s">
        <v>378</v>
      </c>
    </row>
    <row r="1928" spans="2:10" s="198" customFormat="1" ht="18" customHeight="1" x14ac:dyDescent="0.2">
      <c r="B1928" s="203">
        <v>2007</v>
      </c>
      <c r="C1928" s="204">
        <v>159296710.77000001</v>
      </c>
      <c r="D1928" s="205" t="s">
        <v>87</v>
      </c>
      <c r="E1928" s="205" t="s">
        <v>95</v>
      </c>
      <c r="F1928" s="203">
        <v>90</v>
      </c>
      <c r="G1928" s="205" t="s">
        <v>6453</v>
      </c>
      <c r="H1928" s="205" t="s">
        <v>115</v>
      </c>
      <c r="I1928" s="205" t="s">
        <v>118</v>
      </c>
      <c r="J1928" s="205" t="s">
        <v>118</v>
      </c>
    </row>
    <row r="1929" spans="2:10" s="198" customFormat="1" ht="18" customHeight="1" x14ac:dyDescent="0.2">
      <c r="B1929" s="203">
        <v>2007</v>
      </c>
      <c r="C1929" s="204">
        <v>7486.27</v>
      </c>
      <c r="D1929" s="205" t="s">
        <v>87</v>
      </c>
      <c r="E1929" s="205" t="s">
        <v>95</v>
      </c>
      <c r="F1929" s="203">
        <v>90</v>
      </c>
      <c r="G1929" s="205" t="s">
        <v>6453</v>
      </c>
      <c r="H1929" s="205" t="s">
        <v>115</v>
      </c>
      <c r="I1929" s="205" t="s">
        <v>119</v>
      </c>
      <c r="J1929" s="205" t="s">
        <v>119</v>
      </c>
    </row>
    <row r="1930" spans="2:10" s="198" customFormat="1" ht="18" customHeight="1" x14ac:dyDescent="0.2">
      <c r="B1930" s="203">
        <v>2007</v>
      </c>
      <c r="C1930" s="204">
        <v>14687.29</v>
      </c>
      <c r="D1930" s="205" t="s">
        <v>87</v>
      </c>
      <c r="E1930" s="205" t="s">
        <v>95</v>
      </c>
      <c r="F1930" s="203">
        <v>90</v>
      </c>
      <c r="G1930" s="205" t="s">
        <v>6453</v>
      </c>
      <c r="H1930" s="205" t="s">
        <v>115</v>
      </c>
      <c r="I1930" s="205" t="s">
        <v>393</v>
      </c>
      <c r="J1930" s="205" t="s">
        <v>393</v>
      </c>
    </row>
    <row r="1931" spans="2:10" s="198" customFormat="1" ht="18" customHeight="1" x14ac:dyDescent="0.2">
      <c r="B1931" s="203">
        <v>2007</v>
      </c>
      <c r="C1931" s="204">
        <v>244495.1</v>
      </c>
      <c r="D1931" s="205" t="s">
        <v>87</v>
      </c>
      <c r="E1931" s="205" t="s">
        <v>95</v>
      </c>
      <c r="F1931" s="203">
        <v>90</v>
      </c>
      <c r="G1931" s="205" t="s">
        <v>6453</v>
      </c>
      <c r="H1931" s="205" t="s">
        <v>115</v>
      </c>
      <c r="I1931" s="205" t="s">
        <v>394</v>
      </c>
      <c r="J1931" s="205" t="s">
        <v>394</v>
      </c>
    </row>
    <row r="1932" spans="2:10" s="198" customFormat="1" ht="18" customHeight="1" x14ac:dyDescent="0.2">
      <c r="B1932" s="203">
        <v>2007</v>
      </c>
      <c r="C1932" s="204">
        <v>0</v>
      </c>
      <c r="D1932" s="205" t="s">
        <v>87</v>
      </c>
      <c r="E1932" s="205" t="s">
        <v>95</v>
      </c>
      <c r="F1932" s="203">
        <v>90</v>
      </c>
      <c r="G1932" s="205" t="s">
        <v>6453</v>
      </c>
      <c r="H1932" s="205" t="s">
        <v>115</v>
      </c>
      <c r="I1932" s="205" t="s">
        <v>349</v>
      </c>
      <c r="J1932" s="205"/>
    </row>
    <row r="1933" spans="2:10" s="198" customFormat="1" ht="18" customHeight="1" x14ac:dyDescent="0.2">
      <c r="B1933" s="203">
        <v>2007</v>
      </c>
      <c r="C1933" s="204">
        <v>259016829.31999999</v>
      </c>
      <c r="D1933" s="205" t="s">
        <v>87</v>
      </c>
      <c r="E1933" s="205" t="s">
        <v>95</v>
      </c>
      <c r="F1933" s="203">
        <v>90</v>
      </c>
      <c r="G1933" s="205" t="s">
        <v>6453</v>
      </c>
      <c r="H1933" s="205" t="s">
        <v>120</v>
      </c>
      <c r="I1933" s="205" t="s">
        <v>121</v>
      </c>
      <c r="J1933" s="205" t="s">
        <v>121</v>
      </c>
    </row>
    <row r="1934" spans="2:10" s="198" customFormat="1" ht="18" customHeight="1" x14ac:dyDescent="0.2">
      <c r="B1934" s="203">
        <v>2007</v>
      </c>
      <c r="C1934" s="204">
        <v>107549727.75</v>
      </c>
      <c r="D1934" s="205" t="s">
        <v>87</v>
      </c>
      <c r="E1934" s="205" t="s">
        <v>95</v>
      </c>
      <c r="F1934" s="203">
        <v>90</v>
      </c>
      <c r="G1934" s="205" t="s">
        <v>6453</v>
      </c>
      <c r="H1934" s="205" t="s">
        <v>120</v>
      </c>
      <c r="I1934" s="205" t="s">
        <v>122</v>
      </c>
      <c r="J1934" s="205" t="s">
        <v>122</v>
      </c>
    </row>
    <row r="1935" spans="2:10" s="198" customFormat="1" ht="18" customHeight="1" x14ac:dyDescent="0.2">
      <c r="B1935" s="203">
        <v>2007</v>
      </c>
      <c r="C1935" s="204">
        <v>0</v>
      </c>
      <c r="D1935" s="205" t="s">
        <v>87</v>
      </c>
      <c r="E1935" s="205" t="s">
        <v>95</v>
      </c>
      <c r="F1935" s="203">
        <v>90</v>
      </c>
      <c r="G1935" s="205" t="s">
        <v>6453</v>
      </c>
      <c r="H1935" s="205" t="s">
        <v>120</v>
      </c>
      <c r="I1935" s="205" t="s">
        <v>349</v>
      </c>
      <c r="J1935" s="205"/>
    </row>
    <row r="1936" spans="2:10" s="198" customFormat="1" ht="18" customHeight="1" x14ac:dyDescent="0.2">
      <c r="B1936" s="203">
        <v>2007</v>
      </c>
      <c r="C1936" s="204">
        <v>129830</v>
      </c>
      <c r="D1936" s="205" t="s">
        <v>87</v>
      </c>
      <c r="E1936" s="205" t="s">
        <v>95</v>
      </c>
      <c r="F1936" s="203">
        <v>90</v>
      </c>
      <c r="G1936" s="205" t="s">
        <v>6453</v>
      </c>
      <c r="H1936" s="205" t="s">
        <v>123</v>
      </c>
      <c r="I1936" s="205" t="s">
        <v>124</v>
      </c>
      <c r="J1936" s="205" t="s">
        <v>124</v>
      </c>
    </row>
    <row r="1937" spans="2:10" s="198" customFormat="1" ht="18" customHeight="1" x14ac:dyDescent="0.2">
      <c r="B1937" s="203">
        <v>2007</v>
      </c>
      <c r="C1937" s="204">
        <v>10264129.92</v>
      </c>
      <c r="D1937" s="205" t="s">
        <v>87</v>
      </c>
      <c r="E1937" s="205" t="s">
        <v>95</v>
      </c>
      <c r="F1937" s="203">
        <v>90</v>
      </c>
      <c r="G1937" s="205" t="s">
        <v>6453</v>
      </c>
      <c r="H1937" s="205" t="s">
        <v>123</v>
      </c>
      <c r="I1937" s="205" t="s">
        <v>125</v>
      </c>
      <c r="J1937" s="205" t="s">
        <v>125</v>
      </c>
    </row>
    <row r="1938" spans="2:10" s="198" customFormat="1" ht="18" customHeight="1" x14ac:dyDescent="0.2">
      <c r="B1938" s="203">
        <v>2007</v>
      </c>
      <c r="C1938" s="204">
        <v>2787551.29</v>
      </c>
      <c r="D1938" s="205" t="s">
        <v>87</v>
      </c>
      <c r="E1938" s="205" t="s">
        <v>95</v>
      </c>
      <c r="F1938" s="203">
        <v>90</v>
      </c>
      <c r="G1938" s="205" t="s">
        <v>6453</v>
      </c>
      <c r="H1938" s="205" t="s">
        <v>123</v>
      </c>
      <c r="I1938" s="205" t="s">
        <v>126</v>
      </c>
      <c r="J1938" s="205" t="s">
        <v>126</v>
      </c>
    </row>
    <row r="1939" spans="2:10" s="198" customFormat="1" ht="18" customHeight="1" x14ac:dyDescent="0.2">
      <c r="B1939" s="203">
        <v>2007</v>
      </c>
      <c r="C1939" s="204">
        <v>6829456.79</v>
      </c>
      <c r="D1939" s="205" t="s">
        <v>87</v>
      </c>
      <c r="E1939" s="205" t="s">
        <v>95</v>
      </c>
      <c r="F1939" s="203">
        <v>90</v>
      </c>
      <c r="G1939" s="205" t="s">
        <v>6453</v>
      </c>
      <c r="H1939" s="205" t="s">
        <v>123</v>
      </c>
      <c r="I1939" s="205" t="s">
        <v>127</v>
      </c>
      <c r="J1939" s="205" t="s">
        <v>127</v>
      </c>
    </row>
    <row r="1940" spans="2:10" s="198" customFormat="1" ht="18" customHeight="1" x14ac:dyDescent="0.2">
      <c r="B1940" s="203">
        <v>2007</v>
      </c>
      <c r="C1940" s="204">
        <v>3514020.39</v>
      </c>
      <c r="D1940" s="205" t="s">
        <v>87</v>
      </c>
      <c r="E1940" s="205" t="s">
        <v>95</v>
      </c>
      <c r="F1940" s="203">
        <v>90</v>
      </c>
      <c r="G1940" s="205" t="s">
        <v>6453</v>
      </c>
      <c r="H1940" s="205" t="s">
        <v>123</v>
      </c>
      <c r="I1940" s="205" t="s">
        <v>350</v>
      </c>
      <c r="J1940" s="205" t="s">
        <v>350</v>
      </c>
    </row>
    <row r="1941" spans="2:10" s="198" customFormat="1" ht="18" customHeight="1" x14ac:dyDescent="0.2">
      <c r="B1941" s="203">
        <v>2007</v>
      </c>
      <c r="C1941" s="204">
        <v>54202492.390000001</v>
      </c>
      <c r="D1941" s="205" t="s">
        <v>87</v>
      </c>
      <c r="E1941" s="205" t="s">
        <v>95</v>
      </c>
      <c r="F1941" s="203">
        <v>90</v>
      </c>
      <c r="G1941" s="205" t="s">
        <v>6453</v>
      </c>
      <c r="H1941" s="205" t="s">
        <v>123</v>
      </c>
      <c r="I1941" s="205" t="s">
        <v>128</v>
      </c>
      <c r="J1941" s="205" t="s">
        <v>128</v>
      </c>
    </row>
    <row r="1942" spans="2:10" s="198" customFormat="1" ht="18" customHeight="1" x14ac:dyDescent="0.2">
      <c r="B1942" s="203">
        <v>2007</v>
      </c>
      <c r="C1942" s="204">
        <v>2612962.7400000002</v>
      </c>
      <c r="D1942" s="205" t="s">
        <v>87</v>
      </c>
      <c r="E1942" s="205" t="s">
        <v>95</v>
      </c>
      <c r="F1942" s="203">
        <v>90</v>
      </c>
      <c r="G1942" s="205" t="s">
        <v>6453</v>
      </c>
      <c r="H1942" s="205" t="s">
        <v>123</v>
      </c>
      <c r="I1942" s="205" t="s">
        <v>129</v>
      </c>
      <c r="J1942" s="205" t="s">
        <v>129</v>
      </c>
    </row>
    <row r="1943" spans="2:10" s="198" customFormat="1" ht="18" customHeight="1" x14ac:dyDescent="0.2">
      <c r="B1943" s="203">
        <v>2007</v>
      </c>
      <c r="C1943" s="204">
        <v>1610242.77</v>
      </c>
      <c r="D1943" s="205" t="s">
        <v>87</v>
      </c>
      <c r="E1943" s="205" t="s">
        <v>95</v>
      </c>
      <c r="F1943" s="203">
        <v>90</v>
      </c>
      <c r="G1943" s="205" t="s">
        <v>6453</v>
      </c>
      <c r="H1943" s="205" t="s">
        <v>123</v>
      </c>
      <c r="I1943" s="205" t="s">
        <v>130</v>
      </c>
      <c r="J1943" s="205" t="s">
        <v>130</v>
      </c>
    </row>
    <row r="1944" spans="2:10" s="198" customFormat="1" ht="18" customHeight="1" x14ac:dyDescent="0.2">
      <c r="B1944" s="203">
        <v>2007</v>
      </c>
      <c r="C1944" s="204">
        <v>1888248.58</v>
      </c>
      <c r="D1944" s="205" t="s">
        <v>87</v>
      </c>
      <c r="E1944" s="205" t="s">
        <v>95</v>
      </c>
      <c r="F1944" s="203">
        <v>90</v>
      </c>
      <c r="G1944" s="205" t="s">
        <v>6453</v>
      </c>
      <c r="H1944" s="205" t="s">
        <v>123</v>
      </c>
      <c r="I1944" s="205" t="s">
        <v>131</v>
      </c>
      <c r="J1944" s="205" t="s">
        <v>131</v>
      </c>
    </row>
    <row r="1945" spans="2:10" s="198" customFormat="1" ht="18" customHeight="1" x14ac:dyDescent="0.2">
      <c r="B1945" s="203">
        <v>2007</v>
      </c>
      <c r="C1945" s="204">
        <v>1172401.97</v>
      </c>
      <c r="D1945" s="205" t="s">
        <v>87</v>
      </c>
      <c r="E1945" s="205" t="s">
        <v>95</v>
      </c>
      <c r="F1945" s="203">
        <v>90</v>
      </c>
      <c r="G1945" s="205" t="s">
        <v>6453</v>
      </c>
      <c r="H1945" s="205" t="s">
        <v>123</v>
      </c>
      <c r="I1945" s="205" t="s">
        <v>364</v>
      </c>
      <c r="J1945" s="205" t="s">
        <v>364</v>
      </c>
    </row>
    <row r="1946" spans="2:10" s="198" customFormat="1" ht="18" customHeight="1" x14ac:dyDescent="0.2">
      <c r="B1946" s="203">
        <v>2007</v>
      </c>
      <c r="C1946" s="204">
        <v>278252.86</v>
      </c>
      <c r="D1946" s="205" t="s">
        <v>87</v>
      </c>
      <c r="E1946" s="205" t="s">
        <v>95</v>
      </c>
      <c r="F1946" s="203">
        <v>90</v>
      </c>
      <c r="G1946" s="205" t="s">
        <v>6453</v>
      </c>
      <c r="H1946" s="205" t="s">
        <v>123</v>
      </c>
      <c r="I1946" s="205" t="s">
        <v>132</v>
      </c>
      <c r="J1946" s="205" t="s">
        <v>132</v>
      </c>
    </row>
    <row r="1947" spans="2:10" s="198" customFormat="1" ht="18" customHeight="1" x14ac:dyDescent="0.2">
      <c r="B1947" s="203">
        <v>2007</v>
      </c>
      <c r="C1947" s="204">
        <v>22706021.870000001</v>
      </c>
      <c r="D1947" s="205" t="s">
        <v>87</v>
      </c>
      <c r="E1947" s="205" t="s">
        <v>95</v>
      </c>
      <c r="F1947" s="203">
        <v>90</v>
      </c>
      <c r="G1947" s="205" t="s">
        <v>6453</v>
      </c>
      <c r="H1947" s="205" t="s">
        <v>123</v>
      </c>
      <c r="I1947" s="205" t="s">
        <v>133</v>
      </c>
      <c r="J1947" s="205" t="s">
        <v>133</v>
      </c>
    </row>
    <row r="1948" spans="2:10" s="198" customFormat="1" ht="18" customHeight="1" x14ac:dyDescent="0.2">
      <c r="B1948" s="203">
        <v>2007</v>
      </c>
      <c r="C1948" s="204">
        <v>7273024.1799999997</v>
      </c>
      <c r="D1948" s="205" t="s">
        <v>87</v>
      </c>
      <c r="E1948" s="205" t="s">
        <v>95</v>
      </c>
      <c r="F1948" s="203">
        <v>90</v>
      </c>
      <c r="G1948" s="205" t="s">
        <v>6453</v>
      </c>
      <c r="H1948" s="205" t="s">
        <v>123</v>
      </c>
      <c r="I1948" s="205" t="s">
        <v>134</v>
      </c>
      <c r="J1948" s="205" t="s">
        <v>134</v>
      </c>
    </row>
    <row r="1949" spans="2:10" s="198" customFormat="1" ht="18" customHeight="1" x14ac:dyDescent="0.2">
      <c r="B1949" s="203">
        <v>2007</v>
      </c>
      <c r="C1949" s="204">
        <v>199122.04</v>
      </c>
      <c r="D1949" s="205" t="s">
        <v>87</v>
      </c>
      <c r="E1949" s="205" t="s">
        <v>95</v>
      </c>
      <c r="F1949" s="203">
        <v>90</v>
      </c>
      <c r="G1949" s="205" t="s">
        <v>6453</v>
      </c>
      <c r="H1949" s="205" t="s">
        <v>123</v>
      </c>
      <c r="I1949" s="205" t="s">
        <v>379</v>
      </c>
      <c r="J1949" s="205" t="s">
        <v>379</v>
      </c>
    </row>
    <row r="1950" spans="2:10" s="198" customFormat="1" ht="18" customHeight="1" x14ac:dyDescent="0.2">
      <c r="B1950" s="203">
        <v>2007</v>
      </c>
      <c r="C1950" s="204">
        <v>71084.070000000007</v>
      </c>
      <c r="D1950" s="205" t="s">
        <v>87</v>
      </c>
      <c r="E1950" s="205" t="s">
        <v>95</v>
      </c>
      <c r="F1950" s="203">
        <v>90</v>
      </c>
      <c r="G1950" s="205" t="s">
        <v>6453</v>
      </c>
      <c r="H1950" s="205" t="s">
        <v>123</v>
      </c>
      <c r="I1950" s="205" t="s">
        <v>135</v>
      </c>
      <c r="J1950" s="205" t="s">
        <v>135</v>
      </c>
    </row>
    <row r="1951" spans="2:10" s="198" customFormat="1" ht="18" customHeight="1" x14ac:dyDescent="0.2">
      <c r="B1951" s="203">
        <v>2007</v>
      </c>
      <c r="C1951" s="204">
        <v>90535.82</v>
      </c>
      <c r="D1951" s="205" t="s">
        <v>87</v>
      </c>
      <c r="E1951" s="205" t="s">
        <v>95</v>
      </c>
      <c r="F1951" s="203">
        <v>90</v>
      </c>
      <c r="G1951" s="205" t="s">
        <v>6453</v>
      </c>
      <c r="H1951" s="205" t="s">
        <v>123</v>
      </c>
      <c r="I1951" s="205" t="s">
        <v>136</v>
      </c>
      <c r="J1951" s="205" t="s">
        <v>136</v>
      </c>
    </row>
    <row r="1952" spans="2:10" s="198" customFormat="1" ht="18" customHeight="1" x14ac:dyDescent="0.2">
      <c r="B1952" s="203">
        <v>2007</v>
      </c>
      <c r="C1952" s="204">
        <v>22247041.829999998</v>
      </c>
      <c r="D1952" s="205" t="s">
        <v>87</v>
      </c>
      <c r="E1952" s="205" t="s">
        <v>95</v>
      </c>
      <c r="F1952" s="203">
        <v>90</v>
      </c>
      <c r="G1952" s="205" t="s">
        <v>6453</v>
      </c>
      <c r="H1952" s="205" t="s">
        <v>123</v>
      </c>
      <c r="I1952" s="205" t="s">
        <v>137</v>
      </c>
      <c r="J1952" s="205" t="s">
        <v>137</v>
      </c>
    </row>
    <row r="1953" spans="2:10" s="198" customFormat="1" ht="18" customHeight="1" x14ac:dyDescent="0.2">
      <c r="B1953" s="203">
        <v>2007</v>
      </c>
      <c r="C1953" s="204">
        <v>16856668.879999999</v>
      </c>
      <c r="D1953" s="205" t="s">
        <v>87</v>
      </c>
      <c r="E1953" s="205" t="s">
        <v>95</v>
      </c>
      <c r="F1953" s="203">
        <v>90</v>
      </c>
      <c r="G1953" s="205" t="s">
        <v>6453</v>
      </c>
      <c r="H1953" s="205" t="s">
        <v>123</v>
      </c>
      <c r="I1953" s="205" t="s">
        <v>138</v>
      </c>
      <c r="J1953" s="205" t="s">
        <v>138</v>
      </c>
    </row>
    <row r="1954" spans="2:10" s="198" customFormat="1" ht="18" customHeight="1" x14ac:dyDescent="0.2">
      <c r="B1954" s="203">
        <v>2007</v>
      </c>
      <c r="C1954" s="204">
        <v>12542526.08</v>
      </c>
      <c r="D1954" s="205" t="s">
        <v>87</v>
      </c>
      <c r="E1954" s="205" t="s">
        <v>95</v>
      </c>
      <c r="F1954" s="203">
        <v>90</v>
      </c>
      <c r="G1954" s="205" t="s">
        <v>6453</v>
      </c>
      <c r="H1954" s="205" t="s">
        <v>123</v>
      </c>
      <c r="I1954" s="205" t="s">
        <v>139</v>
      </c>
      <c r="J1954" s="205" t="s">
        <v>139</v>
      </c>
    </row>
    <row r="1955" spans="2:10" s="198" customFormat="1" ht="18" customHeight="1" x14ac:dyDescent="0.2">
      <c r="B1955" s="203">
        <v>2007</v>
      </c>
      <c r="C1955" s="204">
        <v>2828297.52</v>
      </c>
      <c r="D1955" s="205" t="s">
        <v>87</v>
      </c>
      <c r="E1955" s="205" t="s">
        <v>95</v>
      </c>
      <c r="F1955" s="203">
        <v>90</v>
      </c>
      <c r="G1955" s="205" t="s">
        <v>6453</v>
      </c>
      <c r="H1955" s="205" t="s">
        <v>123</v>
      </c>
      <c r="I1955" s="205" t="s">
        <v>140</v>
      </c>
      <c r="J1955" s="205" t="s">
        <v>140</v>
      </c>
    </row>
    <row r="1956" spans="2:10" s="198" customFormat="1" ht="18" customHeight="1" x14ac:dyDescent="0.2">
      <c r="B1956" s="203">
        <v>2007</v>
      </c>
      <c r="C1956" s="204">
        <v>936169.2</v>
      </c>
      <c r="D1956" s="205" t="s">
        <v>87</v>
      </c>
      <c r="E1956" s="205" t="s">
        <v>95</v>
      </c>
      <c r="F1956" s="203">
        <v>90</v>
      </c>
      <c r="G1956" s="205" t="s">
        <v>6453</v>
      </c>
      <c r="H1956" s="205" t="s">
        <v>123</v>
      </c>
      <c r="I1956" s="205" t="s">
        <v>141</v>
      </c>
      <c r="J1956" s="205" t="s">
        <v>141</v>
      </c>
    </row>
    <row r="1957" spans="2:10" s="198" customFormat="1" ht="18" customHeight="1" x14ac:dyDescent="0.2">
      <c r="B1957" s="203">
        <v>2007</v>
      </c>
      <c r="C1957" s="204">
        <v>9293228.75</v>
      </c>
      <c r="D1957" s="205" t="s">
        <v>87</v>
      </c>
      <c r="E1957" s="205" t="s">
        <v>95</v>
      </c>
      <c r="F1957" s="203">
        <v>90</v>
      </c>
      <c r="G1957" s="205" t="s">
        <v>6453</v>
      </c>
      <c r="H1957" s="205" t="s">
        <v>123</v>
      </c>
      <c r="I1957" s="205" t="s">
        <v>142</v>
      </c>
      <c r="J1957" s="205" t="s">
        <v>142</v>
      </c>
    </row>
    <row r="1958" spans="2:10" s="198" customFormat="1" ht="18" customHeight="1" x14ac:dyDescent="0.2">
      <c r="B1958" s="203">
        <v>2007</v>
      </c>
      <c r="C1958" s="204">
        <v>40739018.289999999</v>
      </c>
      <c r="D1958" s="205" t="s">
        <v>87</v>
      </c>
      <c r="E1958" s="205" t="s">
        <v>95</v>
      </c>
      <c r="F1958" s="203">
        <v>90</v>
      </c>
      <c r="G1958" s="205" t="s">
        <v>6453</v>
      </c>
      <c r="H1958" s="205" t="s">
        <v>123</v>
      </c>
      <c r="I1958" s="205" t="s">
        <v>143</v>
      </c>
      <c r="J1958" s="205" t="s">
        <v>143</v>
      </c>
    </row>
    <row r="1959" spans="2:10" s="198" customFormat="1" ht="18" customHeight="1" x14ac:dyDescent="0.2">
      <c r="B1959" s="203">
        <v>2007</v>
      </c>
      <c r="C1959" s="204">
        <v>1172736.1100000001</v>
      </c>
      <c r="D1959" s="205" t="s">
        <v>87</v>
      </c>
      <c r="E1959" s="205" t="s">
        <v>95</v>
      </c>
      <c r="F1959" s="203">
        <v>90</v>
      </c>
      <c r="G1959" s="205" t="s">
        <v>6453</v>
      </c>
      <c r="H1959" s="205" t="s">
        <v>123</v>
      </c>
      <c r="I1959" s="205" t="s">
        <v>144</v>
      </c>
      <c r="J1959" s="205" t="s">
        <v>144</v>
      </c>
    </row>
    <row r="1960" spans="2:10" s="198" customFormat="1" ht="18" customHeight="1" x14ac:dyDescent="0.2">
      <c r="B1960" s="203">
        <v>2007</v>
      </c>
      <c r="C1960" s="204">
        <v>10323210.32</v>
      </c>
      <c r="D1960" s="205" t="s">
        <v>87</v>
      </c>
      <c r="E1960" s="205" t="s">
        <v>95</v>
      </c>
      <c r="F1960" s="203">
        <v>90</v>
      </c>
      <c r="G1960" s="205" t="s">
        <v>6453</v>
      </c>
      <c r="H1960" s="205" t="s">
        <v>123</v>
      </c>
      <c r="I1960" s="205" t="s">
        <v>145</v>
      </c>
      <c r="J1960" s="205" t="s">
        <v>145</v>
      </c>
    </row>
    <row r="1961" spans="2:10" s="198" customFormat="1" ht="18" customHeight="1" x14ac:dyDescent="0.2">
      <c r="B1961" s="203">
        <v>2007</v>
      </c>
      <c r="C1961" s="204">
        <v>13665946.560000001</v>
      </c>
      <c r="D1961" s="205" t="s">
        <v>87</v>
      </c>
      <c r="E1961" s="205" t="s">
        <v>95</v>
      </c>
      <c r="F1961" s="203">
        <v>90</v>
      </c>
      <c r="G1961" s="205" t="s">
        <v>6453</v>
      </c>
      <c r="H1961" s="205" t="s">
        <v>123</v>
      </c>
      <c r="I1961" s="205" t="s">
        <v>146</v>
      </c>
      <c r="J1961" s="205" t="s">
        <v>146</v>
      </c>
    </row>
    <row r="1962" spans="2:10" s="198" customFormat="1" ht="18" customHeight="1" x14ac:dyDescent="0.2">
      <c r="B1962" s="203">
        <v>2007</v>
      </c>
      <c r="C1962" s="204">
        <v>2761649.67</v>
      </c>
      <c r="D1962" s="205" t="s">
        <v>87</v>
      </c>
      <c r="E1962" s="205" t="s">
        <v>95</v>
      </c>
      <c r="F1962" s="203">
        <v>90</v>
      </c>
      <c r="G1962" s="205" t="s">
        <v>6453</v>
      </c>
      <c r="H1962" s="205" t="s">
        <v>123</v>
      </c>
      <c r="I1962" s="205" t="s">
        <v>147</v>
      </c>
      <c r="J1962" s="205" t="s">
        <v>147</v>
      </c>
    </row>
    <row r="1963" spans="2:10" s="198" customFormat="1" ht="18" customHeight="1" x14ac:dyDescent="0.2">
      <c r="B1963" s="203">
        <v>2007</v>
      </c>
      <c r="C1963" s="204">
        <v>5175743.9000000004</v>
      </c>
      <c r="D1963" s="205" t="s">
        <v>87</v>
      </c>
      <c r="E1963" s="205" t="s">
        <v>95</v>
      </c>
      <c r="F1963" s="203">
        <v>90</v>
      </c>
      <c r="G1963" s="205" t="s">
        <v>6453</v>
      </c>
      <c r="H1963" s="205" t="s">
        <v>123</v>
      </c>
      <c r="I1963" s="205" t="s">
        <v>148</v>
      </c>
      <c r="J1963" s="205" t="s">
        <v>148</v>
      </c>
    </row>
    <row r="1964" spans="2:10" s="198" customFormat="1" ht="18" customHeight="1" x14ac:dyDescent="0.2">
      <c r="B1964" s="203">
        <v>2007</v>
      </c>
      <c r="C1964" s="204">
        <v>1726488</v>
      </c>
      <c r="D1964" s="205" t="s">
        <v>87</v>
      </c>
      <c r="E1964" s="205" t="s">
        <v>95</v>
      </c>
      <c r="F1964" s="203">
        <v>90</v>
      </c>
      <c r="G1964" s="205" t="s">
        <v>6453</v>
      </c>
      <c r="H1964" s="205" t="s">
        <v>123</v>
      </c>
      <c r="I1964" s="205" t="s">
        <v>149</v>
      </c>
      <c r="J1964" s="205" t="s">
        <v>149</v>
      </c>
    </row>
    <row r="1965" spans="2:10" s="198" customFormat="1" ht="18" customHeight="1" x14ac:dyDescent="0.2">
      <c r="B1965" s="203">
        <v>2007</v>
      </c>
      <c r="C1965" s="204">
        <v>14432337.09</v>
      </c>
      <c r="D1965" s="205" t="s">
        <v>87</v>
      </c>
      <c r="E1965" s="205" t="s">
        <v>95</v>
      </c>
      <c r="F1965" s="203">
        <v>90</v>
      </c>
      <c r="G1965" s="205" t="s">
        <v>6453</v>
      </c>
      <c r="H1965" s="205" t="s">
        <v>123</v>
      </c>
      <c r="I1965" s="205" t="s">
        <v>150</v>
      </c>
      <c r="J1965" s="205" t="s">
        <v>150</v>
      </c>
    </row>
    <row r="1966" spans="2:10" s="198" customFormat="1" ht="18" customHeight="1" x14ac:dyDescent="0.2">
      <c r="B1966" s="203">
        <v>2007</v>
      </c>
      <c r="C1966" s="204">
        <v>289402950.41000003</v>
      </c>
      <c r="D1966" s="205" t="s">
        <v>87</v>
      </c>
      <c r="E1966" s="205" t="s">
        <v>95</v>
      </c>
      <c r="F1966" s="203">
        <v>90</v>
      </c>
      <c r="G1966" s="205" t="s">
        <v>6453</v>
      </c>
      <c r="H1966" s="205" t="s">
        <v>123</v>
      </c>
      <c r="I1966" s="205" t="s">
        <v>151</v>
      </c>
      <c r="J1966" s="205" t="s">
        <v>151</v>
      </c>
    </row>
    <row r="1967" spans="2:10" s="198" customFormat="1" ht="18" customHeight="1" x14ac:dyDescent="0.2">
      <c r="B1967" s="203">
        <v>2007</v>
      </c>
      <c r="C1967" s="204">
        <v>1954415.05</v>
      </c>
      <c r="D1967" s="205" t="s">
        <v>87</v>
      </c>
      <c r="E1967" s="205" t="s">
        <v>95</v>
      </c>
      <c r="F1967" s="203">
        <v>90</v>
      </c>
      <c r="G1967" s="205" t="s">
        <v>6453</v>
      </c>
      <c r="H1967" s="205" t="s">
        <v>123</v>
      </c>
      <c r="I1967" s="205" t="s">
        <v>380</v>
      </c>
      <c r="J1967" s="205" t="s">
        <v>380</v>
      </c>
    </row>
    <row r="1968" spans="2:10" s="198" customFormat="1" ht="18" customHeight="1" x14ac:dyDescent="0.2">
      <c r="B1968" s="203">
        <v>2007</v>
      </c>
      <c r="C1968" s="204">
        <v>1085076.03</v>
      </c>
      <c r="D1968" s="205" t="s">
        <v>87</v>
      </c>
      <c r="E1968" s="205" t="s">
        <v>95</v>
      </c>
      <c r="F1968" s="203">
        <v>90</v>
      </c>
      <c r="G1968" s="205" t="s">
        <v>6453</v>
      </c>
      <c r="H1968" s="205" t="s">
        <v>123</v>
      </c>
      <c r="I1968" s="205" t="s">
        <v>152</v>
      </c>
      <c r="J1968" s="205" t="s">
        <v>152</v>
      </c>
    </row>
    <row r="1969" spans="2:10" s="198" customFormat="1" ht="18" customHeight="1" x14ac:dyDescent="0.2">
      <c r="B1969" s="203">
        <v>2007</v>
      </c>
      <c r="C1969" s="204">
        <v>1838467.7000000002</v>
      </c>
      <c r="D1969" s="205" t="s">
        <v>87</v>
      </c>
      <c r="E1969" s="205" t="s">
        <v>95</v>
      </c>
      <c r="F1969" s="203">
        <v>90</v>
      </c>
      <c r="G1969" s="205" t="s">
        <v>6453</v>
      </c>
      <c r="H1969" s="205" t="s">
        <v>123</v>
      </c>
      <c r="I1969" s="205" t="s">
        <v>351</v>
      </c>
      <c r="J1969" s="205" t="s">
        <v>351</v>
      </c>
    </row>
    <row r="1970" spans="2:10" s="198" customFormat="1" ht="18" customHeight="1" x14ac:dyDescent="0.2">
      <c r="B1970" s="203">
        <v>2007</v>
      </c>
      <c r="C1970" s="204">
        <v>7357150.0099999998</v>
      </c>
      <c r="D1970" s="205" t="s">
        <v>87</v>
      </c>
      <c r="E1970" s="205" t="s">
        <v>95</v>
      </c>
      <c r="F1970" s="203">
        <v>90</v>
      </c>
      <c r="G1970" s="205" t="s">
        <v>6453</v>
      </c>
      <c r="H1970" s="205" t="s">
        <v>123</v>
      </c>
      <c r="I1970" s="205" t="s">
        <v>153</v>
      </c>
      <c r="J1970" s="205" t="s">
        <v>153</v>
      </c>
    </row>
    <row r="1971" spans="2:10" s="198" customFormat="1" ht="18" customHeight="1" x14ac:dyDescent="0.2">
      <c r="B1971" s="203">
        <v>2007</v>
      </c>
      <c r="C1971" s="204">
        <v>67844937.140000001</v>
      </c>
      <c r="D1971" s="205" t="s">
        <v>87</v>
      </c>
      <c r="E1971" s="205" t="s">
        <v>95</v>
      </c>
      <c r="F1971" s="203">
        <v>90</v>
      </c>
      <c r="G1971" s="205" t="s">
        <v>6453</v>
      </c>
      <c r="H1971" s="205" t="s">
        <v>123</v>
      </c>
      <c r="I1971" s="205" t="s">
        <v>154</v>
      </c>
      <c r="J1971" s="205" t="s">
        <v>154</v>
      </c>
    </row>
    <row r="1972" spans="2:10" s="198" customFormat="1" ht="18" customHeight="1" x14ac:dyDescent="0.2">
      <c r="B1972" s="203">
        <v>2007</v>
      </c>
      <c r="C1972" s="204">
        <v>1731431.42</v>
      </c>
      <c r="D1972" s="205" t="s">
        <v>87</v>
      </c>
      <c r="E1972" s="205" t="s">
        <v>95</v>
      </c>
      <c r="F1972" s="203">
        <v>90</v>
      </c>
      <c r="G1972" s="205" t="s">
        <v>6453</v>
      </c>
      <c r="H1972" s="205" t="s">
        <v>123</v>
      </c>
      <c r="I1972" s="205" t="s">
        <v>155</v>
      </c>
      <c r="J1972" s="205" t="s">
        <v>155</v>
      </c>
    </row>
    <row r="1973" spans="2:10" s="198" customFormat="1" ht="18" customHeight="1" x14ac:dyDescent="0.2">
      <c r="B1973" s="203">
        <v>2007</v>
      </c>
      <c r="C1973" s="204">
        <v>22332172.710000001</v>
      </c>
      <c r="D1973" s="205" t="s">
        <v>87</v>
      </c>
      <c r="E1973" s="205" t="s">
        <v>95</v>
      </c>
      <c r="F1973" s="203">
        <v>90</v>
      </c>
      <c r="G1973" s="205" t="s">
        <v>6453</v>
      </c>
      <c r="H1973" s="205" t="s">
        <v>123</v>
      </c>
      <c r="I1973" s="205" t="s">
        <v>349</v>
      </c>
      <c r="J1973" s="205" t="s">
        <v>123</v>
      </c>
    </row>
    <row r="1974" spans="2:10" s="198" customFormat="1" ht="18" customHeight="1" x14ac:dyDescent="0.2">
      <c r="B1974" s="203">
        <v>2007</v>
      </c>
      <c r="C1974" s="204">
        <v>1664302.38</v>
      </c>
      <c r="D1974" s="205" t="s">
        <v>87</v>
      </c>
      <c r="E1974" s="205" t="s">
        <v>95</v>
      </c>
      <c r="F1974" s="203">
        <v>90</v>
      </c>
      <c r="G1974" s="205" t="s">
        <v>6453</v>
      </c>
      <c r="H1974" s="205" t="s">
        <v>123</v>
      </c>
      <c r="I1974" s="205" t="s">
        <v>156</v>
      </c>
      <c r="J1974" s="205" t="s">
        <v>156</v>
      </c>
    </row>
    <row r="1975" spans="2:10" s="198" customFormat="1" ht="18" customHeight="1" x14ac:dyDescent="0.2">
      <c r="B1975" s="203">
        <v>2007</v>
      </c>
      <c r="C1975" s="204">
        <v>7384796.4199999999</v>
      </c>
      <c r="D1975" s="205" t="s">
        <v>87</v>
      </c>
      <c r="E1975" s="205" t="s">
        <v>95</v>
      </c>
      <c r="F1975" s="203">
        <v>90</v>
      </c>
      <c r="G1975" s="205" t="s">
        <v>6453</v>
      </c>
      <c r="H1975" s="205" t="s">
        <v>157</v>
      </c>
      <c r="I1975" s="205" t="s">
        <v>157</v>
      </c>
      <c r="J1975" s="205" t="s">
        <v>157</v>
      </c>
    </row>
    <row r="1976" spans="2:10" s="198" customFormat="1" ht="18" customHeight="1" x14ac:dyDescent="0.2">
      <c r="B1976" s="203">
        <v>2007</v>
      </c>
      <c r="C1976" s="204">
        <v>0</v>
      </c>
      <c r="D1976" s="205" t="s">
        <v>87</v>
      </c>
      <c r="E1976" s="205" t="s">
        <v>95</v>
      </c>
      <c r="F1976" s="203">
        <v>90</v>
      </c>
      <c r="G1976" s="205" t="s">
        <v>6453</v>
      </c>
      <c r="H1976" s="205" t="s">
        <v>157</v>
      </c>
      <c r="I1976" s="205" t="s">
        <v>349</v>
      </c>
      <c r="J1976" s="205"/>
    </row>
    <row r="1977" spans="2:10" s="198" customFormat="1" ht="18" customHeight="1" x14ac:dyDescent="0.2">
      <c r="B1977" s="203">
        <v>2007</v>
      </c>
      <c r="C1977" s="204">
        <v>240925679.77000001</v>
      </c>
      <c r="D1977" s="205" t="s">
        <v>87</v>
      </c>
      <c r="E1977" s="205" t="s">
        <v>95</v>
      </c>
      <c r="F1977" s="203">
        <v>90</v>
      </c>
      <c r="G1977" s="205" t="s">
        <v>6453</v>
      </c>
      <c r="H1977" s="205" t="s">
        <v>158</v>
      </c>
      <c r="I1977" s="205" t="s">
        <v>158</v>
      </c>
      <c r="J1977" s="205" t="s">
        <v>158</v>
      </c>
    </row>
    <row r="1978" spans="2:10" s="198" customFormat="1" ht="18" customHeight="1" x14ac:dyDescent="0.2">
      <c r="B1978" s="203">
        <v>2007</v>
      </c>
      <c r="C1978" s="204">
        <v>982905.95</v>
      </c>
      <c r="D1978" s="205" t="s">
        <v>87</v>
      </c>
      <c r="E1978" s="205" t="s">
        <v>95</v>
      </c>
      <c r="F1978" s="203">
        <v>90</v>
      </c>
      <c r="G1978" s="205" t="s">
        <v>6453</v>
      </c>
      <c r="H1978" s="205" t="s">
        <v>158</v>
      </c>
      <c r="I1978" s="205" t="s">
        <v>349</v>
      </c>
      <c r="J1978" s="205" t="s">
        <v>158</v>
      </c>
    </row>
    <row r="1979" spans="2:10" s="198" customFormat="1" ht="18" customHeight="1" x14ac:dyDescent="0.2">
      <c r="B1979" s="203">
        <v>2007</v>
      </c>
      <c r="C1979" s="204">
        <v>137044746.36000001</v>
      </c>
      <c r="D1979" s="205" t="s">
        <v>87</v>
      </c>
      <c r="E1979" s="205" t="s">
        <v>95</v>
      </c>
      <c r="F1979" s="203">
        <v>90</v>
      </c>
      <c r="G1979" s="205" t="s">
        <v>6453</v>
      </c>
      <c r="H1979" s="205" t="s">
        <v>159</v>
      </c>
      <c r="I1979" s="205" t="s">
        <v>381</v>
      </c>
      <c r="J1979" s="205" t="s">
        <v>381</v>
      </c>
    </row>
    <row r="1980" spans="2:10" s="198" customFormat="1" ht="18" customHeight="1" x14ac:dyDescent="0.2">
      <c r="B1980" s="203">
        <v>2007</v>
      </c>
      <c r="C1980" s="204">
        <v>197934559.91</v>
      </c>
      <c r="D1980" s="205" t="s">
        <v>87</v>
      </c>
      <c r="E1980" s="205" t="s">
        <v>95</v>
      </c>
      <c r="F1980" s="203">
        <v>90</v>
      </c>
      <c r="G1980" s="205" t="s">
        <v>6453</v>
      </c>
      <c r="H1980" s="205" t="s">
        <v>159</v>
      </c>
      <c r="I1980" s="205" t="s">
        <v>160</v>
      </c>
      <c r="J1980" s="205" t="s">
        <v>160</v>
      </c>
    </row>
    <row r="1981" spans="2:10" s="198" customFormat="1" ht="18" customHeight="1" x14ac:dyDescent="0.2">
      <c r="B1981" s="203">
        <v>2007</v>
      </c>
      <c r="C1981" s="204">
        <v>0</v>
      </c>
      <c r="D1981" s="205" t="s">
        <v>87</v>
      </c>
      <c r="E1981" s="205" t="s">
        <v>95</v>
      </c>
      <c r="F1981" s="203">
        <v>90</v>
      </c>
      <c r="G1981" s="205" t="s">
        <v>6453</v>
      </c>
      <c r="H1981" s="205" t="s">
        <v>159</v>
      </c>
      <c r="I1981" s="205" t="s">
        <v>349</v>
      </c>
      <c r="J1981" s="205"/>
    </row>
    <row r="1982" spans="2:10" s="198" customFormat="1" ht="18" customHeight="1" x14ac:dyDescent="0.2">
      <c r="B1982" s="203">
        <v>2007</v>
      </c>
      <c r="C1982" s="204">
        <v>10886067.27</v>
      </c>
      <c r="D1982" s="205" t="s">
        <v>87</v>
      </c>
      <c r="E1982" s="205" t="s">
        <v>95</v>
      </c>
      <c r="F1982" s="203">
        <v>90</v>
      </c>
      <c r="G1982" s="205" t="s">
        <v>6453</v>
      </c>
      <c r="H1982" s="205" t="s">
        <v>161</v>
      </c>
      <c r="I1982" s="205" t="s">
        <v>161</v>
      </c>
      <c r="J1982" s="205" t="s">
        <v>161</v>
      </c>
    </row>
    <row r="1983" spans="2:10" s="198" customFormat="1" ht="18" customHeight="1" x14ac:dyDescent="0.2">
      <c r="B1983" s="203">
        <v>2007</v>
      </c>
      <c r="C1983" s="204">
        <v>0</v>
      </c>
      <c r="D1983" s="205" t="s">
        <v>87</v>
      </c>
      <c r="E1983" s="205" t="s">
        <v>95</v>
      </c>
      <c r="F1983" s="203">
        <v>90</v>
      </c>
      <c r="G1983" s="205" t="s">
        <v>6453</v>
      </c>
      <c r="H1983" s="205" t="s">
        <v>161</v>
      </c>
      <c r="I1983" s="205" t="s">
        <v>349</v>
      </c>
      <c r="J1983" s="205"/>
    </row>
    <row r="1984" spans="2:10" s="198" customFormat="1" ht="18" customHeight="1" x14ac:dyDescent="0.2">
      <c r="B1984" s="203">
        <v>2007</v>
      </c>
      <c r="C1984" s="204">
        <v>7189445.2699999996</v>
      </c>
      <c r="D1984" s="205" t="s">
        <v>87</v>
      </c>
      <c r="E1984" s="205" t="s">
        <v>95</v>
      </c>
      <c r="F1984" s="203">
        <v>90</v>
      </c>
      <c r="G1984" s="205" t="s">
        <v>6453</v>
      </c>
      <c r="H1984" s="205" t="s">
        <v>162</v>
      </c>
      <c r="I1984" s="205" t="s">
        <v>163</v>
      </c>
      <c r="J1984" s="205" t="s">
        <v>163</v>
      </c>
    </row>
    <row r="1985" spans="2:10" s="198" customFormat="1" ht="18" customHeight="1" x14ac:dyDescent="0.2">
      <c r="B1985" s="203">
        <v>2007</v>
      </c>
      <c r="C1985" s="204">
        <v>79601.17</v>
      </c>
      <c r="D1985" s="205" t="s">
        <v>87</v>
      </c>
      <c r="E1985" s="205" t="s">
        <v>95</v>
      </c>
      <c r="F1985" s="203">
        <v>90</v>
      </c>
      <c r="G1985" s="205" t="s">
        <v>6453</v>
      </c>
      <c r="H1985" s="205" t="s">
        <v>162</v>
      </c>
      <c r="I1985" s="205" t="s">
        <v>164</v>
      </c>
      <c r="J1985" s="205" t="s">
        <v>164</v>
      </c>
    </row>
    <row r="1986" spans="2:10" s="198" customFormat="1" ht="18" customHeight="1" x14ac:dyDescent="0.2">
      <c r="B1986" s="203">
        <v>2007</v>
      </c>
      <c r="C1986" s="204">
        <v>2161994.2200000002</v>
      </c>
      <c r="D1986" s="205" t="s">
        <v>87</v>
      </c>
      <c r="E1986" s="205" t="s">
        <v>95</v>
      </c>
      <c r="F1986" s="203">
        <v>90</v>
      </c>
      <c r="G1986" s="205" t="s">
        <v>6453</v>
      </c>
      <c r="H1986" s="205" t="s">
        <v>162</v>
      </c>
      <c r="I1986" s="205" t="s">
        <v>165</v>
      </c>
      <c r="J1986" s="205" t="s">
        <v>165</v>
      </c>
    </row>
    <row r="1987" spans="2:10" s="198" customFormat="1" ht="18" customHeight="1" x14ac:dyDescent="0.2">
      <c r="B1987" s="203">
        <v>2007</v>
      </c>
      <c r="C1987" s="204">
        <v>198600</v>
      </c>
      <c r="D1987" s="205" t="s">
        <v>87</v>
      </c>
      <c r="E1987" s="205" t="s">
        <v>95</v>
      </c>
      <c r="F1987" s="203">
        <v>90</v>
      </c>
      <c r="G1987" s="205" t="s">
        <v>6453</v>
      </c>
      <c r="H1987" s="205" t="s">
        <v>162</v>
      </c>
      <c r="I1987" s="205" t="s">
        <v>170</v>
      </c>
      <c r="J1987" s="205" t="s">
        <v>170</v>
      </c>
    </row>
    <row r="1988" spans="2:10" s="198" customFormat="1" ht="18" customHeight="1" x14ac:dyDescent="0.2">
      <c r="B1988" s="203">
        <v>2007</v>
      </c>
      <c r="C1988" s="204">
        <v>5063576.5999999996</v>
      </c>
      <c r="D1988" s="205" t="s">
        <v>87</v>
      </c>
      <c r="E1988" s="205" t="s">
        <v>95</v>
      </c>
      <c r="F1988" s="203">
        <v>90</v>
      </c>
      <c r="G1988" s="205" t="s">
        <v>6453</v>
      </c>
      <c r="H1988" s="205" t="s">
        <v>162</v>
      </c>
      <c r="I1988" s="205" t="s">
        <v>166</v>
      </c>
      <c r="J1988" s="205" t="s">
        <v>166</v>
      </c>
    </row>
    <row r="1989" spans="2:10" s="198" customFormat="1" ht="18" customHeight="1" x14ac:dyDescent="0.2">
      <c r="B1989" s="203">
        <v>2007</v>
      </c>
      <c r="C1989" s="204">
        <v>125000</v>
      </c>
      <c r="D1989" s="205" t="s">
        <v>87</v>
      </c>
      <c r="E1989" s="205" t="s">
        <v>95</v>
      </c>
      <c r="F1989" s="203">
        <v>90</v>
      </c>
      <c r="G1989" s="205" t="s">
        <v>6453</v>
      </c>
      <c r="H1989" s="205" t="s">
        <v>162</v>
      </c>
      <c r="I1989" s="205" t="s">
        <v>167</v>
      </c>
      <c r="J1989" s="205" t="s">
        <v>167</v>
      </c>
    </row>
    <row r="1990" spans="2:10" s="198" customFormat="1" ht="18" customHeight="1" x14ac:dyDescent="0.2">
      <c r="B1990" s="203">
        <v>2007</v>
      </c>
      <c r="C1990" s="204">
        <v>0</v>
      </c>
      <c r="D1990" s="205" t="s">
        <v>87</v>
      </c>
      <c r="E1990" s="205" t="s">
        <v>95</v>
      </c>
      <c r="F1990" s="203">
        <v>90</v>
      </c>
      <c r="G1990" s="205" t="s">
        <v>6453</v>
      </c>
      <c r="H1990" s="205" t="s">
        <v>162</v>
      </c>
      <c r="I1990" s="205" t="s">
        <v>349</v>
      </c>
      <c r="J1990" s="205"/>
    </row>
    <row r="1991" spans="2:10" s="198" customFormat="1" ht="18" customHeight="1" x14ac:dyDescent="0.2">
      <c r="B1991" s="203">
        <v>2007</v>
      </c>
      <c r="C1991" s="204">
        <v>0</v>
      </c>
      <c r="D1991" s="205" t="s">
        <v>87</v>
      </c>
      <c r="E1991" s="205" t="s">
        <v>95</v>
      </c>
      <c r="F1991" s="203">
        <v>90</v>
      </c>
      <c r="G1991" s="205" t="s">
        <v>6453</v>
      </c>
      <c r="H1991" s="205" t="s">
        <v>168</v>
      </c>
      <c r="I1991" s="205" t="s">
        <v>349</v>
      </c>
      <c r="J1991" s="205"/>
    </row>
    <row r="1992" spans="2:10" s="198" customFormat="1" ht="18" customHeight="1" x14ac:dyDescent="0.2">
      <c r="B1992" s="203">
        <v>2007</v>
      </c>
      <c r="C1992" s="204">
        <v>12384.84</v>
      </c>
      <c r="D1992" s="205" t="s">
        <v>87</v>
      </c>
      <c r="E1992" s="205" t="s">
        <v>95</v>
      </c>
      <c r="F1992" s="203">
        <v>90</v>
      </c>
      <c r="G1992" s="205" t="s">
        <v>6453</v>
      </c>
      <c r="H1992" s="205" t="s">
        <v>169</v>
      </c>
      <c r="I1992" s="205" t="s">
        <v>164</v>
      </c>
      <c r="J1992" s="205" t="s">
        <v>164</v>
      </c>
    </row>
    <row r="1993" spans="2:10" s="198" customFormat="1" ht="18" customHeight="1" x14ac:dyDescent="0.2">
      <c r="B1993" s="203">
        <v>2007</v>
      </c>
      <c r="C1993" s="204">
        <v>788124.69</v>
      </c>
      <c r="D1993" s="205" t="s">
        <v>87</v>
      </c>
      <c r="E1993" s="205" t="s">
        <v>95</v>
      </c>
      <c r="F1993" s="203">
        <v>90</v>
      </c>
      <c r="G1993" s="205" t="s">
        <v>6453</v>
      </c>
      <c r="H1993" s="205" t="s">
        <v>169</v>
      </c>
      <c r="I1993" s="205" t="s">
        <v>165</v>
      </c>
      <c r="J1993" s="205" t="s">
        <v>165</v>
      </c>
    </row>
    <row r="1994" spans="2:10" s="198" customFormat="1" ht="18" customHeight="1" x14ac:dyDescent="0.2">
      <c r="B1994" s="203">
        <v>2007</v>
      </c>
      <c r="C1994" s="204">
        <v>671981.6</v>
      </c>
      <c r="D1994" s="205" t="s">
        <v>87</v>
      </c>
      <c r="E1994" s="205" t="s">
        <v>95</v>
      </c>
      <c r="F1994" s="203">
        <v>90</v>
      </c>
      <c r="G1994" s="205" t="s">
        <v>6453</v>
      </c>
      <c r="H1994" s="205" t="s">
        <v>169</v>
      </c>
      <c r="I1994" s="205" t="s">
        <v>170</v>
      </c>
      <c r="J1994" s="205" t="s">
        <v>170</v>
      </c>
    </row>
    <row r="1995" spans="2:10" s="198" customFormat="1" ht="18" customHeight="1" x14ac:dyDescent="0.2">
      <c r="B1995" s="203">
        <v>2007</v>
      </c>
      <c r="C1995" s="204">
        <v>348442.58</v>
      </c>
      <c r="D1995" s="205" t="s">
        <v>87</v>
      </c>
      <c r="E1995" s="205" t="s">
        <v>95</v>
      </c>
      <c r="F1995" s="203">
        <v>90</v>
      </c>
      <c r="G1995" s="205" t="s">
        <v>6453</v>
      </c>
      <c r="H1995" s="205" t="s">
        <v>169</v>
      </c>
      <c r="I1995" s="205" t="s">
        <v>171</v>
      </c>
      <c r="J1995" s="205" t="s">
        <v>171</v>
      </c>
    </row>
    <row r="1996" spans="2:10" s="198" customFormat="1" ht="18" customHeight="1" x14ac:dyDescent="0.2">
      <c r="B1996" s="203">
        <v>2007</v>
      </c>
      <c r="C1996" s="204">
        <v>52851.360000000001</v>
      </c>
      <c r="D1996" s="205" t="s">
        <v>87</v>
      </c>
      <c r="E1996" s="205" t="s">
        <v>95</v>
      </c>
      <c r="F1996" s="203">
        <v>90</v>
      </c>
      <c r="G1996" s="205" t="s">
        <v>6453</v>
      </c>
      <c r="H1996" s="205" t="s">
        <v>169</v>
      </c>
      <c r="I1996" s="205" t="s">
        <v>166</v>
      </c>
      <c r="J1996" s="205" t="s">
        <v>166</v>
      </c>
    </row>
    <row r="1997" spans="2:10" s="198" customFormat="1" ht="18" customHeight="1" x14ac:dyDescent="0.2">
      <c r="B1997" s="203">
        <v>2007</v>
      </c>
      <c r="C1997" s="204">
        <v>31181096.309999999</v>
      </c>
      <c r="D1997" s="205" t="s">
        <v>87</v>
      </c>
      <c r="E1997" s="205" t="s">
        <v>95</v>
      </c>
      <c r="F1997" s="203">
        <v>90</v>
      </c>
      <c r="G1997" s="205" t="s">
        <v>6453</v>
      </c>
      <c r="H1997" s="205" t="s">
        <v>169</v>
      </c>
      <c r="I1997" s="205" t="s">
        <v>172</v>
      </c>
      <c r="J1997" s="205" t="s">
        <v>172</v>
      </c>
    </row>
    <row r="1998" spans="2:10" s="198" customFormat="1" ht="18" customHeight="1" x14ac:dyDescent="0.2">
      <c r="B1998" s="203">
        <v>2007</v>
      </c>
      <c r="C1998" s="204">
        <v>20000</v>
      </c>
      <c r="D1998" s="205" t="s">
        <v>87</v>
      </c>
      <c r="E1998" s="205" t="s">
        <v>95</v>
      </c>
      <c r="F1998" s="203">
        <v>90</v>
      </c>
      <c r="G1998" s="205" t="s">
        <v>6453</v>
      </c>
      <c r="H1998" s="205" t="s">
        <v>169</v>
      </c>
      <c r="I1998" s="205" t="s">
        <v>173</v>
      </c>
      <c r="J1998" s="205" t="s">
        <v>173</v>
      </c>
    </row>
    <row r="1999" spans="2:10" s="198" customFormat="1" ht="18" customHeight="1" x14ac:dyDescent="0.2">
      <c r="B1999" s="203">
        <v>2007</v>
      </c>
      <c r="C1999" s="204">
        <v>0</v>
      </c>
      <c r="D1999" s="205" t="s">
        <v>87</v>
      </c>
      <c r="E1999" s="205" t="s">
        <v>95</v>
      </c>
      <c r="F1999" s="203">
        <v>90</v>
      </c>
      <c r="G1999" s="205" t="s">
        <v>6453</v>
      </c>
      <c r="H1999" s="205" t="s">
        <v>169</v>
      </c>
      <c r="I1999" s="205" t="s">
        <v>349</v>
      </c>
      <c r="J1999" s="205"/>
    </row>
    <row r="2000" spans="2:10" s="198" customFormat="1" ht="18" customHeight="1" x14ac:dyDescent="0.2">
      <c r="B2000" s="203">
        <v>2007</v>
      </c>
      <c r="C2000" s="204">
        <v>1022178.25</v>
      </c>
      <c r="D2000" s="205" t="s">
        <v>87</v>
      </c>
      <c r="E2000" s="205" t="s">
        <v>95</v>
      </c>
      <c r="F2000" s="203">
        <v>90</v>
      </c>
      <c r="G2000" s="205" t="s">
        <v>6453</v>
      </c>
      <c r="H2000" s="205" t="s">
        <v>174</v>
      </c>
      <c r="I2000" s="205" t="s">
        <v>386</v>
      </c>
      <c r="J2000" s="205" t="s">
        <v>386</v>
      </c>
    </row>
    <row r="2001" spans="2:10" s="198" customFormat="1" ht="18" customHeight="1" x14ac:dyDescent="0.2">
      <c r="B2001" s="203">
        <v>2007</v>
      </c>
      <c r="C2001" s="204">
        <v>6104.5</v>
      </c>
      <c r="D2001" s="205" t="s">
        <v>87</v>
      </c>
      <c r="E2001" s="205" t="s">
        <v>95</v>
      </c>
      <c r="F2001" s="203">
        <v>90</v>
      </c>
      <c r="G2001" s="205" t="s">
        <v>6453</v>
      </c>
      <c r="H2001" s="205" t="s">
        <v>174</v>
      </c>
      <c r="I2001" s="205" t="s">
        <v>175</v>
      </c>
      <c r="J2001" s="205" t="s">
        <v>175</v>
      </c>
    </row>
    <row r="2002" spans="2:10" s="198" customFormat="1" ht="18" customHeight="1" x14ac:dyDescent="0.2">
      <c r="B2002" s="203">
        <v>2007</v>
      </c>
      <c r="C2002" s="204">
        <v>74454.8</v>
      </c>
      <c r="D2002" s="205" t="s">
        <v>87</v>
      </c>
      <c r="E2002" s="205" t="s">
        <v>95</v>
      </c>
      <c r="F2002" s="203">
        <v>90</v>
      </c>
      <c r="G2002" s="205" t="s">
        <v>6453</v>
      </c>
      <c r="H2002" s="205" t="s">
        <v>174</v>
      </c>
      <c r="I2002" s="205" t="s">
        <v>352</v>
      </c>
      <c r="J2002" s="205" t="s">
        <v>352</v>
      </c>
    </row>
    <row r="2003" spans="2:10" s="198" customFormat="1" ht="18" customHeight="1" x14ac:dyDescent="0.2">
      <c r="B2003" s="203">
        <v>2007</v>
      </c>
      <c r="C2003" s="204">
        <v>11613819.689999999</v>
      </c>
      <c r="D2003" s="205" t="s">
        <v>87</v>
      </c>
      <c r="E2003" s="205" t="s">
        <v>95</v>
      </c>
      <c r="F2003" s="203">
        <v>90</v>
      </c>
      <c r="G2003" s="205" t="s">
        <v>6453</v>
      </c>
      <c r="H2003" s="205" t="s">
        <v>174</v>
      </c>
      <c r="I2003" s="205" t="s">
        <v>176</v>
      </c>
      <c r="J2003" s="205" t="s">
        <v>176</v>
      </c>
    </row>
    <row r="2004" spans="2:10" s="198" customFormat="1" ht="18" customHeight="1" x14ac:dyDescent="0.2">
      <c r="B2004" s="203">
        <v>2007</v>
      </c>
      <c r="C2004" s="204">
        <v>4081616.93</v>
      </c>
      <c r="D2004" s="205" t="s">
        <v>87</v>
      </c>
      <c r="E2004" s="205" t="s">
        <v>95</v>
      </c>
      <c r="F2004" s="203">
        <v>90</v>
      </c>
      <c r="G2004" s="205" t="s">
        <v>6453</v>
      </c>
      <c r="H2004" s="205" t="s">
        <v>174</v>
      </c>
      <c r="I2004" s="205" t="s">
        <v>177</v>
      </c>
      <c r="J2004" s="205" t="s">
        <v>177</v>
      </c>
    </row>
    <row r="2005" spans="2:10" s="198" customFormat="1" ht="18" customHeight="1" x14ac:dyDescent="0.2">
      <c r="B2005" s="203">
        <v>2007</v>
      </c>
      <c r="C2005" s="204">
        <v>560254.95000000007</v>
      </c>
      <c r="D2005" s="205" t="s">
        <v>87</v>
      </c>
      <c r="E2005" s="205" t="s">
        <v>95</v>
      </c>
      <c r="F2005" s="203">
        <v>90</v>
      </c>
      <c r="G2005" s="205" t="s">
        <v>6453</v>
      </c>
      <c r="H2005" s="205" t="s">
        <v>174</v>
      </c>
      <c r="I2005" s="205" t="s">
        <v>178</v>
      </c>
      <c r="J2005" s="205" t="s">
        <v>178</v>
      </c>
    </row>
    <row r="2006" spans="2:10" s="198" customFormat="1" ht="18" customHeight="1" x14ac:dyDescent="0.2">
      <c r="B2006" s="203">
        <v>2007</v>
      </c>
      <c r="C2006" s="204">
        <v>14443.82</v>
      </c>
      <c r="D2006" s="205" t="s">
        <v>87</v>
      </c>
      <c r="E2006" s="205" t="s">
        <v>95</v>
      </c>
      <c r="F2006" s="203">
        <v>90</v>
      </c>
      <c r="G2006" s="205" t="s">
        <v>6453</v>
      </c>
      <c r="H2006" s="205" t="s">
        <v>174</v>
      </c>
      <c r="I2006" s="205" t="s">
        <v>179</v>
      </c>
      <c r="J2006" s="205" t="s">
        <v>179</v>
      </c>
    </row>
    <row r="2007" spans="2:10" s="198" customFormat="1" ht="18" customHeight="1" x14ac:dyDescent="0.2">
      <c r="B2007" s="203">
        <v>2007</v>
      </c>
      <c r="C2007" s="204">
        <v>16252012.08</v>
      </c>
      <c r="D2007" s="205" t="s">
        <v>87</v>
      </c>
      <c r="E2007" s="205" t="s">
        <v>95</v>
      </c>
      <c r="F2007" s="203">
        <v>90</v>
      </c>
      <c r="G2007" s="205" t="s">
        <v>6453</v>
      </c>
      <c r="H2007" s="205" t="s">
        <v>174</v>
      </c>
      <c r="I2007" s="205" t="s">
        <v>180</v>
      </c>
      <c r="J2007" s="205" t="s">
        <v>180</v>
      </c>
    </row>
    <row r="2008" spans="2:10" s="198" customFormat="1" ht="18" customHeight="1" x14ac:dyDescent="0.2">
      <c r="B2008" s="203">
        <v>2007</v>
      </c>
      <c r="C2008" s="204">
        <v>238917.22</v>
      </c>
      <c r="D2008" s="205" t="s">
        <v>87</v>
      </c>
      <c r="E2008" s="205" t="s">
        <v>95</v>
      </c>
      <c r="F2008" s="203">
        <v>90</v>
      </c>
      <c r="G2008" s="205" t="s">
        <v>6453</v>
      </c>
      <c r="H2008" s="205" t="s">
        <v>174</v>
      </c>
      <c r="I2008" s="205" t="s">
        <v>181</v>
      </c>
      <c r="J2008" s="205" t="s">
        <v>181</v>
      </c>
    </row>
    <row r="2009" spans="2:10" s="198" customFormat="1" ht="18" customHeight="1" x14ac:dyDescent="0.2">
      <c r="B2009" s="203">
        <v>2007</v>
      </c>
      <c r="C2009" s="204">
        <v>31672.530000000002</v>
      </c>
      <c r="D2009" s="205" t="s">
        <v>87</v>
      </c>
      <c r="E2009" s="205" t="s">
        <v>95</v>
      </c>
      <c r="F2009" s="203">
        <v>90</v>
      </c>
      <c r="G2009" s="205" t="s">
        <v>6453</v>
      </c>
      <c r="H2009" s="205" t="s">
        <v>174</v>
      </c>
      <c r="I2009" s="205" t="s">
        <v>182</v>
      </c>
      <c r="J2009" s="205" t="s">
        <v>182</v>
      </c>
    </row>
    <row r="2010" spans="2:10" s="198" customFormat="1" ht="18" customHeight="1" x14ac:dyDescent="0.2">
      <c r="B2010" s="203">
        <v>2007</v>
      </c>
      <c r="C2010" s="204">
        <v>196646.97</v>
      </c>
      <c r="D2010" s="205" t="s">
        <v>87</v>
      </c>
      <c r="E2010" s="205" t="s">
        <v>95</v>
      </c>
      <c r="F2010" s="203">
        <v>90</v>
      </c>
      <c r="G2010" s="205" t="s">
        <v>6453</v>
      </c>
      <c r="H2010" s="205" t="s">
        <v>174</v>
      </c>
      <c r="I2010" s="205" t="s">
        <v>365</v>
      </c>
      <c r="J2010" s="205" t="s">
        <v>365</v>
      </c>
    </row>
    <row r="2011" spans="2:10" s="198" customFormat="1" ht="18" customHeight="1" x14ac:dyDescent="0.2">
      <c r="B2011" s="203">
        <v>2007</v>
      </c>
      <c r="C2011" s="204">
        <v>11989457.92</v>
      </c>
      <c r="D2011" s="205" t="s">
        <v>87</v>
      </c>
      <c r="E2011" s="205" t="s">
        <v>95</v>
      </c>
      <c r="F2011" s="203">
        <v>90</v>
      </c>
      <c r="G2011" s="205" t="s">
        <v>6453</v>
      </c>
      <c r="H2011" s="205" t="s">
        <v>174</v>
      </c>
      <c r="I2011" s="205" t="s">
        <v>183</v>
      </c>
      <c r="J2011" s="205" t="s">
        <v>183</v>
      </c>
    </row>
    <row r="2012" spans="2:10" s="198" customFormat="1" ht="18" customHeight="1" x14ac:dyDescent="0.2">
      <c r="B2012" s="203">
        <v>2007</v>
      </c>
      <c r="C2012" s="204">
        <v>16296648.630000001</v>
      </c>
      <c r="D2012" s="205" t="s">
        <v>87</v>
      </c>
      <c r="E2012" s="205" t="s">
        <v>95</v>
      </c>
      <c r="F2012" s="203">
        <v>90</v>
      </c>
      <c r="G2012" s="205" t="s">
        <v>6453</v>
      </c>
      <c r="H2012" s="205" t="s">
        <v>174</v>
      </c>
      <c r="I2012" s="205" t="s">
        <v>184</v>
      </c>
      <c r="J2012" s="205" t="s">
        <v>184</v>
      </c>
    </row>
    <row r="2013" spans="2:10" s="198" customFormat="1" ht="18" customHeight="1" x14ac:dyDescent="0.2">
      <c r="B2013" s="203">
        <v>2007</v>
      </c>
      <c r="C2013" s="204">
        <v>49334061.509999998</v>
      </c>
      <c r="D2013" s="205" t="s">
        <v>87</v>
      </c>
      <c r="E2013" s="205" t="s">
        <v>95</v>
      </c>
      <c r="F2013" s="203">
        <v>90</v>
      </c>
      <c r="G2013" s="205" t="s">
        <v>6453</v>
      </c>
      <c r="H2013" s="205" t="s">
        <v>174</v>
      </c>
      <c r="I2013" s="205" t="s">
        <v>185</v>
      </c>
      <c r="J2013" s="205" t="s">
        <v>185</v>
      </c>
    </row>
    <row r="2014" spans="2:10" s="198" customFormat="1" ht="18" customHeight="1" x14ac:dyDescent="0.2">
      <c r="B2014" s="203">
        <v>2007</v>
      </c>
      <c r="C2014" s="204">
        <v>12651206.109999999</v>
      </c>
      <c r="D2014" s="205" t="s">
        <v>87</v>
      </c>
      <c r="E2014" s="205" t="s">
        <v>95</v>
      </c>
      <c r="F2014" s="203">
        <v>90</v>
      </c>
      <c r="G2014" s="205" t="s">
        <v>6453</v>
      </c>
      <c r="H2014" s="205" t="s">
        <v>174</v>
      </c>
      <c r="I2014" s="205" t="s">
        <v>186</v>
      </c>
      <c r="J2014" s="205" t="s">
        <v>186</v>
      </c>
    </row>
    <row r="2015" spans="2:10" s="198" customFormat="1" ht="18" customHeight="1" x14ac:dyDescent="0.2">
      <c r="B2015" s="203">
        <v>2007</v>
      </c>
      <c r="C2015" s="204">
        <v>914620.38</v>
      </c>
      <c r="D2015" s="205" t="s">
        <v>87</v>
      </c>
      <c r="E2015" s="205" t="s">
        <v>95</v>
      </c>
      <c r="F2015" s="203">
        <v>90</v>
      </c>
      <c r="G2015" s="205" t="s">
        <v>6453</v>
      </c>
      <c r="H2015" s="205" t="s">
        <v>174</v>
      </c>
      <c r="I2015" s="205" t="s">
        <v>187</v>
      </c>
      <c r="J2015" s="205" t="s">
        <v>187</v>
      </c>
    </row>
    <row r="2016" spans="2:10" s="198" customFormat="1" ht="18" customHeight="1" x14ac:dyDescent="0.2">
      <c r="B2016" s="203">
        <v>2007</v>
      </c>
      <c r="C2016" s="204">
        <v>1690042.91</v>
      </c>
      <c r="D2016" s="205" t="s">
        <v>87</v>
      </c>
      <c r="E2016" s="205" t="s">
        <v>95</v>
      </c>
      <c r="F2016" s="203">
        <v>90</v>
      </c>
      <c r="G2016" s="205" t="s">
        <v>6453</v>
      </c>
      <c r="H2016" s="205" t="s">
        <v>174</v>
      </c>
      <c r="I2016" s="205" t="s">
        <v>188</v>
      </c>
      <c r="J2016" s="205" t="s">
        <v>188</v>
      </c>
    </row>
    <row r="2017" spans="2:10" s="198" customFormat="1" ht="18" customHeight="1" x14ac:dyDescent="0.2">
      <c r="B2017" s="203">
        <v>2007</v>
      </c>
      <c r="C2017" s="204">
        <v>926320.47</v>
      </c>
      <c r="D2017" s="205" t="s">
        <v>87</v>
      </c>
      <c r="E2017" s="205" t="s">
        <v>95</v>
      </c>
      <c r="F2017" s="203">
        <v>90</v>
      </c>
      <c r="G2017" s="205" t="s">
        <v>6453</v>
      </c>
      <c r="H2017" s="205" t="s">
        <v>174</v>
      </c>
      <c r="I2017" s="205" t="s">
        <v>189</v>
      </c>
      <c r="J2017" s="205" t="s">
        <v>189</v>
      </c>
    </row>
    <row r="2018" spans="2:10" s="198" customFormat="1" ht="18" customHeight="1" x14ac:dyDescent="0.2">
      <c r="B2018" s="203">
        <v>2007</v>
      </c>
      <c r="C2018" s="204">
        <v>12250.91</v>
      </c>
      <c r="D2018" s="205" t="s">
        <v>87</v>
      </c>
      <c r="E2018" s="205" t="s">
        <v>95</v>
      </c>
      <c r="F2018" s="203">
        <v>90</v>
      </c>
      <c r="G2018" s="205" t="s">
        <v>6453</v>
      </c>
      <c r="H2018" s="205" t="s">
        <v>174</v>
      </c>
      <c r="I2018" s="205" t="s">
        <v>190</v>
      </c>
      <c r="J2018" s="205" t="s">
        <v>190</v>
      </c>
    </row>
    <row r="2019" spans="2:10" s="198" customFormat="1" ht="18" customHeight="1" x14ac:dyDescent="0.2">
      <c r="B2019" s="203">
        <v>2007</v>
      </c>
      <c r="C2019" s="204">
        <v>148161.78</v>
      </c>
      <c r="D2019" s="205" t="s">
        <v>87</v>
      </c>
      <c r="E2019" s="205" t="s">
        <v>95</v>
      </c>
      <c r="F2019" s="203">
        <v>90</v>
      </c>
      <c r="G2019" s="205" t="s">
        <v>6453</v>
      </c>
      <c r="H2019" s="205" t="s">
        <v>174</v>
      </c>
      <c r="I2019" s="205" t="s">
        <v>191</v>
      </c>
      <c r="J2019" s="205" t="s">
        <v>191</v>
      </c>
    </row>
    <row r="2020" spans="2:10" s="198" customFormat="1" ht="18" customHeight="1" x14ac:dyDescent="0.2">
      <c r="B2020" s="203">
        <v>2007</v>
      </c>
      <c r="C2020" s="204">
        <v>61843.43</v>
      </c>
      <c r="D2020" s="205" t="s">
        <v>87</v>
      </c>
      <c r="E2020" s="205" t="s">
        <v>95</v>
      </c>
      <c r="F2020" s="203">
        <v>90</v>
      </c>
      <c r="G2020" s="205" t="s">
        <v>6453</v>
      </c>
      <c r="H2020" s="205" t="s">
        <v>174</v>
      </c>
      <c r="I2020" s="205" t="s">
        <v>192</v>
      </c>
      <c r="J2020" s="205" t="s">
        <v>192</v>
      </c>
    </row>
    <row r="2021" spans="2:10" s="198" customFormat="1" ht="18" customHeight="1" x14ac:dyDescent="0.2">
      <c r="B2021" s="203">
        <v>2007</v>
      </c>
      <c r="C2021" s="204">
        <v>1452208.43</v>
      </c>
      <c r="D2021" s="205" t="s">
        <v>87</v>
      </c>
      <c r="E2021" s="205" t="s">
        <v>95</v>
      </c>
      <c r="F2021" s="203">
        <v>90</v>
      </c>
      <c r="G2021" s="205" t="s">
        <v>6453</v>
      </c>
      <c r="H2021" s="205" t="s">
        <v>174</v>
      </c>
      <c r="I2021" s="205" t="s">
        <v>193</v>
      </c>
      <c r="J2021" s="205" t="s">
        <v>193</v>
      </c>
    </row>
    <row r="2022" spans="2:10" s="198" customFormat="1" ht="18" customHeight="1" x14ac:dyDescent="0.2">
      <c r="B2022" s="203">
        <v>2007</v>
      </c>
      <c r="C2022" s="204">
        <v>871376.63</v>
      </c>
      <c r="D2022" s="205" t="s">
        <v>87</v>
      </c>
      <c r="E2022" s="205" t="s">
        <v>95</v>
      </c>
      <c r="F2022" s="203">
        <v>90</v>
      </c>
      <c r="G2022" s="205" t="s">
        <v>6453</v>
      </c>
      <c r="H2022" s="205" t="s">
        <v>174</v>
      </c>
      <c r="I2022" s="205" t="s">
        <v>349</v>
      </c>
      <c r="J2022" s="205" t="s">
        <v>174</v>
      </c>
    </row>
    <row r="2023" spans="2:10" s="198" customFormat="1" ht="18" customHeight="1" x14ac:dyDescent="0.2">
      <c r="B2023" s="203">
        <v>2007</v>
      </c>
      <c r="C2023" s="204">
        <v>354522.84</v>
      </c>
      <c r="D2023" s="205" t="s">
        <v>87</v>
      </c>
      <c r="E2023" s="205" t="s">
        <v>95</v>
      </c>
      <c r="F2023" s="203">
        <v>90</v>
      </c>
      <c r="G2023" s="205" t="s">
        <v>6453</v>
      </c>
      <c r="H2023" s="205" t="s">
        <v>194</v>
      </c>
      <c r="I2023" s="205" t="s">
        <v>366</v>
      </c>
      <c r="J2023" s="205" t="s">
        <v>366</v>
      </c>
    </row>
    <row r="2024" spans="2:10" s="198" customFormat="1" ht="18" customHeight="1" x14ac:dyDescent="0.2">
      <c r="B2024" s="203">
        <v>2007</v>
      </c>
      <c r="C2024" s="204">
        <v>3584879.6</v>
      </c>
      <c r="D2024" s="205" t="s">
        <v>87</v>
      </c>
      <c r="E2024" s="205" t="s">
        <v>95</v>
      </c>
      <c r="F2024" s="203">
        <v>90</v>
      </c>
      <c r="G2024" s="205" t="s">
        <v>6453</v>
      </c>
      <c r="H2024" s="205" t="s">
        <v>194</v>
      </c>
      <c r="I2024" s="205" t="s">
        <v>195</v>
      </c>
      <c r="J2024" s="205" t="s">
        <v>195</v>
      </c>
    </row>
    <row r="2025" spans="2:10" s="198" customFormat="1" ht="18" customHeight="1" x14ac:dyDescent="0.2">
      <c r="B2025" s="203">
        <v>2007</v>
      </c>
      <c r="C2025" s="204">
        <v>721200.94</v>
      </c>
      <c r="D2025" s="205" t="s">
        <v>87</v>
      </c>
      <c r="E2025" s="205" t="s">
        <v>95</v>
      </c>
      <c r="F2025" s="203">
        <v>90</v>
      </c>
      <c r="G2025" s="205" t="s">
        <v>6453</v>
      </c>
      <c r="H2025" s="205" t="s">
        <v>194</v>
      </c>
      <c r="I2025" s="205" t="s">
        <v>175</v>
      </c>
      <c r="J2025" s="205" t="s">
        <v>175</v>
      </c>
    </row>
    <row r="2026" spans="2:10" s="198" customFormat="1" ht="18" customHeight="1" x14ac:dyDescent="0.2">
      <c r="B2026" s="203">
        <v>2007</v>
      </c>
      <c r="C2026" s="204">
        <v>11513682.15</v>
      </c>
      <c r="D2026" s="205" t="s">
        <v>87</v>
      </c>
      <c r="E2026" s="205" t="s">
        <v>95</v>
      </c>
      <c r="F2026" s="203">
        <v>90</v>
      </c>
      <c r="G2026" s="205" t="s">
        <v>6453</v>
      </c>
      <c r="H2026" s="205" t="s">
        <v>194</v>
      </c>
      <c r="I2026" s="205" t="s">
        <v>196</v>
      </c>
      <c r="J2026" s="205" t="s">
        <v>196</v>
      </c>
    </row>
    <row r="2027" spans="2:10" s="198" customFormat="1" ht="18" customHeight="1" x14ac:dyDescent="0.2">
      <c r="B2027" s="203">
        <v>2007</v>
      </c>
      <c r="C2027" s="204">
        <v>19427503.57</v>
      </c>
      <c r="D2027" s="205" t="s">
        <v>87</v>
      </c>
      <c r="E2027" s="205" t="s">
        <v>95</v>
      </c>
      <c r="F2027" s="203">
        <v>90</v>
      </c>
      <c r="G2027" s="205" t="s">
        <v>6453</v>
      </c>
      <c r="H2027" s="205" t="s">
        <v>194</v>
      </c>
      <c r="I2027" s="205" t="s">
        <v>179</v>
      </c>
      <c r="J2027" s="205" t="s">
        <v>179</v>
      </c>
    </row>
    <row r="2028" spans="2:10" s="198" customFormat="1" ht="18" customHeight="1" x14ac:dyDescent="0.2">
      <c r="B2028" s="203">
        <v>2007</v>
      </c>
      <c r="C2028" s="204">
        <v>391719.45</v>
      </c>
      <c r="D2028" s="205" t="s">
        <v>87</v>
      </c>
      <c r="E2028" s="205" t="s">
        <v>95</v>
      </c>
      <c r="F2028" s="203">
        <v>90</v>
      </c>
      <c r="G2028" s="205" t="s">
        <v>6453</v>
      </c>
      <c r="H2028" s="205" t="s">
        <v>194</v>
      </c>
      <c r="I2028" s="205" t="s">
        <v>197</v>
      </c>
      <c r="J2028" s="205" t="s">
        <v>197</v>
      </c>
    </row>
    <row r="2029" spans="2:10" s="198" customFormat="1" ht="18" customHeight="1" x14ac:dyDescent="0.2">
      <c r="B2029" s="203">
        <v>2007</v>
      </c>
      <c r="C2029" s="204">
        <v>102629547.11</v>
      </c>
      <c r="D2029" s="205" t="s">
        <v>87</v>
      </c>
      <c r="E2029" s="205" t="s">
        <v>95</v>
      </c>
      <c r="F2029" s="203">
        <v>90</v>
      </c>
      <c r="G2029" s="205" t="s">
        <v>6453</v>
      </c>
      <c r="H2029" s="205" t="s">
        <v>194</v>
      </c>
      <c r="I2029" s="205" t="s">
        <v>182</v>
      </c>
      <c r="J2029" s="205" t="s">
        <v>182</v>
      </c>
    </row>
    <row r="2030" spans="2:10" s="198" customFormat="1" ht="18" customHeight="1" x14ac:dyDescent="0.2">
      <c r="B2030" s="203">
        <v>2007</v>
      </c>
      <c r="C2030" s="204">
        <v>17162475.43</v>
      </c>
      <c r="D2030" s="205" t="s">
        <v>87</v>
      </c>
      <c r="E2030" s="205" t="s">
        <v>95</v>
      </c>
      <c r="F2030" s="203">
        <v>90</v>
      </c>
      <c r="G2030" s="205" t="s">
        <v>6453</v>
      </c>
      <c r="H2030" s="205" t="s">
        <v>194</v>
      </c>
      <c r="I2030" s="205" t="s">
        <v>198</v>
      </c>
      <c r="J2030" s="205" t="s">
        <v>198</v>
      </c>
    </row>
    <row r="2031" spans="2:10" s="198" customFormat="1" ht="18" customHeight="1" x14ac:dyDescent="0.2">
      <c r="B2031" s="203">
        <v>2007</v>
      </c>
      <c r="C2031" s="204">
        <v>30908967.82</v>
      </c>
      <c r="D2031" s="205" t="s">
        <v>87</v>
      </c>
      <c r="E2031" s="205" t="s">
        <v>95</v>
      </c>
      <c r="F2031" s="203">
        <v>90</v>
      </c>
      <c r="G2031" s="205" t="s">
        <v>6453</v>
      </c>
      <c r="H2031" s="205" t="s">
        <v>194</v>
      </c>
      <c r="I2031" s="205" t="s">
        <v>183</v>
      </c>
      <c r="J2031" s="205" t="s">
        <v>183</v>
      </c>
    </row>
    <row r="2032" spans="2:10" s="198" customFormat="1" ht="18" customHeight="1" x14ac:dyDescent="0.2">
      <c r="B2032" s="203">
        <v>2007</v>
      </c>
      <c r="C2032" s="204">
        <v>18657531.829999998</v>
      </c>
      <c r="D2032" s="205" t="s">
        <v>87</v>
      </c>
      <c r="E2032" s="205" t="s">
        <v>95</v>
      </c>
      <c r="F2032" s="203">
        <v>90</v>
      </c>
      <c r="G2032" s="205" t="s">
        <v>6453</v>
      </c>
      <c r="H2032" s="205" t="s">
        <v>194</v>
      </c>
      <c r="I2032" s="205" t="s">
        <v>199</v>
      </c>
      <c r="J2032" s="205" t="s">
        <v>199</v>
      </c>
    </row>
    <row r="2033" spans="2:10" s="198" customFormat="1" ht="18" customHeight="1" x14ac:dyDescent="0.2">
      <c r="B2033" s="203">
        <v>2007</v>
      </c>
      <c r="C2033" s="204">
        <v>4499895.7300000004</v>
      </c>
      <c r="D2033" s="205" t="s">
        <v>87</v>
      </c>
      <c r="E2033" s="205" t="s">
        <v>95</v>
      </c>
      <c r="F2033" s="203">
        <v>90</v>
      </c>
      <c r="G2033" s="205" t="s">
        <v>6453</v>
      </c>
      <c r="H2033" s="205" t="s">
        <v>194</v>
      </c>
      <c r="I2033" s="205" t="s">
        <v>200</v>
      </c>
      <c r="J2033" s="205" t="s">
        <v>200</v>
      </c>
    </row>
    <row r="2034" spans="2:10" s="198" customFormat="1" ht="18" customHeight="1" x14ac:dyDescent="0.2">
      <c r="B2034" s="203">
        <v>2007</v>
      </c>
      <c r="C2034" s="204">
        <v>227362323.69999999</v>
      </c>
      <c r="D2034" s="205" t="s">
        <v>87</v>
      </c>
      <c r="E2034" s="205" t="s">
        <v>95</v>
      </c>
      <c r="F2034" s="203">
        <v>90</v>
      </c>
      <c r="G2034" s="205" t="s">
        <v>6453</v>
      </c>
      <c r="H2034" s="205" t="s">
        <v>194</v>
      </c>
      <c r="I2034" s="205" t="s">
        <v>201</v>
      </c>
      <c r="J2034" s="205" t="s">
        <v>201</v>
      </c>
    </row>
    <row r="2035" spans="2:10" s="198" customFormat="1" ht="18" customHeight="1" x14ac:dyDescent="0.2">
      <c r="B2035" s="203">
        <v>2007</v>
      </c>
      <c r="C2035" s="204">
        <v>93535.28</v>
      </c>
      <c r="D2035" s="205" t="s">
        <v>87</v>
      </c>
      <c r="E2035" s="205" t="s">
        <v>95</v>
      </c>
      <c r="F2035" s="203">
        <v>90</v>
      </c>
      <c r="G2035" s="205" t="s">
        <v>6453</v>
      </c>
      <c r="H2035" s="205" t="s">
        <v>194</v>
      </c>
      <c r="I2035" s="205" t="s">
        <v>202</v>
      </c>
      <c r="J2035" s="205" t="s">
        <v>202</v>
      </c>
    </row>
    <row r="2036" spans="2:10" s="198" customFormat="1" ht="18" customHeight="1" x14ac:dyDescent="0.2">
      <c r="B2036" s="203">
        <v>2007</v>
      </c>
      <c r="C2036" s="204">
        <v>14824587.75</v>
      </c>
      <c r="D2036" s="205" t="s">
        <v>87</v>
      </c>
      <c r="E2036" s="205" t="s">
        <v>95</v>
      </c>
      <c r="F2036" s="203">
        <v>90</v>
      </c>
      <c r="G2036" s="205" t="s">
        <v>6453</v>
      </c>
      <c r="H2036" s="205" t="s">
        <v>194</v>
      </c>
      <c r="I2036" s="205" t="s">
        <v>203</v>
      </c>
      <c r="J2036" s="205" t="s">
        <v>203</v>
      </c>
    </row>
    <row r="2037" spans="2:10" s="198" customFormat="1" ht="18" customHeight="1" x14ac:dyDescent="0.2">
      <c r="B2037" s="203">
        <v>2007</v>
      </c>
      <c r="C2037" s="204">
        <v>146831.97</v>
      </c>
      <c r="D2037" s="205" t="s">
        <v>87</v>
      </c>
      <c r="E2037" s="205" t="s">
        <v>95</v>
      </c>
      <c r="F2037" s="203">
        <v>90</v>
      </c>
      <c r="G2037" s="205" t="s">
        <v>6453</v>
      </c>
      <c r="H2037" s="205" t="s">
        <v>194</v>
      </c>
      <c r="I2037" s="205" t="s">
        <v>204</v>
      </c>
      <c r="J2037" s="205" t="s">
        <v>204</v>
      </c>
    </row>
    <row r="2038" spans="2:10" s="198" customFormat="1" ht="18" customHeight="1" x14ac:dyDescent="0.2">
      <c r="B2038" s="203">
        <v>2007</v>
      </c>
      <c r="C2038" s="204">
        <v>6331829.5899999999</v>
      </c>
      <c r="D2038" s="205" t="s">
        <v>87</v>
      </c>
      <c r="E2038" s="205" t="s">
        <v>95</v>
      </c>
      <c r="F2038" s="203">
        <v>90</v>
      </c>
      <c r="G2038" s="205" t="s">
        <v>6453</v>
      </c>
      <c r="H2038" s="205" t="s">
        <v>194</v>
      </c>
      <c r="I2038" s="205" t="s">
        <v>205</v>
      </c>
      <c r="J2038" s="205" t="s">
        <v>205</v>
      </c>
    </row>
    <row r="2039" spans="2:10" s="198" customFormat="1" ht="18" customHeight="1" x14ac:dyDescent="0.2">
      <c r="B2039" s="203">
        <v>2007</v>
      </c>
      <c r="C2039" s="204">
        <v>3893971.21</v>
      </c>
      <c r="D2039" s="205" t="s">
        <v>87</v>
      </c>
      <c r="E2039" s="205" t="s">
        <v>95</v>
      </c>
      <c r="F2039" s="203">
        <v>90</v>
      </c>
      <c r="G2039" s="205" t="s">
        <v>6453</v>
      </c>
      <c r="H2039" s="205" t="s">
        <v>194</v>
      </c>
      <c r="I2039" s="205" t="s">
        <v>206</v>
      </c>
      <c r="J2039" s="205" t="s">
        <v>206</v>
      </c>
    </row>
    <row r="2040" spans="2:10" s="198" customFormat="1" ht="18" customHeight="1" x14ac:dyDescent="0.2">
      <c r="B2040" s="203">
        <v>2007</v>
      </c>
      <c r="C2040" s="204">
        <v>624050.19000000006</v>
      </c>
      <c r="D2040" s="205" t="s">
        <v>87</v>
      </c>
      <c r="E2040" s="205" t="s">
        <v>95</v>
      </c>
      <c r="F2040" s="203">
        <v>90</v>
      </c>
      <c r="G2040" s="205" t="s">
        <v>6453</v>
      </c>
      <c r="H2040" s="205" t="s">
        <v>194</v>
      </c>
      <c r="I2040" s="205" t="s">
        <v>207</v>
      </c>
      <c r="J2040" s="205" t="s">
        <v>207</v>
      </c>
    </row>
    <row r="2041" spans="2:10" s="198" customFormat="1" ht="18" customHeight="1" x14ac:dyDescent="0.2">
      <c r="B2041" s="203">
        <v>2007</v>
      </c>
      <c r="C2041" s="204">
        <v>94753461.170000002</v>
      </c>
      <c r="D2041" s="205" t="s">
        <v>87</v>
      </c>
      <c r="E2041" s="205" t="s">
        <v>95</v>
      </c>
      <c r="F2041" s="203">
        <v>90</v>
      </c>
      <c r="G2041" s="205" t="s">
        <v>6453</v>
      </c>
      <c r="H2041" s="205" t="s">
        <v>194</v>
      </c>
      <c r="I2041" s="205" t="s">
        <v>208</v>
      </c>
      <c r="J2041" s="205" t="s">
        <v>208</v>
      </c>
    </row>
    <row r="2042" spans="2:10" s="198" customFormat="1" ht="18" customHeight="1" x14ac:dyDescent="0.2">
      <c r="B2042" s="203">
        <v>2007</v>
      </c>
      <c r="C2042" s="204">
        <v>1232777.04</v>
      </c>
      <c r="D2042" s="205" t="s">
        <v>87</v>
      </c>
      <c r="E2042" s="205" t="s">
        <v>95</v>
      </c>
      <c r="F2042" s="203">
        <v>90</v>
      </c>
      <c r="G2042" s="205" t="s">
        <v>6453</v>
      </c>
      <c r="H2042" s="205" t="s">
        <v>194</v>
      </c>
      <c r="I2042" s="205" t="s">
        <v>209</v>
      </c>
      <c r="J2042" s="205" t="s">
        <v>209</v>
      </c>
    </row>
    <row r="2043" spans="2:10" s="198" customFormat="1" ht="18" customHeight="1" x14ac:dyDescent="0.2">
      <c r="B2043" s="203">
        <v>2007</v>
      </c>
      <c r="C2043" s="204">
        <v>4915834.7300000004</v>
      </c>
      <c r="D2043" s="205" t="s">
        <v>87</v>
      </c>
      <c r="E2043" s="205" t="s">
        <v>95</v>
      </c>
      <c r="F2043" s="203">
        <v>90</v>
      </c>
      <c r="G2043" s="205" t="s">
        <v>6453</v>
      </c>
      <c r="H2043" s="205" t="s">
        <v>194</v>
      </c>
      <c r="I2043" s="205" t="s">
        <v>354</v>
      </c>
      <c r="J2043" s="205" t="s">
        <v>354</v>
      </c>
    </row>
    <row r="2044" spans="2:10" s="198" customFormat="1" ht="18" customHeight="1" x14ac:dyDescent="0.2">
      <c r="B2044" s="203">
        <v>2007</v>
      </c>
      <c r="C2044" s="204">
        <v>24103693.899999999</v>
      </c>
      <c r="D2044" s="205" t="s">
        <v>87</v>
      </c>
      <c r="E2044" s="205" t="s">
        <v>95</v>
      </c>
      <c r="F2044" s="203">
        <v>90</v>
      </c>
      <c r="G2044" s="205" t="s">
        <v>6453</v>
      </c>
      <c r="H2044" s="205" t="s">
        <v>194</v>
      </c>
      <c r="I2044" s="205" t="s">
        <v>191</v>
      </c>
      <c r="J2044" s="205" t="s">
        <v>191</v>
      </c>
    </row>
    <row r="2045" spans="2:10" s="198" customFormat="1" ht="18" customHeight="1" x14ac:dyDescent="0.2">
      <c r="B2045" s="203">
        <v>2007</v>
      </c>
      <c r="C2045" s="204">
        <v>16892349.41</v>
      </c>
      <c r="D2045" s="205" t="s">
        <v>87</v>
      </c>
      <c r="E2045" s="205" t="s">
        <v>95</v>
      </c>
      <c r="F2045" s="203">
        <v>90</v>
      </c>
      <c r="G2045" s="205" t="s">
        <v>6453</v>
      </c>
      <c r="H2045" s="205" t="s">
        <v>194</v>
      </c>
      <c r="I2045" s="205" t="s">
        <v>192</v>
      </c>
      <c r="J2045" s="205" t="s">
        <v>192</v>
      </c>
    </row>
    <row r="2046" spans="2:10" s="198" customFormat="1" ht="18" customHeight="1" x14ac:dyDescent="0.2">
      <c r="B2046" s="203">
        <v>2007</v>
      </c>
      <c r="C2046" s="204">
        <v>11760921.23</v>
      </c>
      <c r="D2046" s="205" t="s">
        <v>87</v>
      </c>
      <c r="E2046" s="205" t="s">
        <v>95</v>
      </c>
      <c r="F2046" s="203">
        <v>90</v>
      </c>
      <c r="G2046" s="205" t="s">
        <v>6453</v>
      </c>
      <c r="H2046" s="205" t="s">
        <v>194</v>
      </c>
      <c r="I2046" s="205" t="s">
        <v>210</v>
      </c>
      <c r="J2046" s="205" t="s">
        <v>210</v>
      </c>
    </row>
    <row r="2047" spans="2:10" s="198" customFormat="1" ht="18" customHeight="1" x14ac:dyDescent="0.2">
      <c r="B2047" s="203">
        <v>2007</v>
      </c>
      <c r="C2047" s="204">
        <v>1572077.1</v>
      </c>
      <c r="D2047" s="205" t="s">
        <v>87</v>
      </c>
      <c r="E2047" s="205" t="s">
        <v>95</v>
      </c>
      <c r="F2047" s="203">
        <v>90</v>
      </c>
      <c r="G2047" s="205" t="s">
        <v>6453</v>
      </c>
      <c r="H2047" s="205" t="s">
        <v>194</v>
      </c>
      <c r="I2047" s="205" t="s">
        <v>355</v>
      </c>
      <c r="J2047" s="205" t="s">
        <v>355</v>
      </c>
    </row>
    <row r="2048" spans="2:10" s="198" customFormat="1" ht="18" customHeight="1" x14ac:dyDescent="0.2">
      <c r="B2048" s="203">
        <v>2007</v>
      </c>
      <c r="C2048" s="204">
        <v>16878791.859999999</v>
      </c>
      <c r="D2048" s="205" t="s">
        <v>87</v>
      </c>
      <c r="E2048" s="205" t="s">
        <v>95</v>
      </c>
      <c r="F2048" s="203">
        <v>90</v>
      </c>
      <c r="G2048" s="205" t="s">
        <v>6453</v>
      </c>
      <c r="H2048" s="205" t="s">
        <v>194</v>
      </c>
      <c r="I2048" s="205" t="s">
        <v>349</v>
      </c>
      <c r="J2048" s="205" t="s">
        <v>194</v>
      </c>
    </row>
    <row r="2049" spans="2:10" s="198" customFormat="1" ht="18" customHeight="1" x14ac:dyDescent="0.2">
      <c r="B2049" s="203">
        <v>2007</v>
      </c>
      <c r="C2049" s="204">
        <v>2631012.14</v>
      </c>
      <c r="D2049" s="205" t="s">
        <v>87</v>
      </c>
      <c r="E2049" s="205" t="s">
        <v>95</v>
      </c>
      <c r="F2049" s="203">
        <v>90</v>
      </c>
      <c r="G2049" s="205" t="s">
        <v>6453</v>
      </c>
      <c r="H2049" s="205" t="s">
        <v>194</v>
      </c>
      <c r="I2049" s="205" t="s">
        <v>367</v>
      </c>
      <c r="J2049" s="205" t="s">
        <v>367</v>
      </c>
    </row>
    <row r="2050" spans="2:10" s="198" customFormat="1" ht="18" customHeight="1" x14ac:dyDescent="0.2">
      <c r="B2050" s="203">
        <v>2007</v>
      </c>
      <c r="C2050" s="204">
        <v>38105293.920000002</v>
      </c>
      <c r="D2050" s="205" t="s">
        <v>87</v>
      </c>
      <c r="E2050" s="205" t="s">
        <v>95</v>
      </c>
      <c r="F2050" s="203">
        <v>90</v>
      </c>
      <c r="G2050" s="205" t="s">
        <v>6453</v>
      </c>
      <c r="H2050" s="205" t="s">
        <v>194</v>
      </c>
      <c r="I2050" s="205" t="s">
        <v>211</v>
      </c>
      <c r="J2050" s="205" t="s">
        <v>211</v>
      </c>
    </row>
    <row r="2051" spans="2:10" s="198" customFormat="1" ht="18" customHeight="1" x14ac:dyDescent="0.2">
      <c r="B2051" s="203">
        <v>2007</v>
      </c>
      <c r="C2051" s="204">
        <v>59525045.100000001</v>
      </c>
      <c r="D2051" s="205" t="s">
        <v>87</v>
      </c>
      <c r="E2051" s="205" t="s">
        <v>95</v>
      </c>
      <c r="F2051" s="203">
        <v>90</v>
      </c>
      <c r="G2051" s="205" t="s">
        <v>6453</v>
      </c>
      <c r="H2051" s="205" t="s">
        <v>194</v>
      </c>
      <c r="I2051" s="205" t="s">
        <v>212</v>
      </c>
      <c r="J2051" s="205" t="s">
        <v>212</v>
      </c>
    </row>
    <row r="2052" spans="2:10" s="198" customFormat="1" ht="18" customHeight="1" x14ac:dyDescent="0.2">
      <c r="B2052" s="203">
        <v>2007</v>
      </c>
      <c r="C2052" s="204">
        <v>1986089.03</v>
      </c>
      <c r="D2052" s="205" t="s">
        <v>87</v>
      </c>
      <c r="E2052" s="205" t="s">
        <v>95</v>
      </c>
      <c r="F2052" s="203">
        <v>90</v>
      </c>
      <c r="G2052" s="205" t="s">
        <v>6453</v>
      </c>
      <c r="H2052" s="205" t="s">
        <v>194</v>
      </c>
      <c r="I2052" s="205" t="s">
        <v>368</v>
      </c>
      <c r="J2052" s="205" t="s">
        <v>464</v>
      </c>
    </row>
    <row r="2053" spans="2:10" s="198" customFormat="1" ht="18" customHeight="1" x14ac:dyDescent="0.2">
      <c r="B2053" s="203">
        <v>2007</v>
      </c>
      <c r="C2053" s="204">
        <v>85817184.299999997</v>
      </c>
      <c r="D2053" s="205" t="s">
        <v>87</v>
      </c>
      <c r="E2053" s="205" t="s">
        <v>95</v>
      </c>
      <c r="F2053" s="203">
        <v>90</v>
      </c>
      <c r="G2053" s="205" t="s">
        <v>6453</v>
      </c>
      <c r="H2053" s="205" t="s">
        <v>194</v>
      </c>
      <c r="I2053" s="205" t="s">
        <v>213</v>
      </c>
      <c r="J2053" s="205" t="s">
        <v>213</v>
      </c>
    </row>
    <row r="2054" spans="2:10" s="198" customFormat="1" ht="18" customHeight="1" x14ac:dyDescent="0.2">
      <c r="B2054" s="203">
        <v>2007</v>
      </c>
      <c r="C2054" s="204">
        <v>103344008.39</v>
      </c>
      <c r="D2054" s="205" t="s">
        <v>87</v>
      </c>
      <c r="E2054" s="205" t="s">
        <v>95</v>
      </c>
      <c r="F2054" s="203">
        <v>90</v>
      </c>
      <c r="G2054" s="205" t="s">
        <v>6453</v>
      </c>
      <c r="H2054" s="205" t="s">
        <v>194</v>
      </c>
      <c r="I2054" s="205" t="s">
        <v>356</v>
      </c>
      <c r="J2054" s="205" t="s">
        <v>356</v>
      </c>
    </row>
    <row r="2055" spans="2:10" s="198" customFormat="1" ht="18" customHeight="1" x14ac:dyDescent="0.2">
      <c r="B2055" s="203">
        <v>2007</v>
      </c>
      <c r="C2055" s="204">
        <v>21135073.100000001</v>
      </c>
      <c r="D2055" s="205" t="s">
        <v>87</v>
      </c>
      <c r="E2055" s="205" t="s">
        <v>95</v>
      </c>
      <c r="F2055" s="203">
        <v>90</v>
      </c>
      <c r="G2055" s="205" t="s">
        <v>6453</v>
      </c>
      <c r="H2055" s="205" t="s">
        <v>194</v>
      </c>
      <c r="I2055" s="205" t="s">
        <v>369</v>
      </c>
      <c r="J2055" s="205" t="s">
        <v>467</v>
      </c>
    </row>
    <row r="2056" spans="2:10" s="198" customFormat="1" ht="18" customHeight="1" x14ac:dyDescent="0.2">
      <c r="B2056" s="203">
        <v>2007</v>
      </c>
      <c r="C2056" s="204">
        <v>520252372.49000001</v>
      </c>
      <c r="D2056" s="205" t="s">
        <v>87</v>
      </c>
      <c r="E2056" s="205" t="s">
        <v>95</v>
      </c>
      <c r="F2056" s="203">
        <v>90</v>
      </c>
      <c r="G2056" s="205" t="s">
        <v>6453</v>
      </c>
      <c r="H2056" s="205" t="s">
        <v>194</v>
      </c>
      <c r="I2056" s="205" t="s">
        <v>214</v>
      </c>
      <c r="J2056" s="205" t="s">
        <v>214</v>
      </c>
    </row>
    <row r="2057" spans="2:10" s="198" customFormat="1" ht="18" customHeight="1" x14ac:dyDescent="0.2">
      <c r="B2057" s="203">
        <v>2007</v>
      </c>
      <c r="C2057" s="204">
        <v>29610872.120000001</v>
      </c>
      <c r="D2057" s="205" t="s">
        <v>87</v>
      </c>
      <c r="E2057" s="205" t="s">
        <v>95</v>
      </c>
      <c r="F2057" s="203">
        <v>90</v>
      </c>
      <c r="G2057" s="205" t="s">
        <v>6453</v>
      </c>
      <c r="H2057" s="205" t="s">
        <v>194</v>
      </c>
      <c r="I2057" s="205" t="s">
        <v>370</v>
      </c>
      <c r="J2057" s="205" t="s">
        <v>370</v>
      </c>
    </row>
    <row r="2058" spans="2:10" s="198" customFormat="1" ht="18" customHeight="1" x14ac:dyDescent="0.2">
      <c r="B2058" s="203">
        <v>2007</v>
      </c>
      <c r="C2058" s="204">
        <v>25300</v>
      </c>
      <c r="D2058" s="205" t="s">
        <v>87</v>
      </c>
      <c r="E2058" s="205" t="s">
        <v>95</v>
      </c>
      <c r="F2058" s="203">
        <v>90</v>
      </c>
      <c r="G2058" s="205" t="s">
        <v>6453</v>
      </c>
      <c r="H2058" s="205" t="s">
        <v>194</v>
      </c>
      <c r="I2058" s="205" t="s">
        <v>395</v>
      </c>
      <c r="J2058" s="205" t="s">
        <v>395</v>
      </c>
    </row>
    <row r="2059" spans="2:10" s="198" customFormat="1" ht="18" customHeight="1" x14ac:dyDescent="0.2">
      <c r="B2059" s="203">
        <v>2007</v>
      </c>
      <c r="C2059" s="204">
        <v>24290114.359999999</v>
      </c>
      <c r="D2059" s="205" t="s">
        <v>87</v>
      </c>
      <c r="E2059" s="205" t="s">
        <v>95</v>
      </c>
      <c r="F2059" s="203">
        <v>90</v>
      </c>
      <c r="G2059" s="205" t="s">
        <v>6453</v>
      </c>
      <c r="H2059" s="205" t="s">
        <v>194</v>
      </c>
      <c r="I2059" s="205" t="s">
        <v>371</v>
      </c>
      <c r="J2059" s="205" t="s">
        <v>371</v>
      </c>
    </row>
    <row r="2060" spans="2:10" s="198" customFormat="1" ht="18" customHeight="1" x14ac:dyDescent="0.2">
      <c r="B2060" s="203">
        <v>2007</v>
      </c>
      <c r="C2060" s="204">
        <v>307082291.19</v>
      </c>
      <c r="D2060" s="205" t="s">
        <v>87</v>
      </c>
      <c r="E2060" s="205" t="s">
        <v>95</v>
      </c>
      <c r="F2060" s="203">
        <v>90</v>
      </c>
      <c r="G2060" s="205" t="s">
        <v>6453</v>
      </c>
      <c r="H2060" s="205" t="s">
        <v>194</v>
      </c>
      <c r="I2060" s="205" t="s">
        <v>215</v>
      </c>
      <c r="J2060" s="205" t="s">
        <v>215</v>
      </c>
    </row>
    <row r="2061" spans="2:10" s="198" customFormat="1" ht="18" customHeight="1" x14ac:dyDescent="0.2">
      <c r="B2061" s="203">
        <v>2007</v>
      </c>
      <c r="C2061" s="204">
        <v>71593697.170000002</v>
      </c>
      <c r="D2061" s="205" t="s">
        <v>87</v>
      </c>
      <c r="E2061" s="205" t="s">
        <v>95</v>
      </c>
      <c r="F2061" s="203">
        <v>90</v>
      </c>
      <c r="G2061" s="205" t="s">
        <v>6453</v>
      </c>
      <c r="H2061" s="205" t="s">
        <v>194</v>
      </c>
      <c r="I2061" s="205" t="s">
        <v>216</v>
      </c>
      <c r="J2061" s="205" t="s">
        <v>216</v>
      </c>
    </row>
    <row r="2062" spans="2:10" s="198" customFormat="1" ht="18" customHeight="1" x14ac:dyDescent="0.2">
      <c r="B2062" s="203">
        <v>2007</v>
      </c>
      <c r="C2062" s="204">
        <v>87644061.599999994</v>
      </c>
      <c r="D2062" s="205" t="s">
        <v>87</v>
      </c>
      <c r="E2062" s="205" t="s">
        <v>95</v>
      </c>
      <c r="F2062" s="203">
        <v>90</v>
      </c>
      <c r="G2062" s="205" t="s">
        <v>6453</v>
      </c>
      <c r="H2062" s="205" t="s">
        <v>194</v>
      </c>
      <c r="I2062" s="205" t="s">
        <v>217</v>
      </c>
      <c r="J2062" s="205" t="s">
        <v>217</v>
      </c>
    </row>
    <row r="2063" spans="2:10" s="198" customFormat="1" ht="18" customHeight="1" x14ac:dyDescent="0.2">
      <c r="B2063" s="203">
        <v>2007</v>
      </c>
      <c r="C2063" s="204">
        <v>3418805.4</v>
      </c>
      <c r="D2063" s="205" t="s">
        <v>87</v>
      </c>
      <c r="E2063" s="205" t="s">
        <v>95</v>
      </c>
      <c r="F2063" s="203">
        <v>90</v>
      </c>
      <c r="G2063" s="205" t="s">
        <v>6453</v>
      </c>
      <c r="H2063" s="205" t="s">
        <v>194</v>
      </c>
      <c r="I2063" s="205" t="s">
        <v>218</v>
      </c>
      <c r="J2063" s="205" t="s">
        <v>6455</v>
      </c>
    </row>
    <row r="2064" spans="2:10" s="198" customFormat="1" ht="18" customHeight="1" x14ac:dyDescent="0.2">
      <c r="B2064" s="203">
        <v>2007</v>
      </c>
      <c r="C2064" s="204">
        <v>2109245.2599999998</v>
      </c>
      <c r="D2064" s="205" t="s">
        <v>87</v>
      </c>
      <c r="E2064" s="205" t="s">
        <v>95</v>
      </c>
      <c r="F2064" s="203">
        <v>90</v>
      </c>
      <c r="G2064" s="205" t="s">
        <v>6453</v>
      </c>
      <c r="H2064" s="205" t="s">
        <v>194</v>
      </c>
      <c r="I2064" s="205" t="s">
        <v>396</v>
      </c>
      <c r="J2064" s="205" t="s">
        <v>487</v>
      </c>
    </row>
    <row r="2065" spans="2:10" s="198" customFormat="1" ht="18" customHeight="1" x14ac:dyDescent="0.2">
      <c r="B2065" s="203">
        <v>2007</v>
      </c>
      <c r="C2065" s="204">
        <v>5841932.1900000004</v>
      </c>
      <c r="D2065" s="205" t="s">
        <v>87</v>
      </c>
      <c r="E2065" s="205" t="s">
        <v>95</v>
      </c>
      <c r="F2065" s="203">
        <v>90</v>
      </c>
      <c r="G2065" s="205" t="s">
        <v>6453</v>
      </c>
      <c r="H2065" s="205" t="s">
        <v>194</v>
      </c>
      <c r="I2065" s="205" t="s">
        <v>372</v>
      </c>
      <c r="J2065" s="205" t="s">
        <v>372</v>
      </c>
    </row>
    <row r="2066" spans="2:10" s="198" customFormat="1" ht="18" customHeight="1" x14ac:dyDescent="0.2">
      <c r="B2066" s="203">
        <v>2007</v>
      </c>
      <c r="C2066" s="204">
        <v>9519692.8399999999</v>
      </c>
      <c r="D2066" s="205" t="s">
        <v>87</v>
      </c>
      <c r="E2066" s="205" t="s">
        <v>95</v>
      </c>
      <c r="F2066" s="203">
        <v>90</v>
      </c>
      <c r="G2066" s="205" t="s">
        <v>6453</v>
      </c>
      <c r="H2066" s="205" t="s">
        <v>194</v>
      </c>
      <c r="I2066" s="205" t="s">
        <v>387</v>
      </c>
      <c r="J2066" s="205" t="s">
        <v>387</v>
      </c>
    </row>
    <row r="2067" spans="2:10" s="198" customFormat="1" ht="18" customHeight="1" x14ac:dyDescent="0.2">
      <c r="B2067" s="203">
        <v>2007</v>
      </c>
      <c r="C2067" s="204">
        <v>4308702.49</v>
      </c>
      <c r="D2067" s="205" t="s">
        <v>87</v>
      </c>
      <c r="E2067" s="205" t="s">
        <v>95</v>
      </c>
      <c r="F2067" s="203">
        <v>90</v>
      </c>
      <c r="G2067" s="205" t="s">
        <v>6453</v>
      </c>
      <c r="H2067" s="205" t="s">
        <v>194</v>
      </c>
      <c r="I2067" s="205" t="s">
        <v>219</v>
      </c>
      <c r="J2067" s="205" t="s">
        <v>219</v>
      </c>
    </row>
    <row r="2068" spans="2:10" s="198" customFormat="1" ht="18" customHeight="1" x14ac:dyDescent="0.2">
      <c r="B2068" s="203">
        <v>2007</v>
      </c>
      <c r="C2068" s="204">
        <v>55781992.770000003</v>
      </c>
      <c r="D2068" s="205" t="s">
        <v>87</v>
      </c>
      <c r="E2068" s="205" t="s">
        <v>95</v>
      </c>
      <c r="F2068" s="203">
        <v>90</v>
      </c>
      <c r="G2068" s="205" t="s">
        <v>6453</v>
      </c>
      <c r="H2068" s="205" t="s">
        <v>194</v>
      </c>
      <c r="I2068" s="205" t="s">
        <v>220</v>
      </c>
      <c r="J2068" s="205" t="s">
        <v>220</v>
      </c>
    </row>
    <row r="2069" spans="2:10" s="198" customFormat="1" ht="18" customHeight="1" x14ac:dyDescent="0.2">
      <c r="B2069" s="203">
        <v>2007</v>
      </c>
      <c r="C2069" s="204">
        <v>7510097.8300000001</v>
      </c>
      <c r="D2069" s="205" t="s">
        <v>87</v>
      </c>
      <c r="E2069" s="205" t="s">
        <v>95</v>
      </c>
      <c r="F2069" s="203">
        <v>90</v>
      </c>
      <c r="G2069" s="205" t="s">
        <v>6453</v>
      </c>
      <c r="H2069" s="205" t="s">
        <v>194</v>
      </c>
      <c r="I2069" s="205" t="s">
        <v>221</v>
      </c>
      <c r="J2069" s="205" t="s">
        <v>221</v>
      </c>
    </row>
    <row r="2070" spans="2:10" s="198" customFormat="1" ht="18" customHeight="1" x14ac:dyDescent="0.2">
      <c r="B2070" s="203">
        <v>2007</v>
      </c>
      <c r="C2070" s="204">
        <v>1816113.06</v>
      </c>
      <c r="D2070" s="205" t="s">
        <v>87</v>
      </c>
      <c r="E2070" s="205" t="s">
        <v>95</v>
      </c>
      <c r="F2070" s="203">
        <v>90</v>
      </c>
      <c r="G2070" s="205" t="s">
        <v>6453</v>
      </c>
      <c r="H2070" s="205" t="s">
        <v>222</v>
      </c>
      <c r="I2070" s="205" t="s">
        <v>223</v>
      </c>
      <c r="J2070" s="205" t="s">
        <v>223</v>
      </c>
    </row>
    <row r="2071" spans="2:10" s="198" customFormat="1" ht="18" customHeight="1" x14ac:dyDescent="0.2">
      <c r="B2071" s="203">
        <v>2007</v>
      </c>
      <c r="C2071" s="204">
        <v>495998.1</v>
      </c>
      <c r="D2071" s="205" t="s">
        <v>87</v>
      </c>
      <c r="E2071" s="205" t="s">
        <v>95</v>
      </c>
      <c r="F2071" s="203">
        <v>90</v>
      </c>
      <c r="G2071" s="205" t="s">
        <v>6453</v>
      </c>
      <c r="H2071" s="205" t="s">
        <v>222</v>
      </c>
      <c r="I2071" s="205" t="s">
        <v>224</v>
      </c>
      <c r="J2071" s="205" t="s">
        <v>224</v>
      </c>
    </row>
    <row r="2072" spans="2:10" s="198" customFormat="1" ht="18" customHeight="1" x14ac:dyDescent="0.2">
      <c r="B2072" s="203">
        <v>2007</v>
      </c>
      <c r="C2072" s="204">
        <v>7160673.3799999999</v>
      </c>
      <c r="D2072" s="205" t="s">
        <v>87</v>
      </c>
      <c r="E2072" s="205" t="s">
        <v>95</v>
      </c>
      <c r="F2072" s="203">
        <v>90</v>
      </c>
      <c r="G2072" s="205" t="s">
        <v>6453</v>
      </c>
      <c r="H2072" s="205" t="s">
        <v>222</v>
      </c>
      <c r="I2072" s="205" t="s">
        <v>225</v>
      </c>
      <c r="J2072" s="205" t="s">
        <v>225</v>
      </c>
    </row>
    <row r="2073" spans="2:10" s="198" customFormat="1" ht="18" customHeight="1" x14ac:dyDescent="0.2">
      <c r="B2073" s="203">
        <v>2007</v>
      </c>
      <c r="C2073" s="204">
        <v>433718.45</v>
      </c>
      <c r="D2073" s="205" t="s">
        <v>87</v>
      </c>
      <c r="E2073" s="205" t="s">
        <v>95</v>
      </c>
      <c r="F2073" s="203">
        <v>90</v>
      </c>
      <c r="G2073" s="205" t="s">
        <v>6453</v>
      </c>
      <c r="H2073" s="205" t="s">
        <v>222</v>
      </c>
      <c r="I2073" s="205" t="s">
        <v>349</v>
      </c>
      <c r="J2073" s="205" t="s">
        <v>222</v>
      </c>
    </row>
    <row r="2074" spans="2:10" s="198" customFormat="1" ht="18" customHeight="1" x14ac:dyDescent="0.2">
      <c r="B2074" s="203">
        <v>2007</v>
      </c>
      <c r="C2074" s="204">
        <v>6329387.3600000003</v>
      </c>
      <c r="D2074" s="205" t="s">
        <v>87</v>
      </c>
      <c r="E2074" s="205" t="s">
        <v>95</v>
      </c>
      <c r="F2074" s="203">
        <v>90</v>
      </c>
      <c r="G2074" s="205" t="s">
        <v>6453</v>
      </c>
      <c r="H2074" s="205" t="s">
        <v>226</v>
      </c>
      <c r="I2074" s="205" t="s">
        <v>227</v>
      </c>
      <c r="J2074" s="205" t="s">
        <v>227</v>
      </c>
    </row>
    <row r="2075" spans="2:10" s="198" customFormat="1" ht="18" customHeight="1" x14ac:dyDescent="0.2">
      <c r="B2075" s="203">
        <v>2007</v>
      </c>
      <c r="C2075" s="204">
        <v>1084957991.05</v>
      </c>
      <c r="D2075" s="205" t="s">
        <v>87</v>
      </c>
      <c r="E2075" s="205" t="s">
        <v>95</v>
      </c>
      <c r="F2075" s="203">
        <v>90</v>
      </c>
      <c r="G2075" s="205" t="s">
        <v>6453</v>
      </c>
      <c r="H2075" s="205" t="s">
        <v>226</v>
      </c>
      <c r="I2075" s="205" t="s">
        <v>228</v>
      </c>
      <c r="J2075" s="205" t="s">
        <v>228</v>
      </c>
    </row>
    <row r="2076" spans="2:10" s="198" customFormat="1" ht="18" customHeight="1" x14ac:dyDescent="0.2">
      <c r="B2076" s="203">
        <v>2007</v>
      </c>
      <c r="C2076" s="204">
        <v>0</v>
      </c>
      <c r="D2076" s="205" t="s">
        <v>87</v>
      </c>
      <c r="E2076" s="205" t="s">
        <v>95</v>
      </c>
      <c r="F2076" s="203">
        <v>90</v>
      </c>
      <c r="G2076" s="205" t="s">
        <v>6453</v>
      </c>
      <c r="H2076" s="205" t="s">
        <v>226</v>
      </c>
      <c r="I2076" s="205" t="s">
        <v>349</v>
      </c>
      <c r="J2076" s="205"/>
    </row>
    <row r="2077" spans="2:10" s="198" customFormat="1" ht="18" customHeight="1" x14ac:dyDescent="0.2">
      <c r="B2077" s="203">
        <v>2007</v>
      </c>
      <c r="C2077" s="204">
        <v>680011.8</v>
      </c>
      <c r="D2077" s="205" t="s">
        <v>87</v>
      </c>
      <c r="E2077" s="205" t="s">
        <v>95</v>
      </c>
      <c r="F2077" s="203">
        <v>90</v>
      </c>
      <c r="G2077" s="205" t="s">
        <v>6453</v>
      </c>
      <c r="H2077" s="205" t="s">
        <v>229</v>
      </c>
      <c r="I2077" s="205" t="s">
        <v>230</v>
      </c>
      <c r="J2077" s="205" t="s">
        <v>230</v>
      </c>
    </row>
    <row r="2078" spans="2:10" s="198" customFormat="1" ht="18" customHeight="1" x14ac:dyDescent="0.2">
      <c r="B2078" s="203">
        <v>2007</v>
      </c>
      <c r="C2078" s="204">
        <v>444326.5</v>
      </c>
      <c r="D2078" s="205" t="s">
        <v>87</v>
      </c>
      <c r="E2078" s="205" t="s">
        <v>95</v>
      </c>
      <c r="F2078" s="203">
        <v>90</v>
      </c>
      <c r="G2078" s="205" t="s">
        <v>6453</v>
      </c>
      <c r="H2078" s="205" t="s">
        <v>229</v>
      </c>
      <c r="I2078" s="205" t="s">
        <v>383</v>
      </c>
      <c r="J2078" s="205" t="s">
        <v>6463</v>
      </c>
    </row>
    <row r="2079" spans="2:10" s="198" customFormat="1" ht="18" customHeight="1" x14ac:dyDescent="0.2">
      <c r="B2079" s="203">
        <v>2007</v>
      </c>
      <c r="C2079" s="204">
        <v>606417.38</v>
      </c>
      <c r="D2079" s="205" t="s">
        <v>87</v>
      </c>
      <c r="E2079" s="205" t="s">
        <v>95</v>
      </c>
      <c r="F2079" s="203">
        <v>90</v>
      </c>
      <c r="G2079" s="205" t="s">
        <v>6453</v>
      </c>
      <c r="H2079" s="205" t="s">
        <v>229</v>
      </c>
      <c r="I2079" s="205" t="s">
        <v>231</v>
      </c>
      <c r="J2079" s="205" t="s">
        <v>231</v>
      </c>
    </row>
    <row r="2080" spans="2:10" s="198" customFormat="1" ht="18" customHeight="1" x14ac:dyDescent="0.2">
      <c r="B2080" s="203">
        <v>2007</v>
      </c>
      <c r="C2080" s="204">
        <v>10444395.279999999</v>
      </c>
      <c r="D2080" s="205" t="s">
        <v>87</v>
      </c>
      <c r="E2080" s="205" t="s">
        <v>95</v>
      </c>
      <c r="F2080" s="203">
        <v>90</v>
      </c>
      <c r="G2080" s="205" t="s">
        <v>6453</v>
      </c>
      <c r="H2080" s="205" t="s">
        <v>229</v>
      </c>
      <c r="I2080" s="205" t="s">
        <v>232</v>
      </c>
      <c r="J2080" s="205" t="s">
        <v>232</v>
      </c>
    </row>
    <row r="2081" spans="2:10" s="198" customFormat="1" ht="18" customHeight="1" x14ac:dyDescent="0.2">
      <c r="B2081" s="203">
        <v>2007</v>
      </c>
      <c r="C2081" s="204">
        <v>0</v>
      </c>
      <c r="D2081" s="205" t="s">
        <v>87</v>
      </c>
      <c r="E2081" s="205" t="s">
        <v>95</v>
      </c>
      <c r="F2081" s="203">
        <v>90</v>
      </c>
      <c r="G2081" s="205" t="s">
        <v>6453</v>
      </c>
      <c r="H2081" s="205" t="s">
        <v>229</v>
      </c>
      <c r="I2081" s="205" t="s">
        <v>349</v>
      </c>
      <c r="J2081" s="205"/>
    </row>
    <row r="2082" spans="2:10" s="198" customFormat="1" ht="18" customHeight="1" x14ac:dyDescent="0.2">
      <c r="B2082" s="203">
        <v>2007</v>
      </c>
      <c r="C2082" s="204">
        <v>0</v>
      </c>
      <c r="D2082" s="205" t="s">
        <v>87</v>
      </c>
      <c r="E2082" s="205" t="s">
        <v>95</v>
      </c>
      <c r="F2082" s="203">
        <v>90</v>
      </c>
      <c r="G2082" s="205" t="s">
        <v>6453</v>
      </c>
      <c r="H2082" s="205" t="s">
        <v>6456</v>
      </c>
      <c r="I2082" s="205" t="s">
        <v>349</v>
      </c>
      <c r="J2082" s="205"/>
    </row>
    <row r="2083" spans="2:10" s="198" customFormat="1" ht="18" customHeight="1" x14ac:dyDescent="0.2">
      <c r="B2083" s="203">
        <v>2007</v>
      </c>
      <c r="C2083" s="204">
        <v>1085015.1200000001</v>
      </c>
      <c r="D2083" s="205" t="s">
        <v>87</v>
      </c>
      <c r="E2083" s="205" t="s">
        <v>95</v>
      </c>
      <c r="F2083" s="203">
        <v>90</v>
      </c>
      <c r="G2083" s="205" t="s">
        <v>6453</v>
      </c>
      <c r="H2083" s="205" t="s">
        <v>233</v>
      </c>
      <c r="I2083" s="205" t="s">
        <v>233</v>
      </c>
      <c r="J2083" s="205" t="s">
        <v>233</v>
      </c>
    </row>
    <row r="2084" spans="2:10" s="198" customFormat="1" ht="18" customHeight="1" x14ac:dyDescent="0.2">
      <c r="B2084" s="203">
        <v>2007</v>
      </c>
      <c r="C2084" s="204">
        <v>0</v>
      </c>
      <c r="D2084" s="205" t="s">
        <v>87</v>
      </c>
      <c r="E2084" s="205" t="s">
        <v>95</v>
      </c>
      <c r="F2084" s="203">
        <v>90</v>
      </c>
      <c r="G2084" s="205" t="s">
        <v>6453</v>
      </c>
      <c r="H2084" s="205" t="s">
        <v>233</v>
      </c>
      <c r="I2084" s="205" t="s">
        <v>349</v>
      </c>
      <c r="J2084" s="205"/>
    </row>
    <row r="2085" spans="2:10" s="198" customFormat="1" ht="18" customHeight="1" x14ac:dyDescent="0.2">
      <c r="B2085" s="203">
        <v>2007</v>
      </c>
      <c r="C2085" s="204">
        <v>0</v>
      </c>
      <c r="D2085" s="205" t="s">
        <v>87</v>
      </c>
      <c r="E2085" s="205" t="s">
        <v>95</v>
      </c>
      <c r="F2085" s="203">
        <v>90</v>
      </c>
      <c r="G2085" s="205" t="s">
        <v>6453</v>
      </c>
      <c r="H2085" s="205" t="s">
        <v>349</v>
      </c>
      <c r="I2085" s="205" t="s">
        <v>349</v>
      </c>
      <c r="J2085" s="205"/>
    </row>
    <row r="2086" spans="2:10" s="198" customFormat="1" ht="18" customHeight="1" x14ac:dyDescent="0.2">
      <c r="B2086" s="203">
        <v>2007</v>
      </c>
      <c r="C2086" s="204">
        <v>12283287.33</v>
      </c>
      <c r="D2086" s="205" t="s">
        <v>87</v>
      </c>
      <c r="E2086" s="205" t="s">
        <v>95</v>
      </c>
      <c r="F2086" s="203">
        <v>90</v>
      </c>
      <c r="G2086" s="205" t="s">
        <v>6453</v>
      </c>
      <c r="H2086" s="205" t="s">
        <v>236</v>
      </c>
      <c r="I2086" s="205" t="s">
        <v>357</v>
      </c>
      <c r="J2086" s="205" t="s">
        <v>357</v>
      </c>
    </row>
    <row r="2087" spans="2:10" s="198" customFormat="1" ht="18" customHeight="1" x14ac:dyDescent="0.2">
      <c r="B2087" s="203">
        <v>2007</v>
      </c>
      <c r="C2087" s="204">
        <v>77379277.040000007</v>
      </c>
      <c r="D2087" s="205" t="s">
        <v>87</v>
      </c>
      <c r="E2087" s="205" t="s">
        <v>95</v>
      </c>
      <c r="F2087" s="203">
        <v>90</v>
      </c>
      <c r="G2087" s="205" t="s">
        <v>6453</v>
      </c>
      <c r="H2087" s="205" t="s">
        <v>236</v>
      </c>
      <c r="I2087" s="205" t="s">
        <v>358</v>
      </c>
      <c r="J2087" s="205" t="s">
        <v>358</v>
      </c>
    </row>
    <row r="2088" spans="2:10" s="198" customFormat="1" ht="18" customHeight="1" x14ac:dyDescent="0.2">
      <c r="B2088" s="203">
        <v>2007</v>
      </c>
      <c r="C2088" s="204">
        <v>0</v>
      </c>
      <c r="D2088" s="205" t="s">
        <v>87</v>
      </c>
      <c r="E2088" s="205" t="s">
        <v>95</v>
      </c>
      <c r="F2088" s="203">
        <v>90</v>
      </c>
      <c r="G2088" s="205" t="s">
        <v>6453</v>
      </c>
      <c r="H2088" s="205" t="s">
        <v>236</v>
      </c>
      <c r="I2088" s="205" t="s">
        <v>349</v>
      </c>
      <c r="J2088" s="205"/>
    </row>
    <row r="2089" spans="2:10" s="198" customFormat="1" ht="18" customHeight="1" x14ac:dyDescent="0.2">
      <c r="B2089" s="203">
        <v>2007</v>
      </c>
      <c r="C2089" s="204">
        <v>9371.44</v>
      </c>
      <c r="D2089" s="205" t="s">
        <v>87</v>
      </c>
      <c r="E2089" s="205" t="s">
        <v>95</v>
      </c>
      <c r="F2089" s="203">
        <v>90</v>
      </c>
      <c r="G2089" s="205" t="s">
        <v>6453</v>
      </c>
      <c r="H2089" s="205" t="s">
        <v>237</v>
      </c>
      <c r="I2089" s="205" t="s">
        <v>349</v>
      </c>
      <c r="J2089" s="205" t="s">
        <v>237</v>
      </c>
    </row>
    <row r="2090" spans="2:10" s="198" customFormat="1" ht="18" customHeight="1" x14ac:dyDescent="0.2">
      <c r="B2090" s="203">
        <v>2007</v>
      </c>
      <c r="C2090" s="204">
        <v>3941336.01</v>
      </c>
      <c r="D2090" s="205" t="s">
        <v>87</v>
      </c>
      <c r="E2090" s="205" t="s">
        <v>95</v>
      </c>
      <c r="F2090" s="203">
        <v>90</v>
      </c>
      <c r="G2090" s="205" t="s">
        <v>6453</v>
      </c>
      <c r="H2090" s="205" t="s">
        <v>237</v>
      </c>
      <c r="I2090" s="205" t="s">
        <v>239</v>
      </c>
      <c r="J2090" s="205" t="s">
        <v>239</v>
      </c>
    </row>
    <row r="2091" spans="2:10" s="198" customFormat="1" ht="18" customHeight="1" x14ac:dyDescent="0.2">
      <c r="B2091" s="203">
        <v>2007</v>
      </c>
      <c r="C2091" s="204">
        <v>18882916.890000001</v>
      </c>
      <c r="D2091" s="205" t="s">
        <v>87</v>
      </c>
      <c r="E2091" s="205" t="s">
        <v>95</v>
      </c>
      <c r="F2091" s="203">
        <v>90</v>
      </c>
      <c r="G2091" s="205" t="s">
        <v>6453</v>
      </c>
      <c r="H2091" s="205" t="s">
        <v>237</v>
      </c>
      <c r="I2091" s="205" t="s">
        <v>240</v>
      </c>
      <c r="J2091" s="205" t="s">
        <v>240</v>
      </c>
    </row>
    <row r="2092" spans="2:10" s="198" customFormat="1" ht="18" customHeight="1" x14ac:dyDescent="0.2">
      <c r="B2092" s="203">
        <v>2007</v>
      </c>
      <c r="C2092" s="204">
        <v>0</v>
      </c>
      <c r="D2092" s="205" t="s">
        <v>87</v>
      </c>
      <c r="E2092" s="205" t="s">
        <v>95</v>
      </c>
      <c r="F2092" s="203">
        <v>99</v>
      </c>
      <c r="G2092" s="205" t="s">
        <v>439</v>
      </c>
      <c r="H2092" s="205" t="s">
        <v>349</v>
      </c>
      <c r="I2092" s="205" t="s">
        <v>349</v>
      </c>
      <c r="J2092" s="205"/>
    </row>
    <row r="2093" spans="2:10" s="198" customFormat="1" ht="18" customHeight="1" x14ac:dyDescent="0.2">
      <c r="B2093" s="203">
        <v>2007</v>
      </c>
      <c r="C2093" s="204">
        <v>51936777.93</v>
      </c>
      <c r="D2093" s="205" t="s">
        <v>87</v>
      </c>
      <c r="E2093" s="205" t="s">
        <v>242</v>
      </c>
      <c r="F2093" s="203">
        <v>90</v>
      </c>
      <c r="G2093" s="205" t="s">
        <v>6453</v>
      </c>
      <c r="H2093" s="205" t="s">
        <v>96</v>
      </c>
      <c r="I2093" s="205" t="s">
        <v>243</v>
      </c>
      <c r="J2093" s="205" t="s">
        <v>243</v>
      </c>
    </row>
    <row r="2094" spans="2:10" s="198" customFormat="1" ht="18" customHeight="1" x14ac:dyDescent="0.2">
      <c r="B2094" s="203">
        <v>2007</v>
      </c>
      <c r="C2094" s="204">
        <v>178892038.84999999</v>
      </c>
      <c r="D2094" s="205" t="s">
        <v>87</v>
      </c>
      <c r="E2094" s="205" t="s">
        <v>242</v>
      </c>
      <c r="F2094" s="203">
        <v>90</v>
      </c>
      <c r="G2094" s="205" t="s">
        <v>6453</v>
      </c>
      <c r="H2094" s="205" t="s">
        <v>96</v>
      </c>
      <c r="I2094" s="205" t="s">
        <v>244</v>
      </c>
      <c r="J2094" s="205" t="s">
        <v>244</v>
      </c>
    </row>
    <row r="2095" spans="2:10" s="198" customFormat="1" ht="18" customHeight="1" x14ac:dyDescent="0.2">
      <c r="B2095" s="203">
        <v>2007</v>
      </c>
      <c r="C2095" s="204">
        <v>3436860371.6999998</v>
      </c>
      <c r="D2095" s="205" t="s">
        <v>87</v>
      </c>
      <c r="E2095" s="205" t="s">
        <v>242</v>
      </c>
      <c r="F2095" s="203">
        <v>90</v>
      </c>
      <c r="G2095" s="205" t="s">
        <v>6453</v>
      </c>
      <c r="H2095" s="205" t="s">
        <v>96</v>
      </c>
      <c r="I2095" s="205" t="s">
        <v>98</v>
      </c>
      <c r="J2095" s="205" t="s">
        <v>98</v>
      </c>
    </row>
    <row r="2096" spans="2:10" s="198" customFormat="1" ht="18" customHeight="1" x14ac:dyDescent="0.2">
      <c r="B2096" s="203">
        <v>2007</v>
      </c>
      <c r="C2096" s="204">
        <v>936375849.21000004</v>
      </c>
      <c r="D2096" s="205" t="s">
        <v>87</v>
      </c>
      <c r="E2096" s="205" t="s">
        <v>242</v>
      </c>
      <c r="F2096" s="203">
        <v>90</v>
      </c>
      <c r="G2096" s="205" t="s">
        <v>6453</v>
      </c>
      <c r="H2096" s="205" t="s">
        <v>96</v>
      </c>
      <c r="I2096" s="205" t="s">
        <v>245</v>
      </c>
      <c r="J2096" s="205" t="s">
        <v>245</v>
      </c>
    </row>
    <row r="2097" spans="2:10" s="198" customFormat="1" ht="18" customHeight="1" x14ac:dyDescent="0.2">
      <c r="B2097" s="203">
        <v>2007</v>
      </c>
      <c r="C2097" s="204">
        <v>0</v>
      </c>
      <c r="D2097" s="205" t="s">
        <v>87</v>
      </c>
      <c r="E2097" s="205" t="s">
        <v>242</v>
      </c>
      <c r="F2097" s="203">
        <v>90</v>
      </c>
      <c r="G2097" s="205" t="s">
        <v>6453</v>
      </c>
      <c r="H2097" s="205" t="s">
        <v>96</v>
      </c>
      <c r="I2097" s="205" t="s">
        <v>349</v>
      </c>
      <c r="J2097" s="205"/>
    </row>
    <row r="2098" spans="2:10" s="198" customFormat="1" ht="18" customHeight="1" x14ac:dyDescent="0.2">
      <c r="B2098" s="203">
        <v>2007</v>
      </c>
      <c r="C2098" s="204">
        <v>273987180.20999998</v>
      </c>
      <c r="D2098" s="205" t="s">
        <v>87</v>
      </c>
      <c r="E2098" s="205" t="s">
        <v>242</v>
      </c>
      <c r="F2098" s="203">
        <v>90</v>
      </c>
      <c r="G2098" s="205" t="s">
        <v>6453</v>
      </c>
      <c r="H2098" s="205" t="s">
        <v>110</v>
      </c>
      <c r="I2098" s="205" t="s">
        <v>110</v>
      </c>
      <c r="J2098" s="205" t="s">
        <v>110</v>
      </c>
    </row>
    <row r="2099" spans="2:10" s="198" customFormat="1" ht="18" customHeight="1" x14ac:dyDescent="0.2">
      <c r="B2099" s="203">
        <v>2007</v>
      </c>
      <c r="C2099" s="204">
        <v>0</v>
      </c>
      <c r="D2099" s="205" t="s">
        <v>87</v>
      </c>
      <c r="E2099" s="205" t="s">
        <v>242</v>
      </c>
      <c r="F2099" s="203">
        <v>90</v>
      </c>
      <c r="G2099" s="205" t="s">
        <v>6453</v>
      </c>
      <c r="H2099" s="205" t="s">
        <v>110</v>
      </c>
      <c r="I2099" s="205" t="s">
        <v>349</v>
      </c>
      <c r="J2099" s="205"/>
    </row>
    <row r="2100" spans="2:10" s="198" customFormat="1" ht="18" customHeight="1" x14ac:dyDescent="0.2">
      <c r="B2100" s="203">
        <v>2007</v>
      </c>
      <c r="C2100" s="204">
        <v>379496.93</v>
      </c>
      <c r="D2100" s="205" t="s">
        <v>87</v>
      </c>
      <c r="E2100" s="205" t="s">
        <v>242</v>
      </c>
      <c r="F2100" s="203">
        <v>90</v>
      </c>
      <c r="G2100" s="205" t="s">
        <v>6453</v>
      </c>
      <c r="H2100" s="205" t="s">
        <v>115</v>
      </c>
      <c r="I2100" s="205" t="s">
        <v>116</v>
      </c>
      <c r="J2100" s="205" t="s">
        <v>116</v>
      </c>
    </row>
    <row r="2101" spans="2:10" s="198" customFormat="1" ht="18" customHeight="1" x14ac:dyDescent="0.2">
      <c r="B2101" s="203">
        <v>2007</v>
      </c>
      <c r="C2101" s="204">
        <v>17399313.23</v>
      </c>
      <c r="D2101" s="205" t="s">
        <v>87</v>
      </c>
      <c r="E2101" s="205" t="s">
        <v>242</v>
      </c>
      <c r="F2101" s="203">
        <v>90</v>
      </c>
      <c r="G2101" s="205" t="s">
        <v>6453</v>
      </c>
      <c r="H2101" s="205" t="s">
        <v>115</v>
      </c>
      <c r="I2101" s="205" t="s">
        <v>397</v>
      </c>
      <c r="J2101" s="205" t="s">
        <v>397</v>
      </c>
    </row>
    <row r="2102" spans="2:10" s="198" customFormat="1" ht="18" customHeight="1" x14ac:dyDescent="0.2">
      <c r="B2102" s="203">
        <v>2007</v>
      </c>
      <c r="C2102" s="204">
        <v>277372.12</v>
      </c>
      <c r="D2102" s="205" t="s">
        <v>87</v>
      </c>
      <c r="E2102" s="205" t="s">
        <v>242</v>
      </c>
      <c r="F2102" s="203">
        <v>90</v>
      </c>
      <c r="G2102" s="205" t="s">
        <v>6453</v>
      </c>
      <c r="H2102" s="205" t="s">
        <v>115</v>
      </c>
      <c r="I2102" s="205" t="s">
        <v>118</v>
      </c>
      <c r="J2102" s="205" t="s">
        <v>118</v>
      </c>
    </row>
    <row r="2103" spans="2:10" s="198" customFormat="1" ht="18" customHeight="1" x14ac:dyDescent="0.2">
      <c r="B2103" s="203">
        <v>2007</v>
      </c>
      <c r="C2103" s="204">
        <v>0</v>
      </c>
      <c r="D2103" s="205" t="s">
        <v>87</v>
      </c>
      <c r="E2103" s="205" t="s">
        <v>242</v>
      </c>
      <c r="F2103" s="203">
        <v>90</v>
      </c>
      <c r="G2103" s="205" t="s">
        <v>6453</v>
      </c>
      <c r="H2103" s="205" t="s">
        <v>115</v>
      </c>
      <c r="I2103" s="205" t="s">
        <v>349</v>
      </c>
      <c r="J2103" s="205"/>
    </row>
    <row r="2104" spans="2:10" s="198" customFormat="1" ht="18" customHeight="1" x14ac:dyDescent="0.2">
      <c r="B2104" s="203">
        <v>2007</v>
      </c>
      <c r="C2104" s="204">
        <v>27593218.170000002</v>
      </c>
      <c r="D2104" s="205" t="s">
        <v>87</v>
      </c>
      <c r="E2104" s="205" t="s">
        <v>242</v>
      </c>
      <c r="F2104" s="203">
        <v>90</v>
      </c>
      <c r="G2104" s="205" t="s">
        <v>6453</v>
      </c>
      <c r="H2104" s="205" t="s">
        <v>246</v>
      </c>
      <c r="I2104" s="205" t="s">
        <v>246</v>
      </c>
      <c r="J2104" s="205" t="s">
        <v>246</v>
      </c>
    </row>
    <row r="2105" spans="2:10" s="198" customFormat="1" ht="18" customHeight="1" x14ac:dyDescent="0.2">
      <c r="B2105" s="203">
        <v>2007</v>
      </c>
      <c r="C2105" s="204">
        <v>0</v>
      </c>
      <c r="D2105" s="205" t="s">
        <v>87</v>
      </c>
      <c r="E2105" s="205" t="s">
        <v>242</v>
      </c>
      <c r="F2105" s="203">
        <v>90</v>
      </c>
      <c r="G2105" s="205" t="s">
        <v>6453</v>
      </c>
      <c r="H2105" s="205" t="s">
        <v>246</v>
      </c>
      <c r="I2105" s="205" t="s">
        <v>349</v>
      </c>
      <c r="J2105" s="205"/>
    </row>
    <row r="2106" spans="2:10" s="198" customFormat="1" ht="18" customHeight="1" x14ac:dyDescent="0.2">
      <c r="B2106" s="203">
        <v>2007</v>
      </c>
      <c r="C2106" s="204">
        <v>895174961.88</v>
      </c>
      <c r="D2106" s="205" t="s">
        <v>87</v>
      </c>
      <c r="E2106" s="205" t="s">
        <v>242</v>
      </c>
      <c r="F2106" s="203">
        <v>90</v>
      </c>
      <c r="G2106" s="205" t="s">
        <v>6453</v>
      </c>
      <c r="H2106" s="205" t="s">
        <v>247</v>
      </c>
      <c r="I2106" s="205" t="s">
        <v>248</v>
      </c>
      <c r="J2106" s="205" t="s">
        <v>248</v>
      </c>
    </row>
    <row r="2107" spans="2:10" s="198" customFormat="1" ht="18" customHeight="1" x14ac:dyDescent="0.2">
      <c r="B2107" s="203">
        <v>2007</v>
      </c>
      <c r="C2107" s="204">
        <v>271731233.23000002</v>
      </c>
      <c r="D2107" s="205" t="s">
        <v>87</v>
      </c>
      <c r="E2107" s="205" t="s">
        <v>242</v>
      </c>
      <c r="F2107" s="203">
        <v>90</v>
      </c>
      <c r="G2107" s="205" t="s">
        <v>6453</v>
      </c>
      <c r="H2107" s="205" t="s">
        <v>247</v>
      </c>
      <c r="I2107" s="205" t="s">
        <v>249</v>
      </c>
      <c r="J2107" s="205" t="s">
        <v>249</v>
      </c>
    </row>
    <row r="2108" spans="2:10" s="198" customFormat="1" ht="18" customHeight="1" x14ac:dyDescent="0.2">
      <c r="B2108" s="203">
        <v>2007</v>
      </c>
      <c r="C2108" s="204">
        <v>41064639.57</v>
      </c>
      <c r="D2108" s="205" t="s">
        <v>87</v>
      </c>
      <c r="E2108" s="205" t="s">
        <v>242</v>
      </c>
      <c r="F2108" s="203">
        <v>90</v>
      </c>
      <c r="G2108" s="205" t="s">
        <v>6453</v>
      </c>
      <c r="H2108" s="205" t="s">
        <v>247</v>
      </c>
      <c r="I2108" s="205" t="s">
        <v>349</v>
      </c>
      <c r="J2108" s="205" t="s">
        <v>247</v>
      </c>
    </row>
    <row r="2109" spans="2:10" s="198" customFormat="1" ht="18" customHeight="1" x14ac:dyDescent="0.2">
      <c r="B2109" s="203">
        <v>2007</v>
      </c>
      <c r="C2109" s="204">
        <v>56530806.740000002</v>
      </c>
      <c r="D2109" s="205" t="s">
        <v>87</v>
      </c>
      <c r="E2109" s="205" t="s">
        <v>242</v>
      </c>
      <c r="F2109" s="203">
        <v>90</v>
      </c>
      <c r="G2109" s="205" t="s">
        <v>6453</v>
      </c>
      <c r="H2109" s="205" t="s">
        <v>250</v>
      </c>
      <c r="I2109" s="205" t="s">
        <v>251</v>
      </c>
      <c r="J2109" s="205" t="s">
        <v>251</v>
      </c>
    </row>
    <row r="2110" spans="2:10" s="198" customFormat="1" ht="18" customHeight="1" x14ac:dyDescent="0.2">
      <c r="B2110" s="203">
        <v>2007</v>
      </c>
      <c r="C2110" s="204">
        <v>17512997.41</v>
      </c>
      <c r="D2110" s="205" t="s">
        <v>87</v>
      </c>
      <c r="E2110" s="205" t="s">
        <v>242</v>
      </c>
      <c r="F2110" s="203">
        <v>90</v>
      </c>
      <c r="G2110" s="205" t="s">
        <v>6453</v>
      </c>
      <c r="H2110" s="205" t="s">
        <v>250</v>
      </c>
      <c r="I2110" s="205" t="s">
        <v>252</v>
      </c>
      <c r="J2110" s="205" t="s">
        <v>252</v>
      </c>
    </row>
    <row r="2111" spans="2:10" s="198" customFormat="1" ht="18" customHeight="1" x14ac:dyDescent="0.2">
      <c r="B2111" s="203">
        <v>2007</v>
      </c>
      <c r="C2111" s="204">
        <v>3363772.76</v>
      </c>
      <c r="D2111" s="205" t="s">
        <v>87</v>
      </c>
      <c r="E2111" s="205" t="s">
        <v>242</v>
      </c>
      <c r="F2111" s="203">
        <v>90</v>
      </c>
      <c r="G2111" s="205" t="s">
        <v>6453</v>
      </c>
      <c r="H2111" s="205" t="s">
        <v>250</v>
      </c>
      <c r="I2111" s="205" t="s">
        <v>253</v>
      </c>
      <c r="J2111" s="205" t="s">
        <v>253</v>
      </c>
    </row>
    <row r="2112" spans="2:10" s="198" customFormat="1" ht="18" customHeight="1" x14ac:dyDescent="0.2">
      <c r="B2112" s="203">
        <v>2007</v>
      </c>
      <c r="C2112" s="204">
        <v>71529171.040000007</v>
      </c>
      <c r="D2112" s="205" t="s">
        <v>87</v>
      </c>
      <c r="E2112" s="205" t="s">
        <v>242</v>
      </c>
      <c r="F2112" s="203">
        <v>90</v>
      </c>
      <c r="G2112" s="205" t="s">
        <v>6453</v>
      </c>
      <c r="H2112" s="205" t="s">
        <v>250</v>
      </c>
      <c r="I2112" s="205" t="s">
        <v>388</v>
      </c>
      <c r="J2112" s="205" t="s">
        <v>388</v>
      </c>
    </row>
    <row r="2113" spans="2:10" s="198" customFormat="1" ht="18" customHeight="1" x14ac:dyDescent="0.2">
      <c r="B2113" s="203">
        <v>2007</v>
      </c>
      <c r="C2113" s="204">
        <v>0</v>
      </c>
      <c r="D2113" s="205" t="s">
        <v>87</v>
      </c>
      <c r="E2113" s="205" t="s">
        <v>242</v>
      </c>
      <c r="F2113" s="203">
        <v>90</v>
      </c>
      <c r="G2113" s="205" t="s">
        <v>6453</v>
      </c>
      <c r="H2113" s="205" t="s">
        <v>250</v>
      </c>
      <c r="I2113" s="205" t="s">
        <v>349</v>
      </c>
      <c r="J2113" s="205"/>
    </row>
    <row r="2114" spans="2:10" s="198" customFormat="1" ht="18" customHeight="1" x14ac:dyDescent="0.2">
      <c r="B2114" s="203">
        <v>2007</v>
      </c>
      <c r="C2114" s="204">
        <v>23511114.890000001</v>
      </c>
      <c r="D2114" s="205" t="s">
        <v>87</v>
      </c>
      <c r="E2114" s="205" t="s">
        <v>242</v>
      </c>
      <c r="F2114" s="203">
        <v>90</v>
      </c>
      <c r="G2114" s="205" t="s">
        <v>6453</v>
      </c>
      <c r="H2114" s="205" t="s">
        <v>250</v>
      </c>
      <c r="I2114" s="205" t="s">
        <v>255</v>
      </c>
      <c r="J2114" s="205" t="s">
        <v>255</v>
      </c>
    </row>
    <row r="2115" spans="2:10" s="198" customFormat="1" ht="18" customHeight="1" x14ac:dyDescent="0.2">
      <c r="B2115" s="203">
        <v>2007</v>
      </c>
      <c r="C2115" s="204">
        <v>2723627.72</v>
      </c>
      <c r="D2115" s="205" t="s">
        <v>87</v>
      </c>
      <c r="E2115" s="205" t="s">
        <v>242</v>
      </c>
      <c r="F2115" s="203">
        <v>90</v>
      </c>
      <c r="G2115" s="205" t="s">
        <v>6453</v>
      </c>
      <c r="H2115" s="205" t="s">
        <v>250</v>
      </c>
      <c r="I2115" s="205" t="s">
        <v>256</v>
      </c>
      <c r="J2115" s="205" t="s">
        <v>256</v>
      </c>
    </row>
    <row r="2116" spans="2:10" s="198" customFormat="1" ht="18" customHeight="1" x14ac:dyDescent="0.2">
      <c r="B2116" s="203">
        <v>2007</v>
      </c>
      <c r="C2116" s="204">
        <v>7616642.1200000001</v>
      </c>
      <c r="D2116" s="205" t="s">
        <v>87</v>
      </c>
      <c r="E2116" s="205" t="s">
        <v>242</v>
      </c>
      <c r="F2116" s="203">
        <v>90</v>
      </c>
      <c r="G2116" s="205" t="s">
        <v>6453</v>
      </c>
      <c r="H2116" s="205" t="s">
        <v>257</v>
      </c>
      <c r="I2116" s="205" t="s">
        <v>257</v>
      </c>
      <c r="J2116" s="205" t="s">
        <v>257</v>
      </c>
    </row>
    <row r="2117" spans="2:10" s="198" customFormat="1" ht="18" customHeight="1" x14ac:dyDescent="0.2">
      <c r="B2117" s="203">
        <v>2007</v>
      </c>
      <c r="C2117" s="204">
        <v>0</v>
      </c>
      <c r="D2117" s="205" t="s">
        <v>87</v>
      </c>
      <c r="E2117" s="205" t="s">
        <v>242</v>
      </c>
      <c r="F2117" s="203">
        <v>90</v>
      </c>
      <c r="G2117" s="205" t="s">
        <v>6453</v>
      </c>
      <c r="H2117" s="205" t="s">
        <v>257</v>
      </c>
      <c r="I2117" s="205" t="s">
        <v>349</v>
      </c>
      <c r="J2117" s="205"/>
    </row>
    <row r="2118" spans="2:10" s="198" customFormat="1" ht="18" customHeight="1" x14ac:dyDescent="0.2">
      <c r="B2118" s="203">
        <v>2007</v>
      </c>
      <c r="C2118" s="204">
        <v>463989.67</v>
      </c>
      <c r="D2118" s="205" t="s">
        <v>87</v>
      </c>
      <c r="E2118" s="205" t="s">
        <v>242</v>
      </c>
      <c r="F2118" s="203">
        <v>90</v>
      </c>
      <c r="G2118" s="205" t="s">
        <v>6453</v>
      </c>
      <c r="H2118" s="205" t="s">
        <v>226</v>
      </c>
      <c r="I2118" s="205" t="s">
        <v>373</v>
      </c>
      <c r="J2118" s="205" t="s">
        <v>373</v>
      </c>
    </row>
    <row r="2119" spans="2:10" s="198" customFormat="1" ht="18" customHeight="1" x14ac:dyDescent="0.2">
      <c r="B2119" s="203">
        <v>2007</v>
      </c>
      <c r="C2119" s="204">
        <v>28304390.649999999</v>
      </c>
      <c r="D2119" s="205" t="s">
        <v>87</v>
      </c>
      <c r="E2119" s="205" t="s">
        <v>242</v>
      </c>
      <c r="F2119" s="203">
        <v>90</v>
      </c>
      <c r="G2119" s="205" t="s">
        <v>6453</v>
      </c>
      <c r="H2119" s="205" t="s">
        <v>226</v>
      </c>
      <c r="I2119" s="205" t="s">
        <v>227</v>
      </c>
      <c r="J2119" s="205" t="s">
        <v>227</v>
      </c>
    </row>
    <row r="2120" spans="2:10" s="198" customFormat="1" ht="18" customHeight="1" x14ac:dyDescent="0.2">
      <c r="B2120" s="203">
        <v>2007</v>
      </c>
      <c r="C2120" s="204">
        <v>50368969.229999997</v>
      </c>
      <c r="D2120" s="205" t="s">
        <v>87</v>
      </c>
      <c r="E2120" s="205" t="s">
        <v>242</v>
      </c>
      <c r="F2120" s="203">
        <v>90</v>
      </c>
      <c r="G2120" s="205" t="s">
        <v>6453</v>
      </c>
      <c r="H2120" s="205" t="s">
        <v>226</v>
      </c>
      <c r="I2120" s="205" t="s">
        <v>258</v>
      </c>
      <c r="J2120" s="205" t="s">
        <v>258</v>
      </c>
    </row>
    <row r="2121" spans="2:10" s="198" customFormat="1" ht="18" customHeight="1" x14ac:dyDescent="0.2">
      <c r="B2121" s="203">
        <v>2007</v>
      </c>
      <c r="C2121" s="204">
        <v>28461738.82</v>
      </c>
      <c r="D2121" s="205" t="s">
        <v>87</v>
      </c>
      <c r="E2121" s="205" t="s">
        <v>242</v>
      </c>
      <c r="F2121" s="203">
        <v>90</v>
      </c>
      <c r="G2121" s="205" t="s">
        <v>6453</v>
      </c>
      <c r="H2121" s="205" t="s">
        <v>226</v>
      </c>
      <c r="I2121" s="205" t="s">
        <v>259</v>
      </c>
      <c r="J2121" s="205" t="s">
        <v>259</v>
      </c>
    </row>
    <row r="2122" spans="2:10" s="198" customFormat="1" ht="18" customHeight="1" x14ac:dyDescent="0.2">
      <c r="B2122" s="203">
        <v>2007</v>
      </c>
      <c r="C2122" s="204">
        <v>48187460.090000004</v>
      </c>
      <c r="D2122" s="205" t="s">
        <v>87</v>
      </c>
      <c r="E2122" s="205" t="s">
        <v>242</v>
      </c>
      <c r="F2122" s="203">
        <v>90</v>
      </c>
      <c r="G2122" s="205" t="s">
        <v>6453</v>
      </c>
      <c r="H2122" s="205" t="s">
        <v>226</v>
      </c>
      <c r="I2122" s="205" t="s">
        <v>228</v>
      </c>
      <c r="J2122" s="205" t="s">
        <v>228</v>
      </c>
    </row>
    <row r="2123" spans="2:10" s="198" customFormat="1" ht="18" customHeight="1" x14ac:dyDescent="0.2">
      <c r="B2123" s="203">
        <v>2007</v>
      </c>
      <c r="C2123" s="204">
        <v>0</v>
      </c>
      <c r="D2123" s="205" t="s">
        <v>87</v>
      </c>
      <c r="E2123" s="205" t="s">
        <v>242</v>
      </c>
      <c r="F2123" s="203">
        <v>90</v>
      </c>
      <c r="G2123" s="205" t="s">
        <v>6453</v>
      </c>
      <c r="H2123" s="205" t="s">
        <v>226</v>
      </c>
      <c r="I2123" s="205" t="s">
        <v>349</v>
      </c>
      <c r="J2123" s="205"/>
    </row>
    <row r="2124" spans="2:10" s="198" customFormat="1" ht="18" customHeight="1" x14ac:dyDescent="0.2">
      <c r="B2124" s="203">
        <v>2007</v>
      </c>
      <c r="C2124" s="204">
        <v>2434329.02</v>
      </c>
      <c r="D2124" s="205" t="s">
        <v>87</v>
      </c>
      <c r="E2124" s="205" t="s">
        <v>242</v>
      </c>
      <c r="F2124" s="203">
        <v>90</v>
      </c>
      <c r="G2124" s="205" t="s">
        <v>6453</v>
      </c>
      <c r="H2124" s="205" t="s">
        <v>233</v>
      </c>
      <c r="I2124" s="205" t="s">
        <v>233</v>
      </c>
      <c r="J2124" s="205" t="s">
        <v>233</v>
      </c>
    </row>
    <row r="2125" spans="2:10" s="198" customFormat="1" ht="18" customHeight="1" x14ac:dyDescent="0.2">
      <c r="B2125" s="203">
        <v>2007</v>
      </c>
      <c r="C2125" s="204">
        <v>0</v>
      </c>
      <c r="D2125" s="205" t="s">
        <v>87</v>
      </c>
      <c r="E2125" s="205" t="s">
        <v>242</v>
      </c>
      <c r="F2125" s="203">
        <v>90</v>
      </c>
      <c r="G2125" s="205" t="s">
        <v>6453</v>
      </c>
      <c r="H2125" s="205" t="s">
        <v>233</v>
      </c>
      <c r="I2125" s="205" t="s">
        <v>349</v>
      </c>
      <c r="J2125" s="205"/>
    </row>
    <row r="2126" spans="2:10" s="198" customFormat="1" ht="18" customHeight="1" x14ac:dyDescent="0.2">
      <c r="B2126" s="203">
        <v>2007</v>
      </c>
      <c r="C2126" s="204">
        <v>2860786.11</v>
      </c>
      <c r="D2126" s="205" t="s">
        <v>87</v>
      </c>
      <c r="E2126" s="205" t="s">
        <v>242</v>
      </c>
      <c r="F2126" s="203">
        <v>90</v>
      </c>
      <c r="G2126" s="205" t="s">
        <v>6453</v>
      </c>
      <c r="H2126" s="205" t="s">
        <v>234</v>
      </c>
      <c r="I2126" s="205" t="s">
        <v>235</v>
      </c>
      <c r="J2126" s="205" t="s">
        <v>235</v>
      </c>
    </row>
    <row r="2127" spans="2:10" s="198" customFormat="1" ht="18" customHeight="1" x14ac:dyDescent="0.2">
      <c r="B2127" s="203">
        <v>2007</v>
      </c>
      <c r="C2127" s="204">
        <v>0</v>
      </c>
      <c r="D2127" s="205" t="s">
        <v>87</v>
      </c>
      <c r="E2127" s="205" t="s">
        <v>242</v>
      </c>
      <c r="F2127" s="203">
        <v>90</v>
      </c>
      <c r="G2127" s="205" t="s">
        <v>6453</v>
      </c>
      <c r="H2127" s="205" t="s">
        <v>234</v>
      </c>
      <c r="I2127" s="205" t="s">
        <v>349</v>
      </c>
      <c r="J2127" s="205"/>
    </row>
    <row r="2128" spans="2:10" s="198" customFormat="1" ht="18" customHeight="1" x14ac:dyDescent="0.2">
      <c r="B2128" s="203">
        <v>2007</v>
      </c>
      <c r="C2128" s="204">
        <v>0</v>
      </c>
      <c r="D2128" s="205" t="s">
        <v>87</v>
      </c>
      <c r="E2128" s="205" t="s">
        <v>242</v>
      </c>
      <c r="F2128" s="203">
        <v>90</v>
      </c>
      <c r="G2128" s="205" t="s">
        <v>6453</v>
      </c>
      <c r="H2128" s="205" t="s">
        <v>349</v>
      </c>
      <c r="I2128" s="205" t="s">
        <v>349</v>
      </c>
      <c r="J2128" s="205"/>
    </row>
    <row r="2129" spans="2:10" s="198" customFormat="1" ht="18" customHeight="1" x14ac:dyDescent="0.2">
      <c r="B2129" s="203">
        <v>2007</v>
      </c>
      <c r="C2129" s="204">
        <v>46168.67</v>
      </c>
      <c r="D2129" s="205" t="s">
        <v>87</v>
      </c>
      <c r="E2129" s="205" t="s">
        <v>242</v>
      </c>
      <c r="F2129" s="203">
        <v>90</v>
      </c>
      <c r="G2129" s="205" t="s">
        <v>6453</v>
      </c>
      <c r="H2129" s="205" t="s">
        <v>236</v>
      </c>
      <c r="I2129" s="205" t="s">
        <v>398</v>
      </c>
      <c r="J2129" s="205" t="s">
        <v>398</v>
      </c>
    </row>
    <row r="2130" spans="2:10" s="198" customFormat="1" ht="18" customHeight="1" x14ac:dyDescent="0.2">
      <c r="B2130" s="203">
        <v>2007</v>
      </c>
      <c r="C2130" s="204">
        <v>23039510.960000001</v>
      </c>
      <c r="D2130" s="205" t="s">
        <v>87</v>
      </c>
      <c r="E2130" s="205" t="s">
        <v>242</v>
      </c>
      <c r="F2130" s="203">
        <v>90</v>
      </c>
      <c r="G2130" s="205" t="s">
        <v>6453</v>
      </c>
      <c r="H2130" s="205" t="s">
        <v>236</v>
      </c>
      <c r="I2130" s="205" t="s">
        <v>357</v>
      </c>
      <c r="J2130" s="205" t="s">
        <v>357</v>
      </c>
    </row>
    <row r="2131" spans="2:10" s="198" customFormat="1" ht="18" customHeight="1" x14ac:dyDescent="0.2">
      <c r="B2131" s="203">
        <v>2007</v>
      </c>
      <c r="C2131" s="204">
        <v>127572030.56</v>
      </c>
      <c r="D2131" s="205" t="s">
        <v>87</v>
      </c>
      <c r="E2131" s="205" t="s">
        <v>242</v>
      </c>
      <c r="F2131" s="203">
        <v>90</v>
      </c>
      <c r="G2131" s="205" t="s">
        <v>6453</v>
      </c>
      <c r="H2131" s="205" t="s">
        <v>236</v>
      </c>
      <c r="I2131" s="205" t="s">
        <v>358</v>
      </c>
      <c r="J2131" s="205" t="s">
        <v>358</v>
      </c>
    </row>
    <row r="2132" spans="2:10" s="198" customFormat="1" ht="18" customHeight="1" x14ac:dyDescent="0.2">
      <c r="B2132" s="203">
        <v>2007</v>
      </c>
      <c r="C2132" s="204">
        <v>3508716.77</v>
      </c>
      <c r="D2132" s="205" t="s">
        <v>87</v>
      </c>
      <c r="E2132" s="205" t="s">
        <v>242</v>
      </c>
      <c r="F2132" s="203">
        <v>90</v>
      </c>
      <c r="G2132" s="205" t="s">
        <v>6453</v>
      </c>
      <c r="H2132" s="205" t="s">
        <v>236</v>
      </c>
      <c r="I2132" s="205" t="s">
        <v>349</v>
      </c>
      <c r="J2132" s="205" t="s">
        <v>236</v>
      </c>
    </row>
    <row r="2133" spans="2:10" s="198" customFormat="1" ht="18" customHeight="1" x14ac:dyDescent="0.2">
      <c r="B2133" s="203">
        <v>2007</v>
      </c>
      <c r="C2133" s="204">
        <v>139890465.52000001</v>
      </c>
      <c r="D2133" s="205" t="s">
        <v>87</v>
      </c>
      <c r="E2133" s="205" t="s">
        <v>242</v>
      </c>
      <c r="F2133" s="203">
        <v>90</v>
      </c>
      <c r="G2133" s="205" t="s">
        <v>6453</v>
      </c>
      <c r="H2133" s="205" t="s">
        <v>260</v>
      </c>
      <c r="I2133" s="205" t="s">
        <v>261</v>
      </c>
      <c r="J2133" s="205" t="s">
        <v>261</v>
      </c>
    </row>
    <row r="2134" spans="2:10" s="198" customFormat="1" ht="18" customHeight="1" x14ac:dyDescent="0.2">
      <c r="B2134" s="203">
        <v>2007</v>
      </c>
      <c r="C2134" s="204">
        <v>22431289.02</v>
      </c>
      <c r="D2134" s="205" t="s">
        <v>87</v>
      </c>
      <c r="E2134" s="205" t="s">
        <v>242</v>
      </c>
      <c r="F2134" s="203">
        <v>90</v>
      </c>
      <c r="G2134" s="205" t="s">
        <v>6453</v>
      </c>
      <c r="H2134" s="205" t="s">
        <v>260</v>
      </c>
      <c r="I2134" s="205" t="s">
        <v>374</v>
      </c>
      <c r="J2134" s="205" t="s">
        <v>374</v>
      </c>
    </row>
    <row r="2135" spans="2:10" s="198" customFormat="1" ht="18" customHeight="1" x14ac:dyDescent="0.2">
      <c r="B2135" s="203">
        <v>2007</v>
      </c>
      <c r="C2135" s="204">
        <v>32.5</v>
      </c>
      <c r="D2135" s="205" t="s">
        <v>87</v>
      </c>
      <c r="E2135" s="205" t="s">
        <v>242</v>
      </c>
      <c r="F2135" s="203">
        <v>90</v>
      </c>
      <c r="G2135" s="205" t="s">
        <v>6453</v>
      </c>
      <c r="H2135" s="205" t="s">
        <v>260</v>
      </c>
      <c r="I2135" s="205" t="s">
        <v>262</v>
      </c>
      <c r="J2135" s="205" t="s">
        <v>262</v>
      </c>
    </row>
    <row r="2136" spans="2:10" s="198" customFormat="1" ht="18" customHeight="1" x14ac:dyDescent="0.2">
      <c r="B2136" s="203">
        <v>2007</v>
      </c>
      <c r="C2136" s="204">
        <v>917576866.98000002</v>
      </c>
      <c r="D2136" s="205" t="s">
        <v>87</v>
      </c>
      <c r="E2136" s="205" t="s">
        <v>242</v>
      </c>
      <c r="F2136" s="203">
        <v>90</v>
      </c>
      <c r="G2136" s="205" t="s">
        <v>6453</v>
      </c>
      <c r="H2136" s="205" t="s">
        <v>260</v>
      </c>
      <c r="I2136" s="205" t="s">
        <v>264</v>
      </c>
      <c r="J2136" s="205" t="s">
        <v>264</v>
      </c>
    </row>
    <row r="2137" spans="2:10" s="198" customFormat="1" ht="18" customHeight="1" x14ac:dyDescent="0.2">
      <c r="B2137" s="203">
        <v>2007</v>
      </c>
      <c r="C2137" s="204">
        <v>342686188.55000001</v>
      </c>
      <c r="D2137" s="205" t="s">
        <v>87</v>
      </c>
      <c r="E2137" s="205" t="s">
        <v>242</v>
      </c>
      <c r="F2137" s="203">
        <v>90</v>
      </c>
      <c r="G2137" s="205" t="s">
        <v>6453</v>
      </c>
      <c r="H2137" s="205" t="s">
        <v>260</v>
      </c>
      <c r="I2137" s="205" t="s">
        <v>265</v>
      </c>
      <c r="J2137" s="205" t="s">
        <v>265</v>
      </c>
    </row>
    <row r="2138" spans="2:10" s="198" customFormat="1" ht="18" customHeight="1" x14ac:dyDescent="0.2">
      <c r="B2138" s="203">
        <v>2007</v>
      </c>
      <c r="C2138" s="204">
        <v>1314142.73</v>
      </c>
      <c r="D2138" s="205" t="s">
        <v>87</v>
      </c>
      <c r="E2138" s="205" t="s">
        <v>242</v>
      </c>
      <c r="F2138" s="203">
        <v>90</v>
      </c>
      <c r="G2138" s="205" t="s">
        <v>6453</v>
      </c>
      <c r="H2138" s="205" t="s">
        <v>260</v>
      </c>
      <c r="I2138" s="205" t="s">
        <v>266</v>
      </c>
      <c r="J2138" s="205" t="s">
        <v>266</v>
      </c>
    </row>
    <row r="2139" spans="2:10" s="198" customFormat="1" ht="18" customHeight="1" x14ac:dyDescent="0.2">
      <c r="B2139" s="203">
        <v>2007</v>
      </c>
      <c r="C2139" s="204">
        <v>31942805.420000002</v>
      </c>
      <c r="D2139" s="205" t="s">
        <v>87</v>
      </c>
      <c r="E2139" s="205" t="s">
        <v>242</v>
      </c>
      <c r="F2139" s="203">
        <v>90</v>
      </c>
      <c r="G2139" s="205" t="s">
        <v>6453</v>
      </c>
      <c r="H2139" s="205" t="s">
        <v>260</v>
      </c>
      <c r="I2139" s="205" t="s">
        <v>268</v>
      </c>
      <c r="J2139" s="205" t="s">
        <v>268</v>
      </c>
    </row>
    <row r="2140" spans="2:10" s="198" customFormat="1" ht="18" customHeight="1" x14ac:dyDescent="0.2">
      <c r="B2140" s="203">
        <v>2007</v>
      </c>
      <c r="C2140" s="204">
        <v>3923.07</v>
      </c>
      <c r="D2140" s="205" t="s">
        <v>87</v>
      </c>
      <c r="E2140" s="205" t="s">
        <v>242</v>
      </c>
      <c r="F2140" s="203">
        <v>90</v>
      </c>
      <c r="G2140" s="205" t="s">
        <v>6453</v>
      </c>
      <c r="H2140" s="205" t="s">
        <v>260</v>
      </c>
      <c r="I2140" s="205" t="s">
        <v>269</v>
      </c>
      <c r="J2140" s="205" t="s">
        <v>269</v>
      </c>
    </row>
    <row r="2141" spans="2:10" s="198" customFormat="1" ht="18" customHeight="1" x14ac:dyDescent="0.2">
      <c r="B2141" s="203">
        <v>2007</v>
      </c>
      <c r="C2141" s="204">
        <v>623696.67000000004</v>
      </c>
      <c r="D2141" s="205" t="s">
        <v>87</v>
      </c>
      <c r="E2141" s="205" t="s">
        <v>242</v>
      </c>
      <c r="F2141" s="203">
        <v>90</v>
      </c>
      <c r="G2141" s="205" t="s">
        <v>6453</v>
      </c>
      <c r="H2141" s="205" t="s">
        <v>260</v>
      </c>
      <c r="I2141" s="205" t="s">
        <v>270</v>
      </c>
      <c r="J2141" s="205" t="s">
        <v>270</v>
      </c>
    </row>
    <row r="2142" spans="2:10" s="198" customFormat="1" ht="18" customHeight="1" x14ac:dyDescent="0.2">
      <c r="B2142" s="203">
        <v>2007</v>
      </c>
      <c r="C2142" s="204">
        <v>34536519.289999999</v>
      </c>
      <c r="D2142" s="205" t="s">
        <v>87</v>
      </c>
      <c r="E2142" s="205" t="s">
        <v>242</v>
      </c>
      <c r="F2142" s="203">
        <v>90</v>
      </c>
      <c r="G2142" s="205" t="s">
        <v>6453</v>
      </c>
      <c r="H2142" s="205" t="s">
        <v>260</v>
      </c>
      <c r="I2142" s="205" t="s">
        <v>271</v>
      </c>
      <c r="J2142" s="205" t="s">
        <v>271</v>
      </c>
    </row>
    <row r="2143" spans="2:10" s="198" customFormat="1" ht="18" customHeight="1" x14ac:dyDescent="0.2">
      <c r="B2143" s="203">
        <v>2007</v>
      </c>
      <c r="C2143" s="204">
        <v>6898789.9199999999</v>
      </c>
      <c r="D2143" s="205" t="s">
        <v>87</v>
      </c>
      <c r="E2143" s="205" t="s">
        <v>242</v>
      </c>
      <c r="F2143" s="203">
        <v>90</v>
      </c>
      <c r="G2143" s="205" t="s">
        <v>6453</v>
      </c>
      <c r="H2143" s="205" t="s">
        <v>260</v>
      </c>
      <c r="I2143" s="205" t="s">
        <v>272</v>
      </c>
      <c r="J2143" s="205" t="s">
        <v>272</v>
      </c>
    </row>
    <row r="2144" spans="2:10" s="198" customFormat="1" ht="18" customHeight="1" x14ac:dyDescent="0.2">
      <c r="B2144" s="203">
        <v>2007</v>
      </c>
      <c r="C2144" s="204">
        <v>86389727.739999995</v>
      </c>
      <c r="D2144" s="205" t="s">
        <v>87</v>
      </c>
      <c r="E2144" s="205" t="s">
        <v>242</v>
      </c>
      <c r="F2144" s="203">
        <v>90</v>
      </c>
      <c r="G2144" s="205" t="s">
        <v>6453</v>
      </c>
      <c r="H2144" s="205" t="s">
        <v>260</v>
      </c>
      <c r="I2144" s="205" t="s">
        <v>273</v>
      </c>
      <c r="J2144" s="205" t="s">
        <v>273</v>
      </c>
    </row>
    <row r="2145" spans="2:10" s="198" customFormat="1" ht="18" customHeight="1" x14ac:dyDescent="0.2">
      <c r="B2145" s="203">
        <v>2007</v>
      </c>
      <c r="C2145" s="204">
        <v>435612.7</v>
      </c>
      <c r="D2145" s="205" t="s">
        <v>87</v>
      </c>
      <c r="E2145" s="205" t="s">
        <v>242</v>
      </c>
      <c r="F2145" s="203">
        <v>90</v>
      </c>
      <c r="G2145" s="205" t="s">
        <v>6453</v>
      </c>
      <c r="H2145" s="205" t="s">
        <v>260</v>
      </c>
      <c r="I2145" s="205" t="s">
        <v>275</v>
      </c>
      <c r="J2145" s="205" t="s">
        <v>275</v>
      </c>
    </row>
    <row r="2146" spans="2:10" s="198" customFormat="1" ht="18" customHeight="1" x14ac:dyDescent="0.2">
      <c r="B2146" s="203">
        <v>2007</v>
      </c>
      <c r="C2146" s="204">
        <v>20379207.300000001</v>
      </c>
      <c r="D2146" s="205" t="s">
        <v>87</v>
      </c>
      <c r="E2146" s="205" t="s">
        <v>242</v>
      </c>
      <c r="F2146" s="203">
        <v>90</v>
      </c>
      <c r="G2146" s="205" t="s">
        <v>6453</v>
      </c>
      <c r="H2146" s="205" t="s">
        <v>260</v>
      </c>
      <c r="I2146" s="205" t="s">
        <v>276</v>
      </c>
      <c r="J2146" s="205" t="s">
        <v>276</v>
      </c>
    </row>
    <row r="2147" spans="2:10" s="198" customFormat="1" ht="18" customHeight="1" x14ac:dyDescent="0.2">
      <c r="B2147" s="203">
        <v>2007</v>
      </c>
      <c r="C2147" s="204">
        <v>1269717.18</v>
      </c>
      <c r="D2147" s="205" t="s">
        <v>87</v>
      </c>
      <c r="E2147" s="205" t="s">
        <v>242</v>
      </c>
      <c r="F2147" s="203">
        <v>90</v>
      </c>
      <c r="G2147" s="205" t="s">
        <v>6453</v>
      </c>
      <c r="H2147" s="205" t="s">
        <v>260</v>
      </c>
      <c r="I2147" s="205" t="s">
        <v>277</v>
      </c>
      <c r="J2147" s="205" t="s">
        <v>277</v>
      </c>
    </row>
    <row r="2148" spans="2:10" s="198" customFormat="1" ht="18" customHeight="1" x14ac:dyDescent="0.2">
      <c r="B2148" s="203">
        <v>2007</v>
      </c>
      <c r="C2148" s="204">
        <v>407286968.73000002</v>
      </c>
      <c r="D2148" s="205" t="s">
        <v>87</v>
      </c>
      <c r="E2148" s="205" t="s">
        <v>242</v>
      </c>
      <c r="F2148" s="203">
        <v>90</v>
      </c>
      <c r="G2148" s="205" t="s">
        <v>6453</v>
      </c>
      <c r="H2148" s="205" t="s">
        <v>260</v>
      </c>
      <c r="I2148" s="205" t="s">
        <v>278</v>
      </c>
      <c r="J2148" s="205" t="s">
        <v>278</v>
      </c>
    </row>
    <row r="2149" spans="2:10" s="198" customFormat="1" ht="18" customHeight="1" x14ac:dyDescent="0.2">
      <c r="B2149" s="203">
        <v>2007</v>
      </c>
      <c r="C2149" s="204">
        <v>27704658.170000002</v>
      </c>
      <c r="D2149" s="205" t="s">
        <v>87</v>
      </c>
      <c r="E2149" s="205" t="s">
        <v>242</v>
      </c>
      <c r="F2149" s="203">
        <v>90</v>
      </c>
      <c r="G2149" s="205" t="s">
        <v>6453</v>
      </c>
      <c r="H2149" s="205" t="s">
        <v>260</v>
      </c>
      <c r="I2149" s="205" t="s">
        <v>279</v>
      </c>
      <c r="J2149" s="205" t="s">
        <v>279</v>
      </c>
    </row>
    <row r="2150" spans="2:10" s="198" customFormat="1" ht="18" customHeight="1" x14ac:dyDescent="0.2">
      <c r="B2150" s="203">
        <v>2007</v>
      </c>
      <c r="C2150" s="204">
        <v>341000.62</v>
      </c>
      <c r="D2150" s="205" t="s">
        <v>87</v>
      </c>
      <c r="E2150" s="205" t="s">
        <v>242</v>
      </c>
      <c r="F2150" s="203">
        <v>90</v>
      </c>
      <c r="G2150" s="205" t="s">
        <v>6453</v>
      </c>
      <c r="H2150" s="205" t="s">
        <v>260</v>
      </c>
      <c r="I2150" s="205" t="s">
        <v>280</v>
      </c>
      <c r="J2150" s="205" t="s">
        <v>280</v>
      </c>
    </row>
    <row r="2151" spans="2:10" s="198" customFormat="1" ht="18" customHeight="1" x14ac:dyDescent="0.2">
      <c r="B2151" s="203">
        <v>2007</v>
      </c>
      <c r="C2151" s="204">
        <v>470397798.51999998</v>
      </c>
      <c r="D2151" s="205" t="s">
        <v>87</v>
      </c>
      <c r="E2151" s="205" t="s">
        <v>242</v>
      </c>
      <c r="F2151" s="203">
        <v>90</v>
      </c>
      <c r="G2151" s="205" t="s">
        <v>6453</v>
      </c>
      <c r="H2151" s="205" t="s">
        <v>260</v>
      </c>
      <c r="I2151" s="205" t="s">
        <v>281</v>
      </c>
      <c r="J2151" s="205" t="s">
        <v>281</v>
      </c>
    </row>
    <row r="2152" spans="2:10" s="198" customFormat="1" ht="18" customHeight="1" x14ac:dyDescent="0.2">
      <c r="B2152" s="203">
        <v>2007</v>
      </c>
      <c r="C2152" s="204">
        <v>23.49</v>
      </c>
      <c r="D2152" s="205" t="s">
        <v>87</v>
      </c>
      <c r="E2152" s="205" t="s">
        <v>242</v>
      </c>
      <c r="F2152" s="203">
        <v>90</v>
      </c>
      <c r="G2152" s="205" t="s">
        <v>6453</v>
      </c>
      <c r="H2152" s="205" t="s">
        <v>260</v>
      </c>
      <c r="I2152" s="205" t="s">
        <v>399</v>
      </c>
      <c r="J2152" s="205" t="s">
        <v>399</v>
      </c>
    </row>
    <row r="2153" spans="2:10" s="198" customFormat="1" ht="18" customHeight="1" x14ac:dyDescent="0.2">
      <c r="B2153" s="203">
        <v>2007</v>
      </c>
      <c r="C2153" s="204">
        <v>3895558.39</v>
      </c>
      <c r="D2153" s="205" t="s">
        <v>87</v>
      </c>
      <c r="E2153" s="205" t="s">
        <v>242</v>
      </c>
      <c r="F2153" s="203">
        <v>90</v>
      </c>
      <c r="G2153" s="205" t="s">
        <v>6453</v>
      </c>
      <c r="H2153" s="205" t="s">
        <v>260</v>
      </c>
      <c r="I2153" s="205" t="s">
        <v>282</v>
      </c>
      <c r="J2153" s="205" t="s">
        <v>282</v>
      </c>
    </row>
    <row r="2154" spans="2:10" s="198" customFormat="1" ht="18" customHeight="1" x14ac:dyDescent="0.2">
      <c r="B2154" s="203">
        <v>2007</v>
      </c>
      <c r="C2154" s="204">
        <v>37897.300000000003</v>
      </c>
      <c r="D2154" s="205" t="s">
        <v>87</v>
      </c>
      <c r="E2154" s="205" t="s">
        <v>242</v>
      </c>
      <c r="F2154" s="203">
        <v>90</v>
      </c>
      <c r="G2154" s="205" t="s">
        <v>6453</v>
      </c>
      <c r="H2154" s="205" t="s">
        <v>260</v>
      </c>
      <c r="I2154" s="205" t="s">
        <v>283</v>
      </c>
      <c r="J2154" s="205" t="s">
        <v>283</v>
      </c>
    </row>
    <row r="2155" spans="2:10" s="198" customFormat="1" ht="18" customHeight="1" x14ac:dyDescent="0.2">
      <c r="B2155" s="203">
        <v>2007</v>
      </c>
      <c r="C2155" s="204">
        <v>14970219.779999999</v>
      </c>
      <c r="D2155" s="205" t="s">
        <v>87</v>
      </c>
      <c r="E2155" s="205" t="s">
        <v>242</v>
      </c>
      <c r="F2155" s="203">
        <v>90</v>
      </c>
      <c r="G2155" s="205" t="s">
        <v>6453</v>
      </c>
      <c r="H2155" s="205" t="s">
        <v>260</v>
      </c>
      <c r="I2155" s="205" t="s">
        <v>286</v>
      </c>
      <c r="J2155" s="205" t="s">
        <v>286</v>
      </c>
    </row>
    <row r="2156" spans="2:10" s="198" customFormat="1" ht="18" customHeight="1" x14ac:dyDescent="0.2">
      <c r="B2156" s="203">
        <v>2007</v>
      </c>
      <c r="C2156" s="204">
        <v>1850407.94</v>
      </c>
      <c r="D2156" s="205" t="s">
        <v>87</v>
      </c>
      <c r="E2156" s="205" t="s">
        <v>242</v>
      </c>
      <c r="F2156" s="203">
        <v>90</v>
      </c>
      <c r="G2156" s="205" t="s">
        <v>6453</v>
      </c>
      <c r="H2156" s="205" t="s">
        <v>260</v>
      </c>
      <c r="I2156" s="205" t="s">
        <v>287</v>
      </c>
      <c r="J2156" s="205" t="s">
        <v>287</v>
      </c>
    </row>
    <row r="2157" spans="2:10" s="198" customFormat="1" ht="18" customHeight="1" x14ac:dyDescent="0.2">
      <c r="B2157" s="203">
        <v>2007</v>
      </c>
      <c r="C2157" s="204">
        <v>5974285.4900000002</v>
      </c>
      <c r="D2157" s="205" t="s">
        <v>87</v>
      </c>
      <c r="E2157" s="205" t="s">
        <v>242</v>
      </c>
      <c r="F2157" s="203">
        <v>90</v>
      </c>
      <c r="G2157" s="205" t="s">
        <v>6453</v>
      </c>
      <c r="H2157" s="205" t="s">
        <v>260</v>
      </c>
      <c r="I2157" s="205" t="s">
        <v>288</v>
      </c>
      <c r="J2157" s="205" t="s">
        <v>288</v>
      </c>
    </row>
    <row r="2158" spans="2:10" s="198" customFormat="1" ht="18" customHeight="1" x14ac:dyDescent="0.2">
      <c r="B2158" s="203">
        <v>2007</v>
      </c>
      <c r="C2158" s="204">
        <v>2622311.98</v>
      </c>
      <c r="D2158" s="205" t="s">
        <v>87</v>
      </c>
      <c r="E2158" s="205" t="s">
        <v>242</v>
      </c>
      <c r="F2158" s="203">
        <v>90</v>
      </c>
      <c r="G2158" s="205" t="s">
        <v>6453</v>
      </c>
      <c r="H2158" s="205" t="s">
        <v>260</v>
      </c>
      <c r="I2158" s="205" t="s">
        <v>289</v>
      </c>
      <c r="J2158" s="205" t="s">
        <v>289</v>
      </c>
    </row>
    <row r="2159" spans="2:10" s="198" customFormat="1" ht="18" customHeight="1" x14ac:dyDescent="0.2">
      <c r="B2159" s="203">
        <v>2007</v>
      </c>
      <c r="C2159" s="204">
        <v>30299297.489999998</v>
      </c>
      <c r="D2159" s="205" t="s">
        <v>87</v>
      </c>
      <c r="E2159" s="205" t="s">
        <v>242</v>
      </c>
      <c r="F2159" s="203">
        <v>90</v>
      </c>
      <c r="G2159" s="205" t="s">
        <v>6453</v>
      </c>
      <c r="H2159" s="205" t="s">
        <v>260</v>
      </c>
      <c r="I2159" s="205" t="s">
        <v>290</v>
      </c>
      <c r="J2159" s="205" t="s">
        <v>290</v>
      </c>
    </row>
    <row r="2160" spans="2:10" s="198" customFormat="1" ht="18" customHeight="1" x14ac:dyDescent="0.2">
      <c r="B2160" s="203">
        <v>2007</v>
      </c>
      <c r="C2160" s="204">
        <v>87368.54</v>
      </c>
      <c r="D2160" s="205" t="s">
        <v>87</v>
      </c>
      <c r="E2160" s="205" t="s">
        <v>242</v>
      </c>
      <c r="F2160" s="203">
        <v>90</v>
      </c>
      <c r="G2160" s="205" t="s">
        <v>6453</v>
      </c>
      <c r="H2160" s="205" t="s">
        <v>260</v>
      </c>
      <c r="I2160" s="205" t="s">
        <v>291</v>
      </c>
      <c r="J2160" s="205" t="s">
        <v>291</v>
      </c>
    </row>
    <row r="2161" spans="2:10" s="198" customFormat="1" ht="18" customHeight="1" x14ac:dyDescent="0.2">
      <c r="B2161" s="203">
        <v>2007</v>
      </c>
      <c r="C2161" s="204">
        <v>5391631.4500000002</v>
      </c>
      <c r="D2161" s="205" t="s">
        <v>87</v>
      </c>
      <c r="E2161" s="205" t="s">
        <v>242</v>
      </c>
      <c r="F2161" s="203">
        <v>90</v>
      </c>
      <c r="G2161" s="205" t="s">
        <v>6453</v>
      </c>
      <c r="H2161" s="205" t="s">
        <v>260</v>
      </c>
      <c r="I2161" s="205" t="s">
        <v>292</v>
      </c>
      <c r="J2161" s="205" t="s">
        <v>292</v>
      </c>
    </row>
    <row r="2162" spans="2:10" s="198" customFormat="1" ht="18" customHeight="1" x14ac:dyDescent="0.2">
      <c r="B2162" s="203">
        <v>2007</v>
      </c>
      <c r="C2162" s="204">
        <v>767633.42</v>
      </c>
      <c r="D2162" s="205" t="s">
        <v>87</v>
      </c>
      <c r="E2162" s="205" t="s">
        <v>242</v>
      </c>
      <c r="F2162" s="203">
        <v>90</v>
      </c>
      <c r="G2162" s="205" t="s">
        <v>6453</v>
      </c>
      <c r="H2162" s="205" t="s">
        <v>260</v>
      </c>
      <c r="I2162" s="205" t="s">
        <v>293</v>
      </c>
      <c r="J2162" s="205" t="s">
        <v>293</v>
      </c>
    </row>
    <row r="2163" spans="2:10" s="198" customFormat="1" ht="18" customHeight="1" x14ac:dyDescent="0.2">
      <c r="B2163" s="203">
        <v>2007</v>
      </c>
      <c r="C2163" s="204">
        <v>15604510.460000001</v>
      </c>
      <c r="D2163" s="205" t="s">
        <v>87</v>
      </c>
      <c r="E2163" s="205" t="s">
        <v>242</v>
      </c>
      <c r="F2163" s="203">
        <v>90</v>
      </c>
      <c r="G2163" s="205" t="s">
        <v>6453</v>
      </c>
      <c r="H2163" s="205" t="s">
        <v>260</v>
      </c>
      <c r="I2163" s="205" t="s">
        <v>294</v>
      </c>
      <c r="J2163" s="205" t="s">
        <v>294</v>
      </c>
    </row>
    <row r="2164" spans="2:10" s="198" customFormat="1" ht="18" customHeight="1" x14ac:dyDescent="0.2">
      <c r="B2164" s="203">
        <v>2007</v>
      </c>
      <c r="C2164" s="204">
        <v>5583811.5499999998</v>
      </c>
      <c r="D2164" s="205" t="s">
        <v>87</v>
      </c>
      <c r="E2164" s="205" t="s">
        <v>242</v>
      </c>
      <c r="F2164" s="203">
        <v>90</v>
      </c>
      <c r="G2164" s="205" t="s">
        <v>6453</v>
      </c>
      <c r="H2164" s="205" t="s">
        <v>260</v>
      </c>
      <c r="I2164" s="205" t="s">
        <v>295</v>
      </c>
      <c r="J2164" s="205" t="s">
        <v>295</v>
      </c>
    </row>
    <row r="2165" spans="2:10" s="198" customFormat="1" ht="18" customHeight="1" x14ac:dyDescent="0.2">
      <c r="B2165" s="203">
        <v>2007</v>
      </c>
      <c r="C2165" s="204">
        <v>2256817.35</v>
      </c>
      <c r="D2165" s="205" t="s">
        <v>87</v>
      </c>
      <c r="E2165" s="205" t="s">
        <v>242</v>
      </c>
      <c r="F2165" s="203">
        <v>90</v>
      </c>
      <c r="G2165" s="205" t="s">
        <v>6453</v>
      </c>
      <c r="H2165" s="205" t="s">
        <v>260</v>
      </c>
      <c r="I2165" s="205" t="s">
        <v>296</v>
      </c>
      <c r="J2165" s="205" t="s">
        <v>296</v>
      </c>
    </row>
    <row r="2166" spans="2:10" s="198" customFormat="1" ht="18" customHeight="1" x14ac:dyDescent="0.2">
      <c r="B2166" s="203">
        <v>2007</v>
      </c>
      <c r="C2166" s="204">
        <v>94795983.739999995</v>
      </c>
      <c r="D2166" s="205" t="s">
        <v>87</v>
      </c>
      <c r="E2166" s="205" t="s">
        <v>242</v>
      </c>
      <c r="F2166" s="203">
        <v>90</v>
      </c>
      <c r="G2166" s="205" t="s">
        <v>6453</v>
      </c>
      <c r="H2166" s="205" t="s">
        <v>260</v>
      </c>
      <c r="I2166" s="205" t="s">
        <v>349</v>
      </c>
      <c r="J2166" s="205" t="s">
        <v>260</v>
      </c>
    </row>
    <row r="2167" spans="2:10" s="198" customFormat="1" ht="18" customHeight="1" x14ac:dyDescent="0.2">
      <c r="B2167" s="203">
        <v>2007</v>
      </c>
      <c r="C2167" s="204">
        <v>1898497.35</v>
      </c>
      <c r="D2167" s="205" t="s">
        <v>87</v>
      </c>
      <c r="E2167" s="205" t="s">
        <v>242</v>
      </c>
      <c r="F2167" s="203">
        <v>90</v>
      </c>
      <c r="G2167" s="205" t="s">
        <v>6453</v>
      </c>
      <c r="H2167" s="205" t="s">
        <v>260</v>
      </c>
      <c r="I2167" s="205" t="s">
        <v>369</v>
      </c>
      <c r="J2167" s="205" t="s">
        <v>263</v>
      </c>
    </row>
    <row r="2168" spans="2:10" s="198" customFormat="1" ht="18" customHeight="1" x14ac:dyDescent="0.2">
      <c r="B2168" s="203">
        <v>2007</v>
      </c>
      <c r="C2168" s="204">
        <v>10304001.92</v>
      </c>
      <c r="D2168" s="205" t="s">
        <v>87</v>
      </c>
      <c r="E2168" s="205" t="s">
        <v>242</v>
      </c>
      <c r="F2168" s="203">
        <v>90</v>
      </c>
      <c r="G2168" s="205" t="s">
        <v>6453</v>
      </c>
      <c r="H2168" s="205" t="s">
        <v>260</v>
      </c>
      <c r="I2168" s="205" t="s">
        <v>297</v>
      </c>
      <c r="J2168" s="205" t="s">
        <v>297</v>
      </c>
    </row>
    <row r="2169" spans="2:10" s="198" customFormat="1" ht="18" customHeight="1" x14ac:dyDescent="0.2">
      <c r="B2169" s="203">
        <v>2007</v>
      </c>
      <c r="C2169" s="204">
        <v>154111920.66999999</v>
      </c>
      <c r="D2169" s="205" t="s">
        <v>87</v>
      </c>
      <c r="E2169" s="205" t="s">
        <v>242</v>
      </c>
      <c r="F2169" s="203">
        <v>90</v>
      </c>
      <c r="G2169" s="205" t="s">
        <v>6453</v>
      </c>
      <c r="H2169" s="205" t="s">
        <v>260</v>
      </c>
      <c r="I2169" s="205" t="s">
        <v>298</v>
      </c>
      <c r="J2169" s="205" t="s">
        <v>298</v>
      </c>
    </row>
    <row r="2170" spans="2:10" s="198" customFormat="1" ht="18" customHeight="1" x14ac:dyDescent="0.2">
      <c r="B2170" s="203">
        <v>2007</v>
      </c>
      <c r="C2170" s="204">
        <v>221676376.63</v>
      </c>
      <c r="D2170" s="205" t="s">
        <v>87</v>
      </c>
      <c r="E2170" s="205" t="s">
        <v>242</v>
      </c>
      <c r="F2170" s="203">
        <v>90</v>
      </c>
      <c r="G2170" s="205" t="s">
        <v>6453</v>
      </c>
      <c r="H2170" s="205" t="s">
        <v>260</v>
      </c>
      <c r="I2170" s="205" t="s">
        <v>389</v>
      </c>
      <c r="J2170" s="205" t="s">
        <v>389</v>
      </c>
    </row>
    <row r="2171" spans="2:10" s="198" customFormat="1" ht="18" customHeight="1" x14ac:dyDescent="0.2">
      <c r="B2171" s="203">
        <v>2007</v>
      </c>
      <c r="C2171" s="204">
        <v>3147634926.6300001</v>
      </c>
      <c r="D2171" s="205" t="s">
        <v>87</v>
      </c>
      <c r="E2171" s="205" t="s">
        <v>242</v>
      </c>
      <c r="F2171" s="203">
        <v>90</v>
      </c>
      <c r="G2171" s="205" t="s">
        <v>6453</v>
      </c>
      <c r="H2171" s="205" t="s">
        <v>260</v>
      </c>
      <c r="I2171" s="205" t="s">
        <v>299</v>
      </c>
      <c r="J2171" s="205" t="s">
        <v>299</v>
      </c>
    </row>
    <row r="2172" spans="2:10" s="198" customFormat="1" ht="18" customHeight="1" x14ac:dyDescent="0.2">
      <c r="B2172" s="203">
        <v>2007</v>
      </c>
      <c r="C2172" s="204">
        <v>137804.75</v>
      </c>
      <c r="D2172" s="205" t="s">
        <v>87</v>
      </c>
      <c r="E2172" s="205" t="s">
        <v>242</v>
      </c>
      <c r="F2172" s="203">
        <v>90</v>
      </c>
      <c r="G2172" s="205" t="s">
        <v>6453</v>
      </c>
      <c r="H2172" s="205" t="s">
        <v>260</v>
      </c>
      <c r="I2172" s="205" t="s">
        <v>300</v>
      </c>
      <c r="J2172" s="205" t="s">
        <v>300</v>
      </c>
    </row>
    <row r="2173" spans="2:10" s="198" customFormat="1" ht="18" customHeight="1" x14ac:dyDescent="0.2">
      <c r="B2173" s="203">
        <v>2007</v>
      </c>
      <c r="C2173" s="204">
        <v>34643383.399999999</v>
      </c>
      <c r="D2173" s="205" t="s">
        <v>87</v>
      </c>
      <c r="E2173" s="205" t="s">
        <v>242</v>
      </c>
      <c r="F2173" s="203">
        <v>90</v>
      </c>
      <c r="G2173" s="205" t="s">
        <v>6453</v>
      </c>
      <c r="H2173" s="205" t="s">
        <v>301</v>
      </c>
      <c r="I2173" s="205" t="s">
        <v>261</v>
      </c>
      <c r="J2173" s="205" t="s">
        <v>261</v>
      </c>
    </row>
    <row r="2174" spans="2:10" s="198" customFormat="1" ht="18" customHeight="1" x14ac:dyDescent="0.2">
      <c r="B2174" s="203">
        <v>2007</v>
      </c>
      <c r="C2174" s="204">
        <v>276178627.66000003</v>
      </c>
      <c r="D2174" s="205" t="s">
        <v>87</v>
      </c>
      <c r="E2174" s="205" t="s">
        <v>242</v>
      </c>
      <c r="F2174" s="203">
        <v>90</v>
      </c>
      <c r="G2174" s="205" t="s">
        <v>6453</v>
      </c>
      <c r="H2174" s="205" t="s">
        <v>301</v>
      </c>
      <c r="I2174" s="205" t="s">
        <v>264</v>
      </c>
      <c r="J2174" s="205" t="s">
        <v>264</v>
      </c>
    </row>
    <row r="2175" spans="2:10" s="198" customFormat="1" ht="18" customHeight="1" x14ac:dyDescent="0.2">
      <c r="B2175" s="203">
        <v>2007</v>
      </c>
      <c r="C2175" s="204">
        <v>37384.14</v>
      </c>
      <c r="D2175" s="205" t="s">
        <v>87</v>
      </c>
      <c r="E2175" s="205" t="s">
        <v>242</v>
      </c>
      <c r="F2175" s="203">
        <v>90</v>
      </c>
      <c r="G2175" s="205" t="s">
        <v>6453</v>
      </c>
      <c r="H2175" s="205" t="s">
        <v>301</v>
      </c>
      <c r="I2175" s="205" t="s">
        <v>252</v>
      </c>
      <c r="J2175" s="205" t="s">
        <v>252</v>
      </c>
    </row>
    <row r="2176" spans="2:10" s="198" customFormat="1" ht="18" customHeight="1" x14ac:dyDescent="0.2">
      <c r="B2176" s="203">
        <v>2007</v>
      </c>
      <c r="C2176" s="204">
        <v>113919137.42</v>
      </c>
      <c r="D2176" s="205" t="s">
        <v>87</v>
      </c>
      <c r="E2176" s="205" t="s">
        <v>242</v>
      </c>
      <c r="F2176" s="203">
        <v>90</v>
      </c>
      <c r="G2176" s="205" t="s">
        <v>6453</v>
      </c>
      <c r="H2176" s="205" t="s">
        <v>301</v>
      </c>
      <c r="I2176" s="205" t="s">
        <v>281</v>
      </c>
      <c r="J2176" s="205" t="s">
        <v>281</v>
      </c>
    </row>
    <row r="2177" spans="2:10" s="198" customFormat="1" ht="18" customHeight="1" x14ac:dyDescent="0.2">
      <c r="B2177" s="203">
        <v>2007</v>
      </c>
      <c r="C2177" s="204">
        <v>1069653.58</v>
      </c>
      <c r="D2177" s="205" t="s">
        <v>87</v>
      </c>
      <c r="E2177" s="205" t="s">
        <v>242</v>
      </c>
      <c r="F2177" s="203">
        <v>90</v>
      </c>
      <c r="G2177" s="205" t="s">
        <v>6453</v>
      </c>
      <c r="H2177" s="205" t="s">
        <v>301</v>
      </c>
      <c r="I2177" s="205" t="s">
        <v>302</v>
      </c>
      <c r="J2177" s="205" t="s">
        <v>302</v>
      </c>
    </row>
    <row r="2178" spans="2:10" s="198" customFormat="1" ht="18" customHeight="1" x14ac:dyDescent="0.2">
      <c r="B2178" s="203">
        <v>2007</v>
      </c>
      <c r="C2178" s="204">
        <v>1730754.62</v>
      </c>
      <c r="D2178" s="205" t="s">
        <v>87</v>
      </c>
      <c r="E2178" s="205" t="s">
        <v>242</v>
      </c>
      <c r="F2178" s="203">
        <v>90</v>
      </c>
      <c r="G2178" s="205" t="s">
        <v>6453</v>
      </c>
      <c r="H2178" s="205" t="s">
        <v>301</v>
      </c>
      <c r="I2178" s="205" t="s">
        <v>303</v>
      </c>
      <c r="J2178" s="205" t="s">
        <v>303</v>
      </c>
    </row>
    <row r="2179" spans="2:10" s="198" customFormat="1" ht="18" customHeight="1" x14ac:dyDescent="0.2">
      <c r="B2179" s="203">
        <v>2007</v>
      </c>
      <c r="C2179" s="204">
        <v>971155269.62</v>
      </c>
      <c r="D2179" s="205" t="s">
        <v>87</v>
      </c>
      <c r="E2179" s="205" t="s">
        <v>242</v>
      </c>
      <c r="F2179" s="203">
        <v>90</v>
      </c>
      <c r="G2179" s="205" t="s">
        <v>6453</v>
      </c>
      <c r="H2179" s="205" t="s">
        <v>301</v>
      </c>
      <c r="I2179" s="205" t="s">
        <v>304</v>
      </c>
      <c r="J2179" s="205" t="s">
        <v>304</v>
      </c>
    </row>
    <row r="2180" spans="2:10" s="198" customFormat="1" ht="18" customHeight="1" x14ac:dyDescent="0.2">
      <c r="B2180" s="203">
        <v>2007</v>
      </c>
      <c r="C2180" s="204">
        <v>0</v>
      </c>
      <c r="D2180" s="205" t="s">
        <v>87</v>
      </c>
      <c r="E2180" s="205" t="s">
        <v>242</v>
      </c>
      <c r="F2180" s="203">
        <v>90</v>
      </c>
      <c r="G2180" s="205" t="s">
        <v>6453</v>
      </c>
      <c r="H2180" s="205" t="s">
        <v>301</v>
      </c>
      <c r="I2180" s="205" t="s">
        <v>349</v>
      </c>
      <c r="J2180" s="205"/>
    </row>
    <row r="2181" spans="2:10" s="198" customFormat="1" ht="18" customHeight="1" x14ac:dyDescent="0.2">
      <c r="B2181" s="203">
        <v>2007</v>
      </c>
      <c r="C2181" s="204">
        <v>7901207.3600000003</v>
      </c>
      <c r="D2181" s="205" t="s">
        <v>87</v>
      </c>
      <c r="E2181" s="205" t="s">
        <v>242</v>
      </c>
      <c r="F2181" s="203">
        <v>90</v>
      </c>
      <c r="G2181" s="205" t="s">
        <v>6453</v>
      </c>
      <c r="H2181" s="205" t="s">
        <v>301</v>
      </c>
      <c r="I2181" s="205" t="s">
        <v>305</v>
      </c>
      <c r="J2181" s="205" t="s">
        <v>305</v>
      </c>
    </row>
    <row r="2182" spans="2:10" s="198" customFormat="1" ht="18" customHeight="1" x14ac:dyDescent="0.2">
      <c r="B2182" s="203">
        <v>2007</v>
      </c>
      <c r="C2182" s="204">
        <v>115386540.14</v>
      </c>
      <c r="D2182" s="205" t="s">
        <v>306</v>
      </c>
      <c r="E2182" s="205" t="s">
        <v>307</v>
      </c>
      <c r="F2182" s="203">
        <v>90</v>
      </c>
      <c r="G2182" s="205" t="s">
        <v>6453</v>
      </c>
      <c r="H2182" s="205" t="s">
        <v>308</v>
      </c>
      <c r="I2182" s="205" t="s">
        <v>309</v>
      </c>
      <c r="J2182" s="205" t="s">
        <v>309</v>
      </c>
    </row>
    <row r="2183" spans="2:10" s="198" customFormat="1" ht="18" customHeight="1" x14ac:dyDescent="0.2">
      <c r="B2183" s="203">
        <v>2007</v>
      </c>
      <c r="C2183" s="204">
        <v>350450022.39999998</v>
      </c>
      <c r="D2183" s="205" t="s">
        <v>306</v>
      </c>
      <c r="E2183" s="205" t="s">
        <v>307</v>
      </c>
      <c r="F2183" s="203">
        <v>90</v>
      </c>
      <c r="G2183" s="205" t="s">
        <v>6453</v>
      </c>
      <c r="H2183" s="205" t="s">
        <v>308</v>
      </c>
      <c r="I2183" s="205" t="s">
        <v>310</v>
      </c>
      <c r="J2183" s="205" t="s">
        <v>310</v>
      </c>
    </row>
    <row r="2184" spans="2:10" s="198" customFormat="1" ht="18" customHeight="1" x14ac:dyDescent="0.2">
      <c r="B2184" s="203">
        <v>2007</v>
      </c>
      <c r="C2184" s="204">
        <v>0</v>
      </c>
      <c r="D2184" s="205" t="s">
        <v>306</v>
      </c>
      <c r="E2184" s="205" t="s">
        <v>307</v>
      </c>
      <c r="F2184" s="203">
        <v>90</v>
      </c>
      <c r="G2184" s="205" t="s">
        <v>6453</v>
      </c>
      <c r="H2184" s="205" t="s">
        <v>349</v>
      </c>
      <c r="I2184" s="205" t="s">
        <v>349</v>
      </c>
      <c r="J2184" s="205"/>
    </row>
    <row r="2185" spans="2:10" s="198" customFormat="1" ht="18" customHeight="1" x14ac:dyDescent="0.2">
      <c r="B2185" s="203">
        <v>2007</v>
      </c>
      <c r="C2185" s="204">
        <v>1806913.6</v>
      </c>
      <c r="D2185" s="205" t="s">
        <v>306</v>
      </c>
      <c r="E2185" s="205" t="s">
        <v>311</v>
      </c>
      <c r="F2185" s="203">
        <v>40</v>
      </c>
      <c r="G2185" s="205" t="s">
        <v>6450</v>
      </c>
      <c r="H2185" s="205" t="s">
        <v>316</v>
      </c>
      <c r="I2185" s="205" t="s">
        <v>316</v>
      </c>
      <c r="J2185" s="205" t="s">
        <v>316</v>
      </c>
    </row>
    <row r="2186" spans="2:10" s="198" customFormat="1" ht="18" customHeight="1" x14ac:dyDescent="0.2">
      <c r="B2186" s="203">
        <v>2007</v>
      </c>
      <c r="C2186" s="204">
        <v>0</v>
      </c>
      <c r="D2186" s="205" t="s">
        <v>306</v>
      </c>
      <c r="E2186" s="205" t="s">
        <v>311</v>
      </c>
      <c r="F2186" s="203">
        <v>40</v>
      </c>
      <c r="G2186" s="205" t="s">
        <v>6450</v>
      </c>
      <c r="H2186" s="205" t="s">
        <v>316</v>
      </c>
      <c r="I2186" s="205" t="s">
        <v>349</v>
      </c>
      <c r="J2186" s="205"/>
    </row>
    <row r="2187" spans="2:10" s="198" customFormat="1" ht="18" customHeight="1" x14ac:dyDescent="0.2">
      <c r="B2187" s="203">
        <v>2007</v>
      </c>
      <c r="C2187" s="204">
        <v>0</v>
      </c>
      <c r="D2187" s="205" t="s">
        <v>306</v>
      </c>
      <c r="E2187" s="205" t="s">
        <v>311</v>
      </c>
      <c r="F2187" s="203">
        <v>40</v>
      </c>
      <c r="G2187" s="205" t="s">
        <v>6450</v>
      </c>
      <c r="H2187" s="205" t="s">
        <v>349</v>
      </c>
      <c r="I2187" s="205" t="s">
        <v>349</v>
      </c>
      <c r="J2187" s="205"/>
    </row>
    <row r="2188" spans="2:10" s="198" customFormat="1" ht="18" customHeight="1" x14ac:dyDescent="0.2">
      <c r="B2188" s="203">
        <v>2007</v>
      </c>
      <c r="C2188" s="204">
        <v>0</v>
      </c>
      <c r="D2188" s="205" t="s">
        <v>306</v>
      </c>
      <c r="E2188" s="205" t="s">
        <v>311</v>
      </c>
      <c r="F2188" s="203">
        <v>50</v>
      </c>
      <c r="G2188" s="205" t="s">
        <v>6451</v>
      </c>
      <c r="H2188" s="205" t="s">
        <v>349</v>
      </c>
      <c r="I2188" s="205" t="s">
        <v>349</v>
      </c>
      <c r="J2188" s="205"/>
    </row>
    <row r="2189" spans="2:10" s="198" customFormat="1" ht="18" customHeight="1" x14ac:dyDescent="0.2">
      <c r="B2189" s="203">
        <v>2007</v>
      </c>
      <c r="C2189" s="204">
        <v>950000</v>
      </c>
      <c r="D2189" s="205" t="s">
        <v>306</v>
      </c>
      <c r="E2189" s="205" t="s">
        <v>311</v>
      </c>
      <c r="F2189" s="203">
        <v>90</v>
      </c>
      <c r="G2189" s="205" t="s">
        <v>6453</v>
      </c>
      <c r="H2189" s="205" t="s">
        <v>359</v>
      </c>
      <c r="I2189" s="205" t="s">
        <v>400</v>
      </c>
      <c r="J2189" s="205" t="s">
        <v>400</v>
      </c>
    </row>
    <row r="2190" spans="2:10" s="198" customFormat="1" ht="18" customHeight="1" x14ac:dyDescent="0.2">
      <c r="B2190" s="203">
        <v>2007</v>
      </c>
      <c r="C2190" s="204">
        <v>1987666.01</v>
      </c>
      <c r="D2190" s="205" t="s">
        <v>306</v>
      </c>
      <c r="E2190" s="205" t="s">
        <v>311</v>
      </c>
      <c r="F2190" s="203">
        <v>90</v>
      </c>
      <c r="G2190" s="205" t="s">
        <v>6453</v>
      </c>
      <c r="H2190" s="205" t="s">
        <v>359</v>
      </c>
      <c r="I2190" s="205" t="s">
        <v>360</v>
      </c>
      <c r="J2190" s="205" t="s">
        <v>360</v>
      </c>
    </row>
    <row r="2191" spans="2:10" s="198" customFormat="1" ht="18" customHeight="1" x14ac:dyDescent="0.2">
      <c r="B2191" s="203">
        <v>2007</v>
      </c>
      <c r="C2191" s="204">
        <v>1263000</v>
      </c>
      <c r="D2191" s="205" t="s">
        <v>306</v>
      </c>
      <c r="E2191" s="205" t="s">
        <v>311</v>
      </c>
      <c r="F2191" s="203">
        <v>90</v>
      </c>
      <c r="G2191" s="205" t="s">
        <v>6453</v>
      </c>
      <c r="H2191" s="205" t="s">
        <v>359</v>
      </c>
      <c r="I2191" s="205" t="s">
        <v>361</v>
      </c>
      <c r="J2191" s="205" t="s">
        <v>361</v>
      </c>
    </row>
    <row r="2192" spans="2:10" s="198" customFormat="1" ht="18" customHeight="1" x14ac:dyDescent="0.2">
      <c r="B2192" s="203">
        <v>2007</v>
      </c>
      <c r="C2192" s="204">
        <v>0</v>
      </c>
      <c r="D2192" s="205" t="s">
        <v>306</v>
      </c>
      <c r="E2192" s="205" t="s">
        <v>311</v>
      </c>
      <c r="F2192" s="203">
        <v>90</v>
      </c>
      <c r="G2192" s="205" t="s">
        <v>6453</v>
      </c>
      <c r="H2192" s="205" t="s">
        <v>359</v>
      </c>
      <c r="I2192" s="205" t="s">
        <v>349</v>
      </c>
      <c r="J2192" s="205"/>
    </row>
    <row r="2193" spans="2:10" s="198" customFormat="1" ht="18" customHeight="1" x14ac:dyDescent="0.2">
      <c r="B2193" s="203">
        <v>2007</v>
      </c>
      <c r="C2193" s="204">
        <v>63713047.810000002</v>
      </c>
      <c r="D2193" s="205" t="s">
        <v>306</v>
      </c>
      <c r="E2193" s="205" t="s">
        <v>311</v>
      </c>
      <c r="F2193" s="203">
        <v>90</v>
      </c>
      <c r="G2193" s="205" t="s">
        <v>6453</v>
      </c>
      <c r="H2193" s="205" t="s">
        <v>359</v>
      </c>
      <c r="I2193" s="205" t="s">
        <v>375</v>
      </c>
      <c r="J2193" s="205" t="s">
        <v>375</v>
      </c>
    </row>
    <row r="2194" spans="2:10" s="198" customFormat="1" ht="18" customHeight="1" x14ac:dyDescent="0.2">
      <c r="B2194" s="203">
        <v>2007</v>
      </c>
      <c r="C2194" s="204">
        <v>26210000</v>
      </c>
      <c r="D2194" s="205" t="s">
        <v>306</v>
      </c>
      <c r="E2194" s="205" t="s">
        <v>311</v>
      </c>
      <c r="F2194" s="203">
        <v>90</v>
      </c>
      <c r="G2194" s="205" t="s">
        <v>6453</v>
      </c>
      <c r="H2194" s="205" t="s">
        <v>401</v>
      </c>
      <c r="I2194" s="205" t="s">
        <v>401</v>
      </c>
      <c r="J2194" s="205" t="s">
        <v>401</v>
      </c>
    </row>
    <row r="2195" spans="2:10" s="198" customFormat="1" ht="18" customHeight="1" x14ac:dyDescent="0.2">
      <c r="B2195" s="203">
        <v>2007</v>
      </c>
      <c r="C2195" s="204">
        <v>0</v>
      </c>
      <c r="D2195" s="205" t="s">
        <v>306</v>
      </c>
      <c r="E2195" s="205" t="s">
        <v>311</v>
      </c>
      <c r="F2195" s="203">
        <v>90</v>
      </c>
      <c r="G2195" s="205" t="s">
        <v>6453</v>
      </c>
      <c r="H2195" s="205" t="s">
        <v>401</v>
      </c>
      <c r="I2195" s="205" t="s">
        <v>349</v>
      </c>
      <c r="J2195" s="205"/>
    </row>
    <row r="2196" spans="2:10" s="198" customFormat="1" ht="18" customHeight="1" x14ac:dyDescent="0.2">
      <c r="B2196" s="203">
        <v>2007</v>
      </c>
      <c r="C2196" s="204">
        <v>566170803.61000001</v>
      </c>
      <c r="D2196" s="205" t="s">
        <v>306</v>
      </c>
      <c r="E2196" s="205" t="s">
        <v>311</v>
      </c>
      <c r="F2196" s="203">
        <v>90</v>
      </c>
      <c r="G2196" s="205" t="s">
        <v>6453</v>
      </c>
      <c r="H2196" s="205" t="s">
        <v>313</v>
      </c>
      <c r="I2196" s="205" t="s">
        <v>390</v>
      </c>
      <c r="J2196" s="205" t="s">
        <v>390</v>
      </c>
    </row>
    <row r="2197" spans="2:10" s="198" customFormat="1" ht="18" customHeight="1" x14ac:dyDescent="0.2">
      <c r="B2197" s="203">
        <v>2007</v>
      </c>
      <c r="C2197" s="204">
        <v>811206.73</v>
      </c>
      <c r="D2197" s="205" t="s">
        <v>306</v>
      </c>
      <c r="E2197" s="205" t="s">
        <v>311</v>
      </c>
      <c r="F2197" s="203">
        <v>90</v>
      </c>
      <c r="G2197" s="205" t="s">
        <v>6453</v>
      </c>
      <c r="H2197" s="205" t="s">
        <v>313</v>
      </c>
      <c r="I2197" s="205" t="s">
        <v>313</v>
      </c>
      <c r="J2197" s="205" t="s">
        <v>313</v>
      </c>
    </row>
    <row r="2198" spans="2:10" s="198" customFormat="1" ht="18" customHeight="1" x14ac:dyDescent="0.2">
      <c r="B2198" s="203">
        <v>2007</v>
      </c>
      <c r="C2198" s="204">
        <v>40053600.149999999</v>
      </c>
      <c r="D2198" s="205" t="s">
        <v>306</v>
      </c>
      <c r="E2198" s="205" t="s">
        <v>311</v>
      </c>
      <c r="F2198" s="203">
        <v>90</v>
      </c>
      <c r="G2198" s="205" t="s">
        <v>6453</v>
      </c>
      <c r="H2198" s="205" t="s">
        <v>313</v>
      </c>
      <c r="I2198" s="205" t="s">
        <v>391</v>
      </c>
      <c r="J2198" s="205" t="s">
        <v>391</v>
      </c>
    </row>
    <row r="2199" spans="2:10" s="198" customFormat="1" ht="18" customHeight="1" x14ac:dyDescent="0.2">
      <c r="B2199" s="203">
        <v>2007</v>
      </c>
      <c r="C2199" s="204">
        <v>0</v>
      </c>
      <c r="D2199" s="205" t="s">
        <v>306</v>
      </c>
      <c r="E2199" s="205" t="s">
        <v>311</v>
      </c>
      <c r="F2199" s="203">
        <v>90</v>
      </c>
      <c r="G2199" s="205" t="s">
        <v>6453</v>
      </c>
      <c r="H2199" s="205" t="s">
        <v>313</v>
      </c>
      <c r="I2199" s="205" t="s">
        <v>349</v>
      </c>
      <c r="J2199" s="205"/>
    </row>
    <row r="2200" spans="2:10" s="198" customFormat="1" ht="18" customHeight="1" x14ac:dyDescent="0.2">
      <c r="B2200" s="203">
        <v>2007</v>
      </c>
      <c r="C2200" s="204">
        <v>64624467.240000002</v>
      </c>
      <c r="D2200" s="205" t="s">
        <v>306</v>
      </c>
      <c r="E2200" s="205" t="s">
        <v>311</v>
      </c>
      <c r="F2200" s="203">
        <v>90</v>
      </c>
      <c r="G2200" s="205" t="s">
        <v>6453</v>
      </c>
      <c r="H2200" s="205" t="s">
        <v>314</v>
      </c>
      <c r="I2200" s="205" t="s">
        <v>314</v>
      </c>
      <c r="J2200" s="205" t="s">
        <v>314</v>
      </c>
    </row>
    <row r="2201" spans="2:10" s="198" customFormat="1" ht="18" customHeight="1" x14ac:dyDescent="0.2">
      <c r="B2201" s="203">
        <v>2007</v>
      </c>
      <c r="C2201" s="204">
        <v>0</v>
      </c>
      <c r="D2201" s="205" t="s">
        <v>306</v>
      </c>
      <c r="E2201" s="205" t="s">
        <v>311</v>
      </c>
      <c r="F2201" s="203">
        <v>90</v>
      </c>
      <c r="G2201" s="205" t="s">
        <v>6453</v>
      </c>
      <c r="H2201" s="205" t="s">
        <v>314</v>
      </c>
      <c r="I2201" s="205" t="s">
        <v>349</v>
      </c>
      <c r="J2201" s="205"/>
    </row>
    <row r="2202" spans="2:10" s="198" customFormat="1" ht="18" customHeight="1" x14ac:dyDescent="0.2">
      <c r="B2202" s="203">
        <v>2007</v>
      </c>
      <c r="C2202" s="204">
        <v>0</v>
      </c>
      <c r="D2202" s="205" t="s">
        <v>306</v>
      </c>
      <c r="E2202" s="205" t="s">
        <v>311</v>
      </c>
      <c r="F2202" s="203">
        <v>90</v>
      </c>
      <c r="G2202" s="205" t="s">
        <v>6453</v>
      </c>
      <c r="H2202" s="205" t="s">
        <v>317</v>
      </c>
      <c r="I2202" s="205" t="s">
        <v>349</v>
      </c>
      <c r="J2202" s="205"/>
    </row>
    <row r="2203" spans="2:10" s="198" customFormat="1" ht="18" customHeight="1" x14ac:dyDescent="0.2">
      <c r="B2203" s="203">
        <v>2007</v>
      </c>
      <c r="C2203" s="204">
        <v>856409.49</v>
      </c>
      <c r="D2203" s="205" t="s">
        <v>306</v>
      </c>
      <c r="E2203" s="205" t="s">
        <v>311</v>
      </c>
      <c r="F2203" s="203">
        <v>90</v>
      </c>
      <c r="G2203" s="205" t="s">
        <v>6453</v>
      </c>
      <c r="H2203" s="205" t="s">
        <v>317</v>
      </c>
      <c r="I2203" s="205" t="s">
        <v>338</v>
      </c>
      <c r="J2203" s="205" t="s">
        <v>338</v>
      </c>
    </row>
    <row r="2204" spans="2:10" s="198" customFormat="1" ht="18" customHeight="1" x14ac:dyDescent="0.2">
      <c r="B2204" s="203">
        <v>2007</v>
      </c>
      <c r="C2204" s="204">
        <v>9953000</v>
      </c>
      <c r="D2204" s="205" t="s">
        <v>306</v>
      </c>
      <c r="E2204" s="205" t="s">
        <v>311</v>
      </c>
      <c r="F2204" s="203">
        <v>90</v>
      </c>
      <c r="G2204" s="205" t="s">
        <v>6453</v>
      </c>
      <c r="H2204" s="205" t="s">
        <v>115</v>
      </c>
      <c r="I2204" s="205" t="s">
        <v>118</v>
      </c>
      <c r="J2204" s="205" t="s">
        <v>118</v>
      </c>
    </row>
    <row r="2205" spans="2:10" s="198" customFormat="1" ht="18" customHeight="1" x14ac:dyDescent="0.2">
      <c r="B2205" s="203">
        <v>2007</v>
      </c>
      <c r="C2205" s="204">
        <v>50959420.890000001</v>
      </c>
      <c r="D2205" s="205" t="s">
        <v>306</v>
      </c>
      <c r="E2205" s="205" t="s">
        <v>311</v>
      </c>
      <c r="F2205" s="203">
        <v>90</v>
      </c>
      <c r="G2205" s="205" t="s">
        <v>6453</v>
      </c>
      <c r="H2205" s="205" t="s">
        <v>339</v>
      </c>
      <c r="I2205" s="205" t="s">
        <v>402</v>
      </c>
      <c r="J2205" s="205" t="s">
        <v>402</v>
      </c>
    </row>
    <row r="2206" spans="2:10" s="198" customFormat="1" ht="18" customHeight="1" x14ac:dyDescent="0.2">
      <c r="B2206" s="203">
        <v>2007</v>
      </c>
      <c r="C2206" s="204">
        <v>0</v>
      </c>
      <c r="D2206" s="205" t="s">
        <v>306</v>
      </c>
      <c r="E2206" s="205" t="s">
        <v>311</v>
      </c>
      <c r="F2206" s="203">
        <v>90</v>
      </c>
      <c r="G2206" s="205" t="s">
        <v>6453</v>
      </c>
      <c r="H2206" s="205" t="s">
        <v>339</v>
      </c>
      <c r="I2206" s="205" t="s">
        <v>349</v>
      </c>
      <c r="J2206" s="205"/>
    </row>
    <row r="2207" spans="2:10" s="198" customFormat="1" ht="18" customHeight="1" x14ac:dyDescent="0.2">
      <c r="B2207" s="203">
        <v>2007</v>
      </c>
      <c r="C2207" s="204">
        <v>0</v>
      </c>
      <c r="D2207" s="205" t="s">
        <v>306</v>
      </c>
      <c r="E2207" s="205" t="s">
        <v>311</v>
      </c>
      <c r="F2207" s="203">
        <v>90</v>
      </c>
      <c r="G2207" s="205" t="s">
        <v>6453</v>
      </c>
      <c r="H2207" s="205" t="s">
        <v>349</v>
      </c>
      <c r="I2207" s="205" t="s">
        <v>349</v>
      </c>
      <c r="J2207" s="205"/>
    </row>
    <row r="2208" spans="2:10" s="198" customFormat="1" ht="18" customHeight="1" x14ac:dyDescent="0.2">
      <c r="B2208" s="203">
        <v>2007</v>
      </c>
      <c r="C2208" s="204">
        <v>0</v>
      </c>
      <c r="D2208" s="205" t="s">
        <v>306</v>
      </c>
      <c r="E2208" s="205" t="s">
        <v>311</v>
      </c>
      <c r="F2208" s="203">
        <v>99</v>
      </c>
      <c r="G2208" s="205" t="s">
        <v>439</v>
      </c>
      <c r="H2208" s="205" t="s">
        <v>349</v>
      </c>
      <c r="I2208" s="205" t="s">
        <v>349</v>
      </c>
      <c r="J2208" s="205"/>
    </row>
    <row r="2209" spans="2:10" s="198" customFormat="1" ht="18" customHeight="1" x14ac:dyDescent="0.2">
      <c r="B2209" s="203">
        <v>2007</v>
      </c>
      <c r="C2209" s="204">
        <v>15079686.960000001</v>
      </c>
      <c r="D2209" s="205" t="s">
        <v>306</v>
      </c>
      <c r="E2209" s="205" t="s">
        <v>315</v>
      </c>
      <c r="F2209" s="203">
        <v>20</v>
      </c>
      <c r="G2209" s="205" t="s">
        <v>6449</v>
      </c>
      <c r="H2209" s="205" t="s">
        <v>316</v>
      </c>
      <c r="I2209" s="205" t="s">
        <v>316</v>
      </c>
      <c r="J2209" s="205" t="s">
        <v>316</v>
      </c>
    </row>
    <row r="2210" spans="2:10" s="198" customFormat="1" ht="18" customHeight="1" x14ac:dyDescent="0.2">
      <c r="B2210" s="203">
        <v>2007</v>
      </c>
      <c r="C2210" s="204">
        <v>0</v>
      </c>
      <c r="D2210" s="205" t="s">
        <v>306</v>
      </c>
      <c r="E2210" s="205" t="s">
        <v>315</v>
      </c>
      <c r="F2210" s="203">
        <v>20</v>
      </c>
      <c r="G2210" s="205" t="s">
        <v>6449</v>
      </c>
      <c r="H2210" s="205" t="s">
        <v>316</v>
      </c>
      <c r="I2210" s="205" t="s">
        <v>349</v>
      </c>
      <c r="J2210" s="205"/>
    </row>
    <row r="2211" spans="2:10" s="198" customFormat="1" ht="18" customHeight="1" x14ac:dyDescent="0.2">
      <c r="B2211" s="203">
        <v>2007</v>
      </c>
      <c r="C2211" s="204">
        <v>24298</v>
      </c>
      <c r="D2211" s="205" t="s">
        <v>306</v>
      </c>
      <c r="E2211" s="205" t="s">
        <v>315</v>
      </c>
      <c r="F2211" s="203">
        <v>20</v>
      </c>
      <c r="G2211" s="205" t="s">
        <v>6449</v>
      </c>
      <c r="H2211" s="205" t="s">
        <v>115</v>
      </c>
      <c r="I2211" s="205" t="s">
        <v>118</v>
      </c>
      <c r="J2211" s="205" t="s">
        <v>118</v>
      </c>
    </row>
    <row r="2212" spans="2:10" s="198" customFormat="1" ht="18" customHeight="1" x14ac:dyDescent="0.2">
      <c r="B2212" s="203">
        <v>2007</v>
      </c>
      <c r="C2212" s="204">
        <v>0</v>
      </c>
      <c r="D2212" s="205" t="s">
        <v>306</v>
      </c>
      <c r="E2212" s="205" t="s">
        <v>315</v>
      </c>
      <c r="F2212" s="203">
        <v>20</v>
      </c>
      <c r="G2212" s="205" t="s">
        <v>6449</v>
      </c>
      <c r="H2212" s="205" t="s">
        <v>115</v>
      </c>
      <c r="I2212" s="205" t="s">
        <v>349</v>
      </c>
      <c r="J2212" s="205"/>
    </row>
    <row r="2213" spans="2:10" s="198" customFormat="1" ht="18" customHeight="1" x14ac:dyDescent="0.2">
      <c r="B2213" s="203">
        <v>2007</v>
      </c>
      <c r="C2213" s="204">
        <v>0</v>
      </c>
      <c r="D2213" s="205" t="s">
        <v>306</v>
      </c>
      <c r="E2213" s="205" t="s">
        <v>315</v>
      </c>
      <c r="F2213" s="203">
        <v>20</v>
      </c>
      <c r="G2213" s="205" t="s">
        <v>6449</v>
      </c>
      <c r="H2213" s="205" t="s">
        <v>349</v>
      </c>
      <c r="I2213" s="205" t="s">
        <v>349</v>
      </c>
      <c r="J2213" s="205"/>
    </row>
    <row r="2214" spans="2:10" s="198" customFormat="1" ht="18" customHeight="1" x14ac:dyDescent="0.2">
      <c r="B2214" s="203">
        <v>2007</v>
      </c>
      <c r="C2214" s="204">
        <v>318980084.18000001</v>
      </c>
      <c r="D2214" s="205" t="s">
        <v>306</v>
      </c>
      <c r="E2214" s="205" t="s">
        <v>315</v>
      </c>
      <c r="F2214" s="203">
        <v>40</v>
      </c>
      <c r="G2214" s="205" t="s">
        <v>6450</v>
      </c>
      <c r="H2214" s="205" t="s">
        <v>316</v>
      </c>
      <c r="I2214" s="205" t="s">
        <v>316</v>
      </c>
      <c r="J2214" s="205" t="s">
        <v>316</v>
      </c>
    </row>
    <row r="2215" spans="2:10" s="198" customFormat="1" ht="18" customHeight="1" x14ac:dyDescent="0.2">
      <c r="B2215" s="203">
        <v>2007</v>
      </c>
      <c r="C2215" s="204">
        <v>0</v>
      </c>
      <c r="D2215" s="205" t="s">
        <v>306</v>
      </c>
      <c r="E2215" s="205" t="s">
        <v>315</v>
      </c>
      <c r="F2215" s="203">
        <v>40</v>
      </c>
      <c r="G2215" s="205" t="s">
        <v>6450</v>
      </c>
      <c r="H2215" s="205" t="s">
        <v>316</v>
      </c>
      <c r="I2215" s="205" t="s">
        <v>349</v>
      </c>
      <c r="J2215" s="205"/>
    </row>
    <row r="2216" spans="2:10" s="198" customFormat="1" ht="18" customHeight="1" x14ac:dyDescent="0.2">
      <c r="B2216" s="203">
        <v>2007</v>
      </c>
      <c r="C2216" s="204">
        <v>5671210.8499999996</v>
      </c>
      <c r="D2216" s="205" t="s">
        <v>306</v>
      </c>
      <c r="E2216" s="205" t="s">
        <v>315</v>
      </c>
      <c r="F2216" s="203">
        <v>40</v>
      </c>
      <c r="G2216" s="205" t="s">
        <v>6450</v>
      </c>
      <c r="H2216" s="205" t="s">
        <v>108</v>
      </c>
      <c r="I2216" s="205" t="s">
        <v>108</v>
      </c>
      <c r="J2216" s="205" t="s">
        <v>108</v>
      </c>
    </row>
    <row r="2217" spans="2:10" s="198" customFormat="1" ht="18" customHeight="1" x14ac:dyDescent="0.2">
      <c r="B2217" s="203">
        <v>2007</v>
      </c>
      <c r="C2217" s="204">
        <v>0</v>
      </c>
      <c r="D2217" s="205" t="s">
        <v>306</v>
      </c>
      <c r="E2217" s="205" t="s">
        <v>315</v>
      </c>
      <c r="F2217" s="203">
        <v>40</v>
      </c>
      <c r="G2217" s="205" t="s">
        <v>6450</v>
      </c>
      <c r="H2217" s="205" t="s">
        <v>108</v>
      </c>
      <c r="I2217" s="205" t="s">
        <v>349</v>
      </c>
      <c r="J2217" s="205"/>
    </row>
    <row r="2218" spans="2:10" s="198" customFormat="1" ht="18" customHeight="1" x14ac:dyDescent="0.2">
      <c r="B2218" s="203">
        <v>2007</v>
      </c>
      <c r="C2218" s="204">
        <v>0</v>
      </c>
      <c r="D2218" s="205" t="s">
        <v>306</v>
      </c>
      <c r="E2218" s="205" t="s">
        <v>315</v>
      </c>
      <c r="F2218" s="203">
        <v>40</v>
      </c>
      <c r="G2218" s="205" t="s">
        <v>6450</v>
      </c>
      <c r="H2218" s="205" t="s">
        <v>349</v>
      </c>
      <c r="I2218" s="205" t="s">
        <v>349</v>
      </c>
      <c r="J2218" s="205"/>
    </row>
    <row r="2219" spans="2:10" s="198" customFormat="1" ht="18" customHeight="1" x14ac:dyDescent="0.2">
      <c r="B2219" s="203">
        <v>2007</v>
      </c>
      <c r="C2219" s="204">
        <v>547318894.63</v>
      </c>
      <c r="D2219" s="205" t="s">
        <v>306</v>
      </c>
      <c r="E2219" s="205" t="s">
        <v>315</v>
      </c>
      <c r="F2219" s="203">
        <v>50</v>
      </c>
      <c r="G2219" s="205" t="s">
        <v>6451</v>
      </c>
      <c r="H2219" s="205" t="s">
        <v>316</v>
      </c>
      <c r="I2219" s="205" t="s">
        <v>316</v>
      </c>
      <c r="J2219" s="205" t="s">
        <v>316</v>
      </c>
    </row>
    <row r="2220" spans="2:10" s="198" customFormat="1" ht="18" customHeight="1" x14ac:dyDescent="0.2">
      <c r="B2220" s="203">
        <v>2007</v>
      </c>
      <c r="C2220" s="204">
        <v>0</v>
      </c>
      <c r="D2220" s="205" t="s">
        <v>306</v>
      </c>
      <c r="E2220" s="205" t="s">
        <v>315</v>
      </c>
      <c r="F2220" s="203">
        <v>50</v>
      </c>
      <c r="G2220" s="205" t="s">
        <v>6451</v>
      </c>
      <c r="H2220" s="205" t="s">
        <v>316</v>
      </c>
      <c r="I2220" s="205" t="s">
        <v>349</v>
      </c>
      <c r="J2220" s="205"/>
    </row>
    <row r="2221" spans="2:10" s="198" customFormat="1" ht="18" customHeight="1" x14ac:dyDescent="0.2">
      <c r="B2221" s="203">
        <v>2007</v>
      </c>
      <c r="C2221" s="204">
        <v>3539939.45</v>
      </c>
      <c r="D2221" s="205" t="s">
        <v>306</v>
      </c>
      <c r="E2221" s="205" t="s">
        <v>315</v>
      </c>
      <c r="F2221" s="203">
        <v>50</v>
      </c>
      <c r="G2221" s="205" t="s">
        <v>6451</v>
      </c>
      <c r="H2221" s="205" t="s">
        <v>108</v>
      </c>
      <c r="I2221" s="205" t="s">
        <v>108</v>
      </c>
      <c r="J2221" s="205" t="s">
        <v>108</v>
      </c>
    </row>
    <row r="2222" spans="2:10" s="198" customFormat="1" ht="18" customHeight="1" x14ac:dyDescent="0.2">
      <c r="B2222" s="203">
        <v>2007</v>
      </c>
      <c r="C2222" s="204">
        <v>0</v>
      </c>
      <c r="D2222" s="205" t="s">
        <v>306</v>
      </c>
      <c r="E2222" s="205" t="s">
        <v>315</v>
      </c>
      <c r="F2222" s="203">
        <v>50</v>
      </c>
      <c r="G2222" s="205" t="s">
        <v>6451</v>
      </c>
      <c r="H2222" s="205" t="s">
        <v>108</v>
      </c>
      <c r="I2222" s="205" t="s">
        <v>349</v>
      </c>
      <c r="J2222" s="205"/>
    </row>
    <row r="2223" spans="2:10" s="198" customFormat="1" ht="18" customHeight="1" x14ac:dyDescent="0.2">
      <c r="B2223" s="203">
        <v>2007</v>
      </c>
      <c r="C2223" s="204">
        <v>430000</v>
      </c>
      <c r="D2223" s="205" t="s">
        <v>306</v>
      </c>
      <c r="E2223" s="205" t="s">
        <v>315</v>
      </c>
      <c r="F2223" s="203">
        <v>50</v>
      </c>
      <c r="G2223" s="205" t="s">
        <v>6451</v>
      </c>
      <c r="H2223" s="205" t="s">
        <v>317</v>
      </c>
      <c r="I2223" s="205" t="s">
        <v>324</v>
      </c>
      <c r="J2223" s="205" t="s">
        <v>324</v>
      </c>
    </row>
    <row r="2224" spans="2:10" s="198" customFormat="1" ht="18" customHeight="1" x14ac:dyDescent="0.2">
      <c r="B2224" s="203">
        <v>2007</v>
      </c>
      <c r="C2224" s="204">
        <v>0</v>
      </c>
      <c r="D2224" s="205" t="s">
        <v>306</v>
      </c>
      <c r="E2224" s="205" t="s">
        <v>315</v>
      </c>
      <c r="F2224" s="203">
        <v>50</v>
      </c>
      <c r="G2224" s="205" t="s">
        <v>6451</v>
      </c>
      <c r="H2224" s="205" t="s">
        <v>317</v>
      </c>
      <c r="I2224" s="205" t="s">
        <v>349</v>
      </c>
      <c r="J2224" s="205"/>
    </row>
    <row r="2225" spans="2:10" s="198" customFormat="1" ht="18" customHeight="1" x14ac:dyDescent="0.2">
      <c r="B2225" s="203">
        <v>2007</v>
      </c>
      <c r="C2225" s="204">
        <v>200000</v>
      </c>
      <c r="D2225" s="205" t="s">
        <v>306</v>
      </c>
      <c r="E2225" s="205" t="s">
        <v>315</v>
      </c>
      <c r="F2225" s="203">
        <v>50</v>
      </c>
      <c r="G2225" s="205" t="s">
        <v>6451</v>
      </c>
      <c r="H2225" s="205" t="s">
        <v>339</v>
      </c>
      <c r="I2225" s="205" t="s">
        <v>347</v>
      </c>
      <c r="J2225" s="205" t="s">
        <v>347</v>
      </c>
    </row>
    <row r="2226" spans="2:10" s="198" customFormat="1" ht="18" customHeight="1" x14ac:dyDescent="0.2">
      <c r="B2226" s="203">
        <v>2007</v>
      </c>
      <c r="C2226" s="204">
        <v>0</v>
      </c>
      <c r="D2226" s="205" t="s">
        <v>306</v>
      </c>
      <c r="E2226" s="205" t="s">
        <v>315</v>
      </c>
      <c r="F2226" s="203">
        <v>50</v>
      </c>
      <c r="G2226" s="205" t="s">
        <v>6451</v>
      </c>
      <c r="H2226" s="205" t="s">
        <v>339</v>
      </c>
      <c r="I2226" s="205" t="s">
        <v>349</v>
      </c>
      <c r="J2226" s="205"/>
    </row>
    <row r="2227" spans="2:10" s="198" customFormat="1" ht="18" customHeight="1" x14ac:dyDescent="0.2">
      <c r="B2227" s="203">
        <v>2007</v>
      </c>
      <c r="C2227" s="204">
        <v>0</v>
      </c>
      <c r="D2227" s="205" t="s">
        <v>306</v>
      </c>
      <c r="E2227" s="205" t="s">
        <v>315</v>
      </c>
      <c r="F2227" s="203">
        <v>50</v>
      </c>
      <c r="G2227" s="205" t="s">
        <v>6451</v>
      </c>
      <c r="H2227" s="205" t="s">
        <v>194</v>
      </c>
      <c r="I2227" s="205" t="s">
        <v>349</v>
      </c>
      <c r="J2227" s="205"/>
    </row>
    <row r="2228" spans="2:10" s="198" customFormat="1" ht="18" customHeight="1" x14ac:dyDescent="0.2">
      <c r="B2228" s="203">
        <v>2007</v>
      </c>
      <c r="C2228" s="204">
        <v>32930</v>
      </c>
      <c r="D2228" s="205" t="s">
        <v>306</v>
      </c>
      <c r="E2228" s="205" t="s">
        <v>315</v>
      </c>
      <c r="F2228" s="203">
        <v>50</v>
      </c>
      <c r="G2228" s="205" t="s">
        <v>6451</v>
      </c>
      <c r="H2228" s="205" t="s">
        <v>194</v>
      </c>
      <c r="I2228" s="205" t="s">
        <v>387</v>
      </c>
      <c r="J2228" s="205" t="s">
        <v>387</v>
      </c>
    </row>
    <row r="2229" spans="2:10" s="198" customFormat="1" ht="18" customHeight="1" x14ac:dyDescent="0.2">
      <c r="B2229" s="203">
        <v>2007</v>
      </c>
      <c r="C2229" s="204">
        <v>0</v>
      </c>
      <c r="D2229" s="205" t="s">
        <v>306</v>
      </c>
      <c r="E2229" s="205" t="s">
        <v>315</v>
      </c>
      <c r="F2229" s="203">
        <v>50</v>
      </c>
      <c r="G2229" s="205" t="s">
        <v>6451</v>
      </c>
      <c r="H2229" s="205" t="s">
        <v>349</v>
      </c>
      <c r="I2229" s="205" t="s">
        <v>349</v>
      </c>
      <c r="J2229" s="205"/>
    </row>
    <row r="2230" spans="2:10" s="198" customFormat="1" ht="18" customHeight="1" x14ac:dyDescent="0.2">
      <c r="B2230" s="203">
        <v>2007</v>
      </c>
      <c r="C2230" s="204">
        <v>0</v>
      </c>
      <c r="D2230" s="205" t="s">
        <v>306</v>
      </c>
      <c r="E2230" s="205" t="s">
        <v>315</v>
      </c>
      <c r="F2230" s="203">
        <v>60</v>
      </c>
      <c r="G2230" s="205" t="s">
        <v>6459</v>
      </c>
      <c r="H2230" s="205" t="s">
        <v>349</v>
      </c>
      <c r="I2230" s="205" t="s">
        <v>349</v>
      </c>
      <c r="J2230" s="205"/>
    </row>
    <row r="2231" spans="2:10" s="198" customFormat="1" ht="18" customHeight="1" x14ac:dyDescent="0.2">
      <c r="B2231" s="203">
        <v>2007</v>
      </c>
      <c r="C2231" s="204">
        <v>3828127.02</v>
      </c>
      <c r="D2231" s="205" t="s">
        <v>306</v>
      </c>
      <c r="E2231" s="205" t="s">
        <v>315</v>
      </c>
      <c r="F2231" s="203">
        <v>71</v>
      </c>
      <c r="G2231" s="205" t="s">
        <v>6464</v>
      </c>
      <c r="H2231" s="205" t="s">
        <v>316</v>
      </c>
      <c r="I2231" s="205" t="s">
        <v>316</v>
      </c>
      <c r="J2231" s="205" t="s">
        <v>316</v>
      </c>
    </row>
    <row r="2232" spans="2:10" s="198" customFormat="1" ht="18" customHeight="1" x14ac:dyDescent="0.2">
      <c r="B2232" s="203">
        <v>2007</v>
      </c>
      <c r="C2232" s="204">
        <v>0</v>
      </c>
      <c r="D2232" s="205" t="s">
        <v>306</v>
      </c>
      <c r="E2232" s="205" t="s">
        <v>315</v>
      </c>
      <c r="F2232" s="203">
        <v>71</v>
      </c>
      <c r="G2232" s="205" t="s">
        <v>6464</v>
      </c>
      <c r="H2232" s="205" t="s">
        <v>316</v>
      </c>
      <c r="I2232" s="205" t="s">
        <v>349</v>
      </c>
      <c r="J2232" s="205"/>
    </row>
    <row r="2233" spans="2:10" s="198" customFormat="1" ht="18" customHeight="1" x14ac:dyDescent="0.2">
      <c r="B2233" s="203">
        <v>2007</v>
      </c>
      <c r="C2233" s="204">
        <v>483000</v>
      </c>
      <c r="D2233" s="205" t="s">
        <v>306</v>
      </c>
      <c r="E2233" s="205" t="s">
        <v>315</v>
      </c>
      <c r="F2233" s="203">
        <v>71</v>
      </c>
      <c r="G2233" s="205" t="s">
        <v>6464</v>
      </c>
      <c r="H2233" s="205" t="s">
        <v>108</v>
      </c>
      <c r="I2233" s="205" t="s">
        <v>108</v>
      </c>
      <c r="J2233" s="205" t="s">
        <v>108</v>
      </c>
    </row>
    <row r="2234" spans="2:10" s="198" customFormat="1" ht="18" customHeight="1" x14ac:dyDescent="0.2">
      <c r="B2234" s="203">
        <v>2007</v>
      </c>
      <c r="C2234" s="204">
        <v>0</v>
      </c>
      <c r="D2234" s="205" t="s">
        <v>306</v>
      </c>
      <c r="E2234" s="205" t="s">
        <v>315</v>
      </c>
      <c r="F2234" s="203">
        <v>71</v>
      </c>
      <c r="G2234" s="205" t="s">
        <v>6464</v>
      </c>
      <c r="H2234" s="205" t="s">
        <v>108</v>
      </c>
      <c r="I2234" s="205" t="s">
        <v>349</v>
      </c>
      <c r="J2234" s="205"/>
    </row>
    <row r="2235" spans="2:10" s="198" customFormat="1" ht="18" customHeight="1" x14ac:dyDescent="0.2">
      <c r="B2235" s="203">
        <v>2007</v>
      </c>
      <c r="C2235" s="204">
        <v>0</v>
      </c>
      <c r="D2235" s="205" t="s">
        <v>306</v>
      </c>
      <c r="E2235" s="205" t="s">
        <v>315</v>
      </c>
      <c r="F2235" s="203">
        <v>71</v>
      </c>
      <c r="G2235" s="205" t="s">
        <v>6464</v>
      </c>
      <c r="H2235" s="205" t="s">
        <v>349</v>
      </c>
      <c r="I2235" s="205" t="s">
        <v>349</v>
      </c>
      <c r="J2235" s="205"/>
    </row>
    <row r="2236" spans="2:10" s="198" customFormat="1" ht="18" customHeight="1" x14ac:dyDescent="0.2">
      <c r="B2236" s="203">
        <v>2007</v>
      </c>
      <c r="C2236" s="204">
        <v>2908372.5</v>
      </c>
      <c r="D2236" s="205" t="s">
        <v>306</v>
      </c>
      <c r="E2236" s="205" t="s">
        <v>315</v>
      </c>
      <c r="F2236" s="203">
        <v>90</v>
      </c>
      <c r="G2236" s="205" t="s">
        <v>6453</v>
      </c>
      <c r="H2236" s="205" t="s">
        <v>359</v>
      </c>
      <c r="I2236" s="205" t="s">
        <v>400</v>
      </c>
      <c r="J2236" s="205" t="s">
        <v>400</v>
      </c>
    </row>
    <row r="2237" spans="2:10" s="198" customFormat="1" ht="18" customHeight="1" x14ac:dyDescent="0.2">
      <c r="B2237" s="203">
        <v>2007</v>
      </c>
      <c r="C2237" s="204">
        <v>0</v>
      </c>
      <c r="D2237" s="205" t="s">
        <v>306</v>
      </c>
      <c r="E2237" s="205" t="s">
        <v>315</v>
      </c>
      <c r="F2237" s="203">
        <v>90</v>
      </c>
      <c r="G2237" s="205" t="s">
        <v>6453</v>
      </c>
      <c r="H2237" s="205" t="s">
        <v>359</v>
      </c>
      <c r="I2237" s="205" t="s">
        <v>349</v>
      </c>
      <c r="J2237" s="205"/>
    </row>
    <row r="2238" spans="2:10" s="198" customFormat="1" ht="18" customHeight="1" x14ac:dyDescent="0.2">
      <c r="B2238" s="203">
        <v>2007</v>
      </c>
      <c r="C2238" s="204">
        <v>1566355.08</v>
      </c>
      <c r="D2238" s="205" t="s">
        <v>306</v>
      </c>
      <c r="E2238" s="205" t="s">
        <v>315</v>
      </c>
      <c r="F2238" s="203">
        <v>90</v>
      </c>
      <c r="G2238" s="205" t="s">
        <v>6453</v>
      </c>
      <c r="H2238" s="205" t="s">
        <v>359</v>
      </c>
      <c r="I2238" s="205" t="s">
        <v>375</v>
      </c>
      <c r="J2238" s="205" t="s">
        <v>375</v>
      </c>
    </row>
    <row r="2239" spans="2:10" s="198" customFormat="1" ht="18" customHeight="1" x14ac:dyDescent="0.2">
      <c r="B2239" s="203">
        <v>2007</v>
      </c>
      <c r="C2239" s="204">
        <v>5757378.0199999996</v>
      </c>
      <c r="D2239" s="205" t="s">
        <v>306</v>
      </c>
      <c r="E2239" s="205" t="s">
        <v>315</v>
      </c>
      <c r="F2239" s="203">
        <v>90</v>
      </c>
      <c r="G2239" s="205" t="s">
        <v>6453</v>
      </c>
      <c r="H2239" s="205" t="s">
        <v>104</v>
      </c>
      <c r="I2239" s="205" t="s">
        <v>104</v>
      </c>
      <c r="J2239" s="205" t="s">
        <v>104</v>
      </c>
    </row>
    <row r="2240" spans="2:10" s="198" customFormat="1" ht="18" customHeight="1" x14ac:dyDescent="0.2">
      <c r="B2240" s="203">
        <v>2007</v>
      </c>
      <c r="C2240" s="204">
        <v>0</v>
      </c>
      <c r="D2240" s="205" t="s">
        <v>306</v>
      </c>
      <c r="E2240" s="205" t="s">
        <v>315</v>
      </c>
      <c r="F2240" s="203">
        <v>90</v>
      </c>
      <c r="G2240" s="205" t="s">
        <v>6453</v>
      </c>
      <c r="H2240" s="205" t="s">
        <v>104</v>
      </c>
      <c r="I2240" s="205" t="s">
        <v>349</v>
      </c>
      <c r="J2240" s="205"/>
    </row>
    <row r="2241" spans="2:10" s="198" customFormat="1" ht="18" customHeight="1" x14ac:dyDescent="0.2">
      <c r="B2241" s="203">
        <v>2007</v>
      </c>
      <c r="C2241" s="204">
        <v>172521.16</v>
      </c>
      <c r="D2241" s="205" t="s">
        <v>306</v>
      </c>
      <c r="E2241" s="205" t="s">
        <v>315</v>
      </c>
      <c r="F2241" s="203">
        <v>90</v>
      </c>
      <c r="G2241" s="205" t="s">
        <v>6453</v>
      </c>
      <c r="H2241" s="205" t="s">
        <v>108</v>
      </c>
      <c r="I2241" s="205" t="s">
        <v>108</v>
      </c>
      <c r="J2241" s="205" t="s">
        <v>108</v>
      </c>
    </row>
    <row r="2242" spans="2:10" s="198" customFormat="1" ht="18" customHeight="1" x14ac:dyDescent="0.2">
      <c r="B2242" s="203">
        <v>2007</v>
      </c>
      <c r="C2242" s="204">
        <v>0</v>
      </c>
      <c r="D2242" s="205" t="s">
        <v>306</v>
      </c>
      <c r="E2242" s="205" t="s">
        <v>315</v>
      </c>
      <c r="F2242" s="203">
        <v>90</v>
      </c>
      <c r="G2242" s="205" t="s">
        <v>6453</v>
      </c>
      <c r="H2242" s="205" t="s">
        <v>108</v>
      </c>
      <c r="I2242" s="205" t="s">
        <v>349</v>
      </c>
      <c r="J2242" s="205"/>
    </row>
    <row r="2243" spans="2:10" s="198" customFormat="1" ht="18" customHeight="1" x14ac:dyDescent="0.2">
      <c r="B2243" s="203">
        <v>2007</v>
      </c>
      <c r="C2243" s="204">
        <v>447812.46</v>
      </c>
      <c r="D2243" s="205" t="s">
        <v>306</v>
      </c>
      <c r="E2243" s="205" t="s">
        <v>315</v>
      </c>
      <c r="F2243" s="203">
        <v>90</v>
      </c>
      <c r="G2243" s="205" t="s">
        <v>6453</v>
      </c>
      <c r="H2243" s="205" t="s">
        <v>110</v>
      </c>
      <c r="I2243" s="205" t="s">
        <v>110</v>
      </c>
      <c r="J2243" s="205" t="s">
        <v>110</v>
      </c>
    </row>
    <row r="2244" spans="2:10" s="198" customFormat="1" ht="18" customHeight="1" x14ac:dyDescent="0.2">
      <c r="B2244" s="203">
        <v>2007</v>
      </c>
      <c r="C2244" s="204">
        <v>0</v>
      </c>
      <c r="D2244" s="205" t="s">
        <v>306</v>
      </c>
      <c r="E2244" s="205" t="s">
        <v>315</v>
      </c>
      <c r="F2244" s="203">
        <v>90</v>
      </c>
      <c r="G2244" s="205" t="s">
        <v>6453</v>
      </c>
      <c r="H2244" s="205" t="s">
        <v>110</v>
      </c>
      <c r="I2244" s="205" t="s">
        <v>349</v>
      </c>
      <c r="J2244" s="205"/>
    </row>
    <row r="2245" spans="2:10" s="198" customFormat="1" ht="18" customHeight="1" x14ac:dyDescent="0.2">
      <c r="B2245" s="203">
        <v>2007</v>
      </c>
      <c r="C2245" s="204">
        <v>16330817.67</v>
      </c>
      <c r="D2245" s="205" t="s">
        <v>306</v>
      </c>
      <c r="E2245" s="205" t="s">
        <v>315</v>
      </c>
      <c r="F2245" s="203">
        <v>90</v>
      </c>
      <c r="G2245" s="205" t="s">
        <v>6453</v>
      </c>
      <c r="H2245" s="205" t="s">
        <v>317</v>
      </c>
      <c r="I2245" s="205" t="s">
        <v>318</v>
      </c>
      <c r="J2245" s="205" t="s">
        <v>318</v>
      </c>
    </row>
    <row r="2246" spans="2:10" s="198" customFormat="1" ht="18" customHeight="1" x14ac:dyDescent="0.2">
      <c r="B2246" s="203">
        <v>2007</v>
      </c>
      <c r="C2246" s="204">
        <v>8391697.5899999999</v>
      </c>
      <c r="D2246" s="205" t="s">
        <v>306</v>
      </c>
      <c r="E2246" s="205" t="s">
        <v>315</v>
      </c>
      <c r="F2246" s="203">
        <v>90</v>
      </c>
      <c r="G2246" s="205" t="s">
        <v>6453</v>
      </c>
      <c r="H2246" s="205" t="s">
        <v>317</v>
      </c>
      <c r="I2246" s="205" t="s">
        <v>320</v>
      </c>
      <c r="J2246" s="205" t="s">
        <v>320</v>
      </c>
    </row>
    <row r="2247" spans="2:10" s="198" customFormat="1" ht="18" customHeight="1" x14ac:dyDescent="0.2">
      <c r="B2247" s="203">
        <v>2007</v>
      </c>
      <c r="C2247" s="204">
        <v>297895.24</v>
      </c>
      <c r="D2247" s="205" t="s">
        <v>306</v>
      </c>
      <c r="E2247" s="205" t="s">
        <v>315</v>
      </c>
      <c r="F2247" s="203">
        <v>90</v>
      </c>
      <c r="G2247" s="205" t="s">
        <v>6453</v>
      </c>
      <c r="H2247" s="205" t="s">
        <v>317</v>
      </c>
      <c r="I2247" s="205" t="s">
        <v>321</v>
      </c>
      <c r="J2247" s="205" t="s">
        <v>321</v>
      </c>
    </row>
    <row r="2248" spans="2:10" s="198" customFormat="1" ht="18" customHeight="1" x14ac:dyDescent="0.2">
      <c r="B2248" s="203">
        <v>2007</v>
      </c>
      <c r="C2248" s="204">
        <v>391800.58</v>
      </c>
      <c r="D2248" s="205" t="s">
        <v>306</v>
      </c>
      <c r="E2248" s="205" t="s">
        <v>315</v>
      </c>
      <c r="F2248" s="203">
        <v>90</v>
      </c>
      <c r="G2248" s="205" t="s">
        <v>6453</v>
      </c>
      <c r="H2248" s="205" t="s">
        <v>317</v>
      </c>
      <c r="I2248" s="205" t="s">
        <v>322</v>
      </c>
      <c r="J2248" s="205" t="s">
        <v>322</v>
      </c>
    </row>
    <row r="2249" spans="2:10" s="198" customFormat="1" ht="18" customHeight="1" x14ac:dyDescent="0.2">
      <c r="B2249" s="203">
        <v>2007</v>
      </c>
      <c r="C2249" s="204">
        <v>14179385.15</v>
      </c>
      <c r="D2249" s="205" t="s">
        <v>306</v>
      </c>
      <c r="E2249" s="205" t="s">
        <v>315</v>
      </c>
      <c r="F2249" s="203">
        <v>90</v>
      </c>
      <c r="G2249" s="205" t="s">
        <v>6453</v>
      </c>
      <c r="H2249" s="205" t="s">
        <v>317</v>
      </c>
      <c r="I2249" s="205" t="s">
        <v>323</v>
      </c>
      <c r="J2249" s="205" t="s">
        <v>323</v>
      </c>
    </row>
    <row r="2250" spans="2:10" s="198" customFormat="1" ht="18" customHeight="1" x14ac:dyDescent="0.2">
      <c r="B2250" s="203">
        <v>2007</v>
      </c>
      <c r="C2250" s="204">
        <v>74698556.269999996</v>
      </c>
      <c r="D2250" s="205" t="s">
        <v>306</v>
      </c>
      <c r="E2250" s="205" t="s">
        <v>315</v>
      </c>
      <c r="F2250" s="203">
        <v>90</v>
      </c>
      <c r="G2250" s="205" t="s">
        <v>6453</v>
      </c>
      <c r="H2250" s="205" t="s">
        <v>317</v>
      </c>
      <c r="I2250" s="205" t="s">
        <v>324</v>
      </c>
      <c r="J2250" s="205" t="s">
        <v>324</v>
      </c>
    </row>
    <row r="2251" spans="2:10" s="198" customFormat="1" ht="18" customHeight="1" x14ac:dyDescent="0.2">
      <c r="B2251" s="203">
        <v>2007</v>
      </c>
      <c r="C2251" s="204">
        <v>590073.30000000005</v>
      </c>
      <c r="D2251" s="205" t="s">
        <v>306</v>
      </c>
      <c r="E2251" s="205" t="s">
        <v>315</v>
      </c>
      <c r="F2251" s="203">
        <v>90</v>
      </c>
      <c r="G2251" s="205" t="s">
        <v>6453</v>
      </c>
      <c r="H2251" s="205" t="s">
        <v>317</v>
      </c>
      <c r="I2251" s="205" t="s">
        <v>325</v>
      </c>
      <c r="J2251" s="205" t="s">
        <v>325</v>
      </c>
    </row>
    <row r="2252" spans="2:10" s="198" customFormat="1" ht="18" customHeight="1" x14ac:dyDescent="0.2">
      <c r="B2252" s="203">
        <v>2007</v>
      </c>
      <c r="C2252" s="204">
        <v>2956313.9</v>
      </c>
      <c r="D2252" s="205" t="s">
        <v>306</v>
      </c>
      <c r="E2252" s="205" t="s">
        <v>315</v>
      </c>
      <c r="F2252" s="203">
        <v>90</v>
      </c>
      <c r="G2252" s="205" t="s">
        <v>6453</v>
      </c>
      <c r="H2252" s="205" t="s">
        <v>317</v>
      </c>
      <c r="I2252" s="205" t="s">
        <v>326</v>
      </c>
      <c r="J2252" s="205" t="s">
        <v>326</v>
      </c>
    </row>
    <row r="2253" spans="2:10" s="198" customFormat="1" ht="18" customHeight="1" x14ac:dyDescent="0.2">
      <c r="B2253" s="203">
        <v>2007</v>
      </c>
      <c r="C2253" s="204">
        <v>17933955.289999999</v>
      </c>
      <c r="D2253" s="205" t="s">
        <v>306</v>
      </c>
      <c r="E2253" s="205" t="s">
        <v>315</v>
      </c>
      <c r="F2253" s="203">
        <v>90</v>
      </c>
      <c r="G2253" s="205" t="s">
        <v>6453</v>
      </c>
      <c r="H2253" s="205" t="s">
        <v>317</v>
      </c>
      <c r="I2253" s="205" t="s">
        <v>327</v>
      </c>
      <c r="J2253" s="205" t="s">
        <v>327</v>
      </c>
    </row>
    <row r="2254" spans="2:10" s="198" customFormat="1" ht="18" customHeight="1" x14ac:dyDescent="0.2">
      <c r="B2254" s="203">
        <v>2007</v>
      </c>
      <c r="C2254" s="204">
        <v>1158173.8500000001</v>
      </c>
      <c r="D2254" s="205" t="s">
        <v>306</v>
      </c>
      <c r="E2254" s="205" t="s">
        <v>315</v>
      </c>
      <c r="F2254" s="203">
        <v>90</v>
      </c>
      <c r="G2254" s="205" t="s">
        <v>6453</v>
      </c>
      <c r="H2254" s="205" t="s">
        <v>317</v>
      </c>
      <c r="I2254" s="205" t="s">
        <v>328</v>
      </c>
      <c r="J2254" s="205" t="s">
        <v>328</v>
      </c>
    </row>
    <row r="2255" spans="2:10" s="198" customFormat="1" ht="18" customHeight="1" x14ac:dyDescent="0.2">
      <c r="B2255" s="203">
        <v>2007</v>
      </c>
      <c r="C2255" s="204">
        <v>1231121.1200000001</v>
      </c>
      <c r="D2255" s="205" t="s">
        <v>306</v>
      </c>
      <c r="E2255" s="205" t="s">
        <v>315</v>
      </c>
      <c r="F2255" s="203">
        <v>90</v>
      </c>
      <c r="G2255" s="205" t="s">
        <v>6453</v>
      </c>
      <c r="H2255" s="205" t="s">
        <v>317</v>
      </c>
      <c r="I2255" s="205" t="s">
        <v>329</v>
      </c>
      <c r="J2255" s="205" t="s">
        <v>329</v>
      </c>
    </row>
    <row r="2256" spans="2:10" s="198" customFormat="1" ht="18" customHeight="1" x14ac:dyDescent="0.2">
      <c r="B2256" s="203">
        <v>2007</v>
      </c>
      <c r="C2256" s="204">
        <v>2906414.32</v>
      </c>
      <c r="D2256" s="205" t="s">
        <v>306</v>
      </c>
      <c r="E2256" s="205" t="s">
        <v>315</v>
      </c>
      <c r="F2256" s="203">
        <v>90</v>
      </c>
      <c r="G2256" s="205" t="s">
        <v>6453</v>
      </c>
      <c r="H2256" s="205" t="s">
        <v>317</v>
      </c>
      <c r="I2256" s="205" t="s">
        <v>330</v>
      </c>
      <c r="J2256" s="205" t="s">
        <v>330</v>
      </c>
    </row>
    <row r="2257" spans="2:10" s="198" customFormat="1" ht="18" customHeight="1" x14ac:dyDescent="0.2">
      <c r="B2257" s="203">
        <v>2007</v>
      </c>
      <c r="C2257" s="204">
        <v>6775701.54</v>
      </c>
      <c r="D2257" s="205" t="s">
        <v>306</v>
      </c>
      <c r="E2257" s="205" t="s">
        <v>315</v>
      </c>
      <c r="F2257" s="203">
        <v>90</v>
      </c>
      <c r="G2257" s="205" t="s">
        <v>6453</v>
      </c>
      <c r="H2257" s="205" t="s">
        <v>317</v>
      </c>
      <c r="I2257" s="205" t="s">
        <v>331</v>
      </c>
      <c r="J2257" s="205" t="s">
        <v>331</v>
      </c>
    </row>
    <row r="2258" spans="2:10" s="198" customFormat="1" ht="18" customHeight="1" x14ac:dyDescent="0.2">
      <c r="B2258" s="203">
        <v>2007</v>
      </c>
      <c r="C2258" s="204">
        <v>5208015.25</v>
      </c>
      <c r="D2258" s="205" t="s">
        <v>306</v>
      </c>
      <c r="E2258" s="205" t="s">
        <v>315</v>
      </c>
      <c r="F2258" s="203">
        <v>90</v>
      </c>
      <c r="G2258" s="205" t="s">
        <v>6453</v>
      </c>
      <c r="H2258" s="205" t="s">
        <v>317</v>
      </c>
      <c r="I2258" s="205" t="s">
        <v>332</v>
      </c>
      <c r="J2258" s="205" t="s">
        <v>332</v>
      </c>
    </row>
    <row r="2259" spans="2:10" s="198" customFormat="1" ht="18" customHeight="1" x14ac:dyDescent="0.2">
      <c r="B2259" s="203">
        <v>2007</v>
      </c>
      <c r="C2259" s="204">
        <v>35979.14</v>
      </c>
      <c r="D2259" s="205" t="s">
        <v>306</v>
      </c>
      <c r="E2259" s="205" t="s">
        <v>315</v>
      </c>
      <c r="F2259" s="203">
        <v>90</v>
      </c>
      <c r="G2259" s="205" t="s">
        <v>6453</v>
      </c>
      <c r="H2259" s="205" t="s">
        <v>317</v>
      </c>
      <c r="I2259" s="205" t="s">
        <v>362</v>
      </c>
      <c r="J2259" s="205" t="s">
        <v>362</v>
      </c>
    </row>
    <row r="2260" spans="2:10" s="198" customFormat="1" ht="18" customHeight="1" x14ac:dyDescent="0.2">
      <c r="B2260" s="203">
        <v>2007</v>
      </c>
      <c r="C2260" s="204">
        <v>191419.59</v>
      </c>
      <c r="D2260" s="205" t="s">
        <v>306</v>
      </c>
      <c r="E2260" s="205" t="s">
        <v>315</v>
      </c>
      <c r="F2260" s="203">
        <v>90</v>
      </c>
      <c r="G2260" s="205" t="s">
        <v>6453</v>
      </c>
      <c r="H2260" s="205" t="s">
        <v>317</v>
      </c>
      <c r="I2260" s="205" t="s">
        <v>333</v>
      </c>
      <c r="J2260" s="205" t="s">
        <v>333</v>
      </c>
    </row>
    <row r="2261" spans="2:10" s="198" customFormat="1" ht="18" customHeight="1" x14ac:dyDescent="0.2">
      <c r="B2261" s="203">
        <v>2007</v>
      </c>
      <c r="C2261" s="204">
        <v>30292746.75</v>
      </c>
      <c r="D2261" s="205" t="s">
        <v>306</v>
      </c>
      <c r="E2261" s="205" t="s">
        <v>315</v>
      </c>
      <c r="F2261" s="203">
        <v>90</v>
      </c>
      <c r="G2261" s="205" t="s">
        <v>6453</v>
      </c>
      <c r="H2261" s="205" t="s">
        <v>317</v>
      </c>
      <c r="I2261" s="205" t="s">
        <v>334</v>
      </c>
      <c r="J2261" s="205" t="s">
        <v>334</v>
      </c>
    </row>
    <row r="2262" spans="2:10" s="198" customFormat="1" ht="18" customHeight="1" x14ac:dyDescent="0.2">
      <c r="B2262" s="203">
        <v>2007</v>
      </c>
      <c r="C2262" s="204">
        <v>3530382.59</v>
      </c>
      <c r="D2262" s="205" t="s">
        <v>306</v>
      </c>
      <c r="E2262" s="205" t="s">
        <v>315</v>
      </c>
      <c r="F2262" s="203">
        <v>90</v>
      </c>
      <c r="G2262" s="205" t="s">
        <v>6453</v>
      </c>
      <c r="H2262" s="205" t="s">
        <v>317</v>
      </c>
      <c r="I2262" s="205" t="s">
        <v>336</v>
      </c>
      <c r="J2262" s="205" t="s">
        <v>336</v>
      </c>
    </row>
    <row r="2263" spans="2:10" s="198" customFormat="1" ht="18" customHeight="1" x14ac:dyDescent="0.2">
      <c r="B2263" s="203">
        <v>2007</v>
      </c>
      <c r="C2263" s="204">
        <v>5910455.6100000003</v>
      </c>
      <c r="D2263" s="205" t="s">
        <v>306</v>
      </c>
      <c r="E2263" s="205" t="s">
        <v>315</v>
      </c>
      <c r="F2263" s="203">
        <v>90</v>
      </c>
      <c r="G2263" s="205" t="s">
        <v>6453</v>
      </c>
      <c r="H2263" s="205" t="s">
        <v>317</v>
      </c>
      <c r="I2263" s="205" t="s">
        <v>349</v>
      </c>
      <c r="J2263" s="205" t="s">
        <v>317</v>
      </c>
    </row>
    <row r="2264" spans="2:10" s="198" customFormat="1" ht="18" customHeight="1" x14ac:dyDescent="0.2">
      <c r="B2264" s="203">
        <v>2007</v>
      </c>
      <c r="C2264" s="204">
        <v>540155.86</v>
      </c>
      <c r="D2264" s="205" t="s">
        <v>306</v>
      </c>
      <c r="E2264" s="205" t="s">
        <v>315</v>
      </c>
      <c r="F2264" s="203">
        <v>90</v>
      </c>
      <c r="G2264" s="205" t="s">
        <v>6453</v>
      </c>
      <c r="H2264" s="205" t="s">
        <v>317</v>
      </c>
      <c r="I2264" s="205" t="s">
        <v>337</v>
      </c>
      <c r="J2264" s="205" t="s">
        <v>337</v>
      </c>
    </row>
    <row r="2265" spans="2:10" s="198" customFormat="1" ht="18" customHeight="1" x14ac:dyDescent="0.2">
      <c r="B2265" s="203">
        <v>2007</v>
      </c>
      <c r="C2265" s="204">
        <v>123334313.48999999</v>
      </c>
      <c r="D2265" s="205" t="s">
        <v>306</v>
      </c>
      <c r="E2265" s="205" t="s">
        <v>315</v>
      </c>
      <c r="F2265" s="203">
        <v>90</v>
      </c>
      <c r="G2265" s="205" t="s">
        <v>6453</v>
      </c>
      <c r="H2265" s="205" t="s">
        <v>317</v>
      </c>
      <c r="I2265" s="205" t="s">
        <v>338</v>
      </c>
      <c r="J2265" s="205" t="s">
        <v>338</v>
      </c>
    </row>
    <row r="2266" spans="2:10" s="198" customFormat="1" ht="18" customHeight="1" x14ac:dyDescent="0.2">
      <c r="B2266" s="203">
        <v>2007</v>
      </c>
      <c r="C2266" s="204">
        <v>125904.65</v>
      </c>
      <c r="D2266" s="205" t="s">
        <v>306</v>
      </c>
      <c r="E2266" s="205" t="s">
        <v>315</v>
      </c>
      <c r="F2266" s="203">
        <v>90</v>
      </c>
      <c r="G2266" s="205" t="s">
        <v>6453</v>
      </c>
      <c r="H2266" s="205" t="s">
        <v>115</v>
      </c>
      <c r="I2266" s="205" t="s">
        <v>116</v>
      </c>
      <c r="J2266" s="205" t="s">
        <v>116</v>
      </c>
    </row>
    <row r="2267" spans="2:10" s="198" customFormat="1" ht="18" customHeight="1" x14ac:dyDescent="0.2">
      <c r="B2267" s="203">
        <v>2007</v>
      </c>
      <c r="C2267" s="204">
        <v>712683.89</v>
      </c>
      <c r="D2267" s="205" t="s">
        <v>306</v>
      </c>
      <c r="E2267" s="205" t="s">
        <v>315</v>
      </c>
      <c r="F2267" s="203">
        <v>90</v>
      </c>
      <c r="G2267" s="205" t="s">
        <v>6453</v>
      </c>
      <c r="H2267" s="205" t="s">
        <v>115</v>
      </c>
      <c r="I2267" s="205" t="s">
        <v>118</v>
      </c>
      <c r="J2267" s="205" t="s">
        <v>118</v>
      </c>
    </row>
    <row r="2268" spans="2:10" s="198" customFormat="1" ht="18" customHeight="1" x14ac:dyDescent="0.2">
      <c r="B2268" s="203">
        <v>2007</v>
      </c>
      <c r="C2268" s="204">
        <v>26451.93</v>
      </c>
      <c r="D2268" s="205" t="s">
        <v>306</v>
      </c>
      <c r="E2268" s="205" t="s">
        <v>315</v>
      </c>
      <c r="F2268" s="203">
        <v>90</v>
      </c>
      <c r="G2268" s="205" t="s">
        <v>6453</v>
      </c>
      <c r="H2268" s="205" t="s">
        <v>115</v>
      </c>
      <c r="I2268" s="205" t="s">
        <v>394</v>
      </c>
      <c r="J2268" s="205" t="s">
        <v>394</v>
      </c>
    </row>
    <row r="2269" spans="2:10" s="198" customFormat="1" ht="18" customHeight="1" x14ac:dyDescent="0.2">
      <c r="B2269" s="203">
        <v>2007</v>
      </c>
      <c r="C2269" s="204">
        <v>0</v>
      </c>
      <c r="D2269" s="205" t="s">
        <v>306</v>
      </c>
      <c r="E2269" s="205" t="s">
        <v>315</v>
      </c>
      <c r="F2269" s="203">
        <v>90</v>
      </c>
      <c r="G2269" s="205" t="s">
        <v>6453</v>
      </c>
      <c r="H2269" s="205" t="s">
        <v>115</v>
      </c>
      <c r="I2269" s="205" t="s">
        <v>349</v>
      </c>
      <c r="J2269" s="205"/>
    </row>
    <row r="2270" spans="2:10" s="198" customFormat="1" ht="18" customHeight="1" x14ac:dyDescent="0.2">
      <c r="B2270" s="203">
        <v>2007</v>
      </c>
      <c r="C2270" s="204">
        <v>16211087.1</v>
      </c>
      <c r="D2270" s="205" t="s">
        <v>306</v>
      </c>
      <c r="E2270" s="205" t="s">
        <v>315</v>
      </c>
      <c r="F2270" s="203">
        <v>90</v>
      </c>
      <c r="G2270" s="205" t="s">
        <v>6453</v>
      </c>
      <c r="H2270" s="205" t="s">
        <v>339</v>
      </c>
      <c r="I2270" s="205" t="s">
        <v>340</v>
      </c>
      <c r="J2270" s="205" t="s">
        <v>340</v>
      </c>
    </row>
    <row r="2271" spans="2:10" s="198" customFormat="1" ht="18" customHeight="1" x14ac:dyDescent="0.2">
      <c r="B2271" s="203">
        <v>2007</v>
      </c>
      <c r="C2271" s="204">
        <v>211042.89</v>
      </c>
      <c r="D2271" s="205" t="s">
        <v>306</v>
      </c>
      <c r="E2271" s="205" t="s">
        <v>315</v>
      </c>
      <c r="F2271" s="203">
        <v>90</v>
      </c>
      <c r="G2271" s="205" t="s">
        <v>6453</v>
      </c>
      <c r="H2271" s="205" t="s">
        <v>339</v>
      </c>
      <c r="I2271" s="205" t="s">
        <v>341</v>
      </c>
      <c r="J2271" s="205" t="s">
        <v>341</v>
      </c>
    </row>
    <row r="2272" spans="2:10" s="198" customFormat="1" ht="18" customHeight="1" x14ac:dyDescent="0.2">
      <c r="B2272" s="203">
        <v>2007</v>
      </c>
      <c r="C2272" s="204">
        <v>37375577.950000003</v>
      </c>
      <c r="D2272" s="205" t="s">
        <v>306</v>
      </c>
      <c r="E2272" s="205" t="s">
        <v>315</v>
      </c>
      <c r="F2272" s="203">
        <v>90</v>
      </c>
      <c r="G2272" s="205" t="s">
        <v>6453</v>
      </c>
      <c r="H2272" s="205" t="s">
        <v>339</v>
      </c>
      <c r="I2272" s="205" t="s">
        <v>342</v>
      </c>
      <c r="J2272" s="205" t="s">
        <v>342</v>
      </c>
    </row>
    <row r="2273" spans="2:10" s="198" customFormat="1" ht="18" customHeight="1" x14ac:dyDescent="0.2">
      <c r="B2273" s="203">
        <v>2007</v>
      </c>
      <c r="C2273" s="204">
        <v>28868111.91</v>
      </c>
      <c r="D2273" s="205" t="s">
        <v>306</v>
      </c>
      <c r="E2273" s="205" t="s">
        <v>315</v>
      </c>
      <c r="F2273" s="203">
        <v>90</v>
      </c>
      <c r="G2273" s="205" t="s">
        <v>6453</v>
      </c>
      <c r="H2273" s="205" t="s">
        <v>339</v>
      </c>
      <c r="I2273" s="205" t="s">
        <v>343</v>
      </c>
      <c r="J2273" s="205" t="s">
        <v>343</v>
      </c>
    </row>
    <row r="2274" spans="2:10" s="198" customFormat="1" ht="18" customHeight="1" x14ac:dyDescent="0.2">
      <c r="B2274" s="203">
        <v>2007</v>
      </c>
      <c r="C2274" s="204">
        <v>949135385.15999997</v>
      </c>
      <c r="D2274" s="205" t="s">
        <v>306</v>
      </c>
      <c r="E2274" s="205" t="s">
        <v>315</v>
      </c>
      <c r="F2274" s="203">
        <v>90</v>
      </c>
      <c r="G2274" s="205" t="s">
        <v>6453</v>
      </c>
      <c r="H2274" s="205" t="s">
        <v>339</v>
      </c>
      <c r="I2274" s="205" t="s">
        <v>344</v>
      </c>
      <c r="J2274" s="205" t="s">
        <v>344</v>
      </c>
    </row>
    <row r="2275" spans="2:10" s="198" customFormat="1" ht="18" customHeight="1" x14ac:dyDescent="0.2">
      <c r="B2275" s="203">
        <v>2007</v>
      </c>
      <c r="C2275" s="204">
        <v>271072301.13999999</v>
      </c>
      <c r="D2275" s="205" t="s">
        <v>306</v>
      </c>
      <c r="E2275" s="205" t="s">
        <v>315</v>
      </c>
      <c r="F2275" s="203">
        <v>90</v>
      </c>
      <c r="G2275" s="205" t="s">
        <v>6453</v>
      </c>
      <c r="H2275" s="205" t="s">
        <v>339</v>
      </c>
      <c r="I2275" s="205" t="s">
        <v>345</v>
      </c>
      <c r="J2275" s="205" t="s">
        <v>345</v>
      </c>
    </row>
    <row r="2276" spans="2:10" s="198" customFormat="1" ht="18" customHeight="1" x14ac:dyDescent="0.2">
      <c r="B2276" s="203">
        <v>2007</v>
      </c>
      <c r="C2276" s="204">
        <v>1144905.04</v>
      </c>
      <c r="D2276" s="205" t="s">
        <v>306</v>
      </c>
      <c r="E2276" s="205" t="s">
        <v>315</v>
      </c>
      <c r="F2276" s="203">
        <v>90</v>
      </c>
      <c r="G2276" s="205" t="s">
        <v>6453</v>
      </c>
      <c r="H2276" s="205" t="s">
        <v>339</v>
      </c>
      <c r="I2276" s="205" t="s">
        <v>346</v>
      </c>
      <c r="J2276" s="205" t="s">
        <v>346</v>
      </c>
    </row>
    <row r="2277" spans="2:10" s="198" customFormat="1" ht="18" customHeight="1" x14ac:dyDescent="0.2">
      <c r="B2277" s="203">
        <v>2007</v>
      </c>
      <c r="C2277" s="204">
        <v>363248.57</v>
      </c>
      <c r="D2277" s="205" t="s">
        <v>306</v>
      </c>
      <c r="E2277" s="205" t="s">
        <v>315</v>
      </c>
      <c r="F2277" s="203">
        <v>90</v>
      </c>
      <c r="G2277" s="205" t="s">
        <v>6453</v>
      </c>
      <c r="H2277" s="205" t="s">
        <v>339</v>
      </c>
      <c r="I2277" s="205" t="s">
        <v>347</v>
      </c>
      <c r="J2277" s="205" t="s">
        <v>347</v>
      </c>
    </row>
    <row r="2278" spans="2:10" s="198" customFormat="1" ht="18" customHeight="1" x14ac:dyDescent="0.2">
      <c r="B2278" s="203">
        <v>2007</v>
      </c>
      <c r="C2278" s="204">
        <v>104261.25</v>
      </c>
      <c r="D2278" s="205" t="s">
        <v>306</v>
      </c>
      <c r="E2278" s="205" t="s">
        <v>315</v>
      </c>
      <c r="F2278" s="203">
        <v>90</v>
      </c>
      <c r="G2278" s="205" t="s">
        <v>6453</v>
      </c>
      <c r="H2278" s="205" t="s">
        <v>339</v>
      </c>
      <c r="I2278" s="205" t="s">
        <v>403</v>
      </c>
      <c r="J2278" s="205" t="s">
        <v>403</v>
      </c>
    </row>
    <row r="2279" spans="2:10" s="198" customFormat="1" ht="18" customHeight="1" x14ac:dyDescent="0.2">
      <c r="B2279" s="203">
        <v>2007</v>
      </c>
      <c r="C2279" s="204">
        <v>3062700.6</v>
      </c>
      <c r="D2279" s="205" t="s">
        <v>306</v>
      </c>
      <c r="E2279" s="205" t="s">
        <v>315</v>
      </c>
      <c r="F2279" s="203">
        <v>90</v>
      </c>
      <c r="G2279" s="205" t="s">
        <v>6453</v>
      </c>
      <c r="H2279" s="205" t="s">
        <v>339</v>
      </c>
      <c r="I2279" s="205" t="s">
        <v>348</v>
      </c>
      <c r="J2279" s="205" t="s">
        <v>348</v>
      </c>
    </row>
    <row r="2280" spans="2:10" s="198" customFormat="1" ht="18" customHeight="1" x14ac:dyDescent="0.2">
      <c r="B2280" s="203">
        <v>2007</v>
      </c>
      <c r="C2280" s="204">
        <v>1576502.1</v>
      </c>
      <c r="D2280" s="205" t="s">
        <v>306</v>
      </c>
      <c r="E2280" s="205" t="s">
        <v>315</v>
      </c>
      <c r="F2280" s="203">
        <v>90</v>
      </c>
      <c r="G2280" s="205" t="s">
        <v>6453</v>
      </c>
      <c r="H2280" s="205" t="s">
        <v>339</v>
      </c>
      <c r="I2280" s="205" t="s">
        <v>404</v>
      </c>
      <c r="J2280" s="205" t="s">
        <v>404</v>
      </c>
    </row>
    <row r="2281" spans="2:10" s="198" customFormat="1" ht="18" customHeight="1" x14ac:dyDescent="0.2">
      <c r="B2281" s="203">
        <v>2007</v>
      </c>
      <c r="C2281" s="204">
        <v>141788750.41</v>
      </c>
      <c r="D2281" s="205" t="s">
        <v>306</v>
      </c>
      <c r="E2281" s="205" t="s">
        <v>315</v>
      </c>
      <c r="F2281" s="203">
        <v>90</v>
      </c>
      <c r="G2281" s="205" t="s">
        <v>6453</v>
      </c>
      <c r="H2281" s="205" t="s">
        <v>339</v>
      </c>
      <c r="I2281" s="205" t="s">
        <v>405</v>
      </c>
      <c r="J2281" s="205" t="s">
        <v>376</v>
      </c>
    </row>
    <row r="2282" spans="2:10" s="198" customFormat="1" ht="18" customHeight="1" x14ac:dyDescent="0.2">
      <c r="B2282" s="203">
        <v>2007</v>
      </c>
      <c r="C2282" s="204">
        <v>839254.47</v>
      </c>
      <c r="D2282" s="205" t="s">
        <v>306</v>
      </c>
      <c r="E2282" s="205" t="s">
        <v>315</v>
      </c>
      <c r="F2282" s="203">
        <v>90</v>
      </c>
      <c r="G2282" s="205" t="s">
        <v>6453</v>
      </c>
      <c r="H2282" s="205" t="s">
        <v>339</v>
      </c>
      <c r="I2282" s="205" t="s">
        <v>349</v>
      </c>
      <c r="J2282" s="205" t="s">
        <v>339</v>
      </c>
    </row>
    <row r="2283" spans="2:10" s="198" customFormat="1" ht="18" customHeight="1" x14ac:dyDescent="0.2">
      <c r="B2283" s="203">
        <v>2007</v>
      </c>
      <c r="C2283" s="204">
        <v>10004155.560000001</v>
      </c>
      <c r="D2283" s="205" t="s">
        <v>306</v>
      </c>
      <c r="E2283" s="205" t="s">
        <v>315</v>
      </c>
      <c r="F2283" s="203">
        <v>90</v>
      </c>
      <c r="G2283" s="205" t="s">
        <v>6453</v>
      </c>
      <c r="H2283" s="205" t="s">
        <v>194</v>
      </c>
      <c r="I2283" s="205" t="s">
        <v>201</v>
      </c>
      <c r="J2283" s="205" t="s">
        <v>201</v>
      </c>
    </row>
    <row r="2284" spans="2:10" s="198" customFormat="1" ht="18" customHeight="1" x14ac:dyDescent="0.2">
      <c r="B2284" s="203">
        <v>2007</v>
      </c>
      <c r="C2284" s="204">
        <v>24740667.68</v>
      </c>
      <c r="D2284" s="205" t="s">
        <v>306</v>
      </c>
      <c r="E2284" s="205" t="s">
        <v>315</v>
      </c>
      <c r="F2284" s="203">
        <v>90</v>
      </c>
      <c r="G2284" s="205" t="s">
        <v>6453</v>
      </c>
      <c r="H2284" s="205" t="s">
        <v>194</v>
      </c>
      <c r="I2284" s="205" t="s">
        <v>205</v>
      </c>
      <c r="J2284" s="205" t="s">
        <v>205</v>
      </c>
    </row>
    <row r="2285" spans="2:10" s="198" customFormat="1" ht="18" customHeight="1" x14ac:dyDescent="0.2">
      <c r="B2285" s="203">
        <v>2007</v>
      </c>
      <c r="C2285" s="204">
        <v>0</v>
      </c>
      <c r="D2285" s="205" t="s">
        <v>306</v>
      </c>
      <c r="E2285" s="205" t="s">
        <v>315</v>
      </c>
      <c r="F2285" s="203">
        <v>90</v>
      </c>
      <c r="G2285" s="205" t="s">
        <v>6453</v>
      </c>
      <c r="H2285" s="205" t="s">
        <v>194</v>
      </c>
      <c r="I2285" s="205" t="s">
        <v>349</v>
      </c>
      <c r="J2285" s="205"/>
    </row>
    <row r="2286" spans="2:10" s="198" customFormat="1" ht="18" customHeight="1" x14ac:dyDescent="0.2">
      <c r="B2286" s="203">
        <v>2007</v>
      </c>
      <c r="C2286" s="204">
        <v>102475</v>
      </c>
      <c r="D2286" s="205" t="s">
        <v>306</v>
      </c>
      <c r="E2286" s="205" t="s">
        <v>315</v>
      </c>
      <c r="F2286" s="203">
        <v>90</v>
      </c>
      <c r="G2286" s="205" t="s">
        <v>6453</v>
      </c>
      <c r="H2286" s="205" t="s">
        <v>194</v>
      </c>
      <c r="I2286" s="205" t="s">
        <v>387</v>
      </c>
      <c r="J2286" s="205" t="s">
        <v>387</v>
      </c>
    </row>
    <row r="2287" spans="2:10" s="198" customFormat="1" ht="18" customHeight="1" x14ac:dyDescent="0.2">
      <c r="B2287" s="203">
        <v>2007</v>
      </c>
      <c r="C2287" s="204">
        <v>18665388.760000002</v>
      </c>
      <c r="D2287" s="205" t="s">
        <v>306</v>
      </c>
      <c r="E2287" s="205" t="s">
        <v>315</v>
      </c>
      <c r="F2287" s="203">
        <v>90</v>
      </c>
      <c r="G2287" s="205" t="s">
        <v>6453</v>
      </c>
      <c r="H2287" s="205" t="s">
        <v>194</v>
      </c>
      <c r="I2287" s="205" t="s">
        <v>219</v>
      </c>
      <c r="J2287" s="205" t="s">
        <v>219</v>
      </c>
    </row>
    <row r="2288" spans="2:10" s="198" customFormat="1" ht="18" customHeight="1" x14ac:dyDescent="0.2">
      <c r="B2288" s="203">
        <v>2007</v>
      </c>
      <c r="C2288" s="204">
        <v>150000</v>
      </c>
      <c r="D2288" s="205" t="s">
        <v>306</v>
      </c>
      <c r="E2288" s="205" t="s">
        <v>315</v>
      </c>
      <c r="F2288" s="203">
        <v>90</v>
      </c>
      <c r="G2288" s="205" t="s">
        <v>6453</v>
      </c>
      <c r="H2288" s="205" t="s">
        <v>194</v>
      </c>
      <c r="I2288" s="205" t="s">
        <v>221</v>
      </c>
      <c r="J2288" s="205" t="s">
        <v>221</v>
      </c>
    </row>
    <row r="2289" spans="2:10" s="198" customFormat="1" ht="18" customHeight="1" x14ac:dyDescent="0.2">
      <c r="B2289" s="203">
        <v>2007</v>
      </c>
      <c r="C2289" s="204">
        <v>0</v>
      </c>
      <c r="D2289" s="205" t="s">
        <v>306</v>
      </c>
      <c r="E2289" s="205" t="s">
        <v>315</v>
      </c>
      <c r="F2289" s="203">
        <v>90</v>
      </c>
      <c r="G2289" s="205" t="s">
        <v>6453</v>
      </c>
      <c r="H2289" s="205" t="s">
        <v>349</v>
      </c>
      <c r="I2289" s="205" t="s">
        <v>349</v>
      </c>
      <c r="J2289" s="205"/>
    </row>
    <row r="2290" spans="2:10" s="198" customFormat="1" ht="18" customHeight="1" x14ac:dyDescent="0.2">
      <c r="B2290" s="203">
        <v>2007</v>
      </c>
      <c r="C2290" s="204">
        <v>47988.98</v>
      </c>
      <c r="D2290" s="205" t="s">
        <v>306</v>
      </c>
      <c r="E2290" s="205" t="s">
        <v>315</v>
      </c>
      <c r="F2290" s="203">
        <v>90</v>
      </c>
      <c r="G2290" s="205" t="s">
        <v>6453</v>
      </c>
      <c r="H2290" s="205" t="s">
        <v>236</v>
      </c>
      <c r="I2290" s="205" t="s">
        <v>357</v>
      </c>
      <c r="J2290" s="205" t="s">
        <v>357</v>
      </c>
    </row>
    <row r="2291" spans="2:10" s="198" customFormat="1" ht="18" customHeight="1" x14ac:dyDescent="0.2">
      <c r="B2291" s="203">
        <v>2007</v>
      </c>
      <c r="C2291" s="204">
        <v>91049944.109999999</v>
      </c>
      <c r="D2291" s="205" t="s">
        <v>306</v>
      </c>
      <c r="E2291" s="205" t="s">
        <v>315</v>
      </c>
      <c r="F2291" s="203">
        <v>90</v>
      </c>
      <c r="G2291" s="205" t="s">
        <v>6453</v>
      </c>
      <c r="H2291" s="205" t="s">
        <v>236</v>
      </c>
      <c r="I2291" s="205" t="s">
        <v>358</v>
      </c>
      <c r="J2291" s="205" t="s">
        <v>358</v>
      </c>
    </row>
    <row r="2292" spans="2:10" s="198" customFormat="1" ht="18" customHeight="1" x14ac:dyDescent="0.2">
      <c r="B2292" s="203">
        <v>2007</v>
      </c>
      <c r="C2292" s="204">
        <v>0</v>
      </c>
      <c r="D2292" s="205" t="s">
        <v>306</v>
      </c>
      <c r="E2292" s="205" t="s">
        <v>315</v>
      </c>
      <c r="F2292" s="203">
        <v>99</v>
      </c>
      <c r="G2292" s="205" t="s">
        <v>439</v>
      </c>
      <c r="H2292" s="205" t="s">
        <v>349</v>
      </c>
      <c r="I2292" s="205" t="s">
        <v>349</v>
      </c>
      <c r="J2292" s="205"/>
    </row>
    <row r="2293" spans="2:10" s="198" customFormat="1" ht="18" customHeight="1" x14ac:dyDescent="0.2">
      <c r="B2293" s="203">
        <v>2008</v>
      </c>
      <c r="C2293" s="204">
        <v>0</v>
      </c>
      <c r="D2293" s="205" t="s">
        <v>384</v>
      </c>
      <c r="E2293" s="205" t="s">
        <v>6448</v>
      </c>
      <c r="F2293" s="203">
        <v>99</v>
      </c>
      <c r="G2293" s="205" t="s">
        <v>439</v>
      </c>
      <c r="H2293" s="205" t="s">
        <v>349</v>
      </c>
      <c r="I2293" s="205" t="s">
        <v>349</v>
      </c>
      <c r="J2293" s="205"/>
    </row>
    <row r="2294" spans="2:10" s="198" customFormat="1" ht="18" customHeight="1" x14ac:dyDescent="0.2">
      <c r="B2294" s="203">
        <v>2008</v>
      </c>
      <c r="C2294" s="204">
        <v>43788363.130000003</v>
      </c>
      <c r="D2294" s="205" t="s">
        <v>87</v>
      </c>
      <c r="E2294" s="205" t="s">
        <v>88</v>
      </c>
      <c r="F2294" s="203">
        <v>90</v>
      </c>
      <c r="G2294" s="205" t="s">
        <v>6453</v>
      </c>
      <c r="H2294" s="205" t="s">
        <v>89</v>
      </c>
      <c r="I2294" s="205" t="s">
        <v>406</v>
      </c>
      <c r="J2294" s="205" t="s">
        <v>406</v>
      </c>
    </row>
    <row r="2295" spans="2:10" s="198" customFormat="1" ht="18" customHeight="1" x14ac:dyDescent="0.2">
      <c r="B2295" s="203">
        <v>2008</v>
      </c>
      <c r="C2295" s="204">
        <v>26093963.690000001</v>
      </c>
      <c r="D2295" s="205" t="s">
        <v>87</v>
      </c>
      <c r="E2295" s="205" t="s">
        <v>88</v>
      </c>
      <c r="F2295" s="203">
        <v>90</v>
      </c>
      <c r="G2295" s="205" t="s">
        <v>6453</v>
      </c>
      <c r="H2295" s="205" t="s">
        <v>89</v>
      </c>
      <c r="I2295" s="205" t="s">
        <v>90</v>
      </c>
      <c r="J2295" s="205" t="s">
        <v>90</v>
      </c>
    </row>
    <row r="2296" spans="2:10" s="198" customFormat="1" ht="18" customHeight="1" x14ac:dyDescent="0.2">
      <c r="B2296" s="203">
        <v>2008</v>
      </c>
      <c r="C2296" s="204">
        <v>2469297524.6799998</v>
      </c>
      <c r="D2296" s="205" t="s">
        <v>87</v>
      </c>
      <c r="E2296" s="205" t="s">
        <v>88</v>
      </c>
      <c r="F2296" s="203">
        <v>90</v>
      </c>
      <c r="G2296" s="205" t="s">
        <v>6453</v>
      </c>
      <c r="H2296" s="205" t="s">
        <v>89</v>
      </c>
      <c r="I2296" s="205" t="s">
        <v>91</v>
      </c>
      <c r="J2296" s="205" t="s">
        <v>91</v>
      </c>
    </row>
    <row r="2297" spans="2:10" s="198" customFormat="1" ht="18" customHeight="1" x14ac:dyDescent="0.2">
      <c r="B2297" s="203">
        <v>2008</v>
      </c>
      <c r="C2297" s="204">
        <v>152532.76</v>
      </c>
      <c r="D2297" s="205" t="s">
        <v>87</v>
      </c>
      <c r="E2297" s="205" t="s">
        <v>88</v>
      </c>
      <c r="F2297" s="203">
        <v>90</v>
      </c>
      <c r="G2297" s="205" t="s">
        <v>6453</v>
      </c>
      <c r="H2297" s="205" t="s">
        <v>92</v>
      </c>
      <c r="I2297" s="205" t="s">
        <v>93</v>
      </c>
      <c r="J2297" s="205" t="s">
        <v>93</v>
      </c>
    </row>
    <row r="2298" spans="2:10" s="198" customFormat="1" ht="18" customHeight="1" x14ac:dyDescent="0.2">
      <c r="B2298" s="203">
        <v>2008</v>
      </c>
      <c r="C2298" s="204">
        <v>4686403.0999999996</v>
      </c>
      <c r="D2298" s="205" t="s">
        <v>87</v>
      </c>
      <c r="E2298" s="205" t="s">
        <v>88</v>
      </c>
      <c r="F2298" s="203">
        <v>90</v>
      </c>
      <c r="G2298" s="205" t="s">
        <v>6453</v>
      </c>
      <c r="H2298" s="205" t="s">
        <v>92</v>
      </c>
      <c r="I2298" s="205" t="s">
        <v>94</v>
      </c>
      <c r="J2298" s="205" t="s">
        <v>94</v>
      </c>
    </row>
    <row r="2299" spans="2:10" s="198" customFormat="1" ht="18" customHeight="1" x14ac:dyDescent="0.2">
      <c r="B2299" s="203">
        <v>2008</v>
      </c>
      <c r="C2299" s="204">
        <v>0</v>
      </c>
      <c r="D2299" s="205" t="s">
        <v>87</v>
      </c>
      <c r="E2299" s="205" t="s">
        <v>88</v>
      </c>
      <c r="F2299" s="203">
        <v>90</v>
      </c>
      <c r="G2299" s="205" t="s">
        <v>6453</v>
      </c>
      <c r="H2299" s="205" t="s">
        <v>349</v>
      </c>
      <c r="I2299" s="205" t="s">
        <v>349</v>
      </c>
      <c r="J2299" s="205"/>
    </row>
    <row r="2300" spans="2:10" s="198" customFormat="1" ht="18" customHeight="1" x14ac:dyDescent="0.2">
      <c r="B2300" s="203">
        <v>2008</v>
      </c>
      <c r="C2300" s="204">
        <v>1931263</v>
      </c>
      <c r="D2300" s="205" t="s">
        <v>87</v>
      </c>
      <c r="E2300" s="205" t="s">
        <v>95</v>
      </c>
      <c r="F2300" s="203">
        <v>20</v>
      </c>
      <c r="G2300" s="205" t="s">
        <v>6449</v>
      </c>
      <c r="H2300" s="205" t="s">
        <v>108</v>
      </c>
      <c r="I2300" s="205" t="s">
        <v>108</v>
      </c>
      <c r="J2300" s="205" t="s">
        <v>108</v>
      </c>
    </row>
    <row r="2301" spans="2:10" s="198" customFormat="1" ht="18" customHeight="1" x14ac:dyDescent="0.2">
      <c r="B2301" s="203">
        <v>2008</v>
      </c>
      <c r="C2301" s="204">
        <v>0</v>
      </c>
      <c r="D2301" s="205" t="s">
        <v>87</v>
      </c>
      <c r="E2301" s="205" t="s">
        <v>95</v>
      </c>
      <c r="F2301" s="203">
        <v>20</v>
      </c>
      <c r="G2301" s="205" t="s">
        <v>6449</v>
      </c>
      <c r="H2301" s="205" t="s">
        <v>108</v>
      </c>
      <c r="I2301" s="205" t="s">
        <v>349</v>
      </c>
      <c r="J2301" s="205"/>
    </row>
    <row r="2302" spans="2:10" s="198" customFormat="1" ht="18" customHeight="1" x14ac:dyDescent="0.2">
      <c r="B2302" s="203">
        <v>2008</v>
      </c>
      <c r="C2302" s="204">
        <v>19078.16</v>
      </c>
      <c r="D2302" s="205" t="s">
        <v>87</v>
      </c>
      <c r="E2302" s="205" t="s">
        <v>95</v>
      </c>
      <c r="F2302" s="203">
        <v>20</v>
      </c>
      <c r="G2302" s="205" t="s">
        <v>6449</v>
      </c>
      <c r="H2302" s="205" t="s">
        <v>115</v>
      </c>
      <c r="I2302" s="205" t="s">
        <v>116</v>
      </c>
      <c r="J2302" s="205" t="s">
        <v>116</v>
      </c>
    </row>
    <row r="2303" spans="2:10" s="198" customFormat="1" ht="18" customHeight="1" x14ac:dyDescent="0.2">
      <c r="B2303" s="203">
        <v>2008</v>
      </c>
      <c r="C2303" s="204">
        <v>5964.58</v>
      </c>
      <c r="D2303" s="205" t="s">
        <v>87</v>
      </c>
      <c r="E2303" s="205" t="s">
        <v>95</v>
      </c>
      <c r="F2303" s="203">
        <v>20</v>
      </c>
      <c r="G2303" s="205" t="s">
        <v>6449</v>
      </c>
      <c r="H2303" s="205" t="s">
        <v>115</v>
      </c>
      <c r="I2303" s="205" t="s">
        <v>385</v>
      </c>
      <c r="J2303" s="205" t="s">
        <v>385</v>
      </c>
    </row>
    <row r="2304" spans="2:10" s="198" customFormat="1" ht="18" customHeight="1" x14ac:dyDescent="0.2">
      <c r="B2304" s="203">
        <v>2008</v>
      </c>
      <c r="C2304" s="204">
        <v>56067.94</v>
      </c>
      <c r="D2304" s="205" t="s">
        <v>87</v>
      </c>
      <c r="E2304" s="205" t="s">
        <v>95</v>
      </c>
      <c r="F2304" s="203">
        <v>20</v>
      </c>
      <c r="G2304" s="205" t="s">
        <v>6449</v>
      </c>
      <c r="H2304" s="205" t="s">
        <v>115</v>
      </c>
      <c r="I2304" s="205" t="s">
        <v>118</v>
      </c>
      <c r="J2304" s="205" t="s">
        <v>118</v>
      </c>
    </row>
    <row r="2305" spans="2:10" s="198" customFormat="1" ht="18" customHeight="1" x14ac:dyDescent="0.2">
      <c r="B2305" s="203">
        <v>2008</v>
      </c>
      <c r="C2305" s="204">
        <v>554182.66</v>
      </c>
      <c r="D2305" s="205" t="s">
        <v>87</v>
      </c>
      <c r="E2305" s="205" t="s">
        <v>95</v>
      </c>
      <c r="F2305" s="203">
        <v>20</v>
      </c>
      <c r="G2305" s="205" t="s">
        <v>6449</v>
      </c>
      <c r="H2305" s="205" t="s">
        <v>115</v>
      </c>
      <c r="I2305" s="205" t="s">
        <v>394</v>
      </c>
      <c r="J2305" s="205" t="s">
        <v>394</v>
      </c>
    </row>
    <row r="2306" spans="2:10" s="198" customFormat="1" ht="18" customHeight="1" x14ac:dyDescent="0.2">
      <c r="B2306" s="203">
        <v>2008</v>
      </c>
      <c r="C2306" s="204">
        <v>0</v>
      </c>
      <c r="D2306" s="205" t="s">
        <v>87</v>
      </c>
      <c r="E2306" s="205" t="s">
        <v>95</v>
      </c>
      <c r="F2306" s="203">
        <v>20</v>
      </c>
      <c r="G2306" s="205" t="s">
        <v>6449</v>
      </c>
      <c r="H2306" s="205" t="s">
        <v>115</v>
      </c>
      <c r="I2306" s="205" t="s">
        <v>349</v>
      </c>
      <c r="J2306" s="205"/>
    </row>
    <row r="2307" spans="2:10" s="198" customFormat="1" ht="18" customHeight="1" x14ac:dyDescent="0.2">
      <c r="B2307" s="203">
        <v>2008</v>
      </c>
      <c r="C2307" s="204">
        <v>0</v>
      </c>
      <c r="D2307" s="205" t="s">
        <v>87</v>
      </c>
      <c r="E2307" s="205" t="s">
        <v>95</v>
      </c>
      <c r="F2307" s="203">
        <v>20</v>
      </c>
      <c r="G2307" s="205" t="s">
        <v>6449</v>
      </c>
      <c r="H2307" s="205" t="s">
        <v>349</v>
      </c>
      <c r="I2307" s="205" t="s">
        <v>349</v>
      </c>
      <c r="J2307" s="205"/>
    </row>
    <row r="2308" spans="2:10" s="198" customFormat="1" ht="18" customHeight="1" x14ac:dyDescent="0.2">
      <c r="B2308" s="203">
        <v>2008</v>
      </c>
      <c r="C2308" s="204">
        <v>261656439.56999999</v>
      </c>
      <c r="D2308" s="205" t="s">
        <v>87</v>
      </c>
      <c r="E2308" s="205" t="s">
        <v>95</v>
      </c>
      <c r="F2308" s="203">
        <v>40</v>
      </c>
      <c r="G2308" s="205" t="s">
        <v>6450</v>
      </c>
      <c r="H2308" s="205" t="s">
        <v>108</v>
      </c>
      <c r="I2308" s="205" t="s">
        <v>108</v>
      </c>
      <c r="J2308" s="205" t="s">
        <v>108</v>
      </c>
    </row>
    <row r="2309" spans="2:10" s="198" customFormat="1" ht="18" customHeight="1" x14ac:dyDescent="0.2">
      <c r="B2309" s="203">
        <v>2008</v>
      </c>
      <c r="C2309" s="204">
        <v>0</v>
      </c>
      <c r="D2309" s="205" t="s">
        <v>87</v>
      </c>
      <c r="E2309" s="205" t="s">
        <v>95</v>
      </c>
      <c r="F2309" s="203">
        <v>40</v>
      </c>
      <c r="G2309" s="205" t="s">
        <v>6450</v>
      </c>
      <c r="H2309" s="205" t="s">
        <v>108</v>
      </c>
      <c r="I2309" s="205" t="s">
        <v>349</v>
      </c>
      <c r="J2309" s="205"/>
    </row>
    <row r="2310" spans="2:10" s="198" customFormat="1" ht="18" customHeight="1" x14ac:dyDescent="0.2">
      <c r="B2310" s="203">
        <v>2008</v>
      </c>
      <c r="C2310" s="204">
        <v>43954207.409999996</v>
      </c>
      <c r="D2310" s="205" t="s">
        <v>87</v>
      </c>
      <c r="E2310" s="205" t="s">
        <v>95</v>
      </c>
      <c r="F2310" s="203">
        <v>40</v>
      </c>
      <c r="G2310" s="205" t="s">
        <v>6450</v>
      </c>
      <c r="H2310" s="205" t="s">
        <v>113</v>
      </c>
      <c r="I2310" s="205" t="s">
        <v>408</v>
      </c>
      <c r="J2310" s="205" t="s">
        <v>408</v>
      </c>
    </row>
    <row r="2311" spans="2:10" s="198" customFormat="1" ht="18" customHeight="1" x14ac:dyDescent="0.2">
      <c r="B2311" s="203">
        <v>2008</v>
      </c>
      <c r="C2311" s="204">
        <v>5846354014</v>
      </c>
      <c r="D2311" s="205" t="s">
        <v>87</v>
      </c>
      <c r="E2311" s="205" t="s">
        <v>95</v>
      </c>
      <c r="F2311" s="203">
        <v>40</v>
      </c>
      <c r="G2311" s="205" t="s">
        <v>6450</v>
      </c>
      <c r="H2311" s="205" t="s">
        <v>113</v>
      </c>
      <c r="I2311" s="205" t="s">
        <v>409</v>
      </c>
      <c r="J2311" s="205" t="s">
        <v>409</v>
      </c>
    </row>
    <row r="2312" spans="2:10" s="198" customFormat="1" ht="18" customHeight="1" x14ac:dyDescent="0.2">
      <c r="B2312" s="203">
        <v>2008</v>
      </c>
      <c r="C2312" s="204">
        <v>107836413.34</v>
      </c>
      <c r="D2312" s="205" t="s">
        <v>87</v>
      </c>
      <c r="E2312" s="205" t="s">
        <v>95</v>
      </c>
      <c r="F2312" s="203">
        <v>40</v>
      </c>
      <c r="G2312" s="205" t="s">
        <v>6450</v>
      </c>
      <c r="H2312" s="205" t="s">
        <v>113</v>
      </c>
      <c r="I2312" s="205" t="s">
        <v>410</v>
      </c>
      <c r="J2312" s="205" t="s">
        <v>410</v>
      </c>
    </row>
    <row r="2313" spans="2:10" s="198" customFormat="1" ht="18" customHeight="1" x14ac:dyDescent="0.2">
      <c r="B2313" s="203">
        <v>2008</v>
      </c>
      <c r="C2313" s="204">
        <v>947964255.82000005</v>
      </c>
      <c r="D2313" s="205" t="s">
        <v>87</v>
      </c>
      <c r="E2313" s="205" t="s">
        <v>95</v>
      </c>
      <c r="F2313" s="203">
        <v>40</v>
      </c>
      <c r="G2313" s="205" t="s">
        <v>6450</v>
      </c>
      <c r="H2313" s="205" t="s">
        <v>113</v>
      </c>
      <c r="I2313" s="205" t="s">
        <v>411</v>
      </c>
      <c r="J2313" s="205" t="s">
        <v>411</v>
      </c>
    </row>
    <row r="2314" spans="2:10" s="198" customFormat="1" ht="18" customHeight="1" x14ac:dyDescent="0.2">
      <c r="B2314" s="203">
        <v>2008</v>
      </c>
      <c r="C2314" s="204">
        <v>0</v>
      </c>
      <c r="D2314" s="205" t="s">
        <v>87</v>
      </c>
      <c r="E2314" s="205" t="s">
        <v>95</v>
      </c>
      <c r="F2314" s="203">
        <v>40</v>
      </c>
      <c r="G2314" s="205" t="s">
        <v>6450</v>
      </c>
      <c r="H2314" s="205" t="s">
        <v>113</v>
      </c>
      <c r="I2314" s="205" t="s">
        <v>349</v>
      </c>
      <c r="J2314" s="205"/>
    </row>
    <row r="2315" spans="2:10" s="198" customFormat="1" ht="18" customHeight="1" x14ac:dyDescent="0.2">
      <c r="B2315" s="203">
        <v>2008</v>
      </c>
      <c r="C2315" s="204">
        <v>281581.15000000002</v>
      </c>
      <c r="D2315" s="205" t="s">
        <v>87</v>
      </c>
      <c r="E2315" s="205" t="s">
        <v>95</v>
      </c>
      <c r="F2315" s="203">
        <v>40</v>
      </c>
      <c r="G2315" s="205" t="s">
        <v>6450</v>
      </c>
      <c r="H2315" s="205" t="s">
        <v>115</v>
      </c>
      <c r="I2315" s="205" t="s">
        <v>118</v>
      </c>
      <c r="J2315" s="205" t="s">
        <v>118</v>
      </c>
    </row>
    <row r="2316" spans="2:10" s="198" customFormat="1" ht="18" customHeight="1" x14ac:dyDescent="0.2">
      <c r="B2316" s="203">
        <v>2008</v>
      </c>
      <c r="C2316" s="204">
        <v>0</v>
      </c>
      <c r="D2316" s="205" t="s">
        <v>87</v>
      </c>
      <c r="E2316" s="205" t="s">
        <v>95</v>
      </c>
      <c r="F2316" s="203">
        <v>40</v>
      </c>
      <c r="G2316" s="205" t="s">
        <v>6450</v>
      </c>
      <c r="H2316" s="205" t="s">
        <v>115</v>
      </c>
      <c r="I2316" s="205" t="s">
        <v>349</v>
      </c>
      <c r="J2316" s="205"/>
    </row>
    <row r="2317" spans="2:10" s="198" customFormat="1" ht="18" customHeight="1" x14ac:dyDescent="0.2">
      <c r="B2317" s="203">
        <v>2008</v>
      </c>
      <c r="C2317" s="204">
        <v>0</v>
      </c>
      <c r="D2317" s="205" t="s">
        <v>87</v>
      </c>
      <c r="E2317" s="205" t="s">
        <v>95</v>
      </c>
      <c r="F2317" s="203">
        <v>40</v>
      </c>
      <c r="G2317" s="205" t="s">
        <v>6450</v>
      </c>
      <c r="H2317" s="205" t="s">
        <v>349</v>
      </c>
      <c r="I2317" s="205" t="s">
        <v>349</v>
      </c>
      <c r="J2317" s="205"/>
    </row>
    <row r="2318" spans="2:10" s="198" customFormat="1" ht="18" customHeight="1" x14ac:dyDescent="0.2">
      <c r="B2318" s="203">
        <v>2008</v>
      </c>
      <c r="C2318" s="204">
        <v>36719356.539999999</v>
      </c>
      <c r="D2318" s="205" t="s">
        <v>87</v>
      </c>
      <c r="E2318" s="205" t="s">
        <v>95</v>
      </c>
      <c r="F2318" s="203">
        <v>50</v>
      </c>
      <c r="G2318" s="205" t="s">
        <v>6451</v>
      </c>
      <c r="H2318" s="205" t="s">
        <v>108</v>
      </c>
      <c r="I2318" s="205" t="s">
        <v>108</v>
      </c>
      <c r="J2318" s="205" t="s">
        <v>108</v>
      </c>
    </row>
    <row r="2319" spans="2:10" s="198" customFormat="1" ht="18" customHeight="1" x14ac:dyDescent="0.2">
      <c r="B2319" s="203">
        <v>2008</v>
      </c>
      <c r="C2319" s="204">
        <v>0</v>
      </c>
      <c r="D2319" s="205" t="s">
        <v>87</v>
      </c>
      <c r="E2319" s="205" t="s">
        <v>95</v>
      </c>
      <c r="F2319" s="203">
        <v>50</v>
      </c>
      <c r="G2319" s="205" t="s">
        <v>6451</v>
      </c>
      <c r="H2319" s="205" t="s">
        <v>108</v>
      </c>
      <c r="I2319" s="205" t="s">
        <v>349</v>
      </c>
      <c r="J2319" s="205"/>
    </row>
    <row r="2320" spans="2:10" s="198" customFormat="1" ht="18" customHeight="1" x14ac:dyDescent="0.2">
      <c r="B2320" s="203">
        <v>2008</v>
      </c>
      <c r="C2320" s="204">
        <v>47953.11</v>
      </c>
      <c r="D2320" s="205" t="s">
        <v>87</v>
      </c>
      <c r="E2320" s="205" t="s">
        <v>95</v>
      </c>
      <c r="F2320" s="203">
        <v>50</v>
      </c>
      <c r="G2320" s="205" t="s">
        <v>6451</v>
      </c>
      <c r="H2320" s="205" t="s">
        <v>123</v>
      </c>
      <c r="I2320" s="205" t="s">
        <v>152</v>
      </c>
      <c r="J2320" s="205" t="s">
        <v>152</v>
      </c>
    </row>
    <row r="2321" spans="2:10" s="198" customFormat="1" ht="18" customHeight="1" x14ac:dyDescent="0.2">
      <c r="B2321" s="203">
        <v>2008</v>
      </c>
      <c r="C2321" s="204">
        <v>0</v>
      </c>
      <c r="D2321" s="205" t="s">
        <v>87</v>
      </c>
      <c r="E2321" s="205" t="s">
        <v>95</v>
      </c>
      <c r="F2321" s="203">
        <v>50</v>
      </c>
      <c r="G2321" s="205" t="s">
        <v>6451</v>
      </c>
      <c r="H2321" s="205" t="s">
        <v>123</v>
      </c>
      <c r="I2321" s="205" t="s">
        <v>349</v>
      </c>
      <c r="J2321" s="205"/>
    </row>
    <row r="2322" spans="2:10" s="198" customFormat="1" ht="18" customHeight="1" x14ac:dyDescent="0.2">
      <c r="B2322" s="203">
        <v>2008</v>
      </c>
      <c r="C2322" s="204">
        <v>365232.46</v>
      </c>
      <c r="D2322" s="205" t="s">
        <v>87</v>
      </c>
      <c r="E2322" s="205" t="s">
        <v>95</v>
      </c>
      <c r="F2322" s="203">
        <v>50</v>
      </c>
      <c r="G2322" s="205" t="s">
        <v>6451</v>
      </c>
      <c r="H2322" s="205" t="s">
        <v>194</v>
      </c>
      <c r="I2322" s="205" t="s">
        <v>413</v>
      </c>
      <c r="J2322" s="205" t="s">
        <v>413</v>
      </c>
    </row>
    <row r="2323" spans="2:10" s="198" customFormat="1" ht="18" customHeight="1" x14ac:dyDescent="0.2">
      <c r="B2323" s="203">
        <v>2008</v>
      </c>
      <c r="C2323" s="204">
        <v>1750000</v>
      </c>
      <c r="D2323" s="205" t="s">
        <v>87</v>
      </c>
      <c r="E2323" s="205" t="s">
        <v>95</v>
      </c>
      <c r="F2323" s="203">
        <v>50</v>
      </c>
      <c r="G2323" s="205" t="s">
        <v>6451</v>
      </c>
      <c r="H2323" s="205" t="s">
        <v>194</v>
      </c>
      <c r="I2323" s="205" t="s">
        <v>201</v>
      </c>
      <c r="J2323" s="205" t="s">
        <v>201</v>
      </c>
    </row>
    <row r="2324" spans="2:10" s="198" customFormat="1" ht="18" customHeight="1" x14ac:dyDescent="0.2">
      <c r="B2324" s="203">
        <v>2008</v>
      </c>
      <c r="C2324" s="204">
        <v>0</v>
      </c>
      <c r="D2324" s="205" t="s">
        <v>87</v>
      </c>
      <c r="E2324" s="205" t="s">
        <v>95</v>
      </c>
      <c r="F2324" s="203">
        <v>50</v>
      </c>
      <c r="G2324" s="205" t="s">
        <v>6451</v>
      </c>
      <c r="H2324" s="205" t="s">
        <v>194</v>
      </c>
      <c r="I2324" s="205" t="s">
        <v>349</v>
      </c>
      <c r="J2324" s="205"/>
    </row>
    <row r="2325" spans="2:10" s="198" customFormat="1" ht="18" customHeight="1" x14ac:dyDescent="0.2">
      <c r="B2325" s="203">
        <v>2008</v>
      </c>
      <c r="C2325" s="204">
        <v>37671865.939999998</v>
      </c>
      <c r="D2325" s="205" t="s">
        <v>87</v>
      </c>
      <c r="E2325" s="205" t="s">
        <v>95</v>
      </c>
      <c r="F2325" s="203">
        <v>50</v>
      </c>
      <c r="G2325" s="205" t="s">
        <v>6451</v>
      </c>
      <c r="H2325" s="205" t="s">
        <v>194</v>
      </c>
      <c r="I2325" s="205" t="s">
        <v>387</v>
      </c>
      <c r="J2325" s="205" t="s">
        <v>387</v>
      </c>
    </row>
    <row r="2326" spans="2:10" s="198" customFormat="1" ht="18" customHeight="1" x14ac:dyDescent="0.2">
      <c r="B2326" s="203">
        <v>2008</v>
      </c>
      <c r="C2326" s="204">
        <v>382533</v>
      </c>
      <c r="D2326" s="205" t="s">
        <v>87</v>
      </c>
      <c r="E2326" s="205" t="s">
        <v>95</v>
      </c>
      <c r="F2326" s="203">
        <v>50</v>
      </c>
      <c r="G2326" s="205" t="s">
        <v>6451</v>
      </c>
      <c r="H2326" s="205" t="s">
        <v>194</v>
      </c>
      <c r="I2326" s="205" t="s">
        <v>221</v>
      </c>
      <c r="J2326" s="205" t="s">
        <v>221</v>
      </c>
    </row>
    <row r="2327" spans="2:10" s="198" customFormat="1" ht="18" customHeight="1" x14ac:dyDescent="0.2">
      <c r="B2327" s="203">
        <v>2008</v>
      </c>
      <c r="C2327" s="204">
        <v>0</v>
      </c>
      <c r="D2327" s="205" t="s">
        <v>87</v>
      </c>
      <c r="E2327" s="205" t="s">
        <v>95</v>
      </c>
      <c r="F2327" s="203">
        <v>50</v>
      </c>
      <c r="G2327" s="205" t="s">
        <v>6451</v>
      </c>
      <c r="H2327" s="205" t="s">
        <v>349</v>
      </c>
      <c r="I2327" s="205" t="s">
        <v>349</v>
      </c>
      <c r="J2327" s="205"/>
    </row>
    <row r="2328" spans="2:10" s="198" customFormat="1" ht="18" customHeight="1" x14ac:dyDescent="0.2">
      <c r="B2328" s="203">
        <v>2008</v>
      </c>
      <c r="C2328" s="204">
        <v>0</v>
      </c>
      <c r="D2328" s="205" t="s">
        <v>87</v>
      </c>
      <c r="E2328" s="205" t="s">
        <v>95</v>
      </c>
      <c r="F2328" s="203">
        <v>50</v>
      </c>
      <c r="G2328" s="205" t="s">
        <v>6451</v>
      </c>
      <c r="H2328" s="205" t="s">
        <v>241</v>
      </c>
      <c r="I2328" s="205" t="s">
        <v>349</v>
      </c>
      <c r="J2328" s="205"/>
    </row>
    <row r="2329" spans="2:10" s="198" customFormat="1" ht="18" customHeight="1" x14ac:dyDescent="0.2">
      <c r="B2329" s="203">
        <v>2008</v>
      </c>
      <c r="C2329" s="204">
        <v>336015241.31</v>
      </c>
      <c r="D2329" s="205" t="s">
        <v>87</v>
      </c>
      <c r="E2329" s="205" t="s">
        <v>95</v>
      </c>
      <c r="F2329" s="203">
        <v>50</v>
      </c>
      <c r="G2329" s="205" t="s">
        <v>6451</v>
      </c>
      <c r="H2329" s="205" t="s">
        <v>241</v>
      </c>
      <c r="I2329" s="205" t="s">
        <v>241</v>
      </c>
      <c r="J2329" s="205" t="s">
        <v>241</v>
      </c>
    </row>
    <row r="2330" spans="2:10" s="198" customFormat="1" ht="18" customHeight="1" x14ac:dyDescent="0.2">
      <c r="B2330" s="203">
        <v>2008</v>
      </c>
      <c r="C2330" s="204">
        <v>600000</v>
      </c>
      <c r="D2330" s="205" t="s">
        <v>87</v>
      </c>
      <c r="E2330" s="205" t="s">
        <v>95</v>
      </c>
      <c r="F2330" s="203">
        <v>60</v>
      </c>
      <c r="G2330" s="205" t="s">
        <v>6459</v>
      </c>
      <c r="H2330" s="205" t="s">
        <v>108</v>
      </c>
      <c r="I2330" s="205" t="s">
        <v>108</v>
      </c>
      <c r="J2330" s="205" t="s">
        <v>108</v>
      </c>
    </row>
    <row r="2331" spans="2:10" s="198" customFormat="1" ht="18" customHeight="1" x14ac:dyDescent="0.2">
      <c r="B2331" s="203">
        <v>2008</v>
      </c>
      <c r="C2331" s="204">
        <v>0</v>
      </c>
      <c r="D2331" s="205" t="s">
        <v>87</v>
      </c>
      <c r="E2331" s="205" t="s">
        <v>95</v>
      </c>
      <c r="F2331" s="203">
        <v>60</v>
      </c>
      <c r="G2331" s="205" t="s">
        <v>6459</v>
      </c>
      <c r="H2331" s="205" t="s">
        <v>108</v>
      </c>
      <c r="I2331" s="205" t="s">
        <v>349</v>
      </c>
      <c r="J2331" s="205"/>
    </row>
    <row r="2332" spans="2:10" s="198" customFormat="1" ht="18" customHeight="1" x14ac:dyDescent="0.2">
      <c r="B2332" s="203">
        <v>2008</v>
      </c>
      <c r="C2332" s="204">
        <v>4786131</v>
      </c>
      <c r="D2332" s="205" t="s">
        <v>87</v>
      </c>
      <c r="E2332" s="205" t="s">
        <v>95</v>
      </c>
      <c r="F2332" s="203">
        <v>60</v>
      </c>
      <c r="G2332" s="205" t="s">
        <v>6459</v>
      </c>
      <c r="H2332" s="205" t="s">
        <v>194</v>
      </c>
      <c r="I2332" s="205" t="s">
        <v>414</v>
      </c>
      <c r="J2332" s="205" t="s">
        <v>414</v>
      </c>
    </row>
    <row r="2333" spans="2:10" s="198" customFormat="1" ht="18" customHeight="1" x14ac:dyDescent="0.2">
      <c r="B2333" s="203">
        <v>2008</v>
      </c>
      <c r="C2333" s="204">
        <v>3847782</v>
      </c>
      <c r="D2333" s="205" t="s">
        <v>87</v>
      </c>
      <c r="E2333" s="205" t="s">
        <v>95</v>
      </c>
      <c r="F2333" s="203">
        <v>60</v>
      </c>
      <c r="G2333" s="205" t="s">
        <v>6459</v>
      </c>
      <c r="H2333" s="205" t="s">
        <v>194</v>
      </c>
      <c r="I2333" s="205" t="s">
        <v>206</v>
      </c>
      <c r="J2333" s="205" t="s">
        <v>206</v>
      </c>
    </row>
    <row r="2334" spans="2:10" s="198" customFormat="1" ht="18" customHeight="1" x14ac:dyDescent="0.2">
      <c r="B2334" s="203">
        <v>2008</v>
      </c>
      <c r="C2334" s="204">
        <v>0</v>
      </c>
      <c r="D2334" s="205" t="s">
        <v>87</v>
      </c>
      <c r="E2334" s="205" t="s">
        <v>95</v>
      </c>
      <c r="F2334" s="203">
        <v>60</v>
      </c>
      <c r="G2334" s="205" t="s">
        <v>6459</v>
      </c>
      <c r="H2334" s="205" t="s">
        <v>194</v>
      </c>
      <c r="I2334" s="205" t="s">
        <v>349</v>
      </c>
      <c r="J2334" s="205"/>
    </row>
    <row r="2335" spans="2:10" s="198" customFormat="1" ht="18" customHeight="1" x14ac:dyDescent="0.2">
      <c r="B2335" s="203">
        <v>2008</v>
      </c>
      <c r="C2335" s="204">
        <v>0</v>
      </c>
      <c r="D2335" s="205" t="s">
        <v>87</v>
      </c>
      <c r="E2335" s="205" t="s">
        <v>95</v>
      </c>
      <c r="F2335" s="203">
        <v>60</v>
      </c>
      <c r="G2335" s="205" t="s">
        <v>6459</v>
      </c>
      <c r="H2335" s="205" t="s">
        <v>349</v>
      </c>
      <c r="I2335" s="205" t="s">
        <v>349</v>
      </c>
      <c r="J2335" s="205"/>
    </row>
    <row r="2336" spans="2:10" s="198" customFormat="1" ht="18" customHeight="1" x14ac:dyDescent="0.2">
      <c r="B2336" s="203">
        <v>2008</v>
      </c>
      <c r="C2336" s="204">
        <v>2601825</v>
      </c>
      <c r="D2336" s="205" t="s">
        <v>87</v>
      </c>
      <c r="E2336" s="205" t="s">
        <v>95</v>
      </c>
      <c r="F2336" s="203">
        <v>70</v>
      </c>
      <c r="G2336" s="205" t="s">
        <v>6461</v>
      </c>
      <c r="H2336" s="205" t="s">
        <v>108</v>
      </c>
      <c r="I2336" s="205" t="s">
        <v>108</v>
      </c>
      <c r="J2336" s="205" t="s">
        <v>108</v>
      </c>
    </row>
    <row r="2337" spans="2:10" s="198" customFormat="1" ht="18" customHeight="1" x14ac:dyDescent="0.2">
      <c r="B2337" s="203">
        <v>2008</v>
      </c>
      <c r="C2337" s="204">
        <v>0</v>
      </c>
      <c r="D2337" s="205" t="s">
        <v>87</v>
      </c>
      <c r="E2337" s="205" t="s">
        <v>95</v>
      </c>
      <c r="F2337" s="203">
        <v>70</v>
      </c>
      <c r="G2337" s="205" t="s">
        <v>6461</v>
      </c>
      <c r="H2337" s="205" t="s">
        <v>108</v>
      </c>
      <c r="I2337" s="205" t="s">
        <v>349</v>
      </c>
      <c r="J2337" s="205"/>
    </row>
    <row r="2338" spans="2:10" s="198" customFormat="1" ht="18" customHeight="1" x14ac:dyDescent="0.2">
      <c r="B2338" s="203">
        <v>2008</v>
      </c>
      <c r="C2338" s="204">
        <v>0</v>
      </c>
      <c r="D2338" s="205" t="s">
        <v>87</v>
      </c>
      <c r="E2338" s="205" t="s">
        <v>95</v>
      </c>
      <c r="F2338" s="203">
        <v>70</v>
      </c>
      <c r="G2338" s="205" t="s">
        <v>6461</v>
      </c>
      <c r="H2338" s="205" t="s">
        <v>349</v>
      </c>
      <c r="I2338" s="205" t="s">
        <v>349</v>
      </c>
      <c r="J2338" s="205"/>
    </row>
    <row r="2339" spans="2:10" s="198" customFormat="1" ht="18" customHeight="1" x14ac:dyDescent="0.2">
      <c r="B2339" s="203">
        <v>2008</v>
      </c>
      <c r="C2339" s="204">
        <v>572254.4</v>
      </c>
      <c r="D2339" s="205" t="s">
        <v>87</v>
      </c>
      <c r="E2339" s="205" t="s">
        <v>95</v>
      </c>
      <c r="F2339" s="203">
        <v>71</v>
      </c>
      <c r="G2339" s="205" t="s">
        <v>6464</v>
      </c>
      <c r="H2339" s="205" t="s">
        <v>194</v>
      </c>
      <c r="I2339" s="205" t="s">
        <v>205</v>
      </c>
      <c r="J2339" s="205" t="s">
        <v>205</v>
      </c>
    </row>
    <row r="2340" spans="2:10" s="198" customFormat="1" ht="18" customHeight="1" x14ac:dyDescent="0.2">
      <c r="B2340" s="203">
        <v>2008</v>
      </c>
      <c r="C2340" s="204">
        <v>0</v>
      </c>
      <c r="D2340" s="205" t="s">
        <v>87</v>
      </c>
      <c r="E2340" s="205" t="s">
        <v>95</v>
      </c>
      <c r="F2340" s="203">
        <v>71</v>
      </c>
      <c r="G2340" s="205" t="s">
        <v>6464</v>
      </c>
      <c r="H2340" s="205" t="s">
        <v>194</v>
      </c>
      <c r="I2340" s="205" t="s">
        <v>349</v>
      </c>
      <c r="J2340" s="205"/>
    </row>
    <row r="2341" spans="2:10" s="198" customFormat="1" ht="18" customHeight="1" x14ac:dyDescent="0.2">
      <c r="B2341" s="203">
        <v>2008</v>
      </c>
      <c r="C2341" s="204">
        <v>0</v>
      </c>
      <c r="D2341" s="205" t="s">
        <v>87</v>
      </c>
      <c r="E2341" s="205" t="s">
        <v>95</v>
      </c>
      <c r="F2341" s="203">
        <v>71</v>
      </c>
      <c r="G2341" s="205" t="s">
        <v>6464</v>
      </c>
      <c r="H2341" s="205" t="s">
        <v>349</v>
      </c>
      <c r="I2341" s="205" t="s">
        <v>349</v>
      </c>
      <c r="J2341" s="205"/>
    </row>
    <row r="2342" spans="2:10" s="198" customFormat="1" ht="18" customHeight="1" x14ac:dyDescent="0.2">
      <c r="B2342" s="203">
        <v>2008</v>
      </c>
      <c r="C2342" s="204">
        <v>0</v>
      </c>
      <c r="D2342" s="205" t="s">
        <v>87</v>
      </c>
      <c r="E2342" s="205" t="s">
        <v>95</v>
      </c>
      <c r="F2342" s="203">
        <v>71</v>
      </c>
      <c r="G2342" s="205" t="s">
        <v>6464</v>
      </c>
      <c r="H2342" s="205" t="s">
        <v>241</v>
      </c>
      <c r="I2342" s="205" t="s">
        <v>349</v>
      </c>
      <c r="J2342" s="205"/>
    </row>
    <row r="2343" spans="2:10" s="198" customFormat="1" ht="18" customHeight="1" x14ac:dyDescent="0.2">
      <c r="B2343" s="203">
        <v>2008</v>
      </c>
      <c r="C2343" s="204">
        <v>3748268.5</v>
      </c>
      <c r="D2343" s="205" t="s">
        <v>87</v>
      </c>
      <c r="E2343" s="205" t="s">
        <v>95</v>
      </c>
      <c r="F2343" s="203">
        <v>71</v>
      </c>
      <c r="G2343" s="205" t="s">
        <v>6464</v>
      </c>
      <c r="H2343" s="205" t="s">
        <v>241</v>
      </c>
      <c r="I2343" s="205" t="s">
        <v>241</v>
      </c>
      <c r="J2343" s="205" t="s">
        <v>241</v>
      </c>
    </row>
    <row r="2344" spans="2:10" s="198" customFormat="1" ht="18" customHeight="1" x14ac:dyDescent="0.2">
      <c r="B2344" s="203">
        <v>2008</v>
      </c>
      <c r="C2344" s="204">
        <v>600000</v>
      </c>
      <c r="D2344" s="205" t="s">
        <v>87</v>
      </c>
      <c r="E2344" s="205" t="s">
        <v>95</v>
      </c>
      <c r="F2344" s="203">
        <v>80</v>
      </c>
      <c r="G2344" s="205" t="s">
        <v>6462</v>
      </c>
      <c r="H2344" s="205" t="s">
        <v>108</v>
      </c>
      <c r="I2344" s="205" t="s">
        <v>108</v>
      </c>
      <c r="J2344" s="205" t="s">
        <v>108</v>
      </c>
    </row>
    <row r="2345" spans="2:10" s="198" customFormat="1" ht="18" customHeight="1" x14ac:dyDescent="0.2">
      <c r="B2345" s="203">
        <v>2008</v>
      </c>
      <c r="C2345" s="204">
        <v>0</v>
      </c>
      <c r="D2345" s="205" t="s">
        <v>87</v>
      </c>
      <c r="E2345" s="205" t="s">
        <v>95</v>
      </c>
      <c r="F2345" s="203">
        <v>80</v>
      </c>
      <c r="G2345" s="205" t="s">
        <v>6462</v>
      </c>
      <c r="H2345" s="205" t="s">
        <v>108</v>
      </c>
      <c r="I2345" s="205" t="s">
        <v>349</v>
      </c>
      <c r="J2345" s="205"/>
    </row>
    <row r="2346" spans="2:10" s="198" customFormat="1" ht="18" customHeight="1" x14ac:dyDescent="0.2">
      <c r="B2346" s="203">
        <v>2008</v>
      </c>
      <c r="C2346" s="204">
        <v>0</v>
      </c>
      <c r="D2346" s="205" t="s">
        <v>87</v>
      </c>
      <c r="E2346" s="205" t="s">
        <v>95</v>
      </c>
      <c r="F2346" s="203">
        <v>80</v>
      </c>
      <c r="G2346" s="205" t="s">
        <v>6462</v>
      </c>
      <c r="H2346" s="205" t="s">
        <v>349</v>
      </c>
      <c r="I2346" s="205" t="s">
        <v>349</v>
      </c>
      <c r="J2346" s="205"/>
    </row>
    <row r="2347" spans="2:10" s="198" customFormat="1" ht="18" customHeight="1" x14ac:dyDescent="0.2">
      <c r="B2347" s="203">
        <v>2008</v>
      </c>
      <c r="C2347" s="204">
        <v>0</v>
      </c>
      <c r="D2347" s="205" t="s">
        <v>87</v>
      </c>
      <c r="E2347" s="205" t="s">
        <v>95</v>
      </c>
      <c r="F2347" s="203">
        <v>90</v>
      </c>
      <c r="G2347" s="205" t="s">
        <v>6453</v>
      </c>
      <c r="H2347" s="205" t="s">
        <v>384</v>
      </c>
      <c r="I2347" s="205" t="s">
        <v>349</v>
      </c>
      <c r="J2347" s="205"/>
    </row>
    <row r="2348" spans="2:10" s="198" customFormat="1" ht="18" customHeight="1" x14ac:dyDescent="0.2">
      <c r="B2348" s="203">
        <v>2008</v>
      </c>
      <c r="C2348" s="204">
        <v>2450463.2599999998</v>
      </c>
      <c r="D2348" s="205" t="s">
        <v>87</v>
      </c>
      <c r="E2348" s="205" t="s">
        <v>95</v>
      </c>
      <c r="F2348" s="203">
        <v>90</v>
      </c>
      <c r="G2348" s="205" t="s">
        <v>6453</v>
      </c>
      <c r="H2348" s="205" t="s">
        <v>96</v>
      </c>
      <c r="I2348" s="205" t="s">
        <v>97</v>
      </c>
      <c r="J2348" s="205" t="s">
        <v>97</v>
      </c>
    </row>
    <row r="2349" spans="2:10" s="198" customFormat="1" ht="18" customHeight="1" x14ac:dyDescent="0.2">
      <c r="B2349" s="203">
        <v>2008</v>
      </c>
      <c r="C2349" s="204">
        <v>13199043.210000001</v>
      </c>
      <c r="D2349" s="205" t="s">
        <v>87</v>
      </c>
      <c r="E2349" s="205" t="s">
        <v>95</v>
      </c>
      <c r="F2349" s="203">
        <v>90</v>
      </c>
      <c r="G2349" s="205" t="s">
        <v>6453</v>
      </c>
      <c r="H2349" s="205" t="s">
        <v>96</v>
      </c>
      <c r="I2349" s="205" t="s">
        <v>98</v>
      </c>
      <c r="J2349" s="205" t="s">
        <v>98</v>
      </c>
    </row>
    <row r="2350" spans="2:10" s="198" customFormat="1" ht="18" customHeight="1" x14ac:dyDescent="0.2">
      <c r="B2350" s="203">
        <v>2008</v>
      </c>
      <c r="C2350" s="204">
        <v>0</v>
      </c>
      <c r="D2350" s="205" t="s">
        <v>87</v>
      </c>
      <c r="E2350" s="205" t="s">
        <v>95</v>
      </c>
      <c r="F2350" s="203">
        <v>90</v>
      </c>
      <c r="G2350" s="205" t="s">
        <v>6453</v>
      </c>
      <c r="H2350" s="205" t="s">
        <v>96</v>
      </c>
      <c r="I2350" s="205" t="s">
        <v>349</v>
      </c>
      <c r="J2350" s="205"/>
    </row>
    <row r="2351" spans="2:10" s="198" customFormat="1" ht="18" customHeight="1" x14ac:dyDescent="0.2">
      <c r="B2351" s="203">
        <v>2008</v>
      </c>
      <c r="C2351" s="204">
        <v>0</v>
      </c>
      <c r="D2351" s="205" t="s">
        <v>87</v>
      </c>
      <c r="E2351" s="205" t="s">
        <v>95</v>
      </c>
      <c r="F2351" s="203">
        <v>90</v>
      </c>
      <c r="G2351" s="205" t="s">
        <v>6453</v>
      </c>
      <c r="H2351" s="205" t="s">
        <v>554</v>
      </c>
      <c r="I2351" s="205" t="s">
        <v>349</v>
      </c>
      <c r="J2351" s="205"/>
    </row>
    <row r="2352" spans="2:10" s="198" customFormat="1" ht="18" customHeight="1" x14ac:dyDescent="0.2">
      <c r="B2352" s="203">
        <v>2008</v>
      </c>
      <c r="C2352" s="204">
        <v>89964982.120000005</v>
      </c>
      <c r="D2352" s="205" t="s">
        <v>87</v>
      </c>
      <c r="E2352" s="205" t="s">
        <v>95</v>
      </c>
      <c r="F2352" s="203">
        <v>90</v>
      </c>
      <c r="G2352" s="205" t="s">
        <v>6453</v>
      </c>
      <c r="H2352" s="205" t="s">
        <v>99</v>
      </c>
      <c r="I2352" s="205" t="s">
        <v>100</v>
      </c>
      <c r="J2352" s="205" t="s">
        <v>100</v>
      </c>
    </row>
    <row r="2353" spans="2:10" s="198" customFormat="1" ht="18" customHeight="1" x14ac:dyDescent="0.2">
      <c r="B2353" s="203">
        <v>2008</v>
      </c>
      <c r="C2353" s="204">
        <v>0</v>
      </c>
      <c r="D2353" s="205" t="s">
        <v>87</v>
      </c>
      <c r="E2353" s="205" t="s">
        <v>95</v>
      </c>
      <c r="F2353" s="203">
        <v>90</v>
      </c>
      <c r="G2353" s="205" t="s">
        <v>6453</v>
      </c>
      <c r="H2353" s="205" t="s">
        <v>99</v>
      </c>
      <c r="I2353" s="205" t="s">
        <v>349</v>
      </c>
      <c r="J2353" s="205"/>
    </row>
    <row r="2354" spans="2:10" s="198" customFormat="1" ht="18" customHeight="1" x14ac:dyDescent="0.2">
      <c r="B2354" s="203">
        <v>2008</v>
      </c>
      <c r="C2354" s="204">
        <v>41499924.990000002</v>
      </c>
      <c r="D2354" s="205" t="s">
        <v>87</v>
      </c>
      <c r="E2354" s="205" t="s">
        <v>95</v>
      </c>
      <c r="F2354" s="203">
        <v>90</v>
      </c>
      <c r="G2354" s="205" t="s">
        <v>6453</v>
      </c>
      <c r="H2354" s="205" t="s">
        <v>101</v>
      </c>
      <c r="I2354" s="205" t="s">
        <v>101</v>
      </c>
      <c r="J2354" s="205" t="s">
        <v>101</v>
      </c>
    </row>
    <row r="2355" spans="2:10" s="198" customFormat="1" ht="18" customHeight="1" x14ac:dyDescent="0.2">
      <c r="B2355" s="203">
        <v>2008</v>
      </c>
      <c r="C2355" s="204">
        <v>0</v>
      </c>
      <c r="D2355" s="205" t="s">
        <v>87</v>
      </c>
      <c r="E2355" s="205" t="s">
        <v>95</v>
      </c>
      <c r="F2355" s="203">
        <v>90</v>
      </c>
      <c r="G2355" s="205" t="s">
        <v>6453</v>
      </c>
      <c r="H2355" s="205" t="s">
        <v>101</v>
      </c>
      <c r="I2355" s="205" t="s">
        <v>349</v>
      </c>
      <c r="J2355" s="205"/>
    </row>
    <row r="2356" spans="2:10" s="198" customFormat="1" ht="18" customHeight="1" x14ac:dyDescent="0.2">
      <c r="B2356" s="203">
        <v>2008</v>
      </c>
      <c r="C2356" s="204">
        <v>7917201.4800000004</v>
      </c>
      <c r="D2356" s="205" t="s">
        <v>87</v>
      </c>
      <c r="E2356" s="205" t="s">
        <v>95</v>
      </c>
      <c r="F2356" s="203">
        <v>90</v>
      </c>
      <c r="G2356" s="205" t="s">
        <v>6453</v>
      </c>
      <c r="H2356" s="205" t="s">
        <v>103</v>
      </c>
      <c r="I2356" s="205" t="s">
        <v>103</v>
      </c>
      <c r="J2356" s="205" t="s">
        <v>103</v>
      </c>
    </row>
    <row r="2357" spans="2:10" s="198" customFormat="1" ht="18" customHeight="1" x14ac:dyDescent="0.2">
      <c r="B2357" s="203">
        <v>2008</v>
      </c>
      <c r="C2357" s="204">
        <v>0</v>
      </c>
      <c r="D2357" s="205" t="s">
        <v>87</v>
      </c>
      <c r="E2357" s="205" t="s">
        <v>95</v>
      </c>
      <c r="F2357" s="203">
        <v>90</v>
      </c>
      <c r="G2357" s="205" t="s">
        <v>6453</v>
      </c>
      <c r="H2357" s="205" t="s">
        <v>103</v>
      </c>
      <c r="I2357" s="205" t="s">
        <v>349</v>
      </c>
      <c r="J2357" s="205"/>
    </row>
    <row r="2358" spans="2:10" s="198" customFormat="1" ht="18" customHeight="1" x14ac:dyDescent="0.2">
      <c r="B2358" s="203">
        <v>2008</v>
      </c>
      <c r="C2358" s="204">
        <v>754066.18</v>
      </c>
      <c r="D2358" s="205" t="s">
        <v>87</v>
      </c>
      <c r="E2358" s="205" t="s">
        <v>95</v>
      </c>
      <c r="F2358" s="203">
        <v>90</v>
      </c>
      <c r="G2358" s="205" t="s">
        <v>6453</v>
      </c>
      <c r="H2358" s="205" t="s">
        <v>104</v>
      </c>
      <c r="I2358" s="205" t="s">
        <v>104</v>
      </c>
      <c r="J2358" s="205" t="s">
        <v>104</v>
      </c>
    </row>
    <row r="2359" spans="2:10" s="198" customFormat="1" ht="18" customHeight="1" x14ac:dyDescent="0.2">
      <c r="B2359" s="203">
        <v>2008</v>
      </c>
      <c r="C2359" s="204">
        <v>0</v>
      </c>
      <c r="D2359" s="205" t="s">
        <v>87</v>
      </c>
      <c r="E2359" s="205" t="s">
        <v>95</v>
      </c>
      <c r="F2359" s="203">
        <v>90</v>
      </c>
      <c r="G2359" s="205" t="s">
        <v>6453</v>
      </c>
      <c r="H2359" s="205" t="s">
        <v>104</v>
      </c>
      <c r="I2359" s="205" t="s">
        <v>349</v>
      </c>
      <c r="J2359" s="205"/>
    </row>
    <row r="2360" spans="2:10" s="198" customFormat="1" ht="18" customHeight="1" x14ac:dyDescent="0.2">
      <c r="B2360" s="203">
        <v>2008</v>
      </c>
      <c r="C2360" s="204">
        <v>33599643.899999999</v>
      </c>
      <c r="D2360" s="205" t="s">
        <v>87</v>
      </c>
      <c r="E2360" s="205" t="s">
        <v>95</v>
      </c>
      <c r="F2360" s="203">
        <v>90</v>
      </c>
      <c r="G2360" s="205" t="s">
        <v>6453</v>
      </c>
      <c r="H2360" s="205" t="s">
        <v>105</v>
      </c>
      <c r="I2360" s="205" t="s">
        <v>106</v>
      </c>
      <c r="J2360" s="205" t="s">
        <v>106</v>
      </c>
    </row>
    <row r="2361" spans="2:10" s="198" customFormat="1" ht="18" customHeight="1" x14ac:dyDescent="0.2">
      <c r="B2361" s="203">
        <v>2008</v>
      </c>
      <c r="C2361" s="204">
        <v>0</v>
      </c>
      <c r="D2361" s="205" t="s">
        <v>87</v>
      </c>
      <c r="E2361" s="205" t="s">
        <v>95</v>
      </c>
      <c r="F2361" s="203">
        <v>90</v>
      </c>
      <c r="G2361" s="205" t="s">
        <v>6453</v>
      </c>
      <c r="H2361" s="205" t="s">
        <v>105</v>
      </c>
      <c r="I2361" s="205" t="s">
        <v>349</v>
      </c>
      <c r="J2361" s="205"/>
    </row>
    <row r="2362" spans="2:10" s="198" customFormat="1" ht="18" customHeight="1" x14ac:dyDescent="0.2">
      <c r="B2362" s="203">
        <v>2008</v>
      </c>
      <c r="C2362" s="204">
        <v>618654.74</v>
      </c>
      <c r="D2362" s="205" t="s">
        <v>87</v>
      </c>
      <c r="E2362" s="205" t="s">
        <v>95</v>
      </c>
      <c r="F2362" s="203">
        <v>90</v>
      </c>
      <c r="G2362" s="205" t="s">
        <v>6453</v>
      </c>
      <c r="H2362" s="205" t="s">
        <v>107</v>
      </c>
      <c r="I2362" s="205" t="s">
        <v>107</v>
      </c>
      <c r="J2362" s="205" t="s">
        <v>107</v>
      </c>
    </row>
    <row r="2363" spans="2:10" s="198" customFormat="1" ht="18" customHeight="1" x14ac:dyDescent="0.2">
      <c r="B2363" s="203">
        <v>2008</v>
      </c>
      <c r="C2363" s="204">
        <v>0</v>
      </c>
      <c r="D2363" s="205" t="s">
        <v>87</v>
      </c>
      <c r="E2363" s="205" t="s">
        <v>95</v>
      </c>
      <c r="F2363" s="203">
        <v>90</v>
      </c>
      <c r="G2363" s="205" t="s">
        <v>6453</v>
      </c>
      <c r="H2363" s="205" t="s">
        <v>107</v>
      </c>
      <c r="I2363" s="205" t="s">
        <v>349</v>
      </c>
      <c r="J2363" s="205"/>
    </row>
    <row r="2364" spans="2:10" s="198" customFormat="1" ht="18" customHeight="1" x14ac:dyDescent="0.2">
      <c r="B2364" s="203">
        <v>2008</v>
      </c>
      <c r="C2364" s="204">
        <v>1115533.03</v>
      </c>
      <c r="D2364" s="205" t="s">
        <v>87</v>
      </c>
      <c r="E2364" s="205" t="s">
        <v>95</v>
      </c>
      <c r="F2364" s="203">
        <v>90</v>
      </c>
      <c r="G2364" s="205" t="s">
        <v>6453</v>
      </c>
      <c r="H2364" s="205" t="s">
        <v>377</v>
      </c>
      <c r="I2364" s="205" t="s">
        <v>377</v>
      </c>
      <c r="J2364" s="205" t="s">
        <v>377</v>
      </c>
    </row>
    <row r="2365" spans="2:10" s="198" customFormat="1" ht="18" customHeight="1" x14ac:dyDescent="0.2">
      <c r="B2365" s="203">
        <v>2008</v>
      </c>
      <c r="C2365" s="204">
        <v>0</v>
      </c>
      <c r="D2365" s="205" t="s">
        <v>87</v>
      </c>
      <c r="E2365" s="205" t="s">
        <v>95</v>
      </c>
      <c r="F2365" s="203">
        <v>90</v>
      </c>
      <c r="G2365" s="205" t="s">
        <v>6453</v>
      </c>
      <c r="H2365" s="205" t="s">
        <v>377</v>
      </c>
      <c r="I2365" s="205" t="s">
        <v>349</v>
      </c>
      <c r="J2365" s="205"/>
    </row>
    <row r="2366" spans="2:10" s="198" customFormat="1" ht="18" customHeight="1" x14ac:dyDescent="0.2">
      <c r="B2366" s="203">
        <v>2008</v>
      </c>
      <c r="C2366" s="204">
        <v>7515833</v>
      </c>
      <c r="D2366" s="205" t="s">
        <v>87</v>
      </c>
      <c r="E2366" s="205" t="s">
        <v>95</v>
      </c>
      <c r="F2366" s="203">
        <v>90</v>
      </c>
      <c r="G2366" s="205" t="s">
        <v>6453</v>
      </c>
      <c r="H2366" s="205" t="s">
        <v>108</v>
      </c>
      <c r="I2366" s="205" t="s">
        <v>108</v>
      </c>
      <c r="J2366" s="205" t="s">
        <v>108</v>
      </c>
    </row>
    <row r="2367" spans="2:10" s="198" customFormat="1" ht="18" customHeight="1" x14ac:dyDescent="0.2">
      <c r="B2367" s="203">
        <v>2008</v>
      </c>
      <c r="C2367" s="204">
        <v>0</v>
      </c>
      <c r="D2367" s="205" t="s">
        <v>87</v>
      </c>
      <c r="E2367" s="205" t="s">
        <v>95</v>
      </c>
      <c r="F2367" s="203">
        <v>90</v>
      </c>
      <c r="G2367" s="205" t="s">
        <v>6453</v>
      </c>
      <c r="H2367" s="205" t="s">
        <v>108</v>
      </c>
      <c r="I2367" s="205" t="s">
        <v>349</v>
      </c>
      <c r="J2367" s="205"/>
    </row>
    <row r="2368" spans="2:10" s="198" customFormat="1" ht="18" customHeight="1" x14ac:dyDescent="0.2">
      <c r="B2368" s="203">
        <v>2008</v>
      </c>
      <c r="C2368" s="204">
        <v>10276308.1</v>
      </c>
      <c r="D2368" s="205" t="s">
        <v>87</v>
      </c>
      <c r="E2368" s="205" t="s">
        <v>95</v>
      </c>
      <c r="F2368" s="203">
        <v>90</v>
      </c>
      <c r="G2368" s="205" t="s">
        <v>6453</v>
      </c>
      <c r="H2368" s="205" t="s">
        <v>108</v>
      </c>
      <c r="I2368" s="205" t="s">
        <v>407</v>
      </c>
      <c r="J2368" s="205" t="s">
        <v>407</v>
      </c>
    </row>
    <row r="2369" spans="2:10" s="198" customFormat="1" ht="18" customHeight="1" x14ac:dyDescent="0.2">
      <c r="B2369" s="203">
        <v>2008</v>
      </c>
      <c r="C2369" s="204">
        <v>47493.93</v>
      </c>
      <c r="D2369" s="205" t="s">
        <v>87</v>
      </c>
      <c r="E2369" s="205" t="s">
        <v>95</v>
      </c>
      <c r="F2369" s="203">
        <v>90</v>
      </c>
      <c r="G2369" s="205" t="s">
        <v>6453</v>
      </c>
      <c r="H2369" s="205" t="s">
        <v>109</v>
      </c>
      <c r="I2369" s="205" t="s">
        <v>109</v>
      </c>
      <c r="J2369" s="205" t="s">
        <v>109</v>
      </c>
    </row>
    <row r="2370" spans="2:10" s="198" customFormat="1" ht="18" customHeight="1" x14ac:dyDescent="0.2">
      <c r="B2370" s="203">
        <v>2008</v>
      </c>
      <c r="C2370" s="204">
        <v>0</v>
      </c>
      <c r="D2370" s="205" t="s">
        <v>87</v>
      </c>
      <c r="E2370" s="205" t="s">
        <v>95</v>
      </c>
      <c r="F2370" s="203">
        <v>90</v>
      </c>
      <c r="G2370" s="205" t="s">
        <v>6453</v>
      </c>
      <c r="H2370" s="205" t="s">
        <v>109</v>
      </c>
      <c r="I2370" s="205" t="s">
        <v>349</v>
      </c>
      <c r="J2370" s="205"/>
    </row>
    <row r="2371" spans="2:10" s="198" customFormat="1" ht="18" customHeight="1" x14ac:dyDescent="0.2">
      <c r="B2371" s="203">
        <v>2008</v>
      </c>
      <c r="C2371" s="204">
        <v>24872947.66</v>
      </c>
      <c r="D2371" s="205" t="s">
        <v>87</v>
      </c>
      <c r="E2371" s="205" t="s">
        <v>95</v>
      </c>
      <c r="F2371" s="203">
        <v>90</v>
      </c>
      <c r="G2371" s="205" t="s">
        <v>6453</v>
      </c>
      <c r="H2371" s="205" t="s">
        <v>110</v>
      </c>
      <c r="I2371" s="205" t="s">
        <v>110</v>
      </c>
      <c r="J2371" s="205" t="s">
        <v>110</v>
      </c>
    </row>
    <row r="2372" spans="2:10" s="198" customFormat="1" ht="18" customHeight="1" x14ac:dyDescent="0.2">
      <c r="B2372" s="203">
        <v>2008</v>
      </c>
      <c r="C2372" s="204">
        <v>0</v>
      </c>
      <c r="D2372" s="205" t="s">
        <v>87</v>
      </c>
      <c r="E2372" s="205" t="s">
        <v>95</v>
      </c>
      <c r="F2372" s="203">
        <v>90</v>
      </c>
      <c r="G2372" s="205" t="s">
        <v>6453</v>
      </c>
      <c r="H2372" s="205" t="s">
        <v>110</v>
      </c>
      <c r="I2372" s="205" t="s">
        <v>349</v>
      </c>
      <c r="J2372" s="205"/>
    </row>
    <row r="2373" spans="2:10" s="198" customFormat="1" ht="18" customHeight="1" x14ac:dyDescent="0.2">
      <c r="B2373" s="203">
        <v>2008</v>
      </c>
      <c r="C2373" s="204">
        <v>75400483.909999996</v>
      </c>
      <c r="D2373" s="205" t="s">
        <v>87</v>
      </c>
      <c r="E2373" s="205" t="s">
        <v>95</v>
      </c>
      <c r="F2373" s="203">
        <v>90</v>
      </c>
      <c r="G2373" s="205" t="s">
        <v>6453</v>
      </c>
      <c r="H2373" s="205" t="s">
        <v>111</v>
      </c>
      <c r="I2373" s="205" t="s">
        <v>111</v>
      </c>
      <c r="J2373" s="205" t="s">
        <v>111</v>
      </c>
    </row>
    <row r="2374" spans="2:10" s="198" customFormat="1" ht="18" customHeight="1" x14ac:dyDescent="0.2">
      <c r="B2374" s="203">
        <v>2008</v>
      </c>
      <c r="C2374" s="204">
        <v>4008293.27</v>
      </c>
      <c r="D2374" s="205" t="s">
        <v>87</v>
      </c>
      <c r="E2374" s="205" t="s">
        <v>95</v>
      </c>
      <c r="F2374" s="203">
        <v>90</v>
      </c>
      <c r="G2374" s="205" t="s">
        <v>6453</v>
      </c>
      <c r="H2374" s="205" t="s">
        <v>111</v>
      </c>
      <c r="I2374" s="205" t="s">
        <v>349</v>
      </c>
      <c r="J2374" s="205" t="s">
        <v>111</v>
      </c>
    </row>
    <row r="2375" spans="2:10" s="198" customFormat="1" ht="18" customHeight="1" x14ac:dyDescent="0.2">
      <c r="B2375" s="203">
        <v>2008</v>
      </c>
      <c r="C2375" s="204">
        <v>11131656.970000001</v>
      </c>
      <c r="D2375" s="205" t="s">
        <v>87</v>
      </c>
      <c r="E2375" s="205" t="s">
        <v>95</v>
      </c>
      <c r="F2375" s="203">
        <v>90</v>
      </c>
      <c r="G2375" s="205" t="s">
        <v>6453</v>
      </c>
      <c r="H2375" s="205" t="s">
        <v>112</v>
      </c>
      <c r="I2375" s="205" t="s">
        <v>112</v>
      </c>
      <c r="J2375" s="205" t="s">
        <v>112</v>
      </c>
    </row>
    <row r="2376" spans="2:10" s="198" customFormat="1" ht="18" customHeight="1" x14ac:dyDescent="0.2">
      <c r="B2376" s="203">
        <v>2008</v>
      </c>
      <c r="C2376" s="204">
        <v>0</v>
      </c>
      <c r="D2376" s="205" t="s">
        <v>87</v>
      </c>
      <c r="E2376" s="205" t="s">
        <v>95</v>
      </c>
      <c r="F2376" s="203">
        <v>90</v>
      </c>
      <c r="G2376" s="205" t="s">
        <v>6453</v>
      </c>
      <c r="H2376" s="205" t="s">
        <v>112</v>
      </c>
      <c r="I2376" s="205" t="s">
        <v>349</v>
      </c>
      <c r="J2376" s="205"/>
    </row>
    <row r="2377" spans="2:10" s="198" customFormat="1" ht="18" customHeight="1" x14ac:dyDescent="0.2">
      <c r="B2377" s="203">
        <v>2008</v>
      </c>
      <c r="C2377" s="204">
        <v>0</v>
      </c>
      <c r="D2377" s="205" t="s">
        <v>87</v>
      </c>
      <c r="E2377" s="205" t="s">
        <v>95</v>
      </c>
      <c r="F2377" s="203">
        <v>90</v>
      </c>
      <c r="G2377" s="205" t="s">
        <v>6453</v>
      </c>
      <c r="H2377" s="205" t="s">
        <v>363</v>
      </c>
      <c r="I2377" s="205" t="s">
        <v>363</v>
      </c>
      <c r="J2377" s="205" t="s">
        <v>363</v>
      </c>
    </row>
    <row r="2378" spans="2:10" s="198" customFormat="1" ht="18" customHeight="1" x14ac:dyDescent="0.2">
      <c r="B2378" s="203">
        <v>2008</v>
      </c>
      <c r="C2378" s="204">
        <v>0</v>
      </c>
      <c r="D2378" s="205" t="s">
        <v>87</v>
      </c>
      <c r="E2378" s="205" t="s">
        <v>95</v>
      </c>
      <c r="F2378" s="203">
        <v>90</v>
      </c>
      <c r="G2378" s="205" t="s">
        <v>6453</v>
      </c>
      <c r="H2378" s="205" t="s">
        <v>363</v>
      </c>
      <c r="I2378" s="205" t="s">
        <v>349</v>
      </c>
      <c r="J2378" s="205"/>
    </row>
    <row r="2379" spans="2:10" s="198" customFormat="1" ht="18" customHeight="1" x14ac:dyDescent="0.2">
      <c r="B2379" s="203">
        <v>2008</v>
      </c>
      <c r="C2379" s="204">
        <v>11056040.01</v>
      </c>
      <c r="D2379" s="205" t="s">
        <v>87</v>
      </c>
      <c r="E2379" s="205" t="s">
        <v>95</v>
      </c>
      <c r="F2379" s="203">
        <v>90</v>
      </c>
      <c r="G2379" s="205" t="s">
        <v>6453</v>
      </c>
      <c r="H2379" s="205" t="s">
        <v>115</v>
      </c>
      <c r="I2379" s="205" t="s">
        <v>116</v>
      </c>
      <c r="J2379" s="205" t="s">
        <v>116</v>
      </c>
    </row>
    <row r="2380" spans="2:10" s="198" customFormat="1" ht="18" customHeight="1" x14ac:dyDescent="0.2">
      <c r="B2380" s="203">
        <v>2008</v>
      </c>
      <c r="C2380" s="204">
        <v>396.88</v>
      </c>
      <c r="D2380" s="205" t="s">
        <v>87</v>
      </c>
      <c r="E2380" s="205" t="s">
        <v>95</v>
      </c>
      <c r="F2380" s="203">
        <v>90</v>
      </c>
      <c r="G2380" s="205" t="s">
        <v>6453</v>
      </c>
      <c r="H2380" s="205" t="s">
        <v>115</v>
      </c>
      <c r="I2380" s="205" t="s">
        <v>117</v>
      </c>
      <c r="J2380" s="205" t="s">
        <v>117</v>
      </c>
    </row>
    <row r="2381" spans="2:10" s="198" customFormat="1" ht="18" customHeight="1" x14ac:dyDescent="0.2">
      <c r="B2381" s="203">
        <v>2008</v>
      </c>
      <c r="C2381" s="204">
        <v>5510047.7800000003</v>
      </c>
      <c r="D2381" s="205" t="s">
        <v>87</v>
      </c>
      <c r="E2381" s="205" t="s">
        <v>95</v>
      </c>
      <c r="F2381" s="203">
        <v>90</v>
      </c>
      <c r="G2381" s="205" t="s">
        <v>6453</v>
      </c>
      <c r="H2381" s="205" t="s">
        <v>115</v>
      </c>
      <c r="I2381" s="205" t="s">
        <v>385</v>
      </c>
      <c r="J2381" s="205" t="s">
        <v>385</v>
      </c>
    </row>
    <row r="2382" spans="2:10" s="198" customFormat="1" ht="18" customHeight="1" x14ac:dyDescent="0.2">
      <c r="B2382" s="203">
        <v>2008</v>
      </c>
      <c r="C2382" s="204">
        <v>140505131.27000001</v>
      </c>
      <c r="D2382" s="205" t="s">
        <v>87</v>
      </c>
      <c r="E2382" s="205" t="s">
        <v>95</v>
      </c>
      <c r="F2382" s="203">
        <v>90</v>
      </c>
      <c r="G2382" s="205" t="s">
        <v>6453</v>
      </c>
      <c r="H2382" s="205" t="s">
        <v>115</v>
      </c>
      <c r="I2382" s="205" t="s">
        <v>118</v>
      </c>
      <c r="J2382" s="205" t="s">
        <v>118</v>
      </c>
    </row>
    <row r="2383" spans="2:10" s="198" customFormat="1" ht="18" customHeight="1" x14ac:dyDescent="0.2">
      <c r="B2383" s="203">
        <v>2008</v>
      </c>
      <c r="C2383" s="204">
        <v>1118.27</v>
      </c>
      <c r="D2383" s="205" t="s">
        <v>87</v>
      </c>
      <c r="E2383" s="205" t="s">
        <v>95</v>
      </c>
      <c r="F2383" s="203">
        <v>90</v>
      </c>
      <c r="G2383" s="205" t="s">
        <v>6453</v>
      </c>
      <c r="H2383" s="205" t="s">
        <v>115</v>
      </c>
      <c r="I2383" s="205" t="s">
        <v>119</v>
      </c>
      <c r="J2383" s="205" t="s">
        <v>119</v>
      </c>
    </row>
    <row r="2384" spans="2:10" s="198" customFormat="1" ht="18" customHeight="1" x14ac:dyDescent="0.2">
      <c r="B2384" s="203">
        <v>2008</v>
      </c>
      <c r="C2384" s="204">
        <v>7294.47</v>
      </c>
      <c r="D2384" s="205" t="s">
        <v>87</v>
      </c>
      <c r="E2384" s="205" t="s">
        <v>95</v>
      </c>
      <c r="F2384" s="203">
        <v>90</v>
      </c>
      <c r="G2384" s="205" t="s">
        <v>6453</v>
      </c>
      <c r="H2384" s="205" t="s">
        <v>115</v>
      </c>
      <c r="I2384" s="205" t="s">
        <v>393</v>
      </c>
      <c r="J2384" s="205" t="s">
        <v>393</v>
      </c>
    </row>
    <row r="2385" spans="2:10" s="198" customFormat="1" ht="18" customHeight="1" x14ac:dyDescent="0.2">
      <c r="B2385" s="203">
        <v>2008</v>
      </c>
      <c r="C2385" s="204">
        <v>3150806.78</v>
      </c>
      <c r="D2385" s="205" t="s">
        <v>87</v>
      </c>
      <c r="E2385" s="205" t="s">
        <v>95</v>
      </c>
      <c r="F2385" s="203">
        <v>90</v>
      </c>
      <c r="G2385" s="205" t="s">
        <v>6453</v>
      </c>
      <c r="H2385" s="205" t="s">
        <v>115</v>
      </c>
      <c r="I2385" s="205" t="s">
        <v>394</v>
      </c>
      <c r="J2385" s="205" t="s">
        <v>394</v>
      </c>
    </row>
    <row r="2386" spans="2:10" s="198" customFormat="1" ht="18" customHeight="1" x14ac:dyDescent="0.2">
      <c r="B2386" s="203">
        <v>2008</v>
      </c>
      <c r="C2386" s="204">
        <v>0</v>
      </c>
      <c r="D2386" s="205" t="s">
        <v>87</v>
      </c>
      <c r="E2386" s="205" t="s">
        <v>95</v>
      </c>
      <c r="F2386" s="203">
        <v>90</v>
      </c>
      <c r="G2386" s="205" t="s">
        <v>6453</v>
      </c>
      <c r="H2386" s="205" t="s">
        <v>115</v>
      </c>
      <c r="I2386" s="205" t="s">
        <v>349</v>
      </c>
      <c r="J2386" s="205"/>
    </row>
    <row r="2387" spans="2:10" s="198" customFormat="1" ht="18" customHeight="1" x14ac:dyDescent="0.2">
      <c r="B2387" s="203">
        <v>2008</v>
      </c>
      <c r="C2387" s="204">
        <v>294123026.56999999</v>
      </c>
      <c r="D2387" s="205" t="s">
        <v>87</v>
      </c>
      <c r="E2387" s="205" t="s">
        <v>95</v>
      </c>
      <c r="F2387" s="203">
        <v>90</v>
      </c>
      <c r="G2387" s="205" t="s">
        <v>6453</v>
      </c>
      <c r="H2387" s="205" t="s">
        <v>120</v>
      </c>
      <c r="I2387" s="205" t="s">
        <v>121</v>
      </c>
      <c r="J2387" s="205" t="s">
        <v>121</v>
      </c>
    </row>
    <row r="2388" spans="2:10" s="198" customFormat="1" ht="18" customHeight="1" x14ac:dyDescent="0.2">
      <c r="B2388" s="203">
        <v>2008</v>
      </c>
      <c r="C2388" s="204">
        <v>115641976.56</v>
      </c>
      <c r="D2388" s="205" t="s">
        <v>87</v>
      </c>
      <c r="E2388" s="205" t="s">
        <v>95</v>
      </c>
      <c r="F2388" s="203">
        <v>90</v>
      </c>
      <c r="G2388" s="205" t="s">
        <v>6453</v>
      </c>
      <c r="H2388" s="205" t="s">
        <v>120</v>
      </c>
      <c r="I2388" s="205" t="s">
        <v>122</v>
      </c>
      <c r="J2388" s="205" t="s">
        <v>122</v>
      </c>
    </row>
    <row r="2389" spans="2:10" s="198" customFormat="1" ht="18" customHeight="1" x14ac:dyDescent="0.2">
      <c r="B2389" s="203">
        <v>2008</v>
      </c>
      <c r="C2389" s="204">
        <v>4378</v>
      </c>
      <c r="D2389" s="205" t="s">
        <v>87</v>
      </c>
      <c r="E2389" s="205" t="s">
        <v>95</v>
      </c>
      <c r="F2389" s="203">
        <v>90</v>
      </c>
      <c r="G2389" s="205" t="s">
        <v>6453</v>
      </c>
      <c r="H2389" s="205" t="s">
        <v>120</v>
      </c>
      <c r="I2389" s="205" t="s">
        <v>349</v>
      </c>
      <c r="J2389" s="205" t="s">
        <v>120</v>
      </c>
    </row>
    <row r="2390" spans="2:10" s="198" customFormat="1" ht="18" customHeight="1" x14ac:dyDescent="0.2">
      <c r="B2390" s="203">
        <v>2008</v>
      </c>
      <c r="C2390" s="204">
        <v>379975.65</v>
      </c>
      <c r="D2390" s="205" t="s">
        <v>87</v>
      </c>
      <c r="E2390" s="205" t="s">
        <v>95</v>
      </c>
      <c r="F2390" s="203">
        <v>90</v>
      </c>
      <c r="G2390" s="205" t="s">
        <v>6453</v>
      </c>
      <c r="H2390" s="205" t="s">
        <v>123</v>
      </c>
      <c r="I2390" s="205" t="s">
        <v>124</v>
      </c>
      <c r="J2390" s="205" t="s">
        <v>124</v>
      </c>
    </row>
    <row r="2391" spans="2:10" s="198" customFormat="1" ht="18" customHeight="1" x14ac:dyDescent="0.2">
      <c r="B2391" s="203">
        <v>2008</v>
      </c>
      <c r="C2391" s="204">
        <v>9092908.9900000002</v>
      </c>
      <c r="D2391" s="205" t="s">
        <v>87</v>
      </c>
      <c r="E2391" s="205" t="s">
        <v>95</v>
      </c>
      <c r="F2391" s="203">
        <v>90</v>
      </c>
      <c r="G2391" s="205" t="s">
        <v>6453</v>
      </c>
      <c r="H2391" s="205" t="s">
        <v>123</v>
      </c>
      <c r="I2391" s="205" t="s">
        <v>125</v>
      </c>
      <c r="J2391" s="205" t="s">
        <v>125</v>
      </c>
    </row>
    <row r="2392" spans="2:10" s="198" customFormat="1" ht="18" customHeight="1" x14ac:dyDescent="0.2">
      <c r="B2392" s="203">
        <v>2008</v>
      </c>
      <c r="C2392" s="204">
        <v>1123009.4099999999</v>
      </c>
      <c r="D2392" s="205" t="s">
        <v>87</v>
      </c>
      <c r="E2392" s="205" t="s">
        <v>95</v>
      </c>
      <c r="F2392" s="203">
        <v>90</v>
      </c>
      <c r="G2392" s="205" t="s">
        <v>6453</v>
      </c>
      <c r="H2392" s="205" t="s">
        <v>123</v>
      </c>
      <c r="I2392" s="205" t="s">
        <v>126</v>
      </c>
      <c r="J2392" s="205" t="s">
        <v>126</v>
      </c>
    </row>
    <row r="2393" spans="2:10" s="198" customFormat="1" ht="18" customHeight="1" x14ac:dyDescent="0.2">
      <c r="B2393" s="203">
        <v>2008</v>
      </c>
      <c r="C2393" s="204">
        <v>7106708.3300000001</v>
      </c>
      <c r="D2393" s="205" t="s">
        <v>87</v>
      </c>
      <c r="E2393" s="205" t="s">
        <v>95</v>
      </c>
      <c r="F2393" s="203">
        <v>90</v>
      </c>
      <c r="G2393" s="205" t="s">
        <v>6453</v>
      </c>
      <c r="H2393" s="205" t="s">
        <v>123</v>
      </c>
      <c r="I2393" s="205" t="s">
        <v>127</v>
      </c>
      <c r="J2393" s="205" t="s">
        <v>127</v>
      </c>
    </row>
    <row r="2394" spans="2:10" s="198" customFormat="1" ht="18" customHeight="1" x14ac:dyDescent="0.2">
      <c r="B2394" s="203">
        <v>2008</v>
      </c>
      <c r="C2394" s="204">
        <v>3903333.65</v>
      </c>
      <c r="D2394" s="205" t="s">
        <v>87</v>
      </c>
      <c r="E2394" s="205" t="s">
        <v>95</v>
      </c>
      <c r="F2394" s="203">
        <v>90</v>
      </c>
      <c r="G2394" s="205" t="s">
        <v>6453</v>
      </c>
      <c r="H2394" s="205" t="s">
        <v>123</v>
      </c>
      <c r="I2394" s="205" t="s">
        <v>350</v>
      </c>
      <c r="J2394" s="205" t="s">
        <v>350</v>
      </c>
    </row>
    <row r="2395" spans="2:10" s="198" customFormat="1" ht="18" customHeight="1" x14ac:dyDescent="0.2">
      <c r="B2395" s="203">
        <v>2008</v>
      </c>
      <c r="C2395" s="204">
        <v>59320190.5</v>
      </c>
      <c r="D2395" s="205" t="s">
        <v>87</v>
      </c>
      <c r="E2395" s="205" t="s">
        <v>95</v>
      </c>
      <c r="F2395" s="203">
        <v>90</v>
      </c>
      <c r="G2395" s="205" t="s">
        <v>6453</v>
      </c>
      <c r="H2395" s="205" t="s">
        <v>123</v>
      </c>
      <c r="I2395" s="205" t="s">
        <v>128</v>
      </c>
      <c r="J2395" s="205" t="s">
        <v>128</v>
      </c>
    </row>
    <row r="2396" spans="2:10" s="198" customFormat="1" ht="18" customHeight="1" x14ac:dyDescent="0.2">
      <c r="B2396" s="203">
        <v>2008</v>
      </c>
      <c r="C2396" s="204">
        <v>3033172.44</v>
      </c>
      <c r="D2396" s="205" t="s">
        <v>87</v>
      </c>
      <c r="E2396" s="205" t="s">
        <v>95</v>
      </c>
      <c r="F2396" s="203">
        <v>90</v>
      </c>
      <c r="G2396" s="205" t="s">
        <v>6453</v>
      </c>
      <c r="H2396" s="205" t="s">
        <v>123</v>
      </c>
      <c r="I2396" s="205" t="s">
        <v>129</v>
      </c>
      <c r="J2396" s="205" t="s">
        <v>129</v>
      </c>
    </row>
    <row r="2397" spans="2:10" s="198" customFormat="1" ht="18" customHeight="1" x14ac:dyDescent="0.2">
      <c r="B2397" s="203">
        <v>2008</v>
      </c>
      <c r="C2397" s="204">
        <v>2540290.9</v>
      </c>
      <c r="D2397" s="205" t="s">
        <v>87</v>
      </c>
      <c r="E2397" s="205" t="s">
        <v>95</v>
      </c>
      <c r="F2397" s="203">
        <v>90</v>
      </c>
      <c r="G2397" s="205" t="s">
        <v>6453</v>
      </c>
      <c r="H2397" s="205" t="s">
        <v>123</v>
      </c>
      <c r="I2397" s="205" t="s">
        <v>130</v>
      </c>
      <c r="J2397" s="205" t="s">
        <v>130</v>
      </c>
    </row>
    <row r="2398" spans="2:10" s="198" customFormat="1" ht="18" customHeight="1" x14ac:dyDescent="0.2">
      <c r="B2398" s="203">
        <v>2008</v>
      </c>
      <c r="C2398" s="204">
        <v>2485886.8199999998</v>
      </c>
      <c r="D2398" s="205" t="s">
        <v>87</v>
      </c>
      <c r="E2398" s="205" t="s">
        <v>95</v>
      </c>
      <c r="F2398" s="203">
        <v>90</v>
      </c>
      <c r="G2398" s="205" t="s">
        <v>6453</v>
      </c>
      <c r="H2398" s="205" t="s">
        <v>123</v>
      </c>
      <c r="I2398" s="205" t="s">
        <v>131</v>
      </c>
      <c r="J2398" s="205" t="s">
        <v>131</v>
      </c>
    </row>
    <row r="2399" spans="2:10" s="198" customFormat="1" ht="18" customHeight="1" x14ac:dyDescent="0.2">
      <c r="B2399" s="203">
        <v>2008</v>
      </c>
      <c r="C2399" s="204">
        <v>1235094.3</v>
      </c>
      <c r="D2399" s="205" t="s">
        <v>87</v>
      </c>
      <c r="E2399" s="205" t="s">
        <v>95</v>
      </c>
      <c r="F2399" s="203">
        <v>90</v>
      </c>
      <c r="G2399" s="205" t="s">
        <v>6453</v>
      </c>
      <c r="H2399" s="205" t="s">
        <v>123</v>
      </c>
      <c r="I2399" s="205" t="s">
        <v>364</v>
      </c>
      <c r="J2399" s="205" t="s">
        <v>364</v>
      </c>
    </row>
    <row r="2400" spans="2:10" s="198" customFormat="1" ht="18" customHeight="1" x14ac:dyDescent="0.2">
      <c r="B2400" s="203">
        <v>2008</v>
      </c>
      <c r="C2400" s="204">
        <v>140</v>
      </c>
      <c r="D2400" s="205" t="s">
        <v>87</v>
      </c>
      <c r="E2400" s="205" t="s">
        <v>95</v>
      </c>
      <c r="F2400" s="203">
        <v>90</v>
      </c>
      <c r="G2400" s="205" t="s">
        <v>6453</v>
      </c>
      <c r="H2400" s="205" t="s">
        <v>123</v>
      </c>
      <c r="I2400" s="205" t="s">
        <v>412</v>
      </c>
      <c r="J2400" s="205" t="s">
        <v>412</v>
      </c>
    </row>
    <row r="2401" spans="2:10" s="198" customFormat="1" ht="18" customHeight="1" x14ac:dyDescent="0.2">
      <c r="B2401" s="203">
        <v>2008</v>
      </c>
      <c r="C2401" s="204">
        <v>495519.81</v>
      </c>
      <c r="D2401" s="205" t="s">
        <v>87</v>
      </c>
      <c r="E2401" s="205" t="s">
        <v>95</v>
      </c>
      <c r="F2401" s="203">
        <v>90</v>
      </c>
      <c r="G2401" s="205" t="s">
        <v>6453</v>
      </c>
      <c r="H2401" s="205" t="s">
        <v>123</v>
      </c>
      <c r="I2401" s="205" t="s">
        <v>132</v>
      </c>
      <c r="J2401" s="205" t="s">
        <v>132</v>
      </c>
    </row>
    <row r="2402" spans="2:10" s="198" customFormat="1" ht="18" customHeight="1" x14ac:dyDescent="0.2">
      <c r="B2402" s="203">
        <v>2008</v>
      </c>
      <c r="C2402" s="204">
        <v>29922044.629999999</v>
      </c>
      <c r="D2402" s="205" t="s">
        <v>87</v>
      </c>
      <c r="E2402" s="205" t="s">
        <v>95</v>
      </c>
      <c r="F2402" s="203">
        <v>90</v>
      </c>
      <c r="G2402" s="205" t="s">
        <v>6453</v>
      </c>
      <c r="H2402" s="205" t="s">
        <v>123</v>
      </c>
      <c r="I2402" s="205" t="s">
        <v>133</v>
      </c>
      <c r="J2402" s="205" t="s">
        <v>133</v>
      </c>
    </row>
    <row r="2403" spans="2:10" s="198" customFormat="1" ht="18" customHeight="1" x14ac:dyDescent="0.2">
      <c r="B2403" s="203">
        <v>2008</v>
      </c>
      <c r="C2403" s="204">
        <v>5063857.58</v>
      </c>
      <c r="D2403" s="205" t="s">
        <v>87</v>
      </c>
      <c r="E2403" s="205" t="s">
        <v>95</v>
      </c>
      <c r="F2403" s="203">
        <v>90</v>
      </c>
      <c r="G2403" s="205" t="s">
        <v>6453</v>
      </c>
      <c r="H2403" s="205" t="s">
        <v>123</v>
      </c>
      <c r="I2403" s="205" t="s">
        <v>134</v>
      </c>
      <c r="J2403" s="205" t="s">
        <v>134</v>
      </c>
    </row>
    <row r="2404" spans="2:10" s="198" customFormat="1" ht="18" customHeight="1" x14ac:dyDescent="0.2">
      <c r="B2404" s="203">
        <v>2008</v>
      </c>
      <c r="C2404" s="204">
        <v>215709.11</v>
      </c>
      <c r="D2404" s="205" t="s">
        <v>87</v>
      </c>
      <c r="E2404" s="205" t="s">
        <v>95</v>
      </c>
      <c r="F2404" s="203">
        <v>90</v>
      </c>
      <c r="G2404" s="205" t="s">
        <v>6453</v>
      </c>
      <c r="H2404" s="205" t="s">
        <v>123</v>
      </c>
      <c r="I2404" s="205" t="s">
        <v>379</v>
      </c>
      <c r="J2404" s="205" t="s">
        <v>379</v>
      </c>
    </row>
    <row r="2405" spans="2:10" s="198" customFormat="1" ht="18" customHeight="1" x14ac:dyDescent="0.2">
      <c r="B2405" s="203">
        <v>2008</v>
      </c>
      <c r="C2405" s="204">
        <v>103692.99</v>
      </c>
      <c r="D2405" s="205" t="s">
        <v>87</v>
      </c>
      <c r="E2405" s="205" t="s">
        <v>95</v>
      </c>
      <c r="F2405" s="203">
        <v>90</v>
      </c>
      <c r="G2405" s="205" t="s">
        <v>6453</v>
      </c>
      <c r="H2405" s="205" t="s">
        <v>123</v>
      </c>
      <c r="I2405" s="205" t="s">
        <v>135</v>
      </c>
      <c r="J2405" s="205" t="s">
        <v>135</v>
      </c>
    </row>
    <row r="2406" spans="2:10" s="198" customFormat="1" ht="18" customHeight="1" x14ac:dyDescent="0.2">
      <c r="B2406" s="203">
        <v>2008</v>
      </c>
      <c r="C2406" s="204">
        <v>45809.94</v>
      </c>
      <c r="D2406" s="205" t="s">
        <v>87</v>
      </c>
      <c r="E2406" s="205" t="s">
        <v>95</v>
      </c>
      <c r="F2406" s="203">
        <v>90</v>
      </c>
      <c r="G2406" s="205" t="s">
        <v>6453</v>
      </c>
      <c r="H2406" s="205" t="s">
        <v>123</v>
      </c>
      <c r="I2406" s="205" t="s">
        <v>136</v>
      </c>
      <c r="J2406" s="205" t="s">
        <v>136</v>
      </c>
    </row>
    <row r="2407" spans="2:10" s="198" customFormat="1" ht="18" customHeight="1" x14ac:dyDescent="0.2">
      <c r="B2407" s="203">
        <v>2008</v>
      </c>
      <c r="C2407" s="204">
        <v>6515779.4000000004</v>
      </c>
      <c r="D2407" s="205" t="s">
        <v>87</v>
      </c>
      <c r="E2407" s="205" t="s">
        <v>95</v>
      </c>
      <c r="F2407" s="203">
        <v>90</v>
      </c>
      <c r="G2407" s="205" t="s">
        <v>6453</v>
      </c>
      <c r="H2407" s="205" t="s">
        <v>123</v>
      </c>
      <c r="I2407" s="205" t="s">
        <v>137</v>
      </c>
      <c r="J2407" s="205" t="s">
        <v>137</v>
      </c>
    </row>
    <row r="2408" spans="2:10" s="198" customFormat="1" ht="18" customHeight="1" x14ac:dyDescent="0.2">
      <c r="B2408" s="203">
        <v>2008</v>
      </c>
      <c r="C2408" s="204">
        <v>16690511.439999999</v>
      </c>
      <c r="D2408" s="205" t="s">
        <v>87</v>
      </c>
      <c r="E2408" s="205" t="s">
        <v>95</v>
      </c>
      <c r="F2408" s="203">
        <v>90</v>
      </c>
      <c r="G2408" s="205" t="s">
        <v>6453</v>
      </c>
      <c r="H2408" s="205" t="s">
        <v>123</v>
      </c>
      <c r="I2408" s="205" t="s">
        <v>138</v>
      </c>
      <c r="J2408" s="205" t="s">
        <v>138</v>
      </c>
    </row>
    <row r="2409" spans="2:10" s="198" customFormat="1" ht="18" customHeight="1" x14ac:dyDescent="0.2">
      <c r="B2409" s="203">
        <v>2008</v>
      </c>
      <c r="C2409" s="204">
        <v>33870749.850000001</v>
      </c>
      <c r="D2409" s="205" t="s">
        <v>87</v>
      </c>
      <c r="E2409" s="205" t="s">
        <v>95</v>
      </c>
      <c r="F2409" s="203">
        <v>90</v>
      </c>
      <c r="G2409" s="205" t="s">
        <v>6453</v>
      </c>
      <c r="H2409" s="205" t="s">
        <v>123</v>
      </c>
      <c r="I2409" s="205" t="s">
        <v>139</v>
      </c>
      <c r="J2409" s="205" t="s">
        <v>139</v>
      </c>
    </row>
    <row r="2410" spans="2:10" s="198" customFormat="1" ht="18" customHeight="1" x14ac:dyDescent="0.2">
      <c r="B2410" s="203">
        <v>2008</v>
      </c>
      <c r="C2410" s="204">
        <v>2785869.59</v>
      </c>
      <c r="D2410" s="205" t="s">
        <v>87</v>
      </c>
      <c r="E2410" s="205" t="s">
        <v>95</v>
      </c>
      <c r="F2410" s="203">
        <v>90</v>
      </c>
      <c r="G2410" s="205" t="s">
        <v>6453</v>
      </c>
      <c r="H2410" s="205" t="s">
        <v>123</v>
      </c>
      <c r="I2410" s="205" t="s">
        <v>140</v>
      </c>
      <c r="J2410" s="205" t="s">
        <v>140</v>
      </c>
    </row>
    <row r="2411" spans="2:10" s="198" customFormat="1" ht="18" customHeight="1" x14ac:dyDescent="0.2">
      <c r="B2411" s="203">
        <v>2008</v>
      </c>
      <c r="C2411" s="204">
        <v>961373</v>
      </c>
      <c r="D2411" s="205" t="s">
        <v>87</v>
      </c>
      <c r="E2411" s="205" t="s">
        <v>95</v>
      </c>
      <c r="F2411" s="203">
        <v>90</v>
      </c>
      <c r="G2411" s="205" t="s">
        <v>6453</v>
      </c>
      <c r="H2411" s="205" t="s">
        <v>123</v>
      </c>
      <c r="I2411" s="205" t="s">
        <v>141</v>
      </c>
      <c r="J2411" s="205" t="s">
        <v>141</v>
      </c>
    </row>
    <row r="2412" spans="2:10" s="198" customFormat="1" ht="18" customHeight="1" x14ac:dyDescent="0.2">
      <c r="B2412" s="203">
        <v>2008</v>
      </c>
      <c r="C2412" s="204">
        <v>7776841.2599999998</v>
      </c>
      <c r="D2412" s="205" t="s">
        <v>87</v>
      </c>
      <c r="E2412" s="205" t="s">
        <v>95</v>
      </c>
      <c r="F2412" s="203">
        <v>90</v>
      </c>
      <c r="G2412" s="205" t="s">
        <v>6453</v>
      </c>
      <c r="H2412" s="205" t="s">
        <v>123</v>
      </c>
      <c r="I2412" s="205" t="s">
        <v>142</v>
      </c>
      <c r="J2412" s="205" t="s">
        <v>142</v>
      </c>
    </row>
    <row r="2413" spans="2:10" s="198" customFormat="1" ht="18" customHeight="1" x14ac:dyDescent="0.2">
      <c r="B2413" s="203">
        <v>2008</v>
      </c>
      <c r="C2413" s="204">
        <v>49473308.020000003</v>
      </c>
      <c r="D2413" s="205" t="s">
        <v>87</v>
      </c>
      <c r="E2413" s="205" t="s">
        <v>95</v>
      </c>
      <c r="F2413" s="203">
        <v>90</v>
      </c>
      <c r="G2413" s="205" t="s">
        <v>6453</v>
      </c>
      <c r="H2413" s="205" t="s">
        <v>123</v>
      </c>
      <c r="I2413" s="205" t="s">
        <v>143</v>
      </c>
      <c r="J2413" s="205" t="s">
        <v>143</v>
      </c>
    </row>
    <row r="2414" spans="2:10" s="198" customFormat="1" ht="18" customHeight="1" x14ac:dyDescent="0.2">
      <c r="B2414" s="203">
        <v>2008</v>
      </c>
      <c r="C2414" s="204">
        <v>1439255.6</v>
      </c>
      <c r="D2414" s="205" t="s">
        <v>87</v>
      </c>
      <c r="E2414" s="205" t="s">
        <v>95</v>
      </c>
      <c r="F2414" s="203">
        <v>90</v>
      </c>
      <c r="G2414" s="205" t="s">
        <v>6453</v>
      </c>
      <c r="H2414" s="205" t="s">
        <v>123</v>
      </c>
      <c r="I2414" s="205" t="s">
        <v>144</v>
      </c>
      <c r="J2414" s="205" t="s">
        <v>144</v>
      </c>
    </row>
    <row r="2415" spans="2:10" s="198" customFormat="1" ht="18" customHeight="1" x14ac:dyDescent="0.2">
      <c r="B2415" s="203">
        <v>2008</v>
      </c>
      <c r="C2415" s="204">
        <v>9729247.8100000005</v>
      </c>
      <c r="D2415" s="205" t="s">
        <v>87</v>
      </c>
      <c r="E2415" s="205" t="s">
        <v>95</v>
      </c>
      <c r="F2415" s="203">
        <v>90</v>
      </c>
      <c r="G2415" s="205" t="s">
        <v>6453</v>
      </c>
      <c r="H2415" s="205" t="s">
        <v>123</v>
      </c>
      <c r="I2415" s="205" t="s">
        <v>145</v>
      </c>
      <c r="J2415" s="205" t="s">
        <v>145</v>
      </c>
    </row>
    <row r="2416" spans="2:10" s="198" customFormat="1" ht="18" customHeight="1" x14ac:dyDescent="0.2">
      <c r="B2416" s="203">
        <v>2008</v>
      </c>
      <c r="C2416" s="204">
        <v>16910691.25</v>
      </c>
      <c r="D2416" s="205" t="s">
        <v>87</v>
      </c>
      <c r="E2416" s="205" t="s">
        <v>95</v>
      </c>
      <c r="F2416" s="203">
        <v>90</v>
      </c>
      <c r="G2416" s="205" t="s">
        <v>6453</v>
      </c>
      <c r="H2416" s="205" t="s">
        <v>123</v>
      </c>
      <c r="I2416" s="205" t="s">
        <v>146</v>
      </c>
      <c r="J2416" s="205" t="s">
        <v>146</v>
      </c>
    </row>
    <row r="2417" spans="2:10" s="198" customFormat="1" ht="18" customHeight="1" x14ac:dyDescent="0.2">
      <c r="B2417" s="203">
        <v>2008</v>
      </c>
      <c r="C2417" s="204">
        <v>7630795.0700000003</v>
      </c>
      <c r="D2417" s="205" t="s">
        <v>87</v>
      </c>
      <c r="E2417" s="205" t="s">
        <v>95</v>
      </c>
      <c r="F2417" s="203">
        <v>90</v>
      </c>
      <c r="G2417" s="205" t="s">
        <v>6453</v>
      </c>
      <c r="H2417" s="205" t="s">
        <v>123</v>
      </c>
      <c r="I2417" s="205" t="s">
        <v>147</v>
      </c>
      <c r="J2417" s="205" t="s">
        <v>147</v>
      </c>
    </row>
    <row r="2418" spans="2:10" s="198" customFormat="1" ht="18" customHeight="1" x14ac:dyDescent="0.2">
      <c r="B2418" s="203">
        <v>2008</v>
      </c>
      <c r="C2418" s="204">
        <v>6967248.7800000003</v>
      </c>
      <c r="D2418" s="205" t="s">
        <v>87</v>
      </c>
      <c r="E2418" s="205" t="s">
        <v>95</v>
      </c>
      <c r="F2418" s="203">
        <v>90</v>
      </c>
      <c r="G2418" s="205" t="s">
        <v>6453</v>
      </c>
      <c r="H2418" s="205" t="s">
        <v>123</v>
      </c>
      <c r="I2418" s="205" t="s">
        <v>148</v>
      </c>
      <c r="J2418" s="205" t="s">
        <v>148</v>
      </c>
    </row>
    <row r="2419" spans="2:10" s="198" customFormat="1" ht="18" customHeight="1" x14ac:dyDescent="0.2">
      <c r="B2419" s="203">
        <v>2008</v>
      </c>
      <c r="C2419" s="204">
        <v>1926246.29</v>
      </c>
      <c r="D2419" s="205" t="s">
        <v>87</v>
      </c>
      <c r="E2419" s="205" t="s">
        <v>95</v>
      </c>
      <c r="F2419" s="203">
        <v>90</v>
      </c>
      <c r="G2419" s="205" t="s">
        <v>6453</v>
      </c>
      <c r="H2419" s="205" t="s">
        <v>123</v>
      </c>
      <c r="I2419" s="205" t="s">
        <v>149</v>
      </c>
      <c r="J2419" s="205" t="s">
        <v>149</v>
      </c>
    </row>
    <row r="2420" spans="2:10" s="198" customFormat="1" ht="18" customHeight="1" x14ac:dyDescent="0.2">
      <c r="B2420" s="203">
        <v>2008</v>
      </c>
      <c r="C2420" s="204">
        <v>4382015.4800000004</v>
      </c>
      <c r="D2420" s="205" t="s">
        <v>87</v>
      </c>
      <c r="E2420" s="205" t="s">
        <v>95</v>
      </c>
      <c r="F2420" s="203">
        <v>90</v>
      </c>
      <c r="G2420" s="205" t="s">
        <v>6453</v>
      </c>
      <c r="H2420" s="205" t="s">
        <v>123</v>
      </c>
      <c r="I2420" s="205" t="s">
        <v>150</v>
      </c>
      <c r="J2420" s="205" t="s">
        <v>150</v>
      </c>
    </row>
    <row r="2421" spans="2:10" s="198" customFormat="1" ht="18" customHeight="1" x14ac:dyDescent="0.2">
      <c r="B2421" s="203">
        <v>2008</v>
      </c>
      <c r="C2421" s="204">
        <v>414271330.24000001</v>
      </c>
      <c r="D2421" s="205" t="s">
        <v>87</v>
      </c>
      <c r="E2421" s="205" t="s">
        <v>95</v>
      </c>
      <c r="F2421" s="203">
        <v>90</v>
      </c>
      <c r="G2421" s="205" t="s">
        <v>6453</v>
      </c>
      <c r="H2421" s="205" t="s">
        <v>123</v>
      </c>
      <c r="I2421" s="205" t="s">
        <v>151</v>
      </c>
      <c r="J2421" s="205" t="s">
        <v>151</v>
      </c>
    </row>
    <row r="2422" spans="2:10" s="198" customFormat="1" ht="18" customHeight="1" x14ac:dyDescent="0.2">
      <c r="B2422" s="203">
        <v>2008</v>
      </c>
      <c r="C2422" s="204">
        <v>0</v>
      </c>
      <c r="D2422" s="205" t="s">
        <v>87</v>
      </c>
      <c r="E2422" s="205" t="s">
        <v>95</v>
      </c>
      <c r="F2422" s="203">
        <v>90</v>
      </c>
      <c r="G2422" s="205" t="s">
        <v>6453</v>
      </c>
      <c r="H2422" s="205" t="s">
        <v>123</v>
      </c>
      <c r="I2422" s="205" t="s">
        <v>380</v>
      </c>
      <c r="J2422" s="205" t="s">
        <v>380</v>
      </c>
    </row>
    <row r="2423" spans="2:10" s="198" customFormat="1" ht="18" customHeight="1" x14ac:dyDescent="0.2">
      <c r="B2423" s="203">
        <v>2008</v>
      </c>
      <c r="C2423" s="204">
        <v>753461.2</v>
      </c>
      <c r="D2423" s="205" t="s">
        <v>87</v>
      </c>
      <c r="E2423" s="205" t="s">
        <v>95</v>
      </c>
      <c r="F2423" s="203">
        <v>90</v>
      </c>
      <c r="G2423" s="205" t="s">
        <v>6453</v>
      </c>
      <c r="H2423" s="205" t="s">
        <v>123</v>
      </c>
      <c r="I2423" s="205" t="s">
        <v>152</v>
      </c>
      <c r="J2423" s="205" t="s">
        <v>152</v>
      </c>
    </row>
    <row r="2424" spans="2:10" s="198" customFormat="1" ht="18" customHeight="1" x14ac:dyDescent="0.2">
      <c r="B2424" s="203">
        <v>2008</v>
      </c>
      <c r="C2424" s="204">
        <v>1803647.04</v>
      </c>
      <c r="D2424" s="205" t="s">
        <v>87</v>
      </c>
      <c r="E2424" s="205" t="s">
        <v>95</v>
      </c>
      <c r="F2424" s="203">
        <v>90</v>
      </c>
      <c r="G2424" s="205" t="s">
        <v>6453</v>
      </c>
      <c r="H2424" s="205" t="s">
        <v>123</v>
      </c>
      <c r="I2424" s="205" t="s">
        <v>351</v>
      </c>
      <c r="J2424" s="205" t="s">
        <v>351</v>
      </c>
    </row>
    <row r="2425" spans="2:10" s="198" customFormat="1" ht="18" customHeight="1" x14ac:dyDescent="0.2">
      <c r="B2425" s="203">
        <v>2008</v>
      </c>
      <c r="C2425" s="204">
        <v>7909247.46</v>
      </c>
      <c r="D2425" s="205" t="s">
        <v>87</v>
      </c>
      <c r="E2425" s="205" t="s">
        <v>95</v>
      </c>
      <c r="F2425" s="203">
        <v>90</v>
      </c>
      <c r="G2425" s="205" t="s">
        <v>6453</v>
      </c>
      <c r="H2425" s="205" t="s">
        <v>123</v>
      </c>
      <c r="I2425" s="205" t="s">
        <v>153</v>
      </c>
      <c r="J2425" s="205" t="s">
        <v>153</v>
      </c>
    </row>
    <row r="2426" spans="2:10" s="198" customFormat="1" ht="18" customHeight="1" x14ac:dyDescent="0.2">
      <c r="B2426" s="203">
        <v>2008</v>
      </c>
      <c r="C2426" s="204">
        <v>69947007.560000002</v>
      </c>
      <c r="D2426" s="205" t="s">
        <v>87</v>
      </c>
      <c r="E2426" s="205" t="s">
        <v>95</v>
      </c>
      <c r="F2426" s="203">
        <v>90</v>
      </c>
      <c r="G2426" s="205" t="s">
        <v>6453</v>
      </c>
      <c r="H2426" s="205" t="s">
        <v>123</v>
      </c>
      <c r="I2426" s="205" t="s">
        <v>154</v>
      </c>
      <c r="J2426" s="205" t="s">
        <v>154</v>
      </c>
    </row>
    <row r="2427" spans="2:10" s="198" customFormat="1" ht="18" customHeight="1" x14ac:dyDescent="0.2">
      <c r="B2427" s="203">
        <v>2008</v>
      </c>
      <c r="C2427" s="204">
        <v>1780794.25</v>
      </c>
      <c r="D2427" s="205" t="s">
        <v>87</v>
      </c>
      <c r="E2427" s="205" t="s">
        <v>95</v>
      </c>
      <c r="F2427" s="203">
        <v>90</v>
      </c>
      <c r="G2427" s="205" t="s">
        <v>6453</v>
      </c>
      <c r="H2427" s="205" t="s">
        <v>123</v>
      </c>
      <c r="I2427" s="205" t="s">
        <v>155</v>
      </c>
      <c r="J2427" s="205" t="s">
        <v>155</v>
      </c>
    </row>
    <row r="2428" spans="2:10" s="198" customFormat="1" ht="18" customHeight="1" x14ac:dyDescent="0.2">
      <c r="B2428" s="203">
        <v>2008</v>
      </c>
      <c r="C2428" s="204">
        <v>27431114.41</v>
      </c>
      <c r="D2428" s="205" t="s">
        <v>87</v>
      </c>
      <c r="E2428" s="205" t="s">
        <v>95</v>
      </c>
      <c r="F2428" s="203">
        <v>90</v>
      </c>
      <c r="G2428" s="205" t="s">
        <v>6453</v>
      </c>
      <c r="H2428" s="205" t="s">
        <v>123</v>
      </c>
      <c r="I2428" s="205" t="s">
        <v>349</v>
      </c>
      <c r="J2428" s="205" t="s">
        <v>123</v>
      </c>
    </row>
    <row r="2429" spans="2:10" s="198" customFormat="1" ht="18" customHeight="1" x14ac:dyDescent="0.2">
      <c r="B2429" s="203">
        <v>2008</v>
      </c>
      <c r="C2429" s="204">
        <v>1750042.23</v>
      </c>
      <c r="D2429" s="205" t="s">
        <v>87</v>
      </c>
      <c r="E2429" s="205" t="s">
        <v>95</v>
      </c>
      <c r="F2429" s="203">
        <v>90</v>
      </c>
      <c r="G2429" s="205" t="s">
        <v>6453</v>
      </c>
      <c r="H2429" s="205" t="s">
        <v>123</v>
      </c>
      <c r="I2429" s="205" t="s">
        <v>156</v>
      </c>
      <c r="J2429" s="205" t="s">
        <v>156</v>
      </c>
    </row>
    <row r="2430" spans="2:10" s="198" customFormat="1" ht="18" customHeight="1" x14ac:dyDescent="0.2">
      <c r="B2430" s="203">
        <v>2008</v>
      </c>
      <c r="C2430" s="204">
        <v>10463596.58</v>
      </c>
      <c r="D2430" s="205" t="s">
        <v>87</v>
      </c>
      <c r="E2430" s="205" t="s">
        <v>95</v>
      </c>
      <c r="F2430" s="203">
        <v>90</v>
      </c>
      <c r="G2430" s="205" t="s">
        <v>6453</v>
      </c>
      <c r="H2430" s="205" t="s">
        <v>157</v>
      </c>
      <c r="I2430" s="205" t="s">
        <v>157</v>
      </c>
      <c r="J2430" s="205" t="s">
        <v>157</v>
      </c>
    </row>
    <row r="2431" spans="2:10" s="198" customFormat="1" ht="18" customHeight="1" x14ac:dyDescent="0.2">
      <c r="B2431" s="203">
        <v>2008</v>
      </c>
      <c r="C2431" s="204">
        <v>0</v>
      </c>
      <c r="D2431" s="205" t="s">
        <v>87</v>
      </c>
      <c r="E2431" s="205" t="s">
        <v>95</v>
      </c>
      <c r="F2431" s="203">
        <v>90</v>
      </c>
      <c r="G2431" s="205" t="s">
        <v>6453</v>
      </c>
      <c r="H2431" s="205" t="s">
        <v>157</v>
      </c>
      <c r="I2431" s="205" t="s">
        <v>349</v>
      </c>
      <c r="J2431" s="205"/>
    </row>
    <row r="2432" spans="2:10" s="198" customFormat="1" ht="18" customHeight="1" x14ac:dyDescent="0.2">
      <c r="B2432" s="203">
        <v>2008</v>
      </c>
      <c r="C2432" s="204">
        <v>282840739.38</v>
      </c>
      <c r="D2432" s="205" t="s">
        <v>87</v>
      </c>
      <c r="E2432" s="205" t="s">
        <v>95</v>
      </c>
      <c r="F2432" s="203">
        <v>90</v>
      </c>
      <c r="G2432" s="205" t="s">
        <v>6453</v>
      </c>
      <c r="H2432" s="205" t="s">
        <v>158</v>
      </c>
      <c r="I2432" s="205" t="s">
        <v>158</v>
      </c>
      <c r="J2432" s="205" t="s">
        <v>158</v>
      </c>
    </row>
    <row r="2433" spans="2:10" s="198" customFormat="1" ht="18" customHeight="1" x14ac:dyDescent="0.2">
      <c r="B2433" s="203">
        <v>2008</v>
      </c>
      <c r="C2433" s="204">
        <v>337381.91</v>
      </c>
      <c r="D2433" s="205" t="s">
        <v>87</v>
      </c>
      <c r="E2433" s="205" t="s">
        <v>95</v>
      </c>
      <c r="F2433" s="203">
        <v>90</v>
      </c>
      <c r="G2433" s="205" t="s">
        <v>6453</v>
      </c>
      <c r="H2433" s="205" t="s">
        <v>158</v>
      </c>
      <c r="I2433" s="205" t="s">
        <v>349</v>
      </c>
      <c r="J2433" s="205" t="s">
        <v>158</v>
      </c>
    </row>
    <row r="2434" spans="2:10" s="198" customFormat="1" ht="18" customHeight="1" x14ac:dyDescent="0.2">
      <c r="B2434" s="203">
        <v>2008</v>
      </c>
      <c r="C2434" s="204">
        <v>192609669.22999999</v>
      </c>
      <c r="D2434" s="205" t="s">
        <v>87</v>
      </c>
      <c r="E2434" s="205" t="s">
        <v>95</v>
      </c>
      <c r="F2434" s="203">
        <v>90</v>
      </c>
      <c r="G2434" s="205" t="s">
        <v>6453</v>
      </c>
      <c r="H2434" s="205" t="s">
        <v>159</v>
      </c>
      <c r="I2434" s="205" t="s">
        <v>381</v>
      </c>
      <c r="J2434" s="205" t="s">
        <v>381</v>
      </c>
    </row>
    <row r="2435" spans="2:10" s="198" customFormat="1" ht="18" customHeight="1" x14ac:dyDescent="0.2">
      <c r="B2435" s="203">
        <v>2008</v>
      </c>
      <c r="C2435" s="204">
        <v>185175845.77000001</v>
      </c>
      <c r="D2435" s="205" t="s">
        <v>87</v>
      </c>
      <c r="E2435" s="205" t="s">
        <v>95</v>
      </c>
      <c r="F2435" s="203">
        <v>90</v>
      </c>
      <c r="G2435" s="205" t="s">
        <v>6453</v>
      </c>
      <c r="H2435" s="205" t="s">
        <v>159</v>
      </c>
      <c r="I2435" s="205" t="s">
        <v>160</v>
      </c>
      <c r="J2435" s="205" t="s">
        <v>160</v>
      </c>
    </row>
    <row r="2436" spans="2:10" s="198" customFormat="1" ht="18" customHeight="1" x14ac:dyDescent="0.2">
      <c r="B2436" s="203">
        <v>2008</v>
      </c>
      <c r="C2436" s="204">
        <v>0</v>
      </c>
      <c r="D2436" s="205" t="s">
        <v>87</v>
      </c>
      <c r="E2436" s="205" t="s">
        <v>95</v>
      </c>
      <c r="F2436" s="203">
        <v>90</v>
      </c>
      <c r="G2436" s="205" t="s">
        <v>6453</v>
      </c>
      <c r="H2436" s="205" t="s">
        <v>159</v>
      </c>
      <c r="I2436" s="205" t="s">
        <v>349</v>
      </c>
      <c r="J2436" s="205"/>
    </row>
    <row r="2437" spans="2:10" s="198" customFormat="1" ht="18" customHeight="1" x14ac:dyDescent="0.2">
      <c r="B2437" s="203">
        <v>2008</v>
      </c>
      <c r="C2437" s="204">
        <v>4962024.1900000004</v>
      </c>
      <c r="D2437" s="205" t="s">
        <v>87</v>
      </c>
      <c r="E2437" s="205" t="s">
        <v>95</v>
      </c>
      <c r="F2437" s="203">
        <v>90</v>
      </c>
      <c r="G2437" s="205" t="s">
        <v>6453</v>
      </c>
      <c r="H2437" s="205" t="s">
        <v>161</v>
      </c>
      <c r="I2437" s="205" t="s">
        <v>161</v>
      </c>
      <c r="J2437" s="205" t="s">
        <v>161</v>
      </c>
    </row>
    <row r="2438" spans="2:10" s="198" customFormat="1" ht="18" customHeight="1" x14ac:dyDescent="0.2">
      <c r="B2438" s="203">
        <v>2008</v>
      </c>
      <c r="C2438" s="204">
        <v>0</v>
      </c>
      <c r="D2438" s="205" t="s">
        <v>87</v>
      </c>
      <c r="E2438" s="205" t="s">
        <v>95</v>
      </c>
      <c r="F2438" s="203">
        <v>90</v>
      </c>
      <c r="G2438" s="205" t="s">
        <v>6453</v>
      </c>
      <c r="H2438" s="205" t="s">
        <v>161</v>
      </c>
      <c r="I2438" s="205" t="s">
        <v>349</v>
      </c>
      <c r="J2438" s="205"/>
    </row>
    <row r="2439" spans="2:10" s="198" customFormat="1" ht="18" customHeight="1" x14ac:dyDescent="0.2">
      <c r="B2439" s="203">
        <v>2008</v>
      </c>
      <c r="C2439" s="204">
        <v>8415649.5899999999</v>
      </c>
      <c r="D2439" s="205" t="s">
        <v>87</v>
      </c>
      <c r="E2439" s="205" t="s">
        <v>95</v>
      </c>
      <c r="F2439" s="203">
        <v>90</v>
      </c>
      <c r="G2439" s="205" t="s">
        <v>6453</v>
      </c>
      <c r="H2439" s="205" t="s">
        <v>162</v>
      </c>
      <c r="I2439" s="205" t="s">
        <v>163</v>
      </c>
      <c r="J2439" s="205" t="s">
        <v>163</v>
      </c>
    </row>
    <row r="2440" spans="2:10" s="198" customFormat="1" ht="18" customHeight="1" x14ac:dyDescent="0.2">
      <c r="B2440" s="203">
        <v>2008</v>
      </c>
      <c r="C2440" s="204">
        <v>5289.46</v>
      </c>
      <c r="D2440" s="205" t="s">
        <v>87</v>
      </c>
      <c r="E2440" s="205" t="s">
        <v>95</v>
      </c>
      <c r="F2440" s="203">
        <v>90</v>
      </c>
      <c r="G2440" s="205" t="s">
        <v>6453</v>
      </c>
      <c r="H2440" s="205" t="s">
        <v>162</v>
      </c>
      <c r="I2440" s="205" t="s">
        <v>164</v>
      </c>
      <c r="J2440" s="205" t="s">
        <v>164</v>
      </c>
    </row>
    <row r="2441" spans="2:10" s="198" customFormat="1" ht="18" customHeight="1" x14ac:dyDescent="0.2">
      <c r="B2441" s="203">
        <v>2008</v>
      </c>
      <c r="C2441" s="204">
        <v>2167031.31</v>
      </c>
      <c r="D2441" s="205" t="s">
        <v>87</v>
      </c>
      <c r="E2441" s="205" t="s">
        <v>95</v>
      </c>
      <c r="F2441" s="203">
        <v>90</v>
      </c>
      <c r="G2441" s="205" t="s">
        <v>6453</v>
      </c>
      <c r="H2441" s="205" t="s">
        <v>162</v>
      </c>
      <c r="I2441" s="205" t="s">
        <v>165</v>
      </c>
      <c r="J2441" s="205" t="s">
        <v>165</v>
      </c>
    </row>
    <row r="2442" spans="2:10" s="198" customFormat="1" ht="18" customHeight="1" x14ac:dyDescent="0.2">
      <c r="B2442" s="203">
        <v>2008</v>
      </c>
      <c r="C2442" s="204">
        <v>180916.24</v>
      </c>
      <c r="D2442" s="205" t="s">
        <v>87</v>
      </c>
      <c r="E2442" s="205" t="s">
        <v>95</v>
      </c>
      <c r="F2442" s="203">
        <v>90</v>
      </c>
      <c r="G2442" s="205" t="s">
        <v>6453</v>
      </c>
      <c r="H2442" s="205" t="s">
        <v>162</v>
      </c>
      <c r="I2442" s="205" t="s">
        <v>170</v>
      </c>
      <c r="J2442" s="205" t="s">
        <v>170</v>
      </c>
    </row>
    <row r="2443" spans="2:10" s="198" customFormat="1" ht="18" customHeight="1" x14ac:dyDescent="0.2">
      <c r="B2443" s="203">
        <v>2008</v>
      </c>
      <c r="C2443" s="204">
        <v>5748855.4199999999</v>
      </c>
      <c r="D2443" s="205" t="s">
        <v>87</v>
      </c>
      <c r="E2443" s="205" t="s">
        <v>95</v>
      </c>
      <c r="F2443" s="203">
        <v>90</v>
      </c>
      <c r="G2443" s="205" t="s">
        <v>6453</v>
      </c>
      <c r="H2443" s="205" t="s">
        <v>162</v>
      </c>
      <c r="I2443" s="205" t="s">
        <v>166</v>
      </c>
      <c r="J2443" s="205" t="s">
        <v>166</v>
      </c>
    </row>
    <row r="2444" spans="2:10" s="198" customFormat="1" ht="18" customHeight="1" x14ac:dyDescent="0.2">
      <c r="B2444" s="203">
        <v>2008</v>
      </c>
      <c r="C2444" s="204">
        <v>350000</v>
      </c>
      <c r="D2444" s="205" t="s">
        <v>87</v>
      </c>
      <c r="E2444" s="205" t="s">
        <v>95</v>
      </c>
      <c r="F2444" s="203">
        <v>90</v>
      </c>
      <c r="G2444" s="205" t="s">
        <v>6453</v>
      </c>
      <c r="H2444" s="205" t="s">
        <v>162</v>
      </c>
      <c r="I2444" s="205" t="s">
        <v>167</v>
      </c>
      <c r="J2444" s="205" t="s">
        <v>167</v>
      </c>
    </row>
    <row r="2445" spans="2:10" s="198" customFormat="1" ht="18" customHeight="1" x14ac:dyDescent="0.2">
      <c r="B2445" s="203">
        <v>2008</v>
      </c>
      <c r="C2445" s="204">
        <v>0</v>
      </c>
      <c r="D2445" s="205" t="s">
        <v>87</v>
      </c>
      <c r="E2445" s="205" t="s">
        <v>95</v>
      </c>
      <c r="F2445" s="203">
        <v>90</v>
      </c>
      <c r="G2445" s="205" t="s">
        <v>6453</v>
      </c>
      <c r="H2445" s="205" t="s">
        <v>162</v>
      </c>
      <c r="I2445" s="205" t="s">
        <v>349</v>
      </c>
      <c r="J2445" s="205"/>
    </row>
    <row r="2446" spans="2:10" s="198" customFormat="1" ht="18" customHeight="1" x14ac:dyDescent="0.2">
      <c r="B2446" s="203">
        <v>2008</v>
      </c>
      <c r="C2446" s="204">
        <v>0</v>
      </c>
      <c r="D2446" s="205" t="s">
        <v>87</v>
      </c>
      <c r="E2446" s="205" t="s">
        <v>95</v>
      </c>
      <c r="F2446" s="203">
        <v>90</v>
      </c>
      <c r="G2446" s="205" t="s">
        <v>6453</v>
      </c>
      <c r="H2446" s="205" t="s">
        <v>168</v>
      </c>
      <c r="I2446" s="205" t="s">
        <v>349</v>
      </c>
      <c r="J2446" s="205"/>
    </row>
    <row r="2447" spans="2:10" s="198" customFormat="1" ht="18" customHeight="1" x14ac:dyDescent="0.2">
      <c r="B2447" s="203">
        <v>2008</v>
      </c>
      <c r="C2447" s="204">
        <v>16282.86</v>
      </c>
      <c r="D2447" s="205" t="s">
        <v>87</v>
      </c>
      <c r="E2447" s="205" t="s">
        <v>95</v>
      </c>
      <c r="F2447" s="203">
        <v>90</v>
      </c>
      <c r="G2447" s="205" t="s">
        <v>6453</v>
      </c>
      <c r="H2447" s="205" t="s">
        <v>169</v>
      </c>
      <c r="I2447" s="205" t="s">
        <v>164</v>
      </c>
      <c r="J2447" s="205" t="s">
        <v>164</v>
      </c>
    </row>
    <row r="2448" spans="2:10" s="198" customFormat="1" ht="18" customHeight="1" x14ac:dyDescent="0.2">
      <c r="B2448" s="203">
        <v>2008</v>
      </c>
      <c r="C2448" s="204">
        <v>853686.37</v>
      </c>
      <c r="D2448" s="205" t="s">
        <v>87</v>
      </c>
      <c r="E2448" s="205" t="s">
        <v>95</v>
      </c>
      <c r="F2448" s="203">
        <v>90</v>
      </c>
      <c r="G2448" s="205" t="s">
        <v>6453</v>
      </c>
      <c r="H2448" s="205" t="s">
        <v>169</v>
      </c>
      <c r="I2448" s="205" t="s">
        <v>165</v>
      </c>
      <c r="J2448" s="205" t="s">
        <v>165</v>
      </c>
    </row>
    <row r="2449" spans="2:10" s="198" customFormat="1" ht="18" customHeight="1" x14ac:dyDescent="0.2">
      <c r="B2449" s="203">
        <v>2008</v>
      </c>
      <c r="C2449" s="204">
        <v>848150</v>
      </c>
      <c r="D2449" s="205" t="s">
        <v>87</v>
      </c>
      <c r="E2449" s="205" t="s">
        <v>95</v>
      </c>
      <c r="F2449" s="203">
        <v>90</v>
      </c>
      <c r="G2449" s="205" t="s">
        <v>6453</v>
      </c>
      <c r="H2449" s="205" t="s">
        <v>169</v>
      </c>
      <c r="I2449" s="205" t="s">
        <v>170</v>
      </c>
      <c r="J2449" s="205" t="s">
        <v>170</v>
      </c>
    </row>
    <row r="2450" spans="2:10" s="198" customFormat="1" ht="18" customHeight="1" x14ac:dyDescent="0.2">
      <c r="B2450" s="203">
        <v>2008</v>
      </c>
      <c r="C2450" s="204">
        <v>431810</v>
      </c>
      <c r="D2450" s="205" t="s">
        <v>87</v>
      </c>
      <c r="E2450" s="205" t="s">
        <v>95</v>
      </c>
      <c r="F2450" s="203">
        <v>90</v>
      </c>
      <c r="G2450" s="205" t="s">
        <v>6453</v>
      </c>
      <c r="H2450" s="205" t="s">
        <v>169</v>
      </c>
      <c r="I2450" s="205" t="s">
        <v>171</v>
      </c>
      <c r="J2450" s="205" t="s">
        <v>171</v>
      </c>
    </row>
    <row r="2451" spans="2:10" s="198" customFormat="1" ht="18" customHeight="1" x14ac:dyDescent="0.2">
      <c r="B2451" s="203">
        <v>2008</v>
      </c>
      <c r="C2451" s="204">
        <v>134468.06</v>
      </c>
      <c r="D2451" s="205" t="s">
        <v>87</v>
      </c>
      <c r="E2451" s="205" t="s">
        <v>95</v>
      </c>
      <c r="F2451" s="203">
        <v>90</v>
      </c>
      <c r="G2451" s="205" t="s">
        <v>6453</v>
      </c>
      <c r="H2451" s="205" t="s">
        <v>169</v>
      </c>
      <c r="I2451" s="205" t="s">
        <v>166</v>
      </c>
      <c r="J2451" s="205" t="s">
        <v>166</v>
      </c>
    </row>
    <row r="2452" spans="2:10" s="198" customFormat="1" ht="18" customHeight="1" x14ac:dyDescent="0.2">
      <c r="B2452" s="203">
        <v>2008</v>
      </c>
      <c r="C2452" s="204">
        <v>34062314.32</v>
      </c>
      <c r="D2452" s="205" t="s">
        <v>87</v>
      </c>
      <c r="E2452" s="205" t="s">
        <v>95</v>
      </c>
      <c r="F2452" s="203">
        <v>90</v>
      </c>
      <c r="G2452" s="205" t="s">
        <v>6453</v>
      </c>
      <c r="H2452" s="205" t="s">
        <v>169</v>
      </c>
      <c r="I2452" s="205" t="s">
        <v>172</v>
      </c>
      <c r="J2452" s="205" t="s">
        <v>172</v>
      </c>
    </row>
    <row r="2453" spans="2:10" s="198" customFormat="1" ht="18" customHeight="1" x14ac:dyDescent="0.2">
      <c r="B2453" s="203">
        <v>2008</v>
      </c>
      <c r="C2453" s="204">
        <v>0</v>
      </c>
      <c r="D2453" s="205" t="s">
        <v>87</v>
      </c>
      <c r="E2453" s="205" t="s">
        <v>95</v>
      </c>
      <c r="F2453" s="203">
        <v>90</v>
      </c>
      <c r="G2453" s="205" t="s">
        <v>6453</v>
      </c>
      <c r="H2453" s="205" t="s">
        <v>169</v>
      </c>
      <c r="I2453" s="205" t="s">
        <v>349</v>
      </c>
      <c r="J2453" s="205"/>
    </row>
    <row r="2454" spans="2:10" s="198" customFormat="1" ht="18" customHeight="1" x14ac:dyDescent="0.2">
      <c r="B2454" s="203">
        <v>2008</v>
      </c>
      <c r="C2454" s="204">
        <v>499755.5</v>
      </c>
      <c r="D2454" s="205" t="s">
        <v>87</v>
      </c>
      <c r="E2454" s="205" t="s">
        <v>95</v>
      </c>
      <c r="F2454" s="203">
        <v>90</v>
      </c>
      <c r="G2454" s="205" t="s">
        <v>6453</v>
      </c>
      <c r="H2454" s="205" t="s">
        <v>174</v>
      </c>
      <c r="I2454" s="205" t="s">
        <v>386</v>
      </c>
      <c r="J2454" s="205" t="s">
        <v>386</v>
      </c>
    </row>
    <row r="2455" spans="2:10" s="198" customFormat="1" ht="18" customHeight="1" x14ac:dyDescent="0.2">
      <c r="B2455" s="203">
        <v>2008</v>
      </c>
      <c r="C2455" s="204">
        <v>12377</v>
      </c>
      <c r="D2455" s="205" t="s">
        <v>87</v>
      </c>
      <c r="E2455" s="205" t="s">
        <v>95</v>
      </c>
      <c r="F2455" s="203">
        <v>90</v>
      </c>
      <c r="G2455" s="205" t="s">
        <v>6453</v>
      </c>
      <c r="H2455" s="205" t="s">
        <v>174</v>
      </c>
      <c r="I2455" s="205" t="s">
        <v>175</v>
      </c>
      <c r="J2455" s="205" t="s">
        <v>175</v>
      </c>
    </row>
    <row r="2456" spans="2:10" s="198" customFormat="1" ht="18" customHeight="1" x14ac:dyDescent="0.2">
      <c r="B2456" s="203">
        <v>2008</v>
      </c>
      <c r="C2456" s="204">
        <v>120041.69</v>
      </c>
      <c r="D2456" s="205" t="s">
        <v>87</v>
      </c>
      <c r="E2456" s="205" t="s">
        <v>95</v>
      </c>
      <c r="F2456" s="203">
        <v>90</v>
      </c>
      <c r="G2456" s="205" t="s">
        <v>6453</v>
      </c>
      <c r="H2456" s="205" t="s">
        <v>174</v>
      </c>
      <c r="I2456" s="205" t="s">
        <v>352</v>
      </c>
      <c r="J2456" s="205" t="s">
        <v>352</v>
      </c>
    </row>
    <row r="2457" spans="2:10" s="198" customFormat="1" ht="18" customHeight="1" x14ac:dyDescent="0.2">
      <c r="B2457" s="203">
        <v>2008</v>
      </c>
      <c r="C2457" s="204">
        <v>10632663.310000001</v>
      </c>
      <c r="D2457" s="205" t="s">
        <v>87</v>
      </c>
      <c r="E2457" s="205" t="s">
        <v>95</v>
      </c>
      <c r="F2457" s="203">
        <v>90</v>
      </c>
      <c r="G2457" s="205" t="s">
        <v>6453</v>
      </c>
      <c r="H2457" s="205" t="s">
        <v>174</v>
      </c>
      <c r="I2457" s="205" t="s">
        <v>176</v>
      </c>
      <c r="J2457" s="205" t="s">
        <v>176</v>
      </c>
    </row>
    <row r="2458" spans="2:10" s="198" customFormat="1" ht="18" customHeight="1" x14ac:dyDescent="0.2">
      <c r="B2458" s="203">
        <v>2008</v>
      </c>
      <c r="C2458" s="204">
        <v>4300971.7699999996</v>
      </c>
      <c r="D2458" s="205" t="s">
        <v>87</v>
      </c>
      <c r="E2458" s="205" t="s">
        <v>95</v>
      </c>
      <c r="F2458" s="203">
        <v>90</v>
      </c>
      <c r="G2458" s="205" t="s">
        <v>6453</v>
      </c>
      <c r="H2458" s="205" t="s">
        <v>174</v>
      </c>
      <c r="I2458" s="205" t="s">
        <v>177</v>
      </c>
      <c r="J2458" s="205" t="s">
        <v>177</v>
      </c>
    </row>
    <row r="2459" spans="2:10" s="198" customFormat="1" ht="18" customHeight="1" x14ac:dyDescent="0.2">
      <c r="B2459" s="203">
        <v>2008</v>
      </c>
      <c r="C2459" s="204">
        <v>893689.37</v>
      </c>
      <c r="D2459" s="205" t="s">
        <v>87</v>
      </c>
      <c r="E2459" s="205" t="s">
        <v>95</v>
      </c>
      <c r="F2459" s="203">
        <v>90</v>
      </c>
      <c r="G2459" s="205" t="s">
        <v>6453</v>
      </c>
      <c r="H2459" s="205" t="s">
        <v>174</v>
      </c>
      <c r="I2459" s="205" t="s">
        <v>178</v>
      </c>
      <c r="J2459" s="205" t="s">
        <v>178</v>
      </c>
    </row>
    <row r="2460" spans="2:10" s="198" customFormat="1" ht="18" customHeight="1" x14ac:dyDescent="0.2">
      <c r="B2460" s="203">
        <v>2008</v>
      </c>
      <c r="C2460" s="204">
        <v>0</v>
      </c>
      <c r="D2460" s="205" t="s">
        <v>87</v>
      </c>
      <c r="E2460" s="205" t="s">
        <v>95</v>
      </c>
      <c r="F2460" s="203">
        <v>90</v>
      </c>
      <c r="G2460" s="205" t="s">
        <v>6453</v>
      </c>
      <c r="H2460" s="205" t="s">
        <v>174</v>
      </c>
      <c r="I2460" s="205" t="s">
        <v>179</v>
      </c>
      <c r="J2460" s="205" t="s">
        <v>179</v>
      </c>
    </row>
    <row r="2461" spans="2:10" s="198" customFormat="1" ht="18" customHeight="1" x14ac:dyDescent="0.2">
      <c r="B2461" s="203">
        <v>2008</v>
      </c>
      <c r="C2461" s="204">
        <v>20281808.93</v>
      </c>
      <c r="D2461" s="205" t="s">
        <v>87</v>
      </c>
      <c r="E2461" s="205" t="s">
        <v>95</v>
      </c>
      <c r="F2461" s="203">
        <v>90</v>
      </c>
      <c r="G2461" s="205" t="s">
        <v>6453</v>
      </c>
      <c r="H2461" s="205" t="s">
        <v>174</v>
      </c>
      <c r="I2461" s="205" t="s">
        <v>180</v>
      </c>
      <c r="J2461" s="205" t="s">
        <v>180</v>
      </c>
    </row>
    <row r="2462" spans="2:10" s="198" customFormat="1" ht="18" customHeight="1" x14ac:dyDescent="0.2">
      <c r="B2462" s="203">
        <v>2008</v>
      </c>
      <c r="C2462" s="204">
        <v>216322.11</v>
      </c>
      <c r="D2462" s="205" t="s">
        <v>87</v>
      </c>
      <c r="E2462" s="205" t="s">
        <v>95</v>
      </c>
      <c r="F2462" s="203">
        <v>90</v>
      </c>
      <c r="G2462" s="205" t="s">
        <v>6453</v>
      </c>
      <c r="H2462" s="205" t="s">
        <v>174</v>
      </c>
      <c r="I2462" s="205" t="s">
        <v>181</v>
      </c>
      <c r="J2462" s="205" t="s">
        <v>181</v>
      </c>
    </row>
    <row r="2463" spans="2:10" s="198" customFormat="1" ht="18" customHeight="1" x14ac:dyDescent="0.2">
      <c r="B2463" s="203">
        <v>2008</v>
      </c>
      <c r="C2463" s="204">
        <v>36328.42</v>
      </c>
      <c r="D2463" s="205" t="s">
        <v>87</v>
      </c>
      <c r="E2463" s="205" t="s">
        <v>95</v>
      </c>
      <c r="F2463" s="203">
        <v>90</v>
      </c>
      <c r="G2463" s="205" t="s">
        <v>6453</v>
      </c>
      <c r="H2463" s="205" t="s">
        <v>174</v>
      </c>
      <c r="I2463" s="205" t="s">
        <v>182</v>
      </c>
      <c r="J2463" s="205" t="s">
        <v>182</v>
      </c>
    </row>
    <row r="2464" spans="2:10" s="198" customFormat="1" ht="18" customHeight="1" x14ac:dyDescent="0.2">
      <c r="B2464" s="203">
        <v>2008</v>
      </c>
      <c r="C2464" s="204">
        <v>204173.87</v>
      </c>
      <c r="D2464" s="205" t="s">
        <v>87</v>
      </c>
      <c r="E2464" s="205" t="s">
        <v>95</v>
      </c>
      <c r="F2464" s="203">
        <v>90</v>
      </c>
      <c r="G2464" s="205" t="s">
        <v>6453</v>
      </c>
      <c r="H2464" s="205" t="s">
        <v>174</v>
      </c>
      <c r="I2464" s="205" t="s">
        <v>365</v>
      </c>
      <c r="J2464" s="205" t="s">
        <v>365</v>
      </c>
    </row>
    <row r="2465" spans="2:10" s="198" customFormat="1" ht="18" customHeight="1" x14ac:dyDescent="0.2">
      <c r="B2465" s="203">
        <v>2008</v>
      </c>
      <c r="C2465" s="204">
        <v>14055744.59</v>
      </c>
      <c r="D2465" s="205" t="s">
        <v>87</v>
      </c>
      <c r="E2465" s="205" t="s">
        <v>95</v>
      </c>
      <c r="F2465" s="203">
        <v>90</v>
      </c>
      <c r="G2465" s="205" t="s">
        <v>6453</v>
      </c>
      <c r="H2465" s="205" t="s">
        <v>174</v>
      </c>
      <c r="I2465" s="205" t="s">
        <v>183</v>
      </c>
      <c r="J2465" s="205" t="s">
        <v>183</v>
      </c>
    </row>
    <row r="2466" spans="2:10" s="198" customFormat="1" ht="18" customHeight="1" x14ac:dyDescent="0.2">
      <c r="B2466" s="203">
        <v>2008</v>
      </c>
      <c r="C2466" s="204">
        <v>22169891.239999998</v>
      </c>
      <c r="D2466" s="205" t="s">
        <v>87</v>
      </c>
      <c r="E2466" s="205" t="s">
        <v>95</v>
      </c>
      <c r="F2466" s="203">
        <v>90</v>
      </c>
      <c r="G2466" s="205" t="s">
        <v>6453</v>
      </c>
      <c r="H2466" s="205" t="s">
        <v>174</v>
      </c>
      <c r="I2466" s="205" t="s">
        <v>184</v>
      </c>
      <c r="J2466" s="205" t="s">
        <v>184</v>
      </c>
    </row>
    <row r="2467" spans="2:10" s="198" customFormat="1" ht="18" customHeight="1" x14ac:dyDescent="0.2">
      <c r="B2467" s="203">
        <v>2008</v>
      </c>
      <c r="C2467" s="204">
        <v>40285388.210000001</v>
      </c>
      <c r="D2467" s="205" t="s">
        <v>87</v>
      </c>
      <c r="E2467" s="205" t="s">
        <v>95</v>
      </c>
      <c r="F2467" s="203">
        <v>90</v>
      </c>
      <c r="G2467" s="205" t="s">
        <v>6453</v>
      </c>
      <c r="H2467" s="205" t="s">
        <v>174</v>
      </c>
      <c r="I2467" s="205" t="s">
        <v>185</v>
      </c>
      <c r="J2467" s="205" t="s">
        <v>185</v>
      </c>
    </row>
    <row r="2468" spans="2:10" s="198" customFormat="1" ht="18" customHeight="1" x14ac:dyDescent="0.2">
      <c r="B2468" s="203">
        <v>2008</v>
      </c>
      <c r="C2468" s="204">
        <v>13845305.939999999</v>
      </c>
      <c r="D2468" s="205" t="s">
        <v>87</v>
      </c>
      <c r="E2468" s="205" t="s">
        <v>95</v>
      </c>
      <c r="F2468" s="203">
        <v>90</v>
      </c>
      <c r="G2468" s="205" t="s">
        <v>6453</v>
      </c>
      <c r="H2468" s="205" t="s">
        <v>174</v>
      </c>
      <c r="I2468" s="205" t="s">
        <v>186</v>
      </c>
      <c r="J2468" s="205" t="s">
        <v>186</v>
      </c>
    </row>
    <row r="2469" spans="2:10" s="198" customFormat="1" ht="18" customHeight="1" x14ac:dyDescent="0.2">
      <c r="B2469" s="203">
        <v>2008</v>
      </c>
      <c r="C2469" s="204">
        <v>256085.55</v>
      </c>
      <c r="D2469" s="205" t="s">
        <v>87</v>
      </c>
      <c r="E2469" s="205" t="s">
        <v>95</v>
      </c>
      <c r="F2469" s="203">
        <v>90</v>
      </c>
      <c r="G2469" s="205" t="s">
        <v>6453</v>
      </c>
      <c r="H2469" s="205" t="s">
        <v>174</v>
      </c>
      <c r="I2469" s="205" t="s">
        <v>187</v>
      </c>
      <c r="J2469" s="205" t="s">
        <v>187</v>
      </c>
    </row>
    <row r="2470" spans="2:10" s="198" customFormat="1" ht="18" customHeight="1" x14ac:dyDescent="0.2">
      <c r="B2470" s="203">
        <v>2008</v>
      </c>
      <c r="C2470" s="204">
        <v>1089363.3999999999</v>
      </c>
      <c r="D2470" s="205" t="s">
        <v>87</v>
      </c>
      <c r="E2470" s="205" t="s">
        <v>95</v>
      </c>
      <c r="F2470" s="203">
        <v>90</v>
      </c>
      <c r="G2470" s="205" t="s">
        <v>6453</v>
      </c>
      <c r="H2470" s="205" t="s">
        <v>174</v>
      </c>
      <c r="I2470" s="205" t="s">
        <v>188</v>
      </c>
      <c r="J2470" s="205" t="s">
        <v>188</v>
      </c>
    </row>
    <row r="2471" spans="2:10" s="198" customFormat="1" ht="18" customHeight="1" x14ac:dyDescent="0.2">
      <c r="B2471" s="203">
        <v>2008</v>
      </c>
      <c r="C2471" s="204">
        <v>1079281.31</v>
      </c>
      <c r="D2471" s="205" t="s">
        <v>87</v>
      </c>
      <c r="E2471" s="205" t="s">
        <v>95</v>
      </c>
      <c r="F2471" s="203">
        <v>90</v>
      </c>
      <c r="G2471" s="205" t="s">
        <v>6453</v>
      </c>
      <c r="H2471" s="205" t="s">
        <v>174</v>
      </c>
      <c r="I2471" s="205" t="s">
        <v>189</v>
      </c>
      <c r="J2471" s="205" t="s">
        <v>189</v>
      </c>
    </row>
    <row r="2472" spans="2:10" s="198" customFormat="1" ht="18" customHeight="1" x14ac:dyDescent="0.2">
      <c r="B2472" s="203">
        <v>2008</v>
      </c>
      <c r="C2472" s="204">
        <v>12466.41</v>
      </c>
      <c r="D2472" s="205" t="s">
        <v>87</v>
      </c>
      <c r="E2472" s="205" t="s">
        <v>95</v>
      </c>
      <c r="F2472" s="203">
        <v>90</v>
      </c>
      <c r="G2472" s="205" t="s">
        <v>6453</v>
      </c>
      <c r="H2472" s="205" t="s">
        <v>174</v>
      </c>
      <c r="I2472" s="205" t="s">
        <v>190</v>
      </c>
      <c r="J2472" s="205" t="s">
        <v>190</v>
      </c>
    </row>
    <row r="2473" spans="2:10" s="198" customFormat="1" ht="18" customHeight="1" x14ac:dyDescent="0.2">
      <c r="B2473" s="203">
        <v>2008</v>
      </c>
      <c r="C2473" s="204">
        <v>415804.3</v>
      </c>
      <c r="D2473" s="205" t="s">
        <v>87</v>
      </c>
      <c r="E2473" s="205" t="s">
        <v>95</v>
      </c>
      <c r="F2473" s="203">
        <v>90</v>
      </c>
      <c r="G2473" s="205" t="s">
        <v>6453</v>
      </c>
      <c r="H2473" s="205" t="s">
        <v>174</v>
      </c>
      <c r="I2473" s="205" t="s">
        <v>191</v>
      </c>
      <c r="J2473" s="205" t="s">
        <v>191</v>
      </c>
    </row>
    <row r="2474" spans="2:10" s="198" customFormat="1" ht="18" customHeight="1" x14ac:dyDescent="0.2">
      <c r="B2474" s="203">
        <v>2008</v>
      </c>
      <c r="C2474" s="204">
        <v>105287.12</v>
      </c>
      <c r="D2474" s="205" t="s">
        <v>87</v>
      </c>
      <c r="E2474" s="205" t="s">
        <v>95</v>
      </c>
      <c r="F2474" s="203">
        <v>90</v>
      </c>
      <c r="G2474" s="205" t="s">
        <v>6453</v>
      </c>
      <c r="H2474" s="205" t="s">
        <v>174</v>
      </c>
      <c r="I2474" s="205" t="s">
        <v>192</v>
      </c>
      <c r="J2474" s="205" t="s">
        <v>192</v>
      </c>
    </row>
    <row r="2475" spans="2:10" s="198" customFormat="1" ht="18" customHeight="1" x14ac:dyDescent="0.2">
      <c r="B2475" s="203">
        <v>2008</v>
      </c>
      <c r="C2475" s="204">
        <v>1122951.46</v>
      </c>
      <c r="D2475" s="205" t="s">
        <v>87</v>
      </c>
      <c r="E2475" s="205" t="s">
        <v>95</v>
      </c>
      <c r="F2475" s="203">
        <v>90</v>
      </c>
      <c r="G2475" s="205" t="s">
        <v>6453</v>
      </c>
      <c r="H2475" s="205" t="s">
        <v>174</v>
      </c>
      <c r="I2475" s="205" t="s">
        <v>193</v>
      </c>
      <c r="J2475" s="205" t="s">
        <v>193</v>
      </c>
    </row>
    <row r="2476" spans="2:10" s="198" customFormat="1" ht="18" customHeight="1" x14ac:dyDescent="0.2">
      <c r="B2476" s="203">
        <v>2008</v>
      </c>
      <c r="C2476" s="204">
        <v>533710.39</v>
      </c>
      <c r="D2476" s="205" t="s">
        <v>87</v>
      </c>
      <c r="E2476" s="205" t="s">
        <v>95</v>
      </c>
      <c r="F2476" s="203">
        <v>90</v>
      </c>
      <c r="G2476" s="205" t="s">
        <v>6453</v>
      </c>
      <c r="H2476" s="205" t="s">
        <v>174</v>
      </c>
      <c r="I2476" s="205" t="s">
        <v>349</v>
      </c>
      <c r="J2476" s="205" t="s">
        <v>174</v>
      </c>
    </row>
    <row r="2477" spans="2:10" s="198" customFormat="1" ht="18" customHeight="1" x14ac:dyDescent="0.2">
      <c r="B2477" s="203">
        <v>2008</v>
      </c>
      <c r="C2477" s="204">
        <v>488471.14</v>
      </c>
      <c r="D2477" s="205" t="s">
        <v>87</v>
      </c>
      <c r="E2477" s="205" t="s">
        <v>95</v>
      </c>
      <c r="F2477" s="203">
        <v>90</v>
      </c>
      <c r="G2477" s="205" t="s">
        <v>6453</v>
      </c>
      <c r="H2477" s="205" t="s">
        <v>194</v>
      </c>
      <c r="I2477" s="205" t="s">
        <v>366</v>
      </c>
      <c r="J2477" s="205" t="s">
        <v>366</v>
      </c>
    </row>
    <row r="2478" spans="2:10" s="198" customFormat="1" ht="18" customHeight="1" x14ac:dyDescent="0.2">
      <c r="B2478" s="203">
        <v>2008</v>
      </c>
      <c r="C2478" s="204">
        <v>3579557.7</v>
      </c>
      <c r="D2478" s="205" t="s">
        <v>87</v>
      </c>
      <c r="E2478" s="205" t="s">
        <v>95</v>
      </c>
      <c r="F2478" s="203">
        <v>90</v>
      </c>
      <c r="G2478" s="205" t="s">
        <v>6453</v>
      </c>
      <c r="H2478" s="205" t="s">
        <v>194</v>
      </c>
      <c r="I2478" s="205" t="s">
        <v>195</v>
      </c>
      <c r="J2478" s="205" t="s">
        <v>195</v>
      </c>
    </row>
    <row r="2479" spans="2:10" s="198" customFormat="1" ht="18" customHeight="1" x14ac:dyDescent="0.2">
      <c r="B2479" s="203">
        <v>2008</v>
      </c>
      <c r="C2479" s="204">
        <v>871164.95</v>
      </c>
      <c r="D2479" s="205" t="s">
        <v>87</v>
      </c>
      <c r="E2479" s="205" t="s">
        <v>95</v>
      </c>
      <c r="F2479" s="203">
        <v>90</v>
      </c>
      <c r="G2479" s="205" t="s">
        <v>6453</v>
      </c>
      <c r="H2479" s="205" t="s">
        <v>194</v>
      </c>
      <c r="I2479" s="205" t="s">
        <v>175</v>
      </c>
      <c r="J2479" s="205" t="s">
        <v>175</v>
      </c>
    </row>
    <row r="2480" spans="2:10" s="198" customFormat="1" ht="18" customHeight="1" x14ac:dyDescent="0.2">
      <c r="B2480" s="203">
        <v>2008</v>
      </c>
      <c r="C2480" s="204">
        <v>4098030.58</v>
      </c>
      <c r="D2480" s="205" t="s">
        <v>87</v>
      </c>
      <c r="E2480" s="205" t="s">
        <v>95</v>
      </c>
      <c r="F2480" s="203">
        <v>90</v>
      </c>
      <c r="G2480" s="205" t="s">
        <v>6453</v>
      </c>
      <c r="H2480" s="205" t="s">
        <v>194</v>
      </c>
      <c r="I2480" s="205" t="s">
        <v>413</v>
      </c>
      <c r="J2480" s="205" t="s">
        <v>413</v>
      </c>
    </row>
    <row r="2481" spans="2:10" s="198" customFormat="1" ht="18" customHeight="1" x14ac:dyDescent="0.2">
      <c r="B2481" s="203">
        <v>2008</v>
      </c>
      <c r="C2481" s="204">
        <v>0</v>
      </c>
      <c r="D2481" s="205" t="s">
        <v>87</v>
      </c>
      <c r="E2481" s="205" t="s">
        <v>95</v>
      </c>
      <c r="F2481" s="203">
        <v>90</v>
      </c>
      <c r="G2481" s="205" t="s">
        <v>6453</v>
      </c>
      <c r="H2481" s="205" t="s">
        <v>194</v>
      </c>
      <c r="I2481" s="205" t="s">
        <v>414</v>
      </c>
      <c r="J2481" s="205" t="s">
        <v>414</v>
      </c>
    </row>
    <row r="2482" spans="2:10" s="198" customFormat="1" ht="18" customHeight="1" x14ac:dyDescent="0.2">
      <c r="B2482" s="203">
        <v>2008</v>
      </c>
      <c r="C2482" s="204">
        <v>5591488.4500000002</v>
      </c>
      <c r="D2482" s="205" t="s">
        <v>87</v>
      </c>
      <c r="E2482" s="205" t="s">
        <v>95</v>
      </c>
      <c r="F2482" s="203">
        <v>90</v>
      </c>
      <c r="G2482" s="205" t="s">
        <v>6453</v>
      </c>
      <c r="H2482" s="205" t="s">
        <v>194</v>
      </c>
      <c r="I2482" s="205" t="s">
        <v>415</v>
      </c>
      <c r="J2482" s="205" t="s">
        <v>415</v>
      </c>
    </row>
    <row r="2483" spans="2:10" s="198" customFormat="1" ht="18" customHeight="1" x14ac:dyDescent="0.2">
      <c r="B2483" s="203">
        <v>2008</v>
      </c>
      <c r="C2483" s="204">
        <v>22023813.949999999</v>
      </c>
      <c r="D2483" s="205" t="s">
        <v>87</v>
      </c>
      <c r="E2483" s="205" t="s">
        <v>95</v>
      </c>
      <c r="F2483" s="203">
        <v>90</v>
      </c>
      <c r="G2483" s="205" t="s">
        <v>6453</v>
      </c>
      <c r="H2483" s="205" t="s">
        <v>194</v>
      </c>
      <c r="I2483" s="205" t="s">
        <v>416</v>
      </c>
      <c r="J2483" s="205" t="s">
        <v>416</v>
      </c>
    </row>
    <row r="2484" spans="2:10" s="198" customFormat="1" ht="18" customHeight="1" x14ac:dyDescent="0.2">
      <c r="B2484" s="203">
        <v>2008</v>
      </c>
      <c r="C2484" s="204">
        <v>7650360.8499999996</v>
      </c>
      <c r="D2484" s="205" t="s">
        <v>87</v>
      </c>
      <c r="E2484" s="205" t="s">
        <v>95</v>
      </c>
      <c r="F2484" s="203">
        <v>90</v>
      </c>
      <c r="G2484" s="205" t="s">
        <v>6453</v>
      </c>
      <c r="H2484" s="205" t="s">
        <v>194</v>
      </c>
      <c r="I2484" s="205" t="s">
        <v>417</v>
      </c>
      <c r="J2484" s="205" t="s">
        <v>417</v>
      </c>
    </row>
    <row r="2485" spans="2:10" s="198" customFormat="1" ht="18" customHeight="1" x14ac:dyDescent="0.2">
      <c r="B2485" s="203">
        <v>2008</v>
      </c>
      <c r="C2485" s="204">
        <v>5857026.1799999997</v>
      </c>
      <c r="D2485" s="205" t="s">
        <v>87</v>
      </c>
      <c r="E2485" s="205" t="s">
        <v>95</v>
      </c>
      <c r="F2485" s="203">
        <v>90</v>
      </c>
      <c r="G2485" s="205" t="s">
        <v>6453</v>
      </c>
      <c r="H2485" s="205" t="s">
        <v>194</v>
      </c>
      <c r="I2485" s="205" t="s">
        <v>196</v>
      </c>
      <c r="J2485" s="205" t="s">
        <v>196</v>
      </c>
    </row>
    <row r="2486" spans="2:10" s="198" customFormat="1" ht="18" customHeight="1" x14ac:dyDescent="0.2">
      <c r="B2486" s="203">
        <v>2008</v>
      </c>
      <c r="C2486" s="204">
        <v>17600263.489999998</v>
      </c>
      <c r="D2486" s="205" t="s">
        <v>87</v>
      </c>
      <c r="E2486" s="205" t="s">
        <v>95</v>
      </c>
      <c r="F2486" s="203">
        <v>90</v>
      </c>
      <c r="G2486" s="205" t="s">
        <v>6453</v>
      </c>
      <c r="H2486" s="205" t="s">
        <v>194</v>
      </c>
      <c r="I2486" s="205" t="s">
        <v>179</v>
      </c>
      <c r="J2486" s="205" t="s">
        <v>179</v>
      </c>
    </row>
    <row r="2487" spans="2:10" s="198" customFormat="1" ht="18" customHeight="1" x14ac:dyDescent="0.2">
      <c r="B2487" s="203">
        <v>2008</v>
      </c>
      <c r="C2487" s="204">
        <v>356617.61</v>
      </c>
      <c r="D2487" s="205" t="s">
        <v>87</v>
      </c>
      <c r="E2487" s="205" t="s">
        <v>95</v>
      </c>
      <c r="F2487" s="203">
        <v>90</v>
      </c>
      <c r="G2487" s="205" t="s">
        <v>6453</v>
      </c>
      <c r="H2487" s="205" t="s">
        <v>194</v>
      </c>
      <c r="I2487" s="205" t="s">
        <v>197</v>
      </c>
      <c r="J2487" s="205" t="s">
        <v>197</v>
      </c>
    </row>
    <row r="2488" spans="2:10" s="198" customFormat="1" ht="18" customHeight="1" x14ac:dyDescent="0.2">
      <c r="B2488" s="203">
        <v>2008</v>
      </c>
      <c r="C2488" s="204">
        <v>592630</v>
      </c>
      <c r="D2488" s="205" t="s">
        <v>87</v>
      </c>
      <c r="E2488" s="205" t="s">
        <v>95</v>
      </c>
      <c r="F2488" s="203">
        <v>90</v>
      </c>
      <c r="G2488" s="205" t="s">
        <v>6453</v>
      </c>
      <c r="H2488" s="205" t="s">
        <v>194</v>
      </c>
      <c r="I2488" s="205" t="s">
        <v>418</v>
      </c>
      <c r="J2488" s="205" t="s">
        <v>418</v>
      </c>
    </row>
    <row r="2489" spans="2:10" s="198" customFormat="1" ht="18" customHeight="1" x14ac:dyDescent="0.2">
      <c r="B2489" s="203">
        <v>2008</v>
      </c>
      <c r="C2489" s="204">
        <v>123216412.12</v>
      </c>
      <c r="D2489" s="205" t="s">
        <v>87</v>
      </c>
      <c r="E2489" s="205" t="s">
        <v>95</v>
      </c>
      <c r="F2489" s="203">
        <v>90</v>
      </c>
      <c r="G2489" s="205" t="s">
        <v>6453</v>
      </c>
      <c r="H2489" s="205" t="s">
        <v>194</v>
      </c>
      <c r="I2489" s="205" t="s">
        <v>182</v>
      </c>
      <c r="J2489" s="205" t="s">
        <v>182</v>
      </c>
    </row>
    <row r="2490" spans="2:10" s="198" customFormat="1" ht="18" customHeight="1" x14ac:dyDescent="0.2">
      <c r="B2490" s="203">
        <v>2008</v>
      </c>
      <c r="C2490" s="204">
        <v>15457683.9</v>
      </c>
      <c r="D2490" s="205" t="s">
        <v>87</v>
      </c>
      <c r="E2490" s="205" t="s">
        <v>95</v>
      </c>
      <c r="F2490" s="203">
        <v>90</v>
      </c>
      <c r="G2490" s="205" t="s">
        <v>6453</v>
      </c>
      <c r="H2490" s="205" t="s">
        <v>194</v>
      </c>
      <c r="I2490" s="205" t="s">
        <v>198</v>
      </c>
      <c r="J2490" s="205" t="s">
        <v>198</v>
      </c>
    </row>
    <row r="2491" spans="2:10" s="198" customFormat="1" ht="18" customHeight="1" x14ac:dyDescent="0.2">
      <c r="B2491" s="203">
        <v>2008</v>
      </c>
      <c r="C2491" s="204">
        <v>36339016.299999997</v>
      </c>
      <c r="D2491" s="205" t="s">
        <v>87</v>
      </c>
      <c r="E2491" s="205" t="s">
        <v>95</v>
      </c>
      <c r="F2491" s="203">
        <v>90</v>
      </c>
      <c r="G2491" s="205" t="s">
        <v>6453</v>
      </c>
      <c r="H2491" s="205" t="s">
        <v>194</v>
      </c>
      <c r="I2491" s="205" t="s">
        <v>183</v>
      </c>
      <c r="J2491" s="205" t="s">
        <v>183</v>
      </c>
    </row>
    <row r="2492" spans="2:10" s="198" customFormat="1" ht="18" customHeight="1" x14ac:dyDescent="0.2">
      <c r="B2492" s="203">
        <v>2008</v>
      </c>
      <c r="C2492" s="204">
        <v>23524625.210000001</v>
      </c>
      <c r="D2492" s="205" t="s">
        <v>87</v>
      </c>
      <c r="E2492" s="205" t="s">
        <v>95</v>
      </c>
      <c r="F2492" s="203">
        <v>90</v>
      </c>
      <c r="G2492" s="205" t="s">
        <v>6453</v>
      </c>
      <c r="H2492" s="205" t="s">
        <v>194</v>
      </c>
      <c r="I2492" s="205" t="s">
        <v>199</v>
      </c>
      <c r="J2492" s="205" t="s">
        <v>199</v>
      </c>
    </row>
    <row r="2493" spans="2:10" s="198" customFormat="1" ht="18" customHeight="1" x14ac:dyDescent="0.2">
      <c r="B2493" s="203">
        <v>2008</v>
      </c>
      <c r="C2493" s="204">
        <v>6580612.8600000003</v>
      </c>
      <c r="D2493" s="205" t="s">
        <v>87</v>
      </c>
      <c r="E2493" s="205" t="s">
        <v>95</v>
      </c>
      <c r="F2493" s="203">
        <v>90</v>
      </c>
      <c r="G2493" s="205" t="s">
        <v>6453</v>
      </c>
      <c r="H2493" s="205" t="s">
        <v>194</v>
      </c>
      <c r="I2493" s="205" t="s">
        <v>200</v>
      </c>
      <c r="J2493" s="205" t="s">
        <v>200</v>
      </c>
    </row>
    <row r="2494" spans="2:10" s="198" customFormat="1" ht="18" customHeight="1" x14ac:dyDescent="0.2">
      <c r="B2494" s="203">
        <v>2008</v>
      </c>
      <c r="C2494" s="204">
        <v>307023269.88999999</v>
      </c>
      <c r="D2494" s="205" t="s">
        <v>87</v>
      </c>
      <c r="E2494" s="205" t="s">
        <v>95</v>
      </c>
      <c r="F2494" s="203">
        <v>90</v>
      </c>
      <c r="G2494" s="205" t="s">
        <v>6453</v>
      </c>
      <c r="H2494" s="205" t="s">
        <v>194</v>
      </c>
      <c r="I2494" s="205" t="s">
        <v>201</v>
      </c>
      <c r="J2494" s="205" t="s">
        <v>201</v>
      </c>
    </row>
    <row r="2495" spans="2:10" s="198" customFormat="1" ht="18" customHeight="1" x14ac:dyDescent="0.2">
      <c r="B2495" s="203">
        <v>2008</v>
      </c>
      <c r="C2495" s="204">
        <v>103250.28</v>
      </c>
      <c r="D2495" s="205" t="s">
        <v>87</v>
      </c>
      <c r="E2495" s="205" t="s">
        <v>95</v>
      </c>
      <c r="F2495" s="203">
        <v>90</v>
      </c>
      <c r="G2495" s="205" t="s">
        <v>6453</v>
      </c>
      <c r="H2495" s="205" t="s">
        <v>194</v>
      </c>
      <c r="I2495" s="205" t="s">
        <v>202</v>
      </c>
      <c r="J2495" s="205" t="s">
        <v>202</v>
      </c>
    </row>
    <row r="2496" spans="2:10" s="198" customFormat="1" ht="18" customHeight="1" x14ac:dyDescent="0.2">
      <c r="B2496" s="203">
        <v>2008</v>
      </c>
      <c r="C2496" s="204">
        <v>17498824.710000001</v>
      </c>
      <c r="D2496" s="205" t="s">
        <v>87</v>
      </c>
      <c r="E2496" s="205" t="s">
        <v>95</v>
      </c>
      <c r="F2496" s="203">
        <v>90</v>
      </c>
      <c r="G2496" s="205" t="s">
        <v>6453</v>
      </c>
      <c r="H2496" s="205" t="s">
        <v>194</v>
      </c>
      <c r="I2496" s="205" t="s">
        <v>203</v>
      </c>
      <c r="J2496" s="205" t="s">
        <v>203</v>
      </c>
    </row>
    <row r="2497" spans="2:10" s="198" customFormat="1" ht="18" customHeight="1" x14ac:dyDescent="0.2">
      <c r="B2497" s="203">
        <v>2008</v>
      </c>
      <c r="C2497" s="204">
        <v>157178.11000000002</v>
      </c>
      <c r="D2497" s="205" t="s">
        <v>87</v>
      </c>
      <c r="E2497" s="205" t="s">
        <v>95</v>
      </c>
      <c r="F2497" s="203">
        <v>90</v>
      </c>
      <c r="G2497" s="205" t="s">
        <v>6453</v>
      </c>
      <c r="H2497" s="205" t="s">
        <v>194</v>
      </c>
      <c r="I2497" s="205" t="s">
        <v>204</v>
      </c>
      <c r="J2497" s="205" t="s">
        <v>204</v>
      </c>
    </row>
    <row r="2498" spans="2:10" s="198" customFormat="1" ht="18" customHeight="1" x14ac:dyDescent="0.2">
      <c r="B2498" s="203">
        <v>2008</v>
      </c>
      <c r="C2498" s="204">
        <v>6809816.9800000004</v>
      </c>
      <c r="D2498" s="205" t="s">
        <v>87</v>
      </c>
      <c r="E2498" s="205" t="s">
        <v>95</v>
      </c>
      <c r="F2498" s="203">
        <v>90</v>
      </c>
      <c r="G2498" s="205" t="s">
        <v>6453</v>
      </c>
      <c r="H2498" s="205" t="s">
        <v>194</v>
      </c>
      <c r="I2498" s="205" t="s">
        <v>205</v>
      </c>
      <c r="J2498" s="205" t="s">
        <v>205</v>
      </c>
    </row>
    <row r="2499" spans="2:10" s="198" customFormat="1" ht="18" customHeight="1" x14ac:dyDescent="0.2">
      <c r="B2499" s="203">
        <v>2008</v>
      </c>
      <c r="C2499" s="204">
        <v>2862955.21</v>
      </c>
      <c r="D2499" s="205" t="s">
        <v>87</v>
      </c>
      <c r="E2499" s="205" t="s">
        <v>95</v>
      </c>
      <c r="F2499" s="203">
        <v>90</v>
      </c>
      <c r="G2499" s="205" t="s">
        <v>6453</v>
      </c>
      <c r="H2499" s="205" t="s">
        <v>194</v>
      </c>
      <c r="I2499" s="205" t="s">
        <v>206</v>
      </c>
      <c r="J2499" s="205" t="s">
        <v>206</v>
      </c>
    </row>
    <row r="2500" spans="2:10" s="198" customFormat="1" ht="18" customHeight="1" x14ac:dyDescent="0.2">
      <c r="B2500" s="203">
        <v>2008</v>
      </c>
      <c r="C2500" s="204">
        <v>623771.05000000005</v>
      </c>
      <c r="D2500" s="205" t="s">
        <v>87</v>
      </c>
      <c r="E2500" s="205" t="s">
        <v>95</v>
      </c>
      <c r="F2500" s="203">
        <v>90</v>
      </c>
      <c r="G2500" s="205" t="s">
        <v>6453</v>
      </c>
      <c r="H2500" s="205" t="s">
        <v>194</v>
      </c>
      <c r="I2500" s="205" t="s">
        <v>207</v>
      </c>
      <c r="J2500" s="205" t="s">
        <v>207</v>
      </c>
    </row>
    <row r="2501" spans="2:10" s="198" customFormat="1" ht="18" customHeight="1" x14ac:dyDescent="0.2">
      <c r="B2501" s="203">
        <v>2008</v>
      </c>
      <c r="C2501" s="204">
        <v>109306813.62</v>
      </c>
      <c r="D2501" s="205" t="s">
        <v>87</v>
      </c>
      <c r="E2501" s="205" t="s">
        <v>95</v>
      </c>
      <c r="F2501" s="203">
        <v>90</v>
      </c>
      <c r="G2501" s="205" t="s">
        <v>6453</v>
      </c>
      <c r="H2501" s="205" t="s">
        <v>194</v>
      </c>
      <c r="I2501" s="205" t="s">
        <v>208</v>
      </c>
      <c r="J2501" s="205" t="s">
        <v>208</v>
      </c>
    </row>
    <row r="2502" spans="2:10" s="198" customFormat="1" ht="18" customHeight="1" x14ac:dyDescent="0.2">
      <c r="B2502" s="203">
        <v>2008</v>
      </c>
      <c r="C2502" s="204">
        <v>1400287.38</v>
      </c>
      <c r="D2502" s="205" t="s">
        <v>87</v>
      </c>
      <c r="E2502" s="205" t="s">
        <v>95</v>
      </c>
      <c r="F2502" s="203">
        <v>90</v>
      </c>
      <c r="G2502" s="205" t="s">
        <v>6453</v>
      </c>
      <c r="H2502" s="205" t="s">
        <v>194</v>
      </c>
      <c r="I2502" s="205" t="s">
        <v>209</v>
      </c>
      <c r="J2502" s="205" t="s">
        <v>209</v>
      </c>
    </row>
    <row r="2503" spans="2:10" s="198" customFormat="1" ht="18" customHeight="1" x14ac:dyDescent="0.2">
      <c r="B2503" s="203">
        <v>2008</v>
      </c>
      <c r="C2503" s="204">
        <v>7202552.2599999998</v>
      </c>
      <c r="D2503" s="205" t="s">
        <v>87</v>
      </c>
      <c r="E2503" s="205" t="s">
        <v>95</v>
      </c>
      <c r="F2503" s="203">
        <v>90</v>
      </c>
      <c r="G2503" s="205" t="s">
        <v>6453</v>
      </c>
      <c r="H2503" s="205" t="s">
        <v>194</v>
      </c>
      <c r="I2503" s="205" t="s">
        <v>354</v>
      </c>
      <c r="J2503" s="205" t="s">
        <v>354</v>
      </c>
    </row>
    <row r="2504" spans="2:10" s="198" customFormat="1" ht="18" customHeight="1" x14ac:dyDescent="0.2">
      <c r="B2504" s="203">
        <v>2008</v>
      </c>
      <c r="C2504" s="204">
        <v>36005142.140000001</v>
      </c>
      <c r="D2504" s="205" t="s">
        <v>87</v>
      </c>
      <c r="E2504" s="205" t="s">
        <v>95</v>
      </c>
      <c r="F2504" s="203">
        <v>90</v>
      </c>
      <c r="G2504" s="205" t="s">
        <v>6453</v>
      </c>
      <c r="H2504" s="205" t="s">
        <v>194</v>
      </c>
      <c r="I2504" s="205" t="s">
        <v>191</v>
      </c>
      <c r="J2504" s="205" t="s">
        <v>191</v>
      </c>
    </row>
    <row r="2505" spans="2:10" s="198" customFormat="1" ht="18" customHeight="1" x14ac:dyDescent="0.2">
      <c r="B2505" s="203">
        <v>2008</v>
      </c>
      <c r="C2505" s="204">
        <v>22766664.050000001</v>
      </c>
      <c r="D2505" s="205" t="s">
        <v>87</v>
      </c>
      <c r="E2505" s="205" t="s">
        <v>95</v>
      </c>
      <c r="F2505" s="203">
        <v>90</v>
      </c>
      <c r="G2505" s="205" t="s">
        <v>6453</v>
      </c>
      <c r="H2505" s="205" t="s">
        <v>194</v>
      </c>
      <c r="I2505" s="205" t="s">
        <v>192</v>
      </c>
      <c r="J2505" s="205" t="s">
        <v>192</v>
      </c>
    </row>
    <row r="2506" spans="2:10" s="198" customFormat="1" ht="18" customHeight="1" x14ac:dyDescent="0.2">
      <c r="B2506" s="203">
        <v>2008</v>
      </c>
      <c r="C2506" s="204">
        <v>15191791.07</v>
      </c>
      <c r="D2506" s="205" t="s">
        <v>87</v>
      </c>
      <c r="E2506" s="205" t="s">
        <v>95</v>
      </c>
      <c r="F2506" s="203">
        <v>90</v>
      </c>
      <c r="G2506" s="205" t="s">
        <v>6453</v>
      </c>
      <c r="H2506" s="205" t="s">
        <v>194</v>
      </c>
      <c r="I2506" s="205" t="s">
        <v>210</v>
      </c>
      <c r="J2506" s="205" t="s">
        <v>210</v>
      </c>
    </row>
    <row r="2507" spans="2:10" s="198" customFormat="1" ht="18" customHeight="1" x14ac:dyDescent="0.2">
      <c r="B2507" s="203">
        <v>2008</v>
      </c>
      <c r="C2507" s="204">
        <v>2561971.39</v>
      </c>
      <c r="D2507" s="205" t="s">
        <v>87</v>
      </c>
      <c r="E2507" s="205" t="s">
        <v>95</v>
      </c>
      <c r="F2507" s="203">
        <v>90</v>
      </c>
      <c r="G2507" s="205" t="s">
        <v>6453</v>
      </c>
      <c r="H2507" s="205" t="s">
        <v>194</v>
      </c>
      <c r="I2507" s="205" t="s">
        <v>355</v>
      </c>
      <c r="J2507" s="205" t="s">
        <v>355</v>
      </c>
    </row>
    <row r="2508" spans="2:10" s="198" customFormat="1" ht="18" customHeight="1" x14ac:dyDescent="0.2">
      <c r="B2508" s="203">
        <v>2008</v>
      </c>
      <c r="C2508" s="204">
        <v>18768790.140000001</v>
      </c>
      <c r="D2508" s="205" t="s">
        <v>87</v>
      </c>
      <c r="E2508" s="205" t="s">
        <v>95</v>
      </c>
      <c r="F2508" s="203">
        <v>90</v>
      </c>
      <c r="G2508" s="205" t="s">
        <v>6453</v>
      </c>
      <c r="H2508" s="205" t="s">
        <v>194</v>
      </c>
      <c r="I2508" s="205" t="s">
        <v>349</v>
      </c>
      <c r="J2508" s="205" t="s">
        <v>194</v>
      </c>
    </row>
    <row r="2509" spans="2:10" s="198" customFormat="1" ht="18" customHeight="1" x14ac:dyDescent="0.2">
      <c r="B2509" s="203">
        <v>2008</v>
      </c>
      <c r="C2509" s="204">
        <v>3481370.54</v>
      </c>
      <c r="D2509" s="205" t="s">
        <v>87</v>
      </c>
      <c r="E2509" s="205" t="s">
        <v>95</v>
      </c>
      <c r="F2509" s="203">
        <v>90</v>
      </c>
      <c r="G2509" s="205" t="s">
        <v>6453</v>
      </c>
      <c r="H2509" s="205" t="s">
        <v>194</v>
      </c>
      <c r="I2509" s="205" t="s">
        <v>367</v>
      </c>
      <c r="J2509" s="205" t="s">
        <v>367</v>
      </c>
    </row>
    <row r="2510" spans="2:10" s="198" customFormat="1" ht="18" customHeight="1" x14ac:dyDescent="0.2">
      <c r="B2510" s="203">
        <v>2008</v>
      </c>
      <c r="C2510" s="204">
        <v>1100</v>
      </c>
      <c r="D2510" s="205" t="s">
        <v>87</v>
      </c>
      <c r="E2510" s="205" t="s">
        <v>95</v>
      </c>
      <c r="F2510" s="203">
        <v>90</v>
      </c>
      <c r="G2510" s="205" t="s">
        <v>6453</v>
      </c>
      <c r="H2510" s="205" t="s">
        <v>194</v>
      </c>
      <c r="I2510" s="205" t="s">
        <v>382</v>
      </c>
      <c r="J2510" s="205" t="s">
        <v>382</v>
      </c>
    </row>
    <row r="2511" spans="2:10" s="198" customFormat="1" ht="18" customHeight="1" x14ac:dyDescent="0.2">
      <c r="B2511" s="203">
        <v>2008</v>
      </c>
      <c r="C2511" s="204">
        <v>33566547.340000004</v>
      </c>
      <c r="D2511" s="205" t="s">
        <v>87</v>
      </c>
      <c r="E2511" s="205" t="s">
        <v>95</v>
      </c>
      <c r="F2511" s="203">
        <v>90</v>
      </c>
      <c r="G2511" s="205" t="s">
        <v>6453</v>
      </c>
      <c r="H2511" s="205" t="s">
        <v>194</v>
      </c>
      <c r="I2511" s="205" t="s">
        <v>211</v>
      </c>
      <c r="J2511" s="205" t="s">
        <v>211</v>
      </c>
    </row>
    <row r="2512" spans="2:10" s="198" customFormat="1" ht="18" customHeight="1" x14ac:dyDescent="0.2">
      <c r="B2512" s="203">
        <v>2008</v>
      </c>
      <c r="C2512" s="204">
        <v>62586741.68</v>
      </c>
      <c r="D2512" s="205" t="s">
        <v>87</v>
      </c>
      <c r="E2512" s="205" t="s">
        <v>95</v>
      </c>
      <c r="F2512" s="203">
        <v>90</v>
      </c>
      <c r="G2512" s="205" t="s">
        <v>6453</v>
      </c>
      <c r="H2512" s="205" t="s">
        <v>194</v>
      </c>
      <c r="I2512" s="205" t="s">
        <v>212</v>
      </c>
      <c r="J2512" s="205" t="s">
        <v>212</v>
      </c>
    </row>
    <row r="2513" spans="2:10" s="198" customFormat="1" ht="18" customHeight="1" x14ac:dyDescent="0.2">
      <c r="B2513" s="203">
        <v>2008</v>
      </c>
      <c r="C2513" s="204">
        <v>11791355.15</v>
      </c>
      <c r="D2513" s="205" t="s">
        <v>87</v>
      </c>
      <c r="E2513" s="205" t="s">
        <v>95</v>
      </c>
      <c r="F2513" s="203">
        <v>90</v>
      </c>
      <c r="G2513" s="205" t="s">
        <v>6453</v>
      </c>
      <c r="H2513" s="205" t="s">
        <v>194</v>
      </c>
      <c r="I2513" s="205" t="s">
        <v>419</v>
      </c>
      <c r="J2513" s="205" t="s">
        <v>419</v>
      </c>
    </row>
    <row r="2514" spans="2:10" s="198" customFormat="1" ht="18" customHeight="1" x14ac:dyDescent="0.2">
      <c r="B2514" s="203">
        <v>2008</v>
      </c>
      <c r="C2514" s="204">
        <v>12980</v>
      </c>
      <c r="D2514" s="205" t="s">
        <v>87</v>
      </c>
      <c r="E2514" s="205" t="s">
        <v>95</v>
      </c>
      <c r="F2514" s="203">
        <v>90</v>
      </c>
      <c r="G2514" s="205" t="s">
        <v>6453</v>
      </c>
      <c r="H2514" s="205" t="s">
        <v>194</v>
      </c>
      <c r="I2514" s="205" t="s">
        <v>420</v>
      </c>
      <c r="J2514" s="205" t="s">
        <v>420</v>
      </c>
    </row>
    <row r="2515" spans="2:10" s="198" customFormat="1" ht="18" customHeight="1" x14ac:dyDescent="0.2">
      <c r="B2515" s="203">
        <v>2008</v>
      </c>
      <c r="C2515" s="204">
        <v>448232.94</v>
      </c>
      <c r="D2515" s="205" t="s">
        <v>87</v>
      </c>
      <c r="E2515" s="205" t="s">
        <v>95</v>
      </c>
      <c r="F2515" s="203">
        <v>90</v>
      </c>
      <c r="G2515" s="205" t="s">
        <v>6453</v>
      </c>
      <c r="H2515" s="205" t="s">
        <v>194</v>
      </c>
      <c r="I2515" s="205" t="s">
        <v>368</v>
      </c>
      <c r="J2515" s="205" t="s">
        <v>464</v>
      </c>
    </row>
    <row r="2516" spans="2:10" s="198" customFormat="1" ht="18" customHeight="1" x14ac:dyDescent="0.2">
      <c r="B2516" s="203">
        <v>2008</v>
      </c>
      <c r="C2516" s="204">
        <v>130559494.54000001</v>
      </c>
      <c r="D2516" s="205" t="s">
        <v>87</v>
      </c>
      <c r="E2516" s="205" t="s">
        <v>95</v>
      </c>
      <c r="F2516" s="203">
        <v>90</v>
      </c>
      <c r="G2516" s="205" t="s">
        <v>6453</v>
      </c>
      <c r="H2516" s="205" t="s">
        <v>194</v>
      </c>
      <c r="I2516" s="205" t="s">
        <v>213</v>
      </c>
      <c r="J2516" s="205" t="s">
        <v>213</v>
      </c>
    </row>
    <row r="2517" spans="2:10" s="198" customFormat="1" ht="18" customHeight="1" x14ac:dyDescent="0.2">
      <c r="B2517" s="203">
        <v>2008</v>
      </c>
      <c r="C2517" s="204">
        <v>123645634.45999999</v>
      </c>
      <c r="D2517" s="205" t="s">
        <v>87</v>
      </c>
      <c r="E2517" s="205" t="s">
        <v>95</v>
      </c>
      <c r="F2517" s="203">
        <v>90</v>
      </c>
      <c r="G2517" s="205" t="s">
        <v>6453</v>
      </c>
      <c r="H2517" s="205" t="s">
        <v>194</v>
      </c>
      <c r="I2517" s="205" t="s">
        <v>356</v>
      </c>
      <c r="J2517" s="205" t="s">
        <v>356</v>
      </c>
    </row>
    <row r="2518" spans="2:10" s="198" customFormat="1" ht="18" customHeight="1" x14ac:dyDescent="0.2">
      <c r="B2518" s="203">
        <v>2008</v>
      </c>
      <c r="C2518" s="204">
        <v>300000</v>
      </c>
      <c r="D2518" s="205" t="s">
        <v>87</v>
      </c>
      <c r="E2518" s="205" t="s">
        <v>95</v>
      </c>
      <c r="F2518" s="203">
        <v>90</v>
      </c>
      <c r="G2518" s="205" t="s">
        <v>6453</v>
      </c>
      <c r="H2518" s="205" t="s">
        <v>194</v>
      </c>
      <c r="I2518" s="205" t="s">
        <v>421</v>
      </c>
      <c r="J2518" s="205" t="s">
        <v>421</v>
      </c>
    </row>
    <row r="2519" spans="2:10" s="198" customFormat="1" ht="18" customHeight="1" x14ac:dyDescent="0.2">
      <c r="B2519" s="203">
        <v>2008</v>
      </c>
      <c r="C2519" s="204">
        <v>25807938.859999999</v>
      </c>
      <c r="D2519" s="205" t="s">
        <v>87</v>
      </c>
      <c r="E2519" s="205" t="s">
        <v>95</v>
      </c>
      <c r="F2519" s="203">
        <v>90</v>
      </c>
      <c r="G2519" s="205" t="s">
        <v>6453</v>
      </c>
      <c r="H2519" s="205" t="s">
        <v>194</v>
      </c>
      <c r="I2519" s="205" t="s">
        <v>369</v>
      </c>
      <c r="J2519" s="205" t="s">
        <v>467</v>
      </c>
    </row>
    <row r="2520" spans="2:10" s="198" customFormat="1" ht="18" customHeight="1" x14ac:dyDescent="0.2">
      <c r="B2520" s="203">
        <v>2008</v>
      </c>
      <c r="C2520" s="204">
        <v>683010688.86000001</v>
      </c>
      <c r="D2520" s="205" t="s">
        <v>87</v>
      </c>
      <c r="E2520" s="205" t="s">
        <v>95</v>
      </c>
      <c r="F2520" s="203">
        <v>90</v>
      </c>
      <c r="G2520" s="205" t="s">
        <v>6453</v>
      </c>
      <c r="H2520" s="205" t="s">
        <v>194</v>
      </c>
      <c r="I2520" s="205" t="s">
        <v>214</v>
      </c>
      <c r="J2520" s="205" t="s">
        <v>214</v>
      </c>
    </row>
    <row r="2521" spans="2:10" s="198" customFormat="1" ht="18" customHeight="1" x14ac:dyDescent="0.2">
      <c r="B2521" s="203">
        <v>2008</v>
      </c>
      <c r="C2521" s="204">
        <v>45026470.479999997</v>
      </c>
      <c r="D2521" s="205" t="s">
        <v>87</v>
      </c>
      <c r="E2521" s="205" t="s">
        <v>95</v>
      </c>
      <c r="F2521" s="203">
        <v>90</v>
      </c>
      <c r="G2521" s="205" t="s">
        <v>6453</v>
      </c>
      <c r="H2521" s="205" t="s">
        <v>194</v>
      </c>
      <c r="I2521" s="205" t="s">
        <v>370</v>
      </c>
      <c r="J2521" s="205" t="s">
        <v>370</v>
      </c>
    </row>
    <row r="2522" spans="2:10" s="198" customFormat="1" ht="18" customHeight="1" x14ac:dyDescent="0.2">
      <c r="B2522" s="203">
        <v>2008</v>
      </c>
      <c r="C2522" s="204">
        <v>412533.13</v>
      </c>
      <c r="D2522" s="205" t="s">
        <v>87</v>
      </c>
      <c r="E2522" s="205" t="s">
        <v>95</v>
      </c>
      <c r="F2522" s="203">
        <v>90</v>
      </c>
      <c r="G2522" s="205" t="s">
        <v>6453</v>
      </c>
      <c r="H2522" s="205" t="s">
        <v>194</v>
      </c>
      <c r="I2522" s="205" t="s">
        <v>395</v>
      </c>
      <c r="J2522" s="205" t="s">
        <v>395</v>
      </c>
    </row>
    <row r="2523" spans="2:10" s="198" customFormat="1" ht="18" customHeight="1" x14ac:dyDescent="0.2">
      <c r="B2523" s="203">
        <v>2008</v>
      </c>
      <c r="C2523" s="204">
        <v>23214133.82</v>
      </c>
      <c r="D2523" s="205" t="s">
        <v>87</v>
      </c>
      <c r="E2523" s="205" t="s">
        <v>95</v>
      </c>
      <c r="F2523" s="203">
        <v>90</v>
      </c>
      <c r="G2523" s="205" t="s">
        <v>6453</v>
      </c>
      <c r="H2523" s="205" t="s">
        <v>194</v>
      </c>
      <c r="I2523" s="205" t="s">
        <v>371</v>
      </c>
      <c r="J2523" s="205" t="s">
        <v>371</v>
      </c>
    </row>
    <row r="2524" spans="2:10" s="198" customFormat="1" ht="18" customHeight="1" x14ac:dyDescent="0.2">
      <c r="B2524" s="203">
        <v>2008</v>
      </c>
      <c r="C2524" s="204">
        <v>393677613.45999998</v>
      </c>
      <c r="D2524" s="205" t="s">
        <v>87</v>
      </c>
      <c r="E2524" s="205" t="s">
        <v>95</v>
      </c>
      <c r="F2524" s="203">
        <v>90</v>
      </c>
      <c r="G2524" s="205" t="s">
        <v>6453</v>
      </c>
      <c r="H2524" s="205" t="s">
        <v>194</v>
      </c>
      <c r="I2524" s="205" t="s">
        <v>215</v>
      </c>
      <c r="J2524" s="205" t="s">
        <v>215</v>
      </c>
    </row>
    <row r="2525" spans="2:10" s="198" customFormat="1" ht="18" customHeight="1" x14ac:dyDescent="0.2">
      <c r="B2525" s="203">
        <v>2008</v>
      </c>
      <c r="C2525" s="204">
        <v>83425630.030000001</v>
      </c>
      <c r="D2525" s="205" t="s">
        <v>87</v>
      </c>
      <c r="E2525" s="205" t="s">
        <v>95</v>
      </c>
      <c r="F2525" s="203">
        <v>90</v>
      </c>
      <c r="G2525" s="205" t="s">
        <v>6453</v>
      </c>
      <c r="H2525" s="205" t="s">
        <v>194</v>
      </c>
      <c r="I2525" s="205" t="s">
        <v>216</v>
      </c>
      <c r="J2525" s="205" t="s">
        <v>216</v>
      </c>
    </row>
    <row r="2526" spans="2:10" s="198" customFormat="1" ht="18" customHeight="1" x14ac:dyDescent="0.2">
      <c r="B2526" s="203">
        <v>2008</v>
      </c>
      <c r="C2526" s="204">
        <v>91805651.909999996</v>
      </c>
      <c r="D2526" s="205" t="s">
        <v>87</v>
      </c>
      <c r="E2526" s="205" t="s">
        <v>95</v>
      </c>
      <c r="F2526" s="203">
        <v>90</v>
      </c>
      <c r="G2526" s="205" t="s">
        <v>6453</v>
      </c>
      <c r="H2526" s="205" t="s">
        <v>194</v>
      </c>
      <c r="I2526" s="205" t="s">
        <v>217</v>
      </c>
      <c r="J2526" s="205" t="s">
        <v>217</v>
      </c>
    </row>
    <row r="2527" spans="2:10" s="198" customFormat="1" ht="18" customHeight="1" x14ac:dyDescent="0.2">
      <c r="B2527" s="203">
        <v>2008</v>
      </c>
      <c r="C2527" s="204">
        <v>4874168.72</v>
      </c>
      <c r="D2527" s="205" t="s">
        <v>87</v>
      </c>
      <c r="E2527" s="205" t="s">
        <v>95</v>
      </c>
      <c r="F2527" s="203">
        <v>90</v>
      </c>
      <c r="G2527" s="205" t="s">
        <v>6453</v>
      </c>
      <c r="H2527" s="205" t="s">
        <v>194</v>
      </c>
      <c r="I2527" s="205" t="s">
        <v>218</v>
      </c>
      <c r="J2527" s="205" t="s">
        <v>6455</v>
      </c>
    </row>
    <row r="2528" spans="2:10" s="198" customFormat="1" ht="18" customHeight="1" x14ac:dyDescent="0.2">
      <c r="B2528" s="203">
        <v>2008</v>
      </c>
      <c r="C2528" s="204">
        <v>2502587.71</v>
      </c>
      <c r="D2528" s="205" t="s">
        <v>87</v>
      </c>
      <c r="E2528" s="205" t="s">
        <v>95</v>
      </c>
      <c r="F2528" s="203">
        <v>90</v>
      </c>
      <c r="G2528" s="205" t="s">
        <v>6453</v>
      </c>
      <c r="H2528" s="205" t="s">
        <v>194</v>
      </c>
      <c r="I2528" s="205" t="s">
        <v>422</v>
      </c>
      <c r="J2528" s="205" t="s">
        <v>487</v>
      </c>
    </row>
    <row r="2529" spans="2:10" s="198" customFormat="1" ht="18" customHeight="1" x14ac:dyDescent="0.2">
      <c r="B2529" s="203">
        <v>2008</v>
      </c>
      <c r="C2529" s="204">
        <v>6511079.6699999999</v>
      </c>
      <c r="D2529" s="205" t="s">
        <v>87</v>
      </c>
      <c r="E2529" s="205" t="s">
        <v>95</v>
      </c>
      <c r="F2529" s="203">
        <v>90</v>
      </c>
      <c r="G2529" s="205" t="s">
        <v>6453</v>
      </c>
      <c r="H2529" s="205" t="s">
        <v>194</v>
      </c>
      <c r="I2529" s="205" t="s">
        <v>372</v>
      </c>
      <c r="J2529" s="205" t="s">
        <v>372</v>
      </c>
    </row>
    <row r="2530" spans="2:10" s="198" customFormat="1" ht="18" customHeight="1" x14ac:dyDescent="0.2">
      <c r="B2530" s="203">
        <v>2008</v>
      </c>
      <c r="C2530" s="204">
        <v>21291366.850000001</v>
      </c>
      <c r="D2530" s="205" t="s">
        <v>87</v>
      </c>
      <c r="E2530" s="205" t="s">
        <v>95</v>
      </c>
      <c r="F2530" s="203">
        <v>90</v>
      </c>
      <c r="G2530" s="205" t="s">
        <v>6453</v>
      </c>
      <c r="H2530" s="205" t="s">
        <v>194</v>
      </c>
      <c r="I2530" s="205" t="s">
        <v>387</v>
      </c>
      <c r="J2530" s="205" t="s">
        <v>387</v>
      </c>
    </row>
    <row r="2531" spans="2:10" s="198" customFormat="1" ht="18" customHeight="1" x14ac:dyDescent="0.2">
      <c r="B2531" s="203">
        <v>2008</v>
      </c>
      <c r="C2531" s="204">
        <v>7785419.3300000001</v>
      </c>
      <c r="D2531" s="205" t="s">
        <v>87</v>
      </c>
      <c r="E2531" s="205" t="s">
        <v>95</v>
      </c>
      <c r="F2531" s="203">
        <v>90</v>
      </c>
      <c r="G2531" s="205" t="s">
        <v>6453</v>
      </c>
      <c r="H2531" s="205" t="s">
        <v>194</v>
      </c>
      <c r="I2531" s="205" t="s">
        <v>219</v>
      </c>
      <c r="J2531" s="205" t="s">
        <v>219</v>
      </c>
    </row>
    <row r="2532" spans="2:10" s="198" customFormat="1" ht="18" customHeight="1" x14ac:dyDescent="0.2">
      <c r="B2532" s="203">
        <v>2008</v>
      </c>
      <c r="C2532" s="204">
        <v>63830868.079999998</v>
      </c>
      <c r="D2532" s="205" t="s">
        <v>87</v>
      </c>
      <c r="E2532" s="205" t="s">
        <v>95</v>
      </c>
      <c r="F2532" s="203">
        <v>90</v>
      </c>
      <c r="G2532" s="205" t="s">
        <v>6453</v>
      </c>
      <c r="H2532" s="205" t="s">
        <v>194</v>
      </c>
      <c r="I2532" s="205" t="s">
        <v>220</v>
      </c>
      <c r="J2532" s="205" t="s">
        <v>220</v>
      </c>
    </row>
    <row r="2533" spans="2:10" s="198" customFormat="1" ht="18" customHeight="1" x14ac:dyDescent="0.2">
      <c r="B2533" s="203">
        <v>2008</v>
      </c>
      <c r="C2533" s="204">
        <v>7403353.2000000002</v>
      </c>
      <c r="D2533" s="205" t="s">
        <v>87</v>
      </c>
      <c r="E2533" s="205" t="s">
        <v>95</v>
      </c>
      <c r="F2533" s="203">
        <v>90</v>
      </c>
      <c r="G2533" s="205" t="s">
        <v>6453</v>
      </c>
      <c r="H2533" s="205" t="s">
        <v>194</v>
      </c>
      <c r="I2533" s="205" t="s">
        <v>221</v>
      </c>
      <c r="J2533" s="205" t="s">
        <v>221</v>
      </c>
    </row>
    <row r="2534" spans="2:10" s="198" customFormat="1" ht="18" customHeight="1" x14ac:dyDescent="0.2">
      <c r="B2534" s="203">
        <v>2008</v>
      </c>
      <c r="C2534" s="204">
        <v>2016673.82</v>
      </c>
      <c r="D2534" s="205" t="s">
        <v>87</v>
      </c>
      <c r="E2534" s="205" t="s">
        <v>95</v>
      </c>
      <c r="F2534" s="203">
        <v>90</v>
      </c>
      <c r="G2534" s="205" t="s">
        <v>6453</v>
      </c>
      <c r="H2534" s="205" t="s">
        <v>222</v>
      </c>
      <c r="I2534" s="205" t="s">
        <v>223</v>
      </c>
      <c r="J2534" s="205" t="s">
        <v>223</v>
      </c>
    </row>
    <row r="2535" spans="2:10" s="198" customFormat="1" ht="18" customHeight="1" x14ac:dyDescent="0.2">
      <c r="B2535" s="203">
        <v>2008</v>
      </c>
      <c r="C2535" s="204">
        <v>497137.39</v>
      </c>
      <c r="D2535" s="205" t="s">
        <v>87</v>
      </c>
      <c r="E2535" s="205" t="s">
        <v>95</v>
      </c>
      <c r="F2535" s="203">
        <v>90</v>
      </c>
      <c r="G2535" s="205" t="s">
        <v>6453</v>
      </c>
      <c r="H2535" s="205" t="s">
        <v>222</v>
      </c>
      <c r="I2535" s="205" t="s">
        <v>224</v>
      </c>
      <c r="J2535" s="205" t="s">
        <v>224</v>
      </c>
    </row>
    <row r="2536" spans="2:10" s="198" customFormat="1" ht="18" customHeight="1" x14ac:dyDescent="0.2">
      <c r="B2536" s="203">
        <v>2008</v>
      </c>
      <c r="C2536" s="204">
        <v>7396901.2999999998</v>
      </c>
      <c r="D2536" s="205" t="s">
        <v>87</v>
      </c>
      <c r="E2536" s="205" t="s">
        <v>95</v>
      </c>
      <c r="F2536" s="203">
        <v>90</v>
      </c>
      <c r="G2536" s="205" t="s">
        <v>6453</v>
      </c>
      <c r="H2536" s="205" t="s">
        <v>222</v>
      </c>
      <c r="I2536" s="205" t="s">
        <v>225</v>
      </c>
      <c r="J2536" s="205" t="s">
        <v>225</v>
      </c>
    </row>
    <row r="2537" spans="2:10" s="198" customFormat="1" ht="18" customHeight="1" x14ac:dyDescent="0.2">
      <c r="B2537" s="203">
        <v>2008</v>
      </c>
      <c r="C2537" s="204">
        <v>603095.5</v>
      </c>
      <c r="D2537" s="205" t="s">
        <v>87</v>
      </c>
      <c r="E2537" s="205" t="s">
        <v>95</v>
      </c>
      <c r="F2537" s="203">
        <v>90</v>
      </c>
      <c r="G2537" s="205" t="s">
        <v>6453</v>
      </c>
      <c r="H2537" s="205" t="s">
        <v>222</v>
      </c>
      <c r="I2537" s="205" t="s">
        <v>349</v>
      </c>
      <c r="J2537" s="205" t="s">
        <v>222</v>
      </c>
    </row>
    <row r="2538" spans="2:10" s="198" customFormat="1" ht="18" customHeight="1" x14ac:dyDescent="0.2">
      <c r="B2538" s="203">
        <v>2008</v>
      </c>
      <c r="C2538" s="204">
        <v>6927984.9500000002</v>
      </c>
      <c r="D2538" s="205" t="s">
        <v>87</v>
      </c>
      <c r="E2538" s="205" t="s">
        <v>95</v>
      </c>
      <c r="F2538" s="203">
        <v>90</v>
      </c>
      <c r="G2538" s="205" t="s">
        <v>6453</v>
      </c>
      <c r="H2538" s="205" t="s">
        <v>226</v>
      </c>
      <c r="I2538" s="205" t="s">
        <v>227</v>
      </c>
      <c r="J2538" s="205" t="s">
        <v>227</v>
      </c>
    </row>
    <row r="2539" spans="2:10" s="198" customFormat="1" ht="18" customHeight="1" x14ac:dyDescent="0.2">
      <c r="B2539" s="203">
        <v>2008</v>
      </c>
      <c r="C2539" s="204">
        <v>1141486433.9200001</v>
      </c>
      <c r="D2539" s="205" t="s">
        <v>87</v>
      </c>
      <c r="E2539" s="205" t="s">
        <v>95</v>
      </c>
      <c r="F2539" s="203">
        <v>90</v>
      </c>
      <c r="G2539" s="205" t="s">
        <v>6453</v>
      </c>
      <c r="H2539" s="205" t="s">
        <v>226</v>
      </c>
      <c r="I2539" s="205" t="s">
        <v>228</v>
      </c>
      <c r="J2539" s="205" t="s">
        <v>228</v>
      </c>
    </row>
    <row r="2540" spans="2:10" s="198" customFormat="1" ht="18" customHeight="1" x14ac:dyDescent="0.2">
      <c r="B2540" s="203">
        <v>2008</v>
      </c>
      <c r="C2540" s="204">
        <v>128810366.28</v>
      </c>
      <c r="D2540" s="205" t="s">
        <v>87</v>
      </c>
      <c r="E2540" s="205" t="s">
        <v>95</v>
      </c>
      <c r="F2540" s="203">
        <v>90</v>
      </c>
      <c r="G2540" s="205" t="s">
        <v>6453</v>
      </c>
      <c r="H2540" s="205" t="s">
        <v>226</v>
      </c>
      <c r="I2540" s="205" t="s">
        <v>423</v>
      </c>
      <c r="J2540" s="205" t="s">
        <v>423</v>
      </c>
    </row>
    <row r="2541" spans="2:10" s="198" customFormat="1" ht="18" customHeight="1" x14ac:dyDescent="0.2">
      <c r="B2541" s="203">
        <v>2008</v>
      </c>
      <c r="C2541" s="204">
        <v>0</v>
      </c>
      <c r="D2541" s="205" t="s">
        <v>87</v>
      </c>
      <c r="E2541" s="205" t="s">
        <v>95</v>
      </c>
      <c r="F2541" s="203">
        <v>90</v>
      </c>
      <c r="G2541" s="205" t="s">
        <v>6453</v>
      </c>
      <c r="H2541" s="205" t="s">
        <v>226</v>
      </c>
      <c r="I2541" s="205" t="s">
        <v>349</v>
      </c>
      <c r="J2541" s="205"/>
    </row>
    <row r="2542" spans="2:10" s="198" customFormat="1" ht="18" customHeight="1" x14ac:dyDescent="0.2">
      <c r="B2542" s="203">
        <v>2008</v>
      </c>
      <c r="C2542" s="204">
        <v>937487.4</v>
      </c>
      <c r="D2542" s="205" t="s">
        <v>87</v>
      </c>
      <c r="E2542" s="205" t="s">
        <v>95</v>
      </c>
      <c r="F2542" s="203">
        <v>90</v>
      </c>
      <c r="G2542" s="205" t="s">
        <v>6453</v>
      </c>
      <c r="H2542" s="205" t="s">
        <v>229</v>
      </c>
      <c r="I2542" s="205" t="s">
        <v>230</v>
      </c>
      <c r="J2542" s="205" t="s">
        <v>230</v>
      </c>
    </row>
    <row r="2543" spans="2:10" s="198" customFormat="1" ht="18" customHeight="1" x14ac:dyDescent="0.2">
      <c r="B2543" s="203">
        <v>2008</v>
      </c>
      <c r="C2543" s="204">
        <v>911032.01</v>
      </c>
      <c r="D2543" s="205" t="s">
        <v>87</v>
      </c>
      <c r="E2543" s="205" t="s">
        <v>95</v>
      </c>
      <c r="F2543" s="203">
        <v>90</v>
      </c>
      <c r="G2543" s="205" t="s">
        <v>6453</v>
      </c>
      <c r="H2543" s="205" t="s">
        <v>229</v>
      </c>
      <c r="I2543" s="205" t="s">
        <v>383</v>
      </c>
      <c r="J2543" s="205" t="s">
        <v>383</v>
      </c>
    </row>
    <row r="2544" spans="2:10" s="198" customFormat="1" ht="18" customHeight="1" x14ac:dyDescent="0.2">
      <c r="B2544" s="203">
        <v>2008</v>
      </c>
      <c r="C2544" s="204">
        <v>1306036.1299999999</v>
      </c>
      <c r="D2544" s="205" t="s">
        <v>87</v>
      </c>
      <c r="E2544" s="205" t="s">
        <v>95</v>
      </c>
      <c r="F2544" s="203">
        <v>90</v>
      </c>
      <c r="G2544" s="205" t="s">
        <v>6453</v>
      </c>
      <c r="H2544" s="205" t="s">
        <v>229</v>
      </c>
      <c r="I2544" s="205" t="s">
        <v>231</v>
      </c>
      <c r="J2544" s="205" t="s">
        <v>231</v>
      </c>
    </row>
    <row r="2545" spans="2:10" s="198" customFormat="1" ht="18" customHeight="1" x14ac:dyDescent="0.2">
      <c r="B2545" s="203">
        <v>2008</v>
      </c>
      <c r="C2545" s="204">
        <v>12187558.5</v>
      </c>
      <c r="D2545" s="205" t="s">
        <v>87</v>
      </c>
      <c r="E2545" s="205" t="s">
        <v>95</v>
      </c>
      <c r="F2545" s="203">
        <v>90</v>
      </c>
      <c r="G2545" s="205" t="s">
        <v>6453</v>
      </c>
      <c r="H2545" s="205" t="s">
        <v>229</v>
      </c>
      <c r="I2545" s="205" t="s">
        <v>232</v>
      </c>
      <c r="J2545" s="205" t="s">
        <v>232</v>
      </c>
    </row>
    <row r="2546" spans="2:10" s="198" customFormat="1" ht="18" customHeight="1" x14ac:dyDescent="0.2">
      <c r="B2546" s="203">
        <v>2008</v>
      </c>
      <c r="C2546" s="204">
        <v>0</v>
      </c>
      <c r="D2546" s="205" t="s">
        <v>87</v>
      </c>
      <c r="E2546" s="205" t="s">
        <v>95</v>
      </c>
      <c r="F2546" s="203">
        <v>90</v>
      </c>
      <c r="G2546" s="205" t="s">
        <v>6453</v>
      </c>
      <c r="H2546" s="205" t="s">
        <v>229</v>
      </c>
      <c r="I2546" s="205" t="s">
        <v>349</v>
      </c>
      <c r="J2546" s="205"/>
    </row>
    <row r="2547" spans="2:10" s="198" customFormat="1" ht="18" customHeight="1" x14ac:dyDescent="0.2">
      <c r="B2547" s="203">
        <v>2008</v>
      </c>
      <c r="C2547" s="204">
        <v>144835.24</v>
      </c>
      <c r="D2547" s="205" t="s">
        <v>87</v>
      </c>
      <c r="E2547" s="205" t="s">
        <v>95</v>
      </c>
      <c r="F2547" s="203">
        <v>90</v>
      </c>
      <c r="G2547" s="205" t="s">
        <v>6453</v>
      </c>
      <c r="H2547" s="205" t="s">
        <v>233</v>
      </c>
      <c r="I2547" s="205" t="s">
        <v>233</v>
      </c>
      <c r="J2547" s="205" t="s">
        <v>233</v>
      </c>
    </row>
    <row r="2548" spans="2:10" s="198" customFormat="1" ht="18" customHeight="1" x14ac:dyDescent="0.2">
      <c r="B2548" s="203">
        <v>2008</v>
      </c>
      <c r="C2548" s="204">
        <v>0</v>
      </c>
      <c r="D2548" s="205" t="s">
        <v>87</v>
      </c>
      <c r="E2548" s="205" t="s">
        <v>95</v>
      </c>
      <c r="F2548" s="203">
        <v>90</v>
      </c>
      <c r="G2548" s="205" t="s">
        <v>6453</v>
      </c>
      <c r="H2548" s="205" t="s">
        <v>233</v>
      </c>
      <c r="I2548" s="205" t="s">
        <v>349</v>
      </c>
      <c r="J2548" s="205"/>
    </row>
    <row r="2549" spans="2:10" s="198" customFormat="1" ht="18" customHeight="1" x14ac:dyDescent="0.2">
      <c r="B2549" s="203">
        <v>2008</v>
      </c>
      <c r="C2549" s="204">
        <v>0</v>
      </c>
      <c r="D2549" s="205" t="s">
        <v>87</v>
      </c>
      <c r="E2549" s="205" t="s">
        <v>95</v>
      </c>
      <c r="F2549" s="203">
        <v>90</v>
      </c>
      <c r="G2549" s="205" t="s">
        <v>6453</v>
      </c>
      <c r="H2549" s="205" t="s">
        <v>349</v>
      </c>
      <c r="I2549" s="205" t="s">
        <v>349</v>
      </c>
      <c r="J2549" s="205"/>
    </row>
    <row r="2550" spans="2:10" s="198" customFormat="1" ht="18" customHeight="1" x14ac:dyDescent="0.2">
      <c r="B2550" s="203">
        <v>2008</v>
      </c>
      <c r="C2550" s="204">
        <v>376.45</v>
      </c>
      <c r="D2550" s="205" t="s">
        <v>87</v>
      </c>
      <c r="E2550" s="205" t="s">
        <v>95</v>
      </c>
      <c r="F2550" s="203">
        <v>90</v>
      </c>
      <c r="G2550" s="205" t="s">
        <v>6453</v>
      </c>
      <c r="H2550" s="205" t="s">
        <v>236</v>
      </c>
      <c r="I2550" s="205" t="s">
        <v>424</v>
      </c>
      <c r="J2550" s="205" t="s">
        <v>424</v>
      </c>
    </row>
    <row r="2551" spans="2:10" s="198" customFormat="1" ht="18" customHeight="1" x14ac:dyDescent="0.2">
      <c r="B2551" s="203">
        <v>2008</v>
      </c>
      <c r="C2551" s="204">
        <v>14729681.539999999</v>
      </c>
      <c r="D2551" s="205" t="s">
        <v>87</v>
      </c>
      <c r="E2551" s="205" t="s">
        <v>95</v>
      </c>
      <c r="F2551" s="203">
        <v>90</v>
      </c>
      <c r="G2551" s="205" t="s">
        <v>6453</v>
      </c>
      <c r="H2551" s="205" t="s">
        <v>236</v>
      </c>
      <c r="I2551" s="205" t="s">
        <v>357</v>
      </c>
      <c r="J2551" s="205" t="s">
        <v>357</v>
      </c>
    </row>
    <row r="2552" spans="2:10" s="198" customFormat="1" ht="18" customHeight="1" x14ac:dyDescent="0.2">
      <c r="B2552" s="203">
        <v>2008</v>
      </c>
      <c r="C2552" s="204">
        <v>152441237.84</v>
      </c>
      <c r="D2552" s="205" t="s">
        <v>87</v>
      </c>
      <c r="E2552" s="205" t="s">
        <v>95</v>
      </c>
      <c r="F2552" s="203">
        <v>90</v>
      </c>
      <c r="G2552" s="205" t="s">
        <v>6453</v>
      </c>
      <c r="H2552" s="205" t="s">
        <v>236</v>
      </c>
      <c r="I2552" s="205" t="s">
        <v>358</v>
      </c>
      <c r="J2552" s="205" t="s">
        <v>358</v>
      </c>
    </row>
    <row r="2553" spans="2:10" s="198" customFormat="1" ht="18" customHeight="1" x14ac:dyDescent="0.2">
      <c r="B2553" s="203">
        <v>2008</v>
      </c>
      <c r="C2553" s="204">
        <v>0</v>
      </c>
      <c r="D2553" s="205" t="s">
        <v>87</v>
      </c>
      <c r="E2553" s="205" t="s">
        <v>95</v>
      </c>
      <c r="F2553" s="203">
        <v>90</v>
      </c>
      <c r="G2553" s="205" t="s">
        <v>6453</v>
      </c>
      <c r="H2553" s="205" t="s">
        <v>236</v>
      </c>
      <c r="I2553" s="205" t="s">
        <v>349</v>
      </c>
      <c r="J2553" s="205"/>
    </row>
    <row r="2554" spans="2:10" s="198" customFormat="1" ht="18" customHeight="1" x14ac:dyDescent="0.2">
      <c r="B2554" s="203">
        <v>2008</v>
      </c>
      <c r="C2554" s="204">
        <v>7831</v>
      </c>
      <c r="D2554" s="205" t="s">
        <v>87</v>
      </c>
      <c r="E2554" s="205" t="s">
        <v>95</v>
      </c>
      <c r="F2554" s="203">
        <v>90</v>
      </c>
      <c r="G2554" s="205" t="s">
        <v>6453</v>
      </c>
      <c r="H2554" s="205" t="s">
        <v>237</v>
      </c>
      <c r="I2554" s="205" t="s">
        <v>349</v>
      </c>
      <c r="J2554" s="205" t="s">
        <v>237</v>
      </c>
    </row>
    <row r="2555" spans="2:10" s="198" customFormat="1" ht="18" customHeight="1" x14ac:dyDescent="0.2">
      <c r="B2555" s="203">
        <v>2008</v>
      </c>
      <c r="C2555" s="204">
        <v>3534733.57</v>
      </c>
      <c r="D2555" s="205" t="s">
        <v>87</v>
      </c>
      <c r="E2555" s="205" t="s">
        <v>95</v>
      </c>
      <c r="F2555" s="203">
        <v>90</v>
      </c>
      <c r="G2555" s="205" t="s">
        <v>6453</v>
      </c>
      <c r="H2555" s="205" t="s">
        <v>237</v>
      </c>
      <c r="I2555" s="205" t="s">
        <v>239</v>
      </c>
      <c r="J2555" s="205" t="s">
        <v>239</v>
      </c>
    </row>
    <row r="2556" spans="2:10" s="198" customFormat="1" ht="18" customHeight="1" x14ac:dyDescent="0.2">
      <c r="B2556" s="203">
        <v>2008</v>
      </c>
      <c r="C2556" s="204">
        <v>44743524.57</v>
      </c>
      <c r="D2556" s="205" t="s">
        <v>87</v>
      </c>
      <c r="E2556" s="205" t="s">
        <v>95</v>
      </c>
      <c r="F2556" s="203">
        <v>90</v>
      </c>
      <c r="G2556" s="205" t="s">
        <v>6453</v>
      </c>
      <c r="H2556" s="205" t="s">
        <v>237</v>
      </c>
      <c r="I2556" s="205" t="s">
        <v>240</v>
      </c>
      <c r="J2556" s="205" t="s">
        <v>240</v>
      </c>
    </row>
    <row r="2557" spans="2:10" s="198" customFormat="1" ht="18" customHeight="1" x14ac:dyDescent="0.2">
      <c r="B2557" s="203">
        <v>2008</v>
      </c>
      <c r="C2557" s="204">
        <v>0</v>
      </c>
      <c r="D2557" s="205" t="s">
        <v>87</v>
      </c>
      <c r="E2557" s="205" t="s">
        <v>95</v>
      </c>
      <c r="F2557" s="203">
        <v>99</v>
      </c>
      <c r="G2557" s="205" t="s">
        <v>439</v>
      </c>
      <c r="H2557" s="205" t="s">
        <v>349</v>
      </c>
      <c r="I2557" s="205" t="s">
        <v>349</v>
      </c>
      <c r="J2557" s="205"/>
    </row>
    <row r="2558" spans="2:10" s="198" customFormat="1" ht="18" customHeight="1" x14ac:dyDescent="0.2">
      <c r="B2558" s="203">
        <v>2008</v>
      </c>
      <c r="C2558" s="204">
        <v>14511897.050000001</v>
      </c>
      <c r="D2558" s="205" t="s">
        <v>87</v>
      </c>
      <c r="E2558" s="205" t="s">
        <v>242</v>
      </c>
      <c r="F2558" s="203">
        <v>90</v>
      </c>
      <c r="G2558" s="205" t="s">
        <v>6453</v>
      </c>
      <c r="H2558" s="205" t="s">
        <v>96</v>
      </c>
      <c r="I2558" s="205" t="s">
        <v>243</v>
      </c>
      <c r="J2558" s="205" t="s">
        <v>243</v>
      </c>
    </row>
    <row r="2559" spans="2:10" s="198" customFormat="1" ht="18" customHeight="1" x14ac:dyDescent="0.2">
      <c r="B2559" s="203">
        <v>2008</v>
      </c>
      <c r="C2559" s="204">
        <v>8489207.8100000005</v>
      </c>
      <c r="D2559" s="205" t="s">
        <v>87</v>
      </c>
      <c r="E2559" s="205" t="s">
        <v>242</v>
      </c>
      <c r="F2559" s="203">
        <v>90</v>
      </c>
      <c r="G2559" s="205" t="s">
        <v>6453</v>
      </c>
      <c r="H2559" s="205" t="s">
        <v>96</v>
      </c>
      <c r="I2559" s="205" t="s">
        <v>244</v>
      </c>
      <c r="J2559" s="205" t="s">
        <v>244</v>
      </c>
    </row>
    <row r="2560" spans="2:10" s="198" customFormat="1" ht="18" customHeight="1" x14ac:dyDescent="0.2">
      <c r="B2560" s="203">
        <v>2008</v>
      </c>
      <c r="C2560" s="204">
        <v>44608203.979999997</v>
      </c>
      <c r="D2560" s="205" t="s">
        <v>87</v>
      </c>
      <c r="E2560" s="205" t="s">
        <v>242</v>
      </c>
      <c r="F2560" s="203">
        <v>90</v>
      </c>
      <c r="G2560" s="205" t="s">
        <v>6453</v>
      </c>
      <c r="H2560" s="205" t="s">
        <v>96</v>
      </c>
      <c r="I2560" s="205" t="s">
        <v>425</v>
      </c>
      <c r="J2560" s="205" t="s">
        <v>425</v>
      </c>
    </row>
    <row r="2561" spans="2:10" s="198" customFormat="1" ht="18" customHeight="1" x14ac:dyDescent="0.2">
      <c r="B2561" s="203">
        <v>2008</v>
      </c>
      <c r="C2561" s="204">
        <v>3902646285.8000002</v>
      </c>
      <c r="D2561" s="205" t="s">
        <v>87</v>
      </c>
      <c r="E2561" s="205" t="s">
        <v>242</v>
      </c>
      <c r="F2561" s="203">
        <v>90</v>
      </c>
      <c r="G2561" s="205" t="s">
        <v>6453</v>
      </c>
      <c r="H2561" s="205" t="s">
        <v>96</v>
      </c>
      <c r="I2561" s="205" t="s">
        <v>98</v>
      </c>
      <c r="J2561" s="205" t="s">
        <v>98</v>
      </c>
    </row>
    <row r="2562" spans="2:10" s="198" customFormat="1" ht="18" customHeight="1" x14ac:dyDescent="0.2">
      <c r="B2562" s="203">
        <v>2008</v>
      </c>
      <c r="C2562" s="204">
        <v>1118710645.1400001</v>
      </c>
      <c r="D2562" s="205" t="s">
        <v>87</v>
      </c>
      <c r="E2562" s="205" t="s">
        <v>242</v>
      </c>
      <c r="F2562" s="203">
        <v>90</v>
      </c>
      <c r="G2562" s="205" t="s">
        <v>6453</v>
      </c>
      <c r="H2562" s="205" t="s">
        <v>96</v>
      </c>
      <c r="I2562" s="205" t="s">
        <v>245</v>
      </c>
      <c r="J2562" s="205" t="s">
        <v>245</v>
      </c>
    </row>
    <row r="2563" spans="2:10" s="198" customFormat="1" ht="18" customHeight="1" x14ac:dyDescent="0.2">
      <c r="B2563" s="203">
        <v>2008</v>
      </c>
      <c r="C2563" s="204">
        <v>0</v>
      </c>
      <c r="D2563" s="205" t="s">
        <v>87</v>
      </c>
      <c r="E2563" s="205" t="s">
        <v>242</v>
      </c>
      <c r="F2563" s="203">
        <v>90</v>
      </c>
      <c r="G2563" s="205" t="s">
        <v>6453</v>
      </c>
      <c r="H2563" s="205" t="s">
        <v>96</v>
      </c>
      <c r="I2563" s="205" t="s">
        <v>349</v>
      </c>
      <c r="J2563" s="205"/>
    </row>
    <row r="2564" spans="2:10" s="198" customFormat="1" ht="18" customHeight="1" x14ac:dyDescent="0.2">
      <c r="B2564" s="203">
        <v>2008</v>
      </c>
      <c r="C2564" s="204">
        <v>506097551.70999998</v>
      </c>
      <c r="D2564" s="205" t="s">
        <v>87</v>
      </c>
      <c r="E2564" s="205" t="s">
        <v>242</v>
      </c>
      <c r="F2564" s="203">
        <v>90</v>
      </c>
      <c r="G2564" s="205" t="s">
        <v>6453</v>
      </c>
      <c r="H2564" s="205" t="s">
        <v>110</v>
      </c>
      <c r="I2564" s="205" t="s">
        <v>110</v>
      </c>
      <c r="J2564" s="205" t="s">
        <v>110</v>
      </c>
    </row>
    <row r="2565" spans="2:10" s="198" customFormat="1" ht="18" customHeight="1" x14ac:dyDescent="0.2">
      <c r="B2565" s="203">
        <v>2008</v>
      </c>
      <c r="C2565" s="204">
        <v>0</v>
      </c>
      <c r="D2565" s="205" t="s">
        <v>87</v>
      </c>
      <c r="E2565" s="205" t="s">
        <v>242</v>
      </c>
      <c r="F2565" s="203">
        <v>90</v>
      </c>
      <c r="G2565" s="205" t="s">
        <v>6453</v>
      </c>
      <c r="H2565" s="205" t="s">
        <v>110</v>
      </c>
      <c r="I2565" s="205" t="s">
        <v>349</v>
      </c>
      <c r="J2565" s="205"/>
    </row>
    <row r="2566" spans="2:10" s="198" customFormat="1" ht="18" customHeight="1" x14ac:dyDescent="0.2">
      <c r="B2566" s="203">
        <v>2008</v>
      </c>
      <c r="C2566" s="204">
        <v>2385138.35</v>
      </c>
      <c r="D2566" s="205" t="s">
        <v>87</v>
      </c>
      <c r="E2566" s="205" t="s">
        <v>242</v>
      </c>
      <c r="F2566" s="203">
        <v>90</v>
      </c>
      <c r="G2566" s="205" t="s">
        <v>6453</v>
      </c>
      <c r="H2566" s="205" t="s">
        <v>115</v>
      </c>
      <c r="I2566" s="205" t="s">
        <v>116</v>
      </c>
      <c r="J2566" s="205" t="s">
        <v>116</v>
      </c>
    </row>
    <row r="2567" spans="2:10" s="198" customFormat="1" ht="18" customHeight="1" x14ac:dyDescent="0.2">
      <c r="B2567" s="203">
        <v>2008</v>
      </c>
      <c r="C2567" s="204">
        <v>18551538.190000001</v>
      </c>
      <c r="D2567" s="205" t="s">
        <v>87</v>
      </c>
      <c r="E2567" s="205" t="s">
        <v>242</v>
      </c>
      <c r="F2567" s="203">
        <v>90</v>
      </c>
      <c r="G2567" s="205" t="s">
        <v>6453</v>
      </c>
      <c r="H2567" s="205" t="s">
        <v>115</v>
      </c>
      <c r="I2567" s="205" t="s">
        <v>397</v>
      </c>
      <c r="J2567" s="205" t="s">
        <v>397</v>
      </c>
    </row>
    <row r="2568" spans="2:10" s="198" customFormat="1" ht="18" customHeight="1" x14ac:dyDescent="0.2">
      <c r="B2568" s="203">
        <v>2008</v>
      </c>
      <c r="C2568" s="204">
        <v>352381.98</v>
      </c>
      <c r="D2568" s="205" t="s">
        <v>87</v>
      </c>
      <c r="E2568" s="205" t="s">
        <v>242</v>
      </c>
      <c r="F2568" s="203">
        <v>90</v>
      </c>
      <c r="G2568" s="205" t="s">
        <v>6453</v>
      </c>
      <c r="H2568" s="205" t="s">
        <v>115</v>
      </c>
      <c r="I2568" s="205" t="s">
        <v>393</v>
      </c>
      <c r="J2568" s="205" t="s">
        <v>393</v>
      </c>
    </row>
    <row r="2569" spans="2:10" s="198" customFormat="1" ht="18" customHeight="1" x14ac:dyDescent="0.2">
      <c r="B2569" s="203">
        <v>2008</v>
      </c>
      <c r="C2569" s="204">
        <v>0</v>
      </c>
      <c r="D2569" s="205" t="s">
        <v>87</v>
      </c>
      <c r="E2569" s="205" t="s">
        <v>242</v>
      </c>
      <c r="F2569" s="203">
        <v>90</v>
      </c>
      <c r="G2569" s="205" t="s">
        <v>6453</v>
      </c>
      <c r="H2569" s="205" t="s">
        <v>115</v>
      </c>
      <c r="I2569" s="205" t="s">
        <v>349</v>
      </c>
      <c r="J2569" s="205"/>
    </row>
    <row r="2570" spans="2:10" s="198" customFormat="1" ht="18" customHeight="1" x14ac:dyDescent="0.2">
      <c r="B2570" s="203">
        <v>2008</v>
      </c>
      <c r="C2570" s="204">
        <v>29597664.16</v>
      </c>
      <c r="D2570" s="205" t="s">
        <v>87</v>
      </c>
      <c r="E2570" s="205" t="s">
        <v>242</v>
      </c>
      <c r="F2570" s="203">
        <v>90</v>
      </c>
      <c r="G2570" s="205" t="s">
        <v>6453</v>
      </c>
      <c r="H2570" s="205" t="s">
        <v>246</v>
      </c>
      <c r="I2570" s="205" t="s">
        <v>246</v>
      </c>
      <c r="J2570" s="205" t="s">
        <v>246</v>
      </c>
    </row>
    <row r="2571" spans="2:10" s="198" customFormat="1" ht="18" customHeight="1" x14ac:dyDescent="0.2">
      <c r="B2571" s="203">
        <v>2008</v>
      </c>
      <c r="C2571" s="204">
        <v>0</v>
      </c>
      <c r="D2571" s="205" t="s">
        <v>87</v>
      </c>
      <c r="E2571" s="205" t="s">
        <v>242</v>
      </c>
      <c r="F2571" s="203">
        <v>90</v>
      </c>
      <c r="G2571" s="205" t="s">
        <v>6453</v>
      </c>
      <c r="H2571" s="205" t="s">
        <v>246</v>
      </c>
      <c r="I2571" s="205" t="s">
        <v>349</v>
      </c>
      <c r="J2571" s="205"/>
    </row>
    <row r="2572" spans="2:10" s="198" customFormat="1" ht="18" customHeight="1" x14ac:dyDescent="0.2">
      <c r="B2572" s="203">
        <v>2008</v>
      </c>
      <c r="C2572" s="204">
        <v>98766919.299999997</v>
      </c>
      <c r="D2572" s="205" t="s">
        <v>87</v>
      </c>
      <c r="E2572" s="205" t="s">
        <v>242</v>
      </c>
      <c r="F2572" s="203">
        <v>90</v>
      </c>
      <c r="G2572" s="205" t="s">
        <v>6453</v>
      </c>
      <c r="H2572" s="205" t="s">
        <v>247</v>
      </c>
      <c r="I2572" s="205" t="s">
        <v>426</v>
      </c>
      <c r="J2572" s="205" t="s">
        <v>426</v>
      </c>
    </row>
    <row r="2573" spans="2:10" s="198" customFormat="1" ht="18" customHeight="1" x14ac:dyDescent="0.2">
      <c r="B2573" s="203">
        <v>2008</v>
      </c>
      <c r="C2573" s="204">
        <v>841188059.58000004</v>
      </c>
      <c r="D2573" s="205" t="s">
        <v>87</v>
      </c>
      <c r="E2573" s="205" t="s">
        <v>242</v>
      </c>
      <c r="F2573" s="203">
        <v>90</v>
      </c>
      <c r="G2573" s="205" t="s">
        <v>6453</v>
      </c>
      <c r="H2573" s="205" t="s">
        <v>247</v>
      </c>
      <c r="I2573" s="205" t="s">
        <v>248</v>
      </c>
      <c r="J2573" s="205" t="s">
        <v>248</v>
      </c>
    </row>
    <row r="2574" spans="2:10" s="198" customFormat="1" ht="18" customHeight="1" x14ac:dyDescent="0.2">
      <c r="B2574" s="203">
        <v>2008</v>
      </c>
      <c r="C2574" s="204">
        <v>34950520.899999999</v>
      </c>
      <c r="D2574" s="205" t="s">
        <v>87</v>
      </c>
      <c r="E2574" s="205" t="s">
        <v>242</v>
      </c>
      <c r="F2574" s="203">
        <v>90</v>
      </c>
      <c r="G2574" s="205" t="s">
        <v>6453</v>
      </c>
      <c r="H2574" s="205" t="s">
        <v>247</v>
      </c>
      <c r="I2574" s="205" t="s">
        <v>249</v>
      </c>
      <c r="J2574" s="205" t="s">
        <v>249</v>
      </c>
    </row>
    <row r="2575" spans="2:10" s="198" customFormat="1" ht="18" customHeight="1" x14ac:dyDescent="0.2">
      <c r="B2575" s="203">
        <v>2008</v>
      </c>
      <c r="C2575" s="204">
        <v>50189047.799999997</v>
      </c>
      <c r="D2575" s="205" t="s">
        <v>87</v>
      </c>
      <c r="E2575" s="205" t="s">
        <v>242</v>
      </c>
      <c r="F2575" s="203">
        <v>90</v>
      </c>
      <c r="G2575" s="205" t="s">
        <v>6453</v>
      </c>
      <c r="H2575" s="205" t="s">
        <v>247</v>
      </c>
      <c r="I2575" s="205" t="s">
        <v>349</v>
      </c>
      <c r="J2575" s="205" t="s">
        <v>247</v>
      </c>
    </row>
    <row r="2576" spans="2:10" s="198" customFormat="1" ht="18" customHeight="1" x14ac:dyDescent="0.2">
      <c r="B2576" s="203">
        <v>2008</v>
      </c>
      <c r="C2576" s="204">
        <v>0</v>
      </c>
      <c r="D2576" s="205" t="s">
        <v>87</v>
      </c>
      <c r="E2576" s="205" t="s">
        <v>242</v>
      </c>
      <c r="F2576" s="203">
        <v>90</v>
      </c>
      <c r="G2576" s="205" t="s">
        <v>6453</v>
      </c>
      <c r="H2576" s="205" t="s">
        <v>159</v>
      </c>
      <c r="I2576" s="205" t="s">
        <v>349</v>
      </c>
      <c r="J2576" s="205"/>
    </row>
    <row r="2577" spans="2:10" s="198" customFormat="1" ht="18" customHeight="1" x14ac:dyDescent="0.2">
      <c r="B2577" s="203">
        <v>2008</v>
      </c>
      <c r="C2577" s="204">
        <v>69645468.549999997</v>
      </c>
      <c r="D2577" s="205" t="s">
        <v>87</v>
      </c>
      <c r="E2577" s="205" t="s">
        <v>242</v>
      </c>
      <c r="F2577" s="203">
        <v>90</v>
      </c>
      <c r="G2577" s="205" t="s">
        <v>6453</v>
      </c>
      <c r="H2577" s="205" t="s">
        <v>250</v>
      </c>
      <c r="I2577" s="205" t="s">
        <v>251</v>
      </c>
      <c r="J2577" s="205" t="s">
        <v>251</v>
      </c>
    </row>
    <row r="2578" spans="2:10" s="198" customFormat="1" ht="18" customHeight="1" x14ac:dyDescent="0.2">
      <c r="B2578" s="203">
        <v>2008</v>
      </c>
      <c r="C2578" s="204">
        <v>10899162.18</v>
      </c>
      <c r="D2578" s="205" t="s">
        <v>87</v>
      </c>
      <c r="E2578" s="205" t="s">
        <v>242</v>
      </c>
      <c r="F2578" s="203">
        <v>90</v>
      </c>
      <c r="G2578" s="205" t="s">
        <v>6453</v>
      </c>
      <c r="H2578" s="205" t="s">
        <v>250</v>
      </c>
      <c r="I2578" s="205" t="s">
        <v>252</v>
      </c>
      <c r="J2578" s="205" t="s">
        <v>252</v>
      </c>
    </row>
    <row r="2579" spans="2:10" s="198" customFormat="1" ht="18" customHeight="1" x14ac:dyDescent="0.2">
      <c r="B2579" s="203">
        <v>2008</v>
      </c>
      <c r="C2579" s="204">
        <v>18858476.879999999</v>
      </c>
      <c r="D2579" s="205" t="s">
        <v>87</v>
      </c>
      <c r="E2579" s="205" t="s">
        <v>242</v>
      </c>
      <c r="F2579" s="203">
        <v>90</v>
      </c>
      <c r="G2579" s="205" t="s">
        <v>6453</v>
      </c>
      <c r="H2579" s="205" t="s">
        <v>250</v>
      </c>
      <c r="I2579" s="205" t="s">
        <v>253</v>
      </c>
      <c r="J2579" s="205" t="s">
        <v>253</v>
      </c>
    </row>
    <row r="2580" spans="2:10" s="198" customFormat="1" ht="18" customHeight="1" x14ac:dyDescent="0.2">
      <c r="B2580" s="203">
        <v>2008</v>
      </c>
      <c r="C2580" s="204">
        <v>4198861.82</v>
      </c>
      <c r="D2580" s="205" t="s">
        <v>87</v>
      </c>
      <c r="E2580" s="205" t="s">
        <v>242</v>
      </c>
      <c r="F2580" s="203">
        <v>90</v>
      </c>
      <c r="G2580" s="205" t="s">
        <v>6453</v>
      </c>
      <c r="H2580" s="205" t="s">
        <v>250</v>
      </c>
      <c r="I2580" s="205" t="s">
        <v>254</v>
      </c>
      <c r="J2580" s="205" t="s">
        <v>254</v>
      </c>
    </row>
    <row r="2581" spans="2:10" s="198" customFormat="1" ht="18" customHeight="1" x14ac:dyDescent="0.2">
      <c r="B2581" s="203">
        <v>2008</v>
      </c>
      <c r="C2581" s="204">
        <v>473107048.06</v>
      </c>
      <c r="D2581" s="205" t="s">
        <v>87</v>
      </c>
      <c r="E2581" s="205" t="s">
        <v>242</v>
      </c>
      <c r="F2581" s="203">
        <v>90</v>
      </c>
      <c r="G2581" s="205" t="s">
        <v>6453</v>
      </c>
      <c r="H2581" s="205" t="s">
        <v>250</v>
      </c>
      <c r="I2581" s="205" t="s">
        <v>388</v>
      </c>
      <c r="J2581" s="205" t="s">
        <v>388</v>
      </c>
    </row>
    <row r="2582" spans="2:10" s="198" customFormat="1" ht="18" customHeight="1" x14ac:dyDescent="0.2">
      <c r="B2582" s="203">
        <v>2008</v>
      </c>
      <c r="C2582" s="204">
        <v>0</v>
      </c>
      <c r="D2582" s="205" t="s">
        <v>87</v>
      </c>
      <c r="E2582" s="205" t="s">
        <v>242</v>
      </c>
      <c r="F2582" s="203">
        <v>90</v>
      </c>
      <c r="G2582" s="205" t="s">
        <v>6453</v>
      </c>
      <c r="H2582" s="205" t="s">
        <v>250</v>
      </c>
      <c r="I2582" s="205" t="s">
        <v>349</v>
      </c>
      <c r="J2582" s="205"/>
    </row>
    <row r="2583" spans="2:10" s="198" customFormat="1" ht="18" customHeight="1" x14ac:dyDescent="0.2">
      <c r="B2583" s="203">
        <v>2008</v>
      </c>
      <c r="C2583" s="204">
        <v>18994143.530000001</v>
      </c>
      <c r="D2583" s="205" t="s">
        <v>87</v>
      </c>
      <c r="E2583" s="205" t="s">
        <v>242</v>
      </c>
      <c r="F2583" s="203">
        <v>90</v>
      </c>
      <c r="G2583" s="205" t="s">
        <v>6453</v>
      </c>
      <c r="H2583" s="205" t="s">
        <v>250</v>
      </c>
      <c r="I2583" s="205" t="s">
        <v>255</v>
      </c>
      <c r="J2583" s="205" t="s">
        <v>255</v>
      </c>
    </row>
    <row r="2584" spans="2:10" s="198" customFormat="1" ht="18" customHeight="1" x14ac:dyDescent="0.2">
      <c r="B2584" s="203">
        <v>2008</v>
      </c>
      <c r="C2584" s="204">
        <v>3523505.2</v>
      </c>
      <c r="D2584" s="205" t="s">
        <v>87</v>
      </c>
      <c r="E2584" s="205" t="s">
        <v>242</v>
      </c>
      <c r="F2584" s="203">
        <v>90</v>
      </c>
      <c r="G2584" s="205" t="s">
        <v>6453</v>
      </c>
      <c r="H2584" s="205" t="s">
        <v>250</v>
      </c>
      <c r="I2584" s="205" t="s">
        <v>256</v>
      </c>
      <c r="J2584" s="205" t="s">
        <v>256</v>
      </c>
    </row>
    <row r="2585" spans="2:10" s="198" customFormat="1" ht="18" customHeight="1" x14ac:dyDescent="0.2">
      <c r="B2585" s="203">
        <v>2008</v>
      </c>
      <c r="C2585" s="204">
        <v>11335940.25</v>
      </c>
      <c r="D2585" s="205" t="s">
        <v>87</v>
      </c>
      <c r="E2585" s="205" t="s">
        <v>242</v>
      </c>
      <c r="F2585" s="203">
        <v>90</v>
      </c>
      <c r="G2585" s="205" t="s">
        <v>6453</v>
      </c>
      <c r="H2585" s="205" t="s">
        <v>257</v>
      </c>
      <c r="I2585" s="205" t="s">
        <v>257</v>
      </c>
      <c r="J2585" s="205" t="s">
        <v>257</v>
      </c>
    </row>
    <row r="2586" spans="2:10" s="198" customFormat="1" ht="18" customHeight="1" x14ac:dyDescent="0.2">
      <c r="B2586" s="203">
        <v>2008</v>
      </c>
      <c r="C2586" s="204">
        <v>164287971.5</v>
      </c>
      <c r="D2586" s="205" t="s">
        <v>87</v>
      </c>
      <c r="E2586" s="205" t="s">
        <v>242</v>
      </c>
      <c r="F2586" s="203">
        <v>90</v>
      </c>
      <c r="G2586" s="205" t="s">
        <v>6453</v>
      </c>
      <c r="H2586" s="205" t="s">
        <v>257</v>
      </c>
      <c r="I2586" s="205" t="s">
        <v>427</v>
      </c>
      <c r="J2586" s="205" t="s">
        <v>427</v>
      </c>
    </row>
    <row r="2587" spans="2:10" s="198" customFormat="1" ht="18" customHeight="1" x14ac:dyDescent="0.2">
      <c r="B2587" s="203">
        <v>2008</v>
      </c>
      <c r="C2587" s="204">
        <v>0</v>
      </c>
      <c r="D2587" s="205" t="s">
        <v>87</v>
      </c>
      <c r="E2587" s="205" t="s">
        <v>242</v>
      </c>
      <c r="F2587" s="203">
        <v>90</v>
      </c>
      <c r="G2587" s="205" t="s">
        <v>6453</v>
      </c>
      <c r="H2587" s="205" t="s">
        <v>257</v>
      </c>
      <c r="I2587" s="205" t="s">
        <v>349</v>
      </c>
      <c r="J2587" s="205"/>
    </row>
    <row r="2588" spans="2:10" s="198" customFormat="1" ht="18" customHeight="1" x14ac:dyDescent="0.2">
      <c r="B2588" s="203">
        <v>2008</v>
      </c>
      <c r="C2588" s="204">
        <v>81192.600000000006</v>
      </c>
      <c r="D2588" s="205" t="s">
        <v>87</v>
      </c>
      <c r="E2588" s="205" t="s">
        <v>242</v>
      </c>
      <c r="F2588" s="203">
        <v>90</v>
      </c>
      <c r="G2588" s="205" t="s">
        <v>6453</v>
      </c>
      <c r="H2588" s="205" t="s">
        <v>226</v>
      </c>
      <c r="I2588" s="205" t="s">
        <v>373</v>
      </c>
      <c r="J2588" s="205" t="s">
        <v>373</v>
      </c>
    </row>
    <row r="2589" spans="2:10" s="198" customFormat="1" ht="18" customHeight="1" x14ac:dyDescent="0.2">
      <c r="B2589" s="203">
        <v>2008</v>
      </c>
      <c r="C2589" s="204">
        <v>26462683.25</v>
      </c>
      <c r="D2589" s="205" t="s">
        <v>87</v>
      </c>
      <c r="E2589" s="205" t="s">
        <v>242</v>
      </c>
      <c r="F2589" s="203">
        <v>90</v>
      </c>
      <c r="G2589" s="205" t="s">
        <v>6453</v>
      </c>
      <c r="H2589" s="205" t="s">
        <v>226</v>
      </c>
      <c r="I2589" s="205" t="s">
        <v>227</v>
      </c>
      <c r="J2589" s="205" t="s">
        <v>227</v>
      </c>
    </row>
    <row r="2590" spans="2:10" s="198" customFormat="1" ht="18" customHeight="1" x14ac:dyDescent="0.2">
      <c r="B2590" s="203">
        <v>2008</v>
      </c>
      <c r="C2590" s="204">
        <v>54815292.060000002</v>
      </c>
      <c r="D2590" s="205" t="s">
        <v>87</v>
      </c>
      <c r="E2590" s="205" t="s">
        <v>242</v>
      </c>
      <c r="F2590" s="203">
        <v>90</v>
      </c>
      <c r="G2590" s="205" t="s">
        <v>6453</v>
      </c>
      <c r="H2590" s="205" t="s">
        <v>226</v>
      </c>
      <c r="I2590" s="205" t="s">
        <v>258</v>
      </c>
      <c r="J2590" s="205" t="s">
        <v>258</v>
      </c>
    </row>
    <row r="2591" spans="2:10" s="198" customFormat="1" ht="18" customHeight="1" x14ac:dyDescent="0.2">
      <c r="B2591" s="203">
        <v>2008</v>
      </c>
      <c r="C2591" s="204">
        <v>34243862.579999998</v>
      </c>
      <c r="D2591" s="205" t="s">
        <v>87</v>
      </c>
      <c r="E2591" s="205" t="s">
        <v>242</v>
      </c>
      <c r="F2591" s="203">
        <v>90</v>
      </c>
      <c r="G2591" s="205" t="s">
        <v>6453</v>
      </c>
      <c r="H2591" s="205" t="s">
        <v>226</v>
      </c>
      <c r="I2591" s="205" t="s">
        <v>259</v>
      </c>
      <c r="J2591" s="205" t="s">
        <v>259</v>
      </c>
    </row>
    <row r="2592" spans="2:10" s="198" customFormat="1" ht="18" customHeight="1" x14ac:dyDescent="0.2">
      <c r="B2592" s="203">
        <v>2008</v>
      </c>
      <c r="C2592" s="204">
        <v>43174906.810000002</v>
      </c>
      <c r="D2592" s="205" t="s">
        <v>87</v>
      </c>
      <c r="E2592" s="205" t="s">
        <v>242</v>
      </c>
      <c r="F2592" s="203">
        <v>90</v>
      </c>
      <c r="G2592" s="205" t="s">
        <v>6453</v>
      </c>
      <c r="H2592" s="205" t="s">
        <v>226</v>
      </c>
      <c r="I2592" s="205" t="s">
        <v>228</v>
      </c>
      <c r="J2592" s="205" t="s">
        <v>228</v>
      </c>
    </row>
    <row r="2593" spans="2:10" s="198" customFormat="1" ht="18" customHeight="1" x14ac:dyDescent="0.2">
      <c r="B2593" s="203">
        <v>2008</v>
      </c>
      <c r="C2593" s="204">
        <v>0</v>
      </c>
      <c r="D2593" s="205" t="s">
        <v>87</v>
      </c>
      <c r="E2593" s="205" t="s">
        <v>242</v>
      </c>
      <c r="F2593" s="203">
        <v>90</v>
      </c>
      <c r="G2593" s="205" t="s">
        <v>6453</v>
      </c>
      <c r="H2593" s="205" t="s">
        <v>226</v>
      </c>
      <c r="I2593" s="205" t="s">
        <v>349</v>
      </c>
      <c r="J2593" s="205"/>
    </row>
    <row r="2594" spans="2:10" s="198" customFormat="1" ht="18" customHeight="1" x14ac:dyDescent="0.2">
      <c r="B2594" s="203">
        <v>2008</v>
      </c>
      <c r="C2594" s="204">
        <v>5582169.7800000003</v>
      </c>
      <c r="D2594" s="205" t="s">
        <v>87</v>
      </c>
      <c r="E2594" s="205" t="s">
        <v>242</v>
      </c>
      <c r="F2594" s="203">
        <v>90</v>
      </c>
      <c r="G2594" s="205" t="s">
        <v>6453</v>
      </c>
      <c r="H2594" s="205" t="s">
        <v>233</v>
      </c>
      <c r="I2594" s="205" t="s">
        <v>233</v>
      </c>
      <c r="J2594" s="205" t="s">
        <v>233</v>
      </c>
    </row>
    <row r="2595" spans="2:10" s="198" customFormat="1" ht="18" customHeight="1" x14ac:dyDescent="0.2">
      <c r="B2595" s="203">
        <v>2008</v>
      </c>
      <c r="C2595" s="204">
        <v>0</v>
      </c>
      <c r="D2595" s="205" t="s">
        <v>87</v>
      </c>
      <c r="E2595" s="205" t="s">
        <v>242</v>
      </c>
      <c r="F2595" s="203">
        <v>90</v>
      </c>
      <c r="G2595" s="205" t="s">
        <v>6453</v>
      </c>
      <c r="H2595" s="205" t="s">
        <v>233</v>
      </c>
      <c r="I2595" s="205" t="s">
        <v>349</v>
      </c>
      <c r="J2595" s="205"/>
    </row>
    <row r="2596" spans="2:10" s="198" customFormat="1" ht="18" customHeight="1" x14ac:dyDescent="0.2">
      <c r="B2596" s="203">
        <v>2008</v>
      </c>
      <c r="C2596" s="204">
        <v>412568.22</v>
      </c>
      <c r="D2596" s="205" t="s">
        <v>87</v>
      </c>
      <c r="E2596" s="205" t="s">
        <v>242</v>
      </c>
      <c r="F2596" s="203">
        <v>90</v>
      </c>
      <c r="G2596" s="205" t="s">
        <v>6453</v>
      </c>
      <c r="H2596" s="205" t="s">
        <v>234</v>
      </c>
      <c r="I2596" s="205" t="s">
        <v>235</v>
      </c>
      <c r="J2596" s="205" t="s">
        <v>235</v>
      </c>
    </row>
    <row r="2597" spans="2:10" s="198" customFormat="1" ht="18" customHeight="1" x14ac:dyDescent="0.2">
      <c r="B2597" s="203">
        <v>2008</v>
      </c>
      <c r="C2597" s="204">
        <v>0</v>
      </c>
      <c r="D2597" s="205" t="s">
        <v>87</v>
      </c>
      <c r="E2597" s="205" t="s">
        <v>242</v>
      </c>
      <c r="F2597" s="203">
        <v>90</v>
      </c>
      <c r="G2597" s="205" t="s">
        <v>6453</v>
      </c>
      <c r="H2597" s="205" t="s">
        <v>234</v>
      </c>
      <c r="I2597" s="205" t="s">
        <v>349</v>
      </c>
      <c r="J2597" s="205"/>
    </row>
    <row r="2598" spans="2:10" s="198" customFormat="1" ht="18" customHeight="1" x14ac:dyDescent="0.2">
      <c r="B2598" s="203">
        <v>2008</v>
      </c>
      <c r="C2598" s="204">
        <v>0</v>
      </c>
      <c r="D2598" s="205" t="s">
        <v>87</v>
      </c>
      <c r="E2598" s="205" t="s">
        <v>242</v>
      </c>
      <c r="F2598" s="203">
        <v>90</v>
      </c>
      <c r="G2598" s="205" t="s">
        <v>6453</v>
      </c>
      <c r="H2598" s="205" t="s">
        <v>349</v>
      </c>
      <c r="I2598" s="205" t="s">
        <v>349</v>
      </c>
      <c r="J2598" s="205"/>
    </row>
    <row r="2599" spans="2:10" s="198" customFormat="1" ht="18" customHeight="1" x14ac:dyDescent="0.2">
      <c r="B2599" s="203">
        <v>2008</v>
      </c>
      <c r="C2599" s="204">
        <v>126890.87000000001</v>
      </c>
      <c r="D2599" s="205" t="s">
        <v>87</v>
      </c>
      <c r="E2599" s="205" t="s">
        <v>242</v>
      </c>
      <c r="F2599" s="203">
        <v>90</v>
      </c>
      <c r="G2599" s="205" t="s">
        <v>6453</v>
      </c>
      <c r="H2599" s="205" t="s">
        <v>236</v>
      </c>
      <c r="I2599" s="205" t="s">
        <v>424</v>
      </c>
      <c r="J2599" s="205" t="s">
        <v>424</v>
      </c>
    </row>
    <row r="2600" spans="2:10" s="198" customFormat="1" ht="18" customHeight="1" x14ac:dyDescent="0.2">
      <c r="B2600" s="203">
        <v>2008</v>
      </c>
      <c r="C2600" s="204">
        <v>304209.32</v>
      </c>
      <c r="D2600" s="205" t="s">
        <v>87</v>
      </c>
      <c r="E2600" s="205" t="s">
        <v>242</v>
      </c>
      <c r="F2600" s="203">
        <v>90</v>
      </c>
      <c r="G2600" s="205" t="s">
        <v>6453</v>
      </c>
      <c r="H2600" s="205" t="s">
        <v>236</v>
      </c>
      <c r="I2600" s="205" t="s">
        <v>428</v>
      </c>
      <c r="J2600" s="205" t="s">
        <v>428</v>
      </c>
    </row>
    <row r="2601" spans="2:10" s="198" customFormat="1" ht="18" customHeight="1" x14ac:dyDescent="0.2">
      <c r="B2601" s="203">
        <v>2008</v>
      </c>
      <c r="C2601" s="204">
        <v>43839862.600000001</v>
      </c>
      <c r="D2601" s="205" t="s">
        <v>87</v>
      </c>
      <c r="E2601" s="205" t="s">
        <v>242</v>
      </c>
      <c r="F2601" s="203">
        <v>90</v>
      </c>
      <c r="G2601" s="205" t="s">
        <v>6453</v>
      </c>
      <c r="H2601" s="205" t="s">
        <v>236</v>
      </c>
      <c r="I2601" s="205" t="s">
        <v>357</v>
      </c>
      <c r="J2601" s="205" t="s">
        <v>357</v>
      </c>
    </row>
    <row r="2602" spans="2:10" s="198" customFormat="1" ht="18" customHeight="1" x14ac:dyDescent="0.2">
      <c r="B2602" s="203">
        <v>2008</v>
      </c>
      <c r="C2602" s="204">
        <v>257701026.49000001</v>
      </c>
      <c r="D2602" s="205" t="s">
        <v>87</v>
      </c>
      <c r="E2602" s="205" t="s">
        <v>242</v>
      </c>
      <c r="F2602" s="203">
        <v>90</v>
      </c>
      <c r="G2602" s="205" t="s">
        <v>6453</v>
      </c>
      <c r="H2602" s="205" t="s">
        <v>236</v>
      </c>
      <c r="I2602" s="205" t="s">
        <v>358</v>
      </c>
      <c r="J2602" s="205" t="s">
        <v>358</v>
      </c>
    </row>
    <row r="2603" spans="2:10" s="198" customFormat="1" ht="18" customHeight="1" x14ac:dyDescent="0.2">
      <c r="B2603" s="203">
        <v>2008</v>
      </c>
      <c r="C2603" s="204">
        <v>20810.34</v>
      </c>
      <c r="D2603" s="205" t="s">
        <v>87</v>
      </c>
      <c r="E2603" s="205" t="s">
        <v>242</v>
      </c>
      <c r="F2603" s="203">
        <v>90</v>
      </c>
      <c r="G2603" s="205" t="s">
        <v>6453</v>
      </c>
      <c r="H2603" s="205" t="s">
        <v>236</v>
      </c>
      <c r="I2603" s="205" t="s">
        <v>349</v>
      </c>
      <c r="J2603" s="205" t="s">
        <v>236</v>
      </c>
    </row>
    <row r="2604" spans="2:10" s="198" customFormat="1" ht="18" customHeight="1" x14ac:dyDescent="0.2">
      <c r="B2604" s="203">
        <v>2008</v>
      </c>
      <c r="C2604" s="204">
        <v>189675361.78999999</v>
      </c>
      <c r="D2604" s="205" t="s">
        <v>87</v>
      </c>
      <c r="E2604" s="205" t="s">
        <v>242</v>
      </c>
      <c r="F2604" s="203">
        <v>90</v>
      </c>
      <c r="G2604" s="205" t="s">
        <v>6453</v>
      </c>
      <c r="H2604" s="205" t="s">
        <v>260</v>
      </c>
      <c r="I2604" s="205" t="s">
        <v>261</v>
      </c>
      <c r="J2604" s="205" t="s">
        <v>261</v>
      </c>
    </row>
    <row r="2605" spans="2:10" s="198" customFormat="1" ht="18" customHeight="1" x14ac:dyDescent="0.2">
      <c r="B2605" s="203">
        <v>2008</v>
      </c>
      <c r="C2605" s="204">
        <v>25529412.280000001</v>
      </c>
      <c r="D2605" s="205" t="s">
        <v>87</v>
      </c>
      <c r="E2605" s="205" t="s">
        <v>242</v>
      </c>
      <c r="F2605" s="203">
        <v>90</v>
      </c>
      <c r="G2605" s="205" t="s">
        <v>6453</v>
      </c>
      <c r="H2605" s="205" t="s">
        <v>260</v>
      </c>
      <c r="I2605" s="205" t="s">
        <v>374</v>
      </c>
      <c r="J2605" s="205" t="s">
        <v>374</v>
      </c>
    </row>
    <row r="2606" spans="2:10" s="198" customFormat="1" ht="18" customHeight="1" x14ac:dyDescent="0.2">
      <c r="B2606" s="203">
        <v>2008</v>
      </c>
      <c r="C2606" s="204">
        <v>1018216285.6799999</v>
      </c>
      <c r="D2606" s="205" t="s">
        <v>87</v>
      </c>
      <c r="E2606" s="205" t="s">
        <v>242</v>
      </c>
      <c r="F2606" s="203">
        <v>90</v>
      </c>
      <c r="G2606" s="205" t="s">
        <v>6453</v>
      </c>
      <c r="H2606" s="205" t="s">
        <v>260</v>
      </c>
      <c r="I2606" s="205" t="s">
        <v>264</v>
      </c>
      <c r="J2606" s="205" t="s">
        <v>264</v>
      </c>
    </row>
    <row r="2607" spans="2:10" s="198" customFormat="1" ht="18" customHeight="1" x14ac:dyDescent="0.2">
      <c r="B2607" s="203">
        <v>2008</v>
      </c>
      <c r="C2607" s="204">
        <v>82687220.989999995</v>
      </c>
      <c r="D2607" s="205" t="s">
        <v>87</v>
      </c>
      <c r="E2607" s="205" t="s">
        <v>242</v>
      </c>
      <c r="F2607" s="203">
        <v>90</v>
      </c>
      <c r="G2607" s="205" t="s">
        <v>6453</v>
      </c>
      <c r="H2607" s="205" t="s">
        <v>260</v>
      </c>
      <c r="I2607" s="205" t="s">
        <v>265</v>
      </c>
      <c r="J2607" s="205" t="s">
        <v>265</v>
      </c>
    </row>
    <row r="2608" spans="2:10" s="198" customFormat="1" ht="18" customHeight="1" x14ac:dyDescent="0.2">
      <c r="B2608" s="203">
        <v>2008</v>
      </c>
      <c r="C2608" s="204">
        <v>1893694.78</v>
      </c>
      <c r="D2608" s="205" t="s">
        <v>87</v>
      </c>
      <c r="E2608" s="205" t="s">
        <v>242</v>
      </c>
      <c r="F2608" s="203">
        <v>90</v>
      </c>
      <c r="G2608" s="205" t="s">
        <v>6453</v>
      </c>
      <c r="H2608" s="205" t="s">
        <v>260</v>
      </c>
      <c r="I2608" s="205" t="s">
        <v>266</v>
      </c>
      <c r="J2608" s="205" t="s">
        <v>266</v>
      </c>
    </row>
    <row r="2609" spans="2:10" s="198" customFormat="1" ht="18" customHeight="1" x14ac:dyDescent="0.2">
      <c r="B2609" s="203">
        <v>2008</v>
      </c>
      <c r="C2609" s="204">
        <v>29302620.73</v>
      </c>
      <c r="D2609" s="205" t="s">
        <v>87</v>
      </c>
      <c r="E2609" s="205" t="s">
        <v>242</v>
      </c>
      <c r="F2609" s="203">
        <v>90</v>
      </c>
      <c r="G2609" s="205" t="s">
        <v>6453</v>
      </c>
      <c r="H2609" s="205" t="s">
        <v>260</v>
      </c>
      <c r="I2609" s="205" t="s">
        <v>268</v>
      </c>
      <c r="J2609" s="205" t="s">
        <v>268</v>
      </c>
    </row>
    <row r="2610" spans="2:10" s="198" customFormat="1" ht="18" customHeight="1" x14ac:dyDescent="0.2">
      <c r="B2610" s="203">
        <v>2008</v>
      </c>
      <c r="C2610" s="204">
        <v>594523.82999999996</v>
      </c>
      <c r="D2610" s="205" t="s">
        <v>87</v>
      </c>
      <c r="E2610" s="205" t="s">
        <v>242</v>
      </c>
      <c r="F2610" s="203">
        <v>90</v>
      </c>
      <c r="G2610" s="205" t="s">
        <v>6453</v>
      </c>
      <c r="H2610" s="205" t="s">
        <v>260</v>
      </c>
      <c r="I2610" s="205" t="s">
        <v>270</v>
      </c>
      <c r="J2610" s="205" t="s">
        <v>270</v>
      </c>
    </row>
    <row r="2611" spans="2:10" s="198" customFormat="1" ht="18" customHeight="1" x14ac:dyDescent="0.2">
      <c r="B2611" s="203">
        <v>2008</v>
      </c>
      <c r="C2611" s="204">
        <v>37302809.259999998</v>
      </c>
      <c r="D2611" s="205" t="s">
        <v>87</v>
      </c>
      <c r="E2611" s="205" t="s">
        <v>242</v>
      </c>
      <c r="F2611" s="203">
        <v>90</v>
      </c>
      <c r="G2611" s="205" t="s">
        <v>6453</v>
      </c>
      <c r="H2611" s="205" t="s">
        <v>260</v>
      </c>
      <c r="I2611" s="205" t="s">
        <v>271</v>
      </c>
      <c r="J2611" s="205" t="s">
        <v>271</v>
      </c>
    </row>
    <row r="2612" spans="2:10" s="198" customFormat="1" ht="18" customHeight="1" x14ac:dyDescent="0.2">
      <c r="B2612" s="203">
        <v>2008</v>
      </c>
      <c r="C2612" s="204">
        <v>11510177.279999999</v>
      </c>
      <c r="D2612" s="205" t="s">
        <v>87</v>
      </c>
      <c r="E2612" s="205" t="s">
        <v>242</v>
      </c>
      <c r="F2612" s="203">
        <v>90</v>
      </c>
      <c r="G2612" s="205" t="s">
        <v>6453</v>
      </c>
      <c r="H2612" s="205" t="s">
        <v>260</v>
      </c>
      <c r="I2612" s="205" t="s">
        <v>429</v>
      </c>
      <c r="J2612" s="205" t="s">
        <v>429</v>
      </c>
    </row>
    <row r="2613" spans="2:10" s="198" customFormat="1" ht="18" customHeight="1" x14ac:dyDescent="0.2">
      <c r="B2613" s="203">
        <v>2008</v>
      </c>
      <c r="C2613" s="204">
        <v>6907698.1799999997</v>
      </c>
      <c r="D2613" s="205" t="s">
        <v>87</v>
      </c>
      <c r="E2613" s="205" t="s">
        <v>242</v>
      </c>
      <c r="F2613" s="203">
        <v>90</v>
      </c>
      <c r="G2613" s="205" t="s">
        <v>6453</v>
      </c>
      <c r="H2613" s="205" t="s">
        <v>260</v>
      </c>
      <c r="I2613" s="205" t="s">
        <v>272</v>
      </c>
      <c r="J2613" s="205" t="s">
        <v>272</v>
      </c>
    </row>
    <row r="2614" spans="2:10" s="198" customFormat="1" ht="18" customHeight="1" x14ac:dyDescent="0.2">
      <c r="B2614" s="203">
        <v>2008</v>
      </c>
      <c r="C2614" s="204">
        <v>127185018.62</v>
      </c>
      <c r="D2614" s="205" t="s">
        <v>87</v>
      </c>
      <c r="E2614" s="205" t="s">
        <v>242</v>
      </c>
      <c r="F2614" s="203">
        <v>90</v>
      </c>
      <c r="G2614" s="205" t="s">
        <v>6453</v>
      </c>
      <c r="H2614" s="205" t="s">
        <v>260</v>
      </c>
      <c r="I2614" s="205" t="s">
        <v>273</v>
      </c>
      <c r="J2614" s="205" t="s">
        <v>273</v>
      </c>
    </row>
    <row r="2615" spans="2:10" s="198" customFormat="1" ht="18" customHeight="1" x14ac:dyDescent="0.2">
      <c r="B2615" s="203">
        <v>2008</v>
      </c>
      <c r="C2615" s="204">
        <v>42244.2</v>
      </c>
      <c r="D2615" s="205" t="s">
        <v>87</v>
      </c>
      <c r="E2615" s="205" t="s">
        <v>242</v>
      </c>
      <c r="F2615" s="203">
        <v>90</v>
      </c>
      <c r="G2615" s="205" t="s">
        <v>6453</v>
      </c>
      <c r="H2615" s="205" t="s">
        <v>260</v>
      </c>
      <c r="I2615" s="205" t="s">
        <v>275</v>
      </c>
      <c r="J2615" s="205" t="s">
        <v>275</v>
      </c>
    </row>
    <row r="2616" spans="2:10" s="198" customFormat="1" ht="18" customHeight="1" x14ac:dyDescent="0.2">
      <c r="B2616" s="203">
        <v>2008</v>
      </c>
      <c r="C2616" s="204">
        <v>21829848.559999999</v>
      </c>
      <c r="D2616" s="205" t="s">
        <v>87</v>
      </c>
      <c r="E2616" s="205" t="s">
        <v>242</v>
      </c>
      <c r="F2616" s="203">
        <v>90</v>
      </c>
      <c r="G2616" s="205" t="s">
        <v>6453</v>
      </c>
      <c r="H2616" s="205" t="s">
        <v>260</v>
      </c>
      <c r="I2616" s="205" t="s">
        <v>276</v>
      </c>
      <c r="J2616" s="205" t="s">
        <v>276</v>
      </c>
    </row>
    <row r="2617" spans="2:10" s="198" customFormat="1" ht="18" customHeight="1" x14ac:dyDescent="0.2">
      <c r="B2617" s="203">
        <v>2008</v>
      </c>
      <c r="C2617" s="204">
        <v>1892482.6</v>
      </c>
      <c r="D2617" s="205" t="s">
        <v>87</v>
      </c>
      <c r="E2617" s="205" t="s">
        <v>242</v>
      </c>
      <c r="F2617" s="203">
        <v>90</v>
      </c>
      <c r="G2617" s="205" t="s">
        <v>6453</v>
      </c>
      <c r="H2617" s="205" t="s">
        <v>260</v>
      </c>
      <c r="I2617" s="205" t="s">
        <v>277</v>
      </c>
      <c r="J2617" s="205" t="s">
        <v>277</v>
      </c>
    </row>
    <row r="2618" spans="2:10" s="198" customFormat="1" ht="18" customHeight="1" x14ac:dyDescent="0.2">
      <c r="B2618" s="203">
        <v>2008</v>
      </c>
      <c r="C2618" s="204">
        <v>437152084.82999998</v>
      </c>
      <c r="D2618" s="205" t="s">
        <v>87</v>
      </c>
      <c r="E2618" s="205" t="s">
        <v>242</v>
      </c>
      <c r="F2618" s="203">
        <v>90</v>
      </c>
      <c r="G2618" s="205" t="s">
        <v>6453</v>
      </c>
      <c r="H2618" s="205" t="s">
        <v>260</v>
      </c>
      <c r="I2618" s="205" t="s">
        <v>278</v>
      </c>
      <c r="J2618" s="205" t="s">
        <v>278</v>
      </c>
    </row>
    <row r="2619" spans="2:10" s="198" customFormat="1" ht="18" customHeight="1" x14ac:dyDescent="0.2">
      <c r="B2619" s="203">
        <v>2008</v>
      </c>
      <c r="C2619" s="204">
        <v>31089369.789999999</v>
      </c>
      <c r="D2619" s="205" t="s">
        <v>87</v>
      </c>
      <c r="E2619" s="205" t="s">
        <v>242</v>
      </c>
      <c r="F2619" s="203">
        <v>90</v>
      </c>
      <c r="G2619" s="205" t="s">
        <v>6453</v>
      </c>
      <c r="H2619" s="205" t="s">
        <v>260</v>
      </c>
      <c r="I2619" s="205" t="s">
        <v>279</v>
      </c>
      <c r="J2619" s="205" t="s">
        <v>279</v>
      </c>
    </row>
    <row r="2620" spans="2:10" s="198" customFormat="1" ht="18" customHeight="1" x14ac:dyDescent="0.2">
      <c r="B2620" s="203">
        <v>2008</v>
      </c>
      <c r="C2620" s="204">
        <v>349777.09</v>
      </c>
      <c r="D2620" s="205" t="s">
        <v>87</v>
      </c>
      <c r="E2620" s="205" t="s">
        <v>242</v>
      </c>
      <c r="F2620" s="203">
        <v>90</v>
      </c>
      <c r="G2620" s="205" t="s">
        <v>6453</v>
      </c>
      <c r="H2620" s="205" t="s">
        <v>260</v>
      </c>
      <c r="I2620" s="205" t="s">
        <v>280</v>
      </c>
      <c r="J2620" s="205" t="s">
        <v>280</v>
      </c>
    </row>
    <row r="2621" spans="2:10" s="198" customFormat="1" ht="18" customHeight="1" x14ac:dyDescent="0.2">
      <c r="B2621" s="203">
        <v>2008</v>
      </c>
      <c r="C2621" s="204">
        <v>525771564.07999998</v>
      </c>
      <c r="D2621" s="205" t="s">
        <v>87</v>
      </c>
      <c r="E2621" s="205" t="s">
        <v>242</v>
      </c>
      <c r="F2621" s="203">
        <v>90</v>
      </c>
      <c r="G2621" s="205" t="s">
        <v>6453</v>
      </c>
      <c r="H2621" s="205" t="s">
        <v>260</v>
      </c>
      <c r="I2621" s="205" t="s">
        <v>281</v>
      </c>
      <c r="J2621" s="205" t="s">
        <v>281</v>
      </c>
    </row>
    <row r="2622" spans="2:10" s="198" customFormat="1" ht="18" customHeight="1" x14ac:dyDescent="0.2">
      <c r="B2622" s="203">
        <v>2008</v>
      </c>
      <c r="C2622" s="204">
        <v>4244952.83</v>
      </c>
      <c r="D2622" s="205" t="s">
        <v>87</v>
      </c>
      <c r="E2622" s="205" t="s">
        <v>242</v>
      </c>
      <c r="F2622" s="203">
        <v>90</v>
      </c>
      <c r="G2622" s="205" t="s">
        <v>6453</v>
      </c>
      <c r="H2622" s="205" t="s">
        <v>260</v>
      </c>
      <c r="I2622" s="205" t="s">
        <v>282</v>
      </c>
      <c r="J2622" s="205" t="s">
        <v>282</v>
      </c>
    </row>
    <row r="2623" spans="2:10" s="198" customFormat="1" ht="18" customHeight="1" x14ac:dyDescent="0.2">
      <c r="B2623" s="203">
        <v>2008</v>
      </c>
      <c r="C2623" s="204">
        <v>30323.94</v>
      </c>
      <c r="D2623" s="205" t="s">
        <v>87</v>
      </c>
      <c r="E2623" s="205" t="s">
        <v>242</v>
      </c>
      <c r="F2623" s="203">
        <v>90</v>
      </c>
      <c r="G2623" s="205" t="s">
        <v>6453</v>
      </c>
      <c r="H2623" s="205" t="s">
        <v>260</v>
      </c>
      <c r="I2623" s="205" t="s">
        <v>283</v>
      </c>
      <c r="J2623" s="205" t="s">
        <v>283</v>
      </c>
    </row>
    <row r="2624" spans="2:10" s="198" customFormat="1" ht="18" customHeight="1" x14ac:dyDescent="0.2">
      <c r="B2624" s="203">
        <v>2008</v>
      </c>
      <c r="C2624" s="204">
        <v>17211516.699999999</v>
      </c>
      <c r="D2624" s="205" t="s">
        <v>87</v>
      </c>
      <c r="E2624" s="205" t="s">
        <v>242</v>
      </c>
      <c r="F2624" s="203">
        <v>90</v>
      </c>
      <c r="G2624" s="205" t="s">
        <v>6453</v>
      </c>
      <c r="H2624" s="205" t="s">
        <v>260</v>
      </c>
      <c r="I2624" s="205" t="s">
        <v>286</v>
      </c>
      <c r="J2624" s="205" t="s">
        <v>286</v>
      </c>
    </row>
    <row r="2625" spans="2:10" s="198" customFormat="1" ht="18" customHeight="1" x14ac:dyDescent="0.2">
      <c r="B2625" s="203">
        <v>2008</v>
      </c>
      <c r="C2625" s="204">
        <v>2070095.41</v>
      </c>
      <c r="D2625" s="205" t="s">
        <v>87</v>
      </c>
      <c r="E2625" s="205" t="s">
        <v>242</v>
      </c>
      <c r="F2625" s="203">
        <v>90</v>
      </c>
      <c r="G2625" s="205" t="s">
        <v>6453</v>
      </c>
      <c r="H2625" s="205" t="s">
        <v>260</v>
      </c>
      <c r="I2625" s="205" t="s">
        <v>287</v>
      </c>
      <c r="J2625" s="205" t="s">
        <v>287</v>
      </c>
    </row>
    <row r="2626" spans="2:10" s="198" customFormat="1" ht="18" customHeight="1" x14ac:dyDescent="0.2">
      <c r="B2626" s="203">
        <v>2008</v>
      </c>
      <c r="C2626" s="204">
        <v>160</v>
      </c>
      <c r="D2626" s="205" t="s">
        <v>87</v>
      </c>
      <c r="E2626" s="205" t="s">
        <v>242</v>
      </c>
      <c r="F2626" s="203">
        <v>90</v>
      </c>
      <c r="G2626" s="205" t="s">
        <v>6453</v>
      </c>
      <c r="H2626" s="205" t="s">
        <v>260</v>
      </c>
      <c r="I2626" s="205" t="s">
        <v>288</v>
      </c>
      <c r="J2626" s="205" t="s">
        <v>288</v>
      </c>
    </row>
    <row r="2627" spans="2:10" s="198" customFormat="1" ht="18" customHeight="1" x14ac:dyDescent="0.2">
      <c r="B2627" s="203">
        <v>2008</v>
      </c>
      <c r="C2627" s="204">
        <v>2708347.64</v>
      </c>
      <c r="D2627" s="205" t="s">
        <v>87</v>
      </c>
      <c r="E2627" s="205" t="s">
        <v>242</v>
      </c>
      <c r="F2627" s="203">
        <v>90</v>
      </c>
      <c r="G2627" s="205" t="s">
        <v>6453</v>
      </c>
      <c r="H2627" s="205" t="s">
        <v>260</v>
      </c>
      <c r="I2627" s="205" t="s">
        <v>289</v>
      </c>
      <c r="J2627" s="205" t="s">
        <v>289</v>
      </c>
    </row>
    <row r="2628" spans="2:10" s="198" customFormat="1" ht="18" customHeight="1" x14ac:dyDescent="0.2">
      <c r="B2628" s="203">
        <v>2008</v>
      </c>
      <c r="C2628" s="204">
        <v>34273690.700000003</v>
      </c>
      <c r="D2628" s="205" t="s">
        <v>87</v>
      </c>
      <c r="E2628" s="205" t="s">
        <v>242</v>
      </c>
      <c r="F2628" s="203">
        <v>90</v>
      </c>
      <c r="G2628" s="205" t="s">
        <v>6453</v>
      </c>
      <c r="H2628" s="205" t="s">
        <v>260</v>
      </c>
      <c r="I2628" s="205" t="s">
        <v>290</v>
      </c>
      <c r="J2628" s="205" t="s">
        <v>290</v>
      </c>
    </row>
    <row r="2629" spans="2:10" s="198" customFormat="1" ht="18" customHeight="1" x14ac:dyDescent="0.2">
      <c r="B2629" s="203">
        <v>2008</v>
      </c>
      <c r="C2629" s="204">
        <v>2550.02</v>
      </c>
      <c r="D2629" s="205" t="s">
        <v>87</v>
      </c>
      <c r="E2629" s="205" t="s">
        <v>242</v>
      </c>
      <c r="F2629" s="203">
        <v>90</v>
      </c>
      <c r="G2629" s="205" t="s">
        <v>6453</v>
      </c>
      <c r="H2629" s="205" t="s">
        <v>260</v>
      </c>
      <c r="I2629" s="205" t="s">
        <v>291</v>
      </c>
      <c r="J2629" s="205" t="s">
        <v>291</v>
      </c>
    </row>
    <row r="2630" spans="2:10" s="198" customFormat="1" ht="18" customHeight="1" x14ac:dyDescent="0.2">
      <c r="B2630" s="203">
        <v>2008</v>
      </c>
      <c r="C2630" s="204">
        <v>6068907.8499999996</v>
      </c>
      <c r="D2630" s="205" t="s">
        <v>87</v>
      </c>
      <c r="E2630" s="205" t="s">
        <v>242</v>
      </c>
      <c r="F2630" s="203">
        <v>90</v>
      </c>
      <c r="G2630" s="205" t="s">
        <v>6453</v>
      </c>
      <c r="H2630" s="205" t="s">
        <v>260</v>
      </c>
      <c r="I2630" s="205" t="s">
        <v>292</v>
      </c>
      <c r="J2630" s="205" t="s">
        <v>292</v>
      </c>
    </row>
    <row r="2631" spans="2:10" s="198" customFormat="1" ht="18" customHeight="1" x14ac:dyDescent="0.2">
      <c r="B2631" s="203">
        <v>2008</v>
      </c>
      <c r="C2631" s="204">
        <v>19391421.370000001</v>
      </c>
      <c r="D2631" s="205" t="s">
        <v>87</v>
      </c>
      <c r="E2631" s="205" t="s">
        <v>242</v>
      </c>
      <c r="F2631" s="203">
        <v>90</v>
      </c>
      <c r="G2631" s="205" t="s">
        <v>6453</v>
      </c>
      <c r="H2631" s="205" t="s">
        <v>260</v>
      </c>
      <c r="I2631" s="205" t="s">
        <v>293</v>
      </c>
      <c r="J2631" s="205" t="s">
        <v>293</v>
      </c>
    </row>
    <row r="2632" spans="2:10" s="198" customFormat="1" ht="18" customHeight="1" x14ac:dyDescent="0.2">
      <c r="B2632" s="203">
        <v>2008</v>
      </c>
      <c r="C2632" s="204">
        <v>14021259.689999999</v>
      </c>
      <c r="D2632" s="205" t="s">
        <v>87</v>
      </c>
      <c r="E2632" s="205" t="s">
        <v>242</v>
      </c>
      <c r="F2632" s="203">
        <v>90</v>
      </c>
      <c r="G2632" s="205" t="s">
        <v>6453</v>
      </c>
      <c r="H2632" s="205" t="s">
        <v>260</v>
      </c>
      <c r="I2632" s="205" t="s">
        <v>294</v>
      </c>
      <c r="J2632" s="205" t="s">
        <v>294</v>
      </c>
    </row>
    <row r="2633" spans="2:10" s="198" customFormat="1" ht="18" customHeight="1" x14ac:dyDescent="0.2">
      <c r="B2633" s="203">
        <v>2008</v>
      </c>
      <c r="C2633" s="204">
        <v>6304803.96</v>
      </c>
      <c r="D2633" s="205" t="s">
        <v>87</v>
      </c>
      <c r="E2633" s="205" t="s">
        <v>242</v>
      </c>
      <c r="F2633" s="203">
        <v>90</v>
      </c>
      <c r="G2633" s="205" t="s">
        <v>6453</v>
      </c>
      <c r="H2633" s="205" t="s">
        <v>260</v>
      </c>
      <c r="I2633" s="205" t="s">
        <v>295</v>
      </c>
      <c r="J2633" s="205" t="s">
        <v>295</v>
      </c>
    </row>
    <row r="2634" spans="2:10" s="198" customFormat="1" ht="18" customHeight="1" x14ac:dyDescent="0.2">
      <c r="B2634" s="203">
        <v>2008</v>
      </c>
      <c r="C2634" s="204">
        <v>2348802.08</v>
      </c>
      <c r="D2634" s="205" t="s">
        <v>87</v>
      </c>
      <c r="E2634" s="205" t="s">
        <v>242</v>
      </c>
      <c r="F2634" s="203">
        <v>90</v>
      </c>
      <c r="G2634" s="205" t="s">
        <v>6453</v>
      </c>
      <c r="H2634" s="205" t="s">
        <v>260</v>
      </c>
      <c r="I2634" s="205" t="s">
        <v>296</v>
      </c>
      <c r="J2634" s="205" t="s">
        <v>296</v>
      </c>
    </row>
    <row r="2635" spans="2:10" s="198" customFormat="1" ht="18" customHeight="1" x14ac:dyDescent="0.2">
      <c r="B2635" s="203">
        <v>2008</v>
      </c>
      <c r="C2635" s="204">
        <v>117959054.98</v>
      </c>
      <c r="D2635" s="205" t="s">
        <v>87</v>
      </c>
      <c r="E2635" s="205" t="s">
        <v>242</v>
      </c>
      <c r="F2635" s="203">
        <v>90</v>
      </c>
      <c r="G2635" s="205" t="s">
        <v>6453</v>
      </c>
      <c r="H2635" s="205" t="s">
        <v>260</v>
      </c>
      <c r="I2635" s="205" t="s">
        <v>349</v>
      </c>
      <c r="J2635" s="205" t="s">
        <v>260</v>
      </c>
    </row>
    <row r="2636" spans="2:10" s="198" customFormat="1" ht="18" customHeight="1" x14ac:dyDescent="0.2">
      <c r="B2636" s="203">
        <v>2008</v>
      </c>
      <c r="C2636" s="204">
        <v>2276221.4500000002</v>
      </c>
      <c r="D2636" s="205" t="s">
        <v>87</v>
      </c>
      <c r="E2636" s="205" t="s">
        <v>242</v>
      </c>
      <c r="F2636" s="203">
        <v>90</v>
      </c>
      <c r="G2636" s="205" t="s">
        <v>6453</v>
      </c>
      <c r="H2636" s="205" t="s">
        <v>260</v>
      </c>
      <c r="I2636" s="205" t="s">
        <v>369</v>
      </c>
      <c r="J2636" s="205" t="s">
        <v>263</v>
      </c>
    </row>
    <row r="2637" spans="2:10" s="198" customFormat="1" ht="18" customHeight="1" x14ac:dyDescent="0.2">
      <c r="B2637" s="203">
        <v>2008</v>
      </c>
      <c r="C2637" s="204">
        <v>6317685</v>
      </c>
      <c r="D2637" s="205" t="s">
        <v>87</v>
      </c>
      <c r="E2637" s="205" t="s">
        <v>242</v>
      </c>
      <c r="F2637" s="203">
        <v>90</v>
      </c>
      <c r="G2637" s="205" t="s">
        <v>6453</v>
      </c>
      <c r="H2637" s="205" t="s">
        <v>260</v>
      </c>
      <c r="I2637" s="205" t="s">
        <v>297</v>
      </c>
      <c r="J2637" s="205" t="s">
        <v>297</v>
      </c>
    </row>
    <row r="2638" spans="2:10" s="198" customFormat="1" ht="18" customHeight="1" x14ac:dyDescent="0.2">
      <c r="B2638" s="203">
        <v>2008</v>
      </c>
      <c r="C2638" s="204">
        <v>16941882.120000001</v>
      </c>
      <c r="D2638" s="205" t="s">
        <v>87</v>
      </c>
      <c r="E2638" s="205" t="s">
        <v>242</v>
      </c>
      <c r="F2638" s="203">
        <v>90</v>
      </c>
      <c r="G2638" s="205" t="s">
        <v>6453</v>
      </c>
      <c r="H2638" s="205" t="s">
        <v>260</v>
      </c>
      <c r="I2638" s="205" t="s">
        <v>422</v>
      </c>
      <c r="J2638" s="205" t="s">
        <v>472</v>
      </c>
    </row>
    <row r="2639" spans="2:10" s="198" customFormat="1" ht="18" customHeight="1" x14ac:dyDescent="0.2">
      <c r="B2639" s="203">
        <v>2008</v>
      </c>
      <c r="C2639" s="204">
        <v>156332183.09</v>
      </c>
      <c r="D2639" s="205" t="s">
        <v>87</v>
      </c>
      <c r="E2639" s="205" t="s">
        <v>242</v>
      </c>
      <c r="F2639" s="203">
        <v>90</v>
      </c>
      <c r="G2639" s="205" t="s">
        <v>6453</v>
      </c>
      <c r="H2639" s="205" t="s">
        <v>260</v>
      </c>
      <c r="I2639" s="205" t="s">
        <v>298</v>
      </c>
      <c r="J2639" s="205" t="s">
        <v>298</v>
      </c>
    </row>
    <row r="2640" spans="2:10" s="198" customFormat="1" ht="18" customHeight="1" x14ac:dyDescent="0.2">
      <c r="B2640" s="203">
        <v>2008</v>
      </c>
      <c r="C2640" s="204">
        <v>210110229.25999999</v>
      </c>
      <c r="D2640" s="205" t="s">
        <v>87</v>
      </c>
      <c r="E2640" s="205" t="s">
        <v>242</v>
      </c>
      <c r="F2640" s="203">
        <v>90</v>
      </c>
      <c r="G2640" s="205" t="s">
        <v>6453</v>
      </c>
      <c r="H2640" s="205" t="s">
        <v>260</v>
      </c>
      <c r="I2640" s="205" t="s">
        <v>389</v>
      </c>
      <c r="J2640" s="205" t="s">
        <v>389</v>
      </c>
    </row>
    <row r="2641" spans="2:10" s="198" customFormat="1" ht="18" customHeight="1" x14ac:dyDescent="0.2">
      <c r="B2641" s="203">
        <v>2008</v>
      </c>
      <c r="C2641" s="204">
        <v>3959591625.3899999</v>
      </c>
      <c r="D2641" s="205" t="s">
        <v>87</v>
      </c>
      <c r="E2641" s="205" t="s">
        <v>242</v>
      </c>
      <c r="F2641" s="203">
        <v>90</v>
      </c>
      <c r="G2641" s="205" t="s">
        <v>6453</v>
      </c>
      <c r="H2641" s="205" t="s">
        <v>260</v>
      </c>
      <c r="I2641" s="205" t="s">
        <v>299</v>
      </c>
      <c r="J2641" s="205" t="s">
        <v>299</v>
      </c>
    </row>
    <row r="2642" spans="2:10" s="198" customFormat="1" ht="18" customHeight="1" x14ac:dyDescent="0.2">
      <c r="B2642" s="203">
        <v>2008</v>
      </c>
      <c r="C2642" s="204">
        <v>18868.240000000002</v>
      </c>
      <c r="D2642" s="205" t="s">
        <v>87</v>
      </c>
      <c r="E2642" s="205" t="s">
        <v>242</v>
      </c>
      <c r="F2642" s="203">
        <v>90</v>
      </c>
      <c r="G2642" s="205" t="s">
        <v>6453</v>
      </c>
      <c r="H2642" s="205" t="s">
        <v>260</v>
      </c>
      <c r="I2642" s="205" t="s">
        <v>300</v>
      </c>
      <c r="J2642" s="205" t="s">
        <v>300</v>
      </c>
    </row>
    <row r="2643" spans="2:10" s="198" customFormat="1" ht="18" customHeight="1" x14ac:dyDescent="0.2">
      <c r="B2643" s="203">
        <v>2008</v>
      </c>
      <c r="C2643" s="204">
        <v>40000917.109999999</v>
      </c>
      <c r="D2643" s="205" t="s">
        <v>87</v>
      </c>
      <c r="E2643" s="205" t="s">
        <v>242</v>
      </c>
      <c r="F2643" s="203">
        <v>90</v>
      </c>
      <c r="G2643" s="205" t="s">
        <v>6453</v>
      </c>
      <c r="H2643" s="205" t="s">
        <v>301</v>
      </c>
      <c r="I2643" s="205" t="s">
        <v>261</v>
      </c>
      <c r="J2643" s="205" t="s">
        <v>261</v>
      </c>
    </row>
    <row r="2644" spans="2:10" s="198" customFormat="1" ht="18" customHeight="1" x14ac:dyDescent="0.2">
      <c r="B2644" s="203">
        <v>2008</v>
      </c>
      <c r="C2644" s="204">
        <v>3784317.51</v>
      </c>
      <c r="D2644" s="205" t="s">
        <v>87</v>
      </c>
      <c r="E2644" s="205" t="s">
        <v>242</v>
      </c>
      <c r="F2644" s="203">
        <v>90</v>
      </c>
      <c r="G2644" s="205" t="s">
        <v>6453</v>
      </c>
      <c r="H2644" s="205" t="s">
        <v>301</v>
      </c>
      <c r="I2644" s="205" t="s">
        <v>430</v>
      </c>
      <c r="J2644" s="205" t="s">
        <v>430</v>
      </c>
    </row>
    <row r="2645" spans="2:10" s="198" customFormat="1" ht="18" customHeight="1" x14ac:dyDescent="0.2">
      <c r="B2645" s="203">
        <v>2008</v>
      </c>
      <c r="C2645" s="204">
        <v>315704594.77999997</v>
      </c>
      <c r="D2645" s="205" t="s">
        <v>87</v>
      </c>
      <c r="E2645" s="205" t="s">
        <v>242</v>
      </c>
      <c r="F2645" s="203">
        <v>90</v>
      </c>
      <c r="G2645" s="205" t="s">
        <v>6453</v>
      </c>
      <c r="H2645" s="205" t="s">
        <v>301</v>
      </c>
      <c r="I2645" s="205" t="s">
        <v>264</v>
      </c>
      <c r="J2645" s="205" t="s">
        <v>264</v>
      </c>
    </row>
    <row r="2646" spans="2:10" s="198" customFormat="1" ht="18" customHeight="1" x14ac:dyDescent="0.2">
      <c r="B2646" s="203">
        <v>2008</v>
      </c>
      <c r="C2646" s="204">
        <v>330034.07</v>
      </c>
      <c r="D2646" s="205" t="s">
        <v>87</v>
      </c>
      <c r="E2646" s="205" t="s">
        <v>242</v>
      </c>
      <c r="F2646" s="203">
        <v>90</v>
      </c>
      <c r="G2646" s="205" t="s">
        <v>6453</v>
      </c>
      <c r="H2646" s="205" t="s">
        <v>301</v>
      </c>
      <c r="I2646" s="205" t="s">
        <v>252</v>
      </c>
      <c r="J2646" s="205" t="s">
        <v>252</v>
      </c>
    </row>
    <row r="2647" spans="2:10" s="198" customFormat="1" ht="18" customHeight="1" x14ac:dyDescent="0.2">
      <c r="B2647" s="203">
        <v>2008</v>
      </c>
      <c r="C2647" s="204">
        <v>129810599.81999999</v>
      </c>
      <c r="D2647" s="205" t="s">
        <v>87</v>
      </c>
      <c r="E2647" s="205" t="s">
        <v>242</v>
      </c>
      <c r="F2647" s="203">
        <v>90</v>
      </c>
      <c r="G2647" s="205" t="s">
        <v>6453</v>
      </c>
      <c r="H2647" s="205" t="s">
        <v>301</v>
      </c>
      <c r="I2647" s="205" t="s">
        <v>281</v>
      </c>
      <c r="J2647" s="205" t="s">
        <v>281</v>
      </c>
    </row>
    <row r="2648" spans="2:10" s="198" customFormat="1" ht="18" customHeight="1" x14ac:dyDescent="0.2">
      <c r="B2648" s="203">
        <v>2008</v>
      </c>
      <c r="C2648" s="204">
        <v>808326.79</v>
      </c>
      <c r="D2648" s="205" t="s">
        <v>87</v>
      </c>
      <c r="E2648" s="205" t="s">
        <v>242</v>
      </c>
      <c r="F2648" s="203">
        <v>90</v>
      </c>
      <c r="G2648" s="205" t="s">
        <v>6453</v>
      </c>
      <c r="H2648" s="205" t="s">
        <v>301</v>
      </c>
      <c r="I2648" s="205" t="s">
        <v>302</v>
      </c>
      <c r="J2648" s="205" t="s">
        <v>302</v>
      </c>
    </row>
    <row r="2649" spans="2:10" s="198" customFormat="1" ht="18" customHeight="1" x14ac:dyDescent="0.2">
      <c r="B2649" s="203">
        <v>2008</v>
      </c>
      <c r="C2649" s="204">
        <v>13673596.07</v>
      </c>
      <c r="D2649" s="205" t="s">
        <v>87</v>
      </c>
      <c r="E2649" s="205" t="s">
        <v>242</v>
      </c>
      <c r="F2649" s="203">
        <v>90</v>
      </c>
      <c r="G2649" s="205" t="s">
        <v>6453</v>
      </c>
      <c r="H2649" s="205" t="s">
        <v>301</v>
      </c>
      <c r="I2649" s="205" t="s">
        <v>303</v>
      </c>
      <c r="J2649" s="205" t="s">
        <v>303</v>
      </c>
    </row>
    <row r="2650" spans="2:10" s="198" customFormat="1" ht="18" customHeight="1" x14ac:dyDescent="0.2">
      <c r="B2650" s="203">
        <v>2008</v>
      </c>
      <c r="C2650" s="204">
        <v>1120411451.3599999</v>
      </c>
      <c r="D2650" s="205" t="s">
        <v>87</v>
      </c>
      <c r="E2650" s="205" t="s">
        <v>242</v>
      </c>
      <c r="F2650" s="203">
        <v>90</v>
      </c>
      <c r="G2650" s="205" t="s">
        <v>6453</v>
      </c>
      <c r="H2650" s="205" t="s">
        <v>301</v>
      </c>
      <c r="I2650" s="205" t="s">
        <v>304</v>
      </c>
      <c r="J2650" s="205" t="s">
        <v>304</v>
      </c>
    </row>
    <row r="2651" spans="2:10" s="198" customFormat="1" ht="18" customHeight="1" x14ac:dyDescent="0.2">
      <c r="B2651" s="203">
        <v>2008</v>
      </c>
      <c r="C2651" s="204">
        <v>0</v>
      </c>
      <c r="D2651" s="205" t="s">
        <v>87</v>
      </c>
      <c r="E2651" s="205" t="s">
        <v>242</v>
      </c>
      <c r="F2651" s="203">
        <v>90</v>
      </c>
      <c r="G2651" s="205" t="s">
        <v>6453</v>
      </c>
      <c r="H2651" s="205" t="s">
        <v>301</v>
      </c>
      <c r="I2651" s="205" t="s">
        <v>349</v>
      </c>
      <c r="J2651" s="205"/>
    </row>
    <row r="2652" spans="2:10" s="198" customFormat="1" ht="18" customHeight="1" x14ac:dyDescent="0.2">
      <c r="B2652" s="203">
        <v>2008</v>
      </c>
      <c r="C2652" s="204">
        <v>10217427.640000001</v>
      </c>
      <c r="D2652" s="205" t="s">
        <v>87</v>
      </c>
      <c r="E2652" s="205" t="s">
        <v>242</v>
      </c>
      <c r="F2652" s="203">
        <v>90</v>
      </c>
      <c r="G2652" s="205" t="s">
        <v>6453</v>
      </c>
      <c r="H2652" s="205" t="s">
        <v>301</v>
      </c>
      <c r="I2652" s="205" t="s">
        <v>305</v>
      </c>
      <c r="J2652" s="205" t="s">
        <v>305</v>
      </c>
    </row>
    <row r="2653" spans="2:10" s="198" customFormat="1" ht="18" customHeight="1" x14ac:dyDescent="0.2">
      <c r="B2653" s="203">
        <v>2008</v>
      </c>
      <c r="C2653" s="204">
        <v>0</v>
      </c>
      <c r="D2653" s="205" t="s">
        <v>87</v>
      </c>
      <c r="E2653" s="205" t="s">
        <v>242</v>
      </c>
      <c r="F2653" s="203">
        <v>99</v>
      </c>
      <c r="G2653" s="205" t="s">
        <v>439</v>
      </c>
      <c r="H2653" s="205" t="s">
        <v>349</v>
      </c>
      <c r="I2653" s="205" t="s">
        <v>349</v>
      </c>
      <c r="J2653" s="205"/>
    </row>
    <row r="2654" spans="2:10" s="198" customFormat="1" ht="18" customHeight="1" x14ac:dyDescent="0.2">
      <c r="B2654" s="203">
        <v>2008</v>
      </c>
      <c r="C2654" s="204">
        <v>13932988.57</v>
      </c>
      <c r="D2654" s="205" t="s">
        <v>306</v>
      </c>
      <c r="E2654" s="205" t="s">
        <v>307</v>
      </c>
      <c r="F2654" s="203">
        <v>90</v>
      </c>
      <c r="G2654" s="205" t="s">
        <v>6453</v>
      </c>
      <c r="H2654" s="205" t="s">
        <v>308</v>
      </c>
      <c r="I2654" s="205" t="s">
        <v>431</v>
      </c>
      <c r="J2654" s="205" t="s">
        <v>431</v>
      </c>
    </row>
    <row r="2655" spans="2:10" s="198" customFormat="1" ht="18" customHeight="1" x14ac:dyDescent="0.2">
      <c r="B2655" s="203">
        <v>2008</v>
      </c>
      <c r="C2655" s="204">
        <v>91887370.469999999</v>
      </c>
      <c r="D2655" s="205" t="s">
        <v>306</v>
      </c>
      <c r="E2655" s="205" t="s">
        <v>307</v>
      </c>
      <c r="F2655" s="203">
        <v>90</v>
      </c>
      <c r="G2655" s="205" t="s">
        <v>6453</v>
      </c>
      <c r="H2655" s="205" t="s">
        <v>308</v>
      </c>
      <c r="I2655" s="205" t="s">
        <v>309</v>
      </c>
      <c r="J2655" s="205" t="s">
        <v>309</v>
      </c>
    </row>
    <row r="2656" spans="2:10" s="198" customFormat="1" ht="18" customHeight="1" x14ac:dyDescent="0.2">
      <c r="B2656" s="203">
        <v>2008</v>
      </c>
      <c r="C2656" s="204">
        <v>423724489.88</v>
      </c>
      <c r="D2656" s="205" t="s">
        <v>306</v>
      </c>
      <c r="E2656" s="205" t="s">
        <v>307</v>
      </c>
      <c r="F2656" s="203">
        <v>90</v>
      </c>
      <c r="G2656" s="205" t="s">
        <v>6453</v>
      </c>
      <c r="H2656" s="205" t="s">
        <v>308</v>
      </c>
      <c r="I2656" s="205" t="s">
        <v>310</v>
      </c>
      <c r="J2656" s="205" t="s">
        <v>310</v>
      </c>
    </row>
    <row r="2657" spans="2:10" s="198" customFormat="1" ht="18" customHeight="1" x14ac:dyDescent="0.2">
      <c r="B2657" s="203">
        <v>2008</v>
      </c>
      <c r="C2657" s="204">
        <v>0</v>
      </c>
      <c r="D2657" s="205" t="s">
        <v>306</v>
      </c>
      <c r="E2657" s="205" t="s">
        <v>307</v>
      </c>
      <c r="F2657" s="203">
        <v>90</v>
      </c>
      <c r="G2657" s="205" t="s">
        <v>6453</v>
      </c>
      <c r="H2657" s="205" t="s">
        <v>349</v>
      </c>
      <c r="I2657" s="205" t="s">
        <v>349</v>
      </c>
      <c r="J2657" s="205"/>
    </row>
    <row r="2658" spans="2:10" s="198" customFormat="1" ht="18" customHeight="1" x14ac:dyDescent="0.2">
      <c r="B2658" s="203">
        <v>2008</v>
      </c>
      <c r="C2658" s="204">
        <v>3031223.61</v>
      </c>
      <c r="D2658" s="205" t="s">
        <v>306</v>
      </c>
      <c r="E2658" s="205" t="s">
        <v>311</v>
      </c>
      <c r="F2658" s="203">
        <v>90</v>
      </c>
      <c r="G2658" s="205" t="s">
        <v>6453</v>
      </c>
      <c r="H2658" s="205" t="s">
        <v>359</v>
      </c>
      <c r="I2658" s="205" t="s">
        <v>400</v>
      </c>
      <c r="J2658" s="205" t="s">
        <v>400</v>
      </c>
    </row>
    <row r="2659" spans="2:10" s="198" customFormat="1" ht="18" customHeight="1" x14ac:dyDescent="0.2">
      <c r="B2659" s="203">
        <v>2008</v>
      </c>
      <c r="C2659" s="204">
        <v>386069.61</v>
      </c>
      <c r="D2659" s="205" t="s">
        <v>306</v>
      </c>
      <c r="E2659" s="205" t="s">
        <v>311</v>
      </c>
      <c r="F2659" s="203">
        <v>90</v>
      </c>
      <c r="G2659" s="205" t="s">
        <v>6453</v>
      </c>
      <c r="H2659" s="205" t="s">
        <v>359</v>
      </c>
      <c r="I2659" s="205" t="s">
        <v>432</v>
      </c>
      <c r="J2659" s="205" t="s">
        <v>432</v>
      </c>
    </row>
    <row r="2660" spans="2:10" s="198" customFormat="1" ht="18" customHeight="1" x14ac:dyDescent="0.2">
      <c r="B2660" s="203">
        <v>2008</v>
      </c>
      <c r="C2660" s="204">
        <v>24547005.25</v>
      </c>
      <c r="D2660" s="205" t="s">
        <v>306</v>
      </c>
      <c r="E2660" s="205" t="s">
        <v>311</v>
      </c>
      <c r="F2660" s="203">
        <v>90</v>
      </c>
      <c r="G2660" s="205" t="s">
        <v>6453</v>
      </c>
      <c r="H2660" s="205" t="s">
        <v>359</v>
      </c>
      <c r="I2660" s="205" t="s">
        <v>361</v>
      </c>
      <c r="J2660" s="205" t="s">
        <v>361</v>
      </c>
    </row>
    <row r="2661" spans="2:10" s="198" customFormat="1" ht="18" customHeight="1" x14ac:dyDescent="0.2">
      <c r="B2661" s="203">
        <v>2008</v>
      </c>
      <c r="C2661" s="204">
        <v>0</v>
      </c>
      <c r="D2661" s="205" t="s">
        <v>306</v>
      </c>
      <c r="E2661" s="205" t="s">
        <v>311</v>
      </c>
      <c r="F2661" s="203">
        <v>90</v>
      </c>
      <c r="G2661" s="205" t="s">
        <v>6453</v>
      </c>
      <c r="H2661" s="205" t="s">
        <v>359</v>
      </c>
      <c r="I2661" s="205" t="s">
        <v>349</v>
      </c>
      <c r="J2661" s="205"/>
    </row>
    <row r="2662" spans="2:10" s="198" customFormat="1" ht="18" customHeight="1" x14ac:dyDescent="0.2">
      <c r="B2662" s="203">
        <v>2008</v>
      </c>
      <c r="C2662" s="204">
        <v>62260410.509999998</v>
      </c>
      <c r="D2662" s="205" t="s">
        <v>306</v>
      </c>
      <c r="E2662" s="205" t="s">
        <v>311</v>
      </c>
      <c r="F2662" s="203">
        <v>90</v>
      </c>
      <c r="G2662" s="205" t="s">
        <v>6453</v>
      </c>
      <c r="H2662" s="205" t="s">
        <v>359</v>
      </c>
      <c r="I2662" s="205" t="s">
        <v>375</v>
      </c>
      <c r="J2662" s="205" t="s">
        <v>375</v>
      </c>
    </row>
    <row r="2663" spans="2:10" s="198" customFormat="1" ht="18" customHeight="1" x14ac:dyDescent="0.2">
      <c r="B2663" s="203">
        <v>2008</v>
      </c>
      <c r="C2663" s="204">
        <v>107210000</v>
      </c>
      <c r="D2663" s="205" t="s">
        <v>306</v>
      </c>
      <c r="E2663" s="205" t="s">
        <v>311</v>
      </c>
      <c r="F2663" s="203">
        <v>90</v>
      </c>
      <c r="G2663" s="205" t="s">
        <v>6453</v>
      </c>
      <c r="H2663" s="205" t="s">
        <v>401</v>
      </c>
      <c r="I2663" s="205" t="s">
        <v>401</v>
      </c>
      <c r="J2663" s="205" t="s">
        <v>401</v>
      </c>
    </row>
    <row r="2664" spans="2:10" s="198" customFormat="1" ht="18" customHeight="1" x14ac:dyDescent="0.2">
      <c r="B2664" s="203">
        <v>2008</v>
      </c>
      <c r="C2664" s="204">
        <v>0</v>
      </c>
      <c r="D2664" s="205" t="s">
        <v>306</v>
      </c>
      <c r="E2664" s="205" t="s">
        <v>311</v>
      </c>
      <c r="F2664" s="203">
        <v>90</v>
      </c>
      <c r="G2664" s="205" t="s">
        <v>6453</v>
      </c>
      <c r="H2664" s="205" t="s">
        <v>401</v>
      </c>
      <c r="I2664" s="205" t="s">
        <v>349</v>
      </c>
      <c r="J2664" s="205"/>
    </row>
    <row r="2665" spans="2:10" s="198" customFormat="1" ht="18" customHeight="1" x14ac:dyDescent="0.2">
      <c r="B2665" s="203">
        <v>2008</v>
      </c>
      <c r="C2665" s="204">
        <v>557003364.22000003</v>
      </c>
      <c r="D2665" s="205" t="s">
        <v>306</v>
      </c>
      <c r="E2665" s="205" t="s">
        <v>311</v>
      </c>
      <c r="F2665" s="203">
        <v>90</v>
      </c>
      <c r="G2665" s="205" t="s">
        <v>6453</v>
      </c>
      <c r="H2665" s="205" t="s">
        <v>313</v>
      </c>
      <c r="I2665" s="205" t="s">
        <v>390</v>
      </c>
      <c r="J2665" s="205" t="s">
        <v>390</v>
      </c>
    </row>
    <row r="2666" spans="2:10" s="198" customFormat="1" ht="18" customHeight="1" x14ac:dyDescent="0.2">
      <c r="B2666" s="203">
        <v>2008</v>
      </c>
      <c r="C2666" s="204">
        <v>470279.71</v>
      </c>
      <c r="D2666" s="205" t="s">
        <v>306</v>
      </c>
      <c r="E2666" s="205" t="s">
        <v>311</v>
      </c>
      <c r="F2666" s="203">
        <v>90</v>
      </c>
      <c r="G2666" s="205" t="s">
        <v>6453</v>
      </c>
      <c r="H2666" s="205" t="s">
        <v>313</v>
      </c>
      <c r="I2666" s="205" t="s">
        <v>313</v>
      </c>
      <c r="J2666" s="205" t="s">
        <v>313</v>
      </c>
    </row>
    <row r="2667" spans="2:10" s="198" customFormat="1" ht="18" customHeight="1" x14ac:dyDescent="0.2">
      <c r="B2667" s="203">
        <v>2008</v>
      </c>
      <c r="C2667" s="204">
        <v>503660070.57999998</v>
      </c>
      <c r="D2667" s="205" t="s">
        <v>306</v>
      </c>
      <c r="E2667" s="205" t="s">
        <v>311</v>
      </c>
      <c r="F2667" s="203">
        <v>90</v>
      </c>
      <c r="G2667" s="205" t="s">
        <v>6453</v>
      </c>
      <c r="H2667" s="205" t="s">
        <v>313</v>
      </c>
      <c r="I2667" s="205" t="s">
        <v>391</v>
      </c>
      <c r="J2667" s="205" t="s">
        <v>391</v>
      </c>
    </row>
    <row r="2668" spans="2:10" s="198" customFormat="1" ht="18" customHeight="1" x14ac:dyDescent="0.2">
      <c r="B2668" s="203">
        <v>2008</v>
      </c>
      <c r="C2668" s="204">
        <v>0</v>
      </c>
      <c r="D2668" s="205" t="s">
        <v>306</v>
      </c>
      <c r="E2668" s="205" t="s">
        <v>311</v>
      </c>
      <c r="F2668" s="203">
        <v>90</v>
      </c>
      <c r="G2668" s="205" t="s">
        <v>6453</v>
      </c>
      <c r="H2668" s="205" t="s">
        <v>313</v>
      </c>
      <c r="I2668" s="205" t="s">
        <v>349</v>
      </c>
      <c r="J2668" s="205"/>
    </row>
    <row r="2669" spans="2:10" s="198" customFormat="1" ht="18" customHeight="1" x14ac:dyDescent="0.2">
      <c r="B2669" s="203">
        <v>2008</v>
      </c>
      <c r="C2669" s="204">
        <v>83080012.120000005</v>
      </c>
      <c r="D2669" s="205" t="s">
        <v>306</v>
      </c>
      <c r="E2669" s="205" t="s">
        <v>311</v>
      </c>
      <c r="F2669" s="203">
        <v>90</v>
      </c>
      <c r="G2669" s="205" t="s">
        <v>6453</v>
      </c>
      <c r="H2669" s="205" t="s">
        <v>314</v>
      </c>
      <c r="I2669" s="205" t="s">
        <v>314</v>
      </c>
      <c r="J2669" s="205" t="s">
        <v>314</v>
      </c>
    </row>
    <row r="2670" spans="2:10" s="198" customFormat="1" ht="18" customHeight="1" x14ac:dyDescent="0.2">
      <c r="B2670" s="203">
        <v>2008</v>
      </c>
      <c r="C2670" s="204">
        <v>0</v>
      </c>
      <c r="D2670" s="205" t="s">
        <v>306</v>
      </c>
      <c r="E2670" s="205" t="s">
        <v>311</v>
      </c>
      <c r="F2670" s="203">
        <v>90</v>
      </c>
      <c r="G2670" s="205" t="s">
        <v>6453</v>
      </c>
      <c r="H2670" s="205" t="s">
        <v>314</v>
      </c>
      <c r="I2670" s="205" t="s">
        <v>349</v>
      </c>
      <c r="J2670" s="205"/>
    </row>
    <row r="2671" spans="2:10" s="198" customFormat="1" ht="18" customHeight="1" x14ac:dyDescent="0.2">
      <c r="B2671" s="203">
        <v>2008</v>
      </c>
      <c r="C2671" s="204">
        <v>9953000</v>
      </c>
      <c r="D2671" s="205" t="s">
        <v>306</v>
      </c>
      <c r="E2671" s="205" t="s">
        <v>311</v>
      </c>
      <c r="F2671" s="203">
        <v>90</v>
      </c>
      <c r="G2671" s="205" t="s">
        <v>6453</v>
      </c>
      <c r="H2671" s="205" t="s">
        <v>108</v>
      </c>
      <c r="I2671" s="205" t="s">
        <v>433</v>
      </c>
      <c r="J2671" s="205" t="s">
        <v>433</v>
      </c>
    </row>
    <row r="2672" spans="2:10" s="198" customFormat="1" ht="18" customHeight="1" x14ac:dyDescent="0.2">
      <c r="B2672" s="203">
        <v>2008</v>
      </c>
      <c r="C2672" s="204">
        <v>0</v>
      </c>
      <c r="D2672" s="205" t="s">
        <v>306</v>
      </c>
      <c r="E2672" s="205" t="s">
        <v>311</v>
      </c>
      <c r="F2672" s="203">
        <v>90</v>
      </c>
      <c r="G2672" s="205" t="s">
        <v>6453</v>
      </c>
      <c r="H2672" s="205" t="s">
        <v>115</v>
      </c>
      <c r="I2672" s="205" t="s">
        <v>118</v>
      </c>
      <c r="J2672" s="205" t="s">
        <v>118</v>
      </c>
    </row>
    <row r="2673" spans="2:10" s="198" customFormat="1" ht="18" customHeight="1" x14ac:dyDescent="0.2">
      <c r="B2673" s="203">
        <v>2008</v>
      </c>
      <c r="C2673" s="204">
        <v>76089287.359999999</v>
      </c>
      <c r="D2673" s="205" t="s">
        <v>306</v>
      </c>
      <c r="E2673" s="205" t="s">
        <v>311</v>
      </c>
      <c r="F2673" s="203">
        <v>90</v>
      </c>
      <c r="G2673" s="205" t="s">
        <v>6453</v>
      </c>
      <c r="H2673" s="205" t="s">
        <v>339</v>
      </c>
      <c r="I2673" s="205" t="s">
        <v>402</v>
      </c>
      <c r="J2673" s="205" t="s">
        <v>402</v>
      </c>
    </row>
    <row r="2674" spans="2:10" s="198" customFormat="1" ht="18" customHeight="1" x14ac:dyDescent="0.2">
      <c r="B2674" s="203">
        <v>2008</v>
      </c>
      <c r="C2674" s="204">
        <v>0</v>
      </c>
      <c r="D2674" s="205" t="s">
        <v>306</v>
      </c>
      <c r="E2674" s="205" t="s">
        <v>311</v>
      </c>
      <c r="F2674" s="203">
        <v>90</v>
      </c>
      <c r="G2674" s="205" t="s">
        <v>6453</v>
      </c>
      <c r="H2674" s="205" t="s">
        <v>339</v>
      </c>
      <c r="I2674" s="205" t="s">
        <v>349</v>
      </c>
      <c r="J2674" s="205"/>
    </row>
    <row r="2675" spans="2:10" s="198" customFormat="1" ht="18" customHeight="1" x14ac:dyDescent="0.2">
      <c r="B2675" s="203">
        <v>2008</v>
      </c>
      <c r="C2675" s="204">
        <v>12785510.130000001</v>
      </c>
      <c r="D2675" s="205" t="s">
        <v>306</v>
      </c>
      <c r="E2675" s="205" t="s">
        <v>311</v>
      </c>
      <c r="F2675" s="203">
        <v>90</v>
      </c>
      <c r="G2675" s="205" t="s">
        <v>6453</v>
      </c>
      <c r="H2675" s="205" t="s">
        <v>161</v>
      </c>
      <c r="I2675" s="205" t="s">
        <v>161</v>
      </c>
      <c r="J2675" s="205" t="s">
        <v>161</v>
      </c>
    </row>
    <row r="2676" spans="2:10" s="198" customFormat="1" ht="18" customHeight="1" x14ac:dyDescent="0.2">
      <c r="B2676" s="203">
        <v>2008</v>
      </c>
      <c r="C2676" s="204">
        <v>0</v>
      </c>
      <c r="D2676" s="205" t="s">
        <v>306</v>
      </c>
      <c r="E2676" s="205" t="s">
        <v>311</v>
      </c>
      <c r="F2676" s="203">
        <v>90</v>
      </c>
      <c r="G2676" s="205" t="s">
        <v>6453</v>
      </c>
      <c r="H2676" s="205" t="s">
        <v>161</v>
      </c>
      <c r="I2676" s="205" t="s">
        <v>349</v>
      </c>
      <c r="J2676" s="205"/>
    </row>
    <row r="2677" spans="2:10" s="198" customFormat="1" ht="18" customHeight="1" x14ac:dyDescent="0.2">
      <c r="B2677" s="203">
        <v>2008</v>
      </c>
      <c r="C2677" s="204">
        <v>0</v>
      </c>
      <c r="D2677" s="205" t="s">
        <v>306</v>
      </c>
      <c r="E2677" s="205" t="s">
        <v>311</v>
      </c>
      <c r="F2677" s="203">
        <v>90</v>
      </c>
      <c r="G2677" s="205" t="s">
        <v>6453</v>
      </c>
      <c r="H2677" s="205" t="s">
        <v>194</v>
      </c>
      <c r="I2677" s="205" t="s">
        <v>349</v>
      </c>
      <c r="J2677" s="205"/>
    </row>
    <row r="2678" spans="2:10" s="198" customFormat="1" ht="18" customHeight="1" x14ac:dyDescent="0.2">
      <c r="B2678" s="203">
        <v>2008</v>
      </c>
      <c r="C2678" s="204">
        <v>2089293.25</v>
      </c>
      <c r="D2678" s="205" t="s">
        <v>306</v>
      </c>
      <c r="E2678" s="205" t="s">
        <v>311</v>
      </c>
      <c r="F2678" s="203">
        <v>90</v>
      </c>
      <c r="G2678" s="205" t="s">
        <v>6453</v>
      </c>
      <c r="H2678" s="205" t="s">
        <v>194</v>
      </c>
      <c r="I2678" s="205" t="s">
        <v>420</v>
      </c>
      <c r="J2678" s="205" t="s">
        <v>420</v>
      </c>
    </row>
    <row r="2679" spans="2:10" s="198" customFormat="1" ht="18" customHeight="1" x14ac:dyDescent="0.2">
      <c r="B2679" s="203">
        <v>2008</v>
      </c>
      <c r="C2679" s="204">
        <v>0</v>
      </c>
      <c r="D2679" s="205" t="s">
        <v>306</v>
      </c>
      <c r="E2679" s="205" t="s">
        <v>311</v>
      </c>
      <c r="F2679" s="203">
        <v>90</v>
      </c>
      <c r="G2679" s="205" t="s">
        <v>6453</v>
      </c>
      <c r="H2679" s="205" t="s">
        <v>349</v>
      </c>
      <c r="I2679" s="205" t="s">
        <v>349</v>
      </c>
      <c r="J2679" s="205"/>
    </row>
    <row r="2680" spans="2:10" s="198" customFormat="1" ht="18" customHeight="1" x14ac:dyDescent="0.2">
      <c r="B2680" s="203">
        <v>2008</v>
      </c>
      <c r="C2680" s="204">
        <v>40705402.869999997</v>
      </c>
      <c r="D2680" s="205" t="s">
        <v>306</v>
      </c>
      <c r="E2680" s="205" t="s">
        <v>315</v>
      </c>
      <c r="F2680" s="203">
        <v>20</v>
      </c>
      <c r="G2680" s="205" t="s">
        <v>6449</v>
      </c>
      <c r="H2680" s="205" t="s">
        <v>316</v>
      </c>
      <c r="I2680" s="205" t="s">
        <v>316</v>
      </c>
      <c r="J2680" s="205" t="s">
        <v>316</v>
      </c>
    </row>
    <row r="2681" spans="2:10" s="198" customFormat="1" ht="18" customHeight="1" x14ac:dyDescent="0.2">
      <c r="B2681" s="203">
        <v>2008</v>
      </c>
      <c r="C2681" s="204">
        <v>0</v>
      </c>
      <c r="D2681" s="205" t="s">
        <v>306</v>
      </c>
      <c r="E2681" s="205" t="s">
        <v>315</v>
      </c>
      <c r="F2681" s="203">
        <v>20</v>
      </c>
      <c r="G2681" s="205" t="s">
        <v>6449</v>
      </c>
      <c r="H2681" s="205" t="s">
        <v>316</v>
      </c>
      <c r="I2681" s="205" t="s">
        <v>349</v>
      </c>
      <c r="J2681" s="205"/>
    </row>
    <row r="2682" spans="2:10" s="198" customFormat="1" ht="18" customHeight="1" x14ac:dyDescent="0.2">
      <c r="B2682" s="203">
        <v>2008</v>
      </c>
      <c r="C2682" s="204">
        <v>0</v>
      </c>
      <c r="D2682" s="205" t="s">
        <v>306</v>
      </c>
      <c r="E2682" s="205" t="s">
        <v>315</v>
      </c>
      <c r="F2682" s="203">
        <v>20</v>
      </c>
      <c r="G2682" s="205" t="s">
        <v>6449</v>
      </c>
      <c r="H2682" s="205" t="s">
        <v>349</v>
      </c>
      <c r="I2682" s="205" t="s">
        <v>349</v>
      </c>
      <c r="J2682" s="205"/>
    </row>
    <row r="2683" spans="2:10" s="198" customFormat="1" ht="18" customHeight="1" x14ac:dyDescent="0.2">
      <c r="B2683" s="203">
        <v>2008</v>
      </c>
      <c r="C2683" s="204">
        <v>533168672.08999997</v>
      </c>
      <c r="D2683" s="205" t="s">
        <v>306</v>
      </c>
      <c r="E2683" s="205" t="s">
        <v>315</v>
      </c>
      <c r="F2683" s="203">
        <v>40</v>
      </c>
      <c r="G2683" s="205" t="s">
        <v>6450</v>
      </c>
      <c r="H2683" s="205" t="s">
        <v>316</v>
      </c>
      <c r="I2683" s="205" t="s">
        <v>316</v>
      </c>
      <c r="J2683" s="205" t="s">
        <v>316</v>
      </c>
    </row>
    <row r="2684" spans="2:10" s="198" customFormat="1" ht="18" customHeight="1" x14ac:dyDescent="0.2">
      <c r="B2684" s="203">
        <v>2008</v>
      </c>
      <c r="C2684" s="204">
        <v>0</v>
      </c>
      <c r="D2684" s="205" t="s">
        <v>306</v>
      </c>
      <c r="E2684" s="205" t="s">
        <v>315</v>
      </c>
      <c r="F2684" s="203">
        <v>40</v>
      </c>
      <c r="G2684" s="205" t="s">
        <v>6450</v>
      </c>
      <c r="H2684" s="205" t="s">
        <v>316</v>
      </c>
      <c r="I2684" s="205" t="s">
        <v>349</v>
      </c>
      <c r="J2684" s="205"/>
    </row>
    <row r="2685" spans="2:10" s="198" customFormat="1" ht="18" customHeight="1" x14ac:dyDescent="0.2">
      <c r="B2685" s="203">
        <v>2008</v>
      </c>
      <c r="C2685" s="204">
        <v>13080163.73</v>
      </c>
      <c r="D2685" s="205" t="s">
        <v>306</v>
      </c>
      <c r="E2685" s="205" t="s">
        <v>315</v>
      </c>
      <c r="F2685" s="203">
        <v>40</v>
      </c>
      <c r="G2685" s="205" t="s">
        <v>6450</v>
      </c>
      <c r="H2685" s="205" t="s">
        <v>108</v>
      </c>
      <c r="I2685" s="205" t="s">
        <v>108</v>
      </c>
      <c r="J2685" s="205" t="s">
        <v>108</v>
      </c>
    </row>
    <row r="2686" spans="2:10" s="198" customFormat="1" ht="18" customHeight="1" x14ac:dyDescent="0.2">
      <c r="B2686" s="203">
        <v>2008</v>
      </c>
      <c r="C2686" s="204">
        <v>0</v>
      </c>
      <c r="D2686" s="205" t="s">
        <v>306</v>
      </c>
      <c r="E2686" s="205" t="s">
        <v>315</v>
      </c>
      <c r="F2686" s="203">
        <v>40</v>
      </c>
      <c r="G2686" s="205" t="s">
        <v>6450</v>
      </c>
      <c r="H2686" s="205" t="s">
        <v>108</v>
      </c>
      <c r="I2686" s="205" t="s">
        <v>349</v>
      </c>
      <c r="J2686" s="205"/>
    </row>
    <row r="2687" spans="2:10" s="198" customFormat="1" ht="18" customHeight="1" x14ac:dyDescent="0.2">
      <c r="B2687" s="203">
        <v>2008</v>
      </c>
      <c r="C2687" s="204">
        <v>0</v>
      </c>
      <c r="D2687" s="205" t="s">
        <v>306</v>
      </c>
      <c r="E2687" s="205" t="s">
        <v>315</v>
      </c>
      <c r="F2687" s="203">
        <v>40</v>
      </c>
      <c r="G2687" s="205" t="s">
        <v>6450</v>
      </c>
      <c r="H2687" s="205" t="s">
        <v>317</v>
      </c>
      <c r="I2687" s="205" t="s">
        <v>349</v>
      </c>
      <c r="J2687" s="205"/>
    </row>
    <row r="2688" spans="2:10" s="198" customFormat="1" ht="18" customHeight="1" x14ac:dyDescent="0.2">
      <c r="B2688" s="203">
        <v>2008</v>
      </c>
      <c r="C2688" s="204">
        <v>214263</v>
      </c>
      <c r="D2688" s="205" t="s">
        <v>306</v>
      </c>
      <c r="E2688" s="205" t="s">
        <v>315</v>
      </c>
      <c r="F2688" s="203">
        <v>40</v>
      </c>
      <c r="G2688" s="205" t="s">
        <v>6450</v>
      </c>
      <c r="H2688" s="205" t="s">
        <v>115</v>
      </c>
      <c r="I2688" s="205" t="s">
        <v>118</v>
      </c>
      <c r="J2688" s="205" t="s">
        <v>118</v>
      </c>
    </row>
    <row r="2689" spans="2:10" s="198" customFormat="1" ht="18" customHeight="1" x14ac:dyDescent="0.2">
      <c r="B2689" s="203">
        <v>2008</v>
      </c>
      <c r="C2689" s="204">
        <v>0</v>
      </c>
      <c r="D2689" s="205" t="s">
        <v>306</v>
      </c>
      <c r="E2689" s="205" t="s">
        <v>315</v>
      </c>
      <c r="F2689" s="203">
        <v>40</v>
      </c>
      <c r="G2689" s="205" t="s">
        <v>6450</v>
      </c>
      <c r="H2689" s="205" t="s">
        <v>349</v>
      </c>
      <c r="I2689" s="205" t="s">
        <v>349</v>
      </c>
      <c r="J2689" s="205" t="s">
        <v>349</v>
      </c>
    </row>
    <row r="2690" spans="2:10" s="198" customFormat="1" ht="18" customHeight="1" x14ac:dyDescent="0.2">
      <c r="B2690" s="203">
        <v>2008</v>
      </c>
      <c r="C2690" s="204">
        <v>516840093.13</v>
      </c>
      <c r="D2690" s="205" t="s">
        <v>306</v>
      </c>
      <c r="E2690" s="205" t="s">
        <v>315</v>
      </c>
      <c r="F2690" s="203">
        <v>50</v>
      </c>
      <c r="G2690" s="205" t="s">
        <v>6451</v>
      </c>
      <c r="H2690" s="205" t="s">
        <v>316</v>
      </c>
      <c r="I2690" s="205" t="s">
        <v>316</v>
      </c>
      <c r="J2690" s="205" t="s">
        <v>316</v>
      </c>
    </row>
    <row r="2691" spans="2:10" s="198" customFormat="1" ht="18" customHeight="1" x14ac:dyDescent="0.2">
      <c r="B2691" s="203">
        <v>2008</v>
      </c>
      <c r="C2691" s="204">
        <v>0</v>
      </c>
      <c r="D2691" s="205" t="s">
        <v>306</v>
      </c>
      <c r="E2691" s="205" t="s">
        <v>315</v>
      </c>
      <c r="F2691" s="203">
        <v>50</v>
      </c>
      <c r="G2691" s="205" t="s">
        <v>6451</v>
      </c>
      <c r="H2691" s="205" t="s">
        <v>316</v>
      </c>
      <c r="I2691" s="205" t="s">
        <v>349</v>
      </c>
      <c r="J2691" s="205"/>
    </row>
    <row r="2692" spans="2:10" s="198" customFormat="1" ht="18" customHeight="1" x14ac:dyDescent="0.2">
      <c r="B2692" s="203">
        <v>2008</v>
      </c>
      <c r="C2692" s="204">
        <v>8926304.4299999997</v>
      </c>
      <c r="D2692" s="205" t="s">
        <v>306</v>
      </c>
      <c r="E2692" s="205" t="s">
        <v>315</v>
      </c>
      <c r="F2692" s="203">
        <v>50</v>
      </c>
      <c r="G2692" s="205" t="s">
        <v>6451</v>
      </c>
      <c r="H2692" s="205" t="s">
        <v>108</v>
      </c>
      <c r="I2692" s="205" t="s">
        <v>108</v>
      </c>
      <c r="J2692" s="205" t="s">
        <v>108</v>
      </c>
    </row>
    <row r="2693" spans="2:10" s="198" customFormat="1" ht="18" customHeight="1" x14ac:dyDescent="0.2">
      <c r="B2693" s="203">
        <v>2008</v>
      </c>
      <c r="C2693" s="204">
        <v>0</v>
      </c>
      <c r="D2693" s="205" t="s">
        <v>306</v>
      </c>
      <c r="E2693" s="205" t="s">
        <v>315</v>
      </c>
      <c r="F2693" s="203">
        <v>50</v>
      </c>
      <c r="G2693" s="205" t="s">
        <v>6451</v>
      </c>
      <c r="H2693" s="205" t="s">
        <v>108</v>
      </c>
      <c r="I2693" s="205" t="s">
        <v>349</v>
      </c>
      <c r="J2693" s="205"/>
    </row>
    <row r="2694" spans="2:10" s="198" customFormat="1" ht="18" customHeight="1" x14ac:dyDescent="0.2">
      <c r="B2694" s="203">
        <v>2008</v>
      </c>
      <c r="C2694" s="204">
        <v>93600</v>
      </c>
      <c r="D2694" s="205" t="s">
        <v>306</v>
      </c>
      <c r="E2694" s="205" t="s">
        <v>315</v>
      </c>
      <c r="F2694" s="203">
        <v>50</v>
      </c>
      <c r="G2694" s="205" t="s">
        <v>6451</v>
      </c>
      <c r="H2694" s="205" t="s">
        <v>317</v>
      </c>
      <c r="I2694" s="205" t="s">
        <v>324</v>
      </c>
      <c r="J2694" s="205" t="s">
        <v>324</v>
      </c>
    </row>
    <row r="2695" spans="2:10" s="198" customFormat="1" ht="18" customHeight="1" x14ac:dyDescent="0.2">
      <c r="B2695" s="203">
        <v>2008</v>
      </c>
      <c r="C2695" s="204">
        <v>40000</v>
      </c>
      <c r="D2695" s="205" t="s">
        <v>306</v>
      </c>
      <c r="E2695" s="205" t="s">
        <v>315</v>
      </c>
      <c r="F2695" s="203">
        <v>50</v>
      </c>
      <c r="G2695" s="205" t="s">
        <v>6451</v>
      </c>
      <c r="H2695" s="205" t="s">
        <v>317</v>
      </c>
      <c r="I2695" s="205" t="s">
        <v>336</v>
      </c>
      <c r="J2695" s="205" t="s">
        <v>336</v>
      </c>
    </row>
    <row r="2696" spans="2:10" s="198" customFormat="1" ht="18" customHeight="1" x14ac:dyDescent="0.2">
      <c r="B2696" s="203">
        <v>2008</v>
      </c>
      <c r="C2696" s="204">
        <v>0</v>
      </c>
      <c r="D2696" s="205" t="s">
        <v>306</v>
      </c>
      <c r="E2696" s="205" t="s">
        <v>315</v>
      </c>
      <c r="F2696" s="203">
        <v>50</v>
      </c>
      <c r="G2696" s="205" t="s">
        <v>6451</v>
      </c>
      <c r="H2696" s="205" t="s">
        <v>317</v>
      </c>
      <c r="I2696" s="205" t="s">
        <v>349</v>
      </c>
      <c r="J2696" s="205"/>
    </row>
    <row r="2697" spans="2:10" s="198" customFormat="1" ht="18" customHeight="1" x14ac:dyDescent="0.2">
      <c r="B2697" s="203">
        <v>2008</v>
      </c>
      <c r="C2697" s="204">
        <v>0</v>
      </c>
      <c r="D2697" s="205" t="s">
        <v>306</v>
      </c>
      <c r="E2697" s="205" t="s">
        <v>315</v>
      </c>
      <c r="F2697" s="203">
        <v>50</v>
      </c>
      <c r="G2697" s="205" t="s">
        <v>6451</v>
      </c>
      <c r="H2697" s="205" t="s">
        <v>194</v>
      </c>
      <c r="I2697" s="205" t="s">
        <v>349</v>
      </c>
      <c r="J2697" s="205"/>
    </row>
    <row r="2698" spans="2:10" s="198" customFormat="1" ht="18" customHeight="1" x14ac:dyDescent="0.2">
      <c r="B2698" s="203">
        <v>2008</v>
      </c>
      <c r="C2698" s="204">
        <v>60000</v>
      </c>
      <c r="D2698" s="205" t="s">
        <v>306</v>
      </c>
      <c r="E2698" s="205" t="s">
        <v>315</v>
      </c>
      <c r="F2698" s="203">
        <v>50</v>
      </c>
      <c r="G2698" s="205" t="s">
        <v>6451</v>
      </c>
      <c r="H2698" s="205" t="s">
        <v>194</v>
      </c>
      <c r="I2698" s="205" t="s">
        <v>387</v>
      </c>
      <c r="J2698" s="205" t="s">
        <v>387</v>
      </c>
    </row>
    <row r="2699" spans="2:10" s="198" customFormat="1" ht="18" customHeight="1" x14ac:dyDescent="0.2">
      <c r="B2699" s="203">
        <v>2008</v>
      </c>
      <c r="C2699" s="204">
        <v>0</v>
      </c>
      <c r="D2699" s="205" t="s">
        <v>306</v>
      </c>
      <c r="E2699" s="205" t="s">
        <v>315</v>
      </c>
      <c r="F2699" s="203">
        <v>50</v>
      </c>
      <c r="G2699" s="205" t="s">
        <v>6451</v>
      </c>
      <c r="H2699" s="205" t="s">
        <v>349</v>
      </c>
      <c r="I2699" s="205" t="s">
        <v>349</v>
      </c>
      <c r="J2699" s="205"/>
    </row>
    <row r="2700" spans="2:10" s="198" customFormat="1" ht="18" customHeight="1" x14ac:dyDescent="0.2">
      <c r="B2700" s="203">
        <v>2008</v>
      </c>
      <c r="C2700" s="204">
        <v>11651454.880000001</v>
      </c>
      <c r="D2700" s="205" t="s">
        <v>306</v>
      </c>
      <c r="E2700" s="205" t="s">
        <v>315</v>
      </c>
      <c r="F2700" s="203">
        <v>71</v>
      </c>
      <c r="G2700" s="205" t="s">
        <v>6464</v>
      </c>
      <c r="H2700" s="205" t="s">
        <v>316</v>
      </c>
      <c r="I2700" s="205" t="s">
        <v>316</v>
      </c>
      <c r="J2700" s="205" t="s">
        <v>316</v>
      </c>
    </row>
    <row r="2701" spans="2:10" s="198" customFormat="1" ht="18" customHeight="1" x14ac:dyDescent="0.2">
      <c r="B2701" s="203">
        <v>2008</v>
      </c>
      <c r="C2701" s="204">
        <v>0</v>
      </c>
      <c r="D2701" s="205" t="s">
        <v>306</v>
      </c>
      <c r="E2701" s="205" t="s">
        <v>315</v>
      </c>
      <c r="F2701" s="203">
        <v>71</v>
      </c>
      <c r="G2701" s="205" t="s">
        <v>6464</v>
      </c>
      <c r="H2701" s="205" t="s">
        <v>316</v>
      </c>
      <c r="I2701" s="205" t="s">
        <v>349</v>
      </c>
      <c r="J2701" s="205"/>
    </row>
    <row r="2702" spans="2:10" s="198" customFormat="1" ht="18" customHeight="1" x14ac:dyDescent="0.2">
      <c r="B2702" s="203">
        <v>2008</v>
      </c>
      <c r="C2702" s="204">
        <v>108000</v>
      </c>
      <c r="D2702" s="205" t="s">
        <v>306</v>
      </c>
      <c r="E2702" s="205" t="s">
        <v>315</v>
      </c>
      <c r="F2702" s="203">
        <v>71</v>
      </c>
      <c r="G2702" s="205" t="s">
        <v>6464</v>
      </c>
      <c r="H2702" s="205" t="s">
        <v>108</v>
      </c>
      <c r="I2702" s="205" t="s">
        <v>108</v>
      </c>
      <c r="J2702" s="205" t="s">
        <v>108</v>
      </c>
    </row>
    <row r="2703" spans="2:10" s="198" customFormat="1" ht="18" customHeight="1" x14ac:dyDescent="0.2">
      <c r="B2703" s="203">
        <v>2008</v>
      </c>
      <c r="C2703" s="204">
        <v>0</v>
      </c>
      <c r="D2703" s="205" t="s">
        <v>306</v>
      </c>
      <c r="E2703" s="205" t="s">
        <v>315</v>
      </c>
      <c r="F2703" s="203">
        <v>71</v>
      </c>
      <c r="G2703" s="205" t="s">
        <v>6464</v>
      </c>
      <c r="H2703" s="205" t="s">
        <v>108</v>
      </c>
      <c r="I2703" s="205" t="s">
        <v>349</v>
      </c>
      <c r="J2703" s="205"/>
    </row>
    <row r="2704" spans="2:10" s="198" customFormat="1" ht="18" customHeight="1" x14ac:dyDescent="0.2">
      <c r="B2704" s="203">
        <v>2008</v>
      </c>
      <c r="C2704" s="204">
        <v>17000</v>
      </c>
      <c r="D2704" s="205" t="s">
        <v>306</v>
      </c>
      <c r="E2704" s="205" t="s">
        <v>315</v>
      </c>
      <c r="F2704" s="203">
        <v>71</v>
      </c>
      <c r="G2704" s="205" t="s">
        <v>6464</v>
      </c>
      <c r="H2704" s="205" t="s">
        <v>317</v>
      </c>
      <c r="I2704" s="205" t="s">
        <v>336</v>
      </c>
      <c r="J2704" s="205" t="s">
        <v>336</v>
      </c>
    </row>
    <row r="2705" spans="2:10" s="198" customFormat="1" ht="18" customHeight="1" x14ac:dyDescent="0.2">
      <c r="B2705" s="203">
        <v>2008</v>
      </c>
      <c r="C2705" s="204">
        <v>0</v>
      </c>
      <c r="D2705" s="205" t="s">
        <v>306</v>
      </c>
      <c r="E2705" s="205" t="s">
        <v>315</v>
      </c>
      <c r="F2705" s="203">
        <v>71</v>
      </c>
      <c r="G2705" s="205" t="s">
        <v>6464</v>
      </c>
      <c r="H2705" s="205" t="s">
        <v>317</v>
      </c>
      <c r="I2705" s="205" t="s">
        <v>349</v>
      </c>
      <c r="J2705" s="205"/>
    </row>
    <row r="2706" spans="2:10" s="198" customFormat="1" ht="18" customHeight="1" x14ac:dyDescent="0.2">
      <c r="B2706" s="203">
        <v>2008</v>
      </c>
      <c r="C2706" s="204">
        <v>0</v>
      </c>
      <c r="D2706" s="205" t="s">
        <v>306</v>
      </c>
      <c r="E2706" s="205" t="s">
        <v>315</v>
      </c>
      <c r="F2706" s="203">
        <v>71</v>
      </c>
      <c r="G2706" s="205" t="s">
        <v>6464</v>
      </c>
      <c r="H2706" s="205" t="s">
        <v>349</v>
      </c>
      <c r="I2706" s="205" t="s">
        <v>349</v>
      </c>
      <c r="J2706" s="205"/>
    </row>
    <row r="2707" spans="2:10" s="198" customFormat="1" ht="18" customHeight="1" x14ac:dyDescent="0.2">
      <c r="B2707" s="203">
        <v>2008</v>
      </c>
      <c r="C2707" s="204">
        <v>2092180.5</v>
      </c>
      <c r="D2707" s="205" t="s">
        <v>306</v>
      </c>
      <c r="E2707" s="205" t="s">
        <v>315</v>
      </c>
      <c r="F2707" s="203">
        <v>90</v>
      </c>
      <c r="G2707" s="205" t="s">
        <v>6453</v>
      </c>
      <c r="H2707" s="205" t="s">
        <v>359</v>
      </c>
      <c r="I2707" s="205" t="s">
        <v>400</v>
      </c>
      <c r="J2707" s="205" t="s">
        <v>400</v>
      </c>
    </row>
    <row r="2708" spans="2:10" s="198" customFormat="1" ht="18" customHeight="1" x14ac:dyDescent="0.2">
      <c r="B2708" s="203">
        <v>2008</v>
      </c>
      <c r="C2708" s="204">
        <v>11434461.119999999</v>
      </c>
      <c r="D2708" s="205" t="s">
        <v>306</v>
      </c>
      <c r="E2708" s="205" t="s">
        <v>315</v>
      </c>
      <c r="F2708" s="203">
        <v>90</v>
      </c>
      <c r="G2708" s="205" t="s">
        <v>6453</v>
      </c>
      <c r="H2708" s="205" t="s">
        <v>359</v>
      </c>
      <c r="I2708" s="205" t="s">
        <v>432</v>
      </c>
      <c r="J2708" s="205" t="s">
        <v>432</v>
      </c>
    </row>
    <row r="2709" spans="2:10" s="198" customFormat="1" ht="18" customHeight="1" x14ac:dyDescent="0.2">
      <c r="B2709" s="203">
        <v>2008</v>
      </c>
      <c r="C2709" s="204">
        <v>0</v>
      </c>
      <c r="D2709" s="205" t="s">
        <v>306</v>
      </c>
      <c r="E2709" s="205" t="s">
        <v>315</v>
      </c>
      <c r="F2709" s="203">
        <v>90</v>
      </c>
      <c r="G2709" s="205" t="s">
        <v>6453</v>
      </c>
      <c r="H2709" s="205" t="s">
        <v>359</v>
      </c>
      <c r="I2709" s="205" t="s">
        <v>434</v>
      </c>
      <c r="J2709" s="205" t="s">
        <v>434</v>
      </c>
    </row>
    <row r="2710" spans="2:10" s="198" customFormat="1" ht="18" customHeight="1" x14ac:dyDescent="0.2">
      <c r="B2710" s="203">
        <v>2008</v>
      </c>
      <c r="C2710" s="204">
        <v>2050000</v>
      </c>
      <c r="D2710" s="205" t="s">
        <v>306</v>
      </c>
      <c r="E2710" s="205" t="s">
        <v>315</v>
      </c>
      <c r="F2710" s="203">
        <v>90</v>
      </c>
      <c r="G2710" s="205" t="s">
        <v>6453</v>
      </c>
      <c r="H2710" s="205" t="s">
        <v>359</v>
      </c>
      <c r="I2710" s="205" t="s">
        <v>361</v>
      </c>
      <c r="J2710" s="205" t="s">
        <v>361</v>
      </c>
    </row>
    <row r="2711" spans="2:10" s="198" customFormat="1" ht="18" customHeight="1" x14ac:dyDescent="0.2">
      <c r="B2711" s="203">
        <v>2008</v>
      </c>
      <c r="C2711" s="204">
        <v>0</v>
      </c>
      <c r="D2711" s="205" t="s">
        <v>306</v>
      </c>
      <c r="E2711" s="205" t="s">
        <v>315</v>
      </c>
      <c r="F2711" s="203">
        <v>90</v>
      </c>
      <c r="G2711" s="205" t="s">
        <v>6453</v>
      </c>
      <c r="H2711" s="205" t="s">
        <v>359</v>
      </c>
      <c r="I2711" s="205" t="s">
        <v>349</v>
      </c>
      <c r="J2711" s="205"/>
    </row>
    <row r="2712" spans="2:10" s="198" customFormat="1" ht="18" customHeight="1" x14ac:dyDescent="0.2">
      <c r="B2712" s="203">
        <v>2008</v>
      </c>
      <c r="C2712" s="204">
        <v>8052507.8899999997</v>
      </c>
      <c r="D2712" s="205" t="s">
        <v>306</v>
      </c>
      <c r="E2712" s="205" t="s">
        <v>315</v>
      </c>
      <c r="F2712" s="203">
        <v>90</v>
      </c>
      <c r="G2712" s="205" t="s">
        <v>6453</v>
      </c>
      <c r="H2712" s="205" t="s">
        <v>359</v>
      </c>
      <c r="I2712" s="205" t="s">
        <v>375</v>
      </c>
      <c r="J2712" s="205" t="s">
        <v>375</v>
      </c>
    </row>
    <row r="2713" spans="2:10" s="198" customFormat="1" ht="18" customHeight="1" x14ac:dyDescent="0.2">
      <c r="B2713" s="203">
        <v>2008</v>
      </c>
      <c r="C2713" s="204">
        <v>6392820.9800000004</v>
      </c>
      <c r="D2713" s="205" t="s">
        <v>306</v>
      </c>
      <c r="E2713" s="205" t="s">
        <v>315</v>
      </c>
      <c r="F2713" s="203">
        <v>90</v>
      </c>
      <c r="G2713" s="205" t="s">
        <v>6453</v>
      </c>
      <c r="H2713" s="205" t="s">
        <v>104</v>
      </c>
      <c r="I2713" s="205" t="s">
        <v>104</v>
      </c>
      <c r="J2713" s="205" t="s">
        <v>104</v>
      </c>
    </row>
    <row r="2714" spans="2:10" s="198" customFormat="1" ht="18" customHeight="1" x14ac:dyDescent="0.2">
      <c r="B2714" s="203">
        <v>2008</v>
      </c>
      <c r="C2714" s="204">
        <v>0</v>
      </c>
      <c r="D2714" s="205" t="s">
        <v>306</v>
      </c>
      <c r="E2714" s="205" t="s">
        <v>315</v>
      </c>
      <c r="F2714" s="203">
        <v>90</v>
      </c>
      <c r="G2714" s="205" t="s">
        <v>6453</v>
      </c>
      <c r="H2714" s="205" t="s">
        <v>104</v>
      </c>
      <c r="I2714" s="205" t="s">
        <v>349</v>
      </c>
      <c r="J2714" s="205"/>
    </row>
    <row r="2715" spans="2:10" s="198" customFormat="1" ht="18" customHeight="1" x14ac:dyDescent="0.2">
      <c r="B2715" s="203">
        <v>2008</v>
      </c>
      <c r="C2715" s="204">
        <v>10316407.609999999</v>
      </c>
      <c r="D2715" s="205" t="s">
        <v>306</v>
      </c>
      <c r="E2715" s="205" t="s">
        <v>315</v>
      </c>
      <c r="F2715" s="203">
        <v>90</v>
      </c>
      <c r="G2715" s="205" t="s">
        <v>6453</v>
      </c>
      <c r="H2715" s="205" t="s">
        <v>314</v>
      </c>
      <c r="I2715" s="205" t="s">
        <v>314</v>
      </c>
      <c r="J2715" s="205" t="s">
        <v>314</v>
      </c>
    </row>
    <row r="2716" spans="2:10" s="198" customFormat="1" ht="18" customHeight="1" x14ac:dyDescent="0.2">
      <c r="B2716" s="203">
        <v>2008</v>
      </c>
      <c r="C2716" s="204">
        <v>0</v>
      </c>
      <c r="D2716" s="205" t="s">
        <v>306</v>
      </c>
      <c r="E2716" s="205" t="s">
        <v>315</v>
      </c>
      <c r="F2716" s="203">
        <v>90</v>
      </c>
      <c r="G2716" s="205" t="s">
        <v>6453</v>
      </c>
      <c r="H2716" s="205" t="s">
        <v>314</v>
      </c>
      <c r="I2716" s="205" t="s">
        <v>349</v>
      </c>
      <c r="J2716" s="205"/>
    </row>
    <row r="2717" spans="2:10" s="198" customFormat="1" ht="18" customHeight="1" x14ac:dyDescent="0.2">
      <c r="B2717" s="203">
        <v>2008</v>
      </c>
      <c r="C2717" s="204">
        <v>5221693.84</v>
      </c>
      <c r="D2717" s="205" t="s">
        <v>306</v>
      </c>
      <c r="E2717" s="205" t="s">
        <v>315</v>
      </c>
      <c r="F2717" s="203">
        <v>90</v>
      </c>
      <c r="G2717" s="205" t="s">
        <v>6453</v>
      </c>
      <c r="H2717" s="205" t="s">
        <v>108</v>
      </c>
      <c r="I2717" s="205" t="s">
        <v>108</v>
      </c>
      <c r="J2717" s="205" t="s">
        <v>108</v>
      </c>
    </row>
    <row r="2718" spans="2:10" s="198" customFormat="1" ht="18" customHeight="1" x14ac:dyDescent="0.2">
      <c r="B2718" s="203">
        <v>2008</v>
      </c>
      <c r="C2718" s="204">
        <v>0</v>
      </c>
      <c r="D2718" s="205" t="s">
        <v>306</v>
      </c>
      <c r="E2718" s="205" t="s">
        <v>315</v>
      </c>
      <c r="F2718" s="203">
        <v>90</v>
      </c>
      <c r="G2718" s="205" t="s">
        <v>6453</v>
      </c>
      <c r="H2718" s="205" t="s">
        <v>108</v>
      </c>
      <c r="I2718" s="205" t="s">
        <v>349</v>
      </c>
      <c r="J2718" s="205"/>
    </row>
    <row r="2719" spans="2:10" s="198" customFormat="1" ht="18" customHeight="1" x14ac:dyDescent="0.2">
      <c r="B2719" s="203">
        <v>2008</v>
      </c>
      <c r="C2719" s="204">
        <v>474613.23</v>
      </c>
      <c r="D2719" s="205" t="s">
        <v>306</v>
      </c>
      <c r="E2719" s="205" t="s">
        <v>315</v>
      </c>
      <c r="F2719" s="203">
        <v>90</v>
      </c>
      <c r="G2719" s="205" t="s">
        <v>6453</v>
      </c>
      <c r="H2719" s="205" t="s">
        <v>110</v>
      </c>
      <c r="I2719" s="205" t="s">
        <v>110</v>
      </c>
      <c r="J2719" s="205" t="s">
        <v>110</v>
      </c>
    </row>
    <row r="2720" spans="2:10" s="198" customFormat="1" ht="18" customHeight="1" x14ac:dyDescent="0.2">
      <c r="B2720" s="203">
        <v>2008</v>
      </c>
      <c r="C2720" s="204">
        <v>0</v>
      </c>
      <c r="D2720" s="205" t="s">
        <v>306</v>
      </c>
      <c r="E2720" s="205" t="s">
        <v>315</v>
      </c>
      <c r="F2720" s="203">
        <v>90</v>
      </c>
      <c r="G2720" s="205" t="s">
        <v>6453</v>
      </c>
      <c r="H2720" s="205" t="s">
        <v>110</v>
      </c>
      <c r="I2720" s="205" t="s">
        <v>349</v>
      </c>
      <c r="J2720" s="205"/>
    </row>
    <row r="2721" spans="2:10" s="198" customFormat="1" ht="18" customHeight="1" x14ac:dyDescent="0.2">
      <c r="B2721" s="203">
        <v>2008</v>
      </c>
      <c r="C2721" s="204">
        <v>23873601</v>
      </c>
      <c r="D2721" s="205" t="s">
        <v>306</v>
      </c>
      <c r="E2721" s="205" t="s">
        <v>315</v>
      </c>
      <c r="F2721" s="203">
        <v>90</v>
      </c>
      <c r="G2721" s="205" t="s">
        <v>6453</v>
      </c>
      <c r="H2721" s="205" t="s">
        <v>317</v>
      </c>
      <c r="I2721" s="205" t="s">
        <v>318</v>
      </c>
      <c r="J2721" s="205" t="s">
        <v>318</v>
      </c>
    </row>
    <row r="2722" spans="2:10" s="198" customFormat="1" ht="18" customHeight="1" x14ac:dyDescent="0.2">
      <c r="B2722" s="203">
        <v>2008</v>
      </c>
      <c r="C2722" s="204">
        <v>187666.34</v>
      </c>
      <c r="D2722" s="205" t="s">
        <v>306</v>
      </c>
      <c r="E2722" s="205" t="s">
        <v>315</v>
      </c>
      <c r="F2722" s="203">
        <v>90</v>
      </c>
      <c r="G2722" s="205" t="s">
        <v>6453</v>
      </c>
      <c r="H2722" s="205" t="s">
        <v>317</v>
      </c>
      <c r="I2722" s="205" t="s">
        <v>319</v>
      </c>
      <c r="J2722" s="205" t="s">
        <v>319</v>
      </c>
    </row>
    <row r="2723" spans="2:10" s="198" customFormat="1" ht="18" customHeight="1" x14ac:dyDescent="0.2">
      <c r="B2723" s="203">
        <v>2008</v>
      </c>
      <c r="C2723" s="204">
        <v>21627516.510000002</v>
      </c>
      <c r="D2723" s="205" t="s">
        <v>306</v>
      </c>
      <c r="E2723" s="205" t="s">
        <v>315</v>
      </c>
      <c r="F2723" s="203">
        <v>90</v>
      </c>
      <c r="G2723" s="205" t="s">
        <v>6453</v>
      </c>
      <c r="H2723" s="205" t="s">
        <v>317</v>
      </c>
      <c r="I2723" s="205" t="s">
        <v>320</v>
      </c>
      <c r="J2723" s="205" t="s">
        <v>320</v>
      </c>
    </row>
    <row r="2724" spans="2:10" s="198" customFormat="1" ht="18" customHeight="1" x14ac:dyDescent="0.2">
      <c r="B2724" s="203">
        <v>2008</v>
      </c>
      <c r="C2724" s="204">
        <v>355639.28</v>
      </c>
      <c r="D2724" s="205" t="s">
        <v>306</v>
      </c>
      <c r="E2724" s="205" t="s">
        <v>315</v>
      </c>
      <c r="F2724" s="203">
        <v>90</v>
      </c>
      <c r="G2724" s="205" t="s">
        <v>6453</v>
      </c>
      <c r="H2724" s="205" t="s">
        <v>317</v>
      </c>
      <c r="I2724" s="205" t="s">
        <v>321</v>
      </c>
      <c r="J2724" s="205" t="s">
        <v>321</v>
      </c>
    </row>
    <row r="2725" spans="2:10" s="198" customFormat="1" ht="18" customHeight="1" x14ac:dyDescent="0.2">
      <c r="B2725" s="203">
        <v>2008</v>
      </c>
      <c r="C2725" s="204">
        <v>1183795.42</v>
      </c>
      <c r="D2725" s="205" t="s">
        <v>306</v>
      </c>
      <c r="E2725" s="205" t="s">
        <v>315</v>
      </c>
      <c r="F2725" s="203">
        <v>90</v>
      </c>
      <c r="G2725" s="205" t="s">
        <v>6453</v>
      </c>
      <c r="H2725" s="205" t="s">
        <v>317</v>
      </c>
      <c r="I2725" s="205" t="s">
        <v>322</v>
      </c>
      <c r="J2725" s="205" t="s">
        <v>322</v>
      </c>
    </row>
    <row r="2726" spans="2:10" s="198" customFormat="1" ht="18" customHeight="1" x14ac:dyDescent="0.2">
      <c r="B2726" s="203">
        <v>2008</v>
      </c>
      <c r="C2726" s="204">
        <v>43535073.619999997</v>
      </c>
      <c r="D2726" s="205" t="s">
        <v>306</v>
      </c>
      <c r="E2726" s="205" t="s">
        <v>315</v>
      </c>
      <c r="F2726" s="203">
        <v>90</v>
      </c>
      <c r="G2726" s="205" t="s">
        <v>6453</v>
      </c>
      <c r="H2726" s="205" t="s">
        <v>317</v>
      </c>
      <c r="I2726" s="205" t="s">
        <v>323</v>
      </c>
      <c r="J2726" s="205" t="s">
        <v>323</v>
      </c>
    </row>
    <row r="2727" spans="2:10" s="198" customFormat="1" ht="18" customHeight="1" x14ac:dyDescent="0.2">
      <c r="B2727" s="203">
        <v>2008</v>
      </c>
      <c r="C2727" s="204">
        <v>91520251.819999993</v>
      </c>
      <c r="D2727" s="205" t="s">
        <v>306</v>
      </c>
      <c r="E2727" s="205" t="s">
        <v>315</v>
      </c>
      <c r="F2727" s="203">
        <v>90</v>
      </c>
      <c r="G2727" s="205" t="s">
        <v>6453</v>
      </c>
      <c r="H2727" s="205" t="s">
        <v>317</v>
      </c>
      <c r="I2727" s="205" t="s">
        <v>324</v>
      </c>
      <c r="J2727" s="205" t="s">
        <v>324</v>
      </c>
    </row>
    <row r="2728" spans="2:10" s="198" customFormat="1" ht="18" customHeight="1" x14ac:dyDescent="0.2">
      <c r="B2728" s="203">
        <v>2008</v>
      </c>
      <c r="C2728" s="204">
        <v>1074700.67</v>
      </c>
      <c r="D2728" s="205" t="s">
        <v>306</v>
      </c>
      <c r="E2728" s="205" t="s">
        <v>315</v>
      </c>
      <c r="F2728" s="203">
        <v>90</v>
      </c>
      <c r="G2728" s="205" t="s">
        <v>6453</v>
      </c>
      <c r="H2728" s="205" t="s">
        <v>317</v>
      </c>
      <c r="I2728" s="205" t="s">
        <v>325</v>
      </c>
      <c r="J2728" s="205" t="s">
        <v>325</v>
      </c>
    </row>
    <row r="2729" spans="2:10" s="198" customFormat="1" ht="18" customHeight="1" x14ac:dyDescent="0.2">
      <c r="B2729" s="203">
        <v>2008</v>
      </c>
      <c r="C2729" s="204">
        <v>6449163.2699999996</v>
      </c>
      <c r="D2729" s="205" t="s">
        <v>306</v>
      </c>
      <c r="E2729" s="205" t="s">
        <v>315</v>
      </c>
      <c r="F2729" s="203">
        <v>90</v>
      </c>
      <c r="G2729" s="205" t="s">
        <v>6453</v>
      </c>
      <c r="H2729" s="205" t="s">
        <v>317</v>
      </c>
      <c r="I2729" s="205" t="s">
        <v>326</v>
      </c>
      <c r="J2729" s="205" t="s">
        <v>326</v>
      </c>
    </row>
    <row r="2730" spans="2:10" s="198" customFormat="1" ht="18" customHeight="1" x14ac:dyDescent="0.2">
      <c r="B2730" s="203">
        <v>2008</v>
      </c>
      <c r="C2730" s="204">
        <v>73581666.590000004</v>
      </c>
      <c r="D2730" s="205" t="s">
        <v>306</v>
      </c>
      <c r="E2730" s="205" t="s">
        <v>315</v>
      </c>
      <c r="F2730" s="203">
        <v>90</v>
      </c>
      <c r="G2730" s="205" t="s">
        <v>6453</v>
      </c>
      <c r="H2730" s="205" t="s">
        <v>317</v>
      </c>
      <c r="I2730" s="205" t="s">
        <v>327</v>
      </c>
      <c r="J2730" s="205" t="s">
        <v>327</v>
      </c>
    </row>
    <row r="2731" spans="2:10" s="198" customFormat="1" ht="18" customHeight="1" x14ac:dyDescent="0.2">
      <c r="B2731" s="203">
        <v>2008</v>
      </c>
      <c r="C2731" s="204">
        <v>1102197.07</v>
      </c>
      <c r="D2731" s="205" t="s">
        <v>306</v>
      </c>
      <c r="E2731" s="205" t="s">
        <v>315</v>
      </c>
      <c r="F2731" s="203">
        <v>90</v>
      </c>
      <c r="G2731" s="205" t="s">
        <v>6453</v>
      </c>
      <c r="H2731" s="205" t="s">
        <v>317</v>
      </c>
      <c r="I2731" s="205" t="s">
        <v>328</v>
      </c>
      <c r="J2731" s="205" t="s">
        <v>328</v>
      </c>
    </row>
    <row r="2732" spans="2:10" s="198" customFormat="1" ht="18" customHeight="1" x14ac:dyDescent="0.2">
      <c r="B2732" s="203">
        <v>2008</v>
      </c>
      <c r="C2732" s="204">
        <v>1331585.3500000001</v>
      </c>
      <c r="D2732" s="205" t="s">
        <v>306</v>
      </c>
      <c r="E2732" s="205" t="s">
        <v>315</v>
      </c>
      <c r="F2732" s="203">
        <v>90</v>
      </c>
      <c r="G2732" s="205" t="s">
        <v>6453</v>
      </c>
      <c r="H2732" s="205" t="s">
        <v>317</v>
      </c>
      <c r="I2732" s="205" t="s">
        <v>329</v>
      </c>
      <c r="J2732" s="205" t="s">
        <v>329</v>
      </c>
    </row>
    <row r="2733" spans="2:10" s="198" customFormat="1" ht="18" customHeight="1" x14ac:dyDescent="0.2">
      <c r="B2733" s="203">
        <v>2008</v>
      </c>
      <c r="C2733" s="204">
        <v>1842767.88</v>
      </c>
      <c r="D2733" s="205" t="s">
        <v>306</v>
      </c>
      <c r="E2733" s="205" t="s">
        <v>315</v>
      </c>
      <c r="F2733" s="203">
        <v>90</v>
      </c>
      <c r="G2733" s="205" t="s">
        <v>6453</v>
      </c>
      <c r="H2733" s="205" t="s">
        <v>317</v>
      </c>
      <c r="I2733" s="205" t="s">
        <v>330</v>
      </c>
      <c r="J2733" s="205" t="s">
        <v>330</v>
      </c>
    </row>
    <row r="2734" spans="2:10" s="198" customFormat="1" ht="18" customHeight="1" x14ac:dyDescent="0.2">
      <c r="B2734" s="203">
        <v>2008</v>
      </c>
      <c r="C2734" s="204">
        <v>7330487.2300000004</v>
      </c>
      <c r="D2734" s="205" t="s">
        <v>306</v>
      </c>
      <c r="E2734" s="205" t="s">
        <v>315</v>
      </c>
      <c r="F2734" s="203">
        <v>90</v>
      </c>
      <c r="G2734" s="205" t="s">
        <v>6453</v>
      </c>
      <c r="H2734" s="205" t="s">
        <v>317</v>
      </c>
      <c r="I2734" s="205" t="s">
        <v>331</v>
      </c>
      <c r="J2734" s="205" t="s">
        <v>331</v>
      </c>
    </row>
    <row r="2735" spans="2:10" s="198" customFormat="1" ht="18" customHeight="1" x14ac:dyDescent="0.2">
      <c r="B2735" s="203">
        <v>2008</v>
      </c>
      <c r="C2735" s="204">
        <v>7273457.5</v>
      </c>
      <c r="D2735" s="205" t="s">
        <v>306</v>
      </c>
      <c r="E2735" s="205" t="s">
        <v>315</v>
      </c>
      <c r="F2735" s="203">
        <v>90</v>
      </c>
      <c r="G2735" s="205" t="s">
        <v>6453</v>
      </c>
      <c r="H2735" s="205" t="s">
        <v>317</v>
      </c>
      <c r="I2735" s="205" t="s">
        <v>332</v>
      </c>
      <c r="J2735" s="205" t="s">
        <v>332</v>
      </c>
    </row>
    <row r="2736" spans="2:10" s="198" customFormat="1" ht="18" customHeight="1" x14ac:dyDescent="0.2">
      <c r="B2736" s="203">
        <v>2008</v>
      </c>
      <c r="C2736" s="204">
        <v>184716.15</v>
      </c>
      <c r="D2736" s="205" t="s">
        <v>306</v>
      </c>
      <c r="E2736" s="205" t="s">
        <v>315</v>
      </c>
      <c r="F2736" s="203">
        <v>90</v>
      </c>
      <c r="G2736" s="205" t="s">
        <v>6453</v>
      </c>
      <c r="H2736" s="205" t="s">
        <v>317</v>
      </c>
      <c r="I2736" s="205" t="s">
        <v>362</v>
      </c>
      <c r="J2736" s="205" t="s">
        <v>362</v>
      </c>
    </row>
    <row r="2737" spans="2:10" s="198" customFormat="1" ht="18" customHeight="1" x14ac:dyDescent="0.2">
      <c r="B2737" s="203">
        <v>2008</v>
      </c>
      <c r="C2737" s="204">
        <v>267487.14</v>
      </c>
      <c r="D2737" s="205" t="s">
        <v>306</v>
      </c>
      <c r="E2737" s="205" t="s">
        <v>315</v>
      </c>
      <c r="F2737" s="203">
        <v>90</v>
      </c>
      <c r="G2737" s="205" t="s">
        <v>6453</v>
      </c>
      <c r="H2737" s="205" t="s">
        <v>317</v>
      </c>
      <c r="I2737" s="205" t="s">
        <v>333</v>
      </c>
      <c r="J2737" s="205" t="s">
        <v>333</v>
      </c>
    </row>
    <row r="2738" spans="2:10" s="198" customFormat="1" ht="18" customHeight="1" x14ac:dyDescent="0.2">
      <c r="B2738" s="203">
        <v>2008</v>
      </c>
      <c r="C2738" s="204">
        <v>42746173.75</v>
      </c>
      <c r="D2738" s="205" t="s">
        <v>306</v>
      </c>
      <c r="E2738" s="205" t="s">
        <v>315</v>
      </c>
      <c r="F2738" s="203">
        <v>90</v>
      </c>
      <c r="G2738" s="205" t="s">
        <v>6453</v>
      </c>
      <c r="H2738" s="205" t="s">
        <v>317</v>
      </c>
      <c r="I2738" s="205" t="s">
        <v>334</v>
      </c>
      <c r="J2738" s="205" t="s">
        <v>334</v>
      </c>
    </row>
    <row r="2739" spans="2:10" s="198" customFormat="1" ht="18" customHeight="1" x14ac:dyDescent="0.2">
      <c r="B2739" s="203">
        <v>2008</v>
      </c>
      <c r="C2739" s="204">
        <v>6657.09</v>
      </c>
      <c r="D2739" s="205" t="s">
        <v>306</v>
      </c>
      <c r="E2739" s="205" t="s">
        <v>315</v>
      </c>
      <c r="F2739" s="203">
        <v>90</v>
      </c>
      <c r="G2739" s="205" t="s">
        <v>6453</v>
      </c>
      <c r="H2739" s="205" t="s">
        <v>317</v>
      </c>
      <c r="I2739" s="205" t="s">
        <v>335</v>
      </c>
      <c r="J2739" s="205" t="s">
        <v>335</v>
      </c>
    </row>
    <row r="2740" spans="2:10" s="198" customFormat="1" ht="18" customHeight="1" x14ac:dyDescent="0.2">
      <c r="B2740" s="203">
        <v>2008</v>
      </c>
      <c r="C2740" s="204">
        <v>649322.69000000006</v>
      </c>
      <c r="D2740" s="205" t="s">
        <v>306</v>
      </c>
      <c r="E2740" s="205" t="s">
        <v>315</v>
      </c>
      <c r="F2740" s="203">
        <v>90</v>
      </c>
      <c r="G2740" s="205" t="s">
        <v>6453</v>
      </c>
      <c r="H2740" s="205" t="s">
        <v>317</v>
      </c>
      <c r="I2740" s="205" t="s">
        <v>336</v>
      </c>
      <c r="J2740" s="205" t="s">
        <v>336</v>
      </c>
    </row>
    <row r="2741" spans="2:10" s="198" customFormat="1" ht="18" customHeight="1" x14ac:dyDescent="0.2">
      <c r="B2741" s="203">
        <v>2008</v>
      </c>
      <c r="C2741" s="204">
        <v>16709820.41</v>
      </c>
      <c r="D2741" s="205" t="s">
        <v>306</v>
      </c>
      <c r="E2741" s="205" t="s">
        <v>315</v>
      </c>
      <c r="F2741" s="203">
        <v>90</v>
      </c>
      <c r="G2741" s="205" t="s">
        <v>6453</v>
      </c>
      <c r="H2741" s="205" t="s">
        <v>317</v>
      </c>
      <c r="I2741" s="205" t="s">
        <v>349</v>
      </c>
      <c r="J2741" s="205" t="s">
        <v>317</v>
      </c>
    </row>
    <row r="2742" spans="2:10" s="198" customFormat="1" ht="18" customHeight="1" x14ac:dyDescent="0.2">
      <c r="B2742" s="203">
        <v>2008</v>
      </c>
      <c r="C2742" s="204">
        <v>9297770.6999999993</v>
      </c>
      <c r="D2742" s="205" t="s">
        <v>306</v>
      </c>
      <c r="E2742" s="205" t="s">
        <v>315</v>
      </c>
      <c r="F2742" s="203">
        <v>90</v>
      </c>
      <c r="G2742" s="205" t="s">
        <v>6453</v>
      </c>
      <c r="H2742" s="205" t="s">
        <v>317</v>
      </c>
      <c r="I2742" s="205" t="s">
        <v>337</v>
      </c>
      <c r="J2742" s="205" t="s">
        <v>337</v>
      </c>
    </row>
    <row r="2743" spans="2:10" s="198" customFormat="1" ht="18" customHeight="1" x14ac:dyDescent="0.2">
      <c r="B2743" s="203">
        <v>2008</v>
      </c>
      <c r="C2743" s="204">
        <v>229478130.91999999</v>
      </c>
      <c r="D2743" s="205" t="s">
        <v>306</v>
      </c>
      <c r="E2743" s="205" t="s">
        <v>315</v>
      </c>
      <c r="F2743" s="203">
        <v>90</v>
      </c>
      <c r="G2743" s="205" t="s">
        <v>6453</v>
      </c>
      <c r="H2743" s="205" t="s">
        <v>317</v>
      </c>
      <c r="I2743" s="205" t="s">
        <v>338</v>
      </c>
      <c r="J2743" s="205" t="s">
        <v>338</v>
      </c>
    </row>
    <row r="2744" spans="2:10" s="198" customFormat="1" ht="18" customHeight="1" x14ac:dyDescent="0.2">
      <c r="B2744" s="203">
        <v>2008</v>
      </c>
      <c r="C2744" s="204">
        <v>6335859.6200000001</v>
      </c>
      <c r="D2744" s="205" t="s">
        <v>306</v>
      </c>
      <c r="E2744" s="205" t="s">
        <v>315</v>
      </c>
      <c r="F2744" s="203">
        <v>90</v>
      </c>
      <c r="G2744" s="205" t="s">
        <v>6453</v>
      </c>
      <c r="H2744" s="205" t="s">
        <v>115</v>
      </c>
      <c r="I2744" s="205" t="s">
        <v>118</v>
      </c>
      <c r="J2744" s="205" t="s">
        <v>118</v>
      </c>
    </row>
    <row r="2745" spans="2:10" s="198" customFormat="1" ht="18" customHeight="1" x14ac:dyDescent="0.2">
      <c r="B2745" s="203">
        <v>2008</v>
      </c>
      <c r="C2745" s="204">
        <v>956017.16</v>
      </c>
      <c r="D2745" s="205" t="s">
        <v>306</v>
      </c>
      <c r="E2745" s="205" t="s">
        <v>315</v>
      </c>
      <c r="F2745" s="203">
        <v>90</v>
      </c>
      <c r="G2745" s="205" t="s">
        <v>6453</v>
      </c>
      <c r="H2745" s="205" t="s">
        <v>115</v>
      </c>
      <c r="I2745" s="205" t="s">
        <v>394</v>
      </c>
      <c r="J2745" s="205" t="s">
        <v>394</v>
      </c>
    </row>
    <row r="2746" spans="2:10" s="198" customFormat="1" ht="18" customHeight="1" x14ac:dyDescent="0.2">
      <c r="B2746" s="203">
        <v>2008</v>
      </c>
      <c r="C2746" s="204">
        <v>0</v>
      </c>
      <c r="D2746" s="205" t="s">
        <v>306</v>
      </c>
      <c r="E2746" s="205" t="s">
        <v>315</v>
      </c>
      <c r="F2746" s="203">
        <v>90</v>
      </c>
      <c r="G2746" s="205" t="s">
        <v>6453</v>
      </c>
      <c r="H2746" s="205" t="s">
        <v>115</v>
      </c>
      <c r="I2746" s="205" t="s">
        <v>349</v>
      </c>
      <c r="J2746" s="205"/>
    </row>
    <row r="2747" spans="2:10" s="198" customFormat="1" ht="18" customHeight="1" x14ac:dyDescent="0.2">
      <c r="B2747" s="203">
        <v>2008</v>
      </c>
      <c r="C2747" s="204">
        <v>79677.38</v>
      </c>
      <c r="D2747" s="205" t="s">
        <v>306</v>
      </c>
      <c r="E2747" s="205" t="s">
        <v>315</v>
      </c>
      <c r="F2747" s="203">
        <v>90</v>
      </c>
      <c r="G2747" s="205" t="s">
        <v>6453</v>
      </c>
      <c r="H2747" s="205" t="s">
        <v>339</v>
      </c>
      <c r="I2747" s="205" t="s">
        <v>340</v>
      </c>
      <c r="J2747" s="205" t="s">
        <v>340</v>
      </c>
    </row>
    <row r="2748" spans="2:10" s="198" customFormat="1" ht="18" customHeight="1" x14ac:dyDescent="0.2">
      <c r="B2748" s="203">
        <v>2008</v>
      </c>
      <c r="C2748" s="204">
        <v>64266045.619999997</v>
      </c>
      <c r="D2748" s="205" t="s">
        <v>306</v>
      </c>
      <c r="E2748" s="205" t="s">
        <v>315</v>
      </c>
      <c r="F2748" s="203">
        <v>90</v>
      </c>
      <c r="G2748" s="205" t="s">
        <v>6453</v>
      </c>
      <c r="H2748" s="205" t="s">
        <v>339</v>
      </c>
      <c r="I2748" s="205" t="s">
        <v>342</v>
      </c>
      <c r="J2748" s="205" t="s">
        <v>342</v>
      </c>
    </row>
    <row r="2749" spans="2:10" s="198" customFormat="1" ht="18" customHeight="1" x14ac:dyDescent="0.2">
      <c r="B2749" s="203">
        <v>2008</v>
      </c>
      <c r="C2749" s="204">
        <v>20870864.91</v>
      </c>
      <c r="D2749" s="205" t="s">
        <v>306</v>
      </c>
      <c r="E2749" s="205" t="s">
        <v>315</v>
      </c>
      <c r="F2749" s="203">
        <v>90</v>
      </c>
      <c r="G2749" s="205" t="s">
        <v>6453</v>
      </c>
      <c r="H2749" s="205" t="s">
        <v>339</v>
      </c>
      <c r="I2749" s="205" t="s">
        <v>343</v>
      </c>
      <c r="J2749" s="205" t="s">
        <v>343</v>
      </c>
    </row>
    <row r="2750" spans="2:10" s="198" customFormat="1" ht="18" customHeight="1" x14ac:dyDescent="0.2">
      <c r="B2750" s="203">
        <v>2008</v>
      </c>
      <c r="C2750" s="204">
        <v>1246034108.6800001</v>
      </c>
      <c r="D2750" s="205" t="s">
        <v>306</v>
      </c>
      <c r="E2750" s="205" t="s">
        <v>315</v>
      </c>
      <c r="F2750" s="203">
        <v>90</v>
      </c>
      <c r="G2750" s="205" t="s">
        <v>6453</v>
      </c>
      <c r="H2750" s="205" t="s">
        <v>339</v>
      </c>
      <c r="I2750" s="205" t="s">
        <v>344</v>
      </c>
      <c r="J2750" s="205" t="s">
        <v>344</v>
      </c>
    </row>
    <row r="2751" spans="2:10" s="198" customFormat="1" ht="18" customHeight="1" x14ac:dyDescent="0.2">
      <c r="B2751" s="203">
        <v>2008</v>
      </c>
      <c r="C2751" s="204">
        <v>399801151.76999998</v>
      </c>
      <c r="D2751" s="205" t="s">
        <v>306</v>
      </c>
      <c r="E2751" s="205" t="s">
        <v>315</v>
      </c>
      <c r="F2751" s="203">
        <v>90</v>
      </c>
      <c r="G2751" s="205" t="s">
        <v>6453</v>
      </c>
      <c r="H2751" s="205" t="s">
        <v>339</v>
      </c>
      <c r="I2751" s="205" t="s">
        <v>345</v>
      </c>
      <c r="J2751" s="205" t="s">
        <v>345</v>
      </c>
    </row>
    <row r="2752" spans="2:10" s="198" customFormat="1" ht="18" customHeight="1" x14ac:dyDescent="0.2">
      <c r="B2752" s="203">
        <v>2008</v>
      </c>
      <c r="C2752" s="204">
        <v>311159.41000000003</v>
      </c>
      <c r="D2752" s="205" t="s">
        <v>306</v>
      </c>
      <c r="E2752" s="205" t="s">
        <v>315</v>
      </c>
      <c r="F2752" s="203">
        <v>90</v>
      </c>
      <c r="G2752" s="205" t="s">
        <v>6453</v>
      </c>
      <c r="H2752" s="205" t="s">
        <v>339</v>
      </c>
      <c r="I2752" s="205" t="s">
        <v>347</v>
      </c>
      <c r="J2752" s="205" t="s">
        <v>347</v>
      </c>
    </row>
    <row r="2753" spans="2:10" s="198" customFormat="1" ht="18" customHeight="1" x14ac:dyDescent="0.2">
      <c r="B2753" s="203">
        <v>2008</v>
      </c>
      <c r="C2753" s="204">
        <v>1726725.85</v>
      </c>
      <c r="D2753" s="205" t="s">
        <v>306</v>
      </c>
      <c r="E2753" s="205" t="s">
        <v>315</v>
      </c>
      <c r="F2753" s="203">
        <v>90</v>
      </c>
      <c r="G2753" s="205" t="s">
        <v>6453</v>
      </c>
      <c r="H2753" s="205" t="s">
        <v>339</v>
      </c>
      <c r="I2753" s="205" t="s">
        <v>403</v>
      </c>
      <c r="J2753" s="205" t="s">
        <v>403</v>
      </c>
    </row>
    <row r="2754" spans="2:10" s="198" customFormat="1" ht="18" customHeight="1" x14ac:dyDescent="0.2">
      <c r="B2754" s="203">
        <v>2008</v>
      </c>
      <c r="C2754" s="204">
        <v>2751455.33</v>
      </c>
      <c r="D2754" s="205" t="s">
        <v>306</v>
      </c>
      <c r="E2754" s="205" t="s">
        <v>315</v>
      </c>
      <c r="F2754" s="203">
        <v>90</v>
      </c>
      <c r="G2754" s="205" t="s">
        <v>6453</v>
      </c>
      <c r="H2754" s="205" t="s">
        <v>339</v>
      </c>
      <c r="I2754" s="205" t="s">
        <v>348</v>
      </c>
      <c r="J2754" s="205" t="s">
        <v>348</v>
      </c>
    </row>
    <row r="2755" spans="2:10" s="198" customFormat="1" ht="18" customHeight="1" x14ac:dyDescent="0.2">
      <c r="B2755" s="203">
        <v>2008</v>
      </c>
      <c r="C2755" s="204">
        <v>136473458.59999999</v>
      </c>
      <c r="D2755" s="205" t="s">
        <v>306</v>
      </c>
      <c r="E2755" s="205" t="s">
        <v>315</v>
      </c>
      <c r="F2755" s="203">
        <v>90</v>
      </c>
      <c r="G2755" s="205" t="s">
        <v>6453</v>
      </c>
      <c r="H2755" s="205" t="s">
        <v>339</v>
      </c>
      <c r="I2755" s="205" t="s">
        <v>404</v>
      </c>
      <c r="J2755" s="205" t="s">
        <v>404</v>
      </c>
    </row>
    <row r="2756" spans="2:10" s="198" customFormat="1" ht="18" customHeight="1" x14ac:dyDescent="0.2">
      <c r="B2756" s="203">
        <v>2008</v>
      </c>
      <c r="C2756" s="204">
        <v>623859.32000000007</v>
      </c>
      <c r="D2756" s="205" t="s">
        <v>306</v>
      </c>
      <c r="E2756" s="205" t="s">
        <v>315</v>
      </c>
      <c r="F2756" s="203">
        <v>90</v>
      </c>
      <c r="G2756" s="205" t="s">
        <v>6453</v>
      </c>
      <c r="H2756" s="205" t="s">
        <v>339</v>
      </c>
      <c r="I2756" s="205" t="s">
        <v>405</v>
      </c>
      <c r="J2756" s="205" t="s">
        <v>376</v>
      </c>
    </row>
    <row r="2757" spans="2:10" s="198" customFormat="1" ht="18" customHeight="1" x14ac:dyDescent="0.2">
      <c r="B2757" s="203">
        <v>2008</v>
      </c>
      <c r="C2757" s="204">
        <v>684356.18</v>
      </c>
      <c r="D2757" s="205" t="s">
        <v>306</v>
      </c>
      <c r="E2757" s="205" t="s">
        <v>315</v>
      </c>
      <c r="F2757" s="203">
        <v>90</v>
      </c>
      <c r="G2757" s="205" t="s">
        <v>6453</v>
      </c>
      <c r="H2757" s="205" t="s">
        <v>339</v>
      </c>
      <c r="I2757" s="205" t="s">
        <v>349</v>
      </c>
      <c r="J2757" s="205" t="s">
        <v>339</v>
      </c>
    </row>
    <row r="2758" spans="2:10" s="198" customFormat="1" ht="18" customHeight="1" x14ac:dyDescent="0.2">
      <c r="B2758" s="203">
        <v>2008</v>
      </c>
      <c r="C2758" s="204">
        <v>877853.29</v>
      </c>
      <c r="D2758" s="205" t="s">
        <v>306</v>
      </c>
      <c r="E2758" s="205" t="s">
        <v>315</v>
      </c>
      <c r="F2758" s="203">
        <v>90</v>
      </c>
      <c r="G2758" s="205" t="s">
        <v>6453</v>
      </c>
      <c r="H2758" s="205" t="s">
        <v>194</v>
      </c>
      <c r="I2758" s="205" t="s">
        <v>179</v>
      </c>
      <c r="J2758" s="205" t="s">
        <v>179</v>
      </c>
    </row>
    <row r="2759" spans="2:10" s="198" customFormat="1" ht="18" customHeight="1" x14ac:dyDescent="0.2">
      <c r="B2759" s="203">
        <v>2008</v>
      </c>
      <c r="C2759" s="204">
        <v>14638019</v>
      </c>
      <c r="D2759" s="205" t="s">
        <v>306</v>
      </c>
      <c r="E2759" s="205" t="s">
        <v>315</v>
      </c>
      <c r="F2759" s="203">
        <v>90</v>
      </c>
      <c r="G2759" s="205" t="s">
        <v>6453</v>
      </c>
      <c r="H2759" s="205" t="s">
        <v>194</v>
      </c>
      <c r="I2759" s="205" t="s">
        <v>201</v>
      </c>
      <c r="J2759" s="205" t="s">
        <v>201</v>
      </c>
    </row>
    <row r="2760" spans="2:10" s="198" customFormat="1" ht="18" customHeight="1" x14ac:dyDescent="0.2">
      <c r="B2760" s="203">
        <v>2008</v>
      </c>
      <c r="C2760" s="204">
        <v>25252312.190000001</v>
      </c>
      <c r="D2760" s="205" t="s">
        <v>306</v>
      </c>
      <c r="E2760" s="205" t="s">
        <v>315</v>
      </c>
      <c r="F2760" s="203">
        <v>90</v>
      </c>
      <c r="G2760" s="205" t="s">
        <v>6453</v>
      </c>
      <c r="H2760" s="205" t="s">
        <v>194</v>
      </c>
      <c r="I2760" s="205" t="s">
        <v>205</v>
      </c>
      <c r="J2760" s="205" t="s">
        <v>205</v>
      </c>
    </row>
    <row r="2761" spans="2:10" s="198" customFormat="1" ht="18" customHeight="1" x14ac:dyDescent="0.2">
      <c r="B2761" s="203">
        <v>2008</v>
      </c>
      <c r="C2761" s="204">
        <v>111877</v>
      </c>
      <c r="D2761" s="205" t="s">
        <v>306</v>
      </c>
      <c r="E2761" s="205" t="s">
        <v>315</v>
      </c>
      <c r="F2761" s="203">
        <v>90</v>
      </c>
      <c r="G2761" s="205" t="s">
        <v>6453</v>
      </c>
      <c r="H2761" s="205" t="s">
        <v>194</v>
      </c>
      <c r="I2761" s="205" t="s">
        <v>192</v>
      </c>
      <c r="J2761" s="205" t="s">
        <v>192</v>
      </c>
    </row>
    <row r="2762" spans="2:10" s="198" customFormat="1" ht="18" customHeight="1" x14ac:dyDescent="0.2">
      <c r="B2762" s="203">
        <v>2008</v>
      </c>
      <c r="C2762" s="204">
        <v>0</v>
      </c>
      <c r="D2762" s="205" t="s">
        <v>306</v>
      </c>
      <c r="E2762" s="205" t="s">
        <v>315</v>
      </c>
      <c r="F2762" s="203">
        <v>90</v>
      </c>
      <c r="G2762" s="205" t="s">
        <v>6453</v>
      </c>
      <c r="H2762" s="205" t="s">
        <v>194</v>
      </c>
      <c r="I2762" s="205" t="s">
        <v>349</v>
      </c>
      <c r="J2762" s="205"/>
    </row>
    <row r="2763" spans="2:10" s="198" customFormat="1" ht="18" customHeight="1" x14ac:dyDescent="0.2">
      <c r="B2763" s="203">
        <v>2008</v>
      </c>
      <c r="C2763" s="204">
        <v>3624987.15</v>
      </c>
      <c r="D2763" s="205" t="s">
        <v>306</v>
      </c>
      <c r="E2763" s="205" t="s">
        <v>315</v>
      </c>
      <c r="F2763" s="203">
        <v>90</v>
      </c>
      <c r="G2763" s="205" t="s">
        <v>6453</v>
      </c>
      <c r="H2763" s="205" t="s">
        <v>194</v>
      </c>
      <c r="I2763" s="205" t="s">
        <v>420</v>
      </c>
      <c r="J2763" s="205" t="s">
        <v>420</v>
      </c>
    </row>
    <row r="2764" spans="2:10" s="198" customFormat="1" ht="18" customHeight="1" x14ac:dyDescent="0.2">
      <c r="B2764" s="203">
        <v>2008</v>
      </c>
      <c r="C2764" s="204">
        <v>78260</v>
      </c>
      <c r="D2764" s="205" t="s">
        <v>306</v>
      </c>
      <c r="E2764" s="205" t="s">
        <v>315</v>
      </c>
      <c r="F2764" s="203">
        <v>90</v>
      </c>
      <c r="G2764" s="205" t="s">
        <v>6453</v>
      </c>
      <c r="H2764" s="205" t="s">
        <v>194</v>
      </c>
      <c r="I2764" s="205" t="s">
        <v>387</v>
      </c>
      <c r="J2764" s="205" t="s">
        <v>387</v>
      </c>
    </row>
    <row r="2765" spans="2:10" s="198" customFormat="1" ht="18" customHeight="1" x14ac:dyDescent="0.2">
      <c r="B2765" s="203">
        <v>2008</v>
      </c>
      <c r="C2765" s="204">
        <v>16450905.35</v>
      </c>
      <c r="D2765" s="205" t="s">
        <v>306</v>
      </c>
      <c r="E2765" s="205" t="s">
        <v>315</v>
      </c>
      <c r="F2765" s="203">
        <v>90</v>
      </c>
      <c r="G2765" s="205" t="s">
        <v>6453</v>
      </c>
      <c r="H2765" s="205" t="s">
        <v>194</v>
      </c>
      <c r="I2765" s="205" t="s">
        <v>219</v>
      </c>
      <c r="J2765" s="205" t="s">
        <v>219</v>
      </c>
    </row>
    <row r="2766" spans="2:10" s="198" customFormat="1" ht="18" customHeight="1" x14ac:dyDescent="0.2">
      <c r="B2766" s="203">
        <v>2008</v>
      </c>
      <c r="C2766" s="204">
        <v>0</v>
      </c>
      <c r="D2766" s="205" t="s">
        <v>306</v>
      </c>
      <c r="E2766" s="205" t="s">
        <v>315</v>
      </c>
      <c r="F2766" s="203">
        <v>90</v>
      </c>
      <c r="G2766" s="205" t="s">
        <v>6453</v>
      </c>
      <c r="H2766" s="205" t="s">
        <v>349</v>
      </c>
      <c r="I2766" s="205" t="s">
        <v>349</v>
      </c>
      <c r="J2766" s="205" t="s">
        <v>349</v>
      </c>
    </row>
    <row r="2767" spans="2:10" s="198" customFormat="1" ht="18" customHeight="1" x14ac:dyDescent="0.2">
      <c r="B2767" s="203">
        <v>2008</v>
      </c>
      <c r="C2767" s="204">
        <v>123661.43</v>
      </c>
      <c r="D2767" s="205" t="s">
        <v>306</v>
      </c>
      <c r="E2767" s="205" t="s">
        <v>315</v>
      </c>
      <c r="F2767" s="203">
        <v>90</v>
      </c>
      <c r="G2767" s="205" t="s">
        <v>6453</v>
      </c>
      <c r="H2767" s="205" t="s">
        <v>236</v>
      </c>
      <c r="I2767" s="205" t="s">
        <v>357</v>
      </c>
      <c r="J2767" s="205" t="s">
        <v>357</v>
      </c>
    </row>
    <row r="2768" spans="2:10" s="198" customFormat="1" ht="18" customHeight="1" x14ac:dyDescent="0.2">
      <c r="B2768" s="203">
        <v>2008</v>
      </c>
      <c r="C2768" s="204">
        <v>31044184.800000001</v>
      </c>
      <c r="D2768" s="205" t="s">
        <v>306</v>
      </c>
      <c r="E2768" s="205" t="s">
        <v>315</v>
      </c>
      <c r="F2768" s="203">
        <v>90</v>
      </c>
      <c r="G2768" s="205" t="s">
        <v>6453</v>
      </c>
      <c r="H2768" s="205" t="s">
        <v>236</v>
      </c>
      <c r="I2768" s="205" t="s">
        <v>358</v>
      </c>
      <c r="J2768" s="205" t="s">
        <v>358</v>
      </c>
    </row>
    <row r="2769" spans="2:10" s="198" customFormat="1" ht="18" customHeight="1" x14ac:dyDescent="0.2">
      <c r="B2769" s="203">
        <v>2008</v>
      </c>
      <c r="C2769" s="204">
        <v>0</v>
      </c>
      <c r="D2769" s="205" t="s">
        <v>306</v>
      </c>
      <c r="E2769" s="205" t="s">
        <v>315</v>
      </c>
      <c r="F2769" s="203">
        <v>99</v>
      </c>
      <c r="G2769" s="205" t="s">
        <v>439</v>
      </c>
      <c r="H2769" s="205" t="s">
        <v>349</v>
      </c>
      <c r="I2769" s="205" t="s">
        <v>349</v>
      </c>
      <c r="J2769" s="205"/>
    </row>
    <row r="2770" spans="2:10" s="198" customFormat="1" ht="18" customHeight="1" x14ac:dyDescent="0.2">
      <c r="B2770" s="203">
        <v>2009</v>
      </c>
      <c r="C2770" s="204">
        <v>0</v>
      </c>
      <c r="D2770" s="205" t="s">
        <v>384</v>
      </c>
      <c r="E2770" s="205" t="s">
        <v>6448</v>
      </c>
      <c r="F2770" s="203">
        <v>99</v>
      </c>
      <c r="G2770" s="205" t="s">
        <v>439</v>
      </c>
      <c r="H2770" s="205" t="s">
        <v>349</v>
      </c>
      <c r="I2770" s="205" t="s">
        <v>349</v>
      </c>
      <c r="J2770" s="205" t="s">
        <v>349</v>
      </c>
    </row>
    <row r="2771" spans="2:10" s="198" customFormat="1" ht="18" customHeight="1" x14ac:dyDescent="0.2">
      <c r="B2771" s="203">
        <v>2009</v>
      </c>
      <c r="C2771" s="204">
        <v>36592335.700000003</v>
      </c>
      <c r="D2771" s="205" t="s">
        <v>87</v>
      </c>
      <c r="E2771" s="205" t="s">
        <v>88</v>
      </c>
      <c r="F2771" s="203">
        <v>90</v>
      </c>
      <c r="G2771" s="205" t="s">
        <v>6453</v>
      </c>
      <c r="H2771" s="205" t="s">
        <v>89</v>
      </c>
      <c r="I2771" s="205" t="s">
        <v>406</v>
      </c>
      <c r="J2771" s="205" t="s">
        <v>406</v>
      </c>
    </row>
    <row r="2772" spans="2:10" s="198" customFormat="1" ht="18" customHeight="1" x14ac:dyDescent="0.2">
      <c r="B2772" s="203">
        <v>2009</v>
      </c>
      <c r="C2772" s="204">
        <v>39157127.329999998</v>
      </c>
      <c r="D2772" s="205" t="s">
        <v>87</v>
      </c>
      <c r="E2772" s="205" t="s">
        <v>88</v>
      </c>
      <c r="F2772" s="203">
        <v>90</v>
      </c>
      <c r="G2772" s="205" t="s">
        <v>6453</v>
      </c>
      <c r="H2772" s="205" t="s">
        <v>89</v>
      </c>
      <c r="I2772" s="205" t="s">
        <v>90</v>
      </c>
      <c r="J2772" s="205" t="s">
        <v>90</v>
      </c>
    </row>
    <row r="2773" spans="2:10" s="198" customFormat="1" ht="18" customHeight="1" x14ac:dyDescent="0.2">
      <c r="B2773" s="203">
        <v>2009</v>
      </c>
      <c r="C2773" s="204">
        <v>2115181310.1800001</v>
      </c>
      <c r="D2773" s="205" t="s">
        <v>87</v>
      </c>
      <c r="E2773" s="205" t="s">
        <v>88</v>
      </c>
      <c r="F2773" s="203">
        <v>90</v>
      </c>
      <c r="G2773" s="205" t="s">
        <v>6453</v>
      </c>
      <c r="H2773" s="205" t="s">
        <v>89</v>
      </c>
      <c r="I2773" s="205" t="s">
        <v>91</v>
      </c>
      <c r="J2773" s="205" t="s">
        <v>91</v>
      </c>
    </row>
    <row r="2774" spans="2:10" s="198" customFormat="1" ht="18" customHeight="1" x14ac:dyDescent="0.2">
      <c r="B2774" s="203">
        <v>2009</v>
      </c>
      <c r="C2774" s="204">
        <v>252961.36</v>
      </c>
      <c r="D2774" s="205" t="s">
        <v>87</v>
      </c>
      <c r="E2774" s="205" t="s">
        <v>88</v>
      </c>
      <c r="F2774" s="203">
        <v>90</v>
      </c>
      <c r="G2774" s="205" t="s">
        <v>6453</v>
      </c>
      <c r="H2774" s="205" t="s">
        <v>92</v>
      </c>
      <c r="I2774" s="205" t="s">
        <v>93</v>
      </c>
      <c r="J2774" s="205" t="s">
        <v>93</v>
      </c>
    </row>
    <row r="2775" spans="2:10" s="198" customFormat="1" ht="18" customHeight="1" x14ac:dyDescent="0.2">
      <c r="B2775" s="203">
        <v>2009</v>
      </c>
      <c r="C2775" s="204">
        <v>5832165.25</v>
      </c>
      <c r="D2775" s="205" t="s">
        <v>87</v>
      </c>
      <c r="E2775" s="205" t="s">
        <v>88</v>
      </c>
      <c r="F2775" s="203">
        <v>90</v>
      </c>
      <c r="G2775" s="205" t="s">
        <v>6453</v>
      </c>
      <c r="H2775" s="205" t="s">
        <v>92</v>
      </c>
      <c r="I2775" s="205" t="s">
        <v>94</v>
      </c>
      <c r="J2775" s="205" t="s">
        <v>94</v>
      </c>
    </row>
    <row r="2776" spans="2:10" s="198" customFormat="1" ht="18" customHeight="1" x14ac:dyDescent="0.2">
      <c r="B2776" s="203">
        <v>2009</v>
      </c>
      <c r="C2776" s="204">
        <v>0</v>
      </c>
      <c r="D2776" s="205" t="s">
        <v>87</v>
      </c>
      <c r="E2776" s="205" t="s">
        <v>88</v>
      </c>
      <c r="F2776" s="203">
        <v>90</v>
      </c>
      <c r="G2776" s="205" t="s">
        <v>6453</v>
      </c>
      <c r="H2776" s="205" t="s">
        <v>349</v>
      </c>
      <c r="I2776" s="205" t="s">
        <v>349</v>
      </c>
      <c r="J2776" s="205" t="s">
        <v>349</v>
      </c>
    </row>
    <row r="2777" spans="2:10" s="198" customFormat="1" ht="18" customHeight="1" x14ac:dyDescent="0.2">
      <c r="B2777" s="203">
        <v>2009</v>
      </c>
      <c r="C2777" s="204">
        <v>3431796.97</v>
      </c>
      <c r="D2777" s="205" t="s">
        <v>87</v>
      </c>
      <c r="E2777" s="205" t="s">
        <v>95</v>
      </c>
      <c r="F2777" s="203">
        <v>20</v>
      </c>
      <c r="G2777" s="205" t="s">
        <v>6449</v>
      </c>
      <c r="H2777" s="205" t="s">
        <v>108</v>
      </c>
      <c r="I2777" s="205" t="s">
        <v>108</v>
      </c>
      <c r="J2777" s="205" t="s">
        <v>108</v>
      </c>
    </row>
    <row r="2778" spans="2:10" s="198" customFormat="1" ht="18" customHeight="1" x14ac:dyDescent="0.2">
      <c r="B2778" s="203">
        <v>2009</v>
      </c>
      <c r="C2778" s="204">
        <v>0</v>
      </c>
      <c r="D2778" s="205" t="s">
        <v>87</v>
      </c>
      <c r="E2778" s="205" t="s">
        <v>95</v>
      </c>
      <c r="F2778" s="203">
        <v>20</v>
      </c>
      <c r="G2778" s="205" t="s">
        <v>6449</v>
      </c>
      <c r="H2778" s="205" t="s">
        <v>108</v>
      </c>
      <c r="I2778" s="205" t="s">
        <v>349</v>
      </c>
      <c r="J2778" s="205" t="s">
        <v>108</v>
      </c>
    </row>
    <row r="2779" spans="2:10" s="198" customFormat="1" ht="18" customHeight="1" x14ac:dyDescent="0.2">
      <c r="B2779" s="203">
        <v>2009</v>
      </c>
      <c r="C2779" s="204">
        <v>0</v>
      </c>
      <c r="D2779" s="205" t="s">
        <v>87</v>
      </c>
      <c r="E2779" s="205" t="s">
        <v>95</v>
      </c>
      <c r="F2779" s="203">
        <v>20</v>
      </c>
      <c r="G2779" s="205" t="s">
        <v>6449</v>
      </c>
      <c r="H2779" s="205" t="s">
        <v>115</v>
      </c>
      <c r="I2779" s="205" t="s">
        <v>116</v>
      </c>
      <c r="J2779" s="205" t="s">
        <v>116</v>
      </c>
    </row>
    <row r="2780" spans="2:10" s="198" customFormat="1" ht="18" customHeight="1" x14ac:dyDescent="0.2">
      <c r="B2780" s="203">
        <v>2009</v>
      </c>
      <c r="C2780" s="204">
        <v>407167.29</v>
      </c>
      <c r="D2780" s="205" t="s">
        <v>87</v>
      </c>
      <c r="E2780" s="205" t="s">
        <v>95</v>
      </c>
      <c r="F2780" s="203">
        <v>20</v>
      </c>
      <c r="G2780" s="205" t="s">
        <v>6449</v>
      </c>
      <c r="H2780" s="205" t="s">
        <v>115</v>
      </c>
      <c r="I2780" s="205" t="s">
        <v>118</v>
      </c>
      <c r="J2780" s="205" t="s">
        <v>118</v>
      </c>
    </row>
    <row r="2781" spans="2:10" s="198" customFormat="1" ht="18" customHeight="1" x14ac:dyDescent="0.2">
      <c r="B2781" s="203">
        <v>2009</v>
      </c>
      <c r="C2781" s="204">
        <v>7849614.8899999997</v>
      </c>
      <c r="D2781" s="205" t="s">
        <v>87</v>
      </c>
      <c r="E2781" s="205" t="s">
        <v>95</v>
      </c>
      <c r="F2781" s="203">
        <v>20</v>
      </c>
      <c r="G2781" s="205" t="s">
        <v>6449</v>
      </c>
      <c r="H2781" s="205" t="s">
        <v>115</v>
      </c>
      <c r="I2781" s="205" t="s">
        <v>394</v>
      </c>
      <c r="J2781" s="205" t="s">
        <v>394</v>
      </c>
    </row>
    <row r="2782" spans="2:10" s="198" customFormat="1" ht="18" customHeight="1" x14ac:dyDescent="0.2">
      <c r="B2782" s="203">
        <v>2009</v>
      </c>
      <c r="C2782" s="204">
        <v>0</v>
      </c>
      <c r="D2782" s="205" t="s">
        <v>87</v>
      </c>
      <c r="E2782" s="205" t="s">
        <v>95</v>
      </c>
      <c r="F2782" s="203">
        <v>20</v>
      </c>
      <c r="G2782" s="205" t="s">
        <v>6449</v>
      </c>
      <c r="H2782" s="205" t="s">
        <v>115</v>
      </c>
      <c r="I2782" s="205" t="s">
        <v>349</v>
      </c>
      <c r="J2782" s="205" t="s">
        <v>115</v>
      </c>
    </row>
    <row r="2783" spans="2:10" s="198" customFormat="1" ht="18" customHeight="1" x14ac:dyDescent="0.2">
      <c r="B2783" s="203">
        <v>2009</v>
      </c>
      <c r="C2783" s="204">
        <v>0</v>
      </c>
      <c r="D2783" s="205" t="s">
        <v>87</v>
      </c>
      <c r="E2783" s="205" t="s">
        <v>95</v>
      </c>
      <c r="F2783" s="203">
        <v>20</v>
      </c>
      <c r="G2783" s="205" t="s">
        <v>6449</v>
      </c>
      <c r="H2783" s="205" t="s">
        <v>349</v>
      </c>
      <c r="I2783" s="205" t="s">
        <v>349</v>
      </c>
      <c r="J2783" s="205" t="s">
        <v>349</v>
      </c>
    </row>
    <row r="2784" spans="2:10" s="198" customFormat="1" ht="18" customHeight="1" x14ac:dyDescent="0.2">
      <c r="B2784" s="203">
        <v>2009</v>
      </c>
      <c r="C2784" s="204">
        <v>327338434.70999998</v>
      </c>
      <c r="D2784" s="205" t="s">
        <v>87</v>
      </c>
      <c r="E2784" s="205" t="s">
        <v>95</v>
      </c>
      <c r="F2784" s="203">
        <v>40</v>
      </c>
      <c r="G2784" s="205" t="s">
        <v>6450</v>
      </c>
      <c r="H2784" s="205" t="s">
        <v>108</v>
      </c>
      <c r="I2784" s="205" t="s">
        <v>108</v>
      </c>
      <c r="J2784" s="205" t="s">
        <v>108</v>
      </c>
    </row>
    <row r="2785" spans="2:10" s="198" customFormat="1" ht="18" customHeight="1" x14ac:dyDescent="0.2">
      <c r="B2785" s="203">
        <v>2009</v>
      </c>
      <c r="C2785" s="204">
        <v>0</v>
      </c>
      <c r="D2785" s="205" t="s">
        <v>87</v>
      </c>
      <c r="E2785" s="205" t="s">
        <v>95</v>
      </c>
      <c r="F2785" s="203">
        <v>40</v>
      </c>
      <c r="G2785" s="205" t="s">
        <v>6450</v>
      </c>
      <c r="H2785" s="205" t="s">
        <v>108</v>
      </c>
      <c r="I2785" s="205" t="s">
        <v>349</v>
      </c>
      <c r="J2785" s="205" t="s">
        <v>108</v>
      </c>
    </row>
    <row r="2786" spans="2:10" s="198" customFormat="1" ht="18" customHeight="1" x14ac:dyDescent="0.2">
      <c r="B2786" s="203">
        <v>2009</v>
      </c>
      <c r="C2786" s="204">
        <v>5000</v>
      </c>
      <c r="D2786" s="205" t="s">
        <v>87</v>
      </c>
      <c r="E2786" s="205" t="s">
        <v>95</v>
      </c>
      <c r="F2786" s="203">
        <v>40</v>
      </c>
      <c r="G2786" s="205" t="s">
        <v>6450</v>
      </c>
      <c r="H2786" s="205" t="s">
        <v>110</v>
      </c>
      <c r="I2786" s="205" t="s">
        <v>110</v>
      </c>
      <c r="J2786" s="205" t="s">
        <v>110</v>
      </c>
    </row>
    <row r="2787" spans="2:10" s="198" customFormat="1" ht="18" customHeight="1" x14ac:dyDescent="0.2">
      <c r="B2787" s="203">
        <v>2009</v>
      </c>
      <c r="C2787" s="204">
        <v>0</v>
      </c>
      <c r="D2787" s="205" t="s">
        <v>87</v>
      </c>
      <c r="E2787" s="205" t="s">
        <v>95</v>
      </c>
      <c r="F2787" s="203">
        <v>40</v>
      </c>
      <c r="G2787" s="205" t="s">
        <v>6450</v>
      </c>
      <c r="H2787" s="205" t="s">
        <v>110</v>
      </c>
      <c r="I2787" s="205" t="s">
        <v>349</v>
      </c>
      <c r="J2787" s="205" t="s">
        <v>110</v>
      </c>
    </row>
    <row r="2788" spans="2:10" s="198" customFormat="1" ht="18" customHeight="1" x14ac:dyDescent="0.2">
      <c r="B2788" s="203">
        <v>2009</v>
      </c>
      <c r="C2788" s="204">
        <v>26698397.41</v>
      </c>
      <c r="D2788" s="205" t="s">
        <v>87</v>
      </c>
      <c r="E2788" s="205" t="s">
        <v>95</v>
      </c>
      <c r="F2788" s="203">
        <v>40</v>
      </c>
      <c r="G2788" s="205" t="s">
        <v>6450</v>
      </c>
      <c r="H2788" s="205" t="s">
        <v>113</v>
      </c>
      <c r="I2788" s="205" t="s">
        <v>408</v>
      </c>
      <c r="J2788" s="205" t="s">
        <v>408</v>
      </c>
    </row>
    <row r="2789" spans="2:10" s="198" customFormat="1" ht="18" customHeight="1" x14ac:dyDescent="0.2">
      <c r="B2789" s="203">
        <v>2009</v>
      </c>
      <c r="C2789" s="204">
        <v>5601167368</v>
      </c>
      <c r="D2789" s="205" t="s">
        <v>87</v>
      </c>
      <c r="E2789" s="205" t="s">
        <v>95</v>
      </c>
      <c r="F2789" s="203">
        <v>40</v>
      </c>
      <c r="G2789" s="205" t="s">
        <v>6450</v>
      </c>
      <c r="H2789" s="205" t="s">
        <v>113</v>
      </c>
      <c r="I2789" s="205" t="s">
        <v>409</v>
      </c>
      <c r="J2789" s="205" t="s">
        <v>409</v>
      </c>
    </row>
    <row r="2790" spans="2:10" s="198" customFormat="1" ht="18" customHeight="1" x14ac:dyDescent="0.2">
      <c r="B2790" s="203">
        <v>2009</v>
      </c>
      <c r="C2790" s="204">
        <v>85048518.920000002</v>
      </c>
      <c r="D2790" s="205" t="s">
        <v>87</v>
      </c>
      <c r="E2790" s="205" t="s">
        <v>95</v>
      </c>
      <c r="F2790" s="203">
        <v>40</v>
      </c>
      <c r="G2790" s="205" t="s">
        <v>6450</v>
      </c>
      <c r="H2790" s="205" t="s">
        <v>113</v>
      </c>
      <c r="I2790" s="205" t="s">
        <v>410</v>
      </c>
      <c r="J2790" s="205" t="s">
        <v>410</v>
      </c>
    </row>
    <row r="2791" spans="2:10" s="198" customFormat="1" ht="18" customHeight="1" x14ac:dyDescent="0.2">
      <c r="B2791" s="203">
        <v>2009</v>
      </c>
      <c r="C2791" s="204">
        <v>1076408216.1600001</v>
      </c>
      <c r="D2791" s="205" t="s">
        <v>87</v>
      </c>
      <c r="E2791" s="205" t="s">
        <v>95</v>
      </c>
      <c r="F2791" s="203">
        <v>40</v>
      </c>
      <c r="G2791" s="205" t="s">
        <v>6450</v>
      </c>
      <c r="H2791" s="205" t="s">
        <v>113</v>
      </c>
      <c r="I2791" s="205" t="s">
        <v>411</v>
      </c>
      <c r="J2791" s="205" t="s">
        <v>411</v>
      </c>
    </row>
    <row r="2792" spans="2:10" s="198" customFormat="1" ht="18" customHeight="1" x14ac:dyDescent="0.2">
      <c r="B2792" s="203">
        <v>2009</v>
      </c>
      <c r="C2792" s="204">
        <v>0</v>
      </c>
      <c r="D2792" s="205" t="s">
        <v>87</v>
      </c>
      <c r="E2792" s="205" t="s">
        <v>95</v>
      </c>
      <c r="F2792" s="203">
        <v>40</v>
      </c>
      <c r="G2792" s="205" t="s">
        <v>6450</v>
      </c>
      <c r="H2792" s="205" t="s">
        <v>113</v>
      </c>
      <c r="I2792" s="205" t="s">
        <v>349</v>
      </c>
      <c r="J2792" s="205" t="s">
        <v>113</v>
      </c>
    </row>
    <row r="2793" spans="2:10" s="198" customFormat="1" ht="18" customHeight="1" x14ac:dyDescent="0.2">
      <c r="B2793" s="203">
        <v>2009</v>
      </c>
      <c r="C2793" s="204">
        <v>17612</v>
      </c>
      <c r="D2793" s="205" t="s">
        <v>87</v>
      </c>
      <c r="E2793" s="205" t="s">
        <v>95</v>
      </c>
      <c r="F2793" s="203">
        <v>40</v>
      </c>
      <c r="G2793" s="205" t="s">
        <v>6450</v>
      </c>
      <c r="H2793" s="205" t="s">
        <v>115</v>
      </c>
      <c r="I2793" s="205" t="s">
        <v>116</v>
      </c>
      <c r="J2793" s="205" t="s">
        <v>116</v>
      </c>
    </row>
    <row r="2794" spans="2:10" s="198" customFormat="1" ht="18" customHeight="1" x14ac:dyDescent="0.2">
      <c r="B2794" s="203">
        <v>2009</v>
      </c>
      <c r="C2794" s="204">
        <v>319372.53999999998</v>
      </c>
      <c r="D2794" s="205" t="s">
        <v>87</v>
      </c>
      <c r="E2794" s="205" t="s">
        <v>95</v>
      </c>
      <c r="F2794" s="203">
        <v>40</v>
      </c>
      <c r="G2794" s="205" t="s">
        <v>6450</v>
      </c>
      <c r="H2794" s="205" t="s">
        <v>115</v>
      </c>
      <c r="I2794" s="205" t="s">
        <v>118</v>
      </c>
      <c r="J2794" s="205" t="s">
        <v>118</v>
      </c>
    </row>
    <row r="2795" spans="2:10" s="198" customFormat="1" ht="18" customHeight="1" x14ac:dyDescent="0.2">
      <c r="B2795" s="203">
        <v>2009</v>
      </c>
      <c r="C2795" s="204">
        <v>228.49</v>
      </c>
      <c r="D2795" s="205" t="s">
        <v>87</v>
      </c>
      <c r="E2795" s="205" t="s">
        <v>95</v>
      </c>
      <c r="F2795" s="203">
        <v>40</v>
      </c>
      <c r="G2795" s="205" t="s">
        <v>6450</v>
      </c>
      <c r="H2795" s="205" t="s">
        <v>115</v>
      </c>
      <c r="I2795" s="205" t="s">
        <v>394</v>
      </c>
      <c r="J2795" s="205" t="s">
        <v>394</v>
      </c>
    </row>
    <row r="2796" spans="2:10" s="198" customFormat="1" ht="18" customHeight="1" x14ac:dyDescent="0.2">
      <c r="B2796" s="203">
        <v>2009</v>
      </c>
      <c r="C2796" s="204">
        <v>0</v>
      </c>
      <c r="D2796" s="205" t="s">
        <v>87</v>
      </c>
      <c r="E2796" s="205" t="s">
        <v>95</v>
      </c>
      <c r="F2796" s="203">
        <v>40</v>
      </c>
      <c r="G2796" s="205" t="s">
        <v>6450</v>
      </c>
      <c r="H2796" s="205" t="s">
        <v>115</v>
      </c>
      <c r="I2796" s="205" t="s">
        <v>349</v>
      </c>
      <c r="J2796" s="205" t="s">
        <v>115</v>
      </c>
    </row>
    <row r="2797" spans="2:10" s="198" customFormat="1" ht="18" customHeight="1" x14ac:dyDescent="0.2">
      <c r="B2797" s="203">
        <v>2009</v>
      </c>
      <c r="C2797" s="204">
        <v>0</v>
      </c>
      <c r="D2797" s="205" t="s">
        <v>87</v>
      </c>
      <c r="E2797" s="205" t="s">
        <v>95</v>
      </c>
      <c r="F2797" s="203">
        <v>40</v>
      </c>
      <c r="G2797" s="205" t="s">
        <v>6450</v>
      </c>
      <c r="H2797" s="205" t="s">
        <v>349</v>
      </c>
      <c r="I2797" s="205" t="s">
        <v>349</v>
      </c>
      <c r="J2797" s="205" t="s">
        <v>349</v>
      </c>
    </row>
    <row r="2798" spans="2:10" s="198" customFormat="1" ht="18" customHeight="1" x14ac:dyDescent="0.2">
      <c r="B2798" s="203">
        <v>2009</v>
      </c>
      <c r="C2798" s="204">
        <v>40005517.189999998</v>
      </c>
      <c r="D2798" s="205" t="s">
        <v>87</v>
      </c>
      <c r="E2798" s="205" t="s">
        <v>95</v>
      </c>
      <c r="F2798" s="203">
        <v>50</v>
      </c>
      <c r="G2798" s="205" t="s">
        <v>6451</v>
      </c>
      <c r="H2798" s="205" t="s">
        <v>108</v>
      </c>
      <c r="I2798" s="205" t="s">
        <v>108</v>
      </c>
      <c r="J2798" s="205" t="s">
        <v>108</v>
      </c>
    </row>
    <row r="2799" spans="2:10" s="198" customFormat="1" ht="18" customHeight="1" x14ac:dyDescent="0.2">
      <c r="B2799" s="203">
        <v>2009</v>
      </c>
      <c r="C2799" s="204">
        <v>0</v>
      </c>
      <c r="D2799" s="205" t="s">
        <v>87</v>
      </c>
      <c r="E2799" s="205" t="s">
        <v>95</v>
      </c>
      <c r="F2799" s="203">
        <v>50</v>
      </c>
      <c r="G2799" s="205" t="s">
        <v>6451</v>
      </c>
      <c r="H2799" s="205" t="s">
        <v>108</v>
      </c>
      <c r="I2799" s="205" t="s">
        <v>349</v>
      </c>
      <c r="J2799" s="205" t="s">
        <v>108</v>
      </c>
    </row>
    <row r="2800" spans="2:10" s="198" customFormat="1" ht="18" customHeight="1" x14ac:dyDescent="0.2">
      <c r="B2800" s="203">
        <v>2009</v>
      </c>
      <c r="C2800" s="204">
        <v>354234.96</v>
      </c>
      <c r="D2800" s="205" t="s">
        <v>87</v>
      </c>
      <c r="E2800" s="205" t="s">
        <v>95</v>
      </c>
      <c r="F2800" s="203">
        <v>50</v>
      </c>
      <c r="G2800" s="205" t="s">
        <v>6451</v>
      </c>
      <c r="H2800" s="205" t="s">
        <v>194</v>
      </c>
      <c r="I2800" s="205" t="s">
        <v>413</v>
      </c>
      <c r="J2800" s="205" t="s">
        <v>413</v>
      </c>
    </row>
    <row r="2801" spans="2:10" s="198" customFormat="1" ht="18" customHeight="1" x14ac:dyDescent="0.2">
      <c r="B2801" s="203">
        <v>2009</v>
      </c>
      <c r="C2801" s="204">
        <v>12169.26</v>
      </c>
      <c r="D2801" s="205" t="s">
        <v>87</v>
      </c>
      <c r="E2801" s="205" t="s">
        <v>95</v>
      </c>
      <c r="F2801" s="203">
        <v>50</v>
      </c>
      <c r="G2801" s="205" t="s">
        <v>6451</v>
      </c>
      <c r="H2801" s="205" t="s">
        <v>194</v>
      </c>
      <c r="I2801" s="205" t="s">
        <v>415</v>
      </c>
      <c r="J2801" s="205" t="s">
        <v>415</v>
      </c>
    </row>
    <row r="2802" spans="2:10" s="198" customFormat="1" ht="18" customHeight="1" x14ac:dyDescent="0.2">
      <c r="B2802" s="203">
        <v>2009</v>
      </c>
      <c r="C2802" s="204">
        <v>6410987.4299999997</v>
      </c>
      <c r="D2802" s="205" t="s">
        <v>87</v>
      </c>
      <c r="E2802" s="205" t="s">
        <v>95</v>
      </c>
      <c r="F2802" s="203">
        <v>50</v>
      </c>
      <c r="G2802" s="205" t="s">
        <v>6451</v>
      </c>
      <c r="H2802" s="205" t="s">
        <v>194</v>
      </c>
      <c r="I2802" s="205" t="s">
        <v>416</v>
      </c>
      <c r="J2802" s="205" t="s">
        <v>416</v>
      </c>
    </row>
    <row r="2803" spans="2:10" s="198" customFormat="1" ht="18" customHeight="1" x14ac:dyDescent="0.2">
      <c r="B2803" s="203">
        <v>2009</v>
      </c>
      <c r="C2803" s="204">
        <v>1350000</v>
      </c>
      <c r="D2803" s="205" t="s">
        <v>87</v>
      </c>
      <c r="E2803" s="205" t="s">
        <v>95</v>
      </c>
      <c r="F2803" s="203">
        <v>50</v>
      </c>
      <c r="G2803" s="205" t="s">
        <v>6451</v>
      </c>
      <c r="H2803" s="205" t="s">
        <v>194</v>
      </c>
      <c r="I2803" s="205" t="s">
        <v>201</v>
      </c>
      <c r="J2803" s="205" t="s">
        <v>201</v>
      </c>
    </row>
    <row r="2804" spans="2:10" s="198" customFormat="1" ht="18" customHeight="1" x14ac:dyDescent="0.2">
      <c r="B2804" s="203">
        <v>2009</v>
      </c>
      <c r="C2804" s="204">
        <v>540</v>
      </c>
      <c r="D2804" s="205" t="s">
        <v>87</v>
      </c>
      <c r="E2804" s="205" t="s">
        <v>95</v>
      </c>
      <c r="F2804" s="203">
        <v>50</v>
      </c>
      <c r="G2804" s="205" t="s">
        <v>6451</v>
      </c>
      <c r="H2804" s="205" t="s">
        <v>194</v>
      </c>
      <c r="I2804" s="205" t="s">
        <v>205</v>
      </c>
      <c r="J2804" s="205" t="s">
        <v>205</v>
      </c>
    </row>
    <row r="2805" spans="2:10" s="198" customFormat="1" ht="18" customHeight="1" x14ac:dyDescent="0.2">
      <c r="B2805" s="203">
        <v>2009</v>
      </c>
      <c r="C2805" s="204">
        <v>0</v>
      </c>
      <c r="D2805" s="205" t="s">
        <v>87</v>
      </c>
      <c r="E2805" s="205" t="s">
        <v>95</v>
      </c>
      <c r="F2805" s="203">
        <v>50</v>
      </c>
      <c r="G2805" s="205" t="s">
        <v>6451</v>
      </c>
      <c r="H2805" s="205" t="s">
        <v>194</v>
      </c>
      <c r="I2805" s="205" t="s">
        <v>349</v>
      </c>
      <c r="J2805" s="205" t="s">
        <v>194</v>
      </c>
    </row>
    <row r="2806" spans="2:10" s="198" customFormat="1" ht="18" customHeight="1" x14ac:dyDescent="0.2">
      <c r="B2806" s="203">
        <v>2009</v>
      </c>
      <c r="C2806" s="204">
        <v>84445040.819999993</v>
      </c>
      <c r="D2806" s="205" t="s">
        <v>87</v>
      </c>
      <c r="E2806" s="205" t="s">
        <v>95</v>
      </c>
      <c r="F2806" s="203">
        <v>50</v>
      </c>
      <c r="G2806" s="205" t="s">
        <v>6451</v>
      </c>
      <c r="H2806" s="205" t="s">
        <v>194</v>
      </c>
      <c r="I2806" s="205" t="s">
        <v>387</v>
      </c>
      <c r="J2806" s="205" t="s">
        <v>387</v>
      </c>
    </row>
    <row r="2807" spans="2:10" s="198" customFormat="1" ht="18" customHeight="1" x14ac:dyDescent="0.2">
      <c r="B2807" s="203">
        <v>2009</v>
      </c>
      <c r="C2807" s="204">
        <v>358131.23</v>
      </c>
      <c r="D2807" s="205" t="s">
        <v>87</v>
      </c>
      <c r="E2807" s="205" t="s">
        <v>95</v>
      </c>
      <c r="F2807" s="203">
        <v>50</v>
      </c>
      <c r="G2807" s="205" t="s">
        <v>6451</v>
      </c>
      <c r="H2807" s="205" t="s">
        <v>194</v>
      </c>
      <c r="I2807" s="205" t="s">
        <v>221</v>
      </c>
      <c r="J2807" s="205" t="s">
        <v>221</v>
      </c>
    </row>
    <row r="2808" spans="2:10" s="198" customFormat="1" ht="18" customHeight="1" x14ac:dyDescent="0.2">
      <c r="B2808" s="203">
        <v>2009</v>
      </c>
      <c r="C2808" s="204">
        <v>0</v>
      </c>
      <c r="D2808" s="205" t="s">
        <v>87</v>
      </c>
      <c r="E2808" s="205" t="s">
        <v>95</v>
      </c>
      <c r="F2808" s="203">
        <v>50</v>
      </c>
      <c r="G2808" s="205" t="s">
        <v>6451</v>
      </c>
      <c r="H2808" s="205" t="s">
        <v>349</v>
      </c>
      <c r="I2808" s="205" t="s">
        <v>349</v>
      </c>
      <c r="J2808" s="205" t="s">
        <v>349</v>
      </c>
    </row>
    <row r="2809" spans="2:10" s="198" customFormat="1" ht="18" customHeight="1" x14ac:dyDescent="0.2">
      <c r="B2809" s="203">
        <v>2009</v>
      </c>
      <c r="C2809" s="204">
        <v>0</v>
      </c>
      <c r="D2809" s="205" t="s">
        <v>87</v>
      </c>
      <c r="E2809" s="205" t="s">
        <v>95</v>
      </c>
      <c r="F2809" s="203">
        <v>50</v>
      </c>
      <c r="G2809" s="205" t="s">
        <v>6451</v>
      </c>
      <c r="H2809" s="205" t="s">
        <v>241</v>
      </c>
      <c r="I2809" s="205" t="s">
        <v>349</v>
      </c>
      <c r="J2809" s="205" t="s">
        <v>241</v>
      </c>
    </row>
    <row r="2810" spans="2:10" s="198" customFormat="1" ht="18" customHeight="1" x14ac:dyDescent="0.2">
      <c r="B2810" s="203">
        <v>2009</v>
      </c>
      <c r="C2810" s="204">
        <v>400152658.66000003</v>
      </c>
      <c r="D2810" s="205" t="s">
        <v>87</v>
      </c>
      <c r="E2810" s="205" t="s">
        <v>95</v>
      </c>
      <c r="F2810" s="203">
        <v>50</v>
      </c>
      <c r="G2810" s="205" t="s">
        <v>6451</v>
      </c>
      <c r="H2810" s="205" t="s">
        <v>241</v>
      </c>
      <c r="I2810" s="205" t="s">
        <v>241</v>
      </c>
      <c r="J2810" s="205" t="s">
        <v>241</v>
      </c>
    </row>
    <row r="2811" spans="2:10" s="198" customFormat="1" ht="18" customHeight="1" x14ac:dyDescent="0.2">
      <c r="B2811" s="203">
        <v>2009</v>
      </c>
      <c r="C2811" s="204">
        <v>0</v>
      </c>
      <c r="D2811" s="205" t="s">
        <v>87</v>
      </c>
      <c r="E2811" s="205" t="s">
        <v>95</v>
      </c>
      <c r="F2811" s="203">
        <v>60</v>
      </c>
      <c r="G2811" s="205" t="s">
        <v>6459</v>
      </c>
      <c r="H2811" s="205" t="s">
        <v>108</v>
      </c>
      <c r="I2811" s="205" t="s">
        <v>108</v>
      </c>
      <c r="J2811" s="205" t="s">
        <v>108</v>
      </c>
    </row>
    <row r="2812" spans="2:10" s="198" customFormat="1" ht="18" customHeight="1" x14ac:dyDescent="0.2">
      <c r="B2812" s="203">
        <v>2009</v>
      </c>
      <c r="C2812" s="204">
        <v>0</v>
      </c>
      <c r="D2812" s="205" t="s">
        <v>87</v>
      </c>
      <c r="E2812" s="205" t="s">
        <v>95</v>
      </c>
      <c r="F2812" s="203">
        <v>60</v>
      </c>
      <c r="G2812" s="205" t="s">
        <v>6459</v>
      </c>
      <c r="H2812" s="205" t="s">
        <v>108</v>
      </c>
      <c r="I2812" s="205" t="s">
        <v>349</v>
      </c>
      <c r="J2812" s="205" t="s">
        <v>108</v>
      </c>
    </row>
    <row r="2813" spans="2:10" s="198" customFormat="1" ht="18" customHeight="1" x14ac:dyDescent="0.2">
      <c r="B2813" s="203">
        <v>2009</v>
      </c>
      <c r="C2813" s="204">
        <v>9355346.1799999997</v>
      </c>
      <c r="D2813" s="205" t="s">
        <v>87</v>
      </c>
      <c r="E2813" s="205" t="s">
        <v>95</v>
      </c>
      <c r="F2813" s="203">
        <v>60</v>
      </c>
      <c r="G2813" s="205" t="s">
        <v>6459</v>
      </c>
      <c r="H2813" s="205" t="s">
        <v>194</v>
      </c>
      <c r="I2813" s="205" t="s">
        <v>414</v>
      </c>
      <c r="J2813" s="205" t="s">
        <v>414</v>
      </c>
    </row>
    <row r="2814" spans="2:10" s="198" customFormat="1" ht="18" customHeight="1" x14ac:dyDescent="0.2">
      <c r="B2814" s="203">
        <v>2009</v>
      </c>
      <c r="C2814" s="204">
        <v>1684787.23</v>
      </c>
      <c r="D2814" s="205" t="s">
        <v>87</v>
      </c>
      <c r="E2814" s="205" t="s">
        <v>95</v>
      </c>
      <c r="F2814" s="203">
        <v>60</v>
      </c>
      <c r="G2814" s="205" t="s">
        <v>6459</v>
      </c>
      <c r="H2814" s="205" t="s">
        <v>194</v>
      </c>
      <c r="I2814" s="205" t="s">
        <v>206</v>
      </c>
      <c r="J2814" s="205" t="s">
        <v>206</v>
      </c>
    </row>
    <row r="2815" spans="2:10" s="198" customFormat="1" ht="18" customHeight="1" x14ac:dyDescent="0.2">
      <c r="B2815" s="203">
        <v>2009</v>
      </c>
      <c r="C2815" s="204">
        <v>0</v>
      </c>
      <c r="D2815" s="205" t="s">
        <v>87</v>
      </c>
      <c r="E2815" s="205" t="s">
        <v>95</v>
      </c>
      <c r="F2815" s="203">
        <v>60</v>
      </c>
      <c r="G2815" s="205" t="s">
        <v>6459</v>
      </c>
      <c r="H2815" s="205" t="s">
        <v>194</v>
      </c>
      <c r="I2815" s="205" t="s">
        <v>349</v>
      </c>
      <c r="J2815" s="205" t="s">
        <v>194</v>
      </c>
    </row>
    <row r="2816" spans="2:10" s="198" customFormat="1" ht="18" customHeight="1" x14ac:dyDescent="0.2">
      <c r="B2816" s="203">
        <v>2009</v>
      </c>
      <c r="C2816" s="204">
        <v>0</v>
      </c>
      <c r="D2816" s="205" t="s">
        <v>87</v>
      </c>
      <c r="E2816" s="205" t="s">
        <v>95</v>
      </c>
      <c r="F2816" s="203">
        <v>60</v>
      </c>
      <c r="G2816" s="205" t="s">
        <v>6459</v>
      </c>
      <c r="H2816" s="205" t="s">
        <v>349</v>
      </c>
      <c r="I2816" s="205" t="s">
        <v>349</v>
      </c>
      <c r="J2816" s="205" t="s">
        <v>349</v>
      </c>
    </row>
    <row r="2817" spans="2:10" s="198" customFormat="1" ht="18" customHeight="1" x14ac:dyDescent="0.2">
      <c r="B2817" s="203">
        <v>2009</v>
      </c>
      <c r="C2817" s="204">
        <v>1993234.09</v>
      </c>
      <c r="D2817" s="205" t="s">
        <v>87</v>
      </c>
      <c r="E2817" s="205" t="s">
        <v>95</v>
      </c>
      <c r="F2817" s="203">
        <v>70</v>
      </c>
      <c r="G2817" s="205" t="s">
        <v>6461</v>
      </c>
      <c r="H2817" s="205" t="s">
        <v>108</v>
      </c>
      <c r="I2817" s="205" t="s">
        <v>108</v>
      </c>
      <c r="J2817" s="205" t="s">
        <v>108</v>
      </c>
    </row>
    <row r="2818" spans="2:10" s="198" customFormat="1" ht="18" customHeight="1" x14ac:dyDescent="0.2">
      <c r="B2818" s="203">
        <v>2009</v>
      </c>
      <c r="C2818" s="204">
        <v>0</v>
      </c>
      <c r="D2818" s="205" t="s">
        <v>87</v>
      </c>
      <c r="E2818" s="205" t="s">
        <v>95</v>
      </c>
      <c r="F2818" s="203">
        <v>70</v>
      </c>
      <c r="G2818" s="205" t="s">
        <v>6461</v>
      </c>
      <c r="H2818" s="205" t="s">
        <v>108</v>
      </c>
      <c r="I2818" s="205" t="s">
        <v>349</v>
      </c>
      <c r="J2818" s="205" t="s">
        <v>108</v>
      </c>
    </row>
    <row r="2819" spans="2:10" s="198" customFormat="1" ht="18" customHeight="1" x14ac:dyDescent="0.2">
      <c r="B2819" s="203">
        <v>2009</v>
      </c>
      <c r="C2819" s="204">
        <v>0</v>
      </c>
      <c r="D2819" s="205" t="s">
        <v>87</v>
      </c>
      <c r="E2819" s="205" t="s">
        <v>95</v>
      </c>
      <c r="F2819" s="203">
        <v>70</v>
      </c>
      <c r="G2819" s="205" t="s">
        <v>6461</v>
      </c>
      <c r="H2819" s="205" t="s">
        <v>349</v>
      </c>
      <c r="I2819" s="205" t="s">
        <v>349</v>
      </c>
      <c r="J2819" s="205" t="s">
        <v>349</v>
      </c>
    </row>
    <row r="2820" spans="2:10" s="198" customFormat="1" ht="18" customHeight="1" x14ac:dyDescent="0.2">
      <c r="B2820" s="203">
        <v>2009</v>
      </c>
      <c r="C2820" s="204">
        <v>410920.6</v>
      </c>
      <c r="D2820" s="205" t="s">
        <v>87</v>
      </c>
      <c r="E2820" s="205" t="s">
        <v>95</v>
      </c>
      <c r="F2820" s="203">
        <v>71</v>
      </c>
      <c r="G2820" s="205" t="s">
        <v>6464</v>
      </c>
      <c r="H2820" s="205" t="s">
        <v>194</v>
      </c>
      <c r="I2820" s="205" t="s">
        <v>205</v>
      </c>
      <c r="J2820" s="205" t="s">
        <v>205</v>
      </c>
    </row>
    <row r="2821" spans="2:10" s="198" customFormat="1" ht="18" customHeight="1" x14ac:dyDescent="0.2">
      <c r="B2821" s="203">
        <v>2009</v>
      </c>
      <c r="C2821" s="204">
        <v>0</v>
      </c>
      <c r="D2821" s="205" t="s">
        <v>87</v>
      </c>
      <c r="E2821" s="205" t="s">
        <v>95</v>
      </c>
      <c r="F2821" s="203">
        <v>71</v>
      </c>
      <c r="G2821" s="205" t="s">
        <v>6464</v>
      </c>
      <c r="H2821" s="205" t="s">
        <v>194</v>
      </c>
      <c r="I2821" s="205" t="s">
        <v>349</v>
      </c>
      <c r="J2821" s="205" t="s">
        <v>194</v>
      </c>
    </row>
    <row r="2822" spans="2:10" s="198" customFormat="1" ht="18" customHeight="1" x14ac:dyDescent="0.2">
      <c r="B2822" s="203">
        <v>2009</v>
      </c>
      <c r="C2822" s="204">
        <v>0</v>
      </c>
      <c r="D2822" s="205" t="s">
        <v>87</v>
      </c>
      <c r="E2822" s="205" t="s">
        <v>95</v>
      </c>
      <c r="F2822" s="203">
        <v>71</v>
      </c>
      <c r="G2822" s="205" t="s">
        <v>6464</v>
      </c>
      <c r="H2822" s="205" t="s">
        <v>349</v>
      </c>
      <c r="I2822" s="205" t="s">
        <v>349</v>
      </c>
      <c r="J2822" s="205" t="s">
        <v>349</v>
      </c>
    </row>
    <row r="2823" spans="2:10" s="198" customFormat="1" ht="18" customHeight="1" x14ac:dyDescent="0.2">
      <c r="B2823" s="203">
        <v>2009</v>
      </c>
      <c r="C2823" s="204">
        <v>0</v>
      </c>
      <c r="D2823" s="205" t="s">
        <v>87</v>
      </c>
      <c r="E2823" s="205" t="s">
        <v>95</v>
      </c>
      <c r="F2823" s="203">
        <v>71</v>
      </c>
      <c r="G2823" s="205" t="s">
        <v>6464</v>
      </c>
      <c r="H2823" s="205" t="s">
        <v>241</v>
      </c>
      <c r="I2823" s="205" t="s">
        <v>349</v>
      </c>
      <c r="J2823" s="205" t="s">
        <v>241</v>
      </c>
    </row>
    <row r="2824" spans="2:10" s="198" customFormat="1" ht="18" customHeight="1" x14ac:dyDescent="0.2">
      <c r="B2824" s="203">
        <v>2009</v>
      </c>
      <c r="C2824" s="204">
        <v>23423252.940000001</v>
      </c>
      <c r="D2824" s="205" t="s">
        <v>87</v>
      </c>
      <c r="E2824" s="205" t="s">
        <v>95</v>
      </c>
      <c r="F2824" s="203">
        <v>71</v>
      </c>
      <c r="G2824" s="205" t="s">
        <v>6464</v>
      </c>
      <c r="H2824" s="205" t="s">
        <v>241</v>
      </c>
      <c r="I2824" s="205" t="s">
        <v>241</v>
      </c>
      <c r="J2824" s="205" t="s">
        <v>241</v>
      </c>
    </row>
    <row r="2825" spans="2:10" s="198" customFormat="1" ht="18" customHeight="1" x14ac:dyDescent="0.2">
      <c r="B2825" s="203">
        <v>2009</v>
      </c>
      <c r="C2825" s="204">
        <v>300000</v>
      </c>
      <c r="D2825" s="205" t="s">
        <v>87</v>
      </c>
      <c r="E2825" s="205" t="s">
        <v>95</v>
      </c>
      <c r="F2825" s="203">
        <v>80</v>
      </c>
      <c r="G2825" s="205" t="s">
        <v>6462</v>
      </c>
      <c r="H2825" s="205" t="s">
        <v>108</v>
      </c>
      <c r="I2825" s="205" t="s">
        <v>108</v>
      </c>
      <c r="J2825" s="205" t="s">
        <v>108</v>
      </c>
    </row>
    <row r="2826" spans="2:10" s="198" customFormat="1" ht="18" customHeight="1" x14ac:dyDescent="0.2">
      <c r="B2826" s="203">
        <v>2009</v>
      </c>
      <c r="C2826" s="204">
        <v>0</v>
      </c>
      <c r="D2826" s="205" t="s">
        <v>87</v>
      </c>
      <c r="E2826" s="205" t="s">
        <v>95</v>
      </c>
      <c r="F2826" s="203">
        <v>80</v>
      </c>
      <c r="G2826" s="205" t="s">
        <v>6462</v>
      </c>
      <c r="H2826" s="205" t="s">
        <v>108</v>
      </c>
      <c r="I2826" s="205" t="s">
        <v>349</v>
      </c>
      <c r="J2826" s="205" t="s">
        <v>108</v>
      </c>
    </row>
    <row r="2827" spans="2:10" s="198" customFormat="1" ht="18" customHeight="1" x14ac:dyDescent="0.2">
      <c r="B2827" s="203">
        <v>2009</v>
      </c>
      <c r="C2827" s="204">
        <v>0</v>
      </c>
      <c r="D2827" s="205" t="s">
        <v>87</v>
      </c>
      <c r="E2827" s="205" t="s">
        <v>95</v>
      </c>
      <c r="F2827" s="203">
        <v>80</v>
      </c>
      <c r="G2827" s="205" t="s">
        <v>6462</v>
      </c>
      <c r="H2827" s="205" t="s">
        <v>349</v>
      </c>
      <c r="I2827" s="205" t="s">
        <v>349</v>
      </c>
      <c r="J2827" s="205" t="s">
        <v>349</v>
      </c>
    </row>
    <row r="2828" spans="2:10" s="198" customFormat="1" ht="18" customHeight="1" x14ac:dyDescent="0.2">
      <c r="B2828" s="203">
        <v>2009</v>
      </c>
      <c r="C2828" s="204">
        <v>0</v>
      </c>
      <c r="D2828" s="205" t="s">
        <v>87</v>
      </c>
      <c r="E2828" s="205" t="s">
        <v>95</v>
      </c>
      <c r="F2828" s="203">
        <v>90</v>
      </c>
      <c r="G2828" s="205" t="s">
        <v>6453</v>
      </c>
      <c r="H2828" s="205" t="s">
        <v>384</v>
      </c>
      <c r="I2828" s="205" t="s">
        <v>349</v>
      </c>
      <c r="J2828" s="205" t="s">
        <v>384</v>
      </c>
    </row>
    <row r="2829" spans="2:10" s="198" customFormat="1" ht="18" customHeight="1" x14ac:dyDescent="0.2">
      <c r="B2829" s="203">
        <v>2009</v>
      </c>
      <c r="C2829" s="204">
        <v>2625723.29</v>
      </c>
      <c r="D2829" s="205" t="s">
        <v>87</v>
      </c>
      <c r="E2829" s="205" t="s">
        <v>95</v>
      </c>
      <c r="F2829" s="203">
        <v>90</v>
      </c>
      <c r="G2829" s="205" t="s">
        <v>6453</v>
      </c>
      <c r="H2829" s="205" t="s">
        <v>96</v>
      </c>
      <c r="I2829" s="205" t="s">
        <v>97</v>
      </c>
      <c r="J2829" s="205" t="s">
        <v>97</v>
      </c>
    </row>
    <row r="2830" spans="2:10" s="198" customFormat="1" ht="18" customHeight="1" x14ac:dyDescent="0.2">
      <c r="B2830" s="203">
        <v>2009</v>
      </c>
      <c r="C2830" s="204">
        <v>12823754.83</v>
      </c>
      <c r="D2830" s="205" t="s">
        <v>87</v>
      </c>
      <c r="E2830" s="205" t="s">
        <v>95</v>
      </c>
      <c r="F2830" s="203">
        <v>90</v>
      </c>
      <c r="G2830" s="205" t="s">
        <v>6453</v>
      </c>
      <c r="H2830" s="205" t="s">
        <v>96</v>
      </c>
      <c r="I2830" s="205" t="s">
        <v>98</v>
      </c>
      <c r="J2830" s="205" t="s">
        <v>98</v>
      </c>
    </row>
    <row r="2831" spans="2:10" s="198" customFormat="1" ht="18" customHeight="1" x14ac:dyDescent="0.2">
      <c r="B2831" s="203">
        <v>2009</v>
      </c>
      <c r="C2831" s="204">
        <v>0</v>
      </c>
      <c r="D2831" s="205" t="s">
        <v>87</v>
      </c>
      <c r="E2831" s="205" t="s">
        <v>95</v>
      </c>
      <c r="F2831" s="203">
        <v>90</v>
      </c>
      <c r="G2831" s="205" t="s">
        <v>6453</v>
      </c>
      <c r="H2831" s="205" t="s">
        <v>96</v>
      </c>
      <c r="I2831" s="205" t="s">
        <v>349</v>
      </c>
      <c r="J2831" s="205" t="s">
        <v>96</v>
      </c>
    </row>
    <row r="2832" spans="2:10" s="198" customFormat="1" ht="18" customHeight="1" x14ac:dyDescent="0.2">
      <c r="B2832" s="203">
        <v>2009</v>
      </c>
      <c r="C2832" s="204">
        <v>0</v>
      </c>
      <c r="D2832" s="205" t="s">
        <v>87</v>
      </c>
      <c r="E2832" s="205" t="s">
        <v>95</v>
      </c>
      <c r="F2832" s="203">
        <v>90</v>
      </c>
      <c r="G2832" s="205" t="s">
        <v>6453</v>
      </c>
      <c r="H2832" s="205" t="s">
        <v>554</v>
      </c>
      <c r="I2832" s="205" t="s">
        <v>349</v>
      </c>
      <c r="J2832" s="205" t="s">
        <v>554</v>
      </c>
    </row>
    <row r="2833" spans="2:10" s="198" customFormat="1" ht="18" customHeight="1" x14ac:dyDescent="0.2">
      <c r="B2833" s="203">
        <v>2009</v>
      </c>
      <c r="C2833" s="204">
        <v>93428030.670000002</v>
      </c>
      <c r="D2833" s="205" t="s">
        <v>87</v>
      </c>
      <c r="E2833" s="205" t="s">
        <v>95</v>
      </c>
      <c r="F2833" s="203">
        <v>90</v>
      </c>
      <c r="G2833" s="205" t="s">
        <v>6453</v>
      </c>
      <c r="H2833" s="205" t="s">
        <v>99</v>
      </c>
      <c r="I2833" s="205" t="s">
        <v>100</v>
      </c>
      <c r="J2833" s="205" t="s">
        <v>100</v>
      </c>
    </row>
    <row r="2834" spans="2:10" s="198" customFormat="1" ht="18" customHeight="1" x14ac:dyDescent="0.2">
      <c r="B2834" s="203">
        <v>2009</v>
      </c>
      <c r="C2834" s="204">
        <v>0</v>
      </c>
      <c r="D2834" s="205" t="s">
        <v>87</v>
      </c>
      <c r="E2834" s="205" t="s">
        <v>95</v>
      </c>
      <c r="F2834" s="203">
        <v>90</v>
      </c>
      <c r="G2834" s="205" t="s">
        <v>6453</v>
      </c>
      <c r="H2834" s="205" t="s">
        <v>99</v>
      </c>
      <c r="I2834" s="205" t="s">
        <v>349</v>
      </c>
      <c r="J2834" s="205" t="s">
        <v>99</v>
      </c>
    </row>
    <row r="2835" spans="2:10" s="198" customFormat="1" ht="18" customHeight="1" x14ac:dyDescent="0.2">
      <c r="B2835" s="203">
        <v>2009</v>
      </c>
      <c r="C2835" s="204">
        <v>49255561.32</v>
      </c>
      <c r="D2835" s="205" t="s">
        <v>87</v>
      </c>
      <c r="E2835" s="205" t="s">
        <v>95</v>
      </c>
      <c r="F2835" s="203">
        <v>90</v>
      </c>
      <c r="G2835" s="205" t="s">
        <v>6453</v>
      </c>
      <c r="H2835" s="205" t="s">
        <v>101</v>
      </c>
      <c r="I2835" s="205" t="s">
        <v>101</v>
      </c>
      <c r="J2835" s="205" t="s">
        <v>101</v>
      </c>
    </row>
    <row r="2836" spans="2:10" s="198" customFormat="1" ht="18" customHeight="1" x14ac:dyDescent="0.2">
      <c r="B2836" s="203">
        <v>2009</v>
      </c>
      <c r="C2836" s="204">
        <v>0</v>
      </c>
      <c r="D2836" s="205" t="s">
        <v>87</v>
      </c>
      <c r="E2836" s="205" t="s">
        <v>95</v>
      </c>
      <c r="F2836" s="203">
        <v>90</v>
      </c>
      <c r="G2836" s="205" t="s">
        <v>6453</v>
      </c>
      <c r="H2836" s="205" t="s">
        <v>101</v>
      </c>
      <c r="I2836" s="205" t="s">
        <v>349</v>
      </c>
      <c r="J2836" s="205" t="s">
        <v>101</v>
      </c>
    </row>
    <row r="2837" spans="2:10" s="198" customFormat="1" ht="18" customHeight="1" x14ac:dyDescent="0.2">
      <c r="B2837" s="203">
        <v>2009</v>
      </c>
      <c r="C2837" s="204">
        <v>10141272.279999999</v>
      </c>
      <c r="D2837" s="205" t="s">
        <v>87</v>
      </c>
      <c r="E2837" s="205" t="s">
        <v>95</v>
      </c>
      <c r="F2837" s="203">
        <v>90</v>
      </c>
      <c r="G2837" s="205" t="s">
        <v>6453</v>
      </c>
      <c r="H2837" s="205" t="s">
        <v>103</v>
      </c>
      <c r="I2837" s="205" t="s">
        <v>103</v>
      </c>
      <c r="J2837" s="205" t="s">
        <v>103</v>
      </c>
    </row>
    <row r="2838" spans="2:10" s="198" customFormat="1" ht="18" customHeight="1" x14ac:dyDescent="0.2">
      <c r="B2838" s="203">
        <v>2009</v>
      </c>
      <c r="C2838" s="204">
        <v>0</v>
      </c>
      <c r="D2838" s="205" t="s">
        <v>87</v>
      </c>
      <c r="E2838" s="205" t="s">
        <v>95</v>
      </c>
      <c r="F2838" s="203">
        <v>90</v>
      </c>
      <c r="G2838" s="205" t="s">
        <v>6453</v>
      </c>
      <c r="H2838" s="205" t="s">
        <v>103</v>
      </c>
      <c r="I2838" s="205" t="s">
        <v>349</v>
      </c>
      <c r="J2838" s="205" t="s">
        <v>103</v>
      </c>
    </row>
    <row r="2839" spans="2:10" s="198" customFormat="1" ht="18" customHeight="1" x14ac:dyDescent="0.2">
      <c r="B2839" s="203">
        <v>2009</v>
      </c>
      <c r="C2839" s="204">
        <v>435390.7</v>
      </c>
      <c r="D2839" s="205" t="s">
        <v>87</v>
      </c>
      <c r="E2839" s="205" t="s">
        <v>95</v>
      </c>
      <c r="F2839" s="203">
        <v>90</v>
      </c>
      <c r="G2839" s="205" t="s">
        <v>6453</v>
      </c>
      <c r="H2839" s="205" t="s">
        <v>104</v>
      </c>
      <c r="I2839" s="205" t="s">
        <v>104</v>
      </c>
      <c r="J2839" s="205" t="s">
        <v>104</v>
      </c>
    </row>
    <row r="2840" spans="2:10" s="198" customFormat="1" ht="18" customHeight="1" x14ac:dyDescent="0.2">
      <c r="B2840" s="203">
        <v>2009</v>
      </c>
      <c r="C2840" s="204">
        <v>0</v>
      </c>
      <c r="D2840" s="205" t="s">
        <v>87</v>
      </c>
      <c r="E2840" s="205" t="s">
        <v>95</v>
      </c>
      <c r="F2840" s="203">
        <v>90</v>
      </c>
      <c r="G2840" s="205" t="s">
        <v>6453</v>
      </c>
      <c r="H2840" s="205" t="s">
        <v>104</v>
      </c>
      <c r="I2840" s="205" t="s">
        <v>349</v>
      </c>
      <c r="J2840" s="205" t="s">
        <v>104</v>
      </c>
    </row>
    <row r="2841" spans="2:10" s="198" customFormat="1" ht="18" customHeight="1" x14ac:dyDescent="0.2">
      <c r="B2841" s="203">
        <v>2009</v>
      </c>
      <c r="C2841" s="204">
        <v>36358332.380000003</v>
      </c>
      <c r="D2841" s="205" t="s">
        <v>87</v>
      </c>
      <c r="E2841" s="205" t="s">
        <v>95</v>
      </c>
      <c r="F2841" s="203">
        <v>90</v>
      </c>
      <c r="G2841" s="205" t="s">
        <v>6453</v>
      </c>
      <c r="H2841" s="205" t="s">
        <v>105</v>
      </c>
      <c r="I2841" s="205" t="s">
        <v>106</v>
      </c>
      <c r="J2841" s="205" t="s">
        <v>106</v>
      </c>
    </row>
    <row r="2842" spans="2:10" s="198" customFormat="1" ht="18" customHeight="1" x14ac:dyDescent="0.2">
      <c r="B2842" s="203">
        <v>2009</v>
      </c>
      <c r="C2842" s="204">
        <v>0</v>
      </c>
      <c r="D2842" s="205" t="s">
        <v>87</v>
      </c>
      <c r="E2842" s="205" t="s">
        <v>95</v>
      </c>
      <c r="F2842" s="203">
        <v>90</v>
      </c>
      <c r="G2842" s="205" t="s">
        <v>6453</v>
      </c>
      <c r="H2842" s="205" t="s">
        <v>105</v>
      </c>
      <c r="I2842" s="205" t="s">
        <v>349</v>
      </c>
      <c r="J2842" s="205" t="s">
        <v>105</v>
      </c>
    </row>
    <row r="2843" spans="2:10" s="198" customFormat="1" ht="18" customHeight="1" x14ac:dyDescent="0.2">
      <c r="B2843" s="203">
        <v>2009</v>
      </c>
      <c r="C2843" s="204">
        <v>0</v>
      </c>
      <c r="D2843" s="205" t="s">
        <v>87</v>
      </c>
      <c r="E2843" s="205" t="s">
        <v>95</v>
      </c>
      <c r="F2843" s="203">
        <v>90</v>
      </c>
      <c r="G2843" s="205" t="s">
        <v>6453</v>
      </c>
      <c r="H2843" s="205" t="s">
        <v>6454</v>
      </c>
      <c r="I2843" s="205" t="s">
        <v>349</v>
      </c>
      <c r="J2843" s="205" t="s">
        <v>6454</v>
      </c>
    </row>
    <row r="2844" spans="2:10" s="198" customFormat="1" ht="18" customHeight="1" x14ac:dyDescent="0.2">
      <c r="B2844" s="203">
        <v>2009</v>
      </c>
      <c r="C2844" s="204">
        <v>167569.11000000002</v>
      </c>
      <c r="D2844" s="205" t="s">
        <v>87</v>
      </c>
      <c r="E2844" s="205" t="s">
        <v>95</v>
      </c>
      <c r="F2844" s="203">
        <v>90</v>
      </c>
      <c r="G2844" s="205" t="s">
        <v>6453</v>
      </c>
      <c r="H2844" s="205" t="s">
        <v>107</v>
      </c>
      <c r="I2844" s="205" t="s">
        <v>107</v>
      </c>
      <c r="J2844" s="205" t="s">
        <v>107</v>
      </c>
    </row>
    <row r="2845" spans="2:10" s="198" customFormat="1" ht="18" customHeight="1" x14ac:dyDescent="0.2">
      <c r="B2845" s="203">
        <v>2009</v>
      </c>
      <c r="C2845" s="204">
        <v>0</v>
      </c>
      <c r="D2845" s="205" t="s">
        <v>87</v>
      </c>
      <c r="E2845" s="205" t="s">
        <v>95</v>
      </c>
      <c r="F2845" s="203">
        <v>90</v>
      </c>
      <c r="G2845" s="205" t="s">
        <v>6453</v>
      </c>
      <c r="H2845" s="205" t="s">
        <v>107</v>
      </c>
      <c r="I2845" s="205" t="s">
        <v>349</v>
      </c>
      <c r="J2845" s="205" t="s">
        <v>107</v>
      </c>
    </row>
    <row r="2846" spans="2:10" s="198" customFormat="1" ht="18" customHeight="1" x14ac:dyDescent="0.2">
      <c r="B2846" s="203">
        <v>2009</v>
      </c>
      <c r="C2846" s="204">
        <v>1183000</v>
      </c>
      <c r="D2846" s="205" t="s">
        <v>87</v>
      </c>
      <c r="E2846" s="205" t="s">
        <v>95</v>
      </c>
      <c r="F2846" s="203">
        <v>90</v>
      </c>
      <c r="G2846" s="205" t="s">
        <v>6453</v>
      </c>
      <c r="H2846" s="205" t="s">
        <v>377</v>
      </c>
      <c r="I2846" s="205" t="s">
        <v>377</v>
      </c>
      <c r="J2846" s="205" t="s">
        <v>377</v>
      </c>
    </row>
    <row r="2847" spans="2:10" s="198" customFormat="1" ht="18" customHeight="1" x14ac:dyDescent="0.2">
      <c r="B2847" s="203">
        <v>2009</v>
      </c>
      <c r="C2847" s="204">
        <v>0</v>
      </c>
      <c r="D2847" s="205" t="s">
        <v>87</v>
      </c>
      <c r="E2847" s="205" t="s">
        <v>95</v>
      </c>
      <c r="F2847" s="203">
        <v>90</v>
      </c>
      <c r="G2847" s="205" t="s">
        <v>6453</v>
      </c>
      <c r="H2847" s="205" t="s">
        <v>377</v>
      </c>
      <c r="I2847" s="205" t="s">
        <v>349</v>
      </c>
      <c r="J2847" s="205" t="s">
        <v>377</v>
      </c>
    </row>
    <row r="2848" spans="2:10" s="198" customFormat="1" ht="18" customHeight="1" x14ac:dyDescent="0.2">
      <c r="B2848" s="203">
        <v>2009</v>
      </c>
      <c r="C2848" s="204">
        <v>3484796.44</v>
      </c>
      <c r="D2848" s="205" t="s">
        <v>87</v>
      </c>
      <c r="E2848" s="205" t="s">
        <v>95</v>
      </c>
      <c r="F2848" s="203">
        <v>90</v>
      </c>
      <c r="G2848" s="205" t="s">
        <v>6453</v>
      </c>
      <c r="H2848" s="205" t="s">
        <v>108</v>
      </c>
      <c r="I2848" s="205" t="s">
        <v>108</v>
      </c>
      <c r="J2848" s="205" t="s">
        <v>108</v>
      </c>
    </row>
    <row r="2849" spans="2:10" s="198" customFormat="1" ht="18" customHeight="1" x14ac:dyDescent="0.2">
      <c r="B2849" s="203">
        <v>2009</v>
      </c>
      <c r="C2849" s="204">
        <v>0</v>
      </c>
      <c r="D2849" s="205" t="s">
        <v>87</v>
      </c>
      <c r="E2849" s="205" t="s">
        <v>95</v>
      </c>
      <c r="F2849" s="203">
        <v>90</v>
      </c>
      <c r="G2849" s="205" t="s">
        <v>6453</v>
      </c>
      <c r="H2849" s="205" t="s">
        <v>108</v>
      </c>
      <c r="I2849" s="205" t="s">
        <v>349</v>
      </c>
      <c r="J2849" s="205" t="s">
        <v>108</v>
      </c>
    </row>
    <row r="2850" spans="2:10" s="198" customFormat="1" ht="18" customHeight="1" x14ac:dyDescent="0.2">
      <c r="B2850" s="203">
        <v>2009</v>
      </c>
      <c r="C2850" s="204">
        <v>12659911.66</v>
      </c>
      <c r="D2850" s="205" t="s">
        <v>87</v>
      </c>
      <c r="E2850" s="205" t="s">
        <v>95</v>
      </c>
      <c r="F2850" s="203">
        <v>90</v>
      </c>
      <c r="G2850" s="205" t="s">
        <v>6453</v>
      </c>
      <c r="H2850" s="205" t="s">
        <v>108</v>
      </c>
      <c r="I2850" s="205" t="s">
        <v>407</v>
      </c>
      <c r="J2850" s="205" t="s">
        <v>407</v>
      </c>
    </row>
    <row r="2851" spans="2:10" s="198" customFormat="1" ht="18" customHeight="1" x14ac:dyDescent="0.2">
      <c r="B2851" s="203">
        <v>2009</v>
      </c>
      <c r="C2851" s="204">
        <v>21818242.379999999</v>
      </c>
      <c r="D2851" s="205" t="s">
        <v>87</v>
      </c>
      <c r="E2851" s="205" t="s">
        <v>95</v>
      </c>
      <c r="F2851" s="203">
        <v>90</v>
      </c>
      <c r="G2851" s="205" t="s">
        <v>6453</v>
      </c>
      <c r="H2851" s="205" t="s">
        <v>110</v>
      </c>
      <c r="I2851" s="205" t="s">
        <v>110</v>
      </c>
      <c r="J2851" s="205" t="s">
        <v>110</v>
      </c>
    </row>
    <row r="2852" spans="2:10" s="198" customFormat="1" ht="18" customHeight="1" x14ac:dyDescent="0.2">
      <c r="B2852" s="203">
        <v>2009</v>
      </c>
      <c r="C2852" s="204">
        <v>0</v>
      </c>
      <c r="D2852" s="205" t="s">
        <v>87</v>
      </c>
      <c r="E2852" s="205" t="s">
        <v>95</v>
      </c>
      <c r="F2852" s="203">
        <v>90</v>
      </c>
      <c r="G2852" s="205" t="s">
        <v>6453</v>
      </c>
      <c r="H2852" s="205" t="s">
        <v>110</v>
      </c>
      <c r="I2852" s="205" t="s">
        <v>349</v>
      </c>
      <c r="J2852" s="205" t="s">
        <v>110</v>
      </c>
    </row>
    <row r="2853" spans="2:10" s="198" customFormat="1" ht="18" customHeight="1" x14ac:dyDescent="0.2">
      <c r="B2853" s="203">
        <v>2009</v>
      </c>
      <c r="C2853" s="204">
        <v>63267554.82</v>
      </c>
      <c r="D2853" s="205" t="s">
        <v>87</v>
      </c>
      <c r="E2853" s="205" t="s">
        <v>95</v>
      </c>
      <c r="F2853" s="203">
        <v>90</v>
      </c>
      <c r="G2853" s="205" t="s">
        <v>6453</v>
      </c>
      <c r="H2853" s="205" t="s">
        <v>111</v>
      </c>
      <c r="I2853" s="205" t="s">
        <v>111</v>
      </c>
      <c r="J2853" s="205" t="s">
        <v>111</v>
      </c>
    </row>
    <row r="2854" spans="2:10" s="198" customFormat="1" ht="18" customHeight="1" x14ac:dyDescent="0.2">
      <c r="B2854" s="203">
        <v>2009</v>
      </c>
      <c r="C2854" s="204">
        <v>2821377.74</v>
      </c>
      <c r="D2854" s="205" t="s">
        <v>87</v>
      </c>
      <c r="E2854" s="205" t="s">
        <v>95</v>
      </c>
      <c r="F2854" s="203">
        <v>90</v>
      </c>
      <c r="G2854" s="205" t="s">
        <v>6453</v>
      </c>
      <c r="H2854" s="205" t="s">
        <v>111</v>
      </c>
      <c r="I2854" s="205" t="s">
        <v>349</v>
      </c>
      <c r="J2854" s="205" t="s">
        <v>111</v>
      </c>
    </row>
    <row r="2855" spans="2:10" s="198" customFormat="1" ht="18" customHeight="1" x14ac:dyDescent="0.2">
      <c r="B2855" s="203">
        <v>2009</v>
      </c>
      <c r="C2855" s="204">
        <v>13320781.539999999</v>
      </c>
      <c r="D2855" s="205" t="s">
        <v>87</v>
      </c>
      <c r="E2855" s="205" t="s">
        <v>95</v>
      </c>
      <c r="F2855" s="203">
        <v>90</v>
      </c>
      <c r="G2855" s="205" t="s">
        <v>6453</v>
      </c>
      <c r="H2855" s="205" t="s">
        <v>112</v>
      </c>
      <c r="I2855" s="205" t="s">
        <v>112</v>
      </c>
      <c r="J2855" s="205" t="s">
        <v>112</v>
      </c>
    </row>
    <row r="2856" spans="2:10" s="198" customFormat="1" ht="18" customHeight="1" x14ac:dyDescent="0.2">
      <c r="B2856" s="203">
        <v>2009</v>
      </c>
      <c r="C2856" s="204">
        <v>0</v>
      </c>
      <c r="D2856" s="205" t="s">
        <v>87</v>
      </c>
      <c r="E2856" s="205" t="s">
        <v>95</v>
      </c>
      <c r="F2856" s="203">
        <v>90</v>
      </c>
      <c r="G2856" s="205" t="s">
        <v>6453</v>
      </c>
      <c r="H2856" s="205" t="s">
        <v>112</v>
      </c>
      <c r="I2856" s="205" t="s">
        <v>349</v>
      </c>
      <c r="J2856" s="205" t="s">
        <v>112</v>
      </c>
    </row>
    <row r="2857" spans="2:10" s="198" customFormat="1" ht="18" customHeight="1" x14ac:dyDescent="0.2">
      <c r="B2857" s="203">
        <v>2009</v>
      </c>
      <c r="C2857" s="204">
        <v>0</v>
      </c>
      <c r="D2857" s="205" t="s">
        <v>87</v>
      </c>
      <c r="E2857" s="205" t="s">
        <v>95</v>
      </c>
      <c r="F2857" s="203">
        <v>90</v>
      </c>
      <c r="G2857" s="205" t="s">
        <v>6453</v>
      </c>
      <c r="H2857" s="205" t="s">
        <v>363</v>
      </c>
      <c r="I2857" s="205" t="s">
        <v>349</v>
      </c>
      <c r="J2857" s="205" t="s">
        <v>363</v>
      </c>
    </row>
    <row r="2858" spans="2:10" s="198" customFormat="1" ht="18" customHeight="1" x14ac:dyDescent="0.2">
      <c r="B2858" s="203">
        <v>2009</v>
      </c>
      <c r="C2858" s="204">
        <v>0</v>
      </c>
      <c r="D2858" s="205" t="s">
        <v>87</v>
      </c>
      <c r="E2858" s="205" t="s">
        <v>95</v>
      </c>
      <c r="F2858" s="203">
        <v>90</v>
      </c>
      <c r="G2858" s="205" t="s">
        <v>6453</v>
      </c>
      <c r="H2858" s="205" t="s">
        <v>114</v>
      </c>
      <c r="I2858" s="205" t="s">
        <v>349</v>
      </c>
      <c r="J2858" s="205" t="s">
        <v>114</v>
      </c>
    </row>
    <row r="2859" spans="2:10" s="198" customFormat="1" ht="18" customHeight="1" x14ac:dyDescent="0.2">
      <c r="B2859" s="203">
        <v>2009</v>
      </c>
      <c r="C2859" s="204">
        <v>30000</v>
      </c>
      <c r="D2859" s="205" t="s">
        <v>87</v>
      </c>
      <c r="E2859" s="205" t="s">
        <v>95</v>
      </c>
      <c r="F2859" s="203">
        <v>90</v>
      </c>
      <c r="G2859" s="205" t="s">
        <v>6453</v>
      </c>
      <c r="H2859" s="205" t="s">
        <v>392</v>
      </c>
      <c r="I2859" s="205" t="s">
        <v>392</v>
      </c>
      <c r="J2859" s="205" t="s">
        <v>392</v>
      </c>
    </row>
    <row r="2860" spans="2:10" s="198" customFormat="1" ht="18" customHeight="1" x14ac:dyDescent="0.2">
      <c r="B2860" s="203">
        <v>2009</v>
      </c>
      <c r="C2860" s="204">
        <v>0</v>
      </c>
      <c r="D2860" s="205" t="s">
        <v>87</v>
      </c>
      <c r="E2860" s="205" t="s">
        <v>95</v>
      </c>
      <c r="F2860" s="203">
        <v>90</v>
      </c>
      <c r="G2860" s="205" t="s">
        <v>6453</v>
      </c>
      <c r="H2860" s="205" t="s">
        <v>392</v>
      </c>
      <c r="I2860" s="205" t="s">
        <v>349</v>
      </c>
      <c r="J2860" s="205" t="s">
        <v>392</v>
      </c>
    </row>
    <row r="2861" spans="2:10" s="198" customFormat="1" ht="18" customHeight="1" x14ac:dyDescent="0.2">
      <c r="B2861" s="203">
        <v>2009</v>
      </c>
      <c r="C2861" s="204">
        <v>11257135.689999999</v>
      </c>
      <c r="D2861" s="205" t="s">
        <v>87</v>
      </c>
      <c r="E2861" s="205" t="s">
        <v>95</v>
      </c>
      <c r="F2861" s="203">
        <v>90</v>
      </c>
      <c r="G2861" s="205" t="s">
        <v>6453</v>
      </c>
      <c r="H2861" s="205" t="s">
        <v>115</v>
      </c>
      <c r="I2861" s="205" t="s">
        <v>116</v>
      </c>
      <c r="J2861" s="205" t="s">
        <v>116</v>
      </c>
    </row>
    <row r="2862" spans="2:10" s="198" customFormat="1" ht="18" customHeight="1" x14ac:dyDescent="0.2">
      <c r="B2862" s="203">
        <v>2009</v>
      </c>
      <c r="C2862" s="204">
        <v>0</v>
      </c>
      <c r="D2862" s="205" t="s">
        <v>87</v>
      </c>
      <c r="E2862" s="205" t="s">
        <v>95</v>
      </c>
      <c r="F2862" s="203">
        <v>90</v>
      </c>
      <c r="G2862" s="205" t="s">
        <v>6453</v>
      </c>
      <c r="H2862" s="205" t="s">
        <v>115</v>
      </c>
      <c r="I2862" s="205" t="s">
        <v>117</v>
      </c>
      <c r="J2862" s="205" t="s">
        <v>117</v>
      </c>
    </row>
    <row r="2863" spans="2:10" s="198" customFormat="1" ht="18" customHeight="1" x14ac:dyDescent="0.2">
      <c r="B2863" s="203">
        <v>2009</v>
      </c>
      <c r="C2863" s="204">
        <v>10849064.32</v>
      </c>
      <c r="D2863" s="205" t="s">
        <v>87</v>
      </c>
      <c r="E2863" s="205" t="s">
        <v>95</v>
      </c>
      <c r="F2863" s="203">
        <v>90</v>
      </c>
      <c r="G2863" s="205" t="s">
        <v>6453</v>
      </c>
      <c r="H2863" s="205" t="s">
        <v>115</v>
      </c>
      <c r="I2863" s="205" t="s">
        <v>385</v>
      </c>
      <c r="J2863" s="205" t="s">
        <v>385</v>
      </c>
    </row>
    <row r="2864" spans="2:10" s="198" customFormat="1" ht="18" customHeight="1" x14ac:dyDescent="0.2">
      <c r="B2864" s="203">
        <v>2009</v>
      </c>
      <c r="C2864" s="204">
        <v>64458587.530000001</v>
      </c>
      <c r="D2864" s="205" t="s">
        <v>87</v>
      </c>
      <c r="E2864" s="205" t="s">
        <v>95</v>
      </c>
      <c r="F2864" s="203">
        <v>90</v>
      </c>
      <c r="G2864" s="205" t="s">
        <v>6453</v>
      </c>
      <c r="H2864" s="205" t="s">
        <v>115</v>
      </c>
      <c r="I2864" s="205" t="s">
        <v>118</v>
      </c>
      <c r="J2864" s="205" t="s">
        <v>118</v>
      </c>
    </row>
    <row r="2865" spans="2:10" s="198" customFormat="1" ht="18" customHeight="1" x14ac:dyDescent="0.2">
      <c r="B2865" s="203">
        <v>2009</v>
      </c>
      <c r="C2865" s="204">
        <v>58.4</v>
      </c>
      <c r="D2865" s="205" t="s">
        <v>87</v>
      </c>
      <c r="E2865" s="205" t="s">
        <v>95</v>
      </c>
      <c r="F2865" s="203">
        <v>90</v>
      </c>
      <c r="G2865" s="205" t="s">
        <v>6453</v>
      </c>
      <c r="H2865" s="205" t="s">
        <v>115</v>
      </c>
      <c r="I2865" s="205" t="s">
        <v>119</v>
      </c>
      <c r="J2865" s="205" t="s">
        <v>119</v>
      </c>
    </row>
    <row r="2866" spans="2:10" s="198" customFormat="1" ht="18" customHeight="1" x14ac:dyDescent="0.2">
      <c r="B2866" s="203">
        <v>2009</v>
      </c>
      <c r="C2866" s="204">
        <v>312321441.25</v>
      </c>
      <c r="D2866" s="205" t="s">
        <v>87</v>
      </c>
      <c r="E2866" s="205" t="s">
        <v>95</v>
      </c>
      <c r="F2866" s="203">
        <v>90</v>
      </c>
      <c r="G2866" s="205" t="s">
        <v>6453</v>
      </c>
      <c r="H2866" s="205" t="s">
        <v>115</v>
      </c>
      <c r="I2866" s="205" t="s">
        <v>388</v>
      </c>
      <c r="J2866" s="205" t="s">
        <v>388</v>
      </c>
    </row>
    <row r="2867" spans="2:10" s="198" customFormat="1" ht="18" customHeight="1" x14ac:dyDescent="0.2">
      <c r="B2867" s="203">
        <v>2009</v>
      </c>
      <c r="C2867" s="204">
        <v>40003.31</v>
      </c>
      <c r="D2867" s="205" t="s">
        <v>87</v>
      </c>
      <c r="E2867" s="205" t="s">
        <v>95</v>
      </c>
      <c r="F2867" s="203">
        <v>90</v>
      </c>
      <c r="G2867" s="205" t="s">
        <v>6453</v>
      </c>
      <c r="H2867" s="205" t="s">
        <v>115</v>
      </c>
      <c r="I2867" s="205" t="s">
        <v>393</v>
      </c>
      <c r="J2867" s="205" t="s">
        <v>393</v>
      </c>
    </row>
    <row r="2868" spans="2:10" s="198" customFormat="1" ht="18" customHeight="1" x14ac:dyDescent="0.2">
      <c r="B2868" s="203">
        <v>2009</v>
      </c>
      <c r="C2868" s="204">
        <v>6394266.7599999998</v>
      </c>
      <c r="D2868" s="205" t="s">
        <v>87</v>
      </c>
      <c r="E2868" s="205" t="s">
        <v>95</v>
      </c>
      <c r="F2868" s="203">
        <v>90</v>
      </c>
      <c r="G2868" s="205" t="s">
        <v>6453</v>
      </c>
      <c r="H2868" s="205" t="s">
        <v>115</v>
      </c>
      <c r="I2868" s="205" t="s">
        <v>394</v>
      </c>
      <c r="J2868" s="205" t="s">
        <v>394</v>
      </c>
    </row>
    <row r="2869" spans="2:10" s="198" customFormat="1" ht="18" customHeight="1" x14ac:dyDescent="0.2">
      <c r="B2869" s="203">
        <v>2009</v>
      </c>
      <c r="C2869" s="204">
        <v>0</v>
      </c>
      <c r="D2869" s="205" t="s">
        <v>87</v>
      </c>
      <c r="E2869" s="205" t="s">
        <v>95</v>
      </c>
      <c r="F2869" s="203">
        <v>90</v>
      </c>
      <c r="G2869" s="205" t="s">
        <v>6453</v>
      </c>
      <c r="H2869" s="205" t="s">
        <v>115</v>
      </c>
      <c r="I2869" s="205" t="s">
        <v>349</v>
      </c>
      <c r="J2869" s="205" t="s">
        <v>115</v>
      </c>
    </row>
    <row r="2870" spans="2:10" s="198" customFormat="1" ht="18" customHeight="1" x14ac:dyDescent="0.2">
      <c r="B2870" s="203">
        <v>2009</v>
      </c>
      <c r="C2870" s="204">
        <v>350946596.95999998</v>
      </c>
      <c r="D2870" s="205" t="s">
        <v>87</v>
      </c>
      <c r="E2870" s="205" t="s">
        <v>95</v>
      </c>
      <c r="F2870" s="203">
        <v>90</v>
      </c>
      <c r="G2870" s="205" t="s">
        <v>6453</v>
      </c>
      <c r="H2870" s="205" t="s">
        <v>120</v>
      </c>
      <c r="I2870" s="205" t="s">
        <v>121</v>
      </c>
      <c r="J2870" s="205" t="s">
        <v>121</v>
      </c>
    </row>
    <row r="2871" spans="2:10" s="198" customFormat="1" ht="18" customHeight="1" x14ac:dyDescent="0.2">
      <c r="B2871" s="203">
        <v>2009</v>
      </c>
      <c r="C2871" s="204">
        <v>123210450.15000001</v>
      </c>
      <c r="D2871" s="205" t="s">
        <v>87</v>
      </c>
      <c r="E2871" s="205" t="s">
        <v>95</v>
      </c>
      <c r="F2871" s="203">
        <v>90</v>
      </c>
      <c r="G2871" s="205" t="s">
        <v>6453</v>
      </c>
      <c r="H2871" s="205" t="s">
        <v>120</v>
      </c>
      <c r="I2871" s="205" t="s">
        <v>122</v>
      </c>
      <c r="J2871" s="205" t="s">
        <v>122</v>
      </c>
    </row>
    <row r="2872" spans="2:10" s="198" customFormat="1" ht="18" customHeight="1" x14ac:dyDescent="0.2">
      <c r="B2872" s="203">
        <v>2009</v>
      </c>
      <c r="C2872" s="204">
        <v>0</v>
      </c>
      <c r="D2872" s="205" t="s">
        <v>87</v>
      </c>
      <c r="E2872" s="205" t="s">
        <v>95</v>
      </c>
      <c r="F2872" s="203">
        <v>90</v>
      </c>
      <c r="G2872" s="205" t="s">
        <v>6453</v>
      </c>
      <c r="H2872" s="205" t="s">
        <v>120</v>
      </c>
      <c r="I2872" s="205" t="s">
        <v>349</v>
      </c>
      <c r="J2872" s="205" t="s">
        <v>120</v>
      </c>
    </row>
    <row r="2873" spans="2:10" s="198" customFormat="1" ht="18" customHeight="1" x14ac:dyDescent="0.2">
      <c r="B2873" s="203">
        <v>2009</v>
      </c>
      <c r="C2873" s="204">
        <v>33712.800000000003</v>
      </c>
      <c r="D2873" s="205" t="s">
        <v>87</v>
      </c>
      <c r="E2873" s="205" t="s">
        <v>95</v>
      </c>
      <c r="F2873" s="203">
        <v>90</v>
      </c>
      <c r="G2873" s="205" t="s">
        <v>6453</v>
      </c>
      <c r="H2873" s="205" t="s">
        <v>123</v>
      </c>
      <c r="I2873" s="205" t="s">
        <v>124</v>
      </c>
      <c r="J2873" s="205" t="s">
        <v>124</v>
      </c>
    </row>
    <row r="2874" spans="2:10" s="198" customFormat="1" ht="18" customHeight="1" x14ac:dyDescent="0.2">
      <c r="B2874" s="203">
        <v>2009</v>
      </c>
      <c r="C2874" s="204">
        <v>5948000.04</v>
      </c>
      <c r="D2874" s="205" t="s">
        <v>87</v>
      </c>
      <c r="E2874" s="205" t="s">
        <v>95</v>
      </c>
      <c r="F2874" s="203">
        <v>90</v>
      </c>
      <c r="G2874" s="205" t="s">
        <v>6453</v>
      </c>
      <c r="H2874" s="205" t="s">
        <v>123</v>
      </c>
      <c r="I2874" s="205" t="s">
        <v>125</v>
      </c>
      <c r="J2874" s="205" t="s">
        <v>125</v>
      </c>
    </row>
    <row r="2875" spans="2:10" s="198" customFormat="1" ht="18" customHeight="1" x14ac:dyDescent="0.2">
      <c r="B2875" s="203">
        <v>2009</v>
      </c>
      <c r="C2875" s="204">
        <v>2334568.08</v>
      </c>
      <c r="D2875" s="205" t="s">
        <v>87</v>
      </c>
      <c r="E2875" s="205" t="s">
        <v>95</v>
      </c>
      <c r="F2875" s="203">
        <v>90</v>
      </c>
      <c r="G2875" s="205" t="s">
        <v>6453</v>
      </c>
      <c r="H2875" s="205" t="s">
        <v>123</v>
      </c>
      <c r="I2875" s="205" t="s">
        <v>126</v>
      </c>
      <c r="J2875" s="205" t="s">
        <v>126</v>
      </c>
    </row>
    <row r="2876" spans="2:10" s="198" customFormat="1" ht="18" customHeight="1" x14ac:dyDescent="0.2">
      <c r="B2876" s="203">
        <v>2009</v>
      </c>
      <c r="C2876" s="204">
        <v>9271236.1199999992</v>
      </c>
      <c r="D2876" s="205" t="s">
        <v>87</v>
      </c>
      <c r="E2876" s="205" t="s">
        <v>95</v>
      </c>
      <c r="F2876" s="203">
        <v>90</v>
      </c>
      <c r="G2876" s="205" t="s">
        <v>6453</v>
      </c>
      <c r="H2876" s="205" t="s">
        <v>123</v>
      </c>
      <c r="I2876" s="205" t="s">
        <v>127</v>
      </c>
      <c r="J2876" s="205" t="s">
        <v>127</v>
      </c>
    </row>
    <row r="2877" spans="2:10" s="198" customFormat="1" ht="18" customHeight="1" x14ac:dyDescent="0.2">
      <c r="B2877" s="203">
        <v>2009</v>
      </c>
      <c r="C2877" s="204">
        <v>3449232.35</v>
      </c>
      <c r="D2877" s="205" t="s">
        <v>87</v>
      </c>
      <c r="E2877" s="205" t="s">
        <v>95</v>
      </c>
      <c r="F2877" s="203">
        <v>90</v>
      </c>
      <c r="G2877" s="205" t="s">
        <v>6453</v>
      </c>
      <c r="H2877" s="205" t="s">
        <v>123</v>
      </c>
      <c r="I2877" s="205" t="s">
        <v>350</v>
      </c>
      <c r="J2877" s="205" t="s">
        <v>350</v>
      </c>
    </row>
    <row r="2878" spans="2:10" s="198" customFormat="1" ht="18" customHeight="1" x14ac:dyDescent="0.2">
      <c r="B2878" s="203">
        <v>2009</v>
      </c>
      <c r="C2878" s="204">
        <v>58189552.719999999</v>
      </c>
      <c r="D2878" s="205" t="s">
        <v>87</v>
      </c>
      <c r="E2878" s="205" t="s">
        <v>95</v>
      </c>
      <c r="F2878" s="203">
        <v>90</v>
      </c>
      <c r="G2878" s="205" t="s">
        <v>6453</v>
      </c>
      <c r="H2878" s="205" t="s">
        <v>123</v>
      </c>
      <c r="I2878" s="205" t="s">
        <v>128</v>
      </c>
      <c r="J2878" s="205" t="s">
        <v>128</v>
      </c>
    </row>
    <row r="2879" spans="2:10" s="198" customFormat="1" ht="18" customHeight="1" x14ac:dyDescent="0.2">
      <c r="B2879" s="203">
        <v>2009</v>
      </c>
      <c r="C2879" s="204">
        <v>2422645.79</v>
      </c>
      <c r="D2879" s="205" t="s">
        <v>87</v>
      </c>
      <c r="E2879" s="205" t="s">
        <v>95</v>
      </c>
      <c r="F2879" s="203">
        <v>90</v>
      </c>
      <c r="G2879" s="205" t="s">
        <v>6453</v>
      </c>
      <c r="H2879" s="205" t="s">
        <v>123</v>
      </c>
      <c r="I2879" s="205" t="s">
        <v>129</v>
      </c>
      <c r="J2879" s="205" t="s">
        <v>129</v>
      </c>
    </row>
    <row r="2880" spans="2:10" s="198" customFormat="1" ht="18" customHeight="1" x14ac:dyDescent="0.2">
      <c r="B2880" s="203">
        <v>2009</v>
      </c>
      <c r="C2880" s="204">
        <v>1758355.02</v>
      </c>
      <c r="D2880" s="205" t="s">
        <v>87</v>
      </c>
      <c r="E2880" s="205" t="s">
        <v>95</v>
      </c>
      <c r="F2880" s="203">
        <v>90</v>
      </c>
      <c r="G2880" s="205" t="s">
        <v>6453</v>
      </c>
      <c r="H2880" s="205" t="s">
        <v>123</v>
      </c>
      <c r="I2880" s="205" t="s">
        <v>130</v>
      </c>
      <c r="J2880" s="205" t="s">
        <v>130</v>
      </c>
    </row>
    <row r="2881" spans="2:10" s="198" customFormat="1" ht="18" customHeight="1" x14ac:dyDescent="0.2">
      <c r="B2881" s="203">
        <v>2009</v>
      </c>
      <c r="C2881" s="204">
        <v>1748623.4300000002</v>
      </c>
      <c r="D2881" s="205" t="s">
        <v>87</v>
      </c>
      <c r="E2881" s="205" t="s">
        <v>95</v>
      </c>
      <c r="F2881" s="203">
        <v>90</v>
      </c>
      <c r="G2881" s="205" t="s">
        <v>6453</v>
      </c>
      <c r="H2881" s="205" t="s">
        <v>123</v>
      </c>
      <c r="I2881" s="205" t="s">
        <v>131</v>
      </c>
      <c r="J2881" s="205" t="s">
        <v>131</v>
      </c>
    </row>
    <row r="2882" spans="2:10" s="198" customFormat="1" ht="18" customHeight="1" x14ac:dyDescent="0.2">
      <c r="B2882" s="203">
        <v>2009</v>
      </c>
      <c r="C2882" s="204">
        <v>1091223.6599999999</v>
      </c>
      <c r="D2882" s="205" t="s">
        <v>87</v>
      </c>
      <c r="E2882" s="205" t="s">
        <v>95</v>
      </c>
      <c r="F2882" s="203">
        <v>90</v>
      </c>
      <c r="G2882" s="205" t="s">
        <v>6453</v>
      </c>
      <c r="H2882" s="205" t="s">
        <v>123</v>
      </c>
      <c r="I2882" s="205" t="s">
        <v>364</v>
      </c>
      <c r="J2882" s="205" t="s">
        <v>364</v>
      </c>
    </row>
    <row r="2883" spans="2:10" s="198" customFormat="1" ht="18" customHeight="1" x14ac:dyDescent="0.2">
      <c r="B2883" s="203">
        <v>2009</v>
      </c>
      <c r="C2883" s="204">
        <v>0</v>
      </c>
      <c r="D2883" s="205" t="s">
        <v>87</v>
      </c>
      <c r="E2883" s="205" t="s">
        <v>95</v>
      </c>
      <c r="F2883" s="203">
        <v>90</v>
      </c>
      <c r="G2883" s="205" t="s">
        <v>6453</v>
      </c>
      <c r="H2883" s="205" t="s">
        <v>123</v>
      </c>
      <c r="I2883" s="205" t="s">
        <v>412</v>
      </c>
      <c r="J2883" s="205" t="s">
        <v>412</v>
      </c>
    </row>
    <row r="2884" spans="2:10" s="198" customFormat="1" ht="18" customHeight="1" x14ac:dyDescent="0.2">
      <c r="B2884" s="203">
        <v>2009</v>
      </c>
      <c r="C2884" s="204">
        <v>213831.58</v>
      </c>
      <c r="D2884" s="205" t="s">
        <v>87</v>
      </c>
      <c r="E2884" s="205" t="s">
        <v>95</v>
      </c>
      <c r="F2884" s="203">
        <v>90</v>
      </c>
      <c r="G2884" s="205" t="s">
        <v>6453</v>
      </c>
      <c r="H2884" s="205" t="s">
        <v>123</v>
      </c>
      <c r="I2884" s="205" t="s">
        <v>132</v>
      </c>
      <c r="J2884" s="205" t="s">
        <v>132</v>
      </c>
    </row>
    <row r="2885" spans="2:10" s="198" customFormat="1" ht="18" customHeight="1" x14ac:dyDescent="0.2">
      <c r="B2885" s="203">
        <v>2009</v>
      </c>
      <c r="C2885" s="204">
        <v>40082398.770000003</v>
      </c>
      <c r="D2885" s="205" t="s">
        <v>87</v>
      </c>
      <c r="E2885" s="205" t="s">
        <v>95</v>
      </c>
      <c r="F2885" s="203">
        <v>90</v>
      </c>
      <c r="G2885" s="205" t="s">
        <v>6453</v>
      </c>
      <c r="H2885" s="205" t="s">
        <v>123</v>
      </c>
      <c r="I2885" s="205" t="s">
        <v>133</v>
      </c>
      <c r="J2885" s="205" t="s">
        <v>133</v>
      </c>
    </row>
    <row r="2886" spans="2:10" s="198" customFormat="1" ht="18" customHeight="1" x14ac:dyDescent="0.2">
      <c r="B2886" s="203">
        <v>2009</v>
      </c>
      <c r="C2886" s="204">
        <v>2485938.44</v>
      </c>
      <c r="D2886" s="205" t="s">
        <v>87</v>
      </c>
      <c r="E2886" s="205" t="s">
        <v>95</v>
      </c>
      <c r="F2886" s="203">
        <v>90</v>
      </c>
      <c r="G2886" s="205" t="s">
        <v>6453</v>
      </c>
      <c r="H2886" s="205" t="s">
        <v>123</v>
      </c>
      <c r="I2886" s="205" t="s">
        <v>134</v>
      </c>
      <c r="J2886" s="205" t="s">
        <v>134</v>
      </c>
    </row>
    <row r="2887" spans="2:10" s="198" customFormat="1" ht="18" customHeight="1" x14ac:dyDescent="0.2">
      <c r="B2887" s="203">
        <v>2009</v>
      </c>
      <c r="C2887" s="204">
        <v>160543.32</v>
      </c>
      <c r="D2887" s="205" t="s">
        <v>87</v>
      </c>
      <c r="E2887" s="205" t="s">
        <v>95</v>
      </c>
      <c r="F2887" s="203">
        <v>90</v>
      </c>
      <c r="G2887" s="205" t="s">
        <v>6453</v>
      </c>
      <c r="H2887" s="205" t="s">
        <v>123</v>
      </c>
      <c r="I2887" s="205" t="s">
        <v>379</v>
      </c>
      <c r="J2887" s="205" t="s">
        <v>379</v>
      </c>
    </row>
    <row r="2888" spans="2:10" s="198" customFormat="1" ht="18" customHeight="1" x14ac:dyDescent="0.2">
      <c r="B2888" s="203">
        <v>2009</v>
      </c>
      <c r="C2888" s="204">
        <v>55950.41</v>
      </c>
      <c r="D2888" s="205" t="s">
        <v>87</v>
      </c>
      <c r="E2888" s="205" t="s">
        <v>95</v>
      </c>
      <c r="F2888" s="203">
        <v>90</v>
      </c>
      <c r="G2888" s="205" t="s">
        <v>6453</v>
      </c>
      <c r="H2888" s="205" t="s">
        <v>123</v>
      </c>
      <c r="I2888" s="205" t="s">
        <v>135</v>
      </c>
      <c r="J2888" s="205" t="s">
        <v>135</v>
      </c>
    </row>
    <row r="2889" spans="2:10" s="198" customFormat="1" ht="18" customHeight="1" x14ac:dyDescent="0.2">
      <c r="B2889" s="203">
        <v>2009</v>
      </c>
      <c r="C2889" s="204">
        <v>64590.27</v>
      </c>
      <c r="D2889" s="205" t="s">
        <v>87</v>
      </c>
      <c r="E2889" s="205" t="s">
        <v>95</v>
      </c>
      <c r="F2889" s="203">
        <v>90</v>
      </c>
      <c r="G2889" s="205" t="s">
        <v>6453</v>
      </c>
      <c r="H2889" s="205" t="s">
        <v>123</v>
      </c>
      <c r="I2889" s="205" t="s">
        <v>136</v>
      </c>
      <c r="J2889" s="205" t="s">
        <v>136</v>
      </c>
    </row>
    <row r="2890" spans="2:10" s="198" customFormat="1" ht="18" customHeight="1" x14ac:dyDescent="0.2">
      <c r="B2890" s="203">
        <v>2009</v>
      </c>
      <c r="C2890" s="204">
        <v>4784023.24</v>
      </c>
      <c r="D2890" s="205" t="s">
        <v>87</v>
      </c>
      <c r="E2890" s="205" t="s">
        <v>95</v>
      </c>
      <c r="F2890" s="203">
        <v>90</v>
      </c>
      <c r="G2890" s="205" t="s">
        <v>6453</v>
      </c>
      <c r="H2890" s="205" t="s">
        <v>123</v>
      </c>
      <c r="I2890" s="205" t="s">
        <v>137</v>
      </c>
      <c r="J2890" s="205" t="s">
        <v>137</v>
      </c>
    </row>
    <row r="2891" spans="2:10" s="198" customFormat="1" ht="18" customHeight="1" x14ac:dyDescent="0.2">
      <c r="B2891" s="203">
        <v>2009</v>
      </c>
      <c r="C2891" s="204">
        <v>15052042.710000001</v>
      </c>
      <c r="D2891" s="205" t="s">
        <v>87</v>
      </c>
      <c r="E2891" s="205" t="s">
        <v>95</v>
      </c>
      <c r="F2891" s="203">
        <v>90</v>
      </c>
      <c r="G2891" s="205" t="s">
        <v>6453</v>
      </c>
      <c r="H2891" s="205" t="s">
        <v>123</v>
      </c>
      <c r="I2891" s="205" t="s">
        <v>138</v>
      </c>
      <c r="J2891" s="205" t="s">
        <v>138</v>
      </c>
    </row>
    <row r="2892" spans="2:10" s="198" customFormat="1" ht="18" customHeight="1" x14ac:dyDescent="0.2">
      <c r="B2892" s="203">
        <v>2009</v>
      </c>
      <c r="C2892" s="204">
        <v>15541433.83</v>
      </c>
      <c r="D2892" s="205" t="s">
        <v>87</v>
      </c>
      <c r="E2892" s="205" t="s">
        <v>95</v>
      </c>
      <c r="F2892" s="203">
        <v>90</v>
      </c>
      <c r="G2892" s="205" t="s">
        <v>6453</v>
      </c>
      <c r="H2892" s="205" t="s">
        <v>123</v>
      </c>
      <c r="I2892" s="205" t="s">
        <v>139</v>
      </c>
      <c r="J2892" s="205" t="s">
        <v>139</v>
      </c>
    </row>
    <row r="2893" spans="2:10" s="198" customFormat="1" ht="18" customHeight="1" x14ac:dyDescent="0.2">
      <c r="B2893" s="203">
        <v>2009</v>
      </c>
      <c r="C2893" s="204">
        <v>2894900.04</v>
      </c>
      <c r="D2893" s="205" t="s">
        <v>87</v>
      </c>
      <c r="E2893" s="205" t="s">
        <v>95</v>
      </c>
      <c r="F2893" s="203">
        <v>90</v>
      </c>
      <c r="G2893" s="205" t="s">
        <v>6453</v>
      </c>
      <c r="H2893" s="205" t="s">
        <v>123</v>
      </c>
      <c r="I2893" s="205" t="s">
        <v>140</v>
      </c>
      <c r="J2893" s="205" t="s">
        <v>140</v>
      </c>
    </row>
    <row r="2894" spans="2:10" s="198" customFormat="1" ht="18" customHeight="1" x14ac:dyDescent="0.2">
      <c r="B2894" s="203">
        <v>2009</v>
      </c>
      <c r="C2894" s="204">
        <v>728744.63</v>
      </c>
      <c r="D2894" s="205" t="s">
        <v>87</v>
      </c>
      <c r="E2894" s="205" t="s">
        <v>95</v>
      </c>
      <c r="F2894" s="203">
        <v>90</v>
      </c>
      <c r="G2894" s="205" t="s">
        <v>6453</v>
      </c>
      <c r="H2894" s="205" t="s">
        <v>123</v>
      </c>
      <c r="I2894" s="205" t="s">
        <v>141</v>
      </c>
      <c r="J2894" s="205" t="s">
        <v>141</v>
      </c>
    </row>
    <row r="2895" spans="2:10" s="198" customFormat="1" ht="18" customHeight="1" x14ac:dyDescent="0.2">
      <c r="B2895" s="203">
        <v>2009</v>
      </c>
      <c r="C2895" s="204">
        <v>7182955.71</v>
      </c>
      <c r="D2895" s="205" t="s">
        <v>87</v>
      </c>
      <c r="E2895" s="205" t="s">
        <v>95</v>
      </c>
      <c r="F2895" s="203">
        <v>90</v>
      </c>
      <c r="G2895" s="205" t="s">
        <v>6453</v>
      </c>
      <c r="H2895" s="205" t="s">
        <v>123</v>
      </c>
      <c r="I2895" s="205" t="s">
        <v>142</v>
      </c>
      <c r="J2895" s="205" t="s">
        <v>142</v>
      </c>
    </row>
    <row r="2896" spans="2:10" s="198" customFormat="1" ht="18" customHeight="1" x14ac:dyDescent="0.2">
      <c r="B2896" s="203">
        <v>2009</v>
      </c>
      <c r="C2896" s="204">
        <v>60917729.43</v>
      </c>
      <c r="D2896" s="205" t="s">
        <v>87</v>
      </c>
      <c r="E2896" s="205" t="s">
        <v>95</v>
      </c>
      <c r="F2896" s="203">
        <v>90</v>
      </c>
      <c r="G2896" s="205" t="s">
        <v>6453</v>
      </c>
      <c r="H2896" s="205" t="s">
        <v>123</v>
      </c>
      <c r="I2896" s="205" t="s">
        <v>143</v>
      </c>
      <c r="J2896" s="205" t="s">
        <v>143</v>
      </c>
    </row>
    <row r="2897" spans="2:10" s="198" customFormat="1" ht="18" customHeight="1" x14ac:dyDescent="0.2">
      <c r="B2897" s="203">
        <v>2009</v>
      </c>
      <c r="C2897" s="204">
        <v>1415959.58</v>
      </c>
      <c r="D2897" s="205" t="s">
        <v>87</v>
      </c>
      <c r="E2897" s="205" t="s">
        <v>95</v>
      </c>
      <c r="F2897" s="203">
        <v>90</v>
      </c>
      <c r="G2897" s="205" t="s">
        <v>6453</v>
      </c>
      <c r="H2897" s="205" t="s">
        <v>123</v>
      </c>
      <c r="I2897" s="205" t="s">
        <v>144</v>
      </c>
      <c r="J2897" s="205" t="s">
        <v>144</v>
      </c>
    </row>
    <row r="2898" spans="2:10" s="198" customFormat="1" ht="18" customHeight="1" x14ac:dyDescent="0.2">
      <c r="B2898" s="203">
        <v>2009</v>
      </c>
      <c r="C2898" s="204">
        <v>10473962.59</v>
      </c>
      <c r="D2898" s="205" t="s">
        <v>87</v>
      </c>
      <c r="E2898" s="205" t="s">
        <v>95</v>
      </c>
      <c r="F2898" s="203">
        <v>90</v>
      </c>
      <c r="G2898" s="205" t="s">
        <v>6453</v>
      </c>
      <c r="H2898" s="205" t="s">
        <v>123</v>
      </c>
      <c r="I2898" s="205" t="s">
        <v>145</v>
      </c>
      <c r="J2898" s="205" t="s">
        <v>145</v>
      </c>
    </row>
    <row r="2899" spans="2:10" s="198" customFormat="1" ht="18" customHeight="1" x14ac:dyDescent="0.2">
      <c r="B2899" s="203">
        <v>2009</v>
      </c>
      <c r="C2899" s="204">
        <v>14213240.199999999</v>
      </c>
      <c r="D2899" s="205" t="s">
        <v>87</v>
      </c>
      <c r="E2899" s="205" t="s">
        <v>95</v>
      </c>
      <c r="F2899" s="203">
        <v>90</v>
      </c>
      <c r="G2899" s="205" t="s">
        <v>6453</v>
      </c>
      <c r="H2899" s="205" t="s">
        <v>123</v>
      </c>
      <c r="I2899" s="205" t="s">
        <v>146</v>
      </c>
      <c r="J2899" s="205" t="s">
        <v>146</v>
      </c>
    </row>
    <row r="2900" spans="2:10" s="198" customFormat="1" ht="18" customHeight="1" x14ac:dyDescent="0.2">
      <c r="B2900" s="203">
        <v>2009</v>
      </c>
      <c r="C2900" s="204">
        <v>8405902.1899999995</v>
      </c>
      <c r="D2900" s="205" t="s">
        <v>87</v>
      </c>
      <c r="E2900" s="205" t="s">
        <v>95</v>
      </c>
      <c r="F2900" s="203">
        <v>90</v>
      </c>
      <c r="G2900" s="205" t="s">
        <v>6453</v>
      </c>
      <c r="H2900" s="205" t="s">
        <v>123</v>
      </c>
      <c r="I2900" s="205" t="s">
        <v>147</v>
      </c>
      <c r="J2900" s="205" t="s">
        <v>147</v>
      </c>
    </row>
    <row r="2901" spans="2:10" s="198" customFormat="1" ht="18" customHeight="1" x14ac:dyDescent="0.2">
      <c r="B2901" s="203">
        <v>2009</v>
      </c>
      <c r="C2901" s="204">
        <v>6857592.6200000001</v>
      </c>
      <c r="D2901" s="205" t="s">
        <v>87</v>
      </c>
      <c r="E2901" s="205" t="s">
        <v>95</v>
      </c>
      <c r="F2901" s="203">
        <v>90</v>
      </c>
      <c r="G2901" s="205" t="s">
        <v>6453</v>
      </c>
      <c r="H2901" s="205" t="s">
        <v>123</v>
      </c>
      <c r="I2901" s="205" t="s">
        <v>148</v>
      </c>
      <c r="J2901" s="205" t="s">
        <v>148</v>
      </c>
    </row>
    <row r="2902" spans="2:10" s="198" customFormat="1" ht="18" customHeight="1" x14ac:dyDescent="0.2">
      <c r="B2902" s="203">
        <v>2009</v>
      </c>
      <c r="C2902" s="204">
        <v>1202925.81</v>
      </c>
      <c r="D2902" s="205" t="s">
        <v>87</v>
      </c>
      <c r="E2902" s="205" t="s">
        <v>95</v>
      </c>
      <c r="F2902" s="203">
        <v>90</v>
      </c>
      <c r="G2902" s="205" t="s">
        <v>6453</v>
      </c>
      <c r="H2902" s="205" t="s">
        <v>123</v>
      </c>
      <c r="I2902" s="205" t="s">
        <v>149</v>
      </c>
      <c r="J2902" s="205" t="s">
        <v>149</v>
      </c>
    </row>
    <row r="2903" spans="2:10" s="198" customFormat="1" ht="18" customHeight="1" x14ac:dyDescent="0.2">
      <c r="B2903" s="203">
        <v>2009</v>
      </c>
      <c r="C2903" s="204">
        <v>2181725.0099999998</v>
      </c>
      <c r="D2903" s="205" t="s">
        <v>87</v>
      </c>
      <c r="E2903" s="205" t="s">
        <v>95</v>
      </c>
      <c r="F2903" s="203">
        <v>90</v>
      </c>
      <c r="G2903" s="205" t="s">
        <v>6453</v>
      </c>
      <c r="H2903" s="205" t="s">
        <v>123</v>
      </c>
      <c r="I2903" s="205" t="s">
        <v>150</v>
      </c>
      <c r="J2903" s="205" t="s">
        <v>150</v>
      </c>
    </row>
    <row r="2904" spans="2:10" s="198" customFormat="1" ht="18" customHeight="1" x14ac:dyDescent="0.2">
      <c r="B2904" s="203">
        <v>2009</v>
      </c>
      <c r="C2904" s="204">
        <v>472566266.16000003</v>
      </c>
      <c r="D2904" s="205" t="s">
        <v>87</v>
      </c>
      <c r="E2904" s="205" t="s">
        <v>95</v>
      </c>
      <c r="F2904" s="203">
        <v>90</v>
      </c>
      <c r="G2904" s="205" t="s">
        <v>6453</v>
      </c>
      <c r="H2904" s="205" t="s">
        <v>123</v>
      </c>
      <c r="I2904" s="205" t="s">
        <v>151</v>
      </c>
      <c r="J2904" s="205" t="s">
        <v>151</v>
      </c>
    </row>
    <row r="2905" spans="2:10" s="198" customFormat="1" ht="18" customHeight="1" x14ac:dyDescent="0.2">
      <c r="B2905" s="203">
        <v>2009</v>
      </c>
      <c r="C2905" s="204">
        <v>0</v>
      </c>
      <c r="D2905" s="205" t="s">
        <v>87</v>
      </c>
      <c r="E2905" s="205" t="s">
        <v>95</v>
      </c>
      <c r="F2905" s="203">
        <v>90</v>
      </c>
      <c r="G2905" s="205" t="s">
        <v>6453</v>
      </c>
      <c r="H2905" s="205" t="s">
        <v>123</v>
      </c>
      <c r="I2905" s="205" t="s">
        <v>380</v>
      </c>
      <c r="J2905" s="205" t="s">
        <v>380</v>
      </c>
    </row>
    <row r="2906" spans="2:10" s="198" customFormat="1" ht="18" customHeight="1" x14ac:dyDescent="0.2">
      <c r="B2906" s="203">
        <v>2009</v>
      </c>
      <c r="C2906" s="204">
        <v>3507043.29</v>
      </c>
      <c r="D2906" s="205" t="s">
        <v>87</v>
      </c>
      <c r="E2906" s="205" t="s">
        <v>95</v>
      </c>
      <c r="F2906" s="203">
        <v>90</v>
      </c>
      <c r="G2906" s="205" t="s">
        <v>6453</v>
      </c>
      <c r="H2906" s="205" t="s">
        <v>123</v>
      </c>
      <c r="I2906" s="205" t="s">
        <v>152</v>
      </c>
      <c r="J2906" s="205" t="s">
        <v>152</v>
      </c>
    </row>
    <row r="2907" spans="2:10" s="198" customFormat="1" ht="18" customHeight="1" x14ac:dyDescent="0.2">
      <c r="B2907" s="203">
        <v>2009</v>
      </c>
      <c r="C2907" s="204">
        <v>2247814.7000000002</v>
      </c>
      <c r="D2907" s="205" t="s">
        <v>87</v>
      </c>
      <c r="E2907" s="205" t="s">
        <v>95</v>
      </c>
      <c r="F2907" s="203">
        <v>90</v>
      </c>
      <c r="G2907" s="205" t="s">
        <v>6453</v>
      </c>
      <c r="H2907" s="205" t="s">
        <v>123</v>
      </c>
      <c r="I2907" s="205" t="s">
        <v>351</v>
      </c>
      <c r="J2907" s="205" t="s">
        <v>351</v>
      </c>
    </row>
    <row r="2908" spans="2:10" s="198" customFormat="1" ht="18" customHeight="1" x14ac:dyDescent="0.2">
      <c r="B2908" s="203">
        <v>2009</v>
      </c>
      <c r="C2908" s="204">
        <v>7989374.4400000004</v>
      </c>
      <c r="D2908" s="205" t="s">
        <v>87</v>
      </c>
      <c r="E2908" s="205" t="s">
        <v>95</v>
      </c>
      <c r="F2908" s="203">
        <v>90</v>
      </c>
      <c r="G2908" s="205" t="s">
        <v>6453</v>
      </c>
      <c r="H2908" s="205" t="s">
        <v>123</v>
      </c>
      <c r="I2908" s="205" t="s">
        <v>153</v>
      </c>
      <c r="J2908" s="205" t="s">
        <v>153</v>
      </c>
    </row>
    <row r="2909" spans="2:10" s="198" customFormat="1" ht="18" customHeight="1" x14ac:dyDescent="0.2">
      <c r="B2909" s="203">
        <v>2009</v>
      </c>
      <c r="C2909" s="204">
        <v>55668419.079999998</v>
      </c>
      <c r="D2909" s="205" t="s">
        <v>87</v>
      </c>
      <c r="E2909" s="205" t="s">
        <v>95</v>
      </c>
      <c r="F2909" s="203">
        <v>90</v>
      </c>
      <c r="G2909" s="205" t="s">
        <v>6453</v>
      </c>
      <c r="H2909" s="205" t="s">
        <v>123</v>
      </c>
      <c r="I2909" s="205" t="s">
        <v>154</v>
      </c>
      <c r="J2909" s="205" t="s">
        <v>154</v>
      </c>
    </row>
    <row r="2910" spans="2:10" s="198" customFormat="1" ht="18" customHeight="1" x14ac:dyDescent="0.2">
      <c r="B2910" s="203">
        <v>2009</v>
      </c>
      <c r="C2910" s="204">
        <v>2620722.0499999998</v>
      </c>
      <c r="D2910" s="205" t="s">
        <v>87</v>
      </c>
      <c r="E2910" s="205" t="s">
        <v>95</v>
      </c>
      <c r="F2910" s="203">
        <v>90</v>
      </c>
      <c r="G2910" s="205" t="s">
        <v>6453</v>
      </c>
      <c r="H2910" s="205" t="s">
        <v>123</v>
      </c>
      <c r="I2910" s="205" t="s">
        <v>155</v>
      </c>
      <c r="J2910" s="205" t="s">
        <v>155</v>
      </c>
    </row>
    <row r="2911" spans="2:10" s="198" customFormat="1" ht="18" customHeight="1" x14ac:dyDescent="0.2">
      <c r="B2911" s="203">
        <v>2009</v>
      </c>
      <c r="C2911" s="204">
        <v>28152606.399999999</v>
      </c>
      <c r="D2911" s="205" t="s">
        <v>87</v>
      </c>
      <c r="E2911" s="205" t="s">
        <v>95</v>
      </c>
      <c r="F2911" s="203">
        <v>90</v>
      </c>
      <c r="G2911" s="205" t="s">
        <v>6453</v>
      </c>
      <c r="H2911" s="205" t="s">
        <v>123</v>
      </c>
      <c r="I2911" s="205" t="s">
        <v>349</v>
      </c>
      <c r="J2911" s="205" t="s">
        <v>123</v>
      </c>
    </row>
    <row r="2912" spans="2:10" s="198" customFormat="1" ht="18" customHeight="1" x14ac:dyDescent="0.2">
      <c r="B2912" s="203">
        <v>2009</v>
      </c>
      <c r="C2912" s="204">
        <v>1562383.73</v>
      </c>
      <c r="D2912" s="205" t="s">
        <v>87</v>
      </c>
      <c r="E2912" s="205" t="s">
        <v>95</v>
      </c>
      <c r="F2912" s="203">
        <v>90</v>
      </c>
      <c r="G2912" s="205" t="s">
        <v>6453</v>
      </c>
      <c r="H2912" s="205" t="s">
        <v>123</v>
      </c>
      <c r="I2912" s="205" t="s">
        <v>156</v>
      </c>
      <c r="J2912" s="205" t="s">
        <v>156</v>
      </c>
    </row>
    <row r="2913" spans="2:10" s="198" customFormat="1" ht="18" customHeight="1" x14ac:dyDescent="0.2">
      <c r="B2913" s="203">
        <v>2009</v>
      </c>
      <c r="C2913" s="204">
        <v>3669520.95</v>
      </c>
      <c r="D2913" s="205" t="s">
        <v>87</v>
      </c>
      <c r="E2913" s="205" t="s">
        <v>95</v>
      </c>
      <c r="F2913" s="203">
        <v>90</v>
      </c>
      <c r="G2913" s="205" t="s">
        <v>6453</v>
      </c>
      <c r="H2913" s="205" t="s">
        <v>157</v>
      </c>
      <c r="I2913" s="205" t="s">
        <v>157</v>
      </c>
      <c r="J2913" s="205" t="s">
        <v>157</v>
      </c>
    </row>
    <row r="2914" spans="2:10" s="198" customFormat="1" ht="18" customHeight="1" x14ac:dyDescent="0.2">
      <c r="B2914" s="203">
        <v>2009</v>
      </c>
      <c r="C2914" s="204">
        <v>10500</v>
      </c>
      <c r="D2914" s="205" t="s">
        <v>87</v>
      </c>
      <c r="E2914" s="205" t="s">
        <v>95</v>
      </c>
      <c r="F2914" s="203">
        <v>90</v>
      </c>
      <c r="G2914" s="205" t="s">
        <v>6453</v>
      </c>
      <c r="H2914" s="205" t="s">
        <v>157</v>
      </c>
      <c r="I2914" s="205" t="s">
        <v>349</v>
      </c>
      <c r="J2914" s="205" t="s">
        <v>157</v>
      </c>
    </row>
    <row r="2915" spans="2:10" s="198" customFormat="1" ht="18" customHeight="1" x14ac:dyDescent="0.2">
      <c r="B2915" s="203">
        <v>2009</v>
      </c>
      <c r="C2915" s="204">
        <v>152809860.90000001</v>
      </c>
      <c r="D2915" s="205" t="s">
        <v>87</v>
      </c>
      <c r="E2915" s="205" t="s">
        <v>95</v>
      </c>
      <c r="F2915" s="203">
        <v>90</v>
      </c>
      <c r="G2915" s="205" t="s">
        <v>6453</v>
      </c>
      <c r="H2915" s="205" t="s">
        <v>158</v>
      </c>
      <c r="I2915" s="205" t="s">
        <v>158</v>
      </c>
      <c r="J2915" s="205" t="s">
        <v>158</v>
      </c>
    </row>
    <row r="2916" spans="2:10" s="198" customFormat="1" ht="18" customHeight="1" x14ac:dyDescent="0.2">
      <c r="B2916" s="203">
        <v>2009</v>
      </c>
      <c r="C2916" s="204">
        <v>324682.28000000003</v>
      </c>
      <c r="D2916" s="205" t="s">
        <v>87</v>
      </c>
      <c r="E2916" s="205" t="s">
        <v>95</v>
      </c>
      <c r="F2916" s="203">
        <v>90</v>
      </c>
      <c r="G2916" s="205" t="s">
        <v>6453</v>
      </c>
      <c r="H2916" s="205" t="s">
        <v>158</v>
      </c>
      <c r="I2916" s="205" t="s">
        <v>349</v>
      </c>
      <c r="J2916" s="205" t="s">
        <v>158</v>
      </c>
    </row>
    <row r="2917" spans="2:10" s="198" customFormat="1" ht="18" customHeight="1" x14ac:dyDescent="0.2">
      <c r="B2917" s="203">
        <v>2009</v>
      </c>
      <c r="C2917" s="204">
        <v>4651097.62</v>
      </c>
      <c r="D2917" s="205" t="s">
        <v>87</v>
      </c>
      <c r="E2917" s="205" t="s">
        <v>95</v>
      </c>
      <c r="F2917" s="203">
        <v>90</v>
      </c>
      <c r="G2917" s="205" t="s">
        <v>6453</v>
      </c>
      <c r="H2917" s="205" t="s">
        <v>161</v>
      </c>
      <c r="I2917" s="205" t="s">
        <v>161</v>
      </c>
      <c r="J2917" s="205" t="s">
        <v>161</v>
      </c>
    </row>
    <row r="2918" spans="2:10" s="198" customFormat="1" ht="18" customHeight="1" x14ac:dyDescent="0.2">
      <c r="B2918" s="203">
        <v>2009</v>
      </c>
      <c r="C2918" s="204">
        <v>0</v>
      </c>
      <c r="D2918" s="205" t="s">
        <v>87</v>
      </c>
      <c r="E2918" s="205" t="s">
        <v>95</v>
      </c>
      <c r="F2918" s="203">
        <v>90</v>
      </c>
      <c r="G2918" s="205" t="s">
        <v>6453</v>
      </c>
      <c r="H2918" s="205" t="s">
        <v>161</v>
      </c>
      <c r="I2918" s="205" t="s">
        <v>349</v>
      </c>
      <c r="J2918" s="205" t="s">
        <v>161</v>
      </c>
    </row>
    <row r="2919" spans="2:10" s="198" customFormat="1" ht="18" customHeight="1" x14ac:dyDescent="0.2">
      <c r="B2919" s="203">
        <v>2009</v>
      </c>
      <c r="C2919" s="204">
        <v>9600538.4000000004</v>
      </c>
      <c r="D2919" s="205" t="s">
        <v>87</v>
      </c>
      <c r="E2919" s="205" t="s">
        <v>95</v>
      </c>
      <c r="F2919" s="203">
        <v>90</v>
      </c>
      <c r="G2919" s="205" t="s">
        <v>6453</v>
      </c>
      <c r="H2919" s="205" t="s">
        <v>162</v>
      </c>
      <c r="I2919" s="205" t="s">
        <v>163</v>
      </c>
      <c r="J2919" s="205" t="s">
        <v>163</v>
      </c>
    </row>
    <row r="2920" spans="2:10" s="198" customFormat="1" ht="18" customHeight="1" x14ac:dyDescent="0.2">
      <c r="B2920" s="203">
        <v>2009</v>
      </c>
      <c r="C2920" s="204">
        <v>0</v>
      </c>
      <c r="D2920" s="205" t="s">
        <v>87</v>
      </c>
      <c r="E2920" s="205" t="s">
        <v>95</v>
      </c>
      <c r="F2920" s="203">
        <v>90</v>
      </c>
      <c r="G2920" s="205" t="s">
        <v>6453</v>
      </c>
      <c r="H2920" s="205" t="s">
        <v>162</v>
      </c>
      <c r="I2920" s="205" t="s">
        <v>164</v>
      </c>
      <c r="J2920" s="205" t="s">
        <v>164</v>
      </c>
    </row>
    <row r="2921" spans="2:10" s="198" customFormat="1" ht="18" customHeight="1" x14ac:dyDescent="0.2">
      <c r="B2921" s="203">
        <v>2009</v>
      </c>
      <c r="C2921" s="204">
        <v>2336442.85</v>
      </c>
      <c r="D2921" s="205" t="s">
        <v>87</v>
      </c>
      <c r="E2921" s="205" t="s">
        <v>95</v>
      </c>
      <c r="F2921" s="203">
        <v>90</v>
      </c>
      <c r="G2921" s="205" t="s">
        <v>6453</v>
      </c>
      <c r="H2921" s="205" t="s">
        <v>162</v>
      </c>
      <c r="I2921" s="205" t="s">
        <v>165</v>
      </c>
      <c r="J2921" s="205" t="s">
        <v>165</v>
      </c>
    </row>
    <row r="2922" spans="2:10" s="198" customFormat="1" ht="18" customHeight="1" x14ac:dyDescent="0.2">
      <c r="B2922" s="203">
        <v>2009</v>
      </c>
      <c r="C2922" s="204">
        <v>211161.25</v>
      </c>
      <c r="D2922" s="205" t="s">
        <v>87</v>
      </c>
      <c r="E2922" s="205" t="s">
        <v>95</v>
      </c>
      <c r="F2922" s="203">
        <v>90</v>
      </c>
      <c r="G2922" s="205" t="s">
        <v>6453</v>
      </c>
      <c r="H2922" s="205" t="s">
        <v>162</v>
      </c>
      <c r="I2922" s="205" t="s">
        <v>170</v>
      </c>
      <c r="J2922" s="205" t="s">
        <v>170</v>
      </c>
    </row>
    <row r="2923" spans="2:10" s="198" customFormat="1" ht="18" customHeight="1" x14ac:dyDescent="0.2">
      <c r="B2923" s="203">
        <v>2009</v>
      </c>
      <c r="C2923" s="204">
        <v>5675691.0700000003</v>
      </c>
      <c r="D2923" s="205" t="s">
        <v>87</v>
      </c>
      <c r="E2923" s="205" t="s">
        <v>95</v>
      </c>
      <c r="F2923" s="203">
        <v>90</v>
      </c>
      <c r="G2923" s="205" t="s">
        <v>6453</v>
      </c>
      <c r="H2923" s="205" t="s">
        <v>162</v>
      </c>
      <c r="I2923" s="205" t="s">
        <v>166</v>
      </c>
      <c r="J2923" s="205" t="s">
        <v>166</v>
      </c>
    </row>
    <row r="2924" spans="2:10" s="198" customFormat="1" ht="18" customHeight="1" x14ac:dyDescent="0.2">
      <c r="B2924" s="203">
        <v>2009</v>
      </c>
      <c r="C2924" s="204">
        <v>748936</v>
      </c>
      <c r="D2924" s="205" t="s">
        <v>87</v>
      </c>
      <c r="E2924" s="205" t="s">
        <v>95</v>
      </c>
      <c r="F2924" s="203">
        <v>90</v>
      </c>
      <c r="G2924" s="205" t="s">
        <v>6453</v>
      </c>
      <c r="H2924" s="205" t="s">
        <v>162</v>
      </c>
      <c r="I2924" s="205" t="s">
        <v>167</v>
      </c>
      <c r="J2924" s="205" t="s">
        <v>167</v>
      </c>
    </row>
    <row r="2925" spans="2:10" s="198" customFormat="1" ht="18" customHeight="1" x14ac:dyDescent="0.2">
      <c r="B2925" s="203">
        <v>2009</v>
      </c>
      <c r="C2925" s="204">
        <v>0</v>
      </c>
      <c r="D2925" s="205" t="s">
        <v>87</v>
      </c>
      <c r="E2925" s="205" t="s">
        <v>95</v>
      </c>
      <c r="F2925" s="203">
        <v>90</v>
      </c>
      <c r="G2925" s="205" t="s">
        <v>6453</v>
      </c>
      <c r="H2925" s="205" t="s">
        <v>162</v>
      </c>
      <c r="I2925" s="205" t="s">
        <v>349</v>
      </c>
      <c r="J2925" s="205" t="s">
        <v>162</v>
      </c>
    </row>
    <row r="2926" spans="2:10" s="198" customFormat="1" ht="18" customHeight="1" x14ac:dyDescent="0.2">
      <c r="B2926" s="203">
        <v>2009</v>
      </c>
      <c r="C2926" s="204">
        <v>17763.12</v>
      </c>
      <c r="D2926" s="205" t="s">
        <v>87</v>
      </c>
      <c r="E2926" s="205" t="s">
        <v>95</v>
      </c>
      <c r="F2926" s="203">
        <v>90</v>
      </c>
      <c r="G2926" s="205" t="s">
        <v>6453</v>
      </c>
      <c r="H2926" s="205" t="s">
        <v>169</v>
      </c>
      <c r="I2926" s="205" t="s">
        <v>164</v>
      </c>
      <c r="J2926" s="205" t="s">
        <v>164</v>
      </c>
    </row>
    <row r="2927" spans="2:10" s="198" customFormat="1" ht="18" customHeight="1" x14ac:dyDescent="0.2">
      <c r="B2927" s="203">
        <v>2009</v>
      </c>
      <c r="C2927" s="204">
        <v>991517.42</v>
      </c>
      <c r="D2927" s="205" t="s">
        <v>87</v>
      </c>
      <c r="E2927" s="205" t="s">
        <v>95</v>
      </c>
      <c r="F2927" s="203">
        <v>90</v>
      </c>
      <c r="G2927" s="205" t="s">
        <v>6453</v>
      </c>
      <c r="H2927" s="205" t="s">
        <v>169</v>
      </c>
      <c r="I2927" s="205" t="s">
        <v>165</v>
      </c>
      <c r="J2927" s="205" t="s">
        <v>165</v>
      </c>
    </row>
    <row r="2928" spans="2:10" s="198" customFormat="1" ht="18" customHeight="1" x14ac:dyDescent="0.2">
      <c r="B2928" s="203">
        <v>2009</v>
      </c>
      <c r="C2928" s="204">
        <v>1058135</v>
      </c>
      <c r="D2928" s="205" t="s">
        <v>87</v>
      </c>
      <c r="E2928" s="205" t="s">
        <v>95</v>
      </c>
      <c r="F2928" s="203">
        <v>90</v>
      </c>
      <c r="G2928" s="205" t="s">
        <v>6453</v>
      </c>
      <c r="H2928" s="205" t="s">
        <v>169</v>
      </c>
      <c r="I2928" s="205" t="s">
        <v>170</v>
      </c>
      <c r="J2928" s="205" t="s">
        <v>170</v>
      </c>
    </row>
    <row r="2929" spans="2:10" s="198" customFormat="1" ht="18" customHeight="1" x14ac:dyDescent="0.2">
      <c r="B2929" s="203">
        <v>2009</v>
      </c>
      <c r="C2929" s="204">
        <v>652608.02</v>
      </c>
      <c r="D2929" s="205" t="s">
        <v>87</v>
      </c>
      <c r="E2929" s="205" t="s">
        <v>95</v>
      </c>
      <c r="F2929" s="203">
        <v>90</v>
      </c>
      <c r="G2929" s="205" t="s">
        <v>6453</v>
      </c>
      <c r="H2929" s="205" t="s">
        <v>169</v>
      </c>
      <c r="I2929" s="205" t="s">
        <v>171</v>
      </c>
      <c r="J2929" s="205" t="s">
        <v>171</v>
      </c>
    </row>
    <row r="2930" spans="2:10" s="198" customFormat="1" ht="18" customHeight="1" x14ac:dyDescent="0.2">
      <c r="B2930" s="203">
        <v>2009</v>
      </c>
      <c r="C2930" s="204">
        <v>131884.58000000002</v>
      </c>
      <c r="D2930" s="205" t="s">
        <v>87</v>
      </c>
      <c r="E2930" s="205" t="s">
        <v>95</v>
      </c>
      <c r="F2930" s="203">
        <v>90</v>
      </c>
      <c r="G2930" s="205" t="s">
        <v>6453</v>
      </c>
      <c r="H2930" s="205" t="s">
        <v>169</v>
      </c>
      <c r="I2930" s="205" t="s">
        <v>166</v>
      </c>
      <c r="J2930" s="205" t="s">
        <v>166</v>
      </c>
    </row>
    <row r="2931" spans="2:10" s="198" customFormat="1" ht="18" customHeight="1" x14ac:dyDescent="0.2">
      <c r="B2931" s="203">
        <v>2009</v>
      </c>
      <c r="C2931" s="204">
        <v>34220991.060000002</v>
      </c>
      <c r="D2931" s="205" t="s">
        <v>87</v>
      </c>
      <c r="E2931" s="205" t="s">
        <v>95</v>
      </c>
      <c r="F2931" s="203">
        <v>90</v>
      </c>
      <c r="G2931" s="205" t="s">
        <v>6453</v>
      </c>
      <c r="H2931" s="205" t="s">
        <v>169</v>
      </c>
      <c r="I2931" s="205" t="s">
        <v>172</v>
      </c>
      <c r="J2931" s="205" t="s">
        <v>172</v>
      </c>
    </row>
    <row r="2932" spans="2:10" s="198" customFormat="1" ht="18" customHeight="1" x14ac:dyDescent="0.2">
      <c r="B2932" s="203">
        <v>2009</v>
      </c>
      <c r="C2932" s="204">
        <v>0</v>
      </c>
      <c r="D2932" s="205" t="s">
        <v>87</v>
      </c>
      <c r="E2932" s="205" t="s">
        <v>95</v>
      </c>
      <c r="F2932" s="203">
        <v>90</v>
      </c>
      <c r="G2932" s="205" t="s">
        <v>6453</v>
      </c>
      <c r="H2932" s="205" t="s">
        <v>169</v>
      </c>
      <c r="I2932" s="205" t="s">
        <v>349</v>
      </c>
      <c r="J2932" s="205" t="s">
        <v>169</v>
      </c>
    </row>
    <row r="2933" spans="2:10" s="198" customFormat="1" ht="18" customHeight="1" x14ac:dyDescent="0.2">
      <c r="B2933" s="203">
        <v>2009</v>
      </c>
      <c r="C2933" s="204">
        <v>551196.69999999995</v>
      </c>
      <c r="D2933" s="205" t="s">
        <v>87</v>
      </c>
      <c r="E2933" s="205" t="s">
        <v>95</v>
      </c>
      <c r="F2933" s="203">
        <v>90</v>
      </c>
      <c r="G2933" s="205" t="s">
        <v>6453</v>
      </c>
      <c r="H2933" s="205" t="s">
        <v>174</v>
      </c>
      <c r="I2933" s="205" t="s">
        <v>386</v>
      </c>
      <c r="J2933" s="205" t="s">
        <v>386</v>
      </c>
    </row>
    <row r="2934" spans="2:10" s="198" customFormat="1" ht="18" customHeight="1" x14ac:dyDescent="0.2">
      <c r="B2934" s="203">
        <v>2009</v>
      </c>
      <c r="C2934" s="204">
        <v>10905.5</v>
      </c>
      <c r="D2934" s="205" t="s">
        <v>87</v>
      </c>
      <c r="E2934" s="205" t="s">
        <v>95</v>
      </c>
      <c r="F2934" s="203">
        <v>90</v>
      </c>
      <c r="G2934" s="205" t="s">
        <v>6453</v>
      </c>
      <c r="H2934" s="205" t="s">
        <v>174</v>
      </c>
      <c r="I2934" s="205" t="s">
        <v>175</v>
      </c>
      <c r="J2934" s="205" t="s">
        <v>175</v>
      </c>
    </row>
    <row r="2935" spans="2:10" s="198" customFormat="1" ht="18" customHeight="1" x14ac:dyDescent="0.2">
      <c r="B2935" s="203">
        <v>2009</v>
      </c>
      <c r="C2935" s="204">
        <v>115957.54</v>
      </c>
      <c r="D2935" s="205" t="s">
        <v>87</v>
      </c>
      <c r="E2935" s="205" t="s">
        <v>95</v>
      </c>
      <c r="F2935" s="203">
        <v>90</v>
      </c>
      <c r="G2935" s="205" t="s">
        <v>6453</v>
      </c>
      <c r="H2935" s="205" t="s">
        <v>174</v>
      </c>
      <c r="I2935" s="205" t="s">
        <v>352</v>
      </c>
      <c r="J2935" s="205" t="s">
        <v>352</v>
      </c>
    </row>
    <row r="2936" spans="2:10" s="198" customFormat="1" ht="18" customHeight="1" x14ac:dyDescent="0.2">
      <c r="B2936" s="203">
        <v>2009</v>
      </c>
      <c r="C2936" s="204">
        <v>12157146.51</v>
      </c>
      <c r="D2936" s="205" t="s">
        <v>87</v>
      </c>
      <c r="E2936" s="205" t="s">
        <v>95</v>
      </c>
      <c r="F2936" s="203">
        <v>90</v>
      </c>
      <c r="G2936" s="205" t="s">
        <v>6453</v>
      </c>
      <c r="H2936" s="205" t="s">
        <v>174</v>
      </c>
      <c r="I2936" s="205" t="s">
        <v>176</v>
      </c>
      <c r="J2936" s="205" t="s">
        <v>176</v>
      </c>
    </row>
    <row r="2937" spans="2:10" s="198" customFormat="1" ht="18" customHeight="1" x14ac:dyDescent="0.2">
      <c r="B2937" s="203">
        <v>2009</v>
      </c>
      <c r="C2937" s="204">
        <v>5049877.0199999996</v>
      </c>
      <c r="D2937" s="205" t="s">
        <v>87</v>
      </c>
      <c r="E2937" s="205" t="s">
        <v>95</v>
      </c>
      <c r="F2937" s="203">
        <v>90</v>
      </c>
      <c r="G2937" s="205" t="s">
        <v>6453</v>
      </c>
      <c r="H2937" s="205" t="s">
        <v>174</v>
      </c>
      <c r="I2937" s="205" t="s">
        <v>177</v>
      </c>
      <c r="J2937" s="205" t="s">
        <v>177</v>
      </c>
    </row>
    <row r="2938" spans="2:10" s="198" customFormat="1" ht="18" customHeight="1" x14ac:dyDescent="0.2">
      <c r="B2938" s="203">
        <v>2009</v>
      </c>
      <c r="C2938" s="204">
        <v>867907.29</v>
      </c>
      <c r="D2938" s="205" t="s">
        <v>87</v>
      </c>
      <c r="E2938" s="205" t="s">
        <v>95</v>
      </c>
      <c r="F2938" s="203">
        <v>90</v>
      </c>
      <c r="G2938" s="205" t="s">
        <v>6453</v>
      </c>
      <c r="H2938" s="205" t="s">
        <v>174</v>
      </c>
      <c r="I2938" s="205" t="s">
        <v>178</v>
      </c>
      <c r="J2938" s="205" t="s">
        <v>178</v>
      </c>
    </row>
    <row r="2939" spans="2:10" s="198" customFormat="1" ht="18" customHeight="1" x14ac:dyDescent="0.2">
      <c r="B2939" s="203">
        <v>2009</v>
      </c>
      <c r="C2939" s="204">
        <v>13514.79</v>
      </c>
      <c r="D2939" s="205" t="s">
        <v>87</v>
      </c>
      <c r="E2939" s="205" t="s">
        <v>95</v>
      </c>
      <c r="F2939" s="203">
        <v>90</v>
      </c>
      <c r="G2939" s="205" t="s">
        <v>6453</v>
      </c>
      <c r="H2939" s="205" t="s">
        <v>174</v>
      </c>
      <c r="I2939" s="205" t="s">
        <v>179</v>
      </c>
      <c r="J2939" s="205" t="s">
        <v>179</v>
      </c>
    </row>
    <row r="2940" spans="2:10" s="198" customFormat="1" ht="18" customHeight="1" x14ac:dyDescent="0.2">
      <c r="B2940" s="203">
        <v>2009</v>
      </c>
      <c r="C2940" s="204">
        <v>22313363.239999998</v>
      </c>
      <c r="D2940" s="205" t="s">
        <v>87</v>
      </c>
      <c r="E2940" s="205" t="s">
        <v>95</v>
      </c>
      <c r="F2940" s="203">
        <v>90</v>
      </c>
      <c r="G2940" s="205" t="s">
        <v>6453</v>
      </c>
      <c r="H2940" s="205" t="s">
        <v>174</v>
      </c>
      <c r="I2940" s="205" t="s">
        <v>180</v>
      </c>
      <c r="J2940" s="205" t="s">
        <v>180</v>
      </c>
    </row>
    <row r="2941" spans="2:10" s="198" customFormat="1" ht="18" customHeight="1" x14ac:dyDescent="0.2">
      <c r="B2941" s="203">
        <v>2009</v>
      </c>
      <c r="C2941" s="204">
        <v>223053.51</v>
      </c>
      <c r="D2941" s="205" t="s">
        <v>87</v>
      </c>
      <c r="E2941" s="205" t="s">
        <v>95</v>
      </c>
      <c r="F2941" s="203">
        <v>90</v>
      </c>
      <c r="G2941" s="205" t="s">
        <v>6453</v>
      </c>
      <c r="H2941" s="205" t="s">
        <v>174</v>
      </c>
      <c r="I2941" s="205" t="s">
        <v>181</v>
      </c>
      <c r="J2941" s="205" t="s">
        <v>181</v>
      </c>
    </row>
    <row r="2942" spans="2:10" s="198" customFormat="1" ht="18" customHeight="1" x14ac:dyDescent="0.2">
      <c r="B2942" s="203">
        <v>2009</v>
      </c>
      <c r="C2942" s="204">
        <v>11399.86</v>
      </c>
      <c r="D2942" s="205" t="s">
        <v>87</v>
      </c>
      <c r="E2942" s="205" t="s">
        <v>95</v>
      </c>
      <c r="F2942" s="203">
        <v>90</v>
      </c>
      <c r="G2942" s="205" t="s">
        <v>6453</v>
      </c>
      <c r="H2942" s="205" t="s">
        <v>174</v>
      </c>
      <c r="I2942" s="205" t="s">
        <v>182</v>
      </c>
      <c r="J2942" s="205" t="s">
        <v>182</v>
      </c>
    </row>
    <row r="2943" spans="2:10" s="198" customFormat="1" ht="18" customHeight="1" x14ac:dyDescent="0.2">
      <c r="B2943" s="203">
        <v>2009</v>
      </c>
      <c r="C2943" s="204">
        <v>268969.74</v>
      </c>
      <c r="D2943" s="205" t="s">
        <v>87</v>
      </c>
      <c r="E2943" s="205" t="s">
        <v>95</v>
      </c>
      <c r="F2943" s="203">
        <v>90</v>
      </c>
      <c r="G2943" s="205" t="s">
        <v>6453</v>
      </c>
      <c r="H2943" s="205" t="s">
        <v>174</v>
      </c>
      <c r="I2943" s="205" t="s">
        <v>365</v>
      </c>
      <c r="J2943" s="205" t="s">
        <v>365</v>
      </c>
    </row>
    <row r="2944" spans="2:10" s="198" customFormat="1" ht="18" customHeight="1" x14ac:dyDescent="0.2">
      <c r="B2944" s="203">
        <v>2009</v>
      </c>
      <c r="C2944" s="204">
        <v>17618272.640000001</v>
      </c>
      <c r="D2944" s="205" t="s">
        <v>87</v>
      </c>
      <c r="E2944" s="205" t="s">
        <v>95</v>
      </c>
      <c r="F2944" s="203">
        <v>90</v>
      </c>
      <c r="G2944" s="205" t="s">
        <v>6453</v>
      </c>
      <c r="H2944" s="205" t="s">
        <v>174</v>
      </c>
      <c r="I2944" s="205" t="s">
        <v>183</v>
      </c>
      <c r="J2944" s="205" t="s">
        <v>183</v>
      </c>
    </row>
    <row r="2945" spans="2:10" s="198" customFormat="1" ht="18" customHeight="1" x14ac:dyDescent="0.2">
      <c r="B2945" s="203">
        <v>2009</v>
      </c>
      <c r="C2945" s="204">
        <v>16658355.76</v>
      </c>
      <c r="D2945" s="205" t="s">
        <v>87</v>
      </c>
      <c r="E2945" s="205" t="s">
        <v>95</v>
      </c>
      <c r="F2945" s="203">
        <v>90</v>
      </c>
      <c r="G2945" s="205" t="s">
        <v>6453</v>
      </c>
      <c r="H2945" s="205" t="s">
        <v>174</v>
      </c>
      <c r="I2945" s="205" t="s">
        <v>184</v>
      </c>
      <c r="J2945" s="205" t="s">
        <v>184</v>
      </c>
    </row>
    <row r="2946" spans="2:10" s="198" customFormat="1" ht="18" customHeight="1" x14ac:dyDescent="0.2">
      <c r="B2946" s="203">
        <v>2009</v>
      </c>
      <c r="C2946" s="204">
        <v>55629882.350000001</v>
      </c>
      <c r="D2946" s="205" t="s">
        <v>87</v>
      </c>
      <c r="E2946" s="205" t="s">
        <v>95</v>
      </c>
      <c r="F2946" s="203">
        <v>90</v>
      </c>
      <c r="G2946" s="205" t="s">
        <v>6453</v>
      </c>
      <c r="H2946" s="205" t="s">
        <v>174</v>
      </c>
      <c r="I2946" s="205" t="s">
        <v>185</v>
      </c>
      <c r="J2946" s="205" t="s">
        <v>185</v>
      </c>
    </row>
    <row r="2947" spans="2:10" s="198" customFormat="1" ht="18" customHeight="1" x14ac:dyDescent="0.2">
      <c r="B2947" s="203">
        <v>2009</v>
      </c>
      <c r="C2947" s="204">
        <v>14408052.609999999</v>
      </c>
      <c r="D2947" s="205" t="s">
        <v>87</v>
      </c>
      <c r="E2947" s="205" t="s">
        <v>95</v>
      </c>
      <c r="F2947" s="203">
        <v>90</v>
      </c>
      <c r="G2947" s="205" t="s">
        <v>6453</v>
      </c>
      <c r="H2947" s="205" t="s">
        <v>174</v>
      </c>
      <c r="I2947" s="205" t="s">
        <v>186</v>
      </c>
      <c r="J2947" s="205" t="s">
        <v>186</v>
      </c>
    </row>
    <row r="2948" spans="2:10" s="198" customFormat="1" ht="18" customHeight="1" x14ac:dyDescent="0.2">
      <c r="B2948" s="203">
        <v>2009</v>
      </c>
      <c r="C2948" s="204">
        <v>743652.83</v>
      </c>
      <c r="D2948" s="205" t="s">
        <v>87</v>
      </c>
      <c r="E2948" s="205" t="s">
        <v>95</v>
      </c>
      <c r="F2948" s="203">
        <v>90</v>
      </c>
      <c r="G2948" s="205" t="s">
        <v>6453</v>
      </c>
      <c r="H2948" s="205" t="s">
        <v>174</v>
      </c>
      <c r="I2948" s="205" t="s">
        <v>187</v>
      </c>
      <c r="J2948" s="205" t="s">
        <v>187</v>
      </c>
    </row>
    <row r="2949" spans="2:10" s="198" customFormat="1" ht="18" customHeight="1" x14ac:dyDescent="0.2">
      <c r="B2949" s="203">
        <v>2009</v>
      </c>
      <c r="C2949" s="204">
        <v>665022.65</v>
      </c>
      <c r="D2949" s="205" t="s">
        <v>87</v>
      </c>
      <c r="E2949" s="205" t="s">
        <v>95</v>
      </c>
      <c r="F2949" s="203">
        <v>90</v>
      </c>
      <c r="G2949" s="205" t="s">
        <v>6453</v>
      </c>
      <c r="H2949" s="205" t="s">
        <v>174</v>
      </c>
      <c r="I2949" s="205" t="s">
        <v>188</v>
      </c>
      <c r="J2949" s="205" t="s">
        <v>188</v>
      </c>
    </row>
    <row r="2950" spans="2:10" s="198" customFormat="1" ht="18" customHeight="1" x14ac:dyDescent="0.2">
      <c r="B2950" s="203">
        <v>2009</v>
      </c>
      <c r="C2950" s="204">
        <v>47082</v>
      </c>
      <c r="D2950" s="205" t="s">
        <v>87</v>
      </c>
      <c r="E2950" s="205" t="s">
        <v>95</v>
      </c>
      <c r="F2950" s="203">
        <v>90</v>
      </c>
      <c r="G2950" s="205" t="s">
        <v>6453</v>
      </c>
      <c r="H2950" s="205" t="s">
        <v>174</v>
      </c>
      <c r="I2950" s="205" t="s">
        <v>189</v>
      </c>
      <c r="J2950" s="205" t="s">
        <v>189</v>
      </c>
    </row>
    <row r="2951" spans="2:10" s="198" customFormat="1" ht="18" customHeight="1" x14ac:dyDescent="0.2">
      <c r="B2951" s="203">
        <v>2009</v>
      </c>
      <c r="C2951" s="204">
        <v>15411.04</v>
      </c>
      <c r="D2951" s="205" t="s">
        <v>87</v>
      </c>
      <c r="E2951" s="205" t="s">
        <v>95</v>
      </c>
      <c r="F2951" s="203">
        <v>90</v>
      </c>
      <c r="G2951" s="205" t="s">
        <v>6453</v>
      </c>
      <c r="H2951" s="205" t="s">
        <v>174</v>
      </c>
      <c r="I2951" s="205" t="s">
        <v>190</v>
      </c>
      <c r="J2951" s="205" t="s">
        <v>190</v>
      </c>
    </row>
    <row r="2952" spans="2:10" s="198" customFormat="1" ht="18" customHeight="1" x14ac:dyDescent="0.2">
      <c r="B2952" s="203">
        <v>2009</v>
      </c>
      <c r="C2952" s="204">
        <v>248366.13</v>
      </c>
      <c r="D2952" s="205" t="s">
        <v>87</v>
      </c>
      <c r="E2952" s="205" t="s">
        <v>95</v>
      </c>
      <c r="F2952" s="203">
        <v>90</v>
      </c>
      <c r="G2952" s="205" t="s">
        <v>6453</v>
      </c>
      <c r="H2952" s="205" t="s">
        <v>174</v>
      </c>
      <c r="I2952" s="205" t="s">
        <v>191</v>
      </c>
      <c r="J2952" s="205" t="s">
        <v>191</v>
      </c>
    </row>
    <row r="2953" spans="2:10" s="198" customFormat="1" ht="18" customHeight="1" x14ac:dyDescent="0.2">
      <c r="B2953" s="203">
        <v>2009</v>
      </c>
      <c r="C2953" s="204">
        <v>91513.41</v>
      </c>
      <c r="D2953" s="205" t="s">
        <v>87</v>
      </c>
      <c r="E2953" s="205" t="s">
        <v>95</v>
      </c>
      <c r="F2953" s="203">
        <v>90</v>
      </c>
      <c r="G2953" s="205" t="s">
        <v>6453</v>
      </c>
      <c r="H2953" s="205" t="s">
        <v>174</v>
      </c>
      <c r="I2953" s="205" t="s">
        <v>192</v>
      </c>
      <c r="J2953" s="205" t="s">
        <v>192</v>
      </c>
    </row>
    <row r="2954" spans="2:10" s="198" customFormat="1" ht="18" customHeight="1" x14ac:dyDescent="0.2">
      <c r="B2954" s="203">
        <v>2009</v>
      </c>
      <c r="C2954" s="204">
        <v>1015654.25</v>
      </c>
      <c r="D2954" s="205" t="s">
        <v>87</v>
      </c>
      <c r="E2954" s="205" t="s">
        <v>95</v>
      </c>
      <c r="F2954" s="203">
        <v>90</v>
      </c>
      <c r="G2954" s="205" t="s">
        <v>6453</v>
      </c>
      <c r="H2954" s="205" t="s">
        <v>174</v>
      </c>
      <c r="I2954" s="205" t="s">
        <v>193</v>
      </c>
      <c r="J2954" s="205" t="s">
        <v>193</v>
      </c>
    </row>
    <row r="2955" spans="2:10" s="198" customFormat="1" ht="18" customHeight="1" x14ac:dyDescent="0.2">
      <c r="B2955" s="203">
        <v>2009</v>
      </c>
      <c r="C2955" s="204">
        <v>668566.96</v>
      </c>
      <c r="D2955" s="205" t="s">
        <v>87</v>
      </c>
      <c r="E2955" s="205" t="s">
        <v>95</v>
      </c>
      <c r="F2955" s="203">
        <v>90</v>
      </c>
      <c r="G2955" s="205" t="s">
        <v>6453</v>
      </c>
      <c r="H2955" s="205" t="s">
        <v>174</v>
      </c>
      <c r="I2955" s="205" t="s">
        <v>349</v>
      </c>
      <c r="J2955" s="205" t="s">
        <v>174</v>
      </c>
    </row>
    <row r="2956" spans="2:10" s="198" customFormat="1" ht="18" customHeight="1" x14ac:dyDescent="0.2">
      <c r="B2956" s="203">
        <v>2009</v>
      </c>
      <c r="C2956" s="204">
        <v>63165.55</v>
      </c>
      <c r="D2956" s="205" t="s">
        <v>87</v>
      </c>
      <c r="E2956" s="205" t="s">
        <v>95</v>
      </c>
      <c r="F2956" s="203">
        <v>90</v>
      </c>
      <c r="G2956" s="205" t="s">
        <v>6453</v>
      </c>
      <c r="H2956" s="205" t="s">
        <v>194</v>
      </c>
      <c r="I2956" s="205" t="s">
        <v>435</v>
      </c>
      <c r="J2956" s="205" t="s">
        <v>435</v>
      </c>
    </row>
    <row r="2957" spans="2:10" s="198" customFormat="1" ht="18" customHeight="1" x14ac:dyDescent="0.2">
      <c r="B2957" s="203">
        <v>2009</v>
      </c>
      <c r="C2957" s="204">
        <v>580770.47</v>
      </c>
      <c r="D2957" s="205" t="s">
        <v>87</v>
      </c>
      <c r="E2957" s="205" t="s">
        <v>95</v>
      </c>
      <c r="F2957" s="203">
        <v>90</v>
      </c>
      <c r="G2957" s="205" t="s">
        <v>6453</v>
      </c>
      <c r="H2957" s="205" t="s">
        <v>194</v>
      </c>
      <c r="I2957" s="205" t="s">
        <v>366</v>
      </c>
      <c r="J2957" s="205" t="s">
        <v>366</v>
      </c>
    </row>
    <row r="2958" spans="2:10" s="198" customFormat="1" ht="18" customHeight="1" x14ac:dyDescent="0.2">
      <c r="B2958" s="203">
        <v>2009</v>
      </c>
      <c r="C2958" s="204">
        <v>2818309.67</v>
      </c>
      <c r="D2958" s="205" t="s">
        <v>87</v>
      </c>
      <c r="E2958" s="205" t="s">
        <v>95</v>
      </c>
      <c r="F2958" s="203">
        <v>90</v>
      </c>
      <c r="G2958" s="205" t="s">
        <v>6453</v>
      </c>
      <c r="H2958" s="205" t="s">
        <v>194</v>
      </c>
      <c r="I2958" s="205" t="s">
        <v>195</v>
      </c>
      <c r="J2958" s="205" t="s">
        <v>195</v>
      </c>
    </row>
    <row r="2959" spans="2:10" s="198" customFormat="1" ht="18" customHeight="1" x14ac:dyDescent="0.2">
      <c r="B2959" s="203">
        <v>2009</v>
      </c>
      <c r="C2959" s="204">
        <v>1830900.69</v>
      </c>
      <c r="D2959" s="205" t="s">
        <v>87</v>
      </c>
      <c r="E2959" s="205" t="s">
        <v>95</v>
      </c>
      <c r="F2959" s="203">
        <v>90</v>
      </c>
      <c r="G2959" s="205" t="s">
        <v>6453</v>
      </c>
      <c r="H2959" s="205" t="s">
        <v>194</v>
      </c>
      <c r="I2959" s="205" t="s">
        <v>436</v>
      </c>
      <c r="J2959" s="205" t="s">
        <v>436</v>
      </c>
    </row>
    <row r="2960" spans="2:10" s="198" customFormat="1" ht="18" customHeight="1" x14ac:dyDescent="0.2">
      <c r="B2960" s="203">
        <v>2009</v>
      </c>
      <c r="C2960" s="204">
        <v>1042200.88</v>
      </c>
      <c r="D2960" s="205" t="s">
        <v>87</v>
      </c>
      <c r="E2960" s="205" t="s">
        <v>95</v>
      </c>
      <c r="F2960" s="203">
        <v>90</v>
      </c>
      <c r="G2960" s="205" t="s">
        <v>6453</v>
      </c>
      <c r="H2960" s="205" t="s">
        <v>194</v>
      </c>
      <c r="I2960" s="205" t="s">
        <v>175</v>
      </c>
      <c r="J2960" s="205" t="s">
        <v>175</v>
      </c>
    </row>
    <row r="2961" spans="2:10" s="198" customFormat="1" ht="18" customHeight="1" x14ac:dyDescent="0.2">
      <c r="B2961" s="203">
        <v>2009</v>
      </c>
      <c r="C2961" s="204">
        <v>7147800.1699999999</v>
      </c>
      <c r="D2961" s="205" t="s">
        <v>87</v>
      </c>
      <c r="E2961" s="205" t="s">
        <v>95</v>
      </c>
      <c r="F2961" s="203">
        <v>90</v>
      </c>
      <c r="G2961" s="205" t="s">
        <v>6453</v>
      </c>
      <c r="H2961" s="205" t="s">
        <v>194</v>
      </c>
      <c r="I2961" s="205" t="s">
        <v>413</v>
      </c>
      <c r="J2961" s="205" t="s">
        <v>413</v>
      </c>
    </row>
    <row r="2962" spans="2:10" s="198" customFormat="1" ht="18" customHeight="1" x14ac:dyDescent="0.2">
      <c r="B2962" s="203">
        <v>2009</v>
      </c>
      <c r="C2962" s="204">
        <v>0</v>
      </c>
      <c r="D2962" s="205" t="s">
        <v>87</v>
      </c>
      <c r="E2962" s="205" t="s">
        <v>95</v>
      </c>
      <c r="F2962" s="203">
        <v>90</v>
      </c>
      <c r="G2962" s="205" t="s">
        <v>6453</v>
      </c>
      <c r="H2962" s="205" t="s">
        <v>194</v>
      </c>
      <c r="I2962" s="205" t="s">
        <v>414</v>
      </c>
      <c r="J2962" s="205" t="s">
        <v>414</v>
      </c>
    </row>
    <row r="2963" spans="2:10" s="198" customFormat="1" ht="18" customHeight="1" x14ac:dyDescent="0.2">
      <c r="B2963" s="203">
        <v>2009</v>
      </c>
      <c r="C2963" s="204">
        <v>4803833.04</v>
      </c>
      <c r="D2963" s="205" t="s">
        <v>87</v>
      </c>
      <c r="E2963" s="205" t="s">
        <v>95</v>
      </c>
      <c r="F2963" s="203">
        <v>90</v>
      </c>
      <c r="G2963" s="205" t="s">
        <v>6453</v>
      </c>
      <c r="H2963" s="205" t="s">
        <v>194</v>
      </c>
      <c r="I2963" s="205" t="s">
        <v>415</v>
      </c>
      <c r="J2963" s="205" t="s">
        <v>415</v>
      </c>
    </row>
    <row r="2964" spans="2:10" s="198" customFormat="1" ht="18" customHeight="1" x14ac:dyDescent="0.2">
      <c r="B2964" s="203">
        <v>2009</v>
      </c>
      <c r="C2964" s="204">
        <v>84406344.920000002</v>
      </c>
      <c r="D2964" s="205" t="s">
        <v>87</v>
      </c>
      <c r="E2964" s="205" t="s">
        <v>95</v>
      </c>
      <c r="F2964" s="203">
        <v>90</v>
      </c>
      <c r="G2964" s="205" t="s">
        <v>6453</v>
      </c>
      <c r="H2964" s="205" t="s">
        <v>194</v>
      </c>
      <c r="I2964" s="205" t="s">
        <v>416</v>
      </c>
      <c r="J2964" s="205" t="s">
        <v>416</v>
      </c>
    </row>
    <row r="2965" spans="2:10" s="198" customFormat="1" ht="18" customHeight="1" x14ac:dyDescent="0.2">
      <c r="B2965" s="203">
        <v>2009</v>
      </c>
      <c r="C2965" s="204">
        <v>19502331.309999999</v>
      </c>
      <c r="D2965" s="205" t="s">
        <v>87</v>
      </c>
      <c r="E2965" s="205" t="s">
        <v>95</v>
      </c>
      <c r="F2965" s="203">
        <v>90</v>
      </c>
      <c r="G2965" s="205" t="s">
        <v>6453</v>
      </c>
      <c r="H2965" s="205" t="s">
        <v>194</v>
      </c>
      <c r="I2965" s="205" t="s">
        <v>417</v>
      </c>
      <c r="J2965" s="205" t="s">
        <v>417</v>
      </c>
    </row>
    <row r="2966" spans="2:10" s="198" customFormat="1" ht="18" customHeight="1" x14ac:dyDescent="0.2">
      <c r="B2966" s="203">
        <v>2009</v>
      </c>
      <c r="C2966" s="204">
        <v>2264551.67</v>
      </c>
      <c r="D2966" s="205" t="s">
        <v>87</v>
      </c>
      <c r="E2966" s="205" t="s">
        <v>95</v>
      </c>
      <c r="F2966" s="203">
        <v>90</v>
      </c>
      <c r="G2966" s="205" t="s">
        <v>6453</v>
      </c>
      <c r="H2966" s="205" t="s">
        <v>194</v>
      </c>
      <c r="I2966" s="205" t="s">
        <v>196</v>
      </c>
      <c r="J2966" s="205" t="s">
        <v>196</v>
      </c>
    </row>
    <row r="2967" spans="2:10" s="198" customFormat="1" ht="18" customHeight="1" x14ac:dyDescent="0.2">
      <c r="B2967" s="203">
        <v>2009</v>
      </c>
      <c r="C2967" s="204">
        <v>18750308.07</v>
      </c>
      <c r="D2967" s="205" t="s">
        <v>87</v>
      </c>
      <c r="E2967" s="205" t="s">
        <v>95</v>
      </c>
      <c r="F2967" s="203">
        <v>90</v>
      </c>
      <c r="G2967" s="205" t="s">
        <v>6453</v>
      </c>
      <c r="H2967" s="205" t="s">
        <v>194</v>
      </c>
      <c r="I2967" s="205" t="s">
        <v>179</v>
      </c>
      <c r="J2967" s="205" t="s">
        <v>179</v>
      </c>
    </row>
    <row r="2968" spans="2:10" s="198" customFormat="1" ht="18" customHeight="1" x14ac:dyDescent="0.2">
      <c r="B2968" s="203">
        <v>2009</v>
      </c>
      <c r="C2968" s="204">
        <v>581324.65</v>
      </c>
      <c r="D2968" s="205" t="s">
        <v>87</v>
      </c>
      <c r="E2968" s="205" t="s">
        <v>95</v>
      </c>
      <c r="F2968" s="203">
        <v>90</v>
      </c>
      <c r="G2968" s="205" t="s">
        <v>6453</v>
      </c>
      <c r="H2968" s="205" t="s">
        <v>194</v>
      </c>
      <c r="I2968" s="205" t="s">
        <v>197</v>
      </c>
      <c r="J2968" s="205" t="s">
        <v>197</v>
      </c>
    </row>
    <row r="2969" spans="2:10" s="198" customFormat="1" ht="18" customHeight="1" x14ac:dyDescent="0.2">
      <c r="B2969" s="203">
        <v>2009</v>
      </c>
      <c r="C2969" s="204">
        <v>7638115.71</v>
      </c>
      <c r="D2969" s="205" t="s">
        <v>87</v>
      </c>
      <c r="E2969" s="205" t="s">
        <v>95</v>
      </c>
      <c r="F2969" s="203">
        <v>90</v>
      </c>
      <c r="G2969" s="205" t="s">
        <v>6453</v>
      </c>
      <c r="H2969" s="205" t="s">
        <v>194</v>
      </c>
      <c r="I2969" s="205" t="s">
        <v>418</v>
      </c>
      <c r="J2969" s="205" t="s">
        <v>418</v>
      </c>
    </row>
    <row r="2970" spans="2:10" s="198" customFormat="1" ht="18" customHeight="1" x14ac:dyDescent="0.2">
      <c r="B2970" s="203">
        <v>2009</v>
      </c>
      <c r="C2970" s="204">
        <v>148372432.59</v>
      </c>
      <c r="D2970" s="205" t="s">
        <v>87</v>
      </c>
      <c r="E2970" s="205" t="s">
        <v>95</v>
      </c>
      <c r="F2970" s="203">
        <v>90</v>
      </c>
      <c r="G2970" s="205" t="s">
        <v>6453</v>
      </c>
      <c r="H2970" s="205" t="s">
        <v>194</v>
      </c>
      <c r="I2970" s="205" t="s">
        <v>182</v>
      </c>
      <c r="J2970" s="205" t="s">
        <v>182</v>
      </c>
    </row>
    <row r="2971" spans="2:10" s="198" customFormat="1" ht="18" customHeight="1" x14ac:dyDescent="0.2">
      <c r="B2971" s="203">
        <v>2009</v>
      </c>
      <c r="C2971" s="204">
        <v>10006044.74</v>
      </c>
      <c r="D2971" s="205" t="s">
        <v>87</v>
      </c>
      <c r="E2971" s="205" t="s">
        <v>95</v>
      </c>
      <c r="F2971" s="203">
        <v>90</v>
      </c>
      <c r="G2971" s="205" t="s">
        <v>6453</v>
      </c>
      <c r="H2971" s="205" t="s">
        <v>194</v>
      </c>
      <c r="I2971" s="205" t="s">
        <v>198</v>
      </c>
      <c r="J2971" s="205" t="s">
        <v>198</v>
      </c>
    </row>
    <row r="2972" spans="2:10" s="198" customFormat="1" ht="18" customHeight="1" x14ac:dyDescent="0.2">
      <c r="B2972" s="203">
        <v>2009</v>
      </c>
      <c r="C2972" s="204">
        <v>47074699.780000001</v>
      </c>
      <c r="D2972" s="205" t="s">
        <v>87</v>
      </c>
      <c r="E2972" s="205" t="s">
        <v>95</v>
      </c>
      <c r="F2972" s="203">
        <v>90</v>
      </c>
      <c r="G2972" s="205" t="s">
        <v>6453</v>
      </c>
      <c r="H2972" s="205" t="s">
        <v>194</v>
      </c>
      <c r="I2972" s="205" t="s">
        <v>183</v>
      </c>
      <c r="J2972" s="205" t="s">
        <v>183</v>
      </c>
    </row>
    <row r="2973" spans="2:10" s="198" customFormat="1" ht="18" customHeight="1" x14ac:dyDescent="0.2">
      <c r="B2973" s="203">
        <v>2009</v>
      </c>
      <c r="C2973" s="204">
        <v>24730492.690000001</v>
      </c>
      <c r="D2973" s="205" t="s">
        <v>87</v>
      </c>
      <c r="E2973" s="205" t="s">
        <v>95</v>
      </c>
      <c r="F2973" s="203">
        <v>90</v>
      </c>
      <c r="G2973" s="205" t="s">
        <v>6453</v>
      </c>
      <c r="H2973" s="205" t="s">
        <v>194</v>
      </c>
      <c r="I2973" s="205" t="s">
        <v>199</v>
      </c>
      <c r="J2973" s="205" t="s">
        <v>199</v>
      </c>
    </row>
    <row r="2974" spans="2:10" s="198" customFormat="1" ht="18" customHeight="1" x14ac:dyDescent="0.2">
      <c r="B2974" s="203">
        <v>2009</v>
      </c>
      <c r="C2974" s="204">
        <v>7436323.2400000002</v>
      </c>
      <c r="D2974" s="205" t="s">
        <v>87</v>
      </c>
      <c r="E2974" s="205" t="s">
        <v>95</v>
      </c>
      <c r="F2974" s="203">
        <v>90</v>
      </c>
      <c r="G2974" s="205" t="s">
        <v>6453</v>
      </c>
      <c r="H2974" s="205" t="s">
        <v>194</v>
      </c>
      <c r="I2974" s="205" t="s">
        <v>200</v>
      </c>
      <c r="J2974" s="205" t="s">
        <v>200</v>
      </c>
    </row>
    <row r="2975" spans="2:10" s="198" customFormat="1" ht="18" customHeight="1" x14ac:dyDescent="0.2">
      <c r="B2975" s="203">
        <v>2009</v>
      </c>
      <c r="C2975" s="204">
        <v>289220126.19</v>
      </c>
      <c r="D2975" s="205" t="s">
        <v>87</v>
      </c>
      <c r="E2975" s="205" t="s">
        <v>95</v>
      </c>
      <c r="F2975" s="203">
        <v>90</v>
      </c>
      <c r="G2975" s="205" t="s">
        <v>6453</v>
      </c>
      <c r="H2975" s="205" t="s">
        <v>194</v>
      </c>
      <c r="I2975" s="205" t="s">
        <v>201</v>
      </c>
      <c r="J2975" s="205" t="s">
        <v>201</v>
      </c>
    </row>
    <row r="2976" spans="2:10" s="198" customFormat="1" ht="18" customHeight="1" x14ac:dyDescent="0.2">
      <c r="B2976" s="203">
        <v>2009</v>
      </c>
      <c r="C2976" s="204">
        <v>107890.91</v>
      </c>
      <c r="D2976" s="205" t="s">
        <v>87</v>
      </c>
      <c r="E2976" s="205" t="s">
        <v>95</v>
      </c>
      <c r="F2976" s="203">
        <v>90</v>
      </c>
      <c r="G2976" s="205" t="s">
        <v>6453</v>
      </c>
      <c r="H2976" s="205" t="s">
        <v>194</v>
      </c>
      <c r="I2976" s="205" t="s">
        <v>202</v>
      </c>
      <c r="J2976" s="205" t="s">
        <v>202</v>
      </c>
    </row>
    <row r="2977" spans="2:10" s="198" customFormat="1" ht="18" customHeight="1" x14ac:dyDescent="0.2">
      <c r="B2977" s="203">
        <v>2009</v>
      </c>
      <c r="C2977" s="204">
        <v>13205390.42</v>
      </c>
      <c r="D2977" s="205" t="s">
        <v>87</v>
      </c>
      <c r="E2977" s="205" t="s">
        <v>95</v>
      </c>
      <c r="F2977" s="203">
        <v>90</v>
      </c>
      <c r="G2977" s="205" t="s">
        <v>6453</v>
      </c>
      <c r="H2977" s="205" t="s">
        <v>194</v>
      </c>
      <c r="I2977" s="205" t="s">
        <v>203</v>
      </c>
      <c r="J2977" s="205" t="s">
        <v>203</v>
      </c>
    </row>
    <row r="2978" spans="2:10" s="198" customFormat="1" ht="18" customHeight="1" x14ac:dyDescent="0.2">
      <c r="B2978" s="203">
        <v>2009</v>
      </c>
      <c r="C2978" s="204">
        <v>136480</v>
      </c>
      <c r="D2978" s="205" t="s">
        <v>87</v>
      </c>
      <c r="E2978" s="205" t="s">
        <v>95</v>
      </c>
      <c r="F2978" s="203">
        <v>90</v>
      </c>
      <c r="G2978" s="205" t="s">
        <v>6453</v>
      </c>
      <c r="H2978" s="205" t="s">
        <v>194</v>
      </c>
      <c r="I2978" s="205" t="s">
        <v>204</v>
      </c>
      <c r="J2978" s="205" t="s">
        <v>204</v>
      </c>
    </row>
    <row r="2979" spans="2:10" s="198" customFormat="1" ht="18" customHeight="1" x14ac:dyDescent="0.2">
      <c r="B2979" s="203">
        <v>2009</v>
      </c>
      <c r="C2979" s="204">
        <v>1418047.5</v>
      </c>
      <c r="D2979" s="205" t="s">
        <v>87</v>
      </c>
      <c r="E2979" s="205" t="s">
        <v>95</v>
      </c>
      <c r="F2979" s="203">
        <v>90</v>
      </c>
      <c r="G2979" s="205" t="s">
        <v>6453</v>
      </c>
      <c r="H2979" s="205" t="s">
        <v>194</v>
      </c>
      <c r="I2979" s="205" t="s">
        <v>205</v>
      </c>
      <c r="J2979" s="205" t="s">
        <v>205</v>
      </c>
    </row>
    <row r="2980" spans="2:10" s="198" customFormat="1" ht="18" customHeight="1" x14ac:dyDescent="0.2">
      <c r="B2980" s="203">
        <v>2009</v>
      </c>
      <c r="C2980" s="204">
        <v>3858706.39</v>
      </c>
      <c r="D2980" s="205" t="s">
        <v>87</v>
      </c>
      <c r="E2980" s="205" t="s">
        <v>95</v>
      </c>
      <c r="F2980" s="203">
        <v>90</v>
      </c>
      <c r="G2980" s="205" t="s">
        <v>6453</v>
      </c>
      <c r="H2980" s="205" t="s">
        <v>194</v>
      </c>
      <c r="I2980" s="205" t="s">
        <v>206</v>
      </c>
      <c r="J2980" s="205" t="s">
        <v>206</v>
      </c>
    </row>
    <row r="2981" spans="2:10" s="198" customFormat="1" ht="18" customHeight="1" x14ac:dyDescent="0.2">
      <c r="B2981" s="203">
        <v>2009</v>
      </c>
      <c r="C2981" s="204">
        <v>540150.57999999996</v>
      </c>
      <c r="D2981" s="205" t="s">
        <v>87</v>
      </c>
      <c r="E2981" s="205" t="s">
        <v>95</v>
      </c>
      <c r="F2981" s="203">
        <v>90</v>
      </c>
      <c r="G2981" s="205" t="s">
        <v>6453</v>
      </c>
      <c r="H2981" s="205" t="s">
        <v>194</v>
      </c>
      <c r="I2981" s="205" t="s">
        <v>207</v>
      </c>
      <c r="J2981" s="205" t="s">
        <v>207</v>
      </c>
    </row>
    <row r="2982" spans="2:10" s="198" customFormat="1" ht="18" customHeight="1" x14ac:dyDescent="0.2">
      <c r="B2982" s="203">
        <v>2009</v>
      </c>
      <c r="C2982" s="204">
        <v>105780512.20999999</v>
      </c>
      <c r="D2982" s="205" t="s">
        <v>87</v>
      </c>
      <c r="E2982" s="205" t="s">
        <v>95</v>
      </c>
      <c r="F2982" s="203">
        <v>90</v>
      </c>
      <c r="G2982" s="205" t="s">
        <v>6453</v>
      </c>
      <c r="H2982" s="205" t="s">
        <v>194</v>
      </c>
      <c r="I2982" s="205" t="s">
        <v>208</v>
      </c>
      <c r="J2982" s="205" t="s">
        <v>208</v>
      </c>
    </row>
    <row r="2983" spans="2:10" s="198" customFormat="1" ht="18" customHeight="1" x14ac:dyDescent="0.2">
      <c r="B2983" s="203">
        <v>2009</v>
      </c>
      <c r="C2983" s="204">
        <v>1645094.07</v>
      </c>
      <c r="D2983" s="205" t="s">
        <v>87</v>
      </c>
      <c r="E2983" s="205" t="s">
        <v>95</v>
      </c>
      <c r="F2983" s="203">
        <v>90</v>
      </c>
      <c r="G2983" s="205" t="s">
        <v>6453</v>
      </c>
      <c r="H2983" s="205" t="s">
        <v>194</v>
      </c>
      <c r="I2983" s="205" t="s">
        <v>209</v>
      </c>
      <c r="J2983" s="205" t="s">
        <v>209</v>
      </c>
    </row>
    <row r="2984" spans="2:10" s="198" customFormat="1" ht="18" customHeight="1" x14ac:dyDescent="0.2">
      <c r="B2984" s="203">
        <v>2009</v>
      </c>
      <c r="C2984" s="204">
        <v>7024659.8399999999</v>
      </c>
      <c r="D2984" s="205" t="s">
        <v>87</v>
      </c>
      <c r="E2984" s="205" t="s">
        <v>95</v>
      </c>
      <c r="F2984" s="203">
        <v>90</v>
      </c>
      <c r="G2984" s="205" t="s">
        <v>6453</v>
      </c>
      <c r="H2984" s="205" t="s">
        <v>194</v>
      </c>
      <c r="I2984" s="205" t="s">
        <v>354</v>
      </c>
      <c r="J2984" s="205" t="s">
        <v>354</v>
      </c>
    </row>
    <row r="2985" spans="2:10" s="198" customFormat="1" ht="18" customHeight="1" x14ac:dyDescent="0.2">
      <c r="B2985" s="203">
        <v>2009</v>
      </c>
      <c r="C2985" s="204">
        <v>27248808.010000002</v>
      </c>
      <c r="D2985" s="205" t="s">
        <v>87</v>
      </c>
      <c r="E2985" s="205" t="s">
        <v>95</v>
      </c>
      <c r="F2985" s="203">
        <v>90</v>
      </c>
      <c r="G2985" s="205" t="s">
        <v>6453</v>
      </c>
      <c r="H2985" s="205" t="s">
        <v>194</v>
      </c>
      <c r="I2985" s="205" t="s">
        <v>191</v>
      </c>
      <c r="J2985" s="205" t="s">
        <v>191</v>
      </c>
    </row>
    <row r="2986" spans="2:10" s="198" customFormat="1" ht="18" customHeight="1" x14ac:dyDescent="0.2">
      <c r="B2986" s="203">
        <v>2009</v>
      </c>
      <c r="C2986" s="204">
        <v>24939400.149999999</v>
      </c>
      <c r="D2986" s="205" t="s">
        <v>87</v>
      </c>
      <c r="E2986" s="205" t="s">
        <v>95</v>
      </c>
      <c r="F2986" s="203">
        <v>90</v>
      </c>
      <c r="G2986" s="205" t="s">
        <v>6453</v>
      </c>
      <c r="H2986" s="205" t="s">
        <v>194</v>
      </c>
      <c r="I2986" s="205" t="s">
        <v>192</v>
      </c>
      <c r="J2986" s="205" t="s">
        <v>192</v>
      </c>
    </row>
    <row r="2987" spans="2:10" s="198" customFormat="1" ht="18" customHeight="1" x14ac:dyDescent="0.2">
      <c r="B2987" s="203">
        <v>2009</v>
      </c>
      <c r="C2987" s="204">
        <v>15755731.720000001</v>
      </c>
      <c r="D2987" s="205" t="s">
        <v>87</v>
      </c>
      <c r="E2987" s="205" t="s">
        <v>95</v>
      </c>
      <c r="F2987" s="203">
        <v>90</v>
      </c>
      <c r="G2987" s="205" t="s">
        <v>6453</v>
      </c>
      <c r="H2987" s="205" t="s">
        <v>194</v>
      </c>
      <c r="I2987" s="205" t="s">
        <v>210</v>
      </c>
      <c r="J2987" s="205" t="s">
        <v>210</v>
      </c>
    </row>
    <row r="2988" spans="2:10" s="198" customFormat="1" ht="18" customHeight="1" x14ac:dyDescent="0.2">
      <c r="B2988" s="203">
        <v>2009</v>
      </c>
      <c r="C2988" s="204">
        <v>2934911.22</v>
      </c>
      <c r="D2988" s="205" t="s">
        <v>87</v>
      </c>
      <c r="E2988" s="205" t="s">
        <v>95</v>
      </c>
      <c r="F2988" s="203">
        <v>90</v>
      </c>
      <c r="G2988" s="205" t="s">
        <v>6453</v>
      </c>
      <c r="H2988" s="205" t="s">
        <v>194</v>
      </c>
      <c r="I2988" s="205" t="s">
        <v>355</v>
      </c>
      <c r="J2988" s="205" t="s">
        <v>355</v>
      </c>
    </row>
    <row r="2989" spans="2:10" s="198" customFormat="1" ht="18" customHeight="1" x14ac:dyDescent="0.2">
      <c r="B2989" s="203">
        <v>2009</v>
      </c>
      <c r="C2989" s="204">
        <v>22746439.100000001</v>
      </c>
      <c r="D2989" s="205" t="s">
        <v>87</v>
      </c>
      <c r="E2989" s="205" t="s">
        <v>95</v>
      </c>
      <c r="F2989" s="203">
        <v>90</v>
      </c>
      <c r="G2989" s="205" t="s">
        <v>6453</v>
      </c>
      <c r="H2989" s="205" t="s">
        <v>194</v>
      </c>
      <c r="I2989" s="205" t="s">
        <v>349</v>
      </c>
      <c r="J2989" s="205" t="s">
        <v>194</v>
      </c>
    </row>
    <row r="2990" spans="2:10" s="198" customFormat="1" ht="18" customHeight="1" x14ac:dyDescent="0.2">
      <c r="B2990" s="203">
        <v>2009</v>
      </c>
      <c r="C2990" s="204">
        <v>6736605.3600000003</v>
      </c>
      <c r="D2990" s="205" t="s">
        <v>87</v>
      </c>
      <c r="E2990" s="205" t="s">
        <v>95</v>
      </c>
      <c r="F2990" s="203">
        <v>90</v>
      </c>
      <c r="G2990" s="205" t="s">
        <v>6453</v>
      </c>
      <c r="H2990" s="205" t="s">
        <v>194</v>
      </c>
      <c r="I2990" s="205" t="s">
        <v>367</v>
      </c>
      <c r="J2990" s="205" t="s">
        <v>367</v>
      </c>
    </row>
    <row r="2991" spans="2:10" s="198" customFormat="1" ht="18" customHeight="1" x14ac:dyDescent="0.2">
      <c r="B2991" s="203">
        <v>2009</v>
      </c>
      <c r="C2991" s="204">
        <v>23211215.309999999</v>
      </c>
      <c r="D2991" s="205" t="s">
        <v>87</v>
      </c>
      <c r="E2991" s="205" t="s">
        <v>95</v>
      </c>
      <c r="F2991" s="203">
        <v>90</v>
      </c>
      <c r="G2991" s="205" t="s">
        <v>6453</v>
      </c>
      <c r="H2991" s="205" t="s">
        <v>194</v>
      </c>
      <c r="I2991" s="205" t="s">
        <v>211</v>
      </c>
      <c r="J2991" s="205" t="s">
        <v>211</v>
      </c>
    </row>
    <row r="2992" spans="2:10" s="198" customFormat="1" ht="18" customHeight="1" x14ac:dyDescent="0.2">
      <c r="B2992" s="203">
        <v>2009</v>
      </c>
      <c r="C2992" s="204">
        <v>73382780.200000003</v>
      </c>
      <c r="D2992" s="205" t="s">
        <v>87</v>
      </c>
      <c r="E2992" s="205" t="s">
        <v>95</v>
      </c>
      <c r="F2992" s="203">
        <v>90</v>
      </c>
      <c r="G2992" s="205" t="s">
        <v>6453</v>
      </c>
      <c r="H2992" s="205" t="s">
        <v>194</v>
      </c>
      <c r="I2992" s="205" t="s">
        <v>212</v>
      </c>
      <c r="J2992" s="205" t="s">
        <v>212</v>
      </c>
    </row>
    <row r="2993" spans="2:10" s="198" customFormat="1" ht="18" customHeight="1" x14ac:dyDescent="0.2">
      <c r="B2993" s="203">
        <v>2009</v>
      </c>
      <c r="C2993" s="204">
        <v>16558215.960000001</v>
      </c>
      <c r="D2993" s="205" t="s">
        <v>87</v>
      </c>
      <c r="E2993" s="205" t="s">
        <v>95</v>
      </c>
      <c r="F2993" s="203">
        <v>90</v>
      </c>
      <c r="G2993" s="205" t="s">
        <v>6453</v>
      </c>
      <c r="H2993" s="205" t="s">
        <v>194</v>
      </c>
      <c r="I2993" s="205" t="s">
        <v>437</v>
      </c>
      <c r="J2993" s="205" t="s">
        <v>419</v>
      </c>
    </row>
    <row r="2994" spans="2:10" s="198" customFormat="1" ht="18" customHeight="1" x14ac:dyDescent="0.2">
      <c r="B2994" s="203">
        <v>2009</v>
      </c>
      <c r="C2994" s="204">
        <v>1698926.66</v>
      </c>
      <c r="D2994" s="205" t="s">
        <v>87</v>
      </c>
      <c r="E2994" s="205" t="s">
        <v>95</v>
      </c>
      <c r="F2994" s="203">
        <v>90</v>
      </c>
      <c r="G2994" s="205" t="s">
        <v>6453</v>
      </c>
      <c r="H2994" s="205" t="s">
        <v>194</v>
      </c>
      <c r="I2994" s="205" t="s">
        <v>420</v>
      </c>
      <c r="J2994" s="205" t="s">
        <v>420</v>
      </c>
    </row>
    <row r="2995" spans="2:10" s="198" customFormat="1" ht="18" customHeight="1" x14ac:dyDescent="0.2">
      <c r="B2995" s="203">
        <v>2009</v>
      </c>
      <c r="C2995" s="204">
        <v>817691.75</v>
      </c>
      <c r="D2995" s="205" t="s">
        <v>87</v>
      </c>
      <c r="E2995" s="205" t="s">
        <v>95</v>
      </c>
      <c r="F2995" s="203">
        <v>90</v>
      </c>
      <c r="G2995" s="205" t="s">
        <v>6453</v>
      </c>
      <c r="H2995" s="205" t="s">
        <v>194</v>
      </c>
      <c r="I2995" s="205" t="s">
        <v>368</v>
      </c>
      <c r="J2995" s="205" t="s">
        <v>464</v>
      </c>
    </row>
    <row r="2996" spans="2:10" s="198" customFormat="1" ht="18" customHeight="1" x14ac:dyDescent="0.2">
      <c r="B2996" s="203">
        <v>2009</v>
      </c>
      <c r="C2996" s="204">
        <v>134197231.94</v>
      </c>
      <c r="D2996" s="205" t="s">
        <v>87</v>
      </c>
      <c r="E2996" s="205" t="s">
        <v>95</v>
      </c>
      <c r="F2996" s="203">
        <v>90</v>
      </c>
      <c r="G2996" s="205" t="s">
        <v>6453</v>
      </c>
      <c r="H2996" s="205" t="s">
        <v>194</v>
      </c>
      <c r="I2996" s="205" t="s">
        <v>356</v>
      </c>
      <c r="J2996" s="205" t="s">
        <v>356</v>
      </c>
    </row>
    <row r="2997" spans="2:10" s="198" customFormat="1" ht="18" customHeight="1" x14ac:dyDescent="0.2">
      <c r="B2997" s="203">
        <v>2009</v>
      </c>
      <c r="C2997" s="204">
        <v>600110.39</v>
      </c>
      <c r="D2997" s="205" t="s">
        <v>87</v>
      </c>
      <c r="E2997" s="205" t="s">
        <v>95</v>
      </c>
      <c r="F2997" s="203">
        <v>90</v>
      </c>
      <c r="G2997" s="205" t="s">
        <v>6453</v>
      </c>
      <c r="H2997" s="205" t="s">
        <v>194</v>
      </c>
      <c r="I2997" s="205" t="s">
        <v>421</v>
      </c>
      <c r="J2997" s="205" t="s">
        <v>421</v>
      </c>
    </row>
    <row r="2998" spans="2:10" s="198" customFormat="1" ht="18" customHeight="1" x14ac:dyDescent="0.2">
      <c r="B2998" s="203">
        <v>2009</v>
      </c>
      <c r="C2998" s="204">
        <v>23727633.850000001</v>
      </c>
      <c r="D2998" s="205" t="s">
        <v>87</v>
      </c>
      <c r="E2998" s="205" t="s">
        <v>95</v>
      </c>
      <c r="F2998" s="203">
        <v>90</v>
      </c>
      <c r="G2998" s="205" t="s">
        <v>6453</v>
      </c>
      <c r="H2998" s="205" t="s">
        <v>194</v>
      </c>
      <c r="I2998" s="205" t="s">
        <v>369</v>
      </c>
      <c r="J2998" s="205" t="s">
        <v>467</v>
      </c>
    </row>
    <row r="2999" spans="2:10" s="198" customFormat="1" ht="18" customHeight="1" x14ac:dyDescent="0.2">
      <c r="B2999" s="203">
        <v>2009</v>
      </c>
      <c r="C2999" s="204">
        <v>794797954.41999996</v>
      </c>
      <c r="D2999" s="205" t="s">
        <v>87</v>
      </c>
      <c r="E2999" s="205" t="s">
        <v>95</v>
      </c>
      <c r="F2999" s="203">
        <v>90</v>
      </c>
      <c r="G2999" s="205" t="s">
        <v>6453</v>
      </c>
      <c r="H2999" s="205" t="s">
        <v>194</v>
      </c>
      <c r="I2999" s="205" t="s">
        <v>214</v>
      </c>
      <c r="J2999" s="205" t="s">
        <v>214</v>
      </c>
    </row>
    <row r="3000" spans="2:10" s="198" customFormat="1" ht="18" customHeight="1" x14ac:dyDescent="0.2">
      <c r="B3000" s="203">
        <v>2009</v>
      </c>
      <c r="C3000" s="204">
        <v>109369243.25</v>
      </c>
      <c r="D3000" s="205" t="s">
        <v>87</v>
      </c>
      <c r="E3000" s="205" t="s">
        <v>95</v>
      </c>
      <c r="F3000" s="203">
        <v>90</v>
      </c>
      <c r="G3000" s="205" t="s">
        <v>6453</v>
      </c>
      <c r="H3000" s="205" t="s">
        <v>194</v>
      </c>
      <c r="I3000" s="205" t="s">
        <v>438</v>
      </c>
      <c r="J3000" s="205" t="s">
        <v>438</v>
      </c>
    </row>
    <row r="3001" spans="2:10" s="198" customFormat="1" ht="18" customHeight="1" x14ac:dyDescent="0.2">
      <c r="B3001" s="203">
        <v>2009</v>
      </c>
      <c r="C3001" s="204">
        <v>68032382.780000001</v>
      </c>
      <c r="D3001" s="205" t="s">
        <v>87</v>
      </c>
      <c r="E3001" s="205" t="s">
        <v>95</v>
      </c>
      <c r="F3001" s="203">
        <v>90</v>
      </c>
      <c r="G3001" s="205" t="s">
        <v>6453</v>
      </c>
      <c r="H3001" s="205" t="s">
        <v>194</v>
      </c>
      <c r="I3001" s="205" t="s">
        <v>370</v>
      </c>
      <c r="J3001" s="205" t="s">
        <v>370</v>
      </c>
    </row>
    <row r="3002" spans="2:10" s="198" customFormat="1" ht="18" customHeight="1" x14ac:dyDescent="0.2">
      <c r="B3002" s="203">
        <v>2009</v>
      </c>
      <c r="C3002" s="204">
        <v>2378430.5300000003</v>
      </c>
      <c r="D3002" s="205" t="s">
        <v>87</v>
      </c>
      <c r="E3002" s="205" t="s">
        <v>95</v>
      </c>
      <c r="F3002" s="203">
        <v>90</v>
      </c>
      <c r="G3002" s="205" t="s">
        <v>6453</v>
      </c>
      <c r="H3002" s="205" t="s">
        <v>194</v>
      </c>
      <c r="I3002" s="205" t="s">
        <v>395</v>
      </c>
      <c r="J3002" s="205" t="s">
        <v>395</v>
      </c>
    </row>
    <row r="3003" spans="2:10" s="198" customFormat="1" ht="18" customHeight="1" x14ac:dyDescent="0.2">
      <c r="B3003" s="203">
        <v>2009</v>
      </c>
      <c r="C3003" s="204">
        <v>23312289.300000001</v>
      </c>
      <c r="D3003" s="205" t="s">
        <v>87</v>
      </c>
      <c r="E3003" s="205" t="s">
        <v>95</v>
      </c>
      <c r="F3003" s="203">
        <v>90</v>
      </c>
      <c r="G3003" s="205" t="s">
        <v>6453</v>
      </c>
      <c r="H3003" s="205" t="s">
        <v>194</v>
      </c>
      <c r="I3003" s="205" t="s">
        <v>371</v>
      </c>
      <c r="J3003" s="205" t="s">
        <v>371</v>
      </c>
    </row>
    <row r="3004" spans="2:10" s="198" customFormat="1" ht="18" customHeight="1" x14ac:dyDescent="0.2">
      <c r="B3004" s="203">
        <v>2009</v>
      </c>
      <c r="C3004" s="204">
        <v>460435399.52999997</v>
      </c>
      <c r="D3004" s="205" t="s">
        <v>87</v>
      </c>
      <c r="E3004" s="205" t="s">
        <v>95</v>
      </c>
      <c r="F3004" s="203">
        <v>90</v>
      </c>
      <c r="G3004" s="205" t="s">
        <v>6453</v>
      </c>
      <c r="H3004" s="205" t="s">
        <v>194</v>
      </c>
      <c r="I3004" s="205" t="s">
        <v>215</v>
      </c>
      <c r="J3004" s="205" t="s">
        <v>215</v>
      </c>
    </row>
    <row r="3005" spans="2:10" s="198" customFormat="1" ht="18" customHeight="1" x14ac:dyDescent="0.2">
      <c r="B3005" s="203">
        <v>2009</v>
      </c>
      <c r="C3005" s="204">
        <v>87145838.959999993</v>
      </c>
      <c r="D3005" s="205" t="s">
        <v>87</v>
      </c>
      <c r="E3005" s="205" t="s">
        <v>95</v>
      </c>
      <c r="F3005" s="203">
        <v>90</v>
      </c>
      <c r="G3005" s="205" t="s">
        <v>6453</v>
      </c>
      <c r="H3005" s="205" t="s">
        <v>194</v>
      </c>
      <c r="I3005" s="205" t="s">
        <v>216</v>
      </c>
      <c r="J3005" s="205" t="s">
        <v>216</v>
      </c>
    </row>
    <row r="3006" spans="2:10" s="198" customFormat="1" ht="18" customHeight="1" x14ac:dyDescent="0.2">
      <c r="B3006" s="203">
        <v>2009</v>
      </c>
      <c r="C3006" s="204">
        <v>88196760.219999999</v>
      </c>
      <c r="D3006" s="205" t="s">
        <v>87</v>
      </c>
      <c r="E3006" s="205" t="s">
        <v>95</v>
      </c>
      <c r="F3006" s="203">
        <v>90</v>
      </c>
      <c r="G3006" s="205" t="s">
        <v>6453</v>
      </c>
      <c r="H3006" s="205" t="s">
        <v>194</v>
      </c>
      <c r="I3006" s="205" t="s">
        <v>217</v>
      </c>
      <c r="J3006" s="205" t="s">
        <v>217</v>
      </c>
    </row>
    <row r="3007" spans="2:10" s="198" customFormat="1" ht="18" customHeight="1" x14ac:dyDescent="0.2">
      <c r="B3007" s="203">
        <v>2009</v>
      </c>
      <c r="C3007" s="204">
        <v>6082524.6200000001</v>
      </c>
      <c r="D3007" s="205" t="s">
        <v>87</v>
      </c>
      <c r="E3007" s="205" t="s">
        <v>95</v>
      </c>
      <c r="F3007" s="203">
        <v>90</v>
      </c>
      <c r="G3007" s="205" t="s">
        <v>6453</v>
      </c>
      <c r="H3007" s="205" t="s">
        <v>194</v>
      </c>
      <c r="I3007" s="205" t="s">
        <v>218</v>
      </c>
      <c r="J3007" s="205" t="s">
        <v>6455</v>
      </c>
    </row>
    <row r="3008" spans="2:10" s="198" customFormat="1" ht="18" customHeight="1" x14ac:dyDescent="0.2">
      <c r="B3008" s="203">
        <v>2009</v>
      </c>
      <c r="C3008" s="204">
        <v>3517449.44</v>
      </c>
      <c r="D3008" s="205" t="s">
        <v>87</v>
      </c>
      <c r="E3008" s="205" t="s">
        <v>95</v>
      </c>
      <c r="F3008" s="203">
        <v>90</v>
      </c>
      <c r="G3008" s="205" t="s">
        <v>6453</v>
      </c>
      <c r="H3008" s="205" t="s">
        <v>194</v>
      </c>
      <c r="I3008" s="205" t="s">
        <v>422</v>
      </c>
      <c r="J3008" s="205" t="s">
        <v>487</v>
      </c>
    </row>
    <row r="3009" spans="2:10" s="198" customFormat="1" ht="18" customHeight="1" x14ac:dyDescent="0.2">
      <c r="B3009" s="203">
        <v>2009</v>
      </c>
      <c r="C3009" s="204">
        <v>6879432.1799999997</v>
      </c>
      <c r="D3009" s="205" t="s">
        <v>87</v>
      </c>
      <c r="E3009" s="205" t="s">
        <v>95</v>
      </c>
      <c r="F3009" s="203">
        <v>90</v>
      </c>
      <c r="G3009" s="205" t="s">
        <v>6453</v>
      </c>
      <c r="H3009" s="205" t="s">
        <v>194</v>
      </c>
      <c r="I3009" s="205" t="s">
        <v>372</v>
      </c>
      <c r="J3009" s="205" t="s">
        <v>372</v>
      </c>
    </row>
    <row r="3010" spans="2:10" s="198" customFormat="1" ht="18" customHeight="1" x14ac:dyDescent="0.2">
      <c r="B3010" s="203">
        <v>2009</v>
      </c>
      <c r="C3010" s="204">
        <v>395000</v>
      </c>
      <c r="D3010" s="205" t="s">
        <v>87</v>
      </c>
      <c r="E3010" s="205" t="s">
        <v>95</v>
      </c>
      <c r="F3010" s="203">
        <v>90</v>
      </c>
      <c r="G3010" s="205" t="s">
        <v>6453</v>
      </c>
      <c r="H3010" s="205" t="s">
        <v>194</v>
      </c>
      <c r="I3010" s="205" t="s">
        <v>387</v>
      </c>
      <c r="J3010" s="205" t="s">
        <v>387</v>
      </c>
    </row>
    <row r="3011" spans="2:10" s="198" customFormat="1" ht="18" customHeight="1" x14ac:dyDescent="0.2">
      <c r="B3011" s="203">
        <v>2009</v>
      </c>
      <c r="C3011" s="204">
        <v>9222657.3900000006</v>
      </c>
      <c r="D3011" s="205" t="s">
        <v>87</v>
      </c>
      <c r="E3011" s="205" t="s">
        <v>95</v>
      </c>
      <c r="F3011" s="203">
        <v>90</v>
      </c>
      <c r="G3011" s="205" t="s">
        <v>6453</v>
      </c>
      <c r="H3011" s="205" t="s">
        <v>194</v>
      </c>
      <c r="I3011" s="205" t="s">
        <v>219</v>
      </c>
      <c r="J3011" s="205" t="s">
        <v>219</v>
      </c>
    </row>
    <row r="3012" spans="2:10" s="198" customFormat="1" ht="18" customHeight="1" x14ac:dyDescent="0.2">
      <c r="B3012" s="203">
        <v>2009</v>
      </c>
      <c r="C3012" s="204">
        <v>50231479.899999999</v>
      </c>
      <c r="D3012" s="205" t="s">
        <v>87</v>
      </c>
      <c r="E3012" s="205" t="s">
        <v>95</v>
      </c>
      <c r="F3012" s="203">
        <v>90</v>
      </c>
      <c r="G3012" s="205" t="s">
        <v>6453</v>
      </c>
      <c r="H3012" s="205" t="s">
        <v>194</v>
      </c>
      <c r="I3012" s="205" t="s">
        <v>220</v>
      </c>
      <c r="J3012" s="205" t="s">
        <v>220</v>
      </c>
    </row>
    <row r="3013" spans="2:10" s="198" customFormat="1" ht="18" customHeight="1" x14ac:dyDescent="0.2">
      <c r="B3013" s="203">
        <v>2009</v>
      </c>
      <c r="C3013" s="204">
        <v>7203220.7300000004</v>
      </c>
      <c r="D3013" s="205" t="s">
        <v>87</v>
      </c>
      <c r="E3013" s="205" t="s">
        <v>95</v>
      </c>
      <c r="F3013" s="203">
        <v>90</v>
      </c>
      <c r="G3013" s="205" t="s">
        <v>6453</v>
      </c>
      <c r="H3013" s="205" t="s">
        <v>194</v>
      </c>
      <c r="I3013" s="205" t="s">
        <v>221</v>
      </c>
      <c r="J3013" s="205" t="s">
        <v>221</v>
      </c>
    </row>
    <row r="3014" spans="2:10" s="198" customFormat="1" ht="18" customHeight="1" x14ac:dyDescent="0.2">
      <c r="B3014" s="203">
        <v>2009</v>
      </c>
      <c r="C3014" s="204">
        <v>2093829.33</v>
      </c>
      <c r="D3014" s="205" t="s">
        <v>87</v>
      </c>
      <c r="E3014" s="205" t="s">
        <v>95</v>
      </c>
      <c r="F3014" s="203">
        <v>90</v>
      </c>
      <c r="G3014" s="205" t="s">
        <v>6453</v>
      </c>
      <c r="H3014" s="205" t="s">
        <v>222</v>
      </c>
      <c r="I3014" s="205" t="s">
        <v>223</v>
      </c>
      <c r="J3014" s="205" t="s">
        <v>223</v>
      </c>
    </row>
    <row r="3015" spans="2:10" s="198" customFormat="1" ht="18" customHeight="1" x14ac:dyDescent="0.2">
      <c r="B3015" s="203">
        <v>2009</v>
      </c>
      <c r="C3015" s="204">
        <v>379172.77</v>
      </c>
      <c r="D3015" s="205" t="s">
        <v>87</v>
      </c>
      <c r="E3015" s="205" t="s">
        <v>95</v>
      </c>
      <c r="F3015" s="203">
        <v>90</v>
      </c>
      <c r="G3015" s="205" t="s">
        <v>6453</v>
      </c>
      <c r="H3015" s="205" t="s">
        <v>222</v>
      </c>
      <c r="I3015" s="205" t="s">
        <v>224</v>
      </c>
      <c r="J3015" s="205" t="s">
        <v>224</v>
      </c>
    </row>
    <row r="3016" spans="2:10" s="198" customFormat="1" ht="18" customHeight="1" x14ac:dyDescent="0.2">
      <c r="B3016" s="203">
        <v>2009</v>
      </c>
      <c r="C3016" s="204">
        <v>6105414.3399999999</v>
      </c>
      <c r="D3016" s="205" t="s">
        <v>87</v>
      </c>
      <c r="E3016" s="205" t="s">
        <v>95</v>
      </c>
      <c r="F3016" s="203">
        <v>90</v>
      </c>
      <c r="G3016" s="205" t="s">
        <v>6453</v>
      </c>
      <c r="H3016" s="205" t="s">
        <v>222</v>
      </c>
      <c r="I3016" s="205" t="s">
        <v>225</v>
      </c>
      <c r="J3016" s="205" t="s">
        <v>225</v>
      </c>
    </row>
    <row r="3017" spans="2:10" s="198" customFormat="1" ht="18" customHeight="1" x14ac:dyDescent="0.2">
      <c r="B3017" s="203">
        <v>2009</v>
      </c>
      <c r="C3017" s="204">
        <v>485077.32</v>
      </c>
      <c r="D3017" s="205" t="s">
        <v>87</v>
      </c>
      <c r="E3017" s="205" t="s">
        <v>95</v>
      </c>
      <c r="F3017" s="203">
        <v>90</v>
      </c>
      <c r="G3017" s="205" t="s">
        <v>6453</v>
      </c>
      <c r="H3017" s="205" t="s">
        <v>222</v>
      </c>
      <c r="I3017" s="205" t="s">
        <v>349</v>
      </c>
      <c r="J3017" s="205" t="s">
        <v>222</v>
      </c>
    </row>
    <row r="3018" spans="2:10" s="198" customFormat="1" ht="18" customHeight="1" x14ac:dyDescent="0.2">
      <c r="B3018" s="203">
        <v>2009</v>
      </c>
      <c r="C3018" s="204">
        <v>5751369.46</v>
      </c>
      <c r="D3018" s="205" t="s">
        <v>87</v>
      </c>
      <c r="E3018" s="205" t="s">
        <v>95</v>
      </c>
      <c r="F3018" s="203">
        <v>90</v>
      </c>
      <c r="G3018" s="205" t="s">
        <v>6453</v>
      </c>
      <c r="H3018" s="205" t="s">
        <v>226</v>
      </c>
      <c r="I3018" s="205" t="s">
        <v>227</v>
      </c>
      <c r="J3018" s="205" t="s">
        <v>227</v>
      </c>
    </row>
    <row r="3019" spans="2:10" s="198" customFormat="1" ht="18" customHeight="1" x14ac:dyDescent="0.2">
      <c r="B3019" s="203">
        <v>2009</v>
      </c>
      <c r="C3019" s="204">
        <v>1388004602.0599999</v>
      </c>
      <c r="D3019" s="205" t="s">
        <v>87</v>
      </c>
      <c r="E3019" s="205" t="s">
        <v>95</v>
      </c>
      <c r="F3019" s="203">
        <v>90</v>
      </c>
      <c r="G3019" s="205" t="s">
        <v>6453</v>
      </c>
      <c r="H3019" s="205" t="s">
        <v>226</v>
      </c>
      <c r="I3019" s="205" t="s">
        <v>228</v>
      </c>
      <c r="J3019" s="205" t="s">
        <v>228</v>
      </c>
    </row>
    <row r="3020" spans="2:10" s="198" customFormat="1" ht="18" customHeight="1" x14ac:dyDescent="0.2">
      <c r="B3020" s="203">
        <v>2009</v>
      </c>
      <c r="C3020" s="204">
        <v>2843947.42</v>
      </c>
      <c r="D3020" s="205" t="s">
        <v>87</v>
      </c>
      <c r="E3020" s="205" t="s">
        <v>95</v>
      </c>
      <c r="F3020" s="203">
        <v>90</v>
      </c>
      <c r="G3020" s="205" t="s">
        <v>6453</v>
      </c>
      <c r="H3020" s="205" t="s">
        <v>226</v>
      </c>
      <c r="I3020" s="205" t="s">
        <v>423</v>
      </c>
      <c r="J3020" s="205" t="s">
        <v>423</v>
      </c>
    </row>
    <row r="3021" spans="2:10" s="198" customFormat="1" ht="18" customHeight="1" x14ac:dyDescent="0.2">
      <c r="B3021" s="203">
        <v>2009</v>
      </c>
      <c r="C3021" s="204">
        <v>0</v>
      </c>
      <c r="D3021" s="205" t="s">
        <v>87</v>
      </c>
      <c r="E3021" s="205" t="s">
        <v>95</v>
      </c>
      <c r="F3021" s="203">
        <v>90</v>
      </c>
      <c r="G3021" s="205" t="s">
        <v>6453</v>
      </c>
      <c r="H3021" s="205" t="s">
        <v>226</v>
      </c>
      <c r="I3021" s="205" t="s">
        <v>349</v>
      </c>
      <c r="J3021" s="205" t="s">
        <v>226</v>
      </c>
    </row>
    <row r="3022" spans="2:10" s="198" customFormat="1" ht="18" customHeight="1" x14ac:dyDescent="0.2">
      <c r="B3022" s="203">
        <v>2009</v>
      </c>
      <c r="C3022" s="204">
        <v>394550.76</v>
      </c>
      <c r="D3022" s="205" t="s">
        <v>87</v>
      </c>
      <c r="E3022" s="205" t="s">
        <v>95</v>
      </c>
      <c r="F3022" s="203">
        <v>90</v>
      </c>
      <c r="G3022" s="205" t="s">
        <v>6453</v>
      </c>
      <c r="H3022" s="205" t="s">
        <v>229</v>
      </c>
      <c r="I3022" s="205" t="s">
        <v>230</v>
      </c>
      <c r="J3022" s="205" t="s">
        <v>230</v>
      </c>
    </row>
    <row r="3023" spans="2:10" s="198" customFormat="1" ht="18" customHeight="1" x14ac:dyDescent="0.2">
      <c r="B3023" s="203">
        <v>2009</v>
      </c>
      <c r="C3023" s="204">
        <v>1053064.26</v>
      </c>
      <c r="D3023" s="205" t="s">
        <v>87</v>
      </c>
      <c r="E3023" s="205" t="s">
        <v>95</v>
      </c>
      <c r="F3023" s="203">
        <v>90</v>
      </c>
      <c r="G3023" s="205" t="s">
        <v>6453</v>
      </c>
      <c r="H3023" s="205" t="s">
        <v>229</v>
      </c>
      <c r="I3023" s="205" t="s">
        <v>383</v>
      </c>
      <c r="J3023" s="205" t="s">
        <v>383</v>
      </c>
    </row>
    <row r="3024" spans="2:10" s="198" customFormat="1" ht="18" customHeight="1" x14ac:dyDescent="0.2">
      <c r="B3024" s="203">
        <v>2009</v>
      </c>
      <c r="C3024" s="204">
        <v>1151122.74</v>
      </c>
      <c r="D3024" s="205" t="s">
        <v>87</v>
      </c>
      <c r="E3024" s="205" t="s">
        <v>95</v>
      </c>
      <c r="F3024" s="203">
        <v>90</v>
      </c>
      <c r="G3024" s="205" t="s">
        <v>6453</v>
      </c>
      <c r="H3024" s="205" t="s">
        <v>229</v>
      </c>
      <c r="I3024" s="205" t="s">
        <v>231</v>
      </c>
      <c r="J3024" s="205" t="s">
        <v>231</v>
      </c>
    </row>
    <row r="3025" spans="2:10" s="198" customFormat="1" ht="18" customHeight="1" x14ac:dyDescent="0.2">
      <c r="B3025" s="203">
        <v>2009</v>
      </c>
      <c r="C3025" s="204">
        <v>9822026.8300000001</v>
      </c>
      <c r="D3025" s="205" t="s">
        <v>87</v>
      </c>
      <c r="E3025" s="205" t="s">
        <v>95</v>
      </c>
      <c r="F3025" s="203">
        <v>90</v>
      </c>
      <c r="G3025" s="205" t="s">
        <v>6453</v>
      </c>
      <c r="H3025" s="205" t="s">
        <v>229</v>
      </c>
      <c r="I3025" s="205" t="s">
        <v>232</v>
      </c>
      <c r="J3025" s="205" t="s">
        <v>232</v>
      </c>
    </row>
    <row r="3026" spans="2:10" s="198" customFormat="1" ht="18" customHeight="1" x14ac:dyDescent="0.2">
      <c r="B3026" s="203">
        <v>2009</v>
      </c>
      <c r="C3026" s="204">
        <v>0</v>
      </c>
      <c r="D3026" s="205" t="s">
        <v>87</v>
      </c>
      <c r="E3026" s="205" t="s">
        <v>95</v>
      </c>
      <c r="F3026" s="203">
        <v>90</v>
      </c>
      <c r="G3026" s="205" t="s">
        <v>6453</v>
      </c>
      <c r="H3026" s="205" t="s">
        <v>229</v>
      </c>
      <c r="I3026" s="205" t="s">
        <v>349</v>
      </c>
      <c r="J3026" s="205" t="s">
        <v>229</v>
      </c>
    </row>
    <row r="3027" spans="2:10" s="198" customFormat="1" ht="18" customHeight="1" x14ac:dyDescent="0.2">
      <c r="B3027" s="203">
        <v>2009</v>
      </c>
      <c r="C3027" s="204">
        <v>0</v>
      </c>
      <c r="D3027" s="205" t="s">
        <v>87</v>
      </c>
      <c r="E3027" s="205" t="s">
        <v>95</v>
      </c>
      <c r="F3027" s="203">
        <v>90</v>
      </c>
      <c r="G3027" s="205" t="s">
        <v>6453</v>
      </c>
      <c r="H3027" s="205" t="s">
        <v>349</v>
      </c>
      <c r="I3027" s="205" t="s">
        <v>349</v>
      </c>
      <c r="J3027" s="205" t="s">
        <v>349</v>
      </c>
    </row>
    <row r="3028" spans="2:10" s="198" customFormat="1" ht="18" customHeight="1" x14ac:dyDescent="0.2">
      <c r="B3028" s="203">
        <v>2009</v>
      </c>
      <c r="C3028" s="204">
        <v>55738438.520000003</v>
      </c>
      <c r="D3028" s="205" t="s">
        <v>87</v>
      </c>
      <c r="E3028" s="205" t="s">
        <v>95</v>
      </c>
      <c r="F3028" s="203">
        <v>90</v>
      </c>
      <c r="G3028" s="205" t="s">
        <v>6453</v>
      </c>
      <c r="H3028" s="205" t="s">
        <v>236</v>
      </c>
      <c r="I3028" s="205" t="s">
        <v>357</v>
      </c>
      <c r="J3028" s="205" t="s">
        <v>357</v>
      </c>
    </row>
    <row r="3029" spans="2:10" s="198" customFormat="1" ht="18" customHeight="1" x14ac:dyDescent="0.2">
      <c r="B3029" s="203">
        <v>2009</v>
      </c>
      <c r="C3029" s="204">
        <v>3573467.64</v>
      </c>
      <c r="D3029" s="205" t="s">
        <v>87</v>
      </c>
      <c r="E3029" s="205" t="s">
        <v>95</v>
      </c>
      <c r="F3029" s="203">
        <v>90</v>
      </c>
      <c r="G3029" s="205" t="s">
        <v>6453</v>
      </c>
      <c r="H3029" s="205" t="s">
        <v>236</v>
      </c>
      <c r="I3029" s="205" t="s">
        <v>358</v>
      </c>
      <c r="J3029" s="205" t="s">
        <v>358</v>
      </c>
    </row>
    <row r="3030" spans="2:10" s="198" customFormat="1" ht="18" customHeight="1" x14ac:dyDescent="0.2">
      <c r="B3030" s="203">
        <v>2009</v>
      </c>
      <c r="C3030" s="204">
        <v>0</v>
      </c>
      <c r="D3030" s="205" t="s">
        <v>87</v>
      </c>
      <c r="E3030" s="205" t="s">
        <v>95</v>
      </c>
      <c r="F3030" s="203">
        <v>90</v>
      </c>
      <c r="G3030" s="205" t="s">
        <v>6453</v>
      </c>
      <c r="H3030" s="205" t="s">
        <v>236</v>
      </c>
      <c r="I3030" s="205" t="s">
        <v>349</v>
      </c>
      <c r="J3030" s="205" t="s">
        <v>236</v>
      </c>
    </row>
    <row r="3031" spans="2:10" s="198" customFormat="1" ht="18" customHeight="1" x14ac:dyDescent="0.2">
      <c r="B3031" s="203">
        <v>2009</v>
      </c>
      <c r="C3031" s="204">
        <v>12316.56</v>
      </c>
      <c r="D3031" s="205" t="s">
        <v>87</v>
      </c>
      <c r="E3031" s="205" t="s">
        <v>95</v>
      </c>
      <c r="F3031" s="203">
        <v>90</v>
      </c>
      <c r="G3031" s="205" t="s">
        <v>6453</v>
      </c>
      <c r="H3031" s="205" t="s">
        <v>237</v>
      </c>
      <c r="I3031" s="205" t="s">
        <v>349</v>
      </c>
      <c r="J3031" s="205" t="s">
        <v>237</v>
      </c>
    </row>
    <row r="3032" spans="2:10" s="198" customFormat="1" ht="18" customHeight="1" x14ac:dyDescent="0.2">
      <c r="B3032" s="203">
        <v>2009</v>
      </c>
      <c r="C3032" s="204">
        <v>3777249.48</v>
      </c>
      <c r="D3032" s="205" t="s">
        <v>87</v>
      </c>
      <c r="E3032" s="205" t="s">
        <v>95</v>
      </c>
      <c r="F3032" s="203">
        <v>90</v>
      </c>
      <c r="G3032" s="205" t="s">
        <v>6453</v>
      </c>
      <c r="H3032" s="205" t="s">
        <v>237</v>
      </c>
      <c r="I3032" s="205" t="s">
        <v>239</v>
      </c>
      <c r="J3032" s="205" t="s">
        <v>239</v>
      </c>
    </row>
    <row r="3033" spans="2:10" s="198" customFormat="1" ht="18" customHeight="1" x14ac:dyDescent="0.2">
      <c r="B3033" s="203">
        <v>2009</v>
      </c>
      <c r="C3033" s="204">
        <v>46503797.270000003</v>
      </c>
      <c r="D3033" s="205" t="s">
        <v>87</v>
      </c>
      <c r="E3033" s="205" t="s">
        <v>95</v>
      </c>
      <c r="F3033" s="203">
        <v>90</v>
      </c>
      <c r="G3033" s="205" t="s">
        <v>6453</v>
      </c>
      <c r="H3033" s="205" t="s">
        <v>237</v>
      </c>
      <c r="I3033" s="205" t="s">
        <v>240</v>
      </c>
      <c r="J3033" s="205" t="s">
        <v>240</v>
      </c>
    </row>
    <row r="3034" spans="2:10" s="198" customFormat="1" ht="18" customHeight="1" x14ac:dyDescent="0.2">
      <c r="B3034" s="203">
        <v>2009</v>
      </c>
      <c r="C3034" s="204">
        <v>0</v>
      </c>
      <c r="D3034" s="205" t="s">
        <v>87</v>
      </c>
      <c r="E3034" s="205" t="s">
        <v>95</v>
      </c>
      <c r="F3034" s="203">
        <v>99</v>
      </c>
      <c r="G3034" s="205" t="s">
        <v>439</v>
      </c>
      <c r="H3034" s="205" t="s">
        <v>349</v>
      </c>
      <c r="I3034" s="205" t="s">
        <v>349</v>
      </c>
      <c r="J3034" s="205" t="s">
        <v>349</v>
      </c>
    </row>
    <row r="3035" spans="2:10" s="198" customFormat="1" ht="18" customHeight="1" x14ac:dyDescent="0.2">
      <c r="B3035" s="203">
        <v>2009</v>
      </c>
      <c r="C3035" s="204">
        <v>3928734430.3000002</v>
      </c>
      <c r="D3035" s="205" t="s">
        <v>87</v>
      </c>
      <c r="E3035" s="205" t="s">
        <v>242</v>
      </c>
      <c r="F3035" s="203">
        <v>90</v>
      </c>
      <c r="G3035" s="205" t="s">
        <v>6453</v>
      </c>
      <c r="H3035" s="205" t="s">
        <v>96</v>
      </c>
      <c r="I3035" s="205" t="s">
        <v>98</v>
      </c>
      <c r="J3035" s="205" t="s">
        <v>98</v>
      </c>
    </row>
    <row r="3036" spans="2:10" s="198" customFormat="1" ht="18" customHeight="1" x14ac:dyDescent="0.2">
      <c r="B3036" s="203">
        <v>2009</v>
      </c>
      <c r="C3036" s="204">
        <v>1161646781.8299999</v>
      </c>
      <c r="D3036" s="205" t="s">
        <v>87</v>
      </c>
      <c r="E3036" s="205" t="s">
        <v>242</v>
      </c>
      <c r="F3036" s="203">
        <v>90</v>
      </c>
      <c r="G3036" s="205" t="s">
        <v>6453</v>
      </c>
      <c r="H3036" s="205" t="s">
        <v>96</v>
      </c>
      <c r="I3036" s="205" t="s">
        <v>245</v>
      </c>
      <c r="J3036" s="205" t="s">
        <v>245</v>
      </c>
    </row>
    <row r="3037" spans="2:10" s="198" customFormat="1" ht="18" customHeight="1" x14ac:dyDescent="0.2">
      <c r="B3037" s="203">
        <v>2009</v>
      </c>
      <c r="C3037" s="204">
        <v>0</v>
      </c>
      <c r="D3037" s="205" t="s">
        <v>87</v>
      </c>
      <c r="E3037" s="205" t="s">
        <v>242</v>
      </c>
      <c r="F3037" s="203">
        <v>90</v>
      </c>
      <c r="G3037" s="205" t="s">
        <v>6453</v>
      </c>
      <c r="H3037" s="205" t="s">
        <v>96</v>
      </c>
      <c r="I3037" s="205" t="s">
        <v>349</v>
      </c>
      <c r="J3037" s="205" t="s">
        <v>96</v>
      </c>
    </row>
    <row r="3038" spans="2:10" s="198" customFormat="1" ht="18" customHeight="1" x14ac:dyDescent="0.2">
      <c r="B3038" s="203">
        <v>2009</v>
      </c>
      <c r="C3038" s="204">
        <v>457027846.10000002</v>
      </c>
      <c r="D3038" s="205" t="s">
        <v>87</v>
      </c>
      <c r="E3038" s="205" t="s">
        <v>242</v>
      </c>
      <c r="F3038" s="203">
        <v>90</v>
      </c>
      <c r="G3038" s="205" t="s">
        <v>6453</v>
      </c>
      <c r="H3038" s="205" t="s">
        <v>110</v>
      </c>
      <c r="I3038" s="205" t="s">
        <v>110</v>
      </c>
      <c r="J3038" s="205" t="s">
        <v>110</v>
      </c>
    </row>
    <row r="3039" spans="2:10" s="198" customFormat="1" ht="18" customHeight="1" x14ac:dyDescent="0.2">
      <c r="B3039" s="203">
        <v>2009</v>
      </c>
      <c r="C3039" s="204">
        <v>0</v>
      </c>
      <c r="D3039" s="205" t="s">
        <v>87</v>
      </c>
      <c r="E3039" s="205" t="s">
        <v>242</v>
      </c>
      <c r="F3039" s="203">
        <v>90</v>
      </c>
      <c r="G3039" s="205" t="s">
        <v>6453</v>
      </c>
      <c r="H3039" s="205" t="s">
        <v>110</v>
      </c>
      <c r="I3039" s="205" t="s">
        <v>349</v>
      </c>
      <c r="J3039" s="205" t="s">
        <v>110</v>
      </c>
    </row>
    <row r="3040" spans="2:10" s="198" customFormat="1" ht="18" customHeight="1" x14ac:dyDescent="0.2">
      <c r="B3040" s="203">
        <v>2009</v>
      </c>
      <c r="C3040" s="204">
        <v>2412334.14</v>
      </c>
      <c r="D3040" s="205" t="s">
        <v>87</v>
      </c>
      <c r="E3040" s="205" t="s">
        <v>242</v>
      </c>
      <c r="F3040" s="203">
        <v>90</v>
      </c>
      <c r="G3040" s="205" t="s">
        <v>6453</v>
      </c>
      <c r="H3040" s="205" t="s">
        <v>115</v>
      </c>
      <c r="I3040" s="205" t="s">
        <v>116</v>
      </c>
      <c r="J3040" s="205" t="s">
        <v>116</v>
      </c>
    </row>
    <row r="3041" spans="2:10" s="198" customFormat="1" ht="18" customHeight="1" x14ac:dyDescent="0.2">
      <c r="B3041" s="203">
        <v>2009</v>
      </c>
      <c r="C3041" s="204">
        <v>17368345.219999999</v>
      </c>
      <c r="D3041" s="205" t="s">
        <v>87</v>
      </c>
      <c r="E3041" s="205" t="s">
        <v>242</v>
      </c>
      <c r="F3041" s="203">
        <v>90</v>
      </c>
      <c r="G3041" s="205" t="s">
        <v>6453</v>
      </c>
      <c r="H3041" s="205" t="s">
        <v>115</v>
      </c>
      <c r="I3041" s="205" t="s">
        <v>397</v>
      </c>
      <c r="J3041" s="205" t="s">
        <v>397</v>
      </c>
    </row>
    <row r="3042" spans="2:10" s="198" customFormat="1" ht="18" customHeight="1" x14ac:dyDescent="0.2">
      <c r="B3042" s="203">
        <v>2009</v>
      </c>
      <c r="C3042" s="204">
        <v>41838.57</v>
      </c>
      <c r="D3042" s="205" t="s">
        <v>87</v>
      </c>
      <c r="E3042" s="205" t="s">
        <v>242</v>
      </c>
      <c r="F3042" s="203">
        <v>90</v>
      </c>
      <c r="G3042" s="205" t="s">
        <v>6453</v>
      </c>
      <c r="H3042" s="205" t="s">
        <v>115</v>
      </c>
      <c r="I3042" s="205" t="s">
        <v>388</v>
      </c>
      <c r="J3042" s="205" t="s">
        <v>388</v>
      </c>
    </row>
    <row r="3043" spans="2:10" s="198" customFormat="1" ht="18" customHeight="1" x14ac:dyDescent="0.2">
      <c r="B3043" s="203">
        <v>2009</v>
      </c>
      <c r="C3043" s="204">
        <v>410973.35</v>
      </c>
      <c r="D3043" s="205" t="s">
        <v>87</v>
      </c>
      <c r="E3043" s="205" t="s">
        <v>242</v>
      </c>
      <c r="F3043" s="203">
        <v>90</v>
      </c>
      <c r="G3043" s="205" t="s">
        <v>6453</v>
      </c>
      <c r="H3043" s="205" t="s">
        <v>115</v>
      </c>
      <c r="I3043" s="205" t="s">
        <v>393</v>
      </c>
      <c r="J3043" s="205" t="s">
        <v>393</v>
      </c>
    </row>
    <row r="3044" spans="2:10" s="198" customFormat="1" ht="18" customHeight="1" x14ac:dyDescent="0.2">
      <c r="B3044" s="203">
        <v>2009</v>
      </c>
      <c r="C3044" s="204">
        <v>0</v>
      </c>
      <c r="D3044" s="205" t="s">
        <v>87</v>
      </c>
      <c r="E3044" s="205" t="s">
        <v>242</v>
      </c>
      <c r="F3044" s="203">
        <v>90</v>
      </c>
      <c r="G3044" s="205" t="s">
        <v>6453</v>
      </c>
      <c r="H3044" s="205" t="s">
        <v>115</v>
      </c>
      <c r="I3044" s="205" t="s">
        <v>349</v>
      </c>
      <c r="J3044" s="205" t="s">
        <v>115</v>
      </c>
    </row>
    <row r="3045" spans="2:10" s="198" customFormat="1" ht="18" customHeight="1" x14ac:dyDescent="0.2">
      <c r="B3045" s="203">
        <v>2009</v>
      </c>
      <c r="C3045" s="204">
        <v>35326281.390000001</v>
      </c>
      <c r="D3045" s="205" t="s">
        <v>87</v>
      </c>
      <c r="E3045" s="205" t="s">
        <v>242</v>
      </c>
      <c r="F3045" s="203">
        <v>90</v>
      </c>
      <c r="G3045" s="205" t="s">
        <v>6453</v>
      </c>
      <c r="H3045" s="205" t="s">
        <v>246</v>
      </c>
      <c r="I3045" s="205" t="s">
        <v>246</v>
      </c>
      <c r="J3045" s="205" t="s">
        <v>246</v>
      </c>
    </row>
    <row r="3046" spans="2:10" s="198" customFormat="1" ht="18" customHeight="1" x14ac:dyDescent="0.2">
      <c r="B3046" s="203">
        <v>2009</v>
      </c>
      <c r="C3046" s="204">
        <v>0</v>
      </c>
      <c r="D3046" s="205" t="s">
        <v>87</v>
      </c>
      <c r="E3046" s="205" t="s">
        <v>242</v>
      </c>
      <c r="F3046" s="203">
        <v>90</v>
      </c>
      <c r="G3046" s="205" t="s">
        <v>6453</v>
      </c>
      <c r="H3046" s="205" t="s">
        <v>246</v>
      </c>
      <c r="I3046" s="205" t="s">
        <v>349</v>
      </c>
      <c r="J3046" s="205" t="s">
        <v>246</v>
      </c>
    </row>
    <row r="3047" spans="2:10" s="198" customFormat="1" ht="18" customHeight="1" x14ac:dyDescent="0.2">
      <c r="B3047" s="203">
        <v>2009</v>
      </c>
      <c r="C3047" s="204">
        <v>46946020.990000002</v>
      </c>
      <c r="D3047" s="205" t="s">
        <v>87</v>
      </c>
      <c r="E3047" s="205" t="s">
        <v>242</v>
      </c>
      <c r="F3047" s="203">
        <v>90</v>
      </c>
      <c r="G3047" s="205" t="s">
        <v>6453</v>
      </c>
      <c r="H3047" s="205" t="s">
        <v>247</v>
      </c>
      <c r="I3047" s="205" t="s">
        <v>426</v>
      </c>
      <c r="J3047" s="205" t="s">
        <v>426</v>
      </c>
    </row>
    <row r="3048" spans="2:10" s="198" customFormat="1" ht="18" customHeight="1" x14ac:dyDescent="0.2">
      <c r="B3048" s="203">
        <v>2009</v>
      </c>
      <c r="C3048" s="204">
        <v>76126723.010000005</v>
      </c>
      <c r="D3048" s="205" t="s">
        <v>87</v>
      </c>
      <c r="E3048" s="205" t="s">
        <v>242</v>
      </c>
      <c r="F3048" s="203">
        <v>90</v>
      </c>
      <c r="G3048" s="205" t="s">
        <v>6453</v>
      </c>
      <c r="H3048" s="205" t="s">
        <v>247</v>
      </c>
      <c r="I3048" s="205" t="s">
        <v>440</v>
      </c>
      <c r="J3048" s="205" t="s">
        <v>440</v>
      </c>
    </row>
    <row r="3049" spans="2:10" s="198" customFormat="1" ht="18" customHeight="1" x14ac:dyDescent="0.2">
      <c r="B3049" s="203">
        <v>2009</v>
      </c>
      <c r="C3049" s="204">
        <v>59281.78</v>
      </c>
      <c r="D3049" s="205" t="s">
        <v>87</v>
      </c>
      <c r="E3049" s="205" t="s">
        <v>242</v>
      </c>
      <c r="F3049" s="203">
        <v>90</v>
      </c>
      <c r="G3049" s="205" t="s">
        <v>6453</v>
      </c>
      <c r="H3049" s="205" t="s">
        <v>247</v>
      </c>
      <c r="I3049" s="205" t="s">
        <v>441</v>
      </c>
      <c r="J3049" s="205" t="s">
        <v>441</v>
      </c>
    </row>
    <row r="3050" spans="2:10" s="198" customFormat="1" ht="18" customHeight="1" x14ac:dyDescent="0.2">
      <c r="B3050" s="203">
        <v>2009</v>
      </c>
      <c r="C3050" s="204">
        <v>99485203.650000006</v>
      </c>
      <c r="D3050" s="205" t="s">
        <v>87</v>
      </c>
      <c r="E3050" s="205" t="s">
        <v>242</v>
      </c>
      <c r="F3050" s="203">
        <v>90</v>
      </c>
      <c r="G3050" s="205" t="s">
        <v>6453</v>
      </c>
      <c r="H3050" s="205" t="s">
        <v>247</v>
      </c>
      <c r="I3050" s="205" t="s">
        <v>443</v>
      </c>
      <c r="J3050" s="205" t="s">
        <v>443</v>
      </c>
    </row>
    <row r="3051" spans="2:10" s="198" customFormat="1" ht="18" customHeight="1" x14ac:dyDescent="0.2">
      <c r="B3051" s="203">
        <v>2009</v>
      </c>
      <c r="C3051" s="204">
        <v>5969.66</v>
      </c>
      <c r="D3051" s="205" t="s">
        <v>87</v>
      </c>
      <c r="E3051" s="205" t="s">
        <v>242</v>
      </c>
      <c r="F3051" s="203">
        <v>90</v>
      </c>
      <c r="G3051" s="205" t="s">
        <v>6453</v>
      </c>
      <c r="H3051" s="205" t="s">
        <v>247</v>
      </c>
      <c r="I3051" s="205" t="s">
        <v>444</v>
      </c>
      <c r="J3051" s="205" t="s">
        <v>444</v>
      </c>
    </row>
    <row r="3052" spans="2:10" s="198" customFormat="1" ht="18" customHeight="1" x14ac:dyDescent="0.2">
      <c r="B3052" s="203">
        <v>2009</v>
      </c>
      <c r="C3052" s="204">
        <v>403459.94</v>
      </c>
      <c r="D3052" s="205" t="s">
        <v>87</v>
      </c>
      <c r="E3052" s="205" t="s">
        <v>242</v>
      </c>
      <c r="F3052" s="203">
        <v>90</v>
      </c>
      <c r="G3052" s="205" t="s">
        <v>6453</v>
      </c>
      <c r="H3052" s="205" t="s">
        <v>247</v>
      </c>
      <c r="I3052" s="205" t="s">
        <v>445</v>
      </c>
      <c r="J3052" s="205" t="s">
        <v>445</v>
      </c>
    </row>
    <row r="3053" spans="2:10" s="198" customFormat="1" ht="18" customHeight="1" x14ac:dyDescent="0.2">
      <c r="B3053" s="203">
        <v>2009</v>
      </c>
      <c r="C3053" s="204">
        <v>59292653.5</v>
      </c>
      <c r="D3053" s="205" t="s">
        <v>87</v>
      </c>
      <c r="E3053" s="205" t="s">
        <v>242</v>
      </c>
      <c r="F3053" s="203">
        <v>90</v>
      </c>
      <c r="G3053" s="205" t="s">
        <v>6453</v>
      </c>
      <c r="H3053" s="205" t="s">
        <v>247</v>
      </c>
      <c r="I3053" s="205" t="s">
        <v>349</v>
      </c>
      <c r="J3053" s="205" t="s">
        <v>247</v>
      </c>
    </row>
    <row r="3054" spans="2:10" s="198" customFormat="1" ht="18" customHeight="1" x14ac:dyDescent="0.2">
      <c r="B3054" s="203">
        <v>2009</v>
      </c>
      <c r="C3054" s="204">
        <v>201796179.09</v>
      </c>
      <c r="D3054" s="205" t="s">
        <v>87</v>
      </c>
      <c r="E3054" s="205" t="s">
        <v>242</v>
      </c>
      <c r="F3054" s="203">
        <v>90</v>
      </c>
      <c r="G3054" s="205" t="s">
        <v>6453</v>
      </c>
      <c r="H3054" s="205" t="s">
        <v>159</v>
      </c>
      <c r="I3054" s="205" t="s">
        <v>381</v>
      </c>
      <c r="J3054" s="205" t="s">
        <v>381</v>
      </c>
    </row>
    <row r="3055" spans="2:10" s="198" customFormat="1" ht="18" customHeight="1" x14ac:dyDescent="0.2">
      <c r="B3055" s="203">
        <v>2009</v>
      </c>
      <c r="C3055" s="204">
        <v>145720311.86000001</v>
      </c>
      <c r="D3055" s="205" t="s">
        <v>87</v>
      </c>
      <c r="E3055" s="205" t="s">
        <v>242</v>
      </c>
      <c r="F3055" s="203">
        <v>90</v>
      </c>
      <c r="G3055" s="205" t="s">
        <v>6453</v>
      </c>
      <c r="H3055" s="205" t="s">
        <v>159</v>
      </c>
      <c r="I3055" s="205" t="s">
        <v>160</v>
      </c>
      <c r="J3055" s="205" t="s">
        <v>160</v>
      </c>
    </row>
    <row r="3056" spans="2:10" s="198" customFormat="1" ht="18" customHeight="1" x14ac:dyDescent="0.2">
      <c r="B3056" s="203">
        <v>2009</v>
      </c>
      <c r="C3056" s="204">
        <v>0</v>
      </c>
      <c r="D3056" s="205" t="s">
        <v>87</v>
      </c>
      <c r="E3056" s="205" t="s">
        <v>242</v>
      </c>
      <c r="F3056" s="203">
        <v>90</v>
      </c>
      <c r="G3056" s="205" t="s">
        <v>6453</v>
      </c>
      <c r="H3056" s="205" t="s">
        <v>159</v>
      </c>
      <c r="I3056" s="205" t="s">
        <v>349</v>
      </c>
      <c r="J3056" s="205" t="s">
        <v>159</v>
      </c>
    </row>
    <row r="3057" spans="2:10" s="198" customFormat="1" ht="18" customHeight="1" x14ac:dyDescent="0.2">
      <c r="B3057" s="203">
        <v>2009</v>
      </c>
      <c r="C3057" s="204">
        <v>93921150.129999995</v>
      </c>
      <c r="D3057" s="205" t="s">
        <v>87</v>
      </c>
      <c r="E3057" s="205" t="s">
        <v>242</v>
      </c>
      <c r="F3057" s="203">
        <v>90</v>
      </c>
      <c r="G3057" s="205" t="s">
        <v>6453</v>
      </c>
      <c r="H3057" s="205" t="s">
        <v>250</v>
      </c>
      <c r="I3057" s="205" t="s">
        <v>251</v>
      </c>
      <c r="J3057" s="205" t="s">
        <v>251</v>
      </c>
    </row>
    <row r="3058" spans="2:10" s="198" customFormat="1" ht="18" customHeight="1" x14ac:dyDescent="0.2">
      <c r="B3058" s="203">
        <v>2009</v>
      </c>
      <c r="C3058" s="204">
        <v>9859247.6799999997</v>
      </c>
      <c r="D3058" s="205" t="s">
        <v>87</v>
      </c>
      <c r="E3058" s="205" t="s">
        <v>242</v>
      </c>
      <c r="F3058" s="203">
        <v>90</v>
      </c>
      <c r="G3058" s="205" t="s">
        <v>6453</v>
      </c>
      <c r="H3058" s="205" t="s">
        <v>250</v>
      </c>
      <c r="I3058" s="205" t="s">
        <v>252</v>
      </c>
      <c r="J3058" s="205" t="s">
        <v>252</v>
      </c>
    </row>
    <row r="3059" spans="2:10" s="198" customFormat="1" ht="18" customHeight="1" x14ac:dyDescent="0.2">
      <c r="B3059" s="203">
        <v>2009</v>
      </c>
      <c r="C3059" s="204">
        <v>26494956.989999998</v>
      </c>
      <c r="D3059" s="205" t="s">
        <v>87</v>
      </c>
      <c r="E3059" s="205" t="s">
        <v>242</v>
      </c>
      <c r="F3059" s="203">
        <v>90</v>
      </c>
      <c r="G3059" s="205" t="s">
        <v>6453</v>
      </c>
      <c r="H3059" s="205" t="s">
        <v>250</v>
      </c>
      <c r="I3059" s="205" t="s">
        <v>253</v>
      </c>
      <c r="J3059" s="205" t="s">
        <v>253</v>
      </c>
    </row>
    <row r="3060" spans="2:10" s="198" customFormat="1" ht="18" customHeight="1" x14ac:dyDescent="0.2">
      <c r="B3060" s="203">
        <v>2009</v>
      </c>
      <c r="C3060" s="204">
        <v>6507328.7599999998</v>
      </c>
      <c r="D3060" s="205" t="s">
        <v>87</v>
      </c>
      <c r="E3060" s="205" t="s">
        <v>242</v>
      </c>
      <c r="F3060" s="203">
        <v>90</v>
      </c>
      <c r="G3060" s="205" t="s">
        <v>6453</v>
      </c>
      <c r="H3060" s="205" t="s">
        <v>250</v>
      </c>
      <c r="I3060" s="205" t="s">
        <v>254</v>
      </c>
      <c r="J3060" s="205" t="s">
        <v>254</v>
      </c>
    </row>
    <row r="3061" spans="2:10" s="198" customFormat="1" ht="18" customHeight="1" x14ac:dyDescent="0.2">
      <c r="B3061" s="203">
        <v>2009</v>
      </c>
      <c r="C3061" s="204">
        <v>1585972.65</v>
      </c>
      <c r="D3061" s="205" t="s">
        <v>87</v>
      </c>
      <c r="E3061" s="205" t="s">
        <v>242</v>
      </c>
      <c r="F3061" s="203">
        <v>90</v>
      </c>
      <c r="G3061" s="205" t="s">
        <v>6453</v>
      </c>
      <c r="H3061" s="205" t="s">
        <v>250</v>
      </c>
      <c r="I3061" s="205" t="s">
        <v>388</v>
      </c>
      <c r="J3061" s="205" t="s">
        <v>388</v>
      </c>
    </row>
    <row r="3062" spans="2:10" s="198" customFormat="1" ht="18" customHeight="1" x14ac:dyDescent="0.2">
      <c r="B3062" s="203">
        <v>2009</v>
      </c>
      <c r="C3062" s="204">
        <v>0</v>
      </c>
      <c r="D3062" s="205" t="s">
        <v>87</v>
      </c>
      <c r="E3062" s="205" t="s">
        <v>242</v>
      </c>
      <c r="F3062" s="203">
        <v>90</v>
      </c>
      <c r="G3062" s="205" t="s">
        <v>6453</v>
      </c>
      <c r="H3062" s="205" t="s">
        <v>250</v>
      </c>
      <c r="I3062" s="205" t="s">
        <v>349</v>
      </c>
      <c r="J3062" s="205" t="s">
        <v>250</v>
      </c>
    </row>
    <row r="3063" spans="2:10" s="198" customFormat="1" ht="18" customHeight="1" x14ac:dyDescent="0.2">
      <c r="B3063" s="203">
        <v>2009</v>
      </c>
      <c r="C3063" s="204">
        <v>15059065.800000001</v>
      </c>
      <c r="D3063" s="205" t="s">
        <v>87</v>
      </c>
      <c r="E3063" s="205" t="s">
        <v>242</v>
      </c>
      <c r="F3063" s="203">
        <v>90</v>
      </c>
      <c r="G3063" s="205" t="s">
        <v>6453</v>
      </c>
      <c r="H3063" s="205" t="s">
        <v>250</v>
      </c>
      <c r="I3063" s="205" t="s">
        <v>255</v>
      </c>
      <c r="J3063" s="205" t="s">
        <v>255</v>
      </c>
    </row>
    <row r="3064" spans="2:10" s="198" customFormat="1" ht="18" customHeight="1" x14ac:dyDescent="0.2">
      <c r="B3064" s="203">
        <v>2009</v>
      </c>
      <c r="C3064" s="204">
        <v>4393673.75</v>
      </c>
      <c r="D3064" s="205" t="s">
        <v>87</v>
      </c>
      <c r="E3064" s="205" t="s">
        <v>242</v>
      </c>
      <c r="F3064" s="203">
        <v>90</v>
      </c>
      <c r="G3064" s="205" t="s">
        <v>6453</v>
      </c>
      <c r="H3064" s="205" t="s">
        <v>250</v>
      </c>
      <c r="I3064" s="205" t="s">
        <v>256</v>
      </c>
      <c r="J3064" s="205" t="s">
        <v>256</v>
      </c>
    </row>
    <row r="3065" spans="2:10" s="198" customFormat="1" ht="18" customHeight="1" x14ac:dyDescent="0.2">
      <c r="B3065" s="203">
        <v>2009</v>
      </c>
      <c r="C3065" s="204">
        <v>13118903.76</v>
      </c>
      <c r="D3065" s="205" t="s">
        <v>87</v>
      </c>
      <c r="E3065" s="205" t="s">
        <v>242</v>
      </c>
      <c r="F3065" s="203">
        <v>90</v>
      </c>
      <c r="G3065" s="205" t="s">
        <v>6453</v>
      </c>
      <c r="H3065" s="205" t="s">
        <v>257</v>
      </c>
      <c r="I3065" s="205" t="s">
        <v>257</v>
      </c>
      <c r="J3065" s="205" t="s">
        <v>257</v>
      </c>
    </row>
    <row r="3066" spans="2:10" s="198" customFormat="1" ht="18" customHeight="1" x14ac:dyDescent="0.2">
      <c r="B3066" s="203">
        <v>2009</v>
      </c>
      <c r="C3066" s="204">
        <v>139927.39000000001</v>
      </c>
      <c r="D3066" s="205" t="s">
        <v>87</v>
      </c>
      <c r="E3066" s="205" t="s">
        <v>242</v>
      </c>
      <c r="F3066" s="203">
        <v>90</v>
      </c>
      <c r="G3066" s="205" t="s">
        <v>6453</v>
      </c>
      <c r="H3066" s="205" t="s">
        <v>257</v>
      </c>
      <c r="I3066" s="205" t="s">
        <v>427</v>
      </c>
      <c r="J3066" s="205" t="s">
        <v>427</v>
      </c>
    </row>
    <row r="3067" spans="2:10" s="198" customFormat="1" ht="18" customHeight="1" x14ac:dyDescent="0.2">
      <c r="B3067" s="203">
        <v>2009</v>
      </c>
      <c r="C3067" s="204">
        <v>0</v>
      </c>
      <c r="D3067" s="205" t="s">
        <v>87</v>
      </c>
      <c r="E3067" s="205" t="s">
        <v>242</v>
      </c>
      <c r="F3067" s="203">
        <v>90</v>
      </c>
      <c r="G3067" s="205" t="s">
        <v>6453</v>
      </c>
      <c r="H3067" s="205" t="s">
        <v>257</v>
      </c>
      <c r="I3067" s="205" t="s">
        <v>349</v>
      </c>
      <c r="J3067" s="205" t="s">
        <v>257</v>
      </c>
    </row>
    <row r="3068" spans="2:10" s="198" customFormat="1" ht="18" customHeight="1" x14ac:dyDescent="0.2">
      <c r="B3068" s="203">
        <v>2009</v>
      </c>
      <c r="C3068" s="204">
        <v>24166476.719999999</v>
      </c>
      <c r="D3068" s="205" t="s">
        <v>87</v>
      </c>
      <c r="E3068" s="205" t="s">
        <v>242</v>
      </c>
      <c r="F3068" s="203">
        <v>90</v>
      </c>
      <c r="G3068" s="205" t="s">
        <v>6453</v>
      </c>
      <c r="H3068" s="205" t="s">
        <v>226</v>
      </c>
      <c r="I3068" s="205" t="s">
        <v>227</v>
      </c>
      <c r="J3068" s="205" t="s">
        <v>227</v>
      </c>
    </row>
    <row r="3069" spans="2:10" s="198" customFormat="1" ht="18" customHeight="1" x14ac:dyDescent="0.2">
      <c r="B3069" s="203">
        <v>2009</v>
      </c>
      <c r="C3069" s="204">
        <v>59643244.530000001</v>
      </c>
      <c r="D3069" s="205" t="s">
        <v>87</v>
      </c>
      <c r="E3069" s="205" t="s">
        <v>242</v>
      </c>
      <c r="F3069" s="203">
        <v>90</v>
      </c>
      <c r="G3069" s="205" t="s">
        <v>6453</v>
      </c>
      <c r="H3069" s="205" t="s">
        <v>226</v>
      </c>
      <c r="I3069" s="205" t="s">
        <v>258</v>
      </c>
      <c r="J3069" s="205" t="s">
        <v>258</v>
      </c>
    </row>
    <row r="3070" spans="2:10" s="198" customFormat="1" ht="18" customHeight="1" x14ac:dyDescent="0.2">
      <c r="B3070" s="203">
        <v>2009</v>
      </c>
      <c r="C3070" s="204">
        <v>37537723.780000001</v>
      </c>
      <c r="D3070" s="205" t="s">
        <v>87</v>
      </c>
      <c r="E3070" s="205" t="s">
        <v>242</v>
      </c>
      <c r="F3070" s="203">
        <v>90</v>
      </c>
      <c r="G3070" s="205" t="s">
        <v>6453</v>
      </c>
      <c r="H3070" s="205" t="s">
        <v>226</v>
      </c>
      <c r="I3070" s="205" t="s">
        <v>259</v>
      </c>
      <c r="J3070" s="205" t="s">
        <v>259</v>
      </c>
    </row>
    <row r="3071" spans="2:10" s="198" customFormat="1" ht="18" customHeight="1" x14ac:dyDescent="0.2">
      <c r="B3071" s="203">
        <v>2009</v>
      </c>
      <c r="C3071" s="204">
        <v>40623356.369999997</v>
      </c>
      <c r="D3071" s="205" t="s">
        <v>87</v>
      </c>
      <c r="E3071" s="205" t="s">
        <v>242</v>
      </c>
      <c r="F3071" s="203">
        <v>90</v>
      </c>
      <c r="G3071" s="205" t="s">
        <v>6453</v>
      </c>
      <c r="H3071" s="205" t="s">
        <v>226</v>
      </c>
      <c r="I3071" s="205" t="s">
        <v>228</v>
      </c>
      <c r="J3071" s="205" t="s">
        <v>228</v>
      </c>
    </row>
    <row r="3072" spans="2:10" s="198" customFormat="1" ht="18" customHeight="1" x14ac:dyDescent="0.2">
      <c r="B3072" s="203">
        <v>2009</v>
      </c>
      <c r="C3072" s="204">
        <v>0</v>
      </c>
      <c r="D3072" s="205" t="s">
        <v>87</v>
      </c>
      <c r="E3072" s="205" t="s">
        <v>242</v>
      </c>
      <c r="F3072" s="203">
        <v>90</v>
      </c>
      <c r="G3072" s="205" t="s">
        <v>6453</v>
      </c>
      <c r="H3072" s="205" t="s">
        <v>226</v>
      </c>
      <c r="I3072" s="205" t="s">
        <v>349</v>
      </c>
      <c r="J3072" s="205" t="s">
        <v>226</v>
      </c>
    </row>
    <row r="3073" spans="2:10" s="198" customFormat="1" ht="18" customHeight="1" x14ac:dyDescent="0.2">
      <c r="B3073" s="203">
        <v>2009</v>
      </c>
      <c r="C3073" s="204">
        <v>4553270.4000000004</v>
      </c>
      <c r="D3073" s="205" t="s">
        <v>87</v>
      </c>
      <c r="E3073" s="205" t="s">
        <v>242</v>
      </c>
      <c r="F3073" s="203">
        <v>90</v>
      </c>
      <c r="G3073" s="205" t="s">
        <v>6453</v>
      </c>
      <c r="H3073" s="205" t="s">
        <v>233</v>
      </c>
      <c r="I3073" s="205" t="s">
        <v>233</v>
      </c>
      <c r="J3073" s="205" t="s">
        <v>233</v>
      </c>
    </row>
    <row r="3074" spans="2:10" s="198" customFormat="1" ht="18" customHeight="1" x14ac:dyDescent="0.2">
      <c r="B3074" s="203">
        <v>2009</v>
      </c>
      <c r="C3074" s="204">
        <v>697535.33</v>
      </c>
      <c r="D3074" s="205" t="s">
        <v>87</v>
      </c>
      <c r="E3074" s="205" t="s">
        <v>242</v>
      </c>
      <c r="F3074" s="203">
        <v>90</v>
      </c>
      <c r="G3074" s="205" t="s">
        <v>6453</v>
      </c>
      <c r="H3074" s="205" t="s">
        <v>234</v>
      </c>
      <c r="I3074" s="205" t="s">
        <v>235</v>
      </c>
      <c r="J3074" s="205" t="s">
        <v>235</v>
      </c>
    </row>
    <row r="3075" spans="2:10" s="198" customFormat="1" ht="18" customHeight="1" x14ac:dyDescent="0.2">
      <c r="B3075" s="203">
        <v>2009</v>
      </c>
      <c r="C3075" s="204">
        <v>0</v>
      </c>
      <c r="D3075" s="205" t="s">
        <v>87</v>
      </c>
      <c r="E3075" s="205" t="s">
        <v>242</v>
      </c>
      <c r="F3075" s="203">
        <v>90</v>
      </c>
      <c r="G3075" s="205" t="s">
        <v>6453</v>
      </c>
      <c r="H3075" s="205" t="s">
        <v>234</v>
      </c>
      <c r="I3075" s="205" t="s">
        <v>349</v>
      </c>
      <c r="J3075" s="205" t="s">
        <v>234</v>
      </c>
    </row>
    <row r="3076" spans="2:10" s="198" customFormat="1" ht="18" customHeight="1" x14ac:dyDescent="0.2">
      <c r="B3076" s="203">
        <v>2009</v>
      </c>
      <c r="C3076" s="204">
        <v>0</v>
      </c>
      <c r="D3076" s="205" t="s">
        <v>87</v>
      </c>
      <c r="E3076" s="205" t="s">
        <v>242</v>
      </c>
      <c r="F3076" s="203">
        <v>90</v>
      </c>
      <c r="G3076" s="205" t="s">
        <v>6453</v>
      </c>
      <c r="H3076" s="205" t="s">
        <v>349</v>
      </c>
      <c r="I3076" s="205" t="s">
        <v>349</v>
      </c>
      <c r="J3076" s="205" t="s">
        <v>349</v>
      </c>
    </row>
    <row r="3077" spans="2:10" s="198" customFormat="1" ht="18" customHeight="1" x14ac:dyDescent="0.2">
      <c r="B3077" s="203">
        <v>2009</v>
      </c>
      <c r="C3077" s="204">
        <v>82450195.700000003</v>
      </c>
      <c r="D3077" s="205" t="s">
        <v>87</v>
      </c>
      <c r="E3077" s="205" t="s">
        <v>242</v>
      </c>
      <c r="F3077" s="203">
        <v>90</v>
      </c>
      <c r="G3077" s="205" t="s">
        <v>6453</v>
      </c>
      <c r="H3077" s="205" t="s">
        <v>236</v>
      </c>
      <c r="I3077" s="205" t="s">
        <v>357</v>
      </c>
      <c r="J3077" s="205" t="s">
        <v>357</v>
      </c>
    </row>
    <row r="3078" spans="2:10" s="198" customFormat="1" ht="18" customHeight="1" x14ac:dyDescent="0.2">
      <c r="B3078" s="203">
        <v>2009</v>
      </c>
      <c r="C3078" s="204">
        <v>18205225.66</v>
      </c>
      <c r="D3078" s="205" t="s">
        <v>87</v>
      </c>
      <c r="E3078" s="205" t="s">
        <v>242</v>
      </c>
      <c r="F3078" s="203">
        <v>90</v>
      </c>
      <c r="G3078" s="205" t="s">
        <v>6453</v>
      </c>
      <c r="H3078" s="205" t="s">
        <v>236</v>
      </c>
      <c r="I3078" s="205" t="s">
        <v>358</v>
      </c>
      <c r="J3078" s="205" t="s">
        <v>358</v>
      </c>
    </row>
    <row r="3079" spans="2:10" s="198" customFormat="1" ht="18" customHeight="1" x14ac:dyDescent="0.2">
      <c r="B3079" s="203">
        <v>2009</v>
      </c>
      <c r="C3079" s="204">
        <v>199397.72</v>
      </c>
      <c r="D3079" s="205" t="s">
        <v>87</v>
      </c>
      <c r="E3079" s="205" t="s">
        <v>242</v>
      </c>
      <c r="F3079" s="203">
        <v>90</v>
      </c>
      <c r="G3079" s="205" t="s">
        <v>6453</v>
      </c>
      <c r="H3079" s="205" t="s">
        <v>236</v>
      </c>
      <c r="I3079" s="205" t="s">
        <v>349</v>
      </c>
      <c r="J3079" s="205" t="s">
        <v>236</v>
      </c>
    </row>
    <row r="3080" spans="2:10" s="198" customFormat="1" ht="18" customHeight="1" x14ac:dyDescent="0.2">
      <c r="B3080" s="203">
        <v>2009</v>
      </c>
      <c r="C3080" s="204">
        <v>185826594.38999999</v>
      </c>
      <c r="D3080" s="205" t="s">
        <v>87</v>
      </c>
      <c r="E3080" s="205" t="s">
        <v>242</v>
      </c>
      <c r="F3080" s="203">
        <v>90</v>
      </c>
      <c r="G3080" s="205" t="s">
        <v>6453</v>
      </c>
      <c r="H3080" s="205" t="s">
        <v>260</v>
      </c>
      <c r="I3080" s="205" t="s">
        <v>261</v>
      </c>
      <c r="J3080" s="205" t="s">
        <v>261</v>
      </c>
    </row>
    <row r="3081" spans="2:10" s="198" customFormat="1" ht="18" customHeight="1" x14ac:dyDescent="0.2">
      <c r="B3081" s="203">
        <v>2009</v>
      </c>
      <c r="C3081" s="204">
        <v>28030362.469999999</v>
      </c>
      <c r="D3081" s="205" t="s">
        <v>87</v>
      </c>
      <c r="E3081" s="205" t="s">
        <v>242</v>
      </c>
      <c r="F3081" s="203">
        <v>90</v>
      </c>
      <c r="G3081" s="205" t="s">
        <v>6453</v>
      </c>
      <c r="H3081" s="205" t="s">
        <v>260</v>
      </c>
      <c r="I3081" s="205" t="s">
        <v>374</v>
      </c>
      <c r="J3081" s="205" t="s">
        <v>374</v>
      </c>
    </row>
    <row r="3082" spans="2:10" s="198" customFormat="1" ht="18" customHeight="1" x14ac:dyDescent="0.2">
      <c r="B3082" s="203">
        <v>2009</v>
      </c>
      <c r="C3082" s="204">
        <v>1380205.81</v>
      </c>
      <c r="D3082" s="205" t="s">
        <v>87</v>
      </c>
      <c r="E3082" s="205" t="s">
        <v>242</v>
      </c>
      <c r="F3082" s="203">
        <v>90</v>
      </c>
      <c r="G3082" s="205" t="s">
        <v>6453</v>
      </c>
      <c r="H3082" s="205" t="s">
        <v>260</v>
      </c>
      <c r="I3082" s="205" t="s">
        <v>446</v>
      </c>
      <c r="J3082" s="205" t="s">
        <v>446</v>
      </c>
    </row>
    <row r="3083" spans="2:10" s="198" customFormat="1" ht="18" customHeight="1" x14ac:dyDescent="0.2">
      <c r="B3083" s="203">
        <v>2009</v>
      </c>
      <c r="C3083" s="204">
        <v>1068178193.62</v>
      </c>
      <c r="D3083" s="205" t="s">
        <v>87</v>
      </c>
      <c r="E3083" s="205" t="s">
        <v>242</v>
      </c>
      <c r="F3083" s="203">
        <v>90</v>
      </c>
      <c r="G3083" s="205" t="s">
        <v>6453</v>
      </c>
      <c r="H3083" s="205" t="s">
        <v>260</v>
      </c>
      <c r="I3083" s="205" t="s">
        <v>264</v>
      </c>
      <c r="J3083" s="205" t="s">
        <v>264</v>
      </c>
    </row>
    <row r="3084" spans="2:10" s="198" customFormat="1" ht="18" customHeight="1" x14ac:dyDescent="0.2">
      <c r="B3084" s="203">
        <v>2009</v>
      </c>
      <c r="C3084" s="204">
        <v>119625793.45</v>
      </c>
      <c r="D3084" s="205" t="s">
        <v>87</v>
      </c>
      <c r="E3084" s="205" t="s">
        <v>242</v>
      </c>
      <c r="F3084" s="203">
        <v>90</v>
      </c>
      <c r="G3084" s="205" t="s">
        <v>6453</v>
      </c>
      <c r="H3084" s="205" t="s">
        <v>260</v>
      </c>
      <c r="I3084" s="205" t="s">
        <v>265</v>
      </c>
      <c r="J3084" s="205" t="s">
        <v>265</v>
      </c>
    </row>
    <row r="3085" spans="2:10" s="198" customFormat="1" ht="18" customHeight="1" x14ac:dyDescent="0.2">
      <c r="B3085" s="203">
        <v>2009</v>
      </c>
      <c r="C3085" s="204">
        <v>1875876.46</v>
      </c>
      <c r="D3085" s="205" t="s">
        <v>87</v>
      </c>
      <c r="E3085" s="205" t="s">
        <v>242</v>
      </c>
      <c r="F3085" s="203">
        <v>90</v>
      </c>
      <c r="G3085" s="205" t="s">
        <v>6453</v>
      </c>
      <c r="H3085" s="205" t="s">
        <v>260</v>
      </c>
      <c r="I3085" s="205" t="s">
        <v>266</v>
      </c>
      <c r="J3085" s="205" t="s">
        <v>266</v>
      </c>
    </row>
    <row r="3086" spans="2:10" s="198" customFormat="1" ht="18" customHeight="1" x14ac:dyDescent="0.2">
      <c r="B3086" s="203">
        <v>2009</v>
      </c>
      <c r="C3086" s="204">
        <v>35725326.130000003</v>
      </c>
      <c r="D3086" s="205" t="s">
        <v>87</v>
      </c>
      <c r="E3086" s="205" t="s">
        <v>242</v>
      </c>
      <c r="F3086" s="203">
        <v>90</v>
      </c>
      <c r="G3086" s="205" t="s">
        <v>6453</v>
      </c>
      <c r="H3086" s="205" t="s">
        <v>260</v>
      </c>
      <c r="I3086" s="205" t="s">
        <v>268</v>
      </c>
      <c r="J3086" s="205" t="s">
        <v>268</v>
      </c>
    </row>
    <row r="3087" spans="2:10" s="198" customFormat="1" ht="18" customHeight="1" x14ac:dyDescent="0.2">
      <c r="B3087" s="203">
        <v>2009</v>
      </c>
      <c r="C3087" s="204">
        <v>504253.18</v>
      </c>
      <c r="D3087" s="205" t="s">
        <v>87</v>
      </c>
      <c r="E3087" s="205" t="s">
        <v>242</v>
      </c>
      <c r="F3087" s="203">
        <v>90</v>
      </c>
      <c r="G3087" s="205" t="s">
        <v>6453</v>
      </c>
      <c r="H3087" s="205" t="s">
        <v>260</v>
      </c>
      <c r="I3087" s="205" t="s">
        <v>270</v>
      </c>
      <c r="J3087" s="205" t="s">
        <v>270</v>
      </c>
    </row>
    <row r="3088" spans="2:10" s="198" customFormat="1" ht="18" customHeight="1" x14ac:dyDescent="0.2">
      <c r="B3088" s="203">
        <v>2009</v>
      </c>
      <c r="C3088" s="204">
        <v>37811861.909999996</v>
      </c>
      <c r="D3088" s="205" t="s">
        <v>87</v>
      </c>
      <c r="E3088" s="205" t="s">
        <v>242</v>
      </c>
      <c r="F3088" s="203">
        <v>90</v>
      </c>
      <c r="G3088" s="205" t="s">
        <v>6453</v>
      </c>
      <c r="H3088" s="205" t="s">
        <v>260</v>
      </c>
      <c r="I3088" s="205" t="s">
        <v>271</v>
      </c>
      <c r="J3088" s="205" t="s">
        <v>271</v>
      </c>
    </row>
    <row r="3089" spans="2:10" s="198" customFormat="1" ht="18" customHeight="1" x14ac:dyDescent="0.2">
      <c r="B3089" s="203">
        <v>2009</v>
      </c>
      <c r="C3089" s="204">
        <v>2369104.16</v>
      </c>
      <c r="D3089" s="205" t="s">
        <v>87</v>
      </c>
      <c r="E3089" s="205" t="s">
        <v>242</v>
      </c>
      <c r="F3089" s="203">
        <v>90</v>
      </c>
      <c r="G3089" s="205" t="s">
        <v>6453</v>
      </c>
      <c r="H3089" s="205" t="s">
        <v>260</v>
      </c>
      <c r="I3089" s="205" t="s">
        <v>429</v>
      </c>
      <c r="J3089" s="205" t="s">
        <v>429</v>
      </c>
    </row>
    <row r="3090" spans="2:10" s="198" customFormat="1" ht="18" customHeight="1" x14ac:dyDescent="0.2">
      <c r="B3090" s="203">
        <v>2009</v>
      </c>
      <c r="C3090" s="204">
        <v>7597435.04</v>
      </c>
      <c r="D3090" s="205" t="s">
        <v>87</v>
      </c>
      <c r="E3090" s="205" t="s">
        <v>242</v>
      </c>
      <c r="F3090" s="203">
        <v>90</v>
      </c>
      <c r="G3090" s="205" t="s">
        <v>6453</v>
      </c>
      <c r="H3090" s="205" t="s">
        <v>260</v>
      </c>
      <c r="I3090" s="205" t="s">
        <v>272</v>
      </c>
      <c r="J3090" s="205" t="s">
        <v>272</v>
      </c>
    </row>
    <row r="3091" spans="2:10" s="198" customFormat="1" ht="18" customHeight="1" x14ac:dyDescent="0.2">
      <c r="B3091" s="203">
        <v>2009</v>
      </c>
      <c r="C3091" s="204">
        <v>157556986.52000001</v>
      </c>
      <c r="D3091" s="205" t="s">
        <v>87</v>
      </c>
      <c r="E3091" s="205" t="s">
        <v>242</v>
      </c>
      <c r="F3091" s="203">
        <v>90</v>
      </c>
      <c r="G3091" s="205" t="s">
        <v>6453</v>
      </c>
      <c r="H3091" s="205" t="s">
        <v>260</v>
      </c>
      <c r="I3091" s="205" t="s">
        <v>273</v>
      </c>
      <c r="J3091" s="205" t="s">
        <v>273</v>
      </c>
    </row>
    <row r="3092" spans="2:10" s="198" customFormat="1" ht="18" customHeight="1" x14ac:dyDescent="0.2">
      <c r="B3092" s="203">
        <v>2009</v>
      </c>
      <c r="C3092" s="204">
        <v>42244.2</v>
      </c>
      <c r="D3092" s="205" t="s">
        <v>87</v>
      </c>
      <c r="E3092" s="205" t="s">
        <v>242</v>
      </c>
      <c r="F3092" s="203">
        <v>90</v>
      </c>
      <c r="G3092" s="205" t="s">
        <v>6453</v>
      </c>
      <c r="H3092" s="205" t="s">
        <v>260</v>
      </c>
      <c r="I3092" s="205" t="s">
        <v>275</v>
      </c>
      <c r="J3092" s="205" t="s">
        <v>275</v>
      </c>
    </row>
    <row r="3093" spans="2:10" s="198" customFormat="1" ht="18" customHeight="1" x14ac:dyDescent="0.2">
      <c r="B3093" s="203">
        <v>2009</v>
      </c>
      <c r="C3093" s="204">
        <v>21917830.149999999</v>
      </c>
      <c r="D3093" s="205" t="s">
        <v>87</v>
      </c>
      <c r="E3093" s="205" t="s">
        <v>242</v>
      </c>
      <c r="F3093" s="203">
        <v>90</v>
      </c>
      <c r="G3093" s="205" t="s">
        <v>6453</v>
      </c>
      <c r="H3093" s="205" t="s">
        <v>260</v>
      </c>
      <c r="I3093" s="205" t="s">
        <v>276</v>
      </c>
      <c r="J3093" s="205" t="s">
        <v>276</v>
      </c>
    </row>
    <row r="3094" spans="2:10" s="198" customFormat="1" ht="18" customHeight="1" x14ac:dyDescent="0.2">
      <c r="B3094" s="203">
        <v>2009</v>
      </c>
      <c r="C3094" s="204">
        <v>2266445.96</v>
      </c>
      <c r="D3094" s="205" t="s">
        <v>87</v>
      </c>
      <c r="E3094" s="205" t="s">
        <v>242</v>
      </c>
      <c r="F3094" s="203">
        <v>90</v>
      </c>
      <c r="G3094" s="205" t="s">
        <v>6453</v>
      </c>
      <c r="H3094" s="205" t="s">
        <v>260</v>
      </c>
      <c r="I3094" s="205" t="s">
        <v>277</v>
      </c>
      <c r="J3094" s="205" t="s">
        <v>277</v>
      </c>
    </row>
    <row r="3095" spans="2:10" s="198" customFormat="1" ht="18" customHeight="1" x14ac:dyDescent="0.2">
      <c r="B3095" s="203">
        <v>2009</v>
      </c>
      <c r="C3095" s="204">
        <v>447354781.68000001</v>
      </c>
      <c r="D3095" s="205" t="s">
        <v>87</v>
      </c>
      <c r="E3095" s="205" t="s">
        <v>242</v>
      </c>
      <c r="F3095" s="203">
        <v>90</v>
      </c>
      <c r="G3095" s="205" t="s">
        <v>6453</v>
      </c>
      <c r="H3095" s="205" t="s">
        <v>260</v>
      </c>
      <c r="I3095" s="205" t="s">
        <v>278</v>
      </c>
      <c r="J3095" s="205" t="s">
        <v>278</v>
      </c>
    </row>
    <row r="3096" spans="2:10" s="198" customFormat="1" ht="18" customHeight="1" x14ac:dyDescent="0.2">
      <c r="B3096" s="203">
        <v>2009</v>
      </c>
      <c r="C3096" s="204">
        <v>37016169.530000001</v>
      </c>
      <c r="D3096" s="205" t="s">
        <v>87</v>
      </c>
      <c r="E3096" s="205" t="s">
        <v>242</v>
      </c>
      <c r="F3096" s="203">
        <v>90</v>
      </c>
      <c r="G3096" s="205" t="s">
        <v>6453</v>
      </c>
      <c r="H3096" s="205" t="s">
        <v>260</v>
      </c>
      <c r="I3096" s="205" t="s">
        <v>279</v>
      </c>
      <c r="J3096" s="205" t="s">
        <v>279</v>
      </c>
    </row>
    <row r="3097" spans="2:10" s="198" customFormat="1" ht="18" customHeight="1" x14ac:dyDescent="0.2">
      <c r="B3097" s="203">
        <v>2009</v>
      </c>
      <c r="C3097" s="204">
        <v>333409.17</v>
      </c>
      <c r="D3097" s="205" t="s">
        <v>87</v>
      </c>
      <c r="E3097" s="205" t="s">
        <v>242</v>
      </c>
      <c r="F3097" s="203">
        <v>90</v>
      </c>
      <c r="G3097" s="205" t="s">
        <v>6453</v>
      </c>
      <c r="H3097" s="205" t="s">
        <v>260</v>
      </c>
      <c r="I3097" s="205" t="s">
        <v>280</v>
      </c>
      <c r="J3097" s="205" t="s">
        <v>280</v>
      </c>
    </row>
    <row r="3098" spans="2:10" s="198" customFormat="1" ht="18" customHeight="1" x14ac:dyDescent="0.2">
      <c r="B3098" s="203">
        <v>2009</v>
      </c>
      <c r="C3098" s="204">
        <v>554040865.15999997</v>
      </c>
      <c r="D3098" s="205" t="s">
        <v>87</v>
      </c>
      <c r="E3098" s="205" t="s">
        <v>242</v>
      </c>
      <c r="F3098" s="203">
        <v>90</v>
      </c>
      <c r="G3098" s="205" t="s">
        <v>6453</v>
      </c>
      <c r="H3098" s="205" t="s">
        <v>260</v>
      </c>
      <c r="I3098" s="205" t="s">
        <v>281</v>
      </c>
      <c r="J3098" s="205" t="s">
        <v>281</v>
      </c>
    </row>
    <row r="3099" spans="2:10" s="198" customFormat="1" ht="18" customHeight="1" x14ac:dyDescent="0.2">
      <c r="B3099" s="203">
        <v>2009</v>
      </c>
      <c r="C3099" s="204">
        <v>4385312.95</v>
      </c>
      <c r="D3099" s="205" t="s">
        <v>87</v>
      </c>
      <c r="E3099" s="205" t="s">
        <v>242</v>
      </c>
      <c r="F3099" s="203">
        <v>90</v>
      </c>
      <c r="G3099" s="205" t="s">
        <v>6453</v>
      </c>
      <c r="H3099" s="205" t="s">
        <v>260</v>
      </c>
      <c r="I3099" s="205" t="s">
        <v>282</v>
      </c>
      <c r="J3099" s="205" t="s">
        <v>282</v>
      </c>
    </row>
    <row r="3100" spans="2:10" s="198" customFormat="1" ht="18" customHeight="1" x14ac:dyDescent="0.2">
      <c r="B3100" s="203">
        <v>2009</v>
      </c>
      <c r="C3100" s="204">
        <v>38571.450000000004</v>
      </c>
      <c r="D3100" s="205" t="s">
        <v>87</v>
      </c>
      <c r="E3100" s="205" t="s">
        <v>242</v>
      </c>
      <c r="F3100" s="203">
        <v>90</v>
      </c>
      <c r="G3100" s="205" t="s">
        <v>6453</v>
      </c>
      <c r="H3100" s="205" t="s">
        <v>260</v>
      </c>
      <c r="I3100" s="205" t="s">
        <v>283</v>
      </c>
      <c r="J3100" s="205" t="s">
        <v>283</v>
      </c>
    </row>
    <row r="3101" spans="2:10" s="198" customFormat="1" ht="18" customHeight="1" x14ac:dyDescent="0.2">
      <c r="B3101" s="203">
        <v>2009</v>
      </c>
      <c r="C3101" s="204">
        <v>18056554.25</v>
      </c>
      <c r="D3101" s="205" t="s">
        <v>87</v>
      </c>
      <c r="E3101" s="205" t="s">
        <v>242</v>
      </c>
      <c r="F3101" s="203">
        <v>90</v>
      </c>
      <c r="G3101" s="205" t="s">
        <v>6453</v>
      </c>
      <c r="H3101" s="205" t="s">
        <v>260</v>
      </c>
      <c r="I3101" s="205" t="s">
        <v>286</v>
      </c>
      <c r="J3101" s="205" t="s">
        <v>286</v>
      </c>
    </row>
    <row r="3102" spans="2:10" s="198" customFormat="1" ht="18" customHeight="1" x14ac:dyDescent="0.2">
      <c r="B3102" s="203">
        <v>2009</v>
      </c>
      <c r="C3102" s="204">
        <v>2416820.39</v>
      </c>
      <c r="D3102" s="205" t="s">
        <v>87</v>
      </c>
      <c r="E3102" s="205" t="s">
        <v>242</v>
      </c>
      <c r="F3102" s="203">
        <v>90</v>
      </c>
      <c r="G3102" s="205" t="s">
        <v>6453</v>
      </c>
      <c r="H3102" s="205" t="s">
        <v>260</v>
      </c>
      <c r="I3102" s="205" t="s">
        <v>287</v>
      </c>
      <c r="J3102" s="205" t="s">
        <v>287</v>
      </c>
    </row>
    <row r="3103" spans="2:10" s="198" customFormat="1" ht="18" customHeight="1" x14ac:dyDescent="0.2">
      <c r="B3103" s="203">
        <v>2009</v>
      </c>
      <c r="C3103" s="204">
        <v>3467333.41</v>
      </c>
      <c r="D3103" s="205" t="s">
        <v>87</v>
      </c>
      <c r="E3103" s="205" t="s">
        <v>242</v>
      </c>
      <c r="F3103" s="203">
        <v>90</v>
      </c>
      <c r="G3103" s="205" t="s">
        <v>6453</v>
      </c>
      <c r="H3103" s="205" t="s">
        <v>260</v>
      </c>
      <c r="I3103" s="205" t="s">
        <v>289</v>
      </c>
      <c r="J3103" s="205" t="s">
        <v>289</v>
      </c>
    </row>
    <row r="3104" spans="2:10" s="198" customFormat="1" ht="18" customHeight="1" x14ac:dyDescent="0.2">
      <c r="B3104" s="203">
        <v>2009</v>
      </c>
      <c r="C3104" s="204">
        <v>33346731.190000001</v>
      </c>
      <c r="D3104" s="205" t="s">
        <v>87</v>
      </c>
      <c r="E3104" s="205" t="s">
        <v>242</v>
      </c>
      <c r="F3104" s="203">
        <v>90</v>
      </c>
      <c r="G3104" s="205" t="s">
        <v>6453</v>
      </c>
      <c r="H3104" s="205" t="s">
        <v>260</v>
      </c>
      <c r="I3104" s="205" t="s">
        <v>290</v>
      </c>
      <c r="J3104" s="205" t="s">
        <v>290</v>
      </c>
    </row>
    <row r="3105" spans="2:10" s="198" customFormat="1" ht="18" customHeight="1" x14ac:dyDescent="0.2">
      <c r="B3105" s="203">
        <v>2009</v>
      </c>
      <c r="C3105" s="204">
        <v>231.82</v>
      </c>
      <c r="D3105" s="205" t="s">
        <v>87</v>
      </c>
      <c r="E3105" s="205" t="s">
        <v>242</v>
      </c>
      <c r="F3105" s="203">
        <v>90</v>
      </c>
      <c r="G3105" s="205" t="s">
        <v>6453</v>
      </c>
      <c r="H3105" s="205" t="s">
        <v>260</v>
      </c>
      <c r="I3105" s="205" t="s">
        <v>291</v>
      </c>
      <c r="J3105" s="205" t="s">
        <v>291</v>
      </c>
    </row>
    <row r="3106" spans="2:10" s="198" customFormat="1" ht="18" customHeight="1" x14ac:dyDescent="0.2">
      <c r="B3106" s="203">
        <v>2009</v>
      </c>
      <c r="C3106" s="204">
        <v>6971707.6600000001</v>
      </c>
      <c r="D3106" s="205" t="s">
        <v>87</v>
      </c>
      <c r="E3106" s="205" t="s">
        <v>242</v>
      </c>
      <c r="F3106" s="203">
        <v>90</v>
      </c>
      <c r="G3106" s="205" t="s">
        <v>6453</v>
      </c>
      <c r="H3106" s="205" t="s">
        <v>260</v>
      </c>
      <c r="I3106" s="205" t="s">
        <v>292</v>
      </c>
      <c r="J3106" s="205" t="s">
        <v>292</v>
      </c>
    </row>
    <row r="3107" spans="2:10" s="198" customFormat="1" ht="18" customHeight="1" x14ac:dyDescent="0.2">
      <c r="B3107" s="203">
        <v>2009</v>
      </c>
      <c r="C3107" s="204">
        <v>25373928.280000001</v>
      </c>
      <c r="D3107" s="205" t="s">
        <v>87</v>
      </c>
      <c r="E3107" s="205" t="s">
        <v>242</v>
      </c>
      <c r="F3107" s="203">
        <v>90</v>
      </c>
      <c r="G3107" s="205" t="s">
        <v>6453</v>
      </c>
      <c r="H3107" s="205" t="s">
        <v>260</v>
      </c>
      <c r="I3107" s="205" t="s">
        <v>293</v>
      </c>
      <c r="J3107" s="205" t="s">
        <v>293</v>
      </c>
    </row>
    <row r="3108" spans="2:10" s="198" customFormat="1" ht="18" customHeight="1" x14ac:dyDescent="0.2">
      <c r="B3108" s="203">
        <v>2009</v>
      </c>
      <c r="C3108" s="204">
        <v>16118240.310000001</v>
      </c>
      <c r="D3108" s="205" t="s">
        <v>87</v>
      </c>
      <c r="E3108" s="205" t="s">
        <v>242</v>
      </c>
      <c r="F3108" s="203">
        <v>90</v>
      </c>
      <c r="G3108" s="205" t="s">
        <v>6453</v>
      </c>
      <c r="H3108" s="205" t="s">
        <v>260</v>
      </c>
      <c r="I3108" s="205" t="s">
        <v>294</v>
      </c>
      <c r="J3108" s="205" t="s">
        <v>294</v>
      </c>
    </row>
    <row r="3109" spans="2:10" s="198" customFormat="1" ht="18" customHeight="1" x14ac:dyDescent="0.2">
      <c r="B3109" s="203">
        <v>2009</v>
      </c>
      <c r="C3109" s="204">
        <v>7535045.8700000001</v>
      </c>
      <c r="D3109" s="205" t="s">
        <v>87</v>
      </c>
      <c r="E3109" s="205" t="s">
        <v>242</v>
      </c>
      <c r="F3109" s="203">
        <v>90</v>
      </c>
      <c r="G3109" s="205" t="s">
        <v>6453</v>
      </c>
      <c r="H3109" s="205" t="s">
        <v>260</v>
      </c>
      <c r="I3109" s="205" t="s">
        <v>295</v>
      </c>
      <c r="J3109" s="205" t="s">
        <v>295</v>
      </c>
    </row>
    <row r="3110" spans="2:10" s="198" customFormat="1" ht="18" customHeight="1" x14ac:dyDescent="0.2">
      <c r="B3110" s="203">
        <v>2009</v>
      </c>
      <c r="C3110" s="204">
        <v>2467160.4700000002</v>
      </c>
      <c r="D3110" s="205" t="s">
        <v>87</v>
      </c>
      <c r="E3110" s="205" t="s">
        <v>242</v>
      </c>
      <c r="F3110" s="203">
        <v>90</v>
      </c>
      <c r="G3110" s="205" t="s">
        <v>6453</v>
      </c>
      <c r="H3110" s="205" t="s">
        <v>260</v>
      </c>
      <c r="I3110" s="205" t="s">
        <v>296</v>
      </c>
      <c r="J3110" s="205" t="s">
        <v>296</v>
      </c>
    </row>
    <row r="3111" spans="2:10" s="198" customFormat="1" ht="18" customHeight="1" x14ac:dyDescent="0.2">
      <c r="B3111" s="203">
        <v>2009</v>
      </c>
      <c r="C3111" s="204">
        <v>143185266.13</v>
      </c>
      <c r="D3111" s="205" t="s">
        <v>87</v>
      </c>
      <c r="E3111" s="205" t="s">
        <v>242</v>
      </c>
      <c r="F3111" s="203">
        <v>90</v>
      </c>
      <c r="G3111" s="205" t="s">
        <v>6453</v>
      </c>
      <c r="H3111" s="205" t="s">
        <v>260</v>
      </c>
      <c r="I3111" s="205" t="s">
        <v>349</v>
      </c>
      <c r="J3111" s="205" t="s">
        <v>260</v>
      </c>
    </row>
    <row r="3112" spans="2:10" s="198" customFormat="1" ht="18" customHeight="1" x14ac:dyDescent="0.2">
      <c r="B3112" s="203">
        <v>2009</v>
      </c>
      <c r="C3112" s="204">
        <v>7916488.1500000004</v>
      </c>
      <c r="D3112" s="205" t="s">
        <v>87</v>
      </c>
      <c r="E3112" s="205" t="s">
        <v>242</v>
      </c>
      <c r="F3112" s="203">
        <v>90</v>
      </c>
      <c r="G3112" s="205" t="s">
        <v>6453</v>
      </c>
      <c r="H3112" s="205" t="s">
        <v>260</v>
      </c>
      <c r="I3112" s="205" t="s">
        <v>369</v>
      </c>
      <c r="J3112" s="205" t="s">
        <v>263</v>
      </c>
    </row>
    <row r="3113" spans="2:10" s="198" customFormat="1" ht="18" customHeight="1" x14ac:dyDescent="0.2">
      <c r="B3113" s="203">
        <v>2009</v>
      </c>
      <c r="C3113" s="204">
        <v>6272373</v>
      </c>
      <c r="D3113" s="205" t="s">
        <v>87</v>
      </c>
      <c r="E3113" s="205" t="s">
        <v>242</v>
      </c>
      <c r="F3113" s="203">
        <v>90</v>
      </c>
      <c r="G3113" s="205" t="s">
        <v>6453</v>
      </c>
      <c r="H3113" s="205" t="s">
        <v>260</v>
      </c>
      <c r="I3113" s="205" t="s">
        <v>297</v>
      </c>
      <c r="J3113" s="205" t="s">
        <v>297</v>
      </c>
    </row>
    <row r="3114" spans="2:10" s="198" customFormat="1" ht="18" customHeight="1" x14ac:dyDescent="0.2">
      <c r="B3114" s="203">
        <v>2009</v>
      </c>
      <c r="C3114" s="204">
        <v>44059603.460000001</v>
      </c>
      <c r="D3114" s="205" t="s">
        <v>87</v>
      </c>
      <c r="E3114" s="205" t="s">
        <v>242</v>
      </c>
      <c r="F3114" s="203">
        <v>90</v>
      </c>
      <c r="G3114" s="205" t="s">
        <v>6453</v>
      </c>
      <c r="H3114" s="205" t="s">
        <v>260</v>
      </c>
      <c r="I3114" s="205" t="s">
        <v>422</v>
      </c>
      <c r="J3114" s="205" t="s">
        <v>472</v>
      </c>
    </row>
    <row r="3115" spans="2:10" s="198" customFormat="1" ht="18" customHeight="1" x14ac:dyDescent="0.2">
      <c r="B3115" s="203">
        <v>2009</v>
      </c>
      <c r="C3115" s="204">
        <v>148728439.83000001</v>
      </c>
      <c r="D3115" s="205" t="s">
        <v>87</v>
      </c>
      <c r="E3115" s="205" t="s">
        <v>242</v>
      </c>
      <c r="F3115" s="203">
        <v>90</v>
      </c>
      <c r="G3115" s="205" t="s">
        <v>6453</v>
      </c>
      <c r="H3115" s="205" t="s">
        <v>260</v>
      </c>
      <c r="I3115" s="205" t="s">
        <v>298</v>
      </c>
      <c r="J3115" s="205" t="s">
        <v>298</v>
      </c>
    </row>
    <row r="3116" spans="2:10" s="198" customFormat="1" ht="18" customHeight="1" x14ac:dyDescent="0.2">
      <c r="B3116" s="203">
        <v>2009</v>
      </c>
      <c r="C3116" s="204">
        <v>211170797.03999999</v>
      </c>
      <c r="D3116" s="205" t="s">
        <v>87</v>
      </c>
      <c r="E3116" s="205" t="s">
        <v>242</v>
      </c>
      <c r="F3116" s="203">
        <v>90</v>
      </c>
      <c r="G3116" s="205" t="s">
        <v>6453</v>
      </c>
      <c r="H3116" s="205" t="s">
        <v>260</v>
      </c>
      <c r="I3116" s="205" t="s">
        <v>389</v>
      </c>
      <c r="J3116" s="205" t="s">
        <v>389</v>
      </c>
    </row>
    <row r="3117" spans="2:10" s="198" customFormat="1" ht="18" customHeight="1" x14ac:dyDescent="0.2">
      <c r="B3117" s="203">
        <v>2009</v>
      </c>
      <c r="C3117" s="204">
        <v>4141860224.6500001</v>
      </c>
      <c r="D3117" s="205" t="s">
        <v>87</v>
      </c>
      <c r="E3117" s="205" t="s">
        <v>242</v>
      </c>
      <c r="F3117" s="203">
        <v>90</v>
      </c>
      <c r="G3117" s="205" t="s">
        <v>6453</v>
      </c>
      <c r="H3117" s="205" t="s">
        <v>260</v>
      </c>
      <c r="I3117" s="205" t="s">
        <v>299</v>
      </c>
      <c r="J3117" s="205" t="s">
        <v>299</v>
      </c>
    </row>
    <row r="3118" spans="2:10" s="198" customFormat="1" ht="18" customHeight="1" x14ac:dyDescent="0.2">
      <c r="B3118" s="203">
        <v>2009</v>
      </c>
      <c r="C3118" s="204">
        <v>27947.759999999998</v>
      </c>
      <c r="D3118" s="205" t="s">
        <v>87</v>
      </c>
      <c r="E3118" s="205" t="s">
        <v>242</v>
      </c>
      <c r="F3118" s="203">
        <v>90</v>
      </c>
      <c r="G3118" s="205" t="s">
        <v>6453</v>
      </c>
      <c r="H3118" s="205" t="s">
        <v>260</v>
      </c>
      <c r="I3118" s="205" t="s">
        <v>300</v>
      </c>
      <c r="J3118" s="205" t="s">
        <v>300</v>
      </c>
    </row>
    <row r="3119" spans="2:10" s="198" customFormat="1" ht="18" customHeight="1" x14ac:dyDescent="0.2">
      <c r="B3119" s="203">
        <v>2009</v>
      </c>
      <c r="C3119" s="204">
        <v>45425524.640000001</v>
      </c>
      <c r="D3119" s="205" t="s">
        <v>87</v>
      </c>
      <c r="E3119" s="205" t="s">
        <v>242</v>
      </c>
      <c r="F3119" s="203">
        <v>90</v>
      </c>
      <c r="G3119" s="205" t="s">
        <v>6453</v>
      </c>
      <c r="H3119" s="205" t="s">
        <v>301</v>
      </c>
      <c r="I3119" s="205" t="s">
        <v>261</v>
      </c>
      <c r="J3119" s="205" t="s">
        <v>261</v>
      </c>
    </row>
    <row r="3120" spans="2:10" s="198" customFormat="1" ht="18" customHeight="1" x14ac:dyDescent="0.2">
      <c r="B3120" s="203">
        <v>2009</v>
      </c>
      <c r="C3120" s="204">
        <v>7858436.2699999996</v>
      </c>
      <c r="D3120" s="205" t="s">
        <v>87</v>
      </c>
      <c r="E3120" s="205" t="s">
        <v>242</v>
      </c>
      <c r="F3120" s="203">
        <v>90</v>
      </c>
      <c r="G3120" s="205" t="s">
        <v>6453</v>
      </c>
      <c r="H3120" s="205" t="s">
        <v>301</v>
      </c>
      <c r="I3120" s="205" t="s">
        <v>430</v>
      </c>
      <c r="J3120" s="205" t="s">
        <v>430</v>
      </c>
    </row>
    <row r="3121" spans="2:10" s="198" customFormat="1" ht="18" customHeight="1" x14ac:dyDescent="0.2">
      <c r="B3121" s="203">
        <v>2009</v>
      </c>
      <c r="C3121" s="204">
        <v>348989514.39999998</v>
      </c>
      <c r="D3121" s="205" t="s">
        <v>87</v>
      </c>
      <c r="E3121" s="205" t="s">
        <v>242</v>
      </c>
      <c r="F3121" s="203">
        <v>90</v>
      </c>
      <c r="G3121" s="205" t="s">
        <v>6453</v>
      </c>
      <c r="H3121" s="205" t="s">
        <v>301</v>
      </c>
      <c r="I3121" s="205" t="s">
        <v>264</v>
      </c>
      <c r="J3121" s="205" t="s">
        <v>264</v>
      </c>
    </row>
    <row r="3122" spans="2:10" s="198" customFormat="1" ht="18" customHeight="1" x14ac:dyDescent="0.2">
      <c r="B3122" s="203">
        <v>2009</v>
      </c>
      <c r="C3122" s="204">
        <v>51146.35</v>
      </c>
      <c r="D3122" s="205" t="s">
        <v>87</v>
      </c>
      <c r="E3122" s="205" t="s">
        <v>242</v>
      </c>
      <c r="F3122" s="203">
        <v>90</v>
      </c>
      <c r="G3122" s="205" t="s">
        <v>6453</v>
      </c>
      <c r="H3122" s="205" t="s">
        <v>301</v>
      </c>
      <c r="I3122" s="205" t="s">
        <v>252</v>
      </c>
      <c r="J3122" s="205" t="s">
        <v>252</v>
      </c>
    </row>
    <row r="3123" spans="2:10" s="198" customFormat="1" ht="18" customHeight="1" x14ac:dyDescent="0.2">
      <c r="B3123" s="203">
        <v>2009</v>
      </c>
      <c r="C3123" s="204">
        <v>150883740.56</v>
      </c>
      <c r="D3123" s="205" t="s">
        <v>87</v>
      </c>
      <c r="E3123" s="205" t="s">
        <v>242</v>
      </c>
      <c r="F3123" s="203">
        <v>90</v>
      </c>
      <c r="G3123" s="205" t="s">
        <v>6453</v>
      </c>
      <c r="H3123" s="205" t="s">
        <v>301</v>
      </c>
      <c r="I3123" s="205" t="s">
        <v>281</v>
      </c>
      <c r="J3123" s="205" t="s">
        <v>281</v>
      </c>
    </row>
    <row r="3124" spans="2:10" s="198" customFormat="1" ht="18" customHeight="1" x14ac:dyDescent="0.2">
      <c r="B3124" s="203">
        <v>2009</v>
      </c>
      <c r="C3124" s="204">
        <v>931814.14</v>
      </c>
      <c r="D3124" s="205" t="s">
        <v>87</v>
      </c>
      <c r="E3124" s="205" t="s">
        <v>242</v>
      </c>
      <c r="F3124" s="203">
        <v>90</v>
      </c>
      <c r="G3124" s="205" t="s">
        <v>6453</v>
      </c>
      <c r="H3124" s="205" t="s">
        <v>301</v>
      </c>
      <c r="I3124" s="205" t="s">
        <v>302</v>
      </c>
      <c r="J3124" s="205" t="s">
        <v>302</v>
      </c>
    </row>
    <row r="3125" spans="2:10" s="198" customFormat="1" ht="18" customHeight="1" x14ac:dyDescent="0.2">
      <c r="B3125" s="203">
        <v>2009</v>
      </c>
      <c r="C3125" s="204">
        <v>4013537.29</v>
      </c>
      <c r="D3125" s="205" t="s">
        <v>87</v>
      </c>
      <c r="E3125" s="205" t="s">
        <v>242</v>
      </c>
      <c r="F3125" s="203">
        <v>90</v>
      </c>
      <c r="G3125" s="205" t="s">
        <v>6453</v>
      </c>
      <c r="H3125" s="205" t="s">
        <v>301</v>
      </c>
      <c r="I3125" s="205" t="s">
        <v>303</v>
      </c>
      <c r="J3125" s="205" t="s">
        <v>303</v>
      </c>
    </row>
    <row r="3126" spans="2:10" s="198" customFormat="1" ht="18" customHeight="1" x14ac:dyDescent="0.2">
      <c r="B3126" s="203">
        <v>2009</v>
      </c>
      <c r="C3126" s="204">
        <v>1285950997.99</v>
      </c>
      <c r="D3126" s="205" t="s">
        <v>87</v>
      </c>
      <c r="E3126" s="205" t="s">
        <v>242</v>
      </c>
      <c r="F3126" s="203">
        <v>90</v>
      </c>
      <c r="G3126" s="205" t="s">
        <v>6453</v>
      </c>
      <c r="H3126" s="205" t="s">
        <v>301</v>
      </c>
      <c r="I3126" s="205" t="s">
        <v>304</v>
      </c>
      <c r="J3126" s="205" t="s">
        <v>304</v>
      </c>
    </row>
    <row r="3127" spans="2:10" s="198" customFormat="1" ht="18" customHeight="1" x14ac:dyDescent="0.2">
      <c r="B3127" s="203">
        <v>2009</v>
      </c>
      <c r="C3127" s="204">
        <v>0</v>
      </c>
      <c r="D3127" s="205" t="s">
        <v>87</v>
      </c>
      <c r="E3127" s="205" t="s">
        <v>242</v>
      </c>
      <c r="F3127" s="203">
        <v>90</v>
      </c>
      <c r="G3127" s="205" t="s">
        <v>6453</v>
      </c>
      <c r="H3127" s="205" t="s">
        <v>301</v>
      </c>
      <c r="I3127" s="205" t="s">
        <v>349</v>
      </c>
      <c r="J3127" s="205" t="s">
        <v>301</v>
      </c>
    </row>
    <row r="3128" spans="2:10" s="198" customFormat="1" ht="18" customHeight="1" x14ac:dyDescent="0.2">
      <c r="B3128" s="203">
        <v>2009</v>
      </c>
      <c r="C3128" s="204">
        <v>10045548.25</v>
      </c>
      <c r="D3128" s="205" t="s">
        <v>87</v>
      </c>
      <c r="E3128" s="205" t="s">
        <v>242</v>
      </c>
      <c r="F3128" s="203">
        <v>90</v>
      </c>
      <c r="G3128" s="205" t="s">
        <v>6453</v>
      </c>
      <c r="H3128" s="205" t="s">
        <v>301</v>
      </c>
      <c r="I3128" s="205" t="s">
        <v>305</v>
      </c>
      <c r="J3128" s="205" t="s">
        <v>305</v>
      </c>
    </row>
    <row r="3129" spans="2:10" s="198" customFormat="1" ht="18" customHeight="1" x14ac:dyDescent="0.2">
      <c r="B3129" s="203">
        <v>2009</v>
      </c>
      <c r="C3129" s="204">
        <v>19317.39</v>
      </c>
      <c r="D3129" s="205" t="s">
        <v>87</v>
      </c>
      <c r="E3129" s="205" t="s">
        <v>242</v>
      </c>
      <c r="F3129" s="203">
        <v>91</v>
      </c>
      <c r="G3129" s="205" t="s">
        <v>6465</v>
      </c>
      <c r="H3129" s="205" t="s">
        <v>247</v>
      </c>
      <c r="I3129" s="205" t="s">
        <v>439</v>
      </c>
      <c r="J3129" s="205" t="s">
        <v>439</v>
      </c>
    </row>
    <row r="3130" spans="2:10" s="198" customFormat="1" ht="18" customHeight="1" x14ac:dyDescent="0.2">
      <c r="B3130" s="203">
        <v>2009</v>
      </c>
      <c r="C3130" s="204">
        <v>3.18</v>
      </c>
      <c r="D3130" s="205" t="s">
        <v>87</v>
      </c>
      <c r="E3130" s="205" t="s">
        <v>242</v>
      </c>
      <c r="F3130" s="203">
        <v>91</v>
      </c>
      <c r="G3130" s="205" t="s">
        <v>6465</v>
      </c>
      <c r="H3130" s="205" t="s">
        <v>247</v>
      </c>
      <c r="I3130" s="205" t="s">
        <v>426</v>
      </c>
      <c r="J3130" s="205" t="s">
        <v>426</v>
      </c>
    </row>
    <row r="3131" spans="2:10" s="198" customFormat="1" ht="18" customHeight="1" x14ac:dyDescent="0.2">
      <c r="B3131" s="203">
        <v>2009</v>
      </c>
      <c r="C3131" s="204">
        <v>3741342.14</v>
      </c>
      <c r="D3131" s="205" t="s">
        <v>87</v>
      </c>
      <c r="E3131" s="205" t="s">
        <v>242</v>
      </c>
      <c r="F3131" s="203">
        <v>91</v>
      </c>
      <c r="G3131" s="205" t="s">
        <v>6465</v>
      </c>
      <c r="H3131" s="205" t="s">
        <v>247</v>
      </c>
      <c r="I3131" s="205" t="s">
        <v>440</v>
      </c>
      <c r="J3131" s="205" t="s">
        <v>440</v>
      </c>
    </row>
    <row r="3132" spans="2:10" s="198" customFormat="1" ht="18" customHeight="1" x14ac:dyDescent="0.2">
      <c r="B3132" s="203">
        <v>2009</v>
      </c>
      <c r="C3132" s="204">
        <v>79954.960000000006</v>
      </c>
      <c r="D3132" s="205" t="s">
        <v>87</v>
      </c>
      <c r="E3132" s="205" t="s">
        <v>242</v>
      </c>
      <c r="F3132" s="203">
        <v>91</v>
      </c>
      <c r="G3132" s="205" t="s">
        <v>6465</v>
      </c>
      <c r="H3132" s="205" t="s">
        <v>247</v>
      </c>
      <c r="I3132" s="205" t="s">
        <v>441</v>
      </c>
      <c r="J3132" s="205" t="s">
        <v>441</v>
      </c>
    </row>
    <row r="3133" spans="2:10" s="198" customFormat="1" ht="18" customHeight="1" x14ac:dyDescent="0.2">
      <c r="B3133" s="203">
        <v>2009</v>
      </c>
      <c r="C3133" s="204">
        <v>106960.99</v>
      </c>
      <c r="D3133" s="205" t="s">
        <v>87</v>
      </c>
      <c r="E3133" s="205" t="s">
        <v>242</v>
      </c>
      <c r="F3133" s="203">
        <v>91</v>
      </c>
      <c r="G3133" s="205" t="s">
        <v>6465</v>
      </c>
      <c r="H3133" s="205" t="s">
        <v>247</v>
      </c>
      <c r="I3133" s="205" t="s">
        <v>442</v>
      </c>
      <c r="J3133" s="205" t="s">
        <v>442</v>
      </c>
    </row>
    <row r="3134" spans="2:10" s="198" customFormat="1" ht="18" customHeight="1" x14ac:dyDescent="0.2">
      <c r="B3134" s="203">
        <v>2009</v>
      </c>
      <c r="C3134" s="204">
        <v>1220760105.1900001</v>
      </c>
      <c r="D3134" s="205" t="s">
        <v>87</v>
      </c>
      <c r="E3134" s="205" t="s">
        <v>242</v>
      </c>
      <c r="F3134" s="203">
        <v>91</v>
      </c>
      <c r="G3134" s="205" t="s">
        <v>6465</v>
      </c>
      <c r="H3134" s="205" t="s">
        <v>247</v>
      </c>
      <c r="I3134" s="205" t="s">
        <v>443</v>
      </c>
      <c r="J3134" s="205" t="s">
        <v>443</v>
      </c>
    </row>
    <row r="3135" spans="2:10" s="198" customFormat="1" ht="18" customHeight="1" x14ac:dyDescent="0.2">
      <c r="B3135" s="203">
        <v>2009</v>
      </c>
      <c r="C3135" s="204">
        <v>292647237.83999997</v>
      </c>
      <c r="D3135" s="205" t="s">
        <v>87</v>
      </c>
      <c r="E3135" s="205" t="s">
        <v>242</v>
      </c>
      <c r="F3135" s="203">
        <v>91</v>
      </c>
      <c r="G3135" s="205" t="s">
        <v>6465</v>
      </c>
      <c r="H3135" s="205" t="s">
        <v>247</v>
      </c>
      <c r="I3135" s="205" t="s">
        <v>444</v>
      </c>
      <c r="J3135" s="205" t="s">
        <v>444</v>
      </c>
    </row>
    <row r="3136" spans="2:10" s="198" customFormat="1" ht="18" customHeight="1" x14ac:dyDescent="0.2">
      <c r="B3136" s="203">
        <v>2009</v>
      </c>
      <c r="C3136" s="204">
        <v>238939.14</v>
      </c>
      <c r="D3136" s="205" t="s">
        <v>87</v>
      </c>
      <c r="E3136" s="205" t="s">
        <v>242</v>
      </c>
      <c r="F3136" s="203">
        <v>91</v>
      </c>
      <c r="G3136" s="205" t="s">
        <v>6465</v>
      </c>
      <c r="H3136" s="205" t="s">
        <v>247</v>
      </c>
      <c r="I3136" s="205" t="s">
        <v>445</v>
      </c>
      <c r="J3136" s="205" t="s">
        <v>445</v>
      </c>
    </row>
    <row r="3137" spans="2:10" s="198" customFormat="1" ht="18" customHeight="1" x14ac:dyDescent="0.2">
      <c r="B3137" s="203">
        <v>2009</v>
      </c>
      <c r="C3137" s="204">
        <v>0</v>
      </c>
      <c r="D3137" s="205" t="s">
        <v>87</v>
      </c>
      <c r="E3137" s="205" t="s">
        <v>242</v>
      </c>
      <c r="F3137" s="203">
        <v>91</v>
      </c>
      <c r="G3137" s="205" t="s">
        <v>6465</v>
      </c>
      <c r="H3137" s="205" t="s">
        <v>247</v>
      </c>
      <c r="I3137" s="205" t="s">
        <v>349</v>
      </c>
      <c r="J3137" s="205" t="s">
        <v>247</v>
      </c>
    </row>
    <row r="3138" spans="2:10" s="198" customFormat="1" ht="18" customHeight="1" x14ac:dyDescent="0.2">
      <c r="B3138" s="203">
        <v>2009</v>
      </c>
      <c r="C3138" s="204">
        <v>0</v>
      </c>
      <c r="D3138" s="205" t="s">
        <v>87</v>
      </c>
      <c r="E3138" s="205" t="s">
        <v>242</v>
      </c>
      <c r="F3138" s="203">
        <v>91</v>
      </c>
      <c r="G3138" s="205" t="s">
        <v>6465</v>
      </c>
      <c r="H3138" s="205" t="s">
        <v>349</v>
      </c>
      <c r="I3138" s="205" t="s">
        <v>349</v>
      </c>
      <c r="J3138" s="205" t="s">
        <v>349</v>
      </c>
    </row>
    <row r="3139" spans="2:10" s="198" customFormat="1" ht="18" customHeight="1" x14ac:dyDescent="0.2">
      <c r="B3139" s="203">
        <v>2009</v>
      </c>
      <c r="C3139" s="204">
        <v>42898873.439999998</v>
      </c>
      <c r="D3139" s="205" t="s">
        <v>306</v>
      </c>
      <c r="E3139" s="205" t="s">
        <v>307</v>
      </c>
      <c r="F3139" s="203">
        <v>90</v>
      </c>
      <c r="G3139" s="205" t="s">
        <v>6453</v>
      </c>
      <c r="H3139" s="205" t="s">
        <v>308</v>
      </c>
      <c r="I3139" s="205" t="s">
        <v>309</v>
      </c>
      <c r="J3139" s="205" t="s">
        <v>309</v>
      </c>
    </row>
    <row r="3140" spans="2:10" s="198" customFormat="1" ht="18" customHeight="1" x14ac:dyDescent="0.2">
      <c r="B3140" s="203">
        <v>2009</v>
      </c>
      <c r="C3140" s="204">
        <v>1042520987.98</v>
      </c>
      <c r="D3140" s="205" t="s">
        <v>306</v>
      </c>
      <c r="E3140" s="205" t="s">
        <v>307</v>
      </c>
      <c r="F3140" s="203">
        <v>90</v>
      </c>
      <c r="G3140" s="205" t="s">
        <v>6453</v>
      </c>
      <c r="H3140" s="205" t="s">
        <v>308</v>
      </c>
      <c r="I3140" s="205" t="s">
        <v>310</v>
      </c>
      <c r="J3140" s="205" t="s">
        <v>310</v>
      </c>
    </row>
    <row r="3141" spans="2:10" s="198" customFormat="1" ht="18" customHeight="1" x14ac:dyDescent="0.2">
      <c r="B3141" s="203">
        <v>2009</v>
      </c>
      <c r="C3141" s="204">
        <v>12600704.939999999</v>
      </c>
      <c r="D3141" s="205" t="s">
        <v>306</v>
      </c>
      <c r="E3141" s="205" t="s">
        <v>307</v>
      </c>
      <c r="F3141" s="203">
        <v>90</v>
      </c>
      <c r="G3141" s="205" t="s">
        <v>6453</v>
      </c>
      <c r="H3141" s="205" t="s">
        <v>308</v>
      </c>
      <c r="I3141" s="205" t="s">
        <v>447</v>
      </c>
      <c r="J3141" s="205" t="s">
        <v>447</v>
      </c>
    </row>
    <row r="3142" spans="2:10" s="198" customFormat="1" ht="18" customHeight="1" x14ac:dyDescent="0.2">
      <c r="B3142" s="203">
        <v>2009</v>
      </c>
      <c r="C3142" s="204">
        <v>0</v>
      </c>
      <c r="D3142" s="205" t="s">
        <v>306</v>
      </c>
      <c r="E3142" s="205" t="s">
        <v>307</v>
      </c>
      <c r="F3142" s="203">
        <v>90</v>
      </c>
      <c r="G3142" s="205" t="s">
        <v>6453</v>
      </c>
      <c r="H3142" s="205" t="s">
        <v>349</v>
      </c>
      <c r="I3142" s="205" t="s">
        <v>349</v>
      </c>
      <c r="J3142" s="205" t="s">
        <v>349</v>
      </c>
    </row>
    <row r="3143" spans="2:10" s="198" customFormat="1" ht="18" customHeight="1" x14ac:dyDescent="0.2">
      <c r="B3143" s="203">
        <v>2009</v>
      </c>
      <c r="C3143" s="204">
        <v>0</v>
      </c>
      <c r="D3143" s="205" t="s">
        <v>306</v>
      </c>
      <c r="E3143" s="205" t="s">
        <v>311</v>
      </c>
      <c r="F3143" s="203">
        <v>50</v>
      </c>
      <c r="G3143" s="205" t="s">
        <v>6451</v>
      </c>
      <c r="H3143" s="205" t="s">
        <v>349</v>
      </c>
      <c r="I3143" s="205" t="s">
        <v>349</v>
      </c>
      <c r="J3143" s="205" t="s">
        <v>349</v>
      </c>
    </row>
    <row r="3144" spans="2:10" s="198" customFormat="1" ht="18" customHeight="1" x14ac:dyDescent="0.2">
      <c r="B3144" s="203">
        <v>2009</v>
      </c>
      <c r="C3144" s="204">
        <v>70762607.689999998</v>
      </c>
      <c r="D3144" s="205" t="s">
        <v>306</v>
      </c>
      <c r="E3144" s="205" t="s">
        <v>311</v>
      </c>
      <c r="F3144" s="203">
        <v>90</v>
      </c>
      <c r="G3144" s="205" t="s">
        <v>6453</v>
      </c>
      <c r="H3144" s="205" t="s">
        <v>359</v>
      </c>
      <c r="I3144" s="205" t="s">
        <v>400</v>
      </c>
      <c r="J3144" s="205" t="s">
        <v>400</v>
      </c>
    </row>
    <row r="3145" spans="2:10" s="198" customFormat="1" ht="18" customHeight="1" x14ac:dyDescent="0.2">
      <c r="B3145" s="203">
        <v>2009</v>
      </c>
      <c r="C3145" s="204">
        <v>207967</v>
      </c>
      <c r="D3145" s="205" t="s">
        <v>306</v>
      </c>
      <c r="E3145" s="205" t="s">
        <v>311</v>
      </c>
      <c r="F3145" s="203">
        <v>90</v>
      </c>
      <c r="G3145" s="205" t="s">
        <v>6453</v>
      </c>
      <c r="H3145" s="205" t="s">
        <v>359</v>
      </c>
      <c r="I3145" s="205" t="s">
        <v>432</v>
      </c>
      <c r="J3145" s="205" t="s">
        <v>432</v>
      </c>
    </row>
    <row r="3146" spans="2:10" s="198" customFormat="1" ht="18" customHeight="1" x14ac:dyDescent="0.2">
      <c r="B3146" s="203">
        <v>2009</v>
      </c>
      <c r="C3146" s="204">
        <v>0</v>
      </c>
      <c r="D3146" s="205" t="s">
        <v>306</v>
      </c>
      <c r="E3146" s="205" t="s">
        <v>311</v>
      </c>
      <c r="F3146" s="203">
        <v>90</v>
      </c>
      <c r="G3146" s="205" t="s">
        <v>6453</v>
      </c>
      <c r="H3146" s="205" t="s">
        <v>359</v>
      </c>
      <c r="I3146" s="205" t="s">
        <v>349</v>
      </c>
      <c r="J3146" s="205" t="s">
        <v>359</v>
      </c>
    </row>
    <row r="3147" spans="2:10" s="198" customFormat="1" ht="18" customHeight="1" x14ac:dyDescent="0.2">
      <c r="B3147" s="203">
        <v>2009</v>
      </c>
      <c r="C3147" s="204">
        <v>5592810.9400000004</v>
      </c>
      <c r="D3147" s="205" t="s">
        <v>306</v>
      </c>
      <c r="E3147" s="205" t="s">
        <v>311</v>
      </c>
      <c r="F3147" s="203">
        <v>90</v>
      </c>
      <c r="G3147" s="205" t="s">
        <v>6453</v>
      </c>
      <c r="H3147" s="205" t="s">
        <v>359</v>
      </c>
      <c r="I3147" s="205" t="s">
        <v>375</v>
      </c>
      <c r="J3147" s="205" t="s">
        <v>375</v>
      </c>
    </row>
    <row r="3148" spans="2:10" s="198" customFormat="1" ht="18" customHeight="1" x14ac:dyDescent="0.2">
      <c r="B3148" s="203">
        <v>2009</v>
      </c>
      <c r="C3148" s="204">
        <v>6820000</v>
      </c>
      <c r="D3148" s="205" t="s">
        <v>306</v>
      </c>
      <c r="E3148" s="205" t="s">
        <v>311</v>
      </c>
      <c r="F3148" s="203">
        <v>90</v>
      </c>
      <c r="G3148" s="205" t="s">
        <v>6453</v>
      </c>
      <c r="H3148" s="205" t="s">
        <v>401</v>
      </c>
      <c r="I3148" s="205" t="s">
        <v>401</v>
      </c>
      <c r="J3148" s="205" t="s">
        <v>401</v>
      </c>
    </row>
    <row r="3149" spans="2:10" s="198" customFormat="1" ht="18" customHeight="1" x14ac:dyDescent="0.2">
      <c r="B3149" s="203">
        <v>2009</v>
      </c>
      <c r="C3149" s="204">
        <v>0</v>
      </c>
      <c r="D3149" s="205" t="s">
        <v>306</v>
      </c>
      <c r="E3149" s="205" t="s">
        <v>311</v>
      </c>
      <c r="F3149" s="203">
        <v>90</v>
      </c>
      <c r="G3149" s="205" t="s">
        <v>6453</v>
      </c>
      <c r="H3149" s="205" t="s">
        <v>401</v>
      </c>
      <c r="I3149" s="205" t="s">
        <v>349</v>
      </c>
      <c r="J3149" s="205" t="s">
        <v>401</v>
      </c>
    </row>
    <row r="3150" spans="2:10" s="198" customFormat="1" ht="18" customHeight="1" x14ac:dyDescent="0.2">
      <c r="B3150" s="203">
        <v>2009</v>
      </c>
      <c r="C3150" s="204">
        <v>0</v>
      </c>
      <c r="D3150" s="205" t="s">
        <v>306</v>
      </c>
      <c r="E3150" s="205" t="s">
        <v>311</v>
      </c>
      <c r="F3150" s="203">
        <v>90</v>
      </c>
      <c r="G3150" s="205" t="s">
        <v>6453</v>
      </c>
      <c r="H3150" s="205" t="s">
        <v>312</v>
      </c>
      <c r="I3150" s="205" t="s">
        <v>349</v>
      </c>
      <c r="J3150" s="205" t="s">
        <v>312</v>
      </c>
    </row>
    <row r="3151" spans="2:10" s="198" customFormat="1" ht="18" customHeight="1" x14ac:dyDescent="0.2">
      <c r="B3151" s="203">
        <v>2009</v>
      </c>
      <c r="C3151" s="204">
        <v>446818753.82999998</v>
      </c>
      <c r="D3151" s="205" t="s">
        <v>306</v>
      </c>
      <c r="E3151" s="205" t="s">
        <v>311</v>
      </c>
      <c r="F3151" s="203">
        <v>90</v>
      </c>
      <c r="G3151" s="205" t="s">
        <v>6453</v>
      </c>
      <c r="H3151" s="205" t="s">
        <v>313</v>
      </c>
      <c r="I3151" s="205" t="s">
        <v>390</v>
      </c>
      <c r="J3151" s="205" t="s">
        <v>390</v>
      </c>
    </row>
    <row r="3152" spans="2:10" s="198" customFormat="1" ht="18" customHeight="1" x14ac:dyDescent="0.2">
      <c r="B3152" s="203">
        <v>2009</v>
      </c>
      <c r="C3152" s="204">
        <v>1118927.6499999999</v>
      </c>
      <c r="D3152" s="205" t="s">
        <v>306</v>
      </c>
      <c r="E3152" s="205" t="s">
        <v>311</v>
      </c>
      <c r="F3152" s="203">
        <v>90</v>
      </c>
      <c r="G3152" s="205" t="s">
        <v>6453</v>
      </c>
      <c r="H3152" s="205" t="s">
        <v>313</v>
      </c>
      <c r="I3152" s="205" t="s">
        <v>313</v>
      </c>
      <c r="J3152" s="205" t="s">
        <v>313</v>
      </c>
    </row>
    <row r="3153" spans="2:10" s="198" customFormat="1" ht="18" customHeight="1" x14ac:dyDescent="0.2">
      <c r="B3153" s="203">
        <v>2009</v>
      </c>
      <c r="C3153" s="204">
        <v>6373921.4800000004</v>
      </c>
      <c r="D3153" s="205" t="s">
        <v>306</v>
      </c>
      <c r="E3153" s="205" t="s">
        <v>311</v>
      </c>
      <c r="F3153" s="203">
        <v>90</v>
      </c>
      <c r="G3153" s="205" t="s">
        <v>6453</v>
      </c>
      <c r="H3153" s="205" t="s">
        <v>313</v>
      </c>
      <c r="I3153" s="205" t="s">
        <v>391</v>
      </c>
      <c r="J3153" s="205" t="s">
        <v>391</v>
      </c>
    </row>
    <row r="3154" spans="2:10" s="198" customFormat="1" ht="18" customHeight="1" x14ac:dyDescent="0.2">
      <c r="B3154" s="203">
        <v>2009</v>
      </c>
      <c r="C3154" s="204">
        <v>0</v>
      </c>
      <c r="D3154" s="205" t="s">
        <v>306</v>
      </c>
      <c r="E3154" s="205" t="s">
        <v>311</v>
      </c>
      <c r="F3154" s="203">
        <v>90</v>
      </c>
      <c r="G3154" s="205" t="s">
        <v>6453</v>
      </c>
      <c r="H3154" s="205" t="s">
        <v>313</v>
      </c>
      <c r="I3154" s="205" t="s">
        <v>349</v>
      </c>
      <c r="J3154" s="205" t="s">
        <v>313</v>
      </c>
    </row>
    <row r="3155" spans="2:10" s="198" customFormat="1" ht="18" customHeight="1" x14ac:dyDescent="0.2">
      <c r="B3155" s="203">
        <v>2009</v>
      </c>
      <c r="C3155" s="204">
        <v>606007749.53999996</v>
      </c>
      <c r="D3155" s="205" t="s">
        <v>306</v>
      </c>
      <c r="E3155" s="205" t="s">
        <v>311</v>
      </c>
      <c r="F3155" s="203">
        <v>90</v>
      </c>
      <c r="G3155" s="205" t="s">
        <v>6453</v>
      </c>
      <c r="H3155" s="205" t="s">
        <v>314</v>
      </c>
      <c r="I3155" s="205" t="s">
        <v>314</v>
      </c>
      <c r="J3155" s="205" t="s">
        <v>314</v>
      </c>
    </row>
    <row r="3156" spans="2:10" s="198" customFormat="1" ht="18" customHeight="1" x14ac:dyDescent="0.2">
      <c r="B3156" s="203">
        <v>2009</v>
      </c>
      <c r="C3156" s="204">
        <v>0</v>
      </c>
      <c r="D3156" s="205" t="s">
        <v>306</v>
      </c>
      <c r="E3156" s="205" t="s">
        <v>311</v>
      </c>
      <c r="F3156" s="203">
        <v>90</v>
      </c>
      <c r="G3156" s="205" t="s">
        <v>6453</v>
      </c>
      <c r="H3156" s="205" t="s">
        <v>314</v>
      </c>
      <c r="I3156" s="205" t="s">
        <v>349</v>
      </c>
      <c r="J3156" s="205" t="s">
        <v>314</v>
      </c>
    </row>
    <row r="3157" spans="2:10" s="198" customFormat="1" ht="18" customHeight="1" x14ac:dyDescent="0.2">
      <c r="B3157" s="203">
        <v>2009</v>
      </c>
      <c r="C3157" s="204">
        <v>11953000</v>
      </c>
      <c r="D3157" s="205" t="s">
        <v>306</v>
      </c>
      <c r="E3157" s="205" t="s">
        <v>311</v>
      </c>
      <c r="F3157" s="203">
        <v>90</v>
      </c>
      <c r="G3157" s="205" t="s">
        <v>6453</v>
      </c>
      <c r="H3157" s="205" t="s">
        <v>108</v>
      </c>
      <c r="I3157" s="205" t="s">
        <v>433</v>
      </c>
      <c r="J3157" s="205" t="s">
        <v>433</v>
      </c>
    </row>
    <row r="3158" spans="2:10" s="198" customFormat="1" ht="18" customHeight="1" x14ac:dyDescent="0.2">
      <c r="B3158" s="203">
        <v>2009</v>
      </c>
      <c r="C3158" s="204">
        <v>90634992.670000002</v>
      </c>
      <c r="D3158" s="205" t="s">
        <v>306</v>
      </c>
      <c r="E3158" s="205" t="s">
        <v>311</v>
      </c>
      <c r="F3158" s="203">
        <v>90</v>
      </c>
      <c r="G3158" s="205" t="s">
        <v>6453</v>
      </c>
      <c r="H3158" s="205" t="s">
        <v>339</v>
      </c>
      <c r="I3158" s="205" t="s">
        <v>402</v>
      </c>
      <c r="J3158" s="205" t="s">
        <v>402</v>
      </c>
    </row>
    <row r="3159" spans="2:10" s="198" customFormat="1" ht="18" customHeight="1" x14ac:dyDescent="0.2">
      <c r="B3159" s="203">
        <v>2009</v>
      </c>
      <c r="C3159" s="204">
        <v>0</v>
      </c>
      <c r="D3159" s="205" t="s">
        <v>306</v>
      </c>
      <c r="E3159" s="205" t="s">
        <v>311</v>
      </c>
      <c r="F3159" s="203">
        <v>90</v>
      </c>
      <c r="G3159" s="205" t="s">
        <v>6453</v>
      </c>
      <c r="H3159" s="205" t="s">
        <v>339</v>
      </c>
      <c r="I3159" s="205" t="s">
        <v>349</v>
      </c>
      <c r="J3159" s="205" t="s">
        <v>339</v>
      </c>
    </row>
    <row r="3160" spans="2:10" s="198" customFormat="1" ht="18" customHeight="1" x14ac:dyDescent="0.2">
      <c r="B3160" s="203">
        <v>2009</v>
      </c>
      <c r="C3160" s="204">
        <v>0</v>
      </c>
      <c r="D3160" s="205" t="s">
        <v>306</v>
      </c>
      <c r="E3160" s="205" t="s">
        <v>311</v>
      </c>
      <c r="F3160" s="203">
        <v>90</v>
      </c>
      <c r="G3160" s="205" t="s">
        <v>6453</v>
      </c>
      <c r="H3160" s="205" t="s">
        <v>194</v>
      </c>
      <c r="I3160" s="205" t="s">
        <v>366</v>
      </c>
      <c r="J3160" s="205" t="s">
        <v>366</v>
      </c>
    </row>
    <row r="3161" spans="2:10" s="198" customFormat="1" ht="18" customHeight="1" x14ac:dyDescent="0.2">
      <c r="B3161" s="203">
        <v>2009</v>
      </c>
      <c r="C3161" s="204">
        <v>0</v>
      </c>
      <c r="D3161" s="205" t="s">
        <v>306</v>
      </c>
      <c r="E3161" s="205" t="s">
        <v>311</v>
      </c>
      <c r="F3161" s="203">
        <v>90</v>
      </c>
      <c r="G3161" s="205" t="s">
        <v>6453</v>
      </c>
      <c r="H3161" s="205" t="s">
        <v>194</v>
      </c>
      <c r="I3161" s="205" t="s">
        <v>349</v>
      </c>
      <c r="J3161" s="205" t="s">
        <v>194</v>
      </c>
    </row>
    <row r="3162" spans="2:10" s="198" customFormat="1" ht="18" customHeight="1" x14ac:dyDescent="0.2">
      <c r="B3162" s="203">
        <v>2009</v>
      </c>
      <c r="C3162" s="204">
        <v>4525667.47</v>
      </c>
      <c r="D3162" s="205" t="s">
        <v>306</v>
      </c>
      <c r="E3162" s="205" t="s">
        <v>311</v>
      </c>
      <c r="F3162" s="203">
        <v>90</v>
      </c>
      <c r="G3162" s="205" t="s">
        <v>6453</v>
      </c>
      <c r="H3162" s="205" t="s">
        <v>194</v>
      </c>
      <c r="I3162" s="205" t="s">
        <v>420</v>
      </c>
      <c r="J3162" s="205" t="s">
        <v>420</v>
      </c>
    </row>
    <row r="3163" spans="2:10" s="198" customFormat="1" ht="18" customHeight="1" x14ac:dyDescent="0.2">
      <c r="B3163" s="203">
        <v>2009</v>
      </c>
      <c r="C3163" s="204">
        <v>0</v>
      </c>
      <c r="D3163" s="205" t="s">
        <v>306</v>
      </c>
      <c r="E3163" s="205" t="s">
        <v>311</v>
      </c>
      <c r="F3163" s="203">
        <v>90</v>
      </c>
      <c r="G3163" s="205" t="s">
        <v>6453</v>
      </c>
      <c r="H3163" s="205" t="s">
        <v>349</v>
      </c>
      <c r="I3163" s="205" t="s">
        <v>349</v>
      </c>
      <c r="J3163" s="205" t="s">
        <v>349</v>
      </c>
    </row>
    <row r="3164" spans="2:10" s="198" customFormat="1" ht="18" customHeight="1" x14ac:dyDescent="0.2">
      <c r="B3164" s="203">
        <v>2009</v>
      </c>
      <c r="C3164" s="204">
        <v>0</v>
      </c>
      <c r="D3164" s="205" t="s">
        <v>306</v>
      </c>
      <c r="E3164" s="205" t="s">
        <v>311</v>
      </c>
      <c r="F3164" s="203">
        <v>99</v>
      </c>
      <c r="G3164" s="205" t="s">
        <v>439</v>
      </c>
      <c r="H3164" s="205" t="s">
        <v>349</v>
      </c>
      <c r="I3164" s="205" t="s">
        <v>349</v>
      </c>
      <c r="J3164" s="205" t="s">
        <v>349</v>
      </c>
    </row>
    <row r="3165" spans="2:10" s="198" customFormat="1" ht="18" customHeight="1" x14ac:dyDescent="0.2">
      <c r="B3165" s="203">
        <v>2009</v>
      </c>
      <c r="C3165" s="204">
        <v>3086775.37</v>
      </c>
      <c r="D3165" s="205" t="s">
        <v>306</v>
      </c>
      <c r="E3165" s="205" t="s">
        <v>315</v>
      </c>
      <c r="F3165" s="203">
        <v>20</v>
      </c>
      <c r="G3165" s="205" t="s">
        <v>6449</v>
      </c>
      <c r="H3165" s="205" t="s">
        <v>316</v>
      </c>
      <c r="I3165" s="205" t="s">
        <v>316</v>
      </c>
      <c r="J3165" s="205" t="s">
        <v>316</v>
      </c>
    </row>
    <row r="3166" spans="2:10" s="198" customFormat="1" ht="18" customHeight="1" x14ac:dyDescent="0.2">
      <c r="B3166" s="203">
        <v>2009</v>
      </c>
      <c r="C3166" s="204">
        <v>0</v>
      </c>
      <c r="D3166" s="205" t="s">
        <v>306</v>
      </c>
      <c r="E3166" s="205" t="s">
        <v>315</v>
      </c>
      <c r="F3166" s="203">
        <v>20</v>
      </c>
      <c r="G3166" s="205" t="s">
        <v>6449</v>
      </c>
      <c r="H3166" s="205" t="s">
        <v>316</v>
      </c>
      <c r="I3166" s="205" t="s">
        <v>349</v>
      </c>
      <c r="J3166" s="205" t="s">
        <v>316</v>
      </c>
    </row>
    <row r="3167" spans="2:10" s="198" customFormat="1" ht="18" customHeight="1" x14ac:dyDescent="0.2">
      <c r="B3167" s="203">
        <v>2009</v>
      </c>
      <c r="C3167" s="204">
        <v>0</v>
      </c>
      <c r="D3167" s="205" t="s">
        <v>306</v>
      </c>
      <c r="E3167" s="205" t="s">
        <v>315</v>
      </c>
      <c r="F3167" s="203">
        <v>20</v>
      </c>
      <c r="G3167" s="205" t="s">
        <v>6449</v>
      </c>
      <c r="H3167" s="205" t="s">
        <v>349</v>
      </c>
      <c r="I3167" s="205" t="s">
        <v>349</v>
      </c>
      <c r="J3167" s="205" t="s">
        <v>349</v>
      </c>
    </row>
    <row r="3168" spans="2:10" s="198" customFormat="1" ht="18" customHeight="1" x14ac:dyDescent="0.2">
      <c r="B3168" s="203">
        <v>2009</v>
      </c>
      <c r="C3168" s="204">
        <v>521792564.86000001</v>
      </c>
      <c r="D3168" s="205" t="s">
        <v>306</v>
      </c>
      <c r="E3168" s="205" t="s">
        <v>315</v>
      </c>
      <c r="F3168" s="203">
        <v>40</v>
      </c>
      <c r="G3168" s="205" t="s">
        <v>6450</v>
      </c>
      <c r="H3168" s="205" t="s">
        <v>316</v>
      </c>
      <c r="I3168" s="205" t="s">
        <v>316</v>
      </c>
      <c r="J3168" s="205" t="s">
        <v>316</v>
      </c>
    </row>
    <row r="3169" spans="2:10" s="198" customFormat="1" ht="18" customHeight="1" x14ac:dyDescent="0.2">
      <c r="B3169" s="203">
        <v>2009</v>
      </c>
      <c r="C3169" s="204">
        <v>0</v>
      </c>
      <c r="D3169" s="205" t="s">
        <v>306</v>
      </c>
      <c r="E3169" s="205" t="s">
        <v>315</v>
      </c>
      <c r="F3169" s="203">
        <v>40</v>
      </c>
      <c r="G3169" s="205" t="s">
        <v>6450</v>
      </c>
      <c r="H3169" s="205" t="s">
        <v>316</v>
      </c>
      <c r="I3169" s="205" t="s">
        <v>349</v>
      </c>
      <c r="J3169" s="205" t="s">
        <v>316</v>
      </c>
    </row>
    <row r="3170" spans="2:10" s="198" customFormat="1" ht="18" customHeight="1" x14ac:dyDescent="0.2">
      <c r="B3170" s="203">
        <v>2009</v>
      </c>
      <c r="C3170" s="204">
        <v>42881905.920000002</v>
      </c>
      <c r="D3170" s="205" t="s">
        <v>306</v>
      </c>
      <c r="E3170" s="205" t="s">
        <v>315</v>
      </c>
      <c r="F3170" s="203">
        <v>40</v>
      </c>
      <c r="G3170" s="205" t="s">
        <v>6450</v>
      </c>
      <c r="H3170" s="205" t="s">
        <v>108</v>
      </c>
      <c r="I3170" s="205" t="s">
        <v>108</v>
      </c>
      <c r="J3170" s="205" t="s">
        <v>108</v>
      </c>
    </row>
    <row r="3171" spans="2:10" s="198" customFormat="1" ht="18" customHeight="1" x14ac:dyDescent="0.2">
      <c r="B3171" s="203">
        <v>2009</v>
      </c>
      <c r="C3171" s="204">
        <v>0</v>
      </c>
      <c r="D3171" s="205" t="s">
        <v>306</v>
      </c>
      <c r="E3171" s="205" t="s">
        <v>315</v>
      </c>
      <c r="F3171" s="203">
        <v>40</v>
      </c>
      <c r="G3171" s="205" t="s">
        <v>6450</v>
      </c>
      <c r="H3171" s="205" t="s">
        <v>108</v>
      </c>
      <c r="I3171" s="205" t="s">
        <v>349</v>
      </c>
      <c r="J3171" s="205" t="s">
        <v>108</v>
      </c>
    </row>
    <row r="3172" spans="2:10" s="198" customFormat="1" ht="18" customHeight="1" x14ac:dyDescent="0.2">
      <c r="B3172" s="203">
        <v>2009</v>
      </c>
      <c r="C3172" s="204">
        <v>0</v>
      </c>
      <c r="D3172" s="205" t="s">
        <v>306</v>
      </c>
      <c r="E3172" s="205" t="s">
        <v>315</v>
      </c>
      <c r="F3172" s="203">
        <v>40</v>
      </c>
      <c r="G3172" s="205" t="s">
        <v>6450</v>
      </c>
      <c r="H3172" s="205" t="s">
        <v>349</v>
      </c>
      <c r="I3172" s="205" t="s">
        <v>349</v>
      </c>
      <c r="J3172" s="205" t="s">
        <v>349</v>
      </c>
    </row>
    <row r="3173" spans="2:10" s="198" customFormat="1" ht="18" customHeight="1" x14ac:dyDescent="0.2">
      <c r="B3173" s="203">
        <v>2009</v>
      </c>
      <c r="C3173" s="204">
        <v>401751748.13</v>
      </c>
      <c r="D3173" s="205" t="s">
        <v>306</v>
      </c>
      <c r="E3173" s="205" t="s">
        <v>315</v>
      </c>
      <c r="F3173" s="203">
        <v>50</v>
      </c>
      <c r="G3173" s="205" t="s">
        <v>6451</v>
      </c>
      <c r="H3173" s="205" t="s">
        <v>316</v>
      </c>
      <c r="I3173" s="205" t="s">
        <v>316</v>
      </c>
      <c r="J3173" s="205" t="s">
        <v>316</v>
      </c>
    </row>
    <row r="3174" spans="2:10" s="198" customFormat="1" ht="18" customHeight="1" x14ac:dyDescent="0.2">
      <c r="B3174" s="203">
        <v>2009</v>
      </c>
      <c r="C3174" s="204">
        <v>0</v>
      </c>
      <c r="D3174" s="205" t="s">
        <v>306</v>
      </c>
      <c r="E3174" s="205" t="s">
        <v>315</v>
      </c>
      <c r="F3174" s="203">
        <v>50</v>
      </c>
      <c r="G3174" s="205" t="s">
        <v>6451</v>
      </c>
      <c r="H3174" s="205" t="s">
        <v>316</v>
      </c>
      <c r="I3174" s="205" t="s">
        <v>349</v>
      </c>
      <c r="J3174" s="205" t="s">
        <v>316</v>
      </c>
    </row>
    <row r="3175" spans="2:10" s="198" customFormat="1" ht="18" customHeight="1" x14ac:dyDescent="0.2">
      <c r="B3175" s="203">
        <v>2009</v>
      </c>
      <c r="C3175" s="204">
        <v>30250235.34</v>
      </c>
      <c r="D3175" s="205" t="s">
        <v>306</v>
      </c>
      <c r="E3175" s="205" t="s">
        <v>315</v>
      </c>
      <c r="F3175" s="203">
        <v>50</v>
      </c>
      <c r="G3175" s="205" t="s">
        <v>6451</v>
      </c>
      <c r="H3175" s="205" t="s">
        <v>108</v>
      </c>
      <c r="I3175" s="205" t="s">
        <v>108</v>
      </c>
      <c r="J3175" s="205" t="s">
        <v>108</v>
      </c>
    </row>
    <row r="3176" spans="2:10" s="198" customFormat="1" ht="18" customHeight="1" x14ac:dyDescent="0.2">
      <c r="B3176" s="203">
        <v>2009</v>
      </c>
      <c r="C3176" s="204">
        <v>0</v>
      </c>
      <c r="D3176" s="205" t="s">
        <v>306</v>
      </c>
      <c r="E3176" s="205" t="s">
        <v>315</v>
      </c>
      <c r="F3176" s="203">
        <v>50</v>
      </c>
      <c r="G3176" s="205" t="s">
        <v>6451</v>
      </c>
      <c r="H3176" s="205" t="s">
        <v>108</v>
      </c>
      <c r="I3176" s="205" t="s">
        <v>349</v>
      </c>
      <c r="J3176" s="205" t="s">
        <v>108</v>
      </c>
    </row>
    <row r="3177" spans="2:10" s="198" customFormat="1" ht="18" customHeight="1" x14ac:dyDescent="0.2">
      <c r="B3177" s="203">
        <v>2009</v>
      </c>
      <c r="C3177" s="204">
        <v>150000</v>
      </c>
      <c r="D3177" s="205" t="s">
        <v>306</v>
      </c>
      <c r="E3177" s="205" t="s">
        <v>315</v>
      </c>
      <c r="F3177" s="203">
        <v>50</v>
      </c>
      <c r="G3177" s="205" t="s">
        <v>6451</v>
      </c>
      <c r="H3177" s="205" t="s">
        <v>317</v>
      </c>
      <c r="I3177" s="205" t="s">
        <v>336</v>
      </c>
      <c r="J3177" s="205" t="s">
        <v>336</v>
      </c>
    </row>
    <row r="3178" spans="2:10" s="198" customFormat="1" ht="18" customHeight="1" x14ac:dyDescent="0.2">
      <c r="B3178" s="203">
        <v>2009</v>
      </c>
      <c r="C3178" s="204">
        <v>0</v>
      </c>
      <c r="D3178" s="205" t="s">
        <v>306</v>
      </c>
      <c r="E3178" s="205" t="s">
        <v>315</v>
      </c>
      <c r="F3178" s="203">
        <v>50</v>
      </c>
      <c r="G3178" s="205" t="s">
        <v>6451</v>
      </c>
      <c r="H3178" s="205" t="s">
        <v>317</v>
      </c>
      <c r="I3178" s="205" t="s">
        <v>349</v>
      </c>
      <c r="J3178" s="205" t="s">
        <v>317</v>
      </c>
    </row>
    <row r="3179" spans="2:10" s="198" customFormat="1" ht="18" customHeight="1" x14ac:dyDescent="0.2">
      <c r="B3179" s="203">
        <v>2009</v>
      </c>
      <c r="C3179" s="204">
        <v>0</v>
      </c>
      <c r="D3179" s="205" t="s">
        <v>306</v>
      </c>
      <c r="E3179" s="205" t="s">
        <v>315</v>
      </c>
      <c r="F3179" s="203">
        <v>50</v>
      </c>
      <c r="G3179" s="205" t="s">
        <v>6451</v>
      </c>
      <c r="H3179" s="205" t="s">
        <v>194</v>
      </c>
      <c r="I3179" s="205" t="s">
        <v>349</v>
      </c>
      <c r="J3179" s="205" t="s">
        <v>194</v>
      </c>
    </row>
    <row r="3180" spans="2:10" s="198" customFormat="1" ht="18" customHeight="1" x14ac:dyDescent="0.2">
      <c r="B3180" s="203">
        <v>2009</v>
      </c>
      <c r="C3180" s="204">
        <v>53200</v>
      </c>
      <c r="D3180" s="205" t="s">
        <v>306</v>
      </c>
      <c r="E3180" s="205" t="s">
        <v>315</v>
      </c>
      <c r="F3180" s="203">
        <v>50</v>
      </c>
      <c r="G3180" s="205" t="s">
        <v>6451</v>
      </c>
      <c r="H3180" s="205" t="s">
        <v>194</v>
      </c>
      <c r="I3180" s="205" t="s">
        <v>387</v>
      </c>
      <c r="J3180" s="205" t="s">
        <v>387</v>
      </c>
    </row>
    <row r="3181" spans="2:10" s="198" customFormat="1" ht="18" customHeight="1" x14ac:dyDescent="0.2">
      <c r="B3181" s="203">
        <v>2009</v>
      </c>
      <c r="C3181" s="204">
        <v>0</v>
      </c>
      <c r="D3181" s="205" t="s">
        <v>306</v>
      </c>
      <c r="E3181" s="205" t="s">
        <v>315</v>
      </c>
      <c r="F3181" s="203">
        <v>50</v>
      </c>
      <c r="G3181" s="205" t="s">
        <v>6451</v>
      </c>
      <c r="H3181" s="205" t="s">
        <v>349</v>
      </c>
      <c r="I3181" s="205" t="s">
        <v>349</v>
      </c>
      <c r="J3181" s="205" t="s">
        <v>349</v>
      </c>
    </row>
    <row r="3182" spans="2:10" s="198" customFormat="1" ht="18" customHeight="1" x14ac:dyDescent="0.2">
      <c r="B3182" s="203">
        <v>2009</v>
      </c>
      <c r="C3182" s="204">
        <v>16826354.609999999</v>
      </c>
      <c r="D3182" s="205" t="s">
        <v>306</v>
      </c>
      <c r="E3182" s="205" t="s">
        <v>315</v>
      </c>
      <c r="F3182" s="203">
        <v>71</v>
      </c>
      <c r="G3182" s="205" t="s">
        <v>6464</v>
      </c>
      <c r="H3182" s="205" t="s">
        <v>316</v>
      </c>
      <c r="I3182" s="205" t="s">
        <v>316</v>
      </c>
      <c r="J3182" s="205" t="s">
        <v>316</v>
      </c>
    </row>
    <row r="3183" spans="2:10" s="198" customFormat="1" ht="18" customHeight="1" x14ac:dyDescent="0.2">
      <c r="B3183" s="203">
        <v>2009</v>
      </c>
      <c r="C3183" s="204">
        <v>0</v>
      </c>
      <c r="D3183" s="205" t="s">
        <v>306</v>
      </c>
      <c r="E3183" s="205" t="s">
        <v>315</v>
      </c>
      <c r="F3183" s="203">
        <v>71</v>
      </c>
      <c r="G3183" s="205" t="s">
        <v>6464</v>
      </c>
      <c r="H3183" s="205" t="s">
        <v>316</v>
      </c>
      <c r="I3183" s="205" t="s">
        <v>349</v>
      </c>
      <c r="J3183" s="205" t="s">
        <v>316</v>
      </c>
    </row>
    <row r="3184" spans="2:10" s="198" customFormat="1" ht="18" customHeight="1" x14ac:dyDescent="0.2">
      <c r="B3184" s="203">
        <v>2009</v>
      </c>
      <c r="C3184" s="204">
        <v>0</v>
      </c>
      <c r="D3184" s="205" t="s">
        <v>306</v>
      </c>
      <c r="E3184" s="205" t="s">
        <v>315</v>
      </c>
      <c r="F3184" s="203">
        <v>71</v>
      </c>
      <c r="G3184" s="205" t="s">
        <v>6464</v>
      </c>
      <c r="H3184" s="205" t="s">
        <v>349</v>
      </c>
      <c r="I3184" s="205" t="s">
        <v>349</v>
      </c>
      <c r="J3184" s="205" t="s">
        <v>349</v>
      </c>
    </row>
    <row r="3185" spans="2:10" s="198" customFormat="1" ht="18" customHeight="1" x14ac:dyDescent="0.2">
      <c r="B3185" s="203">
        <v>2009</v>
      </c>
      <c r="C3185" s="204">
        <v>0</v>
      </c>
      <c r="D3185" s="205" t="s">
        <v>306</v>
      </c>
      <c r="E3185" s="205" t="s">
        <v>315</v>
      </c>
      <c r="F3185" s="203">
        <v>90</v>
      </c>
      <c r="G3185" s="205" t="s">
        <v>6453</v>
      </c>
      <c r="H3185" s="205" t="s">
        <v>384</v>
      </c>
      <c r="I3185" s="205" t="s">
        <v>349</v>
      </c>
      <c r="J3185" s="205" t="s">
        <v>384</v>
      </c>
    </row>
    <row r="3186" spans="2:10" s="198" customFormat="1" ht="18" customHeight="1" x14ac:dyDescent="0.2">
      <c r="B3186" s="203">
        <v>2009</v>
      </c>
      <c r="C3186" s="204">
        <v>78962.680000000008</v>
      </c>
      <c r="D3186" s="205" t="s">
        <v>306</v>
      </c>
      <c r="E3186" s="205" t="s">
        <v>315</v>
      </c>
      <c r="F3186" s="203">
        <v>90</v>
      </c>
      <c r="G3186" s="205" t="s">
        <v>6453</v>
      </c>
      <c r="H3186" s="205" t="s">
        <v>359</v>
      </c>
      <c r="I3186" s="205" t="s">
        <v>400</v>
      </c>
      <c r="J3186" s="205" t="s">
        <v>400</v>
      </c>
    </row>
    <row r="3187" spans="2:10" s="198" customFormat="1" ht="18" customHeight="1" x14ac:dyDescent="0.2">
      <c r="B3187" s="203">
        <v>2009</v>
      </c>
      <c r="C3187" s="204">
        <v>1002930</v>
      </c>
      <c r="D3187" s="205" t="s">
        <v>306</v>
      </c>
      <c r="E3187" s="205" t="s">
        <v>315</v>
      </c>
      <c r="F3187" s="203">
        <v>90</v>
      </c>
      <c r="G3187" s="205" t="s">
        <v>6453</v>
      </c>
      <c r="H3187" s="205" t="s">
        <v>359</v>
      </c>
      <c r="I3187" s="205" t="s">
        <v>448</v>
      </c>
      <c r="J3187" s="205" t="s">
        <v>448</v>
      </c>
    </row>
    <row r="3188" spans="2:10" s="198" customFormat="1" ht="18" customHeight="1" x14ac:dyDescent="0.2">
      <c r="B3188" s="203">
        <v>2009</v>
      </c>
      <c r="C3188" s="204">
        <v>33944083.310000002</v>
      </c>
      <c r="D3188" s="205" t="s">
        <v>306</v>
      </c>
      <c r="E3188" s="205" t="s">
        <v>315</v>
      </c>
      <c r="F3188" s="203">
        <v>90</v>
      </c>
      <c r="G3188" s="205" t="s">
        <v>6453</v>
      </c>
      <c r="H3188" s="205" t="s">
        <v>359</v>
      </c>
      <c r="I3188" s="205" t="s">
        <v>432</v>
      </c>
      <c r="J3188" s="205" t="s">
        <v>432</v>
      </c>
    </row>
    <row r="3189" spans="2:10" s="198" customFormat="1" ht="18" customHeight="1" x14ac:dyDescent="0.2">
      <c r="B3189" s="203">
        <v>2009</v>
      </c>
      <c r="C3189" s="204">
        <v>1759299.4500000002</v>
      </c>
      <c r="D3189" s="205" t="s">
        <v>306</v>
      </c>
      <c r="E3189" s="205" t="s">
        <v>315</v>
      </c>
      <c r="F3189" s="203">
        <v>90</v>
      </c>
      <c r="G3189" s="205" t="s">
        <v>6453</v>
      </c>
      <c r="H3189" s="205" t="s">
        <v>359</v>
      </c>
      <c r="I3189" s="205" t="s">
        <v>434</v>
      </c>
      <c r="J3189" s="205" t="s">
        <v>434</v>
      </c>
    </row>
    <row r="3190" spans="2:10" s="198" customFormat="1" ht="18" customHeight="1" x14ac:dyDescent="0.2">
      <c r="B3190" s="203">
        <v>2009</v>
      </c>
      <c r="C3190" s="204">
        <v>0</v>
      </c>
      <c r="D3190" s="205" t="s">
        <v>306</v>
      </c>
      <c r="E3190" s="205" t="s">
        <v>315</v>
      </c>
      <c r="F3190" s="203">
        <v>90</v>
      </c>
      <c r="G3190" s="205" t="s">
        <v>6453</v>
      </c>
      <c r="H3190" s="205" t="s">
        <v>359</v>
      </c>
      <c r="I3190" s="205" t="s">
        <v>349</v>
      </c>
      <c r="J3190" s="205" t="s">
        <v>359</v>
      </c>
    </row>
    <row r="3191" spans="2:10" s="198" customFormat="1" ht="18" customHeight="1" x14ac:dyDescent="0.2">
      <c r="B3191" s="203">
        <v>2009</v>
      </c>
      <c r="C3191" s="204">
        <v>1366480.78</v>
      </c>
      <c r="D3191" s="205" t="s">
        <v>306</v>
      </c>
      <c r="E3191" s="205" t="s">
        <v>315</v>
      </c>
      <c r="F3191" s="203">
        <v>90</v>
      </c>
      <c r="G3191" s="205" t="s">
        <v>6453</v>
      </c>
      <c r="H3191" s="205" t="s">
        <v>359</v>
      </c>
      <c r="I3191" s="205" t="s">
        <v>375</v>
      </c>
      <c r="J3191" s="205" t="s">
        <v>375</v>
      </c>
    </row>
    <row r="3192" spans="2:10" s="198" customFormat="1" ht="18" customHeight="1" x14ac:dyDescent="0.2">
      <c r="B3192" s="203">
        <v>2009</v>
      </c>
      <c r="C3192" s="204">
        <v>451514</v>
      </c>
      <c r="D3192" s="205" t="s">
        <v>306</v>
      </c>
      <c r="E3192" s="205" t="s">
        <v>315</v>
      </c>
      <c r="F3192" s="203">
        <v>90</v>
      </c>
      <c r="G3192" s="205" t="s">
        <v>6453</v>
      </c>
      <c r="H3192" s="205" t="s">
        <v>104</v>
      </c>
      <c r="I3192" s="205" t="s">
        <v>104</v>
      </c>
      <c r="J3192" s="205" t="s">
        <v>104</v>
      </c>
    </row>
    <row r="3193" spans="2:10" s="198" customFormat="1" ht="18" customHeight="1" x14ac:dyDescent="0.2">
      <c r="B3193" s="203">
        <v>2009</v>
      </c>
      <c r="C3193" s="204">
        <v>0</v>
      </c>
      <c r="D3193" s="205" t="s">
        <v>306</v>
      </c>
      <c r="E3193" s="205" t="s">
        <v>315</v>
      </c>
      <c r="F3193" s="203">
        <v>90</v>
      </c>
      <c r="G3193" s="205" t="s">
        <v>6453</v>
      </c>
      <c r="H3193" s="205" t="s">
        <v>104</v>
      </c>
      <c r="I3193" s="205" t="s">
        <v>349</v>
      </c>
      <c r="J3193" s="205" t="s">
        <v>104</v>
      </c>
    </row>
    <row r="3194" spans="2:10" s="198" customFormat="1" ht="18" customHeight="1" x14ac:dyDescent="0.2">
      <c r="B3194" s="203">
        <v>2009</v>
      </c>
      <c r="C3194" s="204">
        <v>24658889.309999999</v>
      </c>
      <c r="D3194" s="205" t="s">
        <v>306</v>
      </c>
      <c r="E3194" s="205" t="s">
        <v>315</v>
      </c>
      <c r="F3194" s="203">
        <v>90</v>
      </c>
      <c r="G3194" s="205" t="s">
        <v>6453</v>
      </c>
      <c r="H3194" s="205" t="s">
        <v>108</v>
      </c>
      <c r="I3194" s="205" t="s">
        <v>108</v>
      </c>
      <c r="J3194" s="205" t="s">
        <v>108</v>
      </c>
    </row>
    <row r="3195" spans="2:10" s="198" customFormat="1" ht="18" customHeight="1" x14ac:dyDescent="0.2">
      <c r="B3195" s="203">
        <v>2009</v>
      </c>
      <c r="C3195" s="204">
        <v>0</v>
      </c>
      <c r="D3195" s="205" t="s">
        <v>306</v>
      </c>
      <c r="E3195" s="205" t="s">
        <v>315</v>
      </c>
      <c r="F3195" s="203">
        <v>90</v>
      </c>
      <c r="G3195" s="205" t="s">
        <v>6453</v>
      </c>
      <c r="H3195" s="205" t="s">
        <v>108</v>
      </c>
      <c r="I3195" s="205" t="s">
        <v>349</v>
      </c>
      <c r="J3195" s="205" t="s">
        <v>108</v>
      </c>
    </row>
    <row r="3196" spans="2:10" s="198" customFormat="1" ht="18" customHeight="1" x14ac:dyDescent="0.2">
      <c r="B3196" s="203">
        <v>2009</v>
      </c>
      <c r="C3196" s="204">
        <v>3925182.28</v>
      </c>
      <c r="D3196" s="205" t="s">
        <v>306</v>
      </c>
      <c r="E3196" s="205" t="s">
        <v>315</v>
      </c>
      <c r="F3196" s="203">
        <v>90</v>
      </c>
      <c r="G3196" s="205" t="s">
        <v>6453</v>
      </c>
      <c r="H3196" s="205" t="s">
        <v>110</v>
      </c>
      <c r="I3196" s="205" t="s">
        <v>110</v>
      </c>
      <c r="J3196" s="205" t="s">
        <v>110</v>
      </c>
    </row>
    <row r="3197" spans="2:10" s="198" customFormat="1" ht="18" customHeight="1" x14ac:dyDescent="0.2">
      <c r="B3197" s="203">
        <v>2009</v>
      </c>
      <c r="C3197" s="204">
        <v>0</v>
      </c>
      <c r="D3197" s="205" t="s">
        <v>306</v>
      </c>
      <c r="E3197" s="205" t="s">
        <v>315</v>
      </c>
      <c r="F3197" s="203">
        <v>90</v>
      </c>
      <c r="G3197" s="205" t="s">
        <v>6453</v>
      </c>
      <c r="H3197" s="205" t="s">
        <v>110</v>
      </c>
      <c r="I3197" s="205" t="s">
        <v>349</v>
      </c>
      <c r="J3197" s="205" t="s">
        <v>110</v>
      </c>
    </row>
    <row r="3198" spans="2:10" s="198" customFormat="1" ht="18" customHeight="1" x14ac:dyDescent="0.2">
      <c r="B3198" s="203">
        <v>2009</v>
      </c>
      <c r="C3198" s="204">
        <v>2853510</v>
      </c>
      <c r="D3198" s="205" t="s">
        <v>306</v>
      </c>
      <c r="E3198" s="205" t="s">
        <v>315</v>
      </c>
      <c r="F3198" s="203">
        <v>90</v>
      </c>
      <c r="G3198" s="205" t="s">
        <v>6453</v>
      </c>
      <c r="H3198" s="205" t="s">
        <v>317</v>
      </c>
      <c r="I3198" s="205" t="s">
        <v>318</v>
      </c>
      <c r="J3198" s="205" t="s">
        <v>318</v>
      </c>
    </row>
    <row r="3199" spans="2:10" s="198" customFormat="1" ht="18" customHeight="1" x14ac:dyDescent="0.2">
      <c r="B3199" s="203">
        <v>2009</v>
      </c>
      <c r="C3199" s="204">
        <v>0</v>
      </c>
      <c r="D3199" s="205" t="s">
        <v>306</v>
      </c>
      <c r="E3199" s="205" t="s">
        <v>315</v>
      </c>
      <c r="F3199" s="203">
        <v>90</v>
      </c>
      <c r="G3199" s="205" t="s">
        <v>6453</v>
      </c>
      <c r="H3199" s="205" t="s">
        <v>317</v>
      </c>
      <c r="I3199" s="205" t="s">
        <v>319</v>
      </c>
      <c r="J3199" s="205" t="s">
        <v>319</v>
      </c>
    </row>
    <row r="3200" spans="2:10" s="198" customFormat="1" ht="18" customHeight="1" x14ac:dyDescent="0.2">
      <c r="B3200" s="203">
        <v>2009</v>
      </c>
      <c r="C3200" s="204">
        <v>6891190.7199999997</v>
      </c>
      <c r="D3200" s="205" t="s">
        <v>306</v>
      </c>
      <c r="E3200" s="205" t="s">
        <v>315</v>
      </c>
      <c r="F3200" s="203">
        <v>90</v>
      </c>
      <c r="G3200" s="205" t="s">
        <v>6453</v>
      </c>
      <c r="H3200" s="205" t="s">
        <v>317</v>
      </c>
      <c r="I3200" s="205" t="s">
        <v>320</v>
      </c>
      <c r="J3200" s="205" t="s">
        <v>320</v>
      </c>
    </row>
    <row r="3201" spans="2:10" s="198" customFormat="1" ht="18" customHeight="1" x14ac:dyDescent="0.2">
      <c r="B3201" s="203">
        <v>2009</v>
      </c>
      <c r="C3201" s="204">
        <v>148460.93</v>
      </c>
      <c r="D3201" s="205" t="s">
        <v>306</v>
      </c>
      <c r="E3201" s="205" t="s">
        <v>315</v>
      </c>
      <c r="F3201" s="203">
        <v>90</v>
      </c>
      <c r="G3201" s="205" t="s">
        <v>6453</v>
      </c>
      <c r="H3201" s="205" t="s">
        <v>317</v>
      </c>
      <c r="I3201" s="205" t="s">
        <v>321</v>
      </c>
      <c r="J3201" s="205" t="s">
        <v>321</v>
      </c>
    </row>
    <row r="3202" spans="2:10" s="198" customFormat="1" ht="18" customHeight="1" x14ac:dyDescent="0.2">
      <c r="B3202" s="203">
        <v>2009</v>
      </c>
      <c r="C3202" s="204">
        <v>205829.35</v>
      </c>
      <c r="D3202" s="205" t="s">
        <v>306</v>
      </c>
      <c r="E3202" s="205" t="s">
        <v>315</v>
      </c>
      <c r="F3202" s="203">
        <v>90</v>
      </c>
      <c r="G3202" s="205" t="s">
        <v>6453</v>
      </c>
      <c r="H3202" s="205" t="s">
        <v>317</v>
      </c>
      <c r="I3202" s="205" t="s">
        <v>322</v>
      </c>
      <c r="J3202" s="205" t="s">
        <v>322</v>
      </c>
    </row>
    <row r="3203" spans="2:10" s="198" customFormat="1" ht="18" customHeight="1" x14ac:dyDescent="0.2">
      <c r="B3203" s="203">
        <v>2009</v>
      </c>
      <c r="C3203" s="204">
        <v>11816151.029999999</v>
      </c>
      <c r="D3203" s="205" t="s">
        <v>306</v>
      </c>
      <c r="E3203" s="205" t="s">
        <v>315</v>
      </c>
      <c r="F3203" s="203">
        <v>90</v>
      </c>
      <c r="G3203" s="205" t="s">
        <v>6453</v>
      </c>
      <c r="H3203" s="205" t="s">
        <v>317</v>
      </c>
      <c r="I3203" s="205" t="s">
        <v>323</v>
      </c>
      <c r="J3203" s="205" t="s">
        <v>323</v>
      </c>
    </row>
    <row r="3204" spans="2:10" s="198" customFormat="1" ht="18" customHeight="1" x14ac:dyDescent="0.2">
      <c r="B3204" s="203">
        <v>2009</v>
      </c>
      <c r="C3204" s="204">
        <v>38937472.869999997</v>
      </c>
      <c r="D3204" s="205" t="s">
        <v>306</v>
      </c>
      <c r="E3204" s="205" t="s">
        <v>315</v>
      </c>
      <c r="F3204" s="203">
        <v>90</v>
      </c>
      <c r="G3204" s="205" t="s">
        <v>6453</v>
      </c>
      <c r="H3204" s="205" t="s">
        <v>317</v>
      </c>
      <c r="I3204" s="205" t="s">
        <v>324</v>
      </c>
      <c r="J3204" s="205" t="s">
        <v>324</v>
      </c>
    </row>
    <row r="3205" spans="2:10" s="198" customFormat="1" ht="18" customHeight="1" x14ac:dyDescent="0.2">
      <c r="B3205" s="203">
        <v>2009</v>
      </c>
      <c r="C3205" s="204">
        <v>1148335.3</v>
      </c>
      <c r="D3205" s="205" t="s">
        <v>306</v>
      </c>
      <c r="E3205" s="205" t="s">
        <v>315</v>
      </c>
      <c r="F3205" s="203">
        <v>90</v>
      </c>
      <c r="G3205" s="205" t="s">
        <v>6453</v>
      </c>
      <c r="H3205" s="205" t="s">
        <v>317</v>
      </c>
      <c r="I3205" s="205" t="s">
        <v>325</v>
      </c>
      <c r="J3205" s="205" t="s">
        <v>325</v>
      </c>
    </row>
    <row r="3206" spans="2:10" s="198" customFormat="1" ht="18" customHeight="1" x14ac:dyDescent="0.2">
      <c r="B3206" s="203">
        <v>2009</v>
      </c>
      <c r="C3206" s="204">
        <v>5844519.4699999997</v>
      </c>
      <c r="D3206" s="205" t="s">
        <v>306</v>
      </c>
      <c r="E3206" s="205" t="s">
        <v>315</v>
      </c>
      <c r="F3206" s="203">
        <v>90</v>
      </c>
      <c r="G3206" s="205" t="s">
        <v>6453</v>
      </c>
      <c r="H3206" s="205" t="s">
        <v>317</v>
      </c>
      <c r="I3206" s="205" t="s">
        <v>326</v>
      </c>
      <c r="J3206" s="205" t="s">
        <v>326</v>
      </c>
    </row>
    <row r="3207" spans="2:10" s="198" customFormat="1" ht="18" customHeight="1" x14ac:dyDescent="0.2">
      <c r="B3207" s="203">
        <v>2009</v>
      </c>
      <c r="C3207" s="204">
        <v>39856383</v>
      </c>
      <c r="D3207" s="205" t="s">
        <v>306</v>
      </c>
      <c r="E3207" s="205" t="s">
        <v>315</v>
      </c>
      <c r="F3207" s="203">
        <v>90</v>
      </c>
      <c r="G3207" s="205" t="s">
        <v>6453</v>
      </c>
      <c r="H3207" s="205" t="s">
        <v>317</v>
      </c>
      <c r="I3207" s="205" t="s">
        <v>327</v>
      </c>
      <c r="J3207" s="205" t="s">
        <v>327</v>
      </c>
    </row>
    <row r="3208" spans="2:10" s="198" customFormat="1" ht="18" customHeight="1" x14ac:dyDescent="0.2">
      <c r="B3208" s="203">
        <v>2009</v>
      </c>
      <c r="C3208" s="204">
        <v>944760.72</v>
      </c>
      <c r="D3208" s="205" t="s">
        <v>306</v>
      </c>
      <c r="E3208" s="205" t="s">
        <v>315</v>
      </c>
      <c r="F3208" s="203">
        <v>90</v>
      </c>
      <c r="G3208" s="205" t="s">
        <v>6453</v>
      </c>
      <c r="H3208" s="205" t="s">
        <v>317</v>
      </c>
      <c r="I3208" s="205" t="s">
        <v>328</v>
      </c>
      <c r="J3208" s="205" t="s">
        <v>328</v>
      </c>
    </row>
    <row r="3209" spans="2:10" s="198" customFormat="1" ht="18" customHeight="1" x14ac:dyDescent="0.2">
      <c r="B3209" s="203">
        <v>2009</v>
      </c>
      <c r="C3209" s="204">
        <v>1743053.86</v>
      </c>
      <c r="D3209" s="205" t="s">
        <v>306</v>
      </c>
      <c r="E3209" s="205" t="s">
        <v>315</v>
      </c>
      <c r="F3209" s="203">
        <v>90</v>
      </c>
      <c r="G3209" s="205" t="s">
        <v>6453</v>
      </c>
      <c r="H3209" s="205" t="s">
        <v>317</v>
      </c>
      <c r="I3209" s="205" t="s">
        <v>329</v>
      </c>
      <c r="J3209" s="205" t="s">
        <v>329</v>
      </c>
    </row>
    <row r="3210" spans="2:10" s="198" customFormat="1" ht="18" customHeight="1" x14ac:dyDescent="0.2">
      <c r="B3210" s="203">
        <v>2009</v>
      </c>
      <c r="C3210" s="204">
        <v>556055.43000000005</v>
      </c>
      <c r="D3210" s="205" t="s">
        <v>306</v>
      </c>
      <c r="E3210" s="205" t="s">
        <v>315</v>
      </c>
      <c r="F3210" s="203">
        <v>90</v>
      </c>
      <c r="G3210" s="205" t="s">
        <v>6453</v>
      </c>
      <c r="H3210" s="205" t="s">
        <v>317</v>
      </c>
      <c r="I3210" s="205" t="s">
        <v>330</v>
      </c>
      <c r="J3210" s="205" t="s">
        <v>330</v>
      </c>
    </row>
    <row r="3211" spans="2:10" s="198" customFormat="1" ht="18" customHeight="1" x14ac:dyDescent="0.2">
      <c r="B3211" s="203">
        <v>2009</v>
      </c>
      <c r="C3211" s="204">
        <v>7046767.4900000002</v>
      </c>
      <c r="D3211" s="205" t="s">
        <v>306</v>
      </c>
      <c r="E3211" s="205" t="s">
        <v>315</v>
      </c>
      <c r="F3211" s="203">
        <v>90</v>
      </c>
      <c r="G3211" s="205" t="s">
        <v>6453</v>
      </c>
      <c r="H3211" s="205" t="s">
        <v>317</v>
      </c>
      <c r="I3211" s="205" t="s">
        <v>331</v>
      </c>
      <c r="J3211" s="205" t="s">
        <v>331</v>
      </c>
    </row>
    <row r="3212" spans="2:10" s="198" customFormat="1" ht="18" customHeight="1" x14ac:dyDescent="0.2">
      <c r="B3212" s="203">
        <v>2009</v>
      </c>
      <c r="C3212" s="204">
        <v>8510203.1699999999</v>
      </c>
      <c r="D3212" s="205" t="s">
        <v>306</v>
      </c>
      <c r="E3212" s="205" t="s">
        <v>315</v>
      </c>
      <c r="F3212" s="203">
        <v>90</v>
      </c>
      <c r="G3212" s="205" t="s">
        <v>6453</v>
      </c>
      <c r="H3212" s="205" t="s">
        <v>317</v>
      </c>
      <c r="I3212" s="205" t="s">
        <v>332</v>
      </c>
      <c r="J3212" s="205" t="s">
        <v>332</v>
      </c>
    </row>
    <row r="3213" spans="2:10" s="198" customFormat="1" ht="18" customHeight="1" x14ac:dyDescent="0.2">
      <c r="B3213" s="203">
        <v>2009</v>
      </c>
      <c r="C3213" s="204">
        <v>1247359.45</v>
      </c>
      <c r="D3213" s="205" t="s">
        <v>306</v>
      </c>
      <c r="E3213" s="205" t="s">
        <v>315</v>
      </c>
      <c r="F3213" s="203">
        <v>90</v>
      </c>
      <c r="G3213" s="205" t="s">
        <v>6453</v>
      </c>
      <c r="H3213" s="205" t="s">
        <v>317</v>
      </c>
      <c r="I3213" s="205" t="s">
        <v>362</v>
      </c>
      <c r="J3213" s="205" t="s">
        <v>362</v>
      </c>
    </row>
    <row r="3214" spans="2:10" s="198" customFormat="1" ht="18" customHeight="1" x14ac:dyDescent="0.2">
      <c r="B3214" s="203">
        <v>2009</v>
      </c>
      <c r="C3214" s="204">
        <v>303094.83</v>
      </c>
      <c r="D3214" s="205" t="s">
        <v>306</v>
      </c>
      <c r="E3214" s="205" t="s">
        <v>315</v>
      </c>
      <c r="F3214" s="203">
        <v>90</v>
      </c>
      <c r="G3214" s="205" t="s">
        <v>6453</v>
      </c>
      <c r="H3214" s="205" t="s">
        <v>317</v>
      </c>
      <c r="I3214" s="205" t="s">
        <v>333</v>
      </c>
      <c r="J3214" s="205" t="s">
        <v>333</v>
      </c>
    </row>
    <row r="3215" spans="2:10" s="198" customFormat="1" ht="18" customHeight="1" x14ac:dyDescent="0.2">
      <c r="B3215" s="203">
        <v>2009</v>
      </c>
      <c r="C3215" s="204">
        <v>61787409.240000002</v>
      </c>
      <c r="D3215" s="205" t="s">
        <v>306</v>
      </c>
      <c r="E3215" s="205" t="s">
        <v>315</v>
      </c>
      <c r="F3215" s="203">
        <v>90</v>
      </c>
      <c r="G3215" s="205" t="s">
        <v>6453</v>
      </c>
      <c r="H3215" s="205" t="s">
        <v>317</v>
      </c>
      <c r="I3215" s="205" t="s">
        <v>334</v>
      </c>
      <c r="J3215" s="205" t="s">
        <v>334</v>
      </c>
    </row>
    <row r="3216" spans="2:10" s="198" customFormat="1" ht="18" customHeight="1" x14ac:dyDescent="0.2">
      <c r="B3216" s="203">
        <v>2009</v>
      </c>
      <c r="C3216" s="204">
        <v>22730</v>
      </c>
      <c r="D3216" s="205" t="s">
        <v>306</v>
      </c>
      <c r="E3216" s="205" t="s">
        <v>315</v>
      </c>
      <c r="F3216" s="203">
        <v>90</v>
      </c>
      <c r="G3216" s="205" t="s">
        <v>6453</v>
      </c>
      <c r="H3216" s="205" t="s">
        <v>317</v>
      </c>
      <c r="I3216" s="205" t="s">
        <v>335</v>
      </c>
      <c r="J3216" s="205" t="s">
        <v>335</v>
      </c>
    </row>
    <row r="3217" spans="2:10" s="198" customFormat="1" ht="18" customHeight="1" x14ac:dyDescent="0.2">
      <c r="B3217" s="203">
        <v>2009</v>
      </c>
      <c r="C3217" s="204">
        <v>6283792.9699999997</v>
      </c>
      <c r="D3217" s="205" t="s">
        <v>306</v>
      </c>
      <c r="E3217" s="205" t="s">
        <v>315</v>
      </c>
      <c r="F3217" s="203">
        <v>90</v>
      </c>
      <c r="G3217" s="205" t="s">
        <v>6453</v>
      </c>
      <c r="H3217" s="205" t="s">
        <v>317</v>
      </c>
      <c r="I3217" s="205" t="s">
        <v>336</v>
      </c>
      <c r="J3217" s="205" t="s">
        <v>336</v>
      </c>
    </row>
    <row r="3218" spans="2:10" s="198" customFormat="1" ht="18" customHeight="1" x14ac:dyDescent="0.2">
      <c r="B3218" s="203">
        <v>2009</v>
      </c>
      <c r="C3218" s="204">
        <v>16636567.66</v>
      </c>
      <c r="D3218" s="205" t="s">
        <v>306</v>
      </c>
      <c r="E3218" s="205" t="s">
        <v>315</v>
      </c>
      <c r="F3218" s="203">
        <v>90</v>
      </c>
      <c r="G3218" s="205" t="s">
        <v>6453</v>
      </c>
      <c r="H3218" s="205" t="s">
        <v>317</v>
      </c>
      <c r="I3218" s="205" t="s">
        <v>349</v>
      </c>
      <c r="J3218" s="205" t="s">
        <v>317</v>
      </c>
    </row>
    <row r="3219" spans="2:10" s="198" customFormat="1" ht="18" customHeight="1" x14ac:dyDescent="0.2">
      <c r="B3219" s="203">
        <v>2009</v>
      </c>
      <c r="C3219" s="204">
        <v>7443369</v>
      </c>
      <c r="D3219" s="205" t="s">
        <v>306</v>
      </c>
      <c r="E3219" s="205" t="s">
        <v>315</v>
      </c>
      <c r="F3219" s="203">
        <v>90</v>
      </c>
      <c r="G3219" s="205" t="s">
        <v>6453</v>
      </c>
      <c r="H3219" s="205" t="s">
        <v>317</v>
      </c>
      <c r="I3219" s="205" t="s">
        <v>337</v>
      </c>
      <c r="J3219" s="205" t="s">
        <v>337</v>
      </c>
    </row>
    <row r="3220" spans="2:10" s="198" customFormat="1" ht="18" customHeight="1" x14ac:dyDescent="0.2">
      <c r="B3220" s="203">
        <v>2009</v>
      </c>
      <c r="C3220" s="204">
        <v>140730431.22999999</v>
      </c>
      <c r="D3220" s="205" t="s">
        <v>306</v>
      </c>
      <c r="E3220" s="205" t="s">
        <v>315</v>
      </c>
      <c r="F3220" s="203">
        <v>90</v>
      </c>
      <c r="G3220" s="205" t="s">
        <v>6453</v>
      </c>
      <c r="H3220" s="205" t="s">
        <v>317</v>
      </c>
      <c r="I3220" s="205" t="s">
        <v>338</v>
      </c>
      <c r="J3220" s="205" t="s">
        <v>338</v>
      </c>
    </row>
    <row r="3221" spans="2:10" s="198" customFormat="1" ht="18" customHeight="1" x14ac:dyDescent="0.2">
      <c r="B3221" s="203">
        <v>2009</v>
      </c>
      <c r="C3221" s="204">
        <v>0</v>
      </c>
      <c r="D3221" s="205" t="s">
        <v>306</v>
      </c>
      <c r="E3221" s="205" t="s">
        <v>315</v>
      </c>
      <c r="F3221" s="203">
        <v>90</v>
      </c>
      <c r="G3221" s="205" t="s">
        <v>6453</v>
      </c>
      <c r="H3221" s="205" t="s">
        <v>115</v>
      </c>
      <c r="I3221" s="205" t="s">
        <v>394</v>
      </c>
      <c r="J3221" s="205" t="s">
        <v>394</v>
      </c>
    </row>
    <row r="3222" spans="2:10" s="198" customFormat="1" ht="18" customHeight="1" x14ac:dyDescent="0.2">
      <c r="B3222" s="203">
        <v>2009</v>
      </c>
      <c r="C3222" s="204">
        <v>0</v>
      </c>
      <c r="D3222" s="205" t="s">
        <v>306</v>
      </c>
      <c r="E3222" s="205" t="s">
        <v>315</v>
      </c>
      <c r="F3222" s="203">
        <v>90</v>
      </c>
      <c r="G3222" s="205" t="s">
        <v>6453</v>
      </c>
      <c r="H3222" s="205" t="s">
        <v>115</v>
      </c>
      <c r="I3222" s="205" t="s">
        <v>349</v>
      </c>
      <c r="J3222" s="205" t="s">
        <v>115</v>
      </c>
    </row>
    <row r="3223" spans="2:10" s="198" customFormat="1" ht="18" customHeight="1" x14ac:dyDescent="0.2">
      <c r="B3223" s="203">
        <v>2009</v>
      </c>
      <c r="C3223" s="204">
        <v>52927398.25</v>
      </c>
      <c r="D3223" s="205" t="s">
        <v>306</v>
      </c>
      <c r="E3223" s="205" t="s">
        <v>315</v>
      </c>
      <c r="F3223" s="203">
        <v>90</v>
      </c>
      <c r="G3223" s="205" t="s">
        <v>6453</v>
      </c>
      <c r="H3223" s="205" t="s">
        <v>339</v>
      </c>
      <c r="I3223" s="205" t="s">
        <v>342</v>
      </c>
      <c r="J3223" s="205" t="s">
        <v>342</v>
      </c>
    </row>
    <row r="3224" spans="2:10" s="198" customFormat="1" ht="18" customHeight="1" x14ac:dyDescent="0.2">
      <c r="B3224" s="203">
        <v>2009</v>
      </c>
      <c r="C3224" s="204">
        <v>10041461.76</v>
      </c>
      <c r="D3224" s="205" t="s">
        <v>306</v>
      </c>
      <c r="E3224" s="205" t="s">
        <v>315</v>
      </c>
      <c r="F3224" s="203">
        <v>90</v>
      </c>
      <c r="G3224" s="205" t="s">
        <v>6453</v>
      </c>
      <c r="H3224" s="205" t="s">
        <v>339</v>
      </c>
      <c r="I3224" s="205" t="s">
        <v>343</v>
      </c>
      <c r="J3224" s="205" t="s">
        <v>343</v>
      </c>
    </row>
    <row r="3225" spans="2:10" s="198" customFormat="1" ht="18" customHeight="1" x14ac:dyDescent="0.2">
      <c r="B3225" s="203">
        <v>2009</v>
      </c>
      <c r="C3225" s="204">
        <v>1650587474.21</v>
      </c>
      <c r="D3225" s="205" t="s">
        <v>306</v>
      </c>
      <c r="E3225" s="205" t="s">
        <v>315</v>
      </c>
      <c r="F3225" s="203">
        <v>90</v>
      </c>
      <c r="G3225" s="205" t="s">
        <v>6453</v>
      </c>
      <c r="H3225" s="205" t="s">
        <v>339</v>
      </c>
      <c r="I3225" s="205" t="s">
        <v>344</v>
      </c>
      <c r="J3225" s="205" t="s">
        <v>344</v>
      </c>
    </row>
    <row r="3226" spans="2:10" s="198" customFormat="1" ht="18" customHeight="1" x14ac:dyDescent="0.2">
      <c r="B3226" s="203">
        <v>2009</v>
      </c>
      <c r="C3226" s="204">
        <v>248261095.08000001</v>
      </c>
      <c r="D3226" s="205" t="s">
        <v>306</v>
      </c>
      <c r="E3226" s="205" t="s">
        <v>315</v>
      </c>
      <c r="F3226" s="203">
        <v>90</v>
      </c>
      <c r="G3226" s="205" t="s">
        <v>6453</v>
      </c>
      <c r="H3226" s="205" t="s">
        <v>339</v>
      </c>
      <c r="I3226" s="205" t="s">
        <v>345</v>
      </c>
      <c r="J3226" s="205" t="s">
        <v>345</v>
      </c>
    </row>
    <row r="3227" spans="2:10" s="198" customFormat="1" ht="18" customHeight="1" x14ac:dyDescent="0.2">
      <c r="B3227" s="203">
        <v>2009</v>
      </c>
      <c r="C3227" s="204">
        <v>3611575.45</v>
      </c>
      <c r="D3227" s="205" t="s">
        <v>306</v>
      </c>
      <c r="E3227" s="205" t="s">
        <v>315</v>
      </c>
      <c r="F3227" s="203">
        <v>90</v>
      </c>
      <c r="G3227" s="205" t="s">
        <v>6453</v>
      </c>
      <c r="H3227" s="205" t="s">
        <v>339</v>
      </c>
      <c r="I3227" s="205" t="s">
        <v>347</v>
      </c>
      <c r="J3227" s="205" t="s">
        <v>347</v>
      </c>
    </row>
    <row r="3228" spans="2:10" s="198" customFormat="1" ht="18" customHeight="1" x14ac:dyDescent="0.2">
      <c r="B3228" s="203">
        <v>2009</v>
      </c>
      <c r="C3228" s="204">
        <v>1473916.69</v>
      </c>
      <c r="D3228" s="205" t="s">
        <v>306</v>
      </c>
      <c r="E3228" s="205" t="s">
        <v>315</v>
      </c>
      <c r="F3228" s="203">
        <v>90</v>
      </c>
      <c r="G3228" s="205" t="s">
        <v>6453</v>
      </c>
      <c r="H3228" s="205" t="s">
        <v>339</v>
      </c>
      <c r="I3228" s="205" t="s">
        <v>403</v>
      </c>
      <c r="J3228" s="205" t="s">
        <v>403</v>
      </c>
    </row>
    <row r="3229" spans="2:10" s="198" customFormat="1" ht="18" customHeight="1" x14ac:dyDescent="0.2">
      <c r="B3229" s="203">
        <v>2009</v>
      </c>
      <c r="C3229" s="204">
        <v>118380331.95999999</v>
      </c>
      <c r="D3229" s="205" t="s">
        <v>306</v>
      </c>
      <c r="E3229" s="205" t="s">
        <v>315</v>
      </c>
      <c r="F3229" s="203">
        <v>90</v>
      </c>
      <c r="G3229" s="205" t="s">
        <v>6453</v>
      </c>
      <c r="H3229" s="205" t="s">
        <v>339</v>
      </c>
      <c r="I3229" s="205" t="s">
        <v>404</v>
      </c>
      <c r="J3229" s="205" t="s">
        <v>404</v>
      </c>
    </row>
    <row r="3230" spans="2:10" s="198" customFormat="1" ht="18" customHeight="1" x14ac:dyDescent="0.2">
      <c r="B3230" s="203">
        <v>2009</v>
      </c>
      <c r="C3230" s="204">
        <v>100356.67</v>
      </c>
      <c r="D3230" s="205" t="s">
        <v>306</v>
      </c>
      <c r="E3230" s="205" t="s">
        <v>315</v>
      </c>
      <c r="F3230" s="203">
        <v>90</v>
      </c>
      <c r="G3230" s="205" t="s">
        <v>6453</v>
      </c>
      <c r="H3230" s="205" t="s">
        <v>339</v>
      </c>
      <c r="I3230" s="205" t="s">
        <v>405</v>
      </c>
      <c r="J3230" s="205" t="s">
        <v>376</v>
      </c>
    </row>
    <row r="3231" spans="2:10" s="198" customFormat="1" ht="18" customHeight="1" x14ac:dyDescent="0.2">
      <c r="B3231" s="203">
        <v>2009</v>
      </c>
      <c r="C3231" s="204">
        <v>20000</v>
      </c>
      <c r="D3231" s="205" t="s">
        <v>306</v>
      </c>
      <c r="E3231" s="205" t="s">
        <v>315</v>
      </c>
      <c r="F3231" s="203">
        <v>90</v>
      </c>
      <c r="G3231" s="205" t="s">
        <v>6453</v>
      </c>
      <c r="H3231" s="205" t="s">
        <v>339</v>
      </c>
      <c r="I3231" s="205" t="s">
        <v>349</v>
      </c>
      <c r="J3231" s="205" t="s">
        <v>339</v>
      </c>
    </row>
    <row r="3232" spans="2:10" s="198" customFormat="1" ht="18" customHeight="1" x14ac:dyDescent="0.2">
      <c r="B3232" s="203">
        <v>2009</v>
      </c>
      <c r="C3232" s="204">
        <v>82892.180000000008</v>
      </c>
      <c r="D3232" s="205" t="s">
        <v>306</v>
      </c>
      <c r="E3232" s="205" t="s">
        <v>315</v>
      </c>
      <c r="F3232" s="203">
        <v>90</v>
      </c>
      <c r="G3232" s="205" t="s">
        <v>6453</v>
      </c>
      <c r="H3232" s="205" t="s">
        <v>194</v>
      </c>
      <c r="I3232" s="205" t="s">
        <v>179</v>
      </c>
      <c r="J3232" s="205" t="s">
        <v>179</v>
      </c>
    </row>
    <row r="3233" spans="2:10" s="198" customFormat="1" ht="18" customHeight="1" x14ac:dyDescent="0.2">
      <c r="B3233" s="203">
        <v>2009</v>
      </c>
      <c r="C3233" s="204">
        <v>4781920</v>
      </c>
      <c r="D3233" s="205" t="s">
        <v>306</v>
      </c>
      <c r="E3233" s="205" t="s">
        <v>315</v>
      </c>
      <c r="F3233" s="203">
        <v>90</v>
      </c>
      <c r="G3233" s="205" t="s">
        <v>6453</v>
      </c>
      <c r="H3233" s="205" t="s">
        <v>194</v>
      </c>
      <c r="I3233" s="205" t="s">
        <v>201</v>
      </c>
      <c r="J3233" s="205" t="s">
        <v>201</v>
      </c>
    </row>
    <row r="3234" spans="2:10" s="198" customFormat="1" ht="18" customHeight="1" x14ac:dyDescent="0.2">
      <c r="B3234" s="203">
        <v>2009</v>
      </c>
      <c r="C3234" s="204">
        <v>5863150.4800000004</v>
      </c>
      <c r="D3234" s="205" t="s">
        <v>306</v>
      </c>
      <c r="E3234" s="205" t="s">
        <v>315</v>
      </c>
      <c r="F3234" s="203">
        <v>90</v>
      </c>
      <c r="G3234" s="205" t="s">
        <v>6453</v>
      </c>
      <c r="H3234" s="205" t="s">
        <v>194</v>
      </c>
      <c r="I3234" s="205" t="s">
        <v>205</v>
      </c>
      <c r="J3234" s="205" t="s">
        <v>205</v>
      </c>
    </row>
    <row r="3235" spans="2:10" s="198" customFormat="1" ht="18" customHeight="1" x14ac:dyDescent="0.2">
      <c r="B3235" s="203">
        <v>2009</v>
      </c>
      <c r="C3235" s="204">
        <v>0</v>
      </c>
      <c r="D3235" s="205" t="s">
        <v>306</v>
      </c>
      <c r="E3235" s="205" t="s">
        <v>315</v>
      </c>
      <c r="F3235" s="203">
        <v>90</v>
      </c>
      <c r="G3235" s="205" t="s">
        <v>6453</v>
      </c>
      <c r="H3235" s="205" t="s">
        <v>194</v>
      </c>
      <c r="I3235" s="205" t="s">
        <v>349</v>
      </c>
      <c r="J3235" s="205" t="s">
        <v>194</v>
      </c>
    </row>
    <row r="3236" spans="2:10" s="198" customFormat="1" ht="18" customHeight="1" x14ac:dyDescent="0.2">
      <c r="B3236" s="203">
        <v>2009</v>
      </c>
      <c r="C3236" s="204">
        <v>8544403.4600000009</v>
      </c>
      <c r="D3236" s="205" t="s">
        <v>306</v>
      </c>
      <c r="E3236" s="205" t="s">
        <v>315</v>
      </c>
      <c r="F3236" s="203">
        <v>90</v>
      </c>
      <c r="G3236" s="205" t="s">
        <v>6453</v>
      </c>
      <c r="H3236" s="205" t="s">
        <v>194</v>
      </c>
      <c r="I3236" s="205" t="s">
        <v>420</v>
      </c>
      <c r="J3236" s="205" t="s">
        <v>420</v>
      </c>
    </row>
    <row r="3237" spans="2:10" s="198" customFormat="1" ht="18" customHeight="1" x14ac:dyDescent="0.2">
      <c r="B3237" s="203">
        <v>2009</v>
      </c>
      <c r="C3237" s="204">
        <v>3184538.8</v>
      </c>
      <c r="D3237" s="205" t="s">
        <v>306</v>
      </c>
      <c r="E3237" s="205" t="s">
        <v>315</v>
      </c>
      <c r="F3237" s="203">
        <v>90</v>
      </c>
      <c r="G3237" s="205" t="s">
        <v>6453</v>
      </c>
      <c r="H3237" s="205" t="s">
        <v>194</v>
      </c>
      <c r="I3237" s="205" t="s">
        <v>356</v>
      </c>
      <c r="J3237" s="205" t="s">
        <v>356</v>
      </c>
    </row>
    <row r="3238" spans="2:10" s="198" customFormat="1" ht="18" customHeight="1" x14ac:dyDescent="0.2">
      <c r="B3238" s="203">
        <v>2009</v>
      </c>
      <c r="C3238" s="204">
        <v>14067677.970000001</v>
      </c>
      <c r="D3238" s="205" t="s">
        <v>306</v>
      </c>
      <c r="E3238" s="205" t="s">
        <v>315</v>
      </c>
      <c r="F3238" s="203">
        <v>90</v>
      </c>
      <c r="G3238" s="205" t="s">
        <v>6453</v>
      </c>
      <c r="H3238" s="205" t="s">
        <v>194</v>
      </c>
      <c r="I3238" s="205" t="s">
        <v>219</v>
      </c>
      <c r="J3238" s="205" t="s">
        <v>219</v>
      </c>
    </row>
    <row r="3239" spans="2:10" s="198" customFormat="1" ht="18" customHeight="1" x14ac:dyDescent="0.2">
      <c r="B3239" s="203">
        <v>2009</v>
      </c>
      <c r="C3239" s="204">
        <v>0</v>
      </c>
      <c r="D3239" s="205" t="s">
        <v>306</v>
      </c>
      <c r="E3239" s="205" t="s">
        <v>315</v>
      </c>
      <c r="F3239" s="203">
        <v>90</v>
      </c>
      <c r="G3239" s="205" t="s">
        <v>6453</v>
      </c>
      <c r="H3239" s="205" t="s">
        <v>349</v>
      </c>
      <c r="I3239" s="205" t="s">
        <v>349</v>
      </c>
      <c r="J3239" s="205" t="s">
        <v>349</v>
      </c>
    </row>
    <row r="3240" spans="2:10" s="198" customFormat="1" ht="18" customHeight="1" x14ac:dyDescent="0.2">
      <c r="B3240" s="203">
        <v>2009</v>
      </c>
      <c r="C3240" s="204">
        <v>64432.23</v>
      </c>
      <c r="D3240" s="205" t="s">
        <v>306</v>
      </c>
      <c r="E3240" s="205" t="s">
        <v>315</v>
      </c>
      <c r="F3240" s="203">
        <v>90</v>
      </c>
      <c r="G3240" s="205" t="s">
        <v>6453</v>
      </c>
      <c r="H3240" s="205" t="s">
        <v>236</v>
      </c>
      <c r="I3240" s="205" t="s">
        <v>357</v>
      </c>
      <c r="J3240" s="205" t="s">
        <v>357</v>
      </c>
    </row>
    <row r="3241" spans="2:10" s="198" customFormat="1" ht="18" customHeight="1" x14ac:dyDescent="0.2">
      <c r="B3241" s="203">
        <v>2009</v>
      </c>
      <c r="C3241" s="204">
        <v>18457630.210000001</v>
      </c>
      <c r="D3241" s="205" t="s">
        <v>306</v>
      </c>
      <c r="E3241" s="205" t="s">
        <v>315</v>
      </c>
      <c r="F3241" s="203">
        <v>90</v>
      </c>
      <c r="G3241" s="205" t="s">
        <v>6453</v>
      </c>
      <c r="H3241" s="205" t="s">
        <v>236</v>
      </c>
      <c r="I3241" s="205" t="s">
        <v>358</v>
      </c>
      <c r="J3241" s="205" t="s">
        <v>358</v>
      </c>
    </row>
    <row r="3242" spans="2:10" s="198" customFormat="1" ht="18" customHeight="1" x14ac:dyDescent="0.2">
      <c r="B3242" s="203">
        <v>2009</v>
      </c>
      <c r="C3242" s="204">
        <v>0</v>
      </c>
      <c r="D3242" s="205" t="s">
        <v>306</v>
      </c>
      <c r="E3242" s="205" t="s">
        <v>315</v>
      </c>
      <c r="F3242" s="203">
        <v>99</v>
      </c>
      <c r="G3242" s="205" t="s">
        <v>439</v>
      </c>
      <c r="H3242" s="205" t="s">
        <v>349</v>
      </c>
      <c r="I3242" s="205" t="s">
        <v>349</v>
      </c>
      <c r="J3242" s="205" t="s">
        <v>349</v>
      </c>
    </row>
    <row r="3243" spans="2:10" s="198" customFormat="1" ht="18" customHeight="1" x14ac:dyDescent="0.2">
      <c r="B3243" s="203">
        <v>2010</v>
      </c>
      <c r="C3243" s="204">
        <v>0</v>
      </c>
      <c r="D3243" s="205" t="s">
        <v>384</v>
      </c>
      <c r="E3243" s="205" t="s">
        <v>6448</v>
      </c>
      <c r="F3243" s="203">
        <v>99</v>
      </c>
      <c r="G3243" s="205" t="s">
        <v>439</v>
      </c>
      <c r="H3243" s="205" t="s">
        <v>349</v>
      </c>
      <c r="I3243" s="205" t="s">
        <v>349</v>
      </c>
      <c r="J3243" s="205" t="s">
        <v>349</v>
      </c>
    </row>
    <row r="3244" spans="2:10" s="198" customFormat="1" ht="18" customHeight="1" x14ac:dyDescent="0.2">
      <c r="B3244" s="203">
        <v>2010</v>
      </c>
      <c r="C3244" s="204">
        <v>54871605.789999999</v>
      </c>
      <c r="D3244" s="205" t="s">
        <v>87</v>
      </c>
      <c r="E3244" s="205" t="s">
        <v>88</v>
      </c>
      <c r="F3244" s="203">
        <v>90</v>
      </c>
      <c r="G3244" s="205" t="s">
        <v>6453</v>
      </c>
      <c r="H3244" s="205" t="s">
        <v>89</v>
      </c>
      <c r="I3244" s="205" t="s">
        <v>406</v>
      </c>
      <c r="J3244" s="205" t="s">
        <v>406</v>
      </c>
    </row>
    <row r="3245" spans="2:10" s="198" customFormat="1" ht="18" customHeight="1" x14ac:dyDescent="0.2">
      <c r="B3245" s="203">
        <v>2010</v>
      </c>
      <c r="C3245" s="204">
        <v>16771538.710000001</v>
      </c>
      <c r="D3245" s="205" t="s">
        <v>87</v>
      </c>
      <c r="E3245" s="205" t="s">
        <v>88</v>
      </c>
      <c r="F3245" s="203">
        <v>90</v>
      </c>
      <c r="G3245" s="205" t="s">
        <v>6453</v>
      </c>
      <c r="H3245" s="205" t="s">
        <v>89</v>
      </c>
      <c r="I3245" s="205" t="s">
        <v>90</v>
      </c>
      <c r="J3245" s="205" t="s">
        <v>90</v>
      </c>
    </row>
    <row r="3246" spans="2:10" s="198" customFormat="1" ht="18" customHeight="1" x14ac:dyDescent="0.2">
      <c r="B3246" s="203">
        <v>2010</v>
      </c>
      <c r="C3246" s="204">
        <v>2165514918.1900001</v>
      </c>
      <c r="D3246" s="205" t="s">
        <v>87</v>
      </c>
      <c r="E3246" s="205" t="s">
        <v>88</v>
      </c>
      <c r="F3246" s="203">
        <v>90</v>
      </c>
      <c r="G3246" s="205" t="s">
        <v>6453</v>
      </c>
      <c r="H3246" s="205" t="s">
        <v>89</v>
      </c>
      <c r="I3246" s="205" t="s">
        <v>91</v>
      </c>
      <c r="J3246" s="205" t="s">
        <v>91</v>
      </c>
    </row>
    <row r="3247" spans="2:10" s="198" customFormat="1" ht="18" customHeight="1" x14ac:dyDescent="0.2">
      <c r="B3247" s="203">
        <v>2010</v>
      </c>
      <c r="C3247" s="204">
        <v>97985.07</v>
      </c>
      <c r="D3247" s="205" t="s">
        <v>87</v>
      </c>
      <c r="E3247" s="205" t="s">
        <v>88</v>
      </c>
      <c r="F3247" s="203">
        <v>90</v>
      </c>
      <c r="G3247" s="205" t="s">
        <v>6453</v>
      </c>
      <c r="H3247" s="205" t="s">
        <v>92</v>
      </c>
      <c r="I3247" s="205" t="s">
        <v>93</v>
      </c>
      <c r="J3247" s="205" t="s">
        <v>93</v>
      </c>
    </row>
    <row r="3248" spans="2:10" s="198" customFormat="1" ht="18" customHeight="1" x14ac:dyDescent="0.2">
      <c r="B3248" s="203">
        <v>2010</v>
      </c>
      <c r="C3248" s="204">
        <v>5476609.7699999996</v>
      </c>
      <c r="D3248" s="205" t="s">
        <v>87</v>
      </c>
      <c r="E3248" s="205" t="s">
        <v>88</v>
      </c>
      <c r="F3248" s="203">
        <v>90</v>
      </c>
      <c r="G3248" s="205" t="s">
        <v>6453</v>
      </c>
      <c r="H3248" s="205" t="s">
        <v>92</v>
      </c>
      <c r="I3248" s="205" t="s">
        <v>94</v>
      </c>
      <c r="J3248" s="205" t="s">
        <v>94</v>
      </c>
    </row>
    <row r="3249" spans="2:10" s="198" customFormat="1" ht="18" customHeight="1" x14ac:dyDescent="0.2">
      <c r="B3249" s="203">
        <v>2010</v>
      </c>
      <c r="C3249" s="204">
        <v>0</v>
      </c>
      <c r="D3249" s="205" t="s">
        <v>87</v>
      </c>
      <c r="E3249" s="205" t="s">
        <v>88</v>
      </c>
      <c r="F3249" s="203">
        <v>90</v>
      </c>
      <c r="G3249" s="205" t="s">
        <v>6453</v>
      </c>
      <c r="H3249" s="205" t="s">
        <v>349</v>
      </c>
      <c r="I3249" s="205" t="s">
        <v>349</v>
      </c>
      <c r="J3249" s="205" t="s">
        <v>349</v>
      </c>
    </row>
    <row r="3250" spans="2:10" s="198" customFormat="1" ht="18" customHeight="1" x14ac:dyDescent="0.2">
      <c r="B3250" s="203">
        <v>2010</v>
      </c>
      <c r="C3250" s="204">
        <v>6096660</v>
      </c>
      <c r="D3250" s="205" t="s">
        <v>87</v>
      </c>
      <c r="E3250" s="205" t="s">
        <v>95</v>
      </c>
      <c r="F3250" s="203">
        <v>20</v>
      </c>
      <c r="G3250" s="205" t="s">
        <v>6449</v>
      </c>
      <c r="H3250" s="205" t="s">
        <v>108</v>
      </c>
      <c r="I3250" s="205" t="s">
        <v>108</v>
      </c>
      <c r="J3250" s="205" t="s">
        <v>108</v>
      </c>
    </row>
    <row r="3251" spans="2:10" s="198" customFormat="1" ht="18" customHeight="1" x14ac:dyDescent="0.2">
      <c r="B3251" s="203">
        <v>2010</v>
      </c>
      <c r="C3251" s="204">
        <v>0</v>
      </c>
      <c r="D3251" s="205" t="s">
        <v>87</v>
      </c>
      <c r="E3251" s="205" t="s">
        <v>95</v>
      </c>
      <c r="F3251" s="203">
        <v>20</v>
      </c>
      <c r="G3251" s="205" t="s">
        <v>6449</v>
      </c>
      <c r="H3251" s="205" t="s">
        <v>108</v>
      </c>
      <c r="I3251" s="205" t="s">
        <v>349</v>
      </c>
      <c r="J3251" s="205" t="s">
        <v>108</v>
      </c>
    </row>
    <row r="3252" spans="2:10" s="198" customFormat="1" ht="18" customHeight="1" x14ac:dyDescent="0.2">
      <c r="B3252" s="203">
        <v>2010</v>
      </c>
      <c r="C3252" s="204">
        <v>8026.29</v>
      </c>
      <c r="D3252" s="205" t="s">
        <v>87</v>
      </c>
      <c r="E3252" s="205" t="s">
        <v>95</v>
      </c>
      <c r="F3252" s="203">
        <v>20</v>
      </c>
      <c r="G3252" s="205" t="s">
        <v>6449</v>
      </c>
      <c r="H3252" s="205" t="s">
        <v>115</v>
      </c>
      <c r="I3252" s="205" t="s">
        <v>116</v>
      </c>
      <c r="J3252" s="205" t="s">
        <v>116</v>
      </c>
    </row>
    <row r="3253" spans="2:10" s="198" customFormat="1" ht="18" customHeight="1" x14ac:dyDescent="0.2">
      <c r="B3253" s="203">
        <v>2010</v>
      </c>
      <c r="C3253" s="204">
        <v>788216.86</v>
      </c>
      <c r="D3253" s="205" t="s">
        <v>87</v>
      </c>
      <c r="E3253" s="205" t="s">
        <v>95</v>
      </c>
      <c r="F3253" s="203">
        <v>20</v>
      </c>
      <c r="G3253" s="205" t="s">
        <v>6449</v>
      </c>
      <c r="H3253" s="205" t="s">
        <v>115</v>
      </c>
      <c r="I3253" s="205" t="s">
        <v>118</v>
      </c>
      <c r="J3253" s="205" t="s">
        <v>118</v>
      </c>
    </row>
    <row r="3254" spans="2:10" s="198" customFormat="1" ht="18" customHeight="1" x14ac:dyDescent="0.2">
      <c r="B3254" s="203">
        <v>2010</v>
      </c>
      <c r="C3254" s="204">
        <v>0</v>
      </c>
      <c r="D3254" s="205" t="s">
        <v>87</v>
      </c>
      <c r="E3254" s="205" t="s">
        <v>95</v>
      </c>
      <c r="F3254" s="203">
        <v>20</v>
      </c>
      <c r="G3254" s="205" t="s">
        <v>6449</v>
      </c>
      <c r="H3254" s="205" t="s">
        <v>115</v>
      </c>
      <c r="I3254" s="205" t="s">
        <v>457</v>
      </c>
      <c r="J3254" s="205" t="s">
        <v>457</v>
      </c>
    </row>
    <row r="3255" spans="2:10" s="198" customFormat="1" ht="18" customHeight="1" x14ac:dyDescent="0.2">
      <c r="B3255" s="203">
        <v>2010</v>
      </c>
      <c r="C3255" s="204">
        <v>10450263.130000001</v>
      </c>
      <c r="D3255" s="205" t="s">
        <v>87</v>
      </c>
      <c r="E3255" s="205" t="s">
        <v>95</v>
      </c>
      <c r="F3255" s="203">
        <v>20</v>
      </c>
      <c r="G3255" s="205" t="s">
        <v>6449</v>
      </c>
      <c r="H3255" s="205" t="s">
        <v>115</v>
      </c>
      <c r="I3255" s="205" t="s">
        <v>394</v>
      </c>
      <c r="J3255" s="205" t="s">
        <v>394</v>
      </c>
    </row>
    <row r="3256" spans="2:10" s="198" customFormat="1" ht="18" customHeight="1" x14ac:dyDescent="0.2">
      <c r="B3256" s="203">
        <v>2010</v>
      </c>
      <c r="C3256" s="204">
        <v>0</v>
      </c>
      <c r="D3256" s="205" t="s">
        <v>87</v>
      </c>
      <c r="E3256" s="205" t="s">
        <v>95</v>
      </c>
      <c r="F3256" s="203">
        <v>20</v>
      </c>
      <c r="G3256" s="205" t="s">
        <v>6449</v>
      </c>
      <c r="H3256" s="205" t="s">
        <v>115</v>
      </c>
      <c r="I3256" s="205" t="s">
        <v>349</v>
      </c>
      <c r="J3256" s="205" t="s">
        <v>115</v>
      </c>
    </row>
    <row r="3257" spans="2:10" s="198" customFormat="1" ht="18" customHeight="1" x14ac:dyDescent="0.2">
      <c r="B3257" s="203">
        <v>2010</v>
      </c>
      <c r="C3257" s="204">
        <v>0</v>
      </c>
      <c r="D3257" s="205" t="s">
        <v>87</v>
      </c>
      <c r="E3257" s="205" t="s">
        <v>95</v>
      </c>
      <c r="F3257" s="203">
        <v>20</v>
      </c>
      <c r="G3257" s="205" t="s">
        <v>6449</v>
      </c>
      <c r="H3257" s="205" t="s">
        <v>349</v>
      </c>
      <c r="I3257" s="205" t="s">
        <v>349</v>
      </c>
      <c r="J3257" s="205" t="s">
        <v>349</v>
      </c>
    </row>
    <row r="3258" spans="2:10" s="198" customFormat="1" ht="18" customHeight="1" x14ac:dyDescent="0.2">
      <c r="B3258" s="203">
        <v>2010</v>
      </c>
      <c r="C3258" s="204">
        <v>405646778.26999998</v>
      </c>
      <c r="D3258" s="205" t="s">
        <v>87</v>
      </c>
      <c r="E3258" s="205" t="s">
        <v>95</v>
      </c>
      <c r="F3258" s="203">
        <v>40</v>
      </c>
      <c r="G3258" s="205" t="s">
        <v>6450</v>
      </c>
      <c r="H3258" s="205" t="s">
        <v>108</v>
      </c>
      <c r="I3258" s="205" t="s">
        <v>108</v>
      </c>
      <c r="J3258" s="205" t="s">
        <v>108</v>
      </c>
    </row>
    <row r="3259" spans="2:10" s="198" customFormat="1" ht="18" customHeight="1" x14ac:dyDescent="0.2">
      <c r="B3259" s="203">
        <v>2010</v>
      </c>
      <c r="C3259" s="204">
        <v>0</v>
      </c>
      <c r="D3259" s="205" t="s">
        <v>87</v>
      </c>
      <c r="E3259" s="205" t="s">
        <v>95</v>
      </c>
      <c r="F3259" s="203">
        <v>40</v>
      </c>
      <c r="G3259" s="205" t="s">
        <v>6450</v>
      </c>
      <c r="H3259" s="205" t="s">
        <v>108</v>
      </c>
      <c r="I3259" s="205" t="s">
        <v>349</v>
      </c>
      <c r="J3259" s="205" t="s">
        <v>108</v>
      </c>
    </row>
    <row r="3260" spans="2:10" s="198" customFormat="1" ht="18" customHeight="1" x14ac:dyDescent="0.2">
      <c r="B3260" s="203">
        <v>2010</v>
      </c>
      <c r="C3260" s="204">
        <v>49320473.670000002</v>
      </c>
      <c r="D3260" s="205" t="s">
        <v>87</v>
      </c>
      <c r="E3260" s="205" t="s">
        <v>95</v>
      </c>
      <c r="F3260" s="203">
        <v>40</v>
      </c>
      <c r="G3260" s="205" t="s">
        <v>6450</v>
      </c>
      <c r="H3260" s="205" t="s">
        <v>113</v>
      </c>
      <c r="I3260" s="205" t="s">
        <v>408</v>
      </c>
      <c r="J3260" s="205" t="s">
        <v>408</v>
      </c>
    </row>
    <row r="3261" spans="2:10" s="198" customFormat="1" ht="18" customHeight="1" x14ac:dyDescent="0.2">
      <c r="B3261" s="203">
        <v>2010</v>
      </c>
      <c r="C3261" s="204">
        <v>6797760939.2399998</v>
      </c>
      <c r="D3261" s="205" t="s">
        <v>87</v>
      </c>
      <c r="E3261" s="205" t="s">
        <v>95</v>
      </c>
      <c r="F3261" s="203">
        <v>40</v>
      </c>
      <c r="G3261" s="205" t="s">
        <v>6450</v>
      </c>
      <c r="H3261" s="205" t="s">
        <v>113</v>
      </c>
      <c r="I3261" s="205" t="s">
        <v>409</v>
      </c>
      <c r="J3261" s="205" t="s">
        <v>409</v>
      </c>
    </row>
    <row r="3262" spans="2:10" s="198" customFormat="1" ht="18" customHeight="1" x14ac:dyDescent="0.2">
      <c r="B3262" s="203">
        <v>2010</v>
      </c>
      <c r="C3262" s="204">
        <v>121930793.73</v>
      </c>
      <c r="D3262" s="205" t="s">
        <v>87</v>
      </c>
      <c r="E3262" s="205" t="s">
        <v>95</v>
      </c>
      <c r="F3262" s="203">
        <v>40</v>
      </c>
      <c r="G3262" s="205" t="s">
        <v>6450</v>
      </c>
      <c r="H3262" s="205" t="s">
        <v>113</v>
      </c>
      <c r="I3262" s="205" t="s">
        <v>410</v>
      </c>
      <c r="J3262" s="205" t="s">
        <v>410</v>
      </c>
    </row>
    <row r="3263" spans="2:10" s="198" customFormat="1" ht="18" customHeight="1" x14ac:dyDescent="0.2">
      <c r="B3263" s="203">
        <v>2010</v>
      </c>
      <c r="C3263" s="204">
        <v>1189429199.02</v>
      </c>
      <c r="D3263" s="205" t="s">
        <v>87</v>
      </c>
      <c r="E3263" s="205" t="s">
        <v>95</v>
      </c>
      <c r="F3263" s="203">
        <v>40</v>
      </c>
      <c r="G3263" s="205" t="s">
        <v>6450</v>
      </c>
      <c r="H3263" s="205" t="s">
        <v>113</v>
      </c>
      <c r="I3263" s="205" t="s">
        <v>411</v>
      </c>
      <c r="J3263" s="205" t="s">
        <v>411</v>
      </c>
    </row>
    <row r="3264" spans="2:10" s="198" customFormat="1" ht="18" customHeight="1" x14ac:dyDescent="0.2">
      <c r="B3264" s="203">
        <v>2010</v>
      </c>
      <c r="C3264" s="204">
        <v>4119973.05</v>
      </c>
      <c r="D3264" s="205" t="s">
        <v>87</v>
      </c>
      <c r="E3264" s="205" t="s">
        <v>95</v>
      </c>
      <c r="F3264" s="203">
        <v>40</v>
      </c>
      <c r="G3264" s="205" t="s">
        <v>6450</v>
      </c>
      <c r="H3264" s="205" t="s">
        <v>113</v>
      </c>
      <c r="I3264" s="205" t="s">
        <v>451</v>
      </c>
      <c r="J3264" s="205" t="s">
        <v>451</v>
      </c>
    </row>
    <row r="3265" spans="2:10" s="198" customFormat="1" ht="18" customHeight="1" x14ac:dyDescent="0.2">
      <c r="B3265" s="203">
        <v>2010</v>
      </c>
      <c r="C3265" s="204">
        <v>0</v>
      </c>
      <c r="D3265" s="205" t="s">
        <v>87</v>
      </c>
      <c r="E3265" s="205" t="s">
        <v>95</v>
      </c>
      <c r="F3265" s="203">
        <v>40</v>
      </c>
      <c r="G3265" s="205" t="s">
        <v>6450</v>
      </c>
      <c r="H3265" s="205" t="s">
        <v>113</v>
      </c>
      <c r="I3265" s="205" t="s">
        <v>349</v>
      </c>
      <c r="J3265" s="205" t="s">
        <v>113</v>
      </c>
    </row>
    <row r="3266" spans="2:10" s="198" customFormat="1" ht="18" customHeight="1" x14ac:dyDescent="0.2">
      <c r="B3266" s="203">
        <v>2010</v>
      </c>
      <c r="C3266" s="204">
        <v>228599.66</v>
      </c>
      <c r="D3266" s="205" t="s">
        <v>87</v>
      </c>
      <c r="E3266" s="205" t="s">
        <v>95</v>
      </c>
      <c r="F3266" s="203">
        <v>40</v>
      </c>
      <c r="G3266" s="205" t="s">
        <v>6450</v>
      </c>
      <c r="H3266" s="205" t="s">
        <v>115</v>
      </c>
      <c r="I3266" s="205" t="s">
        <v>452</v>
      </c>
      <c r="J3266" s="205" t="s">
        <v>452</v>
      </c>
    </row>
    <row r="3267" spans="2:10" s="198" customFormat="1" ht="18" customHeight="1" x14ac:dyDescent="0.2">
      <c r="B3267" s="203">
        <v>2010</v>
      </c>
      <c r="C3267" s="204">
        <v>127613.09</v>
      </c>
      <c r="D3267" s="205" t="s">
        <v>87</v>
      </c>
      <c r="E3267" s="205" t="s">
        <v>95</v>
      </c>
      <c r="F3267" s="203">
        <v>40</v>
      </c>
      <c r="G3267" s="205" t="s">
        <v>6450</v>
      </c>
      <c r="H3267" s="205" t="s">
        <v>115</v>
      </c>
      <c r="I3267" s="205" t="s">
        <v>118</v>
      </c>
      <c r="J3267" s="205" t="s">
        <v>118</v>
      </c>
    </row>
    <row r="3268" spans="2:10" s="198" customFormat="1" ht="18" customHeight="1" x14ac:dyDescent="0.2">
      <c r="B3268" s="203">
        <v>2010</v>
      </c>
      <c r="C3268" s="204">
        <v>0</v>
      </c>
      <c r="D3268" s="205" t="s">
        <v>87</v>
      </c>
      <c r="E3268" s="205" t="s">
        <v>95</v>
      </c>
      <c r="F3268" s="203">
        <v>40</v>
      </c>
      <c r="G3268" s="205" t="s">
        <v>6450</v>
      </c>
      <c r="H3268" s="205" t="s">
        <v>115</v>
      </c>
      <c r="I3268" s="205" t="s">
        <v>349</v>
      </c>
      <c r="J3268" s="205" t="s">
        <v>115</v>
      </c>
    </row>
    <row r="3269" spans="2:10" s="198" customFormat="1" ht="18" customHeight="1" x14ac:dyDescent="0.2">
      <c r="B3269" s="203">
        <v>2010</v>
      </c>
      <c r="C3269" s="204">
        <v>0</v>
      </c>
      <c r="D3269" s="205" t="s">
        <v>87</v>
      </c>
      <c r="E3269" s="205" t="s">
        <v>95</v>
      </c>
      <c r="F3269" s="203">
        <v>40</v>
      </c>
      <c r="G3269" s="205" t="s">
        <v>6450</v>
      </c>
      <c r="H3269" s="205" t="s">
        <v>349</v>
      </c>
      <c r="I3269" s="205" t="s">
        <v>349</v>
      </c>
      <c r="J3269" s="205" t="s">
        <v>349</v>
      </c>
    </row>
    <row r="3270" spans="2:10" s="198" customFormat="1" ht="18" customHeight="1" x14ac:dyDescent="0.2">
      <c r="B3270" s="203">
        <v>2010</v>
      </c>
      <c r="C3270" s="204">
        <v>33276106.07</v>
      </c>
      <c r="D3270" s="205" t="s">
        <v>87</v>
      </c>
      <c r="E3270" s="205" t="s">
        <v>95</v>
      </c>
      <c r="F3270" s="203">
        <v>50</v>
      </c>
      <c r="G3270" s="205" t="s">
        <v>6451</v>
      </c>
      <c r="H3270" s="205" t="s">
        <v>108</v>
      </c>
      <c r="I3270" s="205" t="s">
        <v>108</v>
      </c>
      <c r="J3270" s="205" t="s">
        <v>108</v>
      </c>
    </row>
    <row r="3271" spans="2:10" s="198" customFormat="1" ht="18" customHeight="1" x14ac:dyDescent="0.2">
      <c r="B3271" s="203">
        <v>2010</v>
      </c>
      <c r="C3271" s="204">
        <v>0</v>
      </c>
      <c r="D3271" s="205" t="s">
        <v>87</v>
      </c>
      <c r="E3271" s="205" t="s">
        <v>95</v>
      </c>
      <c r="F3271" s="203">
        <v>50</v>
      </c>
      <c r="G3271" s="205" t="s">
        <v>6451</v>
      </c>
      <c r="H3271" s="205" t="s">
        <v>108</v>
      </c>
      <c r="I3271" s="205" t="s">
        <v>349</v>
      </c>
      <c r="J3271" s="205" t="s">
        <v>108</v>
      </c>
    </row>
    <row r="3272" spans="2:10" s="198" customFormat="1" ht="18" customHeight="1" x14ac:dyDescent="0.2">
      <c r="B3272" s="203">
        <v>2010</v>
      </c>
      <c r="C3272" s="204">
        <v>0</v>
      </c>
      <c r="D3272" s="205" t="s">
        <v>87</v>
      </c>
      <c r="E3272" s="205" t="s">
        <v>95</v>
      </c>
      <c r="F3272" s="203">
        <v>50</v>
      </c>
      <c r="G3272" s="205" t="s">
        <v>6451</v>
      </c>
      <c r="H3272" s="205" t="s">
        <v>194</v>
      </c>
      <c r="I3272" s="205" t="s">
        <v>413</v>
      </c>
      <c r="J3272" s="205" t="s">
        <v>413</v>
      </c>
    </row>
    <row r="3273" spans="2:10" s="198" customFormat="1" ht="18" customHeight="1" x14ac:dyDescent="0.2">
      <c r="B3273" s="203">
        <v>2010</v>
      </c>
      <c r="C3273" s="204">
        <v>7585900</v>
      </c>
      <c r="D3273" s="205" t="s">
        <v>87</v>
      </c>
      <c r="E3273" s="205" t="s">
        <v>95</v>
      </c>
      <c r="F3273" s="203">
        <v>50</v>
      </c>
      <c r="G3273" s="205" t="s">
        <v>6451</v>
      </c>
      <c r="H3273" s="205" t="s">
        <v>194</v>
      </c>
      <c r="I3273" s="205" t="s">
        <v>416</v>
      </c>
      <c r="J3273" s="205" t="s">
        <v>416</v>
      </c>
    </row>
    <row r="3274" spans="2:10" s="198" customFormat="1" ht="18" customHeight="1" x14ac:dyDescent="0.2">
      <c r="B3274" s="203">
        <v>2010</v>
      </c>
      <c r="C3274" s="204">
        <v>36594.57</v>
      </c>
      <c r="D3274" s="205" t="s">
        <v>87</v>
      </c>
      <c r="E3274" s="205" t="s">
        <v>95</v>
      </c>
      <c r="F3274" s="203">
        <v>50</v>
      </c>
      <c r="G3274" s="205" t="s">
        <v>6451</v>
      </c>
      <c r="H3274" s="205" t="s">
        <v>194</v>
      </c>
      <c r="I3274" s="205" t="s">
        <v>196</v>
      </c>
      <c r="J3274" s="205" t="s">
        <v>196</v>
      </c>
    </row>
    <row r="3275" spans="2:10" s="198" customFormat="1" ht="18" customHeight="1" x14ac:dyDescent="0.2">
      <c r="B3275" s="203">
        <v>2010</v>
      </c>
      <c r="C3275" s="204">
        <v>0</v>
      </c>
      <c r="D3275" s="205" t="s">
        <v>87</v>
      </c>
      <c r="E3275" s="205" t="s">
        <v>95</v>
      </c>
      <c r="F3275" s="203">
        <v>50</v>
      </c>
      <c r="G3275" s="205" t="s">
        <v>6451</v>
      </c>
      <c r="H3275" s="205" t="s">
        <v>194</v>
      </c>
      <c r="I3275" s="205" t="s">
        <v>349</v>
      </c>
      <c r="J3275" s="205" t="s">
        <v>194</v>
      </c>
    </row>
    <row r="3276" spans="2:10" s="198" customFormat="1" ht="18" customHeight="1" x14ac:dyDescent="0.2">
      <c r="B3276" s="203">
        <v>2010</v>
      </c>
      <c r="C3276" s="204">
        <v>0</v>
      </c>
      <c r="D3276" s="205" t="s">
        <v>87</v>
      </c>
      <c r="E3276" s="205" t="s">
        <v>95</v>
      </c>
      <c r="F3276" s="203">
        <v>50</v>
      </c>
      <c r="G3276" s="205" t="s">
        <v>6451</v>
      </c>
      <c r="H3276" s="205" t="s">
        <v>194</v>
      </c>
      <c r="I3276" s="205" t="s">
        <v>356</v>
      </c>
      <c r="J3276" s="205" t="s">
        <v>356</v>
      </c>
    </row>
    <row r="3277" spans="2:10" s="198" customFormat="1" ht="18" customHeight="1" x14ac:dyDescent="0.2">
      <c r="B3277" s="203">
        <v>2010</v>
      </c>
      <c r="C3277" s="204">
        <v>105423271.66</v>
      </c>
      <c r="D3277" s="205" t="s">
        <v>87</v>
      </c>
      <c r="E3277" s="205" t="s">
        <v>95</v>
      </c>
      <c r="F3277" s="203">
        <v>50</v>
      </c>
      <c r="G3277" s="205" t="s">
        <v>6451</v>
      </c>
      <c r="H3277" s="205" t="s">
        <v>194</v>
      </c>
      <c r="I3277" s="205" t="s">
        <v>387</v>
      </c>
      <c r="J3277" s="205" t="s">
        <v>387</v>
      </c>
    </row>
    <row r="3278" spans="2:10" s="198" customFormat="1" ht="18" customHeight="1" x14ac:dyDescent="0.2">
      <c r="B3278" s="203">
        <v>2010</v>
      </c>
      <c r="C3278" s="204">
        <v>563859.88</v>
      </c>
      <c r="D3278" s="205" t="s">
        <v>87</v>
      </c>
      <c r="E3278" s="205" t="s">
        <v>95</v>
      </c>
      <c r="F3278" s="203">
        <v>50</v>
      </c>
      <c r="G3278" s="205" t="s">
        <v>6451</v>
      </c>
      <c r="H3278" s="205" t="s">
        <v>194</v>
      </c>
      <c r="I3278" s="205" t="s">
        <v>221</v>
      </c>
      <c r="J3278" s="205" t="s">
        <v>221</v>
      </c>
    </row>
    <row r="3279" spans="2:10" s="198" customFormat="1" ht="18" customHeight="1" x14ac:dyDescent="0.2">
      <c r="B3279" s="203">
        <v>2010</v>
      </c>
      <c r="C3279" s="204">
        <v>0</v>
      </c>
      <c r="D3279" s="205" t="s">
        <v>87</v>
      </c>
      <c r="E3279" s="205" t="s">
        <v>95</v>
      </c>
      <c r="F3279" s="203">
        <v>50</v>
      </c>
      <c r="G3279" s="205" t="s">
        <v>6451</v>
      </c>
      <c r="H3279" s="205" t="s">
        <v>349</v>
      </c>
      <c r="I3279" s="205" t="s">
        <v>349</v>
      </c>
      <c r="J3279" s="205" t="s">
        <v>349</v>
      </c>
    </row>
    <row r="3280" spans="2:10" s="198" customFormat="1" ht="18" customHeight="1" x14ac:dyDescent="0.2">
      <c r="B3280" s="203">
        <v>2010</v>
      </c>
      <c r="C3280" s="204">
        <v>0</v>
      </c>
      <c r="D3280" s="205" t="s">
        <v>87</v>
      </c>
      <c r="E3280" s="205" t="s">
        <v>95</v>
      </c>
      <c r="F3280" s="203">
        <v>50</v>
      </c>
      <c r="G3280" s="205" t="s">
        <v>6451</v>
      </c>
      <c r="H3280" s="205" t="s">
        <v>241</v>
      </c>
      <c r="I3280" s="205" t="s">
        <v>349</v>
      </c>
      <c r="J3280" s="205" t="s">
        <v>241</v>
      </c>
    </row>
    <row r="3281" spans="2:10" s="198" customFormat="1" ht="18" customHeight="1" x14ac:dyDescent="0.2">
      <c r="B3281" s="203">
        <v>2010</v>
      </c>
      <c r="C3281" s="204">
        <v>444638673.02999997</v>
      </c>
      <c r="D3281" s="205" t="s">
        <v>87</v>
      </c>
      <c r="E3281" s="205" t="s">
        <v>95</v>
      </c>
      <c r="F3281" s="203">
        <v>50</v>
      </c>
      <c r="G3281" s="205" t="s">
        <v>6451</v>
      </c>
      <c r="H3281" s="205" t="s">
        <v>241</v>
      </c>
      <c r="I3281" s="205" t="s">
        <v>241</v>
      </c>
      <c r="J3281" s="205" t="s">
        <v>241</v>
      </c>
    </row>
    <row r="3282" spans="2:10" s="198" customFormat="1" ht="18" customHeight="1" x14ac:dyDescent="0.2">
      <c r="B3282" s="203">
        <v>2010</v>
      </c>
      <c r="C3282" s="204">
        <v>8617658.5800000001</v>
      </c>
      <c r="D3282" s="205" t="s">
        <v>87</v>
      </c>
      <c r="E3282" s="205" t="s">
        <v>95</v>
      </c>
      <c r="F3282" s="203">
        <v>60</v>
      </c>
      <c r="G3282" s="205" t="s">
        <v>6459</v>
      </c>
      <c r="H3282" s="205" t="s">
        <v>194</v>
      </c>
      <c r="I3282" s="205" t="s">
        <v>414</v>
      </c>
      <c r="J3282" s="205" t="s">
        <v>414</v>
      </c>
    </row>
    <row r="3283" spans="2:10" s="198" customFormat="1" ht="18" customHeight="1" x14ac:dyDescent="0.2">
      <c r="B3283" s="203">
        <v>2010</v>
      </c>
      <c r="C3283" s="204">
        <v>1105375.95</v>
      </c>
      <c r="D3283" s="205" t="s">
        <v>87</v>
      </c>
      <c r="E3283" s="205" t="s">
        <v>95</v>
      </c>
      <c r="F3283" s="203">
        <v>60</v>
      </c>
      <c r="G3283" s="205" t="s">
        <v>6459</v>
      </c>
      <c r="H3283" s="205" t="s">
        <v>194</v>
      </c>
      <c r="I3283" s="205" t="s">
        <v>206</v>
      </c>
      <c r="J3283" s="205" t="s">
        <v>206</v>
      </c>
    </row>
    <row r="3284" spans="2:10" s="198" customFormat="1" ht="18" customHeight="1" x14ac:dyDescent="0.2">
      <c r="B3284" s="203">
        <v>2010</v>
      </c>
      <c r="C3284" s="204">
        <v>0</v>
      </c>
      <c r="D3284" s="205" t="s">
        <v>87</v>
      </c>
      <c r="E3284" s="205" t="s">
        <v>95</v>
      </c>
      <c r="F3284" s="203">
        <v>60</v>
      </c>
      <c r="G3284" s="205" t="s">
        <v>6459</v>
      </c>
      <c r="H3284" s="205" t="s">
        <v>194</v>
      </c>
      <c r="I3284" s="205" t="s">
        <v>349</v>
      </c>
      <c r="J3284" s="205" t="s">
        <v>194</v>
      </c>
    </row>
    <row r="3285" spans="2:10" s="198" customFormat="1" ht="18" customHeight="1" x14ac:dyDescent="0.2">
      <c r="B3285" s="203">
        <v>2010</v>
      </c>
      <c r="C3285" s="204">
        <v>0</v>
      </c>
      <c r="D3285" s="205" t="s">
        <v>87</v>
      </c>
      <c r="E3285" s="205" t="s">
        <v>95</v>
      </c>
      <c r="F3285" s="203">
        <v>60</v>
      </c>
      <c r="G3285" s="205" t="s">
        <v>6459</v>
      </c>
      <c r="H3285" s="205" t="s">
        <v>349</v>
      </c>
      <c r="I3285" s="205" t="s">
        <v>349</v>
      </c>
      <c r="J3285" s="205" t="s">
        <v>349</v>
      </c>
    </row>
    <row r="3286" spans="2:10" s="198" customFormat="1" ht="18" customHeight="1" x14ac:dyDescent="0.2">
      <c r="B3286" s="203">
        <v>2010</v>
      </c>
      <c r="C3286" s="204">
        <v>2427782.7800000003</v>
      </c>
      <c r="D3286" s="205" t="s">
        <v>87</v>
      </c>
      <c r="E3286" s="205" t="s">
        <v>95</v>
      </c>
      <c r="F3286" s="203">
        <v>70</v>
      </c>
      <c r="G3286" s="205" t="s">
        <v>6461</v>
      </c>
      <c r="H3286" s="205" t="s">
        <v>108</v>
      </c>
      <c r="I3286" s="205" t="s">
        <v>108</v>
      </c>
      <c r="J3286" s="205" t="s">
        <v>108</v>
      </c>
    </row>
    <row r="3287" spans="2:10" s="198" customFormat="1" ht="18" customHeight="1" x14ac:dyDescent="0.2">
      <c r="B3287" s="203">
        <v>2010</v>
      </c>
      <c r="C3287" s="204">
        <v>0</v>
      </c>
      <c r="D3287" s="205" t="s">
        <v>87</v>
      </c>
      <c r="E3287" s="205" t="s">
        <v>95</v>
      </c>
      <c r="F3287" s="203">
        <v>70</v>
      </c>
      <c r="G3287" s="205" t="s">
        <v>6461</v>
      </c>
      <c r="H3287" s="205" t="s">
        <v>108</v>
      </c>
      <c r="I3287" s="205" t="s">
        <v>349</v>
      </c>
      <c r="J3287" s="205" t="s">
        <v>108</v>
      </c>
    </row>
    <row r="3288" spans="2:10" s="198" customFormat="1" ht="18" customHeight="1" x14ac:dyDescent="0.2">
      <c r="B3288" s="203">
        <v>2010</v>
      </c>
      <c r="C3288" s="204">
        <v>1545</v>
      </c>
      <c r="D3288" s="205" t="s">
        <v>87</v>
      </c>
      <c r="E3288" s="205" t="s">
        <v>95</v>
      </c>
      <c r="F3288" s="203">
        <v>70</v>
      </c>
      <c r="G3288" s="205" t="s">
        <v>6461</v>
      </c>
      <c r="H3288" s="205" t="s">
        <v>115</v>
      </c>
      <c r="I3288" s="205" t="s">
        <v>116</v>
      </c>
      <c r="J3288" s="205" t="s">
        <v>116</v>
      </c>
    </row>
    <row r="3289" spans="2:10" s="198" customFormat="1" ht="18" customHeight="1" x14ac:dyDescent="0.2">
      <c r="B3289" s="203">
        <v>2010</v>
      </c>
      <c r="C3289" s="204">
        <v>0</v>
      </c>
      <c r="D3289" s="205" t="s">
        <v>87</v>
      </c>
      <c r="E3289" s="205" t="s">
        <v>95</v>
      </c>
      <c r="F3289" s="203">
        <v>70</v>
      </c>
      <c r="G3289" s="205" t="s">
        <v>6461</v>
      </c>
      <c r="H3289" s="205" t="s">
        <v>115</v>
      </c>
      <c r="I3289" s="205" t="s">
        <v>349</v>
      </c>
      <c r="J3289" s="205" t="s">
        <v>115</v>
      </c>
    </row>
    <row r="3290" spans="2:10" s="198" customFormat="1" ht="18" customHeight="1" x14ac:dyDescent="0.2">
      <c r="B3290" s="203">
        <v>2010</v>
      </c>
      <c r="C3290" s="204">
        <v>0</v>
      </c>
      <c r="D3290" s="205" t="s">
        <v>87</v>
      </c>
      <c r="E3290" s="205" t="s">
        <v>95</v>
      </c>
      <c r="F3290" s="203">
        <v>70</v>
      </c>
      <c r="G3290" s="205" t="s">
        <v>6461</v>
      </c>
      <c r="H3290" s="205" t="s">
        <v>349</v>
      </c>
      <c r="I3290" s="205" t="s">
        <v>349</v>
      </c>
      <c r="J3290" s="205" t="s">
        <v>349</v>
      </c>
    </row>
    <row r="3291" spans="2:10" s="198" customFormat="1" ht="18" customHeight="1" x14ac:dyDescent="0.2">
      <c r="B3291" s="203">
        <v>2010</v>
      </c>
      <c r="C3291" s="204">
        <v>0</v>
      </c>
      <c r="D3291" s="205" t="s">
        <v>87</v>
      </c>
      <c r="E3291" s="205" t="s">
        <v>95</v>
      </c>
      <c r="F3291" s="203">
        <v>71</v>
      </c>
      <c r="G3291" s="205" t="s">
        <v>6464</v>
      </c>
      <c r="H3291" s="205" t="s">
        <v>349</v>
      </c>
      <c r="I3291" s="205" t="s">
        <v>349</v>
      </c>
      <c r="J3291" s="205" t="s">
        <v>349</v>
      </c>
    </row>
    <row r="3292" spans="2:10" s="198" customFormat="1" ht="18" customHeight="1" x14ac:dyDescent="0.2">
      <c r="B3292" s="203">
        <v>2010</v>
      </c>
      <c r="C3292" s="204">
        <v>0</v>
      </c>
      <c r="D3292" s="205" t="s">
        <v>87</v>
      </c>
      <c r="E3292" s="205" t="s">
        <v>95</v>
      </c>
      <c r="F3292" s="203">
        <v>71</v>
      </c>
      <c r="G3292" s="205" t="s">
        <v>6464</v>
      </c>
      <c r="H3292" s="205" t="s">
        <v>241</v>
      </c>
      <c r="I3292" s="205" t="s">
        <v>349</v>
      </c>
      <c r="J3292" s="205" t="s">
        <v>241</v>
      </c>
    </row>
    <row r="3293" spans="2:10" s="198" customFormat="1" ht="18" customHeight="1" x14ac:dyDescent="0.2">
      <c r="B3293" s="203">
        <v>2010</v>
      </c>
      <c r="C3293" s="204">
        <v>7202975.7300000004</v>
      </c>
      <c r="D3293" s="205" t="s">
        <v>87</v>
      </c>
      <c r="E3293" s="205" t="s">
        <v>95</v>
      </c>
      <c r="F3293" s="203">
        <v>71</v>
      </c>
      <c r="G3293" s="205" t="s">
        <v>6464</v>
      </c>
      <c r="H3293" s="205" t="s">
        <v>241</v>
      </c>
      <c r="I3293" s="205" t="s">
        <v>241</v>
      </c>
      <c r="J3293" s="205" t="s">
        <v>241</v>
      </c>
    </row>
    <row r="3294" spans="2:10" s="198" customFormat="1" ht="18" customHeight="1" x14ac:dyDescent="0.2">
      <c r="B3294" s="203">
        <v>2010</v>
      </c>
      <c r="C3294" s="204">
        <v>0</v>
      </c>
      <c r="D3294" s="205" t="s">
        <v>87</v>
      </c>
      <c r="E3294" s="205" t="s">
        <v>95</v>
      </c>
      <c r="F3294" s="203">
        <v>90</v>
      </c>
      <c r="G3294" s="205" t="s">
        <v>6453</v>
      </c>
      <c r="H3294" s="205" t="s">
        <v>384</v>
      </c>
      <c r="I3294" s="205" t="s">
        <v>349</v>
      </c>
      <c r="J3294" s="205" t="s">
        <v>384</v>
      </c>
    </row>
    <row r="3295" spans="2:10" s="198" customFormat="1" ht="18" customHeight="1" x14ac:dyDescent="0.2">
      <c r="B3295" s="203">
        <v>2010</v>
      </c>
      <c r="C3295" s="204">
        <v>2753927.46</v>
      </c>
      <c r="D3295" s="205" t="s">
        <v>87</v>
      </c>
      <c r="E3295" s="205" t="s">
        <v>95</v>
      </c>
      <c r="F3295" s="203">
        <v>90</v>
      </c>
      <c r="G3295" s="205" t="s">
        <v>6453</v>
      </c>
      <c r="H3295" s="205" t="s">
        <v>96</v>
      </c>
      <c r="I3295" s="205" t="s">
        <v>97</v>
      </c>
      <c r="J3295" s="205" t="s">
        <v>97</v>
      </c>
    </row>
    <row r="3296" spans="2:10" s="198" customFormat="1" ht="18" customHeight="1" x14ac:dyDescent="0.2">
      <c r="B3296" s="203">
        <v>2010</v>
      </c>
      <c r="C3296" s="204">
        <v>12806378</v>
      </c>
      <c r="D3296" s="205" t="s">
        <v>87</v>
      </c>
      <c r="E3296" s="205" t="s">
        <v>95</v>
      </c>
      <c r="F3296" s="203">
        <v>90</v>
      </c>
      <c r="G3296" s="205" t="s">
        <v>6453</v>
      </c>
      <c r="H3296" s="205" t="s">
        <v>96</v>
      </c>
      <c r="I3296" s="205" t="s">
        <v>98</v>
      </c>
      <c r="J3296" s="205" t="s">
        <v>98</v>
      </c>
    </row>
    <row r="3297" spans="2:10" s="198" customFormat="1" ht="18" customHeight="1" x14ac:dyDescent="0.2">
      <c r="B3297" s="203">
        <v>2010</v>
      </c>
      <c r="C3297" s="204">
        <v>0</v>
      </c>
      <c r="D3297" s="205" t="s">
        <v>87</v>
      </c>
      <c r="E3297" s="205" t="s">
        <v>95</v>
      </c>
      <c r="F3297" s="203">
        <v>90</v>
      </c>
      <c r="G3297" s="205" t="s">
        <v>6453</v>
      </c>
      <c r="H3297" s="205" t="s">
        <v>96</v>
      </c>
      <c r="I3297" s="205" t="s">
        <v>349</v>
      </c>
      <c r="J3297" s="205" t="s">
        <v>96</v>
      </c>
    </row>
    <row r="3298" spans="2:10" s="198" customFormat="1" ht="18" customHeight="1" x14ac:dyDescent="0.2">
      <c r="B3298" s="203">
        <v>2010</v>
      </c>
      <c r="C3298" s="204">
        <v>0</v>
      </c>
      <c r="D3298" s="205" t="s">
        <v>87</v>
      </c>
      <c r="E3298" s="205" t="s">
        <v>95</v>
      </c>
      <c r="F3298" s="203">
        <v>90</v>
      </c>
      <c r="G3298" s="205" t="s">
        <v>6453</v>
      </c>
      <c r="H3298" s="205" t="s">
        <v>554</v>
      </c>
      <c r="I3298" s="205" t="s">
        <v>349</v>
      </c>
      <c r="J3298" s="205" t="s">
        <v>554</v>
      </c>
    </row>
    <row r="3299" spans="2:10" s="198" customFormat="1" ht="18" customHeight="1" x14ac:dyDescent="0.2">
      <c r="B3299" s="203">
        <v>2010</v>
      </c>
      <c r="C3299" s="204">
        <v>97670103.709999993</v>
      </c>
      <c r="D3299" s="205" t="s">
        <v>87</v>
      </c>
      <c r="E3299" s="205" t="s">
        <v>95</v>
      </c>
      <c r="F3299" s="203">
        <v>90</v>
      </c>
      <c r="G3299" s="205" t="s">
        <v>6453</v>
      </c>
      <c r="H3299" s="205" t="s">
        <v>99</v>
      </c>
      <c r="I3299" s="205" t="s">
        <v>100</v>
      </c>
      <c r="J3299" s="205" t="s">
        <v>100</v>
      </c>
    </row>
    <row r="3300" spans="2:10" s="198" customFormat="1" ht="18" customHeight="1" x14ac:dyDescent="0.2">
      <c r="B3300" s="203">
        <v>2010</v>
      </c>
      <c r="C3300" s="204">
        <v>0</v>
      </c>
      <c r="D3300" s="205" t="s">
        <v>87</v>
      </c>
      <c r="E3300" s="205" t="s">
        <v>95</v>
      </c>
      <c r="F3300" s="203">
        <v>90</v>
      </c>
      <c r="G3300" s="205" t="s">
        <v>6453</v>
      </c>
      <c r="H3300" s="205" t="s">
        <v>99</v>
      </c>
      <c r="I3300" s="205" t="s">
        <v>349</v>
      </c>
      <c r="J3300" s="205" t="s">
        <v>99</v>
      </c>
    </row>
    <row r="3301" spans="2:10" s="198" customFormat="1" ht="18" customHeight="1" x14ac:dyDescent="0.2">
      <c r="B3301" s="203">
        <v>2010</v>
      </c>
      <c r="C3301" s="204">
        <v>57526777.399999999</v>
      </c>
      <c r="D3301" s="205" t="s">
        <v>87</v>
      </c>
      <c r="E3301" s="205" t="s">
        <v>95</v>
      </c>
      <c r="F3301" s="203">
        <v>90</v>
      </c>
      <c r="G3301" s="205" t="s">
        <v>6453</v>
      </c>
      <c r="H3301" s="205" t="s">
        <v>101</v>
      </c>
      <c r="I3301" s="205" t="s">
        <v>101</v>
      </c>
      <c r="J3301" s="205" t="s">
        <v>101</v>
      </c>
    </row>
    <row r="3302" spans="2:10" s="198" customFormat="1" ht="18" customHeight="1" x14ac:dyDescent="0.2">
      <c r="B3302" s="203">
        <v>2010</v>
      </c>
      <c r="C3302" s="204">
        <v>0</v>
      </c>
      <c r="D3302" s="205" t="s">
        <v>87</v>
      </c>
      <c r="E3302" s="205" t="s">
        <v>95</v>
      </c>
      <c r="F3302" s="203">
        <v>90</v>
      </c>
      <c r="G3302" s="205" t="s">
        <v>6453</v>
      </c>
      <c r="H3302" s="205" t="s">
        <v>101</v>
      </c>
      <c r="I3302" s="205" t="s">
        <v>349</v>
      </c>
      <c r="J3302" s="205" t="s">
        <v>101</v>
      </c>
    </row>
    <row r="3303" spans="2:10" s="198" customFormat="1" ht="18" customHeight="1" x14ac:dyDescent="0.2">
      <c r="B3303" s="203">
        <v>2010</v>
      </c>
      <c r="C3303" s="204">
        <v>13232497.699999999</v>
      </c>
      <c r="D3303" s="205" t="s">
        <v>87</v>
      </c>
      <c r="E3303" s="205" t="s">
        <v>95</v>
      </c>
      <c r="F3303" s="203">
        <v>90</v>
      </c>
      <c r="G3303" s="205" t="s">
        <v>6453</v>
      </c>
      <c r="H3303" s="205" t="s">
        <v>103</v>
      </c>
      <c r="I3303" s="205" t="s">
        <v>103</v>
      </c>
      <c r="J3303" s="205" t="s">
        <v>103</v>
      </c>
    </row>
    <row r="3304" spans="2:10" s="198" customFormat="1" ht="18" customHeight="1" x14ac:dyDescent="0.2">
      <c r="B3304" s="203">
        <v>2010</v>
      </c>
      <c r="C3304" s="204">
        <v>0</v>
      </c>
      <c r="D3304" s="205" t="s">
        <v>87</v>
      </c>
      <c r="E3304" s="205" t="s">
        <v>95</v>
      </c>
      <c r="F3304" s="203">
        <v>90</v>
      </c>
      <c r="G3304" s="205" t="s">
        <v>6453</v>
      </c>
      <c r="H3304" s="205" t="s">
        <v>103</v>
      </c>
      <c r="I3304" s="205" t="s">
        <v>349</v>
      </c>
      <c r="J3304" s="205" t="s">
        <v>103</v>
      </c>
    </row>
    <row r="3305" spans="2:10" s="198" customFormat="1" ht="18" customHeight="1" x14ac:dyDescent="0.2">
      <c r="B3305" s="203">
        <v>2010</v>
      </c>
      <c r="C3305" s="204">
        <v>548701.76</v>
      </c>
      <c r="D3305" s="205" t="s">
        <v>87</v>
      </c>
      <c r="E3305" s="205" t="s">
        <v>95</v>
      </c>
      <c r="F3305" s="203">
        <v>90</v>
      </c>
      <c r="G3305" s="205" t="s">
        <v>6453</v>
      </c>
      <c r="H3305" s="205" t="s">
        <v>104</v>
      </c>
      <c r="I3305" s="205" t="s">
        <v>104</v>
      </c>
      <c r="J3305" s="205" t="s">
        <v>104</v>
      </c>
    </row>
    <row r="3306" spans="2:10" s="198" customFormat="1" ht="18" customHeight="1" x14ac:dyDescent="0.2">
      <c r="B3306" s="203">
        <v>2010</v>
      </c>
      <c r="C3306" s="204">
        <v>0</v>
      </c>
      <c r="D3306" s="205" t="s">
        <v>87</v>
      </c>
      <c r="E3306" s="205" t="s">
        <v>95</v>
      </c>
      <c r="F3306" s="203">
        <v>90</v>
      </c>
      <c r="G3306" s="205" t="s">
        <v>6453</v>
      </c>
      <c r="H3306" s="205" t="s">
        <v>104</v>
      </c>
      <c r="I3306" s="205" t="s">
        <v>349</v>
      </c>
      <c r="J3306" s="205" t="s">
        <v>104</v>
      </c>
    </row>
    <row r="3307" spans="2:10" s="198" customFormat="1" ht="18" customHeight="1" x14ac:dyDescent="0.2">
      <c r="B3307" s="203">
        <v>2010</v>
      </c>
      <c r="C3307" s="204">
        <v>29608777.600000001</v>
      </c>
      <c r="D3307" s="205" t="s">
        <v>87</v>
      </c>
      <c r="E3307" s="205" t="s">
        <v>95</v>
      </c>
      <c r="F3307" s="203">
        <v>90</v>
      </c>
      <c r="G3307" s="205" t="s">
        <v>6453</v>
      </c>
      <c r="H3307" s="205" t="s">
        <v>105</v>
      </c>
      <c r="I3307" s="205" t="s">
        <v>106</v>
      </c>
      <c r="J3307" s="205" t="s">
        <v>106</v>
      </c>
    </row>
    <row r="3308" spans="2:10" s="198" customFormat="1" ht="18" customHeight="1" x14ac:dyDescent="0.2">
      <c r="B3308" s="203">
        <v>2010</v>
      </c>
      <c r="C3308" s="204">
        <v>6595738.6900000004</v>
      </c>
      <c r="D3308" s="205" t="s">
        <v>87</v>
      </c>
      <c r="E3308" s="205" t="s">
        <v>95</v>
      </c>
      <c r="F3308" s="203">
        <v>90</v>
      </c>
      <c r="G3308" s="205" t="s">
        <v>6453</v>
      </c>
      <c r="H3308" s="205" t="s">
        <v>105</v>
      </c>
      <c r="I3308" s="205" t="s">
        <v>449</v>
      </c>
      <c r="J3308" s="205" t="s">
        <v>449</v>
      </c>
    </row>
    <row r="3309" spans="2:10" s="198" customFormat="1" ht="18" customHeight="1" x14ac:dyDescent="0.2">
      <c r="B3309" s="203">
        <v>2010</v>
      </c>
      <c r="C3309" s="204">
        <v>12596383.58</v>
      </c>
      <c r="D3309" s="205" t="s">
        <v>87</v>
      </c>
      <c r="E3309" s="205" t="s">
        <v>95</v>
      </c>
      <c r="F3309" s="203">
        <v>90</v>
      </c>
      <c r="G3309" s="205" t="s">
        <v>6453</v>
      </c>
      <c r="H3309" s="205" t="s">
        <v>105</v>
      </c>
      <c r="I3309" s="205" t="s">
        <v>450</v>
      </c>
      <c r="J3309" s="205" t="s">
        <v>479</v>
      </c>
    </row>
    <row r="3310" spans="2:10" s="198" customFormat="1" ht="18" customHeight="1" x14ac:dyDescent="0.2">
      <c r="B3310" s="203">
        <v>2010</v>
      </c>
      <c r="C3310" s="204">
        <v>0</v>
      </c>
      <c r="D3310" s="205" t="s">
        <v>87</v>
      </c>
      <c r="E3310" s="205" t="s">
        <v>95</v>
      </c>
      <c r="F3310" s="203">
        <v>90</v>
      </c>
      <c r="G3310" s="205" t="s">
        <v>6453</v>
      </c>
      <c r="H3310" s="205" t="s">
        <v>105</v>
      </c>
      <c r="I3310" s="205" t="s">
        <v>349</v>
      </c>
      <c r="J3310" s="205" t="s">
        <v>105</v>
      </c>
    </row>
    <row r="3311" spans="2:10" s="198" customFormat="1" ht="18" customHeight="1" x14ac:dyDescent="0.2">
      <c r="B3311" s="203">
        <v>2010</v>
      </c>
      <c r="C3311" s="204">
        <v>9.2000000000000011</v>
      </c>
      <c r="D3311" s="205" t="s">
        <v>87</v>
      </c>
      <c r="E3311" s="205" t="s">
        <v>95</v>
      </c>
      <c r="F3311" s="203">
        <v>90</v>
      </c>
      <c r="G3311" s="205" t="s">
        <v>6453</v>
      </c>
      <c r="H3311" s="205" t="s">
        <v>107</v>
      </c>
      <c r="I3311" s="205" t="s">
        <v>107</v>
      </c>
      <c r="J3311" s="205" t="s">
        <v>107</v>
      </c>
    </row>
    <row r="3312" spans="2:10" s="198" customFormat="1" ht="18" customHeight="1" x14ac:dyDescent="0.2">
      <c r="B3312" s="203">
        <v>2010</v>
      </c>
      <c r="C3312" s="204">
        <v>0</v>
      </c>
      <c r="D3312" s="205" t="s">
        <v>87</v>
      </c>
      <c r="E3312" s="205" t="s">
        <v>95</v>
      </c>
      <c r="F3312" s="203">
        <v>90</v>
      </c>
      <c r="G3312" s="205" t="s">
        <v>6453</v>
      </c>
      <c r="H3312" s="205" t="s">
        <v>107</v>
      </c>
      <c r="I3312" s="205" t="s">
        <v>349</v>
      </c>
      <c r="J3312" s="205" t="s">
        <v>107</v>
      </c>
    </row>
    <row r="3313" spans="2:10" s="198" customFormat="1" ht="18" customHeight="1" x14ac:dyDescent="0.2">
      <c r="B3313" s="203">
        <v>2010</v>
      </c>
      <c r="C3313" s="204">
        <v>1305259.04</v>
      </c>
      <c r="D3313" s="205" t="s">
        <v>87</v>
      </c>
      <c r="E3313" s="205" t="s">
        <v>95</v>
      </c>
      <c r="F3313" s="203">
        <v>90</v>
      </c>
      <c r="G3313" s="205" t="s">
        <v>6453</v>
      </c>
      <c r="H3313" s="205" t="s">
        <v>377</v>
      </c>
      <c r="I3313" s="205" t="s">
        <v>377</v>
      </c>
      <c r="J3313" s="205" t="s">
        <v>377</v>
      </c>
    </row>
    <row r="3314" spans="2:10" s="198" customFormat="1" ht="18" customHeight="1" x14ac:dyDescent="0.2">
      <c r="B3314" s="203">
        <v>2010</v>
      </c>
      <c r="C3314" s="204">
        <v>0</v>
      </c>
      <c r="D3314" s="205" t="s">
        <v>87</v>
      </c>
      <c r="E3314" s="205" t="s">
        <v>95</v>
      </c>
      <c r="F3314" s="203">
        <v>90</v>
      </c>
      <c r="G3314" s="205" t="s">
        <v>6453</v>
      </c>
      <c r="H3314" s="205" t="s">
        <v>377</v>
      </c>
      <c r="I3314" s="205" t="s">
        <v>349</v>
      </c>
      <c r="J3314" s="205" t="s">
        <v>377</v>
      </c>
    </row>
    <row r="3315" spans="2:10" s="198" customFormat="1" ht="18" customHeight="1" x14ac:dyDescent="0.2">
      <c r="B3315" s="203">
        <v>2010</v>
      </c>
      <c r="C3315" s="204">
        <v>2369594.12</v>
      </c>
      <c r="D3315" s="205" t="s">
        <v>87</v>
      </c>
      <c r="E3315" s="205" t="s">
        <v>95</v>
      </c>
      <c r="F3315" s="203">
        <v>90</v>
      </c>
      <c r="G3315" s="205" t="s">
        <v>6453</v>
      </c>
      <c r="H3315" s="205" t="s">
        <v>108</v>
      </c>
      <c r="I3315" s="205" t="s">
        <v>108</v>
      </c>
      <c r="J3315" s="205" t="s">
        <v>108</v>
      </c>
    </row>
    <row r="3316" spans="2:10" s="198" customFormat="1" ht="18" customHeight="1" x14ac:dyDescent="0.2">
      <c r="B3316" s="203">
        <v>2010</v>
      </c>
      <c r="C3316" s="204">
        <v>0</v>
      </c>
      <c r="D3316" s="205" t="s">
        <v>87</v>
      </c>
      <c r="E3316" s="205" t="s">
        <v>95</v>
      </c>
      <c r="F3316" s="203">
        <v>90</v>
      </c>
      <c r="G3316" s="205" t="s">
        <v>6453</v>
      </c>
      <c r="H3316" s="205" t="s">
        <v>108</v>
      </c>
      <c r="I3316" s="205" t="s">
        <v>349</v>
      </c>
      <c r="J3316" s="205" t="s">
        <v>108</v>
      </c>
    </row>
    <row r="3317" spans="2:10" s="198" customFormat="1" ht="18" customHeight="1" x14ac:dyDescent="0.2">
      <c r="B3317" s="203">
        <v>2010</v>
      </c>
      <c r="C3317" s="204">
        <v>15542780.02</v>
      </c>
      <c r="D3317" s="205" t="s">
        <v>87</v>
      </c>
      <c r="E3317" s="205" t="s">
        <v>95</v>
      </c>
      <c r="F3317" s="203">
        <v>90</v>
      </c>
      <c r="G3317" s="205" t="s">
        <v>6453</v>
      </c>
      <c r="H3317" s="205" t="s">
        <v>108</v>
      </c>
      <c r="I3317" s="205" t="s">
        <v>407</v>
      </c>
      <c r="J3317" s="205" t="s">
        <v>407</v>
      </c>
    </row>
    <row r="3318" spans="2:10" s="198" customFormat="1" ht="18" customHeight="1" x14ac:dyDescent="0.2">
      <c r="B3318" s="203">
        <v>2010</v>
      </c>
      <c r="C3318" s="204">
        <v>19492.170000000002</v>
      </c>
      <c r="D3318" s="205" t="s">
        <v>87</v>
      </c>
      <c r="E3318" s="205" t="s">
        <v>95</v>
      </c>
      <c r="F3318" s="203">
        <v>90</v>
      </c>
      <c r="G3318" s="205" t="s">
        <v>6453</v>
      </c>
      <c r="H3318" s="205" t="s">
        <v>109</v>
      </c>
      <c r="I3318" s="205" t="s">
        <v>109</v>
      </c>
      <c r="J3318" s="205" t="s">
        <v>109</v>
      </c>
    </row>
    <row r="3319" spans="2:10" s="198" customFormat="1" ht="18" customHeight="1" x14ac:dyDescent="0.2">
      <c r="B3319" s="203">
        <v>2010</v>
      </c>
      <c r="C3319" s="204">
        <v>0</v>
      </c>
      <c r="D3319" s="205" t="s">
        <v>87</v>
      </c>
      <c r="E3319" s="205" t="s">
        <v>95</v>
      </c>
      <c r="F3319" s="203">
        <v>90</v>
      </c>
      <c r="G3319" s="205" t="s">
        <v>6453</v>
      </c>
      <c r="H3319" s="205" t="s">
        <v>109</v>
      </c>
      <c r="I3319" s="205" t="s">
        <v>349</v>
      </c>
      <c r="J3319" s="205" t="s">
        <v>109</v>
      </c>
    </row>
    <row r="3320" spans="2:10" s="198" customFormat="1" ht="18" customHeight="1" x14ac:dyDescent="0.2">
      <c r="B3320" s="203">
        <v>2010</v>
      </c>
      <c r="C3320" s="204">
        <v>42410042.82</v>
      </c>
      <c r="D3320" s="205" t="s">
        <v>87</v>
      </c>
      <c r="E3320" s="205" t="s">
        <v>95</v>
      </c>
      <c r="F3320" s="203">
        <v>90</v>
      </c>
      <c r="G3320" s="205" t="s">
        <v>6453</v>
      </c>
      <c r="H3320" s="205" t="s">
        <v>110</v>
      </c>
      <c r="I3320" s="205" t="s">
        <v>110</v>
      </c>
      <c r="J3320" s="205" t="s">
        <v>110</v>
      </c>
    </row>
    <row r="3321" spans="2:10" s="198" customFormat="1" ht="18" customHeight="1" x14ac:dyDescent="0.2">
      <c r="B3321" s="203">
        <v>2010</v>
      </c>
      <c r="C3321" s="204">
        <v>0</v>
      </c>
      <c r="D3321" s="205" t="s">
        <v>87</v>
      </c>
      <c r="E3321" s="205" t="s">
        <v>95</v>
      </c>
      <c r="F3321" s="203">
        <v>90</v>
      </c>
      <c r="G3321" s="205" t="s">
        <v>6453</v>
      </c>
      <c r="H3321" s="205" t="s">
        <v>110</v>
      </c>
      <c r="I3321" s="205" t="s">
        <v>349</v>
      </c>
      <c r="J3321" s="205" t="s">
        <v>110</v>
      </c>
    </row>
    <row r="3322" spans="2:10" s="198" customFormat="1" ht="18" customHeight="1" x14ac:dyDescent="0.2">
      <c r="B3322" s="203">
        <v>2010</v>
      </c>
      <c r="C3322" s="204">
        <v>54615880.93</v>
      </c>
      <c r="D3322" s="205" t="s">
        <v>87</v>
      </c>
      <c r="E3322" s="205" t="s">
        <v>95</v>
      </c>
      <c r="F3322" s="203">
        <v>90</v>
      </c>
      <c r="G3322" s="205" t="s">
        <v>6453</v>
      </c>
      <c r="H3322" s="205" t="s">
        <v>111</v>
      </c>
      <c r="I3322" s="205" t="s">
        <v>111</v>
      </c>
      <c r="J3322" s="205" t="s">
        <v>111</v>
      </c>
    </row>
    <row r="3323" spans="2:10" s="198" customFormat="1" ht="18" customHeight="1" x14ac:dyDescent="0.2">
      <c r="B3323" s="203">
        <v>2010</v>
      </c>
      <c r="C3323" s="204">
        <v>1949892.92</v>
      </c>
      <c r="D3323" s="205" t="s">
        <v>87</v>
      </c>
      <c r="E3323" s="205" t="s">
        <v>95</v>
      </c>
      <c r="F3323" s="203">
        <v>90</v>
      </c>
      <c r="G3323" s="205" t="s">
        <v>6453</v>
      </c>
      <c r="H3323" s="205" t="s">
        <v>111</v>
      </c>
      <c r="I3323" s="205" t="s">
        <v>349</v>
      </c>
      <c r="J3323" s="205" t="s">
        <v>111</v>
      </c>
    </row>
    <row r="3324" spans="2:10" s="198" customFormat="1" ht="18" customHeight="1" x14ac:dyDescent="0.2">
      <c r="B3324" s="203">
        <v>2010</v>
      </c>
      <c r="C3324" s="204">
        <v>13063740.210000001</v>
      </c>
      <c r="D3324" s="205" t="s">
        <v>87</v>
      </c>
      <c r="E3324" s="205" t="s">
        <v>95</v>
      </c>
      <c r="F3324" s="203">
        <v>90</v>
      </c>
      <c r="G3324" s="205" t="s">
        <v>6453</v>
      </c>
      <c r="H3324" s="205" t="s">
        <v>112</v>
      </c>
      <c r="I3324" s="205" t="s">
        <v>112</v>
      </c>
      <c r="J3324" s="205" t="s">
        <v>112</v>
      </c>
    </row>
    <row r="3325" spans="2:10" s="198" customFormat="1" ht="18" customHeight="1" x14ac:dyDescent="0.2">
      <c r="B3325" s="203">
        <v>2010</v>
      </c>
      <c r="C3325" s="204">
        <v>0</v>
      </c>
      <c r="D3325" s="205" t="s">
        <v>87</v>
      </c>
      <c r="E3325" s="205" t="s">
        <v>95</v>
      </c>
      <c r="F3325" s="203">
        <v>90</v>
      </c>
      <c r="G3325" s="205" t="s">
        <v>6453</v>
      </c>
      <c r="H3325" s="205" t="s">
        <v>112</v>
      </c>
      <c r="I3325" s="205" t="s">
        <v>349</v>
      </c>
      <c r="J3325" s="205" t="s">
        <v>112</v>
      </c>
    </row>
    <row r="3326" spans="2:10" s="198" customFormat="1" ht="18" customHeight="1" x14ac:dyDescent="0.2">
      <c r="B3326" s="203">
        <v>2010</v>
      </c>
      <c r="C3326" s="204">
        <v>11500</v>
      </c>
      <c r="D3326" s="205" t="s">
        <v>87</v>
      </c>
      <c r="E3326" s="205" t="s">
        <v>95</v>
      </c>
      <c r="F3326" s="203">
        <v>90</v>
      </c>
      <c r="G3326" s="205" t="s">
        <v>6453</v>
      </c>
      <c r="H3326" s="205" t="s">
        <v>363</v>
      </c>
      <c r="I3326" s="205" t="s">
        <v>363</v>
      </c>
      <c r="J3326" s="205" t="s">
        <v>363</v>
      </c>
    </row>
    <row r="3327" spans="2:10" s="198" customFormat="1" ht="18" customHeight="1" x14ac:dyDescent="0.2">
      <c r="B3327" s="203">
        <v>2010</v>
      </c>
      <c r="C3327" s="204">
        <v>0</v>
      </c>
      <c r="D3327" s="205" t="s">
        <v>87</v>
      </c>
      <c r="E3327" s="205" t="s">
        <v>95</v>
      </c>
      <c r="F3327" s="203">
        <v>90</v>
      </c>
      <c r="G3327" s="205" t="s">
        <v>6453</v>
      </c>
      <c r="H3327" s="205" t="s">
        <v>363</v>
      </c>
      <c r="I3327" s="205" t="s">
        <v>349</v>
      </c>
      <c r="J3327" s="205" t="s">
        <v>363</v>
      </c>
    </row>
    <row r="3328" spans="2:10" s="198" customFormat="1" ht="18" customHeight="1" x14ac:dyDescent="0.2">
      <c r="B3328" s="203">
        <v>2010</v>
      </c>
      <c r="C3328" s="204">
        <v>0</v>
      </c>
      <c r="D3328" s="205" t="s">
        <v>87</v>
      </c>
      <c r="E3328" s="205" t="s">
        <v>95</v>
      </c>
      <c r="F3328" s="203">
        <v>90</v>
      </c>
      <c r="G3328" s="205" t="s">
        <v>6453</v>
      </c>
      <c r="H3328" s="205" t="s">
        <v>114</v>
      </c>
      <c r="I3328" s="205" t="s">
        <v>349</v>
      </c>
      <c r="J3328" s="205" t="s">
        <v>114</v>
      </c>
    </row>
    <row r="3329" spans="2:10" s="198" customFormat="1" ht="18" customHeight="1" x14ac:dyDescent="0.2">
      <c r="B3329" s="203">
        <v>2010</v>
      </c>
      <c r="C3329" s="204">
        <v>12676902.789999999</v>
      </c>
      <c r="D3329" s="205" t="s">
        <v>87</v>
      </c>
      <c r="E3329" s="205" t="s">
        <v>95</v>
      </c>
      <c r="F3329" s="203">
        <v>90</v>
      </c>
      <c r="G3329" s="205" t="s">
        <v>6453</v>
      </c>
      <c r="H3329" s="205" t="s">
        <v>115</v>
      </c>
      <c r="I3329" s="205" t="s">
        <v>116</v>
      </c>
      <c r="J3329" s="205" t="s">
        <v>116</v>
      </c>
    </row>
    <row r="3330" spans="2:10" s="198" customFormat="1" ht="18" customHeight="1" x14ac:dyDescent="0.2">
      <c r="B3330" s="203">
        <v>2010</v>
      </c>
      <c r="C3330" s="204">
        <v>3538.09</v>
      </c>
      <c r="D3330" s="205" t="s">
        <v>87</v>
      </c>
      <c r="E3330" s="205" t="s">
        <v>95</v>
      </c>
      <c r="F3330" s="203">
        <v>90</v>
      </c>
      <c r="G3330" s="205" t="s">
        <v>6453</v>
      </c>
      <c r="H3330" s="205" t="s">
        <v>115</v>
      </c>
      <c r="I3330" s="205" t="s">
        <v>117</v>
      </c>
      <c r="J3330" s="205" t="s">
        <v>117</v>
      </c>
    </row>
    <row r="3331" spans="2:10" s="198" customFormat="1" ht="18" customHeight="1" x14ac:dyDescent="0.2">
      <c r="B3331" s="203">
        <v>2010</v>
      </c>
      <c r="C3331" s="204">
        <v>14902830.029999999</v>
      </c>
      <c r="D3331" s="205" t="s">
        <v>87</v>
      </c>
      <c r="E3331" s="205" t="s">
        <v>95</v>
      </c>
      <c r="F3331" s="203">
        <v>90</v>
      </c>
      <c r="G3331" s="205" t="s">
        <v>6453</v>
      </c>
      <c r="H3331" s="205" t="s">
        <v>115</v>
      </c>
      <c r="I3331" s="205" t="s">
        <v>397</v>
      </c>
      <c r="J3331" s="205" t="s">
        <v>397</v>
      </c>
    </row>
    <row r="3332" spans="2:10" s="198" customFormat="1" ht="18" customHeight="1" x14ac:dyDescent="0.2">
      <c r="B3332" s="203">
        <v>2010</v>
      </c>
      <c r="C3332" s="204">
        <v>6402701.4199999999</v>
      </c>
      <c r="D3332" s="205" t="s">
        <v>87</v>
      </c>
      <c r="E3332" s="205" t="s">
        <v>95</v>
      </c>
      <c r="F3332" s="203">
        <v>90</v>
      </c>
      <c r="G3332" s="205" t="s">
        <v>6453</v>
      </c>
      <c r="H3332" s="205" t="s">
        <v>115</v>
      </c>
      <c r="I3332" s="205" t="s">
        <v>385</v>
      </c>
      <c r="J3332" s="205" t="s">
        <v>385</v>
      </c>
    </row>
    <row r="3333" spans="2:10" s="198" customFormat="1" ht="18" customHeight="1" x14ac:dyDescent="0.2">
      <c r="B3333" s="203">
        <v>2010</v>
      </c>
      <c r="C3333" s="204">
        <v>4014431</v>
      </c>
      <c r="D3333" s="205" t="s">
        <v>87</v>
      </c>
      <c r="E3333" s="205" t="s">
        <v>95</v>
      </c>
      <c r="F3333" s="203">
        <v>90</v>
      </c>
      <c r="G3333" s="205" t="s">
        <v>6453</v>
      </c>
      <c r="H3333" s="205" t="s">
        <v>115</v>
      </c>
      <c r="I3333" s="205" t="s">
        <v>453</v>
      </c>
      <c r="J3333" s="205" t="s">
        <v>453</v>
      </c>
    </row>
    <row r="3334" spans="2:10" s="198" customFormat="1" ht="18" customHeight="1" x14ac:dyDescent="0.2">
      <c r="B3334" s="203">
        <v>2010</v>
      </c>
      <c r="C3334" s="204">
        <v>217146.83</v>
      </c>
      <c r="D3334" s="205" t="s">
        <v>87</v>
      </c>
      <c r="E3334" s="205" t="s">
        <v>95</v>
      </c>
      <c r="F3334" s="203">
        <v>90</v>
      </c>
      <c r="G3334" s="205" t="s">
        <v>6453</v>
      </c>
      <c r="H3334" s="205" t="s">
        <v>115</v>
      </c>
      <c r="I3334" s="205" t="s">
        <v>454</v>
      </c>
      <c r="J3334" s="205" t="s">
        <v>454</v>
      </c>
    </row>
    <row r="3335" spans="2:10" s="198" customFormat="1" ht="18" customHeight="1" x14ac:dyDescent="0.2">
      <c r="B3335" s="203">
        <v>2010</v>
      </c>
      <c r="C3335" s="204">
        <v>287424.87</v>
      </c>
      <c r="D3335" s="205" t="s">
        <v>87</v>
      </c>
      <c r="E3335" s="205" t="s">
        <v>95</v>
      </c>
      <c r="F3335" s="203">
        <v>90</v>
      </c>
      <c r="G3335" s="205" t="s">
        <v>6453</v>
      </c>
      <c r="H3335" s="205" t="s">
        <v>115</v>
      </c>
      <c r="I3335" s="205" t="s">
        <v>455</v>
      </c>
      <c r="J3335" s="205" t="s">
        <v>455</v>
      </c>
    </row>
    <row r="3336" spans="2:10" s="198" customFormat="1" ht="18" customHeight="1" x14ac:dyDescent="0.2">
      <c r="B3336" s="203">
        <v>2010</v>
      </c>
      <c r="C3336" s="204">
        <v>19100884.510000002</v>
      </c>
      <c r="D3336" s="205" t="s">
        <v>87</v>
      </c>
      <c r="E3336" s="205" t="s">
        <v>95</v>
      </c>
      <c r="F3336" s="203">
        <v>90</v>
      </c>
      <c r="G3336" s="205" t="s">
        <v>6453</v>
      </c>
      <c r="H3336" s="205" t="s">
        <v>115</v>
      </c>
      <c r="I3336" s="205" t="s">
        <v>118</v>
      </c>
      <c r="J3336" s="205" t="s">
        <v>118</v>
      </c>
    </row>
    <row r="3337" spans="2:10" s="198" customFormat="1" ht="18" customHeight="1" x14ac:dyDescent="0.2">
      <c r="B3337" s="203">
        <v>2010</v>
      </c>
      <c r="C3337" s="204">
        <v>1505.17</v>
      </c>
      <c r="D3337" s="205" t="s">
        <v>87</v>
      </c>
      <c r="E3337" s="205" t="s">
        <v>95</v>
      </c>
      <c r="F3337" s="203">
        <v>90</v>
      </c>
      <c r="G3337" s="205" t="s">
        <v>6453</v>
      </c>
      <c r="H3337" s="205" t="s">
        <v>115</v>
      </c>
      <c r="I3337" s="205" t="s">
        <v>119</v>
      </c>
      <c r="J3337" s="205" t="s">
        <v>119</v>
      </c>
    </row>
    <row r="3338" spans="2:10" s="198" customFormat="1" ht="18" customHeight="1" x14ac:dyDescent="0.2">
      <c r="B3338" s="203">
        <v>2010</v>
      </c>
      <c r="C3338" s="204">
        <v>480424588.70999998</v>
      </c>
      <c r="D3338" s="205" t="s">
        <v>87</v>
      </c>
      <c r="E3338" s="205" t="s">
        <v>95</v>
      </c>
      <c r="F3338" s="203">
        <v>90</v>
      </c>
      <c r="G3338" s="205" t="s">
        <v>6453</v>
      </c>
      <c r="H3338" s="205" t="s">
        <v>115</v>
      </c>
      <c r="I3338" s="205" t="s">
        <v>388</v>
      </c>
      <c r="J3338" s="205" t="s">
        <v>388</v>
      </c>
    </row>
    <row r="3339" spans="2:10" s="198" customFormat="1" ht="18" customHeight="1" x14ac:dyDescent="0.2">
      <c r="B3339" s="203">
        <v>2010</v>
      </c>
      <c r="C3339" s="204">
        <v>765925.52</v>
      </c>
      <c r="D3339" s="205" t="s">
        <v>87</v>
      </c>
      <c r="E3339" s="205" t="s">
        <v>95</v>
      </c>
      <c r="F3339" s="203">
        <v>90</v>
      </c>
      <c r="G3339" s="205" t="s">
        <v>6453</v>
      </c>
      <c r="H3339" s="205" t="s">
        <v>115</v>
      </c>
      <c r="I3339" s="205" t="s">
        <v>456</v>
      </c>
      <c r="J3339" s="205" t="s">
        <v>456</v>
      </c>
    </row>
    <row r="3340" spans="2:10" s="198" customFormat="1" ht="18" customHeight="1" x14ac:dyDescent="0.2">
      <c r="B3340" s="203">
        <v>2010</v>
      </c>
      <c r="C3340" s="204">
        <v>42806.75</v>
      </c>
      <c r="D3340" s="205" t="s">
        <v>87</v>
      </c>
      <c r="E3340" s="205" t="s">
        <v>95</v>
      </c>
      <c r="F3340" s="203">
        <v>90</v>
      </c>
      <c r="G3340" s="205" t="s">
        <v>6453</v>
      </c>
      <c r="H3340" s="205" t="s">
        <v>115</v>
      </c>
      <c r="I3340" s="205" t="s">
        <v>393</v>
      </c>
      <c r="J3340" s="205" t="s">
        <v>393</v>
      </c>
    </row>
    <row r="3341" spans="2:10" s="198" customFormat="1" ht="18" customHeight="1" x14ac:dyDescent="0.2">
      <c r="B3341" s="203">
        <v>2010</v>
      </c>
      <c r="C3341" s="204">
        <v>100352.89</v>
      </c>
      <c r="D3341" s="205" t="s">
        <v>87</v>
      </c>
      <c r="E3341" s="205" t="s">
        <v>95</v>
      </c>
      <c r="F3341" s="203">
        <v>90</v>
      </c>
      <c r="G3341" s="205" t="s">
        <v>6453</v>
      </c>
      <c r="H3341" s="205" t="s">
        <v>115</v>
      </c>
      <c r="I3341" s="205" t="s">
        <v>457</v>
      </c>
      <c r="J3341" s="205" t="s">
        <v>457</v>
      </c>
    </row>
    <row r="3342" spans="2:10" s="198" customFormat="1" ht="18" customHeight="1" x14ac:dyDescent="0.2">
      <c r="B3342" s="203">
        <v>2010</v>
      </c>
      <c r="C3342" s="204">
        <v>8052217.4400000004</v>
      </c>
      <c r="D3342" s="205" t="s">
        <v>87</v>
      </c>
      <c r="E3342" s="205" t="s">
        <v>95</v>
      </c>
      <c r="F3342" s="203">
        <v>90</v>
      </c>
      <c r="G3342" s="205" t="s">
        <v>6453</v>
      </c>
      <c r="H3342" s="205" t="s">
        <v>115</v>
      </c>
      <c r="I3342" s="205" t="s">
        <v>394</v>
      </c>
      <c r="J3342" s="205" t="s">
        <v>394</v>
      </c>
    </row>
    <row r="3343" spans="2:10" s="198" customFormat="1" ht="18" customHeight="1" x14ac:dyDescent="0.2">
      <c r="B3343" s="203">
        <v>2010</v>
      </c>
      <c r="C3343" s="204">
        <v>0</v>
      </c>
      <c r="D3343" s="205" t="s">
        <v>87</v>
      </c>
      <c r="E3343" s="205" t="s">
        <v>95</v>
      </c>
      <c r="F3343" s="203">
        <v>90</v>
      </c>
      <c r="G3343" s="205" t="s">
        <v>6453</v>
      </c>
      <c r="H3343" s="205" t="s">
        <v>115</v>
      </c>
      <c r="I3343" s="205" t="s">
        <v>349</v>
      </c>
      <c r="J3343" s="205" t="s">
        <v>115</v>
      </c>
    </row>
    <row r="3344" spans="2:10" s="198" customFormat="1" ht="18" customHeight="1" x14ac:dyDescent="0.2">
      <c r="B3344" s="203">
        <v>2010</v>
      </c>
      <c r="C3344" s="204">
        <v>447248403.13</v>
      </c>
      <c r="D3344" s="205" t="s">
        <v>87</v>
      </c>
      <c r="E3344" s="205" t="s">
        <v>95</v>
      </c>
      <c r="F3344" s="203">
        <v>90</v>
      </c>
      <c r="G3344" s="205" t="s">
        <v>6453</v>
      </c>
      <c r="H3344" s="205" t="s">
        <v>120</v>
      </c>
      <c r="I3344" s="205" t="s">
        <v>121</v>
      </c>
      <c r="J3344" s="205" t="s">
        <v>121</v>
      </c>
    </row>
    <row r="3345" spans="2:10" s="198" customFormat="1" ht="18" customHeight="1" x14ac:dyDescent="0.2">
      <c r="B3345" s="203">
        <v>2010</v>
      </c>
      <c r="C3345" s="204">
        <v>142909492.09</v>
      </c>
      <c r="D3345" s="205" t="s">
        <v>87</v>
      </c>
      <c r="E3345" s="205" t="s">
        <v>95</v>
      </c>
      <c r="F3345" s="203">
        <v>90</v>
      </c>
      <c r="G3345" s="205" t="s">
        <v>6453</v>
      </c>
      <c r="H3345" s="205" t="s">
        <v>120</v>
      </c>
      <c r="I3345" s="205" t="s">
        <v>122</v>
      </c>
      <c r="J3345" s="205" t="s">
        <v>122</v>
      </c>
    </row>
    <row r="3346" spans="2:10" s="198" customFormat="1" ht="18" customHeight="1" x14ac:dyDescent="0.2">
      <c r="B3346" s="203">
        <v>2010</v>
      </c>
      <c r="C3346" s="204">
        <v>0</v>
      </c>
      <c r="D3346" s="205" t="s">
        <v>87</v>
      </c>
      <c r="E3346" s="205" t="s">
        <v>95</v>
      </c>
      <c r="F3346" s="203">
        <v>90</v>
      </c>
      <c r="G3346" s="205" t="s">
        <v>6453</v>
      </c>
      <c r="H3346" s="205" t="s">
        <v>120</v>
      </c>
      <c r="I3346" s="205" t="s">
        <v>349</v>
      </c>
      <c r="J3346" s="205" t="s">
        <v>120</v>
      </c>
    </row>
    <row r="3347" spans="2:10" s="198" customFormat="1" ht="18" customHeight="1" x14ac:dyDescent="0.2">
      <c r="B3347" s="203">
        <v>2010</v>
      </c>
      <c r="C3347" s="204">
        <v>18526.2</v>
      </c>
      <c r="D3347" s="205" t="s">
        <v>87</v>
      </c>
      <c r="E3347" s="205" t="s">
        <v>95</v>
      </c>
      <c r="F3347" s="203">
        <v>90</v>
      </c>
      <c r="G3347" s="205" t="s">
        <v>6453</v>
      </c>
      <c r="H3347" s="205" t="s">
        <v>123</v>
      </c>
      <c r="I3347" s="205" t="s">
        <v>124</v>
      </c>
      <c r="J3347" s="205" t="s">
        <v>124</v>
      </c>
    </row>
    <row r="3348" spans="2:10" s="198" customFormat="1" ht="18" customHeight="1" x14ac:dyDescent="0.2">
      <c r="B3348" s="203">
        <v>2010</v>
      </c>
      <c r="C3348" s="204">
        <v>12601632.869999999</v>
      </c>
      <c r="D3348" s="205" t="s">
        <v>87</v>
      </c>
      <c r="E3348" s="205" t="s">
        <v>95</v>
      </c>
      <c r="F3348" s="203">
        <v>90</v>
      </c>
      <c r="G3348" s="205" t="s">
        <v>6453</v>
      </c>
      <c r="H3348" s="205" t="s">
        <v>123</v>
      </c>
      <c r="I3348" s="205" t="s">
        <v>125</v>
      </c>
      <c r="J3348" s="205" t="s">
        <v>125</v>
      </c>
    </row>
    <row r="3349" spans="2:10" s="198" customFormat="1" ht="18" customHeight="1" x14ac:dyDescent="0.2">
      <c r="B3349" s="203">
        <v>2010</v>
      </c>
      <c r="C3349" s="204">
        <v>545625.72</v>
      </c>
      <c r="D3349" s="205" t="s">
        <v>87</v>
      </c>
      <c r="E3349" s="205" t="s">
        <v>95</v>
      </c>
      <c r="F3349" s="203">
        <v>90</v>
      </c>
      <c r="G3349" s="205" t="s">
        <v>6453</v>
      </c>
      <c r="H3349" s="205" t="s">
        <v>123</v>
      </c>
      <c r="I3349" s="205" t="s">
        <v>126</v>
      </c>
      <c r="J3349" s="205" t="s">
        <v>126</v>
      </c>
    </row>
    <row r="3350" spans="2:10" s="198" customFormat="1" ht="18" customHeight="1" x14ac:dyDescent="0.2">
      <c r="B3350" s="203">
        <v>2010</v>
      </c>
      <c r="C3350" s="204">
        <v>9531406.2100000009</v>
      </c>
      <c r="D3350" s="205" t="s">
        <v>87</v>
      </c>
      <c r="E3350" s="205" t="s">
        <v>95</v>
      </c>
      <c r="F3350" s="203">
        <v>90</v>
      </c>
      <c r="G3350" s="205" t="s">
        <v>6453</v>
      </c>
      <c r="H3350" s="205" t="s">
        <v>123</v>
      </c>
      <c r="I3350" s="205" t="s">
        <v>127</v>
      </c>
      <c r="J3350" s="205" t="s">
        <v>127</v>
      </c>
    </row>
    <row r="3351" spans="2:10" s="198" customFormat="1" ht="18" customHeight="1" x14ac:dyDescent="0.2">
      <c r="B3351" s="203">
        <v>2010</v>
      </c>
      <c r="C3351" s="204">
        <v>2975198.3</v>
      </c>
      <c r="D3351" s="205" t="s">
        <v>87</v>
      </c>
      <c r="E3351" s="205" t="s">
        <v>95</v>
      </c>
      <c r="F3351" s="203">
        <v>90</v>
      </c>
      <c r="G3351" s="205" t="s">
        <v>6453</v>
      </c>
      <c r="H3351" s="205" t="s">
        <v>123</v>
      </c>
      <c r="I3351" s="205" t="s">
        <v>350</v>
      </c>
      <c r="J3351" s="205" t="s">
        <v>350</v>
      </c>
    </row>
    <row r="3352" spans="2:10" s="198" customFormat="1" ht="18" customHeight="1" x14ac:dyDescent="0.2">
      <c r="B3352" s="203">
        <v>2010</v>
      </c>
      <c r="C3352" s="204">
        <v>54595419.960000001</v>
      </c>
      <c r="D3352" s="205" t="s">
        <v>87</v>
      </c>
      <c r="E3352" s="205" t="s">
        <v>95</v>
      </c>
      <c r="F3352" s="203">
        <v>90</v>
      </c>
      <c r="G3352" s="205" t="s">
        <v>6453</v>
      </c>
      <c r="H3352" s="205" t="s">
        <v>123</v>
      </c>
      <c r="I3352" s="205" t="s">
        <v>128</v>
      </c>
      <c r="J3352" s="205" t="s">
        <v>128</v>
      </c>
    </row>
    <row r="3353" spans="2:10" s="198" customFormat="1" ht="18" customHeight="1" x14ac:dyDescent="0.2">
      <c r="B3353" s="203">
        <v>2010</v>
      </c>
      <c r="C3353" s="204">
        <v>2413419.9</v>
      </c>
      <c r="D3353" s="205" t="s">
        <v>87</v>
      </c>
      <c r="E3353" s="205" t="s">
        <v>95</v>
      </c>
      <c r="F3353" s="203">
        <v>90</v>
      </c>
      <c r="G3353" s="205" t="s">
        <v>6453</v>
      </c>
      <c r="H3353" s="205" t="s">
        <v>123</v>
      </c>
      <c r="I3353" s="205" t="s">
        <v>129</v>
      </c>
      <c r="J3353" s="205" t="s">
        <v>129</v>
      </c>
    </row>
    <row r="3354" spans="2:10" s="198" customFormat="1" ht="18" customHeight="1" x14ac:dyDescent="0.2">
      <c r="B3354" s="203">
        <v>2010</v>
      </c>
      <c r="C3354" s="204">
        <v>1224525.8600000001</v>
      </c>
      <c r="D3354" s="205" t="s">
        <v>87</v>
      </c>
      <c r="E3354" s="205" t="s">
        <v>95</v>
      </c>
      <c r="F3354" s="203">
        <v>90</v>
      </c>
      <c r="G3354" s="205" t="s">
        <v>6453</v>
      </c>
      <c r="H3354" s="205" t="s">
        <v>123</v>
      </c>
      <c r="I3354" s="205" t="s">
        <v>130</v>
      </c>
      <c r="J3354" s="205" t="s">
        <v>130</v>
      </c>
    </row>
    <row r="3355" spans="2:10" s="198" customFormat="1" ht="18" customHeight="1" x14ac:dyDescent="0.2">
      <c r="B3355" s="203">
        <v>2010</v>
      </c>
      <c r="C3355" s="204">
        <v>1910198.77</v>
      </c>
      <c r="D3355" s="205" t="s">
        <v>87</v>
      </c>
      <c r="E3355" s="205" t="s">
        <v>95</v>
      </c>
      <c r="F3355" s="203">
        <v>90</v>
      </c>
      <c r="G3355" s="205" t="s">
        <v>6453</v>
      </c>
      <c r="H3355" s="205" t="s">
        <v>123</v>
      </c>
      <c r="I3355" s="205" t="s">
        <v>131</v>
      </c>
      <c r="J3355" s="205" t="s">
        <v>131</v>
      </c>
    </row>
    <row r="3356" spans="2:10" s="198" customFormat="1" ht="18" customHeight="1" x14ac:dyDescent="0.2">
      <c r="B3356" s="203">
        <v>2010</v>
      </c>
      <c r="C3356" s="204">
        <v>491799.13</v>
      </c>
      <c r="D3356" s="205" t="s">
        <v>87</v>
      </c>
      <c r="E3356" s="205" t="s">
        <v>95</v>
      </c>
      <c r="F3356" s="203">
        <v>90</v>
      </c>
      <c r="G3356" s="205" t="s">
        <v>6453</v>
      </c>
      <c r="H3356" s="205" t="s">
        <v>123</v>
      </c>
      <c r="I3356" s="205" t="s">
        <v>364</v>
      </c>
      <c r="J3356" s="205" t="s">
        <v>364</v>
      </c>
    </row>
    <row r="3357" spans="2:10" s="198" customFormat="1" ht="18" customHeight="1" x14ac:dyDescent="0.2">
      <c r="B3357" s="203">
        <v>2010</v>
      </c>
      <c r="C3357" s="204">
        <v>29945835.66</v>
      </c>
      <c r="D3357" s="205" t="s">
        <v>87</v>
      </c>
      <c r="E3357" s="205" t="s">
        <v>95</v>
      </c>
      <c r="F3357" s="203">
        <v>90</v>
      </c>
      <c r="G3357" s="205" t="s">
        <v>6453</v>
      </c>
      <c r="H3357" s="205" t="s">
        <v>123</v>
      </c>
      <c r="I3357" s="205" t="s">
        <v>412</v>
      </c>
      <c r="J3357" s="205" t="s">
        <v>412</v>
      </c>
    </row>
    <row r="3358" spans="2:10" s="198" customFormat="1" ht="18" customHeight="1" x14ac:dyDescent="0.2">
      <c r="B3358" s="203">
        <v>2010</v>
      </c>
      <c r="C3358" s="204">
        <v>270742.13</v>
      </c>
      <c r="D3358" s="205" t="s">
        <v>87</v>
      </c>
      <c r="E3358" s="205" t="s">
        <v>95</v>
      </c>
      <c r="F3358" s="203">
        <v>90</v>
      </c>
      <c r="G3358" s="205" t="s">
        <v>6453</v>
      </c>
      <c r="H3358" s="205" t="s">
        <v>123</v>
      </c>
      <c r="I3358" s="205" t="s">
        <v>132</v>
      </c>
      <c r="J3358" s="205" t="s">
        <v>132</v>
      </c>
    </row>
    <row r="3359" spans="2:10" s="198" customFormat="1" ht="18" customHeight="1" x14ac:dyDescent="0.2">
      <c r="B3359" s="203">
        <v>2010</v>
      </c>
      <c r="C3359" s="204">
        <v>31031866.870000001</v>
      </c>
      <c r="D3359" s="205" t="s">
        <v>87</v>
      </c>
      <c r="E3359" s="205" t="s">
        <v>95</v>
      </c>
      <c r="F3359" s="203">
        <v>90</v>
      </c>
      <c r="G3359" s="205" t="s">
        <v>6453</v>
      </c>
      <c r="H3359" s="205" t="s">
        <v>123</v>
      </c>
      <c r="I3359" s="205" t="s">
        <v>133</v>
      </c>
      <c r="J3359" s="205" t="s">
        <v>133</v>
      </c>
    </row>
    <row r="3360" spans="2:10" s="198" customFormat="1" ht="18" customHeight="1" x14ac:dyDescent="0.2">
      <c r="B3360" s="203">
        <v>2010</v>
      </c>
      <c r="C3360" s="204">
        <v>3843203.7</v>
      </c>
      <c r="D3360" s="205" t="s">
        <v>87</v>
      </c>
      <c r="E3360" s="205" t="s">
        <v>95</v>
      </c>
      <c r="F3360" s="203">
        <v>90</v>
      </c>
      <c r="G3360" s="205" t="s">
        <v>6453</v>
      </c>
      <c r="H3360" s="205" t="s">
        <v>123</v>
      </c>
      <c r="I3360" s="205" t="s">
        <v>134</v>
      </c>
      <c r="J3360" s="205" t="s">
        <v>134</v>
      </c>
    </row>
    <row r="3361" spans="2:10" s="198" customFormat="1" ht="18" customHeight="1" x14ac:dyDescent="0.2">
      <c r="B3361" s="203">
        <v>2010</v>
      </c>
      <c r="C3361" s="204">
        <v>34463.72</v>
      </c>
      <c r="D3361" s="205" t="s">
        <v>87</v>
      </c>
      <c r="E3361" s="205" t="s">
        <v>95</v>
      </c>
      <c r="F3361" s="203">
        <v>90</v>
      </c>
      <c r="G3361" s="205" t="s">
        <v>6453</v>
      </c>
      <c r="H3361" s="205" t="s">
        <v>123</v>
      </c>
      <c r="I3361" s="205" t="s">
        <v>379</v>
      </c>
      <c r="J3361" s="205" t="s">
        <v>379</v>
      </c>
    </row>
    <row r="3362" spans="2:10" s="198" customFormat="1" ht="18" customHeight="1" x14ac:dyDescent="0.2">
      <c r="B3362" s="203">
        <v>2010</v>
      </c>
      <c r="C3362" s="204">
        <v>132030.73000000001</v>
      </c>
      <c r="D3362" s="205" t="s">
        <v>87</v>
      </c>
      <c r="E3362" s="205" t="s">
        <v>95</v>
      </c>
      <c r="F3362" s="203">
        <v>90</v>
      </c>
      <c r="G3362" s="205" t="s">
        <v>6453</v>
      </c>
      <c r="H3362" s="205" t="s">
        <v>123</v>
      </c>
      <c r="I3362" s="205" t="s">
        <v>135</v>
      </c>
      <c r="J3362" s="205" t="s">
        <v>135</v>
      </c>
    </row>
    <row r="3363" spans="2:10" s="198" customFormat="1" ht="18" customHeight="1" x14ac:dyDescent="0.2">
      <c r="B3363" s="203">
        <v>2010</v>
      </c>
      <c r="C3363" s="204">
        <v>54827.25</v>
      </c>
      <c r="D3363" s="205" t="s">
        <v>87</v>
      </c>
      <c r="E3363" s="205" t="s">
        <v>95</v>
      </c>
      <c r="F3363" s="203">
        <v>90</v>
      </c>
      <c r="G3363" s="205" t="s">
        <v>6453</v>
      </c>
      <c r="H3363" s="205" t="s">
        <v>123</v>
      </c>
      <c r="I3363" s="205" t="s">
        <v>136</v>
      </c>
      <c r="J3363" s="205" t="s">
        <v>136</v>
      </c>
    </row>
    <row r="3364" spans="2:10" s="198" customFormat="1" ht="18" customHeight="1" x14ac:dyDescent="0.2">
      <c r="B3364" s="203">
        <v>2010</v>
      </c>
      <c r="C3364" s="204">
        <v>883529.32</v>
      </c>
      <c r="D3364" s="205" t="s">
        <v>87</v>
      </c>
      <c r="E3364" s="205" t="s">
        <v>95</v>
      </c>
      <c r="F3364" s="203">
        <v>90</v>
      </c>
      <c r="G3364" s="205" t="s">
        <v>6453</v>
      </c>
      <c r="H3364" s="205" t="s">
        <v>123</v>
      </c>
      <c r="I3364" s="205" t="s">
        <v>137</v>
      </c>
      <c r="J3364" s="205" t="s">
        <v>137</v>
      </c>
    </row>
    <row r="3365" spans="2:10" s="198" customFormat="1" ht="18" customHeight="1" x14ac:dyDescent="0.2">
      <c r="B3365" s="203">
        <v>2010</v>
      </c>
      <c r="C3365" s="204">
        <v>12903941.060000001</v>
      </c>
      <c r="D3365" s="205" t="s">
        <v>87</v>
      </c>
      <c r="E3365" s="205" t="s">
        <v>95</v>
      </c>
      <c r="F3365" s="203">
        <v>90</v>
      </c>
      <c r="G3365" s="205" t="s">
        <v>6453</v>
      </c>
      <c r="H3365" s="205" t="s">
        <v>123</v>
      </c>
      <c r="I3365" s="205" t="s">
        <v>138</v>
      </c>
      <c r="J3365" s="205" t="s">
        <v>138</v>
      </c>
    </row>
    <row r="3366" spans="2:10" s="198" customFormat="1" ht="18" customHeight="1" x14ac:dyDescent="0.2">
      <c r="B3366" s="203">
        <v>2010</v>
      </c>
      <c r="C3366" s="204">
        <v>11898423.6</v>
      </c>
      <c r="D3366" s="205" t="s">
        <v>87</v>
      </c>
      <c r="E3366" s="205" t="s">
        <v>95</v>
      </c>
      <c r="F3366" s="203">
        <v>90</v>
      </c>
      <c r="G3366" s="205" t="s">
        <v>6453</v>
      </c>
      <c r="H3366" s="205" t="s">
        <v>123</v>
      </c>
      <c r="I3366" s="205" t="s">
        <v>139</v>
      </c>
      <c r="J3366" s="205" t="s">
        <v>139</v>
      </c>
    </row>
    <row r="3367" spans="2:10" s="198" customFormat="1" ht="18" customHeight="1" x14ac:dyDescent="0.2">
      <c r="B3367" s="203">
        <v>2010</v>
      </c>
      <c r="C3367" s="204">
        <v>1830331.8</v>
      </c>
      <c r="D3367" s="205" t="s">
        <v>87</v>
      </c>
      <c r="E3367" s="205" t="s">
        <v>95</v>
      </c>
      <c r="F3367" s="203">
        <v>90</v>
      </c>
      <c r="G3367" s="205" t="s">
        <v>6453</v>
      </c>
      <c r="H3367" s="205" t="s">
        <v>123</v>
      </c>
      <c r="I3367" s="205" t="s">
        <v>140</v>
      </c>
      <c r="J3367" s="205" t="s">
        <v>140</v>
      </c>
    </row>
    <row r="3368" spans="2:10" s="198" customFormat="1" ht="18" customHeight="1" x14ac:dyDescent="0.2">
      <c r="B3368" s="203">
        <v>2010</v>
      </c>
      <c r="C3368" s="204">
        <v>439516.32</v>
      </c>
      <c r="D3368" s="205" t="s">
        <v>87</v>
      </c>
      <c r="E3368" s="205" t="s">
        <v>95</v>
      </c>
      <c r="F3368" s="203">
        <v>90</v>
      </c>
      <c r="G3368" s="205" t="s">
        <v>6453</v>
      </c>
      <c r="H3368" s="205" t="s">
        <v>123</v>
      </c>
      <c r="I3368" s="205" t="s">
        <v>141</v>
      </c>
      <c r="J3368" s="205" t="s">
        <v>141</v>
      </c>
    </row>
    <row r="3369" spans="2:10" s="198" customFormat="1" ht="18" customHeight="1" x14ac:dyDescent="0.2">
      <c r="B3369" s="203">
        <v>2010</v>
      </c>
      <c r="C3369" s="204">
        <v>6000605.4900000002</v>
      </c>
      <c r="D3369" s="205" t="s">
        <v>87</v>
      </c>
      <c r="E3369" s="205" t="s">
        <v>95</v>
      </c>
      <c r="F3369" s="203">
        <v>90</v>
      </c>
      <c r="G3369" s="205" t="s">
        <v>6453</v>
      </c>
      <c r="H3369" s="205" t="s">
        <v>123</v>
      </c>
      <c r="I3369" s="205" t="s">
        <v>142</v>
      </c>
      <c r="J3369" s="205" t="s">
        <v>142</v>
      </c>
    </row>
    <row r="3370" spans="2:10" s="198" customFormat="1" ht="18" customHeight="1" x14ac:dyDescent="0.2">
      <c r="B3370" s="203">
        <v>2010</v>
      </c>
      <c r="C3370" s="204">
        <v>61263704.850000001</v>
      </c>
      <c r="D3370" s="205" t="s">
        <v>87</v>
      </c>
      <c r="E3370" s="205" t="s">
        <v>95</v>
      </c>
      <c r="F3370" s="203">
        <v>90</v>
      </c>
      <c r="G3370" s="205" t="s">
        <v>6453</v>
      </c>
      <c r="H3370" s="205" t="s">
        <v>123</v>
      </c>
      <c r="I3370" s="205" t="s">
        <v>143</v>
      </c>
      <c r="J3370" s="205" t="s">
        <v>143</v>
      </c>
    </row>
    <row r="3371" spans="2:10" s="198" customFormat="1" ht="18" customHeight="1" x14ac:dyDescent="0.2">
      <c r="B3371" s="203">
        <v>2010</v>
      </c>
      <c r="C3371" s="204">
        <v>1368503.01</v>
      </c>
      <c r="D3371" s="205" t="s">
        <v>87</v>
      </c>
      <c r="E3371" s="205" t="s">
        <v>95</v>
      </c>
      <c r="F3371" s="203">
        <v>90</v>
      </c>
      <c r="G3371" s="205" t="s">
        <v>6453</v>
      </c>
      <c r="H3371" s="205" t="s">
        <v>123</v>
      </c>
      <c r="I3371" s="205" t="s">
        <v>144</v>
      </c>
      <c r="J3371" s="205" t="s">
        <v>144</v>
      </c>
    </row>
    <row r="3372" spans="2:10" s="198" customFormat="1" ht="18" customHeight="1" x14ac:dyDescent="0.2">
      <c r="B3372" s="203">
        <v>2010</v>
      </c>
      <c r="C3372" s="204">
        <v>9873823.9600000009</v>
      </c>
      <c r="D3372" s="205" t="s">
        <v>87</v>
      </c>
      <c r="E3372" s="205" t="s">
        <v>95</v>
      </c>
      <c r="F3372" s="203">
        <v>90</v>
      </c>
      <c r="G3372" s="205" t="s">
        <v>6453</v>
      </c>
      <c r="H3372" s="205" t="s">
        <v>123</v>
      </c>
      <c r="I3372" s="205" t="s">
        <v>145</v>
      </c>
      <c r="J3372" s="205" t="s">
        <v>145</v>
      </c>
    </row>
    <row r="3373" spans="2:10" s="198" customFormat="1" ht="18" customHeight="1" x14ac:dyDescent="0.2">
      <c r="B3373" s="203">
        <v>2010</v>
      </c>
      <c r="C3373" s="204">
        <v>17252553.550000001</v>
      </c>
      <c r="D3373" s="205" t="s">
        <v>87</v>
      </c>
      <c r="E3373" s="205" t="s">
        <v>95</v>
      </c>
      <c r="F3373" s="203">
        <v>90</v>
      </c>
      <c r="G3373" s="205" t="s">
        <v>6453</v>
      </c>
      <c r="H3373" s="205" t="s">
        <v>123</v>
      </c>
      <c r="I3373" s="205" t="s">
        <v>146</v>
      </c>
      <c r="J3373" s="205" t="s">
        <v>146</v>
      </c>
    </row>
    <row r="3374" spans="2:10" s="198" customFormat="1" ht="18" customHeight="1" x14ac:dyDescent="0.2">
      <c r="B3374" s="203">
        <v>2010</v>
      </c>
      <c r="C3374" s="204">
        <v>686386.05</v>
      </c>
      <c r="D3374" s="205" t="s">
        <v>87</v>
      </c>
      <c r="E3374" s="205" t="s">
        <v>95</v>
      </c>
      <c r="F3374" s="203">
        <v>90</v>
      </c>
      <c r="G3374" s="205" t="s">
        <v>6453</v>
      </c>
      <c r="H3374" s="205" t="s">
        <v>123</v>
      </c>
      <c r="I3374" s="205" t="s">
        <v>147</v>
      </c>
      <c r="J3374" s="205" t="s">
        <v>147</v>
      </c>
    </row>
    <row r="3375" spans="2:10" s="198" customFormat="1" ht="18" customHeight="1" x14ac:dyDescent="0.2">
      <c r="B3375" s="203">
        <v>2010</v>
      </c>
      <c r="C3375" s="204">
        <v>14497159.800000001</v>
      </c>
      <c r="D3375" s="205" t="s">
        <v>87</v>
      </c>
      <c r="E3375" s="205" t="s">
        <v>95</v>
      </c>
      <c r="F3375" s="203">
        <v>90</v>
      </c>
      <c r="G3375" s="205" t="s">
        <v>6453</v>
      </c>
      <c r="H3375" s="205" t="s">
        <v>123</v>
      </c>
      <c r="I3375" s="205" t="s">
        <v>148</v>
      </c>
      <c r="J3375" s="205" t="s">
        <v>148</v>
      </c>
    </row>
    <row r="3376" spans="2:10" s="198" customFormat="1" ht="18" customHeight="1" x14ac:dyDescent="0.2">
      <c r="B3376" s="203">
        <v>2010</v>
      </c>
      <c r="C3376" s="204">
        <v>1048178.66</v>
      </c>
      <c r="D3376" s="205" t="s">
        <v>87</v>
      </c>
      <c r="E3376" s="205" t="s">
        <v>95</v>
      </c>
      <c r="F3376" s="203">
        <v>90</v>
      </c>
      <c r="G3376" s="205" t="s">
        <v>6453</v>
      </c>
      <c r="H3376" s="205" t="s">
        <v>123</v>
      </c>
      <c r="I3376" s="205" t="s">
        <v>149</v>
      </c>
      <c r="J3376" s="205" t="s">
        <v>149</v>
      </c>
    </row>
    <row r="3377" spans="2:10" s="198" customFormat="1" ht="18" customHeight="1" x14ac:dyDescent="0.2">
      <c r="B3377" s="203">
        <v>2010</v>
      </c>
      <c r="C3377" s="204">
        <v>8870226.7699999996</v>
      </c>
      <c r="D3377" s="205" t="s">
        <v>87</v>
      </c>
      <c r="E3377" s="205" t="s">
        <v>95</v>
      </c>
      <c r="F3377" s="203">
        <v>90</v>
      </c>
      <c r="G3377" s="205" t="s">
        <v>6453</v>
      </c>
      <c r="H3377" s="205" t="s">
        <v>123</v>
      </c>
      <c r="I3377" s="205" t="s">
        <v>150</v>
      </c>
      <c r="J3377" s="205" t="s">
        <v>150</v>
      </c>
    </row>
    <row r="3378" spans="2:10" s="198" customFormat="1" ht="18" customHeight="1" x14ac:dyDescent="0.2">
      <c r="B3378" s="203">
        <v>2010</v>
      </c>
      <c r="C3378" s="204">
        <v>461704779.68000001</v>
      </c>
      <c r="D3378" s="205" t="s">
        <v>87</v>
      </c>
      <c r="E3378" s="205" t="s">
        <v>95</v>
      </c>
      <c r="F3378" s="203">
        <v>90</v>
      </c>
      <c r="G3378" s="205" t="s">
        <v>6453</v>
      </c>
      <c r="H3378" s="205" t="s">
        <v>123</v>
      </c>
      <c r="I3378" s="205" t="s">
        <v>151</v>
      </c>
      <c r="J3378" s="205" t="s">
        <v>151</v>
      </c>
    </row>
    <row r="3379" spans="2:10" s="198" customFormat="1" ht="18" customHeight="1" x14ac:dyDescent="0.2">
      <c r="B3379" s="203">
        <v>2010</v>
      </c>
      <c r="C3379" s="204">
        <v>2214944.6</v>
      </c>
      <c r="D3379" s="205" t="s">
        <v>87</v>
      </c>
      <c r="E3379" s="205" t="s">
        <v>95</v>
      </c>
      <c r="F3379" s="203">
        <v>90</v>
      </c>
      <c r="G3379" s="205" t="s">
        <v>6453</v>
      </c>
      <c r="H3379" s="205" t="s">
        <v>123</v>
      </c>
      <c r="I3379" s="205" t="s">
        <v>152</v>
      </c>
      <c r="J3379" s="205" t="s">
        <v>152</v>
      </c>
    </row>
    <row r="3380" spans="2:10" s="198" customFormat="1" ht="18" customHeight="1" x14ac:dyDescent="0.2">
      <c r="B3380" s="203">
        <v>2010</v>
      </c>
      <c r="C3380" s="204">
        <v>1508929.85</v>
      </c>
      <c r="D3380" s="205" t="s">
        <v>87</v>
      </c>
      <c r="E3380" s="205" t="s">
        <v>95</v>
      </c>
      <c r="F3380" s="203">
        <v>90</v>
      </c>
      <c r="G3380" s="205" t="s">
        <v>6453</v>
      </c>
      <c r="H3380" s="205" t="s">
        <v>123</v>
      </c>
      <c r="I3380" s="205" t="s">
        <v>351</v>
      </c>
      <c r="J3380" s="205" t="s">
        <v>351</v>
      </c>
    </row>
    <row r="3381" spans="2:10" s="198" customFormat="1" ht="18" customHeight="1" x14ac:dyDescent="0.2">
      <c r="B3381" s="203">
        <v>2010</v>
      </c>
      <c r="C3381" s="204">
        <v>5385045.0700000003</v>
      </c>
      <c r="D3381" s="205" t="s">
        <v>87</v>
      </c>
      <c r="E3381" s="205" t="s">
        <v>95</v>
      </c>
      <c r="F3381" s="203">
        <v>90</v>
      </c>
      <c r="G3381" s="205" t="s">
        <v>6453</v>
      </c>
      <c r="H3381" s="205" t="s">
        <v>123</v>
      </c>
      <c r="I3381" s="205" t="s">
        <v>153</v>
      </c>
      <c r="J3381" s="205" t="s">
        <v>153</v>
      </c>
    </row>
    <row r="3382" spans="2:10" s="198" customFormat="1" ht="18" customHeight="1" x14ac:dyDescent="0.2">
      <c r="B3382" s="203">
        <v>2010</v>
      </c>
      <c r="C3382" s="204">
        <v>50823100.82</v>
      </c>
      <c r="D3382" s="205" t="s">
        <v>87</v>
      </c>
      <c r="E3382" s="205" t="s">
        <v>95</v>
      </c>
      <c r="F3382" s="203">
        <v>90</v>
      </c>
      <c r="G3382" s="205" t="s">
        <v>6453</v>
      </c>
      <c r="H3382" s="205" t="s">
        <v>123</v>
      </c>
      <c r="I3382" s="205" t="s">
        <v>154</v>
      </c>
      <c r="J3382" s="205" t="s">
        <v>154</v>
      </c>
    </row>
    <row r="3383" spans="2:10" s="198" customFormat="1" ht="18" customHeight="1" x14ac:dyDescent="0.2">
      <c r="B3383" s="203">
        <v>2010</v>
      </c>
      <c r="C3383" s="204">
        <v>1264037.73</v>
      </c>
      <c r="D3383" s="205" t="s">
        <v>87</v>
      </c>
      <c r="E3383" s="205" t="s">
        <v>95</v>
      </c>
      <c r="F3383" s="203">
        <v>90</v>
      </c>
      <c r="G3383" s="205" t="s">
        <v>6453</v>
      </c>
      <c r="H3383" s="205" t="s">
        <v>123</v>
      </c>
      <c r="I3383" s="205" t="s">
        <v>155</v>
      </c>
      <c r="J3383" s="205" t="s">
        <v>155</v>
      </c>
    </row>
    <row r="3384" spans="2:10" s="198" customFormat="1" ht="18" customHeight="1" x14ac:dyDescent="0.2">
      <c r="B3384" s="203">
        <v>2010</v>
      </c>
      <c r="C3384" s="204">
        <v>13723554.6</v>
      </c>
      <c r="D3384" s="205" t="s">
        <v>87</v>
      </c>
      <c r="E3384" s="205" t="s">
        <v>95</v>
      </c>
      <c r="F3384" s="203">
        <v>90</v>
      </c>
      <c r="G3384" s="205" t="s">
        <v>6453</v>
      </c>
      <c r="H3384" s="205" t="s">
        <v>123</v>
      </c>
      <c r="I3384" s="205" t="s">
        <v>349</v>
      </c>
      <c r="J3384" s="205" t="s">
        <v>123</v>
      </c>
    </row>
    <row r="3385" spans="2:10" s="198" customFormat="1" ht="18" customHeight="1" x14ac:dyDescent="0.2">
      <c r="B3385" s="203">
        <v>2010</v>
      </c>
      <c r="C3385" s="204">
        <v>1480178.18</v>
      </c>
      <c r="D3385" s="205" t="s">
        <v>87</v>
      </c>
      <c r="E3385" s="205" t="s">
        <v>95</v>
      </c>
      <c r="F3385" s="203">
        <v>90</v>
      </c>
      <c r="G3385" s="205" t="s">
        <v>6453</v>
      </c>
      <c r="H3385" s="205" t="s">
        <v>123</v>
      </c>
      <c r="I3385" s="205" t="s">
        <v>156</v>
      </c>
      <c r="J3385" s="205" t="s">
        <v>156</v>
      </c>
    </row>
    <row r="3386" spans="2:10" s="198" customFormat="1" ht="18" customHeight="1" x14ac:dyDescent="0.2">
      <c r="B3386" s="203">
        <v>2010</v>
      </c>
      <c r="C3386" s="204">
        <v>6857032.7999999998</v>
      </c>
      <c r="D3386" s="205" t="s">
        <v>87</v>
      </c>
      <c r="E3386" s="205" t="s">
        <v>95</v>
      </c>
      <c r="F3386" s="203">
        <v>90</v>
      </c>
      <c r="G3386" s="205" t="s">
        <v>6453</v>
      </c>
      <c r="H3386" s="205" t="s">
        <v>157</v>
      </c>
      <c r="I3386" s="205" t="s">
        <v>157</v>
      </c>
      <c r="J3386" s="205" t="s">
        <v>157</v>
      </c>
    </row>
    <row r="3387" spans="2:10" s="198" customFormat="1" ht="18" customHeight="1" x14ac:dyDescent="0.2">
      <c r="B3387" s="203">
        <v>2010</v>
      </c>
      <c r="C3387" s="204">
        <v>0</v>
      </c>
      <c r="D3387" s="205" t="s">
        <v>87</v>
      </c>
      <c r="E3387" s="205" t="s">
        <v>95</v>
      </c>
      <c r="F3387" s="203">
        <v>90</v>
      </c>
      <c r="G3387" s="205" t="s">
        <v>6453</v>
      </c>
      <c r="H3387" s="205" t="s">
        <v>157</v>
      </c>
      <c r="I3387" s="205" t="s">
        <v>349</v>
      </c>
      <c r="J3387" s="205" t="s">
        <v>157</v>
      </c>
    </row>
    <row r="3388" spans="2:10" s="198" customFormat="1" ht="18" customHeight="1" x14ac:dyDescent="0.2">
      <c r="B3388" s="203">
        <v>2010</v>
      </c>
      <c r="C3388" s="204">
        <v>331010.65000000002</v>
      </c>
      <c r="D3388" s="205" t="s">
        <v>87</v>
      </c>
      <c r="E3388" s="205" t="s">
        <v>95</v>
      </c>
      <c r="F3388" s="203">
        <v>90</v>
      </c>
      <c r="G3388" s="205" t="s">
        <v>6453</v>
      </c>
      <c r="H3388" s="205" t="s">
        <v>247</v>
      </c>
      <c r="I3388" s="205" t="s">
        <v>426</v>
      </c>
      <c r="J3388" s="205" t="s">
        <v>426</v>
      </c>
    </row>
    <row r="3389" spans="2:10" s="198" customFormat="1" ht="18" customHeight="1" x14ac:dyDescent="0.2">
      <c r="B3389" s="203">
        <v>2010</v>
      </c>
      <c r="C3389" s="204">
        <v>0</v>
      </c>
      <c r="D3389" s="205" t="s">
        <v>87</v>
      </c>
      <c r="E3389" s="205" t="s">
        <v>95</v>
      </c>
      <c r="F3389" s="203">
        <v>90</v>
      </c>
      <c r="G3389" s="205" t="s">
        <v>6453</v>
      </c>
      <c r="H3389" s="205" t="s">
        <v>247</v>
      </c>
      <c r="I3389" s="205" t="s">
        <v>458</v>
      </c>
      <c r="J3389" s="205" t="s">
        <v>458</v>
      </c>
    </row>
    <row r="3390" spans="2:10" s="198" customFormat="1" ht="18" customHeight="1" x14ac:dyDescent="0.2">
      <c r="B3390" s="203">
        <v>2010</v>
      </c>
      <c r="C3390" s="204">
        <v>32670</v>
      </c>
      <c r="D3390" s="205" t="s">
        <v>87</v>
      </c>
      <c r="E3390" s="205" t="s">
        <v>95</v>
      </c>
      <c r="F3390" s="203">
        <v>90</v>
      </c>
      <c r="G3390" s="205" t="s">
        <v>6453</v>
      </c>
      <c r="H3390" s="205" t="s">
        <v>247</v>
      </c>
      <c r="I3390" s="205" t="s">
        <v>445</v>
      </c>
      <c r="J3390" s="205" t="s">
        <v>445</v>
      </c>
    </row>
    <row r="3391" spans="2:10" s="198" customFormat="1" ht="18" customHeight="1" x14ac:dyDescent="0.2">
      <c r="B3391" s="203">
        <v>2010</v>
      </c>
      <c r="C3391" s="204">
        <v>0</v>
      </c>
      <c r="D3391" s="205" t="s">
        <v>87</v>
      </c>
      <c r="E3391" s="205" t="s">
        <v>95</v>
      </c>
      <c r="F3391" s="203">
        <v>90</v>
      </c>
      <c r="G3391" s="205" t="s">
        <v>6453</v>
      </c>
      <c r="H3391" s="205" t="s">
        <v>247</v>
      </c>
      <c r="I3391" s="205" t="s">
        <v>349</v>
      </c>
      <c r="J3391" s="205" t="s">
        <v>247</v>
      </c>
    </row>
    <row r="3392" spans="2:10" s="198" customFormat="1" ht="18" customHeight="1" x14ac:dyDescent="0.2">
      <c r="B3392" s="203">
        <v>2010</v>
      </c>
      <c r="C3392" s="204">
        <v>210182642.22999999</v>
      </c>
      <c r="D3392" s="205" t="s">
        <v>87</v>
      </c>
      <c r="E3392" s="205" t="s">
        <v>95</v>
      </c>
      <c r="F3392" s="203">
        <v>90</v>
      </c>
      <c r="G3392" s="205" t="s">
        <v>6453</v>
      </c>
      <c r="H3392" s="205" t="s">
        <v>158</v>
      </c>
      <c r="I3392" s="205" t="s">
        <v>158</v>
      </c>
      <c r="J3392" s="205" t="s">
        <v>158</v>
      </c>
    </row>
    <row r="3393" spans="2:10" s="198" customFormat="1" ht="18" customHeight="1" x14ac:dyDescent="0.2">
      <c r="B3393" s="203">
        <v>2010</v>
      </c>
      <c r="C3393" s="204">
        <v>253032.85</v>
      </c>
      <c r="D3393" s="205" t="s">
        <v>87</v>
      </c>
      <c r="E3393" s="205" t="s">
        <v>95</v>
      </c>
      <c r="F3393" s="203">
        <v>90</v>
      </c>
      <c r="G3393" s="205" t="s">
        <v>6453</v>
      </c>
      <c r="H3393" s="205" t="s">
        <v>158</v>
      </c>
      <c r="I3393" s="205" t="s">
        <v>349</v>
      </c>
      <c r="J3393" s="205" t="s">
        <v>158</v>
      </c>
    </row>
    <row r="3394" spans="2:10" s="198" customFormat="1" ht="18" customHeight="1" x14ac:dyDescent="0.2">
      <c r="B3394" s="203">
        <v>2010</v>
      </c>
      <c r="C3394" s="204">
        <v>7594992.6600000001</v>
      </c>
      <c r="D3394" s="205" t="s">
        <v>87</v>
      </c>
      <c r="E3394" s="205" t="s">
        <v>95</v>
      </c>
      <c r="F3394" s="203">
        <v>90</v>
      </c>
      <c r="G3394" s="205" t="s">
        <v>6453</v>
      </c>
      <c r="H3394" s="205" t="s">
        <v>161</v>
      </c>
      <c r="I3394" s="205" t="s">
        <v>161</v>
      </c>
      <c r="J3394" s="205" t="s">
        <v>161</v>
      </c>
    </row>
    <row r="3395" spans="2:10" s="198" customFormat="1" ht="18" customHeight="1" x14ac:dyDescent="0.2">
      <c r="B3395" s="203">
        <v>2010</v>
      </c>
      <c r="C3395" s="204">
        <v>0</v>
      </c>
      <c r="D3395" s="205" t="s">
        <v>87</v>
      </c>
      <c r="E3395" s="205" t="s">
        <v>95</v>
      </c>
      <c r="F3395" s="203">
        <v>90</v>
      </c>
      <c r="G3395" s="205" t="s">
        <v>6453</v>
      </c>
      <c r="H3395" s="205" t="s">
        <v>161</v>
      </c>
      <c r="I3395" s="205" t="s">
        <v>349</v>
      </c>
      <c r="J3395" s="205" t="s">
        <v>161</v>
      </c>
    </row>
    <row r="3396" spans="2:10" s="198" customFormat="1" ht="18" customHeight="1" x14ac:dyDescent="0.2">
      <c r="B3396" s="203">
        <v>2010</v>
      </c>
      <c r="C3396" s="204">
        <v>10542663.98</v>
      </c>
      <c r="D3396" s="205" t="s">
        <v>87</v>
      </c>
      <c r="E3396" s="205" t="s">
        <v>95</v>
      </c>
      <c r="F3396" s="203">
        <v>90</v>
      </c>
      <c r="G3396" s="205" t="s">
        <v>6453</v>
      </c>
      <c r="H3396" s="205" t="s">
        <v>162</v>
      </c>
      <c r="I3396" s="205" t="s">
        <v>163</v>
      </c>
      <c r="J3396" s="205" t="s">
        <v>163</v>
      </c>
    </row>
    <row r="3397" spans="2:10" s="198" customFormat="1" ht="18" customHeight="1" x14ac:dyDescent="0.2">
      <c r="B3397" s="203">
        <v>2010</v>
      </c>
      <c r="C3397" s="204">
        <v>2838182.7</v>
      </c>
      <c r="D3397" s="205" t="s">
        <v>87</v>
      </c>
      <c r="E3397" s="205" t="s">
        <v>95</v>
      </c>
      <c r="F3397" s="203">
        <v>90</v>
      </c>
      <c r="G3397" s="205" t="s">
        <v>6453</v>
      </c>
      <c r="H3397" s="205" t="s">
        <v>162</v>
      </c>
      <c r="I3397" s="205" t="s">
        <v>165</v>
      </c>
      <c r="J3397" s="205" t="s">
        <v>165</v>
      </c>
    </row>
    <row r="3398" spans="2:10" s="198" customFormat="1" ht="18" customHeight="1" x14ac:dyDescent="0.2">
      <c r="B3398" s="203">
        <v>2010</v>
      </c>
      <c r="C3398" s="204">
        <v>177000</v>
      </c>
      <c r="D3398" s="205" t="s">
        <v>87</v>
      </c>
      <c r="E3398" s="205" t="s">
        <v>95</v>
      </c>
      <c r="F3398" s="203">
        <v>90</v>
      </c>
      <c r="G3398" s="205" t="s">
        <v>6453</v>
      </c>
      <c r="H3398" s="205" t="s">
        <v>162</v>
      </c>
      <c r="I3398" s="205" t="s">
        <v>170</v>
      </c>
      <c r="J3398" s="205" t="s">
        <v>170</v>
      </c>
    </row>
    <row r="3399" spans="2:10" s="198" customFormat="1" ht="18" customHeight="1" x14ac:dyDescent="0.2">
      <c r="B3399" s="203">
        <v>2010</v>
      </c>
      <c r="C3399" s="204">
        <v>5431189.3700000001</v>
      </c>
      <c r="D3399" s="205" t="s">
        <v>87</v>
      </c>
      <c r="E3399" s="205" t="s">
        <v>95</v>
      </c>
      <c r="F3399" s="203">
        <v>90</v>
      </c>
      <c r="G3399" s="205" t="s">
        <v>6453</v>
      </c>
      <c r="H3399" s="205" t="s">
        <v>162</v>
      </c>
      <c r="I3399" s="205" t="s">
        <v>166</v>
      </c>
      <c r="J3399" s="205" t="s">
        <v>166</v>
      </c>
    </row>
    <row r="3400" spans="2:10" s="198" customFormat="1" ht="18" customHeight="1" x14ac:dyDescent="0.2">
      <c r="B3400" s="203">
        <v>2010</v>
      </c>
      <c r="C3400" s="204">
        <v>375000</v>
      </c>
      <c r="D3400" s="205" t="s">
        <v>87</v>
      </c>
      <c r="E3400" s="205" t="s">
        <v>95</v>
      </c>
      <c r="F3400" s="203">
        <v>90</v>
      </c>
      <c r="G3400" s="205" t="s">
        <v>6453</v>
      </c>
      <c r="H3400" s="205" t="s">
        <v>162</v>
      </c>
      <c r="I3400" s="205" t="s">
        <v>167</v>
      </c>
      <c r="J3400" s="205" t="s">
        <v>167</v>
      </c>
    </row>
    <row r="3401" spans="2:10" s="198" customFormat="1" ht="18" customHeight="1" x14ac:dyDescent="0.2">
      <c r="B3401" s="203">
        <v>2010</v>
      </c>
      <c r="C3401" s="204">
        <v>0</v>
      </c>
      <c r="D3401" s="205" t="s">
        <v>87</v>
      </c>
      <c r="E3401" s="205" t="s">
        <v>95</v>
      </c>
      <c r="F3401" s="203">
        <v>90</v>
      </c>
      <c r="G3401" s="205" t="s">
        <v>6453</v>
      </c>
      <c r="H3401" s="205" t="s">
        <v>162</v>
      </c>
      <c r="I3401" s="205" t="s">
        <v>349</v>
      </c>
      <c r="J3401" s="205" t="s">
        <v>162</v>
      </c>
    </row>
    <row r="3402" spans="2:10" s="198" customFormat="1" ht="18" customHeight="1" x14ac:dyDescent="0.2">
      <c r="B3402" s="203">
        <v>2010</v>
      </c>
      <c r="C3402" s="204">
        <v>0</v>
      </c>
      <c r="D3402" s="205" t="s">
        <v>87</v>
      </c>
      <c r="E3402" s="205" t="s">
        <v>95</v>
      </c>
      <c r="F3402" s="203">
        <v>90</v>
      </c>
      <c r="G3402" s="205" t="s">
        <v>6453</v>
      </c>
      <c r="H3402" s="205" t="s">
        <v>168</v>
      </c>
      <c r="I3402" s="205" t="s">
        <v>349</v>
      </c>
      <c r="J3402" s="205" t="s">
        <v>168</v>
      </c>
    </row>
    <row r="3403" spans="2:10" s="198" customFormat="1" ht="18" customHeight="1" x14ac:dyDescent="0.2">
      <c r="B3403" s="203">
        <v>2010</v>
      </c>
      <c r="C3403" s="204">
        <v>16282.86</v>
      </c>
      <c r="D3403" s="205" t="s">
        <v>87</v>
      </c>
      <c r="E3403" s="205" t="s">
        <v>95</v>
      </c>
      <c r="F3403" s="203">
        <v>90</v>
      </c>
      <c r="G3403" s="205" t="s">
        <v>6453</v>
      </c>
      <c r="H3403" s="205" t="s">
        <v>169</v>
      </c>
      <c r="I3403" s="205" t="s">
        <v>164</v>
      </c>
      <c r="J3403" s="205" t="s">
        <v>164</v>
      </c>
    </row>
    <row r="3404" spans="2:10" s="198" customFormat="1" ht="18" customHeight="1" x14ac:dyDescent="0.2">
      <c r="B3404" s="203">
        <v>2010</v>
      </c>
      <c r="C3404" s="204">
        <v>1164043.1400000001</v>
      </c>
      <c r="D3404" s="205" t="s">
        <v>87</v>
      </c>
      <c r="E3404" s="205" t="s">
        <v>95</v>
      </c>
      <c r="F3404" s="203">
        <v>90</v>
      </c>
      <c r="G3404" s="205" t="s">
        <v>6453</v>
      </c>
      <c r="H3404" s="205" t="s">
        <v>169</v>
      </c>
      <c r="I3404" s="205" t="s">
        <v>165</v>
      </c>
      <c r="J3404" s="205" t="s">
        <v>165</v>
      </c>
    </row>
    <row r="3405" spans="2:10" s="198" customFormat="1" ht="18" customHeight="1" x14ac:dyDescent="0.2">
      <c r="B3405" s="203">
        <v>2010</v>
      </c>
      <c r="C3405" s="204">
        <v>1352636</v>
      </c>
      <c r="D3405" s="205" t="s">
        <v>87</v>
      </c>
      <c r="E3405" s="205" t="s">
        <v>95</v>
      </c>
      <c r="F3405" s="203">
        <v>90</v>
      </c>
      <c r="G3405" s="205" t="s">
        <v>6453</v>
      </c>
      <c r="H3405" s="205" t="s">
        <v>169</v>
      </c>
      <c r="I3405" s="205" t="s">
        <v>170</v>
      </c>
      <c r="J3405" s="205" t="s">
        <v>170</v>
      </c>
    </row>
    <row r="3406" spans="2:10" s="198" customFormat="1" ht="18" customHeight="1" x14ac:dyDescent="0.2">
      <c r="B3406" s="203">
        <v>2010</v>
      </c>
      <c r="C3406" s="204">
        <v>675335.09</v>
      </c>
      <c r="D3406" s="205" t="s">
        <v>87</v>
      </c>
      <c r="E3406" s="205" t="s">
        <v>95</v>
      </c>
      <c r="F3406" s="203">
        <v>90</v>
      </c>
      <c r="G3406" s="205" t="s">
        <v>6453</v>
      </c>
      <c r="H3406" s="205" t="s">
        <v>169</v>
      </c>
      <c r="I3406" s="205" t="s">
        <v>171</v>
      </c>
      <c r="J3406" s="205" t="s">
        <v>171</v>
      </c>
    </row>
    <row r="3407" spans="2:10" s="198" customFormat="1" ht="18" customHeight="1" x14ac:dyDescent="0.2">
      <c r="B3407" s="203">
        <v>2010</v>
      </c>
      <c r="C3407" s="204">
        <v>89131.58</v>
      </c>
      <c r="D3407" s="205" t="s">
        <v>87</v>
      </c>
      <c r="E3407" s="205" t="s">
        <v>95</v>
      </c>
      <c r="F3407" s="203">
        <v>90</v>
      </c>
      <c r="G3407" s="205" t="s">
        <v>6453</v>
      </c>
      <c r="H3407" s="205" t="s">
        <v>169</v>
      </c>
      <c r="I3407" s="205" t="s">
        <v>166</v>
      </c>
      <c r="J3407" s="205" t="s">
        <v>166</v>
      </c>
    </row>
    <row r="3408" spans="2:10" s="198" customFormat="1" ht="18" customHeight="1" x14ac:dyDescent="0.2">
      <c r="B3408" s="203">
        <v>2010</v>
      </c>
      <c r="C3408" s="204">
        <v>36200404.479999997</v>
      </c>
      <c r="D3408" s="205" t="s">
        <v>87</v>
      </c>
      <c r="E3408" s="205" t="s">
        <v>95</v>
      </c>
      <c r="F3408" s="203">
        <v>90</v>
      </c>
      <c r="G3408" s="205" t="s">
        <v>6453</v>
      </c>
      <c r="H3408" s="205" t="s">
        <v>169</v>
      </c>
      <c r="I3408" s="205" t="s">
        <v>172</v>
      </c>
      <c r="J3408" s="205" t="s">
        <v>172</v>
      </c>
    </row>
    <row r="3409" spans="2:10" s="198" customFormat="1" ht="18" customHeight="1" x14ac:dyDescent="0.2">
      <c r="B3409" s="203">
        <v>2010</v>
      </c>
      <c r="C3409" s="204">
        <v>0</v>
      </c>
      <c r="D3409" s="205" t="s">
        <v>87</v>
      </c>
      <c r="E3409" s="205" t="s">
        <v>95</v>
      </c>
      <c r="F3409" s="203">
        <v>90</v>
      </c>
      <c r="G3409" s="205" t="s">
        <v>6453</v>
      </c>
      <c r="H3409" s="205" t="s">
        <v>169</v>
      </c>
      <c r="I3409" s="205" t="s">
        <v>349</v>
      </c>
      <c r="J3409" s="205" t="s">
        <v>169</v>
      </c>
    </row>
    <row r="3410" spans="2:10" s="198" customFormat="1" ht="18" customHeight="1" x14ac:dyDescent="0.2">
      <c r="B3410" s="203">
        <v>2010</v>
      </c>
      <c r="C3410" s="204">
        <v>18035</v>
      </c>
      <c r="D3410" s="205" t="s">
        <v>87</v>
      </c>
      <c r="E3410" s="205" t="s">
        <v>95</v>
      </c>
      <c r="F3410" s="203">
        <v>90</v>
      </c>
      <c r="G3410" s="205" t="s">
        <v>6453</v>
      </c>
      <c r="H3410" s="205" t="s">
        <v>174</v>
      </c>
      <c r="I3410" s="205" t="s">
        <v>386</v>
      </c>
      <c r="J3410" s="205" t="s">
        <v>386</v>
      </c>
    </row>
    <row r="3411" spans="2:10" s="198" customFormat="1" ht="18" customHeight="1" x14ac:dyDescent="0.2">
      <c r="B3411" s="203">
        <v>2010</v>
      </c>
      <c r="C3411" s="204">
        <v>3700</v>
      </c>
      <c r="D3411" s="205" t="s">
        <v>87</v>
      </c>
      <c r="E3411" s="205" t="s">
        <v>95</v>
      </c>
      <c r="F3411" s="203">
        <v>90</v>
      </c>
      <c r="G3411" s="205" t="s">
        <v>6453</v>
      </c>
      <c r="H3411" s="205" t="s">
        <v>174</v>
      </c>
      <c r="I3411" s="205" t="s">
        <v>175</v>
      </c>
      <c r="J3411" s="205" t="s">
        <v>175</v>
      </c>
    </row>
    <row r="3412" spans="2:10" s="198" customFormat="1" ht="18" customHeight="1" x14ac:dyDescent="0.2">
      <c r="B3412" s="203">
        <v>2010</v>
      </c>
      <c r="C3412" s="204">
        <v>82812.47</v>
      </c>
      <c r="D3412" s="205" t="s">
        <v>87</v>
      </c>
      <c r="E3412" s="205" t="s">
        <v>95</v>
      </c>
      <c r="F3412" s="203">
        <v>90</v>
      </c>
      <c r="G3412" s="205" t="s">
        <v>6453</v>
      </c>
      <c r="H3412" s="205" t="s">
        <v>174</v>
      </c>
      <c r="I3412" s="205" t="s">
        <v>352</v>
      </c>
      <c r="J3412" s="205" t="s">
        <v>352</v>
      </c>
    </row>
    <row r="3413" spans="2:10" s="198" customFormat="1" ht="18" customHeight="1" x14ac:dyDescent="0.2">
      <c r="B3413" s="203">
        <v>2010</v>
      </c>
      <c r="C3413" s="204">
        <v>13951306.140000001</v>
      </c>
      <c r="D3413" s="205" t="s">
        <v>87</v>
      </c>
      <c r="E3413" s="205" t="s">
        <v>95</v>
      </c>
      <c r="F3413" s="203">
        <v>90</v>
      </c>
      <c r="G3413" s="205" t="s">
        <v>6453</v>
      </c>
      <c r="H3413" s="205" t="s">
        <v>174</v>
      </c>
      <c r="I3413" s="205" t="s">
        <v>176</v>
      </c>
      <c r="J3413" s="205" t="s">
        <v>176</v>
      </c>
    </row>
    <row r="3414" spans="2:10" s="198" customFormat="1" ht="18" customHeight="1" x14ac:dyDescent="0.2">
      <c r="B3414" s="203">
        <v>2010</v>
      </c>
      <c r="C3414" s="204">
        <v>5012254.7300000004</v>
      </c>
      <c r="D3414" s="205" t="s">
        <v>87</v>
      </c>
      <c r="E3414" s="205" t="s">
        <v>95</v>
      </c>
      <c r="F3414" s="203">
        <v>90</v>
      </c>
      <c r="G3414" s="205" t="s">
        <v>6453</v>
      </c>
      <c r="H3414" s="205" t="s">
        <v>174</v>
      </c>
      <c r="I3414" s="205" t="s">
        <v>177</v>
      </c>
      <c r="J3414" s="205" t="s">
        <v>177</v>
      </c>
    </row>
    <row r="3415" spans="2:10" s="198" customFormat="1" ht="18" customHeight="1" x14ac:dyDescent="0.2">
      <c r="B3415" s="203">
        <v>2010</v>
      </c>
      <c r="C3415" s="204">
        <v>1011287.39</v>
      </c>
      <c r="D3415" s="205" t="s">
        <v>87</v>
      </c>
      <c r="E3415" s="205" t="s">
        <v>95</v>
      </c>
      <c r="F3415" s="203">
        <v>90</v>
      </c>
      <c r="G3415" s="205" t="s">
        <v>6453</v>
      </c>
      <c r="H3415" s="205" t="s">
        <v>174</v>
      </c>
      <c r="I3415" s="205" t="s">
        <v>178</v>
      </c>
      <c r="J3415" s="205" t="s">
        <v>178</v>
      </c>
    </row>
    <row r="3416" spans="2:10" s="198" customFormat="1" ht="18" customHeight="1" x14ac:dyDescent="0.2">
      <c r="B3416" s="203">
        <v>2010</v>
      </c>
      <c r="C3416" s="204">
        <v>311.81</v>
      </c>
      <c r="D3416" s="205" t="s">
        <v>87</v>
      </c>
      <c r="E3416" s="205" t="s">
        <v>95</v>
      </c>
      <c r="F3416" s="203">
        <v>90</v>
      </c>
      <c r="G3416" s="205" t="s">
        <v>6453</v>
      </c>
      <c r="H3416" s="205" t="s">
        <v>174</v>
      </c>
      <c r="I3416" s="205" t="s">
        <v>179</v>
      </c>
      <c r="J3416" s="205" t="s">
        <v>179</v>
      </c>
    </row>
    <row r="3417" spans="2:10" s="198" customFormat="1" ht="18" customHeight="1" x14ac:dyDescent="0.2">
      <c r="B3417" s="203">
        <v>2010</v>
      </c>
      <c r="C3417" s="204">
        <v>26035310.309999999</v>
      </c>
      <c r="D3417" s="205" t="s">
        <v>87</v>
      </c>
      <c r="E3417" s="205" t="s">
        <v>95</v>
      </c>
      <c r="F3417" s="203">
        <v>90</v>
      </c>
      <c r="G3417" s="205" t="s">
        <v>6453</v>
      </c>
      <c r="H3417" s="205" t="s">
        <v>174</v>
      </c>
      <c r="I3417" s="205" t="s">
        <v>180</v>
      </c>
      <c r="J3417" s="205" t="s">
        <v>180</v>
      </c>
    </row>
    <row r="3418" spans="2:10" s="198" customFormat="1" ht="18" customHeight="1" x14ac:dyDescent="0.2">
      <c r="B3418" s="203">
        <v>2010</v>
      </c>
      <c r="C3418" s="204">
        <v>195846.51</v>
      </c>
      <c r="D3418" s="205" t="s">
        <v>87</v>
      </c>
      <c r="E3418" s="205" t="s">
        <v>95</v>
      </c>
      <c r="F3418" s="203">
        <v>90</v>
      </c>
      <c r="G3418" s="205" t="s">
        <v>6453</v>
      </c>
      <c r="H3418" s="205" t="s">
        <v>174</v>
      </c>
      <c r="I3418" s="205" t="s">
        <v>181</v>
      </c>
      <c r="J3418" s="205" t="s">
        <v>181</v>
      </c>
    </row>
    <row r="3419" spans="2:10" s="198" customFormat="1" ht="18" customHeight="1" x14ac:dyDescent="0.2">
      <c r="B3419" s="203">
        <v>2010</v>
      </c>
      <c r="C3419" s="204">
        <v>2798</v>
      </c>
      <c r="D3419" s="205" t="s">
        <v>87</v>
      </c>
      <c r="E3419" s="205" t="s">
        <v>95</v>
      </c>
      <c r="F3419" s="203">
        <v>90</v>
      </c>
      <c r="G3419" s="205" t="s">
        <v>6453</v>
      </c>
      <c r="H3419" s="205" t="s">
        <v>174</v>
      </c>
      <c r="I3419" s="205" t="s">
        <v>182</v>
      </c>
      <c r="J3419" s="205" t="s">
        <v>182</v>
      </c>
    </row>
    <row r="3420" spans="2:10" s="198" customFormat="1" ht="18" customHeight="1" x14ac:dyDescent="0.2">
      <c r="B3420" s="203">
        <v>2010</v>
      </c>
      <c r="C3420" s="204">
        <v>210503.29</v>
      </c>
      <c r="D3420" s="205" t="s">
        <v>87</v>
      </c>
      <c r="E3420" s="205" t="s">
        <v>95</v>
      </c>
      <c r="F3420" s="203">
        <v>90</v>
      </c>
      <c r="G3420" s="205" t="s">
        <v>6453</v>
      </c>
      <c r="H3420" s="205" t="s">
        <v>174</v>
      </c>
      <c r="I3420" s="205" t="s">
        <v>365</v>
      </c>
      <c r="J3420" s="205" t="s">
        <v>365</v>
      </c>
    </row>
    <row r="3421" spans="2:10" s="198" customFormat="1" ht="18" customHeight="1" x14ac:dyDescent="0.2">
      <c r="B3421" s="203">
        <v>2010</v>
      </c>
      <c r="C3421" s="204">
        <v>20114780.850000001</v>
      </c>
      <c r="D3421" s="205" t="s">
        <v>87</v>
      </c>
      <c r="E3421" s="205" t="s">
        <v>95</v>
      </c>
      <c r="F3421" s="203">
        <v>90</v>
      </c>
      <c r="G3421" s="205" t="s">
        <v>6453</v>
      </c>
      <c r="H3421" s="205" t="s">
        <v>174</v>
      </c>
      <c r="I3421" s="205" t="s">
        <v>183</v>
      </c>
      <c r="J3421" s="205" t="s">
        <v>183</v>
      </c>
    </row>
    <row r="3422" spans="2:10" s="198" customFormat="1" ht="18" customHeight="1" x14ac:dyDescent="0.2">
      <c r="B3422" s="203">
        <v>2010</v>
      </c>
      <c r="C3422" s="204">
        <v>11518015.310000001</v>
      </c>
      <c r="D3422" s="205" t="s">
        <v>87</v>
      </c>
      <c r="E3422" s="205" t="s">
        <v>95</v>
      </c>
      <c r="F3422" s="203">
        <v>90</v>
      </c>
      <c r="G3422" s="205" t="s">
        <v>6453</v>
      </c>
      <c r="H3422" s="205" t="s">
        <v>174</v>
      </c>
      <c r="I3422" s="205" t="s">
        <v>184</v>
      </c>
      <c r="J3422" s="205" t="s">
        <v>184</v>
      </c>
    </row>
    <row r="3423" spans="2:10" s="198" customFormat="1" ht="18" customHeight="1" x14ac:dyDescent="0.2">
      <c r="B3423" s="203">
        <v>2010</v>
      </c>
      <c r="C3423" s="204">
        <v>76174209.290000007</v>
      </c>
      <c r="D3423" s="205" t="s">
        <v>87</v>
      </c>
      <c r="E3423" s="205" t="s">
        <v>95</v>
      </c>
      <c r="F3423" s="203">
        <v>90</v>
      </c>
      <c r="G3423" s="205" t="s">
        <v>6453</v>
      </c>
      <c r="H3423" s="205" t="s">
        <v>174</v>
      </c>
      <c r="I3423" s="205" t="s">
        <v>185</v>
      </c>
      <c r="J3423" s="205" t="s">
        <v>185</v>
      </c>
    </row>
    <row r="3424" spans="2:10" s="198" customFormat="1" ht="18" customHeight="1" x14ac:dyDescent="0.2">
      <c r="B3424" s="203">
        <v>2010</v>
      </c>
      <c r="C3424" s="204">
        <v>15072803.66</v>
      </c>
      <c r="D3424" s="205" t="s">
        <v>87</v>
      </c>
      <c r="E3424" s="205" t="s">
        <v>95</v>
      </c>
      <c r="F3424" s="203">
        <v>90</v>
      </c>
      <c r="G3424" s="205" t="s">
        <v>6453</v>
      </c>
      <c r="H3424" s="205" t="s">
        <v>174</v>
      </c>
      <c r="I3424" s="205" t="s">
        <v>186</v>
      </c>
      <c r="J3424" s="205" t="s">
        <v>186</v>
      </c>
    </row>
    <row r="3425" spans="2:10" s="198" customFormat="1" ht="18" customHeight="1" x14ac:dyDescent="0.2">
      <c r="B3425" s="203">
        <v>2010</v>
      </c>
      <c r="C3425" s="204">
        <v>485078.46</v>
      </c>
      <c r="D3425" s="205" t="s">
        <v>87</v>
      </c>
      <c r="E3425" s="205" t="s">
        <v>95</v>
      </c>
      <c r="F3425" s="203">
        <v>90</v>
      </c>
      <c r="G3425" s="205" t="s">
        <v>6453</v>
      </c>
      <c r="H3425" s="205" t="s">
        <v>174</v>
      </c>
      <c r="I3425" s="205" t="s">
        <v>187</v>
      </c>
      <c r="J3425" s="205" t="s">
        <v>187</v>
      </c>
    </row>
    <row r="3426" spans="2:10" s="198" customFormat="1" ht="18" customHeight="1" x14ac:dyDescent="0.2">
      <c r="B3426" s="203">
        <v>2010</v>
      </c>
      <c r="C3426" s="204">
        <v>987710.23</v>
      </c>
      <c r="D3426" s="205" t="s">
        <v>87</v>
      </c>
      <c r="E3426" s="205" t="s">
        <v>95</v>
      </c>
      <c r="F3426" s="203">
        <v>90</v>
      </c>
      <c r="G3426" s="205" t="s">
        <v>6453</v>
      </c>
      <c r="H3426" s="205" t="s">
        <v>174</v>
      </c>
      <c r="I3426" s="205" t="s">
        <v>188</v>
      </c>
      <c r="J3426" s="205" t="s">
        <v>188</v>
      </c>
    </row>
    <row r="3427" spans="2:10" s="198" customFormat="1" ht="18" customHeight="1" x14ac:dyDescent="0.2">
      <c r="B3427" s="203">
        <v>2010</v>
      </c>
      <c r="C3427" s="204">
        <v>4780</v>
      </c>
      <c r="D3427" s="205" t="s">
        <v>87</v>
      </c>
      <c r="E3427" s="205" t="s">
        <v>95</v>
      </c>
      <c r="F3427" s="203">
        <v>90</v>
      </c>
      <c r="G3427" s="205" t="s">
        <v>6453</v>
      </c>
      <c r="H3427" s="205" t="s">
        <v>174</v>
      </c>
      <c r="I3427" s="205" t="s">
        <v>189</v>
      </c>
      <c r="J3427" s="205" t="s">
        <v>189</v>
      </c>
    </row>
    <row r="3428" spans="2:10" s="198" customFormat="1" ht="18" customHeight="1" x14ac:dyDescent="0.2">
      <c r="B3428" s="203">
        <v>2010</v>
      </c>
      <c r="C3428" s="204">
        <v>29081.9</v>
      </c>
      <c r="D3428" s="205" t="s">
        <v>87</v>
      </c>
      <c r="E3428" s="205" t="s">
        <v>95</v>
      </c>
      <c r="F3428" s="203">
        <v>90</v>
      </c>
      <c r="G3428" s="205" t="s">
        <v>6453</v>
      </c>
      <c r="H3428" s="205" t="s">
        <v>174</v>
      </c>
      <c r="I3428" s="205" t="s">
        <v>190</v>
      </c>
      <c r="J3428" s="205" t="s">
        <v>190</v>
      </c>
    </row>
    <row r="3429" spans="2:10" s="198" customFormat="1" ht="18" customHeight="1" x14ac:dyDescent="0.2">
      <c r="B3429" s="203">
        <v>2010</v>
      </c>
      <c r="C3429" s="204">
        <v>281829.15000000002</v>
      </c>
      <c r="D3429" s="205" t="s">
        <v>87</v>
      </c>
      <c r="E3429" s="205" t="s">
        <v>95</v>
      </c>
      <c r="F3429" s="203">
        <v>90</v>
      </c>
      <c r="G3429" s="205" t="s">
        <v>6453</v>
      </c>
      <c r="H3429" s="205" t="s">
        <v>174</v>
      </c>
      <c r="I3429" s="205" t="s">
        <v>191</v>
      </c>
      <c r="J3429" s="205" t="s">
        <v>191</v>
      </c>
    </row>
    <row r="3430" spans="2:10" s="198" customFormat="1" ht="18" customHeight="1" x14ac:dyDescent="0.2">
      <c r="B3430" s="203">
        <v>2010</v>
      </c>
      <c r="C3430" s="204">
        <v>25733.59</v>
      </c>
      <c r="D3430" s="205" t="s">
        <v>87</v>
      </c>
      <c r="E3430" s="205" t="s">
        <v>95</v>
      </c>
      <c r="F3430" s="203">
        <v>90</v>
      </c>
      <c r="G3430" s="205" t="s">
        <v>6453</v>
      </c>
      <c r="H3430" s="205" t="s">
        <v>174</v>
      </c>
      <c r="I3430" s="205" t="s">
        <v>192</v>
      </c>
      <c r="J3430" s="205" t="s">
        <v>192</v>
      </c>
    </row>
    <row r="3431" spans="2:10" s="198" customFormat="1" ht="18" customHeight="1" x14ac:dyDescent="0.2">
      <c r="B3431" s="203">
        <v>2010</v>
      </c>
      <c r="C3431" s="204">
        <v>1039003.18</v>
      </c>
      <c r="D3431" s="205" t="s">
        <v>87</v>
      </c>
      <c r="E3431" s="205" t="s">
        <v>95</v>
      </c>
      <c r="F3431" s="203">
        <v>90</v>
      </c>
      <c r="G3431" s="205" t="s">
        <v>6453</v>
      </c>
      <c r="H3431" s="205" t="s">
        <v>174</v>
      </c>
      <c r="I3431" s="205" t="s">
        <v>193</v>
      </c>
      <c r="J3431" s="205" t="s">
        <v>193</v>
      </c>
    </row>
    <row r="3432" spans="2:10" s="198" customFormat="1" ht="18" customHeight="1" x14ac:dyDescent="0.2">
      <c r="B3432" s="203">
        <v>2010</v>
      </c>
      <c r="C3432" s="204">
        <v>498130.66</v>
      </c>
      <c r="D3432" s="205" t="s">
        <v>87</v>
      </c>
      <c r="E3432" s="205" t="s">
        <v>95</v>
      </c>
      <c r="F3432" s="203">
        <v>90</v>
      </c>
      <c r="G3432" s="205" t="s">
        <v>6453</v>
      </c>
      <c r="H3432" s="205" t="s">
        <v>174</v>
      </c>
      <c r="I3432" s="205" t="s">
        <v>349</v>
      </c>
      <c r="J3432" s="205" t="s">
        <v>174</v>
      </c>
    </row>
    <row r="3433" spans="2:10" s="198" customFormat="1" ht="18" customHeight="1" x14ac:dyDescent="0.2">
      <c r="B3433" s="203">
        <v>2010</v>
      </c>
      <c r="C3433" s="204">
        <v>6822.14</v>
      </c>
      <c r="D3433" s="205" t="s">
        <v>87</v>
      </c>
      <c r="E3433" s="205" t="s">
        <v>95</v>
      </c>
      <c r="F3433" s="203">
        <v>90</v>
      </c>
      <c r="G3433" s="205" t="s">
        <v>6453</v>
      </c>
      <c r="H3433" s="205" t="s">
        <v>174</v>
      </c>
      <c r="I3433" s="205" t="s">
        <v>372</v>
      </c>
      <c r="J3433" s="205" t="s">
        <v>372</v>
      </c>
    </row>
    <row r="3434" spans="2:10" s="198" customFormat="1" ht="18" customHeight="1" x14ac:dyDescent="0.2">
      <c r="B3434" s="203">
        <v>2010</v>
      </c>
      <c r="C3434" s="204">
        <v>2516562.1</v>
      </c>
      <c r="D3434" s="205" t="s">
        <v>87</v>
      </c>
      <c r="E3434" s="205" t="s">
        <v>95</v>
      </c>
      <c r="F3434" s="203">
        <v>90</v>
      </c>
      <c r="G3434" s="205" t="s">
        <v>6453</v>
      </c>
      <c r="H3434" s="205" t="s">
        <v>194</v>
      </c>
      <c r="I3434" s="205" t="s">
        <v>435</v>
      </c>
      <c r="J3434" s="205" t="s">
        <v>435</v>
      </c>
    </row>
    <row r="3435" spans="2:10" s="198" customFormat="1" ht="18" customHeight="1" x14ac:dyDescent="0.2">
      <c r="B3435" s="203">
        <v>2010</v>
      </c>
      <c r="C3435" s="204">
        <v>1684978.97</v>
      </c>
      <c r="D3435" s="205" t="s">
        <v>87</v>
      </c>
      <c r="E3435" s="205" t="s">
        <v>95</v>
      </c>
      <c r="F3435" s="203">
        <v>90</v>
      </c>
      <c r="G3435" s="205" t="s">
        <v>6453</v>
      </c>
      <c r="H3435" s="205" t="s">
        <v>194</v>
      </c>
      <c r="I3435" s="205" t="s">
        <v>459</v>
      </c>
      <c r="J3435" s="205" t="s">
        <v>459</v>
      </c>
    </row>
    <row r="3436" spans="2:10" s="198" customFormat="1" ht="18" customHeight="1" x14ac:dyDescent="0.2">
      <c r="B3436" s="203">
        <v>2010</v>
      </c>
      <c r="C3436" s="204">
        <v>579986.66</v>
      </c>
      <c r="D3436" s="205" t="s">
        <v>87</v>
      </c>
      <c r="E3436" s="205" t="s">
        <v>95</v>
      </c>
      <c r="F3436" s="203">
        <v>90</v>
      </c>
      <c r="G3436" s="205" t="s">
        <v>6453</v>
      </c>
      <c r="H3436" s="205" t="s">
        <v>194</v>
      </c>
      <c r="I3436" s="205" t="s">
        <v>366</v>
      </c>
      <c r="J3436" s="205" t="s">
        <v>366</v>
      </c>
    </row>
    <row r="3437" spans="2:10" s="198" customFormat="1" ht="18" customHeight="1" x14ac:dyDescent="0.2">
      <c r="B3437" s="203">
        <v>2010</v>
      </c>
      <c r="C3437" s="204">
        <v>2954456.85</v>
      </c>
      <c r="D3437" s="205" t="s">
        <v>87</v>
      </c>
      <c r="E3437" s="205" t="s">
        <v>95</v>
      </c>
      <c r="F3437" s="203">
        <v>90</v>
      </c>
      <c r="G3437" s="205" t="s">
        <v>6453</v>
      </c>
      <c r="H3437" s="205" t="s">
        <v>194</v>
      </c>
      <c r="I3437" s="205" t="s">
        <v>195</v>
      </c>
      <c r="J3437" s="205" t="s">
        <v>195</v>
      </c>
    </row>
    <row r="3438" spans="2:10" s="198" customFormat="1" ht="18" customHeight="1" x14ac:dyDescent="0.2">
      <c r="B3438" s="203">
        <v>2010</v>
      </c>
      <c r="C3438" s="204">
        <v>539757.01</v>
      </c>
      <c r="D3438" s="205" t="s">
        <v>87</v>
      </c>
      <c r="E3438" s="205" t="s">
        <v>95</v>
      </c>
      <c r="F3438" s="203">
        <v>90</v>
      </c>
      <c r="G3438" s="205" t="s">
        <v>6453</v>
      </c>
      <c r="H3438" s="205" t="s">
        <v>194</v>
      </c>
      <c r="I3438" s="205" t="s">
        <v>175</v>
      </c>
      <c r="J3438" s="205" t="s">
        <v>175</v>
      </c>
    </row>
    <row r="3439" spans="2:10" s="198" customFormat="1" ht="18" customHeight="1" x14ac:dyDescent="0.2">
      <c r="B3439" s="203">
        <v>2010</v>
      </c>
      <c r="C3439" s="204">
        <v>12631955.279999999</v>
      </c>
      <c r="D3439" s="205" t="s">
        <v>87</v>
      </c>
      <c r="E3439" s="205" t="s">
        <v>95</v>
      </c>
      <c r="F3439" s="203">
        <v>90</v>
      </c>
      <c r="G3439" s="205" t="s">
        <v>6453</v>
      </c>
      <c r="H3439" s="205" t="s">
        <v>194</v>
      </c>
      <c r="I3439" s="205" t="s">
        <v>413</v>
      </c>
      <c r="J3439" s="205" t="s">
        <v>413</v>
      </c>
    </row>
    <row r="3440" spans="2:10" s="198" customFormat="1" ht="18" customHeight="1" x14ac:dyDescent="0.2">
      <c r="B3440" s="203">
        <v>2010</v>
      </c>
      <c r="C3440" s="204">
        <v>7914377</v>
      </c>
      <c r="D3440" s="205" t="s">
        <v>87</v>
      </c>
      <c r="E3440" s="205" t="s">
        <v>95</v>
      </c>
      <c r="F3440" s="203">
        <v>90</v>
      </c>
      <c r="G3440" s="205" t="s">
        <v>6453</v>
      </c>
      <c r="H3440" s="205" t="s">
        <v>194</v>
      </c>
      <c r="I3440" s="205" t="s">
        <v>460</v>
      </c>
      <c r="J3440" s="205" t="s">
        <v>460</v>
      </c>
    </row>
    <row r="3441" spans="2:10" s="198" customFormat="1" ht="18" customHeight="1" x14ac:dyDescent="0.2">
      <c r="B3441" s="203">
        <v>2010</v>
      </c>
      <c r="C3441" s="204">
        <v>3544793.33</v>
      </c>
      <c r="D3441" s="205" t="s">
        <v>87</v>
      </c>
      <c r="E3441" s="205" t="s">
        <v>95</v>
      </c>
      <c r="F3441" s="203">
        <v>90</v>
      </c>
      <c r="G3441" s="205" t="s">
        <v>6453</v>
      </c>
      <c r="H3441" s="205" t="s">
        <v>194</v>
      </c>
      <c r="I3441" s="205" t="s">
        <v>415</v>
      </c>
      <c r="J3441" s="205" t="s">
        <v>415</v>
      </c>
    </row>
    <row r="3442" spans="2:10" s="198" customFormat="1" ht="18" customHeight="1" x14ac:dyDescent="0.2">
      <c r="B3442" s="203">
        <v>2010</v>
      </c>
      <c r="C3442" s="204">
        <v>130145188.86</v>
      </c>
      <c r="D3442" s="205" t="s">
        <v>87</v>
      </c>
      <c r="E3442" s="205" t="s">
        <v>95</v>
      </c>
      <c r="F3442" s="203">
        <v>90</v>
      </c>
      <c r="G3442" s="205" t="s">
        <v>6453</v>
      </c>
      <c r="H3442" s="205" t="s">
        <v>194</v>
      </c>
      <c r="I3442" s="205" t="s">
        <v>416</v>
      </c>
      <c r="J3442" s="205" t="s">
        <v>416</v>
      </c>
    </row>
    <row r="3443" spans="2:10" s="198" customFormat="1" ht="18" customHeight="1" x14ac:dyDescent="0.2">
      <c r="B3443" s="203">
        <v>2010</v>
      </c>
      <c r="C3443" s="204">
        <v>29886260.640000001</v>
      </c>
      <c r="D3443" s="205" t="s">
        <v>87</v>
      </c>
      <c r="E3443" s="205" t="s">
        <v>95</v>
      </c>
      <c r="F3443" s="203">
        <v>90</v>
      </c>
      <c r="G3443" s="205" t="s">
        <v>6453</v>
      </c>
      <c r="H3443" s="205" t="s">
        <v>194</v>
      </c>
      <c r="I3443" s="205" t="s">
        <v>417</v>
      </c>
      <c r="J3443" s="205" t="s">
        <v>417</v>
      </c>
    </row>
    <row r="3444" spans="2:10" s="198" customFormat="1" ht="18" customHeight="1" x14ac:dyDescent="0.2">
      <c r="B3444" s="203">
        <v>2010</v>
      </c>
      <c r="C3444" s="204">
        <v>2918610</v>
      </c>
      <c r="D3444" s="205" t="s">
        <v>87</v>
      </c>
      <c r="E3444" s="205" t="s">
        <v>95</v>
      </c>
      <c r="F3444" s="203">
        <v>90</v>
      </c>
      <c r="G3444" s="205" t="s">
        <v>6453</v>
      </c>
      <c r="H3444" s="205" t="s">
        <v>194</v>
      </c>
      <c r="I3444" s="205" t="s">
        <v>196</v>
      </c>
      <c r="J3444" s="205" t="s">
        <v>196</v>
      </c>
    </row>
    <row r="3445" spans="2:10" s="198" customFormat="1" ht="18" customHeight="1" x14ac:dyDescent="0.2">
      <c r="B3445" s="203">
        <v>2010</v>
      </c>
      <c r="C3445" s="204">
        <v>19487101.329999998</v>
      </c>
      <c r="D3445" s="205" t="s">
        <v>87</v>
      </c>
      <c r="E3445" s="205" t="s">
        <v>95</v>
      </c>
      <c r="F3445" s="203">
        <v>90</v>
      </c>
      <c r="G3445" s="205" t="s">
        <v>6453</v>
      </c>
      <c r="H3445" s="205" t="s">
        <v>194</v>
      </c>
      <c r="I3445" s="205" t="s">
        <v>179</v>
      </c>
      <c r="J3445" s="205" t="s">
        <v>179</v>
      </c>
    </row>
    <row r="3446" spans="2:10" s="198" customFormat="1" ht="18" customHeight="1" x14ac:dyDescent="0.2">
      <c r="B3446" s="203">
        <v>2010</v>
      </c>
      <c r="C3446" s="204">
        <v>558557.19999999995</v>
      </c>
      <c r="D3446" s="205" t="s">
        <v>87</v>
      </c>
      <c r="E3446" s="205" t="s">
        <v>95</v>
      </c>
      <c r="F3446" s="203">
        <v>90</v>
      </c>
      <c r="G3446" s="205" t="s">
        <v>6453</v>
      </c>
      <c r="H3446" s="205" t="s">
        <v>194</v>
      </c>
      <c r="I3446" s="205" t="s">
        <v>197</v>
      </c>
      <c r="J3446" s="205" t="s">
        <v>197</v>
      </c>
    </row>
    <row r="3447" spans="2:10" s="198" customFormat="1" ht="18" customHeight="1" x14ac:dyDescent="0.2">
      <c r="B3447" s="203">
        <v>2010</v>
      </c>
      <c r="C3447" s="204">
        <v>28439952.050000001</v>
      </c>
      <c r="D3447" s="205" t="s">
        <v>87</v>
      </c>
      <c r="E3447" s="205" t="s">
        <v>95</v>
      </c>
      <c r="F3447" s="203">
        <v>90</v>
      </c>
      <c r="G3447" s="205" t="s">
        <v>6453</v>
      </c>
      <c r="H3447" s="205" t="s">
        <v>194</v>
      </c>
      <c r="I3447" s="205" t="s">
        <v>418</v>
      </c>
      <c r="J3447" s="205" t="s">
        <v>418</v>
      </c>
    </row>
    <row r="3448" spans="2:10" s="198" customFormat="1" ht="18" customHeight="1" x14ac:dyDescent="0.2">
      <c r="B3448" s="203">
        <v>2010</v>
      </c>
      <c r="C3448" s="204">
        <v>161578389.28999999</v>
      </c>
      <c r="D3448" s="205" t="s">
        <v>87</v>
      </c>
      <c r="E3448" s="205" t="s">
        <v>95</v>
      </c>
      <c r="F3448" s="203">
        <v>90</v>
      </c>
      <c r="G3448" s="205" t="s">
        <v>6453</v>
      </c>
      <c r="H3448" s="205" t="s">
        <v>194</v>
      </c>
      <c r="I3448" s="205" t="s">
        <v>182</v>
      </c>
      <c r="J3448" s="205" t="s">
        <v>182</v>
      </c>
    </row>
    <row r="3449" spans="2:10" s="198" customFormat="1" ht="18" customHeight="1" x14ac:dyDescent="0.2">
      <c r="B3449" s="203">
        <v>2010</v>
      </c>
      <c r="C3449" s="204">
        <v>327.28000000000003</v>
      </c>
      <c r="D3449" s="205" t="s">
        <v>87</v>
      </c>
      <c r="E3449" s="205" t="s">
        <v>95</v>
      </c>
      <c r="F3449" s="203">
        <v>90</v>
      </c>
      <c r="G3449" s="205" t="s">
        <v>6453</v>
      </c>
      <c r="H3449" s="205" t="s">
        <v>194</v>
      </c>
      <c r="I3449" s="205" t="s">
        <v>198</v>
      </c>
      <c r="J3449" s="205" t="s">
        <v>198</v>
      </c>
    </row>
    <row r="3450" spans="2:10" s="198" customFormat="1" ht="18" customHeight="1" x14ac:dyDescent="0.2">
      <c r="B3450" s="203">
        <v>2010</v>
      </c>
      <c r="C3450" s="204">
        <v>41195441.350000001</v>
      </c>
      <c r="D3450" s="205" t="s">
        <v>87</v>
      </c>
      <c r="E3450" s="205" t="s">
        <v>95</v>
      </c>
      <c r="F3450" s="203">
        <v>90</v>
      </c>
      <c r="G3450" s="205" t="s">
        <v>6453</v>
      </c>
      <c r="H3450" s="205" t="s">
        <v>194</v>
      </c>
      <c r="I3450" s="205" t="s">
        <v>183</v>
      </c>
      <c r="J3450" s="205" t="s">
        <v>183</v>
      </c>
    </row>
    <row r="3451" spans="2:10" s="198" customFormat="1" ht="18" customHeight="1" x14ac:dyDescent="0.2">
      <c r="B3451" s="203">
        <v>2010</v>
      </c>
      <c r="C3451" s="204">
        <v>26573073.23</v>
      </c>
      <c r="D3451" s="205" t="s">
        <v>87</v>
      </c>
      <c r="E3451" s="205" t="s">
        <v>95</v>
      </c>
      <c r="F3451" s="203">
        <v>90</v>
      </c>
      <c r="G3451" s="205" t="s">
        <v>6453</v>
      </c>
      <c r="H3451" s="205" t="s">
        <v>194</v>
      </c>
      <c r="I3451" s="205" t="s">
        <v>199</v>
      </c>
      <c r="J3451" s="205" t="s">
        <v>199</v>
      </c>
    </row>
    <row r="3452" spans="2:10" s="198" customFormat="1" ht="18" customHeight="1" x14ac:dyDescent="0.2">
      <c r="B3452" s="203">
        <v>2010</v>
      </c>
      <c r="C3452" s="204">
        <v>18578184.079999998</v>
      </c>
      <c r="D3452" s="205" t="s">
        <v>87</v>
      </c>
      <c r="E3452" s="205" t="s">
        <v>95</v>
      </c>
      <c r="F3452" s="203">
        <v>90</v>
      </c>
      <c r="G3452" s="205" t="s">
        <v>6453</v>
      </c>
      <c r="H3452" s="205" t="s">
        <v>194</v>
      </c>
      <c r="I3452" s="205" t="s">
        <v>200</v>
      </c>
      <c r="J3452" s="205" t="s">
        <v>200</v>
      </c>
    </row>
    <row r="3453" spans="2:10" s="198" customFormat="1" ht="18" customHeight="1" x14ac:dyDescent="0.2">
      <c r="B3453" s="203">
        <v>2010</v>
      </c>
      <c r="C3453" s="204">
        <v>196307.55</v>
      </c>
      <c r="D3453" s="205" t="s">
        <v>87</v>
      </c>
      <c r="E3453" s="205" t="s">
        <v>95</v>
      </c>
      <c r="F3453" s="203">
        <v>90</v>
      </c>
      <c r="G3453" s="205" t="s">
        <v>6453</v>
      </c>
      <c r="H3453" s="205" t="s">
        <v>194</v>
      </c>
      <c r="I3453" s="205" t="s">
        <v>202</v>
      </c>
      <c r="J3453" s="205" t="s">
        <v>202</v>
      </c>
    </row>
    <row r="3454" spans="2:10" s="198" customFormat="1" ht="18" customHeight="1" x14ac:dyDescent="0.2">
      <c r="B3454" s="203">
        <v>2010</v>
      </c>
      <c r="C3454" s="204">
        <v>14272008.359999999</v>
      </c>
      <c r="D3454" s="205" t="s">
        <v>87</v>
      </c>
      <c r="E3454" s="205" t="s">
        <v>95</v>
      </c>
      <c r="F3454" s="203">
        <v>90</v>
      </c>
      <c r="G3454" s="205" t="s">
        <v>6453</v>
      </c>
      <c r="H3454" s="205" t="s">
        <v>194</v>
      </c>
      <c r="I3454" s="205" t="s">
        <v>203</v>
      </c>
      <c r="J3454" s="205" t="s">
        <v>203</v>
      </c>
    </row>
    <row r="3455" spans="2:10" s="198" customFormat="1" ht="18" customHeight="1" x14ac:dyDescent="0.2">
      <c r="B3455" s="203">
        <v>2010</v>
      </c>
      <c r="C3455" s="204">
        <v>123442.28</v>
      </c>
      <c r="D3455" s="205" t="s">
        <v>87</v>
      </c>
      <c r="E3455" s="205" t="s">
        <v>95</v>
      </c>
      <c r="F3455" s="203">
        <v>90</v>
      </c>
      <c r="G3455" s="205" t="s">
        <v>6453</v>
      </c>
      <c r="H3455" s="205" t="s">
        <v>194</v>
      </c>
      <c r="I3455" s="205" t="s">
        <v>204</v>
      </c>
      <c r="J3455" s="205" t="s">
        <v>204</v>
      </c>
    </row>
    <row r="3456" spans="2:10" s="198" customFormat="1" ht="18" customHeight="1" x14ac:dyDescent="0.2">
      <c r="B3456" s="203">
        <v>2010</v>
      </c>
      <c r="C3456" s="204">
        <v>82861944.719999999</v>
      </c>
      <c r="D3456" s="205" t="s">
        <v>87</v>
      </c>
      <c r="E3456" s="205" t="s">
        <v>95</v>
      </c>
      <c r="F3456" s="203">
        <v>90</v>
      </c>
      <c r="G3456" s="205" t="s">
        <v>6453</v>
      </c>
      <c r="H3456" s="205" t="s">
        <v>194</v>
      </c>
      <c r="I3456" s="205" t="s">
        <v>205</v>
      </c>
      <c r="J3456" s="205" t="s">
        <v>205</v>
      </c>
    </row>
    <row r="3457" spans="2:10" s="198" customFormat="1" ht="18" customHeight="1" x14ac:dyDescent="0.2">
      <c r="B3457" s="203">
        <v>2010</v>
      </c>
      <c r="C3457" s="204">
        <v>5114661.16</v>
      </c>
      <c r="D3457" s="205" t="s">
        <v>87</v>
      </c>
      <c r="E3457" s="205" t="s">
        <v>95</v>
      </c>
      <c r="F3457" s="203">
        <v>90</v>
      </c>
      <c r="G3457" s="205" t="s">
        <v>6453</v>
      </c>
      <c r="H3457" s="205" t="s">
        <v>194</v>
      </c>
      <c r="I3457" s="205" t="s">
        <v>206</v>
      </c>
      <c r="J3457" s="205" t="s">
        <v>206</v>
      </c>
    </row>
    <row r="3458" spans="2:10" s="198" customFormat="1" ht="18" customHeight="1" x14ac:dyDescent="0.2">
      <c r="B3458" s="203">
        <v>2010</v>
      </c>
      <c r="C3458" s="204">
        <v>419635.95</v>
      </c>
      <c r="D3458" s="205" t="s">
        <v>87</v>
      </c>
      <c r="E3458" s="205" t="s">
        <v>95</v>
      </c>
      <c r="F3458" s="203">
        <v>90</v>
      </c>
      <c r="G3458" s="205" t="s">
        <v>6453</v>
      </c>
      <c r="H3458" s="205" t="s">
        <v>194</v>
      </c>
      <c r="I3458" s="205" t="s">
        <v>207</v>
      </c>
      <c r="J3458" s="205" t="s">
        <v>207</v>
      </c>
    </row>
    <row r="3459" spans="2:10" s="198" customFormat="1" ht="18" customHeight="1" x14ac:dyDescent="0.2">
      <c r="B3459" s="203">
        <v>2010</v>
      </c>
      <c r="C3459" s="204">
        <v>86708779.920000002</v>
      </c>
      <c r="D3459" s="205" t="s">
        <v>87</v>
      </c>
      <c r="E3459" s="205" t="s">
        <v>95</v>
      </c>
      <c r="F3459" s="203">
        <v>90</v>
      </c>
      <c r="G3459" s="205" t="s">
        <v>6453</v>
      </c>
      <c r="H3459" s="205" t="s">
        <v>194</v>
      </c>
      <c r="I3459" s="205" t="s">
        <v>208</v>
      </c>
      <c r="J3459" s="205" t="s">
        <v>208</v>
      </c>
    </row>
    <row r="3460" spans="2:10" s="198" customFormat="1" ht="18" customHeight="1" x14ac:dyDescent="0.2">
      <c r="B3460" s="203">
        <v>2010</v>
      </c>
      <c r="C3460" s="204">
        <v>2201984.84</v>
      </c>
      <c r="D3460" s="205" t="s">
        <v>87</v>
      </c>
      <c r="E3460" s="205" t="s">
        <v>95</v>
      </c>
      <c r="F3460" s="203">
        <v>90</v>
      </c>
      <c r="G3460" s="205" t="s">
        <v>6453</v>
      </c>
      <c r="H3460" s="205" t="s">
        <v>194</v>
      </c>
      <c r="I3460" s="205" t="s">
        <v>209</v>
      </c>
      <c r="J3460" s="205" t="s">
        <v>209</v>
      </c>
    </row>
    <row r="3461" spans="2:10" s="198" customFormat="1" ht="18" customHeight="1" x14ac:dyDescent="0.2">
      <c r="B3461" s="203">
        <v>2010</v>
      </c>
      <c r="C3461" s="204">
        <v>6846772.1399999997</v>
      </c>
      <c r="D3461" s="205" t="s">
        <v>87</v>
      </c>
      <c r="E3461" s="205" t="s">
        <v>95</v>
      </c>
      <c r="F3461" s="203">
        <v>90</v>
      </c>
      <c r="G3461" s="205" t="s">
        <v>6453</v>
      </c>
      <c r="H3461" s="205" t="s">
        <v>194</v>
      </c>
      <c r="I3461" s="205" t="s">
        <v>354</v>
      </c>
      <c r="J3461" s="205" t="s">
        <v>354</v>
      </c>
    </row>
    <row r="3462" spans="2:10" s="198" customFormat="1" ht="18" customHeight="1" x14ac:dyDescent="0.2">
      <c r="B3462" s="203">
        <v>2010</v>
      </c>
      <c r="C3462" s="204">
        <v>34575659.880000003</v>
      </c>
      <c r="D3462" s="205" t="s">
        <v>87</v>
      </c>
      <c r="E3462" s="205" t="s">
        <v>95</v>
      </c>
      <c r="F3462" s="203">
        <v>90</v>
      </c>
      <c r="G3462" s="205" t="s">
        <v>6453</v>
      </c>
      <c r="H3462" s="205" t="s">
        <v>194</v>
      </c>
      <c r="I3462" s="205" t="s">
        <v>191</v>
      </c>
      <c r="J3462" s="205" t="s">
        <v>191</v>
      </c>
    </row>
    <row r="3463" spans="2:10" s="198" customFormat="1" ht="18" customHeight="1" x14ac:dyDescent="0.2">
      <c r="B3463" s="203">
        <v>2010</v>
      </c>
      <c r="C3463" s="204">
        <v>31672930.989999998</v>
      </c>
      <c r="D3463" s="205" t="s">
        <v>87</v>
      </c>
      <c r="E3463" s="205" t="s">
        <v>95</v>
      </c>
      <c r="F3463" s="203">
        <v>90</v>
      </c>
      <c r="G3463" s="205" t="s">
        <v>6453</v>
      </c>
      <c r="H3463" s="205" t="s">
        <v>194</v>
      </c>
      <c r="I3463" s="205" t="s">
        <v>192</v>
      </c>
      <c r="J3463" s="205" t="s">
        <v>192</v>
      </c>
    </row>
    <row r="3464" spans="2:10" s="198" customFormat="1" ht="18" customHeight="1" x14ac:dyDescent="0.2">
      <c r="B3464" s="203">
        <v>2010</v>
      </c>
      <c r="C3464" s="204">
        <v>15566360.710000001</v>
      </c>
      <c r="D3464" s="205" t="s">
        <v>87</v>
      </c>
      <c r="E3464" s="205" t="s">
        <v>95</v>
      </c>
      <c r="F3464" s="203">
        <v>90</v>
      </c>
      <c r="G3464" s="205" t="s">
        <v>6453</v>
      </c>
      <c r="H3464" s="205" t="s">
        <v>194</v>
      </c>
      <c r="I3464" s="205" t="s">
        <v>210</v>
      </c>
      <c r="J3464" s="205" t="s">
        <v>210</v>
      </c>
    </row>
    <row r="3465" spans="2:10" s="198" customFormat="1" ht="18" customHeight="1" x14ac:dyDescent="0.2">
      <c r="B3465" s="203">
        <v>2010</v>
      </c>
      <c r="C3465" s="204">
        <v>2264188.14</v>
      </c>
      <c r="D3465" s="205" t="s">
        <v>87</v>
      </c>
      <c r="E3465" s="205" t="s">
        <v>95</v>
      </c>
      <c r="F3465" s="203">
        <v>90</v>
      </c>
      <c r="G3465" s="205" t="s">
        <v>6453</v>
      </c>
      <c r="H3465" s="205" t="s">
        <v>194</v>
      </c>
      <c r="I3465" s="205" t="s">
        <v>355</v>
      </c>
      <c r="J3465" s="205" t="s">
        <v>355</v>
      </c>
    </row>
    <row r="3466" spans="2:10" s="198" customFormat="1" ht="18" customHeight="1" x14ac:dyDescent="0.2">
      <c r="B3466" s="203">
        <v>2010</v>
      </c>
      <c r="C3466" s="204">
        <v>25835247.359999999</v>
      </c>
      <c r="D3466" s="205" t="s">
        <v>87</v>
      </c>
      <c r="E3466" s="205" t="s">
        <v>95</v>
      </c>
      <c r="F3466" s="203">
        <v>90</v>
      </c>
      <c r="G3466" s="205" t="s">
        <v>6453</v>
      </c>
      <c r="H3466" s="205" t="s">
        <v>194</v>
      </c>
      <c r="I3466" s="205" t="s">
        <v>349</v>
      </c>
      <c r="J3466" s="205" t="s">
        <v>194</v>
      </c>
    </row>
    <row r="3467" spans="2:10" s="198" customFormat="1" ht="18" customHeight="1" x14ac:dyDescent="0.2">
      <c r="B3467" s="203">
        <v>2010</v>
      </c>
      <c r="C3467" s="204">
        <v>23299152.710000001</v>
      </c>
      <c r="D3467" s="205" t="s">
        <v>87</v>
      </c>
      <c r="E3467" s="205" t="s">
        <v>95</v>
      </c>
      <c r="F3467" s="203">
        <v>90</v>
      </c>
      <c r="G3467" s="205" t="s">
        <v>6453</v>
      </c>
      <c r="H3467" s="205" t="s">
        <v>194</v>
      </c>
      <c r="I3467" s="205" t="s">
        <v>367</v>
      </c>
      <c r="J3467" s="205" t="s">
        <v>367</v>
      </c>
    </row>
    <row r="3468" spans="2:10" s="198" customFormat="1" ht="18" customHeight="1" x14ac:dyDescent="0.2">
      <c r="B3468" s="203">
        <v>2010</v>
      </c>
      <c r="C3468" s="204">
        <v>18039295.640000001</v>
      </c>
      <c r="D3468" s="205" t="s">
        <v>87</v>
      </c>
      <c r="E3468" s="205" t="s">
        <v>95</v>
      </c>
      <c r="F3468" s="203">
        <v>90</v>
      </c>
      <c r="G3468" s="205" t="s">
        <v>6453</v>
      </c>
      <c r="H3468" s="205" t="s">
        <v>194</v>
      </c>
      <c r="I3468" s="205" t="s">
        <v>211</v>
      </c>
      <c r="J3468" s="205" t="s">
        <v>211</v>
      </c>
    </row>
    <row r="3469" spans="2:10" s="198" customFormat="1" ht="18" customHeight="1" x14ac:dyDescent="0.2">
      <c r="B3469" s="203">
        <v>2010</v>
      </c>
      <c r="C3469" s="204">
        <v>82281101.049999997</v>
      </c>
      <c r="D3469" s="205" t="s">
        <v>87</v>
      </c>
      <c r="E3469" s="205" t="s">
        <v>95</v>
      </c>
      <c r="F3469" s="203">
        <v>90</v>
      </c>
      <c r="G3469" s="205" t="s">
        <v>6453</v>
      </c>
      <c r="H3469" s="205" t="s">
        <v>194</v>
      </c>
      <c r="I3469" s="205" t="s">
        <v>212</v>
      </c>
      <c r="J3469" s="205" t="s">
        <v>212</v>
      </c>
    </row>
    <row r="3470" spans="2:10" s="198" customFormat="1" ht="18" customHeight="1" x14ac:dyDescent="0.2">
      <c r="B3470" s="203">
        <v>2010</v>
      </c>
      <c r="C3470" s="204">
        <v>5150000</v>
      </c>
      <c r="D3470" s="205" t="s">
        <v>87</v>
      </c>
      <c r="E3470" s="205" t="s">
        <v>95</v>
      </c>
      <c r="F3470" s="203">
        <v>90</v>
      </c>
      <c r="G3470" s="205" t="s">
        <v>6453</v>
      </c>
      <c r="H3470" s="205" t="s">
        <v>194</v>
      </c>
      <c r="I3470" s="205" t="s">
        <v>461</v>
      </c>
      <c r="J3470" s="205" t="s">
        <v>461</v>
      </c>
    </row>
    <row r="3471" spans="2:10" s="198" customFormat="1" ht="18" customHeight="1" x14ac:dyDescent="0.2">
      <c r="B3471" s="203">
        <v>2010</v>
      </c>
      <c r="C3471" s="204">
        <v>17314143.719999999</v>
      </c>
      <c r="D3471" s="205" t="s">
        <v>87</v>
      </c>
      <c r="E3471" s="205" t="s">
        <v>95</v>
      </c>
      <c r="F3471" s="203">
        <v>90</v>
      </c>
      <c r="G3471" s="205" t="s">
        <v>6453</v>
      </c>
      <c r="H3471" s="205" t="s">
        <v>194</v>
      </c>
      <c r="I3471" s="205" t="s">
        <v>419</v>
      </c>
      <c r="J3471" s="205" t="s">
        <v>419</v>
      </c>
    </row>
    <row r="3472" spans="2:10" s="198" customFormat="1" ht="18" customHeight="1" x14ac:dyDescent="0.2">
      <c r="B3472" s="203">
        <v>2010</v>
      </c>
      <c r="C3472" s="204">
        <v>49608173.460000001</v>
      </c>
      <c r="D3472" s="205" t="s">
        <v>87</v>
      </c>
      <c r="E3472" s="205" t="s">
        <v>95</v>
      </c>
      <c r="F3472" s="203">
        <v>90</v>
      </c>
      <c r="G3472" s="205" t="s">
        <v>6453</v>
      </c>
      <c r="H3472" s="205" t="s">
        <v>194</v>
      </c>
      <c r="I3472" s="205" t="s">
        <v>462</v>
      </c>
      <c r="J3472" s="205" t="s">
        <v>462</v>
      </c>
    </row>
    <row r="3473" spans="2:10" s="198" customFormat="1" ht="18" customHeight="1" x14ac:dyDescent="0.2">
      <c r="B3473" s="203">
        <v>2010</v>
      </c>
      <c r="C3473" s="204">
        <v>9208409</v>
      </c>
      <c r="D3473" s="205" t="s">
        <v>87</v>
      </c>
      <c r="E3473" s="205" t="s">
        <v>95</v>
      </c>
      <c r="F3473" s="203">
        <v>90</v>
      </c>
      <c r="G3473" s="205" t="s">
        <v>6453</v>
      </c>
      <c r="H3473" s="205" t="s">
        <v>194</v>
      </c>
      <c r="I3473" s="205" t="s">
        <v>463</v>
      </c>
      <c r="J3473" s="205" t="s">
        <v>463</v>
      </c>
    </row>
    <row r="3474" spans="2:10" s="198" customFormat="1" ht="18" customHeight="1" x14ac:dyDescent="0.2">
      <c r="B3474" s="203">
        <v>2010</v>
      </c>
      <c r="C3474" s="204">
        <v>27345468.219999999</v>
      </c>
      <c r="D3474" s="205" t="s">
        <v>87</v>
      </c>
      <c r="E3474" s="205" t="s">
        <v>95</v>
      </c>
      <c r="F3474" s="203">
        <v>90</v>
      </c>
      <c r="G3474" s="205" t="s">
        <v>6453</v>
      </c>
      <c r="H3474" s="205" t="s">
        <v>194</v>
      </c>
      <c r="I3474" s="205" t="s">
        <v>420</v>
      </c>
      <c r="J3474" s="205" t="s">
        <v>420</v>
      </c>
    </row>
    <row r="3475" spans="2:10" s="198" customFormat="1" ht="18" customHeight="1" x14ac:dyDescent="0.2">
      <c r="B3475" s="203">
        <v>2010</v>
      </c>
      <c r="C3475" s="204">
        <v>721943.15</v>
      </c>
      <c r="D3475" s="205" t="s">
        <v>87</v>
      </c>
      <c r="E3475" s="205" t="s">
        <v>95</v>
      </c>
      <c r="F3475" s="203">
        <v>90</v>
      </c>
      <c r="G3475" s="205" t="s">
        <v>6453</v>
      </c>
      <c r="H3475" s="205" t="s">
        <v>194</v>
      </c>
      <c r="I3475" s="205" t="s">
        <v>464</v>
      </c>
      <c r="J3475" s="205" t="s">
        <v>464</v>
      </c>
    </row>
    <row r="3476" spans="2:10" s="198" customFormat="1" ht="18" customHeight="1" x14ac:dyDescent="0.2">
      <c r="B3476" s="203">
        <v>2010</v>
      </c>
      <c r="C3476" s="204">
        <v>131972872.31999999</v>
      </c>
      <c r="D3476" s="205" t="s">
        <v>87</v>
      </c>
      <c r="E3476" s="205" t="s">
        <v>95</v>
      </c>
      <c r="F3476" s="203">
        <v>90</v>
      </c>
      <c r="G3476" s="205" t="s">
        <v>6453</v>
      </c>
      <c r="H3476" s="205" t="s">
        <v>194</v>
      </c>
      <c r="I3476" s="205" t="s">
        <v>356</v>
      </c>
      <c r="J3476" s="205" t="s">
        <v>356</v>
      </c>
    </row>
    <row r="3477" spans="2:10" s="198" customFormat="1" ht="18" customHeight="1" x14ac:dyDescent="0.2">
      <c r="B3477" s="203">
        <v>2010</v>
      </c>
      <c r="C3477" s="204">
        <v>22976635.050000001</v>
      </c>
      <c r="D3477" s="205" t="s">
        <v>87</v>
      </c>
      <c r="E3477" s="205" t="s">
        <v>95</v>
      </c>
      <c r="F3477" s="203">
        <v>90</v>
      </c>
      <c r="G3477" s="205" t="s">
        <v>6453</v>
      </c>
      <c r="H3477" s="205" t="s">
        <v>194</v>
      </c>
      <c r="I3477" s="205" t="s">
        <v>465</v>
      </c>
      <c r="J3477" s="205" t="s">
        <v>465</v>
      </c>
    </row>
    <row r="3478" spans="2:10" s="198" customFormat="1" ht="18" customHeight="1" x14ac:dyDescent="0.2">
      <c r="B3478" s="203">
        <v>2010</v>
      </c>
      <c r="C3478" s="204">
        <v>2393212.33</v>
      </c>
      <c r="D3478" s="205" t="s">
        <v>87</v>
      </c>
      <c r="E3478" s="205" t="s">
        <v>95</v>
      </c>
      <c r="F3478" s="203">
        <v>90</v>
      </c>
      <c r="G3478" s="205" t="s">
        <v>6453</v>
      </c>
      <c r="H3478" s="205" t="s">
        <v>194</v>
      </c>
      <c r="I3478" s="205" t="s">
        <v>421</v>
      </c>
      <c r="J3478" s="205" t="s">
        <v>421</v>
      </c>
    </row>
    <row r="3479" spans="2:10" s="198" customFormat="1" ht="18" customHeight="1" x14ac:dyDescent="0.2">
      <c r="B3479" s="203">
        <v>2010</v>
      </c>
      <c r="C3479" s="204">
        <v>115680721.23999999</v>
      </c>
      <c r="D3479" s="205" t="s">
        <v>87</v>
      </c>
      <c r="E3479" s="205" t="s">
        <v>95</v>
      </c>
      <c r="F3479" s="203">
        <v>90</v>
      </c>
      <c r="G3479" s="205" t="s">
        <v>6453</v>
      </c>
      <c r="H3479" s="205" t="s">
        <v>194</v>
      </c>
      <c r="I3479" s="205" t="s">
        <v>466</v>
      </c>
      <c r="J3479" s="205" t="s">
        <v>466</v>
      </c>
    </row>
    <row r="3480" spans="2:10" s="198" customFormat="1" ht="18" customHeight="1" x14ac:dyDescent="0.2">
      <c r="B3480" s="203">
        <v>2010</v>
      </c>
      <c r="C3480" s="204">
        <v>29694656.010000002</v>
      </c>
      <c r="D3480" s="205" t="s">
        <v>87</v>
      </c>
      <c r="E3480" s="205" t="s">
        <v>95</v>
      </c>
      <c r="F3480" s="203">
        <v>90</v>
      </c>
      <c r="G3480" s="205" t="s">
        <v>6453</v>
      </c>
      <c r="H3480" s="205" t="s">
        <v>194</v>
      </c>
      <c r="I3480" s="205" t="s">
        <v>467</v>
      </c>
      <c r="J3480" s="205" t="s">
        <v>467</v>
      </c>
    </row>
    <row r="3481" spans="2:10" s="198" customFormat="1" ht="18" customHeight="1" x14ac:dyDescent="0.2">
      <c r="B3481" s="203">
        <v>2010</v>
      </c>
      <c r="C3481" s="204">
        <v>848492367.86000001</v>
      </c>
      <c r="D3481" s="205" t="s">
        <v>87</v>
      </c>
      <c r="E3481" s="205" t="s">
        <v>95</v>
      </c>
      <c r="F3481" s="203">
        <v>90</v>
      </c>
      <c r="G3481" s="205" t="s">
        <v>6453</v>
      </c>
      <c r="H3481" s="205" t="s">
        <v>194</v>
      </c>
      <c r="I3481" s="205" t="s">
        <v>214</v>
      </c>
      <c r="J3481" s="205" t="s">
        <v>214</v>
      </c>
    </row>
    <row r="3482" spans="2:10" s="198" customFormat="1" ht="18" customHeight="1" x14ac:dyDescent="0.2">
      <c r="B3482" s="203">
        <v>2010</v>
      </c>
      <c r="C3482" s="204">
        <v>550712182</v>
      </c>
      <c r="D3482" s="205" t="s">
        <v>87</v>
      </c>
      <c r="E3482" s="205" t="s">
        <v>95</v>
      </c>
      <c r="F3482" s="203">
        <v>90</v>
      </c>
      <c r="G3482" s="205" t="s">
        <v>6453</v>
      </c>
      <c r="H3482" s="205" t="s">
        <v>194</v>
      </c>
      <c r="I3482" s="205" t="s">
        <v>468</v>
      </c>
      <c r="J3482" s="205" t="s">
        <v>468</v>
      </c>
    </row>
    <row r="3483" spans="2:10" s="198" customFormat="1" ht="18" customHeight="1" x14ac:dyDescent="0.2">
      <c r="B3483" s="203">
        <v>2010</v>
      </c>
      <c r="C3483" s="204">
        <v>146768014.74000001</v>
      </c>
      <c r="D3483" s="205" t="s">
        <v>87</v>
      </c>
      <c r="E3483" s="205" t="s">
        <v>95</v>
      </c>
      <c r="F3483" s="203">
        <v>90</v>
      </c>
      <c r="G3483" s="205" t="s">
        <v>6453</v>
      </c>
      <c r="H3483" s="205" t="s">
        <v>194</v>
      </c>
      <c r="I3483" s="205" t="s">
        <v>438</v>
      </c>
      <c r="J3483" s="205" t="s">
        <v>438</v>
      </c>
    </row>
    <row r="3484" spans="2:10" s="198" customFormat="1" ht="18" customHeight="1" x14ac:dyDescent="0.2">
      <c r="B3484" s="203">
        <v>2010</v>
      </c>
      <c r="C3484" s="204">
        <v>97861341.159999996</v>
      </c>
      <c r="D3484" s="205" t="s">
        <v>87</v>
      </c>
      <c r="E3484" s="205" t="s">
        <v>95</v>
      </c>
      <c r="F3484" s="203">
        <v>90</v>
      </c>
      <c r="G3484" s="205" t="s">
        <v>6453</v>
      </c>
      <c r="H3484" s="205" t="s">
        <v>194</v>
      </c>
      <c r="I3484" s="205" t="s">
        <v>370</v>
      </c>
      <c r="J3484" s="205" t="s">
        <v>370</v>
      </c>
    </row>
    <row r="3485" spans="2:10" s="198" customFormat="1" ht="18" customHeight="1" x14ac:dyDescent="0.2">
      <c r="B3485" s="203">
        <v>2010</v>
      </c>
      <c r="C3485" s="204">
        <v>6513766.5800000001</v>
      </c>
      <c r="D3485" s="205" t="s">
        <v>87</v>
      </c>
      <c r="E3485" s="205" t="s">
        <v>95</v>
      </c>
      <c r="F3485" s="203">
        <v>90</v>
      </c>
      <c r="G3485" s="205" t="s">
        <v>6453</v>
      </c>
      <c r="H3485" s="205" t="s">
        <v>194</v>
      </c>
      <c r="I3485" s="205" t="s">
        <v>395</v>
      </c>
      <c r="J3485" s="205" t="s">
        <v>395</v>
      </c>
    </row>
    <row r="3486" spans="2:10" s="198" customFormat="1" ht="18" customHeight="1" x14ac:dyDescent="0.2">
      <c r="B3486" s="203">
        <v>2010</v>
      </c>
      <c r="C3486" s="204">
        <v>216811.28</v>
      </c>
      <c r="D3486" s="205" t="s">
        <v>87</v>
      </c>
      <c r="E3486" s="205" t="s">
        <v>95</v>
      </c>
      <c r="F3486" s="203">
        <v>90</v>
      </c>
      <c r="G3486" s="205" t="s">
        <v>6453</v>
      </c>
      <c r="H3486" s="205" t="s">
        <v>194</v>
      </c>
      <c r="I3486" s="205" t="s">
        <v>469</v>
      </c>
      <c r="J3486" s="205" t="s">
        <v>469</v>
      </c>
    </row>
    <row r="3487" spans="2:10" s="198" customFormat="1" ht="18" customHeight="1" x14ac:dyDescent="0.2">
      <c r="B3487" s="203">
        <v>2010</v>
      </c>
      <c r="C3487" s="204">
        <v>23649929.699999999</v>
      </c>
      <c r="D3487" s="205" t="s">
        <v>87</v>
      </c>
      <c r="E3487" s="205" t="s">
        <v>95</v>
      </c>
      <c r="F3487" s="203">
        <v>90</v>
      </c>
      <c r="G3487" s="205" t="s">
        <v>6453</v>
      </c>
      <c r="H3487" s="205" t="s">
        <v>194</v>
      </c>
      <c r="I3487" s="205" t="s">
        <v>371</v>
      </c>
      <c r="J3487" s="205" t="s">
        <v>371</v>
      </c>
    </row>
    <row r="3488" spans="2:10" s="198" customFormat="1" ht="18" customHeight="1" x14ac:dyDescent="0.2">
      <c r="B3488" s="203">
        <v>2010</v>
      </c>
      <c r="C3488" s="204">
        <v>2721225.82</v>
      </c>
      <c r="D3488" s="205" t="s">
        <v>87</v>
      </c>
      <c r="E3488" s="205" t="s">
        <v>95</v>
      </c>
      <c r="F3488" s="203">
        <v>90</v>
      </c>
      <c r="G3488" s="205" t="s">
        <v>6453</v>
      </c>
      <c r="H3488" s="205" t="s">
        <v>194</v>
      </c>
      <c r="I3488" s="205" t="s">
        <v>470</v>
      </c>
      <c r="J3488" s="205" t="s">
        <v>470</v>
      </c>
    </row>
    <row r="3489" spans="2:10" s="198" customFormat="1" ht="18" customHeight="1" x14ac:dyDescent="0.2">
      <c r="B3489" s="203">
        <v>2010</v>
      </c>
      <c r="C3489" s="204">
        <v>96014964.920000002</v>
      </c>
      <c r="D3489" s="205" t="s">
        <v>87</v>
      </c>
      <c r="E3489" s="205" t="s">
        <v>95</v>
      </c>
      <c r="F3489" s="203">
        <v>90</v>
      </c>
      <c r="G3489" s="205" t="s">
        <v>6453</v>
      </c>
      <c r="H3489" s="205" t="s">
        <v>194</v>
      </c>
      <c r="I3489" s="205" t="s">
        <v>216</v>
      </c>
      <c r="J3489" s="205" t="s">
        <v>216</v>
      </c>
    </row>
    <row r="3490" spans="2:10" s="198" customFormat="1" ht="18" customHeight="1" x14ac:dyDescent="0.2">
      <c r="B3490" s="203">
        <v>2010</v>
      </c>
      <c r="C3490" s="204">
        <v>91665506.200000003</v>
      </c>
      <c r="D3490" s="205" t="s">
        <v>87</v>
      </c>
      <c r="E3490" s="205" t="s">
        <v>95</v>
      </c>
      <c r="F3490" s="203">
        <v>90</v>
      </c>
      <c r="G3490" s="205" t="s">
        <v>6453</v>
      </c>
      <c r="H3490" s="205" t="s">
        <v>194</v>
      </c>
      <c r="I3490" s="205" t="s">
        <v>217</v>
      </c>
      <c r="J3490" s="205" t="s">
        <v>217</v>
      </c>
    </row>
    <row r="3491" spans="2:10" s="198" customFormat="1" ht="18" customHeight="1" x14ac:dyDescent="0.2">
      <c r="B3491" s="203">
        <v>2010</v>
      </c>
      <c r="C3491" s="204">
        <v>1923050.07</v>
      </c>
      <c r="D3491" s="205" t="s">
        <v>87</v>
      </c>
      <c r="E3491" s="205" t="s">
        <v>95</v>
      </c>
      <c r="F3491" s="203">
        <v>90</v>
      </c>
      <c r="G3491" s="205" t="s">
        <v>6453</v>
      </c>
      <c r="H3491" s="205" t="s">
        <v>194</v>
      </c>
      <c r="I3491" s="205" t="s">
        <v>218</v>
      </c>
      <c r="J3491" s="205" t="s">
        <v>6455</v>
      </c>
    </row>
    <row r="3492" spans="2:10" s="198" customFormat="1" ht="18" customHeight="1" x14ac:dyDescent="0.2">
      <c r="B3492" s="203">
        <v>2010</v>
      </c>
      <c r="C3492" s="204">
        <v>358.41</v>
      </c>
      <c r="D3492" s="205" t="s">
        <v>87</v>
      </c>
      <c r="E3492" s="205" t="s">
        <v>95</v>
      </c>
      <c r="F3492" s="203">
        <v>90</v>
      </c>
      <c r="G3492" s="205" t="s">
        <v>6453</v>
      </c>
      <c r="H3492" s="205" t="s">
        <v>194</v>
      </c>
      <c r="I3492" s="205" t="s">
        <v>422</v>
      </c>
      <c r="J3492" s="205" t="s">
        <v>487</v>
      </c>
    </row>
    <row r="3493" spans="2:10" s="198" customFormat="1" ht="18" customHeight="1" x14ac:dyDescent="0.2">
      <c r="B3493" s="203">
        <v>2010</v>
      </c>
      <c r="C3493" s="204">
        <v>6121559.7599999998</v>
      </c>
      <c r="D3493" s="205" t="s">
        <v>87</v>
      </c>
      <c r="E3493" s="205" t="s">
        <v>95</v>
      </c>
      <c r="F3493" s="203">
        <v>90</v>
      </c>
      <c r="G3493" s="205" t="s">
        <v>6453</v>
      </c>
      <c r="H3493" s="205" t="s">
        <v>194</v>
      </c>
      <c r="I3493" s="205" t="s">
        <v>372</v>
      </c>
      <c r="J3493" s="205" t="s">
        <v>372</v>
      </c>
    </row>
    <row r="3494" spans="2:10" s="198" customFormat="1" ht="18" customHeight="1" x14ac:dyDescent="0.2">
      <c r="B3494" s="203">
        <v>2010</v>
      </c>
      <c r="C3494" s="204">
        <v>0</v>
      </c>
      <c r="D3494" s="205" t="s">
        <v>87</v>
      </c>
      <c r="E3494" s="205" t="s">
        <v>95</v>
      </c>
      <c r="F3494" s="203">
        <v>90</v>
      </c>
      <c r="G3494" s="205" t="s">
        <v>6453</v>
      </c>
      <c r="H3494" s="205" t="s">
        <v>194</v>
      </c>
      <c r="I3494" s="205" t="s">
        <v>387</v>
      </c>
      <c r="J3494" s="205" t="s">
        <v>387</v>
      </c>
    </row>
    <row r="3495" spans="2:10" s="198" customFormat="1" ht="18" customHeight="1" x14ac:dyDescent="0.2">
      <c r="B3495" s="203">
        <v>2010</v>
      </c>
      <c r="C3495" s="204">
        <v>12130147.82</v>
      </c>
      <c r="D3495" s="205" t="s">
        <v>87</v>
      </c>
      <c r="E3495" s="205" t="s">
        <v>95</v>
      </c>
      <c r="F3495" s="203">
        <v>90</v>
      </c>
      <c r="G3495" s="205" t="s">
        <v>6453</v>
      </c>
      <c r="H3495" s="205" t="s">
        <v>194</v>
      </c>
      <c r="I3495" s="205" t="s">
        <v>219</v>
      </c>
      <c r="J3495" s="205" t="s">
        <v>219</v>
      </c>
    </row>
    <row r="3496" spans="2:10" s="198" customFormat="1" ht="18" customHeight="1" x14ac:dyDescent="0.2">
      <c r="B3496" s="203">
        <v>2010</v>
      </c>
      <c r="C3496" s="204">
        <v>45446787.789999999</v>
      </c>
      <c r="D3496" s="205" t="s">
        <v>87</v>
      </c>
      <c r="E3496" s="205" t="s">
        <v>95</v>
      </c>
      <c r="F3496" s="203">
        <v>90</v>
      </c>
      <c r="G3496" s="205" t="s">
        <v>6453</v>
      </c>
      <c r="H3496" s="205" t="s">
        <v>194</v>
      </c>
      <c r="I3496" s="205" t="s">
        <v>220</v>
      </c>
      <c r="J3496" s="205" t="s">
        <v>220</v>
      </c>
    </row>
    <row r="3497" spans="2:10" s="198" customFormat="1" ht="18" customHeight="1" x14ac:dyDescent="0.2">
      <c r="B3497" s="203">
        <v>2010</v>
      </c>
      <c r="C3497" s="204">
        <v>8201609.0700000003</v>
      </c>
      <c r="D3497" s="205" t="s">
        <v>87</v>
      </c>
      <c r="E3497" s="205" t="s">
        <v>95</v>
      </c>
      <c r="F3497" s="203">
        <v>90</v>
      </c>
      <c r="G3497" s="205" t="s">
        <v>6453</v>
      </c>
      <c r="H3497" s="205" t="s">
        <v>194</v>
      </c>
      <c r="I3497" s="205" t="s">
        <v>221</v>
      </c>
      <c r="J3497" s="205" t="s">
        <v>221</v>
      </c>
    </row>
    <row r="3498" spans="2:10" s="198" customFormat="1" ht="18" customHeight="1" x14ac:dyDescent="0.2">
      <c r="B3498" s="203">
        <v>2010</v>
      </c>
      <c r="C3498" s="204">
        <v>2147148.46</v>
      </c>
      <c r="D3498" s="205" t="s">
        <v>87</v>
      </c>
      <c r="E3498" s="205" t="s">
        <v>95</v>
      </c>
      <c r="F3498" s="203">
        <v>90</v>
      </c>
      <c r="G3498" s="205" t="s">
        <v>6453</v>
      </c>
      <c r="H3498" s="205" t="s">
        <v>222</v>
      </c>
      <c r="I3498" s="205" t="s">
        <v>223</v>
      </c>
      <c r="J3498" s="205" t="s">
        <v>223</v>
      </c>
    </row>
    <row r="3499" spans="2:10" s="198" customFormat="1" ht="18" customHeight="1" x14ac:dyDescent="0.2">
      <c r="B3499" s="203">
        <v>2010</v>
      </c>
      <c r="C3499" s="204">
        <v>504114.63</v>
      </c>
      <c r="D3499" s="205" t="s">
        <v>87</v>
      </c>
      <c r="E3499" s="205" t="s">
        <v>95</v>
      </c>
      <c r="F3499" s="203">
        <v>90</v>
      </c>
      <c r="G3499" s="205" t="s">
        <v>6453</v>
      </c>
      <c r="H3499" s="205" t="s">
        <v>222</v>
      </c>
      <c r="I3499" s="205" t="s">
        <v>224</v>
      </c>
      <c r="J3499" s="205" t="s">
        <v>224</v>
      </c>
    </row>
    <row r="3500" spans="2:10" s="198" customFormat="1" ht="18" customHeight="1" x14ac:dyDescent="0.2">
      <c r="B3500" s="203">
        <v>2010</v>
      </c>
      <c r="C3500" s="204">
        <v>5569332.7800000003</v>
      </c>
      <c r="D3500" s="205" t="s">
        <v>87</v>
      </c>
      <c r="E3500" s="205" t="s">
        <v>95</v>
      </c>
      <c r="F3500" s="203">
        <v>90</v>
      </c>
      <c r="G3500" s="205" t="s">
        <v>6453</v>
      </c>
      <c r="H3500" s="205" t="s">
        <v>222</v>
      </c>
      <c r="I3500" s="205" t="s">
        <v>225</v>
      </c>
      <c r="J3500" s="205" t="s">
        <v>225</v>
      </c>
    </row>
    <row r="3501" spans="2:10" s="198" customFormat="1" ht="18" customHeight="1" x14ac:dyDescent="0.2">
      <c r="B3501" s="203">
        <v>2010</v>
      </c>
      <c r="C3501" s="204">
        <v>366258.94</v>
      </c>
      <c r="D3501" s="205" t="s">
        <v>87</v>
      </c>
      <c r="E3501" s="205" t="s">
        <v>95</v>
      </c>
      <c r="F3501" s="203">
        <v>90</v>
      </c>
      <c r="G3501" s="205" t="s">
        <v>6453</v>
      </c>
      <c r="H3501" s="205" t="s">
        <v>222</v>
      </c>
      <c r="I3501" s="205" t="s">
        <v>349</v>
      </c>
      <c r="J3501" s="205" t="s">
        <v>222</v>
      </c>
    </row>
    <row r="3502" spans="2:10" s="198" customFormat="1" ht="18" customHeight="1" x14ac:dyDescent="0.2">
      <c r="B3502" s="203">
        <v>2010</v>
      </c>
      <c r="C3502" s="204">
        <v>6268069.25</v>
      </c>
      <c r="D3502" s="205" t="s">
        <v>87</v>
      </c>
      <c r="E3502" s="205" t="s">
        <v>95</v>
      </c>
      <c r="F3502" s="203">
        <v>90</v>
      </c>
      <c r="G3502" s="205" t="s">
        <v>6453</v>
      </c>
      <c r="H3502" s="205" t="s">
        <v>226</v>
      </c>
      <c r="I3502" s="205" t="s">
        <v>227</v>
      </c>
      <c r="J3502" s="205" t="s">
        <v>227</v>
      </c>
    </row>
    <row r="3503" spans="2:10" s="198" customFormat="1" ht="18" customHeight="1" x14ac:dyDescent="0.2">
      <c r="B3503" s="203">
        <v>2010</v>
      </c>
      <c r="C3503" s="204">
        <v>424990900.10000002</v>
      </c>
      <c r="D3503" s="205" t="s">
        <v>87</v>
      </c>
      <c r="E3503" s="205" t="s">
        <v>95</v>
      </c>
      <c r="F3503" s="203">
        <v>90</v>
      </c>
      <c r="G3503" s="205" t="s">
        <v>6453</v>
      </c>
      <c r="H3503" s="205" t="s">
        <v>226</v>
      </c>
      <c r="I3503" s="205" t="s">
        <v>258</v>
      </c>
      <c r="J3503" s="205" t="s">
        <v>258</v>
      </c>
    </row>
    <row r="3504" spans="2:10" s="198" customFormat="1" ht="18" customHeight="1" x14ac:dyDescent="0.2">
      <c r="B3504" s="203">
        <v>2010</v>
      </c>
      <c r="C3504" s="204">
        <v>1214770502.0999999</v>
      </c>
      <c r="D3504" s="205" t="s">
        <v>87</v>
      </c>
      <c r="E3504" s="205" t="s">
        <v>95</v>
      </c>
      <c r="F3504" s="203">
        <v>90</v>
      </c>
      <c r="G3504" s="205" t="s">
        <v>6453</v>
      </c>
      <c r="H3504" s="205" t="s">
        <v>226</v>
      </c>
      <c r="I3504" s="205" t="s">
        <v>228</v>
      </c>
      <c r="J3504" s="205" t="s">
        <v>228</v>
      </c>
    </row>
    <row r="3505" spans="2:10" s="198" customFormat="1" ht="18" customHeight="1" x14ac:dyDescent="0.2">
      <c r="B3505" s="203">
        <v>2010</v>
      </c>
      <c r="C3505" s="204">
        <v>4142487.82</v>
      </c>
      <c r="D3505" s="205" t="s">
        <v>87</v>
      </c>
      <c r="E3505" s="205" t="s">
        <v>95</v>
      </c>
      <c r="F3505" s="203">
        <v>90</v>
      </c>
      <c r="G3505" s="205" t="s">
        <v>6453</v>
      </c>
      <c r="H3505" s="205" t="s">
        <v>226</v>
      </c>
      <c r="I3505" s="205" t="s">
        <v>423</v>
      </c>
      <c r="J3505" s="205" t="s">
        <v>423</v>
      </c>
    </row>
    <row r="3506" spans="2:10" s="198" customFormat="1" ht="18" customHeight="1" x14ac:dyDescent="0.2">
      <c r="B3506" s="203">
        <v>2010</v>
      </c>
      <c r="C3506" s="204">
        <v>0</v>
      </c>
      <c r="D3506" s="205" t="s">
        <v>87</v>
      </c>
      <c r="E3506" s="205" t="s">
        <v>95</v>
      </c>
      <c r="F3506" s="203">
        <v>90</v>
      </c>
      <c r="G3506" s="205" t="s">
        <v>6453</v>
      </c>
      <c r="H3506" s="205" t="s">
        <v>226</v>
      </c>
      <c r="I3506" s="205" t="s">
        <v>349</v>
      </c>
      <c r="J3506" s="205" t="s">
        <v>226</v>
      </c>
    </row>
    <row r="3507" spans="2:10" s="198" customFormat="1" ht="18" customHeight="1" x14ac:dyDescent="0.2">
      <c r="B3507" s="203">
        <v>2010</v>
      </c>
      <c r="C3507" s="204">
        <v>4599607.01</v>
      </c>
      <c r="D3507" s="205" t="s">
        <v>87</v>
      </c>
      <c r="E3507" s="205" t="s">
        <v>95</v>
      </c>
      <c r="F3507" s="203">
        <v>90</v>
      </c>
      <c r="G3507" s="205" t="s">
        <v>6453</v>
      </c>
      <c r="H3507" s="205" t="s">
        <v>229</v>
      </c>
      <c r="I3507" s="205" t="s">
        <v>230</v>
      </c>
      <c r="J3507" s="205" t="s">
        <v>230</v>
      </c>
    </row>
    <row r="3508" spans="2:10" s="198" customFormat="1" ht="18" customHeight="1" x14ac:dyDescent="0.2">
      <c r="B3508" s="203">
        <v>2010</v>
      </c>
      <c r="C3508" s="204">
        <v>588841.55000000005</v>
      </c>
      <c r="D3508" s="205" t="s">
        <v>87</v>
      </c>
      <c r="E3508" s="205" t="s">
        <v>95</v>
      </c>
      <c r="F3508" s="203">
        <v>90</v>
      </c>
      <c r="G3508" s="205" t="s">
        <v>6453</v>
      </c>
      <c r="H3508" s="205" t="s">
        <v>229</v>
      </c>
      <c r="I3508" s="205" t="s">
        <v>383</v>
      </c>
      <c r="J3508" s="205" t="s">
        <v>383</v>
      </c>
    </row>
    <row r="3509" spans="2:10" s="198" customFormat="1" ht="18" customHeight="1" x14ac:dyDescent="0.2">
      <c r="B3509" s="203">
        <v>2010</v>
      </c>
      <c r="C3509" s="204">
        <v>1258000.78</v>
      </c>
      <c r="D3509" s="205" t="s">
        <v>87</v>
      </c>
      <c r="E3509" s="205" t="s">
        <v>95</v>
      </c>
      <c r="F3509" s="203">
        <v>90</v>
      </c>
      <c r="G3509" s="205" t="s">
        <v>6453</v>
      </c>
      <c r="H3509" s="205" t="s">
        <v>229</v>
      </c>
      <c r="I3509" s="205" t="s">
        <v>231</v>
      </c>
      <c r="J3509" s="205" t="s">
        <v>231</v>
      </c>
    </row>
    <row r="3510" spans="2:10" s="198" customFormat="1" ht="18" customHeight="1" x14ac:dyDescent="0.2">
      <c r="B3510" s="203">
        <v>2010</v>
      </c>
      <c r="C3510" s="204">
        <v>8809732.6799999997</v>
      </c>
      <c r="D3510" s="205" t="s">
        <v>87</v>
      </c>
      <c r="E3510" s="205" t="s">
        <v>95</v>
      </c>
      <c r="F3510" s="203">
        <v>90</v>
      </c>
      <c r="G3510" s="205" t="s">
        <v>6453</v>
      </c>
      <c r="H3510" s="205" t="s">
        <v>229</v>
      </c>
      <c r="I3510" s="205" t="s">
        <v>232</v>
      </c>
      <c r="J3510" s="205" t="s">
        <v>232</v>
      </c>
    </row>
    <row r="3511" spans="2:10" s="198" customFormat="1" ht="18" customHeight="1" x14ac:dyDescent="0.2">
      <c r="B3511" s="203">
        <v>2010</v>
      </c>
      <c r="C3511" s="204">
        <v>0</v>
      </c>
      <c r="D3511" s="205" t="s">
        <v>87</v>
      </c>
      <c r="E3511" s="205" t="s">
        <v>95</v>
      </c>
      <c r="F3511" s="203">
        <v>90</v>
      </c>
      <c r="G3511" s="205" t="s">
        <v>6453</v>
      </c>
      <c r="H3511" s="205" t="s">
        <v>229</v>
      </c>
      <c r="I3511" s="205" t="s">
        <v>349</v>
      </c>
      <c r="J3511" s="205" t="s">
        <v>229</v>
      </c>
    </row>
    <row r="3512" spans="2:10" s="198" customFormat="1" ht="18" customHeight="1" x14ac:dyDescent="0.2">
      <c r="B3512" s="203">
        <v>2010</v>
      </c>
      <c r="C3512" s="204">
        <v>0</v>
      </c>
      <c r="D3512" s="205" t="s">
        <v>87</v>
      </c>
      <c r="E3512" s="205" t="s">
        <v>95</v>
      </c>
      <c r="F3512" s="203">
        <v>90</v>
      </c>
      <c r="G3512" s="205" t="s">
        <v>6453</v>
      </c>
      <c r="H3512" s="205" t="s">
        <v>234</v>
      </c>
      <c r="I3512" s="205" t="s">
        <v>349</v>
      </c>
      <c r="J3512" s="205" t="s">
        <v>234</v>
      </c>
    </row>
    <row r="3513" spans="2:10" s="198" customFormat="1" ht="18" customHeight="1" x14ac:dyDescent="0.2">
      <c r="B3513" s="203">
        <v>2010</v>
      </c>
      <c r="C3513" s="204">
        <v>0</v>
      </c>
      <c r="D3513" s="205" t="s">
        <v>87</v>
      </c>
      <c r="E3513" s="205" t="s">
        <v>95</v>
      </c>
      <c r="F3513" s="203">
        <v>90</v>
      </c>
      <c r="G3513" s="205" t="s">
        <v>6453</v>
      </c>
      <c r="H3513" s="205" t="s">
        <v>349</v>
      </c>
      <c r="I3513" s="205" t="s">
        <v>349</v>
      </c>
      <c r="J3513" s="205" t="s">
        <v>349</v>
      </c>
    </row>
    <row r="3514" spans="2:10" s="198" customFormat="1" ht="18" customHeight="1" x14ac:dyDescent="0.2">
      <c r="B3514" s="203">
        <v>2010</v>
      </c>
      <c r="C3514" s="204">
        <v>59524555.810000002</v>
      </c>
      <c r="D3514" s="205" t="s">
        <v>87</v>
      </c>
      <c r="E3514" s="205" t="s">
        <v>95</v>
      </c>
      <c r="F3514" s="203">
        <v>90</v>
      </c>
      <c r="G3514" s="205" t="s">
        <v>6453</v>
      </c>
      <c r="H3514" s="205" t="s">
        <v>236</v>
      </c>
      <c r="I3514" s="205" t="s">
        <v>357</v>
      </c>
      <c r="J3514" s="205" t="s">
        <v>357</v>
      </c>
    </row>
    <row r="3515" spans="2:10" s="198" customFormat="1" ht="18" customHeight="1" x14ac:dyDescent="0.2">
      <c r="B3515" s="203">
        <v>2010</v>
      </c>
      <c r="C3515" s="204">
        <v>3029474.58</v>
      </c>
      <c r="D3515" s="205" t="s">
        <v>87</v>
      </c>
      <c r="E3515" s="205" t="s">
        <v>95</v>
      </c>
      <c r="F3515" s="203">
        <v>90</v>
      </c>
      <c r="G3515" s="205" t="s">
        <v>6453</v>
      </c>
      <c r="H3515" s="205" t="s">
        <v>236</v>
      </c>
      <c r="I3515" s="205" t="s">
        <v>358</v>
      </c>
      <c r="J3515" s="205" t="s">
        <v>358</v>
      </c>
    </row>
    <row r="3516" spans="2:10" s="198" customFormat="1" ht="18" customHeight="1" x14ac:dyDescent="0.2">
      <c r="B3516" s="203">
        <v>2010</v>
      </c>
      <c r="C3516" s="204">
        <v>0</v>
      </c>
      <c r="D3516" s="205" t="s">
        <v>87</v>
      </c>
      <c r="E3516" s="205" t="s">
        <v>95</v>
      </c>
      <c r="F3516" s="203">
        <v>90</v>
      </c>
      <c r="G3516" s="205" t="s">
        <v>6453</v>
      </c>
      <c r="H3516" s="205" t="s">
        <v>236</v>
      </c>
      <c r="I3516" s="205" t="s">
        <v>349</v>
      </c>
      <c r="J3516" s="205" t="s">
        <v>236</v>
      </c>
    </row>
    <row r="3517" spans="2:10" s="198" customFormat="1" ht="18" customHeight="1" x14ac:dyDescent="0.2">
      <c r="B3517" s="203">
        <v>2010</v>
      </c>
      <c r="C3517" s="204">
        <v>1123.5899999999999</v>
      </c>
      <c r="D3517" s="205" t="s">
        <v>87</v>
      </c>
      <c r="E3517" s="205" t="s">
        <v>95</v>
      </c>
      <c r="F3517" s="203">
        <v>90</v>
      </c>
      <c r="G3517" s="205" t="s">
        <v>6453</v>
      </c>
      <c r="H3517" s="205" t="s">
        <v>237</v>
      </c>
      <c r="I3517" s="205" t="s">
        <v>349</v>
      </c>
      <c r="J3517" s="205" t="s">
        <v>237</v>
      </c>
    </row>
    <row r="3518" spans="2:10" s="198" customFormat="1" ht="18" customHeight="1" x14ac:dyDescent="0.2">
      <c r="B3518" s="203">
        <v>2010</v>
      </c>
      <c r="C3518" s="204">
        <v>48981.16</v>
      </c>
      <c r="D3518" s="205" t="s">
        <v>87</v>
      </c>
      <c r="E3518" s="205" t="s">
        <v>95</v>
      </c>
      <c r="F3518" s="203">
        <v>90</v>
      </c>
      <c r="G3518" s="205" t="s">
        <v>6453</v>
      </c>
      <c r="H3518" s="205" t="s">
        <v>237</v>
      </c>
      <c r="I3518" s="205" t="s">
        <v>238</v>
      </c>
      <c r="J3518" s="205" t="s">
        <v>238</v>
      </c>
    </row>
    <row r="3519" spans="2:10" s="198" customFormat="1" ht="18" customHeight="1" x14ac:dyDescent="0.2">
      <c r="B3519" s="203">
        <v>2010</v>
      </c>
      <c r="C3519" s="204">
        <v>3122972.92</v>
      </c>
      <c r="D3519" s="205" t="s">
        <v>87</v>
      </c>
      <c r="E3519" s="205" t="s">
        <v>95</v>
      </c>
      <c r="F3519" s="203">
        <v>90</v>
      </c>
      <c r="G3519" s="205" t="s">
        <v>6453</v>
      </c>
      <c r="H3519" s="205" t="s">
        <v>237</v>
      </c>
      <c r="I3519" s="205" t="s">
        <v>239</v>
      </c>
      <c r="J3519" s="205" t="s">
        <v>239</v>
      </c>
    </row>
    <row r="3520" spans="2:10" s="198" customFormat="1" ht="18" customHeight="1" x14ac:dyDescent="0.2">
      <c r="B3520" s="203">
        <v>2010</v>
      </c>
      <c r="C3520" s="204">
        <v>73088925.700000003</v>
      </c>
      <c r="D3520" s="205" t="s">
        <v>87</v>
      </c>
      <c r="E3520" s="205" t="s">
        <v>95</v>
      </c>
      <c r="F3520" s="203">
        <v>90</v>
      </c>
      <c r="G3520" s="205" t="s">
        <v>6453</v>
      </c>
      <c r="H3520" s="205" t="s">
        <v>237</v>
      </c>
      <c r="I3520" s="205" t="s">
        <v>240</v>
      </c>
      <c r="J3520" s="205" t="s">
        <v>240</v>
      </c>
    </row>
    <row r="3521" spans="2:10" s="198" customFormat="1" ht="18" customHeight="1" x14ac:dyDescent="0.2">
      <c r="B3521" s="203">
        <v>2010</v>
      </c>
      <c r="C3521" s="204">
        <v>0</v>
      </c>
      <c r="D3521" s="205" t="s">
        <v>87</v>
      </c>
      <c r="E3521" s="205" t="s">
        <v>95</v>
      </c>
      <c r="F3521" s="203">
        <v>99</v>
      </c>
      <c r="G3521" s="205" t="s">
        <v>439</v>
      </c>
      <c r="H3521" s="205" t="s">
        <v>349</v>
      </c>
      <c r="I3521" s="205" t="s">
        <v>349</v>
      </c>
      <c r="J3521" s="205" t="s">
        <v>349</v>
      </c>
    </row>
    <row r="3522" spans="2:10" s="198" customFormat="1" ht="18" customHeight="1" x14ac:dyDescent="0.2">
      <c r="B3522" s="203">
        <v>2010</v>
      </c>
      <c r="C3522" s="204">
        <v>4696139726.5200005</v>
      </c>
      <c r="D3522" s="205" t="s">
        <v>87</v>
      </c>
      <c r="E3522" s="205" t="s">
        <v>242</v>
      </c>
      <c r="F3522" s="203">
        <v>90</v>
      </c>
      <c r="G3522" s="205" t="s">
        <v>6453</v>
      </c>
      <c r="H3522" s="205" t="s">
        <v>96</v>
      </c>
      <c r="I3522" s="205" t="s">
        <v>98</v>
      </c>
      <c r="J3522" s="205" t="s">
        <v>98</v>
      </c>
    </row>
    <row r="3523" spans="2:10" s="198" customFormat="1" ht="18" customHeight="1" x14ac:dyDescent="0.2">
      <c r="B3523" s="203">
        <v>2010</v>
      </c>
      <c r="C3523" s="204">
        <v>1615474238.6300001</v>
      </c>
      <c r="D3523" s="205" t="s">
        <v>87</v>
      </c>
      <c r="E3523" s="205" t="s">
        <v>242</v>
      </c>
      <c r="F3523" s="203">
        <v>90</v>
      </c>
      <c r="G3523" s="205" t="s">
        <v>6453</v>
      </c>
      <c r="H3523" s="205" t="s">
        <v>96</v>
      </c>
      <c r="I3523" s="205" t="s">
        <v>245</v>
      </c>
      <c r="J3523" s="205" t="s">
        <v>245</v>
      </c>
    </row>
    <row r="3524" spans="2:10" s="198" customFormat="1" ht="18" customHeight="1" x14ac:dyDescent="0.2">
      <c r="B3524" s="203">
        <v>2010</v>
      </c>
      <c r="C3524" s="204">
        <v>0</v>
      </c>
      <c r="D3524" s="205" t="s">
        <v>87</v>
      </c>
      <c r="E3524" s="205" t="s">
        <v>242</v>
      </c>
      <c r="F3524" s="203">
        <v>90</v>
      </c>
      <c r="G3524" s="205" t="s">
        <v>6453</v>
      </c>
      <c r="H3524" s="205" t="s">
        <v>96</v>
      </c>
      <c r="I3524" s="205" t="s">
        <v>349</v>
      </c>
      <c r="J3524" s="205" t="s">
        <v>96</v>
      </c>
    </row>
    <row r="3525" spans="2:10" s="198" customFormat="1" ht="18" customHeight="1" x14ac:dyDescent="0.2">
      <c r="B3525" s="203">
        <v>2010</v>
      </c>
      <c r="C3525" s="204">
        <v>3740544.86</v>
      </c>
      <c r="D3525" s="205" t="s">
        <v>87</v>
      </c>
      <c r="E3525" s="205" t="s">
        <v>242</v>
      </c>
      <c r="F3525" s="203">
        <v>90</v>
      </c>
      <c r="G3525" s="205" t="s">
        <v>6453</v>
      </c>
      <c r="H3525" s="205" t="s">
        <v>107</v>
      </c>
      <c r="I3525" s="205" t="s">
        <v>107</v>
      </c>
      <c r="J3525" s="205" t="s">
        <v>107</v>
      </c>
    </row>
    <row r="3526" spans="2:10" s="198" customFormat="1" ht="18" customHeight="1" x14ac:dyDescent="0.2">
      <c r="B3526" s="203">
        <v>2010</v>
      </c>
      <c r="C3526" s="204">
        <v>0</v>
      </c>
      <c r="D3526" s="205" t="s">
        <v>87</v>
      </c>
      <c r="E3526" s="205" t="s">
        <v>242</v>
      </c>
      <c r="F3526" s="203">
        <v>90</v>
      </c>
      <c r="G3526" s="205" t="s">
        <v>6453</v>
      </c>
      <c r="H3526" s="205" t="s">
        <v>107</v>
      </c>
      <c r="I3526" s="205" t="s">
        <v>349</v>
      </c>
      <c r="J3526" s="205" t="s">
        <v>107</v>
      </c>
    </row>
    <row r="3527" spans="2:10" s="198" customFormat="1" ht="18" customHeight="1" x14ac:dyDescent="0.2">
      <c r="B3527" s="203">
        <v>2010</v>
      </c>
      <c r="C3527" s="204">
        <v>602357913.11000001</v>
      </c>
      <c r="D3527" s="205" t="s">
        <v>87</v>
      </c>
      <c r="E3527" s="205" t="s">
        <v>242</v>
      </c>
      <c r="F3527" s="203">
        <v>90</v>
      </c>
      <c r="G3527" s="205" t="s">
        <v>6453</v>
      </c>
      <c r="H3527" s="205" t="s">
        <v>110</v>
      </c>
      <c r="I3527" s="205" t="s">
        <v>110</v>
      </c>
      <c r="J3527" s="205" t="s">
        <v>110</v>
      </c>
    </row>
    <row r="3528" spans="2:10" s="198" customFormat="1" ht="18" customHeight="1" x14ac:dyDescent="0.2">
      <c r="B3528" s="203">
        <v>2010</v>
      </c>
      <c r="C3528" s="204">
        <v>0</v>
      </c>
      <c r="D3528" s="205" t="s">
        <v>87</v>
      </c>
      <c r="E3528" s="205" t="s">
        <v>242</v>
      </c>
      <c r="F3528" s="203">
        <v>90</v>
      </c>
      <c r="G3528" s="205" t="s">
        <v>6453</v>
      </c>
      <c r="H3528" s="205" t="s">
        <v>110</v>
      </c>
      <c r="I3528" s="205" t="s">
        <v>349</v>
      </c>
      <c r="J3528" s="205" t="s">
        <v>110</v>
      </c>
    </row>
    <row r="3529" spans="2:10" s="198" customFormat="1" ht="18" customHeight="1" x14ac:dyDescent="0.2">
      <c r="B3529" s="203">
        <v>2010</v>
      </c>
      <c r="C3529" s="204">
        <v>2399964.92</v>
      </c>
      <c r="D3529" s="205" t="s">
        <v>87</v>
      </c>
      <c r="E3529" s="205" t="s">
        <v>242</v>
      </c>
      <c r="F3529" s="203">
        <v>90</v>
      </c>
      <c r="G3529" s="205" t="s">
        <v>6453</v>
      </c>
      <c r="H3529" s="205" t="s">
        <v>115</v>
      </c>
      <c r="I3529" s="205" t="s">
        <v>116</v>
      </c>
      <c r="J3529" s="205" t="s">
        <v>116</v>
      </c>
    </row>
    <row r="3530" spans="2:10" s="198" customFormat="1" ht="18" customHeight="1" x14ac:dyDescent="0.2">
      <c r="B3530" s="203">
        <v>2010</v>
      </c>
      <c r="C3530" s="204">
        <v>0</v>
      </c>
      <c r="D3530" s="205" t="s">
        <v>87</v>
      </c>
      <c r="E3530" s="205" t="s">
        <v>242</v>
      </c>
      <c r="F3530" s="203">
        <v>90</v>
      </c>
      <c r="G3530" s="205" t="s">
        <v>6453</v>
      </c>
      <c r="H3530" s="205" t="s">
        <v>115</v>
      </c>
      <c r="I3530" s="205" t="s">
        <v>397</v>
      </c>
      <c r="J3530" s="205" t="s">
        <v>397</v>
      </c>
    </row>
    <row r="3531" spans="2:10" s="198" customFormat="1" ht="18" customHeight="1" x14ac:dyDescent="0.2">
      <c r="B3531" s="203">
        <v>2010</v>
      </c>
      <c r="C3531" s="204">
        <v>169853.34</v>
      </c>
      <c r="D3531" s="205" t="s">
        <v>87</v>
      </c>
      <c r="E3531" s="205" t="s">
        <v>242</v>
      </c>
      <c r="F3531" s="203">
        <v>90</v>
      </c>
      <c r="G3531" s="205" t="s">
        <v>6453</v>
      </c>
      <c r="H3531" s="205" t="s">
        <v>115</v>
      </c>
      <c r="I3531" s="205" t="s">
        <v>388</v>
      </c>
      <c r="J3531" s="205" t="s">
        <v>388</v>
      </c>
    </row>
    <row r="3532" spans="2:10" s="198" customFormat="1" ht="18" customHeight="1" x14ac:dyDescent="0.2">
      <c r="B3532" s="203">
        <v>2010</v>
      </c>
      <c r="C3532" s="204">
        <v>549283.93000000005</v>
      </c>
      <c r="D3532" s="205" t="s">
        <v>87</v>
      </c>
      <c r="E3532" s="205" t="s">
        <v>242</v>
      </c>
      <c r="F3532" s="203">
        <v>90</v>
      </c>
      <c r="G3532" s="205" t="s">
        <v>6453</v>
      </c>
      <c r="H3532" s="205" t="s">
        <v>115</v>
      </c>
      <c r="I3532" s="205" t="s">
        <v>393</v>
      </c>
      <c r="J3532" s="205" t="s">
        <v>393</v>
      </c>
    </row>
    <row r="3533" spans="2:10" s="198" customFormat="1" ht="18" customHeight="1" x14ac:dyDescent="0.2">
      <c r="B3533" s="203">
        <v>2010</v>
      </c>
      <c r="C3533" s="204">
        <v>0</v>
      </c>
      <c r="D3533" s="205" t="s">
        <v>87</v>
      </c>
      <c r="E3533" s="205" t="s">
        <v>242</v>
      </c>
      <c r="F3533" s="203">
        <v>90</v>
      </c>
      <c r="G3533" s="205" t="s">
        <v>6453</v>
      </c>
      <c r="H3533" s="205" t="s">
        <v>115</v>
      </c>
      <c r="I3533" s="205" t="s">
        <v>349</v>
      </c>
      <c r="J3533" s="205" t="s">
        <v>115</v>
      </c>
    </row>
    <row r="3534" spans="2:10" s="198" customFormat="1" ht="18" customHeight="1" x14ac:dyDescent="0.2">
      <c r="B3534" s="203">
        <v>2010</v>
      </c>
      <c r="C3534" s="204">
        <v>40445984.950000003</v>
      </c>
      <c r="D3534" s="205" t="s">
        <v>87</v>
      </c>
      <c r="E3534" s="205" t="s">
        <v>242</v>
      </c>
      <c r="F3534" s="203">
        <v>90</v>
      </c>
      <c r="G3534" s="205" t="s">
        <v>6453</v>
      </c>
      <c r="H3534" s="205" t="s">
        <v>246</v>
      </c>
      <c r="I3534" s="205" t="s">
        <v>246</v>
      </c>
      <c r="J3534" s="205" t="s">
        <v>246</v>
      </c>
    </row>
    <row r="3535" spans="2:10" s="198" customFormat="1" ht="18" customHeight="1" x14ac:dyDescent="0.2">
      <c r="B3535" s="203">
        <v>2010</v>
      </c>
      <c r="C3535" s="204">
        <v>0</v>
      </c>
      <c r="D3535" s="205" t="s">
        <v>87</v>
      </c>
      <c r="E3535" s="205" t="s">
        <v>242</v>
      </c>
      <c r="F3535" s="203">
        <v>90</v>
      </c>
      <c r="G3535" s="205" t="s">
        <v>6453</v>
      </c>
      <c r="H3535" s="205" t="s">
        <v>246</v>
      </c>
      <c r="I3535" s="205" t="s">
        <v>349</v>
      </c>
      <c r="J3535" s="205" t="s">
        <v>246</v>
      </c>
    </row>
    <row r="3536" spans="2:10" s="198" customFormat="1" ht="18" customHeight="1" x14ac:dyDescent="0.2">
      <c r="B3536" s="203">
        <v>2010</v>
      </c>
      <c r="C3536" s="204">
        <v>55311023.590000004</v>
      </c>
      <c r="D3536" s="205" t="s">
        <v>87</v>
      </c>
      <c r="E3536" s="205" t="s">
        <v>242</v>
      </c>
      <c r="F3536" s="203">
        <v>90</v>
      </c>
      <c r="G3536" s="205" t="s">
        <v>6453</v>
      </c>
      <c r="H3536" s="205" t="s">
        <v>247</v>
      </c>
      <c r="I3536" s="205" t="s">
        <v>426</v>
      </c>
      <c r="J3536" s="205" t="s">
        <v>426</v>
      </c>
    </row>
    <row r="3537" spans="2:10" s="198" customFormat="1" ht="18" customHeight="1" x14ac:dyDescent="0.2">
      <c r="B3537" s="203">
        <v>2010</v>
      </c>
      <c r="C3537" s="204">
        <v>98477582.040000007</v>
      </c>
      <c r="D3537" s="205" t="s">
        <v>87</v>
      </c>
      <c r="E3537" s="205" t="s">
        <v>242</v>
      </c>
      <c r="F3537" s="203">
        <v>90</v>
      </c>
      <c r="G3537" s="205" t="s">
        <v>6453</v>
      </c>
      <c r="H3537" s="205" t="s">
        <v>247</v>
      </c>
      <c r="I3537" s="205" t="s">
        <v>440</v>
      </c>
      <c r="J3537" s="205" t="s">
        <v>440</v>
      </c>
    </row>
    <row r="3538" spans="2:10" s="198" customFormat="1" ht="18" customHeight="1" x14ac:dyDescent="0.2">
      <c r="B3538" s="203">
        <v>2010</v>
      </c>
      <c r="C3538" s="204">
        <v>1096185.8899999999</v>
      </c>
      <c r="D3538" s="205" t="s">
        <v>87</v>
      </c>
      <c r="E3538" s="205" t="s">
        <v>242</v>
      </c>
      <c r="F3538" s="203">
        <v>90</v>
      </c>
      <c r="G3538" s="205" t="s">
        <v>6453</v>
      </c>
      <c r="H3538" s="205" t="s">
        <v>247</v>
      </c>
      <c r="I3538" s="205" t="s">
        <v>458</v>
      </c>
      <c r="J3538" s="205" t="s">
        <v>458</v>
      </c>
    </row>
    <row r="3539" spans="2:10" s="198" customFormat="1" ht="18" customHeight="1" x14ac:dyDescent="0.2">
      <c r="B3539" s="203">
        <v>2010</v>
      </c>
      <c r="C3539" s="204">
        <v>42858.52</v>
      </c>
      <c r="D3539" s="205" t="s">
        <v>87</v>
      </c>
      <c r="E3539" s="205" t="s">
        <v>242</v>
      </c>
      <c r="F3539" s="203">
        <v>90</v>
      </c>
      <c r="G3539" s="205" t="s">
        <v>6453</v>
      </c>
      <c r="H3539" s="205" t="s">
        <v>247</v>
      </c>
      <c r="I3539" s="205" t="s">
        <v>441</v>
      </c>
      <c r="J3539" s="205" t="s">
        <v>441</v>
      </c>
    </row>
    <row r="3540" spans="2:10" s="198" customFormat="1" ht="18" customHeight="1" x14ac:dyDescent="0.2">
      <c r="B3540" s="203">
        <v>2010</v>
      </c>
      <c r="C3540" s="204">
        <v>159247134.16</v>
      </c>
      <c r="D3540" s="205" t="s">
        <v>87</v>
      </c>
      <c r="E3540" s="205" t="s">
        <v>242</v>
      </c>
      <c r="F3540" s="203">
        <v>90</v>
      </c>
      <c r="G3540" s="205" t="s">
        <v>6453</v>
      </c>
      <c r="H3540" s="205" t="s">
        <v>247</v>
      </c>
      <c r="I3540" s="205" t="s">
        <v>443</v>
      </c>
      <c r="J3540" s="205" t="s">
        <v>443</v>
      </c>
    </row>
    <row r="3541" spans="2:10" s="198" customFormat="1" ht="18" customHeight="1" x14ac:dyDescent="0.2">
      <c r="B3541" s="203">
        <v>2010</v>
      </c>
      <c r="C3541" s="204">
        <v>49919.81</v>
      </c>
      <c r="D3541" s="205" t="s">
        <v>87</v>
      </c>
      <c r="E3541" s="205" t="s">
        <v>242</v>
      </c>
      <c r="F3541" s="203">
        <v>90</v>
      </c>
      <c r="G3541" s="205" t="s">
        <v>6453</v>
      </c>
      <c r="H3541" s="205" t="s">
        <v>247</v>
      </c>
      <c r="I3541" s="205" t="s">
        <v>445</v>
      </c>
      <c r="J3541" s="205" t="s">
        <v>445</v>
      </c>
    </row>
    <row r="3542" spans="2:10" s="198" customFormat="1" ht="18" customHeight="1" x14ac:dyDescent="0.2">
      <c r="B3542" s="203">
        <v>2010</v>
      </c>
      <c r="C3542" s="204">
        <v>76061160.969999999</v>
      </c>
      <c r="D3542" s="205" t="s">
        <v>87</v>
      </c>
      <c r="E3542" s="205" t="s">
        <v>242</v>
      </c>
      <c r="F3542" s="203">
        <v>90</v>
      </c>
      <c r="G3542" s="205" t="s">
        <v>6453</v>
      </c>
      <c r="H3542" s="205" t="s">
        <v>247</v>
      </c>
      <c r="I3542" s="205" t="s">
        <v>349</v>
      </c>
      <c r="J3542" s="205" t="s">
        <v>247</v>
      </c>
    </row>
    <row r="3543" spans="2:10" s="198" customFormat="1" ht="18" customHeight="1" x14ac:dyDescent="0.2">
      <c r="B3543" s="203">
        <v>2010</v>
      </c>
      <c r="C3543" s="204">
        <v>231855923.75999999</v>
      </c>
      <c r="D3543" s="205" t="s">
        <v>87</v>
      </c>
      <c r="E3543" s="205" t="s">
        <v>242</v>
      </c>
      <c r="F3543" s="203">
        <v>90</v>
      </c>
      <c r="G3543" s="205" t="s">
        <v>6453</v>
      </c>
      <c r="H3543" s="205" t="s">
        <v>159</v>
      </c>
      <c r="I3543" s="205" t="s">
        <v>381</v>
      </c>
      <c r="J3543" s="205" t="s">
        <v>381</v>
      </c>
    </row>
    <row r="3544" spans="2:10" s="198" customFormat="1" ht="18" customHeight="1" x14ac:dyDescent="0.2">
      <c r="B3544" s="203">
        <v>2010</v>
      </c>
      <c r="C3544" s="204">
        <v>178755907.47</v>
      </c>
      <c r="D3544" s="205" t="s">
        <v>87</v>
      </c>
      <c r="E3544" s="205" t="s">
        <v>242</v>
      </c>
      <c r="F3544" s="203">
        <v>90</v>
      </c>
      <c r="G3544" s="205" t="s">
        <v>6453</v>
      </c>
      <c r="H3544" s="205" t="s">
        <v>159</v>
      </c>
      <c r="I3544" s="205" t="s">
        <v>160</v>
      </c>
      <c r="J3544" s="205" t="s">
        <v>160</v>
      </c>
    </row>
    <row r="3545" spans="2:10" s="198" customFormat="1" ht="18" customHeight="1" x14ac:dyDescent="0.2">
      <c r="B3545" s="203">
        <v>2010</v>
      </c>
      <c r="C3545" s="204">
        <v>0</v>
      </c>
      <c r="D3545" s="205" t="s">
        <v>87</v>
      </c>
      <c r="E3545" s="205" t="s">
        <v>242</v>
      </c>
      <c r="F3545" s="203">
        <v>90</v>
      </c>
      <c r="G3545" s="205" t="s">
        <v>6453</v>
      </c>
      <c r="H3545" s="205" t="s">
        <v>159</v>
      </c>
      <c r="I3545" s="205" t="s">
        <v>349</v>
      </c>
      <c r="J3545" s="205" t="s">
        <v>159</v>
      </c>
    </row>
    <row r="3546" spans="2:10" s="198" customFormat="1" ht="18" customHeight="1" x14ac:dyDescent="0.2">
      <c r="B3546" s="203">
        <v>2010</v>
      </c>
      <c r="C3546" s="204">
        <v>87427723.120000005</v>
      </c>
      <c r="D3546" s="205" t="s">
        <v>87</v>
      </c>
      <c r="E3546" s="205" t="s">
        <v>242</v>
      </c>
      <c r="F3546" s="203">
        <v>90</v>
      </c>
      <c r="G3546" s="205" t="s">
        <v>6453</v>
      </c>
      <c r="H3546" s="205" t="s">
        <v>250</v>
      </c>
      <c r="I3546" s="205" t="s">
        <v>251</v>
      </c>
      <c r="J3546" s="205" t="s">
        <v>251</v>
      </c>
    </row>
    <row r="3547" spans="2:10" s="198" customFormat="1" ht="18" customHeight="1" x14ac:dyDescent="0.2">
      <c r="B3547" s="203">
        <v>2010</v>
      </c>
      <c r="C3547" s="204">
        <v>9317483.6799999997</v>
      </c>
      <c r="D3547" s="205" t="s">
        <v>87</v>
      </c>
      <c r="E3547" s="205" t="s">
        <v>242</v>
      </c>
      <c r="F3547" s="203">
        <v>90</v>
      </c>
      <c r="G3547" s="205" t="s">
        <v>6453</v>
      </c>
      <c r="H3547" s="205" t="s">
        <v>250</v>
      </c>
      <c r="I3547" s="205" t="s">
        <v>252</v>
      </c>
      <c r="J3547" s="205" t="s">
        <v>252</v>
      </c>
    </row>
    <row r="3548" spans="2:10" s="198" customFormat="1" ht="18" customHeight="1" x14ac:dyDescent="0.2">
      <c r="B3548" s="203">
        <v>2010</v>
      </c>
      <c r="C3548" s="204">
        <v>9164081.2200000007</v>
      </c>
      <c r="D3548" s="205" t="s">
        <v>87</v>
      </c>
      <c r="E3548" s="205" t="s">
        <v>242</v>
      </c>
      <c r="F3548" s="203">
        <v>90</v>
      </c>
      <c r="G3548" s="205" t="s">
        <v>6453</v>
      </c>
      <c r="H3548" s="205" t="s">
        <v>250</v>
      </c>
      <c r="I3548" s="205" t="s">
        <v>253</v>
      </c>
      <c r="J3548" s="205" t="s">
        <v>253</v>
      </c>
    </row>
    <row r="3549" spans="2:10" s="198" customFormat="1" ht="18" customHeight="1" x14ac:dyDescent="0.2">
      <c r="B3549" s="203">
        <v>2010</v>
      </c>
      <c r="C3549" s="204">
        <v>6543805.5300000003</v>
      </c>
      <c r="D3549" s="205" t="s">
        <v>87</v>
      </c>
      <c r="E3549" s="205" t="s">
        <v>242</v>
      </c>
      <c r="F3549" s="203">
        <v>90</v>
      </c>
      <c r="G3549" s="205" t="s">
        <v>6453</v>
      </c>
      <c r="H3549" s="205" t="s">
        <v>250</v>
      </c>
      <c r="I3549" s="205" t="s">
        <v>254</v>
      </c>
      <c r="J3549" s="205" t="s">
        <v>254</v>
      </c>
    </row>
    <row r="3550" spans="2:10" s="198" customFormat="1" ht="18" customHeight="1" x14ac:dyDescent="0.2">
      <c r="B3550" s="203">
        <v>2010</v>
      </c>
      <c r="C3550" s="204">
        <v>413246.27</v>
      </c>
      <c r="D3550" s="205" t="s">
        <v>87</v>
      </c>
      <c r="E3550" s="205" t="s">
        <v>242</v>
      </c>
      <c r="F3550" s="203">
        <v>90</v>
      </c>
      <c r="G3550" s="205" t="s">
        <v>6453</v>
      </c>
      <c r="H3550" s="205" t="s">
        <v>250</v>
      </c>
      <c r="I3550" s="205" t="s">
        <v>388</v>
      </c>
      <c r="J3550" s="205" t="s">
        <v>388</v>
      </c>
    </row>
    <row r="3551" spans="2:10" s="198" customFormat="1" ht="18" customHeight="1" x14ac:dyDescent="0.2">
      <c r="B3551" s="203">
        <v>2010</v>
      </c>
      <c r="C3551" s="204">
        <v>0</v>
      </c>
      <c r="D3551" s="205" t="s">
        <v>87</v>
      </c>
      <c r="E3551" s="205" t="s">
        <v>242</v>
      </c>
      <c r="F3551" s="203">
        <v>90</v>
      </c>
      <c r="G3551" s="205" t="s">
        <v>6453</v>
      </c>
      <c r="H3551" s="205" t="s">
        <v>250</v>
      </c>
      <c r="I3551" s="205" t="s">
        <v>349</v>
      </c>
      <c r="J3551" s="205" t="s">
        <v>250</v>
      </c>
    </row>
    <row r="3552" spans="2:10" s="198" customFormat="1" ht="18" customHeight="1" x14ac:dyDescent="0.2">
      <c r="B3552" s="203">
        <v>2010</v>
      </c>
      <c r="C3552" s="204">
        <v>10088064.99</v>
      </c>
      <c r="D3552" s="205" t="s">
        <v>87</v>
      </c>
      <c r="E3552" s="205" t="s">
        <v>242</v>
      </c>
      <c r="F3552" s="203">
        <v>90</v>
      </c>
      <c r="G3552" s="205" t="s">
        <v>6453</v>
      </c>
      <c r="H3552" s="205" t="s">
        <v>250</v>
      </c>
      <c r="I3552" s="205" t="s">
        <v>255</v>
      </c>
      <c r="J3552" s="205" t="s">
        <v>255</v>
      </c>
    </row>
    <row r="3553" spans="2:10" s="198" customFormat="1" ht="18" customHeight="1" x14ac:dyDescent="0.2">
      <c r="B3553" s="203">
        <v>2010</v>
      </c>
      <c r="C3553" s="204">
        <v>4782914.21</v>
      </c>
      <c r="D3553" s="205" t="s">
        <v>87</v>
      </c>
      <c r="E3553" s="205" t="s">
        <v>242</v>
      </c>
      <c r="F3553" s="203">
        <v>90</v>
      </c>
      <c r="G3553" s="205" t="s">
        <v>6453</v>
      </c>
      <c r="H3553" s="205" t="s">
        <v>250</v>
      </c>
      <c r="I3553" s="205" t="s">
        <v>256</v>
      </c>
      <c r="J3553" s="205" t="s">
        <v>256</v>
      </c>
    </row>
    <row r="3554" spans="2:10" s="198" customFormat="1" ht="18" customHeight="1" x14ac:dyDescent="0.2">
      <c r="B3554" s="203">
        <v>2010</v>
      </c>
      <c r="C3554" s="204">
        <v>12654011.48</v>
      </c>
      <c r="D3554" s="205" t="s">
        <v>87</v>
      </c>
      <c r="E3554" s="205" t="s">
        <v>242</v>
      </c>
      <c r="F3554" s="203">
        <v>90</v>
      </c>
      <c r="G3554" s="205" t="s">
        <v>6453</v>
      </c>
      <c r="H3554" s="205" t="s">
        <v>257</v>
      </c>
      <c r="I3554" s="205" t="s">
        <v>257</v>
      </c>
      <c r="J3554" s="205" t="s">
        <v>257</v>
      </c>
    </row>
    <row r="3555" spans="2:10" s="198" customFormat="1" ht="18" customHeight="1" x14ac:dyDescent="0.2">
      <c r="B3555" s="203">
        <v>2010</v>
      </c>
      <c r="C3555" s="204">
        <v>0</v>
      </c>
      <c r="D3555" s="205" t="s">
        <v>87</v>
      </c>
      <c r="E3555" s="205" t="s">
        <v>242</v>
      </c>
      <c r="F3555" s="203">
        <v>90</v>
      </c>
      <c r="G3555" s="205" t="s">
        <v>6453</v>
      </c>
      <c r="H3555" s="205" t="s">
        <v>257</v>
      </c>
      <c r="I3555" s="205" t="s">
        <v>349</v>
      </c>
      <c r="J3555" s="205" t="s">
        <v>257</v>
      </c>
    </row>
    <row r="3556" spans="2:10" s="198" customFormat="1" ht="18" customHeight="1" x14ac:dyDescent="0.2">
      <c r="B3556" s="203">
        <v>2010</v>
      </c>
      <c r="C3556" s="204">
        <v>24249556.920000002</v>
      </c>
      <c r="D3556" s="205" t="s">
        <v>87</v>
      </c>
      <c r="E3556" s="205" t="s">
        <v>242</v>
      </c>
      <c r="F3556" s="203">
        <v>90</v>
      </c>
      <c r="G3556" s="205" t="s">
        <v>6453</v>
      </c>
      <c r="H3556" s="205" t="s">
        <v>226</v>
      </c>
      <c r="I3556" s="205" t="s">
        <v>227</v>
      </c>
      <c r="J3556" s="205" t="s">
        <v>227</v>
      </c>
    </row>
    <row r="3557" spans="2:10" s="198" customFormat="1" ht="18" customHeight="1" x14ac:dyDescent="0.2">
      <c r="B3557" s="203">
        <v>2010</v>
      </c>
      <c r="C3557" s="204">
        <v>52262864.990000002</v>
      </c>
      <c r="D3557" s="205" t="s">
        <v>87</v>
      </c>
      <c r="E3557" s="205" t="s">
        <v>242</v>
      </c>
      <c r="F3557" s="203">
        <v>90</v>
      </c>
      <c r="G3557" s="205" t="s">
        <v>6453</v>
      </c>
      <c r="H3557" s="205" t="s">
        <v>226</v>
      </c>
      <c r="I3557" s="205" t="s">
        <v>258</v>
      </c>
      <c r="J3557" s="205" t="s">
        <v>258</v>
      </c>
    </row>
    <row r="3558" spans="2:10" s="198" customFormat="1" ht="18" customHeight="1" x14ac:dyDescent="0.2">
      <c r="B3558" s="203">
        <v>2010</v>
      </c>
      <c r="C3558" s="204">
        <v>41778279.859999999</v>
      </c>
      <c r="D3558" s="205" t="s">
        <v>87</v>
      </c>
      <c r="E3558" s="205" t="s">
        <v>242</v>
      </c>
      <c r="F3558" s="203">
        <v>90</v>
      </c>
      <c r="G3558" s="205" t="s">
        <v>6453</v>
      </c>
      <c r="H3558" s="205" t="s">
        <v>226</v>
      </c>
      <c r="I3558" s="205" t="s">
        <v>259</v>
      </c>
      <c r="J3558" s="205" t="s">
        <v>259</v>
      </c>
    </row>
    <row r="3559" spans="2:10" s="198" customFormat="1" ht="18" customHeight="1" x14ac:dyDescent="0.2">
      <c r="B3559" s="203">
        <v>2010</v>
      </c>
      <c r="C3559" s="204">
        <v>41598278.549999997</v>
      </c>
      <c r="D3559" s="205" t="s">
        <v>87</v>
      </c>
      <c r="E3559" s="205" t="s">
        <v>242</v>
      </c>
      <c r="F3559" s="203">
        <v>90</v>
      </c>
      <c r="G3559" s="205" t="s">
        <v>6453</v>
      </c>
      <c r="H3559" s="205" t="s">
        <v>226</v>
      </c>
      <c r="I3559" s="205" t="s">
        <v>228</v>
      </c>
      <c r="J3559" s="205" t="s">
        <v>228</v>
      </c>
    </row>
    <row r="3560" spans="2:10" s="198" customFormat="1" ht="18" customHeight="1" x14ac:dyDescent="0.2">
      <c r="B3560" s="203">
        <v>2010</v>
      </c>
      <c r="C3560" s="204">
        <v>0</v>
      </c>
      <c r="D3560" s="205" t="s">
        <v>87</v>
      </c>
      <c r="E3560" s="205" t="s">
        <v>242</v>
      </c>
      <c r="F3560" s="203">
        <v>90</v>
      </c>
      <c r="G3560" s="205" t="s">
        <v>6453</v>
      </c>
      <c r="H3560" s="205" t="s">
        <v>226</v>
      </c>
      <c r="I3560" s="205" t="s">
        <v>349</v>
      </c>
      <c r="J3560" s="205" t="s">
        <v>226</v>
      </c>
    </row>
    <row r="3561" spans="2:10" s="198" customFormat="1" ht="18" customHeight="1" x14ac:dyDescent="0.2">
      <c r="B3561" s="203">
        <v>2010</v>
      </c>
      <c r="C3561" s="204">
        <v>4954351.16</v>
      </c>
      <c r="D3561" s="205" t="s">
        <v>87</v>
      </c>
      <c r="E3561" s="205" t="s">
        <v>242</v>
      </c>
      <c r="F3561" s="203">
        <v>90</v>
      </c>
      <c r="G3561" s="205" t="s">
        <v>6453</v>
      </c>
      <c r="H3561" s="205" t="s">
        <v>233</v>
      </c>
      <c r="I3561" s="205" t="s">
        <v>233</v>
      </c>
      <c r="J3561" s="205" t="s">
        <v>233</v>
      </c>
    </row>
    <row r="3562" spans="2:10" s="198" customFormat="1" ht="18" customHeight="1" x14ac:dyDescent="0.2">
      <c r="B3562" s="203">
        <v>2010</v>
      </c>
      <c r="C3562" s="204">
        <v>0</v>
      </c>
      <c r="D3562" s="205" t="s">
        <v>87</v>
      </c>
      <c r="E3562" s="205" t="s">
        <v>242</v>
      </c>
      <c r="F3562" s="203">
        <v>90</v>
      </c>
      <c r="G3562" s="205" t="s">
        <v>6453</v>
      </c>
      <c r="H3562" s="205" t="s">
        <v>233</v>
      </c>
      <c r="I3562" s="205" t="s">
        <v>349</v>
      </c>
      <c r="J3562" s="205" t="s">
        <v>233</v>
      </c>
    </row>
    <row r="3563" spans="2:10" s="198" customFormat="1" ht="18" customHeight="1" x14ac:dyDescent="0.2">
      <c r="B3563" s="203">
        <v>2010</v>
      </c>
      <c r="C3563" s="204">
        <v>1249322.46</v>
      </c>
      <c r="D3563" s="205" t="s">
        <v>87</v>
      </c>
      <c r="E3563" s="205" t="s">
        <v>242</v>
      </c>
      <c r="F3563" s="203">
        <v>90</v>
      </c>
      <c r="G3563" s="205" t="s">
        <v>6453</v>
      </c>
      <c r="H3563" s="205" t="s">
        <v>234</v>
      </c>
      <c r="I3563" s="205" t="s">
        <v>235</v>
      </c>
      <c r="J3563" s="205" t="s">
        <v>235</v>
      </c>
    </row>
    <row r="3564" spans="2:10" s="198" customFormat="1" ht="18" customHeight="1" x14ac:dyDescent="0.2">
      <c r="B3564" s="203">
        <v>2010</v>
      </c>
      <c r="C3564" s="204">
        <v>0</v>
      </c>
      <c r="D3564" s="205" t="s">
        <v>87</v>
      </c>
      <c r="E3564" s="205" t="s">
        <v>242</v>
      </c>
      <c r="F3564" s="203">
        <v>90</v>
      </c>
      <c r="G3564" s="205" t="s">
        <v>6453</v>
      </c>
      <c r="H3564" s="205" t="s">
        <v>234</v>
      </c>
      <c r="I3564" s="205" t="s">
        <v>349</v>
      </c>
      <c r="J3564" s="205" t="s">
        <v>234</v>
      </c>
    </row>
    <row r="3565" spans="2:10" s="198" customFormat="1" ht="18" customHeight="1" x14ac:dyDescent="0.2">
      <c r="B3565" s="203">
        <v>2010</v>
      </c>
      <c r="C3565" s="204">
        <v>0</v>
      </c>
      <c r="D3565" s="205" t="s">
        <v>87</v>
      </c>
      <c r="E3565" s="205" t="s">
        <v>242</v>
      </c>
      <c r="F3565" s="203">
        <v>90</v>
      </c>
      <c r="G3565" s="205" t="s">
        <v>6453</v>
      </c>
      <c r="H3565" s="205" t="s">
        <v>349</v>
      </c>
      <c r="I3565" s="205" t="s">
        <v>349</v>
      </c>
      <c r="J3565" s="205" t="s">
        <v>349</v>
      </c>
    </row>
    <row r="3566" spans="2:10" s="198" customFormat="1" ht="18" customHeight="1" x14ac:dyDescent="0.2">
      <c r="B3566" s="203">
        <v>2010</v>
      </c>
      <c r="C3566" s="204">
        <v>18830273.77</v>
      </c>
      <c r="D3566" s="205" t="s">
        <v>87</v>
      </c>
      <c r="E3566" s="205" t="s">
        <v>242</v>
      </c>
      <c r="F3566" s="203">
        <v>90</v>
      </c>
      <c r="G3566" s="205" t="s">
        <v>6453</v>
      </c>
      <c r="H3566" s="205" t="s">
        <v>236</v>
      </c>
      <c r="I3566" s="205" t="s">
        <v>357</v>
      </c>
      <c r="J3566" s="205" t="s">
        <v>357</v>
      </c>
    </row>
    <row r="3567" spans="2:10" s="198" customFormat="1" ht="18" customHeight="1" x14ac:dyDescent="0.2">
      <c r="B3567" s="203">
        <v>2010</v>
      </c>
      <c r="C3567" s="204">
        <v>63772129.969999999</v>
      </c>
      <c r="D3567" s="205" t="s">
        <v>87</v>
      </c>
      <c r="E3567" s="205" t="s">
        <v>242</v>
      </c>
      <c r="F3567" s="203">
        <v>90</v>
      </c>
      <c r="G3567" s="205" t="s">
        <v>6453</v>
      </c>
      <c r="H3567" s="205" t="s">
        <v>236</v>
      </c>
      <c r="I3567" s="205" t="s">
        <v>358</v>
      </c>
      <c r="J3567" s="205" t="s">
        <v>358</v>
      </c>
    </row>
    <row r="3568" spans="2:10" s="198" customFormat="1" ht="18" customHeight="1" x14ac:dyDescent="0.2">
      <c r="B3568" s="203">
        <v>2010</v>
      </c>
      <c r="C3568" s="204">
        <v>64959.34</v>
      </c>
      <c r="D3568" s="205" t="s">
        <v>87</v>
      </c>
      <c r="E3568" s="205" t="s">
        <v>242</v>
      </c>
      <c r="F3568" s="203">
        <v>90</v>
      </c>
      <c r="G3568" s="205" t="s">
        <v>6453</v>
      </c>
      <c r="H3568" s="205" t="s">
        <v>236</v>
      </c>
      <c r="I3568" s="205" t="s">
        <v>349</v>
      </c>
      <c r="J3568" s="205" t="s">
        <v>236</v>
      </c>
    </row>
    <row r="3569" spans="2:10" s="198" customFormat="1" ht="18" customHeight="1" x14ac:dyDescent="0.2">
      <c r="B3569" s="203">
        <v>2010</v>
      </c>
      <c r="C3569" s="204">
        <v>209756959.28999999</v>
      </c>
      <c r="D3569" s="205" t="s">
        <v>87</v>
      </c>
      <c r="E3569" s="205" t="s">
        <v>242</v>
      </c>
      <c r="F3569" s="203">
        <v>90</v>
      </c>
      <c r="G3569" s="205" t="s">
        <v>6453</v>
      </c>
      <c r="H3569" s="205" t="s">
        <v>260</v>
      </c>
      <c r="I3569" s="205" t="s">
        <v>261</v>
      </c>
      <c r="J3569" s="205" t="s">
        <v>261</v>
      </c>
    </row>
    <row r="3570" spans="2:10" s="198" customFormat="1" ht="18" customHeight="1" x14ac:dyDescent="0.2">
      <c r="B3570" s="203">
        <v>2010</v>
      </c>
      <c r="C3570" s="204">
        <v>31211580.75</v>
      </c>
      <c r="D3570" s="205" t="s">
        <v>87</v>
      </c>
      <c r="E3570" s="205" t="s">
        <v>242</v>
      </c>
      <c r="F3570" s="203">
        <v>90</v>
      </c>
      <c r="G3570" s="205" t="s">
        <v>6453</v>
      </c>
      <c r="H3570" s="205" t="s">
        <v>260</v>
      </c>
      <c r="I3570" s="205" t="s">
        <v>374</v>
      </c>
      <c r="J3570" s="205" t="s">
        <v>374</v>
      </c>
    </row>
    <row r="3571" spans="2:10" s="198" customFormat="1" ht="18" customHeight="1" x14ac:dyDescent="0.2">
      <c r="B3571" s="203">
        <v>2010</v>
      </c>
      <c r="C3571" s="204">
        <v>1915.75</v>
      </c>
      <c r="D3571" s="205" t="s">
        <v>87</v>
      </c>
      <c r="E3571" s="205" t="s">
        <v>242</v>
      </c>
      <c r="F3571" s="203">
        <v>90</v>
      </c>
      <c r="G3571" s="205" t="s">
        <v>6453</v>
      </c>
      <c r="H3571" s="205" t="s">
        <v>260</v>
      </c>
      <c r="I3571" s="205" t="s">
        <v>262</v>
      </c>
      <c r="J3571" s="205" t="s">
        <v>262</v>
      </c>
    </row>
    <row r="3572" spans="2:10" s="198" customFormat="1" ht="18" customHeight="1" x14ac:dyDescent="0.2">
      <c r="B3572" s="203">
        <v>2010</v>
      </c>
      <c r="C3572" s="204">
        <v>5672266.1900000004</v>
      </c>
      <c r="D3572" s="205" t="s">
        <v>87</v>
      </c>
      <c r="E3572" s="205" t="s">
        <v>242</v>
      </c>
      <c r="F3572" s="203">
        <v>90</v>
      </c>
      <c r="G3572" s="205" t="s">
        <v>6453</v>
      </c>
      <c r="H3572" s="205" t="s">
        <v>260</v>
      </c>
      <c r="I3572" s="205" t="s">
        <v>446</v>
      </c>
      <c r="J3572" s="205" t="s">
        <v>446</v>
      </c>
    </row>
    <row r="3573" spans="2:10" s="198" customFormat="1" ht="18" customHeight="1" x14ac:dyDescent="0.2">
      <c r="B3573" s="203">
        <v>2010</v>
      </c>
      <c r="C3573" s="204">
        <v>8852466.9600000009</v>
      </c>
      <c r="D3573" s="205" t="s">
        <v>87</v>
      </c>
      <c r="E3573" s="205" t="s">
        <v>242</v>
      </c>
      <c r="F3573" s="203">
        <v>90</v>
      </c>
      <c r="G3573" s="205" t="s">
        <v>6453</v>
      </c>
      <c r="H3573" s="205" t="s">
        <v>260</v>
      </c>
      <c r="I3573" s="205" t="s">
        <v>263</v>
      </c>
      <c r="J3573" s="205" t="s">
        <v>263</v>
      </c>
    </row>
    <row r="3574" spans="2:10" s="198" customFormat="1" ht="18" customHeight="1" x14ac:dyDescent="0.2">
      <c r="B3574" s="203">
        <v>2010</v>
      </c>
      <c r="C3574" s="204">
        <v>1217763483.29</v>
      </c>
      <c r="D3574" s="205" t="s">
        <v>87</v>
      </c>
      <c r="E3574" s="205" t="s">
        <v>242</v>
      </c>
      <c r="F3574" s="203">
        <v>90</v>
      </c>
      <c r="G3574" s="205" t="s">
        <v>6453</v>
      </c>
      <c r="H3574" s="205" t="s">
        <v>260</v>
      </c>
      <c r="I3574" s="205" t="s">
        <v>264</v>
      </c>
      <c r="J3574" s="205" t="s">
        <v>264</v>
      </c>
    </row>
    <row r="3575" spans="2:10" s="198" customFormat="1" ht="18" customHeight="1" x14ac:dyDescent="0.2">
      <c r="B3575" s="203">
        <v>2010</v>
      </c>
      <c r="C3575" s="204">
        <v>189534830</v>
      </c>
      <c r="D3575" s="205" t="s">
        <v>87</v>
      </c>
      <c r="E3575" s="205" t="s">
        <v>242</v>
      </c>
      <c r="F3575" s="203">
        <v>90</v>
      </c>
      <c r="G3575" s="205" t="s">
        <v>6453</v>
      </c>
      <c r="H3575" s="205" t="s">
        <v>260</v>
      </c>
      <c r="I3575" s="205" t="s">
        <v>265</v>
      </c>
      <c r="J3575" s="205" t="s">
        <v>265</v>
      </c>
    </row>
    <row r="3576" spans="2:10" s="198" customFormat="1" ht="18" customHeight="1" x14ac:dyDescent="0.2">
      <c r="B3576" s="203">
        <v>2010</v>
      </c>
      <c r="C3576" s="204">
        <v>303801.37</v>
      </c>
      <c r="D3576" s="205" t="s">
        <v>87</v>
      </c>
      <c r="E3576" s="205" t="s">
        <v>242</v>
      </c>
      <c r="F3576" s="203">
        <v>90</v>
      </c>
      <c r="G3576" s="205" t="s">
        <v>6453</v>
      </c>
      <c r="H3576" s="205" t="s">
        <v>260</v>
      </c>
      <c r="I3576" s="205" t="s">
        <v>471</v>
      </c>
      <c r="J3576" s="205" t="s">
        <v>471</v>
      </c>
    </row>
    <row r="3577" spans="2:10" s="198" customFormat="1" ht="18" customHeight="1" x14ac:dyDescent="0.2">
      <c r="B3577" s="203">
        <v>2010</v>
      </c>
      <c r="C3577" s="204">
        <v>1738454.17</v>
      </c>
      <c r="D3577" s="205" t="s">
        <v>87</v>
      </c>
      <c r="E3577" s="205" t="s">
        <v>242</v>
      </c>
      <c r="F3577" s="203">
        <v>90</v>
      </c>
      <c r="G3577" s="205" t="s">
        <v>6453</v>
      </c>
      <c r="H3577" s="205" t="s">
        <v>260</v>
      </c>
      <c r="I3577" s="205" t="s">
        <v>266</v>
      </c>
      <c r="J3577" s="205" t="s">
        <v>266</v>
      </c>
    </row>
    <row r="3578" spans="2:10" s="198" customFormat="1" ht="18" customHeight="1" x14ac:dyDescent="0.2">
      <c r="B3578" s="203">
        <v>2010</v>
      </c>
      <c r="C3578" s="204">
        <v>371.15</v>
      </c>
      <c r="D3578" s="205" t="s">
        <v>87</v>
      </c>
      <c r="E3578" s="205" t="s">
        <v>242</v>
      </c>
      <c r="F3578" s="203">
        <v>90</v>
      </c>
      <c r="G3578" s="205" t="s">
        <v>6453</v>
      </c>
      <c r="H3578" s="205" t="s">
        <v>260</v>
      </c>
      <c r="I3578" s="205" t="s">
        <v>267</v>
      </c>
      <c r="J3578" s="205" t="s">
        <v>267</v>
      </c>
    </row>
    <row r="3579" spans="2:10" s="198" customFormat="1" ht="18" customHeight="1" x14ac:dyDescent="0.2">
      <c r="B3579" s="203">
        <v>2010</v>
      </c>
      <c r="C3579" s="204">
        <v>42841326.460000001</v>
      </c>
      <c r="D3579" s="205" t="s">
        <v>87</v>
      </c>
      <c r="E3579" s="205" t="s">
        <v>242</v>
      </c>
      <c r="F3579" s="203">
        <v>90</v>
      </c>
      <c r="G3579" s="205" t="s">
        <v>6453</v>
      </c>
      <c r="H3579" s="205" t="s">
        <v>260</v>
      </c>
      <c r="I3579" s="205" t="s">
        <v>268</v>
      </c>
      <c r="J3579" s="205" t="s">
        <v>268</v>
      </c>
    </row>
    <row r="3580" spans="2:10" s="198" customFormat="1" ht="18" customHeight="1" x14ac:dyDescent="0.2">
      <c r="B3580" s="203">
        <v>2010</v>
      </c>
      <c r="C3580" s="204">
        <v>451743.39</v>
      </c>
      <c r="D3580" s="205" t="s">
        <v>87</v>
      </c>
      <c r="E3580" s="205" t="s">
        <v>242</v>
      </c>
      <c r="F3580" s="203">
        <v>90</v>
      </c>
      <c r="G3580" s="205" t="s">
        <v>6453</v>
      </c>
      <c r="H3580" s="205" t="s">
        <v>260</v>
      </c>
      <c r="I3580" s="205" t="s">
        <v>270</v>
      </c>
      <c r="J3580" s="205" t="s">
        <v>270</v>
      </c>
    </row>
    <row r="3581" spans="2:10" s="198" customFormat="1" ht="18" customHeight="1" x14ac:dyDescent="0.2">
      <c r="B3581" s="203">
        <v>2010</v>
      </c>
      <c r="C3581" s="204">
        <v>41319542.490000002</v>
      </c>
      <c r="D3581" s="205" t="s">
        <v>87</v>
      </c>
      <c r="E3581" s="205" t="s">
        <v>242</v>
      </c>
      <c r="F3581" s="203">
        <v>90</v>
      </c>
      <c r="G3581" s="205" t="s">
        <v>6453</v>
      </c>
      <c r="H3581" s="205" t="s">
        <v>260</v>
      </c>
      <c r="I3581" s="205" t="s">
        <v>271</v>
      </c>
      <c r="J3581" s="205" t="s">
        <v>271</v>
      </c>
    </row>
    <row r="3582" spans="2:10" s="198" customFormat="1" ht="18" customHeight="1" x14ac:dyDescent="0.2">
      <c r="B3582" s="203">
        <v>2010</v>
      </c>
      <c r="C3582" s="204">
        <v>2678946.14</v>
      </c>
      <c r="D3582" s="205" t="s">
        <v>87</v>
      </c>
      <c r="E3582" s="205" t="s">
        <v>242</v>
      </c>
      <c r="F3582" s="203">
        <v>90</v>
      </c>
      <c r="G3582" s="205" t="s">
        <v>6453</v>
      </c>
      <c r="H3582" s="205" t="s">
        <v>260</v>
      </c>
      <c r="I3582" s="205" t="s">
        <v>429</v>
      </c>
      <c r="J3582" s="205" t="s">
        <v>429</v>
      </c>
    </row>
    <row r="3583" spans="2:10" s="198" customFormat="1" ht="18" customHeight="1" x14ac:dyDescent="0.2">
      <c r="B3583" s="203">
        <v>2010</v>
      </c>
      <c r="C3583" s="204">
        <v>8000592.25</v>
      </c>
      <c r="D3583" s="205" t="s">
        <v>87</v>
      </c>
      <c r="E3583" s="205" t="s">
        <v>242</v>
      </c>
      <c r="F3583" s="203">
        <v>90</v>
      </c>
      <c r="G3583" s="205" t="s">
        <v>6453</v>
      </c>
      <c r="H3583" s="205" t="s">
        <v>260</v>
      </c>
      <c r="I3583" s="205" t="s">
        <v>272</v>
      </c>
      <c r="J3583" s="205" t="s">
        <v>272</v>
      </c>
    </row>
    <row r="3584" spans="2:10" s="198" customFormat="1" ht="18" customHeight="1" x14ac:dyDescent="0.2">
      <c r="B3584" s="203">
        <v>2010</v>
      </c>
      <c r="C3584" s="204">
        <v>49989615.770000003</v>
      </c>
      <c r="D3584" s="205" t="s">
        <v>87</v>
      </c>
      <c r="E3584" s="205" t="s">
        <v>242</v>
      </c>
      <c r="F3584" s="203">
        <v>90</v>
      </c>
      <c r="G3584" s="205" t="s">
        <v>6453</v>
      </c>
      <c r="H3584" s="205" t="s">
        <v>260</v>
      </c>
      <c r="I3584" s="205" t="s">
        <v>472</v>
      </c>
      <c r="J3584" s="205" t="s">
        <v>472</v>
      </c>
    </row>
    <row r="3585" spans="2:10" s="198" customFormat="1" ht="18" customHeight="1" x14ac:dyDescent="0.2">
      <c r="B3585" s="203">
        <v>2010</v>
      </c>
      <c r="C3585" s="204">
        <v>213629733.91999999</v>
      </c>
      <c r="D3585" s="205" t="s">
        <v>87</v>
      </c>
      <c r="E3585" s="205" t="s">
        <v>242</v>
      </c>
      <c r="F3585" s="203">
        <v>90</v>
      </c>
      <c r="G3585" s="205" t="s">
        <v>6453</v>
      </c>
      <c r="H3585" s="205" t="s">
        <v>260</v>
      </c>
      <c r="I3585" s="205" t="s">
        <v>273</v>
      </c>
      <c r="J3585" s="205" t="s">
        <v>273</v>
      </c>
    </row>
    <row r="3586" spans="2:10" s="198" customFormat="1" ht="18" customHeight="1" x14ac:dyDescent="0.2">
      <c r="B3586" s="203">
        <v>2010</v>
      </c>
      <c r="C3586" s="204">
        <v>44089.01</v>
      </c>
      <c r="D3586" s="205" t="s">
        <v>87</v>
      </c>
      <c r="E3586" s="205" t="s">
        <v>242</v>
      </c>
      <c r="F3586" s="203">
        <v>90</v>
      </c>
      <c r="G3586" s="205" t="s">
        <v>6453</v>
      </c>
      <c r="H3586" s="205" t="s">
        <v>260</v>
      </c>
      <c r="I3586" s="205" t="s">
        <v>275</v>
      </c>
      <c r="J3586" s="205" t="s">
        <v>275</v>
      </c>
    </row>
    <row r="3587" spans="2:10" s="198" customFormat="1" ht="18" customHeight="1" x14ac:dyDescent="0.2">
      <c r="B3587" s="203">
        <v>2010</v>
      </c>
      <c r="C3587" s="204">
        <v>23905634.600000001</v>
      </c>
      <c r="D3587" s="205" t="s">
        <v>87</v>
      </c>
      <c r="E3587" s="205" t="s">
        <v>242</v>
      </c>
      <c r="F3587" s="203">
        <v>90</v>
      </c>
      <c r="G3587" s="205" t="s">
        <v>6453</v>
      </c>
      <c r="H3587" s="205" t="s">
        <v>260</v>
      </c>
      <c r="I3587" s="205" t="s">
        <v>276</v>
      </c>
      <c r="J3587" s="205" t="s">
        <v>276</v>
      </c>
    </row>
    <row r="3588" spans="2:10" s="198" customFormat="1" ht="18" customHeight="1" x14ac:dyDescent="0.2">
      <c r="B3588" s="203">
        <v>2010</v>
      </c>
      <c r="C3588" s="204">
        <v>2546474.27</v>
      </c>
      <c r="D3588" s="205" t="s">
        <v>87</v>
      </c>
      <c r="E3588" s="205" t="s">
        <v>242</v>
      </c>
      <c r="F3588" s="203">
        <v>90</v>
      </c>
      <c r="G3588" s="205" t="s">
        <v>6453</v>
      </c>
      <c r="H3588" s="205" t="s">
        <v>260</v>
      </c>
      <c r="I3588" s="205" t="s">
        <v>277</v>
      </c>
      <c r="J3588" s="205" t="s">
        <v>277</v>
      </c>
    </row>
    <row r="3589" spans="2:10" s="198" customFormat="1" ht="18" customHeight="1" x14ac:dyDescent="0.2">
      <c r="B3589" s="203">
        <v>2010</v>
      </c>
      <c r="C3589" s="204">
        <v>489166299.85000002</v>
      </c>
      <c r="D3589" s="205" t="s">
        <v>87</v>
      </c>
      <c r="E3589" s="205" t="s">
        <v>242</v>
      </c>
      <c r="F3589" s="203">
        <v>90</v>
      </c>
      <c r="G3589" s="205" t="s">
        <v>6453</v>
      </c>
      <c r="H3589" s="205" t="s">
        <v>260</v>
      </c>
      <c r="I3589" s="205" t="s">
        <v>278</v>
      </c>
      <c r="J3589" s="205" t="s">
        <v>278</v>
      </c>
    </row>
    <row r="3590" spans="2:10" s="198" customFormat="1" ht="18" customHeight="1" x14ac:dyDescent="0.2">
      <c r="B3590" s="203">
        <v>2010</v>
      </c>
      <c r="C3590" s="204">
        <v>44731673.479999997</v>
      </c>
      <c r="D3590" s="205" t="s">
        <v>87</v>
      </c>
      <c r="E3590" s="205" t="s">
        <v>242</v>
      </c>
      <c r="F3590" s="203">
        <v>90</v>
      </c>
      <c r="G3590" s="205" t="s">
        <v>6453</v>
      </c>
      <c r="H3590" s="205" t="s">
        <v>260</v>
      </c>
      <c r="I3590" s="205" t="s">
        <v>279</v>
      </c>
      <c r="J3590" s="205" t="s">
        <v>279</v>
      </c>
    </row>
    <row r="3591" spans="2:10" s="198" customFormat="1" ht="18" customHeight="1" x14ac:dyDescent="0.2">
      <c r="B3591" s="203">
        <v>2010</v>
      </c>
      <c r="C3591" s="204">
        <v>324761.64</v>
      </c>
      <c r="D3591" s="205" t="s">
        <v>87</v>
      </c>
      <c r="E3591" s="205" t="s">
        <v>242</v>
      </c>
      <c r="F3591" s="203">
        <v>90</v>
      </c>
      <c r="G3591" s="205" t="s">
        <v>6453</v>
      </c>
      <c r="H3591" s="205" t="s">
        <v>260</v>
      </c>
      <c r="I3591" s="205" t="s">
        <v>280</v>
      </c>
      <c r="J3591" s="205" t="s">
        <v>280</v>
      </c>
    </row>
    <row r="3592" spans="2:10" s="198" customFormat="1" ht="18" customHeight="1" x14ac:dyDescent="0.2">
      <c r="B3592" s="203">
        <v>2010</v>
      </c>
      <c r="C3592" s="204">
        <v>655376482.19000006</v>
      </c>
      <c r="D3592" s="205" t="s">
        <v>87</v>
      </c>
      <c r="E3592" s="205" t="s">
        <v>242</v>
      </c>
      <c r="F3592" s="203">
        <v>90</v>
      </c>
      <c r="G3592" s="205" t="s">
        <v>6453</v>
      </c>
      <c r="H3592" s="205" t="s">
        <v>260</v>
      </c>
      <c r="I3592" s="205" t="s">
        <v>281</v>
      </c>
      <c r="J3592" s="205" t="s">
        <v>281</v>
      </c>
    </row>
    <row r="3593" spans="2:10" s="198" customFormat="1" ht="18" customHeight="1" x14ac:dyDescent="0.2">
      <c r="B3593" s="203">
        <v>2010</v>
      </c>
      <c r="C3593" s="204">
        <v>4810643.74</v>
      </c>
      <c r="D3593" s="205" t="s">
        <v>87</v>
      </c>
      <c r="E3593" s="205" t="s">
        <v>242</v>
      </c>
      <c r="F3593" s="203">
        <v>90</v>
      </c>
      <c r="G3593" s="205" t="s">
        <v>6453</v>
      </c>
      <c r="H3593" s="205" t="s">
        <v>260</v>
      </c>
      <c r="I3593" s="205" t="s">
        <v>282</v>
      </c>
      <c r="J3593" s="205" t="s">
        <v>282</v>
      </c>
    </row>
    <row r="3594" spans="2:10" s="198" customFormat="1" ht="18" customHeight="1" x14ac:dyDescent="0.2">
      <c r="B3594" s="203">
        <v>2010</v>
      </c>
      <c r="C3594" s="204">
        <v>29606.76</v>
      </c>
      <c r="D3594" s="205" t="s">
        <v>87</v>
      </c>
      <c r="E3594" s="205" t="s">
        <v>242</v>
      </c>
      <c r="F3594" s="203">
        <v>90</v>
      </c>
      <c r="G3594" s="205" t="s">
        <v>6453</v>
      </c>
      <c r="H3594" s="205" t="s">
        <v>260</v>
      </c>
      <c r="I3594" s="205" t="s">
        <v>283</v>
      </c>
      <c r="J3594" s="205" t="s">
        <v>283</v>
      </c>
    </row>
    <row r="3595" spans="2:10" s="198" customFormat="1" ht="18" customHeight="1" x14ac:dyDescent="0.2">
      <c r="B3595" s="203">
        <v>2010</v>
      </c>
      <c r="C3595" s="204">
        <v>8923.51</v>
      </c>
      <c r="D3595" s="205" t="s">
        <v>87</v>
      </c>
      <c r="E3595" s="205" t="s">
        <v>242</v>
      </c>
      <c r="F3595" s="203">
        <v>90</v>
      </c>
      <c r="G3595" s="205" t="s">
        <v>6453</v>
      </c>
      <c r="H3595" s="205" t="s">
        <v>260</v>
      </c>
      <c r="I3595" s="205" t="s">
        <v>284</v>
      </c>
      <c r="J3595" s="205" t="s">
        <v>284</v>
      </c>
    </row>
    <row r="3596" spans="2:10" s="198" customFormat="1" ht="18" customHeight="1" x14ac:dyDescent="0.2">
      <c r="B3596" s="203">
        <v>2010</v>
      </c>
      <c r="C3596" s="204">
        <v>21671142.210000001</v>
      </c>
      <c r="D3596" s="205" t="s">
        <v>87</v>
      </c>
      <c r="E3596" s="205" t="s">
        <v>242</v>
      </c>
      <c r="F3596" s="203">
        <v>90</v>
      </c>
      <c r="G3596" s="205" t="s">
        <v>6453</v>
      </c>
      <c r="H3596" s="205" t="s">
        <v>260</v>
      </c>
      <c r="I3596" s="205" t="s">
        <v>286</v>
      </c>
      <c r="J3596" s="205" t="s">
        <v>286</v>
      </c>
    </row>
    <row r="3597" spans="2:10" s="198" customFormat="1" ht="18" customHeight="1" x14ac:dyDescent="0.2">
      <c r="B3597" s="203">
        <v>2010</v>
      </c>
      <c r="C3597" s="204">
        <v>3372853.77</v>
      </c>
      <c r="D3597" s="205" t="s">
        <v>87</v>
      </c>
      <c r="E3597" s="205" t="s">
        <v>242</v>
      </c>
      <c r="F3597" s="203">
        <v>90</v>
      </c>
      <c r="G3597" s="205" t="s">
        <v>6453</v>
      </c>
      <c r="H3597" s="205" t="s">
        <v>260</v>
      </c>
      <c r="I3597" s="205" t="s">
        <v>287</v>
      </c>
      <c r="J3597" s="205" t="s">
        <v>287</v>
      </c>
    </row>
    <row r="3598" spans="2:10" s="198" customFormat="1" ht="18" customHeight="1" x14ac:dyDescent="0.2">
      <c r="B3598" s="203">
        <v>2010</v>
      </c>
      <c r="C3598" s="204">
        <v>4358054.22</v>
      </c>
      <c r="D3598" s="205" t="s">
        <v>87</v>
      </c>
      <c r="E3598" s="205" t="s">
        <v>242</v>
      </c>
      <c r="F3598" s="203">
        <v>90</v>
      </c>
      <c r="G3598" s="205" t="s">
        <v>6453</v>
      </c>
      <c r="H3598" s="205" t="s">
        <v>260</v>
      </c>
      <c r="I3598" s="205" t="s">
        <v>289</v>
      </c>
      <c r="J3598" s="205" t="s">
        <v>289</v>
      </c>
    </row>
    <row r="3599" spans="2:10" s="198" customFormat="1" ht="18" customHeight="1" x14ac:dyDescent="0.2">
      <c r="B3599" s="203">
        <v>2010</v>
      </c>
      <c r="C3599" s="204">
        <v>35010165.280000001</v>
      </c>
      <c r="D3599" s="205" t="s">
        <v>87</v>
      </c>
      <c r="E3599" s="205" t="s">
        <v>242</v>
      </c>
      <c r="F3599" s="203">
        <v>90</v>
      </c>
      <c r="G3599" s="205" t="s">
        <v>6453</v>
      </c>
      <c r="H3599" s="205" t="s">
        <v>260</v>
      </c>
      <c r="I3599" s="205" t="s">
        <v>290</v>
      </c>
      <c r="J3599" s="205" t="s">
        <v>290</v>
      </c>
    </row>
    <row r="3600" spans="2:10" s="198" customFormat="1" ht="18" customHeight="1" x14ac:dyDescent="0.2">
      <c r="B3600" s="203">
        <v>2010</v>
      </c>
      <c r="C3600" s="204">
        <v>8026081.1799999997</v>
      </c>
      <c r="D3600" s="205" t="s">
        <v>87</v>
      </c>
      <c r="E3600" s="205" t="s">
        <v>242</v>
      </c>
      <c r="F3600" s="203">
        <v>90</v>
      </c>
      <c r="G3600" s="205" t="s">
        <v>6453</v>
      </c>
      <c r="H3600" s="205" t="s">
        <v>260</v>
      </c>
      <c r="I3600" s="205" t="s">
        <v>292</v>
      </c>
      <c r="J3600" s="205" t="s">
        <v>292</v>
      </c>
    </row>
    <row r="3601" spans="2:10" s="198" customFormat="1" ht="18" customHeight="1" x14ac:dyDescent="0.2">
      <c r="B3601" s="203">
        <v>2010</v>
      </c>
      <c r="C3601" s="204">
        <v>25445655.199999999</v>
      </c>
      <c r="D3601" s="205" t="s">
        <v>87</v>
      </c>
      <c r="E3601" s="205" t="s">
        <v>242</v>
      </c>
      <c r="F3601" s="203">
        <v>90</v>
      </c>
      <c r="G3601" s="205" t="s">
        <v>6453</v>
      </c>
      <c r="H3601" s="205" t="s">
        <v>260</v>
      </c>
      <c r="I3601" s="205" t="s">
        <v>293</v>
      </c>
      <c r="J3601" s="205" t="s">
        <v>293</v>
      </c>
    </row>
    <row r="3602" spans="2:10" s="198" customFormat="1" ht="18" customHeight="1" x14ac:dyDescent="0.2">
      <c r="B3602" s="203">
        <v>2010</v>
      </c>
      <c r="C3602" s="204">
        <v>21248703.120000001</v>
      </c>
      <c r="D3602" s="205" t="s">
        <v>87</v>
      </c>
      <c r="E3602" s="205" t="s">
        <v>242</v>
      </c>
      <c r="F3602" s="203">
        <v>90</v>
      </c>
      <c r="G3602" s="205" t="s">
        <v>6453</v>
      </c>
      <c r="H3602" s="205" t="s">
        <v>260</v>
      </c>
      <c r="I3602" s="205" t="s">
        <v>294</v>
      </c>
      <c r="J3602" s="205" t="s">
        <v>294</v>
      </c>
    </row>
    <row r="3603" spans="2:10" s="198" customFormat="1" ht="18" customHeight="1" x14ac:dyDescent="0.2">
      <c r="B3603" s="203">
        <v>2010</v>
      </c>
      <c r="C3603" s="204">
        <v>6942499.79</v>
      </c>
      <c r="D3603" s="205" t="s">
        <v>87</v>
      </c>
      <c r="E3603" s="205" t="s">
        <v>242</v>
      </c>
      <c r="F3603" s="203">
        <v>90</v>
      </c>
      <c r="G3603" s="205" t="s">
        <v>6453</v>
      </c>
      <c r="H3603" s="205" t="s">
        <v>260</v>
      </c>
      <c r="I3603" s="205" t="s">
        <v>295</v>
      </c>
      <c r="J3603" s="205" t="s">
        <v>295</v>
      </c>
    </row>
    <row r="3604" spans="2:10" s="198" customFormat="1" ht="18" customHeight="1" x14ac:dyDescent="0.2">
      <c r="B3604" s="203">
        <v>2010</v>
      </c>
      <c r="C3604" s="204">
        <v>2273009.36</v>
      </c>
      <c r="D3604" s="205" t="s">
        <v>87</v>
      </c>
      <c r="E3604" s="205" t="s">
        <v>242</v>
      </c>
      <c r="F3604" s="203">
        <v>90</v>
      </c>
      <c r="G3604" s="205" t="s">
        <v>6453</v>
      </c>
      <c r="H3604" s="205" t="s">
        <v>260</v>
      </c>
      <c r="I3604" s="205" t="s">
        <v>296</v>
      </c>
      <c r="J3604" s="205" t="s">
        <v>296</v>
      </c>
    </row>
    <row r="3605" spans="2:10" s="198" customFormat="1" ht="18" customHeight="1" x14ac:dyDescent="0.2">
      <c r="B3605" s="203">
        <v>2010</v>
      </c>
      <c r="C3605" s="204">
        <v>152408589.61000001</v>
      </c>
      <c r="D3605" s="205" t="s">
        <v>87</v>
      </c>
      <c r="E3605" s="205" t="s">
        <v>242</v>
      </c>
      <c r="F3605" s="203">
        <v>90</v>
      </c>
      <c r="G3605" s="205" t="s">
        <v>6453</v>
      </c>
      <c r="H3605" s="205" t="s">
        <v>260</v>
      </c>
      <c r="I3605" s="205" t="s">
        <v>349</v>
      </c>
      <c r="J3605" s="205" t="s">
        <v>260</v>
      </c>
    </row>
    <row r="3606" spans="2:10" s="198" customFormat="1" ht="18" customHeight="1" x14ac:dyDescent="0.2">
      <c r="B3606" s="203">
        <v>2010</v>
      </c>
      <c r="C3606" s="204">
        <v>5936536.7999999998</v>
      </c>
      <c r="D3606" s="205" t="s">
        <v>87</v>
      </c>
      <c r="E3606" s="205" t="s">
        <v>242</v>
      </c>
      <c r="F3606" s="203">
        <v>90</v>
      </c>
      <c r="G3606" s="205" t="s">
        <v>6453</v>
      </c>
      <c r="H3606" s="205" t="s">
        <v>260</v>
      </c>
      <c r="I3606" s="205" t="s">
        <v>297</v>
      </c>
      <c r="J3606" s="205" t="s">
        <v>297</v>
      </c>
    </row>
    <row r="3607" spans="2:10" s="198" customFormat="1" ht="18" customHeight="1" x14ac:dyDescent="0.2">
      <c r="B3607" s="203">
        <v>2010</v>
      </c>
      <c r="C3607" s="204">
        <v>146282496.08000001</v>
      </c>
      <c r="D3607" s="205" t="s">
        <v>87</v>
      </c>
      <c r="E3607" s="205" t="s">
        <v>242</v>
      </c>
      <c r="F3607" s="203">
        <v>90</v>
      </c>
      <c r="G3607" s="205" t="s">
        <v>6453</v>
      </c>
      <c r="H3607" s="205" t="s">
        <v>260</v>
      </c>
      <c r="I3607" s="205" t="s">
        <v>298</v>
      </c>
      <c r="J3607" s="205" t="s">
        <v>298</v>
      </c>
    </row>
    <row r="3608" spans="2:10" s="198" customFormat="1" ht="18" customHeight="1" x14ac:dyDescent="0.2">
      <c r="B3608" s="203">
        <v>2010</v>
      </c>
      <c r="C3608" s="204">
        <v>199024169.40000001</v>
      </c>
      <c r="D3608" s="205" t="s">
        <v>87</v>
      </c>
      <c r="E3608" s="205" t="s">
        <v>242</v>
      </c>
      <c r="F3608" s="203">
        <v>90</v>
      </c>
      <c r="G3608" s="205" t="s">
        <v>6453</v>
      </c>
      <c r="H3608" s="205" t="s">
        <v>260</v>
      </c>
      <c r="I3608" s="205" t="s">
        <v>389</v>
      </c>
      <c r="J3608" s="205" t="s">
        <v>389</v>
      </c>
    </row>
    <row r="3609" spans="2:10" s="198" customFormat="1" ht="18" customHeight="1" x14ac:dyDescent="0.2">
      <c r="B3609" s="203">
        <v>2010</v>
      </c>
      <c r="C3609" s="204">
        <v>4709641295.0200005</v>
      </c>
      <c r="D3609" s="205" t="s">
        <v>87</v>
      </c>
      <c r="E3609" s="205" t="s">
        <v>242</v>
      </c>
      <c r="F3609" s="203">
        <v>90</v>
      </c>
      <c r="G3609" s="205" t="s">
        <v>6453</v>
      </c>
      <c r="H3609" s="205" t="s">
        <v>260</v>
      </c>
      <c r="I3609" s="205" t="s">
        <v>299</v>
      </c>
      <c r="J3609" s="205" t="s">
        <v>299</v>
      </c>
    </row>
    <row r="3610" spans="2:10" s="198" customFormat="1" ht="18" customHeight="1" x14ac:dyDescent="0.2">
      <c r="B3610" s="203">
        <v>2010</v>
      </c>
      <c r="C3610" s="204">
        <v>277438.67</v>
      </c>
      <c r="D3610" s="205" t="s">
        <v>87</v>
      </c>
      <c r="E3610" s="205" t="s">
        <v>242</v>
      </c>
      <c r="F3610" s="203">
        <v>90</v>
      </c>
      <c r="G3610" s="205" t="s">
        <v>6453</v>
      </c>
      <c r="H3610" s="205" t="s">
        <v>260</v>
      </c>
      <c r="I3610" s="205" t="s">
        <v>300</v>
      </c>
      <c r="J3610" s="205" t="s">
        <v>300</v>
      </c>
    </row>
    <row r="3611" spans="2:10" s="198" customFormat="1" ht="18" customHeight="1" x14ac:dyDescent="0.2">
      <c r="B3611" s="203">
        <v>2010</v>
      </c>
      <c r="C3611" s="204">
        <v>55615762.420000002</v>
      </c>
      <c r="D3611" s="205" t="s">
        <v>87</v>
      </c>
      <c r="E3611" s="205" t="s">
        <v>242</v>
      </c>
      <c r="F3611" s="203">
        <v>90</v>
      </c>
      <c r="G3611" s="205" t="s">
        <v>6453</v>
      </c>
      <c r="H3611" s="205" t="s">
        <v>473</v>
      </c>
      <c r="I3611" s="205" t="s">
        <v>261</v>
      </c>
      <c r="J3611" s="205" t="s">
        <v>261</v>
      </c>
    </row>
    <row r="3612" spans="2:10" s="198" customFormat="1" ht="18" customHeight="1" x14ac:dyDescent="0.2">
      <c r="B3612" s="203">
        <v>2010</v>
      </c>
      <c r="C3612" s="204">
        <v>14637499.65</v>
      </c>
      <c r="D3612" s="205" t="s">
        <v>87</v>
      </c>
      <c r="E3612" s="205" t="s">
        <v>242</v>
      </c>
      <c r="F3612" s="203">
        <v>90</v>
      </c>
      <c r="G3612" s="205" t="s">
        <v>6453</v>
      </c>
      <c r="H3612" s="205" t="s">
        <v>473</v>
      </c>
      <c r="I3612" s="205" t="s">
        <v>430</v>
      </c>
      <c r="J3612" s="205" t="s">
        <v>430</v>
      </c>
    </row>
    <row r="3613" spans="2:10" s="198" customFormat="1" ht="18" customHeight="1" x14ac:dyDescent="0.2">
      <c r="B3613" s="203">
        <v>2010</v>
      </c>
      <c r="C3613" s="204">
        <v>396256080.61000001</v>
      </c>
      <c r="D3613" s="205" t="s">
        <v>87</v>
      </c>
      <c r="E3613" s="205" t="s">
        <v>242</v>
      </c>
      <c r="F3613" s="203">
        <v>90</v>
      </c>
      <c r="G3613" s="205" t="s">
        <v>6453</v>
      </c>
      <c r="H3613" s="205" t="s">
        <v>473</v>
      </c>
      <c r="I3613" s="205" t="s">
        <v>264</v>
      </c>
      <c r="J3613" s="205" t="s">
        <v>264</v>
      </c>
    </row>
    <row r="3614" spans="2:10" s="198" customFormat="1" ht="18" customHeight="1" x14ac:dyDescent="0.2">
      <c r="B3614" s="203">
        <v>2010</v>
      </c>
      <c r="C3614" s="204">
        <v>24475.66</v>
      </c>
      <c r="D3614" s="205" t="s">
        <v>87</v>
      </c>
      <c r="E3614" s="205" t="s">
        <v>242</v>
      </c>
      <c r="F3614" s="203">
        <v>90</v>
      </c>
      <c r="G3614" s="205" t="s">
        <v>6453</v>
      </c>
      <c r="H3614" s="205" t="s">
        <v>473</v>
      </c>
      <c r="I3614" s="205" t="s">
        <v>252</v>
      </c>
      <c r="J3614" s="205" t="s">
        <v>252</v>
      </c>
    </row>
    <row r="3615" spans="2:10" s="198" customFormat="1" ht="18" customHeight="1" x14ac:dyDescent="0.2">
      <c r="B3615" s="203">
        <v>2010</v>
      </c>
      <c r="C3615" s="204">
        <v>170758702.58000001</v>
      </c>
      <c r="D3615" s="205" t="s">
        <v>87</v>
      </c>
      <c r="E3615" s="205" t="s">
        <v>242</v>
      </c>
      <c r="F3615" s="203">
        <v>90</v>
      </c>
      <c r="G3615" s="205" t="s">
        <v>6453</v>
      </c>
      <c r="H3615" s="205" t="s">
        <v>473</v>
      </c>
      <c r="I3615" s="205" t="s">
        <v>281</v>
      </c>
      <c r="J3615" s="205" t="s">
        <v>281</v>
      </c>
    </row>
    <row r="3616" spans="2:10" s="198" customFormat="1" ht="18" customHeight="1" x14ac:dyDescent="0.2">
      <c r="B3616" s="203">
        <v>2010</v>
      </c>
      <c r="C3616" s="204">
        <v>853106.43</v>
      </c>
      <c r="D3616" s="205" t="s">
        <v>87</v>
      </c>
      <c r="E3616" s="205" t="s">
        <v>242</v>
      </c>
      <c r="F3616" s="203">
        <v>90</v>
      </c>
      <c r="G3616" s="205" t="s">
        <v>6453</v>
      </c>
      <c r="H3616" s="205" t="s">
        <v>473</v>
      </c>
      <c r="I3616" s="205" t="s">
        <v>302</v>
      </c>
      <c r="J3616" s="205" t="s">
        <v>302</v>
      </c>
    </row>
    <row r="3617" spans="2:10" s="198" customFormat="1" ht="18" customHeight="1" x14ac:dyDescent="0.2">
      <c r="B3617" s="203">
        <v>2010</v>
      </c>
      <c r="C3617" s="204">
        <v>5503647.4299999997</v>
      </c>
      <c r="D3617" s="205" t="s">
        <v>87</v>
      </c>
      <c r="E3617" s="205" t="s">
        <v>242</v>
      </c>
      <c r="F3617" s="203">
        <v>90</v>
      </c>
      <c r="G3617" s="205" t="s">
        <v>6453</v>
      </c>
      <c r="H3617" s="205" t="s">
        <v>473</v>
      </c>
      <c r="I3617" s="205" t="s">
        <v>303</v>
      </c>
      <c r="J3617" s="205" t="s">
        <v>303</v>
      </c>
    </row>
    <row r="3618" spans="2:10" s="198" customFormat="1" ht="18" customHeight="1" x14ac:dyDescent="0.2">
      <c r="B3618" s="203">
        <v>2010</v>
      </c>
      <c r="C3618" s="204">
        <v>1525408221.03</v>
      </c>
      <c r="D3618" s="205" t="s">
        <v>87</v>
      </c>
      <c r="E3618" s="205" t="s">
        <v>242</v>
      </c>
      <c r="F3618" s="203">
        <v>90</v>
      </c>
      <c r="G3618" s="205" t="s">
        <v>6453</v>
      </c>
      <c r="H3618" s="205" t="s">
        <v>473</v>
      </c>
      <c r="I3618" s="205" t="s">
        <v>304</v>
      </c>
      <c r="J3618" s="205" t="s">
        <v>304</v>
      </c>
    </row>
    <row r="3619" spans="2:10" s="198" customFormat="1" ht="18" customHeight="1" x14ac:dyDescent="0.2">
      <c r="B3619" s="203">
        <v>2010</v>
      </c>
      <c r="C3619" s="204">
        <v>13489107.51</v>
      </c>
      <c r="D3619" s="205" t="s">
        <v>87</v>
      </c>
      <c r="E3619" s="205" t="s">
        <v>242</v>
      </c>
      <c r="F3619" s="203">
        <v>90</v>
      </c>
      <c r="G3619" s="205" t="s">
        <v>6453</v>
      </c>
      <c r="H3619" s="205" t="s">
        <v>473</v>
      </c>
      <c r="I3619" s="205" t="s">
        <v>305</v>
      </c>
      <c r="J3619" s="205" t="s">
        <v>305</v>
      </c>
    </row>
    <row r="3620" spans="2:10" s="198" customFormat="1" ht="18" customHeight="1" x14ac:dyDescent="0.2">
      <c r="B3620" s="203">
        <v>2010</v>
      </c>
      <c r="C3620" s="204">
        <v>0</v>
      </c>
      <c r="D3620" s="205" t="s">
        <v>87</v>
      </c>
      <c r="E3620" s="205" t="s">
        <v>242</v>
      </c>
      <c r="F3620" s="203">
        <v>90</v>
      </c>
      <c r="G3620" s="205" t="s">
        <v>6453</v>
      </c>
      <c r="H3620" s="205" t="s">
        <v>6466</v>
      </c>
      <c r="I3620" s="205" t="s">
        <v>349</v>
      </c>
      <c r="J3620" s="205" t="s">
        <v>6466</v>
      </c>
    </row>
    <row r="3621" spans="2:10" s="198" customFormat="1" ht="18" customHeight="1" x14ac:dyDescent="0.2">
      <c r="B3621" s="203">
        <v>2010</v>
      </c>
      <c r="C3621" s="204">
        <v>115.03</v>
      </c>
      <c r="D3621" s="205" t="s">
        <v>87</v>
      </c>
      <c r="E3621" s="205" t="s">
        <v>242</v>
      </c>
      <c r="F3621" s="203">
        <v>91</v>
      </c>
      <c r="G3621" s="205" t="s">
        <v>6465</v>
      </c>
      <c r="H3621" s="205" t="s">
        <v>247</v>
      </c>
      <c r="I3621" s="205" t="s">
        <v>426</v>
      </c>
      <c r="J3621" s="205" t="s">
        <v>426</v>
      </c>
    </row>
    <row r="3622" spans="2:10" s="198" customFormat="1" ht="18" customHeight="1" x14ac:dyDescent="0.2">
      <c r="B3622" s="203">
        <v>2010</v>
      </c>
      <c r="C3622" s="204">
        <v>4353569.4800000004</v>
      </c>
      <c r="D3622" s="205" t="s">
        <v>87</v>
      </c>
      <c r="E3622" s="205" t="s">
        <v>242</v>
      </c>
      <c r="F3622" s="203">
        <v>91</v>
      </c>
      <c r="G3622" s="205" t="s">
        <v>6465</v>
      </c>
      <c r="H3622" s="205" t="s">
        <v>247</v>
      </c>
      <c r="I3622" s="205" t="s">
        <v>440</v>
      </c>
      <c r="J3622" s="205" t="s">
        <v>440</v>
      </c>
    </row>
    <row r="3623" spans="2:10" s="198" customFormat="1" ht="18" customHeight="1" x14ac:dyDescent="0.2">
      <c r="B3623" s="203">
        <v>2010</v>
      </c>
      <c r="C3623" s="204">
        <v>7594.31</v>
      </c>
      <c r="D3623" s="205" t="s">
        <v>87</v>
      </c>
      <c r="E3623" s="205" t="s">
        <v>242</v>
      </c>
      <c r="F3623" s="203">
        <v>91</v>
      </c>
      <c r="G3623" s="205" t="s">
        <v>6465</v>
      </c>
      <c r="H3623" s="205" t="s">
        <v>247</v>
      </c>
      <c r="I3623" s="205" t="s">
        <v>458</v>
      </c>
      <c r="J3623" s="205" t="s">
        <v>458</v>
      </c>
    </row>
    <row r="3624" spans="2:10" s="198" customFormat="1" ht="18" customHeight="1" x14ac:dyDescent="0.2">
      <c r="B3624" s="203">
        <v>2010</v>
      </c>
      <c r="C3624" s="204">
        <v>73004.11</v>
      </c>
      <c r="D3624" s="205" t="s">
        <v>87</v>
      </c>
      <c r="E3624" s="205" t="s">
        <v>242</v>
      </c>
      <c r="F3624" s="203">
        <v>91</v>
      </c>
      <c r="G3624" s="205" t="s">
        <v>6465</v>
      </c>
      <c r="H3624" s="205" t="s">
        <v>247</v>
      </c>
      <c r="I3624" s="205" t="s">
        <v>441</v>
      </c>
      <c r="J3624" s="205" t="s">
        <v>441</v>
      </c>
    </row>
    <row r="3625" spans="2:10" s="198" customFormat="1" ht="18" customHeight="1" x14ac:dyDescent="0.2">
      <c r="B3625" s="203">
        <v>2010</v>
      </c>
      <c r="C3625" s="204">
        <v>115486.93</v>
      </c>
      <c r="D3625" s="205" t="s">
        <v>87</v>
      </c>
      <c r="E3625" s="205" t="s">
        <v>242</v>
      </c>
      <c r="F3625" s="203">
        <v>91</v>
      </c>
      <c r="G3625" s="205" t="s">
        <v>6465</v>
      </c>
      <c r="H3625" s="205" t="s">
        <v>247</v>
      </c>
      <c r="I3625" s="205" t="s">
        <v>442</v>
      </c>
      <c r="J3625" s="205" t="s">
        <v>442</v>
      </c>
    </row>
    <row r="3626" spans="2:10" s="198" customFormat="1" ht="18" customHeight="1" x14ac:dyDescent="0.2">
      <c r="B3626" s="203">
        <v>2010</v>
      </c>
      <c r="C3626" s="204">
        <v>1369451110.71</v>
      </c>
      <c r="D3626" s="205" t="s">
        <v>87</v>
      </c>
      <c r="E3626" s="205" t="s">
        <v>242</v>
      </c>
      <c r="F3626" s="203">
        <v>91</v>
      </c>
      <c r="G3626" s="205" t="s">
        <v>6465</v>
      </c>
      <c r="H3626" s="205" t="s">
        <v>247</v>
      </c>
      <c r="I3626" s="205" t="s">
        <v>443</v>
      </c>
      <c r="J3626" s="205" t="s">
        <v>443</v>
      </c>
    </row>
    <row r="3627" spans="2:10" s="198" customFormat="1" ht="18" customHeight="1" x14ac:dyDescent="0.2">
      <c r="B3627" s="203">
        <v>2010</v>
      </c>
      <c r="C3627" s="204">
        <v>356059295.55000001</v>
      </c>
      <c r="D3627" s="205" t="s">
        <v>87</v>
      </c>
      <c r="E3627" s="205" t="s">
        <v>242</v>
      </c>
      <c r="F3627" s="203">
        <v>91</v>
      </c>
      <c r="G3627" s="205" t="s">
        <v>6465</v>
      </c>
      <c r="H3627" s="205" t="s">
        <v>247</v>
      </c>
      <c r="I3627" s="205" t="s">
        <v>444</v>
      </c>
      <c r="J3627" s="205" t="s">
        <v>444</v>
      </c>
    </row>
    <row r="3628" spans="2:10" s="198" customFormat="1" ht="18" customHeight="1" x14ac:dyDescent="0.2">
      <c r="B3628" s="203">
        <v>2010</v>
      </c>
      <c r="C3628" s="204">
        <v>1147.31</v>
      </c>
      <c r="D3628" s="205" t="s">
        <v>87</v>
      </c>
      <c r="E3628" s="205" t="s">
        <v>242</v>
      </c>
      <c r="F3628" s="203">
        <v>91</v>
      </c>
      <c r="G3628" s="205" t="s">
        <v>6465</v>
      </c>
      <c r="H3628" s="205" t="s">
        <v>247</v>
      </c>
      <c r="I3628" s="205" t="s">
        <v>445</v>
      </c>
      <c r="J3628" s="205" t="s">
        <v>445</v>
      </c>
    </row>
    <row r="3629" spans="2:10" s="198" customFormat="1" ht="18" customHeight="1" x14ac:dyDescent="0.2">
      <c r="B3629" s="203">
        <v>2010</v>
      </c>
      <c r="C3629" s="204">
        <v>0</v>
      </c>
      <c r="D3629" s="205" t="s">
        <v>87</v>
      </c>
      <c r="E3629" s="205" t="s">
        <v>242</v>
      </c>
      <c r="F3629" s="203">
        <v>91</v>
      </c>
      <c r="G3629" s="205" t="s">
        <v>6465</v>
      </c>
      <c r="H3629" s="205" t="s">
        <v>247</v>
      </c>
      <c r="I3629" s="205" t="s">
        <v>349</v>
      </c>
      <c r="J3629" s="205" t="s">
        <v>247</v>
      </c>
    </row>
    <row r="3630" spans="2:10" s="198" customFormat="1" ht="18" customHeight="1" x14ac:dyDescent="0.2">
      <c r="B3630" s="203">
        <v>2010</v>
      </c>
      <c r="C3630" s="204">
        <v>0</v>
      </c>
      <c r="D3630" s="205" t="s">
        <v>87</v>
      </c>
      <c r="E3630" s="205" t="s">
        <v>242</v>
      </c>
      <c r="F3630" s="203">
        <v>91</v>
      </c>
      <c r="G3630" s="205" t="s">
        <v>6465</v>
      </c>
      <c r="H3630" s="205" t="s">
        <v>349</v>
      </c>
      <c r="I3630" s="205" t="s">
        <v>349</v>
      </c>
      <c r="J3630" s="205" t="s">
        <v>349</v>
      </c>
    </row>
    <row r="3631" spans="2:10" s="198" customFormat="1" ht="18" customHeight="1" x14ac:dyDescent="0.2">
      <c r="B3631" s="203">
        <v>2010</v>
      </c>
      <c r="C3631" s="204">
        <v>38576600.359999999</v>
      </c>
      <c r="D3631" s="205" t="s">
        <v>306</v>
      </c>
      <c r="E3631" s="205" t="s">
        <v>307</v>
      </c>
      <c r="F3631" s="203">
        <v>90</v>
      </c>
      <c r="G3631" s="205" t="s">
        <v>6453</v>
      </c>
      <c r="H3631" s="205" t="s">
        <v>308</v>
      </c>
      <c r="I3631" s="205" t="s">
        <v>309</v>
      </c>
      <c r="J3631" s="205" t="s">
        <v>309</v>
      </c>
    </row>
    <row r="3632" spans="2:10" s="198" customFormat="1" ht="18" customHeight="1" x14ac:dyDescent="0.2">
      <c r="B3632" s="203">
        <v>2010</v>
      </c>
      <c r="C3632" s="204">
        <v>1152906195.0899999</v>
      </c>
      <c r="D3632" s="205" t="s">
        <v>306</v>
      </c>
      <c r="E3632" s="205" t="s">
        <v>307</v>
      </c>
      <c r="F3632" s="203">
        <v>90</v>
      </c>
      <c r="G3632" s="205" t="s">
        <v>6453</v>
      </c>
      <c r="H3632" s="205" t="s">
        <v>308</v>
      </c>
      <c r="I3632" s="205" t="s">
        <v>310</v>
      </c>
      <c r="J3632" s="205" t="s">
        <v>310</v>
      </c>
    </row>
    <row r="3633" spans="2:10" s="198" customFormat="1" ht="18" customHeight="1" x14ac:dyDescent="0.2">
      <c r="B3633" s="203">
        <v>2010</v>
      </c>
      <c r="C3633" s="204">
        <v>45835862.369999997</v>
      </c>
      <c r="D3633" s="205" t="s">
        <v>306</v>
      </c>
      <c r="E3633" s="205" t="s">
        <v>307</v>
      </c>
      <c r="F3633" s="203">
        <v>90</v>
      </c>
      <c r="G3633" s="205" t="s">
        <v>6453</v>
      </c>
      <c r="H3633" s="205" t="s">
        <v>308</v>
      </c>
      <c r="I3633" s="205" t="s">
        <v>447</v>
      </c>
      <c r="J3633" s="205" t="s">
        <v>447</v>
      </c>
    </row>
    <row r="3634" spans="2:10" s="198" customFormat="1" ht="18" customHeight="1" x14ac:dyDescent="0.2">
      <c r="B3634" s="203">
        <v>2010</v>
      </c>
      <c r="C3634" s="204">
        <v>0</v>
      </c>
      <c r="D3634" s="205" t="s">
        <v>306</v>
      </c>
      <c r="E3634" s="205" t="s">
        <v>307</v>
      </c>
      <c r="F3634" s="203">
        <v>90</v>
      </c>
      <c r="G3634" s="205" t="s">
        <v>6453</v>
      </c>
      <c r="H3634" s="205" t="s">
        <v>349</v>
      </c>
      <c r="I3634" s="205" t="s">
        <v>349</v>
      </c>
      <c r="J3634" s="205" t="s">
        <v>349</v>
      </c>
    </row>
    <row r="3635" spans="2:10" s="198" customFormat="1" ht="18" customHeight="1" x14ac:dyDescent="0.2">
      <c r="B3635" s="203">
        <v>2010</v>
      </c>
      <c r="C3635" s="204">
        <v>0</v>
      </c>
      <c r="D3635" s="205" t="s">
        <v>306</v>
      </c>
      <c r="E3635" s="205" t="s">
        <v>311</v>
      </c>
      <c r="F3635" s="203">
        <v>40</v>
      </c>
      <c r="G3635" s="205" t="s">
        <v>6450</v>
      </c>
      <c r="H3635" s="205" t="s">
        <v>108</v>
      </c>
      <c r="I3635" s="205" t="s">
        <v>108</v>
      </c>
      <c r="J3635" s="205" t="s">
        <v>108</v>
      </c>
    </row>
    <row r="3636" spans="2:10" s="198" customFormat="1" ht="18" customHeight="1" x14ac:dyDescent="0.2">
      <c r="B3636" s="203">
        <v>2010</v>
      </c>
      <c r="C3636" s="204">
        <v>0</v>
      </c>
      <c r="D3636" s="205" t="s">
        <v>306</v>
      </c>
      <c r="E3636" s="205" t="s">
        <v>311</v>
      </c>
      <c r="F3636" s="203">
        <v>40</v>
      </c>
      <c r="G3636" s="205" t="s">
        <v>6450</v>
      </c>
      <c r="H3636" s="205" t="s">
        <v>108</v>
      </c>
      <c r="I3636" s="205" t="s">
        <v>349</v>
      </c>
      <c r="J3636" s="205" t="s">
        <v>108</v>
      </c>
    </row>
    <row r="3637" spans="2:10" s="198" customFormat="1" ht="18" customHeight="1" x14ac:dyDescent="0.2">
      <c r="B3637" s="203">
        <v>2010</v>
      </c>
      <c r="C3637" s="204">
        <v>0</v>
      </c>
      <c r="D3637" s="205" t="s">
        <v>306</v>
      </c>
      <c r="E3637" s="205" t="s">
        <v>311</v>
      </c>
      <c r="F3637" s="203">
        <v>40</v>
      </c>
      <c r="G3637" s="205" t="s">
        <v>6450</v>
      </c>
      <c r="H3637" s="205" t="s">
        <v>349</v>
      </c>
      <c r="I3637" s="205" t="s">
        <v>349</v>
      </c>
      <c r="J3637" s="205" t="s">
        <v>349</v>
      </c>
    </row>
    <row r="3638" spans="2:10" s="198" customFormat="1" ht="18" customHeight="1" x14ac:dyDescent="0.2">
      <c r="B3638" s="203">
        <v>2010</v>
      </c>
      <c r="C3638" s="204">
        <v>0</v>
      </c>
      <c r="D3638" s="205" t="s">
        <v>306</v>
      </c>
      <c r="E3638" s="205" t="s">
        <v>311</v>
      </c>
      <c r="F3638" s="203">
        <v>50</v>
      </c>
      <c r="G3638" s="205" t="s">
        <v>6451</v>
      </c>
      <c r="H3638" s="205" t="s">
        <v>316</v>
      </c>
      <c r="I3638" s="205" t="s">
        <v>316</v>
      </c>
      <c r="J3638" s="205" t="s">
        <v>316</v>
      </c>
    </row>
    <row r="3639" spans="2:10" s="198" customFormat="1" ht="18" customHeight="1" x14ac:dyDescent="0.2">
      <c r="B3639" s="203">
        <v>2010</v>
      </c>
      <c r="C3639" s="204">
        <v>0</v>
      </c>
      <c r="D3639" s="205" t="s">
        <v>306</v>
      </c>
      <c r="E3639" s="205" t="s">
        <v>311</v>
      </c>
      <c r="F3639" s="203">
        <v>50</v>
      </c>
      <c r="G3639" s="205" t="s">
        <v>6451</v>
      </c>
      <c r="H3639" s="205" t="s">
        <v>316</v>
      </c>
      <c r="I3639" s="205" t="s">
        <v>349</v>
      </c>
      <c r="J3639" s="205" t="s">
        <v>316</v>
      </c>
    </row>
    <row r="3640" spans="2:10" s="198" customFormat="1" ht="18" customHeight="1" x14ac:dyDescent="0.2">
      <c r="B3640" s="203">
        <v>2010</v>
      </c>
      <c r="C3640" s="204">
        <v>0</v>
      </c>
      <c r="D3640" s="205" t="s">
        <v>306</v>
      </c>
      <c r="E3640" s="205" t="s">
        <v>311</v>
      </c>
      <c r="F3640" s="203">
        <v>50</v>
      </c>
      <c r="G3640" s="205" t="s">
        <v>6451</v>
      </c>
      <c r="H3640" s="205" t="s">
        <v>349</v>
      </c>
      <c r="I3640" s="205" t="s">
        <v>349</v>
      </c>
      <c r="J3640" s="205" t="s">
        <v>349</v>
      </c>
    </row>
    <row r="3641" spans="2:10" s="198" customFormat="1" ht="18" customHeight="1" x14ac:dyDescent="0.2">
      <c r="B3641" s="203">
        <v>2010</v>
      </c>
      <c r="C3641" s="204">
        <v>1160000</v>
      </c>
      <c r="D3641" s="205" t="s">
        <v>306</v>
      </c>
      <c r="E3641" s="205" t="s">
        <v>311</v>
      </c>
      <c r="F3641" s="203">
        <v>90</v>
      </c>
      <c r="G3641" s="205" t="s">
        <v>6453</v>
      </c>
      <c r="H3641" s="205" t="s">
        <v>359</v>
      </c>
      <c r="I3641" s="205" t="s">
        <v>400</v>
      </c>
      <c r="J3641" s="205" t="s">
        <v>400</v>
      </c>
    </row>
    <row r="3642" spans="2:10" s="198" customFormat="1" ht="18" customHeight="1" x14ac:dyDescent="0.2">
      <c r="B3642" s="203">
        <v>2010</v>
      </c>
      <c r="C3642" s="204">
        <v>0</v>
      </c>
      <c r="D3642" s="205" t="s">
        <v>306</v>
      </c>
      <c r="E3642" s="205" t="s">
        <v>311</v>
      </c>
      <c r="F3642" s="203">
        <v>90</v>
      </c>
      <c r="G3642" s="205" t="s">
        <v>6453</v>
      </c>
      <c r="H3642" s="205" t="s">
        <v>359</v>
      </c>
      <c r="I3642" s="205" t="s">
        <v>349</v>
      </c>
      <c r="J3642" s="205" t="s">
        <v>359</v>
      </c>
    </row>
    <row r="3643" spans="2:10" s="198" customFormat="1" ht="18" customHeight="1" x14ac:dyDescent="0.2">
      <c r="B3643" s="203">
        <v>2010</v>
      </c>
      <c r="C3643" s="204">
        <v>3842527.98</v>
      </c>
      <c r="D3643" s="205" t="s">
        <v>306</v>
      </c>
      <c r="E3643" s="205" t="s">
        <v>311</v>
      </c>
      <c r="F3643" s="203">
        <v>90</v>
      </c>
      <c r="G3643" s="205" t="s">
        <v>6453</v>
      </c>
      <c r="H3643" s="205" t="s">
        <v>359</v>
      </c>
      <c r="I3643" s="205" t="s">
        <v>375</v>
      </c>
      <c r="J3643" s="205" t="s">
        <v>375</v>
      </c>
    </row>
    <row r="3644" spans="2:10" s="198" customFormat="1" ht="18" customHeight="1" x14ac:dyDescent="0.2">
      <c r="B3644" s="203">
        <v>2010</v>
      </c>
      <c r="C3644" s="204">
        <v>434232587.22000003</v>
      </c>
      <c r="D3644" s="205" t="s">
        <v>306</v>
      </c>
      <c r="E3644" s="205" t="s">
        <v>311</v>
      </c>
      <c r="F3644" s="203">
        <v>90</v>
      </c>
      <c r="G3644" s="205" t="s">
        <v>6453</v>
      </c>
      <c r="H3644" s="205" t="s">
        <v>313</v>
      </c>
      <c r="I3644" s="205" t="s">
        <v>390</v>
      </c>
      <c r="J3644" s="205" t="s">
        <v>390</v>
      </c>
    </row>
    <row r="3645" spans="2:10" s="198" customFormat="1" ht="18" customHeight="1" x14ac:dyDescent="0.2">
      <c r="B3645" s="203">
        <v>2010</v>
      </c>
      <c r="C3645" s="204">
        <v>10136126.83</v>
      </c>
      <c r="D3645" s="205" t="s">
        <v>306</v>
      </c>
      <c r="E3645" s="205" t="s">
        <v>311</v>
      </c>
      <c r="F3645" s="203">
        <v>90</v>
      </c>
      <c r="G3645" s="205" t="s">
        <v>6453</v>
      </c>
      <c r="H3645" s="205" t="s">
        <v>313</v>
      </c>
      <c r="I3645" s="205" t="s">
        <v>391</v>
      </c>
      <c r="J3645" s="205" t="s">
        <v>391</v>
      </c>
    </row>
    <row r="3646" spans="2:10" s="198" customFormat="1" ht="18" customHeight="1" x14ac:dyDescent="0.2">
      <c r="B3646" s="203">
        <v>2010</v>
      </c>
      <c r="C3646" s="204">
        <v>0</v>
      </c>
      <c r="D3646" s="205" t="s">
        <v>306</v>
      </c>
      <c r="E3646" s="205" t="s">
        <v>311</v>
      </c>
      <c r="F3646" s="203">
        <v>90</v>
      </c>
      <c r="G3646" s="205" t="s">
        <v>6453</v>
      </c>
      <c r="H3646" s="205" t="s">
        <v>313</v>
      </c>
      <c r="I3646" s="205" t="s">
        <v>349</v>
      </c>
      <c r="J3646" s="205" t="s">
        <v>313</v>
      </c>
    </row>
    <row r="3647" spans="2:10" s="198" customFormat="1" ht="18" customHeight="1" x14ac:dyDescent="0.2">
      <c r="B3647" s="203">
        <v>2010</v>
      </c>
      <c r="C3647" s="204">
        <v>255837083.96000001</v>
      </c>
      <c r="D3647" s="205" t="s">
        <v>306</v>
      </c>
      <c r="E3647" s="205" t="s">
        <v>311</v>
      </c>
      <c r="F3647" s="203">
        <v>90</v>
      </c>
      <c r="G3647" s="205" t="s">
        <v>6453</v>
      </c>
      <c r="H3647" s="205" t="s">
        <v>314</v>
      </c>
      <c r="I3647" s="205" t="s">
        <v>314</v>
      </c>
      <c r="J3647" s="205" t="s">
        <v>314</v>
      </c>
    </row>
    <row r="3648" spans="2:10" s="198" customFormat="1" ht="18" customHeight="1" x14ac:dyDescent="0.2">
      <c r="B3648" s="203">
        <v>2010</v>
      </c>
      <c r="C3648" s="204">
        <v>0</v>
      </c>
      <c r="D3648" s="205" t="s">
        <v>306</v>
      </c>
      <c r="E3648" s="205" t="s">
        <v>311</v>
      </c>
      <c r="F3648" s="203">
        <v>90</v>
      </c>
      <c r="G3648" s="205" t="s">
        <v>6453</v>
      </c>
      <c r="H3648" s="205" t="s">
        <v>314</v>
      </c>
      <c r="I3648" s="205" t="s">
        <v>349</v>
      </c>
      <c r="J3648" s="205" t="s">
        <v>314</v>
      </c>
    </row>
    <row r="3649" spans="2:10" s="198" customFormat="1" ht="18" customHeight="1" x14ac:dyDescent="0.2">
      <c r="B3649" s="203">
        <v>2010</v>
      </c>
      <c r="C3649" s="204">
        <v>13953000</v>
      </c>
      <c r="D3649" s="205" t="s">
        <v>306</v>
      </c>
      <c r="E3649" s="205" t="s">
        <v>311</v>
      </c>
      <c r="F3649" s="203">
        <v>90</v>
      </c>
      <c r="G3649" s="205" t="s">
        <v>6453</v>
      </c>
      <c r="H3649" s="205" t="s">
        <v>108</v>
      </c>
      <c r="I3649" s="205" t="s">
        <v>433</v>
      </c>
      <c r="J3649" s="205" t="s">
        <v>433</v>
      </c>
    </row>
    <row r="3650" spans="2:10" s="198" customFormat="1" ht="18" customHeight="1" x14ac:dyDescent="0.2">
      <c r="B3650" s="203">
        <v>2010</v>
      </c>
      <c r="C3650" s="204">
        <v>91321177.530000001</v>
      </c>
      <c r="D3650" s="205" t="s">
        <v>306</v>
      </c>
      <c r="E3650" s="205" t="s">
        <v>311</v>
      </c>
      <c r="F3650" s="203">
        <v>90</v>
      </c>
      <c r="G3650" s="205" t="s">
        <v>6453</v>
      </c>
      <c r="H3650" s="205" t="s">
        <v>339</v>
      </c>
      <c r="I3650" s="205" t="s">
        <v>402</v>
      </c>
      <c r="J3650" s="205" t="s">
        <v>402</v>
      </c>
    </row>
    <row r="3651" spans="2:10" s="198" customFormat="1" ht="18" customHeight="1" x14ac:dyDescent="0.2">
      <c r="B3651" s="203">
        <v>2010</v>
      </c>
      <c r="C3651" s="204">
        <v>0</v>
      </c>
      <c r="D3651" s="205" t="s">
        <v>306</v>
      </c>
      <c r="E3651" s="205" t="s">
        <v>311</v>
      </c>
      <c r="F3651" s="203">
        <v>90</v>
      </c>
      <c r="G3651" s="205" t="s">
        <v>6453</v>
      </c>
      <c r="H3651" s="205" t="s">
        <v>339</v>
      </c>
      <c r="I3651" s="205" t="s">
        <v>349</v>
      </c>
      <c r="J3651" s="205" t="s">
        <v>339</v>
      </c>
    </row>
    <row r="3652" spans="2:10" s="198" customFormat="1" ht="18" customHeight="1" x14ac:dyDescent="0.2">
      <c r="B3652" s="203">
        <v>2010</v>
      </c>
      <c r="C3652" s="204">
        <v>19337000</v>
      </c>
      <c r="D3652" s="205" t="s">
        <v>306</v>
      </c>
      <c r="E3652" s="205" t="s">
        <v>311</v>
      </c>
      <c r="F3652" s="203">
        <v>90</v>
      </c>
      <c r="G3652" s="205" t="s">
        <v>6453</v>
      </c>
      <c r="H3652" s="205" t="s">
        <v>161</v>
      </c>
      <c r="I3652" s="205" t="s">
        <v>161</v>
      </c>
      <c r="J3652" s="205" t="s">
        <v>161</v>
      </c>
    </row>
    <row r="3653" spans="2:10" s="198" customFormat="1" ht="18" customHeight="1" x14ac:dyDescent="0.2">
      <c r="B3653" s="203">
        <v>2010</v>
      </c>
      <c r="C3653" s="204">
        <v>0</v>
      </c>
      <c r="D3653" s="205" t="s">
        <v>306</v>
      </c>
      <c r="E3653" s="205" t="s">
        <v>311</v>
      </c>
      <c r="F3653" s="203">
        <v>90</v>
      </c>
      <c r="G3653" s="205" t="s">
        <v>6453</v>
      </c>
      <c r="H3653" s="205" t="s">
        <v>161</v>
      </c>
      <c r="I3653" s="205" t="s">
        <v>349</v>
      </c>
      <c r="J3653" s="205" t="s">
        <v>161</v>
      </c>
    </row>
    <row r="3654" spans="2:10" s="198" customFormat="1" ht="18" customHeight="1" x14ac:dyDescent="0.2">
      <c r="B3654" s="203">
        <v>2010</v>
      </c>
      <c r="C3654" s="204">
        <v>6612260.2599999998</v>
      </c>
      <c r="D3654" s="205" t="s">
        <v>306</v>
      </c>
      <c r="E3654" s="205" t="s">
        <v>311</v>
      </c>
      <c r="F3654" s="203">
        <v>90</v>
      </c>
      <c r="G3654" s="205" t="s">
        <v>6453</v>
      </c>
      <c r="H3654" s="205" t="s">
        <v>194</v>
      </c>
      <c r="I3654" s="205" t="s">
        <v>436</v>
      </c>
      <c r="J3654" s="205" t="s">
        <v>436</v>
      </c>
    </row>
    <row r="3655" spans="2:10" s="198" customFormat="1" ht="18" customHeight="1" x14ac:dyDescent="0.2">
      <c r="B3655" s="203">
        <v>2010</v>
      </c>
      <c r="C3655" s="204">
        <v>0</v>
      </c>
      <c r="D3655" s="205" t="s">
        <v>306</v>
      </c>
      <c r="E3655" s="205" t="s">
        <v>311</v>
      </c>
      <c r="F3655" s="203">
        <v>90</v>
      </c>
      <c r="G3655" s="205" t="s">
        <v>6453</v>
      </c>
      <c r="H3655" s="205" t="s">
        <v>194</v>
      </c>
      <c r="I3655" s="205" t="s">
        <v>349</v>
      </c>
      <c r="J3655" s="205" t="s">
        <v>194</v>
      </c>
    </row>
    <row r="3656" spans="2:10" s="198" customFormat="1" ht="18" customHeight="1" x14ac:dyDescent="0.2">
      <c r="B3656" s="203">
        <v>2010</v>
      </c>
      <c r="C3656" s="204">
        <v>9251351.5399999991</v>
      </c>
      <c r="D3656" s="205" t="s">
        <v>306</v>
      </c>
      <c r="E3656" s="205" t="s">
        <v>311</v>
      </c>
      <c r="F3656" s="203">
        <v>90</v>
      </c>
      <c r="G3656" s="205" t="s">
        <v>6453</v>
      </c>
      <c r="H3656" s="205" t="s">
        <v>194</v>
      </c>
      <c r="I3656" s="205" t="s">
        <v>422</v>
      </c>
      <c r="J3656" s="205" t="s">
        <v>487</v>
      </c>
    </row>
    <row r="3657" spans="2:10" s="198" customFormat="1" ht="18" customHeight="1" x14ac:dyDescent="0.2">
      <c r="B3657" s="203">
        <v>2010</v>
      </c>
      <c r="C3657" s="204">
        <v>0</v>
      </c>
      <c r="D3657" s="205" t="s">
        <v>306</v>
      </c>
      <c r="E3657" s="205" t="s">
        <v>311</v>
      </c>
      <c r="F3657" s="203">
        <v>90</v>
      </c>
      <c r="G3657" s="205" t="s">
        <v>6453</v>
      </c>
      <c r="H3657" s="205" t="s">
        <v>349</v>
      </c>
      <c r="I3657" s="205" t="s">
        <v>349</v>
      </c>
      <c r="J3657" s="205" t="s">
        <v>349</v>
      </c>
    </row>
    <row r="3658" spans="2:10" s="198" customFormat="1" ht="18" customHeight="1" x14ac:dyDescent="0.2">
      <c r="B3658" s="203">
        <v>2010</v>
      </c>
      <c r="C3658" s="204">
        <v>4270081.7</v>
      </c>
      <c r="D3658" s="205" t="s">
        <v>306</v>
      </c>
      <c r="E3658" s="205" t="s">
        <v>315</v>
      </c>
      <c r="F3658" s="203">
        <v>20</v>
      </c>
      <c r="G3658" s="205" t="s">
        <v>6449</v>
      </c>
      <c r="H3658" s="205" t="s">
        <v>316</v>
      </c>
      <c r="I3658" s="205" t="s">
        <v>316</v>
      </c>
      <c r="J3658" s="205" t="s">
        <v>316</v>
      </c>
    </row>
    <row r="3659" spans="2:10" s="198" customFormat="1" ht="18" customHeight="1" x14ac:dyDescent="0.2">
      <c r="B3659" s="203">
        <v>2010</v>
      </c>
      <c r="C3659" s="204">
        <v>0</v>
      </c>
      <c r="D3659" s="205" t="s">
        <v>306</v>
      </c>
      <c r="E3659" s="205" t="s">
        <v>315</v>
      </c>
      <c r="F3659" s="203">
        <v>20</v>
      </c>
      <c r="G3659" s="205" t="s">
        <v>6449</v>
      </c>
      <c r="H3659" s="205" t="s">
        <v>316</v>
      </c>
      <c r="I3659" s="205" t="s">
        <v>349</v>
      </c>
      <c r="J3659" s="205" t="s">
        <v>316</v>
      </c>
    </row>
    <row r="3660" spans="2:10" s="198" customFormat="1" ht="18" customHeight="1" x14ac:dyDescent="0.2">
      <c r="B3660" s="203">
        <v>2010</v>
      </c>
      <c r="C3660" s="204">
        <v>0</v>
      </c>
      <c r="D3660" s="205" t="s">
        <v>306</v>
      </c>
      <c r="E3660" s="205" t="s">
        <v>315</v>
      </c>
      <c r="F3660" s="203">
        <v>20</v>
      </c>
      <c r="G3660" s="205" t="s">
        <v>6449</v>
      </c>
      <c r="H3660" s="205" t="s">
        <v>349</v>
      </c>
      <c r="I3660" s="205" t="s">
        <v>349</v>
      </c>
      <c r="J3660" s="205" t="s">
        <v>349</v>
      </c>
    </row>
    <row r="3661" spans="2:10" s="198" customFormat="1" ht="18" customHeight="1" x14ac:dyDescent="0.2">
      <c r="B3661" s="203">
        <v>2010</v>
      </c>
      <c r="C3661" s="204">
        <v>1048154571.36</v>
      </c>
      <c r="D3661" s="205" t="s">
        <v>306</v>
      </c>
      <c r="E3661" s="205" t="s">
        <v>315</v>
      </c>
      <c r="F3661" s="203">
        <v>40</v>
      </c>
      <c r="G3661" s="205" t="s">
        <v>6450</v>
      </c>
      <c r="H3661" s="205" t="s">
        <v>316</v>
      </c>
      <c r="I3661" s="205" t="s">
        <v>316</v>
      </c>
      <c r="J3661" s="205" t="s">
        <v>316</v>
      </c>
    </row>
    <row r="3662" spans="2:10" s="198" customFormat="1" ht="18" customHeight="1" x14ac:dyDescent="0.2">
      <c r="B3662" s="203">
        <v>2010</v>
      </c>
      <c r="C3662" s="204">
        <v>0</v>
      </c>
      <c r="D3662" s="205" t="s">
        <v>306</v>
      </c>
      <c r="E3662" s="205" t="s">
        <v>315</v>
      </c>
      <c r="F3662" s="203">
        <v>40</v>
      </c>
      <c r="G3662" s="205" t="s">
        <v>6450</v>
      </c>
      <c r="H3662" s="205" t="s">
        <v>316</v>
      </c>
      <c r="I3662" s="205" t="s">
        <v>349</v>
      </c>
      <c r="J3662" s="205" t="s">
        <v>316</v>
      </c>
    </row>
    <row r="3663" spans="2:10" s="198" customFormat="1" ht="18" customHeight="1" x14ac:dyDescent="0.2">
      <c r="B3663" s="203">
        <v>2010</v>
      </c>
      <c r="C3663" s="204">
        <v>42259171.780000001</v>
      </c>
      <c r="D3663" s="205" t="s">
        <v>306</v>
      </c>
      <c r="E3663" s="205" t="s">
        <v>315</v>
      </c>
      <c r="F3663" s="203">
        <v>40</v>
      </c>
      <c r="G3663" s="205" t="s">
        <v>6450</v>
      </c>
      <c r="H3663" s="205" t="s">
        <v>108</v>
      </c>
      <c r="I3663" s="205" t="s">
        <v>108</v>
      </c>
      <c r="J3663" s="205" t="s">
        <v>108</v>
      </c>
    </row>
    <row r="3664" spans="2:10" s="198" customFormat="1" ht="18" customHeight="1" x14ac:dyDescent="0.2">
      <c r="B3664" s="203">
        <v>2010</v>
      </c>
      <c r="C3664" s="204">
        <v>0</v>
      </c>
      <c r="D3664" s="205" t="s">
        <v>306</v>
      </c>
      <c r="E3664" s="205" t="s">
        <v>315</v>
      </c>
      <c r="F3664" s="203">
        <v>40</v>
      </c>
      <c r="G3664" s="205" t="s">
        <v>6450</v>
      </c>
      <c r="H3664" s="205" t="s">
        <v>108</v>
      </c>
      <c r="I3664" s="205" t="s">
        <v>349</v>
      </c>
      <c r="J3664" s="205" t="s">
        <v>108</v>
      </c>
    </row>
    <row r="3665" spans="2:10" s="198" customFormat="1" ht="18" customHeight="1" x14ac:dyDescent="0.2">
      <c r="B3665" s="203">
        <v>2010</v>
      </c>
      <c r="C3665" s="204">
        <v>0</v>
      </c>
      <c r="D3665" s="205" t="s">
        <v>306</v>
      </c>
      <c r="E3665" s="205" t="s">
        <v>315</v>
      </c>
      <c r="F3665" s="203">
        <v>40</v>
      </c>
      <c r="G3665" s="205" t="s">
        <v>6450</v>
      </c>
      <c r="H3665" s="205" t="s">
        <v>349</v>
      </c>
      <c r="I3665" s="205" t="s">
        <v>349</v>
      </c>
      <c r="J3665" s="205" t="s">
        <v>349</v>
      </c>
    </row>
    <row r="3666" spans="2:10" s="198" customFormat="1" ht="18" customHeight="1" x14ac:dyDescent="0.2">
      <c r="B3666" s="203">
        <v>2010</v>
      </c>
      <c r="C3666" s="204">
        <v>586631468.16999996</v>
      </c>
      <c r="D3666" s="205" t="s">
        <v>306</v>
      </c>
      <c r="E3666" s="205" t="s">
        <v>315</v>
      </c>
      <c r="F3666" s="203">
        <v>50</v>
      </c>
      <c r="G3666" s="205" t="s">
        <v>6451</v>
      </c>
      <c r="H3666" s="205" t="s">
        <v>316</v>
      </c>
      <c r="I3666" s="205" t="s">
        <v>316</v>
      </c>
      <c r="J3666" s="205" t="s">
        <v>316</v>
      </c>
    </row>
    <row r="3667" spans="2:10" s="198" customFormat="1" ht="18" customHeight="1" x14ac:dyDescent="0.2">
      <c r="B3667" s="203">
        <v>2010</v>
      </c>
      <c r="C3667" s="204">
        <v>0</v>
      </c>
      <c r="D3667" s="205" t="s">
        <v>306</v>
      </c>
      <c r="E3667" s="205" t="s">
        <v>315</v>
      </c>
      <c r="F3667" s="203">
        <v>50</v>
      </c>
      <c r="G3667" s="205" t="s">
        <v>6451</v>
      </c>
      <c r="H3667" s="205" t="s">
        <v>316</v>
      </c>
      <c r="I3667" s="205" t="s">
        <v>349</v>
      </c>
      <c r="J3667" s="205" t="s">
        <v>316</v>
      </c>
    </row>
    <row r="3668" spans="2:10" s="198" customFormat="1" ht="18" customHeight="1" x14ac:dyDescent="0.2">
      <c r="B3668" s="203">
        <v>2010</v>
      </c>
      <c r="C3668" s="204">
        <v>4799088.21</v>
      </c>
      <c r="D3668" s="205" t="s">
        <v>306</v>
      </c>
      <c r="E3668" s="205" t="s">
        <v>315</v>
      </c>
      <c r="F3668" s="203">
        <v>50</v>
      </c>
      <c r="G3668" s="205" t="s">
        <v>6451</v>
      </c>
      <c r="H3668" s="205" t="s">
        <v>108</v>
      </c>
      <c r="I3668" s="205" t="s">
        <v>108</v>
      </c>
      <c r="J3668" s="205" t="s">
        <v>108</v>
      </c>
    </row>
    <row r="3669" spans="2:10" s="198" customFormat="1" ht="18" customHeight="1" x14ac:dyDescent="0.2">
      <c r="B3669" s="203">
        <v>2010</v>
      </c>
      <c r="C3669" s="204">
        <v>0</v>
      </c>
      <c r="D3669" s="205" t="s">
        <v>306</v>
      </c>
      <c r="E3669" s="205" t="s">
        <v>315</v>
      </c>
      <c r="F3669" s="203">
        <v>50</v>
      </c>
      <c r="G3669" s="205" t="s">
        <v>6451</v>
      </c>
      <c r="H3669" s="205" t="s">
        <v>108</v>
      </c>
      <c r="I3669" s="205" t="s">
        <v>349</v>
      </c>
      <c r="J3669" s="205" t="s">
        <v>108</v>
      </c>
    </row>
    <row r="3670" spans="2:10" s="198" customFormat="1" ht="18" customHeight="1" x14ac:dyDescent="0.2">
      <c r="B3670" s="203">
        <v>2010</v>
      </c>
      <c r="C3670" s="204">
        <v>0</v>
      </c>
      <c r="D3670" s="205" t="s">
        <v>306</v>
      </c>
      <c r="E3670" s="205" t="s">
        <v>315</v>
      </c>
      <c r="F3670" s="203">
        <v>50</v>
      </c>
      <c r="G3670" s="205" t="s">
        <v>6451</v>
      </c>
      <c r="H3670" s="205" t="s">
        <v>194</v>
      </c>
      <c r="I3670" s="205" t="s">
        <v>349</v>
      </c>
      <c r="J3670" s="205" t="s">
        <v>194</v>
      </c>
    </row>
    <row r="3671" spans="2:10" s="198" customFormat="1" ht="18" customHeight="1" x14ac:dyDescent="0.2">
      <c r="B3671" s="203">
        <v>2010</v>
      </c>
      <c r="C3671" s="204">
        <v>0</v>
      </c>
      <c r="D3671" s="205" t="s">
        <v>306</v>
      </c>
      <c r="E3671" s="205" t="s">
        <v>315</v>
      </c>
      <c r="F3671" s="203">
        <v>50</v>
      </c>
      <c r="G3671" s="205" t="s">
        <v>6451</v>
      </c>
      <c r="H3671" s="205" t="s">
        <v>194</v>
      </c>
      <c r="I3671" s="205" t="s">
        <v>221</v>
      </c>
      <c r="J3671" s="205" t="s">
        <v>221</v>
      </c>
    </row>
    <row r="3672" spans="2:10" s="198" customFormat="1" ht="18" customHeight="1" x14ac:dyDescent="0.2">
      <c r="B3672" s="203">
        <v>2010</v>
      </c>
      <c r="C3672" s="204">
        <v>0</v>
      </c>
      <c r="D3672" s="205" t="s">
        <v>306</v>
      </c>
      <c r="E3672" s="205" t="s">
        <v>315</v>
      </c>
      <c r="F3672" s="203">
        <v>50</v>
      </c>
      <c r="G3672" s="205" t="s">
        <v>6451</v>
      </c>
      <c r="H3672" s="205" t="s">
        <v>349</v>
      </c>
      <c r="I3672" s="205" t="s">
        <v>349</v>
      </c>
      <c r="J3672" s="205" t="s">
        <v>349</v>
      </c>
    </row>
    <row r="3673" spans="2:10" s="198" customFormat="1" ht="18" customHeight="1" x14ac:dyDescent="0.2">
      <c r="B3673" s="203">
        <v>2010</v>
      </c>
      <c r="C3673" s="204">
        <v>7422208.5899999999</v>
      </c>
      <c r="D3673" s="205" t="s">
        <v>306</v>
      </c>
      <c r="E3673" s="205" t="s">
        <v>315</v>
      </c>
      <c r="F3673" s="203">
        <v>71</v>
      </c>
      <c r="G3673" s="205" t="s">
        <v>6464</v>
      </c>
      <c r="H3673" s="205" t="s">
        <v>316</v>
      </c>
      <c r="I3673" s="205" t="s">
        <v>316</v>
      </c>
      <c r="J3673" s="205" t="s">
        <v>316</v>
      </c>
    </row>
    <row r="3674" spans="2:10" s="198" customFormat="1" ht="18" customHeight="1" x14ac:dyDescent="0.2">
      <c r="B3674" s="203">
        <v>2010</v>
      </c>
      <c r="C3674" s="204">
        <v>0</v>
      </c>
      <c r="D3674" s="205" t="s">
        <v>306</v>
      </c>
      <c r="E3674" s="205" t="s">
        <v>315</v>
      </c>
      <c r="F3674" s="203">
        <v>71</v>
      </c>
      <c r="G3674" s="205" t="s">
        <v>6464</v>
      </c>
      <c r="H3674" s="205" t="s">
        <v>316</v>
      </c>
      <c r="I3674" s="205" t="s">
        <v>349</v>
      </c>
      <c r="J3674" s="205" t="s">
        <v>316</v>
      </c>
    </row>
    <row r="3675" spans="2:10" s="198" customFormat="1" ht="18" customHeight="1" x14ac:dyDescent="0.2">
      <c r="B3675" s="203">
        <v>2010</v>
      </c>
      <c r="C3675" s="204">
        <v>0</v>
      </c>
      <c r="D3675" s="205" t="s">
        <v>306</v>
      </c>
      <c r="E3675" s="205" t="s">
        <v>315</v>
      </c>
      <c r="F3675" s="203">
        <v>71</v>
      </c>
      <c r="G3675" s="205" t="s">
        <v>6464</v>
      </c>
      <c r="H3675" s="205" t="s">
        <v>349</v>
      </c>
      <c r="I3675" s="205" t="s">
        <v>349</v>
      </c>
      <c r="J3675" s="205" t="s">
        <v>349</v>
      </c>
    </row>
    <row r="3676" spans="2:10" s="198" customFormat="1" ht="18" customHeight="1" x14ac:dyDescent="0.2">
      <c r="B3676" s="203">
        <v>2010</v>
      </c>
      <c r="C3676" s="204">
        <v>735468.28</v>
      </c>
      <c r="D3676" s="205" t="s">
        <v>306</v>
      </c>
      <c r="E3676" s="205" t="s">
        <v>315</v>
      </c>
      <c r="F3676" s="203">
        <v>90</v>
      </c>
      <c r="G3676" s="205" t="s">
        <v>6453</v>
      </c>
      <c r="H3676" s="205" t="s">
        <v>359</v>
      </c>
      <c r="I3676" s="205" t="s">
        <v>400</v>
      </c>
      <c r="J3676" s="205" t="s">
        <v>400</v>
      </c>
    </row>
    <row r="3677" spans="2:10" s="198" customFormat="1" ht="18" customHeight="1" x14ac:dyDescent="0.2">
      <c r="B3677" s="203">
        <v>2010</v>
      </c>
      <c r="C3677" s="204">
        <v>1529735.91</v>
      </c>
      <c r="D3677" s="205" t="s">
        <v>306</v>
      </c>
      <c r="E3677" s="205" t="s">
        <v>315</v>
      </c>
      <c r="F3677" s="203">
        <v>90</v>
      </c>
      <c r="G3677" s="205" t="s">
        <v>6453</v>
      </c>
      <c r="H3677" s="205" t="s">
        <v>359</v>
      </c>
      <c r="I3677" s="205" t="s">
        <v>448</v>
      </c>
      <c r="J3677" s="205" t="s">
        <v>448</v>
      </c>
    </row>
    <row r="3678" spans="2:10" s="198" customFormat="1" ht="18" customHeight="1" x14ac:dyDescent="0.2">
      <c r="B3678" s="203">
        <v>2010</v>
      </c>
      <c r="C3678" s="204">
        <v>38459033.649999999</v>
      </c>
      <c r="D3678" s="205" t="s">
        <v>306</v>
      </c>
      <c r="E3678" s="205" t="s">
        <v>315</v>
      </c>
      <c r="F3678" s="203">
        <v>90</v>
      </c>
      <c r="G3678" s="205" t="s">
        <v>6453</v>
      </c>
      <c r="H3678" s="205" t="s">
        <v>359</v>
      </c>
      <c r="I3678" s="205" t="s">
        <v>432</v>
      </c>
      <c r="J3678" s="205" t="s">
        <v>432</v>
      </c>
    </row>
    <row r="3679" spans="2:10" s="198" customFormat="1" ht="18" customHeight="1" x14ac:dyDescent="0.2">
      <c r="B3679" s="203">
        <v>2010</v>
      </c>
      <c r="C3679" s="204">
        <v>17790.900000000001</v>
      </c>
      <c r="D3679" s="205" t="s">
        <v>306</v>
      </c>
      <c r="E3679" s="205" t="s">
        <v>315</v>
      </c>
      <c r="F3679" s="203">
        <v>90</v>
      </c>
      <c r="G3679" s="205" t="s">
        <v>6453</v>
      </c>
      <c r="H3679" s="205" t="s">
        <v>359</v>
      </c>
      <c r="I3679" s="205" t="s">
        <v>434</v>
      </c>
      <c r="J3679" s="205" t="s">
        <v>434</v>
      </c>
    </row>
    <row r="3680" spans="2:10" s="198" customFormat="1" ht="18" customHeight="1" x14ac:dyDescent="0.2">
      <c r="B3680" s="203">
        <v>2010</v>
      </c>
      <c r="C3680" s="204">
        <v>0</v>
      </c>
      <c r="D3680" s="205" t="s">
        <v>306</v>
      </c>
      <c r="E3680" s="205" t="s">
        <v>315</v>
      </c>
      <c r="F3680" s="203">
        <v>90</v>
      </c>
      <c r="G3680" s="205" t="s">
        <v>6453</v>
      </c>
      <c r="H3680" s="205" t="s">
        <v>359</v>
      </c>
      <c r="I3680" s="205" t="s">
        <v>349</v>
      </c>
      <c r="J3680" s="205" t="s">
        <v>359</v>
      </c>
    </row>
    <row r="3681" spans="2:10" s="198" customFormat="1" ht="18" customHeight="1" x14ac:dyDescent="0.2">
      <c r="B3681" s="203">
        <v>2010</v>
      </c>
      <c r="C3681" s="204">
        <v>12322159.16</v>
      </c>
      <c r="D3681" s="205" t="s">
        <v>306</v>
      </c>
      <c r="E3681" s="205" t="s">
        <v>315</v>
      </c>
      <c r="F3681" s="203">
        <v>90</v>
      </c>
      <c r="G3681" s="205" t="s">
        <v>6453</v>
      </c>
      <c r="H3681" s="205" t="s">
        <v>359</v>
      </c>
      <c r="I3681" s="205" t="s">
        <v>375</v>
      </c>
      <c r="J3681" s="205" t="s">
        <v>375</v>
      </c>
    </row>
    <row r="3682" spans="2:10" s="198" customFormat="1" ht="18" customHeight="1" x14ac:dyDescent="0.2">
      <c r="B3682" s="203">
        <v>2010</v>
      </c>
      <c r="C3682" s="204">
        <v>380358.28</v>
      </c>
      <c r="D3682" s="205" t="s">
        <v>306</v>
      </c>
      <c r="E3682" s="205" t="s">
        <v>315</v>
      </c>
      <c r="F3682" s="203">
        <v>90</v>
      </c>
      <c r="G3682" s="205" t="s">
        <v>6453</v>
      </c>
      <c r="H3682" s="205" t="s">
        <v>104</v>
      </c>
      <c r="I3682" s="205" t="s">
        <v>104</v>
      </c>
      <c r="J3682" s="205" t="s">
        <v>104</v>
      </c>
    </row>
    <row r="3683" spans="2:10" s="198" customFormat="1" ht="18" customHeight="1" x14ac:dyDescent="0.2">
      <c r="B3683" s="203">
        <v>2010</v>
      </c>
      <c r="C3683" s="204">
        <v>0</v>
      </c>
      <c r="D3683" s="205" t="s">
        <v>306</v>
      </c>
      <c r="E3683" s="205" t="s">
        <v>315</v>
      </c>
      <c r="F3683" s="203">
        <v>90</v>
      </c>
      <c r="G3683" s="205" t="s">
        <v>6453</v>
      </c>
      <c r="H3683" s="205" t="s">
        <v>104</v>
      </c>
      <c r="I3683" s="205" t="s">
        <v>349</v>
      </c>
      <c r="J3683" s="205" t="s">
        <v>104</v>
      </c>
    </row>
    <row r="3684" spans="2:10" s="198" customFormat="1" ht="18" customHeight="1" x14ac:dyDescent="0.2">
      <c r="B3684" s="203">
        <v>2010</v>
      </c>
      <c r="C3684" s="204">
        <v>47771707.219999999</v>
      </c>
      <c r="D3684" s="205" t="s">
        <v>306</v>
      </c>
      <c r="E3684" s="205" t="s">
        <v>315</v>
      </c>
      <c r="F3684" s="203">
        <v>90</v>
      </c>
      <c r="G3684" s="205" t="s">
        <v>6453</v>
      </c>
      <c r="H3684" s="205" t="s">
        <v>108</v>
      </c>
      <c r="I3684" s="205" t="s">
        <v>108</v>
      </c>
      <c r="J3684" s="205" t="s">
        <v>108</v>
      </c>
    </row>
    <row r="3685" spans="2:10" s="198" customFormat="1" ht="18" customHeight="1" x14ac:dyDescent="0.2">
      <c r="B3685" s="203">
        <v>2010</v>
      </c>
      <c r="C3685" s="204">
        <v>0</v>
      </c>
      <c r="D3685" s="205" t="s">
        <v>306</v>
      </c>
      <c r="E3685" s="205" t="s">
        <v>315</v>
      </c>
      <c r="F3685" s="203">
        <v>90</v>
      </c>
      <c r="G3685" s="205" t="s">
        <v>6453</v>
      </c>
      <c r="H3685" s="205" t="s">
        <v>108</v>
      </c>
      <c r="I3685" s="205" t="s">
        <v>349</v>
      </c>
      <c r="J3685" s="205" t="s">
        <v>108</v>
      </c>
    </row>
    <row r="3686" spans="2:10" s="198" customFormat="1" ht="18" customHeight="1" x14ac:dyDescent="0.2">
      <c r="B3686" s="203">
        <v>2010</v>
      </c>
      <c r="C3686" s="204">
        <v>315844.52</v>
      </c>
      <c r="D3686" s="205" t="s">
        <v>306</v>
      </c>
      <c r="E3686" s="205" t="s">
        <v>315</v>
      </c>
      <c r="F3686" s="203">
        <v>90</v>
      </c>
      <c r="G3686" s="205" t="s">
        <v>6453</v>
      </c>
      <c r="H3686" s="205" t="s">
        <v>110</v>
      </c>
      <c r="I3686" s="205" t="s">
        <v>110</v>
      </c>
      <c r="J3686" s="205" t="s">
        <v>110</v>
      </c>
    </row>
    <row r="3687" spans="2:10" s="198" customFormat="1" ht="18" customHeight="1" x14ac:dyDescent="0.2">
      <c r="B3687" s="203">
        <v>2010</v>
      </c>
      <c r="C3687" s="204">
        <v>0</v>
      </c>
      <c r="D3687" s="205" t="s">
        <v>306</v>
      </c>
      <c r="E3687" s="205" t="s">
        <v>315</v>
      </c>
      <c r="F3687" s="203">
        <v>90</v>
      </c>
      <c r="G3687" s="205" t="s">
        <v>6453</v>
      </c>
      <c r="H3687" s="205" t="s">
        <v>110</v>
      </c>
      <c r="I3687" s="205" t="s">
        <v>349</v>
      </c>
      <c r="J3687" s="205" t="s">
        <v>110</v>
      </c>
    </row>
    <row r="3688" spans="2:10" s="198" customFormat="1" ht="18" customHeight="1" x14ac:dyDescent="0.2">
      <c r="B3688" s="203">
        <v>2010</v>
      </c>
      <c r="C3688" s="204">
        <v>0</v>
      </c>
      <c r="D3688" s="205" t="s">
        <v>306</v>
      </c>
      <c r="E3688" s="205" t="s">
        <v>315</v>
      </c>
      <c r="F3688" s="203">
        <v>90</v>
      </c>
      <c r="G3688" s="205" t="s">
        <v>6453</v>
      </c>
      <c r="H3688" s="205" t="s">
        <v>317</v>
      </c>
      <c r="I3688" s="205" t="s">
        <v>318</v>
      </c>
      <c r="J3688" s="205" t="s">
        <v>318</v>
      </c>
    </row>
    <row r="3689" spans="2:10" s="198" customFormat="1" ht="18" customHeight="1" x14ac:dyDescent="0.2">
      <c r="B3689" s="203">
        <v>2010</v>
      </c>
      <c r="C3689" s="204">
        <v>3538343.4</v>
      </c>
      <c r="D3689" s="205" t="s">
        <v>306</v>
      </c>
      <c r="E3689" s="205" t="s">
        <v>315</v>
      </c>
      <c r="F3689" s="203">
        <v>90</v>
      </c>
      <c r="G3689" s="205" t="s">
        <v>6453</v>
      </c>
      <c r="H3689" s="205" t="s">
        <v>317</v>
      </c>
      <c r="I3689" s="205" t="s">
        <v>320</v>
      </c>
      <c r="J3689" s="205" t="s">
        <v>320</v>
      </c>
    </row>
    <row r="3690" spans="2:10" s="198" customFormat="1" ht="18" customHeight="1" x14ac:dyDescent="0.2">
      <c r="B3690" s="203">
        <v>2010</v>
      </c>
      <c r="C3690" s="204">
        <v>296749.36</v>
      </c>
      <c r="D3690" s="205" t="s">
        <v>306</v>
      </c>
      <c r="E3690" s="205" t="s">
        <v>315</v>
      </c>
      <c r="F3690" s="203">
        <v>90</v>
      </c>
      <c r="G3690" s="205" t="s">
        <v>6453</v>
      </c>
      <c r="H3690" s="205" t="s">
        <v>317</v>
      </c>
      <c r="I3690" s="205" t="s">
        <v>321</v>
      </c>
      <c r="J3690" s="205" t="s">
        <v>321</v>
      </c>
    </row>
    <row r="3691" spans="2:10" s="198" customFormat="1" ht="18" customHeight="1" x14ac:dyDescent="0.2">
      <c r="B3691" s="203">
        <v>2010</v>
      </c>
      <c r="C3691" s="204">
        <v>318070</v>
      </c>
      <c r="D3691" s="205" t="s">
        <v>306</v>
      </c>
      <c r="E3691" s="205" t="s">
        <v>315</v>
      </c>
      <c r="F3691" s="203">
        <v>90</v>
      </c>
      <c r="G3691" s="205" t="s">
        <v>6453</v>
      </c>
      <c r="H3691" s="205" t="s">
        <v>317</v>
      </c>
      <c r="I3691" s="205" t="s">
        <v>322</v>
      </c>
      <c r="J3691" s="205" t="s">
        <v>322</v>
      </c>
    </row>
    <row r="3692" spans="2:10" s="198" customFormat="1" ht="18" customHeight="1" x14ac:dyDescent="0.2">
      <c r="B3692" s="203">
        <v>2010</v>
      </c>
      <c r="C3692" s="204">
        <v>4107263.89</v>
      </c>
      <c r="D3692" s="205" t="s">
        <v>306</v>
      </c>
      <c r="E3692" s="205" t="s">
        <v>315</v>
      </c>
      <c r="F3692" s="203">
        <v>90</v>
      </c>
      <c r="G3692" s="205" t="s">
        <v>6453</v>
      </c>
      <c r="H3692" s="205" t="s">
        <v>317</v>
      </c>
      <c r="I3692" s="205" t="s">
        <v>323</v>
      </c>
      <c r="J3692" s="205" t="s">
        <v>323</v>
      </c>
    </row>
    <row r="3693" spans="2:10" s="198" customFormat="1" ht="18" customHeight="1" x14ac:dyDescent="0.2">
      <c r="B3693" s="203">
        <v>2010</v>
      </c>
      <c r="C3693" s="204">
        <v>54463872.090000004</v>
      </c>
      <c r="D3693" s="205" t="s">
        <v>306</v>
      </c>
      <c r="E3693" s="205" t="s">
        <v>315</v>
      </c>
      <c r="F3693" s="203">
        <v>90</v>
      </c>
      <c r="G3693" s="205" t="s">
        <v>6453</v>
      </c>
      <c r="H3693" s="205" t="s">
        <v>317</v>
      </c>
      <c r="I3693" s="205" t="s">
        <v>324</v>
      </c>
      <c r="J3693" s="205" t="s">
        <v>324</v>
      </c>
    </row>
    <row r="3694" spans="2:10" s="198" customFormat="1" ht="18" customHeight="1" x14ac:dyDescent="0.2">
      <c r="B3694" s="203">
        <v>2010</v>
      </c>
      <c r="C3694" s="204">
        <v>2812632.33</v>
      </c>
      <c r="D3694" s="205" t="s">
        <v>306</v>
      </c>
      <c r="E3694" s="205" t="s">
        <v>315</v>
      </c>
      <c r="F3694" s="203">
        <v>90</v>
      </c>
      <c r="G3694" s="205" t="s">
        <v>6453</v>
      </c>
      <c r="H3694" s="205" t="s">
        <v>317</v>
      </c>
      <c r="I3694" s="205" t="s">
        <v>325</v>
      </c>
      <c r="J3694" s="205" t="s">
        <v>325</v>
      </c>
    </row>
    <row r="3695" spans="2:10" s="198" customFormat="1" ht="18" customHeight="1" x14ac:dyDescent="0.2">
      <c r="B3695" s="203">
        <v>2010</v>
      </c>
      <c r="C3695" s="204">
        <v>5583022.6799999997</v>
      </c>
      <c r="D3695" s="205" t="s">
        <v>306</v>
      </c>
      <c r="E3695" s="205" t="s">
        <v>315</v>
      </c>
      <c r="F3695" s="203">
        <v>90</v>
      </c>
      <c r="G3695" s="205" t="s">
        <v>6453</v>
      </c>
      <c r="H3695" s="205" t="s">
        <v>317</v>
      </c>
      <c r="I3695" s="205" t="s">
        <v>326</v>
      </c>
      <c r="J3695" s="205" t="s">
        <v>326</v>
      </c>
    </row>
    <row r="3696" spans="2:10" s="198" customFormat="1" ht="18" customHeight="1" x14ac:dyDescent="0.2">
      <c r="B3696" s="203">
        <v>2010</v>
      </c>
      <c r="C3696" s="204">
        <v>26620352.5</v>
      </c>
      <c r="D3696" s="205" t="s">
        <v>306</v>
      </c>
      <c r="E3696" s="205" t="s">
        <v>315</v>
      </c>
      <c r="F3696" s="203">
        <v>90</v>
      </c>
      <c r="G3696" s="205" t="s">
        <v>6453</v>
      </c>
      <c r="H3696" s="205" t="s">
        <v>317</v>
      </c>
      <c r="I3696" s="205" t="s">
        <v>327</v>
      </c>
      <c r="J3696" s="205" t="s">
        <v>327</v>
      </c>
    </row>
    <row r="3697" spans="2:10" s="198" customFormat="1" ht="18" customHeight="1" x14ac:dyDescent="0.2">
      <c r="B3697" s="203">
        <v>2010</v>
      </c>
      <c r="C3697" s="204">
        <v>546975.53</v>
      </c>
      <c r="D3697" s="205" t="s">
        <v>306</v>
      </c>
      <c r="E3697" s="205" t="s">
        <v>315</v>
      </c>
      <c r="F3697" s="203">
        <v>90</v>
      </c>
      <c r="G3697" s="205" t="s">
        <v>6453</v>
      </c>
      <c r="H3697" s="205" t="s">
        <v>317</v>
      </c>
      <c r="I3697" s="205" t="s">
        <v>328</v>
      </c>
      <c r="J3697" s="205" t="s">
        <v>328</v>
      </c>
    </row>
    <row r="3698" spans="2:10" s="198" customFormat="1" ht="18" customHeight="1" x14ac:dyDescent="0.2">
      <c r="B3698" s="203">
        <v>2010</v>
      </c>
      <c r="C3698" s="204">
        <v>547289.92000000004</v>
      </c>
      <c r="D3698" s="205" t="s">
        <v>306</v>
      </c>
      <c r="E3698" s="205" t="s">
        <v>315</v>
      </c>
      <c r="F3698" s="203">
        <v>90</v>
      </c>
      <c r="G3698" s="205" t="s">
        <v>6453</v>
      </c>
      <c r="H3698" s="205" t="s">
        <v>317</v>
      </c>
      <c r="I3698" s="205" t="s">
        <v>329</v>
      </c>
      <c r="J3698" s="205" t="s">
        <v>329</v>
      </c>
    </row>
    <row r="3699" spans="2:10" s="198" customFormat="1" ht="18" customHeight="1" x14ac:dyDescent="0.2">
      <c r="B3699" s="203">
        <v>2010</v>
      </c>
      <c r="C3699" s="204">
        <v>10739.5</v>
      </c>
      <c r="D3699" s="205" t="s">
        <v>306</v>
      </c>
      <c r="E3699" s="205" t="s">
        <v>315</v>
      </c>
      <c r="F3699" s="203">
        <v>90</v>
      </c>
      <c r="G3699" s="205" t="s">
        <v>6453</v>
      </c>
      <c r="H3699" s="205" t="s">
        <v>317</v>
      </c>
      <c r="I3699" s="205" t="s">
        <v>330</v>
      </c>
      <c r="J3699" s="205" t="s">
        <v>330</v>
      </c>
    </row>
    <row r="3700" spans="2:10" s="198" customFormat="1" ht="18" customHeight="1" x14ac:dyDescent="0.2">
      <c r="B3700" s="203">
        <v>2010</v>
      </c>
      <c r="C3700" s="204">
        <v>15042378.01</v>
      </c>
      <c r="D3700" s="205" t="s">
        <v>306</v>
      </c>
      <c r="E3700" s="205" t="s">
        <v>315</v>
      </c>
      <c r="F3700" s="203">
        <v>90</v>
      </c>
      <c r="G3700" s="205" t="s">
        <v>6453</v>
      </c>
      <c r="H3700" s="205" t="s">
        <v>317</v>
      </c>
      <c r="I3700" s="205" t="s">
        <v>331</v>
      </c>
      <c r="J3700" s="205" t="s">
        <v>331</v>
      </c>
    </row>
    <row r="3701" spans="2:10" s="198" customFormat="1" ht="18" customHeight="1" x14ac:dyDescent="0.2">
      <c r="B3701" s="203">
        <v>2010</v>
      </c>
      <c r="C3701" s="204">
        <v>5163693.6900000004</v>
      </c>
      <c r="D3701" s="205" t="s">
        <v>306</v>
      </c>
      <c r="E3701" s="205" t="s">
        <v>315</v>
      </c>
      <c r="F3701" s="203">
        <v>90</v>
      </c>
      <c r="G3701" s="205" t="s">
        <v>6453</v>
      </c>
      <c r="H3701" s="205" t="s">
        <v>317</v>
      </c>
      <c r="I3701" s="205" t="s">
        <v>332</v>
      </c>
      <c r="J3701" s="205" t="s">
        <v>332</v>
      </c>
    </row>
    <row r="3702" spans="2:10" s="198" customFormat="1" ht="18" customHeight="1" x14ac:dyDescent="0.2">
      <c r="B3702" s="203">
        <v>2010</v>
      </c>
      <c r="C3702" s="204">
        <v>158856.79</v>
      </c>
      <c r="D3702" s="205" t="s">
        <v>306</v>
      </c>
      <c r="E3702" s="205" t="s">
        <v>315</v>
      </c>
      <c r="F3702" s="203">
        <v>90</v>
      </c>
      <c r="G3702" s="205" t="s">
        <v>6453</v>
      </c>
      <c r="H3702" s="205" t="s">
        <v>317</v>
      </c>
      <c r="I3702" s="205" t="s">
        <v>362</v>
      </c>
      <c r="J3702" s="205" t="s">
        <v>362</v>
      </c>
    </row>
    <row r="3703" spans="2:10" s="198" customFormat="1" ht="18" customHeight="1" x14ac:dyDescent="0.2">
      <c r="B3703" s="203">
        <v>2010</v>
      </c>
      <c r="C3703" s="204">
        <v>170525.8</v>
      </c>
      <c r="D3703" s="205" t="s">
        <v>306</v>
      </c>
      <c r="E3703" s="205" t="s">
        <v>315</v>
      </c>
      <c r="F3703" s="203">
        <v>90</v>
      </c>
      <c r="G3703" s="205" t="s">
        <v>6453</v>
      </c>
      <c r="H3703" s="205" t="s">
        <v>317</v>
      </c>
      <c r="I3703" s="205" t="s">
        <v>333</v>
      </c>
      <c r="J3703" s="205" t="s">
        <v>333</v>
      </c>
    </row>
    <row r="3704" spans="2:10" s="198" customFormat="1" ht="18" customHeight="1" x14ac:dyDescent="0.2">
      <c r="B3704" s="203">
        <v>2010</v>
      </c>
      <c r="C3704" s="204">
        <v>66847689.850000001</v>
      </c>
      <c r="D3704" s="205" t="s">
        <v>306</v>
      </c>
      <c r="E3704" s="205" t="s">
        <v>315</v>
      </c>
      <c r="F3704" s="203">
        <v>90</v>
      </c>
      <c r="G3704" s="205" t="s">
        <v>6453</v>
      </c>
      <c r="H3704" s="205" t="s">
        <v>317</v>
      </c>
      <c r="I3704" s="205" t="s">
        <v>334</v>
      </c>
      <c r="J3704" s="205" t="s">
        <v>334</v>
      </c>
    </row>
    <row r="3705" spans="2:10" s="198" customFormat="1" ht="18" customHeight="1" x14ac:dyDescent="0.2">
      <c r="B3705" s="203">
        <v>2010</v>
      </c>
      <c r="C3705" s="204">
        <v>2012659.35</v>
      </c>
      <c r="D3705" s="205" t="s">
        <v>306</v>
      </c>
      <c r="E3705" s="205" t="s">
        <v>315</v>
      </c>
      <c r="F3705" s="203">
        <v>90</v>
      </c>
      <c r="G3705" s="205" t="s">
        <v>6453</v>
      </c>
      <c r="H3705" s="205" t="s">
        <v>317</v>
      </c>
      <c r="I3705" s="205" t="s">
        <v>336</v>
      </c>
      <c r="J3705" s="205" t="s">
        <v>336</v>
      </c>
    </row>
    <row r="3706" spans="2:10" s="198" customFormat="1" ht="18" customHeight="1" x14ac:dyDescent="0.2">
      <c r="B3706" s="203">
        <v>2010</v>
      </c>
      <c r="C3706" s="204">
        <v>5242244.26</v>
      </c>
      <c r="D3706" s="205" t="s">
        <v>306</v>
      </c>
      <c r="E3706" s="205" t="s">
        <v>315</v>
      </c>
      <c r="F3706" s="203">
        <v>90</v>
      </c>
      <c r="G3706" s="205" t="s">
        <v>6453</v>
      </c>
      <c r="H3706" s="205" t="s">
        <v>317</v>
      </c>
      <c r="I3706" s="205" t="s">
        <v>349</v>
      </c>
      <c r="J3706" s="205" t="s">
        <v>317</v>
      </c>
    </row>
    <row r="3707" spans="2:10" s="198" customFormat="1" ht="18" customHeight="1" x14ac:dyDescent="0.2">
      <c r="B3707" s="203">
        <v>2010</v>
      </c>
      <c r="C3707" s="204">
        <v>13051165.109999999</v>
      </c>
      <c r="D3707" s="205" t="s">
        <v>306</v>
      </c>
      <c r="E3707" s="205" t="s">
        <v>315</v>
      </c>
      <c r="F3707" s="203">
        <v>90</v>
      </c>
      <c r="G3707" s="205" t="s">
        <v>6453</v>
      </c>
      <c r="H3707" s="205" t="s">
        <v>317</v>
      </c>
      <c r="I3707" s="205" t="s">
        <v>337</v>
      </c>
      <c r="J3707" s="205" t="s">
        <v>337</v>
      </c>
    </row>
    <row r="3708" spans="2:10" s="198" customFormat="1" ht="18" customHeight="1" x14ac:dyDescent="0.2">
      <c r="B3708" s="203">
        <v>2010</v>
      </c>
      <c r="C3708" s="204">
        <v>61621516.219999999</v>
      </c>
      <c r="D3708" s="205" t="s">
        <v>306</v>
      </c>
      <c r="E3708" s="205" t="s">
        <v>315</v>
      </c>
      <c r="F3708" s="203">
        <v>90</v>
      </c>
      <c r="G3708" s="205" t="s">
        <v>6453</v>
      </c>
      <c r="H3708" s="205" t="s">
        <v>317</v>
      </c>
      <c r="I3708" s="205" t="s">
        <v>338</v>
      </c>
      <c r="J3708" s="205" t="s">
        <v>338</v>
      </c>
    </row>
    <row r="3709" spans="2:10" s="198" customFormat="1" ht="18" customHeight="1" x14ac:dyDescent="0.2">
      <c r="B3709" s="203">
        <v>2010</v>
      </c>
      <c r="C3709" s="204">
        <v>78945093.739999995</v>
      </c>
      <c r="D3709" s="205" t="s">
        <v>306</v>
      </c>
      <c r="E3709" s="205" t="s">
        <v>315</v>
      </c>
      <c r="F3709" s="203">
        <v>90</v>
      </c>
      <c r="G3709" s="205" t="s">
        <v>6453</v>
      </c>
      <c r="H3709" s="205" t="s">
        <v>339</v>
      </c>
      <c r="I3709" s="205" t="s">
        <v>342</v>
      </c>
      <c r="J3709" s="205" t="s">
        <v>342</v>
      </c>
    </row>
    <row r="3710" spans="2:10" s="198" customFormat="1" ht="18" customHeight="1" x14ac:dyDescent="0.2">
      <c r="B3710" s="203">
        <v>2010</v>
      </c>
      <c r="C3710" s="204">
        <v>3813745.38</v>
      </c>
      <c r="D3710" s="205" t="s">
        <v>306</v>
      </c>
      <c r="E3710" s="205" t="s">
        <v>315</v>
      </c>
      <c r="F3710" s="203">
        <v>90</v>
      </c>
      <c r="G3710" s="205" t="s">
        <v>6453</v>
      </c>
      <c r="H3710" s="205" t="s">
        <v>339</v>
      </c>
      <c r="I3710" s="205" t="s">
        <v>343</v>
      </c>
      <c r="J3710" s="205" t="s">
        <v>343</v>
      </c>
    </row>
    <row r="3711" spans="2:10" s="198" customFormat="1" ht="18" customHeight="1" x14ac:dyDescent="0.2">
      <c r="B3711" s="203">
        <v>2010</v>
      </c>
      <c r="C3711" s="204">
        <v>1344072236.0799999</v>
      </c>
      <c r="D3711" s="205" t="s">
        <v>306</v>
      </c>
      <c r="E3711" s="205" t="s">
        <v>315</v>
      </c>
      <c r="F3711" s="203">
        <v>90</v>
      </c>
      <c r="G3711" s="205" t="s">
        <v>6453</v>
      </c>
      <c r="H3711" s="205" t="s">
        <v>339</v>
      </c>
      <c r="I3711" s="205" t="s">
        <v>344</v>
      </c>
      <c r="J3711" s="205" t="s">
        <v>344</v>
      </c>
    </row>
    <row r="3712" spans="2:10" s="198" customFormat="1" ht="18" customHeight="1" x14ac:dyDescent="0.2">
      <c r="B3712" s="203">
        <v>2010</v>
      </c>
      <c r="C3712" s="204">
        <v>366855959.05000001</v>
      </c>
      <c r="D3712" s="205" t="s">
        <v>306</v>
      </c>
      <c r="E3712" s="205" t="s">
        <v>315</v>
      </c>
      <c r="F3712" s="203">
        <v>90</v>
      </c>
      <c r="G3712" s="205" t="s">
        <v>6453</v>
      </c>
      <c r="H3712" s="205" t="s">
        <v>339</v>
      </c>
      <c r="I3712" s="205" t="s">
        <v>345</v>
      </c>
      <c r="J3712" s="205" t="s">
        <v>345</v>
      </c>
    </row>
    <row r="3713" spans="2:10" s="198" customFormat="1" ht="18" customHeight="1" x14ac:dyDescent="0.2">
      <c r="B3713" s="203">
        <v>2010</v>
      </c>
      <c r="C3713" s="204">
        <v>5441693.0099999998</v>
      </c>
      <c r="D3713" s="205" t="s">
        <v>306</v>
      </c>
      <c r="E3713" s="205" t="s">
        <v>315</v>
      </c>
      <c r="F3713" s="203">
        <v>90</v>
      </c>
      <c r="G3713" s="205" t="s">
        <v>6453</v>
      </c>
      <c r="H3713" s="205" t="s">
        <v>339</v>
      </c>
      <c r="I3713" s="205" t="s">
        <v>347</v>
      </c>
      <c r="J3713" s="205" t="s">
        <v>347</v>
      </c>
    </row>
    <row r="3714" spans="2:10" s="198" customFormat="1" ht="18" customHeight="1" x14ac:dyDescent="0.2">
      <c r="B3714" s="203">
        <v>2010</v>
      </c>
      <c r="C3714" s="204">
        <v>2155431.08</v>
      </c>
      <c r="D3714" s="205" t="s">
        <v>306</v>
      </c>
      <c r="E3714" s="205" t="s">
        <v>315</v>
      </c>
      <c r="F3714" s="203">
        <v>90</v>
      </c>
      <c r="G3714" s="205" t="s">
        <v>6453</v>
      </c>
      <c r="H3714" s="205" t="s">
        <v>339</v>
      </c>
      <c r="I3714" s="205" t="s">
        <v>403</v>
      </c>
      <c r="J3714" s="205" t="s">
        <v>403</v>
      </c>
    </row>
    <row r="3715" spans="2:10" s="198" customFormat="1" ht="18" customHeight="1" x14ac:dyDescent="0.2">
      <c r="B3715" s="203">
        <v>2010</v>
      </c>
      <c r="C3715" s="204">
        <v>270596.09999999998</v>
      </c>
      <c r="D3715" s="205" t="s">
        <v>306</v>
      </c>
      <c r="E3715" s="205" t="s">
        <v>315</v>
      </c>
      <c r="F3715" s="203">
        <v>90</v>
      </c>
      <c r="G3715" s="205" t="s">
        <v>6453</v>
      </c>
      <c r="H3715" s="205" t="s">
        <v>339</v>
      </c>
      <c r="I3715" s="205" t="s">
        <v>348</v>
      </c>
      <c r="J3715" s="205" t="s">
        <v>348</v>
      </c>
    </row>
    <row r="3716" spans="2:10" s="198" customFormat="1" ht="18" customHeight="1" x14ac:dyDescent="0.2">
      <c r="B3716" s="203">
        <v>2010</v>
      </c>
      <c r="C3716" s="204">
        <v>94568316.739999995</v>
      </c>
      <c r="D3716" s="205" t="s">
        <v>306</v>
      </c>
      <c r="E3716" s="205" t="s">
        <v>315</v>
      </c>
      <c r="F3716" s="203">
        <v>90</v>
      </c>
      <c r="G3716" s="205" t="s">
        <v>6453</v>
      </c>
      <c r="H3716" s="205" t="s">
        <v>339</v>
      </c>
      <c r="I3716" s="205" t="s">
        <v>404</v>
      </c>
      <c r="J3716" s="205" t="s">
        <v>404</v>
      </c>
    </row>
    <row r="3717" spans="2:10" s="198" customFormat="1" ht="18" customHeight="1" x14ac:dyDescent="0.2">
      <c r="B3717" s="203">
        <v>2010</v>
      </c>
      <c r="C3717" s="204">
        <v>228417.18</v>
      </c>
      <c r="D3717" s="205" t="s">
        <v>306</v>
      </c>
      <c r="E3717" s="205" t="s">
        <v>315</v>
      </c>
      <c r="F3717" s="203">
        <v>90</v>
      </c>
      <c r="G3717" s="205" t="s">
        <v>6453</v>
      </c>
      <c r="H3717" s="205" t="s">
        <v>339</v>
      </c>
      <c r="I3717" s="205" t="s">
        <v>405</v>
      </c>
      <c r="J3717" s="205" t="s">
        <v>376</v>
      </c>
    </row>
    <row r="3718" spans="2:10" s="198" customFormat="1" ht="18" customHeight="1" x14ac:dyDescent="0.2">
      <c r="B3718" s="203">
        <v>2010</v>
      </c>
      <c r="C3718" s="204">
        <v>175179.57</v>
      </c>
      <c r="D3718" s="205" t="s">
        <v>306</v>
      </c>
      <c r="E3718" s="205" t="s">
        <v>315</v>
      </c>
      <c r="F3718" s="203">
        <v>90</v>
      </c>
      <c r="G3718" s="205" t="s">
        <v>6453</v>
      </c>
      <c r="H3718" s="205" t="s">
        <v>339</v>
      </c>
      <c r="I3718" s="205" t="s">
        <v>349</v>
      </c>
      <c r="J3718" s="205" t="s">
        <v>339</v>
      </c>
    </row>
    <row r="3719" spans="2:10" s="198" customFormat="1" ht="18" customHeight="1" x14ac:dyDescent="0.2">
      <c r="B3719" s="203">
        <v>2010</v>
      </c>
      <c r="C3719" s="204">
        <v>20561.510000000002</v>
      </c>
      <c r="D3719" s="205" t="s">
        <v>306</v>
      </c>
      <c r="E3719" s="205" t="s">
        <v>315</v>
      </c>
      <c r="F3719" s="203">
        <v>90</v>
      </c>
      <c r="G3719" s="205" t="s">
        <v>6453</v>
      </c>
      <c r="H3719" s="205" t="s">
        <v>194</v>
      </c>
      <c r="I3719" s="205" t="s">
        <v>179</v>
      </c>
      <c r="J3719" s="205" t="s">
        <v>179</v>
      </c>
    </row>
    <row r="3720" spans="2:10" s="198" customFormat="1" ht="18" customHeight="1" x14ac:dyDescent="0.2">
      <c r="B3720" s="203">
        <v>2010</v>
      </c>
      <c r="C3720" s="204">
        <v>2831697</v>
      </c>
      <c r="D3720" s="205" t="s">
        <v>306</v>
      </c>
      <c r="E3720" s="205" t="s">
        <v>315</v>
      </c>
      <c r="F3720" s="203">
        <v>90</v>
      </c>
      <c r="G3720" s="205" t="s">
        <v>6453</v>
      </c>
      <c r="H3720" s="205" t="s">
        <v>194</v>
      </c>
      <c r="I3720" s="205" t="s">
        <v>205</v>
      </c>
      <c r="J3720" s="205" t="s">
        <v>205</v>
      </c>
    </row>
    <row r="3721" spans="2:10" s="198" customFormat="1" ht="18" customHeight="1" x14ac:dyDescent="0.2">
      <c r="B3721" s="203">
        <v>2010</v>
      </c>
      <c r="C3721" s="204">
        <v>0</v>
      </c>
      <c r="D3721" s="205" t="s">
        <v>306</v>
      </c>
      <c r="E3721" s="205" t="s">
        <v>315</v>
      </c>
      <c r="F3721" s="203">
        <v>90</v>
      </c>
      <c r="G3721" s="205" t="s">
        <v>6453</v>
      </c>
      <c r="H3721" s="205" t="s">
        <v>194</v>
      </c>
      <c r="I3721" s="205" t="s">
        <v>349</v>
      </c>
      <c r="J3721" s="205" t="s">
        <v>194</v>
      </c>
    </row>
    <row r="3722" spans="2:10" s="198" customFormat="1" ht="18" customHeight="1" x14ac:dyDescent="0.2">
      <c r="B3722" s="203">
        <v>2010</v>
      </c>
      <c r="C3722" s="204">
        <v>9232708.2100000009</v>
      </c>
      <c r="D3722" s="205" t="s">
        <v>306</v>
      </c>
      <c r="E3722" s="205" t="s">
        <v>315</v>
      </c>
      <c r="F3722" s="203">
        <v>90</v>
      </c>
      <c r="G3722" s="205" t="s">
        <v>6453</v>
      </c>
      <c r="H3722" s="205" t="s">
        <v>194</v>
      </c>
      <c r="I3722" s="205" t="s">
        <v>420</v>
      </c>
      <c r="J3722" s="205" t="s">
        <v>420</v>
      </c>
    </row>
    <row r="3723" spans="2:10" s="198" customFormat="1" ht="18" customHeight="1" x14ac:dyDescent="0.2">
      <c r="B3723" s="203">
        <v>2010</v>
      </c>
      <c r="C3723" s="204">
        <v>214505.01</v>
      </c>
      <c r="D3723" s="205" t="s">
        <v>306</v>
      </c>
      <c r="E3723" s="205" t="s">
        <v>315</v>
      </c>
      <c r="F3723" s="203">
        <v>90</v>
      </c>
      <c r="G3723" s="205" t="s">
        <v>6453</v>
      </c>
      <c r="H3723" s="205" t="s">
        <v>194</v>
      </c>
      <c r="I3723" s="205" t="s">
        <v>356</v>
      </c>
      <c r="J3723" s="205" t="s">
        <v>356</v>
      </c>
    </row>
    <row r="3724" spans="2:10" s="198" customFormat="1" ht="18" customHeight="1" x14ac:dyDescent="0.2">
      <c r="B3724" s="203">
        <v>2010</v>
      </c>
      <c r="C3724" s="204">
        <v>10518104.4</v>
      </c>
      <c r="D3724" s="205" t="s">
        <v>306</v>
      </c>
      <c r="E3724" s="205" t="s">
        <v>315</v>
      </c>
      <c r="F3724" s="203">
        <v>90</v>
      </c>
      <c r="G3724" s="205" t="s">
        <v>6453</v>
      </c>
      <c r="H3724" s="205" t="s">
        <v>194</v>
      </c>
      <c r="I3724" s="205" t="s">
        <v>219</v>
      </c>
      <c r="J3724" s="205" t="s">
        <v>219</v>
      </c>
    </row>
    <row r="3725" spans="2:10" s="198" customFormat="1" ht="18" customHeight="1" x14ac:dyDescent="0.2">
      <c r="B3725" s="203">
        <v>2010</v>
      </c>
      <c r="C3725" s="204">
        <v>0</v>
      </c>
      <c r="D3725" s="205" t="s">
        <v>306</v>
      </c>
      <c r="E3725" s="205" t="s">
        <v>315</v>
      </c>
      <c r="F3725" s="203">
        <v>90</v>
      </c>
      <c r="G3725" s="205" t="s">
        <v>6453</v>
      </c>
      <c r="H3725" s="205" t="s">
        <v>349</v>
      </c>
      <c r="I3725" s="205" t="s">
        <v>349</v>
      </c>
      <c r="J3725" s="205" t="s">
        <v>349</v>
      </c>
    </row>
    <row r="3726" spans="2:10" s="198" customFormat="1" ht="18" customHeight="1" x14ac:dyDescent="0.2">
      <c r="B3726" s="203">
        <v>2010</v>
      </c>
      <c r="C3726" s="204">
        <v>51208.08</v>
      </c>
      <c r="D3726" s="205" t="s">
        <v>306</v>
      </c>
      <c r="E3726" s="205" t="s">
        <v>315</v>
      </c>
      <c r="F3726" s="203">
        <v>90</v>
      </c>
      <c r="G3726" s="205" t="s">
        <v>6453</v>
      </c>
      <c r="H3726" s="205" t="s">
        <v>236</v>
      </c>
      <c r="I3726" s="205" t="s">
        <v>357</v>
      </c>
      <c r="J3726" s="205" t="s">
        <v>357</v>
      </c>
    </row>
    <row r="3727" spans="2:10" s="198" customFormat="1" ht="18" customHeight="1" x14ac:dyDescent="0.2">
      <c r="B3727" s="203">
        <v>2010</v>
      </c>
      <c r="C3727" s="204">
        <v>10946306.93</v>
      </c>
      <c r="D3727" s="205" t="s">
        <v>306</v>
      </c>
      <c r="E3727" s="205" t="s">
        <v>315</v>
      </c>
      <c r="F3727" s="203">
        <v>90</v>
      </c>
      <c r="G3727" s="205" t="s">
        <v>6453</v>
      </c>
      <c r="H3727" s="205" t="s">
        <v>236</v>
      </c>
      <c r="I3727" s="205" t="s">
        <v>358</v>
      </c>
      <c r="J3727" s="205" t="s">
        <v>358</v>
      </c>
    </row>
    <row r="3728" spans="2:10" s="198" customFormat="1" ht="18" customHeight="1" x14ac:dyDescent="0.2">
      <c r="B3728" s="203">
        <v>2010</v>
      </c>
      <c r="C3728" s="204">
        <v>0</v>
      </c>
      <c r="D3728" s="205" t="s">
        <v>306</v>
      </c>
      <c r="E3728" s="205" t="s">
        <v>315</v>
      </c>
      <c r="F3728" s="203">
        <v>99</v>
      </c>
      <c r="G3728" s="205" t="s">
        <v>439</v>
      </c>
      <c r="H3728" s="205" t="s">
        <v>349</v>
      </c>
      <c r="I3728" s="205" t="s">
        <v>349</v>
      </c>
      <c r="J3728" s="205" t="s">
        <v>349</v>
      </c>
    </row>
    <row r="3729" spans="2:10" s="198" customFormat="1" ht="18" customHeight="1" x14ac:dyDescent="0.2">
      <c r="B3729" s="203">
        <v>2011</v>
      </c>
      <c r="C3729" s="204">
        <v>0</v>
      </c>
      <c r="D3729" s="205" t="s">
        <v>384</v>
      </c>
      <c r="E3729" s="205" t="s">
        <v>6448</v>
      </c>
      <c r="F3729" s="203">
        <v>99</v>
      </c>
      <c r="G3729" s="205" t="s">
        <v>439</v>
      </c>
      <c r="H3729" s="205" t="s">
        <v>349</v>
      </c>
      <c r="I3729" s="205" t="s">
        <v>349</v>
      </c>
      <c r="J3729" s="205" t="s">
        <v>349</v>
      </c>
    </row>
    <row r="3730" spans="2:10" s="198" customFormat="1" ht="18" customHeight="1" x14ac:dyDescent="0.2">
      <c r="B3730" s="203">
        <v>2011</v>
      </c>
      <c r="C3730" s="204">
        <v>31444133.960000001</v>
      </c>
      <c r="D3730" s="205" t="s">
        <v>87</v>
      </c>
      <c r="E3730" s="205" t="s">
        <v>88</v>
      </c>
      <c r="F3730" s="203">
        <v>90</v>
      </c>
      <c r="G3730" s="205" t="s">
        <v>6453</v>
      </c>
      <c r="H3730" s="205" t="s">
        <v>89</v>
      </c>
      <c r="I3730" s="205" t="s">
        <v>406</v>
      </c>
      <c r="J3730" s="205" t="s">
        <v>406</v>
      </c>
    </row>
    <row r="3731" spans="2:10" s="198" customFormat="1" ht="18" customHeight="1" x14ac:dyDescent="0.2">
      <c r="B3731" s="203">
        <v>2011</v>
      </c>
      <c r="C3731" s="204">
        <v>27020800.789999999</v>
      </c>
      <c r="D3731" s="205" t="s">
        <v>87</v>
      </c>
      <c r="E3731" s="205" t="s">
        <v>88</v>
      </c>
      <c r="F3731" s="203">
        <v>90</v>
      </c>
      <c r="G3731" s="205" t="s">
        <v>6453</v>
      </c>
      <c r="H3731" s="205" t="s">
        <v>89</v>
      </c>
      <c r="I3731" s="205" t="s">
        <v>90</v>
      </c>
      <c r="J3731" s="205" t="s">
        <v>90</v>
      </c>
    </row>
    <row r="3732" spans="2:10" s="198" customFormat="1" ht="18" customHeight="1" x14ac:dyDescent="0.2">
      <c r="B3732" s="203">
        <v>2011</v>
      </c>
      <c r="C3732" s="204">
        <v>2503540839.6599998</v>
      </c>
      <c r="D3732" s="205" t="s">
        <v>87</v>
      </c>
      <c r="E3732" s="205" t="s">
        <v>88</v>
      </c>
      <c r="F3732" s="203">
        <v>90</v>
      </c>
      <c r="G3732" s="205" t="s">
        <v>6453</v>
      </c>
      <c r="H3732" s="205" t="s">
        <v>89</v>
      </c>
      <c r="I3732" s="205" t="s">
        <v>91</v>
      </c>
      <c r="J3732" s="205" t="s">
        <v>91</v>
      </c>
    </row>
    <row r="3733" spans="2:10" s="198" customFormat="1" ht="18" customHeight="1" x14ac:dyDescent="0.2">
      <c r="B3733" s="203">
        <v>2011</v>
      </c>
      <c r="C3733" s="204">
        <v>211425.8</v>
      </c>
      <c r="D3733" s="205" t="s">
        <v>87</v>
      </c>
      <c r="E3733" s="205" t="s">
        <v>88</v>
      </c>
      <c r="F3733" s="203">
        <v>90</v>
      </c>
      <c r="G3733" s="205" t="s">
        <v>6453</v>
      </c>
      <c r="H3733" s="205" t="s">
        <v>92</v>
      </c>
      <c r="I3733" s="205" t="s">
        <v>93</v>
      </c>
      <c r="J3733" s="205" t="s">
        <v>93</v>
      </c>
    </row>
    <row r="3734" spans="2:10" s="198" customFormat="1" ht="18" customHeight="1" x14ac:dyDescent="0.2">
      <c r="B3734" s="203">
        <v>2011</v>
      </c>
      <c r="C3734" s="204">
        <v>6083306.79</v>
      </c>
      <c r="D3734" s="205" t="s">
        <v>87</v>
      </c>
      <c r="E3734" s="205" t="s">
        <v>88</v>
      </c>
      <c r="F3734" s="203">
        <v>90</v>
      </c>
      <c r="G3734" s="205" t="s">
        <v>6453</v>
      </c>
      <c r="H3734" s="205" t="s">
        <v>92</v>
      </c>
      <c r="I3734" s="205" t="s">
        <v>94</v>
      </c>
      <c r="J3734" s="205" t="s">
        <v>94</v>
      </c>
    </row>
    <row r="3735" spans="2:10" s="198" customFormat="1" ht="18" customHeight="1" x14ac:dyDescent="0.2">
      <c r="B3735" s="203">
        <v>2011</v>
      </c>
      <c r="C3735" s="204">
        <v>0</v>
      </c>
      <c r="D3735" s="205" t="s">
        <v>87</v>
      </c>
      <c r="E3735" s="205" t="s">
        <v>88</v>
      </c>
      <c r="F3735" s="203">
        <v>90</v>
      </c>
      <c r="G3735" s="205" t="s">
        <v>6453</v>
      </c>
      <c r="H3735" s="205" t="s">
        <v>349</v>
      </c>
      <c r="I3735" s="205" t="s">
        <v>349</v>
      </c>
      <c r="J3735" s="205" t="s">
        <v>349</v>
      </c>
    </row>
    <row r="3736" spans="2:10" s="198" customFormat="1" ht="18" customHeight="1" x14ac:dyDescent="0.2">
      <c r="B3736" s="203">
        <v>2011</v>
      </c>
      <c r="C3736" s="204">
        <v>7378253.21</v>
      </c>
      <c r="D3736" s="205" t="s">
        <v>87</v>
      </c>
      <c r="E3736" s="205" t="s">
        <v>95</v>
      </c>
      <c r="F3736" s="203">
        <v>20</v>
      </c>
      <c r="G3736" s="205" t="s">
        <v>6449</v>
      </c>
      <c r="H3736" s="205" t="s">
        <v>108</v>
      </c>
      <c r="I3736" s="205" t="s">
        <v>108</v>
      </c>
      <c r="J3736" s="205" t="s">
        <v>108</v>
      </c>
    </row>
    <row r="3737" spans="2:10" s="198" customFormat="1" ht="18" customHeight="1" x14ac:dyDescent="0.2">
      <c r="B3737" s="203">
        <v>2011</v>
      </c>
      <c r="C3737" s="204">
        <v>0</v>
      </c>
      <c r="D3737" s="205" t="s">
        <v>87</v>
      </c>
      <c r="E3737" s="205" t="s">
        <v>95</v>
      </c>
      <c r="F3737" s="203">
        <v>20</v>
      </c>
      <c r="G3737" s="205" t="s">
        <v>6449</v>
      </c>
      <c r="H3737" s="205" t="s">
        <v>108</v>
      </c>
      <c r="I3737" s="205" t="s">
        <v>349</v>
      </c>
      <c r="J3737" s="205" t="s">
        <v>108</v>
      </c>
    </row>
    <row r="3738" spans="2:10" s="198" customFormat="1" ht="18" customHeight="1" x14ac:dyDescent="0.2">
      <c r="B3738" s="203">
        <v>2011</v>
      </c>
      <c r="C3738" s="204">
        <v>1974851.57</v>
      </c>
      <c r="D3738" s="205" t="s">
        <v>87</v>
      </c>
      <c r="E3738" s="205" t="s">
        <v>95</v>
      </c>
      <c r="F3738" s="203">
        <v>20</v>
      </c>
      <c r="G3738" s="205" t="s">
        <v>6449</v>
      </c>
      <c r="H3738" s="205" t="s">
        <v>115</v>
      </c>
      <c r="I3738" s="205" t="s">
        <v>118</v>
      </c>
      <c r="J3738" s="205" t="s">
        <v>118</v>
      </c>
    </row>
    <row r="3739" spans="2:10" s="198" customFormat="1" ht="18" customHeight="1" x14ac:dyDescent="0.2">
      <c r="B3739" s="203">
        <v>2011</v>
      </c>
      <c r="C3739" s="204">
        <v>13892347.9</v>
      </c>
      <c r="D3739" s="205" t="s">
        <v>87</v>
      </c>
      <c r="E3739" s="205" t="s">
        <v>95</v>
      </c>
      <c r="F3739" s="203">
        <v>20</v>
      </c>
      <c r="G3739" s="205" t="s">
        <v>6449</v>
      </c>
      <c r="H3739" s="205" t="s">
        <v>115</v>
      </c>
      <c r="I3739" s="205" t="s">
        <v>394</v>
      </c>
      <c r="J3739" s="205" t="s">
        <v>394</v>
      </c>
    </row>
    <row r="3740" spans="2:10" s="198" customFormat="1" ht="18" customHeight="1" x14ac:dyDescent="0.2">
      <c r="B3740" s="203">
        <v>2011</v>
      </c>
      <c r="C3740" s="204">
        <v>0</v>
      </c>
      <c r="D3740" s="205" t="s">
        <v>87</v>
      </c>
      <c r="E3740" s="205" t="s">
        <v>95</v>
      </c>
      <c r="F3740" s="203">
        <v>20</v>
      </c>
      <c r="G3740" s="205" t="s">
        <v>6449</v>
      </c>
      <c r="H3740" s="205" t="s">
        <v>115</v>
      </c>
      <c r="I3740" s="205" t="s">
        <v>349</v>
      </c>
      <c r="J3740" s="205" t="s">
        <v>115</v>
      </c>
    </row>
    <row r="3741" spans="2:10" s="198" customFormat="1" ht="18" customHeight="1" x14ac:dyDescent="0.2">
      <c r="B3741" s="203">
        <v>2011</v>
      </c>
      <c r="C3741" s="204">
        <v>0</v>
      </c>
      <c r="D3741" s="205" t="s">
        <v>87</v>
      </c>
      <c r="E3741" s="205" t="s">
        <v>95</v>
      </c>
      <c r="F3741" s="203">
        <v>20</v>
      </c>
      <c r="G3741" s="205" t="s">
        <v>6449</v>
      </c>
      <c r="H3741" s="205" t="s">
        <v>349</v>
      </c>
      <c r="I3741" s="205" t="s">
        <v>349</v>
      </c>
      <c r="J3741" s="205" t="s">
        <v>349</v>
      </c>
    </row>
    <row r="3742" spans="2:10" s="198" customFormat="1" ht="18" customHeight="1" x14ac:dyDescent="0.2">
      <c r="B3742" s="203">
        <v>2011</v>
      </c>
      <c r="C3742" s="204">
        <v>514511236.63999999</v>
      </c>
      <c r="D3742" s="205" t="s">
        <v>87</v>
      </c>
      <c r="E3742" s="205" t="s">
        <v>95</v>
      </c>
      <c r="F3742" s="203">
        <v>40</v>
      </c>
      <c r="G3742" s="205" t="s">
        <v>6450</v>
      </c>
      <c r="H3742" s="205" t="s">
        <v>108</v>
      </c>
      <c r="I3742" s="205" t="s">
        <v>108</v>
      </c>
      <c r="J3742" s="205" t="s">
        <v>108</v>
      </c>
    </row>
    <row r="3743" spans="2:10" s="198" customFormat="1" ht="18" customHeight="1" x14ac:dyDescent="0.2">
      <c r="B3743" s="203">
        <v>2011</v>
      </c>
      <c r="C3743" s="204">
        <v>0</v>
      </c>
      <c r="D3743" s="205" t="s">
        <v>87</v>
      </c>
      <c r="E3743" s="205" t="s">
        <v>95</v>
      </c>
      <c r="F3743" s="203">
        <v>40</v>
      </c>
      <c r="G3743" s="205" t="s">
        <v>6450</v>
      </c>
      <c r="H3743" s="205" t="s">
        <v>108</v>
      </c>
      <c r="I3743" s="205" t="s">
        <v>349</v>
      </c>
      <c r="J3743" s="205" t="s">
        <v>108</v>
      </c>
    </row>
    <row r="3744" spans="2:10" s="198" customFormat="1" ht="18" customHeight="1" x14ac:dyDescent="0.2">
      <c r="B3744" s="203">
        <v>2011</v>
      </c>
      <c r="C3744" s="204">
        <v>59186481.609999999</v>
      </c>
      <c r="D3744" s="205" t="s">
        <v>87</v>
      </c>
      <c r="E3744" s="205" t="s">
        <v>95</v>
      </c>
      <c r="F3744" s="203">
        <v>40</v>
      </c>
      <c r="G3744" s="205" t="s">
        <v>6450</v>
      </c>
      <c r="H3744" s="205" t="s">
        <v>113</v>
      </c>
      <c r="I3744" s="205" t="s">
        <v>408</v>
      </c>
      <c r="J3744" s="205" t="s">
        <v>408</v>
      </c>
    </row>
    <row r="3745" spans="2:10" s="198" customFormat="1" ht="18" customHeight="1" x14ac:dyDescent="0.2">
      <c r="B3745" s="203">
        <v>2011</v>
      </c>
      <c r="C3745" s="204">
        <v>7350322710.4799995</v>
      </c>
      <c r="D3745" s="205" t="s">
        <v>87</v>
      </c>
      <c r="E3745" s="205" t="s">
        <v>95</v>
      </c>
      <c r="F3745" s="203">
        <v>40</v>
      </c>
      <c r="G3745" s="205" t="s">
        <v>6450</v>
      </c>
      <c r="H3745" s="205" t="s">
        <v>113</v>
      </c>
      <c r="I3745" s="205" t="s">
        <v>409</v>
      </c>
      <c r="J3745" s="205" t="s">
        <v>409</v>
      </c>
    </row>
    <row r="3746" spans="2:10" s="198" customFormat="1" ht="18" customHeight="1" x14ac:dyDescent="0.2">
      <c r="B3746" s="203">
        <v>2011</v>
      </c>
      <c r="C3746" s="204">
        <v>145551753.22</v>
      </c>
      <c r="D3746" s="205" t="s">
        <v>87</v>
      </c>
      <c r="E3746" s="205" t="s">
        <v>95</v>
      </c>
      <c r="F3746" s="203">
        <v>40</v>
      </c>
      <c r="G3746" s="205" t="s">
        <v>6450</v>
      </c>
      <c r="H3746" s="205" t="s">
        <v>113</v>
      </c>
      <c r="I3746" s="205" t="s">
        <v>410</v>
      </c>
      <c r="J3746" s="205" t="s">
        <v>410</v>
      </c>
    </row>
    <row r="3747" spans="2:10" s="198" customFormat="1" ht="18" customHeight="1" x14ac:dyDescent="0.2">
      <c r="B3747" s="203">
        <v>2011</v>
      </c>
      <c r="C3747" s="204">
        <v>1375888063.3</v>
      </c>
      <c r="D3747" s="205" t="s">
        <v>87</v>
      </c>
      <c r="E3747" s="205" t="s">
        <v>95</v>
      </c>
      <c r="F3747" s="203">
        <v>40</v>
      </c>
      <c r="G3747" s="205" t="s">
        <v>6450</v>
      </c>
      <c r="H3747" s="205" t="s">
        <v>113</v>
      </c>
      <c r="I3747" s="205" t="s">
        <v>411</v>
      </c>
      <c r="J3747" s="205" t="s">
        <v>411</v>
      </c>
    </row>
    <row r="3748" spans="2:10" s="198" customFormat="1" ht="18" customHeight="1" x14ac:dyDescent="0.2">
      <c r="B3748" s="203">
        <v>2011</v>
      </c>
      <c r="C3748" s="204">
        <v>5955607.3300000001</v>
      </c>
      <c r="D3748" s="205" t="s">
        <v>87</v>
      </c>
      <c r="E3748" s="205" t="s">
        <v>95</v>
      </c>
      <c r="F3748" s="203">
        <v>40</v>
      </c>
      <c r="G3748" s="205" t="s">
        <v>6450</v>
      </c>
      <c r="H3748" s="205" t="s">
        <v>113</v>
      </c>
      <c r="I3748" s="205" t="s">
        <v>451</v>
      </c>
      <c r="J3748" s="205" t="s">
        <v>451</v>
      </c>
    </row>
    <row r="3749" spans="2:10" s="198" customFormat="1" ht="18" customHeight="1" x14ac:dyDescent="0.2">
      <c r="B3749" s="203">
        <v>2011</v>
      </c>
      <c r="C3749" s="204">
        <v>0</v>
      </c>
      <c r="D3749" s="205" t="s">
        <v>87</v>
      </c>
      <c r="E3749" s="205" t="s">
        <v>95</v>
      </c>
      <c r="F3749" s="203">
        <v>40</v>
      </c>
      <c r="G3749" s="205" t="s">
        <v>6450</v>
      </c>
      <c r="H3749" s="205" t="s">
        <v>113</v>
      </c>
      <c r="I3749" s="205" t="s">
        <v>349</v>
      </c>
      <c r="J3749" s="205" t="s">
        <v>113</v>
      </c>
    </row>
    <row r="3750" spans="2:10" s="198" customFormat="1" ht="18" customHeight="1" x14ac:dyDescent="0.2">
      <c r="B3750" s="203">
        <v>2011</v>
      </c>
      <c r="C3750" s="204">
        <v>268882.66000000003</v>
      </c>
      <c r="D3750" s="205" t="s">
        <v>87</v>
      </c>
      <c r="E3750" s="205" t="s">
        <v>95</v>
      </c>
      <c r="F3750" s="203">
        <v>40</v>
      </c>
      <c r="G3750" s="205" t="s">
        <v>6450</v>
      </c>
      <c r="H3750" s="205" t="s">
        <v>115</v>
      </c>
      <c r="I3750" s="205" t="s">
        <v>452</v>
      </c>
      <c r="J3750" s="205" t="s">
        <v>452</v>
      </c>
    </row>
    <row r="3751" spans="2:10" s="198" customFormat="1" ht="18" customHeight="1" x14ac:dyDescent="0.2">
      <c r="B3751" s="203">
        <v>2011</v>
      </c>
      <c r="C3751" s="204">
        <v>14216.33</v>
      </c>
      <c r="D3751" s="205" t="s">
        <v>87</v>
      </c>
      <c r="E3751" s="205" t="s">
        <v>95</v>
      </c>
      <c r="F3751" s="203">
        <v>40</v>
      </c>
      <c r="G3751" s="205" t="s">
        <v>6450</v>
      </c>
      <c r="H3751" s="205" t="s">
        <v>115</v>
      </c>
      <c r="I3751" s="205" t="s">
        <v>394</v>
      </c>
      <c r="J3751" s="205" t="s">
        <v>394</v>
      </c>
    </row>
    <row r="3752" spans="2:10" s="198" customFormat="1" ht="18" customHeight="1" x14ac:dyDescent="0.2">
      <c r="B3752" s="203">
        <v>2011</v>
      </c>
      <c r="C3752" s="204">
        <v>0</v>
      </c>
      <c r="D3752" s="205" t="s">
        <v>87</v>
      </c>
      <c r="E3752" s="205" t="s">
        <v>95</v>
      </c>
      <c r="F3752" s="203">
        <v>40</v>
      </c>
      <c r="G3752" s="205" t="s">
        <v>6450</v>
      </c>
      <c r="H3752" s="205" t="s">
        <v>115</v>
      </c>
      <c r="I3752" s="205" t="s">
        <v>349</v>
      </c>
      <c r="J3752" s="205" t="s">
        <v>115</v>
      </c>
    </row>
    <row r="3753" spans="2:10" s="198" customFormat="1" ht="18" customHeight="1" x14ac:dyDescent="0.2">
      <c r="B3753" s="203">
        <v>2011</v>
      </c>
      <c r="C3753" s="204">
        <v>0</v>
      </c>
      <c r="D3753" s="205" t="s">
        <v>87</v>
      </c>
      <c r="E3753" s="205" t="s">
        <v>95</v>
      </c>
      <c r="F3753" s="203">
        <v>40</v>
      </c>
      <c r="G3753" s="205" t="s">
        <v>6450</v>
      </c>
      <c r="H3753" s="205" t="s">
        <v>349</v>
      </c>
      <c r="I3753" s="205" t="s">
        <v>349</v>
      </c>
      <c r="J3753" s="205" t="s">
        <v>349</v>
      </c>
    </row>
    <row r="3754" spans="2:10" s="198" customFormat="1" ht="18" customHeight="1" x14ac:dyDescent="0.2">
      <c r="B3754" s="203">
        <v>2011</v>
      </c>
      <c r="C3754" s="204">
        <v>37324088.979999997</v>
      </c>
      <c r="D3754" s="205" t="s">
        <v>87</v>
      </c>
      <c r="E3754" s="205" t="s">
        <v>95</v>
      </c>
      <c r="F3754" s="203">
        <v>50</v>
      </c>
      <c r="G3754" s="205" t="s">
        <v>6451</v>
      </c>
      <c r="H3754" s="205" t="s">
        <v>108</v>
      </c>
      <c r="I3754" s="205" t="s">
        <v>108</v>
      </c>
      <c r="J3754" s="205" t="s">
        <v>108</v>
      </c>
    </row>
    <row r="3755" spans="2:10" s="198" customFormat="1" ht="18" customHeight="1" x14ac:dyDescent="0.2">
      <c r="B3755" s="203">
        <v>2011</v>
      </c>
      <c r="C3755" s="204">
        <v>0</v>
      </c>
      <c r="D3755" s="205" t="s">
        <v>87</v>
      </c>
      <c r="E3755" s="205" t="s">
        <v>95</v>
      </c>
      <c r="F3755" s="203">
        <v>50</v>
      </c>
      <c r="G3755" s="205" t="s">
        <v>6451</v>
      </c>
      <c r="H3755" s="205" t="s">
        <v>108</v>
      </c>
      <c r="I3755" s="205" t="s">
        <v>349</v>
      </c>
      <c r="J3755" s="205" t="s">
        <v>108</v>
      </c>
    </row>
    <row r="3756" spans="2:10" s="198" customFormat="1" ht="18" customHeight="1" x14ac:dyDescent="0.2">
      <c r="B3756" s="203">
        <v>2011</v>
      </c>
      <c r="C3756" s="204">
        <v>908186.39</v>
      </c>
      <c r="D3756" s="205" t="s">
        <v>87</v>
      </c>
      <c r="E3756" s="205" t="s">
        <v>95</v>
      </c>
      <c r="F3756" s="203">
        <v>50</v>
      </c>
      <c r="G3756" s="205" t="s">
        <v>6451</v>
      </c>
      <c r="H3756" s="205" t="s">
        <v>194</v>
      </c>
      <c r="I3756" s="205" t="s">
        <v>416</v>
      </c>
      <c r="J3756" s="205" t="s">
        <v>416</v>
      </c>
    </row>
    <row r="3757" spans="2:10" s="198" customFormat="1" ht="18" customHeight="1" x14ac:dyDescent="0.2">
      <c r="B3757" s="203">
        <v>2011</v>
      </c>
      <c r="C3757" s="204">
        <v>4275735.2699999996</v>
      </c>
      <c r="D3757" s="205" t="s">
        <v>87</v>
      </c>
      <c r="E3757" s="205" t="s">
        <v>95</v>
      </c>
      <c r="F3757" s="203">
        <v>50</v>
      </c>
      <c r="G3757" s="205" t="s">
        <v>6451</v>
      </c>
      <c r="H3757" s="205" t="s">
        <v>194</v>
      </c>
      <c r="I3757" s="205" t="s">
        <v>205</v>
      </c>
      <c r="J3757" s="205" t="s">
        <v>205</v>
      </c>
    </row>
    <row r="3758" spans="2:10" s="198" customFormat="1" ht="18" customHeight="1" x14ac:dyDescent="0.2">
      <c r="B3758" s="203">
        <v>2011</v>
      </c>
      <c r="C3758" s="204">
        <v>0</v>
      </c>
      <c r="D3758" s="205" t="s">
        <v>87</v>
      </c>
      <c r="E3758" s="205" t="s">
        <v>95</v>
      </c>
      <c r="F3758" s="203">
        <v>50</v>
      </c>
      <c r="G3758" s="205" t="s">
        <v>6451</v>
      </c>
      <c r="H3758" s="205" t="s">
        <v>194</v>
      </c>
      <c r="I3758" s="205" t="s">
        <v>349</v>
      </c>
      <c r="J3758" s="205" t="s">
        <v>194</v>
      </c>
    </row>
    <row r="3759" spans="2:10" s="198" customFormat="1" ht="18" customHeight="1" x14ac:dyDescent="0.2">
      <c r="B3759" s="203">
        <v>2011</v>
      </c>
      <c r="C3759" s="204">
        <v>90000287.810000002</v>
      </c>
      <c r="D3759" s="205" t="s">
        <v>87</v>
      </c>
      <c r="E3759" s="205" t="s">
        <v>95</v>
      </c>
      <c r="F3759" s="203">
        <v>50</v>
      </c>
      <c r="G3759" s="205" t="s">
        <v>6451</v>
      </c>
      <c r="H3759" s="205" t="s">
        <v>194</v>
      </c>
      <c r="I3759" s="205" t="s">
        <v>387</v>
      </c>
      <c r="J3759" s="205" t="s">
        <v>387</v>
      </c>
    </row>
    <row r="3760" spans="2:10" s="198" customFormat="1" ht="18" customHeight="1" x14ac:dyDescent="0.2">
      <c r="B3760" s="203">
        <v>2011</v>
      </c>
      <c r="C3760" s="204">
        <v>279000</v>
      </c>
      <c r="D3760" s="205" t="s">
        <v>87</v>
      </c>
      <c r="E3760" s="205" t="s">
        <v>95</v>
      </c>
      <c r="F3760" s="203">
        <v>50</v>
      </c>
      <c r="G3760" s="205" t="s">
        <v>6451</v>
      </c>
      <c r="H3760" s="205" t="s">
        <v>194</v>
      </c>
      <c r="I3760" s="205" t="s">
        <v>221</v>
      </c>
      <c r="J3760" s="205" t="s">
        <v>221</v>
      </c>
    </row>
    <row r="3761" spans="2:10" s="198" customFormat="1" ht="18" customHeight="1" x14ac:dyDescent="0.2">
      <c r="B3761" s="203">
        <v>2011</v>
      </c>
      <c r="C3761" s="204">
        <v>0</v>
      </c>
      <c r="D3761" s="205" t="s">
        <v>87</v>
      </c>
      <c r="E3761" s="205" t="s">
        <v>95</v>
      </c>
      <c r="F3761" s="203">
        <v>50</v>
      </c>
      <c r="G3761" s="205" t="s">
        <v>6451</v>
      </c>
      <c r="H3761" s="205" t="s">
        <v>349</v>
      </c>
      <c r="I3761" s="205" t="s">
        <v>349</v>
      </c>
      <c r="J3761" s="205" t="s">
        <v>349</v>
      </c>
    </row>
    <row r="3762" spans="2:10" s="198" customFormat="1" ht="18" customHeight="1" x14ac:dyDescent="0.2">
      <c r="B3762" s="203">
        <v>2011</v>
      </c>
      <c r="C3762" s="204">
        <v>0</v>
      </c>
      <c r="D3762" s="205" t="s">
        <v>87</v>
      </c>
      <c r="E3762" s="205" t="s">
        <v>95</v>
      </c>
      <c r="F3762" s="203">
        <v>50</v>
      </c>
      <c r="G3762" s="205" t="s">
        <v>6451</v>
      </c>
      <c r="H3762" s="205" t="s">
        <v>241</v>
      </c>
      <c r="I3762" s="205" t="s">
        <v>349</v>
      </c>
      <c r="J3762" s="205" t="s">
        <v>241</v>
      </c>
    </row>
    <row r="3763" spans="2:10" s="198" customFormat="1" ht="18" customHeight="1" x14ac:dyDescent="0.2">
      <c r="B3763" s="203">
        <v>2011</v>
      </c>
      <c r="C3763" s="204">
        <v>543927317.52999997</v>
      </c>
      <c r="D3763" s="205" t="s">
        <v>87</v>
      </c>
      <c r="E3763" s="205" t="s">
        <v>95</v>
      </c>
      <c r="F3763" s="203">
        <v>50</v>
      </c>
      <c r="G3763" s="205" t="s">
        <v>6451</v>
      </c>
      <c r="H3763" s="205" t="s">
        <v>241</v>
      </c>
      <c r="I3763" s="205" t="s">
        <v>241</v>
      </c>
      <c r="J3763" s="205" t="s">
        <v>241</v>
      </c>
    </row>
    <row r="3764" spans="2:10" s="198" customFormat="1" ht="18" customHeight="1" x14ac:dyDescent="0.2">
      <c r="B3764" s="203">
        <v>2011</v>
      </c>
      <c r="C3764" s="204">
        <v>17440</v>
      </c>
      <c r="D3764" s="205" t="s">
        <v>87</v>
      </c>
      <c r="E3764" s="205" t="s">
        <v>95</v>
      </c>
      <c r="F3764" s="203">
        <v>60</v>
      </c>
      <c r="G3764" s="205" t="s">
        <v>6459</v>
      </c>
      <c r="H3764" s="205" t="s">
        <v>108</v>
      </c>
      <c r="I3764" s="205" t="s">
        <v>108</v>
      </c>
      <c r="J3764" s="205" t="s">
        <v>108</v>
      </c>
    </row>
    <row r="3765" spans="2:10" s="198" customFormat="1" ht="18" customHeight="1" x14ac:dyDescent="0.2">
      <c r="B3765" s="203">
        <v>2011</v>
      </c>
      <c r="C3765" s="204">
        <v>9950000</v>
      </c>
      <c r="D3765" s="205" t="s">
        <v>87</v>
      </c>
      <c r="E3765" s="205" t="s">
        <v>95</v>
      </c>
      <c r="F3765" s="203">
        <v>60</v>
      </c>
      <c r="G3765" s="205" t="s">
        <v>6459</v>
      </c>
      <c r="H3765" s="205" t="s">
        <v>194</v>
      </c>
      <c r="I3765" s="205" t="s">
        <v>414</v>
      </c>
      <c r="J3765" s="205" t="s">
        <v>414</v>
      </c>
    </row>
    <row r="3766" spans="2:10" s="198" customFormat="1" ht="18" customHeight="1" x14ac:dyDescent="0.2">
      <c r="B3766" s="203">
        <v>2011</v>
      </c>
      <c r="C3766" s="204">
        <v>1220364.9099999999</v>
      </c>
      <c r="D3766" s="205" t="s">
        <v>87</v>
      </c>
      <c r="E3766" s="205" t="s">
        <v>95</v>
      </c>
      <c r="F3766" s="203">
        <v>60</v>
      </c>
      <c r="G3766" s="205" t="s">
        <v>6459</v>
      </c>
      <c r="H3766" s="205" t="s">
        <v>194</v>
      </c>
      <c r="I3766" s="205" t="s">
        <v>206</v>
      </c>
      <c r="J3766" s="205" t="s">
        <v>206</v>
      </c>
    </row>
    <row r="3767" spans="2:10" s="198" customFormat="1" ht="18" customHeight="1" x14ac:dyDescent="0.2">
      <c r="B3767" s="203">
        <v>2011</v>
      </c>
      <c r="C3767" s="204">
        <v>0</v>
      </c>
      <c r="D3767" s="205" t="s">
        <v>87</v>
      </c>
      <c r="E3767" s="205" t="s">
        <v>95</v>
      </c>
      <c r="F3767" s="203">
        <v>60</v>
      </c>
      <c r="G3767" s="205" t="s">
        <v>6459</v>
      </c>
      <c r="H3767" s="205" t="s">
        <v>349</v>
      </c>
      <c r="I3767" s="205" t="s">
        <v>349</v>
      </c>
      <c r="J3767" s="205" t="s">
        <v>349</v>
      </c>
    </row>
    <row r="3768" spans="2:10" s="198" customFormat="1" ht="18" customHeight="1" x14ac:dyDescent="0.2">
      <c r="B3768" s="203">
        <v>2011</v>
      </c>
      <c r="C3768" s="204">
        <v>2911269.4</v>
      </c>
      <c r="D3768" s="205" t="s">
        <v>87</v>
      </c>
      <c r="E3768" s="205" t="s">
        <v>95</v>
      </c>
      <c r="F3768" s="203">
        <v>70</v>
      </c>
      <c r="G3768" s="205" t="s">
        <v>6461</v>
      </c>
      <c r="H3768" s="205" t="s">
        <v>108</v>
      </c>
      <c r="I3768" s="205" t="s">
        <v>108</v>
      </c>
      <c r="J3768" s="205" t="s">
        <v>108</v>
      </c>
    </row>
    <row r="3769" spans="2:10" s="198" customFormat="1" ht="18" customHeight="1" x14ac:dyDescent="0.2">
      <c r="B3769" s="203">
        <v>2011</v>
      </c>
      <c r="C3769" s="204">
        <v>0</v>
      </c>
      <c r="D3769" s="205" t="s">
        <v>87</v>
      </c>
      <c r="E3769" s="205" t="s">
        <v>95</v>
      </c>
      <c r="F3769" s="203">
        <v>70</v>
      </c>
      <c r="G3769" s="205" t="s">
        <v>6461</v>
      </c>
      <c r="H3769" s="205" t="s">
        <v>108</v>
      </c>
      <c r="I3769" s="205" t="s">
        <v>349</v>
      </c>
      <c r="J3769" s="205" t="s">
        <v>108</v>
      </c>
    </row>
    <row r="3770" spans="2:10" s="198" customFormat="1" ht="18" customHeight="1" x14ac:dyDescent="0.2">
      <c r="B3770" s="203">
        <v>2011</v>
      </c>
      <c r="C3770" s="204">
        <v>0</v>
      </c>
      <c r="D3770" s="205" t="s">
        <v>87</v>
      </c>
      <c r="E3770" s="205" t="s">
        <v>95</v>
      </c>
      <c r="F3770" s="203">
        <v>70</v>
      </c>
      <c r="G3770" s="205" t="s">
        <v>6461</v>
      </c>
      <c r="H3770" s="205" t="s">
        <v>349</v>
      </c>
      <c r="I3770" s="205" t="s">
        <v>349</v>
      </c>
      <c r="J3770" s="205" t="s">
        <v>349</v>
      </c>
    </row>
    <row r="3771" spans="2:10" s="198" customFormat="1" ht="18" customHeight="1" x14ac:dyDescent="0.2">
      <c r="B3771" s="203">
        <v>2011</v>
      </c>
      <c r="C3771" s="204">
        <v>0</v>
      </c>
      <c r="D3771" s="205" t="s">
        <v>87</v>
      </c>
      <c r="E3771" s="205" t="s">
        <v>95</v>
      </c>
      <c r="F3771" s="203">
        <v>71</v>
      </c>
      <c r="G3771" s="205" t="s">
        <v>6464</v>
      </c>
      <c r="H3771" s="205" t="s">
        <v>349</v>
      </c>
      <c r="I3771" s="205" t="s">
        <v>349</v>
      </c>
      <c r="J3771" s="205" t="s">
        <v>349</v>
      </c>
    </row>
    <row r="3772" spans="2:10" s="198" customFormat="1" ht="18" customHeight="1" x14ac:dyDescent="0.2">
      <c r="B3772" s="203">
        <v>2011</v>
      </c>
      <c r="C3772" s="204">
        <v>0</v>
      </c>
      <c r="D3772" s="205" t="s">
        <v>87</v>
      </c>
      <c r="E3772" s="205" t="s">
        <v>95</v>
      </c>
      <c r="F3772" s="203">
        <v>71</v>
      </c>
      <c r="G3772" s="205" t="s">
        <v>6464</v>
      </c>
      <c r="H3772" s="205" t="s">
        <v>241</v>
      </c>
      <c r="I3772" s="205" t="s">
        <v>349</v>
      </c>
      <c r="J3772" s="205" t="s">
        <v>241</v>
      </c>
    </row>
    <row r="3773" spans="2:10" s="198" customFormat="1" ht="18" customHeight="1" x14ac:dyDescent="0.2">
      <c r="B3773" s="203">
        <v>2011</v>
      </c>
      <c r="C3773" s="204">
        <v>7087472.8600000003</v>
      </c>
      <c r="D3773" s="205" t="s">
        <v>87</v>
      </c>
      <c r="E3773" s="205" t="s">
        <v>95</v>
      </c>
      <c r="F3773" s="203">
        <v>71</v>
      </c>
      <c r="G3773" s="205" t="s">
        <v>6464</v>
      </c>
      <c r="H3773" s="205" t="s">
        <v>241</v>
      </c>
      <c r="I3773" s="205" t="s">
        <v>241</v>
      </c>
      <c r="J3773" s="205" t="s">
        <v>241</v>
      </c>
    </row>
    <row r="3774" spans="2:10" s="198" customFormat="1" ht="18" customHeight="1" x14ac:dyDescent="0.2">
      <c r="B3774" s="203">
        <v>2011</v>
      </c>
      <c r="C3774" s="204">
        <v>0</v>
      </c>
      <c r="D3774" s="205" t="s">
        <v>87</v>
      </c>
      <c r="E3774" s="205" t="s">
        <v>95</v>
      </c>
      <c r="F3774" s="203">
        <v>90</v>
      </c>
      <c r="G3774" s="205" t="s">
        <v>6453</v>
      </c>
      <c r="H3774" s="205" t="s">
        <v>384</v>
      </c>
      <c r="I3774" s="205" t="s">
        <v>349</v>
      </c>
      <c r="J3774" s="205" t="s">
        <v>384</v>
      </c>
    </row>
    <row r="3775" spans="2:10" s="198" customFormat="1" ht="18" customHeight="1" x14ac:dyDescent="0.2">
      <c r="B3775" s="203">
        <v>2011</v>
      </c>
      <c r="C3775" s="204">
        <v>1165579.27</v>
      </c>
      <c r="D3775" s="205" t="s">
        <v>87</v>
      </c>
      <c r="E3775" s="205" t="s">
        <v>95</v>
      </c>
      <c r="F3775" s="203">
        <v>90</v>
      </c>
      <c r="G3775" s="205" t="s">
        <v>6453</v>
      </c>
      <c r="H3775" s="205" t="s">
        <v>474</v>
      </c>
      <c r="I3775" s="205" t="s">
        <v>475</v>
      </c>
      <c r="J3775" s="205" t="s">
        <v>475</v>
      </c>
    </row>
    <row r="3776" spans="2:10" s="198" customFormat="1" ht="18" customHeight="1" x14ac:dyDescent="0.2">
      <c r="B3776" s="203">
        <v>2011</v>
      </c>
      <c r="C3776" s="204">
        <v>0</v>
      </c>
      <c r="D3776" s="205" t="s">
        <v>87</v>
      </c>
      <c r="E3776" s="205" t="s">
        <v>95</v>
      </c>
      <c r="F3776" s="203">
        <v>90</v>
      </c>
      <c r="G3776" s="205" t="s">
        <v>6453</v>
      </c>
      <c r="H3776" s="205" t="s">
        <v>474</v>
      </c>
      <c r="I3776" s="205" t="s">
        <v>349</v>
      </c>
      <c r="J3776" s="205" t="s">
        <v>474</v>
      </c>
    </row>
    <row r="3777" spans="2:10" s="198" customFormat="1" ht="18" customHeight="1" x14ac:dyDescent="0.2">
      <c r="B3777" s="203">
        <v>2011</v>
      </c>
      <c r="C3777" s="204">
        <v>2753387.57</v>
      </c>
      <c r="D3777" s="205" t="s">
        <v>87</v>
      </c>
      <c r="E3777" s="205" t="s">
        <v>95</v>
      </c>
      <c r="F3777" s="203">
        <v>90</v>
      </c>
      <c r="G3777" s="205" t="s">
        <v>6453</v>
      </c>
      <c r="H3777" s="205" t="s">
        <v>476</v>
      </c>
      <c r="I3777" s="205" t="s">
        <v>477</v>
      </c>
      <c r="J3777" s="205" t="s">
        <v>477</v>
      </c>
    </row>
    <row r="3778" spans="2:10" s="198" customFormat="1" ht="18" customHeight="1" x14ac:dyDescent="0.2">
      <c r="B3778" s="203">
        <v>2011</v>
      </c>
      <c r="C3778" s="204">
        <v>21328096.73</v>
      </c>
      <c r="D3778" s="205" t="s">
        <v>87</v>
      </c>
      <c r="E3778" s="205" t="s">
        <v>95</v>
      </c>
      <c r="F3778" s="203">
        <v>90</v>
      </c>
      <c r="G3778" s="205" t="s">
        <v>6453</v>
      </c>
      <c r="H3778" s="205" t="s">
        <v>476</v>
      </c>
      <c r="I3778" s="205" t="s">
        <v>98</v>
      </c>
      <c r="J3778" s="205" t="s">
        <v>98</v>
      </c>
    </row>
    <row r="3779" spans="2:10" s="198" customFormat="1" ht="18" customHeight="1" x14ac:dyDescent="0.2">
      <c r="B3779" s="203">
        <v>2011</v>
      </c>
      <c r="C3779" s="204">
        <v>0</v>
      </c>
      <c r="D3779" s="205" t="s">
        <v>87</v>
      </c>
      <c r="E3779" s="205" t="s">
        <v>95</v>
      </c>
      <c r="F3779" s="203">
        <v>90</v>
      </c>
      <c r="G3779" s="205" t="s">
        <v>6453</v>
      </c>
      <c r="H3779" s="205" t="s">
        <v>476</v>
      </c>
      <c r="I3779" s="205" t="s">
        <v>349</v>
      </c>
      <c r="J3779" s="205" t="s">
        <v>476</v>
      </c>
    </row>
    <row r="3780" spans="2:10" s="198" customFormat="1" ht="18" customHeight="1" x14ac:dyDescent="0.2">
      <c r="B3780" s="203">
        <v>2011</v>
      </c>
      <c r="C3780" s="204">
        <v>0</v>
      </c>
      <c r="D3780" s="205" t="s">
        <v>87</v>
      </c>
      <c r="E3780" s="205" t="s">
        <v>95</v>
      </c>
      <c r="F3780" s="203">
        <v>90</v>
      </c>
      <c r="G3780" s="205" t="s">
        <v>6453</v>
      </c>
      <c r="H3780" s="205" t="s">
        <v>554</v>
      </c>
      <c r="I3780" s="205" t="s">
        <v>349</v>
      </c>
      <c r="J3780" s="205" t="s">
        <v>554</v>
      </c>
    </row>
    <row r="3781" spans="2:10" s="198" customFormat="1" ht="18" customHeight="1" x14ac:dyDescent="0.2">
      <c r="B3781" s="203">
        <v>2011</v>
      </c>
      <c r="C3781" s="204">
        <v>97739388.5</v>
      </c>
      <c r="D3781" s="205" t="s">
        <v>87</v>
      </c>
      <c r="E3781" s="205" t="s">
        <v>95</v>
      </c>
      <c r="F3781" s="203">
        <v>90</v>
      </c>
      <c r="G3781" s="205" t="s">
        <v>6453</v>
      </c>
      <c r="H3781" s="205" t="s">
        <v>99</v>
      </c>
      <c r="I3781" s="205" t="s">
        <v>99</v>
      </c>
      <c r="J3781" s="205" t="s">
        <v>99</v>
      </c>
    </row>
    <row r="3782" spans="2:10" s="198" customFormat="1" ht="18" customHeight="1" x14ac:dyDescent="0.2">
      <c r="B3782" s="203">
        <v>2011</v>
      </c>
      <c r="C3782" s="204">
        <v>0</v>
      </c>
      <c r="D3782" s="205" t="s">
        <v>87</v>
      </c>
      <c r="E3782" s="205" t="s">
        <v>95</v>
      </c>
      <c r="F3782" s="203">
        <v>90</v>
      </c>
      <c r="G3782" s="205" t="s">
        <v>6453</v>
      </c>
      <c r="H3782" s="205" t="s">
        <v>99</v>
      </c>
      <c r="I3782" s="205" t="s">
        <v>349</v>
      </c>
      <c r="J3782" s="205" t="s">
        <v>99</v>
      </c>
    </row>
    <row r="3783" spans="2:10" s="198" customFormat="1" ht="18" customHeight="1" x14ac:dyDescent="0.2">
      <c r="B3783" s="203">
        <v>2011</v>
      </c>
      <c r="C3783" s="204">
        <v>64711789.630000003</v>
      </c>
      <c r="D3783" s="205" t="s">
        <v>87</v>
      </c>
      <c r="E3783" s="205" t="s">
        <v>95</v>
      </c>
      <c r="F3783" s="203">
        <v>90</v>
      </c>
      <c r="G3783" s="205" t="s">
        <v>6453</v>
      </c>
      <c r="H3783" s="205" t="s">
        <v>101</v>
      </c>
      <c r="I3783" s="205" t="s">
        <v>101</v>
      </c>
      <c r="J3783" s="205" t="s">
        <v>101</v>
      </c>
    </row>
    <row r="3784" spans="2:10" s="198" customFormat="1" ht="18" customHeight="1" x14ac:dyDescent="0.2">
      <c r="B3784" s="203">
        <v>2011</v>
      </c>
      <c r="C3784" s="204">
        <v>0</v>
      </c>
      <c r="D3784" s="205" t="s">
        <v>87</v>
      </c>
      <c r="E3784" s="205" t="s">
        <v>95</v>
      </c>
      <c r="F3784" s="203">
        <v>90</v>
      </c>
      <c r="G3784" s="205" t="s">
        <v>6453</v>
      </c>
      <c r="H3784" s="205" t="s">
        <v>101</v>
      </c>
      <c r="I3784" s="205" t="s">
        <v>349</v>
      </c>
      <c r="J3784" s="205" t="s">
        <v>101</v>
      </c>
    </row>
    <row r="3785" spans="2:10" s="198" customFormat="1" ht="18" customHeight="1" x14ac:dyDescent="0.2">
      <c r="B3785" s="203">
        <v>2011</v>
      </c>
      <c r="C3785" s="204">
        <v>9972397.7799999993</v>
      </c>
      <c r="D3785" s="205" t="s">
        <v>87</v>
      </c>
      <c r="E3785" s="205" t="s">
        <v>95</v>
      </c>
      <c r="F3785" s="203">
        <v>90</v>
      </c>
      <c r="G3785" s="205" t="s">
        <v>6453</v>
      </c>
      <c r="H3785" s="205" t="s">
        <v>103</v>
      </c>
      <c r="I3785" s="205" t="s">
        <v>103</v>
      </c>
      <c r="J3785" s="205" t="s">
        <v>103</v>
      </c>
    </row>
    <row r="3786" spans="2:10" s="198" customFormat="1" ht="18" customHeight="1" x14ac:dyDescent="0.2">
      <c r="B3786" s="203">
        <v>2011</v>
      </c>
      <c r="C3786" s="204">
        <v>0</v>
      </c>
      <c r="D3786" s="205" t="s">
        <v>87</v>
      </c>
      <c r="E3786" s="205" t="s">
        <v>95</v>
      </c>
      <c r="F3786" s="203">
        <v>90</v>
      </c>
      <c r="G3786" s="205" t="s">
        <v>6453</v>
      </c>
      <c r="H3786" s="205" t="s">
        <v>103</v>
      </c>
      <c r="I3786" s="205" t="s">
        <v>349</v>
      </c>
      <c r="J3786" s="205" t="s">
        <v>103</v>
      </c>
    </row>
    <row r="3787" spans="2:10" s="198" customFormat="1" ht="18" customHeight="1" x14ac:dyDescent="0.2">
      <c r="B3787" s="203">
        <v>2011</v>
      </c>
      <c r="C3787" s="204">
        <v>569576.35</v>
      </c>
      <c r="D3787" s="205" t="s">
        <v>87</v>
      </c>
      <c r="E3787" s="205" t="s">
        <v>95</v>
      </c>
      <c r="F3787" s="203">
        <v>90</v>
      </c>
      <c r="G3787" s="205" t="s">
        <v>6453</v>
      </c>
      <c r="H3787" s="205" t="s">
        <v>104</v>
      </c>
      <c r="I3787" s="205" t="s">
        <v>104</v>
      </c>
      <c r="J3787" s="205" t="s">
        <v>104</v>
      </c>
    </row>
    <row r="3788" spans="2:10" s="198" customFormat="1" ht="18" customHeight="1" x14ac:dyDescent="0.2">
      <c r="B3788" s="203">
        <v>2011</v>
      </c>
      <c r="C3788" s="204">
        <v>0</v>
      </c>
      <c r="D3788" s="205" t="s">
        <v>87</v>
      </c>
      <c r="E3788" s="205" t="s">
        <v>95</v>
      </c>
      <c r="F3788" s="203">
        <v>90</v>
      </c>
      <c r="G3788" s="205" t="s">
        <v>6453</v>
      </c>
      <c r="H3788" s="205" t="s">
        <v>104</v>
      </c>
      <c r="I3788" s="205" t="s">
        <v>349</v>
      </c>
      <c r="J3788" s="205" t="s">
        <v>104</v>
      </c>
    </row>
    <row r="3789" spans="2:10" s="198" customFormat="1" ht="18" customHeight="1" x14ac:dyDescent="0.2">
      <c r="B3789" s="203">
        <v>2011</v>
      </c>
      <c r="C3789" s="204">
        <v>8958944.6099999994</v>
      </c>
      <c r="D3789" s="205" t="s">
        <v>87</v>
      </c>
      <c r="E3789" s="205" t="s">
        <v>95</v>
      </c>
      <c r="F3789" s="203">
        <v>90</v>
      </c>
      <c r="G3789" s="205" t="s">
        <v>6453</v>
      </c>
      <c r="H3789" s="205" t="s">
        <v>105</v>
      </c>
      <c r="I3789" s="205" t="s">
        <v>105</v>
      </c>
      <c r="J3789" s="205" t="s">
        <v>105</v>
      </c>
    </row>
    <row r="3790" spans="2:10" s="198" customFormat="1" ht="18" customHeight="1" x14ac:dyDescent="0.2">
      <c r="B3790" s="203">
        <v>2011</v>
      </c>
      <c r="C3790" s="204">
        <v>7832399.0800000001</v>
      </c>
      <c r="D3790" s="205" t="s">
        <v>87</v>
      </c>
      <c r="E3790" s="205" t="s">
        <v>95</v>
      </c>
      <c r="F3790" s="203">
        <v>90</v>
      </c>
      <c r="G3790" s="205" t="s">
        <v>6453</v>
      </c>
      <c r="H3790" s="205" t="s">
        <v>105</v>
      </c>
      <c r="I3790" s="205" t="s">
        <v>478</v>
      </c>
      <c r="J3790" s="205" t="s">
        <v>478</v>
      </c>
    </row>
    <row r="3791" spans="2:10" s="198" customFormat="1" ht="18" customHeight="1" x14ac:dyDescent="0.2">
      <c r="B3791" s="203">
        <v>2011</v>
      </c>
      <c r="C3791" s="204">
        <v>21107669.629999999</v>
      </c>
      <c r="D3791" s="205" t="s">
        <v>87</v>
      </c>
      <c r="E3791" s="205" t="s">
        <v>95</v>
      </c>
      <c r="F3791" s="203">
        <v>90</v>
      </c>
      <c r="G3791" s="205" t="s">
        <v>6453</v>
      </c>
      <c r="H3791" s="205" t="s">
        <v>105</v>
      </c>
      <c r="I3791" s="205" t="s">
        <v>479</v>
      </c>
      <c r="J3791" s="205" t="s">
        <v>479</v>
      </c>
    </row>
    <row r="3792" spans="2:10" s="198" customFormat="1" ht="18" customHeight="1" x14ac:dyDescent="0.2">
      <c r="B3792" s="203">
        <v>2011</v>
      </c>
      <c r="C3792" s="204">
        <v>0</v>
      </c>
      <c r="D3792" s="205" t="s">
        <v>87</v>
      </c>
      <c r="E3792" s="205" t="s">
        <v>95</v>
      </c>
      <c r="F3792" s="203">
        <v>90</v>
      </c>
      <c r="G3792" s="205" t="s">
        <v>6453</v>
      </c>
      <c r="H3792" s="205" t="s">
        <v>105</v>
      </c>
      <c r="I3792" s="205" t="s">
        <v>349</v>
      </c>
      <c r="J3792" s="205" t="s">
        <v>105</v>
      </c>
    </row>
    <row r="3793" spans="2:10" s="198" customFormat="1" ht="18" customHeight="1" x14ac:dyDescent="0.2">
      <c r="B3793" s="203">
        <v>2011</v>
      </c>
      <c r="C3793" s="204">
        <v>1018900</v>
      </c>
      <c r="D3793" s="205" t="s">
        <v>87</v>
      </c>
      <c r="E3793" s="205" t="s">
        <v>95</v>
      </c>
      <c r="F3793" s="203">
        <v>90</v>
      </c>
      <c r="G3793" s="205" t="s">
        <v>6453</v>
      </c>
      <c r="H3793" s="205" t="s">
        <v>377</v>
      </c>
      <c r="I3793" s="205" t="s">
        <v>377</v>
      </c>
      <c r="J3793" s="205" t="s">
        <v>377</v>
      </c>
    </row>
    <row r="3794" spans="2:10" s="198" customFormat="1" ht="18" customHeight="1" x14ac:dyDescent="0.2">
      <c r="B3794" s="203">
        <v>2011</v>
      </c>
      <c r="C3794" s="204">
        <v>0</v>
      </c>
      <c r="D3794" s="205" t="s">
        <v>87</v>
      </c>
      <c r="E3794" s="205" t="s">
        <v>95</v>
      </c>
      <c r="F3794" s="203">
        <v>90</v>
      </c>
      <c r="G3794" s="205" t="s">
        <v>6453</v>
      </c>
      <c r="H3794" s="205" t="s">
        <v>377</v>
      </c>
      <c r="I3794" s="205" t="s">
        <v>349</v>
      </c>
      <c r="J3794" s="205" t="s">
        <v>377</v>
      </c>
    </row>
    <row r="3795" spans="2:10" s="198" customFormat="1" ht="18" customHeight="1" x14ac:dyDescent="0.2">
      <c r="B3795" s="203">
        <v>2011</v>
      </c>
      <c r="C3795" s="204">
        <v>2443739.89</v>
      </c>
      <c r="D3795" s="205" t="s">
        <v>87</v>
      </c>
      <c r="E3795" s="205" t="s">
        <v>95</v>
      </c>
      <c r="F3795" s="203">
        <v>90</v>
      </c>
      <c r="G3795" s="205" t="s">
        <v>6453</v>
      </c>
      <c r="H3795" s="205" t="s">
        <v>108</v>
      </c>
      <c r="I3795" s="205" t="s">
        <v>108</v>
      </c>
      <c r="J3795" s="205" t="s">
        <v>108</v>
      </c>
    </row>
    <row r="3796" spans="2:10" s="198" customFormat="1" ht="18" customHeight="1" x14ac:dyDescent="0.2">
      <c r="B3796" s="203">
        <v>2011</v>
      </c>
      <c r="C3796" s="204">
        <v>0</v>
      </c>
      <c r="D3796" s="205" t="s">
        <v>87</v>
      </c>
      <c r="E3796" s="205" t="s">
        <v>95</v>
      </c>
      <c r="F3796" s="203">
        <v>90</v>
      </c>
      <c r="G3796" s="205" t="s">
        <v>6453</v>
      </c>
      <c r="H3796" s="205" t="s">
        <v>108</v>
      </c>
      <c r="I3796" s="205" t="s">
        <v>349</v>
      </c>
      <c r="J3796" s="205" t="s">
        <v>108</v>
      </c>
    </row>
    <row r="3797" spans="2:10" s="198" customFormat="1" ht="18" customHeight="1" x14ac:dyDescent="0.2">
      <c r="B3797" s="203">
        <v>2011</v>
      </c>
      <c r="C3797" s="204">
        <v>11410000</v>
      </c>
      <c r="D3797" s="205" t="s">
        <v>87</v>
      </c>
      <c r="E3797" s="205" t="s">
        <v>95</v>
      </c>
      <c r="F3797" s="203">
        <v>90</v>
      </c>
      <c r="G3797" s="205" t="s">
        <v>6453</v>
      </c>
      <c r="H3797" s="205" t="s">
        <v>108</v>
      </c>
      <c r="I3797" s="205" t="s">
        <v>407</v>
      </c>
      <c r="J3797" s="205" t="s">
        <v>407</v>
      </c>
    </row>
    <row r="3798" spans="2:10" s="198" customFormat="1" ht="18" customHeight="1" x14ac:dyDescent="0.2">
      <c r="B3798" s="203">
        <v>2011</v>
      </c>
      <c r="C3798" s="204">
        <v>4682.5</v>
      </c>
      <c r="D3798" s="205" t="s">
        <v>87</v>
      </c>
      <c r="E3798" s="205" t="s">
        <v>95</v>
      </c>
      <c r="F3798" s="203">
        <v>90</v>
      </c>
      <c r="G3798" s="205" t="s">
        <v>6453</v>
      </c>
      <c r="H3798" s="205" t="s">
        <v>109</v>
      </c>
      <c r="I3798" s="205" t="s">
        <v>109</v>
      </c>
      <c r="J3798" s="205" t="s">
        <v>109</v>
      </c>
    </row>
    <row r="3799" spans="2:10" s="198" customFormat="1" ht="18" customHeight="1" x14ac:dyDescent="0.2">
      <c r="B3799" s="203">
        <v>2011</v>
      </c>
      <c r="C3799" s="204">
        <v>0</v>
      </c>
      <c r="D3799" s="205" t="s">
        <v>87</v>
      </c>
      <c r="E3799" s="205" t="s">
        <v>95</v>
      </c>
      <c r="F3799" s="203">
        <v>90</v>
      </c>
      <c r="G3799" s="205" t="s">
        <v>6453</v>
      </c>
      <c r="H3799" s="205" t="s">
        <v>109</v>
      </c>
      <c r="I3799" s="205" t="s">
        <v>349</v>
      </c>
      <c r="J3799" s="205" t="s">
        <v>109</v>
      </c>
    </row>
    <row r="3800" spans="2:10" s="198" customFormat="1" ht="18" customHeight="1" x14ac:dyDescent="0.2">
      <c r="B3800" s="203">
        <v>2011</v>
      </c>
      <c r="C3800" s="204">
        <v>64015319.539999999</v>
      </c>
      <c r="D3800" s="205" t="s">
        <v>87</v>
      </c>
      <c r="E3800" s="205" t="s">
        <v>95</v>
      </c>
      <c r="F3800" s="203">
        <v>90</v>
      </c>
      <c r="G3800" s="205" t="s">
        <v>6453</v>
      </c>
      <c r="H3800" s="205" t="s">
        <v>110</v>
      </c>
      <c r="I3800" s="205" t="s">
        <v>110</v>
      </c>
      <c r="J3800" s="205" t="s">
        <v>110</v>
      </c>
    </row>
    <row r="3801" spans="2:10" s="198" customFormat="1" ht="18" customHeight="1" x14ac:dyDescent="0.2">
      <c r="B3801" s="203">
        <v>2011</v>
      </c>
      <c r="C3801" s="204">
        <v>0</v>
      </c>
      <c r="D3801" s="205" t="s">
        <v>87</v>
      </c>
      <c r="E3801" s="205" t="s">
        <v>95</v>
      </c>
      <c r="F3801" s="203">
        <v>90</v>
      </c>
      <c r="G3801" s="205" t="s">
        <v>6453</v>
      </c>
      <c r="H3801" s="205" t="s">
        <v>110</v>
      </c>
      <c r="I3801" s="205" t="s">
        <v>349</v>
      </c>
      <c r="J3801" s="205" t="s">
        <v>110</v>
      </c>
    </row>
    <row r="3802" spans="2:10" s="198" customFormat="1" ht="18" customHeight="1" x14ac:dyDescent="0.2">
      <c r="B3802" s="203">
        <v>2011</v>
      </c>
      <c r="C3802" s="204">
        <v>65836092.399999999</v>
      </c>
      <c r="D3802" s="205" t="s">
        <v>87</v>
      </c>
      <c r="E3802" s="205" t="s">
        <v>95</v>
      </c>
      <c r="F3802" s="203">
        <v>90</v>
      </c>
      <c r="G3802" s="205" t="s">
        <v>6453</v>
      </c>
      <c r="H3802" s="205" t="s">
        <v>111</v>
      </c>
      <c r="I3802" s="205" t="s">
        <v>111</v>
      </c>
      <c r="J3802" s="205" t="s">
        <v>111</v>
      </c>
    </row>
    <row r="3803" spans="2:10" s="198" customFormat="1" ht="18" customHeight="1" x14ac:dyDescent="0.2">
      <c r="B3803" s="203">
        <v>2011</v>
      </c>
      <c r="C3803" s="204">
        <v>2636975.7599999998</v>
      </c>
      <c r="D3803" s="205" t="s">
        <v>87</v>
      </c>
      <c r="E3803" s="205" t="s">
        <v>95</v>
      </c>
      <c r="F3803" s="203">
        <v>90</v>
      </c>
      <c r="G3803" s="205" t="s">
        <v>6453</v>
      </c>
      <c r="H3803" s="205" t="s">
        <v>111</v>
      </c>
      <c r="I3803" s="205" t="s">
        <v>349</v>
      </c>
      <c r="J3803" s="205" t="s">
        <v>111</v>
      </c>
    </row>
    <row r="3804" spans="2:10" s="198" customFormat="1" ht="18" customHeight="1" x14ac:dyDescent="0.2">
      <c r="B3804" s="203">
        <v>2011</v>
      </c>
      <c r="C3804" s="204">
        <v>13129498.560000001</v>
      </c>
      <c r="D3804" s="205" t="s">
        <v>87</v>
      </c>
      <c r="E3804" s="205" t="s">
        <v>95</v>
      </c>
      <c r="F3804" s="203">
        <v>90</v>
      </c>
      <c r="G3804" s="205" t="s">
        <v>6453</v>
      </c>
      <c r="H3804" s="205" t="s">
        <v>112</v>
      </c>
      <c r="I3804" s="205" t="s">
        <v>112</v>
      </c>
      <c r="J3804" s="205" t="s">
        <v>112</v>
      </c>
    </row>
    <row r="3805" spans="2:10" s="198" customFormat="1" ht="18" customHeight="1" x14ac:dyDescent="0.2">
      <c r="B3805" s="203">
        <v>2011</v>
      </c>
      <c r="C3805" s="204">
        <v>0</v>
      </c>
      <c r="D3805" s="205" t="s">
        <v>87</v>
      </c>
      <c r="E3805" s="205" t="s">
        <v>95</v>
      </c>
      <c r="F3805" s="203">
        <v>90</v>
      </c>
      <c r="G3805" s="205" t="s">
        <v>6453</v>
      </c>
      <c r="H3805" s="205" t="s">
        <v>112</v>
      </c>
      <c r="I3805" s="205" t="s">
        <v>349</v>
      </c>
      <c r="J3805" s="205" t="s">
        <v>112</v>
      </c>
    </row>
    <row r="3806" spans="2:10" s="198" customFormat="1" ht="18" customHeight="1" x14ac:dyDescent="0.2">
      <c r="B3806" s="203">
        <v>2011</v>
      </c>
      <c r="C3806" s="204">
        <v>4668.3900000000003</v>
      </c>
      <c r="D3806" s="205" t="s">
        <v>87</v>
      </c>
      <c r="E3806" s="205" t="s">
        <v>95</v>
      </c>
      <c r="F3806" s="203">
        <v>90</v>
      </c>
      <c r="G3806" s="205" t="s">
        <v>6453</v>
      </c>
      <c r="H3806" s="205" t="s">
        <v>363</v>
      </c>
      <c r="I3806" s="205" t="s">
        <v>363</v>
      </c>
      <c r="J3806" s="205" t="s">
        <v>363</v>
      </c>
    </row>
    <row r="3807" spans="2:10" s="198" customFormat="1" ht="18" customHeight="1" x14ac:dyDescent="0.2">
      <c r="B3807" s="203">
        <v>2011</v>
      </c>
      <c r="C3807" s="204">
        <v>0</v>
      </c>
      <c r="D3807" s="205" t="s">
        <v>87</v>
      </c>
      <c r="E3807" s="205" t="s">
        <v>95</v>
      </c>
      <c r="F3807" s="203">
        <v>90</v>
      </c>
      <c r="G3807" s="205" t="s">
        <v>6453</v>
      </c>
      <c r="H3807" s="205" t="s">
        <v>363</v>
      </c>
      <c r="I3807" s="205" t="s">
        <v>349</v>
      </c>
      <c r="J3807" s="205" t="s">
        <v>363</v>
      </c>
    </row>
    <row r="3808" spans="2:10" s="198" customFormat="1" ht="18" customHeight="1" x14ac:dyDescent="0.2">
      <c r="B3808" s="203">
        <v>2011</v>
      </c>
      <c r="C3808" s="204">
        <v>0</v>
      </c>
      <c r="D3808" s="205" t="s">
        <v>87</v>
      </c>
      <c r="E3808" s="205" t="s">
        <v>95</v>
      </c>
      <c r="F3808" s="203">
        <v>90</v>
      </c>
      <c r="G3808" s="205" t="s">
        <v>6453</v>
      </c>
      <c r="H3808" s="205" t="s">
        <v>114</v>
      </c>
      <c r="I3808" s="205" t="s">
        <v>349</v>
      </c>
      <c r="J3808" s="205" t="s">
        <v>114</v>
      </c>
    </row>
    <row r="3809" spans="2:10" s="198" customFormat="1" ht="18" customHeight="1" x14ac:dyDescent="0.2">
      <c r="B3809" s="203">
        <v>2011</v>
      </c>
      <c r="C3809" s="204">
        <v>0</v>
      </c>
      <c r="D3809" s="205" t="s">
        <v>87</v>
      </c>
      <c r="E3809" s="205" t="s">
        <v>95</v>
      </c>
      <c r="F3809" s="203">
        <v>90</v>
      </c>
      <c r="G3809" s="205" t="s">
        <v>6453</v>
      </c>
      <c r="H3809" s="205" t="s">
        <v>392</v>
      </c>
      <c r="I3809" s="205" t="s">
        <v>349</v>
      </c>
      <c r="J3809" s="205" t="s">
        <v>392</v>
      </c>
    </row>
    <row r="3810" spans="2:10" s="198" customFormat="1" ht="18" customHeight="1" x14ac:dyDescent="0.2">
      <c r="B3810" s="203">
        <v>2011</v>
      </c>
      <c r="C3810" s="204">
        <v>17292752.219999999</v>
      </c>
      <c r="D3810" s="205" t="s">
        <v>87</v>
      </c>
      <c r="E3810" s="205" t="s">
        <v>95</v>
      </c>
      <c r="F3810" s="203">
        <v>90</v>
      </c>
      <c r="G3810" s="205" t="s">
        <v>6453</v>
      </c>
      <c r="H3810" s="205" t="s">
        <v>115</v>
      </c>
      <c r="I3810" s="205" t="s">
        <v>116</v>
      </c>
      <c r="J3810" s="205" t="s">
        <v>116</v>
      </c>
    </row>
    <row r="3811" spans="2:10" s="198" customFormat="1" ht="18" customHeight="1" x14ac:dyDescent="0.2">
      <c r="B3811" s="203">
        <v>2011</v>
      </c>
      <c r="C3811" s="204">
        <v>16120000</v>
      </c>
      <c r="D3811" s="205" t="s">
        <v>87</v>
      </c>
      <c r="E3811" s="205" t="s">
        <v>95</v>
      </c>
      <c r="F3811" s="203">
        <v>90</v>
      </c>
      <c r="G3811" s="205" t="s">
        <v>6453</v>
      </c>
      <c r="H3811" s="205" t="s">
        <v>115</v>
      </c>
      <c r="I3811" s="205" t="s">
        <v>397</v>
      </c>
      <c r="J3811" s="205" t="s">
        <v>397</v>
      </c>
    </row>
    <row r="3812" spans="2:10" s="198" customFormat="1" ht="18" customHeight="1" x14ac:dyDescent="0.2">
      <c r="B3812" s="203">
        <v>2011</v>
      </c>
      <c r="C3812" s="204">
        <v>10833553.58</v>
      </c>
      <c r="D3812" s="205" t="s">
        <v>87</v>
      </c>
      <c r="E3812" s="205" t="s">
        <v>95</v>
      </c>
      <c r="F3812" s="203">
        <v>90</v>
      </c>
      <c r="G3812" s="205" t="s">
        <v>6453</v>
      </c>
      <c r="H3812" s="205" t="s">
        <v>115</v>
      </c>
      <c r="I3812" s="205" t="s">
        <v>385</v>
      </c>
      <c r="J3812" s="205" t="s">
        <v>385</v>
      </c>
    </row>
    <row r="3813" spans="2:10" s="198" customFormat="1" ht="18" customHeight="1" x14ac:dyDescent="0.2">
      <c r="B3813" s="203">
        <v>2011</v>
      </c>
      <c r="C3813" s="204">
        <v>0</v>
      </c>
      <c r="D3813" s="205" t="s">
        <v>87</v>
      </c>
      <c r="E3813" s="205" t="s">
        <v>95</v>
      </c>
      <c r="F3813" s="203">
        <v>90</v>
      </c>
      <c r="G3813" s="205" t="s">
        <v>6453</v>
      </c>
      <c r="H3813" s="205" t="s">
        <v>115</v>
      </c>
      <c r="I3813" s="205" t="s">
        <v>453</v>
      </c>
      <c r="J3813" s="205" t="s">
        <v>453</v>
      </c>
    </row>
    <row r="3814" spans="2:10" s="198" customFormat="1" ht="18" customHeight="1" x14ac:dyDescent="0.2">
      <c r="B3814" s="203">
        <v>2011</v>
      </c>
      <c r="C3814" s="204">
        <v>362053.75</v>
      </c>
      <c r="D3814" s="205" t="s">
        <v>87</v>
      </c>
      <c r="E3814" s="205" t="s">
        <v>95</v>
      </c>
      <c r="F3814" s="203">
        <v>90</v>
      </c>
      <c r="G3814" s="205" t="s">
        <v>6453</v>
      </c>
      <c r="H3814" s="205" t="s">
        <v>115</v>
      </c>
      <c r="I3814" s="205" t="s">
        <v>454</v>
      </c>
      <c r="J3814" s="205" t="s">
        <v>454</v>
      </c>
    </row>
    <row r="3815" spans="2:10" s="198" customFormat="1" ht="18" customHeight="1" x14ac:dyDescent="0.2">
      <c r="B3815" s="203">
        <v>2011</v>
      </c>
      <c r="C3815" s="204">
        <v>202405.67</v>
      </c>
      <c r="D3815" s="205" t="s">
        <v>87</v>
      </c>
      <c r="E3815" s="205" t="s">
        <v>95</v>
      </c>
      <c r="F3815" s="203">
        <v>90</v>
      </c>
      <c r="G3815" s="205" t="s">
        <v>6453</v>
      </c>
      <c r="H3815" s="205" t="s">
        <v>115</v>
      </c>
      <c r="I3815" s="205" t="s">
        <v>455</v>
      </c>
      <c r="J3815" s="205" t="s">
        <v>455</v>
      </c>
    </row>
    <row r="3816" spans="2:10" s="198" customFormat="1" ht="18" customHeight="1" x14ac:dyDescent="0.2">
      <c r="B3816" s="203">
        <v>2011</v>
      </c>
      <c r="C3816" s="204">
        <v>3185429.51</v>
      </c>
      <c r="D3816" s="205" t="s">
        <v>87</v>
      </c>
      <c r="E3816" s="205" t="s">
        <v>95</v>
      </c>
      <c r="F3816" s="203">
        <v>90</v>
      </c>
      <c r="G3816" s="205" t="s">
        <v>6453</v>
      </c>
      <c r="H3816" s="205" t="s">
        <v>115</v>
      </c>
      <c r="I3816" s="205" t="s">
        <v>480</v>
      </c>
      <c r="J3816" s="205" t="s">
        <v>480</v>
      </c>
    </row>
    <row r="3817" spans="2:10" s="198" customFormat="1" ht="18" customHeight="1" x14ac:dyDescent="0.2">
      <c r="B3817" s="203">
        <v>2011</v>
      </c>
      <c r="C3817" s="204">
        <v>3390337.05</v>
      </c>
      <c r="D3817" s="205" t="s">
        <v>87</v>
      </c>
      <c r="E3817" s="205" t="s">
        <v>95</v>
      </c>
      <c r="F3817" s="203">
        <v>90</v>
      </c>
      <c r="G3817" s="205" t="s">
        <v>6453</v>
      </c>
      <c r="H3817" s="205" t="s">
        <v>115</v>
      </c>
      <c r="I3817" s="205" t="s">
        <v>118</v>
      </c>
      <c r="J3817" s="205" t="s">
        <v>118</v>
      </c>
    </row>
    <row r="3818" spans="2:10" s="198" customFormat="1" ht="18" customHeight="1" x14ac:dyDescent="0.2">
      <c r="B3818" s="203">
        <v>2011</v>
      </c>
      <c r="C3818" s="204">
        <v>115041.24</v>
      </c>
      <c r="D3818" s="205" t="s">
        <v>87</v>
      </c>
      <c r="E3818" s="205" t="s">
        <v>95</v>
      </c>
      <c r="F3818" s="203">
        <v>90</v>
      </c>
      <c r="G3818" s="205" t="s">
        <v>6453</v>
      </c>
      <c r="H3818" s="205" t="s">
        <v>115</v>
      </c>
      <c r="I3818" s="205" t="s">
        <v>119</v>
      </c>
      <c r="J3818" s="205" t="s">
        <v>119</v>
      </c>
    </row>
    <row r="3819" spans="2:10" s="198" customFormat="1" ht="18" customHeight="1" x14ac:dyDescent="0.2">
      <c r="B3819" s="203">
        <v>2011</v>
      </c>
      <c r="C3819" s="204">
        <v>531593226.92000002</v>
      </c>
      <c r="D3819" s="205" t="s">
        <v>87</v>
      </c>
      <c r="E3819" s="205" t="s">
        <v>95</v>
      </c>
      <c r="F3819" s="203">
        <v>90</v>
      </c>
      <c r="G3819" s="205" t="s">
        <v>6453</v>
      </c>
      <c r="H3819" s="205" t="s">
        <v>115</v>
      </c>
      <c r="I3819" s="205" t="s">
        <v>388</v>
      </c>
      <c r="J3819" s="205" t="s">
        <v>388</v>
      </c>
    </row>
    <row r="3820" spans="2:10" s="198" customFormat="1" ht="18" customHeight="1" x14ac:dyDescent="0.2">
      <c r="B3820" s="203">
        <v>2011</v>
      </c>
      <c r="C3820" s="204">
        <v>839258.07</v>
      </c>
      <c r="D3820" s="205" t="s">
        <v>87</v>
      </c>
      <c r="E3820" s="205" t="s">
        <v>95</v>
      </c>
      <c r="F3820" s="203">
        <v>90</v>
      </c>
      <c r="G3820" s="205" t="s">
        <v>6453</v>
      </c>
      <c r="H3820" s="205" t="s">
        <v>115</v>
      </c>
      <c r="I3820" s="205" t="s">
        <v>456</v>
      </c>
      <c r="J3820" s="205" t="s">
        <v>456</v>
      </c>
    </row>
    <row r="3821" spans="2:10" s="198" customFormat="1" ht="18" customHeight="1" x14ac:dyDescent="0.2">
      <c r="B3821" s="203">
        <v>2011</v>
      </c>
      <c r="C3821" s="204">
        <v>382452.96</v>
      </c>
      <c r="D3821" s="205" t="s">
        <v>87</v>
      </c>
      <c r="E3821" s="205" t="s">
        <v>95</v>
      </c>
      <c r="F3821" s="203">
        <v>90</v>
      </c>
      <c r="G3821" s="205" t="s">
        <v>6453</v>
      </c>
      <c r="H3821" s="205" t="s">
        <v>115</v>
      </c>
      <c r="I3821" s="205" t="s">
        <v>457</v>
      </c>
      <c r="J3821" s="205" t="s">
        <v>457</v>
      </c>
    </row>
    <row r="3822" spans="2:10" s="198" customFormat="1" ht="18" customHeight="1" x14ac:dyDescent="0.2">
      <c r="B3822" s="203">
        <v>2011</v>
      </c>
      <c r="C3822" s="204">
        <v>11919596.960000001</v>
      </c>
      <c r="D3822" s="205" t="s">
        <v>87</v>
      </c>
      <c r="E3822" s="205" t="s">
        <v>95</v>
      </c>
      <c r="F3822" s="203">
        <v>90</v>
      </c>
      <c r="G3822" s="205" t="s">
        <v>6453</v>
      </c>
      <c r="H3822" s="205" t="s">
        <v>115</v>
      </c>
      <c r="I3822" s="205" t="s">
        <v>394</v>
      </c>
      <c r="J3822" s="205" t="s">
        <v>394</v>
      </c>
    </row>
    <row r="3823" spans="2:10" s="198" customFormat="1" ht="18" customHeight="1" x14ac:dyDescent="0.2">
      <c r="B3823" s="203">
        <v>2011</v>
      </c>
      <c r="C3823" s="204">
        <v>0</v>
      </c>
      <c r="D3823" s="205" t="s">
        <v>87</v>
      </c>
      <c r="E3823" s="205" t="s">
        <v>95</v>
      </c>
      <c r="F3823" s="203">
        <v>90</v>
      </c>
      <c r="G3823" s="205" t="s">
        <v>6453</v>
      </c>
      <c r="H3823" s="205" t="s">
        <v>115</v>
      </c>
      <c r="I3823" s="205" t="s">
        <v>349</v>
      </c>
      <c r="J3823" s="205" t="s">
        <v>115</v>
      </c>
    </row>
    <row r="3824" spans="2:10" s="198" customFormat="1" ht="18" customHeight="1" x14ac:dyDescent="0.2">
      <c r="B3824" s="203">
        <v>2011</v>
      </c>
      <c r="C3824" s="204">
        <v>544295617.42999995</v>
      </c>
      <c r="D3824" s="205" t="s">
        <v>87</v>
      </c>
      <c r="E3824" s="205" t="s">
        <v>95</v>
      </c>
      <c r="F3824" s="203">
        <v>90</v>
      </c>
      <c r="G3824" s="205" t="s">
        <v>6453</v>
      </c>
      <c r="H3824" s="205" t="s">
        <v>120</v>
      </c>
      <c r="I3824" s="205" t="s">
        <v>121</v>
      </c>
      <c r="J3824" s="205" t="s">
        <v>121</v>
      </c>
    </row>
    <row r="3825" spans="2:10" s="198" customFormat="1" ht="18" customHeight="1" x14ac:dyDescent="0.2">
      <c r="B3825" s="203">
        <v>2011</v>
      </c>
      <c r="C3825" s="204">
        <v>162555425.69</v>
      </c>
      <c r="D3825" s="205" t="s">
        <v>87</v>
      </c>
      <c r="E3825" s="205" t="s">
        <v>95</v>
      </c>
      <c r="F3825" s="203">
        <v>90</v>
      </c>
      <c r="G3825" s="205" t="s">
        <v>6453</v>
      </c>
      <c r="H3825" s="205" t="s">
        <v>120</v>
      </c>
      <c r="I3825" s="205" t="s">
        <v>122</v>
      </c>
      <c r="J3825" s="205" t="s">
        <v>122</v>
      </c>
    </row>
    <row r="3826" spans="2:10" s="198" customFormat="1" ht="18" customHeight="1" x14ac:dyDescent="0.2">
      <c r="B3826" s="203">
        <v>2011</v>
      </c>
      <c r="C3826" s="204">
        <v>0</v>
      </c>
      <c r="D3826" s="205" t="s">
        <v>87</v>
      </c>
      <c r="E3826" s="205" t="s">
        <v>95</v>
      </c>
      <c r="F3826" s="203">
        <v>90</v>
      </c>
      <c r="G3826" s="205" t="s">
        <v>6453</v>
      </c>
      <c r="H3826" s="205" t="s">
        <v>120</v>
      </c>
      <c r="I3826" s="205" t="s">
        <v>349</v>
      </c>
      <c r="J3826" s="205" t="s">
        <v>120</v>
      </c>
    </row>
    <row r="3827" spans="2:10" s="198" customFormat="1" ht="18" customHeight="1" x14ac:dyDescent="0.2">
      <c r="B3827" s="203">
        <v>2011</v>
      </c>
      <c r="C3827" s="204">
        <v>11346578.970000001</v>
      </c>
      <c r="D3827" s="205" t="s">
        <v>87</v>
      </c>
      <c r="E3827" s="205" t="s">
        <v>95</v>
      </c>
      <c r="F3827" s="203">
        <v>90</v>
      </c>
      <c r="G3827" s="205" t="s">
        <v>6453</v>
      </c>
      <c r="H3827" s="205" t="s">
        <v>481</v>
      </c>
      <c r="I3827" s="205" t="s">
        <v>157</v>
      </c>
      <c r="J3827" s="205" t="s">
        <v>157</v>
      </c>
    </row>
    <row r="3828" spans="2:10" s="198" customFormat="1" ht="18" customHeight="1" x14ac:dyDescent="0.2">
      <c r="B3828" s="203">
        <v>2011</v>
      </c>
      <c r="C3828" s="204">
        <v>0</v>
      </c>
      <c r="D3828" s="205" t="s">
        <v>87</v>
      </c>
      <c r="E3828" s="205" t="s">
        <v>95</v>
      </c>
      <c r="F3828" s="203">
        <v>90</v>
      </c>
      <c r="G3828" s="205" t="s">
        <v>6453</v>
      </c>
      <c r="H3828" s="205" t="s">
        <v>481</v>
      </c>
      <c r="I3828" s="205" t="s">
        <v>349</v>
      </c>
      <c r="J3828" s="205" t="s">
        <v>481</v>
      </c>
    </row>
    <row r="3829" spans="2:10" s="198" customFormat="1" ht="18" customHeight="1" x14ac:dyDescent="0.2">
      <c r="B3829" s="203">
        <v>2011</v>
      </c>
      <c r="C3829" s="204">
        <v>4813.51</v>
      </c>
      <c r="D3829" s="205" t="s">
        <v>87</v>
      </c>
      <c r="E3829" s="205" t="s">
        <v>95</v>
      </c>
      <c r="F3829" s="203">
        <v>90</v>
      </c>
      <c r="G3829" s="205" t="s">
        <v>6453</v>
      </c>
      <c r="H3829" s="205" t="s">
        <v>123</v>
      </c>
      <c r="I3829" s="205" t="s">
        <v>124</v>
      </c>
      <c r="J3829" s="205" t="s">
        <v>124</v>
      </c>
    </row>
    <row r="3830" spans="2:10" s="198" customFormat="1" ht="18" customHeight="1" x14ac:dyDescent="0.2">
      <c r="B3830" s="203">
        <v>2011</v>
      </c>
      <c r="C3830" s="204">
        <v>11664346.640000001</v>
      </c>
      <c r="D3830" s="205" t="s">
        <v>87</v>
      </c>
      <c r="E3830" s="205" t="s">
        <v>95</v>
      </c>
      <c r="F3830" s="203">
        <v>90</v>
      </c>
      <c r="G3830" s="205" t="s">
        <v>6453</v>
      </c>
      <c r="H3830" s="205" t="s">
        <v>123</v>
      </c>
      <c r="I3830" s="205" t="s">
        <v>125</v>
      </c>
      <c r="J3830" s="205" t="s">
        <v>125</v>
      </c>
    </row>
    <row r="3831" spans="2:10" s="198" customFormat="1" ht="18" customHeight="1" x14ac:dyDescent="0.2">
      <c r="B3831" s="203">
        <v>2011</v>
      </c>
      <c r="C3831" s="204">
        <v>2867522.57</v>
      </c>
      <c r="D3831" s="205" t="s">
        <v>87</v>
      </c>
      <c r="E3831" s="205" t="s">
        <v>95</v>
      </c>
      <c r="F3831" s="203">
        <v>90</v>
      </c>
      <c r="G3831" s="205" t="s">
        <v>6453</v>
      </c>
      <c r="H3831" s="205" t="s">
        <v>123</v>
      </c>
      <c r="I3831" s="205" t="s">
        <v>126</v>
      </c>
      <c r="J3831" s="205" t="s">
        <v>126</v>
      </c>
    </row>
    <row r="3832" spans="2:10" s="198" customFormat="1" ht="18" customHeight="1" x14ac:dyDescent="0.2">
      <c r="B3832" s="203">
        <v>2011</v>
      </c>
      <c r="C3832" s="204">
        <v>9239205.75</v>
      </c>
      <c r="D3832" s="205" t="s">
        <v>87</v>
      </c>
      <c r="E3832" s="205" t="s">
        <v>95</v>
      </c>
      <c r="F3832" s="203">
        <v>90</v>
      </c>
      <c r="G3832" s="205" t="s">
        <v>6453</v>
      </c>
      <c r="H3832" s="205" t="s">
        <v>123</v>
      </c>
      <c r="I3832" s="205" t="s">
        <v>127</v>
      </c>
      <c r="J3832" s="205" t="s">
        <v>127</v>
      </c>
    </row>
    <row r="3833" spans="2:10" s="198" customFormat="1" ht="18" customHeight="1" x14ac:dyDescent="0.2">
      <c r="B3833" s="203">
        <v>2011</v>
      </c>
      <c r="C3833" s="204">
        <v>3179734.69</v>
      </c>
      <c r="D3833" s="205" t="s">
        <v>87</v>
      </c>
      <c r="E3833" s="205" t="s">
        <v>95</v>
      </c>
      <c r="F3833" s="203">
        <v>90</v>
      </c>
      <c r="G3833" s="205" t="s">
        <v>6453</v>
      </c>
      <c r="H3833" s="205" t="s">
        <v>123</v>
      </c>
      <c r="I3833" s="205" t="s">
        <v>350</v>
      </c>
      <c r="J3833" s="205" t="s">
        <v>350</v>
      </c>
    </row>
    <row r="3834" spans="2:10" s="198" customFormat="1" ht="18" customHeight="1" x14ac:dyDescent="0.2">
      <c r="B3834" s="203">
        <v>2011</v>
      </c>
      <c r="C3834" s="204">
        <v>56410967.280000001</v>
      </c>
      <c r="D3834" s="205" t="s">
        <v>87</v>
      </c>
      <c r="E3834" s="205" t="s">
        <v>95</v>
      </c>
      <c r="F3834" s="203">
        <v>90</v>
      </c>
      <c r="G3834" s="205" t="s">
        <v>6453</v>
      </c>
      <c r="H3834" s="205" t="s">
        <v>123</v>
      </c>
      <c r="I3834" s="205" t="s">
        <v>128</v>
      </c>
      <c r="J3834" s="205" t="s">
        <v>128</v>
      </c>
    </row>
    <row r="3835" spans="2:10" s="198" customFormat="1" ht="18" customHeight="1" x14ac:dyDescent="0.2">
      <c r="B3835" s="203">
        <v>2011</v>
      </c>
      <c r="C3835" s="204">
        <v>2244210.34</v>
      </c>
      <c r="D3835" s="205" t="s">
        <v>87</v>
      </c>
      <c r="E3835" s="205" t="s">
        <v>95</v>
      </c>
      <c r="F3835" s="203">
        <v>90</v>
      </c>
      <c r="G3835" s="205" t="s">
        <v>6453</v>
      </c>
      <c r="H3835" s="205" t="s">
        <v>123</v>
      </c>
      <c r="I3835" s="205" t="s">
        <v>129</v>
      </c>
      <c r="J3835" s="205" t="s">
        <v>129</v>
      </c>
    </row>
    <row r="3836" spans="2:10" s="198" customFormat="1" ht="18" customHeight="1" x14ac:dyDescent="0.2">
      <c r="B3836" s="203">
        <v>2011</v>
      </c>
      <c r="C3836" s="204">
        <v>1377534.8</v>
      </c>
      <c r="D3836" s="205" t="s">
        <v>87</v>
      </c>
      <c r="E3836" s="205" t="s">
        <v>95</v>
      </c>
      <c r="F3836" s="203">
        <v>90</v>
      </c>
      <c r="G3836" s="205" t="s">
        <v>6453</v>
      </c>
      <c r="H3836" s="205" t="s">
        <v>123</v>
      </c>
      <c r="I3836" s="205" t="s">
        <v>130</v>
      </c>
      <c r="J3836" s="205" t="s">
        <v>130</v>
      </c>
    </row>
    <row r="3837" spans="2:10" s="198" customFormat="1" ht="18" customHeight="1" x14ac:dyDescent="0.2">
      <c r="B3837" s="203">
        <v>2011</v>
      </c>
      <c r="C3837" s="204">
        <v>1857849.07</v>
      </c>
      <c r="D3837" s="205" t="s">
        <v>87</v>
      </c>
      <c r="E3837" s="205" t="s">
        <v>95</v>
      </c>
      <c r="F3837" s="203">
        <v>90</v>
      </c>
      <c r="G3837" s="205" t="s">
        <v>6453</v>
      </c>
      <c r="H3837" s="205" t="s">
        <v>123</v>
      </c>
      <c r="I3837" s="205" t="s">
        <v>131</v>
      </c>
      <c r="J3837" s="205" t="s">
        <v>131</v>
      </c>
    </row>
    <row r="3838" spans="2:10" s="198" customFormat="1" ht="18" customHeight="1" x14ac:dyDescent="0.2">
      <c r="B3838" s="203">
        <v>2011</v>
      </c>
      <c r="C3838" s="204">
        <v>40386478.649999999</v>
      </c>
      <c r="D3838" s="205" t="s">
        <v>87</v>
      </c>
      <c r="E3838" s="205" t="s">
        <v>95</v>
      </c>
      <c r="F3838" s="203">
        <v>90</v>
      </c>
      <c r="G3838" s="205" t="s">
        <v>6453</v>
      </c>
      <c r="H3838" s="205" t="s">
        <v>123</v>
      </c>
      <c r="I3838" s="205" t="s">
        <v>412</v>
      </c>
      <c r="J3838" s="205" t="s">
        <v>412</v>
      </c>
    </row>
    <row r="3839" spans="2:10" s="198" customFormat="1" ht="18" customHeight="1" x14ac:dyDescent="0.2">
      <c r="B3839" s="203">
        <v>2011</v>
      </c>
      <c r="C3839" s="204">
        <v>233075.25</v>
      </c>
      <c r="D3839" s="205" t="s">
        <v>87</v>
      </c>
      <c r="E3839" s="205" t="s">
        <v>95</v>
      </c>
      <c r="F3839" s="203">
        <v>90</v>
      </c>
      <c r="G3839" s="205" t="s">
        <v>6453</v>
      </c>
      <c r="H3839" s="205" t="s">
        <v>123</v>
      </c>
      <c r="I3839" s="205" t="s">
        <v>132</v>
      </c>
      <c r="J3839" s="205" t="s">
        <v>132</v>
      </c>
    </row>
    <row r="3840" spans="2:10" s="198" customFormat="1" ht="18" customHeight="1" x14ac:dyDescent="0.2">
      <c r="B3840" s="203">
        <v>2011</v>
      </c>
      <c r="C3840" s="204">
        <v>28500147.170000002</v>
      </c>
      <c r="D3840" s="205" t="s">
        <v>87</v>
      </c>
      <c r="E3840" s="205" t="s">
        <v>95</v>
      </c>
      <c r="F3840" s="203">
        <v>90</v>
      </c>
      <c r="G3840" s="205" t="s">
        <v>6453</v>
      </c>
      <c r="H3840" s="205" t="s">
        <v>123</v>
      </c>
      <c r="I3840" s="205" t="s">
        <v>133</v>
      </c>
      <c r="J3840" s="205" t="s">
        <v>133</v>
      </c>
    </row>
    <row r="3841" spans="2:10" s="198" customFormat="1" ht="18" customHeight="1" x14ac:dyDescent="0.2">
      <c r="B3841" s="203">
        <v>2011</v>
      </c>
      <c r="C3841" s="204">
        <v>3112519.83</v>
      </c>
      <c r="D3841" s="205" t="s">
        <v>87</v>
      </c>
      <c r="E3841" s="205" t="s">
        <v>95</v>
      </c>
      <c r="F3841" s="203">
        <v>90</v>
      </c>
      <c r="G3841" s="205" t="s">
        <v>6453</v>
      </c>
      <c r="H3841" s="205" t="s">
        <v>123</v>
      </c>
      <c r="I3841" s="205" t="s">
        <v>134</v>
      </c>
      <c r="J3841" s="205" t="s">
        <v>134</v>
      </c>
    </row>
    <row r="3842" spans="2:10" s="198" customFormat="1" ht="18" customHeight="1" x14ac:dyDescent="0.2">
      <c r="B3842" s="203">
        <v>2011</v>
      </c>
      <c r="C3842" s="204">
        <v>118407.19</v>
      </c>
      <c r="D3842" s="205" t="s">
        <v>87</v>
      </c>
      <c r="E3842" s="205" t="s">
        <v>95</v>
      </c>
      <c r="F3842" s="203">
        <v>90</v>
      </c>
      <c r="G3842" s="205" t="s">
        <v>6453</v>
      </c>
      <c r="H3842" s="205" t="s">
        <v>123</v>
      </c>
      <c r="I3842" s="205" t="s">
        <v>379</v>
      </c>
      <c r="J3842" s="205" t="s">
        <v>379</v>
      </c>
    </row>
    <row r="3843" spans="2:10" s="198" customFormat="1" ht="18" customHeight="1" x14ac:dyDescent="0.2">
      <c r="B3843" s="203">
        <v>2011</v>
      </c>
      <c r="C3843" s="204">
        <v>153454.16</v>
      </c>
      <c r="D3843" s="205" t="s">
        <v>87</v>
      </c>
      <c r="E3843" s="205" t="s">
        <v>95</v>
      </c>
      <c r="F3843" s="203">
        <v>90</v>
      </c>
      <c r="G3843" s="205" t="s">
        <v>6453</v>
      </c>
      <c r="H3843" s="205" t="s">
        <v>123</v>
      </c>
      <c r="I3843" s="205" t="s">
        <v>135</v>
      </c>
      <c r="J3843" s="205" t="s">
        <v>135</v>
      </c>
    </row>
    <row r="3844" spans="2:10" s="198" customFormat="1" ht="18" customHeight="1" x14ac:dyDescent="0.2">
      <c r="B3844" s="203">
        <v>2011</v>
      </c>
      <c r="C3844" s="204">
        <v>36524.82</v>
      </c>
      <c r="D3844" s="205" t="s">
        <v>87</v>
      </c>
      <c r="E3844" s="205" t="s">
        <v>95</v>
      </c>
      <c r="F3844" s="203">
        <v>90</v>
      </c>
      <c r="G3844" s="205" t="s">
        <v>6453</v>
      </c>
      <c r="H3844" s="205" t="s">
        <v>123</v>
      </c>
      <c r="I3844" s="205" t="s">
        <v>136</v>
      </c>
      <c r="J3844" s="205" t="s">
        <v>136</v>
      </c>
    </row>
    <row r="3845" spans="2:10" s="198" customFormat="1" ht="18" customHeight="1" x14ac:dyDescent="0.2">
      <c r="B3845" s="203">
        <v>2011</v>
      </c>
      <c r="C3845" s="204">
        <v>1212302.3799999999</v>
      </c>
      <c r="D3845" s="205" t="s">
        <v>87</v>
      </c>
      <c r="E3845" s="205" t="s">
        <v>95</v>
      </c>
      <c r="F3845" s="203">
        <v>90</v>
      </c>
      <c r="G3845" s="205" t="s">
        <v>6453</v>
      </c>
      <c r="H3845" s="205" t="s">
        <v>123</v>
      </c>
      <c r="I3845" s="205" t="s">
        <v>137</v>
      </c>
      <c r="J3845" s="205" t="s">
        <v>137</v>
      </c>
    </row>
    <row r="3846" spans="2:10" s="198" customFormat="1" ht="18" customHeight="1" x14ac:dyDescent="0.2">
      <c r="B3846" s="203">
        <v>2011</v>
      </c>
      <c r="C3846" s="204">
        <v>12965769.119999999</v>
      </c>
      <c r="D3846" s="205" t="s">
        <v>87</v>
      </c>
      <c r="E3846" s="205" t="s">
        <v>95</v>
      </c>
      <c r="F3846" s="203">
        <v>90</v>
      </c>
      <c r="G3846" s="205" t="s">
        <v>6453</v>
      </c>
      <c r="H3846" s="205" t="s">
        <v>123</v>
      </c>
      <c r="I3846" s="205" t="s">
        <v>138</v>
      </c>
      <c r="J3846" s="205" t="s">
        <v>138</v>
      </c>
    </row>
    <row r="3847" spans="2:10" s="198" customFormat="1" ht="18" customHeight="1" x14ac:dyDescent="0.2">
      <c r="B3847" s="203">
        <v>2011</v>
      </c>
      <c r="C3847" s="204">
        <v>7773116.7599999998</v>
      </c>
      <c r="D3847" s="205" t="s">
        <v>87</v>
      </c>
      <c r="E3847" s="205" t="s">
        <v>95</v>
      </c>
      <c r="F3847" s="203">
        <v>90</v>
      </c>
      <c r="G3847" s="205" t="s">
        <v>6453</v>
      </c>
      <c r="H3847" s="205" t="s">
        <v>123</v>
      </c>
      <c r="I3847" s="205" t="s">
        <v>139</v>
      </c>
      <c r="J3847" s="205" t="s">
        <v>139</v>
      </c>
    </row>
    <row r="3848" spans="2:10" s="198" customFormat="1" ht="18" customHeight="1" x14ac:dyDescent="0.2">
      <c r="B3848" s="203">
        <v>2011</v>
      </c>
      <c r="C3848" s="204">
        <v>2353659.87</v>
      </c>
      <c r="D3848" s="205" t="s">
        <v>87</v>
      </c>
      <c r="E3848" s="205" t="s">
        <v>95</v>
      </c>
      <c r="F3848" s="203">
        <v>90</v>
      </c>
      <c r="G3848" s="205" t="s">
        <v>6453</v>
      </c>
      <c r="H3848" s="205" t="s">
        <v>123</v>
      </c>
      <c r="I3848" s="205" t="s">
        <v>140</v>
      </c>
      <c r="J3848" s="205" t="s">
        <v>140</v>
      </c>
    </row>
    <row r="3849" spans="2:10" s="198" customFormat="1" ht="18" customHeight="1" x14ac:dyDescent="0.2">
      <c r="B3849" s="203">
        <v>2011</v>
      </c>
      <c r="C3849" s="204">
        <v>634643.24</v>
      </c>
      <c r="D3849" s="205" t="s">
        <v>87</v>
      </c>
      <c r="E3849" s="205" t="s">
        <v>95</v>
      </c>
      <c r="F3849" s="203">
        <v>90</v>
      </c>
      <c r="G3849" s="205" t="s">
        <v>6453</v>
      </c>
      <c r="H3849" s="205" t="s">
        <v>123</v>
      </c>
      <c r="I3849" s="205" t="s">
        <v>141</v>
      </c>
      <c r="J3849" s="205" t="s">
        <v>141</v>
      </c>
    </row>
    <row r="3850" spans="2:10" s="198" customFormat="1" ht="18" customHeight="1" x14ac:dyDescent="0.2">
      <c r="B3850" s="203">
        <v>2011</v>
      </c>
      <c r="C3850" s="204">
        <v>6493757.2599999998</v>
      </c>
      <c r="D3850" s="205" t="s">
        <v>87</v>
      </c>
      <c r="E3850" s="205" t="s">
        <v>95</v>
      </c>
      <c r="F3850" s="203">
        <v>90</v>
      </c>
      <c r="G3850" s="205" t="s">
        <v>6453</v>
      </c>
      <c r="H3850" s="205" t="s">
        <v>123</v>
      </c>
      <c r="I3850" s="205" t="s">
        <v>142</v>
      </c>
      <c r="J3850" s="205" t="s">
        <v>142</v>
      </c>
    </row>
    <row r="3851" spans="2:10" s="198" customFormat="1" ht="18" customHeight="1" x14ac:dyDescent="0.2">
      <c r="B3851" s="203">
        <v>2011</v>
      </c>
      <c r="C3851" s="204">
        <v>66695175.590000004</v>
      </c>
      <c r="D3851" s="205" t="s">
        <v>87</v>
      </c>
      <c r="E3851" s="205" t="s">
        <v>95</v>
      </c>
      <c r="F3851" s="203">
        <v>90</v>
      </c>
      <c r="G3851" s="205" t="s">
        <v>6453</v>
      </c>
      <c r="H3851" s="205" t="s">
        <v>123</v>
      </c>
      <c r="I3851" s="205" t="s">
        <v>143</v>
      </c>
      <c r="J3851" s="205" t="s">
        <v>143</v>
      </c>
    </row>
    <row r="3852" spans="2:10" s="198" customFormat="1" ht="18" customHeight="1" x14ac:dyDescent="0.2">
      <c r="B3852" s="203">
        <v>2011</v>
      </c>
      <c r="C3852" s="204">
        <v>795883.67</v>
      </c>
      <c r="D3852" s="205" t="s">
        <v>87</v>
      </c>
      <c r="E3852" s="205" t="s">
        <v>95</v>
      </c>
      <c r="F3852" s="203">
        <v>90</v>
      </c>
      <c r="G3852" s="205" t="s">
        <v>6453</v>
      </c>
      <c r="H3852" s="205" t="s">
        <v>123</v>
      </c>
      <c r="I3852" s="205" t="s">
        <v>144</v>
      </c>
      <c r="J3852" s="205" t="s">
        <v>144</v>
      </c>
    </row>
    <row r="3853" spans="2:10" s="198" customFormat="1" ht="18" customHeight="1" x14ac:dyDescent="0.2">
      <c r="B3853" s="203">
        <v>2011</v>
      </c>
      <c r="C3853" s="204">
        <v>11979326.57</v>
      </c>
      <c r="D3853" s="205" t="s">
        <v>87</v>
      </c>
      <c r="E3853" s="205" t="s">
        <v>95</v>
      </c>
      <c r="F3853" s="203">
        <v>90</v>
      </c>
      <c r="G3853" s="205" t="s">
        <v>6453</v>
      </c>
      <c r="H3853" s="205" t="s">
        <v>123</v>
      </c>
      <c r="I3853" s="205" t="s">
        <v>145</v>
      </c>
      <c r="J3853" s="205" t="s">
        <v>145</v>
      </c>
    </row>
    <row r="3854" spans="2:10" s="198" customFormat="1" ht="18" customHeight="1" x14ac:dyDescent="0.2">
      <c r="B3854" s="203">
        <v>2011</v>
      </c>
      <c r="C3854" s="204">
        <v>16791727.289999999</v>
      </c>
      <c r="D3854" s="205" t="s">
        <v>87</v>
      </c>
      <c r="E3854" s="205" t="s">
        <v>95</v>
      </c>
      <c r="F3854" s="203">
        <v>90</v>
      </c>
      <c r="G3854" s="205" t="s">
        <v>6453</v>
      </c>
      <c r="H3854" s="205" t="s">
        <v>123</v>
      </c>
      <c r="I3854" s="205" t="s">
        <v>146</v>
      </c>
      <c r="J3854" s="205" t="s">
        <v>146</v>
      </c>
    </row>
    <row r="3855" spans="2:10" s="198" customFormat="1" ht="18" customHeight="1" x14ac:dyDescent="0.2">
      <c r="B3855" s="203">
        <v>2011</v>
      </c>
      <c r="C3855" s="204">
        <v>1386579.03</v>
      </c>
      <c r="D3855" s="205" t="s">
        <v>87</v>
      </c>
      <c r="E3855" s="205" t="s">
        <v>95</v>
      </c>
      <c r="F3855" s="203">
        <v>90</v>
      </c>
      <c r="G3855" s="205" t="s">
        <v>6453</v>
      </c>
      <c r="H3855" s="205" t="s">
        <v>123</v>
      </c>
      <c r="I3855" s="205" t="s">
        <v>147</v>
      </c>
      <c r="J3855" s="205" t="s">
        <v>147</v>
      </c>
    </row>
    <row r="3856" spans="2:10" s="198" customFormat="1" ht="18" customHeight="1" x14ac:dyDescent="0.2">
      <c r="B3856" s="203">
        <v>2011</v>
      </c>
      <c r="C3856" s="204">
        <v>7102113.79</v>
      </c>
      <c r="D3856" s="205" t="s">
        <v>87</v>
      </c>
      <c r="E3856" s="205" t="s">
        <v>95</v>
      </c>
      <c r="F3856" s="203">
        <v>90</v>
      </c>
      <c r="G3856" s="205" t="s">
        <v>6453</v>
      </c>
      <c r="H3856" s="205" t="s">
        <v>123</v>
      </c>
      <c r="I3856" s="205" t="s">
        <v>148</v>
      </c>
      <c r="J3856" s="205" t="s">
        <v>148</v>
      </c>
    </row>
    <row r="3857" spans="2:10" s="198" customFormat="1" ht="18" customHeight="1" x14ac:dyDescent="0.2">
      <c r="B3857" s="203">
        <v>2011</v>
      </c>
      <c r="C3857" s="204">
        <v>1085267.02</v>
      </c>
      <c r="D3857" s="205" t="s">
        <v>87</v>
      </c>
      <c r="E3857" s="205" t="s">
        <v>95</v>
      </c>
      <c r="F3857" s="203">
        <v>90</v>
      </c>
      <c r="G3857" s="205" t="s">
        <v>6453</v>
      </c>
      <c r="H3857" s="205" t="s">
        <v>123</v>
      </c>
      <c r="I3857" s="205" t="s">
        <v>149</v>
      </c>
      <c r="J3857" s="205" t="s">
        <v>149</v>
      </c>
    </row>
    <row r="3858" spans="2:10" s="198" customFormat="1" ht="18" customHeight="1" x14ac:dyDescent="0.2">
      <c r="B3858" s="203">
        <v>2011</v>
      </c>
      <c r="C3858" s="204">
        <v>6641401.6399999997</v>
      </c>
      <c r="D3858" s="205" t="s">
        <v>87</v>
      </c>
      <c r="E3858" s="205" t="s">
        <v>95</v>
      </c>
      <c r="F3858" s="203">
        <v>90</v>
      </c>
      <c r="G3858" s="205" t="s">
        <v>6453</v>
      </c>
      <c r="H3858" s="205" t="s">
        <v>123</v>
      </c>
      <c r="I3858" s="205" t="s">
        <v>150</v>
      </c>
      <c r="J3858" s="205" t="s">
        <v>150</v>
      </c>
    </row>
    <row r="3859" spans="2:10" s="198" customFormat="1" ht="18" customHeight="1" x14ac:dyDescent="0.2">
      <c r="B3859" s="203">
        <v>2011</v>
      </c>
      <c r="C3859" s="204">
        <v>426105931.56999999</v>
      </c>
      <c r="D3859" s="205" t="s">
        <v>87</v>
      </c>
      <c r="E3859" s="205" t="s">
        <v>95</v>
      </c>
      <c r="F3859" s="203">
        <v>90</v>
      </c>
      <c r="G3859" s="205" t="s">
        <v>6453</v>
      </c>
      <c r="H3859" s="205" t="s">
        <v>123</v>
      </c>
      <c r="I3859" s="205" t="s">
        <v>151</v>
      </c>
      <c r="J3859" s="205" t="s">
        <v>151</v>
      </c>
    </row>
    <row r="3860" spans="2:10" s="198" customFormat="1" ht="18" customHeight="1" x14ac:dyDescent="0.2">
      <c r="B3860" s="203">
        <v>2011</v>
      </c>
      <c r="C3860" s="204">
        <v>0</v>
      </c>
      <c r="D3860" s="205" t="s">
        <v>87</v>
      </c>
      <c r="E3860" s="205" t="s">
        <v>95</v>
      </c>
      <c r="F3860" s="203">
        <v>90</v>
      </c>
      <c r="G3860" s="205" t="s">
        <v>6453</v>
      </c>
      <c r="H3860" s="205" t="s">
        <v>123</v>
      </c>
      <c r="I3860" s="205" t="s">
        <v>380</v>
      </c>
      <c r="J3860" s="205" t="s">
        <v>380</v>
      </c>
    </row>
    <row r="3861" spans="2:10" s="198" customFormat="1" ht="18" customHeight="1" x14ac:dyDescent="0.2">
      <c r="B3861" s="203">
        <v>2011</v>
      </c>
      <c r="C3861" s="204">
        <v>3655689.66</v>
      </c>
      <c r="D3861" s="205" t="s">
        <v>87</v>
      </c>
      <c r="E3861" s="205" t="s">
        <v>95</v>
      </c>
      <c r="F3861" s="203">
        <v>90</v>
      </c>
      <c r="G3861" s="205" t="s">
        <v>6453</v>
      </c>
      <c r="H3861" s="205" t="s">
        <v>123</v>
      </c>
      <c r="I3861" s="205" t="s">
        <v>152</v>
      </c>
      <c r="J3861" s="205" t="s">
        <v>152</v>
      </c>
    </row>
    <row r="3862" spans="2:10" s="198" customFormat="1" ht="18" customHeight="1" x14ac:dyDescent="0.2">
      <c r="B3862" s="203">
        <v>2011</v>
      </c>
      <c r="C3862" s="204">
        <v>2398719.83</v>
      </c>
      <c r="D3862" s="205" t="s">
        <v>87</v>
      </c>
      <c r="E3862" s="205" t="s">
        <v>95</v>
      </c>
      <c r="F3862" s="203">
        <v>90</v>
      </c>
      <c r="G3862" s="205" t="s">
        <v>6453</v>
      </c>
      <c r="H3862" s="205" t="s">
        <v>123</v>
      </c>
      <c r="I3862" s="205" t="s">
        <v>351</v>
      </c>
      <c r="J3862" s="205" t="s">
        <v>351</v>
      </c>
    </row>
    <row r="3863" spans="2:10" s="198" customFormat="1" ht="18" customHeight="1" x14ac:dyDescent="0.2">
      <c r="B3863" s="203">
        <v>2011</v>
      </c>
      <c r="C3863" s="204">
        <v>6736220.4000000004</v>
      </c>
      <c r="D3863" s="205" t="s">
        <v>87</v>
      </c>
      <c r="E3863" s="205" t="s">
        <v>95</v>
      </c>
      <c r="F3863" s="203">
        <v>90</v>
      </c>
      <c r="G3863" s="205" t="s">
        <v>6453</v>
      </c>
      <c r="H3863" s="205" t="s">
        <v>123</v>
      </c>
      <c r="I3863" s="205" t="s">
        <v>153</v>
      </c>
      <c r="J3863" s="205" t="s">
        <v>153</v>
      </c>
    </row>
    <row r="3864" spans="2:10" s="198" customFormat="1" ht="18" customHeight="1" x14ac:dyDescent="0.2">
      <c r="B3864" s="203">
        <v>2011</v>
      </c>
      <c r="C3864" s="204">
        <v>46873068.93</v>
      </c>
      <c r="D3864" s="205" t="s">
        <v>87</v>
      </c>
      <c r="E3864" s="205" t="s">
        <v>95</v>
      </c>
      <c r="F3864" s="203">
        <v>90</v>
      </c>
      <c r="G3864" s="205" t="s">
        <v>6453</v>
      </c>
      <c r="H3864" s="205" t="s">
        <v>123</v>
      </c>
      <c r="I3864" s="205" t="s">
        <v>154</v>
      </c>
      <c r="J3864" s="205" t="s">
        <v>154</v>
      </c>
    </row>
    <row r="3865" spans="2:10" s="198" customFormat="1" ht="18" customHeight="1" x14ac:dyDescent="0.2">
      <c r="B3865" s="203">
        <v>2011</v>
      </c>
      <c r="C3865" s="204">
        <v>1040909.83</v>
      </c>
      <c r="D3865" s="205" t="s">
        <v>87</v>
      </c>
      <c r="E3865" s="205" t="s">
        <v>95</v>
      </c>
      <c r="F3865" s="203">
        <v>90</v>
      </c>
      <c r="G3865" s="205" t="s">
        <v>6453</v>
      </c>
      <c r="H3865" s="205" t="s">
        <v>123</v>
      </c>
      <c r="I3865" s="205" t="s">
        <v>155</v>
      </c>
      <c r="J3865" s="205" t="s">
        <v>155</v>
      </c>
    </row>
    <row r="3866" spans="2:10" s="198" customFormat="1" ht="18" customHeight="1" x14ac:dyDescent="0.2">
      <c r="B3866" s="203">
        <v>2011</v>
      </c>
      <c r="C3866" s="204">
        <v>15854942.34</v>
      </c>
      <c r="D3866" s="205" t="s">
        <v>87</v>
      </c>
      <c r="E3866" s="205" t="s">
        <v>95</v>
      </c>
      <c r="F3866" s="203">
        <v>90</v>
      </c>
      <c r="G3866" s="205" t="s">
        <v>6453</v>
      </c>
      <c r="H3866" s="205" t="s">
        <v>123</v>
      </c>
      <c r="I3866" s="205" t="s">
        <v>349</v>
      </c>
      <c r="J3866" s="205" t="s">
        <v>123</v>
      </c>
    </row>
    <row r="3867" spans="2:10" s="198" customFormat="1" ht="18" customHeight="1" x14ac:dyDescent="0.2">
      <c r="B3867" s="203">
        <v>2011</v>
      </c>
      <c r="C3867" s="204">
        <v>1602354.35</v>
      </c>
      <c r="D3867" s="205" t="s">
        <v>87</v>
      </c>
      <c r="E3867" s="205" t="s">
        <v>95</v>
      </c>
      <c r="F3867" s="203">
        <v>90</v>
      </c>
      <c r="G3867" s="205" t="s">
        <v>6453</v>
      </c>
      <c r="H3867" s="205" t="s">
        <v>123</v>
      </c>
      <c r="I3867" s="205" t="s">
        <v>156</v>
      </c>
      <c r="J3867" s="205" t="s">
        <v>156</v>
      </c>
    </row>
    <row r="3868" spans="2:10" s="198" customFormat="1" ht="18" customHeight="1" x14ac:dyDescent="0.2">
      <c r="B3868" s="203">
        <v>2011</v>
      </c>
      <c r="C3868" s="204">
        <v>238401.58</v>
      </c>
      <c r="D3868" s="205" t="s">
        <v>87</v>
      </c>
      <c r="E3868" s="205" t="s">
        <v>95</v>
      </c>
      <c r="F3868" s="203">
        <v>90</v>
      </c>
      <c r="G3868" s="205" t="s">
        <v>6453</v>
      </c>
      <c r="H3868" s="205" t="s">
        <v>247</v>
      </c>
      <c r="I3868" s="205" t="s">
        <v>426</v>
      </c>
      <c r="J3868" s="205" t="s">
        <v>426</v>
      </c>
    </row>
    <row r="3869" spans="2:10" s="198" customFormat="1" ht="18" customHeight="1" x14ac:dyDescent="0.2">
      <c r="B3869" s="203">
        <v>2011</v>
      </c>
      <c r="C3869" s="204">
        <v>19812.63</v>
      </c>
      <c r="D3869" s="205" t="s">
        <v>87</v>
      </c>
      <c r="E3869" s="205" t="s">
        <v>95</v>
      </c>
      <c r="F3869" s="203">
        <v>90</v>
      </c>
      <c r="G3869" s="205" t="s">
        <v>6453</v>
      </c>
      <c r="H3869" s="205" t="s">
        <v>247</v>
      </c>
      <c r="I3869" s="205" t="s">
        <v>441</v>
      </c>
      <c r="J3869" s="205" t="s">
        <v>441</v>
      </c>
    </row>
    <row r="3870" spans="2:10" s="198" customFormat="1" ht="18" customHeight="1" x14ac:dyDescent="0.2">
      <c r="B3870" s="203">
        <v>2011</v>
      </c>
      <c r="C3870" s="204">
        <v>131442.28</v>
      </c>
      <c r="D3870" s="205" t="s">
        <v>87</v>
      </c>
      <c r="E3870" s="205" t="s">
        <v>95</v>
      </c>
      <c r="F3870" s="203">
        <v>90</v>
      </c>
      <c r="G3870" s="205" t="s">
        <v>6453</v>
      </c>
      <c r="H3870" s="205" t="s">
        <v>247</v>
      </c>
      <c r="I3870" s="205" t="s">
        <v>445</v>
      </c>
      <c r="J3870" s="205" t="s">
        <v>445</v>
      </c>
    </row>
    <row r="3871" spans="2:10" s="198" customFormat="1" ht="18" customHeight="1" x14ac:dyDescent="0.2">
      <c r="B3871" s="203">
        <v>2011</v>
      </c>
      <c r="C3871" s="204">
        <v>0</v>
      </c>
      <c r="D3871" s="205" t="s">
        <v>87</v>
      </c>
      <c r="E3871" s="205" t="s">
        <v>95</v>
      </c>
      <c r="F3871" s="203">
        <v>90</v>
      </c>
      <c r="G3871" s="205" t="s">
        <v>6453</v>
      </c>
      <c r="H3871" s="205" t="s">
        <v>247</v>
      </c>
      <c r="I3871" s="205" t="s">
        <v>349</v>
      </c>
      <c r="J3871" s="205" t="s">
        <v>247</v>
      </c>
    </row>
    <row r="3872" spans="2:10" s="198" customFormat="1" ht="18" customHeight="1" x14ac:dyDescent="0.2">
      <c r="B3872" s="203">
        <v>2011</v>
      </c>
      <c r="C3872" s="204">
        <v>355336286.12</v>
      </c>
      <c r="D3872" s="205" t="s">
        <v>87</v>
      </c>
      <c r="E3872" s="205" t="s">
        <v>95</v>
      </c>
      <c r="F3872" s="203">
        <v>90</v>
      </c>
      <c r="G3872" s="205" t="s">
        <v>6453</v>
      </c>
      <c r="H3872" s="205" t="s">
        <v>158</v>
      </c>
      <c r="I3872" s="205" t="s">
        <v>158</v>
      </c>
      <c r="J3872" s="205" t="s">
        <v>158</v>
      </c>
    </row>
    <row r="3873" spans="2:10" s="198" customFormat="1" ht="18" customHeight="1" x14ac:dyDescent="0.2">
      <c r="B3873" s="203">
        <v>2011</v>
      </c>
      <c r="C3873" s="204">
        <v>214609.96</v>
      </c>
      <c r="D3873" s="205" t="s">
        <v>87</v>
      </c>
      <c r="E3873" s="205" t="s">
        <v>95</v>
      </c>
      <c r="F3873" s="203">
        <v>90</v>
      </c>
      <c r="G3873" s="205" t="s">
        <v>6453</v>
      </c>
      <c r="H3873" s="205" t="s">
        <v>158</v>
      </c>
      <c r="I3873" s="205" t="s">
        <v>349</v>
      </c>
      <c r="J3873" s="205" t="s">
        <v>158</v>
      </c>
    </row>
    <row r="3874" spans="2:10" s="198" customFormat="1" ht="18" customHeight="1" x14ac:dyDescent="0.2">
      <c r="B3874" s="203">
        <v>2011</v>
      </c>
      <c r="C3874" s="204">
        <v>10986850.91</v>
      </c>
      <c r="D3874" s="205" t="s">
        <v>87</v>
      </c>
      <c r="E3874" s="205" t="s">
        <v>95</v>
      </c>
      <c r="F3874" s="203">
        <v>90</v>
      </c>
      <c r="G3874" s="205" t="s">
        <v>6453</v>
      </c>
      <c r="H3874" s="205" t="s">
        <v>161</v>
      </c>
      <c r="I3874" s="205" t="s">
        <v>161</v>
      </c>
      <c r="J3874" s="205" t="s">
        <v>161</v>
      </c>
    </row>
    <row r="3875" spans="2:10" s="198" customFormat="1" ht="18" customHeight="1" x14ac:dyDescent="0.2">
      <c r="B3875" s="203">
        <v>2011</v>
      </c>
      <c r="C3875" s="204">
        <v>0</v>
      </c>
      <c r="D3875" s="205" t="s">
        <v>87</v>
      </c>
      <c r="E3875" s="205" t="s">
        <v>95</v>
      </c>
      <c r="F3875" s="203">
        <v>90</v>
      </c>
      <c r="G3875" s="205" t="s">
        <v>6453</v>
      </c>
      <c r="H3875" s="205" t="s">
        <v>161</v>
      </c>
      <c r="I3875" s="205" t="s">
        <v>349</v>
      </c>
      <c r="J3875" s="205" t="s">
        <v>161</v>
      </c>
    </row>
    <row r="3876" spans="2:10" s="198" customFormat="1" ht="18" customHeight="1" x14ac:dyDescent="0.2">
      <c r="B3876" s="203">
        <v>2011</v>
      </c>
      <c r="C3876" s="204">
        <v>11519035.119999999</v>
      </c>
      <c r="D3876" s="205" t="s">
        <v>87</v>
      </c>
      <c r="E3876" s="205" t="s">
        <v>95</v>
      </c>
      <c r="F3876" s="203">
        <v>90</v>
      </c>
      <c r="G3876" s="205" t="s">
        <v>6453</v>
      </c>
      <c r="H3876" s="205" t="s">
        <v>162</v>
      </c>
      <c r="I3876" s="205" t="s">
        <v>163</v>
      </c>
      <c r="J3876" s="205" t="s">
        <v>163</v>
      </c>
    </row>
    <row r="3877" spans="2:10" s="198" customFormat="1" ht="18" customHeight="1" x14ac:dyDescent="0.2">
      <c r="B3877" s="203">
        <v>2011</v>
      </c>
      <c r="C3877" s="204">
        <v>2772700.12</v>
      </c>
      <c r="D3877" s="205" t="s">
        <v>87</v>
      </c>
      <c r="E3877" s="205" t="s">
        <v>95</v>
      </c>
      <c r="F3877" s="203">
        <v>90</v>
      </c>
      <c r="G3877" s="205" t="s">
        <v>6453</v>
      </c>
      <c r="H3877" s="205" t="s">
        <v>162</v>
      </c>
      <c r="I3877" s="205" t="s">
        <v>165</v>
      </c>
      <c r="J3877" s="205" t="s">
        <v>165</v>
      </c>
    </row>
    <row r="3878" spans="2:10" s="198" customFormat="1" ht="18" customHeight="1" x14ac:dyDescent="0.2">
      <c r="B3878" s="203">
        <v>2011</v>
      </c>
      <c r="C3878" s="204">
        <v>88378.2</v>
      </c>
      <c r="D3878" s="205" t="s">
        <v>87</v>
      </c>
      <c r="E3878" s="205" t="s">
        <v>95</v>
      </c>
      <c r="F3878" s="203">
        <v>90</v>
      </c>
      <c r="G3878" s="205" t="s">
        <v>6453</v>
      </c>
      <c r="H3878" s="205" t="s">
        <v>162</v>
      </c>
      <c r="I3878" s="205" t="s">
        <v>170</v>
      </c>
      <c r="J3878" s="205" t="s">
        <v>170</v>
      </c>
    </row>
    <row r="3879" spans="2:10" s="198" customFormat="1" ht="18" customHeight="1" x14ac:dyDescent="0.2">
      <c r="B3879" s="203">
        <v>2011</v>
      </c>
      <c r="C3879" s="204">
        <v>6475953.6100000003</v>
      </c>
      <c r="D3879" s="205" t="s">
        <v>87</v>
      </c>
      <c r="E3879" s="205" t="s">
        <v>95</v>
      </c>
      <c r="F3879" s="203">
        <v>90</v>
      </c>
      <c r="G3879" s="205" t="s">
        <v>6453</v>
      </c>
      <c r="H3879" s="205" t="s">
        <v>162</v>
      </c>
      <c r="I3879" s="205" t="s">
        <v>166</v>
      </c>
      <c r="J3879" s="205" t="s">
        <v>166</v>
      </c>
    </row>
    <row r="3880" spans="2:10" s="198" customFormat="1" ht="18" customHeight="1" x14ac:dyDescent="0.2">
      <c r="B3880" s="203">
        <v>2011</v>
      </c>
      <c r="C3880" s="204">
        <v>484499.99</v>
      </c>
      <c r="D3880" s="205" t="s">
        <v>87</v>
      </c>
      <c r="E3880" s="205" t="s">
        <v>95</v>
      </c>
      <c r="F3880" s="203">
        <v>90</v>
      </c>
      <c r="G3880" s="205" t="s">
        <v>6453</v>
      </c>
      <c r="H3880" s="205" t="s">
        <v>162</v>
      </c>
      <c r="I3880" s="205" t="s">
        <v>167</v>
      </c>
      <c r="J3880" s="205" t="s">
        <v>167</v>
      </c>
    </row>
    <row r="3881" spans="2:10" s="198" customFormat="1" ht="18" customHeight="1" x14ac:dyDescent="0.2">
      <c r="B3881" s="203">
        <v>2011</v>
      </c>
      <c r="C3881" s="204">
        <v>0</v>
      </c>
      <c r="D3881" s="205" t="s">
        <v>87</v>
      </c>
      <c r="E3881" s="205" t="s">
        <v>95</v>
      </c>
      <c r="F3881" s="203">
        <v>90</v>
      </c>
      <c r="G3881" s="205" t="s">
        <v>6453</v>
      </c>
      <c r="H3881" s="205" t="s">
        <v>162</v>
      </c>
      <c r="I3881" s="205" t="s">
        <v>349</v>
      </c>
      <c r="J3881" s="205" t="s">
        <v>162</v>
      </c>
    </row>
    <row r="3882" spans="2:10" s="198" customFormat="1" ht="18" customHeight="1" x14ac:dyDescent="0.2">
      <c r="B3882" s="203">
        <v>2011</v>
      </c>
      <c r="C3882" s="204">
        <v>0</v>
      </c>
      <c r="D3882" s="205" t="s">
        <v>87</v>
      </c>
      <c r="E3882" s="205" t="s">
        <v>95</v>
      </c>
      <c r="F3882" s="203">
        <v>90</v>
      </c>
      <c r="G3882" s="205" t="s">
        <v>6453</v>
      </c>
      <c r="H3882" s="205" t="s">
        <v>168</v>
      </c>
      <c r="I3882" s="205" t="s">
        <v>349</v>
      </c>
      <c r="J3882" s="205" t="s">
        <v>168</v>
      </c>
    </row>
    <row r="3883" spans="2:10" s="198" customFormat="1" ht="18" customHeight="1" x14ac:dyDescent="0.2">
      <c r="B3883" s="203">
        <v>2011</v>
      </c>
      <c r="C3883" s="204">
        <v>16282.86</v>
      </c>
      <c r="D3883" s="205" t="s">
        <v>87</v>
      </c>
      <c r="E3883" s="205" t="s">
        <v>95</v>
      </c>
      <c r="F3883" s="203">
        <v>90</v>
      </c>
      <c r="G3883" s="205" t="s">
        <v>6453</v>
      </c>
      <c r="H3883" s="205" t="s">
        <v>169</v>
      </c>
      <c r="I3883" s="205" t="s">
        <v>164</v>
      </c>
      <c r="J3883" s="205" t="s">
        <v>164</v>
      </c>
    </row>
    <row r="3884" spans="2:10" s="198" customFormat="1" ht="18" customHeight="1" x14ac:dyDescent="0.2">
      <c r="B3884" s="203">
        <v>2011</v>
      </c>
      <c r="C3884" s="204">
        <v>1360293.56</v>
      </c>
      <c r="D3884" s="205" t="s">
        <v>87</v>
      </c>
      <c r="E3884" s="205" t="s">
        <v>95</v>
      </c>
      <c r="F3884" s="203">
        <v>90</v>
      </c>
      <c r="G3884" s="205" t="s">
        <v>6453</v>
      </c>
      <c r="H3884" s="205" t="s">
        <v>169</v>
      </c>
      <c r="I3884" s="205" t="s">
        <v>165</v>
      </c>
      <c r="J3884" s="205" t="s">
        <v>165</v>
      </c>
    </row>
    <row r="3885" spans="2:10" s="198" customFormat="1" ht="18" customHeight="1" x14ac:dyDescent="0.2">
      <c r="B3885" s="203">
        <v>2011</v>
      </c>
      <c r="C3885" s="204">
        <v>1463111</v>
      </c>
      <c r="D3885" s="205" t="s">
        <v>87</v>
      </c>
      <c r="E3885" s="205" t="s">
        <v>95</v>
      </c>
      <c r="F3885" s="203">
        <v>90</v>
      </c>
      <c r="G3885" s="205" t="s">
        <v>6453</v>
      </c>
      <c r="H3885" s="205" t="s">
        <v>169</v>
      </c>
      <c r="I3885" s="205" t="s">
        <v>170</v>
      </c>
      <c r="J3885" s="205" t="s">
        <v>170</v>
      </c>
    </row>
    <row r="3886" spans="2:10" s="198" customFormat="1" ht="18" customHeight="1" x14ac:dyDescent="0.2">
      <c r="B3886" s="203">
        <v>2011</v>
      </c>
      <c r="C3886" s="204">
        <v>500586.61</v>
      </c>
      <c r="D3886" s="205" t="s">
        <v>87</v>
      </c>
      <c r="E3886" s="205" t="s">
        <v>95</v>
      </c>
      <c r="F3886" s="203">
        <v>90</v>
      </c>
      <c r="G3886" s="205" t="s">
        <v>6453</v>
      </c>
      <c r="H3886" s="205" t="s">
        <v>169</v>
      </c>
      <c r="I3886" s="205" t="s">
        <v>171</v>
      </c>
      <c r="J3886" s="205" t="s">
        <v>171</v>
      </c>
    </row>
    <row r="3887" spans="2:10" s="198" customFormat="1" ht="18" customHeight="1" x14ac:dyDescent="0.2">
      <c r="B3887" s="203">
        <v>2011</v>
      </c>
      <c r="C3887" s="204">
        <v>96461.82</v>
      </c>
      <c r="D3887" s="205" t="s">
        <v>87</v>
      </c>
      <c r="E3887" s="205" t="s">
        <v>95</v>
      </c>
      <c r="F3887" s="203">
        <v>90</v>
      </c>
      <c r="G3887" s="205" t="s">
        <v>6453</v>
      </c>
      <c r="H3887" s="205" t="s">
        <v>169</v>
      </c>
      <c r="I3887" s="205" t="s">
        <v>166</v>
      </c>
      <c r="J3887" s="205" t="s">
        <v>166</v>
      </c>
    </row>
    <row r="3888" spans="2:10" s="198" customFormat="1" ht="18" customHeight="1" x14ac:dyDescent="0.2">
      <c r="B3888" s="203">
        <v>2011</v>
      </c>
      <c r="C3888" s="204">
        <v>52058439.119999997</v>
      </c>
      <c r="D3888" s="205" t="s">
        <v>87</v>
      </c>
      <c r="E3888" s="205" t="s">
        <v>95</v>
      </c>
      <c r="F3888" s="203">
        <v>90</v>
      </c>
      <c r="G3888" s="205" t="s">
        <v>6453</v>
      </c>
      <c r="H3888" s="205" t="s">
        <v>169</v>
      </c>
      <c r="I3888" s="205" t="s">
        <v>172</v>
      </c>
      <c r="J3888" s="205" t="s">
        <v>172</v>
      </c>
    </row>
    <row r="3889" spans="2:10" s="198" customFormat="1" ht="18" customHeight="1" x14ac:dyDescent="0.2">
      <c r="B3889" s="203">
        <v>2011</v>
      </c>
      <c r="C3889" s="204">
        <v>0</v>
      </c>
      <c r="D3889" s="205" t="s">
        <v>87</v>
      </c>
      <c r="E3889" s="205" t="s">
        <v>95</v>
      </c>
      <c r="F3889" s="203">
        <v>90</v>
      </c>
      <c r="G3889" s="205" t="s">
        <v>6453</v>
      </c>
      <c r="H3889" s="205" t="s">
        <v>169</v>
      </c>
      <c r="I3889" s="205" t="s">
        <v>349</v>
      </c>
      <c r="J3889" s="205" t="s">
        <v>169</v>
      </c>
    </row>
    <row r="3890" spans="2:10" s="198" customFormat="1" ht="18" customHeight="1" x14ac:dyDescent="0.2">
      <c r="B3890" s="203">
        <v>2011</v>
      </c>
      <c r="C3890" s="204">
        <v>38644</v>
      </c>
      <c r="D3890" s="205" t="s">
        <v>87</v>
      </c>
      <c r="E3890" s="205" t="s">
        <v>95</v>
      </c>
      <c r="F3890" s="203">
        <v>90</v>
      </c>
      <c r="G3890" s="205" t="s">
        <v>6453</v>
      </c>
      <c r="H3890" s="205" t="s">
        <v>174</v>
      </c>
      <c r="I3890" s="205" t="s">
        <v>175</v>
      </c>
      <c r="J3890" s="205" t="s">
        <v>175</v>
      </c>
    </row>
    <row r="3891" spans="2:10" s="198" customFormat="1" ht="18" customHeight="1" x14ac:dyDescent="0.2">
      <c r="B3891" s="203">
        <v>2011</v>
      </c>
      <c r="C3891" s="204">
        <v>157893.6</v>
      </c>
      <c r="D3891" s="205" t="s">
        <v>87</v>
      </c>
      <c r="E3891" s="205" t="s">
        <v>95</v>
      </c>
      <c r="F3891" s="203">
        <v>90</v>
      </c>
      <c r="G3891" s="205" t="s">
        <v>6453</v>
      </c>
      <c r="H3891" s="205" t="s">
        <v>174</v>
      </c>
      <c r="I3891" s="205" t="s">
        <v>352</v>
      </c>
      <c r="J3891" s="205" t="s">
        <v>352</v>
      </c>
    </row>
    <row r="3892" spans="2:10" s="198" customFormat="1" ht="18" customHeight="1" x14ac:dyDescent="0.2">
      <c r="B3892" s="203">
        <v>2011</v>
      </c>
      <c r="C3892" s="204">
        <v>16688280.539999999</v>
      </c>
      <c r="D3892" s="205" t="s">
        <v>87</v>
      </c>
      <c r="E3892" s="205" t="s">
        <v>95</v>
      </c>
      <c r="F3892" s="203">
        <v>90</v>
      </c>
      <c r="G3892" s="205" t="s">
        <v>6453</v>
      </c>
      <c r="H3892" s="205" t="s">
        <v>174</v>
      </c>
      <c r="I3892" s="205" t="s">
        <v>176</v>
      </c>
      <c r="J3892" s="205" t="s">
        <v>176</v>
      </c>
    </row>
    <row r="3893" spans="2:10" s="198" customFormat="1" ht="18" customHeight="1" x14ac:dyDescent="0.2">
      <c r="B3893" s="203">
        <v>2011</v>
      </c>
      <c r="C3893" s="204">
        <v>5632318.0600000005</v>
      </c>
      <c r="D3893" s="205" t="s">
        <v>87</v>
      </c>
      <c r="E3893" s="205" t="s">
        <v>95</v>
      </c>
      <c r="F3893" s="203">
        <v>90</v>
      </c>
      <c r="G3893" s="205" t="s">
        <v>6453</v>
      </c>
      <c r="H3893" s="205" t="s">
        <v>174</v>
      </c>
      <c r="I3893" s="205" t="s">
        <v>177</v>
      </c>
      <c r="J3893" s="205" t="s">
        <v>177</v>
      </c>
    </row>
    <row r="3894" spans="2:10" s="198" customFormat="1" ht="18" customHeight="1" x14ac:dyDescent="0.2">
      <c r="B3894" s="203">
        <v>2011</v>
      </c>
      <c r="C3894" s="204">
        <v>1472185.77</v>
      </c>
      <c r="D3894" s="205" t="s">
        <v>87</v>
      </c>
      <c r="E3894" s="205" t="s">
        <v>95</v>
      </c>
      <c r="F3894" s="203">
        <v>90</v>
      </c>
      <c r="G3894" s="205" t="s">
        <v>6453</v>
      </c>
      <c r="H3894" s="205" t="s">
        <v>174</v>
      </c>
      <c r="I3894" s="205" t="s">
        <v>178</v>
      </c>
      <c r="J3894" s="205" t="s">
        <v>178</v>
      </c>
    </row>
    <row r="3895" spans="2:10" s="198" customFormat="1" ht="18" customHeight="1" x14ac:dyDescent="0.2">
      <c r="B3895" s="203">
        <v>2011</v>
      </c>
      <c r="C3895" s="204">
        <v>1699.71</v>
      </c>
      <c r="D3895" s="205" t="s">
        <v>87</v>
      </c>
      <c r="E3895" s="205" t="s">
        <v>95</v>
      </c>
      <c r="F3895" s="203">
        <v>90</v>
      </c>
      <c r="G3895" s="205" t="s">
        <v>6453</v>
      </c>
      <c r="H3895" s="205" t="s">
        <v>174</v>
      </c>
      <c r="I3895" s="205" t="s">
        <v>179</v>
      </c>
      <c r="J3895" s="205" t="s">
        <v>179</v>
      </c>
    </row>
    <row r="3896" spans="2:10" s="198" customFormat="1" ht="18" customHeight="1" x14ac:dyDescent="0.2">
      <c r="B3896" s="203">
        <v>2011</v>
      </c>
      <c r="C3896" s="204">
        <v>36338709.289999999</v>
      </c>
      <c r="D3896" s="205" t="s">
        <v>87</v>
      </c>
      <c r="E3896" s="205" t="s">
        <v>95</v>
      </c>
      <c r="F3896" s="203">
        <v>90</v>
      </c>
      <c r="G3896" s="205" t="s">
        <v>6453</v>
      </c>
      <c r="H3896" s="205" t="s">
        <v>174</v>
      </c>
      <c r="I3896" s="205" t="s">
        <v>180</v>
      </c>
      <c r="J3896" s="205" t="s">
        <v>180</v>
      </c>
    </row>
    <row r="3897" spans="2:10" s="198" customFormat="1" ht="18" customHeight="1" x14ac:dyDescent="0.2">
      <c r="B3897" s="203">
        <v>2011</v>
      </c>
      <c r="C3897" s="204">
        <v>166779.54</v>
      </c>
      <c r="D3897" s="205" t="s">
        <v>87</v>
      </c>
      <c r="E3897" s="205" t="s">
        <v>95</v>
      </c>
      <c r="F3897" s="203">
        <v>90</v>
      </c>
      <c r="G3897" s="205" t="s">
        <v>6453</v>
      </c>
      <c r="H3897" s="205" t="s">
        <v>174</v>
      </c>
      <c r="I3897" s="205" t="s">
        <v>181</v>
      </c>
      <c r="J3897" s="205" t="s">
        <v>181</v>
      </c>
    </row>
    <row r="3898" spans="2:10" s="198" customFormat="1" ht="18" customHeight="1" x14ac:dyDescent="0.2">
      <c r="B3898" s="203">
        <v>2011</v>
      </c>
      <c r="C3898" s="204">
        <v>6607.8</v>
      </c>
      <c r="D3898" s="205" t="s">
        <v>87</v>
      </c>
      <c r="E3898" s="205" t="s">
        <v>95</v>
      </c>
      <c r="F3898" s="203">
        <v>90</v>
      </c>
      <c r="G3898" s="205" t="s">
        <v>6453</v>
      </c>
      <c r="H3898" s="205" t="s">
        <v>174</v>
      </c>
      <c r="I3898" s="205" t="s">
        <v>182</v>
      </c>
      <c r="J3898" s="205" t="s">
        <v>182</v>
      </c>
    </row>
    <row r="3899" spans="2:10" s="198" customFormat="1" ht="18" customHeight="1" x14ac:dyDescent="0.2">
      <c r="B3899" s="203">
        <v>2011</v>
      </c>
      <c r="C3899" s="204">
        <v>315264.32</v>
      </c>
      <c r="D3899" s="205" t="s">
        <v>87</v>
      </c>
      <c r="E3899" s="205" t="s">
        <v>95</v>
      </c>
      <c r="F3899" s="203">
        <v>90</v>
      </c>
      <c r="G3899" s="205" t="s">
        <v>6453</v>
      </c>
      <c r="H3899" s="205" t="s">
        <v>174</v>
      </c>
      <c r="I3899" s="205" t="s">
        <v>365</v>
      </c>
      <c r="J3899" s="205" t="s">
        <v>365</v>
      </c>
    </row>
    <row r="3900" spans="2:10" s="198" customFormat="1" ht="18" customHeight="1" x14ac:dyDescent="0.2">
      <c r="B3900" s="203">
        <v>2011</v>
      </c>
      <c r="C3900" s="204">
        <v>22755818.66</v>
      </c>
      <c r="D3900" s="205" t="s">
        <v>87</v>
      </c>
      <c r="E3900" s="205" t="s">
        <v>95</v>
      </c>
      <c r="F3900" s="203">
        <v>90</v>
      </c>
      <c r="G3900" s="205" t="s">
        <v>6453</v>
      </c>
      <c r="H3900" s="205" t="s">
        <v>174</v>
      </c>
      <c r="I3900" s="205" t="s">
        <v>183</v>
      </c>
      <c r="J3900" s="205" t="s">
        <v>183</v>
      </c>
    </row>
    <row r="3901" spans="2:10" s="198" customFormat="1" ht="18" customHeight="1" x14ac:dyDescent="0.2">
      <c r="B3901" s="203">
        <v>2011</v>
      </c>
      <c r="C3901" s="204">
        <v>6638307.3600000003</v>
      </c>
      <c r="D3901" s="205" t="s">
        <v>87</v>
      </c>
      <c r="E3901" s="205" t="s">
        <v>95</v>
      </c>
      <c r="F3901" s="203">
        <v>90</v>
      </c>
      <c r="G3901" s="205" t="s">
        <v>6453</v>
      </c>
      <c r="H3901" s="205" t="s">
        <v>174</v>
      </c>
      <c r="I3901" s="205" t="s">
        <v>184</v>
      </c>
      <c r="J3901" s="205" t="s">
        <v>184</v>
      </c>
    </row>
    <row r="3902" spans="2:10" s="198" customFormat="1" ht="18" customHeight="1" x14ac:dyDescent="0.2">
      <c r="B3902" s="203">
        <v>2011</v>
      </c>
      <c r="C3902" s="204">
        <v>92601890.150000006</v>
      </c>
      <c r="D3902" s="205" t="s">
        <v>87</v>
      </c>
      <c r="E3902" s="205" t="s">
        <v>95</v>
      </c>
      <c r="F3902" s="203">
        <v>90</v>
      </c>
      <c r="G3902" s="205" t="s">
        <v>6453</v>
      </c>
      <c r="H3902" s="205" t="s">
        <v>174</v>
      </c>
      <c r="I3902" s="205" t="s">
        <v>185</v>
      </c>
      <c r="J3902" s="205" t="s">
        <v>185</v>
      </c>
    </row>
    <row r="3903" spans="2:10" s="198" customFormat="1" ht="18" customHeight="1" x14ac:dyDescent="0.2">
      <c r="B3903" s="203">
        <v>2011</v>
      </c>
      <c r="C3903" s="204">
        <v>19465405.370000001</v>
      </c>
      <c r="D3903" s="205" t="s">
        <v>87</v>
      </c>
      <c r="E3903" s="205" t="s">
        <v>95</v>
      </c>
      <c r="F3903" s="203">
        <v>90</v>
      </c>
      <c r="G3903" s="205" t="s">
        <v>6453</v>
      </c>
      <c r="H3903" s="205" t="s">
        <v>174</v>
      </c>
      <c r="I3903" s="205" t="s">
        <v>186</v>
      </c>
      <c r="J3903" s="205" t="s">
        <v>186</v>
      </c>
    </row>
    <row r="3904" spans="2:10" s="198" customFormat="1" ht="18" customHeight="1" x14ac:dyDescent="0.2">
      <c r="B3904" s="203">
        <v>2011</v>
      </c>
      <c r="C3904" s="204">
        <v>244285.61</v>
      </c>
      <c r="D3904" s="205" t="s">
        <v>87</v>
      </c>
      <c r="E3904" s="205" t="s">
        <v>95</v>
      </c>
      <c r="F3904" s="203">
        <v>90</v>
      </c>
      <c r="G3904" s="205" t="s">
        <v>6453</v>
      </c>
      <c r="H3904" s="205" t="s">
        <v>174</v>
      </c>
      <c r="I3904" s="205" t="s">
        <v>187</v>
      </c>
      <c r="J3904" s="205" t="s">
        <v>187</v>
      </c>
    </row>
    <row r="3905" spans="2:10" s="198" customFormat="1" ht="18" customHeight="1" x14ac:dyDescent="0.2">
      <c r="B3905" s="203">
        <v>2011</v>
      </c>
      <c r="C3905" s="204">
        <v>985821.99</v>
      </c>
      <c r="D3905" s="205" t="s">
        <v>87</v>
      </c>
      <c r="E3905" s="205" t="s">
        <v>95</v>
      </c>
      <c r="F3905" s="203">
        <v>90</v>
      </c>
      <c r="G3905" s="205" t="s">
        <v>6453</v>
      </c>
      <c r="H3905" s="205" t="s">
        <v>174</v>
      </c>
      <c r="I3905" s="205" t="s">
        <v>188</v>
      </c>
      <c r="J3905" s="205" t="s">
        <v>188</v>
      </c>
    </row>
    <row r="3906" spans="2:10" s="198" customFormat="1" ht="18" customHeight="1" x14ac:dyDescent="0.2">
      <c r="B3906" s="203">
        <v>2011</v>
      </c>
      <c r="C3906" s="204">
        <v>3634.14</v>
      </c>
      <c r="D3906" s="205" t="s">
        <v>87</v>
      </c>
      <c r="E3906" s="205" t="s">
        <v>95</v>
      </c>
      <c r="F3906" s="203">
        <v>90</v>
      </c>
      <c r="G3906" s="205" t="s">
        <v>6453</v>
      </c>
      <c r="H3906" s="205" t="s">
        <v>174</v>
      </c>
      <c r="I3906" s="205" t="s">
        <v>189</v>
      </c>
      <c r="J3906" s="205" t="s">
        <v>189</v>
      </c>
    </row>
    <row r="3907" spans="2:10" s="198" customFormat="1" ht="18" customHeight="1" x14ac:dyDescent="0.2">
      <c r="B3907" s="203">
        <v>2011</v>
      </c>
      <c r="C3907" s="204">
        <v>19286.57</v>
      </c>
      <c r="D3907" s="205" t="s">
        <v>87</v>
      </c>
      <c r="E3907" s="205" t="s">
        <v>95</v>
      </c>
      <c r="F3907" s="203">
        <v>90</v>
      </c>
      <c r="G3907" s="205" t="s">
        <v>6453</v>
      </c>
      <c r="H3907" s="205" t="s">
        <v>174</v>
      </c>
      <c r="I3907" s="205" t="s">
        <v>190</v>
      </c>
      <c r="J3907" s="205" t="s">
        <v>190</v>
      </c>
    </row>
    <row r="3908" spans="2:10" s="198" customFormat="1" ht="18" customHeight="1" x14ac:dyDescent="0.2">
      <c r="B3908" s="203">
        <v>2011</v>
      </c>
      <c r="C3908" s="204">
        <v>183142.55</v>
      </c>
      <c r="D3908" s="205" t="s">
        <v>87</v>
      </c>
      <c r="E3908" s="205" t="s">
        <v>95</v>
      </c>
      <c r="F3908" s="203">
        <v>90</v>
      </c>
      <c r="G3908" s="205" t="s">
        <v>6453</v>
      </c>
      <c r="H3908" s="205" t="s">
        <v>174</v>
      </c>
      <c r="I3908" s="205" t="s">
        <v>191</v>
      </c>
      <c r="J3908" s="205" t="s">
        <v>191</v>
      </c>
    </row>
    <row r="3909" spans="2:10" s="198" customFormat="1" ht="18" customHeight="1" x14ac:dyDescent="0.2">
      <c r="B3909" s="203">
        <v>2011</v>
      </c>
      <c r="C3909" s="204">
        <v>12398.8</v>
      </c>
      <c r="D3909" s="205" t="s">
        <v>87</v>
      </c>
      <c r="E3909" s="205" t="s">
        <v>95</v>
      </c>
      <c r="F3909" s="203">
        <v>90</v>
      </c>
      <c r="G3909" s="205" t="s">
        <v>6453</v>
      </c>
      <c r="H3909" s="205" t="s">
        <v>174</v>
      </c>
      <c r="I3909" s="205" t="s">
        <v>192</v>
      </c>
      <c r="J3909" s="205" t="s">
        <v>192</v>
      </c>
    </row>
    <row r="3910" spans="2:10" s="198" customFormat="1" ht="18" customHeight="1" x14ac:dyDescent="0.2">
      <c r="B3910" s="203">
        <v>2011</v>
      </c>
      <c r="C3910" s="204">
        <v>1105571.8500000001</v>
      </c>
      <c r="D3910" s="205" t="s">
        <v>87</v>
      </c>
      <c r="E3910" s="205" t="s">
        <v>95</v>
      </c>
      <c r="F3910" s="203">
        <v>90</v>
      </c>
      <c r="G3910" s="205" t="s">
        <v>6453</v>
      </c>
      <c r="H3910" s="205" t="s">
        <v>174</v>
      </c>
      <c r="I3910" s="205" t="s">
        <v>193</v>
      </c>
      <c r="J3910" s="205" t="s">
        <v>193</v>
      </c>
    </row>
    <row r="3911" spans="2:10" s="198" customFormat="1" ht="18" customHeight="1" x14ac:dyDescent="0.2">
      <c r="B3911" s="203">
        <v>2011</v>
      </c>
      <c r="C3911" s="204">
        <v>769335.41</v>
      </c>
      <c r="D3911" s="205" t="s">
        <v>87</v>
      </c>
      <c r="E3911" s="205" t="s">
        <v>95</v>
      </c>
      <c r="F3911" s="203">
        <v>90</v>
      </c>
      <c r="G3911" s="205" t="s">
        <v>6453</v>
      </c>
      <c r="H3911" s="205" t="s">
        <v>174</v>
      </c>
      <c r="I3911" s="205" t="s">
        <v>349</v>
      </c>
      <c r="J3911" s="205" t="s">
        <v>174</v>
      </c>
    </row>
    <row r="3912" spans="2:10" s="198" customFormat="1" ht="18" customHeight="1" x14ac:dyDescent="0.2">
      <c r="B3912" s="203">
        <v>2011</v>
      </c>
      <c r="C3912" s="204">
        <v>67051.62</v>
      </c>
      <c r="D3912" s="205" t="s">
        <v>87</v>
      </c>
      <c r="E3912" s="205" t="s">
        <v>95</v>
      </c>
      <c r="F3912" s="203">
        <v>90</v>
      </c>
      <c r="G3912" s="205" t="s">
        <v>6453</v>
      </c>
      <c r="H3912" s="205" t="s">
        <v>174</v>
      </c>
      <c r="I3912" s="205" t="s">
        <v>372</v>
      </c>
      <c r="J3912" s="205" t="s">
        <v>372</v>
      </c>
    </row>
    <row r="3913" spans="2:10" s="198" customFormat="1" ht="18" customHeight="1" x14ac:dyDescent="0.2">
      <c r="B3913" s="203">
        <v>2011</v>
      </c>
      <c r="C3913" s="204">
        <v>68999489.319999993</v>
      </c>
      <c r="D3913" s="205" t="s">
        <v>87</v>
      </c>
      <c r="E3913" s="205" t="s">
        <v>95</v>
      </c>
      <c r="F3913" s="203">
        <v>90</v>
      </c>
      <c r="G3913" s="205" t="s">
        <v>6453</v>
      </c>
      <c r="H3913" s="205" t="s">
        <v>194</v>
      </c>
      <c r="I3913" s="205" t="s">
        <v>435</v>
      </c>
      <c r="J3913" s="205" t="s">
        <v>435</v>
      </c>
    </row>
    <row r="3914" spans="2:10" s="198" customFormat="1" ht="18" customHeight="1" x14ac:dyDescent="0.2">
      <c r="B3914" s="203">
        <v>2011</v>
      </c>
      <c r="C3914" s="204">
        <v>577974.92000000004</v>
      </c>
      <c r="D3914" s="205" t="s">
        <v>87</v>
      </c>
      <c r="E3914" s="205" t="s">
        <v>95</v>
      </c>
      <c r="F3914" s="203">
        <v>90</v>
      </c>
      <c r="G3914" s="205" t="s">
        <v>6453</v>
      </c>
      <c r="H3914" s="205" t="s">
        <v>194</v>
      </c>
      <c r="I3914" s="205" t="s">
        <v>366</v>
      </c>
      <c r="J3914" s="205" t="s">
        <v>366</v>
      </c>
    </row>
    <row r="3915" spans="2:10" s="198" customFormat="1" ht="18" customHeight="1" x14ac:dyDescent="0.2">
      <c r="B3915" s="203">
        <v>2011</v>
      </c>
      <c r="C3915" s="204">
        <v>2168035.67</v>
      </c>
      <c r="D3915" s="205" t="s">
        <v>87</v>
      </c>
      <c r="E3915" s="205" t="s">
        <v>95</v>
      </c>
      <c r="F3915" s="203">
        <v>90</v>
      </c>
      <c r="G3915" s="205" t="s">
        <v>6453</v>
      </c>
      <c r="H3915" s="205" t="s">
        <v>194</v>
      </c>
      <c r="I3915" s="205" t="s">
        <v>195</v>
      </c>
      <c r="J3915" s="205" t="s">
        <v>195</v>
      </c>
    </row>
    <row r="3916" spans="2:10" s="198" customFormat="1" ht="18" customHeight="1" x14ac:dyDescent="0.2">
      <c r="B3916" s="203">
        <v>2011</v>
      </c>
      <c r="C3916" s="204">
        <v>294174.25</v>
      </c>
      <c r="D3916" s="205" t="s">
        <v>87</v>
      </c>
      <c r="E3916" s="205" t="s">
        <v>95</v>
      </c>
      <c r="F3916" s="203">
        <v>90</v>
      </c>
      <c r="G3916" s="205" t="s">
        <v>6453</v>
      </c>
      <c r="H3916" s="205" t="s">
        <v>194</v>
      </c>
      <c r="I3916" s="205" t="s">
        <v>175</v>
      </c>
      <c r="J3916" s="205" t="s">
        <v>175</v>
      </c>
    </row>
    <row r="3917" spans="2:10" s="198" customFormat="1" ht="18" customHeight="1" x14ac:dyDescent="0.2">
      <c r="B3917" s="203">
        <v>2011</v>
      </c>
      <c r="C3917" s="204">
        <v>13074696.66</v>
      </c>
      <c r="D3917" s="205" t="s">
        <v>87</v>
      </c>
      <c r="E3917" s="205" t="s">
        <v>95</v>
      </c>
      <c r="F3917" s="203">
        <v>90</v>
      </c>
      <c r="G3917" s="205" t="s">
        <v>6453</v>
      </c>
      <c r="H3917" s="205" t="s">
        <v>194</v>
      </c>
      <c r="I3917" s="205" t="s">
        <v>413</v>
      </c>
      <c r="J3917" s="205" t="s">
        <v>413</v>
      </c>
    </row>
    <row r="3918" spans="2:10" s="198" customFormat="1" ht="18" customHeight="1" x14ac:dyDescent="0.2">
      <c r="B3918" s="203">
        <v>2011</v>
      </c>
      <c r="C3918" s="204">
        <v>190446</v>
      </c>
      <c r="D3918" s="205" t="s">
        <v>87</v>
      </c>
      <c r="E3918" s="205" t="s">
        <v>95</v>
      </c>
      <c r="F3918" s="203">
        <v>90</v>
      </c>
      <c r="G3918" s="205" t="s">
        <v>6453</v>
      </c>
      <c r="H3918" s="205" t="s">
        <v>194</v>
      </c>
      <c r="I3918" s="205" t="s">
        <v>460</v>
      </c>
      <c r="J3918" s="205" t="s">
        <v>460</v>
      </c>
    </row>
    <row r="3919" spans="2:10" s="198" customFormat="1" ht="18" customHeight="1" x14ac:dyDescent="0.2">
      <c r="B3919" s="203">
        <v>2011</v>
      </c>
      <c r="C3919" s="204">
        <v>2632322.9900000002</v>
      </c>
      <c r="D3919" s="205" t="s">
        <v>87</v>
      </c>
      <c r="E3919" s="205" t="s">
        <v>95</v>
      </c>
      <c r="F3919" s="203">
        <v>90</v>
      </c>
      <c r="G3919" s="205" t="s">
        <v>6453</v>
      </c>
      <c r="H3919" s="205" t="s">
        <v>194</v>
      </c>
      <c r="I3919" s="205" t="s">
        <v>414</v>
      </c>
      <c r="J3919" s="205" t="s">
        <v>414</v>
      </c>
    </row>
    <row r="3920" spans="2:10" s="198" customFormat="1" ht="18" customHeight="1" x14ac:dyDescent="0.2">
      <c r="B3920" s="203">
        <v>2011</v>
      </c>
      <c r="C3920" s="204">
        <v>25518539.039999999</v>
      </c>
      <c r="D3920" s="205" t="s">
        <v>87</v>
      </c>
      <c r="E3920" s="205" t="s">
        <v>95</v>
      </c>
      <c r="F3920" s="203">
        <v>90</v>
      </c>
      <c r="G3920" s="205" t="s">
        <v>6453</v>
      </c>
      <c r="H3920" s="205" t="s">
        <v>194</v>
      </c>
      <c r="I3920" s="205" t="s">
        <v>482</v>
      </c>
      <c r="J3920" s="205" t="s">
        <v>482</v>
      </c>
    </row>
    <row r="3921" spans="2:10" s="198" customFormat="1" ht="18" customHeight="1" x14ac:dyDescent="0.2">
      <c r="B3921" s="203">
        <v>2011</v>
      </c>
      <c r="C3921" s="204">
        <v>2379064.36</v>
      </c>
      <c r="D3921" s="205" t="s">
        <v>87</v>
      </c>
      <c r="E3921" s="205" t="s">
        <v>95</v>
      </c>
      <c r="F3921" s="203">
        <v>90</v>
      </c>
      <c r="G3921" s="205" t="s">
        <v>6453</v>
      </c>
      <c r="H3921" s="205" t="s">
        <v>194</v>
      </c>
      <c r="I3921" s="205" t="s">
        <v>415</v>
      </c>
      <c r="J3921" s="205" t="s">
        <v>415</v>
      </c>
    </row>
    <row r="3922" spans="2:10" s="198" customFormat="1" ht="18" customHeight="1" x14ac:dyDescent="0.2">
      <c r="B3922" s="203">
        <v>2011</v>
      </c>
      <c r="C3922" s="204">
        <v>116156342.8</v>
      </c>
      <c r="D3922" s="205" t="s">
        <v>87</v>
      </c>
      <c r="E3922" s="205" t="s">
        <v>95</v>
      </c>
      <c r="F3922" s="203">
        <v>90</v>
      </c>
      <c r="G3922" s="205" t="s">
        <v>6453</v>
      </c>
      <c r="H3922" s="205" t="s">
        <v>194</v>
      </c>
      <c r="I3922" s="205" t="s">
        <v>416</v>
      </c>
      <c r="J3922" s="205" t="s">
        <v>416</v>
      </c>
    </row>
    <row r="3923" spans="2:10" s="198" customFormat="1" ht="18" customHeight="1" x14ac:dyDescent="0.2">
      <c r="B3923" s="203">
        <v>2011</v>
      </c>
      <c r="C3923" s="204">
        <v>24947394.010000002</v>
      </c>
      <c r="D3923" s="205" t="s">
        <v>87</v>
      </c>
      <c r="E3923" s="205" t="s">
        <v>95</v>
      </c>
      <c r="F3923" s="203">
        <v>90</v>
      </c>
      <c r="G3923" s="205" t="s">
        <v>6453</v>
      </c>
      <c r="H3923" s="205" t="s">
        <v>194</v>
      </c>
      <c r="I3923" s="205" t="s">
        <v>417</v>
      </c>
      <c r="J3923" s="205" t="s">
        <v>417</v>
      </c>
    </row>
    <row r="3924" spans="2:10" s="198" customFormat="1" ht="18" customHeight="1" x14ac:dyDescent="0.2">
      <c r="B3924" s="203">
        <v>2011</v>
      </c>
      <c r="C3924" s="204">
        <v>2692657.68</v>
      </c>
      <c r="D3924" s="205" t="s">
        <v>87</v>
      </c>
      <c r="E3924" s="205" t="s">
        <v>95</v>
      </c>
      <c r="F3924" s="203">
        <v>90</v>
      </c>
      <c r="G3924" s="205" t="s">
        <v>6453</v>
      </c>
      <c r="H3924" s="205" t="s">
        <v>194</v>
      </c>
      <c r="I3924" s="205" t="s">
        <v>196</v>
      </c>
      <c r="J3924" s="205" t="s">
        <v>196</v>
      </c>
    </row>
    <row r="3925" spans="2:10" s="198" customFormat="1" ht="18" customHeight="1" x14ac:dyDescent="0.2">
      <c r="B3925" s="203">
        <v>2011</v>
      </c>
      <c r="C3925" s="204">
        <v>29619790.66</v>
      </c>
      <c r="D3925" s="205" t="s">
        <v>87</v>
      </c>
      <c r="E3925" s="205" t="s">
        <v>95</v>
      </c>
      <c r="F3925" s="203">
        <v>90</v>
      </c>
      <c r="G3925" s="205" t="s">
        <v>6453</v>
      </c>
      <c r="H3925" s="205" t="s">
        <v>194</v>
      </c>
      <c r="I3925" s="205" t="s">
        <v>179</v>
      </c>
      <c r="J3925" s="205" t="s">
        <v>179</v>
      </c>
    </row>
    <row r="3926" spans="2:10" s="198" customFormat="1" ht="18" customHeight="1" x14ac:dyDescent="0.2">
      <c r="B3926" s="203">
        <v>2011</v>
      </c>
      <c r="C3926" s="204">
        <v>533744.22</v>
      </c>
      <c r="D3926" s="205" t="s">
        <v>87</v>
      </c>
      <c r="E3926" s="205" t="s">
        <v>95</v>
      </c>
      <c r="F3926" s="203">
        <v>90</v>
      </c>
      <c r="G3926" s="205" t="s">
        <v>6453</v>
      </c>
      <c r="H3926" s="205" t="s">
        <v>194</v>
      </c>
      <c r="I3926" s="205" t="s">
        <v>197</v>
      </c>
      <c r="J3926" s="205" t="s">
        <v>197</v>
      </c>
    </row>
    <row r="3927" spans="2:10" s="198" customFormat="1" ht="18" customHeight="1" x14ac:dyDescent="0.2">
      <c r="B3927" s="203">
        <v>2011</v>
      </c>
      <c r="C3927" s="204">
        <v>23034464.32</v>
      </c>
      <c r="D3927" s="205" t="s">
        <v>87</v>
      </c>
      <c r="E3927" s="205" t="s">
        <v>95</v>
      </c>
      <c r="F3927" s="203">
        <v>90</v>
      </c>
      <c r="G3927" s="205" t="s">
        <v>6453</v>
      </c>
      <c r="H3927" s="205" t="s">
        <v>194</v>
      </c>
      <c r="I3927" s="205" t="s">
        <v>418</v>
      </c>
      <c r="J3927" s="205" t="s">
        <v>418</v>
      </c>
    </row>
    <row r="3928" spans="2:10" s="198" customFormat="1" ht="18" customHeight="1" x14ac:dyDescent="0.2">
      <c r="B3928" s="203">
        <v>2011</v>
      </c>
      <c r="C3928" s="204">
        <v>180080028.91</v>
      </c>
      <c r="D3928" s="205" t="s">
        <v>87</v>
      </c>
      <c r="E3928" s="205" t="s">
        <v>95</v>
      </c>
      <c r="F3928" s="203">
        <v>90</v>
      </c>
      <c r="G3928" s="205" t="s">
        <v>6453</v>
      </c>
      <c r="H3928" s="205" t="s">
        <v>194</v>
      </c>
      <c r="I3928" s="205" t="s">
        <v>182</v>
      </c>
      <c r="J3928" s="205" t="s">
        <v>182</v>
      </c>
    </row>
    <row r="3929" spans="2:10" s="198" customFormat="1" ht="18" customHeight="1" x14ac:dyDescent="0.2">
      <c r="B3929" s="203">
        <v>2011</v>
      </c>
      <c r="C3929" s="204">
        <v>37795952.789999999</v>
      </c>
      <c r="D3929" s="205" t="s">
        <v>87</v>
      </c>
      <c r="E3929" s="205" t="s">
        <v>95</v>
      </c>
      <c r="F3929" s="203">
        <v>90</v>
      </c>
      <c r="G3929" s="205" t="s">
        <v>6453</v>
      </c>
      <c r="H3929" s="205" t="s">
        <v>194</v>
      </c>
      <c r="I3929" s="205" t="s">
        <v>183</v>
      </c>
      <c r="J3929" s="205" t="s">
        <v>183</v>
      </c>
    </row>
    <row r="3930" spans="2:10" s="198" customFormat="1" ht="18" customHeight="1" x14ac:dyDescent="0.2">
      <c r="B3930" s="203">
        <v>2011</v>
      </c>
      <c r="C3930" s="204">
        <v>22034795.34</v>
      </c>
      <c r="D3930" s="205" t="s">
        <v>87</v>
      </c>
      <c r="E3930" s="205" t="s">
        <v>95</v>
      </c>
      <c r="F3930" s="203">
        <v>90</v>
      </c>
      <c r="G3930" s="205" t="s">
        <v>6453</v>
      </c>
      <c r="H3930" s="205" t="s">
        <v>194</v>
      </c>
      <c r="I3930" s="205" t="s">
        <v>199</v>
      </c>
      <c r="J3930" s="205" t="s">
        <v>199</v>
      </c>
    </row>
    <row r="3931" spans="2:10" s="198" customFormat="1" ht="18" customHeight="1" x14ac:dyDescent="0.2">
      <c r="B3931" s="203">
        <v>2011</v>
      </c>
      <c r="C3931" s="204">
        <v>18100017.670000002</v>
      </c>
      <c r="D3931" s="205" t="s">
        <v>87</v>
      </c>
      <c r="E3931" s="205" t="s">
        <v>95</v>
      </c>
      <c r="F3931" s="203">
        <v>90</v>
      </c>
      <c r="G3931" s="205" t="s">
        <v>6453</v>
      </c>
      <c r="H3931" s="205" t="s">
        <v>194</v>
      </c>
      <c r="I3931" s="205" t="s">
        <v>200</v>
      </c>
      <c r="J3931" s="205" t="s">
        <v>200</v>
      </c>
    </row>
    <row r="3932" spans="2:10" s="198" customFormat="1" ht="18" customHeight="1" x14ac:dyDescent="0.2">
      <c r="B3932" s="203">
        <v>2011</v>
      </c>
      <c r="C3932" s="204">
        <v>99931.3</v>
      </c>
      <c r="D3932" s="205" t="s">
        <v>87</v>
      </c>
      <c r="E3932" s="205" t="s">
        <v>95</v>
      </c>
      <c r="F3932" s="203">
        <v>90</v>
      </c>
      <c r="G3932" s="205" t="s">
        <v>6453</v>
      </c>
      <c r="H3932" s="205" t="s">
        <v>194</v>
      </c>
      <c r="I3932" s="205" t="s">
        <v>202</v>
      </c>
      <c r="J3932" s="205" t="s">
        <v>202</v>
      </c>
    </row>
    <row r="3933" spans="2:10" s="198" customFormat="1" ht="18" customHeight="1" x14ac:dyDescent="0.2">
      <c r="B3933" s="203">
        <v>2011</v>
      </c>
      <c r="C3933" s="204">
        <v>16067275.310000001</v>
      </c>
      <c r="D3933" s="205" t="s">
        <v>87</v>
      </c>
      <c r="E3933" s="205" t="s">
        <v>95</v>
      </c>
      <c r="F3933" s="203">
        <v>90</v>
      </c>
      <c r="G3933" s="205" t="s">
        <v>6453</v>
      </c>
      <c r="H3933" s="205" t="s">
        <v>194</v>
      </c>
      <c r="I3933" s="205" t="s">
        <v>203</v>
      </c>
      <c r="J3933" s="205" t="s">
        <v>203</v>
      </c>
    </row>
    <row r="3934" spans="2:10" s="198" customFormat="1" ht="18" customHeight="1" x14ac:dyDescent="0.2">
      <c r="B3934" s="203">
        <v>2011</v>
      </c>
      <c r="C3934" s="204">
        <v>139785.47</v>
      </c>
      <c r="D3934" s="205" t="s">
        <v>87</v>
      </c>
      <c r="E3934" s="205" t="s">
        <v>95</v>
      </c>
      <c r="F3934" s="203">
        <v>90</v>
      </c>
      <c r="G3934" s="205" t="s">
        <v>6453</v>
      </c>
      <c r="H3934" s="205" t="s">
        <v>194</v>
      </c>
      <c r="I3934" s="205" t="s">
        <v>204</v>
      </c>
      <c r="J3934" s="205" t="s">
        <v>204</v>
      </c>
    </row>
    <row r="3935" spans="2:10" s="198" customFormat="1" ht="18" customHeight="1" x14ac:dyDescent="0.2">
      <c r="B3935" s="203">
        <v>2011</v>
      </c>
      <c r="C3935" s="204">
        <v>103710945.45999999</v>
      </c>
      <c r="D3935" s="205" t="s">
        <v>87</v>
      </c>
      <c r="E3935" s="205" t="s">
        <v>95</v>
      </c>
      <c r="F3935" s="203">
        <v>90</v>
      </c>
      <c r="G3935" s="205" t="s">
        <v>6453</v>
      </c>
      <c r="H3935" s="205" t="s">
        <v>194</v>
      </c>
      <c r="I3935" s="205" t="s">
        <v>205</v>
      </c>
      <c r="J3935" s="205" t="s">
        <v>205</v>
      </c>
    </row>
    <row r="3936" spans="2:10" s="198" customFormat="1" ht="18" customHeight="1" x14ac:dyDescent="0.2">
      <c r="B3936" s="203">
        <v>2011</v>
      </c>
      <c r="C3936" s="204">
        <v>4389528.41</v>
      </c>
      <c r="D3936" s="205" t="s">
        <v>87</v>
      </c>
      <c r="E3936" s="205" t="s">
        <v>95</v>
      </c>
      <c r="F3936" s="203">
        <v>90</v>
      </c>
      <c r="G3936" s="205" t="s">
        <v>6453</v>
      </c>
      <c r="H3936" s="205" t="s">
        <v>194</v>
      </c>
      <c r="I3936" s="205" t="s">
        <v>206</v>
      </c>
      <c r="J3936" s="205" t="s">
        <v>206</v>
      </c>
    </row>
    <row r="3937" spans="2:10" s="198" customFormat="1" ht="18" customHeight="1" x14ac:dyDescent="0.2">
      <c r="B3937" s="203">
        <v>2011</v>
      </c>
      <c r="C3937" s="204">
        <v>772471.19</v>
      </c>
      <c r="D3937" s="205" t="s">
        <v>87</v>
      </c>
      <c r="E3937" s="205" t="s">
        <v>95</v>
      </c>
      <c r="F3937" s="203">
        <v>90</v>
      </c>
      <c r="G3937" s="205" t="s">
        <v>6453</v>
      </c>
      <c r="H3937" s="205" t="s">
        <v>194</v>
      </c>
      <c r="I3937" s="205" t="s">
        <v>207</v>
      </c>
      <c r="J3937" s="205" t="s">
        <v>207</v>
      </c>
    </row>
    <row r="3938" spans="2:10" s="198" customFormat="1" ht="18" customHeight="1" x14ac:dyDescent="0.2">
      <c r="B3938" s="203">
        <v>2011</v>
      </c>
      <c r="C3938" s="204">
        <v>106116505.67</v>
      </c>
      <c r="D3938" s="205" t="s">
        <v>87</v>
      </c>
      <c r="E3938" s="205" t="s">
        <v>95</v>
      </c>
      <c r="F3938" s="203">
        <v>90</v>
      </c>
      <c r="G3938" s="205" t="s">
        <v>6453</v>
      </c>
      <c r="H3938" s="205" t="s">
        <v>194</v>
      </c>
      <c r="I3938" s="205" t="s">
        <v>208</v>
      </c>
      <c r="J3938" s="205" t="s">
        <v>208</v>
      </c>
    </row>
    <row r="3939" spans="2:10" s="198" customFormat="1" ht="18" customHeight="1" x14ac:dyDescent="0.2">
      <c r="B3939" s="203">
        <v>2011</v>
      </c>
      <c r="C3939" s="204">
        <v>1944555.97</v>
      </c>
      <c r="D3939" s="205" t="s">
        <v>87</v>
      </c>
      <c r="E3939" s="205" t="s">
        <v>95</v>
      </c>
      <c r="F3939" s="203">
        <v>90</v>
      </c>
      <c r="G3939" s="205" t="s">
        <v>6453</v>
      </c>
      <c r="H3939" s="205" t="s">
        <v>194</v>
      </c>
      <c r="I3939" s="205" t="s">
        <v>209</v>
      </c>
      <c r="J3939" s="205" t="s">
        <v>209</v>
      </c>
    </row>
    <row r="3940" spans="2:10" s="198" customFormat="1" ht="18" customHeight="1" x14ac:dyDescent="0.2">
      <c r="B3940" s="203">
        <v>2011</v>
      </c>
      <c r="C3940" s="204">
        <v>25570110.91</v>
      </c>
      <c r="D3940" s="205" t="s">
        <v>87</v>
      </c>
      <c r="E3940" s="205" t="s">
        <v>95</v>
      </c>
      <c r="F3940" s="203">
        <v>90</v>
      </c>
      <c r="G3940" s="205" t="s">
        <v>6453</v>
      </c>
      <c r="H3940" s="205" t="s">
        <v>194</v>
      </c>
      <c r="I3940" s="205" t="s">
        <v>483</v>
      </c>
      <c r="J3940" s="205" t="s">
        <v>483</v>
      </c>
    </row>
    <row r="3941" spans="2:10" s="198" customFormat="1" ht="18" customHeight="1" x14ac:dyDescent="0.2">
      <c r="B3941" s="203">
        <v>2011</v>
      </c>
      <c r="C3941" s="204">
        <v>9909475.9700000007</v>
      </c>
      <c r="D3941" s="205" t="s">
        <v>87</v>
      </c>
      <c r="E3941" s="205" t="s">
        <v>95</v>
      </c>
      <c r="F3941" s="203">
        <v>90</v>
      </c>
      <c r="G3941" s="205" t="s">
        <v>6453</v>
      </c>
      <c r="H3941" s="205" t="s">
        <v>194</v>
      </c>
      <c r="I3941" s="205" t="s">
        <v>354</v>
      </c>
      <c r="J3941" s="205" t="s">
        <v>354</v>
      </c>
    </row>
    <row r="3942" spans="2:10" s="198" customFormat="1" ht="18" customHeight="1" x14ac:dyDescent="0.2">
      <c r="B3942" s="203">
        <v>2011</v>
      </c>
      <c r="C3942" s="204">
        <v>36781384.359999999</v>
      </c>
      <c r="D3942" s="205" t="s">
        <v>87</v>
      </c>
      <c r="E3942" s="205" t="s">
        <v>95</v>
      </c>
      <c r="F3942" s="203">
        <v>90</v>
      </c>
      <c r="G3942" s="205" t="s">
        <v>6453</v>
      </c>
      <c r="H3942" s="205" t="s">
        <v>194</v>
      </c>
      <c r="I3942" s="205" t="s">
        <v>191</v>
      </c>
      <c r="J3942" s="205" t="s">
        <v>191</v>
      </c>
    </row>
    <row r="3943" spans="2:10" s="198" customFormat="1" ht="18" customHeight="1" x14ac:dyDescent="0.2">
      <c r="B3943" s="203">
        <v>2011</v>
      </c>
      <c r="C3943" s="204">
        <v>37445431.840000004</v>
      </c>
      <c r="D3943" s="205" t="s">
        <v>87</v>
      </c>
      <c r="E3943" s="205" t="s">
        <v>95</v>
      </c>
      <c r="F3943" s="203">
        <v>90</v>
      </c>
      <c r="G3943" s="205" t="s">
        <v>6453</v>
      </c>
      <c r="H3943" s="205" t="s">
        <v>194</v>
      </c>
      <c r="I3943" s="205" t="s">
        <v>192</v>
      </c>
      <c r="J3943" s="205" t="s">
        <v>192</v>
      </c>
    </row>
    <row r="3944" spans="2:10" s="198" customFormat="1" ht="18" customHeight="1" x14ac:dyDescent="0.2">
      <c r="B3944" s="203">
        <v>2011</v>
      </c>
      <c r="C3944" s="204">
        <v>16274942.289999999</v>
      </c>
      <c r="D3944" s="205" t="s">
        <v>87</v>
      </c>
      <c r="E3944" s="205" t="s">
        <v>95</v>
      </c>
      <c r="F3944" s="203">
        <v>90</v>
      </c>
      <c r="G3944" s="205" t="s">
        <v>6453</v>
      </c>
      <c r="H3944" s="205" t="s">
        <v>194</v>
      </c>
      <c r="I3944" s="205" t="s">
        <v>210</v>
      </c>
      <c r="J3944" s="205" t="s">
        <v>210</v>
      </c>
    </row>
    <row r="3945" spans="2:10" s="198" customFormat="1" ht="18" customHeight="1" x14ac:dyDescent="0.2">
      <c r="B3945" s="203">
        <v>2011</v>
      </c>
      <c r="C3945" s="204">
        <v>2573892.7400000002</v>
      </c>
      <c r="D3945" s="205" t="s">
        <v>87</v>
      </c>
      <c r="E3945" s="205" t="s">
        <v>95</v>
      </c>
      <c r="F3945" s="203">
        <v>90</v>
      </c>
      <c r="G3945" s="205" t="s">
        <v>6453</v>
      </c>
      <c r="H3945" s="205" t="s">
        <v>194</v>
      </c>
      <c r="I3945" s="205" t="s">
        <v>355</v>
      </c>
      <c r="J3945" s="205" t="s">
        <v>355</v>
      </c>
    </row>
    <row r="3946" spans="2:10" s="198" customFormat="1" ht="18" customHeight="1" x14ac:dyDescent="0.2">
      <c r="B3946" s="203">
        <v>2011</v>
      </c>
      <c r="C3946" s="204">
        <v>25461998.440000001</v>
      </c>
      <c r="D3946" s="205" t="s">
        <v>87</v>
      </c>
      <c r="E3946" s="205" t="s">
        <v>95</v>
      </c>
      <c r="F3946" s="203">
        <v>90</v>
      </c>
      <c r="G3946" s="205" t="s">
        <v>6453</v>
      </c>
      <c r="H3946" s="205" t="s">
        <v>194</v>
      </c>
      <c r="I3946" s="205" t="s">
        <v>349</v>
      </c>
      <c r="J3946" s="205" t="s">
        <v>194</v>
      </c>
    </row>
    <row r="3947" spans="2:10" s="198" customFormat="1" ht="18" customHeight="1" x14ac:dyDescent="0.2">
      <c r="B3947" s="203">
        <v>2011</v>
      </c>
      <c r="C3947" s="204">
        <v>31458123.5</v>
      </c>
      <c r="D3947" s="205" t="s">
        <v>87</v>
      </c>
      <c r="E3947" s="205" t="s">
        <v>95</v>
      </c>
      <c r="F3947" s="203">
        <v>90</v>
      </c>
      <c r="G3947" s="205" t="s">
        <v>6453</v>
      </c>
      <c r="H3947" s="205" t="s">
        <v>194</v>
      </c>
      <c r="I3947" s="205" t="s">
        <v>367</v>
      </c>
      <c r="J3947" s="205" t="s">
        <v>367</v>
      </c>
    </row>
    <row r="3948" spans="2:10" s="198" customFormat="1" ht="18" customHeight="1" x14ac:dyDescent="0.2">
      <c r="B3948" s="203">
        <v>2011</v>
      </c>
      <c r="C3948" s="204">
        <v>435816.17</v>
      </c>
      <c r="D3948" s="205" t="s">
        <v>87</v>
      </c>
      <c r="E3948" s="205" t="s">
        <v>95</v>
      </c>
      <c r="F3948" s="203">
        <v>90</v>
      </c>
      <c r="G3948" s="205" t="s">
        <v>6453</v>
      </c>
      <c r="H3948" s="205" t="s">
        <v>194</v>
      </c>
      <c r="I3948" s="205" t="s">
        <v>484</v>
      </c>
      <c r="J3948" s="205" t="s">
        <v>484</v>
      </c>
    </row>
    <row r="3949" spans="2:10" s="198" customFormat="1" ht="18" customHeight="1" x14ac:dyDescent="0.2">
      <c r="B3949" s="203">
        <v>2011</v>
      </c>
      <c r="C3949" s="204">
        <v>10560286.85</v>
      </c>
      <c r="D3949" s="205" t="s">
        <v>87</v>
      </c>
      <c r="E3949" s="205" t="s">
        <v>95</v>
      </c>
      <c r="F3949" s="203">
        <v>90</v>
      </c>
      <c r="G3949" s="205" t="s">
        <v>6453</v>
      </c>
      <c r="H3949" s="205" t="s">
        <v>194</v>
      </c>
      <c r="I3949" s="205" t="s">
        <v>211</v>
      </c>
      <c r="J3949" s="205" t="s">
        <v>211</v>
      </c>
    </row>
    <row r="3950" spans="2:10" s="198" customFormat="1" ht="18" customHeight="1" x14ac:dyDescent="0.2">
      <c r="B3950" s="203">
        <v>2011</v>
      </c>
      <c r="C3950" s="204">
        <v>76934701.819999993</v>
      </c>
      <c r="D3950" s="205" t="s">
        <v>87</v>
      </c>
      <c r="E3950" s="205" t="s">
        <v>95</v>
      </c>
      <c r="F3950" s="203">
        <v>90</v>
      </c>
      <c r="G3950" s="205" t="s">
        <v>6453</v>
      </c>
      <c r="H3950" s="205" t="s">
        <v>194</v>
      </c>
      <c r="I3950" s="205" t="s">
        <v>212</v>
      </c>
      <c r="J3950" s="205" t="s">
        <v>212</v>
      </c>
    </row>
    <row r="3951" spans="2:10" s="198" customFormat="1" ht="18" customHeight="1" x14ac:dyDescent="0.2">
      <c r="B3951" s="203">
        <v>2011</v>
      </c>
      <c r="C3951" s="204">
        <v>2224000</v>
      </c>
      <c r="D3951" s="205" t="s">
        <v>87</v>
      </c>
      <c r="E3951" s="205" t="s">
        <v>95</v>
      </c>
      <c r="F3951" s="203">
        <v>90</v>
      </c>
      <c r="G3951" s="205" t="s">
        <v>6453</v>
      </c>
      <c r="H3951" s="205" t="s">
        <v>194</v>
      </c>
      <c r="I3951" s="205" t="s">
        <v>461</v>
      </c>
      <c r="J3951" s="205" t="s">
        <v>461</v>
      </c>
    </row>
    <row r="3952" spans="2:10" s="198" customFormat="1" ht="18" customHeight="1" x14ac:dyDescent="0.2">
      <c r="B3952" s="203">
        <v>2011</v>
      </c>
      <c r="C3952" s="204">
        <v>16656594.42</v>
      </c>
      <c r="D3952" s="205" t="s">
        <v>87</v>
      </c>
      <c r="E3952" s="205" t="s">
        <v>95</v>
      </c>
      <c r="F3952" s="203">
        <v>90</v>
      </c>
      <c r="G3952" s="205" t="s">
        <v>6453</v>
      </c>
      <c r="H3952" s="205" t="s">
        <v>194</v>
      </c>
      <c r="I3952" s="205" t="s">
        <v>419</v>
      </c>
      <c r="J3952" s="205" t="s">
        <v>419</v>
      </c>
    </row>
    <row r="3953" spans="2:10" s="198" customFormat="1" ht="18" customHeight="1" x14ac:dyDescent="0.2">
      <c r="B3953" s="203">
        <v>2011</v>
      </c>
      <c r="C3953" s="204">
        <v>58156924.43</v>
      </c>
      <c r="D3953" s="205" t="s">
        <v>87</v>
      </c>
      <c r="E3953" s="205" t="s">
        <v>95</v>
      </c>
      <c r="F3953" s="203">
        <v>90</v>
      </c>
      <c r="G3953" s="205" t="s">
        <v>6453</v>
      </c>
      <c r="H3953" s="205" t="s">
        <v>194</v>
      </c>
      <c r="I3953" s="205" t="s">
        <v>462</v>
      </c>
      <c r="J3953" s="205" t="s">
        <v>462</v>
      </c>
    </row>
    <row r="3954" spans="2:10" s="198" customFormat="1" ht="18" customHeight="1" x14ac:dyDescent="0.2">
      <c r="B3954" s="203">
        <v>2011</v>
      </c>
      <c r="C3954" s="204">
        <v>10474631.58</v>
      </c>
      <c r="D3954" s="205" t="s">
        <v>87</v>
      </c>
      <c r="E3954" s="205" t="s">
        <v>95</v>
      </c>
      <c r="F3954" s="203">
        <v>90</v>
      </c>
      <c r="G3954" s="205" t="s">
        <v>6453</v>
      </c>
      <c r="H3954" s="205" t="s">
        <v>194</v>
      </c>
      <c r="I3954" s="205" t="s">
        <v>463</v>
      </c>
      <c r="J3954" s="205" t="s">
        <v>463</v>
      </c>
    </row>
    <row r="3955" spans="2:10" s="198" customFormat="1" ht="18" customHeight="1" x14ac:dyDescent="0.2">
      <c r="B3955" s="203">
        <v>2011</v>
      </c>
      <c r="C3955" s="204">
        <v>7633955.3799999999</v>
      </c>
      <c r="D3955" s="205" t="s">
        <v>87</v>
      </c>
      <c r="E3955" s="205" t="s">
        <v>95</v>
      </c>
      <c r="F3955" s="203">
        <v>90</v>
      </c>
      <c r="G3955" s="205" t="s">
        <v>6453</v>
      </c>
      <c r="H3955" s="205" t="s">
        <v>194</v>
      </c>
      <c r="I3955" s="205" t="s">
        <v>420</v>
      </c>
      <c r="J3955" s="205" t="s">
        <v>420</v>
      </c>
    </row>
    <row r="3956" spans="2:10" s="198" customFormat="1" ht="18" customHeight="1" x14ac:dyDescent="0.2">
      <c r="B3956" s="203">
        <v>2011</v>
      </c>
      <c r="C3956" s="204">
        <v>769856.53</v>
      </c>
      <c r="D3956" s="205" t="s">
        <v>87</v>
      </c>
      <c r="E3956" s="205" t="s">
        <v>95</v>
      </c>
      <c r="F3956" s="203">
        <v>90</v>
      </c>
      <c r="G3956" s="205" t="s">
        <v>6453</v>
      </c>
      <c r="H3956" s="205" t="s">
        <v>194</v>
      </c>
      <c r="I3956" s="205" t="s">
        <v>464</v>
      </c>
      <c r="J3956" s="205" t="s">
        <v>464</v>
      </c>
    </row>
    <row r="3957" spans="2:10" s="198" customFormat="1" ht="18" customHeight="1" x14ac:dyDescent="0.2">
      <c r="B3957" s="203">
        <v>2011</v>
      </c>
      <c r="C3957" s="204">
        <v>143117146.53999999</v>
      </c>
      <c r="D3957" s="205" t="s">
        <v>87</v>
      </c>
      <c r="E3957" s="205" t="s">
        <v>95</v>
      </c>
      <c r="F3957" s="203">
        <v>90</v>
      </c>
      <c r="G3957" s="205" t="s">
        <v>6453</v>
      </c>
      <c r="H3957" s="205" t="s">
        <v>194</v>
      </c>
      <c r="I3957" s="205" t="s">
        <v>356</v>
      </c>
      <c r="J3957" s="205" t="s">
        <v>356</v>
      </c>
    </row>
    <row r="3958" spans="2:10" s="198" customFormat="1" ht="18" customHeight="1" x14ac:dyDescent="0.2">
      <c r="B3958" s="203">
        <v>2011</v>
      </c>
      <c r="C3958" s="204">
        <v>9245488.5999999996</v>
      </c>
      <c r="D3958" s="205" t="s">
        <v>87</v>
      </c>
      <c r="E3958" s="205" t="s">
        <v>95</v>
      </c>
      <c r="F3958" s="203">
        <v>90</v>
      </c>
      <c r="G3958" s="205" t="s">
        <v>6453</v>
      </c>
      <c r="H3958" s="205" t="s">
        <v>194</v>
      </c>
      <c r="I3958" s="205" t="s">
        <v>465</v>
      </c>
      <c r="J3958" s="205" t="s">
        <v>465</v>
      </c>
    </row>
    <row r="3959" spans="2:10" s="198" customFormat="1" ht="18" customHeight="1" x14ac:dyDescent="0.2">
      <c r="B3959" s="203">
        <v>2011</v>
      </c>
      <c r="C3959" s="204">
        <v>3515751.21</v>
      </c>
      <c r="D3959" s="205" t="s">
        <v>87</v>
      </c>
      <c r="E3959" s="205" t="s">
        <v>95</v>
      </c>
      <c r="F3959" s="203">
        <v>90</v>
      </c>
      <c r="G3959" s="205" t="s">
        <v>6453</v>
      </c>
      <c r="H3959" s="205" t="s">
        <v>194</v>
      </c>
      <c r="I3959" s="205" t="s">
        <v>421</v>
      </c>
      <c r="J3959" s="205" t="s">
        <v>421</v>
      </c>
    </row>
    <row r="3960" spans="2:10" s="198" customFormat="1" ht="18" customHeight="1" x14ac:dyDescent="0.2">
      <c r="B3960" s="203">
        <v>2011</v>
      </c>
      <c r="C3960" s="204">
        <v>223413256.94</v>
      </c>
      <c r="D3960" s="205" t="s">
        <v>87</v>
      </c>
      <c r="E3960" s="205" t="s">
        <v>95</v>
      </c>
      <c r="F3960" s="203">
        <v>90</v>
      </c>
      <c r="G3960" s="205" t="s">
        <v>6453</v>
      </c>
      <c r="H3960" s="205" t="s">
        <v>194</v>
      </c>
      <c r="I3960" s="205" t="s">
        <v>466</v>
      </c>
      <c r="J3960" s="205" t="s">
        <v>466</v>
      </c>
    </row>
    <row r="3961" spans="2:10" s="198" customFormat="1" ht="18" customHeight="1" x14ac:dyDescent="0.2">
      <c r="B3961" s="203">
        <v>2011</v>
      </c>
      <c r="C3961" s="204">
        <v>10088340.060000001</v>
      </c>
      <c r="D3961" s="205" t="s">
        <v>87</v>
      </c>
      <c r="E3961" s="205" t="s">
        <v>95</v>
      </c>
      <c r="F3961" s="203">
        <v>90</v>
      </c>
      <c r="G3961" s="205" t="s">
        <v>6453</v>
      </c>
      <c r="H3961" s="205" t="s">
        <v>194</v>
      </c>
      <c r="I3961" s="205" t="s">
        <v>467</v>
      </c>
      <c r="J3961" s="205" t="s">
        <v>467</v>
      </c>
    </row>
    <row r="3962" spans="2:10" s="198" customFormat="1" ht="18" customHeight="1" x14ac:dyDescent="0.2">
      <c r="B3962" s="203">
        <v>2011</v>
      </c>
      <c r="C3962" s="204">
        <v>734791569.22000003</v>
      </c>
      <c r="D3962" s="205" t="s">
        <v>87</v>
      </c>
      <c r="E3962" s="205" t="s">
        <v>95</v>
      </c>
      <c r="F3962" s="203">
        <v>90</v>
      </c>
      <c r="G3962" s="205" t="s">
        <v>6453</v>
      </c>
      <c r="H3962" s="205" t="s">
        <v>194</v>
      </c>
      <c r="I3962" s="205" t="s">
        <v>214</v>
      </c>
      <c r="J3962" s="205" t="s">
        <v>214</v>
      </c>
    </row>
    <row r="3963" spans="2:10" s="198" customFormat="1" ht="18" customHeight="1" x14ac:dyDescent="0.2">
      <c r="B3963" s="203">
        <v>2011</v>
      </c>
      <c r="C3963" s="204">
        <v>664289291.12</v>
      </c>
      <c r="D3963" s="205" t="s">
        <v>87</v>
      </c>
      <c r="E3963" s="205" t="s">
        <v>95</v>
      </c>
      <c r="F3963" s="203">
        <v>90</v>
      </c>
      <c r="G3963" s="205" t="s">
        <v>6453</v>
      </c>
      <c r="H3963" s="205" t="s">
        <v>194</v>
      </c>
      <c r="I3963" s="205" t="s">
        <v>468</v>
      </c>
      <c r="J3963" s="205" t="s">
        <v>468</v>
      </c>
    </row>
    <row r="3964" spans="2:10" s="198" customFormat="1" ht="18" customHeight="1" x14ac:dyDescent="0.2">
      <c r="B3964" s="203">
        <v>2011</v>
      </c>
      <c r="C3964" s="204">
        <v>154742785.56</v>
      </c>
      <c r="D3964" s="205" t="s">
        <v>87</v>
      </c>
      <c r="E3964" s="205" t="s">
        <v>95</v>
      </c>
      <c r="F3964" s="203">
        <v>90</v>
      </c>
      <c r="G3964" s="205" t="s">
        <v>6453</v>
      </c>
      <c r="H3964" s="205" t="s">
        <v>194</v>
      </c>
      <c r="I3964" s="205" t="s">
        <v>438</v>
      </c>
      <c r="J3964" s="205" t="s">
        <v>438</v>
      </c>
    </row>
    <row r="3965" spans="2:10" s="198" customFormat="1" ht="18" customHeight="1" x14ac:dyDescent="0.2">
      <c r="B3965" s="203">
        <v>2011</v>
      </c>
      <c r="C3965" s="204">
        <v>106392051.90000001</v>
      </c>
      <c r="D3965" s="205" t="s">
        <v>87</v>
      </c>
      <c r="E3965" s="205" t="s">
        <v>95</v>
      </c>
      <c r="F3965" s="203">
        <v>90</v>
      </c>
      <c r="G3965" s="205" t="s">
        <v>6453</v>
      </c>
      <c r="H3965" s="205" t="s">
        <v>194</v>
      </c>
      <c r="I3965" s="205" t="s">
        <v>370</v>
      </c>
      <c r="J3965" s="205" t="s">
        <v>370</v>
      </c>
    </row>
    <row r="3966" spans="2:10" s="198" customFormat="1" ht="18" customHeight="1" x14ac:dyDescent="0.2">
      <c r="B3966" s="203">
        <v>2011</v>
      </c>
      <c r="C3966" s="204">
        <v>10756396.640000001</v>
      </c>
      <c r="D3966" s="205" t="s">
        <v>87</v>
      </c>
      <c r="E3966" s="205" t="s">
        <v>95</v>
      </c>
      <c r="F3966" s="203">
        <v>90</v>
      </c>
      <c r="G3966" s="205" t="s">
        <v>6453</v>
      </c>
      <c r="H3966" s="205" t="s">
        <v>194</v>
      </c>
      <c r="I3966" s="205" t="s">
        <v>395</v>
      </c>
      <c r="J3966" s="205" t="s">
        <v>395</v>
      </c>
    </row>
    <row r="3967" spans="2:10" s="198" customFormat="1" ht="18" customHeight="1" x14ac:dyDescent="0.2">
      <c r="B3967" s="203">
        <v>2011</v>
      </c>
      <c r="C3967" s="204">
        <v>513905.78</v>
      </c>
      <c r="D3967" s="205" t="s">
        <v>87</v>
      </c>
      <c r="E3967" s="205" t="s">
        <v>95</v>
      </c>
      <c r="F3967" s="203">
        <v>90</v>
      </c>
      <c r="G3967" s="205" t="s">
        <v>6453</v>
      </c>
      <c r="H3967" s="205" t="s">
        <v>194</v>
      </c>
      <c r="I3967" s="205" t="s">
        <v>469</v>
      </c>
      <c r="J3967" s="205" t="s">
        <v>469</v>
      </c>
    </row>
    <row r="3968" spans="2:10" s="198" customFormat="1" ht="18" customHeight="1" x14ac:dyDescent="0.2">
      <c r="B3968" s="203">
        <v>2011</v>
      </c>
      <c r="C3968" s="204">
        <v>27160217.760000002</v>
      </c>
      <c r="D3968" s="205" t="s">
        <v>87</v>
      </c>
      <c r="E3968" s="205" t="s">
        <v>95</v>
      </c>
      <c r="F3968" s="203">
        <v>90</v>
      </c>
      <c r="G3968" s="205" t="s">
        <v>6453</v>
      </c>
      <c r="H3968" s="205" t="s">
        <v>194</v>
      </c>
      <c r="I3968" s="205" t="s">
        <v>371</v>
      </c>
      <c r="J3968" s="205" t="s">
        <v>371</v>
      </c>
    </row>
    <row r="3969" spans="2:10" s="198" customFormat="1" ht="18" customHeight="1" x14ac:dyDescent="0.2">
      <c r="B3969" s="203">
        <v>2011</v>
      </c>
      <c r="C3969" s="204">
        <v>2820493.26</v>
      </c>
      <c r="D3969" s="205" t="s">
        <v>87</v>
      </c>
      <c r="E3969" s="205" t="s">
        <v>95</v>
      </c>
      <c r="F3969" s="203">
        <v>90</v>
      </c>
      <c r="G3969" s="205" t="s">
        <v>6453</v>
      </c>
      <c r="H3969" s="205" t="s">
        <v>194</v>
      </c>
      <c r="I3969" s="205" t="s">
        <v>470</v>
      </c>
      <c r="J3969" s="205" t="s">
        <v>470</v>
      </c>
    </row>
    <row r="3970" spans="2:10" s="198" customFormat="1" ht="18" customHeight="1" x14ac:dyDescent="0.2">
      <c r="B3970" s="203">
        <v>2011</v>
      </c>
      <c r="C3970" s="204">
        <v>2080</v>
      </c>
      <c r="D3970" s="205" t="s">
        <v>87</v>
      </c>
      <c r="E3970" s="205" t="s">
        <v>95</v>
      </c>
      <c r="F3970" s="203">
        <v>90</v>
      </c>
      <c r="G3970" s="205" t="s">
        <v>6453</v>
      </c>
      <c r="H3970" s="205" t="s">
        <v>194</v>
      </c>
      <c r="I3970" s="205" t="s">
        <v>485</v>
      </c>
      <c r="J3970" s="205" t="s">
        <v>485</v>
      </c>
    </row>
    <row r="3971" spans="2:10" s="198" customFormat="1" ht="18" customHeight="1" x14ac:dyDescent="0.2">
      <c r="B3971" s="203">
        <v>2011</v>
      </c>
      <c r="C3971" s="204">
        <v>105304692.14</v>
      </c>
      <c r="D3971" s="205" t="s">
        <v>87</v>
      </c>
      <c r="E3971" s="205" t="s">
        <v>95</v>
      </c>
      <c r="F3971" s="203">
        <v>90</v>
      </c>
      <c r="G3971" s="205" t="s">
        <v>6453</v>
      </c>
      <c r="H3971" s="205" t="s">
        <v>194</v>
      </c>
      <c r="I3971" s="205" t="s">
        <v>216</v>
      </c>
      <c r="J3971" s="205" t="s">
        <v>216</v>
      </c>
    </row>
    <row r="3972" spans="2:10" s="198" customFormat="1" ht="18" customHeight="1" x14ac:dyDescent="0.2">
      <c r="B3972" s="203">
        <v>2011</v>
      </c>
      <c r="C3972" s="204">
        <v>71837994.519999996</v>
      </c>
      <c r="D3972" s="205" t="s">
        <v>87</v>
      </c>
      <c r="E3972" s="205" t="s">
        <v>95</v>
      </c>
      <c r="F3972" s="203">
        <v>90</v>
      </c>
      <c r="G3972" s="205" t="s">
        <v>6453</v>
      </c>
      <c r="H3972" s="205" t="s">
        <v>194</v>
      </c>
      <c r="I3972" s="205" t="s">
        <v>217</v>
      </c>
      <c r="J3972" s="205" t="s">
        <v>217</v>
      </c>
    </row>
    <row r="3973" spans="2:10" s="198" customFormat="1" ht="18" customHeight="1" x14ac:dyDescent="0.2">
      <c r="B3973" s="203">
        <v>2011</v>
      </c>
      <c r="C3973" s="204">
        <v>5588526.0300000003</v>
      </c>
      <c r="D3973" s="205" t="s">
        <v>87</v>
      </c>
      <c r="E3973" s="205" t="s">
        <v>95</v>
      </c>
      <c r="F3973" s="203">
        <v>90</v>
      </c>
      <c r="G3973" s="205" t="s">
        <v>6453</v>
      </c>
      <c r="H3973" s="205" t="s">
        <v>194</v>
      </c>
      <c r="I3973" s="205" t="s">
        <v>486</v>
      </c>
      <c r="J3973" s="205" t="s">
        <v>486</v>
      </c>
    </row>
    <row r="3974" spans="2:10" s="198" customFormat="1" ht="18" customHeight="1" x14ac:dyDescent="0.2">
      <c r="B3974" s="203">
        <v>2011</v>
      </c>
      <c r="C3974" s="204">
        <v>450</v>
      </c>
      <c r="D3974" s="205" t="s">
        <v>87</v>
      </c>
      <c r="E3974" s="205" t="s">
        <v>95</v>
      </c>
      <c r="F3974" s="203">
        <v>90</v>
      </c>
      <c r="G3974" s="205" t="s">
        <v>6453</v>
      </c>
      <c r="H3974" s="205" t="s">
        <v>194</v>
      </c>
      <c r="I3974" s="205" t="s">
        <v>487</v>
      </c>
      <c r="J3974" s="205" t="s">
        <v>487</v>
      </c>
    </row>
    <row r="3975" spans="2:10" s="198" customFormat="1" ht="18" customHeight="1" x14ac:dyDescent="0.2">
      <c r="B3975" s="203">
        <v>2011</v>
      </c>
      <c r="C3975" s="204">
        <v>6253398.6799999997</v>
      </c>
      <c r="D3975" s="205" t="s">
        <v>87</v>
      </c>
      <c r="E3975" s="205" t="s">
        <v>95</v>
      </c>
      <c r="F3975" s="203">
        <v>90</v>
      </c>
      <c r="G3975" s="205" t="s">
        <v>6453</v>
      </c>
      <c r="H3975" s="205" t="s">
        <v>194</v>
      </c>
      <c r="I3975" s="205" t="s">
        <v>372</v>
      </c>
      <c r="J3975" s="205" t="s">
        <v>372</v>
      </c>
    </row>
    <row r="3976" spans="2:10" s="198" customFormat="1" ht="18" customHeight="1" x14ac:dyDescent="0.2">
      <c r="B3976" s="203">
        <v>2011</v>
      </c>
      <c r="C3976" s="204">
        <v>0</v>
      </c>
      <c r="D3976" s="205" t="s">
        <v>87</v>
      </c>
      <c r="E3976" s="205" t="s">
        <v>95</v>
      </c>
      <c r="F3976" s="203">
        <v>90</v>
      </c>
      <c r="G3976" s="205" t="s">
        <v>6453</v>
      </c>
      <c r="H3976" s="205" t="s">
        <v>194</v>
      </c>
      <c r="I3976" s="205" t="s">
        <v>387</v>
      </c>
      <c r="J3976" s="205" t="s">
        <v>387</v>
      </c>
    </row>
    <row r="3977" spans="2:10" s="198" customFormat="1" ht="18" customHeight="1" x14ac:dyDescent="0.2">
      <c r="B3977" s="203">
        <v>2011</v>
      </c>
      <c r="C3977" s="204">
        <v>14708795.279999999</v>
      </c>
      <c r="D3977" s="205" t="s">
        <v>87</v>
      </c>
      <c r="E3977" s="205" t="s">
        <v>95</v>
      </c>
      <c r="F3977" s="203">
        <v>90</v>
      </c>
      <c r="G3977" s="205" t="s">
        <v>6453</v>
      </c>
      <c r="H3977" s="205" t="s">
        <v>194</v>
      </c>
      <c r="I3977" s="205" t="s">
        <v>488</v>
      </c>
      <c r="J3977" s="205" t="s">
        <v>488</v>
      </c>
    </row>
    <row r="3978" spans="2:10" s="198" customFormat="1" ht="18" customHeight="1" x14ac:dyDescent="0.2">
      <c r="B3978" s="203">
        <v>2011</v>
      </c>
      <c r="C3978" s="204">
        <v>44500684.729999997</v>
      </c>
      <c r="D3978" s="205" t="s">
        <v>87</v>
      </c>
      <c r="E3978" s="205" t="s">
        <v>95</v>
      </c>
      <c r="F3978" s="203">
        <v>90</v>
      </c>
      <c r="G3978" s="205" t="s">
        <v>6453</v>
      </c>
      <c r="H3978" s="205" t="s">
        <v>194</v>
      </c>
      <c r="I3978" s="205" t="s">
        <v>220</v>
      </c>
      <c r="J3978" s="205" t="s">
        <v>220</v>
      </c>
    </row>
    <row r="3979" spans="2:10" s="198" customFormat="1" ht="18" customHeight="1" x14ac:dyDescent="0.2">
      <c r="B3979" s="203">
        <v>2011</v>
      </c>
      <c r="C3979" s="204">
        <v>8306823.4900000002</v>
      </c>
      <c r="D3979" s="205" t="s">
        <v>87</v>
      </c>
      <c r="E3979" s="205" t="s">
        <v>95</v>
      </c>
      <c r="F3979" s="203">
        <v>90</v>
      </c>
      <c r="G3979" s="205" t="s">
        <v>6453</v>
      </c>
      <c r="H3979" s="205" t="s">
        <v>194</v>
      </c>
      <c r="I3979" s="205" t="s">
        <v>221</v>
      </c>
      <c r="J3979" s="205" t="s">
        <v>221</v>
      </c>
    </row>
    <row r="3980" spans="2:10" s="198" customFormat="1" ht="18" customHeight="1" x14ac:dyDescent="0.2">
      <c r="B3980" s="203">
        <v>2011</v>
      </c>
      <c r="C3980" s="204">
        <v>2078725.79</v>
      </c>
      <c r="D3980" s="205" t="s">
        <v>87</v>
      </c>
      <c r="E3980" s="205" t="s">
        <v>95</v>
      </c>
      <c r="F3980" s="203">
        <v>90</v>
      </c>
      <c r="G3980" s="205" t="s">
        <v>6453</v>
      </c>
      <c r="H3980" s="205" t="s">
        <v>222</v>
      </c>
      <c r="I3980" s="205" t="s">
        <v>223</v>
      </c>
      <c r="J3980" s="205" t="s">
        <v>223</v>
      </c>
    </row>
    <row r="3981" spans="2:10" s="198" customFormat="1" ht="18" customHeight="1" x14ac:dyDescent="0.2">
      <c r="B3981" s="203">
        <v>2011</v>
      </c>
      <c r="C3981" s="204">
        <v>658569.73</v>
      </c>
      <c r="D3981" s="205" t="s">
        <v>87</v>
      </c>
      <c r="E3981" s="205" t="s">
        <v>95</v>
      </c>
      <c r="F3981" s="203">
        <v>90</v>
      </c>
      <c r="G3981" s="205" t="s">
        <v>6453</v>
      </c>
      <c r="H3981" s="205" t="s">
        <v>222</v>
      </c>
      <c r="I3981" s="205" t="s">
        <v>224</v>
      </c>
      <c r="J3981" s="205" t="s">
        <v>224</v>
      </c>
    </row>
    <row r="3982" spans="2:10" s="198" customFormat="1" ht="18" customHeight="1" x14ac:dyDescent="0.2">
      <c r="B3982" s="203">
        <v>2011</v>
      </c>
      <c r="C3982" s="204">
        <v>4237801.45</v>
      </c>
      <c r="D3982" s="205" t="s">
        <v>87</v>
      </c>
      <c r="E3982" s="205" t="s">
        <v>95</v>
      </c>
      <c r="F3982" s="203">
        <v>90</v>
      </c>
      <c r="G3982" s="205" t="s">
        <v>6453</v>
      </c>
      <c r="H3982" s="205" t="s">
        <v>222</v>
      </c>
      <c r="I3982" s="205" t="s">
        <v>225</v>
      </c>
      <c r="J3982" s="205" t="s">
        <v>225</v>
      </c>
    </row>
    <row r="3983" spans="2:10" s="198" customFormat="1" ht="18" customHeight="1" x14ac:dyDescent="0.2">
      <c r="B3983" s="203">
        <v>2011</v>
      </c>
      <c r="C3983" s="204">
        <v>216279.47</v>
      </c>
      <c r="D3983" s="205" t="s">
        <v>87</v>
      </c>
      <c r="E3983" s="205" t="s">
        <v>95</v>
      </c>
      <c r="F3983" s="203">
        <v>90</v>
      </c>
      <c r="G3983" s="205" t="s">
        <v>6453</v>
      </c>
      <c r="H3983" s="205" t="s">
        <v>222</v>
      </c>
      <c r="I3983" s="205" t="s">
        <v>349</v>
      </c>
      <c r="J3983" s="205" t="s">
        <v>222</v>
      </c>
    </row>
    <row r="3984" spans="2:10" s="198" customFormat="1" ht="18" customHeight="1" x14ac:dyDescent="0.2">
      <c r="B3984" s="203">
        <v>2011</v>
      </c>
      <c r="C3984" s="204">
        <v>6083300.2199999997</v>
      </c>
      <c r="D3984" s="205" t="s">
        <v>87</v>
      </c>
      <c r="E3984" s="205" t="s">
        <v>95</v>
      </c>
      <c r="F3984" s="203">
        <v>90</v>
      </c>
      <c r="G3984" s="205" t="s">
        <v>6453</v>
      </c>
      <c r="H3984" s="205" t="s">
        <v>226</v>
      </c>
      <c r="I3984" s="205" t="s">
        <v>227</v>
      </c>
      <c r="J3984" s="205" t="s">
        <v>227</v>
      </c>
    </row>
    <row r="3985" spans="2:10" s="198" customFormat="1" ht="18" customHeight="1" x14ac:dyDescent="0.2">
      <c r="B3985" s="203">
        <v>2011</v>
      </c>
      <c r="C3985" s="204">
        <v>8598.7199999999993</v>
      </c>
      <c r="D3985" s="205" t="s">
        <v>87</v>
      </c>
      <c r="E3985" s="205" t="s">
        <v>95</v>
      </c>
      <c r="F3985" s="203">
        <v>90</v>
      </c>
      <c r="G3985" s="205" t="s">
        <v>6453</v>
      </c>
      <c r="H3985" s="205" t="s">
        <v>226</v>
      </c>
      <c r="I3985" s="205" t="s">
        <v>489</v>
      </c>
      <c r="J3985" s="205" t="s">
        <v>489</v>
      </c>
    </row>
    <row r="3986" spans="2:10" s="198" customFormat="1" ht="18" customHeight="1" x14ac:dyDescent="0.2">
      <c r="B3986" s="203">
        <v>2011</v>
      </c>
      <c r="C3986" s="204">
        <v>1703838787.45</v>
      </c>
      <c r="D3986" s="205" t="s">
        <v>87</v>
      </c>
      <c r="E3986" s="205" t="s">
        <v>95</v>
      </c>
      <c r="F3986" s="203">
        <v>90</v>
      </c>
      <c r="G3986" s="205" t="s">
        <v>6453</v>
      </c>
      <c r="H3986" s="205" t="s">
        <v>226</v>
      </c>
      <c r="I3986" s="205" t="s">
        <v>228</v>
      </c>
      <c r="J3986" s="205" t="s">
        <v>228</v>
      </c>
    </row>
    <row r="3987" spans="2:10" s="198" customFormat="1" ht="18" customHeight="1" x14ac:dyDescent="0.2">
      <c r="B3987" s="203">
        <v>2011</v>
      </c>
      <c r="C3987" s="204">
        <v>78965617</v>
      </c>
      <c r="D3987" s="205" t="s">
        <v>87</v>
      </c>
      <c r="E3987" s="205" t="s">
        <v>95</v>
      </c>
      <c r="F3987" s="203">
        <v>90</v>
      </c>
      <c r="G3987" s="205" t="s">
        <v>6453</v>
      </c>
      <c r="H3987" s="205" t="s">
        <v>226</v>
      </c>
      <c r="I3987" s="205" t="s">
        <v>423</v>
      </c>
      <c r="J3987" s="205" t="s">
        <v>423</v>
      </c>
    </row>
    <row r="3988" spans="2:10" s="198" customFormat="1" ht="18" customHeight="1" x14ac:dyDescent="0.2">
      <c r="B3988" s="203">
        <v>2011</v>
      </c>
      <c r="C3988" s="204">
        <v>0</v>
      </c>
      <c r="D3988" s="205" t="s">
        <v>87</v>
      </c>
      <c r="E3988" s="205" t="s">
        <v>95</v>
      </c>
      <c r="F3988" s="203">
        <v>90</v>
      </c>
      <c r="G3988" s="205" t="s">
        <v>6453</v>
      </c>
      <c r="H3988" s="205" t="s">
        <v>226</v>
      </c>
      <c r="I3988" s="205" t="s">
        <v>349</v>
      </c>
      <c r="J3988" s="205" t="s">
        <v>226</v>
      </c>
    </row>
    <row r="3989" spans="2:10" s="198" customFormat="1" ht="18" customHeight="1" x14ac:dyDescent="0.2">
      <c r="B3989" s="203">
        <v>2011</v>
      </c>
      <c r="C3989" s="204">
        <v>3727000</v>
      </c>
      <c r="D3989" s="205" t="s">
        <v>87</v>
      </c>
      <c r="E3989" s="205" t="s">
        <v>95</v>
      </c>
      <c r="F3989" s="203">
        <v>90</v>
      </c>
      <c r="G3989" s="205" t="s">
        <v>6453</v>
      </c>
      <c r="H3989" s="205" t="s">
        <v>229</v>
      </c>
      <c r="I3989" s="205" t="s">
        <v>230</v>
      </c>
      <c r="J3989" s="205" t="s">
        <v>230</v>
      </c>
    </row>
    <row r="3990" spans="2:10" s="198" customFormat="1" ht="18" customHeight="1" x14ac:dyDescent="0.2">
      <c r="B3990" s="203">
        <v>2011</v>
      </c>
      <c r="C3990" s="204">
        <v>1950184.05</v>
      </c>
      <c r="D3990" s="205" t="s">
        <v>87</v>
      </c>
      <c r="E3990" s="205" t="s">
        <v>95</v>
      </c>
      <c r="F3990" s="203">
        <v>90</v>
      </c>
      <c r="G3990" s="205" t="s">
        <v>6453</v>
      </c>
      <c r="H3990" s="205" t="s">
        <v>229</v>
      </c>
      <c r="I3990" s="205" t="s">
        <v>383</v>
      </c>
      <c r="J3990" s="205" t="s">
        <v>383</v>
      </c>
    </row>
    <row r="3991" spans="2:10" s="198" customFormat="1" ht="18" customHeight="1" x14ac:dyDescent="0.2">
      <c r="B3991" s="203">
        <v>2011</v>
      </c>
      <c r="C3991" s="204">
        <v>1593984.24</v>
      </c>
      <c r="D3991" s="205" t="s">
        <v>87</v>
      </c>
      <c r="E3991" s="205" t="s">
        <v>95</v>
      </c>
      <c r="F3991" s="203">
        <v>90</v>
      </c>
      <c r="G3991" s="205" t="s">
        <v>6453</v>
      </c>
      <c r="H3991" s="205" t="s">
        <v>229</v>
      </c>
      <c r="I3991" s="205" t="s">
        <v>231</v>
      </c>
      <c r="J3991" s="205" t="s">
        <v>231</v>
      </c>
    </row>
    <row r="3992" spans="2:10" s="198" customFormat="1" ht="18" customHeight="1" x14ac:dyDescent="0.2">
      <c r="B3992" s="203">
        <v>2011</v>
      </c>
      <c r="C3992" s="204">
        <v>4297674</v>
      </c>
      <c r="D3992" s="205" t="s">
        <v>87</v>
      </c>
      <c r="E3992" s="205" t="s">
        <v>95</v>
      </c>
      <c r="F3992" s="203">
        <v>90</v>
      </c>
      <c r="G3992" s="205" t="s">
        <v>6453</v>
      </c>
      <c r="H3992" s="205" t="s">
        <v>229</v>
      </c>
      <c r="I3992" s="205" t="s">
        <v>232</v>
      </c>
      <c r="J3992" s="205" t="s">
        <v>232</v>
      </c>
    </row>
    <row r="3993" spans="2:10" s="198" customFormat="1" ht="18" customHeight="1" x14ac:dyDescent="0.2">
      <c r="B3993" s="203">
        <v>2011</v>
      </c>
      <c r="C3993" s="204">
        <v>0</v>
      </c>
      <c r="D3993" s="205" t="s">
        <v>87</v>
      </c>
      <c r="E3993" s="205" t="s">
        <v>95</v>
      </c>
      <c r="F3993" s="203">
        <v>90</v>
      </c>
      <c r="G3993" s="205" t="s">
        <v>6453</v>
      </c>
      <c r="H3993" s="205" t="s">
        <v>229</v>
      </c>
      <c r="I3993" s="205" t="s">
        <v>349</v>
      </c>
      <c r="J3993" s="205" t="s">
        <v>229</v>
      </c>
    </row>
    <row r="3994" spans="2:10" s="198" customFormat="1" ht="18" customHeight="1" x14ac:dyDescent="0.2">
      <c r="B3994" s="203">
        <v>2011</v>
      </c>
      <c r="C3994" s="204">
        <v>0</v>
      </c>
      <c r="D3994" s="205" t="s">
        <v>87</v>
      </c>
      <c r="E3994" s="205" t="s">
        <v>95</v>
      </c>
      <c r="F3994" s="203">
        <v>90</v>
      </c>
      <c r="G3994" s="205" t="s">
        <v>6453</v>
      </c>
      <c r="H3994" s="205" t="s">
        <v>234</v>
      </c>
      <c r="I3994" s="205" t="s">
        <v>349</v>
      </c>
      <c r="J3994" s="205" t="s">
        <v>234</v>
      </c>
    </row>
    <row r="3995" spans="2:10" s="198" customFormat="1" ht="18" customHeight="1" x14ac:dyDescent="0.2">
      <c r="B3995" s="203">
        <v>2011</v>
      </c>
      <c r="C3995" s="204">
        <v>0</v>
      </c>
      <c r="D3995" s="205" t="s">
        <v>87</v>
      </c>
      <c r="E3995" s="205" t="s">
        <v>95</v>
      </c>
      <c r="F3995" s="203">
        <v>90</v>
      </c>
      <c r="G3995" s="205" t="s">
        <v>6453</v>
      </c>
      <c r="H3995" s="205" t="s">
        <v>349</v>
      </c>
      <c r="I3995" s="205" t="s">
        <v>349</v>
      </c>
      <c r="J3995" s="205" t="s">
        <v>349</v>
      </c>
    </row>
    <row r="3996" spans="2:10" s="198" customFormat="1" ht="18" customHeight="1" x14ac:dyDescent="0.2">
      <c r="B3996" s="203">
        <v>2011</v>
      </c>
      <c r="C3996" s="204">
        <v>42653483.409999996</v>
      </c>
      <c r="D3996" s="205" t="s">
        <v>87</v>
      </c>
      <c r="E3996" s="205" t="s">
        <v>95</v>
      </c>
      <c r="F3996" s="203">
        <v>90</v>
      </c>
      <c r="G3996" s="205" t="s">
        <v>6453</v>
      </c>
      <c r="H3996" s="205" t="s">
        <v>236</v>
      </c>
      <c r="I3996" s="205" t="s">
        <v>357</v>
      </c>
      <c r="J3996" s="205" t="s">
        <v>357</v>
      </c>
    </row>
    <row r="3997" spans="2:10" s="198" customFormat="1" ht="18" customHeight="1" x14ac:dyDescent="0.2">
      <c r="B3997" s="203">
        <v>2011</v>
      </c>
      <c r="C3997" s="204">
        <v>50452629.649999999</v>
      </c>
      <c r="D3997" s="205" t="s">
        <v>87</v>
      </c>
      <c r="E3997" s="205" t="s">
        <v>95</v>
      </c>
      <c r="F3997" s="203">
        <v>90</v>
      </c>
      <c r="G3997" s="205" t="s">
        <v>6453</v>
      </c>
      <c r="H3997" s="205" t="s">
        <v>236</v>
      </c>
      <c r="I3997" s="205" t="s">
        <v>358</v>
      </c>
      <c r="J3997" s="205" t="s">
        <v>358</v>
      </c>
    </row>
    <row r="3998" spans="2:10" s="198" customFormat="1" ht="18" customHeight="1" x14ac:dyDescent="0.2">
      <c r="B3998" s="203">
        <v>2011</v>
      </c>
      <c r="C3998" s="204">
        <v>109253.17</v>
      </c>
      <c r="D3998" s="205" t="s">
        <v>87</v>
      </c>
      <c r="E3998" s="205" t="s">
        <v>95</v>
      </c>
      <c r="F3998" s="203">
        <v>90</v>
      </c>
      <c r="G3998" s="205" t="s">
        <v>6453</v>
      </c>
      <c r="H3998" s="205" t="s">
        <v>236</v>
      </c>
      <c r="I3998" s="205" t="s">
        <v>349</v>
      </c>
      <c r="J3998" s="205" t="s">
        <v>236</v>
      </c>
    </row>
    <row r="3999" spans="2:10" s="198" customFormat="1" ht="18" customHeight="1" x14ac:dyDescent="0.2">
      <c r="B3999" s="203">
        <v>2011</v>
      </c>
      <c r="C3999" s="204">
        <v>15027.08</v>
      </c>
      <c r="D3999" s="205" t="s">
        <v>87</v>
      </c>
      <c r="E3999" s="205" t="s">
        <v>95</v>
      </c>
      <c r="F3999" s="203">
        <v>90</v>
      </c>
      <c r="G3999" s="205" t="s">
        <v>6453</v>
      </c>
      <c r="H3999" s="205" t="s">
        <v>237</v>
      </c>
      <c r="I3999" s="205" t="s">
        <v>349</v>
      </c>
      <c r="J3999" s="205" t="s">
        <v>237</v>
      </c>
    </row>
    <row r="4000" spans="2:10" s="198" customFormat="1" ht="18" customHeight="1" x14ac:dyDescent="0.2">
      <c r="B4000" s="203">
        <v>2011</v>
      </c>
      <c r="C4000" s="204">
        <v>27199.39</v>
      </c>
      <c r="D4000" s="205" t="s">
        <v>87</v>
      </c>
      <c r="E4000" s="205" t="s">
        <v>95</v>
      </c>
      <c r="F4000" s="203">
        <v>90</v>
      </c>
      <c r="G4000" s="205" t="s">
        <v>6453</v>
      </c>
      <c r="H4000" s="205" t="s">
        <v>237</v>
      </c>
      <c r="I4000" s="205" t="s">
        <v>238</v>
      </c>
      <c r="J4000" s="205" t="s">
        <v>238</v>
      </c>
    </row>
    <row r="4001" spans="2:10" s="198" customFormat="1" ht="18" customHeight="1" x14ac:dyDescent="0.2">
      <c r="B4001" s="203">
        <v>2011</v>
      </c>
      <c r="C4001" s="204">
        <v>2353888.54</v>
      </c>
      <c r="D4001" s="205" t="s">
        <v>87</v>
      </c>
      <c r="E4001" s="205" t="s">
        <v>95</v>
      </c>
      <c r="F4001" s="203">
        <v>90</v>
      </c>
      <c r="G4001" s="205" t="s">
        <v>6453</v>
      </c>
      <c r="H4001" s="205" t="s">
        <v>237</v>
      </c>
      <c r="I4001" s="205" t="s">
        <v>239</v>
      </c>
      <c r="J4001" s="205" t="s">
        <v>239</v>
      </c>
    </row>
    <row r="4002" spans="2:10" s="198" customFormat="1" ht="18" customHeight="1" x14ac:dyDescent="0.2">
      <c r="B4002" s="203">
        <v>2011</v>
      </c>
      <c r="C4002" s="204">
        <v>37169141.960000001</v>
      </c>
      <c r="D4002" s="205" t="s">
        <v>87</v>
      </c>
      <c r="E4002" s="205" t="s">
        <v>95</v>
      </c>
      <c r="F4002" s="203">
        <v>90</v>
      </c>
      <c r="G4002" s="205" t="s">
        <v>6453</v>
      </c>
      <c r="H4002" s="205" t="s">
        <v>237</v>
      </c>
      <c r="I4002" s="205" t="s">
        <v>240</v>
      </c>
      <c r="J4002" s="205" t="s">
        <v>240</v>
      </c>
    </row>
    <row r="4003" spans="2:10" s="198" customFormat="1" ht="18" customHeight="1" x14ac:dyDescent="0.2">
      <c r="B4003" s="203">
        <v>2011</v>
      </c>
      <c r="C4003" s="204">
        <v>3874497125.3200002</v>
      </c>
      <c r="D4003" s="205" t="s">
        <v>87</v>
      </c>
      <c r="E4003" s="205" t="s">
        <v>95</v>
      </c>
      <c r="F4003" s="203">
        <v>91</v>
      </c>
      <c r="G4003" s="205" t="s">
        <v>6465</v>
      </c>
      <c r="H4003" s="205" t="s">
        <v>474</v>
      </c>
      <c r="I4003" s="205" t="s">
        <v>475</v>
      </c>
      <c r="J4003" s="205" t="s">
        <v>475</v>
      </c>
    </row>
    <row r="4004" spans="2:10" s="198" customFormat="1" ht="18" customHeight="1" x14ac:dyDescent="0.2">
      <c r="B4004" s="203">
        <v>2011</v>
      </c>
      <c r="C4004" s="204">
        <v>0</v>
      </c>
      <c r="D4004" s="205" t="s">
        <v>87</v>
      </c>
      <c r="E4004" s="205" t="s">
        <v>95</v>
      </c>
      <c r="F4004" s="203">
        <v>91</v>
      </c>
      <c r="G4004" s="205" t="s">
        <v>6465</v>
      </c>
      <c r="H4004" s="205" t="s">
        <v>474</v>
      </c>
      <c r="I4004" s="205" t="s">
        <v>349</v>
      </c>
      <c r="J4004" s="205" t="s">
        <v>474</v>
      </c>
    </row>
    <row r="4005" spans="2:10" s="198" customFormat="1" ht="18" customHeight="1" x14ac:dyDescent="0.2">
      <c r="B4005" s="203">
        <v>2011</v>
      </c>
      <c r="C4005" s="204">
        <v>0</v>
      </c>
      <c r="D4005" s="205" t="s">
        <v>87</v>
      </c>
      <c r="E4005" s="205" t="s">
        <v>95</v>
      </c>
      <c r="F4005" s="203">
        <v>91</v>
      </c>
      <c r="G4005" s="205" t="s">
        <v>6465</v>
      </c>
      <c r="H4005" s="205" t="s">
        <v>349</v>
      </c>
      <c r="I4005" s="205" t="s">
        <v>349</v>
      </c>
      <c r="J4005" s="205" t="s">
        <v>349</v>
      </c>
    </row>
    <row r="4006" spans="2:10" s="198" customFormat="1" ht="18" customHeight="1" x14ac:dyDescent="0.2">
      <c r="B4006" s="203">
        <v>2011</v>
      </c>
      <c r="C4006" s="204">
        <v>0</v>
      </c>
      <c r="D4006" s="205" t="s">
        <v>87</v>
      </c>
      <c r="E4006" s="205" t="s">
        <v>95</v>
      </c>
      <c r="F4006" s="203">
        <v>99</v>
      </c>
      <c r="G4006" s="205" t="s">
        <v>439</v>
      </c>
      <c r="H4006" s="205" t="s">
        <v>349</v>
      </c>
      <c r="I4006" s="205" t="s">
        <v>349</v>
      </c>
      <c r="J4006" s="205" t="s">
        <v>349</v>
      </c>
    </row>
    <row r="4007" spans="2:10" s="198" customFormat="1" ht="18" customHeight="1" x14ac:dyDescent="0.2">
      <c r="B4007" s="203">
        <v>2011</v>
      </c>
      <c r="C4007" s="204">
        <v>5361444606.04</v>
      </c>
      <c r="D4007" s="205" t="s">
        <v>87</v>
      </c>
      <c r="E4007" s="205" t="s">
        <v>242</v>
      </c>
      <c r="F4007" s="203">
        <v>90</v>
      </c>
      <c r="G4007" s="205" t="s">
        <v>6453</v>
      </c>
      <c r="H4007" s="205" t="s">
        <v>476</v>
      </c>
      <c r="I4007" s="205" t="s">
        <v>98</v>
      </c>
      <c r="J4007" s="205" t="s">
        <v>98</v>
      </c>
    </row>
    <row r="4008" spans="2:10" s="198" customFormat="1" ht="18" customHeight="1" x14ac:dyDescent="0.2">
      <c r="B4008" s="203">
        <v>2011</v>
      </c>
      <c r="C4008" s="204">
        <v>1862705006.1400001</v>
      </c>
      <c r="D4008" s="205" t="s">
        <v>87</v>
      </c>
      <c r="E4008" s="205" t="s">
        <v>242</v>
      </c>
      <c r="F4008" s="203">
        <v>90</v>
      </c>
      <c r="G4008" s="205" t="s">
        <v>6453</v>
      </c>
      <c r="H4008" s="205" t="s">
        <v>476</v>
      </c>
      <c r="I4008" s="205" t="s">
        <v>245</v>
      </c>
      <c r="J4008" s="205" t="s">
        <v>245</v>
      </c>
    </row>
    <row r="4009" spans="2:10" s="198" customFormat="1" ht="18" customHeight="1" x14ac:dyDescent="0.2">
      <c r="B4009" s="203">
        <v>2011</v>
      </c>
      <c r="C4009" s="204">
        <v>0</v>
      </c>
      <c r="D4009" s="205" t="s">
        <v>87</v>
      </c>
      <c r="E4009" s="205" t="s">
        <v>242</v>
      </c>
      <c r="F4009" s="203">
        <v>90</v>
      </c>
      <c r="G4009" s="205" t="s">
        <v>6453</v>
      </c>
      <c r="H4009" s="205" t="s">
        <v>476</v>
      </c>
      <c r="I4009" s="205" t="s">
        <v>349</v>
      </c>
      <c r="J4009" s="205" t="s">
        <v>476</v>
      </c>
    </row>
    <row r="4010" spans="2:10" s="198" customFormat="1" ht="18" customHeight="1" x14ac:dyDescent="0.2">
      <c r="B4010" s="203">
        <v>2011</v>
      </c>
      <c r="C4010" s="204">
        <v>9738389.8599999994</v>
      </c>
      <c r="D4010" s="205" t="s">
        <v>87</v>
      </c>
      <c r="E4010" s="205" t="s">
        <v>242</v>
      </c>
      <c r="F4010" s="203">
        <v>90</v>
      </c>
      <c r="G4010" s="205" t="s">
        <v>6453</v>
      </c>
      <c r="H4010" s="205" t="s">
        <v>107</v>
      </c>
      <c r="I4010" s="205" t="s">
        <v>107</v>
      </c>
      <c r="J4010" s="205" t="s">
        <v>107</v>
      </c>
    </row>
    <row r="4011" spans="2:10" s="198" customFormat="1" ht="18" customHeight="1" x14ac:dyDescent="0.2">
      <c r="B4011" s="203">
        <v>2011</v>
      </c>
      <c r="C4011" s="204">
        <v>0</v>
      </c>
      <c r="D4011" s="205" t="s">
        <v>87</v>
      </c>
      <c r="E4011" s="205" t="s">
        <v>242</v>
      </c>
      <c r="F4011" s="203">
        <v>90</v>
      </c>
      <c r="G4011" s="205" t="s">
        <v>6453</v>
      </c>
      <c r="H4011" s="205" t="s">
        <v>107</v>
      </c>
      <c r="I4011" s="205" t="s">
        <v>349</v>
      </c>
      <c r="J4011" s="205" t="s">
        <v>107</v>
      </c>
    </row>
    <row r="4012" spans="2:10" s="198" customFormat="1" ht="18" customHeight="1" x14ac:dyDescent="0.2">
      <c r="B4012" s="203">
        <v>2011</v>
      </c>
      <c r="C4012" s="204">
        <v>656560668.55999994</v>
      </c>
      <c r="D4012" s="205" t="s">
        <v>87</v>
      </c>
      <c r="E4012" s="205" t="s">
        <v>242</v>
      </c>
      <c r="F4012" s="203">
        <v>90</v>
      </c>
      <c r="G4012" s="205" t="s">
        <v>6453</v>
      </c>
      <c r="H4012" s="205" t="s">
        <v>110</v>
      </c>
      <c r="I4012" s="205" t="s">
        <v>110</v>
      </c>
      <c r="J4012" s="205" t="s">
        <v>110</v>
      </c>
    </row>
    <row r="4013" spans="2:10" s="198" customFormat="1" ht="18" customHeight="1" x14ac:dyDescent="0.2">
      <c r="B4013" s="203">
        <v>2011</v>
      </c>
      <c r="C4013" s="204">
        <v>0</v>
      </c>
      <c r="D4013" s="205" t="s">
        <v>87</v>
      </c>
      <c r="E4013" s="205" t="s">
        <v>242</v>
      </c>
      <c r="F4013" s="203">
        <v>90</v>
      </c>
      <c r="G4013" s="205" t="s">
        <v>6453</v>
      </c>
      <c r="H4013" s="205" t="s">
        <v>110</v>
      </c>
      <c r="I4013" s="205" t="s">
        <v>349</v>
      </c>
      <c r="J4013" s="205" t="s">
        <v>110</v>
      </c>
    </row>
    <row r="4014" spans="2:10" s="198" customFormat="1" ht="18" customHeight="1" x14ac:dyDescent="0.2">
      <c r="B4014" s="203">
        <v>2011</v>
      </c>
      <c r="C4014" s="204">
        <v>3677358.4</v>
      </c>
      <c r="D4014" s="205" t="s">
        <v>87</v>
      </c>
      <c r="E4014" s="205" t="s">
        <v>242</v>
      </c>
      <c r="F4014" s="203">
        <v>90</v>
      </c>
      <c r="G4014" s="205" t="s">
        <v>6453</v>
      </c>
      <c r="H4014" s="205" t="s">
        <v>115</v>
      </c>
      <c r="I4014" s="205" t="s">
        <v>116</v>
      </c>
      <c r="J4014" s="205" t="s">
        <v>116</v>
      </c>
    </row>
    <row r="4015" spans="2:10" s="198" customFormat="1" ht="18" customHeight="1" x14ac:dyDescent="0.2">
      <c r="B4015" s="203">
        <v>2011</v>
      </c>
      <c r="C4015" s="204">
        <v>2094.98</v>
      </c>
      <c r="D4015" s="205" t="s">
        <v>87</v>
      </c>
      <c r="E4015" s="205" t="s">
        <v>242</v>
      </c>
      <c r="F4015" s="203">
        <v>90</v>
      </c>
      <c r="G4015" s="205" t="s">
        <v>6453</v>
      </c>
      <c r="H4015" s="205" t="s">
        <v>115</v>
      </c>
      <c r="I4015" s="205" t="s">
        <v>388</v>
      </c>
      <c r="J4015" s="205" t="s">
        <v>388</v>
      </c>
    </row>
    <row r="4016" spans="2:10" s="198" customFormat="1" ht="18" customHeight="1" x14ac:dyDescent="0.2">
      <c r="B4016" s="203">
        <v>2011</v>
      </c>
      <c r="C4016" s="204">
        <v>353092.85</v>
      </c>
      <c r="D4016" s="205" t="s">
        <v>87</v>
      </c>
      <c r="E4016" s="205" t="s">
        <v>242</v>
      </c>
      <c r="F4016" s="203">
        <v>90</v>
      </c>
      <c r="G4016" s="205" t="s">
        <v>6453</v>
      </c>
      <c r="H4016" s="205" t="s">
        <v>115</v>
      </c>
      <c r="I4016" s="205" t="s">
        <v>393</v>
      </c>
      <c r="J4016" s="205" t="s">
        <v>393</v>
      </c>
    </row>
    <row r="4017" spans="2:10" s="198" customFormat="1" ht="18" customHeight="1" x14ac:dyDescent="0.2">
      <c r="B4017" s="203">
        <v>2011</v>
      </c>
      <c r="C4017" s="204">
        <v>0</v>
      </c>
      <c r="D4017" s="205" t="s">
        <v>87</v>
      </c>
      <c r="E4017" s="205" t="s">
        <v>242</v>
      </c>
      <c r="F4017" s="203">
        <v>90</v>
      </c>
      <c r="G4017" s="205" t="s">
        <v>6453</v>
      </c>
      <c r="H4017" s="205" t="s">
        <v>115</v>
      </c>
      <c r="I4017" s="205" t="s">
        <v>349</v>
      </c>
      <c r="J4017" s="205" t="s">
        <v>115</v>
      </c>
    </row>
    <row r="4018" spans="2:10" s="198" customFormat="1" ht="18" customHeight="1" x14ac:dyDescent="0.2">
      <c r="B4018" s="203">
        <v>2011</v>
      </c>
      <c r="C4018" s="204">
        <v>44188034.170000002</v>
      </c>
      <c r="D4018" s="205" t="s">
        <v>87</v>
      </c>
      <c r="E4018" s="205" t="s">
        <v>242</v>
      </c>
      <c r="F4018" s="203">
        <v>90</v>
      </c>
      <c r="G4018" s="205" t="s">
        <v>6453</v>
      </c>
      <c r="H4018" s="205" t="s">
        <v>246</v>
      </c>
      <c r="I4018" s="205" t="s">
        <v>246</v>
      </c>
      <c r="J4018" s="205" t="s">
        <v>246</v>
      </c>
    </row>
    <row r="4019" spans="2:10" s="198" customFormat="1" ht="18" customHeight="1" x14ac:dyDescent="0.2">
      <c r="B4019" s="203">
        <v>2011</v>
      </c>
      <c r="C4019" s="204">
        <v>0</v>
      </c>
      <c r="D4019" s="205" t="s">
        <v>87</v>
      </c>
      <c r="E4019" s="205" t="s">
        <v>242</v>
      </c>
      <c r="F4019" s="203">
        <v>90</v>
      </c>
      <c r="G4019" s="205" t="s">
        <v>6453</v>
      </c>
      <c r="H4019" s="205" t="s">
        <v>246</v>
      </c>
      <c r="I4019" s="205" t="s">
        <v>349</v>
      </c>
      <c r="J4019" s="205" t="s">
        <v>246</v>
      </c>
    </row>
    <row r="4020" spans="2:10" s="198" customFormat="1" ht="18" customHeight="1" x14ac:dyDescent="0.2">
      <c r="B4020" s="203">
        <v>2011</v>
      </c>
      <c r="C4020" s="204">
        <v>55248441.350000001</v>
      </c>
      <c r="D4020" s="205" t="s">
        <v>87</v>
      </c>
      <c r="E4020" s="205" t="s">
        <v>242</v>
      </c>
      <c r="F4020" s="203">
        <v>90</v>
      </c>
      <c r="G4020" s="205" t="s">
        <v>6453</v>
      </c>
      <c r="H4020" s="205" t="s">
        <v>247</v>
      </c>
      <c r="I4020" s="205" t="s">
        <v>426</v>
      </c>
      <c r="J4020" s="205" t="s">
        <v>426</v>
      </c>
    </row>
    <row r="4021" spans="2:10" s="198" customFormat="1" ht="18" customHeight="1" x14ac:dyDescent="0.2">
      <c r="B4021" s="203">
        <v>2011</v>
      </c>
      <c r="C4021" s="204">
        <v>106171639.81</v>
      </c>
      <c r="D4021" s="205" t="s">
        <v>87</v>
      </c>
      <c r="E4021" s="205" t="s">
        <v>242</v>
      </c>
      <c r="F4021" s="203">
        <v>90</v>
      </c>
      <c r="G4021" s="205" t="s">
        <v>6453</v>
      </c>
      <c r="H4021" s="205" t="s">
        <v>247</v>
      </c>
      <c r="I4021" s="205" t="s">
        <v>440</v>
      </c>
      <c r="J4021" s="205" t="s">
        <v>440</v>
      </c>
    </row>
    <row r="4022" spans="2:10" s="198" customFormat="1" ht="18" customHeight="1" x14ac:dyDescent="0.2">
      <c r="B4022" s="203">
        <v>2011</v>
      </c>
      <c r="C4022" s="204">
        <v>2229032.9700000002</v>
      </c>
      <c r="D4022" s="205" t="s">
        <v>87</v>
      </c>
      <c r="E4022" s="205" t="s">
        <v>242</v>
      </c>
      <c r="F4022" s="203">
        <v>90</v>
      </c>
      <c r="G4022" s="205" t="s">
        <v>6453</v>
      </c>
      <c r="H4022" s="205" t="s">
        <v>247</v>
      </c>
      <c r="I4022" s="205" t="s">
        <v>458</v>
      </c>
      <c r="J4022" s="205" t="s">
        <v>458</v>
      </c>
    </row>
    <row r="4023" spans="2:10" s="198" customFormat="1" ht="18" customHeight="1" x14ac:dyDescent="0.2">
      <c r="B4023" s="203">
        <v>2011</v>
      </c>
      <c r="C4023" s="204">
        <v>1021161.16</v>
      </c>
      <c r="D4023" s="205" t="s">
        <v>87</v>
      </c>
      <c r="E4023" s="205" t="s">
        <v>242</v>
      </c>
      <c r="F4023" s="203">
        <v>90</v>
      </c>
      <c r="G4023" s="205" t="s">
        <v>6453</v>
      </c>
      <c r="H4023" s="205" t="s">
        <v>247</v>
      </c>
      <c r="I4023" s="205" t="s">
        <v>441</v>
      </c>
      <c r="J4023" s="205" t="s">
        <v>441</v>
      </c>
    </row>
    <row r="4024" spans="2:10" s="198" customFormat="1" ht="18" customHeight="1" x14ac:dyDescent="0.2">
      <c r="B4024" s="203">
        <v>2011</v>
      </c>
      <c r="C4024" s="204">
        <v>258707940.75</v>
      </c>
      <c r="D4024" s="205" t="s">
        <v>87</v>
      </c>
      <c r="E4024" s="205" t="s">
        <v>242</v>
      </c>
      <c r="F4024" s="203">
        <v>90</v>
      </c>
      <c r="G4024" s="205" t="s">
        <v>6453</v>
      </c>
      <c r="H4024" s="205" t="s">
        <v>247</v>
      </c>
      <c r="I4024" s="205" t="s">
        <v>443</v>
      </c>
      <c r="J4024" s="205" t="s">
        <v>443</v>
      </c>
    </row>
    <row r="4025" spans="2:10" s="198" customFormat="1" ht="18" customHeight="1" x14ac:dyDescent="0.2">
      <c r="B4025" s="203">
        <v>2011</v>
      </c>
      <c r="C4025" s="204">
        <v>96249.66</v>
      </c>
      <c r="D4025" s="205" t="s">
        <v>87</v>
      </c>
      <c r="E4025" s="205" t="s">
        <v>242</v>
      </c>
      <c r="F4025" s="203">
        <v>90</v>
      </c>
      <c r="G4025" s="205" t="s">
        <v>6453</v>
      </c>
      <c r="H4025" s="205" t="s">
        <v>247</v>
      </c>
      <c r="I4025" s="205" t="s">
        <v>445</v>
      </c>
      <c r="J4025" s="205" t="s">
        <v>445</v>
      </c>
    </row>
    <row r="4026" spans="2:10" s="198" customFormat="1" ht="18" customHeight="1" x14ac:dyDescent="0.2">
      <c r="B4026" s="203">
        <v>2011</v>
      </c>
      <c r="C4026" s="204">
        <v>75095178.700000003</v>
      </c>
      <c r="D4026" s="205" t="s">
        <v>87</v>
      </c>
      <c r="E4026" s="205" t="s">
        <v>242</v>
      </c>
      <c r="F4026" s="203">
        <v>90</v>
      </c>
      <c r="G4026" s="205" t="s">
        <v>6453</v>
      </c>
      <c r="H4026" s="205" t="s">
        <v>247</v>
      </c>
      <c r="I4026" s="205" t="s">
        <v>349</v>
      </c>
      <c r="J4026" s="205" t="s">
        <v>247</v>
      </c>
    </row>
    <row r="4027" spans="2:10" s="198" customFormat="1" ht="18" customHeight="1" x14ac:dyDescent="0.2">
      <c r="B4027" s="203">
        <v>2011</v>
      </c>
      <c r="C4027" s="204">
        <v>280626908.14999998</v>
      </c>
      <c r="D4027" s="205" t="s">
        <v>87</v>
      </c>
      <c r="E4027" s="205" t="s">
        <v>242</v>
      </c>
      <c r="F4027" s="203">
        <v>90</v>
      </c>
      <c r="G4027" s="205" t="s">
        <v>6453</v>
      </c>
      <c r="H4027" s="205" t="s">
        <v>159</v>
      </c>
      <c r="I4027" s="205" t="s">
        <v>381</v>
      </c>
      <c r="J4027" s="205" t="s">
        <v>381</v>
      </c>
    </row>
    <row r="4028" spans="2:10" s="198" customFormat="1" ht="18" customHeight="1" x14ac:dyDescent="0.2">
      <c r="B4028" s="203">
        <v>2011</v>
      </c>
      <c r="C4028" s="204">
        <v>189204391.63</v>
      </c>
      <c r="D4028" s="205" t="s">
        <v>87</v>
      </c>
      <c r="E4028" s="205" t="s">
        <v>242</v>
      </c>
      <c r="F4028" s="203">
        <v>90</v>
      </c>
      <c r="G4028" s="205" t="s">
        <v>6453</v>
      </c>
      <c r="H4028" s="205" t="s">
        <v>159</v>
      </c>
      <c r="I4028" s="205" t="s">
        <v>160</v>
      </c>
      <c r="J4028" s="205" t="s">
        <v>160</v>
      </c>
    </row>
    <row r="4029" spans="2:10" s="198" customFormat="1" ht="18" customHeight="1" x14ac:dyDescent="0.2">
      <c r="B4029" s="203">
        <v>2011</v>
      </c>
      <c r="C4029" s="204">
        <v>0</v>
      </c>
      <c r="D4029" s="205" t="s">
        <v>87</v>
      </c>
      <c r="E4029" s="205" t="s">
        <v>242</v>
      </c>
      <c r="F4029" s="203">
        <v>90</v>
      </c>
      <c r="G4029" s="205" t="s">
        <v>6453</v>
      </c>
      <c r="H4029" s="205" t="s">
        <v>159</v>
      </c>
      <c r="I4029" s="205" t="s">
        <v>349</v>
      </c>
      <c r="J4029" s="205" t="s">
        <v>159</v>
      </c>
    </row>
    <row r="4030" spans="2:10" s="198" customFormat="1" ht="18" customHeight="1" x14ac:dyDescent="0.2">
      <c r="B4030" s="203">
        <v>2011</v>
      </c>
      <c r="C4030" s="204">
        <v>53657889.200000003</v>
      </c>
      <c r="D4030" s="205" t="s">
        <v>87</v>
      </c>
      <c r="E4030" s="205" t="s">
        <v>242</v>
      </c>
      <c r="F4030" s="203">
        <v>90</v>
      </c>
      <c r="G4030" s="205" t="s">
        <v>6453</v>
      </c>
      <c r="H4030" s="205" t="s">
        <v>250</v>
      </c>
      <c r="I4030" s="205" t="s">
        <v>251</v>
      </c>
      <c r="J4030" s="205" t="s">
        <v>251</v>
      </c>
    </row>
    <row r="4031" spans="2:10" s="198" customFormat="1" ht="18" customHeight="1" x14ac:dyDescent="0.2">
      <c r="B4031" s="203">
        <v>2011</v>
      </c>
      <c r="C4031" s="204">
        <v>13177936.210000001</v>
      </c>
      <c r="D4031" s="205" t="s">
        <v>87</v>
      </c>
      <c r="E4031" s="205" t="s">
        <v>242</v>
      </c>
      <c r="F4031" s="203">
        <v>90</v>
      </c>
      <c r="G4031" s="205" t="s">
        <v>6453</v>
      </c>
      <c r="H4031" s="205" t="s">
        <v>250</v>
      </c>
      <c r="I4031" s="205" t="s">
        <v>252</v>
      </c>
      <c r="J4031" s="205" t="s">
        <v>252</v>
      </c>
    </row>
    <row r="4032" spans="2:10" s="198" customFormat="1" ht="18" customHeight="1" x14ac:dyDescent="0.2">
      <c r="B4032" s="203">
        <v>2011</v>
      </c>
      <c r="C4032" s="204">
        <v>12502824.390000001</v>
      </c>
      <c r="D4032" s="205" t="s">
        <v>87</v>
      </c>
      <c r="E4032" s="205" t="s">
        <v>242</v>
      </c>
      <c r="F4032" s="203">
        <v>90</v>
      </c>
      <c r="G4032" s="205" t="s">
        <v>6453</v>
      </c>
      <c r="H4032" s="205" t="s">
        <v>250</v>
      </c>
      <c r="I4032" s="205" t="s">
        <v>253</v>
      </c>
      <c r="J4032" s="205" t="s">
        <v>253</v>
      </c>
    </row>
    <row r="4033" spans="2:10" s="198" customFormat="1" ht="18" customHeight="1" x14ac:dyDescent="0.2">
      <c r="B4033" s="203">
        <v>2011</v>
      </c>
      <c r="C4033" s="204">
        <v>6707931.5899999999</v>
      </c>
      <c r="D4033" s="205" t="s">
        <v>87</v>
      </c>
      <c r="E4033" s="205" t="s">
        <v>242</v>
      </c>
      <c r="F4033" s="203">
        <v>90</v>
      </c>
      <c r="G4033" s="205" t="s">
        <v>6453</v>
      </c>
      <c r="H4033" s="205" t="s">
        <v>250</v>
      </c>
      <c r="I4033" s="205" t="s">
        <v>254</v>
      </c>
      <c r="J4033" s="205" t="s">
        <v>254</v>
      </c>
    </row>
    <row r="4034" spans="2:10" s="198" customFormat="1" ht="18" customHeight="1" x14ac:dyDescent="0.2">
      <c r="B4034" s="203">
        <v>2011</v>
      </c>
      <c r="C4034" s="204">
        <v>0</v>
      </c>
      <c r="D4034" s="205" t="s">
        <v>87</v>
      </c>
      <c r="E4034" s="205" t="s">
        <v>242</v>
      </c>
      <c r="F4034" s="203">
        <v>90</v>
      </c>
      <c r="G4034" s="205" t="s">
        <v>6453</v>
      </c>
      <c r="H4034" s="205" t="s">
        <v>250</v>
      </c>
      <c r="I4034" s="205" t="s">
        <v>349</v>
      </c>
      <c r="J4034" s="205" t="s">
        <v>250</v>
      </c>
    </row>
    <row r="4035" spans="2:10" s="198" customFormat="1" ht="18" customHeight="1" x14ac:dyDescent="0.2">
      <c r="B4035" s="203">
        <v>2011</v>
      </c>
      <c r="C4035" s="204">
        <v>14997826.92</v>
      </c>
      <c r="D4035" s="205" t="s">
        <v>87</v>
      </c>
      <c r="E4035" s="205" t="s">
        <v>242</v>
      </c>
      <c r="F4035" s="203">
        <v>90</v>
      </c>
      <c r="G4035" s="205" t="s">
        <v>6453</v>
      </c>
      <c r="H4035" s="205" t="s">
        <v>250</v>
      </c>
      <c r="I4035" s="205" t="s">
        <v>255</v>
      </c>
      <c r="J4035" s="205" t="s">
        <v>255</v>
      </c>
    </row>
    <row r="4036" spans="2:10" s="198" customFormat="1" ht="18" customHeight="1" x14ac:dyDescent="0.2">
      <c r="B4036" s="203">
        <v>2011</v>
      </c>
      <c r="C4036" s="204">
        <v>5336407</v>
      </c>
      <c r="D4036" s="205" t="s">
        <v>87</v>
      </c>
      <c r="E4036" s="205" t="s">
        <v>242</v>
      </c>
      <c r="F4036" s="203">
        <v>90</v>
      </c>
      <c r="G4036" s="205" t="s">
        <v>6453</v>
      </c>
      <c r="H4036" s="205" t="s">
        <v>250</v>
      </c>
      <c r="I4036" s="205" t="s">
        <v>256</v>
      </c>
      <c r="J4036" s="205" t="s">
        <v>256</v>
      </c>
    </row>
    <row r="4037" spans="2:10" s="198" customFormat="1" ht="18" customHeight="1" x14ac:dyDescent="0.2">
      <c r="B4037" s="203">
        <v>2011</v>
      </c>
      <c r="C4037" s="204">
        <v>12914702.369999999</v>
      </c>
      <c r="D4037" s="205" t="s">
        <v>87</v>
      </c>
      <c r="E4037" s="205" t="s">
        <v>242</v>
      </c>
      <c r="F4037" s="203">
        <v>90</v>
      </c>
      <c r="G4037" s="205" t="s">
        <v>6453</v>
      </c>
      <c r="H4037" s="205" t="s">
        <v>257</v>
      </c>
      <c r="I4037" s="205" t="s">
        <v>257</v>
      </c>
      <c r="J4037" s="205" t="s">
        <v>257</v>
      </c>
    </row>
    <row r="4038" spans="2:10" s="198" customFormat="1" ht="18" customHeight="1" x14ac:dyDescent="0.2">
      <c r="B4038" s="203">
        <v>2011</v>
      </c>
      <c r="C4038" s="204">
        <v>0</v>
      </c>
      <c r="D4038" s="205" t="s">
        <v>87</v>
      </c>
      <c r="E4038" s="205" t="s">
        <v>242</v>
      </c>
      <c r="F4038" s="203">
        <v>90</v>
      </c>
      <c r="G4038" s="205" t="s">
        <v>6453</v>
      </c>
      <c r="H4038" s="205" t="s">
        <v>257</v>
      </c>
      <c r="I4038" s="205" t="s">
        <v>349</v>
      </c>
      <c r="J4038" s="205" t="s">
        <v>257</v>
      </c>
    </row>
    <row r="4039" spans="2:10" s="198" customFormat="1" ht="18" customHeight="1" x14ac:dyDescent="0.2">
      <c r="B4039" s="203">
        <v>2011</v>
      </c>
      <c r="C4039" s="204">
        <v>24187050.57</v>
      </c>
      <c r="D4039" s="205" t="s">
        <v>87</v>
      </c>
      <c r="E4039" s="205" t="s">
        <v>242</v>
      </c>
      <c r="F4039" s="203">
        <v>90</v>
      </c>
      <c r="G4039" s="205" t="s">
        <v>6453</v>
      </c>
      <c r="H4039" s="205" t="s">
        <v>226</v>
      </c>
      <c r="I4039" s="205" t="s">
        <v>227</v>
      </c>
      <c r="J4039" s="205" t="s">
        <v>227</v>
      </c>
    </row>
    <row r="4040" spans="2:10" s="198" customFormat="1" ht="18" customHeight="1" x14ac:dyDescent="0.2">
      <c r="B4040" s="203">
        <v>2011</v>
      </c>
      <c r="C4040" s="204">
        <v>69799235.719999999</v>
      </c>
      <c r="D4040" s="205" t="s">
        <v>87</v>
      </c>
      <c r="E4040" s="205" t="s">
        <v>242</v>
      </c>
      <c r="F4040" s="203">
        <v>90</v>
      </c>
      <c r="G4040" s="205" t="s">
        <v>6453</v>
      </c>
      <c r="H4040" s="205" t="s">
        <v>226</v>
      </c>
      <c r="I4040" s="205" t="s">
        <v>489</v>
      </c>
      <c r="J4040" s="205" t="s">
        <v>489</v>
      </c>
    </row>
    <row r="4041" spans="2:10" s="198" customFormat="1" ht="18" customHeight="1" x14ac:dyDescent="0.2">
      <c r="B4041" s="203">
        <v>2011</v>
      </c>
      <c r="C4041" s="204">
        <v>43375612.07</v>
      </c>
      <c r="D4041" s="205" t="s">
        <v>87</v>
      </c>
      <c r="E4041" s="205" t="s">
        <v>242</v>
      </c>
      <c r="F4041" s="203">
        <v>90</v>
      </c>
      <c r="G4041" s="205" t="s">
        <v>6453</v>
      </c>
      <c r="H4041" s="205" t="s">
        <v>226</v>
      </c>
      <c r="I4041" s="205" t="s">
        <v>490</v>
      </c>
      <c r="J4041" s="205" t="s">
        <v>490</v>
      </c>
    </row>
    <row r="4042" spans="2:10" s="198" customFormat="1" ht="18" customHeight="1" x14ac:dyDescent="0.2">
      <c r="B4042" s="203">
        <v>2011</v>
      </c>
      <c r="C4042" s="204">
        <v>36514067.369999997</v>
      </c>
      <c r="D4042" s="205" t="s">
        <v>87</v>
      </c>
      <c r="E4042" s="205" t="s">
        <v>242</v>
      </c>
      <c r="F4042" s="203">
        <v>90</v>
      </c>
      <c r="G4042" s="205" t="s">
        <v>6453</v>
      </c>
      <c r="H4042" s="205" t="s">
        <v>226</v>
      </c>
      <c r="I4042" s="205" t="s">
        <v>228</v>
      </c>
      <c r="J4042" s="205" t="s">
        <v>228</v>
      </c>
    </row>
    <row r="4043" spans="2:10" s="198" customFormat="1" ht="18" customHeight="1" x14ac:dyDescent="0.2">
      <c r="B4043" s="203">
        <v>2011</v>
      </c>
      <c r="C4043" s="204">
        <v>0</v>
      </c>
      <c r="D4043" s="205" t="s">
        <v>87</v>
      </c>
      <c r="E4043" s="205" t="s">
        <v>242</v>
      </c>
      <c r="F4043" s="203">
        <v>90</v>
      </c>
      <c r="G4043" s="205" t="s">
        <v>6453</v>
      </c>
      <c r="H4043" s="205" t="s">
        <v>226</v>
      </c>
      <c r="I4043" s="205" t="s">
        <v>349</v>
      </c>
      <c r="J4043" s="205" t="s">
        <v>226</v>
      </c>
    </row>
    <row r="4044" spans="2:10" s="198" customFormat="1" ht="18" customHeight="1" x14ac:dyDescent="0.2">
      <c r="B4044" s="203">
        <v>2011</v>
      </c>
      <c r="C4044" s="204">
        <v>6591736.3100000005</v>
      </c>
      <c r="D4044" s="205" t="s">
        <v>87</v>
      </c>
      <c r="E4044" s="205" t="s">
        <v>242</v>
      </c>
      <c r="F4044" s="203">
        <v>90</v>
      </c>
      <c r="G4044" s="205" t="s">
        <v>6453</v>
      </c>
      <c r="H4044" s="205" t="s">
        <v>233</v>
      </c>
      <c r="I4044" s="205" t="s">
        <v>233</v>
      </c>
      <c r="J4044" s="205" t="s">
        <v>233</v>
      </c>
    </row>
    <row r="4045" spans="2:10" s="198" customFormat="1" ht="18" customHeight="1" x14ac:dyDescent="0.2">
      <c r="B4045" s="203">
        <v>2011</v>
      </c>
      <c r="C4045" s="204">
        <v>0</v>
      </c>
      <c r="D4045" s="205" t="s">
        <v>87</v>
      </c>
      <c r="E4045" s="205" t="s">
        <v>242</v>
      </c>
      <c r="F4045" s="203">
        <v>90</v>
      </c>
      <c r="G4045" s="205" t="s">
        <v>6453</v>
      </c>
      <c r="H4045" s="205" t="s">
        <v>233</v>
      </c>
      <c r="I4045" s="205" t="s">
        <v>349</v>
      </c>
      <c r="J4045" s="205" t="s">
        <v>233</v>
      </c>
    </row>
    <row r="4046" spans="2:10" s="198" customFormat="1" ht="18" customHeight="1" x14ac:dyDescent="0.2">
      <c r="B4046" s="203">
        <v>2011</v>
      </c>
      <c r="C4046" s="204">
        <v>1189773.73</v>
      </c>
      <c r="D4046" s="205" t="s">
        <v>87</v>
      </c>
      <c r="E4046" s="205" t="s">
        <v>242</v>
      </c>
      <c r="F4046" s="203">
        <v>90</v>
      </c>
      <c r="G4046" s="205" t="s">
        <v>6453</v>
      </c>
      <c r="H4046" s="205" t="s">
        <v>234</v>
      </c>
      <c r="I4046" s="205" t="s">
        <v>235</v>
      </c>
      <c r="J4046" s="205" t="s">
        <v>235</v>
      </c>
    </row>
    <row r="4047" spans="2:10" s="198" customFormat="1" ht="18" customHeight="1" x14ac:dyDescent="0.2">
      <c r="B4047" s="203">
        <v>2011</v>
      </c>
      <c r="C4047" s="204">
        <v>0</v>
      </c>
      <c r="D4047" s="205" t="s">
        <v>87</v>
      </c>
      <c r="E4047" s="205" t="s">
        <v>242</v>
      </c>
      <c r="F4047" s="203">
        <v>90</v>
      </c>
      <c r="G4047" s="205" t="s">
        <v>6453</v>
      </c>
      <c r="H4047" s="205" t="s">
        <v>234</v>
      </c>
      <c r="I4047" s="205" t="s">
        <v>349</v>
      </c>
      <c r="J4047" s="205" t="s">
        <v>234</v>
      </c>
    </row>
    <row r="4048" spans="2:10" s="198" customFormat="1" ht="18" customHeight="1" x14ac:dyDescent="0.2">
      <c r="B4048" s="203">
        <v>2011</v>
      </c>
      <c r="C4048" s="204">
        <v>0</v>
      </c>
      <c r="D4048" s="205" t="s">
        <v>87</v>
      </c>
      <c r="E4048" s="205" t="s">
        <v>242</v>
      </c>
      <c r="F4048" s="203">
        <v>90</v>
      </c>
      <c r="G4048" s="205" t="s">
        <v>6453</v>
      </c>
      <c r="H4048" s="205" t="s">
        <v>349</v>
      </c>
      <c r="I4048" s="205" t="s">
        <v>349</v>
      </c>
      <c r="J4048" s="205" t="s">
        <v>349</v>
      </c>
    </row>
    <row r="4049" spans="2:10" s="198" customFormat="1" ht="18" customHeight="1" x14ac:dyDescent="0.2">
      <c r="B4049" s="203">
        <v>2011</v>
      </c>
      <c r="C4049" s="204">
        <v>31360715.640000001</v>
      </c>
      <c r="D4049" s="205" t="s">
        <v>87</v>
      </c>
      <c r="E4049" s="205" t="s">
        <v>242</v>
      </c>
      <c r="F4049" s="203">
        <v>90</v>
      </c>
      <c r="G4049" s="205" t="s">
        <v>6453</v>
      </c>
      <c r="H4049" s="205" t="s">
        <v>236</v>
      </c>
      <c r="I4049" s="205" t="s">
        <v>357</v>
      </c>
      <c r="J4049" s="205" t="s">
        <v>357</v>
      </c>
    </row>
    <row r="4050" spans="2:10" s="198" customFormat="1" ht="18" customHeight="1" x14ac:dyDescent="0.2">
      <c r="B4050" s="203">
        <v>2011</v>
      </c>
      <c r="C4050" s="204">
        <v>82590776.019999996</v>
      </c>
      <c r="D4050" s="205" t="s">
        <v>87</v>
      </c>
      <c r="E4050" s="205" t="s">
        <v>242</v>
      </c>
      <c r="F4050" s="203">
        <v>90</v>
      </c>
      <c r="G4050" s="205" t="s">
        <v>6453</v>
      </c>
      <c r="H4050" s="205" t="s">
        <v>236</v>
      </c>
      <c r="I4050" s="205" t="s">
        <v>358</v>
      </c>
      <c r="J4050" s="205" t="s">
        <v>358</v>
      </c>
    </row>
    <row r="4051" spans="2:10" s="198" customFormat="1" ht="18" customHeight="1" x14ac:dyDescent="0.2">
      <c r="B4051" s="203">
        <v>2011</v>
      </c>
      <c r="C4051" s="204">
        <v>260529.79</v>
      </c>
      <c r="D4051" s="205" t="s">
        <v>87</v>
      </c>
      <c r="E4051" s="205" t="s">
        <v>242</v>
      </c>
      <c r="F4051" s="203">
        <v>90</v>
      </c>
      <c r="G4051" s="205" t="s">
        <v>6453</v>
      </c>
      <c r="H4051" s="205" t="s">
        <v>236</v>
      </c>
      <c r="I4051" s="205" t="s">
        <v>349</v>
      </c>
      <c r="J4051" s="205" t="s">
        <v>236</v>
      </c>
    </row>
    <row r="4052" spans="2:10" s="198" customFormat="1" ht="18" customHeight="1" x14ac:dyDescent="0.2">
      <c r="B4052" s="203">
        <v>2011</v>
      </c>
      <c r="C4052" s="204">
        <v>247620580.00999999</v>
      </c>
      <c r="D4052" s="205" t="s">
        <v>87</v>
      </c>
      <c r="E4052" s="205" t="s">
        <v>242</v>
      </c>
      <c r="F4052" s="203">
        <v>90</v>
      </c>
      <c r="G4052" s="205" t="s">
        <v>6453</v>
      </c>
      <c r="H4052" s="205" t="s">
        <v>491</v>
      </c>
      <c r="I4052" s="205" t="s">
        <v>261</v>
      </c>
      <c r="J4052" s="205" t="s">
        <v>261</v>
      </c>
    </row>
    <row r="4053" spans="2:10" s="198" customFormat="1" ht="18" customHeight="1" x14ac:dyDescent="0.2">
      <c r="B4053" s="203">
        <v>2011</v>
      </c>
      <c r="C4053" s="204">
        <v>34527783.049999997</v>
      </c>
      <c r="D4053" s="205" t="s">
        <v>87</v>
      </c>
      <c r="E4053" s="205" t="s">
        <v>242</v>
      </c>
      <c r="F4053" s="203">
        <v>90</v>
      </c>
      <c r="G4053" s="205" t="s">
        <v>6453</v>
      </c>
      <c r="H4053" s="205" t="s">
        <v>491</v>
      </c>
      <c r="I4053" s="205" t="s">
        <v>374</v>
      </c>
      <c r="J4053" s="205" t="s">
        <v>374</v>
      </c>
    </row>
    <row r="4054" spans="2:10" s="198" customFormat="1" ht="18" customHeight="1" x14ac:dyDescent="0.2">
      <c r="B4054" s="203">
        <v>2011</v>
      </c>
      <c r="C4054" s="204">
        <v>18495533.75</v>
      </c>
      <c r="D4054" s="205" t="s">
        <v>87</v>
      </c>
      <c r="E4054" s="205" t="s">
        <v>242</v>
      </c>
      <c r="F4054" s="203">
        <v>90</v>
      </c>
      <c r="G4054" s="205" t="s">
        <v>6453</v>
      </c>
      <c r="H4054" s="205" t="s">
        <v>491</v>
      </c>
      <c r="I4054" s="205" t="s">
        <v>446</v>
      </c>
      <c r="J4054" s="205" t="s">
        <v>446</v>
      </c>
    </row>
    <row r="4055" spans="2:10" s="198" customFormat="1" ht="18" customHeight="1" x14ac:dyDescent="0.2">
      <c r="B4055" s="203">
        <v>2011</v>
      </c>
      <c r="C4055" s="204">
        <v>9374055.1199999992</v>
      </c>
      <c r="D4055" s="205" t="s">
        <v>87</v>
      </c>
      <c r="E4055" s="205" t="s">
        <v>242</v>
      </c>
      <c r="F4055" s="203">
        <v>90</v>
      </c>
      <c r="G4055" s="205" t="s">
        <v>6453</v>
      </c>
      <c r="H4055" s="205" t="s">
        <v>491</v>
      </c>
      <c r="I4055" s="205" t="s">
        <v>263</v>
      </c>
      <c r="J4055" s="205" t="s">
        <v>263</v>
      </c>
    </row>
    <row r="4056" spans="2:10" s="198" customFormat="1" ht="18" customHeight="1" x14ac:dyDescent="0.2">
      <c r="B4056" s="203">
        <v>2011</v>
      </c>
      <c r="C4056" s="204">
        <v>1045170723.71</v>
      </c>
      <c r="D4056" s="205" t="s">
        <v>87</v>
      </c>
      <c r="E4056" s="205" t="s">
        <v>242</v>
      </c>
      <c r="F4056" s="203">
        <v>90</v>
      </c>
      <c r="G4056" s="205" t="s">
        <v>6453</v>
      </c>
      <c r="H4056" s="205" t="s">
        <v>491</v>
      </c>
      <c r="I4056" s="205" t="s">
        <v>264</v>
      </c>
      <c r="J4056" s="205" t="s">
        <v>264</v>
      </c>
    </row>
    <row r="4057" spans="2:10" s="198" customFormat="1" ht="18" customHeight="1" x14ac:dyDescent="0.2">
      <c r="B4057" s="203">
        <v>2011</v>
      </c>
      <c r="C4057" s="204">
        <v>62472401.140000001</v>
      </c>
      <c r="D4057" s="205" t="s">
        <v>87</v>
      </c>
      <c r="E4057" s="205" t="s">
        <v>242</v>
      </c>
      <c r="F4057" s="203">
        <v>90</v>
      </c>
      <c r="G4057" s="205" t="s">
        <v>6453</v>
      </c>
      <c r="H4057" s="205" t="s">
        <v>491</v>
      </c>
      <c r="I4057" s="205" t="s">
        <v>265</v>
      </c>
      <c r="J4057" s="205" t="s">
        <v>265</v>
      </c>
    </row>
    <row r="4058" spans="2:10" s="198" customFormat="1" ht="18" customHeight="1" x14ac:dyDescent="0.2">
      <c r="B4058" s="203">
        <v>2011</v>
      </c>
      <c r="C4058" s="204">
        <v>557331.39</v>
      </c>
      <c r="D4058" s="205" t="s">
        <v>87</v>
      </c>
      <c r="E4058" s="205" t="s">
        <v>242</v>
      </c>
      <c r="F4058" s="203">
        <v>90</v>
      </c>
      <c r="G4058" s="205" t="s">
        <v>6453</v>
      </c>
      <c r="H4058" s="205" t="s">
        <v>491</v>
      </c>
      <c r="I4058" s="205" t="s">
        <v>471</v>
      </c>
      <c r="J4058" s="205" t="s">
        <v>471</v>
      </c>
    </row>
    <row r="4059" spans="2:10" s="198" customFormat="1" ht="18" customHeight="1" x14ac:dyDescent="0.2">
      <c r="B4059" s="203">
        <v>2011</v>
      </c>
      <c r="C4059" s="204">
        <v>1735926.06</v>
      </c>
      <c r="D4059" s="205" t="s">
        <v>87</v>
      </c>
      <c r="E4059" s="205" t="s">
        <v>242</v>
      </c>
      <c r="F4059" s="203">
        <v>90</v>
      </c>
      <c r="G4059" s="205" t="s">
        <v>6453</v>
      </c>
      <c r="H4059" s="205" t="s">
        <v>491</v>
      </c>
      <c r="I4059" s="205" t="s">
        <v>266</v>
      </c>
      <c r="J4059" s="205" t="s">
        <v>266</v>
      </c>
    </row>
    <row r="4060" spans="2:10" s="198" customFormat="1" ht="18" customHeight="1" x14ac:dyDescent="0.2">
      <c r="B4060" s="203">
        <v>2011</v>
      </c>
      <c r="C4060" s="204">
        <v>95624967.930000007</v>
      </c>
      <c r="D4060" s="205" t="s">
        <v>87</v>
      </c>
      <c r="E4060" s="205" t="s">
        <v>242</v>
      </c>
      <c r="F4060" s="203">
        <v>90</v>
      </c>
      <c r="G4060" s="205" t="s">
        <v>6453</v>
      </c>
      <c r="H4060" s="205" t="s">
        <v>491</v>
      </c>
      <c r="I4060" s="205" t="s">
        <v>268</v>
      </c>
      <c r="J4060" s="205" t="s">
        <v>268</v>
      </c>
    </row>
    <row r="4061" spans="2:10" s="198" customFormat="1" ht="18" customHeight="1" x14ac:dyDescent="0.2">
      <c r="B4061" s="203">
        <v>2011</v>
      </c>
      <c r="C4061" s="204">
        <v>166731.15</v>
      </c>
      <c r="D4061" s="205" t="s">
        <v>87</v>
      </c>
      <c r="E4061" s="205" t="s">
        <v>242</v>
      </c>
      <c r="F4061" s="203">
        <v>90</v>
      </c>
      <c r="G4061" s="205" t="s">
        <v>6453</v>
      </c>
      <c r="H4061" s="205" t="s">
        <v>491</v>
      </c>
      <c r="I4061" s="205" t="s">
        <v>270</v>
      </c>
      <c r="J4061" s="205" t="s">
        <v>270</v>
      </c>
    </row>
    <row r="4062" spans="2:10" s="198" customFormat="1" ht="18" customHeight="1" x14ac:dyDescent="0.2">
      <c r="B4062" s="203">
        <v>2011</v>
      </c>
      <c r="C4062" s="204">
        <v>26474725.969999999</v>
      </c>
      <c r="D4062" s="205" t="s">
        <v>87</v>
      </c>
      <c r="E4062" s="205" t="s">
        <v>242</v>
      </c>
      <c r="F4062" s="203">
        <v>90</v>
      </c>
      <c r="G4062" s="205" t="s">
        <v>6453</v>
      </c>
      <c r="H4062" s="205" t="s">
        <v>491</v>
      </c>
      <c r="I4062" s="205" t="s">
        <v>271</v>
      </c>
      <c r="J4062" s="205" t="s">
        <v>271</v>
      </c>
    </row>
    <row r="4063" spans="2:10" s="198" customFormat="1" ht="18" customHeight="1" x14ac:dyDescent="0.2">
      <c r="B4063" s="203">
        <v>2011</v>
      </c>
      <c r="C4063" s="204">
        <v>3574588.97</v>
      </c>
      <c r="D4063" s="205" t="s">
        <v>87</v>
      </c>
      <c r="E4063" s="205" t="s">
        <v>242</v>
      </c>
      <c r="F4063" s="203">
        <v>90</v>
      </c>
      <c r="G4063" s="205" t="s">
        <v>6453</v>
      </c>
      <c r="H4063" s="205" t="s">
        <v>491</v>
      </c>
      <c r="I4063" s="205" t="s">
        <v>429</v>
      </c>
      <c r="J4063" s="205" t="s">
        <v>429</v>
      </c>
    </row>
    <row r="4064" spans="2:10" s="198" customFormat="1" ht="18" customHeight="1" x14ac:dyDescent="0.2">
      <c r="B4064" s="203">
        <v>2011</v>
      </c>
      <c r="C4064" s="204">
        <v>1566304.12</v>
      </c>
      <c r="D4064" s="205" t="s">
        <v>87</v>
      </c>
      <c r="E4064" s="205" t="s">
        <v>242</v>
      </c>
      <c r="F4064" s="203">
        <v>90</v>
      </c>
      <c r="G4064" s="205" t="s">
        <v>6453</v>
      </c>
      <c r="H4064" s="205" t="s">
        <v>491</v>
      </c>
      <c r="I4064" s="205" t="s">
        <v>272</v>
      </c>
      <c r="J4064" s="205" t="s">
        <v>272</v>
      </c>
    </row>
    <row r="4065" spans="2:10" s="198" customFormat="1" ht="18" customHeight="1" x14ac:dyDescent="0.2">
      <c r="B4065" s="203">
        <v>2011</v>
      </c>
      <c r="C4065" s="204">
        <v>52417744.829999998</v>
      </c>
      <c r="D4065" s="205" t="s">
        <v>87</v>
      </c>
      <c r="E4065" s="205" t="s">
        <v>242</v>
      </c>
      <c r="F4065" s="203">
        <v>90</v>
      </c>
      <c r="G4065" s="205" t="s">
        <v>6453</v>
      </c>
      <c r="H4065" s="205" t="s">
        <v>491</v>
      </c>
      <c r="I4065" s="205" t="s">
        <v>472</v>
      </c>
      <c r="J4065" s="205" t="s">
        <v>472</v>
      </c>
    </row>
    <row r="4066" spans="2:10" s="198" customFormat="1" ht="18" customHeight="1" x14ac:dyDescent="0.2">
      <c r="B4066" s="203">
        <v>2011</v>
      </c>
      <c r="C4066" s="204">
        <v>252861658.63999999</v>
      </c>
      <c r="D4066" s="205" t="s">
        <v>87</v>
      </c>
      <c r="E4066" s="205" t="s">
        <v>242</v>
      </c>
      <c r="F4066" s="203">
        <v>90</v>
      </c>
      <c r="G4066" s="205" t="s">
        <v>6453</v>
      </c>
      <c r="H4066" s="205" t="s">
        <v>491</v>
      </c>
      <c r="I4066" s="205" t="s">
        <v>273</v>
      </c>
      <c r="J4066" s="205" t="s">
        <v>273</v>
      </c>
    </row>
    <row r="4067" spans="2:10" s="198" customFormat="1" ht="18" customHeight="1" x14ac:dyDescent="0.2">
      <c r="B4067" s="203">
        <v>2011</v>
      </c>
      <c r="C4067" s="204">
        <v>162391.67000000001</v>
      </c>
      <c r="D4067" s="205" t="s">
        <v>87</v>
      </c>
      <c r="E4067" s="205" t="s">
        <v>242</v>
      </c>
      <c r="F4067" s="203">
        <v>90</v>
      </c>
      <c r="G4067" s="205" t="s">
        <v>6453</v>
      </c>
      <c r="H4067" s="205" t="s">
        <v>491</v>
      </c>
      <c r="I4067" s="205" t="s">
        <v>275</v>
      </c>
      <c r="J4067" s="205" t="s">
        <v>275</v>
      </c>
    </row>
    <row r="4068" spans="2:10" s="198" customFormat="1" ht="18" customHeight="1" x14ac:dyDescent="0.2">
      <c r="B4068" s="203">
        <v>2011</v>
      </c>
      <c r="C4068" s="204">
        <v>5760501.8600000003</v>
      </c>
      <c r="D4068" s="205" t="s">
        <v>87</v>
      </c>
      <c r="E4068" s="205" t="s">
        <v>242</v>
      </c>
      <c r="F4068" s="203">
        <v>90</v>
      </c>
      <c r="G4068" s="205" t="s">
        <v>6453</v>
      </c>
      <c r="H4068" s="205" t="s">
        <v>491</v>
      </c>
      <c r="I4068" s="205" t="s">
        <v>276</v>
      </c>
      <c r="J4068" s="205" t="s">
        <v>276</v>
      </c>
    </row>
    <row r="4069" spans="2:10" s="198" customFormat="1" ht="18" customHeight="1" x14ac:dyDescent="0.2">
      <c r="B4069" s="203">
        <v>2011</v>
      </c>
      <c r="C4069" s="204">
        <v>2956943.27</v>
      </c>
      <c r="D4069" s="205" t="s">
        <v>87</v>
      </c>
      <c r="E4069" s="205" t="s">
        <v>242</v>
      </c>
      <c r="F4069" s="203">
        <v>90</v>
      </c>
      <c r="G4069" s="205" t="s">
        <v>6453</v>
      </c>
      <c r="H4069" s="205" t="s">
        <v>491</v>
      </c>
      <c r="I4069" s="205" t="s">
        <v>277</v>
      </c>
      <c r="J4069" s="205" t="s">
        <v>277</v>
      </c>
    </row>
    <row r="4070" spans="2:10" s="198" customFormat="1" ht="18" customHeight="1" x14ac:dyDescent="0.2">
      <c r="B4070" s="203">
        <v>2011</v>
      </c>
      <c r="C4070" s="204">
        <v>163566050.09999999</v>
      </c>
      <c r="D4070" s="205" t="s">
        <v>87</v>
      </c>
      <c r="E4070" s="205" t="s">
        <v>242</v>
      </c>
      <c r="F4070" s="203">
        <v>90</v>
      </c>
      <c r="G4070" s="205" t="s">
        <v>6453</v>
      </c>
      <c r="H4070" s="205" t="s">
        <v>491</v>
      </c>
      <c r="I4070" s="205" t="s">
        <v>278</v>
      </c>
      <c r="J4070" s="205" t="s">
        <v>278</v>
      </c>
    </row>
    <row r="4071" spans="2:10" s="198" customFormat="1" ht="18" customHeight="1" x14ac:dyDescent="0.2">
      <c r="B4071" s="203">
        <v>2011</v>
      </c>
      <c r="C4071" s="204">
        <v>48392363.43</v>
      </c>
      <c r="D4071" s="205" t="s">
        <v>87</v>
      </c>
      <c r="E4071" s="205" t="s">
        <v>242</v>
      </c>
      <c r="F4071" s="203">
        <v>90</v>
      </c>
      <c r="G4071" s="205" t="s">
        <v>6453</v>
      </c>
      <c r="H4071" s="205" t="s">
        <v>491</v>
      </c>
      <c r="I4071" s="205" t="s">
        <v>279</v>
      </c>
      <c r="J4071" s="205" t="s">
        <v>279</v>
      </c>
    </row>
    <row r="4072" spans="2:10" s="198" customFormat="1" ht="18" customHeight="1" x14ac:dyDescent="0.2">
      <c r="B4072" s="203">
        <v>2011</v>
      </c>
      <c r="C4072" s="204">
        <v>329367.67999999999</v>
      </c>
      <c r="D4072" s="205" t="s">
        <v>87</v>
      </c>
      <c r="E4072" s="205" t="s">
        <v>242</v>
      </c>
      <c r="F4072" s="203">
        <v>90</v>
      </c>
      <c r="G4072" s="205" t="s">
        <v>6453</v>
      </c>
      <c r="H4072" s="205" t="s">
        <v>491</v>
      </c>
      <c r="I4072" s="205" t="s">
        <v>280</v>
      </c>
      <c r="J4072" s="205" t="s">
        <v>280</v>
      </c>
    </row>
    <row r="4073" spans="2:10" s="198" customFormat="1" ht="18" customHeight="1" x14ac:dyDescent="0.2">
      <c r="B4073" s="203">
        <v>2011</v>
      </c>
      <c r="C4073" s="204">
        <v>756456996.17999995</v>
      </c>
      <c r="D4073" s="205" t="s">
        <v>87</v>
      </c>
      <c r="E4073" s="205" t="s">
        <v>242</v>
      </c>
      <c r="F4073" s="203">
        <v>90</v>
      </c>
      <c r="G4073" s="205" t="s">
        <v>6453</v>
      </c>
      <c r="H4073" s="205" t="s">
        <v>491</v>
      </c>
      <c r="I4073" s="205" t="s">
        <v>281</v>
      </c>
      <c r="J4073" s="205" t="s">
        <v>281</v>
      </c>
    </row>
    <row r="4074" spans="2:10" s="198" customFormat="1" ht="18" customHeight="1" x14ac:dyDescent="0.2">
      <c r="B4074" s="203">
        <v>2011</v>
      </c>
      <c r="C4074" s="204">
        <v>5452411.4400000004</v>
      </c>
      <c r="D4074" s="205" t="s">
        <v>87</v>
      </c>
      <c r="E4074" s="205" t="s">
        <v>242</v>
      </c>
      <c r="F4074" s="203">
        <v>90</v>
      </c>
      <c r="G4074" s="205" t="s">
        <v>6453</v>
      </c>
      <c r="H4074" s="205" t="s">
        <v>491</v>
      </c>
      <c r="I4074" s="205" t="s">
        <v>282</v>
      </c>
      <c r="J4074" s="205" t="s">
        <v>282</v>
      </c>
    </row>
    <row r="4075" spans="2:10" s="198" customFormat="1" ht="18" customHeight="1" x14ac:dyDescent="0.2">
      <c r="B4075" s="203">
        <v>2011</v>
      </c>
      <c r="C4075" s="204">
        <v>27174.240000000002</v>
      </c>
      <c r="D4075" s="205" t="s">
        <v>87</v>
      </c>
      <c r="E4075" s="205" t="s">
        <v>242</v>
      </c>
      <c r="F4075" s="203">
        <v>90</v>
      </c>
      <c r="G4075" s="205" t="s">
        <v>6453</v>
      </c>
      <c r="H4075" s="205" t="s">
        <v>491</v>
      </c>
      <c r="I4075" s="205" t="s">
        <v>283</v>
      </c>
      <c r="J4075" s="205" t="s">
        <v>283</v>
      </c>
    </row>
    <row r="4076" spans="2:10" s="198" customFormat="1" ht="18" customHeight="1" x14ac:dyDescent="0.2">
      <c r="B4076" s="203">
        <v>2011</v>
      </c>
      <c r="C4076" s="204">
        <v>14470.56</v>
      </c>
      <c r="D4076" s="205" t="s">
        <v>87</v>
      </c>
      <c r="E4076" s="205" t="s">
        <v>242</v>
      </c>
      <c r="F4076" s="203">
        <v>90</v>
      </c>
      <c r="G4076" s="205" t="s">
        <v>6453</v>
      </c>
      <c r="H4076" s="205" t="s">
        <v>491</v>
      </c>
      <c r="I4076" s="205" t="s">
        <v>284</v>
      </c>
      <c r="J4076" s="205" t="s">
        <v>284</v>
      </c>
    </row>
    <row r="4077" spans="2:10" s="198" customFormat="1" ht="18" customHeight="1" x14ac:dyDescent="0.2">
      <c r="B4077" s="203">
        <v>2011</v>
      </c>
      <c r="C4077" s="204">
        <v>23051047.52</v>
      </c>
      <c r="D4077" s="205" t="s">
        <v>87</v>
      </c>
      <c r="E4077" s="205" t="s">
        <v>242</v>
      </c>
      <c r="F4077" s="203">
        <v>90</v>
      </c>
      <c r="G4077" s="205" t="s">
        <v>6453</v>
      </c>
      <c r="H4077" s="205" t="s">
        <v>491</v>
      </c>
      <c r="I4077" s="205" t="s">
        <v>286</v>
      </c>
      <c r="J4077" s="205" t="s">
        <v>286</v>
      </c>
    </row>
    <row r="4078" spans="2:10" s="198" customFormat="1" ht="18" customHeight="1" x14ac:dyDescent="0.2">
      <c r="B4078" s="203">
        <v>2011</v>
      </c>
      <c r="C4078" s="204">
        <v>6193923.2400000002</v>
      </c>
      <c r="D4078" s="205" t="s">
        <v>87</v>
      </c>
      <c r="E4078" s="205" t="s">
        <v>242</v>
      </c>
      <c r="F4078" s="203">
        <v>90</v>
      </c>
      <c r="G4078" s="205" t="s">
        <v>6453</v>
      </c>
      <c r="H4078" s="205" t="s">
        <v>491</v>
      </c>
      <c r="I4078" s="205" t="s">
        <v>287</v>
      </c>
      <c r="J4078" s="205" t="s">
        <v>287</v>
      </c>
    </row>
    <row r="4079" spans="2:10" s="198" customFormat="1" ht="18" customHeight="1" x14ac:dyDescent="0.2">
      <c r="B4079" s="203">
        <v>2011</v>
      </c>
      <c r="C4079" s="204">
        <v>4508885.58</v>
      </c>
      <c r="D4079" s="205" t="s">
        <v>87</v>
      </c>
      <c r="E4079" s="205" t="s">
        <v>242</v>
      </c>
      <c r="F4079" s="203">
        <v>90</v>
      </c>
      <c r="G4079" s="205" t="s">
        <v>6453</v>
      </c>
      <c r="H4079" s="205" t="s">
        <v>491</v>
      </c>
      <c r="I4079" s="205" t="s">
        <v>289</v>
      </c>
      <c r="J4079" s="205" t="s">
        <v>289</v>
      </c>
    </row>
    <row r="4080" spans="2:10" s="198" customFormat="1" ht="18" customHeight="1" x14ac:dyDescent="0.2">
      <c r="B4080" s="203">
        <v>2011</v>
      </c>
      <c r="C4080" s="204">
        <v>8602271.9600000009</v>
      </c>
      <c r="D4080" s="205" t="s">
        <v>87</v>
      </c>
      <c r="E4080" s="205" t="s">
        <v>242</v>
      </c>
      <c r="F4080" s="203">
        <v>90</v>
      </c>
      <c r="G4080" s="205" t="s">
        <v>6453</v>
      </c>
      <c r="H4080" s="205" t="s">
        <v>491</v>
      </c>
      <c r="I4080" s="205" t="s">
        <v>290</v>
      </c>
      <c r="J4080" s="205" t="s">
        <v>290</v>
      </c>
    </row>
    <row r="4081" spans="2:10" s="198" customFormat="1" ht="18" customHeight="1" x14ac:dyDescent="0.2">
      <c r="B4081" s="203">
        <v>2011</v>
      </c>
      <c r="C4081" s="204">
        <v>9584316.0299999993</v>
      </c>
      <c r="D4081" s="205" t="s">
        <v>87</v>
      </c>
      <c r="E4081" s="205" t="s">
        <v>242</v>
      </c>
      <c r="F4081" s="203">
        <v>90</v>
      </c>
      <c r="G4081" s="205" t="s">
        <v>6453</v>
      </c>
      <c r="H4081" s="205" t="s">
        <v>491</v>
      </c>
      <c r="I4081" s="205" t="s">
        <v>292</v>
      </c>
      <c r="J4081" s="205" t="s">
        <v>292</v>
      </c>
    </row>
    <row r="4082" spans="2:10" s="198" customFormat="1" ht="18" customHeight="1" x14ac:dyDescent="0.2">
      <c r="B4082" s="203">
        <v>2011</v>
      </c>
      <c r="C4082" s="204">
        <v>17818982.109999999</v>
      </c>
      <c r="D4082" s="205" t="s">
        <v>87</v>
      </c>
      <c r="E4082" s="205" t="s">
        <v>242</v>
      </c>
      <c r="F4082" s="203">
        <v>90</v>
      </c>
      <c r="G4082" s="205" t="s">
        <v>6453</v>
      </c>
      <c r="H4082" s="205" t="s">
        <v>491</v>
      </c>
      <c r="I4082" s="205" t="s">
        <v>293</v>
      </c>
      <c r="J4082" s="205" t="s">
        <v>293</v>
      </c>
    </row>
    <row r="4083" spans="2:10" s="198" customFormat="1" ht="18" customHeight="1" x14ac:dyDescent="0.2">
      <c r="B4083" s="203">
        <v>2011</v>
      </c>
      <c r="C4083" s="204">
        <v>22854341.789999999</v>
      </c>
      <c r="D4083" s="205" t="s">
        <v>87</v>
      </c>
      <c r="E4083" s="205" t="s">
        <v>242</v>
      </c>
      <c r="F4083" s="203">
        <v>90</v>
      </c>
      <c r="G4083" s="205" t="s">
        <v>6453</v>
      </c>
      <c r="H4083" s="205" t="s">
        <v>491</v>
      </c>
      <c r="I4083" s="205" t="s">
        <v>294</v>
      </c>
      <c r="J4083" s="205" t="s">
        <v>294</v>
      </c>
    </row>
    <row r="4084" spans="2:10" s="198" customFormat="1" ht="18" customHeight="1" x14ac:dyDescent="0.2">
      <c r="B4084" s="203">
        <v>2011</v>
      </c>
      <c r="C4084" s="204">
        <v>10857395.210000001</v>
      </c>
      <c r="D4084" s="205" t="s">
        <v>87</v>
      </c>
      <c r="E4084" s="205" t="s">
        <v>242</v>
      </c>
      <c r="F4084" s="203">
        <v>90</v>
      </c>
      <c r="G4084" s="205" t="s">
        <v>6453</v>
      </c>
      <c r="H4084" s="205" t="s">
        <v>491</v>
      </c>
      <c r="I4084" s="205" t="s">
        <v>295</v>
      </c>
      <c r="J4084" s="205" t="s">
        <v>295</v>
      </c>
    </row>
    <row r="4085" spans="2:10" s="198" customFormat="1" ht="18" customHeight="1" x14ac:dyDescent="0.2">
      <c r="B4085" s="203">
        <v>2011</v>
      </c>
      <c r="C4085" s="204">
        <v>350790.62</v>
      </c>
      <c r="D4085" s="205" t="s">
        <v>87</v>
      </c>
      <c r="E4085" s="205" t="s">
        <v>242</v>
      </c>
      <c r="F4085" s="203">
        <v>90</v>
      </c>
      <c r="G4085" s="205" t="s">
        <v>6453</v>
      </c>
      <c r="H4085" s="205" t="s">
        <v>491</v>
      </c>
      <c r="I4085" s="205" t="s">
        <v>296</v>
      </c>
      <c r="J4085" s="205" t="s">
        <v>296</v>
      </c>
    </row>
    <row r="4086" spans="2:10" s="198" customFormat="1" ht="18" customHeight="1" x14ac:dyDescent="0.2">
      <c r="B4086" s="203">
        <v>2011</v>
      </c>
      <c r="C4086" s="204">
        <v>164329480.28</v>
      </c>
      <c r="D4086" s="205" t="s">
        <v>87</v>
      </c>
      <c r="E4086" s="205" t="s">
        <v>242</v>
      </c>
      <c r="F4086" s="203">
        <v>90</v>
      </c>
      <c r="G4086" s="205" t="s">
        <v>6453</v>
      </c>
      <c r="H4086" s="205" t="s">
        <v>491</v>
      </c>
      <c r="I4086" s="205" t="s">
        <v>349</v>
      </c>
      <c r="J4086" s="205" t="s">
        <v>491</v>
      </c>
    </row>
    <row r="4087" spans="2:10" s="198" customFormat="1" ht="18" customHeight="1" x14ac:dyDescent="0.2">
      <c r="B4087" s="203">
        <v>2011</v>
      </c>
      <c r="C4087" s="204">
        <v>143298721.91999999</v>
      </c>
      <c r="D4087" s="205" t="s">
        <v>87</v>
      </c>
      <c r="E4087" s="205" t="s">
        <v>242</v>
      </c>
      <c r="F4087" s="203">
        <v>90</v>
      </c>
      <c r="G4087" s="205" t="s">
        <v>6453</v>
      </c>
      <c r="H4087" s="205" t="s">
        <v>491</v>
      </c>
      <c r="I4087" s="205" t="s">
        <v>492</v>
      </c>
      <c r="J4087" s="205" t="s">
        <v>492</v>
      </c>
    </row>
    <row r="4088" spans="2:10" s="198" customFormat="1" ht="18" customHeight="1" x14ac:dyDescent="0.2">
      <c r="B4088" s="203">
        <v>2011</v>
      </c>
      <c r="C4088" s="204">
        <v>700966827.90999997</v>
      </c>
      <c r="D4088" s="205" t="s">
        <v>87</v>
      </c>
      <c r="E4088" s="205" t="s">
        <v>242</v>
      </c>
      <c r="F4088" s="203">
        <v>90</v>
      </c>
      <c r="G4088" s="205" t="s">
        <v>6453</v>
      </c>
      <c r="H4088" s="205" t="s">
        <v>491</v>
      </c>
      <c r="I4088" s="205" t="s">
        <v>493</v>
      </c>
      <c r="J4088" s="205" t="s">
        <v>493</v>
      </c>
    </row>
    <row r="4089" spans="2:10" s="198" customFormat="1" ht="18" customHeight="1" x14ac:dyDescent="0.2">
      <c r="B4089" s="203">
        <v>2011</v>
      </c>
      <c r="C4089" s="204">
        <v>1777086075.5799999</v>
      </c>
      <c r="D4089" s="205" t="s">
        <v>87</v>
      </c>
      <c r="E4089" s="205" t="s">
        <v>242</v>
      </c>
      <c r="F4089" s="203">
        <v>90</v>
      </c>
      <c r="G4089" s="205" t="s">
        <v>6453</v>
      </c>
      <c r="H4089" s="205" t="s">
        <v>491</v>
      </c>
      <c r="I4089" s="205" t="s">
        <v>494</v>
      </c>
      <c r="J4089" s="205" t="s">
        <v>494</v>
      </c>
    </row>
    <row r="4090" spans="2:10" s="198" customFormat="1" ht="18" customHeight="1" x14ac:dyDescent="0.2">
      <c r="B4090" s="203">
        <v>2011</v>
      </c>
      <c r="C4090" s="204">
        <v>2878648.92</v>
      </c>
      <c r="D4090" s="205" t="s">
        <v>87</v>
      </c>
      <c r="E4090" s="205" t="s">
        <v>242</v>
      </c>
      <c r="F4090" s="203">
        <v>90</v>
      </c>
      <c r="G4090" s="205" t="s">
        <v>6453</v>
      </c>
      <c r="H4090" s="205" t="s">
        <v>491</v>
      </c>
      <c r="I4090" s="205" t="s">
        <v>297</v>
      </c>
      <c r="J4090" s="205" t="s">
        <v>297</v>
      </c>
    </row>
    <row r="4091" spans="2:10" s="198" customFormat="1" ht="18" customHeight="1" x14ac:dyDescent="0.2">
      <c r="B4091" s="203">
        <v>2011</v>
      </c>
      <c r="C4091" s="204">
        <v>120909078.97</v>
      </c>
      <c r="D4091" s="205" t="s">
        <v>87</v>
      </c>
      <c r="E4091" s="205" t="s">
        <v>242</v>
      </c>
      <c r="F4091" s="203">
        <v>90</v>
      </c>
      <c r="G4091" s="205" t="s">
        <v>6453</v>
      </c>
      <c r="H4091" s="205" t="s">
        <v>491</v>
      </c>
      <c r="I4091" s="205" t="s">
        <v>298</v>
      </c>
      <c r="J4091" s="205" t="s">
        <v>298</v>
      </c>
    </row>
    <row r="4092" spans="2:10" s="198" customFormat="1" ht="18" customHeight="1" x14ac:dyDescent="0.2">
      <c r="B4092" s="203">
        <v>2011</v>
      </c>
      <c r="C4092" s="204">
        <v>38969097.140000001</v>
      </c>
      <c r="D4092" s="205" t="s">
        <v>87</v>
      </c>
      <c r="E4092" s="205" t="s">
        <v>242</v>
      </c>
      <c r="F4092" s="203">
        <v>90</v>
      </c>
      <c r="G4092" s="205" t="s">
        <v>6453</v>
      </c>
      <c r="H4092" s="205" t="s">
        <v>491</v>
      </c>
      <c r="I4092" s="205" t="s">
        <v>389</v>
      </c>
      <c r="J4092" s="205" t="s">
        <v>389</v>
      </c>
    </row>
    <row r="4093" spans="2:10" s="198" customFormat="1" ht="18" customHeight="1" x14ac:dyDescent="0.2">
      <c r="B4093" s="203">
        <v>2011</v>
      </c>
      <c r="C4093" s="204">
        <v>4316091176.1400003</v>
      </c>
      <c r="D4093" s="205" t="s">
        <v>87</v>
      </c>
      <c r="E4093" s="205" t="s">
        <v>242</v>
      </c>
      <c r="F4093" s="203">
        <v>90</v>
      </c>
      <c r="G4093" s="205" t="s">
        <v>6453</v>
      </c>
      <c r="H4093" s="205" t="s">
        <v>491</v>
      </c>
      <c r="I4093" s="205" t="s">
        <v>299</v>
      </c>
      <c r="J4093" s="205" t="s">
        <v>299</v>
      </c>
    </row>
    <row r="4094" spans="2:10" s="198" customFormat="1" ht="18" customHeight="1" x14ac:dyDescent="0.2">
      <c r="B4094" s="203">
        <v>2011</v>
      </c>
      <c r="C4094" s="204">
        <v>89627.46</v>
      </c>
      <c r="D4094" s="205" t="s">
        <v>87</v>
      </c>
      <c r="E4094" s="205" t="s">
        <v>242</v>
      </c>
      <c r="F4094" s="203">
        <v>90</v>
      </c>
      <c r="G4094" s="205" t="s">
        <v>6453</v>
      </c>
      <c r="H4094" s="205" t="s">
        <v>491</v>
      </c>
      <c r="I4094" s="205" t="s">
        <v>300</v>
      </c>
      <c r="J4094" s="205" t="s">
        <v>300</v>
      </c>
    </row>
    <row r="4095" spans="2:10" s="198" customFormat="1" ht="18" customHeight="1" x14ac:dyDescent="0.2">
      <c r="B4095" s="203">
        <v>2011</v>
      </c>
      <c r="C4095" s="204">
        <v>58956872.729999997</v>
      </c>
      <c r="D4095" s="205" t="s">
        <v>87</v>
      </c>
      <c r="E4095" s="205" t="s">
        <v>242</v>
      </c>
      <c r="F4095" s="203">
        <v>90</v>
      </c>
      <c r="G4095" s="205" t="s">
        <v>6453</v>
      </c>
      <c r="H4095" s="205" t="s">
        <v>473</v>
      </c>
      <c r="I4095" s="205" t="s">
        <v>261</v>
      </c>
      <c r="J4095" s="205" t="s">
        <v>261</v>
      </c>
    </row>
    <row r="4096" spans="2:10" s="198" customFormat="1" ht="18" customHeight="1" x14ac:dyDescent="0.2">
      <c r="B4096" s="203">
        <v>2011</v>
      </c>
      <c r="C4096" s="204">
        <v>23445313.899999999</v>
      </c>
      <c r="D4096" s="205" t="s">
        <v>87</v>
      </c>
      <c r="E4096" s="205" t="s">
        <v>242</v>
      </c>
      <c r="F4096" s="203">
        <v>90</v>
      </c>
      <c r="G4096" s="205" t="s">
        <v>6453</v>
      </c>
      <c r="H4096" s="205" t="s">
        <v>473</v>
      </c>
      <c r="I4096" s="205" t="s">
        <v>430</v>
      </c>
      <c r="J4096" s="205" t="s">
        <v>430</v>
      </c>
    </row>
    <row r="4097" spans="2:10" s="198" customFormat="1" ht="18" customHeight="1" x14ac:dyDescent="0.2">
      <c r="B4097" s="203">
        <v>2011</v>
      </c>
      <c r="C4097" s="204">
        <v>408599249.55000001</v>
      </c>
      <c r="D4097" s="205" t="s">
        <v>87</v>
      </c>
      <c r="E4097" s="205" t="s">
        <v>242</v>
      </c>
      <c r="F4097" s="203">
        <v>90</v>
      </c>
      <c r="G4097" s="205" t="s">
        <v>6453</v>
      </c>
      <c r="H4097" s="205" t="s">
        <v>473</v>
      </c>
      <c r="I4097" s="205" t="s">
        <v>264</v>
      </c>
      <c r="J4097" s="205" t="s">
        <v>264</v>
      </c>
    </row>
    <row r="4098" spans="2:10" s="198" customFormat="1" ht="18" customHeight="1" x14ac:dyDescent="0.2">
      <c r="B4098" s="203">
        <v>2011</v>
      </c>
      <c r="C4098" s="204">
        <v>86376.44</v>
      </c>
      <c r="D4098" s="205" t="s">
        <v>87</v>
      </c>
      <c r="E4098" s="205" t="s">
        <v>242</v>
      </c>
      <c r="F4098" s="203">
        <v>90</v>
      </c>
      <c r="G4098" s="205" t="s">
        <v>6453</v>
      </c>
      <c r="H4098" s="205" t="s">
        <v>473</v>
      </c>
      <c r="I4098" s="205" t="s">
        <v>252</v>
      </c>
      <c r="J4098" s="205" t="s">
        <v>252</v>
      </c>
    </row>
    <row r="4099" spans="2:10" s="198" customFormat="1" ht="18" customHeight="1" x14ac:dyDescent="0.2">
      <c r="B4099" s="203">
        <v>2011</v>
      </c>
      <c r="C4099" s="204">
        <v>186881728.81</v>
      </c>
      <c r="D4099" s="205" t="s">
        <v>87</v>
      </c>
      <c r="E4099" s="205" t="s">
        <v>242</v>
      </c>
      <c r="F4099" s="203">
        <v>90</v>
      </c>
      <c r="G4099" s="205" t="s">
        <v>6453</v>
      </c>
      <c r="H4099" s="205" t="s">
        <v>473</v>
      </c>
      <c r="I4099" s="205" t="s">
        <v>281</v>
      </c>
      <c r="J4099" s="205" t="s">
        <v>281</v>
      </c>
    </row>
    <row r="4100" spans="2:10" s="198" customFormat="1" ht="18" customHeight="1" x14ac:dyDescent="0.2">
      <c r="B4100" s="203">
        <v>2011</v>
      </c>
      <c r="C4100" s="204">
        <v>810161.43</v>
      </c>
      <c r="D4100" s="205" t="s">
        <v>87</v>
      </c>
      <c r="E4100" s="205" t="s">
        <v>242</v>
      </c>
      <c r="F4100" s="203">
        <v>90</v>
      </c>
      <c r="G4100" s="205" t="s">
        <v>6453</v>
      </c>
      <c r="H4100" s="205" t="s">
        <v>473</v>
      </c>
      <c r="I4100" s="205" t="s">
        <v>302</v>
      </c>
      <c r="J4100" s="205" t="s">
        <v>302</v>
      </c>
    </row>
    <row r="4101" spans="2:10" s="198" customFormat="1" ht="18" customHeight="1" x14ac:dyDescent="0.2">
      <c r="B4101" s="203">
        <v>2011</v>
      </c>
      <c r="C4101" s="204">
        <v>3070404.72</v>
      </c>
      <c r="D4101" s="205" t="s">
        <v>87</v>
      </c>
      <c r="E4101" s="205" t="s">
        <v>242</v>
      </c>
      <c r="F4101" s="203">
        <v>90</v>
      </c>
      <c r="G4101" s="205" t="s">
        <v>6453</v>
      </c>
      <c r="H4101" s="205" t="s">
        <v>473</v>
      </c>
      <c r="I4101" s="205" t="s">
        <v>303</v>
      </c>
      <c r="J4101" s="205" t="s">
        <v>303</v>
      </c>
    </row>
    <row r="4102" spans="2:10" s="198" customFormat="1" ht="18" customHeight="1" x14ac:dyDescent="0.2">
      <c r="B4102" s="203">
        <v>2011</v>
      </c>
      <c r="C4102" s="204">
        <v>1648128478.23</v>
      </c>
      <c r="D4102" s="205" t="s">
        <v>87</v>
      </c>
      <c r="E4102" s="205" t="s">
        <v>242</v>
      </c>
      <c r="F4102" s="203">
        <v>90</v>
      </c>
      <c r="G4102" s="205" t="s">
        <v>6453</v>
      </c>
      <c r="H4102" s="205" t="s">
        <v>473</v>
      </c>
      <c r="I4102" s="205" t="s">
        <v>304</v>
      </c>
      <c r="J4102" s="205" t="s">
        <v>304</v>
      </c>
    </row>
    <row r="4103" spans="2:10" s="198" customFormat="1" ht="18" customHeight="1" x14ac:dyDescent="0.2">
      <c r="B4103" s="203">
        <v>2011</v>
      </c>
      <c r="C4103" s="204">
        <v>18580135.59</v>
      </c>
      <c r="D4103" s="205" t="s">
        <v>87</v>
      </c>
      <c r="E4103" s="205" t="s">
        <v>242</v>
      </c>
      <c r="F4103" s="203">
        <v>90</v>
      </c>
      <c r="G4103" s="205" t="s">
        <v>6453</v>
      </c>
      <c r="H4103" s="205" t="s">
        <v>473</v>
      </c>
      <c r="I4103" s="205" t="s">
        <v>305</v>
      </c>
      <c r="J4103" s="205" t="s">
        <v>305</v>
      </c>
    </row>
    <row r="4104" spans="2:10" s="198" customFormat="1" ht="18" customHeight="1" x14ac:dyDescent="0.2">
      <c r="B4104" s="203">
        <v>2011</v>
      </c>
      <c r="C4104" s="204">
        <v>0</v>
      </c>
      <c r="D4104" s="205" t="s">
        <v>87</v>
      </c>
      <c r="E4104" s="205" t="s">
        <v>242</v>
      </c>
      <c r="F4104" s="203">
        <v>90</v>
      </c>
      <c r="G4104" s="205" t="s">
        <v>6453</v>
      </c>
      <c r="H4104" s="205" t="s">
        <v>6466</v>
      </c>
      <c r="I4104" s="205" t="s">
        <v>349</v>
      </c>
      <c r="J4104" s="205" t="s">
        <v>6466</v>
      </c>
    </row>
    <row r="4105" spans="2:10" s="198" customFormat="1" ht="18" customHeight="1" x14ac:dyDescent="0.2">
      <c r="B4105" s="203">
        <v>2011</v>
      </c>
      <c r="C4105" s="204">
        <v>11.82</v>
      </c>
      <c r="D4105" s="205" t="s">
        <v>87</v>
      </c>
      <c r="E4105" s="205" t="s">
        <v>242</v>
      </c>
      <c r="F4105" s="203">
        <v>91</v>
      </c>
      <c r="G4105" s="205" t="s">
        <v>6465</v>
      </c>
      <c r="H4105" s="205" t="s">
        <v>247</v>
      </c>
      <c r="I4105" s="205" t="s">
        <v>426</v>
      </c>
      <c r="J4105" s="205" t="s">
        <v>426</v>
      </c>
    </row>
    <row r="4106" spans="2:10" s="198" customFormat="1" ht="18" customHeight="1" x14ac:dyDescent="0.2">
      <c r="B4106" s="203">
        <v>2011</v>
      </c>
      <c r="C4106" s="204">
        <v>5221971.9000000004</v>
      </c>
      <c r="D4106" s="205" t="s">
        <v>87</v>
      </c>
      <c r="E4106" s="205" t="s">
        <v>242</v>
      </c>
      <c r="F4106" s="203">
        <v>91</v>
      </c>
      <c r="G4106" s="205" t="s">
        <v>6465</v>
      </c>
      <c r="H4106" s="205" t="s">
        <v>247</v>
      </c>
      <c r="I4106" s="205" t="s">
        <v>440</v>
      </c>
      <c r="J4106" s="205" t="s">
        <v>440</v>
      </c>
    </row>
    <row r="4107" spans="2:10" s="198" customFormat="1" ht="18" customHeight="1" x14ac:dyDescent="0.2">
      <c r="B4107" s="203">
        <v>2011</v>
      </c>
      <c r="C4107" s="204">
        <v>28332.39</v>
      </c>
      <c r="D4107" s="205" t="s">
        <v>87</v>
      </c>
      <c r="E4107" s="205" t="s">
        <v>242</v>
      </c>
      <c r="F4107" s="203">
        <v>91</v>
      </c>
      <c r="G4107" s="205" t="s">
        <v>6465</v>
      </c>
      <c r="H4107" s="205" t="s">
        <v>247</v>
      </c>
      <c r="I4107" s="205" t="s">
        <v>458</v>
      </c>
      <c r="J4107" s="205" t="s">
        <v>458</v>
      </c>
    </row>
    <row r="4108" spans="2:10" s="198" customFormat="1" ht="18" customHeight="1" x14ac:dyDescent="0.2">
      <c r="B4108" s="203">
        <v>2011</v>
      </c>
      <c r="C4108" s="204">
        <v>67633.490000000005</v>
      </c>
      <c r="D4108" s="205" t="s">
        <v>87</v>
      </c>
      <c r="E4108" s="205" t="s">
        <v>242</v>
      </c>
      <c r="F4108" s="203">
        <v>91</v>
      </c>
      <c r="G4108" s="205" t="s">
        <v>6465</v>
      </c>
      <c r="H4108" s="205" t="s">
        <v>247</v>
      </c>
      <c r="I4108" s="205" t="s">
        <v>441</v>
      </c>
      <c r="J4108" s="205" t="s">
        <v>441</v>
      </c>
    </row>
    <row r="4109" spans="2:10" s="198" customFormat="1" ht="18" customHeight="1" x14ac:dyDescent="0.2">
      <c r="B4109" s="203">
        <v>2011</v>
      </c>
      <c r="C4109" s="204">
        <v>620500.45000000007</v>
      </c>
      <c r="D4109" s="205" t="s">
        <v>87</v>
      </c>
      <c r="E4109" s="205" t="s">
        <v>242</v>
      </c>
      <c r="F4109" s="203">
        <v>91</v>
      </c>
      <c r="G4109" s="205" t="s">
        <v>6465</v>
      </c>
      <c r="H4109" s="205" t="s">
        <v>247</v>
      </c>
      <c r="I4109" s="205" t="s">
        <v>442</v>
      </c>
      <c r="J4109" s="205" t="s">
        <v>442</v>
      </c>
    </row>
    <row r="4110" spans="2:10" s="198" customFormat="1" ht="18" customHeight="1" x14ac:dyDescent="0.2">
      <c r="B4110" s="203">
        <v>2011</v>
      </c>
      <c r="C4110" s="204">
        <v>1536928043.03</v>
      </c>
      <c r="D4110" s="205" t="s">
        <v>87</v>
      </c>
      <c r="E4110" s="205" t="s">
        <v>242</v>
      </c>
      <c r="F4110" s="203">
        <v>91</v>
      </c>
      <c r="G4110" s="205" t="s">
        <v>6465</v>
      </c>
      <c r="H4110" s="205" t="s">
        <v>247</v>
      </c>
      <c r="I4110" s="205" t="s">
        <v>443</v>
      </c>
      <c r="J4110" s="205" t="s">
        <v>443</v>
      </c>
    </row>
    <row r="4111" spans="2:10" s="198" customFormat="1" ht="18" customHeight="1" x14ac:dyDescent="0.2">
      <c r="B4111" s="203">
        <v>2011</v>
      </c>
      <c r="C4111" s="204">
        <v>403953914.95999998</v>
      </c>
      <c r="D4111" s="205" t="s">
        <v>87</v>
      </c>
      <c r="E4111" s="205" t="s">
        <v>242</v>
      </c>
      <c r="F4111" s="203">
        <v>91</v>
      </c>
      <c r="G4111" s="205" t="s">
        <v>6465</v>
      </c>
      <c r="H4111" s="205" t="s">
        <v>247</v>
      </c>
      <c r="I4111" s="205" t="s">
        <v>444</v>
      </c>
      <c r="J4111" s="205" t="s">
        <v>444</v>
      </c>
    </row>
    <row r="4112" spans="2:10" s="198" customFormat="1" ht="18" customHeight="1" x14ac:dyDescent="0.2">
      <c r="B4112" s="203">
        <v>2011</v>
      </c>
      <c r="C4112" s="204">
        <v>0</v>
      </c>
      <c r="D4112" s="205" t="s">
        <v>87</v>
      </c>
      <c r="E4112" s="205" t="s">
        <v>242</v>
      </c>
      <c r="F4112" s="203">
        <v>91</v>
      </c>
      <c r="G4112" s="205" t="s">
        <v>6465</v>
      </c>
      <c r="H4112" s="205" t="s">
        <v>247</v>
      </c>
      <c r="I4112" s="205" t="s">
        <v>349</v>
      </c>
      <c r="J4112" s="205" t="s">
        <v>247</v>
      </c>
    </row>
    <row r="4113" spans="2:10" s="198" customFormat="1" ht="18" customHeight="1" x14ac:dyDescent="0.2">
      <c r="B4113" s="203">
        <v>2011</v>
      </c>
      <c r="C4113" s="204">
        <v>0</v>
      </c>
      <c r="D4113" s="205" t="s">
        <v>87</v>
      </c>
      <c r="E4113" s="205" t="s">
        <v>242</v>
      </c>
      <c r="F4113" s="203">
        <v>91</v>
      </c>
      <c r="G4113" s="205" t="s">
        <v>6465</v>
      </c>
      <c r="H4113" s="205" t="s">
        <v>349</v>
      </c>
      <c r="I4113" s="205" t="s">
        <v>349</v>
      </c>
      <c r="J4113" s="205" t="s">
        <v>349</v>
      </c>
    </row>
    <row r="4114" spans="2:10" s="198" customFormat="1" ht="18" customHeight="1" x14ac:dyDescent="0.2">
      <c r="B4114" s="203">
        <v>2011</v>
      </c>
      <c r="C4114" s="204">
        <v>53880927.039999999</v>
      </c>
      <c r="D4114" s="205" t="s">
        <v>306</v>
      </c>
      <c r="E4114" s="205" t="s">
        <v>307</v>
      </c>
      <c r="F4114" s="203">
        <v>90</v>
      </c>
      <c r="G4114" s="205" t="s">
        <v>6453</v>
      </c>
      <c r="H4114" s="205" t="s">
        <v>308</v>
      </c>
      <c r="I4114" s="205" t="s">
        <v>309</v>
      </c>
      <c r="J4114" s="205" t="s">
        <v>309</v>
      </c>
    </row>
    <row r="4115" spans="2:10" s="198" customFormat="1" ht="18" customHeight="1" x14ac:dyDescent="0.2">
      <c r="B4115" s="203">
        <v>2011</v>
      </c>
      <c r="C4115" s="204">
        <v>1370220525.9200001</v>
      </c>
      <c r="D4115" s="205" t="s">
        <v>306</v>
      </c>
      <c r="E4115" s="205" t="s">
        <v>307</v>
      </c>
      <c r="F4115" s="203">
        <v>90</v>
      </c>
      <c r="G4115" s="205" t="s">
        <v>6453</v>
      </c>
      <c r="H4115" s="205" t="s">
        <v>308</v>
      </c>
      <c r="I4115" s="205" t="s">
        <v>310</v>
      </c>
      <c r="J4115" s="205" t="s">
        <v>310</v>
      </c>
    </row>
    <row r="4116" spans="2:10" s="198" customFormat="1" ht="18" customHeight="1" x14ac:dyDescent="0.2">
      <c r="B4116" s="203">
        <v>2011</v>
      </c>
      <c r="C4116" s="204">
        <v>208000000</v>
      </c>
      <c r="D4116" s="205" t="s">
        <v>306</v>
      </c>
      <c r="E4116" s="205" t="s">
        <v>307</v>
      </c>
      <c r="F4116" s="203">
        <v>90</v>
      </c>
      <c r="G4116" s="205" t="s">
        <v>6453</v>
      </c>
      <c r="H4116" s="205" t="s">
        <v>308</v>
      </c>
      <c r="I4116" s="205" t="s">
        <v>447</v>
      </c>
      <c r="J4116" s="205" t="s">
        <v>447</v>
      </c>
    </row>
    <row r="4117" spans="2:10" s="198" customFormat="1" ht="18" customHeight="1" x14ac:dyDescent="0.2">
      <c r="B4117" s="203">
        <v>2011</v>
      </c>
      <c r="C4117" s="204">
        <v>0</v>
      </c>
      <c r="D4117" s="205" t="s">
        <v>306</v>
      </c>
      <c r="E4117" s="205" t="s">
        <v>307</v>
      </c>
      <c r="F4117" s="203">
        <v>90</v>
      </c>
      <c r="G4117" s="205" t="s">
        <v>6453</v>
      </c>
      <c r="H4117" s="205" t="s">
        <v>349</v>
      </c>
      <c r="I4117" s="205" t="s">
        <v>349</v>
      </c>
      <c r="J4117" s="205" t="s">
        <v>349</v>
      </c>
    </row>
    <row r="4118" spans="2:10" s="198" customFormat="1" ht="18" customHeight="1" x14ac:dyDescent="0.2">
      <c r="B4118" s="203">
        <v>2011</v>
      </c>
      <c r="C4118" s="204">
        <v>0</v>
      </c>
      <c r="D4118" s="205" t="s">
        <v>306</v>
      </c>
      <c r="E4118" s="205" t="s">
        <v>311</v>
      </c>
      <c r="F4118" s="203">
        <v>50</v>
      </c>
      <c r="G4118" s="205" t="s">
        <v>6451</v>
      </c>
      <c r="H4118" s="205" t="s">
        <v>349</v>
      </c>
      <c r="I4118" s="205" t="s">
        <v>349</v>
      </c>
      <c r="J4118" s="205" t="s">
        <v>349</v>
      </c>
    </row>
    <row r="4119" spans="2:10" s="198" customFormat="1" ht="18" customHeight="1" x14ac:dyDescent="0.2">
      <c r="B4119" s="203">
        <v>2011</v>
      </c>
      <c r="C4119" s="204">
        <v>19614250</v>
      </c>
      <c r="D4119" s="205" t="s">
        <v>306</v>
      </c>
      <c r="E4119" s="205" t="s">
        <v>311</v>
      </c>
      <c r="F4119" s="203">
        <v>90</v>
      </c>
      <c r="G4119" s="205" t="s">
        <v>6453</v>
      </c>
      <c r="H4119" s="205" t="s">
        <v>359</v>
      </c>
      <c r="I4119" s="205" t="s">
        <v>400</v>
      </c>
      <c r="J4119" s="205" t="s">
        <v>400</v>
      </c>
    </row>
    <row r="4120" spans="2:10" s="198" customFormat="1" ht="18" customHeight="1" x14ac:dyDescent="0.2">
      <c r="B4120" s="203">
        <v>2011</v>
      </c>
      <c r="C4120" s="204">
        <v>0</v>
      </c>
      <c r="D4120" s="205" t="s">
        <v>306</v>
      </c>
      <c r="E4120" s="205" t="s">
        <v>311</v>
      </c>
      <c r="F4120" s="203">
        <v>90</v>
      </c>
      <c r="G4120" s="205" t="s">
        <v>6453</v>
      </c>
      <c r="H4120" s="205" t="s">
        <v>359</v>
      </c>
      <c r="I4120" s="205" t="s">
        <v>349</v>
      </c>
      <c r="J4120" s="205" t="s">
        <v>359</v>
      </c>
    </row>
    <row r="4121" spans="2:10" s="198" customFormat="1" ht="18" customHeight="1" x14ac:dyDescent="0.2">
      <c r="B4121" s="203">
        <v>2011</v>
      </c>
      <c r="C4121" s="204">
        <v>8000000</v>
      </c>
      <c r="D4121" s="205" t="s">
        <v>306</v>
      </c>
      <c r="E4121" s="205" t="s">
        <v>311</v>
      </c>
      <c r="F4121" s="203">
        <v>90</v>
      </c>
      <c r="G4121" s="205" t="s">
        <v>6453</v>
      </c>
      <c r="H4121" s="205" t="s">
        <v>359</v>
      </c>
      <c r="I4121" s="205" t="s">
        <v>375</v>
      </c>
      <c r="J4121" s="205" t="s">
        <v>375</v>
      </c>
    </row>
    <row r="4122" spans="2:10" s="198" customFormat="1" ht="18" customHeight="1" x14ac:dyDescent="0.2">
      <c r="B4122" s="203">
        <v>2011</v>
      </c>
      <c r="C4122" s="204">
        <v>281630964.17000002</v>
      </c>
      <c r="D4122" s="205" t="s">
        <v>306</v>
      </c>
      <c r="E4122" s="205" t="s">
        <v>311</v>
      </c>
      <c r="F4122" s="203">
        <v>90</v>
      </c>
      <c r="G4122" s="205" t="s">
        <v>6453</v>
      </c>
      <c r="H4122" s="205" t="s">
        <v>313</v>
      </c>
      <c r="I4122" s="205" t="s">
        <v>390</v>
      </c>
      <c r="J4122" s="205" t="s">
        <v>390</v>
      </c>
    </row>
    <row r="4123" spans="2:10" s="198" customFormat="1" ht="18" customHeight="1" x14ac:dyDescent="0.2">
      <c r="B4123" s="203">
        <v>2011</v>
      </c>
      <c r="C4123" s="204">
        <v>15216832.27</v>
      </c>
      <c r="D4123" s="205" t="s">
        <v>306</v>
      </c>
      <c r="E4123" s="205" t="s">
        <v>311</v>
      </c>
      <c r="F4123" s="203">
        <v>90</v>
      </c>
      <c r="G4123" s="205" t="s">
        <v>6453</v>
      </c>
      <c r="H4123" s="205" t="s">
        <v>313</v>
      </c>
      <c r="I4123" s="205" t="s">
        <v>391</v>
      </c>
      <c r="J4123" s="205" t="s">
        <v>391</v>
      </c>
    </row>
    <row r="4124" spans="2:10" s="198" customFormat="1" ht="18" customHeight="1" x14ac:dyDescent="0.2">
      <c r="B4124" s="203">
        <v>2011</v>
      </c>
      <c r="C4124" s="204">
        <v>0</v>
      </c>
      <c r="D4124" s="205" t="s">
        <v>306</v>
      </c>
      <c r="E4124" s="205" t="s">
        <v>311</v>
      </c>
      <c r="F4124" s="203">
        <v>90</v>
      </c>
      <c r="G4124" s="205" t="s">
        <v>6453</v>
      </c>
      <c r="H4124" s="205" t="s">
        <v>313</v>
      </c>
      <c r="I4124" s="205" t="s">
        <v>349</v>
      </c>
      <c r="J4124" s="205" t="s">
        <v>313</v>
      </c>
    </row>
    <row r="4125" spans="2:10" s="198" customFormat="1" ht="18" customHeight="1" x14ac:dyDescent="0.2">
      <c r="B4125" s="203">
        <v>2011</v>
      </c>
      <c r="C4125" s="204">
        <v>195666671.59</v>
      </c>
      <c r="D4125" s="205" t="s">
        <v>306</v>
      </c>
      <c r="E4125" s="205" t="s">
        <v>311</v>
      </c>
      <c r="F4125" s="203">
        <v>90</v>
      </c>
      <c r="G4125" s="205" t="s">
        <v>6453</v>
      </c>
      <c r="H4125" s="205" t="s">
        <v>314</v>
      </c>
      <c r="I4125" s="205" t="s">
        <v>314</v>
      </c>
      <c r="J4125" s="205" t="s">
        <v>314</v>
      </c>
    </row>
    <row r="4126" spans="2:10" s="198" customFormat="1" ht="18" customHeight="1" x14ac:dyDescent="0.2">
      <c r="B4126" s="203">
        <v>2011</v>
      </c>
      <c r="C4126" s="204">
        <v>0</v>
      </c>
      <c r="D4126" s="205" t="s">
        <v>306</v>
      </c>
      <c r="E4126" s="205" t="s">
        <v>311</v>
      </c>
      <c r="F4126" s="203">
        <v>90</v>
      </c>
      <c r="G4126" s="205" t="s">
        <v>6453</v>
      </c>
      <c r="H4126" s="205" t="s">
        <v>314</v>
      </c>
      <c r="I4126" s="205" t="s">
        <v>349</v>
      </c>
      <c r="J4126" s="205" t="s">
        <v>314</v>
      </c>
    </row>
    <row r="4127" spans="2:10" s="198" customFormat="1" ht="18" customHeight="1" x14ac:dyDescent="0.2">
      <c r="B4127" s="203">
        <v>2011</v>
      </c>
      <c r="C4127" s="204">
        <v>11953000</v>
      </c>
      <c r="D4127" s="205" t="s">
        <v>306</v>
      </c>
      <c r="E4127" s="205" t="s">
        <v>311</v>
      </c>
      <c r="F4127" s="203">
        <v>90</v>
      </c>
      <c r="G4127" s="205" t="s">
        <v>6453</v>
      </c>
      <c r="H4127" s="205" t="s">
        <v>108</v>
      </c>
      <c r="I4127" s="205" t="s">
        <v>433</v>
      </c>
      <c r="J4127" s="205" t="s">
        <v>433</v>
      </c>
    </row>
    <row r="4128" spans="2:10" s="198" customFormat="1" ht="18" customHeight="1" x14ac:dyDescent="0.2">
      <c r="B4128" s="203">
        <v>2011</v>
      </c>
      <c r="C4128" s="204">
        <v>121155691.3</v>
      </c>
      <c r="D4128" s="205" t="s">
        <v>306</v>
      </c>
      <c r="E4128" s="205" t="s">
        <v>311</v>
      </c>
      <c r="F4128" s="203">
        <v>90</v>
      </c>
      <c r="G4128" s="205" t="s">
        <v>6453</v>
      </c>
      <c r="H4128" s="205" t="s">
        <v>339</v>
      </c>
      <c r="I4128" s="205" t="s">
        <v>402</v>
      </c>
      <c r="J4128" s="205" t="s">
        <v>402</v>
      </c>
    </row>
    <row r="4129" spans="2:10" s="198" customFormat="1" ht="18" customHeight="1" x14ac:dyDescent="0.2">
      <c r="B4129" s="203">
        <v>2011</v>
      </c>
      <c r="C4129" s="204">
        <v>0</v>
      </c>
      <c r="D4129" s="205" t="s">
        <v>306</v>
      </c>
      <c r="E4129" s="205" t="s">
        <v>311</v>
      </c>
      <c r="F4129" s="203">
        <v>90</v>
      </c>
      <c r="G4129" s="205" t="s">
        <v>6453</v>
      </c>
      <c r="H4129" s="205" t="s">
        <v>339</v>
      </c>
      <c r="I4129" s="205" t="s">
        <v>349</v>
      </c>
      <c r="J4129" s="205" t="s">
        <v>339</v>
      </c>
    </row>
    <row r="4130" spans="2:10" s="198" customFormat="1" ht="18" customHeight="1" x14ac:dyDescent="0.2">
      <c r="B4130" s="203">
        <v>2011</v>
      </c>
      <c r="C4130" s="204">
        <v>22964000</v>
      </c>
      <c r="D4130" s="205" t="s">
        <v>306</v>
      </c>
      <c r="E4130" s="205" t="s">
        <v>311</v>
      </c>
      <c r="F4130" s="203">
        <v>90</v>
      </c>
      <c r="G4130" s="205" t="s">
        <v>6453</v>
      </c>
      <c r="H4130" s="205" t="s">
        <v>161</v>
      </c>
      <c r="I4130" s="205" t="s">
        <v>161</v>
      </c>
      <c r="J4130" s="205" t="s">
        <v>161</v>
      </c>
    </row>
    <row r="4131" spans="2:10" s="198" customFormat="1" ht="18" customHeight="1" x14ac:dyDescent="0.2">
      <c r="B4131" s="203">
        <v>2011</v>
      </c>
      <c r="C4131" s="204">
        <v>0</v>
      </c>
      <c r="D4131" s="205" t="s">
        <v>306</v>
      </c>
      <c r="E4131" s="205" t="s">
        <v>311</v>
      </c>
      <c r="F4131" s="203">
        <v>90</v>
      </c>
      <c r="G4131" s="205" t="s">
        <v>6453</v>
      </c>
      <c r="H4131" s="205" t="s">
        <v>161</v>
      </c>
      <c r="I4131" s="205" t="s">
        <v>349</v>
      </c>
      <c r="J4131" s="205" t="s">
        <v>161</v>
      </c>
    </row>
    <row r="4132" spans="2:10" s="198" customFormat="1" ht="18" customHeight="1" x14ac:dyDescent="0.2">
      <c r="B4132" s="203">
        <v>2011</v>
      </c>
      <c r="C4132" s="204">
        <v>7306847.9400000004</v>
      </c>
      <c r="D4132" s="205" t="s">
        <v>306</v>
      </c>
      <c r="E4132" s="205" t="s">
        <v>311</v>
      </c>
      <c r="F4132" s="203">
        <v>90</v>
      </c>
      <c r="G4132" s="205" t="s">
        <v>6453</v>
      </c>
      <c r="H4132" s="205" t="s">
        <v>194</v>
      </c>
      <c r="I4132" s="205" t="s">
        <v>436</v>
      </c>
      <c r="J4132" s="205" t="s">
        <v>436</v>
      </c>
    </row>
    <row r="4133" spans="2:10" s="198" customFormat="1" ht="18" customHeight="1" x14ac:dyDescent="0.2">
      <c r="B4133" s="203">
        <v>2011</v>
      </c>
      <c r="C4133" s="204">
        <v>0</v>
      </c>
      <c r="D4133" s="205" t="s">
        <v>306</v>
      </c>
      <c r="E4133" s="205" t="s">
        <v>311</v>
      </c>
      <c r="F4133" s="203">
        <v>90</v>
      </c>
      <c r="G4133" s="205" t="s">
        <v>6453</v>
      </c>
      <c r="H4133" s="205" t="s">
        <v>194</v>
      </c>
      <c r="I4133" s="205" t="s">
        <v>349</v>
      </c>
      <c r="J4133" s="205" t="s">
        <v>194</v>
      </c>
    </row>
    <row r="4134" spans="2:10" s="198" customFormat="1" ht="18" customHeight="1" x14ac:dyDescent="0.2">
      <c r="B4134" s="203">
        <v>2011</v>
      </c>
      <c r="C4134" s="204">
        <v>9015949.2699999996</v>
      </c>
      <c r="D4134" s="205" t="s">
        <v>306</v>
      </c>
      <c r="E4134" s="205" t="s">
        <v>311</v>
      </c>
      <c r="F4134" s="203">
        <v>90</v>
      </c>
      <c r="G4134" s="205" t="s">
        <v>6453</v>
      </c>
      <c r="H4134" s="205" t="s">
        <v>194</v>
      </c>
      <c r="I4134" s="205" t="s">
        <v>487</v>
      </c>
      <c r="J4134" s="205" t="s">
        <v>487</v>
      </c>
    </row>
    <row r="4135" spans="2:10" s="198" customFormat="1" ht="18" customHeight="1" x14ac:dyDescent="0.2">
      <c r="B4135" s="203">
        <v>2011</v>
      </c>
      <c r="C4135" s="204">
        <v>0</v>
      </c>
      <c r="D4135" s="205" t="s">
        <v>306</v>
      </c>
      <c r="E4135" s="205" t="s">
        <v>311</v>
      </c>
      <c r="F4135" s="203">
        <v>90</v>
      </c>
      <c r="G4135" s="205" t="s">
        <v>6453</v>
      </c>
      <c r="H4135" s="205" t="s">
        <v>349</v>
      </c>
      <c r="I4135" s="205" t="s">
        <v>349</v>
      </c>
      <c r="J4135" s="205" t="s">
        <v>349</v>
      </c>
    </row>
    <row r="4136" spans="2:10" s="198" customFormat="1" ht="18" customHeight="1" x14ac:dyDescent="0.2">
      <c r="B4136" s="203">
        <v>2011</v>
      </c>
      <c r="C4136" s="204">
        <v>0</v>
      </c>
      <c r="D4136" s="205" t="s">
        <v>306</v>
      </c>
      <c r="E4136" s="205" t="s">
        <v>311</v>
      </c>
      <c r="F4136" s="203">
        <v>99</v>
      </c>
      <c r="G4136" s="205" t="s">
        <v>439</v>
      </c>
      <c r="H4136" s="205" t="s">
        <v>349</v>
      </c>
      <c r="I4136" s="205" t="s">
        <v>349</v>
      </c>
      <c r="J4136" s="205" t="s">
        <v>349</v>
      </c>
    </row>
    <row r="4137" spans="2:10" s="198" customFormat="1" ht="18" customHeight="1" x14ac:dyDescent="0.2">
      <c r="B4137" s="203">
        <v>2011</v>
      </c>
      <c r="C4137" s="204">
        <v>3172269.77</v>
      </c>
      <c r="D4137" s="205" t="s">
        <v>306</v>
      </c>
      <c r="E4137" s="205" t="s">
        <v>315</v>
      </c>
      <c r="F4137" s="203">
        <v>20</v>
      </c>
      <c r="G4137" s="205" t="s">
        <v>6449</v>
      </c>
      <c r="H4137" s="205" t="s">
        <v>316</v>
      </c>
      <c r="I4137" s="205" t="s">
        <v>316</v>
      </c>
      <c r="J4137" s="205" t="s">
        <v>316</v>
      </c>
    </row>
    <row r="4138" spans="2:10" s="198" customFormat="1" ht="18" customHeight="1" x14ac:dyDescent="0.2">
      <c r="B4138" s="203">
        <v>2011</v>
      </c>
      <c r="C4138" s="204">
        <v>0</v>
      </c>
      <c r="D4138" s="205" t="s">
        <v>306</v>
      </c>
      <c r="E4138" s="205" t="s">
        <v>315</v>
      </c>
      <c r="F4138" s="203">
        <v>20</v>
      </c>
      <c r="G4138" s="205" t="s">
        <v>6449</v>
      </c>
      <c r="H4138" s="205" t="s">
        <v>316</v>
      </c>
      <c r="I4138" s="205" t="s">
        <v>349</v>
      </c>
      <c r="J4138" s="205" t="s">
        <v>316</v>
      </c>
    </row>
    <row r="4139" spans="2:10" s="198" customFormat="1" ht="18" customHeight="1" x14ac:dyDescent="0.2">
      <c r="B4139" s="203">
        <v>2011</v>
      </c>
      <c r="C4139" s="204">
        <v>0</v>
      </c>
      <c r="D4139" s="205" t="s">
        <v>306</v>
      </c>
      <c r="E4139" s="205" t="s">
        <v>315</v>
      </c>
      <c r="F4139" s="203">
        <v>20</v>
      </c>
      <c r="G4139" s="205" t="s">
        <v>6449</v>
      </c>
      <c r="H4139" s="205" t="s">
        <v>349</v>
      </c>
      <c r="I4139" s="205" t="s">
        <v>349</v>
      </c>
      <c r="J4139" s="205" t="s">
        <v>349</v>
      </c>
    </row>
    <row r="4140" spans="2:10" s="198" customFormat="1" ht="18" customHeight="1" x14ac:dyDescent="0.2">
      <c r="B4140" s="203">
        <v>2011</v>
      </c>
      <c r="C4140" s="204">
        <v>473429346.26999998</v>
      </c>
      <c r="D4140" s="205" t="s">
        <v>306</v>
      </c>
      <c r="E4140" s="205" t="s">
        <v>315</v>
      </c>
      <c r="F4140" s="203">
        <v>40</v>
      </c>
      <c r="G4140" s="205" t="s">
        <v>6450</v>
      </c>
      <c r="H4140" s="205" t="s">
        <v>316</v>
      </c>
      <c r="I4140" s="205" t="s">
        <v>316</v>
      </c>
      <c r="J4140" s="205" t="s">
        <v>316</v>
      </c>
    </row>
    <row r="4141" spans="2:10" s="198" customFormat="1" ht="18" customHeight="1" x14ac:dyDescent="0.2">
      <c r="B4141" s="203">
        <v>2011</v>
      </c>
      <c r="C4141" s="204">
        <v>0</v>
      </c>
      <c r="D4141" s="205" t="s">
        <v>306</v>
      </c>
      <c r="E4141" s="205" t="s">
        <v>315</v>
      </c>
      <c r="F4141" s="203">
        <v>40</v>
      </c>
      <c r="G4141" s="205" t="s">
        <v>6450</v>
      </c>
      <c r="H4141" s="205" t="s">
        <v>316</v>
      </c>
      <c r="I4141" s="205" t="s">
        <v>349</v>
      </c>
      <c r="J4141" s="205" t="s">
        <v>316</v>
      </c>
    </row>
    <row r="4142" spans="2:10" s="198" customFormat="1" ht="18" customHeight="1" x14ac:dyDescent="0.2">
      <c r="B4142" s="203">
        <v>2011</v>
      </c>
      <c r="C4142" s="204">
        <v>23714610.530000001</v>
      </c>
      <c r="D4142" s="205" t="s">
        <v>306</v>
      </c>
      <c r="E4142" s="205" t="s">
        <v>315</v>
      </c>
      <c r="F4142" s="203">
        <v>40</v>
      </c>
      <c r="G4142" s="205" t="s">
        <v>6450</v>
      </c>
      <c r="H4142" s="205" t="s">
        <v>108</v>
      </c>
      <c r="I4142" s="205" t="s">
        <v>108</v>
      </c>
      <c r="J4142" s="205" t="s">
        <v>108</v>
      </c>
    </row>
    <row r="4143" spans="2:10" s="198" customFormat="1" ht="18" customHeight="1" x14ac:dyDescent="0.2">
      <c r="B4143" s="203">
        <v>2011</v>
      </c>
      <c r="C4143" s="204">
        <v>0</v>
      </c>
      <c r="D4143" s="205" t="s">
        <v>306</v>
      </c>
      <c r="E4143" s="205" t="s">
        <v>315</v>
      </c>
      <c r="F4143" s="203">
        <v>40</v>
      </c>
      <c r="G4143" s="205" t="s">
        <v>6450</v>
      </c>
      <c r="H4143" s="205" t="s">
        <v>108</v>
      </c>
      <c r="I4143" s="205" t="s">
        <v>349</v>
      </c>
      <c r="J4143" s="205" t="s">
        <v>108</v>
      </c>
    </row>
    <row r="4144" spans="2:10" s="198" customFormat="1" ht="18" customHeight="1" x14ac:dyDescent="0.2">
      <c r="B4144" s="203">
        <v>2011</v>
      </c>
      <c r="C4144" s="204">
        <v>0</v>
      </c>
      <c r="D4144" s="205" t="s">
        <v>306</v>
      </c>
      <c r="E4144" s="205" t="s">
        <v>315</v>
      </c>
      <c r="F4144" s="203">
        <v>40</v>
      </c>
      <c r="G4144" s="205" t="s">
        <v>6450</v>
      </c>
      <c r="H4144" s="205" t="s">
        <v>349</v>
      </c>
      <c r="I4144" s="205" t="s">
        <v>349</v>
      </c>
      <c r="J4144" s="205" t="s">
        <v>349</v>
      </c>
    </row>
    <row r="4145" spans="2:10" s="198" customFormat="1" ht="18" customHeight="1" x14ac:dyDescent="0.2">
      <c r="B4145" s="203">
        <v>2011</v>
      </c>
      <c r="C4145" s="204">
        <v>681574584.85000002</v>
      </c>
      <c r="D4145" s="205" t="s">
        <v>306</v>
      </c>
      <c r="E4145" s="205" t="s">
        <v>315</v>
      </c>
      <c r="F4145" s="203">
        <v>50</v>
      </c>
      <c r="G4145" s="205" t="s">
        <v>6451</v>
      </c>
      <c r="H4145" s="205" t="s">
        <v>316</v>
      </c>
      <c r="I4145" s="205" t="s">
        <v>316</v>
      </c>
      <c r="J4145" s="205" t="s">
        <v>316</v>
      </c>
    </row>
    <row r="4146" spans="2:10" s="198" customFormat="1" ht="18" customHeight="1" x14ac:dyDescent="0.2">
      <c r="B4146" s="203">
        <v>2011</v>
      </c>
      <c r="C4146" s="204">
        <v>0</v>
      </c>
      <c r="D4146" s="205" t="s">
        <v>306</v>
      </c>
      <c r="E4146" s="205" t="s">
        <v>315</v>
      </c>
      <c r="F4146" s="203">
        <v>50</v>
      </c>
      <c r="G4146" s="205" t="s">
        <v>6451</v>
      </c>
      <c r="H4146" s="205" t="s">
        <v>316</v>
      </c>
      <c r="I4146" s="205" t="s">
        <v>349</v>
      </c>
      <c r="J4146" s="205" t="s">
        <v>316</v>
      </c>
    </row>
    <row r="4147" spans="2:10" s="198" customFormat="1" ht="18" customHeight="1" x14ac:dyDescent="0.2">
      <c r="B4147" s="203">
        <v>2011</v>
      </c>
      <c r="C4147" s="204">
        <v>7327844.1299999999</v>
      </c>
      <c r="D4147" s="205" t="s">
        <v>306</v>
      </c>
      <c r="E4147" s="205" t="s">
        <v>315</v>
      </c>
      <c r="F4147" s="203">
        <v>50</v>
      </c>
      <c r="G4147" s="205" t="s">
        <v>6451</v>
      </c>
      <c r="H4147" s="205" t="s">
        <v>108</v>
      </c>
      <c r="I4147" s="205" t="s">
        <v>108</v>
      </c>
      <c r="J4147" s="205" t="s">
        <v>108</v>
      </c>
    </row>
    <row r="4148" spans="2:10" s="198" customFormat="1" ht="18" customHeight="1" x14ac:dyDescent="0.2">
      <c r="B4148" s="203">
        <v>2011</v>
      </c>
      <c r="C4148" s="204">
        <v>0</v>
      </c>
      <c r="D4148" s="205" t="s">
        <v>306</v>
      </c>
      <c r="E4148" s="205" t="s">
        <v>315</v>
      </c>
      <c r="F4148" s="203">
        <v>50</v>
      </c>
      <c r="G4148" s="205" t="s">
        <v>6451</v>
      </c>
      <c r="H4148" s="205" t="s">
        <v>108</v>
      </c>
      <c r="I4148" s="205" t="s">
        <v>349</v>
      </c>
      <c r="J4148" s="205" t="s">
        <v>108</v>
      </c>
    </row>
    <row r="4149" spans="2:10" s="198" customFormat="1" ht="18" customHeight="1" x14ac:dyDescent="0.2">
      <c r="B4149" s="203">
        <v>2011</v>
      </c>
      <c r="C4149" s="204">
        <v>0</v>
      </c>
      <c r="D4149" s="205" t="s">
        <v>306</v>
      </c>
      <c r="E4149" s="205" t="s">
        <v>315</v>
      </c>
      <c r="F4149" s="203">
        <v>50</v>
      </c>
      <c r="G4149" s="205" t="s">
        <v>6451</v>
      </c>
      <c r="H4149" s="205" t="s">
        <v>349</v>
      </c>
      <c r="I4149" s="205" t="s">
        <v>349</v>
      </c>
      <c r="J4149" s="205" t="s">
        <v>349</v>
      </c>
    </row>
    <row r="4150" spans="2:10" s="198" customFormat="1" ht="18" customHeight="1" x14ac:dyDescent="0.2">
      <c r="B4150" s="203">
        <v>2011</v>
      </c>
      <c r="C4150" s="204">
        <v>7227168.8300000001</v>
      </c>
      <c r="D4150" s="205" t="s">
        <v>306</v>
      </c>
      <c r="E4150" s="205" t="s">
        <v>315</v>
      </c>
      <c r="F4150" s="203">
        <v>71</v>
      </c>
      <c r="G4150" s="205" t="s">
        <v>6464</v>
      </c>
      <c r="H4150" s="205" t="s">
        <v>316</v>
      </c>
      <c r="I4150" s="205" t="s">
        <v>316</v>
      </c>
      <c r="J4150" s="205" t="s">
        <v>316</v>
      </c>
    </row>
    <row r="4151" spans="2:10" s="198" customFormat="1" ht="18" customHeight="1" x14ac:dyDescent="0.2">
      <c r="B4151" s="203">
        <v>2011</v>
      </c>
      <c r="C4151" s="204">
        <v>0</v>
      </c>
      <c r="D4151" s="205" t="s">
        <v>306</v>
      </c>
      <c r="E4151" s="205" t="s">
        <v>315</v>
      </c>
      <c r="F4151" s="203">
        <v>71</v>
      </c>
      <c r="G4151" s="205" t="s">
        <v>6464</v>
      </c>
      <c r="H4151" s="205" t="s">
        <v>316</v>
      </c>
      <c r="I4151" s="205" t="s">
        <v>349</v>
      </c>
      <c r="J4151" s="205" t="s">
        <v>316</v>
      </c>
    </row>
    <row r="4152" spans="2:10" s="198" customFormat="1" ht="18" customHeight="1" x14ac:dyDescent="0.2">
      <c r="B4152" s="203">
        <v>2011</v>
      </c>
      <c r="C4152" s="204">
        <v>0</v>
      </c>
      <c r="D4152" s="205" t="s">
        <v>306</v>
      </c>
      <c r="E4152" s="205" t="s">
        <v>315</v>
      </c>
      <c r="F4152" s="203">
        <v>71</v>
      </c>
      <c r="G4152" s="205" t="s">
        <v>6464</v>
      </c>
      <c r="H4152" s="205" t="s">
        <v>349</v>
      </c>
      <c r="I4152" s="205" t="s">
        <v>349</v>
      </c>
      <c r="J4152" s="205" t="s">
        <v>349</v>
      </c>
    </row>
    <row r="4153" spans="2:10" s="198" customFormat="1" ht="18" customHeight="1" x14ac:dyDescent="0.2">
      <c r="B4153" s="203">
        <v>2011</v>
      </c>
      <c r="C4153" s="204">
        <v>0</v>
      </c>
      <c r="D4153" s="205" t="s">
        <v>306</v>
      </c>
      <c r="E4153" s="205" t="s">
        <v>315</v>
      </c>
      <c r="F4153" s="203">
        <v>90</v>
      </c>
      <c r="G4153" s="205" t="s">
        <v>6453</v>
      </c>
      <c r="H4153" s="205" t="s">
        <v>384</v>
      </c>
      <c r="I4153" s="205" t="s">
        <v>349</v>
      </c>
      <c r="J4153" s="205" t="s">
        <v>384</v>
      </c>
    </row>
    <row r="4154" spans="2:10" s="198" customFormat="1" ht="18" customHeight="1" x14ac:dyDescent="0.2">
      <c r="B4154" s="203">
        <v>2011</v>
      </c>
      <c r="C4154" s="204">
        <v>4174094.87</v>
      </c>
      <c r="D4154" s="205" t="s">
        <v>306</v>
      </c>
      <c r="E4154" s="205" t="s">
        <v>315</v>
      </c>
      <c r="F4154" s="203">
        <v>90</v>
      </c>
      <c r="G4154" s="205" t="s">
        <v>6453</v>
      </c>
      <c r="H4154" s="205" t="s">
        <v>359</v>
      </c>
      <c r="I4154" s="205" t="s">
        <v>400</v>
      </c>
      <c r="J4154" s="205" t="s">
        <v>400</v>
      </c>
    </row>
    <row r="4155" spans="2:10" s="198" customFormat="1" ht="18" customHeight="1" x14ac:dyDescent="0.2">
      <c r="B4155" s="203">
        <v>2011</v>
      </c>
      <c r="C4155" s="204">
        <v>58047.12</v>
      </c>
      <c r="D4155" s="205" t="s">
        <v>306</v>
      </c>
      <c r="E4155" s="205" t="s">
        <v>315</v>
      </c>
      <c r="F4155" s="203">
        <v>90</v>
      </c>
      <c r="G4155" s="205" t="s">
        <v>6453</v>
      </c>
      <c r="H4155" s="205" t="s">
        <v>359</v>
      </c>
      <c r="I4155" s="205" t="s">
        <v>448</v>
      </c>
      <c r="J4155" s="205" t="s">
        <v>448</v>
      </c>
    </row>
    <row r="4156" spans="2:10" s="198" customFormat="1" ht="18" customHeight="1" x14ac:dyDescent="0.2">
      <c r="B4156" s="203">
        <v>2011</v>
      </c>
      <c r="C4156" s="204">
        <v>49800548.840000004</v>
      </c>
      <c r="D4156" s="205" t="s">
        <v>306</v>
      </c>
      <c r="E4156" s="205" t="s">
        <v>315</v>
      </c>
      <c r="F4156" s="203">
        <v>90</v>
      </c>
      <c r="G4156" s="205" t="s">
        <v>6453</v>
      </c>
      <c r="H4156" s="205" t="s">
        <v>359</v>
      </c>
      <c r="I4156" s="205" t="s">
        <v>432</v>
      </c>
      <c r="J4156" s="205" t="s">
        <v>432</v>
      </c>
    </row>
    <row r="4157" spans="2:10" s="198" customFormat="1" ht="18" customHeight="1" x14ac:dyDescent="0.2">
      <c r="B4157" s="203">
        <v>2011</v>
      </c>
      <c r="C4157" s="204">
        <v>10299633.35</v>
      </c>
      <c r="D4157" s="205" t="s">
        <v>306</v>
      </c>
      <c r="E4157" s="205" t="s">
        <v>315</v>
      </c>
      <c r="F4157" s="203">
        <v>90</v>
      </c>
      <c r="G4157" s="205" t="s">
        <v>6453</v>
      </c>
      <c r="H4157" s="205" t="s">
        <v>359</v>
      </c>
      <c r="I4157" s="205" t="s">
        <v>434</v>
      </c>
      <c r="J4157" s="205" t="s">
        <v>434</v>
      </c>
    </row>
    <row r="4158" spans="2:10" s="198" customFormat="1" ht="18" customHeight="1" x14ac:dyDescent="0.2">
      <c r="B4158" s="203">
        <v>2011</v>
      </c>
      <c r="C4158" s="204">
        <v>0</v>
      </c>
      <c r="D4158" s="205" t="s">
        <v>306</v>
      </c>
      <c r="E4158" s="205" t="s">
        <v>315</v>
      </c>
      <c r="F4158" s="203">
        <v>90</v>
      </c>
      <c r="G4158" s="205" t="s">
        <v>6453</v>
      </c>
      <c r="H4158" s="205" t="s">
        <v>359</v>
      </c>
      <c r="I4158" s="205" t="s">
        <v>349</v>
      </c>
      <c r="J4158" s="205" t="s">
        <v>359</v>
      </c>
    </row>
    <row r="4159" spans="2:10" s="198" customFormat="1" ht="18" customHeight="1" x14ac:dyDescent="0.2">
      <c r="B4159" s="203">
        <v>2011</v>
      </c>
      <c r="C4159" s="204">
        <v>263909.28999999998</v>
      </c>
      <c r="D4159" s="205" t="s">
        <v>306</v>
      </c>
      <c r="E4159" s="205" t="s">
        <v>315</v>
      </c>
      <c r="F4159" s="203">
        <v>90</v>
      </c>
      <c r="G4159" s="205" t="s">
        <v>6453</v>
      </c>
      <c r="H4159" s="205" t="s">
        <v>359</v>
      </c>
      <c r="I4159" s="205" t="s">
        <v>375</v>
      </c>
      <c r="J4159" s="205" t="s">
        <v>375</v>
      </c>
    </row>
    <row r="4160" spans="2:10" s="198" customFormat="1" ht="18" customHeight="1" x14ac:dyDescent="0.2">
      <c r="B4160" s="203">
        <v>2011</v>
      </c>
      <c r="C4160" s="204">
        <v>452514.03</v>
      </c>
      <c r="D4160" s="205" t="s">
        <v>306</v>
      </c>
      <c r="E4160" s="205" t="s">
        <v>315</v>
      </c>
      <c r="F4160" s="203">
        <v>90</v>
      </c>
      <c r="G4160" s="205" t="s">
        <v>6453</v>
      </c>
      <c r="H4160" s="205" t="s">
        <v>104</v>
      </c>
      <c r="I4160" s="205" t="s">
        <v>104</v>
      </c>
      <c r="J4160" s="205" t="s">
        <v>104</v>
      </c>
    </row>
    <row r="4161" spans="2:10" s="198" customFormat="1" ht="18" customHeight="1" x14ac:dyDescent="0.2">
      <c r="B4161" s="203">
        <v>2011</v>
      </c>
      <c r="C4161" s="204">
        <v>0</v>
      </c>
      <c r="D4161" s="205" t="s">
        <v>306</v>
      </c>
      <c r="E4161" s="205" t="s">
        <v>315</v>
      </c>
      <c r="F4161" s="203">
        <v>90</v>
      </c>
      <c r="G4161" s="205" t="s">
        <v>6453</v>
      </c>
      <c r="H4161" s="205" t="s">
        <v>104</v>
      </c>
      <c r="I4161" s="205" t="s">
        <v>349</v>
      </c>
      <c r="J4161" s="205" t="s">
        <v>104</v>
      </c>
    </row>
    <row r="4162" spans="2:10" s="198" customFormat="1" ht="18" customHeight="1" x14ac:dyDescent="0.2">
      <c r="B4162" s="203">
        <v>2011</v>
      </c>
      <c r="C4162" s="204">
        <v>71739417.019999996</v>
      </c>
      <c r="D4162" s="205" t="s">
        <v>306</v>
      </c>
      <c r="E4162" s="205" t="s">
        <v>315</v>
      </c>
      <c r="F4162" s="203">
        <v>90</v>
      </c>
      <c r="G4162" s="205" t="s">
        <v>6453</v>
      </c>
      <c r="H4162" s="205" t="s">
        <v>108</v>
      </c>
      <c r="I4162" s="205" t="s">
        <v>108</v>
      </c>
      <c r="J4162" s="205" t="s">
        <v>108</v>
      </c>
    </row>
    <row r="4163" spans="2:10" s="198" customFormat="1" ht="18" customHeight="1" x14ac:dyDescent="0.2">
      <c r="B4163" s="203">
        <v>2011</v>
      </c>
      <c r="C4163" s="204">
        <v>0</v>
      </c>
      <c r="D4163" s="205" t="s">
        <v>306</v>
      </c>
      <c r="E4163" s="205" t="s">
        <v>315</v>
      </c>
      <c r="F4163" s="203">
        <v>90</v>
      </c>
      <c r="G4163" s="205" t="s">
        <v>6453</v>
      </c>
      <c r="H4163" s="205" t="s">
        <v>108</v>
      </c>
      <c r="I4163" s="205" t="s">
        <v>349</v>
      </c>
      <c r="J4163" s="205" t="s">
        <v>108</v>
      </c>
    </row>
    <row r="4164" spans="2:10" s="198" customFormat="1" ht="18" customHeight="1" x14ac:dyDescent="0.2">
      <c r="B4164" s="203">
        <v>2011</v>
      </c>
      <c r="C4164" s="204">
        <v>7682267.9000000004</v>
      </c>
      <c r="D4164" s="205" t="s">
        <v>306</v>
      </c>
      <c r="E4164" s="205" t="s">
        <v>315</v>
      </c>
      <c r="F4164" s="203">
        <v>90</v>
      </c>
      <c r="G4164" s="205" t="s">
        <v>6453</v>
      </c>
      <c r="H4164" s="205" t="s">
        <v>110</v>
      </c>
      <c r="I4164" s="205" t="s">
        <v>110</v>
      </c>
      <c r="J4164" s="205" t="s">
        <v>110</v>
      </c>
    </row>
    <row r="4165" spans="2:10" s="198" customFormat="1" ht="18" customHeight="1" x14ac:dyDescent="0.2">
      <c r="B4165" s="203">
        <v>2011</v>
      </c>
      <c r="C4165" s="204">
        <v>0</v>
      </c>
      <c r="D4165" s="205" t="s">
        <v>306</v>
      </c>
      <c r="E4165" s="205" t="s">
        <v>315</v>
      </c>
      <c r="F4165" s="203">
        <v>90</v>
      </c>
      <c r="G4165" s="205" t="s">
        <v>6453</v>
      </c>
      <c r="H4165" s="205" t="s">
        <v>110</v>
      </c>
      <c r="I4165" s="205" t="s">
        <v>349</v>
      </c>
      <c r="J4165" s="205" t="s">
        <v>110</v>
      </c>
    </row>
    <row r="4166" spans="2:10" s="198" customFormat="1" ht="18" customHeight="1" x14ac:dyDescent="0.2">
      <c r="B4166" s="203">
        <v>2011</v>
      </c>
      <c r="C4166" s="204">
        <v>6036287.1799999997</v>
      </c>
      <c r="D4166" s="205" t="s">
        <v>306</v>
      </c>
      <c r="E4166" s="205" t="s">
        <v>315</v>
      </c>
      <c r="F4166" s="203">
        <v>90</v>
      </c>
      <c r="G4166" s="205" t="s">
        <v>6453</v>
      </c>
      <c r="H4166" s="205" t="s">
        <v>317</v>
      </c>
      <c r="I4166" s="205" t="s">
        <v>318</v>
      </c>
      <c r="J4166" s="205" t="s">
        <v>318</v>
      </c>
    </row>
    <row r="4167" spans="2:10" s="198" customFormat="1" ht="18" customHeight="1" x14ac:dyDescent="0.2">
      <c r="B4167" s="203">
        <v>2011</v>
      </c>
      <c r="C4167" s="204">
        <v>767954.59</v>
      </c>
      <c r="D4167" s="205" t="s">
        <v>306</v>
      </c>
      <c r="E4167" s="205" t="s">
        <v>315</v>
      </c>
      <c r="F4167" s="203">
        <v>90</v>
      </c>
      <c r="G4167" s="205" t="s">
        <v>6453</v>
      </c>
      <c r="H4167" s="205" t="s">
        <v>317</v>
      </c>
      <c r="I4167" s="205" t="s">
        <v>320</v>
      </c>
      <c r="J4167" s="205" t="s">
        <v>320</v>
      </c>
    </row>
    <row r="4168" spans="2:10" s="198" customFormat="1" ht="18" customHeight="1" x14ac:dyDescent="0.2">
      <c r="B4168" s="203">
        <v>2011</v>
      </c>
      <c r="C4168" s="204">
        <v>208176.58</v>
      </c>
      <c r="D4168" s="205" t="s">
        <v>306</v>
      </c>
      <c r="E4168" s="205" t="s">
        <v>315</v>
      </c>
      <c r="F4168" s="203">
        <v>90</v>
      </c>
      <c r="G4168" s="205" t="s">
        <v>6453</v>
      </c>
      <c r="H4168" s="205" t="s">
        <v>317</v>
      </c>
      <c r="I4168" s="205" t="s">
        <v>321</v>
      </c>
      <c r="J4168" s="205" t="s">
        <v>321</v>
      </c>
    </row>
    <row r="4169" spans="2:10" s="198" customFormat="1" ht="18" customHeight="1" x14ac:dyDescent="0.2">
      <c r="B4169" s="203">
        <v>2011</v>
      </c>
      <c r="C4169" s="204">
        <v>249070</v>
      </c>
      <c r="D4169" s="205" t="s">
        <v>306</v>
      </c>
      <c r="E4169" s="205" t="s">
        <v>315</v>
      </c>
      <c r="F4169" s="203">
        <v>90</v>
      </c>
      <c r="G4169" s="205" t="s">
        <v>6453</v>
      </c>
      <c r="H4169" s="205" t="s">
        <v>317</v>
      </c>
      <c r="I4169" s="205" t="s">
        <v>322</v>
      </c>
      <c r="J4169" s="205" t="s">
        <v>322</v>
      </c>
    </row>
    <row r="4170" spans="2:10" s="198" customFormat="1" ht="18" customHeight="1" x14ac:dyDescent="0.2">
      <c r="B4170" s="203">
        <v>2011</v>
      </c>
      <c r="C4170" s="204">
        <v>10622439.460000001</v>
      </c>
      <c r="D4170" s="205" t="s">
        <v>306</v>
      </c>
      <c r="E4170" s="205" t="s">
        <v>315</v>
      </c>
      <c r="F4170" s="203">
        <v>90</v>
      </c>
      <c r="G4170" s="205" t="s">
        <v>6453</v>
      </c>
      <c r="H4170" s="205" t="s">
        <v>317</v>
      </c>
      <c r="I4170" s="205" t="s">
        <v>323</v>
      </c>
      <c r="J4170" s="205" t="s">
        <v>323</v>
      </c>
    </row>
    <row r="4171" spans="2:10" s="198" customFormat="1" ht="18" customHeight="1" x14ac:dyDescent="0.2">
      <c r="B4171" s="203">
        <v>2011</v>
      </c>
      <c r="C4171" s="204">
        <v>58112639.579999998</v>
      </c>
      <c r="D4171" s="205" t="s">
        <v>306</v>
      </c>
      <c r="E4171" s="205" t="s">
        <v>315</v>
      </c>
      <c r="F4171" s="203">
        <v>90</v>
      </c>
      <c r="G4171" s="205" t="s">
        <v>6453</v>
      </c>
      <c r="H4171" s="205" t="s">
        <v>317</v>
      </c>
      <c r="I4171" s="205" t="s">
        <v>324</v>
      </c>
      <c r="J4171" s="205" t="s">
        <v>324</v>
      </c>
    </row>
    <row r="4172" spans="2:10" s="198" customFormat="1" ht="18" customHeight="1" x14ac:dyDescent="0.2">
      <c r="B4172" s="203">
        <v>2011</v>
      </c>
      <c r="C4172" s="204">
        <v>1198353.21</v>
      </c>
      <c r="D4172" s="205" t="s">
        <v>306</v>
      </c>
      <c r="E4172" s="205" t="s">
        <v>315</v>
      </c>
      <c r="F4172" s="203">
        <v>90</v>
      </c>
      <c r="G4172" s="205" t="s">
        <v>6453</v>
      </c>
      <c r="H4172" s="205" t="s">
        <v>317</v>
      </c>
      <c r="I4172" s="205" t="s">
        <v>325</v>
      </c>
      <c r="J4172" s="205" t="s">
        <v>325</v>
      </c>
    </row>
    <row r="4173" spans="2:10" s="198" customFormat="1" ht="18" customHeight="1" x14ac:dyDescent="0.2">
      <c r="B4173" s="203">
        <v>2011</v>
      </c>
      <c r="C4173" s="204">
        <v>10186744.789999999</v>
      </c>
      <c r="D4173" s="205" t="s">
        <v>306</v>
      </c>
      <c r="E4173" s="205" t="s">
        <v>315</v>
      </c>
      <c r="F4173" s="203">
        <v>90</v>
      </c>
      <c r="G4173" s="205" t="s">
        <v>6453</v>
      </c>
      <c r="H4173" s="205" t="s">
        <v>317</v>
      </c>
      <c r="I4173" s="205" t="s">
        <v>326</v>
      </c>
      <c r="J4173" s="205" t="s">
        <v>326</v>
      </c>
    </row>
    <row r="4174" spans="2:10" s="198" customFormat="1" ht="18" customHeight="1" x14ac:dyDescent="0.2">
      <c r="B4174" s="203">
        <v>2011</v>
      </c>
      <c r="C4174" s="204">
        <v>19277445.609999999</v>
      </c>
      <c r="D4174" s="205" t="s">
        <v>306</v>
      </c>
      <c r="E4174" s="205" t="s">
        <v>315</v>
      </c>
      <c r="F4174" s="203">
        <v>90</v>
      </c>
      <c r="G4174" s="205" t="s">
        <v>6453</v>
      </c>
      <c r="H4174" s="205" t="s">
        <v>317</v>
      </c>
      <c r="I4174" s="205" t="s">
        <v>327</v>
      </c>
      <c r="J4174" s="205" t="s">
        <v>327</v>
      </c>
    </row>
    <row r="4175" spans="2:10" s="198" customFormat="1" ht="18" customHeight="1" x14ac:dyDescent="0.2">
      <c r="B4175" s="203">
        <v>2011</v>
      </c>
      <c r="C4175" s="204">
        <v>1631309.9</v>
      </c>
      <c r="D4175" s="205" t="s">
        <v>306</v>
      </c>
      <c r="E4175" s="205" t="s">
        <v>315</v>
      </c>
      <c r="F4175" s="203">
        <v>90</v>
      </c>
      <c r="G4175" s="205" t="s">
        <v>6453</v>
      </c>
      <c r="H4175" s="205" t="s">
        <v>317</v>
      </c>
      <c r="I4175" s="205" t="s">
        <v>328</v>
      </c>
      <c r="J4175" s="205" t="s">
        <v>328</v>
      </c>
    </row>
    <row r="4176" spans="2:10" s="198" customFormat="1" ht="18" customHeight="1" x14ac:dyDescent="0.2">
      <c r="B4176" s="203">
        <v>2011</v>
      </c>
      <c r="C4176" s="204">
        <v>789047.99</v>
      </c>
      <c r="D4176" s="205" t="s">
        <v>306</v>
      </c>
      <c r="E4176" s="205" t="s">
        <v>315</v>
      </c>
      <c r="F4176" s="203">
        <v>90</v>
      </c>
      <c r="G4176" s="205" t="s">
        <v>6453</v>
      </c>
      <c r="H4176" s="205" t="s">
        <v>317</v>
      </c>
      <c r="I4176" s="205" t="s">
        <v>329</v>
      </c>
      <c r="J4176" s="205" t="s">
        <v>329</v>
      </c>
    </row>
    <row r="4177" spans="2:10" s="198" customFormat="1" ht="18" customHeight="1" x14ac:dyDescent="0.2">
      <c r="B4177" s="203">
        <v>2011</v>
      </c>
      <c r="C4177" s="204">
        <v>481052.67</v>
      </c>
      <c r="D4177" s="205" t="s">
        <v>306</v>
      </c>
      <c r="E4177" s="205" t="s">
        <v>315</v>
      </c>
      <c r="F4177" s="203">
        <v>90</v>
      </c>
      <c r="G4177" s="205" t="s">
        <v>6453</v>
      </c>
      <c r="H4177" s="205" t="s">
        <v>317</v>
      </c>
      <c r="I4177" s="205" t="s">
        <v>330</v>
      </c>
      <c r="J4177" s="205" t="s">
        <v>330</v>
      </c>
    </row>
    <row r="4178" spans="2:10" s="198" customFormat="1" ht="18" customHeight="1" x14ac:dyDescent="0.2">
      <c r="B4178" s="203">
        <v>2011</v>
      </c>
      <c r="C4178" s="204">
        <v>6915688.0700000003</v>
      </c>
      <c r="D4178" s="205" t="s">
        <v>306</v>
      </c>
      <c r="E4178" s="205" t="s">
        <v>315</v>
      </c>
      <c r="F4178" s="203">
        <v>90</v>
      </c>
      <c r="G4178" s="205" t="s">
        <v>6453</v>
      </c>
      <c r="H4178" s="205" t="s">
        <v>317</v>
      </c>
      <c r="I4178" s="205" t="s">
        <v>331</v>
      </c>
      <c r="J4178" s="205" t="s">
        <v>331</v>
      </c>
    </row>
    <row r="4179" spans="2:10" s="198" customFormat="1" ht="18" customHeight="1" x14ac:dyDescent="0.2">
      <c r="B4179" s="203">
        <v>2011</v>
      </c>
      <c r="C4179" s="204">
        <v>6436621.7400000002</v>
      </c>
      <c r="D4179" s="205" t="s">
        <v>306</v>
      </c>
      <c r="E4179" s="205" t="s">
        <v>315</v>
      </c>
      <c r="F4179" s="203">
        <v>90</v>
      </c>
      <c r="G4179" s="205" t="s">
        <v>6453</v>
      </c>
      <c r="H4179" s="205" t="s">
        <v>317</v>
      </c>
      <c r="I4179" s="205" t="s">
        <v>332</v>
      </c>
      <c r="J4179" s="205" t="s">
        <v>332</v>
      </c>
    </row>
    <row r="4180" spans="2:10" s="198" customFormat="1" ht="18" customHeight="1" x14ac:dyDescent="0.2">
      <c r="B4180" s="203">
        <v>2011</v>
      </c>
      <c r="C4180" s="204">
        <v>4466.9000000000005</v>
      </c>
      <c r="D4180" s="205" t="s">
        <v>306</v>
      </c>
      <c r="E4180" s="205" t="s">
        <v>315</v>
      </c>
      <c r="F4180" s="203">
        <v>90</v>
      </c>
      <c r="G4180" s="205" t="s">
        <v>6453</v>
      </c>
      <c r="H4180" s="205" t="s">
        <v>317</v>
      </c>
      <c r="I4180" s="205" t="s">
        <v>362</v>
      </c>
      <c r="J4180" s="205" t="s">
        <v>362</v>
      </c>
    </row>
    <row r="4181" spans="2:10" s="198" customFormat="1" ht="18" customHeight="1" x14ac:dyDescent="0.2">
      <c r="B4181" s="203">
        <v>2011</v>
      </c>
      <c r="C4181" s="204">
        <v>54483.13</v>
      </c>
      <c r="D4181" s="205" t="s">
        <v>306</v>
      </c>
      <c r="E4181" s="205" t="s">
        <v>315</v>
      </c>
      <c r="F4181" s="203">
        <v>90</v>
      </c>
      <c r="G4181" s="205" t="s">
        <v>6453</v>
      </c>
      <c r="H4181" s="205" t="s">
        <v>317</v>
      </c>
      <c r="I4181" s="205" t="s">
        <v>333</v>
      </c>
      <c r="J4181" s="205" t="s">
        <v>333</v>
      </c>
    </row>
    <row r="4182" spans="2:10" s="198" customFormat="1" ht="18" customHeight="1" x14ac:dyDescent="0.2">
      <c r="B4182" s="203">
        <v>2011</v>
      </c>
      <c r="C4182" s="204">
        <v>27012797.640000001</v>
      </c>
      <c r="D4182" s="205" t="s">
        <v>306</v>
      </c>
      <c r="E4182" s="205" t="s">
        <v>315</v>
      </c>
      <c r="F4182" s="203">
        <v>90</v>
      </c>
      <c r="G4182" s="205" t="s">
        <v>6453</v>
      </c>
      <c r="H4182" s="205" t="s">
        <v>317</v>
      </c>
      <c r="I4182" s="205" t="s">
        <v>334</v>
      </c>
      <c r="J4182" s="205" t="s">
        <v>334</v>
      </c>
    </row>
    <row r="4183" spans="2:10" s="198" customFormat="1" ht="18" customHeight="1" x14ac:dyDescent="0.2">
      <c r="B4183" s="203">
        <v>2011</v>
      </c>
      <c r="C4183" s="204">
        <v>41100</v>
      </c>
      <c r="D4183" s="205" t="s">
        <v>306</v>
      </c>
      <c r="E4183" s="205" t="s">
        <v>315</v>
      </c>
      <c r="F4183" s="203">
        <v>90</v>
      </c>
      <c r="G4183" s="205" t="s">
        <v>6453</v>
      </c>
      <c r="H4183" s="205" t="s">
        <v>317</v>
      </c>
      <c r="I4183" s="205" t="s">
        <v>495</v>
      </c>
      <c r="J4183" s="205" t="s">
        <v>495</v>
      </c>
    </row>
    <row r="4184" spans="2:10" s="198" customFormat="1" ht="18" customHeight="1" x14ac:dyDescent="0.2">
      <c r="B4184" s="203">
        <v>2011</v>
      </c>
      <c r="C4184" s="204">
        <v>737492.58</v>
      </c>
      <c r="D4184" s="205" t="s">
        <v>306</v>
      </c>
      <c r="E4184" s="205" t="s">
        <v>315</v>
      </c>
      <c r="F4184" s="203">
        <v>90</v>
      </c>
      <c r="G4184" s="205" t="s">
        <v>6453</v>
      </c>
      <c r="H4184" s="205" t="s">
        <v>317</v>
      </c>
      <c r="I4184" s="205" t="s">
        <v>336</v>
      </c>
      <c r="J4184" s="205" t="s">
        <v>336</v>
      </c>
    </row>
    <row r="4185" spans="2:10" s="198" customFormat="1" ht="18" customHeight="1" x14ac:dyDescent="0.2">
      <c r="B4185" s="203">
        <v>2011</v>
      </c>
      <c r="C4185" s="204">
        <v>3218831.78</v>
      </c>
      <c r="D4185" s="205" t="s">
        <v>306</v>
      </c>
      <c r="E4185" s="205" t="s">
        <v>315</v>
      </c>
      <c r="F4185" s="203">
        <v>90</v>
      </c>
      <c r="G4185" s="205" t="s">
        <v>6453</v>
      </c>
      <c r="H4185" s="205" t="s">
        <v>317</v>
      </c>
      <c r="I4185" s="205" t="s">
        <v>349</v>
      </c>
      <c r="J4185" s="205" t="s">
        <v>317</v>
      </c>
    </row>
    <row r="4186" spans="2:10" s="198" customFormat="1" ht="18" customHeight="1" x14ac:dyDescent="0.2">
      <c r="B4186" s="203">
        <v>2011</v>
      </c>
      <c r="C4186" s="204">
        <v>5241048.71</v>
      </c>
      <c r="D4186" s="205" t="s">
        <v>306</v>
      </c>
      <c r="E4186" s="205" t="s">
        <v>315</v>
      </c>
      <c r="F4186" s="203">
        <v>90</v>
      </c>
      <c r="G4186" s="205" t="s">
        <v>6453</v>
      </c>
      <c r="H4186" s="205" t="s">
        <v>317</v>
      </c>
      <c r="I4186" s="205" t="s">
        <v>337</v>
      </c>
      <c r="J4186" s="205" t="s">
        <v>337</v>
      </c>
    </row>
    <row r="4187" spans="2:10" s="198" customFormat="1" ht="18" customHeight="1" x14ac:dyDescent="0.2">
      <c r="B4187" s="203">
        <v>2011</v>
      </c>
      <c r="C4187" s="204">
        <v>83240228.819999993</v>
      </c>
      <c r="D4187" s="205" t="s">
        <v>306</v>
      </c>
      <c r="E4187" s="205" t="s">
        <v>315</v>
      </c>
      <c r="F4187" s="203">
        <v>90</v>
      </c>
      <c r="G4187" s="205" t="s">
        <v>6453</v>
      </c>
      <c r="H4187" s="205" t="s">
        <v>317</v>
      </c>
      <c r="I4187" s="205" t="s">
        <v>338</v>
      </c>
      <c r="J4187" s="205" t="s">
        <v>338</v>
      </c>
    </row>
    <row r="4188" spans="2:10" s="198" customFormat="1" ht="18" customHeight="1" x14ac:dyDescent="0.2">
      <c r="B4188" s="203">
        <v>2011</v>
      </c>
      <c r="C4188" s="204">
        <v>75767527.299999997</v>
      </c>
      <c r="D4188" s="205" t="s">
        <v>306</v>
      </c>
      <c r="E4188" s="205" t="s">
        <v>315</v>
      </c>
      <c r="F4188" s="203">
        <v>90</v>
      </c>
      <c r="G4188" s="205" t="s">
        <v>6453</v>
      </c>
      <c r="H4188" s="205" t="s">
        <v>339</v>
      </c>
      <c r="I4188" s="205" t="s">
        <v>342</v>
      </c>
      <c r="J4188" s="205" t="s">
        <v>342</v>
      </c>
    </row>
    <row r="4189" spans="2:10" s="198" customFormat="1" ht="18" customHeight="1" x14ac:dyDescent="0.2">
      <c r="B4189" s="203">
        <v>2011</v>
      </c>
      <c r="C4189" s="204">
        <v>1684948.31</v>
      </c>
      <c r="D4189" s="205" t="s">
        <v>306</v>
      </c>
      <c r="E4189" s="205" t="s">
        <v>315</v>
      </c>
      <c r="F4189" s="203">
        <v>90</v>
      </c>
      <c r="G4189" s="205" t="s">
        <v>6453</v>
      </c>
      <c r="H4189" s="205" t="s">
        <v>339</v>
      </c>
      <c r="I4189" s="205" t="s">
        <v>343</v>
      </c>
      <c r="J4189" s="205" t="s">
        <v>343</v>
      </c>
    </row>
    <row r="4190" spans="2:10" s="198" customFormat="1" ht="18" customHeight="1" x14ac:dyDescent="0.2">
      <c r="B4190" s="203">
        <v>2011</v>
      </c>
      <c r="C4190" s="204">
        <v>1114238055.8099999</v>
      </c>
      <c r="D4190" s="205" t="s">
        <v>306</v>
      </c>
      <c r="E4190" s="205" t="s">
        <v>315</v>
      </c>
      <c r="F4190" s="203">
        <v>90</v>
      </c>
      <c r="G4190" s="205" t="s">
        <v>6453</v>
      </c>
      <c r="H4190" s="205" t="s">
        <v>339</v>
      </c>
      <c r="I4190" s="205" t="s">
        <v>344</v>
      </c>
      <c r="J4190" s="205" t="s">
        <v>344</v>
      </c>
    </row>
    <row r="4191" spans="2:10" s="198" customFormat="1" ht="18" customHeight="1" x14ac:dyDescent="0.2">
      <c r="B4191" s="203">
        <v>2011</v>
      </c>
      <c r="C4191" s="204">
        <v>415021136.39999998</v>
      </c>
      <c r="D4191" s="205" t="s">
        <v>306</v>
      </c>
      <c r="E4191" s="205" t="s">
        <v>315</v>
      </c>
      <c r="F4191" s="203">
        <v>90</v>
      </c>
      <c r="G4191" s="205" t="s">
        <v>6453</v>
      </c>
      <c r="H4191" s="205" t="s">
        <v>339</v>
      </c>
      <c r="I4191" s="205" t="s">
        <v>345</v>
      </c>
      <c r="J4191" s="205" t="s">
        <v>345</v>
      </c>
    </row>
    <row r="4192" spans="2:10" s="198" customFormat="1" ht="18" customHeight="1" x14ac:dyDescent="0.2">
      <c r="B4192" s="203">
        <v>2011</v>
      </c>
      <c r="C4192" s="204">
        <v>178000</v>
      </c>
      <c r="D4192" s="205" t="s">
        <v>306</v>
      </c>
      <c r="E4192" s="205" t="s">
        <v>315</v>
      </c>
      <c r="F4192" s="203">
        <v>90</v>
      </c>
      <c r="G4192" s="205" t="s">
        <v>6453</v>
      </c>
      <c r="H4192" s="205" t="s">
        <v>339</v>
      </c>
      <c r="I4192" s="205" t="s">
        <v>346</v>
      </c>
      <c r="J4192" s="205" t="s">
        <v>346</v>
      </c>
    </row>
    <row r="4193" spans="2:10" s="198" customFormat="1" ht="18" customHeight="1" x14ac:dyDescent="0.2">
      <c r="B4193" s="203">
        <v>2011</v>
      </c>
      <c r="C4193" s="204">
        <v>3640681.43</v>
      </c>
      <c r="D4193" s="205" t="s">
        <v>306</v>
      </c>
      <c r="E4193" s="205" t="s">
        <v>315</v>
      </c>
      <c r="F4193" s="203">
        <v>90</v>
      </c>
      <c r="G4193" s="205" t="s">
        <v>6453</v>
      </c>
      <c r="H4193" s="205" t="s">
        <v>339</v>
      </c>
      <c r="I4193" s="205" t="s">
        <v>347</v>
      </c>
      <c r="J4193" s="205" t="s">
        <v>347</v>
      </c>
    </row>
    <row r="4194" spans="2:10" s="198" customFormat="1" ht="18" customHeight="1" x14ac:dyDescent="0.2">
      <c r="B4194" s="203">
        <v>2011</v>
      </c>
      <c r="C4194" s="204">
        <v>2345530.4300000002</v>
      </c>
      <c r="D4194" s="205" t="s">
        <v>306</v>
      </c>
      <c r="E4194" s="205" t="s">
        <v>315</v>
      </c>
      <c r="F4194" s="203">
        <v>90</v>
      </c>
      <c r="G4194" s="205" t="s">
        <v>6453</v>
      </c>
      <c r="H4194" s="205" t="s">
        <v>339</v>
      </c>
      <c r="I4194" s="205" t="s">
        <v>403</v>
      </c>
      <c r="J4194" s="205" t="s">
        <v>403</v>
      </c>
    </row>
    <row r="4195" spans="2:10" s="198" customFormat="1" ht="18" customHeight="1" x14ac:dyDescent="0.2">
      <c r="B4195" s="203">
        <v>2011</v>
      </c>
      <c r="C4195" s="204">
        <v>5405976.1699999999</v>
      </c>
      <c r="D4195" s="205" t="s">
        <v>306</v>
      </c>
      <c r="E4195" s="205" t="s">
        <v>315</v>
      </c>
      <c r="F4195" s="203">
        <v>90</v>
      </c>
      <c r="G4195" s="205" t="s">
        <v>6453</v>
      </c>
      <c r="H4195" s="205" t="s">
        <v>339</v>
      </c>
      <c r="I4195" s="205" t="s">
        <v>348</v>
      </c>
      <c r="J4195" s="205" t="s">
        <v>348</v>
      </c>
    </row>
    <row r="4196" spans="2:10" s="198" customFormat="1" ht="18" customHeight="1" x14ac:dyDescent="0.2">
      <c r="B4196" s="203">
        <v>2011</v>
      </c>
      <c r="C4196" s="204">
        <v>79427134.629999995</v>
      </c>
      <c r="D4196" s="205" t="s">
        <v>306</v>
      </c>
      <c r="E4196" s="205" t="s">
        <v>315</v>
      </c>
      <c r="F4196" s="203">
        <v>90</v>
      </c>
      <c r="G4196" s="205" t="s">
        <v>6453</v>
      </c>
      <c r="H4196" s="205" t="s">
        <v>339</v>
      </c>
      <c r="I4196" s="205" t="s">
        <v>404</v>
      </c>
      <c r="J4196" s="205" t="s">
        <v>404</v>
      </c>
    </row>
    <row r="4197" spans="2:10" s="198" customFormat="1" ht="18" customHeight="1" x14ac:dyDescent="0.2">
      <c r="B4197" s="203">
        <v>2011</v>
      </c>
      <c r="C4197" s="204">
        <v>40356.230000000003</v>
      </c>
      <c r="D4197" s="205" t="s">
        <v>306</v>
      </c>
      <c r="E4197" s="205" t="s">
        <v>315</v>
      </c>
      <c r="F4197" s="203">
        <v>90</v>
      </c>
      <c r="G4197" s="205" t="s">
        <v>6453</v>
      </c>
      <c r="H4197" s="205" t="s">
        <v>339</v>
      </c>
      <c r="I4197" s="205" t="s">
        <v>376</v>
      </c>
      <c r="J4197" s="205" t="s">
        <v>376</v>
      </c>
    </row>
    <row r="4198" spans="2:10" s="198" customFormat="1" ht="18" customHeight="1" x14ac:dyDescent="0.2">
      <c r="B4198" s="203">
        <v>2011</v>
      </c>
      <c r="C4198" s="204">
        <v>4307902.04</v>
      </c>
      <c r="D4198" s="205" t="s">
        <v>306</v>
      </c>
      <c r="E4198" s="205" t="s">
        <v>315</v>
      </c>
      <c r="F4198" s="203">
        <v>90</v>
      </c>
      <c r="G4198" s="205" t="s">
        <v>6453</v>
      </c>
      <c r="H4198" s="205" t="s">
        <v>339</v>
      </c>
      <c r="I4198" s="205" t="s">
        <v>349</v>
      </c>
      <c r="J4198" s="205" t="s">
        <v>339</v>
      </c>
    </row>
    <row r="4199" spans="2:10" s="198" customFormat="1" ht="18" customHeight="1" x14ac:dyDescent="0.2">
      <c r="B4199" s="203">
        <v>2011</v>
      </c>
      <c r="C4199" s="204">
        <v>212778.4</v>
      </c>
      <c r="D4199" s="205" t="s">
        <v>306</v>
      </c>
      <c r="E4199" s="205" t="s">
        <v>315</v>
      </c>
      <c r="F4199" s="203">
        <v>90</v>
      </c>
      <c r="G4199" s="205" t="s">
        <v>6453</v>
      </c>
      <c r="H4199" s="205" t="s">
        <v>194</v>
      </c>
      <c r="I4199" s="205" t="s">
        <v>415</v>
      </c>
      <c r="J4199" s="205" t="s">
        <v>415</v>
      </c>
    </row>
    <row r="4200" spans="2:10" s="198" customFormat="1" ht="18" customHeight="1" x14ac:dyDescent="0.2">
      <c r="B4200" s="203">
        <v>2011</v>
      </c>
      <c r="C4200" s="204">
        <v>2220</v>
      </c>
      <c r="D4200" s="205" t="s">
        <v>306</v>
      </c>
      <c r="E4200" s="205" t="s">
        <v>315</v>
      </c>
      <c r="F4200" s="203">
        <v>90</v>
      </c>
      <c r="G4200" s="205" t="s">
        <v>6453</v>
      </c>
      <c r="H4200" s="205" t="s">
        <v>194</v>
      </c>
      <c r="I4200" s="205" t="s">
        <v>196</v>
      </c>
      <c r="J4200" s="205" t="s">
        <v>196</v>
      </c>
    </row>
    <row r="4201" spans="2:10" s="198" customFormat="1" ht="18" customHeight="1" x14ac:dyDescent="0.2">
      <c r="B4201" s="203">
        <v>2011</v>
      </c>
      <c r="C4201" s="204">
        <v>1951951.92</v>
      </c>
      <c r="D4201" s="205" t="s">
        <v>306</v>
      </c>
      <c r="E4201" s="205" t="s">
        <v>315</v>
      </c>
      <c r="F4201" s="203">
        <v>90</v>
      </c>
      <c r="G4201" s="205" t="s">
        <v>6453</v>
      </c>
      <c r="H4201" s="205" t="s">
        <v>194</v>
      </c>
      <c r="I4201" s="205" t="s">
        <v>179</v>
      </c>
      <c r="J4201" s="205" t="s">
        <v>179</v>
      </c>
    </row>
    <row r="4202" spans="2:10" s="198" customFormat="1" ht="18" customHeight="1" x14ac:dyDescent="0.2">
      <c r="B4202" s="203">
        <v>2011</v>
      </c>
      <c r="C4202" s="204">
        <v>3483791.54</v>
      </c>
      <c r="D4202" s="205" t="s">
        <v>306</v>
      </c>
      <c r="E4202" s="205" t="s">
        <v>315</v>
      </c>
      <c r="F4202" s="203">
        <v>90</v>
      </c>
      <c r="G4202" s="205" t="s">
        <v>6453</v>
      </c>
      <c r="H4202" s="205" t="s">
        <v>194</v>
      </c>
      <c r="I4202" s="205" t="s">
        <v>205</v>
      </c>
      <c r="J4202" s="205" t="s">
        <v>205</v>
      </c>
    </row>
    <row r="4203" spans="2:10" s="198" customFormat="1" ht="18" customHeight="1" x14ac:dyDescent="0.2">
      <c r="B4203" s="203">
        <v>2011</v>
      </c>
      <c r="C4203" s="204">
        <v>0</v>
      </c>
      <c r="D4203" s="205" t="s">
        <v>306</v>
      </c>
      <c r="E4203" s="205" t="s">
        <v>315</v>
      </c>
      <c r="F4203" s="203">
        <v>90</v>
      </c>
      <c r="G4203" s="205" t="s">
        <v>6453</v>
      </c>
      <c r="H4203" s="205" t="s">
        <v>194</v>
      </c>
      <c r="I4203" s="205" t="s">
        <v>349</v>
      </c>
      <c r="J4203" s="205" t="s">
        <v>194</v>
      </c>
    </row>
    <row r="4204" spans="2:10" s="198" customFormat="1" ht="18" customHeight="1" x14ac:dyDescent="0.2">
      <c r="B4204" s="203">
        <v>2011</v>
      </c>
      <c r="C4204" s="204">
        <v>2879953.95</v>
      </c>
      <c r="D4204" s="205" t="s">
        <v>306</v>
      </c>
      <c r="E4204" s="205" t="s">
        <v>315</v>
      </c>
      <c r="F4204" s="203">
        <v>90</v>
      </c>
      <c r="G4204" s="205" t="s">
        <v>6453</v>
      </c>
      <c r="H4204" s="205" t="s">
        <v>194</v>
      </c>
      <c r="I4204" s="205" t="s">
        <v>420</v>
      </c>
      <c r="J4204" s="205" t="s">
        <v>420</v>
      </c>
    </row>
    <row r="4205" spans="2:10" s="198" customFormat="1" ht="18" customHeight="1" x14ac:dyDescent="0.2">
      <c r="B4205" s="203">
        <v>2011</v>
      </c>
      <c r="C4205" s="204">
        <v>373284</v>
      </c>
      <c r="D4205" s="205" t="s">
        <v>306</v>
      </c>
      <c r="E4205" s="205" t="s">
        <v>315</v>
      </c>
      <c r="F4205" s="203">
        <v>90</v>
      </c>
      <c r="G4205" s="205" t="s">
        <v>6453</v>
      </c>
      <c r="H4205" s="205" t="s">
        <v>194</v>
      </c>
      <c r="I4205" s="205" t="s">
        <v>356</v>
      </c>
      <c r="J4205" s="205" t="s">
        <v>356</v>
      </c>
    </row>
    <row r="4206" spans="2:10" s="198" customFormat="1" ht="18" customHeight="1" x14ac:dyDescent="0.2">
      <c r="B4206" s="203">
        <v>2011</v>
      </c>
      <c r="C4206" s="204">
        <v>2605650</v>
      </c>
      <c r="D4206" s="205" t="s">
        <v>306</v>
      </c>
      <c r="E4206" s="205" t="s">
        <v>315</v>
      </c>
      <c r="F4206" s="203">
        <v>90</v>
      </c>
      <c r="G4206" s="205" t="s">
        <v>6453</v>
      </c>
      <c r="H4206" s="205" t="s">
        <v>194</v>
      </c>
      <c r="I4206" s="205" t="s">
        <v>438</v>
      </c>
      <c r="J4206" s="205" t="s">
        <v>438</v>
      </c>
    </row>
    <row r="4207" spans="2:10" s="198" customFormat="1" ht="18" customHeight="1" x14ac:dyDescent="0.2">
      <c r="B4207" s="203">
        <v>2011</v>
      </c>
      <c r="C4207" s="204">
        <v>2881669.79</v>
      </c>
      <c r="D4207" s="205" t="s">
        <v>306</v>
      </c>
      <c r="E4207" s="205" t="s">
        <v>315</v>
      </c>
      <c r="F4207" s="203">
        <v>90</v>
      </c>
      <c r="G4207" s="205" t="s">
        <v>6453</v>
      </c>
      <c r="H4207" s="205" t="s">
        <v>194</v>
      </c>
      <c r="I4207" s="205" t="s">
        <v>488</v>
      </c>
      <c r="J4207" s="205" t="s">
        <v>488</v>
      </c>
    </row>
    <row r="4208" spans="2:10" s="198" customFormat="1" ht="18" customHeight="1" x14ac:dyDescent="0.2">
      <c r="B4208" s="203">
        <v>2011</v>
      </c>
      <c r="C4208" s="204">
        <v>0</v>
      </c>
      <c r="D4208" s="205" t="s">
        <v>306</v>
      </c>
      <c r="E4208" s="205" t="s">
        <v>315</v>
      </c>
      <c r="F4208" s="203">
        <v>90</v>
      </c>
      <c r="G4208" s="205" t="s">
        <v>6453</v>
      </c>
      <c r="H4208" s="205" t="s">
        <v>349</v>
      </c>
      <c r="I4208" s="205" t="s">
        <v>349</v>
      </c>
      <c r="J4208" s="205" t="s">
        <v>349</v>
      </c>
    </row>
    <row r="4209" spans="2:10" s="198" customFormat="1" ht="18" customHeight="1" x14ac:dyDescent="0.2">
      <c r="B4209" s="203">
        <v>2011</v>
      </c>
      <c r="C4209" s="204">
        <v>36368.480000000003</v>
      </c>
      <c r="D4209" s="205" t="s">
        <v>306</v>
      </c>
      <c r="E4209" s="205" t="s">
        <v>315</v>
      </c>
      <c r="F4209" s="203">
        <v>90</v>
      </c>
      <c r="G4209" s="205" t="s">
        <v>6453</v>
      </c>
      <c r="H4209" s="205" t="s">
        <v>236</v>
      </c>
      <c r="I4209" s="205" t="s">
        <v>357</v>
      </c>
      <c r="J4209" s="205" t="s">
        <v>357</v>
      </c>
    </row>
    <row r="4210" spans="2:10" s="198" customFormat="1" ht="18" customHeight="1" x14ac:dyDescent="0.2">
      <c r="B4210" s="203">
        <v>2011</v>
      </c>
      <c r="C4210" s="204">
        <v>366543.93</v>
      </c>
      <c r="D4210" s="205" t="s">
        <v>306</v>
      </c>
      <c r="E4210" s="205" t="s">
        <v>315</v>
      </c>
      <c r="F4210" s="203">
        <v>90</v>
      </c>
      <c r="G4210" s="205" t="s">
        <v>6453</v>
      </c>
      <c r="H4210" s="205" t="s">
        <v>236</v>
      </c>
      <c r="I4210" s="205" t="s">
        <v>358</v>
      </c>
      <c r="J4210" s="205" t="s">
        <v>358</v>
      </c>
    </row>
    <row r="4211" spans="2:10" s="198" customFormat="1" ht="18" customHeight="1" x14ac:dyDescent="0.2">
      <c r="B4211" s="203">
        <v>2011</v>
      </c>
      <c r="C4211" s="204">
        <v>0</v>
      </c>
      <c r="D4211" s="205" t="s">
        <v>306</v>
      </c>
      <c r="E4211" s="205" t="s">
        <v>315</v>
      </c>
      <c r="F4211" s="203">
        <v>90</v>
      </c>
      <c r="G4211" s="205" t="s">
        <v>6453</v>
      </c>
      <c r="H4211" s="205" t="s">
        <v>236</v>
      </c>
      <c r="I4211" s="205" t="s">
        <v>349</v>
      </c>
      <c r="J4211" s="205" t="s">
        <v>236</v>
      </c>
    </row>
    <row r="4212" spans="2:10" s="198" customFormat="1" ht="18" customHeight="1" x14ac:dyDescent="0.2">
      <c r="B4212" s="203">
        <v>2011</v>
      </c>
      <c r="C4212" s="204">
        <v>0</v>
      </c>
      <c r="D4212" s="205" t="s">
        <v>306</v>
      </c>
      <c r="E4212" s="205" t="s">
        <v>315</v>
      </c>
      <c r="F4212" s="203">
        <v>99</v>
      </c>
      <c r="G4212" s="205" t="s">
        <v>439</v>
      </c>
      <c r="H4212" s="205" t="s">
        <v>349</v>
      </c>
      <c r="I4212" s="205" t="s">
        <v>349</v>
      </c>
      <c r="J4212" s="205" t="s">
        <v>349</v>
      </c>
    </row>
    <row r="4213" spans="2:10" s="198" customFormat="1" ht="18" customHeight="1" x14ac:dyDescent="0.2">
      <c r="B4213" s="203">
        <v>2012</v>
      </c>
      <c r="C4213" s="204">
        <v>0</v>
      </c>
      <c r="D4213" s="205" t="s">
        <v>384</v>
      </c>
      <c r="E4213" s="205" t="s">
        <v>6448</v>
      </c>
      <c r="F4213" s="203">
        <v>99</v>
      </c>
      <c r="G4213" s="205" t="s">
        <v>439</v>
      </c>
      <c r="H4213" s="205" t="s">
        <v>349</v>
      </c>
      <c r="I4213" s="205" t="s">
        <v>349</v>
      </c>
      <c r="J4213" s="205" t="s">
        <v>349</v>
      </c>
    </row>
    <row r="4214" spans="2:10" s="198" customFormat="1" ht="18" customHeight="1" x14ac:dyDescent="0.2">
      <c r="B4214" s="203">
        <v>2012</v>
      </c>
      <c r="C4214" s="204">
        <v>28782312.399999999</v>
      </c>
      <c r="D4214" s="205" t="s">
        <v>87</v>
      </c>
      <c r="E4214" s="205" t="s">
        <v>88</v>
      </c>
      <c r="F4214" s="203">
        <v>90</v>
      </c>
      <c r="G4214" s="205" t="s">
        <v>6453</v>
      </c>
      <c r="H4214" s="205" t="s">
        <v>89</v>
      </c>
      <c r="I4214" s="205" t="s">
        <v>406</v>
      </c>
      <c r="J4214" s="205" t="s">
        <v>406</v>
      </c>
    </row>
    <row r="4215" spans="2:10" s="198" customFormat="1" ht="18" customHeight="1" x14ac:dyDescent="0.2">
      <c r="B4215" s="203">
        <v>2012</v>
      </c>
      <c r="C4215" s="204">
        <v>40504360.25</v>
      </c>
      <c r="D4215" s="205" t="s">
        <v>87</v>
      </c>
      <c r="E4215" s="205" t="s">
        <v>88</v>
      </c>
      <c r="F4215" s="203">
        <v>90</v>
      </c>
      <c r="G4215" s="205" t="s">
        <v>6453</v>
      </c>
      <c r="H4215" s="205" t="s">
        <v>89</v>
      </c>
      <c r="I4215" s="205" t="s">
        <v>90</v>
      </c>
      <c r="J4215" s="205" t="s">
        <v>90</v>
      </c>
    </row>
    <row r="4216" spans="2:10" s="198" customFormat="1" ht="18" customHeight="1" x14ac:dyDescent="0.2">
      <c r="B4216" s="203">
        <v>2012</v>
      </c>
      <c r="C4216" s="204">
        <v>2216489575.1700001</v>
      </c>
      <c r="D4216" s="205" t="s">
        <v>87</v>
      </c>
      <c r="E4216" s="205" t="s">
        <v>88</v>
      </c>
      <c r="F4216" s="203">
        <v>90</v>
      </c>
      <c r="G4216" s="205" t="s">
        <v>6453</v>
      </c>
      <c r="H4216" s="205" t="s">
        <v>89</v>
      </c>
      <c r="I4216" s="205" t="s">
        <v>91</v>
      </c>
      <c r="J4216" s="205" t="s">
        <v>91</v>
      </c>
    </row>
    <row r="4217" spans="2:10" s="198" customFormat="1" ht="18" customHeight="1" x14ac:dyDescent="0.2">
      <c r="B4217" s="203">
        <v>2012</v>
      </c>
      <c r="C4217" s="204">
        <v>25819234.43</v>
      </c>
      <c r="D4217" s="205" t="s">
        <v>87</v>
      </c>
      <c r="E4217" s="205" t="s">
        <v>88</v>
      </c>
      <c r="F4217" s="203">
        <v>90</v>
      </c>
      <c r="G4217" s="205" t="s">
        <v>6453</v>
      </c>
      <c r="H4217" s="205" t="s">
        <v>89</v>
      </c>
      <c r="I4217" s="205" t="s">
        <v>496</v>
      </c>
      <c r="J4217" s="205" t="s">
        <v>496</v>
      </c>
    </row>
    <row r="4218" spans="2:10" s="198" customFormat="1" ht="18" customHeight="1" x14ac:dyDescent="0.2">
      <c r="B4218" s="203">
        <v>2012</v>
      </c>
      <c r="C4218" s="204">
        <v>0</v>
      </c>
      <c r="D4218" s="205" t="s">
        <v>87</v>
      </c>
      <c r="E4218" s="205" t="s">
        <v>88</v>
      </c>
      <c r="F4218" s="203">
        <v>90</v>
      </c>
      <c r="G4218" s="205" t="s">
        <v>6453</v>
      </c>
      <c r="H4218" s="205" t="s">
        <v>89</v>
      </c>
      <c r="I4218" s="205" t="s">
        <v>349</v>
      </c>
      <c r="J4218" s="205" t="s">
        <v>89</v>
      </c>
    </row>
    <row r="4219" spans="2:10" s="198" customFormat="1" ht="18" customHeight="1" x14ac:dyDescent="0.2">
      <c r="B4219" s="203">
        <v>2012</v>
      </c>
      <c r="C4219" s="204">
        <v>6616174.0800000001</v>
      </c>
      <c r="D4219" s="205" t="s">
        <v>87</v>
      </c>
      <c r="E4219" s="205" t="s">
        <v>88</v>
      </c>
      <c r="F4219" s="203">
        <v>90</v>
      </c>
      <c r="G4219" s="205" t="s">
        <v>6453</v>
      </c>
      <c r="H4219" s="205" t="s">
        <v>92</v>
      </c>
      <c r="I4219" s="205" t="s">
        <v>93</v>
      </c>
      <c r="J4219" s="205" t="s">
        <v>93</v>
      </c>
    </row>
    <row r="4220" spans="2:10" s="198" customFormat="1" ht="18" customHeight="1" x14ac:dyDescent="0.2">
      <c r="B4220" s="203">
        <v>2012</v>
      </c>
      <c r="C4220" s="204">
        <v>29433448.98</v>
      </c>
      <c r="D4220" s="205" t="s">
        <v>87</v>
      </c>
      <c r="E4220" s="205" t="s">
        <v>88</v>
      </c>
      <c r="F4220" s="203">
        <v>90</v>
      </c>
      <c r="G4220" s="205" t="s">
        <v>6453</v>
      </c>
      <c r="H4220" s="205" t="s">
        <v>92</v>
      </c>
      <c r="I4220" s="205" t="s">
        <v>94</v>
      </c>
      <c r="J4220" s="205" t="s">
        <v>94</v>
      </c>
    </row>
    <row r="4221" spans="2:10" s="198" customFormat="1" ht="18" customHeight="1" x14ac:dyDescent="0.2">
      <c r="B4221" s="203">
        <v>2012</v>
      </c>
      <c r="C4221" s="204">
        <v>0</v>
      </c>
      <c r="D4221" s="205" t="s">
        <v>87</v>
      </c>
      <c r="E4221" s="205" t="s">
        <v>88</v>
      </c>
      <c r="F4221" s="203">
        <v>90</v>
      </c>
      <c r="G4221" s="205" t="s">
        <v>6453</v>
      </c>
      <c r="H4221" s="205" t="s">
        <v>92</v>
      </c>
      <c r="I4221" s="205" t="s">
        <v>349</v>
      </c>
      <c r="J4221" s="205" t="s">
        <v>92</v>
      </c>
    </row>
    <row r="4222" spans="2:10" s="198" customFormat="1" ht="18" customHeight="1" x14ac:dyDescent="0.2">
      <c r="B4222" s="203">
        <v>2012</v>
      </c>
      <c r="C4222" s="204">
        <v>0</v>
      </c>
      <c r="D4222" s="205" t="s">
        <v>87</v>
      </c>
      <c r="E4222" s="205" t="s">
        <v>88</v>
      </c>
      <c r="F4222" s="203">
        <v>90</v>
      </c>
      <c r="G4222" s="205" t="s">
        <v>6453</v>
      </c>
      <c r="H4222" s="205" t="s">
        <v>349</v>
      </c>
      <c r="I4222" s="205" t="s">
        <v>349</v>
      </c>
      <c r="J4222" s="205" t="s">
        <v>349</v>
      </c>
    </row>
    <row r="4223" spans="2:10" s="198" customFormat="1" ht="18" customHeight="1" x14ac:dyDescent="0.2">
      <c r="B4223" s="203">
        <v>2012</v>
      </c>
      <c r="C4223" s="204">
        <v>11361824.289999999</v>
      </c>
      <c r="D4223" s="205" t="s">
        <v>87</v>
      </c>
      <c r="E4223" s="205" t="s">
        <v>95</v>
      </c>
      <c r="F4223" s="203">
        <v>20</v>
      </c>
      <c r="G4223" s="205" t="s">
        <v>6449</v>
      </c>
      <c r="H4223" s="205" t="s">
        <v>108</v>
      </c>
      <c r="I4223" s="205" t="s">
        <v>108</v>
      </c>
      <c r="J4223" s="205" t="s">
        <v>108</v>
      </c>
    </row>
    <row r="4224" spans="2:10" s="198" customFormat="1" ht="18" customHeight="1" x14ac:dyDescent="0.2">
      <c r="B4224" s="203">
        <v>2012</v>
      </c>
      <c r="C4224" s="204">
        <v>0</v>
      </c>
      <c r="D4224" s="205" t="s">
        <v>87</v>
      </c>
      <c r="E4224" s="205" t="s">
        <v>95</v>
      </c>
      <c r="F4224" s="203">
        <v>20</v>
      </c>
      <c r="G4224" s="205" t="s">
        <v>6449</v>
      </c>
      <c r="H4224" s="205" t="s">
        <v>108</v>
      </c>
      <c r="I4224" s="205" t="s">
        <v>349</v>
      </c>
      <c r="J4224" s="205" t="s">
        <v>108</v>
      </c>
    </row>
    <row r="4225" spans="2:10" s="198" customFormat="1" ht="18" customHeight="1" x14ac:dyDescent="0.2">
      <c r="B4225" s="203">
        <v>2012</v>
      </c>
      <c r="C4225" s="204">
        <v>300630.10000000003</v>
      </c>
      <c r="D4225" s="205" t="s">
        <v>87</v>
      </c>
      <c r="E4225" s="205" t="s">
        <v>95</v>
      </c>
      <c r="F4225" s="203">
        <v>20</v>
      </c>
      <c r="G4225" s="205" t="s">
        <v>6449</v>
      </c>
      <c r="H4225" s="205" t="s">
        <v>115</v>
      </c>
      <c r="I4225" s="205" t="s">
        <v>118</v>
      </c>
      <c r="J4225" s="205" t="s">
        <v>118</v>
      </c>
    </row>
    <row r="4226" spans="2:10" s="198" customFormat="1" ht="18" customHeight="1" x14ac:dyDescent="0.2">
      <c r="B4226" s="203">
        <v>2012</v>
      </c>
      <c r="C4226" s="204">
        <v>92550401.230000004</v>
      </c>
      <c r="D4226" s="205" t="s">
        <v>87</v>
      </c>
      <c r="E4226" s="205" t="s">
        <v>95</v>
      </c>
      <c r="F4226" s="203">
        <v>20</v>
      </c>
      <c r="G4226" s="205" t="s">
        <v>6449</v>
      </c>
      <c r="H4226" s="205" t="s">
        <v>115</v>
      </c>
      <c r="I4226" s="205" t="s">
        <v>394</v>
      </c>
      <c r="J4226" s="205" t="s">
        <v>394</v>
      </c>
    </row>
    <row r="4227" spans="2:10" s="198" customFormat="1" ht="18" customHeight="1" x14ac:dyDescent="0.2">
      <c r="B4227" s="203">
        <v>2012</v>
      </c>
      <c r="C4227" s="204">
        <v>0</v>
      </c>
      <c r="D4227" s="205" t="s">
        <v>87</v>
      </c>
      <c r="E4227" s="205" t="s">
        <v>95</v>
      </c>
      <c r="F4227" s="203">
        <v>20</v>
      </c>
      <c r="G4227" s="205" t="s">
        <v>6449</v>
      </c>
      <c r="H4227" s="205" t="s">
        <v>115</v>
      </c>
      <c r="I4227" s="205" t="s">
        <v>349</v>
      </c>
      <c r="J4227" s="205" t="s">
        <v>115</v>
      </c>
    </row>
    <row r="4228" spans="2:10" s="198" customFormat="1" ht="18" customHeight="1" x14ac:dyDescent="0.2">
      <c r="B4228" s="203">
        <v>2012</v>
      </c>
      <c r="C4228" s="204">
        <v>0</v>
      </c>
      <c r="D4228" s="205" t="s">
        <v>87</v>
      </c>
      <c r="E4228" s="205" t="s">
        <v>95</v>
      </c>
      <c r="F4228" s="203">
        <v>20</v>
      </c>
      <c r="G4228" s="205" t="s">
        <v>6449</v>
      </c>
      <c r="H4228" s="205" t="s">
        <v>349</v>
      </c>
      <c r="I4228" s="205" t="s">
        <v>349</v>
      </c>
      <c r="J4228" s="205" t="s">
        <v>349</v>
      </c>
    </row>
    <row r="4229" spans="2:10" s="198" customFormat="1" ht="18" customHeight="1" x14ac:dyDescent="0.2">
      <c r="B4229" s="203">
        <v>2012</v>
      </c>
      <c r="C4229" s="204">
        <v>280792807.64999998</v>
      </c>
      <c r="D4229" s="205" t="s">
        <v>87</v>
      </c>
      <c r="E4229" s="205" t="s">
        <v>95</v>
      </c>
      <c r="F4229" s="203">
        <v>40</v>
      </c>
      <c r="G4229" s="205" t="s">
        <v>6450</v>
      </c>
      <c r="H4229" s="205" t="s">
        <v>108</v>
      </c>
      <c r="I4229" s="205" t="s">
        <v>108</v>
      </c>
      <c r="J4229" s="205" t="s">
        <v>108</v>
      </c>
    </row>
    <row r="4230" spans="2:10" s="198" customFormat="1" ht="18" customHeight="1" x14ac:dyDescent="0.2">
      <c r="B4230" s="203">
        <v>2012</v>
      </c>
      <c r="C4230" s="204">
        <v>0</v>
      </c>
      <c r="D4230" s="205" t="s">
        <v>87</v>
      </c>
      <c r="E4230" s="205" t="s">
        <v>95</v>
      </c>
      <c r="F4230" s="203">
        <v>40</v>
      </c>
      <c r="G4230" s="205" t="s">
        <v>6450</v>
      </c>
      <c r="H4230" s="205" t="s">
        <v>108</v>
      </c>
      <c r="I4230" s="205" t="s">
        <v>349</v>
      </c>
      <c r="J4230" s="205" t="s">
        <v>108</v>
      </c>
    </row>
    <row r="4231" spans="2:10" s="198" customFormat="1" ht="18" customHeight="1" x14ac:dyDescent="0.2">
      <c r="B4231" s="203">
        <v>2012</v>
      </c>
      <c r="C4231" s="204">
        <v>31509437.48</v>
      </c>
      <c r="D4231" s="205" t="s">
        <v>87</v>
      </c>
      <c r="E4231" s="205" t="s">
        <v>95</v>
      </c>
      <c r="F4231" s="203">
        <v>40</v>
      </c>
      <c r="G4231" s="205" t="s">
        <v>6450</v>
      </c>
      <c r="H4231" s="205" t="s">
        <v>113</v>
      </c>
      <c r="I4231" s="205" t="s">
        <v>408</v>
      </c>
      <c r="J4231" s="205" t="s">
        <v>408</v>
      </c>
    </row>
    <row r="4232" spans="2:10" s="198" customFormat="1" ht="18" customHeight="1" x14ac:dyDescent="0.2">
      <c r="B4232" s="203">
        <v>2012</v>
      </c>
      <c r="C4232" s="204">
        <v>7997481522.1300001</v>
      </c>
      <c r="D4232" s="205" t="s">
        <v>87</v>
      </c>
      <c r="E4232" s="205" t="s">
        <v>95</v>
      </c>
      <c r="F4232" s="203">
        <v>40</v>
      </c>
      <c r="G4232" s="205" t="s">
        <v>6450</v>
      </c>
      <c r="H4232" s="205" t="s">
        <v>113</v>
      </c>
      <c r="I4232" s="205" t="s">
        <v>409</v>
      </c>
      <c r="J4232" s="205" t="s">
        <v>409</v>
      </c>
    </row>
    <row r="4233" spans="2:10" s="198" customFormat="1" ht="18" customHeight="1" x14ac:dyDescent="0.2">
      <c r="B4233" s="203">
        <v>2012</v>
      </c>
      <c r="C4233" s="204">
        <v>160483388.63</v>
      </c>
      <c r="D4233" s="205" t="s">
        <v>87</v>
      </c>
      <c r="E4233" s="205" t="s">
        <v>95</v>
      </c>
      <c r="F4233" s="203">
        <v>40</v>
      </c>
      <c r="G4233" s="205" t="s">
        <v>6450</v>
      </c>
      <c r="H4233" s="205" t="s">
        <v>113</v>
      </c>
      <c r="I4233" s="205" t="s">
        <v>410</v>
      </c>
      <c r="J4233" s="205" t="s">
        <v>410</v>
      </c>
    </row>
    <row r="4234" spans="2:10" s="198" customFormat="1" ht="18" customHeight="1" x14ac:dyDescent="0.2">
      <c r="B4234" s="203">
        <v>2012</v>
      </c>
      <c r="C4234" s="204">
        <v>1572540528.8299999</v>
      </c>
      <c r="D4234" s="205" t="s">
        <v>87</v>
      </c>
      <c r="E4234" s="205" t="s">
        <v>95</v>
      </c>
      <c r="F4234" s="203">
        <v>40</v>
      </c>
      <c r="G4234" s="205" t="s">
        <v>6450</v>
      </c>
      <c r="H4234" s="205" t="s">
        <v>113</v>
      </c>
      <c r="I4234" s="205" t="s">
        <v>411</v>
      </c>
      <c r="J4234" s="205" t="s">
        <v>411</v>
      </c>
    </row>
    <row r="4235" spans="2:10" s="198" customFormat="1" ht="18" customHeight="1" x14ac:dyDescent="0.2">
      <c r="B4235" s="203">
        <v>2012</v>
      </c>
      <c r="C4235" s="204">
        <v>1120479</v>
      </c>
      <c r="D4235" s="205" t="s">
        <v>87</v>
      </c>
      <c r="E4235" s="205" t="s">
        <v>95</v>
      </c>
      <c r="F4235" s="203">
        <v>40</v>
      </c>
      <c r="G4235" s="205" t="s">
        <v>6450</v>
      </c>
      <c r="H4235" s="205" t="s">
        <v>113</v>
      </c>
      <c r="I4235" s="205" t="s">
        <v>451</v>
      </c>
      <c r="J4235" s="205" t="s">
        <v>451</v>
      </c>
    </row>
    <row r="4236" spans="2:10" s="198" customFormat="1" ht="18" customHeight="1" x14ac:dyDescent="0.2">
      <c r="B4236" s="203">
        <v>2012</v>
      </c>
      <c r="C4236" s="204">
        <v>0</v>
      </c>
      <c r="D4236" s="205" t="s">
        <v>87</v>
      </c>
      <c r="E4236" s="205" t="s">
        <v>95</v>
      </c>
      <c r="F4236" s="203">
        <v>40</v>
      </c>
      <c r="G4236" s="205" t="s">
        <v>6450</v>
      </c>
      <c r="H4236" s="205" t="s">
        <v>113</v>
      </c>
      <c r="I4236" s="205" t="s">
        <v>349</v>
      </c>
      <c r="J4236" s="205" t="s">
        <v>113</v>
      </c>
    </row>
    <row r="4237" spans="2:10" s="198" customFormat="1" ht="18" customHeight="1" x14ac:dyDescent="0.2">
      <c r="B4237" s="203">
        <v>2012</v>
      </c>
      <c r="C4237" s="204">
        <v>245358.51</v>
      </c>
      <c r="D4237" s="205" t="s">
        <v>87</v>
      </c>
      <c r="E4237" s="205" t="s">
        <v>95</v>
      </c>
      <c r="F4237" s="203">
        <v>40</v>
      </c>
      <c r="G4237" s="205" t="s">
        <v>6450</v>
      </c>
      <c r="H4237" s="205" t="s">
        <v>115</v>
      </c>
      <c r="I4237" s="205" t="s">
        <v>452</v>
      </c>
      <c r="J4237" s="205" t="s">
        <v>452</v>
      </c>
    </row>
    <row r="4238" spans="2:10" s="198" customFormat="1" ht="18" customHeight="1" x14ac:dyDescent="0.2">
      <c r="B4238" s="203">
        <v>2012</v>
      </c>
      <c r="C4238" s="204">
        <v>198144.56</v>
      </c>
      <c r="D4238" s="205" t="s">
        <v>87</v>
      </c>
      <c r="E4238" s="205" t="s">
        <v>95</v>
      </c>
      <c r="F4238" s="203">
        <v>40</v>
      </c>
      <c r="G4238" s="205" t="s">
        <v>6450</v>
      </c>
      <c r="H4238" s="205" t="s">
        <v>115</v>
      </c>
      <c r="I4238" s="205" t="s">
        <v>455</v>
      </c>
      <c r="J4238" s="205" t="s">
        <v>455</v>
      </c>
    </row>
    <row r="4239" spans="2:10" s="198" customFormat="1" ht="18" customHeight="1" x14ac:dyDescent="0.2">
      <c r="B4239" s="203">
        <v>2012</v>
      </c>
      <c r="C4239" s="204">
        <v>46577.98</v>
      </c>
      <c r="D4239" s="205" t="s">
        <v>87</v>
      </c>
      <c r="E4239" s="205" t="s">
        <v>95</v>
      </c>
      <c r="F4239" s="203">
        <v>40</v>
      </c>
      <c r="G4239" s="205" t="s">
        <v>6450</v>
      </c>
      <c r="H4239" s="205" t="s">
        <v>115</v>
      </c>
      <c r="I4239" s="205" t="s">
        <v>394</v>
      </c>
      <c r="J4239" s="205" t="s">
        <v>394</v>
      </c>
    </row>
    <row r="4240" spans="2:10" s="198" customFormat="1" ht="18" customHeight="1" x14ac:dyDescent="0.2">
      <c r="B4240" s="203">
        <v>2012</v>
      </c>
      <c r="C4240" s="204">
        <v>0</v>
      </c>
      <c r="D4240" s="205" t="s">
        <v>87</v>
      </c>
      <c r="E4240" s="205" t="s">
        <v>95</v>
      </c>
      <c r="F4240" s="203">
        <v>40</v>
      </c>
      <c r="G4240" s="205" t="s">
        <v>6450</v>
      </c>
      <c r="H4240" s="205" t="s">
        <v>115</v>
      </c>
      <c r="I4240" s="205" t="s">
        <v>349</v>
      </c>
      <c r="J4240" s="205" t="s">
        <v>115</v>
      </c>
    </row>
    <row r="4241" spans="2:10" s="198" customFormat="1" ht="18" customHeight="1" x14ac:dyDescent="0.2">
      <c r="B4241" s="203">
        <v>2012</v>
      </c>
      <c r="C4241" s="204">
        <v>0</v>
      </c>
      <c r="D4241" s="205" t="s">
        <v>87</v>
      </c>
      <c r="E4241" s="205" t="s">
        <v>95</v>
      </c>
      <c r="F4241" s="203">
        <v>40</v>
      </c>
      <c r="G4241" s="205" t="s">
        <v>6450</v>
      </c>
      <c r="H4241" s="205" t="s">
        <v>349</v>
      </c>
      <c r="I4241" s="205" t="s">
        <v>349</v>
      </c>
      <c r="J4241" s="205" t="s">
        <v>349</v>
      </c>
    </row>
    <row r="4242" spans="2:10" s="198" customFormat="1" ht="18" customHeight="1" x14ac:dyDescent="0.2">
      <c r="B4242" s="203">
        <v>2012</v>
      </c>
      <c r="C4242" s="204">
        <v>620708729.00999999</v>
      </c>
      <c r="D4242" s="205" t="s">
        <v>87</v>
      </c>
      <c r="E4242" s="205" t="s">
        <v>95</v>
      </c>
      <c r="F4242" s="203">
        <v>41</v>
      </c>
      <c r="G4242" s="205" t="s">
        <v>6467</v>
      </c>
      <c r="H4242" s="205" t="s">
        <v>108</v>
      </c>
      <c r="I4242" s="205" t="s">
        <v>108</v>
      </c>
      <c r="J4242" s="205" t="s">
        <v>108</v>
      </c>
    </row>
    <row r="4243" spans="2:10" s="198" customFormat="1" ht="18" customHeight="1" x14ac:dyDescent="0.2">
      <c r="B4243" s="203">
        <v>2012</v>
      </c>
      <c r="C4243" s="204">
        <v>0</v>
      </c>
      <c r="D4243" s="205" t="s">
        <v>87</v>
      </c>
      <c r="E4243" s="205" t="s">
        <v>95</v>
      </c>
      <c r="F4243" s="203">
        <v>41</v>
      </c>
      <c r="G4243" s="205" t="s">
        <v>6468</v>
      </c>
      <c r="H4243" s="205" t="s">
        <v>108</v>
      </c>
      <c r="I4243" s="205" t="s">
        <v>349</v>
      </c>
      <c r="J4243" s="205" t="s">
        <v>108</v>
      </c>
    </row>
    <row r="4244" spans="2:10" s="198" customFormat="1" ht="18" customHeight="1" x14ac:dyDescent="0.2">
      <c r="B4244" s="203">
        <v>2012</v>
      </c>
      <c r="C4244" s="204">
        <v>0</v>
      </c>
      <c r="D4244" s="205" t="s">
        <v>87</v>
      </c>
      <c r="E4244" s="205" t="s">
        <v>95</v>
      </c>
      <c r="F4244" s="203">
        <v>41</v>
      </c>
      <c r="G4244" s="205" t="s">
        <v>6468</v>
      </c>
      <c r="H4244" s="205" t="s">
        <v>349</v>
      </c>
      <c r="I4244" s="205" t="s">
        <v>349</v>
      </c>
      <c r="J4244" s="205" t="s">
        <v>349</v>
      </c>
    </row>
    <row r="4245" spans="2:10" s="198" customFormat="1" ht="18" customHeight="1" x14ac:dyDescent="0.2">
      <c r="B4245" s="203">
        <v>2012</v>
      </c>
      <c r="C4245" s="204">
        <v>37240781.009999998</v>
      </c>
      <c r="D4245" s="205" t="s">
        <v>87</v>
      </c>
      <c r="E4245" s="205" t="s">
        <v>95</v>
      </c>
      <c r="F4245" s="203">
        <v>50</v>
      </c>
      <c r="G4245" s="205" t="s">
        <v>6451</v>
      </c>
      <c r="H4245" s="205" t="s">
        <v>108</v>
      </c>
      <c r="I4245" s="205" t="s">
        <v>108</v>
      </c>
      <c r="J4245" s="205" t="s">
        <v>108</v>
      </c>
    </row>
    <row r="4246" spans="2:10" s="198" customFormat="1" ht="18" customHeight="1" x14ac:dyDescent="0.2">
      <c r="B4246" s="203">
        <v>2012</v>
      </c>
      <c r="C4246" s="204">
        <v>0</v>
      </c>
      <c r="D4246" s="205" t="s">
        <v>87</v>
      </c>
      <c r="E4246" s="205" t="s">
        <v>95</v>
      </c>
      <c r="F4246" s="203">
        <v>50</v>
      </c>
      <c r="G4246" s="205" t="s">
        <v>6451</v>
      </c>
      <c r="H4246" s="205" t="s">
        <v>108</v>
      </c>
      <c r="I4246" s="205" t="s">
        <v>433</v>
      </c>
      <c r="J4246" s="205" t="s">
        <v>433</v>
      </c>
    </row>
    <row r="4247" spans="2:10" s="198" customFormat="1" ht="18" customHeight="1" x14ac:dyDescent="0.2">
      <c r="B4247" s="203">
        <v>2012</v>
      </c>
      <c r="C4247" s="204">
        <v>0</v>
      </c>
      <c r="D4247" s="205" t="s">
        <v>87</v>
      </c>
      <c r="E4247" s="205" t="s">
        <v>95</v>
      </c>
      <c r="F4247" s="203">
        <v>50</v>
      </c>
      <c r="G4247" s="205" t="s">
        <v>6451</v>
      </c>
      <c r="H4247" s="205" t="s">
        <v>108</v>
      </c>
      <c r="I4247" s="205" t="s">
        <v>349</v>
      </c>
      <c r="J4247" s="205" t="s">
        <v>108</v>
      </c>
    </row>
    <row r="4248" spans="2:10" s="198" customFormat="1" ht="18" customHeight="1" x14ac:dyDescent="0.2">
      <c r="B4248" s="203">
        <v>2012</v>
      </c>
      <c r="C4248" s="204">
        <v>258000</v>
      </c>
      <c r="D4248" s="205" t="s">
        <v>87</v>
      </c>
      <c r="E4248" s="205" t="s">
        <v>95</v>
      </c>
      <c r="F4248" s="203">
        <v>50</v>
      </c>
      <c r="G4248" s="205" t="s">
        <v>6451</v>
      </c>
      <c r="H4248" s="205" t="s">
        <v>115</v>
      </c>
      <c r="I4248" s="205" t="s">
        <v>118</v>
      </c>
      <c r="J4248" s="205" t="s">
        <v>118</v>
      </c>
    </row>
    <row r="4249" spans="2:10" s="198" customFormat="1" ht="18" customHeight="1" x14ac:dyDescent="0.2">
      <c r="B4249" s="203">
        <v>2012</v>
      </c>
      <c r="C4249" s="204">
        <v>769</v>
      </c>
      <c r="D4249" s="205" t="s">
        <v>87</v>
      </c>
      <c r="E4249" s="205" t="s">
        <v>95</v>
      </c>
      <c r="F4249" s="203">
        <v>50</v>
      </c>
      <c r="G4249" s="205" t="s">
        <v>6451</v>
      </c>
      <c r="H4249" s="205" t="s">
        <v>115</v>
      </c>
      <c r="I4249" s="205" t="s">
        <v>457</v>
      </c>
      <c r="J4249" s="205" t="s">
        <v>457</v>
      </c>
    </row>
    <row r="4250" spans="2:10" s="198" customFormat="1" ht="18" customHeight="1" x14ac:dyDescent="0.2">
      <c r="B4250" s="203">
        <v>2012</v>
      </c>
      <c r="C4250" s="204">
        <v>0</v>
      </c>
      <c r="D4250" s="205" t="s">
        <v>87</v>
      </c>
      <c r="E4250" s="205" t="s">
        <v>95</v>
      </c>
      <c r="F4250" s="203">
        <v>50</v>
      </c>
      <c r="G4250" s="205" t="s">
        <v>6451</v>
      </c>
      <c r="H4250" s="205" t="s">
        <v>115</v>
      </c>
      <c r="I4250" s="205" t="s">
        <v>349</v>
      </c>
      <c r="J4250" s="205" t="s">
        <v>115</v>
      </c>
    </row>
    <row r="4251" spans="2:10" s="198" customFormat="1" ht="18" customHeight="1" x14ac:dyDescent="0.2">
      <c r="B4251" s="203">
        <v>2012</v>
      </c>
      <c r="C4251" s="204">
        <v>0</v>
      </c>
      <c r="D4251" s="205" t="s">
        <v>87</v>
      </c>
      <c r="E4251" s="205" t="s">
        <v>95</v>
      </c>
      <c r="F4251" s="203">
        <v>50</v>
      </c>
      <c r="G4251" s="205" t="s">
        <v>6451</v>
      </c>
      <c r="H4251" s="205" t="s">
        <v>123</v>
      </c>
      <c r="I4251" s="205" t="s">
        <v>349</v>
      </c>
      <c r="J4251" s="205" t="s">
        <v>123</v>
      </c>
    </row>
    <row r="4252" spans="2:10" s="198" customFormat="1" ht="18" customHeight="1" x14ac:dyDescent="0.2">
      <c r="B4252" s="203">
        <v>2012</v>
      </c>
      <c r="C4252" s="204">
        <v>685320.15</v>
      </c>
      <c r="D4252" s="205" t="s">
        <v>87</v>
      </c>
      <c r="E4252" s="205" t="s">
        <v>95</v>
      </c>
      <c r="F4252" s="203">
        <v>50</v>
      </c>
      <c r="G4252" s="205" t="s">
        <v>6451</v>
      </c>
      <c r="H4252" s="205" t="s">
        <v>194</v>
      </c>
      <c r="I4252" s="205" t="s">
        <v>416</v>
      </c>
      <c r="J4252" s="205" t="s">
        <v>416</v>
      </c>
    </row>
    <row r="4253" spans="2:10" s="198" customFormat="1" ht="18" customHeight="1" x14ac:dyDescent="0.2">
      <c r="B4253" s="203">
        <v>2012</v>
      </c>
      <c r="C4253" s="204">
        <v>1463634.97</v>
      </c>
      <c r="D4253" s="205" t="s">
        <v>87</v>
      </c>
      <c r="E4253" s="205" t="s">
        <v>95</v>
      </c>
      <c r="F4253" s="203">
        <v>50</v>
      </c>
      <c r="G4253" s="205" t="s">
        <v>6451</v>
      </c>
      <c r="H4253" s="205" t="s">
        <v>194</v>
      </c>
      <c r="I4253" s="205" t="s">
        <v>205</v>
      </c>
      <c r="J4253" s="205" t="s">
        <v>205</v>
      </c>
    </row>
    <row r="4254" spans="2:10" s="198" customFormat="1" ht="18" customHeight="1" x14ac:dyDescent="0.2">
      <c r="B4254" s="203">
        <v>2012</v>
      </c>
      <c r="C4254" s="204">
        <v>0</v>
      </c>
      <c r="D4254" s="205" t="s">
        <v>87</v>
      </c>
      <c r="E4254" s="205" t="s">
        <v>95</v>
      </c>
      <c r="F4254" s="203">
        <v>50</v>
      </c>
      <c r="G4254" s="205" t="s">
        <v>6451</v>
      </c>
      <c r="H4254" s="205" t="s">
        <v>194</v>
      </c>
      <c r="I4254" s="205" t="s">
        <v>349</v>
      </c>
      <c r="J4254" s="205" t="s">
        <v>194</v>
      </c>
    </row>
    <row r="4255" spans="2:10" s="198" customFormat="1" ht="18" customHeight="1" x14ac:dyDescent="0.2">
      <c r="B4255" s="203">
        <v>2012</v>
      </c>
      <c r="C4255" s="204">
        <v>65400</v>
      </c>
      <c r="D4255" s="205" t="s">
        <v>87</v>
      </c>
      <c r="E4255" s="205" t="s">
        <v>95</v>
      </c>
      <c r="F4255" s="203">
        <v>50</v>
      </c>
      <c r="G4255" s="205" t="s">
        <v>6451</v>
      </c>
      <c r="H4255" s="205" t="s">
        <v>194</v>
      </c>
      <c r="I4255" s="205" t="s">
        <v>421</v>
      </c>
      <c r="J4255" s="205" t="s">
        <v>421</v>
      </c>
    </row>
    <row r="4256" spans="2:10" s="198" customFormat="1" ht="18" customHeight="1" x14ac:dyDescent="0.2">
      <c r="B4256" s="203">
        <v>2012</v>
      </c>
      <c r="C4256" s="204">
        <v>60861686.840000004</v>
      </c>
      <c r="D4256" s="205" t="s">
        <v>87</v>
      </c>
      <c r="E4256" s="205" t="s">
        <v>95</v>
      </c>
      <c r="F4256" s="203">
        <v>50</v>
      </c>
      <c r="G4256" s="205" t="s">
        <v>6451</v>
      </c>
      <c r="H4256" s="205" t="s">
        <v>194</v>
      </c>
      <c r="I4256" s="205" t="s">
        <v>387</v>
      </c>
      <c r="J4256" s="205" t="s">
        <v>387</v>
      </c>
    </row>
    <row r="4257" spans="2:10" s="198" customFormat="1" ht="18" customHeight="1" x14ac:dyDescent="0.2">
      <c r="B4257" s="203">
        <v>2012</v>
      </c>
      <c r="C4257" s="204">
        <v>0</v>
      </c>
      <c r="D4257" s="205" t="s">
        <v>87</v>
      </c>
      <c r="E4257" s="205" t="s">
        <v>95</v>
      </c>
      <c r="F4257" s="203">
        <v>50</v>
      </c>
      <c r="G4257" s="205" t="s">
        <v>6451</v>
      </c>
      <c r="H4257" s="205" t="s">
        <v>194</v>
      </c>
      <c r="I4257" s="205" t="s">
        <v>221</v>
      </c>
      <c r="J4257" s="205" t="s">
        <v>221</v>
      </c>
    </row>
    <row r="4258" spans="2:10" s="198" customFormat="1" ht="18" customHeight="1" x14ac:dyDescent="0.2">
      <c r="B4258" s="203">
        <v>2012</v>
      </c>
      <c r="C4258" s="204">
        <v>0</v>
      </c>
      <c r="D4258" s="205" t="s">
        <v>87</v>
      </c>
      <c r="E4258" s="205" t="s">
        <v>95</v>
      </c>
      <c r="F4258" s="203">
        <v>50</v>
      </c>
      <c r="G4258" s="205" t="s">
        <v>6451</v>
      </c>
      <c r="H4258" s="205" t="s">
        <v>349</v>
      </c>
      <c r="I4258" s="205" t="s">
        <v>349</v>
      </c>
      <c r="J4258" s="205" t="s">
        <v>349</v>
      </c>
    </row>
    <row r="4259" spans="2:10" s="198" customFormat="1" ht="18" customHeight="1" x14ac:dyDescent="0.2">
      <c r="B4259" s="203">
        <v>2012</v>
      </c>
      <c r="C4259" s="204">
        <v>0</v>
      </c>
      <c r="D4259" s="205" t="s">
        <v>87</v>
      </c>
      <c r="E4259" s="205" t="s">
        <v>95</v>
      </c>
      <c r="F4259" s="203">
        <v>50</v>
      </c>
      <c r="G4259" s="205" t="s">
        <v>6451</v>
      </c>
      <c r="H4259" s="205" t="s">
        <v>241</v>
      </c>
      <c r="I4259" s="205" t="s">
        <v>349</v>
      </c>
      <c r="J4259" s="205" t="s">
        <v>241</v>
      </c>
    </row>
    <row r="4260" spans="2:10" s="198" customFormat="1" ht="18" customHeight="1" x14ac:dyDescent="0.2">
      <c r="B4260" s="203">
        <v>2012</v>
      </c>
      <c r="C4260" s="204">
        <v>508254813.12</v>
      </c>
      <c r="D4260" s="205" t="s">
        <v>87</v>
      </c>
      <c r="E4260" s="205" t="s">
        <v>95</v>
      </c>
      <c r="F4260" s="203">
        <v>50</v>
      </c>
      <c r="G4260" s="205" t="s">
        <v>6451</v>
      </c>
      <c r="H4260" s="205" t="s">
        <v>241</v>
      </c>
      <c r="I4260" s="205" t="s">
        <v>241</v>
      </c>
      <c r="J4260" s="205" t="s">
        <v>241</v>
      </c>
    </row>
    <row r="4261" spans="2:10" s="198" customFormat="1" ht="18" customHeight="1" x14ac:dyDescent="0.2">
      <c r="B4261" s="203">
        <v>2012</v>
      </c>
      <c r="C4261" s="204">
        <v>43540</v>
      </c>
      <c r="D4261" s="205" t="s">
        <v>87</v>
      </c>
      <c r="E4261" s="205" t="s">
        <v>95</v>
      </c>
      <c r="F4261" s="203">
        <v>60</v>
      </c>
      <c r="G4261" s="205" t="s">
        <v>6459</v>
      </c>
      <c r="H4261" s="205" t="s">
        <v>108</v>
      </c>
      <c r="I4261" s="205" t="s">
        <v>108</v>
      </c>
      <c r="J4261" s="205" t="s">
        <v>108</v>
      </c>
    </row>
    <row r="4262" spans="2:10" s="198" customFormat="1" ht="18" customHeight="1" x14ac:dyDescent="0.2">
      <c r="B4262" s="203">
        <v>2012</v>
      </c>
      <c r="C4262" s="204">
        <v>0</v>
      </c>
      <c r="D4262" s="205" t="s">
        <v>87</v>
      </c>
      <c r="E4262" s="205" t="s">
        <v>95</v>
      </c>
      <c r="F4262" s="203">
        <v>60</v>
      </c>
      <c r="G4262" s="205" t="s">
        <v>6459</v>
      </c>
      <c r="H4262" s="205" t="s">
        <v>108</v>
      </c>
      <c r="I4262" s="205" t="s">
        <v>349</v>
      </c>
      <c r="J4262" s="205" t="s">
        <v>108</v>
      </c>
    </row>
    <row r="4263" spans="2:10" s="198" customFormat="1" ht="18" customHeight="1" x14ac:dyDescent="0.2">
      <c r="B4263" s="203">
        <v>2012</v>
      </c>
      <c r="C4263" s="204">
        <v>24631203.920000002</v>
      </c>
      <c r="D4263" s="205" t="s">
        <v>87</v>
      </c>
      <c r="E4263" s="205" t="s">
        <v>95</v>
      </c>
      <c r="F4263" s="203">
        <v>60</v>
      </c>
      <c r="G4263" s="205" t="s">
        <v>6459</v>
      </c>
      <c r="H4263" s="205" t="s">
        <v>194</v>
      </c>
      <c r="I4263" s="205" t="s">
        <v>414</v>
      </c>
      <c r="J4263" s="205" t="s">
        <v>414</v>
      </c>
    </row>
    <row r="4264" spans="2:10" s="198" customFormat="1" ht="18" customHeight="1" x14ac:dyDescent="0.2">
      <c r="B4264" s="203">
        <v>2012</v>
      </c>
      <c r="C4264" s="204">
        <v>1307699.52</v>
      </c>
      <c r="D4264" s="205" t="s">
        <v>87</v>
      </c>
      <c r="E4264" s="205" t="s">
        <v>95</v>
      </c>
      <c r="F4264" s="203">
        <v>60</v>
      </c>
      <c r="G4264" s="205" t="s">
        <v>6459</v>
      </c>
      <c r="H4264" s="205" t="s">
        <v>194</v>
      </c>
      <c r="I4264" s="205" t="s">
        <v>206</v>
      </c>
      <c r="J4264" s="205" t="s">
        <v>206</v>
      </c>
    </row>
    <row r="4265" spans="2:10" s="198" customFormat="1" ht="18" customHeight="1" x14ac:dyDescent="0.2">
      <c r="B4265" s="203">
        <v>2012</v>
      </c>
      <c r="C4265" s="204">
        <v>0</v>
      </c>
      <c r="D4265" s="205" t="s">
        <v>87</v>
      </c>
      <c r="E4265" s="205" t="s">
        <v>95</v>
      </c>
      <c r="F4265" s="203">
        <v>60</v>
      </c>
      <c r="G4265" s="205" t="s">
        <v>6459</v>
      </c>
      <c r="H4265" s="205" t="s">
        <v>349</v>
      </c>
      <c r="I4265" s="205" t="s">
        <v>349</v>
      </c>
      <c r="J4265" s="205" t="s">
        <v>349</v>
      </c>
    </row>
    <row r="4266" spans="2:10" s="198" customFormat="1" ht="18" customHeight="1" x14ac:dyDescent="0.2">
      <c r="B4266" s="203">
        <v>2012</v>
      </c>
      <c r="C4266" s="204">
        <v>2389114</v>
      </c>
      <c r="D4266" s="205" t="s">
        <v>87</v>
      </c>
      <c r="E4266" s="205" t="s">
        <v>95</v>
      </c>
      <c r="F4266" s="203">
        <v>70</v>
      </c>
      <c r="G4266" s="205" t="s">
        <v>6461</v>
      </c>
      <c r="H4266" s="205" t="s">
        <v>108</v>
      </c>
      <c r="I4266" s="205" t="s">
        <v>108</v>
      </c>
      <c r="J4266" s="205" t="s">
        <v>108</v>
      </c>
    </row>
    <row r="4267" spans="2:10" s="198" customFormat="1" ht="18" customHeight="1" x14ac:dyDescent="0.2">
      <c r="B4267" s="203">
        <v>2012</v>
      </c>
      <c r="C4267" s="204">
        <v>0</v>
      </c>
      <c r="D4267" s="205" t="s">
        <v>87</v>
      </c>
      <c r="E4267" s="205" t="s">
        <v>95</v>
      </c>
      <c r="F4267" s="203">
        <v>70</v>
      </c>
      <c r="G4267" s="205" t="s">
        <v>6461</v>
      </c>
      <c r="H4267" s="205" t="s">
        <v>108</v>
      </c>
      <c r="I4267" s="205" t="s">
        <v>349</v>
      </c>
      <c r="J4267" s="205" t="s">
        <v>108</v>
      </c>
    </row>
    <row r="4268" spans="2:10" s="198" customFormat="1" ht="18" customHeight="1" x14ac:dyDescent="0.2">
      <c r="B4268" s="203">
        <v>2012</v>
      </c>
      <c r="C4268" s="204">
        <v>0</v>
      </c>
      <c r="D4268" s="205" t="s">
        <v>87</v>
      </c>
      <c r="E4268" s="205" t="s">
        <v>95</v>
      </c>
      <c r="F4268" s="203">
        <v>70</v>
      </c>
      <c r="G4268" s="205" t="s">
        <v>6461</v>
      </c>
      <c r="H4268" s="205" t="s">
        <v>349</v>
      </c>
      <c r="I4268" s="205" t="s">
        <v>349</v>
      </c>
      <c r="J4268" s="205" t="s">
        <v>349</v>
      </c>
    </row>
    <row r="4269" spans="2:10" s="198" customFormat="1" ht="18" customHeight="1" x14ac:dyDescent="0.2">
      <c r="B4269" s="203">
        <v>2012</v>
      </c>
      <c r="C4269" s="204">
        <v>0</v>
      </c>
      <c r="D4269" s="205" t="s">
        <v>87</v>
      </c>
      <c r="E4269" s="205" t="s">
        <v>95</v>
      </c>
      <c r="F4269" s="203">
        <v>71</v>
      </c>
      <c r="G4269" s="205" t="s">
        <v>6464</v>
      </c>
      <c r="H4269" s="205" t="s">
        <v>349</v>
      </c>
      <c r="I4269" s="205" t="s">
        <v>349</v>
      </c>
      <c r="J4269" s="205" t="s">
        <v>349</v>
      </c>
    </row>
    <row r="4270" spans="2:10" s="198" customFormat="1" ht="18" customHeight="1" x14ac:dyDescent="0.2">
      <c r="B4270" s="203">
        <v>2012</v>
      </c>
      <c r="C4270" s="204">
        <v>0</v>
      </c>
      <c r="D4270" s="205" t="s">
        <v>87</v>
      </c>
      <c r="E4270" s="205" t="s">
        <v>95</v>
      </c>
      <c r="F4270" s="203">
        <v>71</v>
      </c>
      <c r="G4270" s="205" t="s">
        <v>6464</v>
      </c>
      <c r="H4270" s="205" t="s">
        <v>241</v>
      </c>
      <c r="I4270" s="205" t="s">
        <v>349</v>
      </c>
      <c r="J4270" s="205" t="s">
        <v>241</v>
      </c>
    </row>
    <row r="4271" spans="2:10" s="198" customFormat="1" ht="18" customHeight="1" x14ac:dyDescent="0.2">
      <c r="B4271" s="203">
        <v>2012</v>
      </c>
      <c r="C4271" s="204">
        <v>13149218.23</v>
      </c>
      <c r="D4271" s="205" t="s">
        <v>87</v>
      </c>
      <c r="E4271" s="205" t="s">
        <v>95</v>
      </c>
      <c r="F4271" s="203">
        <v>71</v>
      </c>
      <c r="G4271" s="205" t="s">
        <v>6469</v>
      </c>
      <c r="H4271" s="205" t="s">
        <v>241</v>
      </c>
      <c r="I4271" s="205" t="s">
        <v>241</v>
      </c>
      <c r="J4271" s="205" t="s">
        <v>241</v>
      </c>
    </row>
    <row r="4272" spans="2:10" s="198" customFormat="1" ht="18" customHeight="1" x14ac:dyDescent="0.2">
      <c r="B4272" s="203">
        <v>2012</v>
      </c>
      <c r="C4272" s="204">
        <v>772162.39</v>
      </c>
      <c r="D4272" s="205" t="s">
        <v>87</v>
      </c>
      <c r="E4272" s="205" t="s">
        <v>95</v>
      </c>
      <c r="F4272" s="203">
        <v>80</v>
      </c>
      <c r="G4272" s="205" t="s">
        <v>6462</v>
      </c>
      <c r="H4272" s="205" t="s">
        <v>108</v>
      </c>
      <c r="I4272" s="205" t="s">
        <v>108</v>
      </c>
      <c r="J4272" s="205" t="s">
        <v>108</v>
      </c>
    </row>
    <row r="4273" spans="2:10" s="198" customFormat="1" ht="18" customHeight="1" x14ac:dyDescent="0.2">
      <c r="B4273" s="203">
        <v>2012</v>
      </c>
      <c r="C4273" s="204">
        <v>0</v>
      </c>
      <c r="D4273" s="205" t="s">
        <v>87</v>
      </c>
      <c r="E4273" s="205" t="s">
        <v>95</v>
      </c>
      <c r="F4273" s="203">
        <v>80</v>
      </c>
      <c r="G4273" s="205" t="s">
        <v>6462</v>
      </c>
      <c r="H4273" s="205" t="s">
        <v>108</v>
      </c>
      <c r="I4273" s="205" t="s">
        <v>349</v>
      </c>
      <c r="J4273" s="205" t="s">
        <v>108</v>
      </c>
    </row>
    <row r="4274" spans="2:10" s="198" customFormat="1" ht="18" customHeight="1" x14ac:dyDescent="0.2">
      <c r="B4274" s="203">
        <v>2012</v>
      </c>
      <c r="C4274" s="204">
        <v>0</v>
      </c>
      <c r="D4274" s="205" t="s">
        <v>87</v>
      </c>
      <c r="E4274" s="205" t="s">
        <v>95</v>
      </c>
      <c r="F4274" s="203">
        <v>80</v>
      </c>
      <c r="G4274" s="205" t="s">
        <v>6462</v>
      </c>
      <c r="H4274" s="205" t="s">
        <v>349</v>
      </c>
      <c r="I4274" s="205" t="s">
        <v>349</v>
      </c>
      <c r="J4274" s="205" t="s">
        <v>349</v>
      </c>
    </row>
    <row r="4275" spans="2:10" s="198" customFormat="1" ht="18" customHeight="1" x14ac:dyDescent="0.2">
      <c r="B4275" s="203">
        <v>2012</v>
      </c>
      <c r="C4275" s="204">
        <v>0</v>
      </c>
      <c r="D4275" s="205" t="s">
        <v>87</v>
      </c>
      <c r="E4275" s="205" t="s">
        <v>95</v>
      </c>
      <c r="F4275" s="203">
        <v>90</v>
      </c>
      <c r="G4275" s="205" t="s">
        <v>6453</v>
      </c>
      <c r="H4275" s="205" t="s">
        <v>384</v>
      </c>
      <c r="I4275" s="205" t="s">
        <v>349</v>
      </c>
      <c r="J4275" s="205" t="s">
        <v>384</v>
      </c>
    </row>
    <row r="4276" spans="2:10" s="198" customFormat="1" ht="18" customHeight="1" x14ac:dyDescent="0.2">
      <c r="B4276" s="203">
        <v>2012</v>
      </c>
      <c r="C4276" s="204">
        <v>2906405.06</v>
      </c>
      <c r="D4276" s="205" t="s">
        <v>87</v>
      </c>
      <c r="E4276" s="205" t="s">
        <v>95</v>
      </c>
      <c r="F4276" s="203">
        <v>90</v>
      </c>
      <c r="G4276" s="205" t="s">
        <v>6453</v>
      </c>
      <c r="H4276" s="205" t="s">
        <v>497</v>
      </c>
      <c r="I4276" s="205" t="s">
        <v>477</v>
      </c>
      <c r="J4276" s="205" t="s">
        <v>477</v>
      </c>
    </row>
    <row r="4277" spans="2:10" s="198" customFormat="1" ht="18" customHeight="1" x14ac:dyDescent="0.2">
      <c r="B4277" s="203">
        <v>2012</v>
      </c>
      <c r="C4277" s="204">
        <v>21084518.280000001</v>
      </c>
      <c r="D4277" s="205" t="s">
        <v>87</v>
      </c>
      <c r="E4277" s="205" t="s">
        <v>95</v>
      </c>
      <c r="F4277" s="203">
        <v>90</v>
      </c>
      <c r="G4277" s="205" t="s">
        <v>6453</v>
      </c>
      <c r="H4277" s="205" t="s">
        <v>497</v>
      </c>
      <c r="I4277" s="205" t="s">
        <v>98</v>
      </c>
      <c r="J4277" s="205" t="s">
        <v>98</v>
      </c>
    </row>
    <row r="4278" spans="2:10" s="198" customFormat="1" ht="18" customHeight="1" x14ac:dyDescent="0.2">
      <c r="B4278" s="203">
        <v>2012</v>
      </c>
      <c r="C4278" s="204">
        <v>0</v>
      </c>
      <c r="D4278" s="205" t="s">
        <v>87</v>
      </c>
      <c r="E4278" s="205" t="s">
        <v>95</v>
      </c>
      <c r="F4278" s="203">
        <v>90</v>
      </c>
      <c r="G4278" s="205" t="s">
        <v>6453</v>
      </c>
      <c r="H4278" s="205" t="s">
        <v>476</v>
      </c>
      <c r="I4278" s="205" t="s">
        <v>349</v>
      </c>
      <c r="J4278" s="205" t="s">
        <v>476</v>
      </c>
    </row>
    <row r="4279" spans="2:10" s="198" customFormat="1" ht="18" customHeight="1" x14ac:dyDescent="0.2">
      <c r="B4279" s="203">
        <v>2012</v>
      </c>
      <c r="C4279" s="204">
        <v>0</v>
      </c>
      <c r="D4279" s="205" t="s">
        <v>87</v>
      </c>
      <c r="E4279" s="205" t="s">
        <v>95</v>
      </c>
      <c r="F4279" s="203">
        <v>90</v>
      </c>
      <c r="G4279" s="205" t="s">
        <v>6453</v>
      </c>
      <c r="H4279" s="205" t="s">
        <v>554</v>
      </c>
      <c r="I4279" s="205" t="s">
        <v>349</v>
      </c>
      <c r="J4279" s="205" t="s">
        <v>554</v>
      </c>
    </row>
    <row r="4280" spans="2:10" s="198" customFormat="1" ht="18" customHeight="1" x14ac:dyDescent="0.2">
      <c r="B4280" s="203">
        <v>2012</v>
      </c>
      <c r="C4280" s="204">
        <v>117037217.65000001</v>
      </c>
      <c r="D4280" s="205" t="s">
        <v>87</v>
      </c>
      <c r="E4280" s="205" t="s">
        <v>95</v>
      </c>
      <c r="F4280" s="203">
        <v>90</v>
      </c>
      <c r="G4280" s="205" t="s">
        <v>6453</v>
      </c>
      <c r="H4280" s="205" t="s">
        <v>99</v>
      </c>
      <c r="I4280" s="205" t="s">
        <v>99</v>
      </c>
      <c r="J4280" s="205" t="s">
        <v>99</v>
      </c>
    </row>
    <row r="4281" spans="2:10" s="198" customFormat="1" ht="18" customHeight="1" x14ac:dyDescent="0.2">
      <c r="B4281" s="203">
        <v>2012</v>
      </c>
      <c r="C4281" s="204">
        <v>0</v>
      </c>
      <c r="D4281" s="205" t="s">
        <v>87</v>
      </c>
      <c r="E4281" s="205" t="s">
        <v>95</v>
      </c>
      <c r="F4281" s="203">
        <v>90</v>
      </c>
      <c r="G4281" s="205" t="s">
        <v>6453</v>
      </c>
      <c r="H4281" s="205" t="s">
        <v>99</v>
      </c>
      <c r="I4281" s="205" t="s">
        <v>349</v>
      </c>
      <c r="J4281" s="205" t="s">
        <v>99</v>
      </c>
    </row>
    <row r="4282" spans="2:10" s="198" customFormat="1" ht="18" customHeight="1" x14ac:dyDescent="0.2">
      <c r="B4282" s="203">
        <v>2012</v>
      </c>
      <c r="C4282" s="204">
        <v>68490086.150000006</v>
      </c>
      <c r="D4282" s="205" t="s">
        <v>87</v>
      </c>
      <c r="E4282" s="205" t="s">
        <v>95</v>
      </c>
      <c r="F4282" s="203">
        <v>90</v>
      </c>
      <c r="G4282" s="205" t="s">
        <v>6453</v>
      </c>
      <c r="H4282" s="205" t="s">
        <v>101</v>
      </c>
      <c r="I4282" s="205" t="s">
        <v>101</v>
      </c>
      <c r="J4282" s="205" t="s">
        <v>101</v>
      </c>
    </row>
    <row r="4283" spans="2:10" s="198" customFormat="1" ht="18" customHeight="1" x14ac:dyDescent="0.2">
      <c r="B4283" s="203">
        <v>2012</v>
      </c>
      <c r="C4283" s="204">
        <v>0</v>
      </c>
      <c r="D4283" s="205" t="s">
        <v>87</v>
      </c>
      <c r="E4283" s="205" t="s">
        <v>95</v>
      </c>
      <c r="F4283" s="203">
        <v>90</v>
      </c>
      <c r="G4283" s="205" t="s">
        <v>6453</v>
      </c>
      <c r="H4283" s="205" t="s">
        <v>101</v>
      </c>
      <c r="I4283" s="205" t="s">
        <v>349</v>
      </c>
      <c r="J4283" s="205" t="s">
        <v>101</v>
      </c>
    </row>
    <row r="4284" spans="2:10" s="198" customFormat="1" ht="18" customHeight="1" x14ac:dyDescent="0.2">
      <c r="B4284" s="203">
        <v>2012</v>
      </c>
      <c r="C4284" s="204">
        <v>14005027.76</v>
      </c>
      <c r="D4284" s="205" t="s">
        <v>87</v>
      </c>
      <c r="E4284" s="205" t="s">
        <v>95</v>
      </c>
      <c r="F4284" s="203">
        <v>90</v>
      </c>
      <c r="G4284" s="205" t="s">
        <v>6453</v>
      </c>
      <c r="H4284" s="205" t="s">
        <v>103</v>
      </c>
      <c r="I4284" s="205" t="s">
        <v>103</v>
      </c>
      <c r="J4284" s="205" t="s">
        <v>103</v>
      </c>
    </row>
    <row r="4285" spans="2:10" s="198" customFormat="1" ht="18" customHeight="1" x14ac:dyDescent="0.2">
      <c r="B4285" s="203">
        <v>2012</v>
      </c>
      <c r="C4285" s="204">
        <v>0</v>
      </c>
      <c r="D4285" s="205" t="s">
        <v>87</v>
      </c>
      <c r="E4285" s="205" t="s">
        <v>95</v>
      </c>
      <c r="F4285" s="203">
        <v>90</v>
      </c>
      <c r="G4285" s="205" t="s">
        <v>6453</v>
      </c>
      <c r="H4285" s="205" t="s">
        <v>103</v>
      </c>
      <c r="I4285" s="205" t="s">
        <v>349</v>
      </c>
      <c r="J4285" s="205" t="s">
        <v>103</v>
      </c>
    </row>
    <row r="4286" spans="2:10" s="198" customFormat="1" ht="18" customHeight="1" x14ac:dyDescent="0.2">
      <c r="B4286" s="203">
        <v>2012</v>
      </c>
      <c r="C4286" s="204">
        <v>592930.74</v>
      </c>
      <c r="D4286" s="205" t="s">
        <v>87</v>
      </c>
      <c r="E4286" s="205" t="s">
        <v>95</v>
      </c>
      <c r="F4286" s="203">
        <v>90</v>
      </c>
      <c r="G4286" s="205" t="s">
        <v>6453</v>
      </c>
      <c r="H4286" s="205" t="s">
        <v>104</v>
      </c>
      <c r="I4286" s="205" t="s">
        <v>104</v>
      </c>
      <c r="J4286" s="205" t="s">
        <v>104</v>
      </c>
    </row>
    <row r="4287" spans="2:10" s="198" customFormat="1" ht="18" customHeight="1" x14ac:dyDescent="0.2">
      <c r="B4287" s="203">
        <v>2012</v>
      </c>
      <c r="C4287" s="204">
        <v>0</v>
      </c>
      <c r="D4287" s="205" t="s">
        <v>87</v>
      </c>
      <c r="E4287" s="205" t="s">
        <v>95</v>
      </c>
      <c r="F4287" s="203">
        <v>90</v>
      </c>
      <c r="G4287" s="205" t="s">
        <v>6453</v>
      </c>
      <c r="H4287" s="205" t="s">
        <v>104</v>
      </c>
      <c r="I4287" s="205" t="s">
        <v>349</v>
      </c>
      <c r="J4287" s="205" t="s">
        <v>104</v>
      </c>
    </row>
    <row r="4288" spans="2:10" s="198" customFormat="1" ht="18" customHeight="1" x14ac:dyDescent="0.2">
      <c r="B4288" s="203">
        <v>2012</v>
      </c>
      <c r="C4288" s="204">
        <v>4996737.5600000005</v>
      </c>
      <c r="D4288" s="205" t="s">
        <v>87</v>
      </c>
      <c r="E4288" s="205" t="s">
        <v>95</v>
      </c>
      <c r="F4288" s="203">
        <v>90</v>
      </c>
      <c r="G4288" s="205" t="s">
        <v>6453</v>
      </c>
      <c r="H4288" s="205" t="s">
        <v>105</v>
      </c>
      <c r="I4288" s="205" t="s">
        <v>105</v>
      </c>
      <c r="J4288" s="205" t="s">
        <v>105</v>
      </c>
    </row>
    <row r="4289" spans="2:10" s="198" customFormat="1" ht="18" customHeight="1" x14ac:dyDescent="0.2">
      <c r="B4289" s="203">
        <v>2012</v>
      </c>
      <c r="C4289" s="204">
        <v>8272320.5199999996</v>
      </c>
      <c r="D4289" s="205" t="s">
        <v>87</v>
      </c>
      <c r="E4289" s="205" t="s">
        <v>95</v>
      </c>
      <c r="F4289" s="203">
        <v>90</v>
      </c>
      <c r="G4289" s="205" t="s">
        <v>6453</v>
      </c>
      <c r="H4289" s="205" t="s">
        <v>105</v>
      </c>
      <c r="I4289" s="205" t="s">
        <v>478</v>
      </c>
      <c r="J4289" s="205" t="s">
        <v>478</v>
      </c>
    </row>
    <row r="4290" spans="2:10" s="198" customFormat="1" ht="18" customHeight="1" x14ac:dyDescent="0.2">
      <c r="B4290" s="203">
        <v>2012</v>
      </c>
      <c r="C4290" s="204">
        <v>27151357.059999999</v>
      </c>
      <c r="D4290" s="205" t="s">
        <v>87</v>
      </c>
      <c r="E4290" s="205" t="s">
        <v>95</v>
      </c>
      <c r="F4290" s="203">
        <v>90</v>
      </c>
      <c r="G4290" s="205" t="s">
        <v>6453</v>
      </c>
      <c r="H4290" s="205" t="s">
        <v>105</v>
      </c>
      <c r="I4290" s="205" t="s">
        <v>479</v>
      </c>
      <c r="J4290" s="205" t="s">
        <v>479</v>
      </c>
    </row>
    <row r="4291" spans="2:10" s="198" customFormat="1" ht="18" customHeight="1" x14ac:dyDescent="0.2">
      <c r="B4291" s="203">
        <v>2012</v>
      </c>
      <c r="C4291" s="204">
        <v>0</v>
      </c>
      <c r="D4291" s="205" t="s">
        <v>87</v>
      </c>
      <c r="E4291" s="205" t="s">
        <v>95</v>
      </c>
      <c r="F4291" s="203">
        <v>90</v>
      </c>
      <c r="G4291" s="205" t="s">
        <v>6453</v>
      </c>
      <c r="H4291" s="205" t="s">
        <v>105</v>
      </c>
      <c r="I4291" s="205" t="s">
        <v>349</v>
      </c>
      <c r="J4291" s="205" t="s">
        <v>105</v>
      </c>
    </row>
    <row r="4292" spans="2:10" s="198" customFormat="1" ht="18" customHeight="1" x14ac:dyDescent="0.2">
      <c r="B4292" s="203">
        <v>2012</v>
      </c>
      <c r="C4292" s="204">
        <v>1304636.3999999999</v>
      </c>
      <c r="D4292" s="205" t="s">
        <v>87</v>
      </c>
      <c r="E4292" s="205" t="s">
        <v>95</v>
      </c>
      <c r="F4292" s="203">
        <v>90</v>
      </c>
      <c r="G4292" s="205" t="s">
        <v>6453</v>
      </c>
      <c r="H4292" s="205" t="s">
        <v>377</v>
      </c>
      <c r="I4292" s="205" t="s">
        <v>377</v>
      </c>
      <c r="J4292" s="205" t="s">
        <v>377</v>
      </c>
    </row>
    <row r="4293" spans="2:10" s="198" customFormat="1" ht="18" customHeight="1" x14ac:dyDescent="0.2">
      <c r="B4293" s="203">
        <v>2012</v>
      </c>
      <c r="C4293" s="204">
        <v>0</v>
      </c>
      <c r="D4293" s="205" t="s">
        <v>87</v>
      </c>
      <c r="E4293" s="205" t="s">
        <v>95</v>
      </c>
      <c r="F4293" s="203">
        <v>90</v>
      </c>
      <c r="G4293" s="205" t="s">
        <v>6453</v>
      </c>
      <c r="H4293" s="205" t="s">
        <v>377</v>
      </c>
      <c r="I4293" s="205" t="s">
        <v>349</v>
      </c>
      <c r="J4293" s="205" t="s">
        <v>377</v>
      </c>
    </row>
    <row r="4294" spans="2:10" s="198" customFormat="1" ht="18" customHeight="1" x14ac:dyDescent="0.2">
      <c r="B4294" s="203">
        <v>2012</v>
      </c>
      <c r="C4294" s="204">
        <v>2111247.0299999998</v>
      </c>
      <c r="D4294" s="205" t="s">
        <v>87</v>
      </c>
      <c r="E4294" s="205" t="s">
        <v>95</v>
      </c>
      <c r="F4294" s="203">
        <v>90</v>
      </c>
      <c r="G4294" s="205" t="s">
        <v>6453</v>
      </c>
      <c r="H4294" s="205" t="s">
        <v>108</v>
      </c>
      <c r="I4294" s="205" t="s">
        <v>108</v>
      </c>
      <c r="J4294" s="205" t="s">
        <v>108</v>
      </c>
    </row>
    <row r="4295" spans="2:10" s="198" customFormat="1" ht="18" customHeight="1" x14ac:dyDescent="0.2">
      <c r="B4295" s="203">
        <v>2012</v>
      </c>
      <c r="C4295" s="204">
        <v>0</v>
      </c>
      <c r="D4295" s="205" t="s">
        <v>87</v>
      </c>
      <c r="E4295" s="205" t="s">
        <v>95</v>
      </c>
      <c r="F4295" s="203">
        <v>90</v>
      </c>
      <c r="G4295" s="205" t="s">
        <v>6453</v>
      </c>
      <c r="H4295" s="205" t="s">
        <v>108</v>
      </c>
      <c r="I4295" s="205" t="s">
        <v>349</v>
      </c>
      <c r="J4295" s="205" t="s">
        <v>108</v>
      </c>
    </row>
    <row r="4296" spans="2:10" s="198" customFormat="1" ht="18" customHeight="1" x14ac:dyDescent="0.2">
      <c r="B4296" s="203">
        <v>2012</v>
      </c>
      <c r="C4296" s="204">
        <v>12243645</v>
      </c>
      <c r="D4296" s="205" t="s">
        <v>87</v>
      </c>
      <c r="E4296" s="205" t="s">
        <v>95</v>
      </c>
      <c r="F4296" s="203">
        <v>90</v>
      </c>
      <c r="G4296" s="205" t="s">
        <v>6453</v>
      </c>
      <c r="H4296" s="205" t="s">
        <v>108</v>
      </c>
      <c r="I4296" s="205" t="s">
        <v>407</v>
      </c>
      <c r="J4296" s="205" t="s">
        <v>407</v>
      </c>
    </row>
    <row r="4297" spans="2:10" s="198" customFormat="1" ht="18" customHeight="1" x14ac:dyDescent="0.2">
      <c r="B4297" s="203">
        <v>2012</v>
      </c>
      <c r="C4297" s="204">
        <v>45005931.560000002</v>
      </c>
      <c r="D4297" s="205" t="s">
        <v>87</v>
      </c>
      <c r="E4297" s="205" t="s">
        <v>95</v>
      </c>
      <c r="F4297" s="203">
        <v>90</v>
      </c>
      <c r="G4297" s="205" t="s">
        <v>6453</v>
      </c>
      <c r="H4297" s="205" t="s">
        <v>110</v>
      </c>
      <c r="I4297" s="205" t="s">
        <v>110</v>
      </c>
      <c r="J4297" s="205" t="s">
        <v>110</v>
      </c>
    </row>
    <row r="4298" spans="2:10" s="198" customFormat="1" ht="18" customHeight="1" x14ac:dyDescent="0.2">
      <c r="B4298" s="203">
        <v>2012</v>
      </c>
      <c r="C4298" s="204">
        <v>0</v>
      </c>
      <c r="D4298" s="205" t="s">
        <v>87</v>
      </c>
      <c r="E4298" s="205" t="s">
        <v>95</v>
      </c>
      <c r="F4298" s="203">
        <v>90</v>
      </c>
      <c r="G4298" s="205" t="s">
        <v>6453</v>
      </c>
      <c r="H4298" s="205" t="s">
        <v>110</v>
      </c>
      <c r="I4298" s="205" t="s">
        <v>349</v>
      </c>
      <c r="J4298" s="205" t="s">
        <v>110</v>
      </c>
    </row>
    <row r="4299" spans="2:10" s="198" customFormat="1" ht="18" customHeight="1" x14ac:dyDescent="0.2">
      <c r="B4299" s="203">
        <v>2012</v>
      </c>
      <c r="C4299" s="204">
        <v>94394669.670000002</v>
      </c>
      <c r="D4299" s="205" t="s">
        <v>87</v>
      </c>
      <c r="E4299" s="205" t="s">
        <v>95</v>
      </c>
      <c r="F4299" s="203">
        <v>90</v>
      </c>
      <c r="G4299" s="205" t="s">
        <v>6453</v>
      </c>
      <c r="H4299" s="205" t="s">
        <v>111</v>
      </c>
      <c r="I4299" s="205" t="s">
        <v>111</v>
      </c>
      <c r="J4299" s="205" t="s">
        <v>111</v>
      </c>
    </row>
    <row r="4300" spans="2:10" s="198" customFormat="1" ht="18" customHeight="1" x14ac:dyDescent="0.2">
      <c r="B4300" s="203">
        <v>2012</v>
      </c>
      <c r="C4300" s="204">
        <v>2678851.9699999997</v>
      </c>
      <c r="D4300" s="205" t="s">
        <v>87</v>
      </c>
      <c r="E4300" s="205" t="s">
        <v>95</v>
      </c>
      <c r="F4300" s="203">
        <v>90</v>
      </c>
      <c r="G4300" s="205" t="s">
        <v>6453</v>
      </c>
      <c r="H4300" s="205" t="s">
        <v>111</v>
      </c>
      <c r="I4300" s="205" t="s">
        <v>349</v>
      </c>
      <c r="J4300" s="205" t="s">
        <v>111</v>
      </c>
    </row>
    <row r="4301" spans="2:10" s="198" customFormat="1" ht="18" customHeight="1" x14ac:dyDescent="0.2">
      <c r="B4301" s="203">
        <v>2012</v>
      </c>
      <c r="C4301" s="204">
        <v>18030341.34</v>
      </c>
      <c r="D4301" s="205" t="s">
        <v>87</v>
      </c>
      <c r="E4301" s="205" t="s">
        <v>95</v>
      </c>
      <c r="F4301" s="203">
        <v>90</v>
      </c>
      <c r="G4301" s="205" t="s">
        <v>6453</v>
      </c>
      <c r="H4301" s="205" t="s">
        <v>112</v>
      </c>
      <c r="I4301" s="205" t="s">
        <v>112</v>
      </c>
      <c r="J4301" s="205" t="s">
        <v>112</v>
      </c>
    </row>
    <row r="4302" spans="2:10" s="198" customFormat="1" ht="18" customHeight="1" x14ac:dyDescent="0.2">
      <c r="B4302" s="203">
        <v>2012</v>
      </c>
      <c r="C4302" s="204">
        <v>0</v>
      </c>
      <c r="D4302" s="205" t="s">
        <v>87</v>
      </c>
      <c r="E4302" s="205" t="s">
        <v>95</v>
      </c>
      <c r="F4302" s="203">
        <v>90</v>
      </c>
      <c r="G4302" s="205" t="s">
        <v>6453</v>
      </c>
      <c r="H4302" s="205" t="s">
        <v>112</v>
      </c>
      <c r="I4302" s="205" t="s">
        <v>349</v>
      </c>
      <c r="J4302" s="205" t="s">
        <v>112</v>
      </c>
    </row>
    <row r="4303" spans="2:10" s="198" customFormat="1" ht="18" customHeight="1" x14ac:dyDescent="0.2">
      <c r="B4303" s="203">
        <v>2012</v>
      </c>
      <c r="C4303" s="204">
        <v>0</v>
      </c>
      <c r="D4303" s="205" t="s">
        <v>87</v>
      </c>
      <c r="E4303" s="205" t="s">
        <v>95</v>
      </c>
      <c r="F4303" s="203">
        <v>90</v>
      </c>
      <c r="G4303" s="205" t="s">
        <v>6453</v>
      </c>
      <c r="H4303" s="205" t="s">
        <v>6470</v>
      </c>
      <c r="I4303" s="205" t="s">
        <v>349</v>
      </c>
      <c r="J4303" s="205" t="s">
        <v>6470</v>
      </c>
    </row>
    <row r="4304" spans="2:10" s="198" customFormat="1" ht="18" customHeight="1" x14ac:dyDescent="0.2">
      <c r="B4304" s="203">
        <v>2012</v>
      </c>
      <c r="C4304" s="204">
        <v>5449.98</v>
      </c>
      <c r="D4304" s="205" t="s">
        <v>87</v>
      </c>
      <c r="E4304" s="205" t="s">
        <v>95</v>
      </c>
      <c r="F4304" s="203">
        <v>90</v>
      </c>
      <c r="G4304" s="205" t="s">
        <v>6453</v>
      </c>
      <c r="H4304" s="205" t="s">
        <v>363</v>
      </c>
      <c r="I4304" s="205" t="s">
        <v>363</v>
      </c>
      <c r="J4304" s="205" t="s">
        <v>363</v>
      </c>
    </row>
    <row r="4305" spans="2:10" s="198" customFormat="1" ht="18" customHeight="1" x14ac:dyDescent="0.2">
      <c r="B4305" s="203">
        <v>2012</v>
      </c>
      <c r="C4305" s="204">
        <v>0</v>
      </c>
      <c r="D4305" s="205" t="s">
        <v>87</v>
      </c>
      <c r="E4305" s="205" t="s">
        <v>95</v>
      </c>
      <c r="F4305" s="203">
        <v>90</v>
      </c>
      <c r="G4305" s="205" t="s">
        <v>6453</v>
      </c>
      <c r="H4305" s="205" t="s">
        <v>363</v>
      </c>
      <c r="I4305" s="205" t="s">
        <v>349</v>
      </c>
      <c r="J4305" s="205" t="s">
        <v>363</v>
      </c>
    </row>
    <row r="4306" spans="2:10" s="198" customFormat="1" ht="18" customHeight="1" x14ac:dyDescent="0.2">
      <c r="B4306" s="203">
        <v>2012</v>
      </c>
      <c r="C4306" s="204">
        <v>18704737.859999999</v>
      </c>
      <c r="D4306" s="205" t="s">
        <v>87</v>
      </c>
      <c r="E4306" s="205" t="s">
        <v>95</v>
      </c>
      <c r="F4306" s="203">
        <v>90</v>
      </c>
      <c r="G4306" s="205" t="s">
        <v>6453</v>
      </c>
      <c r="H4306" s="205" t="s">
        <v>115</v>
      </c>
      <c r="I4306" s="205" t="s">
        <v>116</v>
      </c>
      <c r="J4306" s="205" t="s">
        <v>116</v>
      </c>
    </row>
    <row r="4307" spans="2:10" s="198" customFormat="1" ht="18" customHeight="1" x14ac:dyDescent="0.2">
      <c r="B4307" s="203">
        <v>2012</v>
      </c>
      <c r="C4307" s="204">
        <v>0</v>
      </c>
      <c r="D4307" s="205" t="s">
        <v>87</v>
      </c>
      <c r="E4307" s="205" t="s">
        <v>95</v>
      </c>
      <c r="F4307" s="203">
        <v>90</v>
      </c>
      <c r="G4307" s="205" t="s">
        <v>6453</v>
      </c>
      <c r="H4307" s="205" t="s">
        <v>115</v>
      </c>
      <c r="I4307" s="205" t="s">
        <v>117</v>
      </c>
      <c r="J4307" s="205" t="s">
        <v>117</v>
      </c>
    </row>
    <row r="4308" spans="2:10" s="198" customFormat="1" ht="18" customHeight="1" x14ac:dyDescent="0.2">
      <c r="B4308" s="203">
        <v>2012</v>
      </c>
      <c r="C4308" s="204">
        <v>49.8</v>
      </c>
      <c r="D4308" s="205" t="s">
        <v>87</v>
      </c>
      <c r="E4308" s="205" t="s">
        <v>95</v>
      </c>
      <c r="F4308" s="203">
        <v>90</v>
      </c>
      <c r="G4308" s="205" t="s">
        <v>6453</v>
      </c>
      <c r="H4308" s="205" t="s">
        <v>115</v>
      </c>
      <c r="I4308" s="205" t="s">
        <v>452</v>
      </c>
      <c r="J4308" s="205" t="s">
        <v>452</v>
      </c>
    </row>
    <row r="4309" spans="2:10" s="198" customFormat="1" ht="18" customHeight="1" x14ac:dyDescent="0.2">
      <c r="B4309" s="203">
        <v>2012</v>
      </c>
      <c r="C4309" s="204">
        <v>16925009.739999998</v>
      </c>
      <c r="D4309" s="205" t="s">
        <v>87</v>
      </c>
      <c r="E4309" s="205" t="s">
        <v>95</v>
      </c>
      <c r="F4309" s="203">
        <v>90</v>
      </c>
      <c r="G4309" s="205" t="s">
        <v>6453</v>
      </c>
      <c r="H4309" s="205" t="s">
        <v>115</v>
      </c>
      <c r="I4309" s="205" t="s">
        <v>397</v>
      </c>
      <c r="J4309" s="205" t="s">
        <v>397</v>
      </c>
    </row>
    <row r="4310" spans="2:10" s="198" customFormat="1" ht="18" customHeight="1" x14ac:dyDescent="0.2">
      <c r="B4310" s="203">
        <v>2012</v>
      </c>
      <c r="C4310" s="204">
        <v>22154738.34</v>
      </c>
      <c r="D4310" s="205" t="s">
        <v>87</v>
      </c>
      <c r="E4310" s="205" t="s">
        <v>95</v>
      </c>
      <c r="F4310" s="203">
        <v>90</v>
      </c>
      <c r="G4310" s="205" t="s">
        <v>6453</v>
      </c>
      <c r="H4310" s="205" t="s">
        <v>115</v>
      </c>
      <c r="I4310" s="205" t="s">
        <v>385</v>
      </c>
      <c r="J4310" s="205" t="s">
        <v>385</v>
      </c>
    </row>
    <row r="4311" spans="2:10" s="198" customFormat="1" ht="18" customHeight="1" x14ac:dyDescent="0.2">
      <c r="B4311" s="203">
        <v>2012</v>
      </c>
      <c r="C4311" s="204">
        <v>1045937.63</v>
      </c>
      <c r="D4311" s="205" t="s">
        <v>87</v>
      </c>
      <c r="E4311" s="205" t="s">
        <v>95</v>
      </c>
      <c r="F4311" s="203">
        <v>90</v>
      </c>
      <c r="G4311" s="205" t="s">
        <v>6453</v>
      </c>
      <c r="H4311" s="205" t="s">
        <v>115</v>
      </c>
      <c r="I4311" s="205" t="s">
        <v>454</v>
      </c>
      <c r="J4311" s="205" t="s">
        <v>454</v>
      </c>
    </row>
    <row r="4312" spans="2:10" s="198" customFormat="1" ht="18" customHeight="1" x14ac:dyDescent="0.2">
      <c r="B4312" s="203">
        <v>2012</v>
      </c>
      <c r="C4312" s="204">
        <v>262457.41000000003</v>
      </c>
      <c r="D4312" s="205" t="s">
        <v>87</v>
      </c>
      <c r="E4312" s="205" t="s">
        <v>95</v>
      </c>
      <c r="F4312" s="203">
        <v>90</v>
      </c>
      <c r="G4312" s="205" t="s">
        <v>6453</v>
      </c>
      <c r="H4312" s="205" t="s">
        <v>115</v>
      </c>
      <c r="I4312" s="205" t="s">
        <v>455</v>
      </c>
      <c r="J4312" s="205" t="s">
        <v>455</v>
      </c>
    </row>
    <row r="4313" spans="2:10" s="198" customFormat="1" ht="18" customHeight="1" x14ac:dyDescent="0.2">
      <c r="B4313" s="203">
        <v>2012</v>
      </c>
      <c r="C4313" s="204">
        <v>901427.02</v>
      </c>
      <c r="D4313" s="205" t="s">
        <v>87</v>
      </c>
      <c r="E4313" s="205" t="s">
        <v>95</v>
      </c>
      <c r="F4313" s="203">
        <v>90</v>
      </c>
      <c r="G4313" s="205" t="s">
        <v>6453</v>
      </c>
      <c r="H4313" s="205" t="s">
        <v>115</v>
      </c>
      <c r="I4313" s="205" t="s">
        <v>480</v>
      </c>
      <c r="J4313" s="205" t="s">
        <v>480</v>
      </c>
    </row>
    <row r="4314" spans="2:10" s="198" customFormat="1" ht="18" customHeight="1" x14ac:dyDescent="0.2">
      <c r="B4314" s="203">
        <v>2012</v>
      </c>
      <c r="C4314" s="204">
        <v>30250726.190000001</v>
      </c>
      <c r="D4314" s="205" t="s">
        <v>87</v>
      </c>
      <c r="E4314" s="205" t="s">
        <v>95</v>
      </c>
      <c r="F4314" s="203">
        <v>90</v>
      </c>
      <c r="G4314" s="205" t="s">
        <v>6453</v>
      </c>
      <c r="H4314" s="205" t="s">
        <v>115</v>
      </c>
      <c r="I4314" s="205" t="s">
        <v>118</v>
      </c>
      <c r="J4314" s="205" t="s">
        <v>118</v>
      </c>
    </row>
    <row r="4315" spans="2:10" s="198" customFormat="1" ht="18" customHeight="1" x14ac:dyDescent="0.2">
      <c r="B4315" s="203">
        <v>2012</v>
      </c>
      <c r="C4315" s="204">
        <v>12764.9</v>
      </c>
      <c r="D4315" s="205" t="s">
        <v>87</v>
      </c>
      <c r="E4315" s="205" t="s">
        <v>95</v>
      </c>
      <c r="F4315" s="203">
        <v>90</v>
      </c>
      <c r="G4315" s="205" t="s">
        <v>6453</v>
      </c>
      <c r="H4315" s="205" t="s">
        <v>115</v>
      </c>
      <c r="I4315" s="205" t="s">
        <v>119</v>
      </c>
      <c r="J4315" s="205" t="s">
        <v>119</v>
      </c>
    </row>
    <row r="4316" spans="2:10" s="198" customFormat="1" ht="18" customHeight="1" x14ac:dyDescent="0.2">
      <c r="B4316" s="203">
        <v>2012</v>
      </c>
      <c r="C4316" s="204">
        <v>70759750.849999994</v>
      </c>
      <c r="D4316" s="205" t="s">
        <v>87</v>
      </c>
      <c r="E4316" s="205" t="s">
        <v>95</v>
      </c>
      <c r="F4316" s="203">
        <v>90</v>
      </c>
      <c r="G4316" s="205" t="s">
        <v>6453</v>
      </c>
      <c r="H4316" s="205" t="s">
        <v>115</v>
      </c>
      <c r="I4316" s="205" t="s">
        <v>388</v>
      </c>
      <c r="J4316" s="205" t="s">
        <v>388</v>
      </c>
    </row>
    <row r="4317" spans="2:10" s="198" customFormat="1" ht="18" customHeight="1" x14ac:dyDescent="0.2">
      <c r="B4317" s="203">
        <v>2012</v>
      </c>
      <c r="C4317" s="204">
        <v>1404366.69</v>
      </c>
      <c r="D4317" s="205" t="s">
        <v>87</v>
      </c>
      <c r="E4317" s="205" t="s">
        <v>95</v>
      </c>
      <c r="F4317" s="203">
        <v>90</v>
      </c>
      <c r="G4317" s="205" t="s">
        <v>6453</v>
      </c>
      <c r="H4317" s="205" t="s">
        <v>115</v>
      </c>
      <c r="I4317" s="205" t="s">
        <v>456</v>
      </c>
      <c r="J4317" s="205" t="s">
        <v>456</v>
      </c>
    </row>
    <row r="4318" spans="2:10" s="198" customFormat="1" ht="18" customHeight="1" x14ac:dyDescent="0.2">
      <c r="B4318" s="203">
        <v>2012</v>
      </c>
      <c r="C4318" s="204">
        <v>69402.37</v>
      </c>
      <c r="D4318" s="205" t="s">
        <v>87</v>
      </c>
      <c r="E4318" s="205" t="s">
        <v>95</v>
      </c>
      <c r="F4318" s="203">
        <v>90</v>
      </c>
      <c r="G4318" s="205" t="s">
        <v>6453</v>
      </c>
      <c r="H4318" s="205" t="s">
        <v>115</v>
      </c>
      <c r="I4318" s="205" t="s">
        <v>457</v>
      </c>
      <c r="J4318" s="205" t="s">
        <v>457</v>
      </c>
    </row>
    <row r="4319" spans="2:10" s="198" customFormat="1" ht="18" customHeight="1" x14ac:dyDescent="0.2">
      <c r="B4319" s="203">
        <v>2012</v>
      </c>
      <c r="C4319" s="204">
        <v>5492489.3700000001</v>
      </c>
      <c r="D4319" s="205" t="s">
        <v>87</v>
      </c>
      <c r="E4319" s="205" t="s">
        <v>95</v>
      </c>
      <c r="F4319" s="203">
        <v>90</v>
      </c>
      <c r="G4319" s="205" t="s">
        <v>6453</v>
      </c>
      <c r="H4319" s="205" t="s">
        <v>115</v>
      </c>
      <c r="I4319" s="205" t="s">
        <v>394</v>
      </c>
      <c r="J4319" s="205" t="s">
        <v>394</v>
      </c>
    </row>
    <row r="4320" spans="2:10" s="198" customFormat="1" ht="18" customHeight="1" x14ac:dyDescent="0.2">
      <c r="B4320" s="203">
        <v>2012</v>
      </c>
      <c r="C4320" s="204">
        <v>0</v>
      </c>
      <c r="D4320" s="205" t="s">
        <v>87</v>
      </c>
      <c r="E4320" s="205" t="s">
        <v>95</v>
      </c>
      <c r="F4320" s="203">
        <v>90</v>
      </c>
      <c r="G4320" s="205" t="s">
        <v>6453</v>
      </c>
      <c r="H4320" s="205" t="s">
        <v>115</v>
      </c>
      <c r="I4320" s="205" t="s">
        <v>349</v>
      </c>
      <c r="J4320" s="205" t="s">
        <v>115</v>
      </c>
    </row>
    <row r="4321" spans="2:10" s="198" customFormat="1" ht="18" customHeight="1" x14ac:dyDescent="0.2">
      <c r="B4321" s="203">
        <v>2012</v>
      </c>
      <c r="C4321" s="204">
        <v>604614117.16999996</v>
      </c>
      <c r="D4321" s="205" t="s">
        <v>87</v>
      </c>
      <c r="E4321" s="205" t="s">
        <v>95</v>
      </c>
      <c r="F4321" s="203">
        <v>90</v>
      </c>
      <c r="G4321" s="205" t="s">
        <v>6453</v>
      </c>
      <c r="H4321" s="205" t="s">
        <v>120</v>
      </c>
      <c r="I4321" s="205" t="s">
        <v>121</v>
      </c>
      <c r="J4321" s="205" t="s">
        <v>121</v>
      </c>
    </row>
    <row r="4322" spans="2:10" s="198" customFormat="1" ht="18" customHeight="1" x14ac:dyDescent="0.2">
      <c r="B4322" s="203">
        <v>2012</v>
      </c>
      <c r="C4322" s="204">
        <v>178461439.25</v>
      </c>
      <c r="D4322" s="205" t="s">
        <v>87</v>
      </c>
      <c r="E4322" s="205" t="s">
        <v>95</v>
      </c>
      <c r="F4322" s="203">
        <v>90</v>
      </c>
      <c r="G4322" s="205" t="s">
        <v>6453</v>
      </c>
      <c r="H4322" s="205" t="s">
        <v>120</v>
      </c>
      <c r="I4322" s="205" t="s">
        <v>122</v>
      </c>
      <c r="J4322" s="205" t="s">
        <v>122</v>
      </c>
    </row>
    <row r="4323" spans="2:10" s="198" customFormat="1" ht="18" customHeight="1" x14ac:dyDescent="0.2">
      <c r="B4323" s="203">
        <v>2012</v>
      </c>
      <c r="C4323" s="204">
        <v>477525.14</v>
      </c>
      <c r="D4323" s="205" t="s">
        <v>87</v>
      </c>
      <c r="E4323" s="205" t="s">
        <v>95</v>
      </c>
      <c r="F4323" s="203">
        <v>90</v>
      </c>
      <c r="G4323" s="205" t="s">
        <v>6453</v>
      </c>
      <c r="H4323" s="205" t="s">
        <v>120</v>
      </c>
      <c r="I4323" s="205" t="s">
        <v>349</v>
      </c>
      <c r="J4323" s="205" t="s">
        <v>120</v>
      </c>
    </row>
    <row r="4324" spans="2:10" s="198" customFormat="1" ht="18" customHeight="1" x14ac:dyDescent="0.2">
      <c r="B4324" s="203">
        <v>2012</v>
      </c>
      <c r="C4324" s="204">
        <v>16240866.640000001</v>
      </c>
      <c r="D4324" s="205" t="s">
        <v>87</v>
      </c>
      <c r="E4324" s="205" t="s">
        <v>95</v>
      </c>
      <c r="F4324" s="203">
        <v>90</v>
      </c>
      <c r="G4324" s="205" t="s">
        <v>6453</v>
      </c>
      <c r="H4324" s="205" t="s">
        <v>481</v>
      </c>
      <c r="I4324" s="205" t="s">
        <v>157</v>
      </c>
      <c r="J4324" s="205" t="s">
        <v>157</v>
      </c>
    </row>
    <row r="4325" spans="2:10" s="198" customFormat="1" ht="18" customHeight="1" x14ac:dyDescent="0.2">
      <c r="B4325" s="203">
        <v>2012</v>
      </c>
      <c r="C4325" s="204">
        <v>0</v>
      </c>
      <c r="D4325" s="205" t="s">
        <v>87</v>
      </c>
      <c r="E4325" s="205" t="s">
        <v>95</v>
      </c>
      <c r="F4325" s="203">
        <v>90</v>
      </c>
      <c r="G4325" s="205" t="s">
        <v>6453</v>
      </c>
      <c r="H4325" s="205" t="s">
        <v>481</v>
      </c>
      <c r="I4325" s="205" t="s">
        <v>349</v>
      </c>
      <c r="J4325" s="205" t="s">
        <v>481</v>
      </c>
    </row>
    <row r="4326" spans="2:10" s="198" customFormat="1" ht="18" customHeight="1" x14ac:dyDescent="0.2">
      <c r="B4326" s="203">
        <v>2012</v>
      </c>
      <c r="C4326" s="204">
        <v>29674.49</v>
      </c>
      <c r="D4326" s="205" t="s">
        <v>87</v>
      </c>
      <c r="E4326" s="205" t="s">
        <v>95</v>
      </c>
      <c r="F4326" s="203">
        <v>90</v>
      </c>
      <c r="G4326" s="205" t="s">
        <v>6453</v>
      </c>
      <c r="H4326" s="205" t="s">
        <v>123</v>
      </c>
      <c r="I4326" s="205" t="s">
        <v>124</v>
      </c>
      <c r="J4326" s="205" t="s">
        <v>124</v>
      </c>
    </row>
    <row r="4327" spans="2:10" s="198" customFormat="1" ht="18" customHeight="1" x14ac:dyDescent="0.2">
      <c r="B4327" s="203">
        <v>2012</v>
      </c>
      <c r="C4327" s="204">
        <v>20255263.600000001</v>
      </c>
      <c r="D4327" s="205" t="s">
        <v>87</v>
      </c>
      <c r="E4327" s="205" t="s">
        <v>95</v>
      </c>
      <c r="F4327" s="203">
        <v>90</v>
      </c>
      <c r="G4327" s="205" t="s">
        <v>6453</v>
      </c>
      <c r="H4327" s="205" t="s">
        <v>123</v>
      </c>
      <c r="I4327" s="205" t="s">
        <v>125</v>
      </c>
      <c r="J4327" s="205" t="s">
        <v>125</v>
      </c>
    </row>
    <row r="4328" spans="2:10" s="198" customFormat="1" ht="18" customHeight="1" x14ac:dyDescent="0.2">
      <c r="B4328" s="203">
        <v>2012</v>
      </c>
      <c r="C4328" s="204">
        <v>1755162.4300000002</v>
      </c>
      <c r="D4328" s="205" t="s">
        <v>87</v>
      </c>
      <c r="E4328" s="205" t="s">
        <v>95</v>
      </c>
      <c r="F4328" s="203">
        <v>90</v>
      </c>
      <c r="G4328" s="205" t="s">
        <v>6453</v>
      </c>
      <c r="H4328" s="205" t="s">
        <v>123</v>
      </c>
      <c r="I4328" s="205" t="s">
        <v>126</v>
      </c>
      <c r="J4328" s="205" t="s">
        <v>126</v>
      </c>
    </row>
    <row r="4329" spans="2:10" s="198" customFormat="1" ht="18" customHeight="1" x14ac:dyDescent="0.2">
      <c r="B4329" s="203">
        <v>2012</v>
      </c>
      <c r="C4329" s="204">
        <v>10558513.82</v>
      </c>
      <c r="D4329" s="205" t="s">
        <v>87</v>
      </c>
      <c r="E4329" s="205" t="s">
        <v>95</v>
      </c>
      <c r="F4329" s="203">
        <v>90</v>
      </c>
      <c r="G4329" s="205" t="s">
        <v>6453</v>
      </c>
      <c r="H4329" s="205" t="s">
        <v>123</v>
      </c>
      <c r="I4329" s="205" t="s">
        <v>127</v>
      </c>
      <c r="J4329" s="205" t="s">
        <v>127</v>
      </c>
    </row>
    <row r="4330" spans="2:10" s="198" customFormat="1" ht="18" customHeight="1" x14ac:dyDescent="0.2">
      <c r="B4330" s="203">
        <v>2012</v>
      </c>
      <c r="C4330" s="204">
        <v>3633044.79</v>
      </c>
      <c r="D4330" s="205" t="s">
        <v>87</v>
      </c>
      <c r="E4330" s="205" t="s">
        <v>95</v>
      </c>
      <c r="F4330" s="203">
        <v>90</v>
      </c>
      <c r="G4330" s="205" t="s">
        <v>6453</v>
      </c>
      <c r="H4330" s="205" t="s">
        <v>123</v>
      </c>
      <c r="I4330" s="205" t="s">
        <v>350</v>
      </c>
      <c r="J4330" s="205" t="s">
        <v>350</v>
      </c>
    </row>
    <row r="4331" spans="2:10" s="198" customFormat="1" ht="18" customHeight="1" x14ac:dyDescent="0.2">
      <c r="B4331" s="203">
        <v>2012</v>
      </c>
      <c r="C4331" s="204">
        <v>55681382.789999999</v>
      </c>
      <c r="D4331" s="205" t="s">
        <v>87</v>
      </c>
      <c r="E4331" s="205" t="s">
        <v>95</v>
      </c>
      <c r="F4331" s="203">
        <v>90</v>
      </c>
      <c r="G4331" s="205" t="s">
        <v>6453</v>
      </c>
      <c r="H4331" s="205" t="s">
        <v>123</v>
      </c>
      <c r="I4331" s="205" t="s">
        <v>128</v>
      </c>
      <c r="J4331" s="205" t="s">
        <v>128</v>
      </c>
    </row>
    <row r="4332" spans="2:10" s="198" customFormat="1" ht="18" customHeight="1" x14ac:dyDescent="0.2">
      <c r="B4332" s="203">
        <v>2012</v>
      </c>
      <c r="C4332" s="204">
        <v>2349046.98</v>
      </c>
      <c r="D4332" s="205" t="s">
        <v>87</v>
      </c>
      <c r="E4332" s="205" t="s">
        <v>95</v>
      </c>
      <c r="F4332" s="203">
        <v>90</v>
      </c>
      <c r="G4332" s="205" t="s">
        <v>6453</v>
      </c>
      <c r="H4332" s="205" t="s">
        <v>123</v>
      </c>
      <c r="I4332" s="205" t="s">
        <v>129</v>
      </c>
      <c r="J4332" s="205" t="s">
        <v>129</v>
      </c>
    </row>
    <row r="4333" spans="2:10" s="198" customFormat="1" ht="18" customHeight="1" x14ac:dyDescent="0.2">
      <c r="B4333" s="203">
        <v>2012</v>
      </c>
      <c r="C4333" s="204">
        <v>1645252.37</v>
      </c>
      <c r="D4333" s="205" t="s">
        <v>87</v>
      </c>
      <c r="E4333" s="205" t="s">
        <v>95</v>
      </c>
      <c r="F4333" s="203">
        <v>90</v>
      </c>
      <c r="G4333" s="205" t="s">
        <v>6453</v>
      </c>
      <c r="H4333" s="205" t="s">
        <v>123</v>
      </c>
      <c r="I4333" s="205" t="s">
        <v>130</v>
      </c>
      <c r="J4333" s="205" t="s">
        <v>130</v>
      </c>
    </row>
    <row r="4334" spans="2:10" s="198" customFormat="1" ht="18" customHeight="1" x14ac:dyDescent="0.2">
      <c r="B4334" s="203">
        <v>2012</v>
      </c>
      <c r="C4334" s="204">
        <v>2562551.13</v>
      </c>
      <c r="D4334" s="205" t="s">
        <v>87</v>
      </c>
      <c r="E4334" s="205" t="s">
        <v>95</v>
      </c>
      <c r="F4334" s="203">
        <v>90</v>
      </c>
      <c r="G4334" s="205" t="s">
        <v>6453</v>
      </c>
      <c r="H4334" s="205" t="s">
        <v>123</v>
      </c>
      <c r="I4334" s="205" t="s">
        <v>131</v>
      </c>
      <c r="J4334" s="205" t="s">
        <v>131</v>
      </c>
    </row>
    <row r="4335" spans="2:10" s="198" customFormat="1" ht="18" customHeight="1" x14ac:dyDescent="0.2">
      <c r="B4335" s="203">
        <v>2012</v>
      </c>
      <c r="C4335" s="204">
        <v>40657885.590000004</v>
      </c>
      <c r="D4335" s="205" t="s">
        <v>87</v>
      </c>
      <c r="E4335" s="205" t="s">
        <v>95</v>
      </c>
      <c r="F4335" s="203">
        <v>90</v>
      </c>
      <c r="G4335" s="205" t="s">
        <v>6453</v>
      </c>
      <c r="H4335" s="205" t="s">
        <v>123</v>
      </c>
      <c r="I4335" s="205" t="s">
        <v>412</v>
      </c>
      <c r="J4335" s="205" t="s">
        <v>412</v>
      </c>
    </row>
    <row r="4336" spans="2:10" s="198" customFormat="1" ht="18" customHeight="1" x14ac:dyDescent="0.2">
      <c r="B4336" s="203">
        <v>2012</v>
      </c>
      <c r="C4336" s="204">
        <v>250806.53</v>
      </c>
      <c r="D4336" s="205" t="s">
        <v>87</v>
      </c>
      <c r="E4336" s="205" t="s">
        <v>95</v>
      </c>
      <c r="F4336" s="203">
        <v>90</v>
      </c>
      <c r="G4336" s="205" t="s">
        <v>6453</v>
      </c>
      <c r="H4336" s="205" t="s">
        <v>123</v>
      </c>
      <c r="I4336" s="205" t="s">
        <v>132</v>
      </c>
      <c r="J4336" s="205" t="s">
        <v>132</v>
      </c>
    </row>
    <row r="4337" spans="2:10" s="198" customFormat="1" ht="18" customHeight="1" x14ac:dyDescent="0.2">
      <c r="B4337" s="203">
        <v>2012</v>
      </c>
      <c r="C4337" s="204">
        <v>33875251.600000001</v>
      </c>
      <c r="D4337" s="205" t="s">
        <v>87</v>
      </c>
      <c r="E4337" s="205" t="s">
        <v>95</v>
      </c>
      <c r="F4337" s="203">
        <v>90</v>
      </c>
      <c r="G4337" s="205" t="s">
        <v>6453</v>
      </c>
      <c r="H4337" s="205" t="s">
        <v>123</v>
      </c>
      <c r="I4337" s="205" t="s">
        <v>133</v>
      </c>
      <c r="J4337" s="205" t="s">
        <v>133</v>
      </c>
    </row>
    <row r="4338" spans="2:10" s="198" customFormat="1" ht="18" customHeight="1" x14ac:dyDescent="0.2">
      <c r="B4338" s="203">
        <v>2012</v>
      </c>
      <c r="C4338" s="204">
        <v>3110294.31</v>
      </c>
      <c r="D4338" s="205" t="s">
        <v>87</v>
      </c>
      <c r="E4338" s="205" t="s">
        <v>95</v>
      </c>
      <c r="F4338" s="203">
        <v>90</v>
      </c>
      <c r="G4338" s="205" t="s">
        <v>6453</v>
      </c>
      <c r="H4338" s="205" t="s">
        <v>123</v>
      </c>
      <c r="I4338" s="205" t="s">
        <v>134</v>
      </c>
      <c r="J4338" s="205" t="s">
        <v>134</v>
      </c>
    </row>
    <row r="4339" spans="2:10" s="198" customFormat="1" ht="18" customHeight="1" x14ac:dyDescent="0.2">
      <c r="B4339" s="203">
        <v>2012</v>
      </c>
      <c r="C4339" s="204">
        <v>151960.21</v>
      </c>
      <c r="D4339" s="205" t="s">
        <v>87</v>
      </c>
      <c r="E4339" s="205" t="s">
        <v>95</v>
      </c>
      <c r="F4339" s="203">
        <v>90</v>
      </c>
      <c r="G4339" s="205" t="s">
        <v>6453</v>
      </c>
      <c r="H4339" s="205" t="s">
        <v>123</v>
      </c>
      <c r="I4339" s="205" t="s">
        <v>379</v>
      </c>
      <c r="J4339" s="205" t="s">
        <v>379</v>
      </c>
    </row>
    <row r="4340" spans="2:10" s="198" customFormat="1" ht="18" customHeight="1" x14ac:dyDescent="0.2">
      <c r="B4340" s="203">
        <v>2012</v>
      </c>
      <c r="C4340" s="204">
        <v>104540.72</v>
      </c>
      <c r="D4340" s="205" t="s">
        <v>87</v>
      </c>
      <c r="E4340" s="205" t="s">
        <v>95</v>
      </c>
      <c r="F4340" s="203">
        <v>90</v>
      </c>
      <c r="G4340" s="205" t="s">
        <v>6453</v>
      </c>
      <c r="H4340" s="205" t="s">
        <v>123</v>
      </c>
      <c r="I4340" s="205" t="s">
        <v>135</v>
      </c>
      <c r="J4340" s="205" t="s">
        <v>135</v>
      </c>
    </row>
    <row r="4341" spans="2:10" s="198" customFormat="1" ht="18" customHeight="1" x14ac:dyDescent="0.2">
      <c r="B4341" s="203">
        <v>2012</v>
      </c>
      <c r="C4341" s="204">
        <v>20439.82</v>
      </c>
      <c r="D4341" s="205" t="s">
        <v>87</v>
      </c>
      <c r="E4341" s="205" t="s">
        <v>95</v>
      </c>
      <c r="F4341" s="203">
        <v>90</v>
      </c>
      <c r="G4341" s="205" t="s">
        <v>6453</v>
      </c>
      <c r="H4341" s="205" t="s">
        <v>123</v>
      </c>
      <c r="I4341" s="205" t="s">
        <v>136</v>
      </c>
      <c r="J4341" s="205" t="s">
        <v>136</v>
      </c>
    </row>
    <row r="4342" spans="2:10" s="198" customFormat="1" ht="18" customHeight="1" x14ac:dyDescent="0.2">
      <c r="B4342" s="203">
        <v>2012</v>
      </c>
      <c r="C4342" s="204">
        <v>429317.6</v>
      </c>
      <c r="D4342" s="205" t="s">
        <v>87</v>
      </c>
      <c r="E4342" s="205" t="s">
        <v>95</v>
      </c>
      <c r="F4342" s="203">
        <v>90</v>
      </c>
      <c r="G4342" s="205" t="s">
        <v>6453</v>
      </c>
      <c r="H4342" s="205" t="s">
        <v>123</v>
      </c>
      <c r="I4342" s="205" t="s">
        <v>137</v>
      </c>
      <c r="J4342" s="205" t="s">
        <v>137</v>
      </c>
    </row>
    <row r="4343" spans="2:10" s="198" customFormat="1" ht="18" customHeight="1" x14ac:dyDescent="0.2">
      <c r="B4343" s="203">
        <v>2012</v>
      </c>
      <c r="C4343" s="204">
        <v>11198716.199999999</v>
      </c>
      <c r="D4343" s="205" t="s">
        <v>87</v>
      </c>
      <c r="E4343" s="205" t="s">
        <v>95</v>
      </c>
      <c r="F4343" s="203">
        <v>90</v>
      </c>
      <c r="G4343" s="205" t="s">
        <v>6453</v>
      </c>
      <c r="H4343" s="205" t="s">
        <v>123</v>
      </c>
      <c r="I4343" s="205" t="s">
        <v>138</v>
      </c>
      <c r="J4343" s="205" t="s">
        <v>138</v>
      </c>
    </row>
    <row r="4344" spans="2:10" s="198" customFormat="1" ht="18" customHeight="1" x14ac:dyDescent="0.2">
      <c r="B4344" s="203">
        <v>2012</v>
      </c>
      <c r="C4344" s="204">
        <v>26432042.32</v>
      </c>
      <c r="D4344" s="205" t="s">
        <v>87</v>
      </c>
      <c r="E4344" s="205" t="s">
        <v>95</v>
      </c>
      <c r="F4344" s="203">
        <v>90</v>
      </c>
      <c r="G4344" s="205" t="s">
        <v>6453</v>
      </c>
      <c r="H4344" s="205" t="s">
        <v>123</v>
      </c>
      <c r="I4344" s="205" t="s">
        <v>139</v>
      </c>
      <c r="J4344" s="205" t="s">
        <v>139</v>
      </c>
    </row>
    <row r="4345" spans="2:10" s="198" customFormat="1" ht="18" customHeight="1" x14ac:dyDescent="0.2">
      <c r="B4345" s="203">
        <v>2012</v>
      </c>
      <c r="C4345" s="204">
        <v>2297287.2999999998</v>
      </c>
      <c r="D4345" s="205" t="s">
        <v>87</v>
      </c>
      <c r="E4345" s="205" t="s">
        <v>95</v>
      </c>
      <c r="F4345" s="203">
        <v>90</v>
      </c>
      <c r="G4345" s="205" t="s">
        <v>6453</v>
      </c>
      <c r="H4345" s="205" t="s">
        <v>123</v>
      </c>
      <c r="I4345" s="205" t="s">
        <v>140</v>
      </c>
      <c r="J4345" s="205" t="s">
        <v>140</v>
      </c>
    </row>
    <row r="4346" spans="2:10" s="198" customFormat="1" ht="18" customHeight="1" x14ac:dyDescent="0.2">
      <c r="B4346" s="203">
        <v>2012</v>
      </c>
      <c r="C4346" s="204">
        <v>1794813.35</v>
      </c>
      <c r="D4346" s="205" t="s">
        <v>87</v>
      </c>
      <c r="E4346" s="205" t="s">
        <v>95</v>
      </c>
      <c r="F4346" s="203">
        <v>90</v>
      </c>
      <c r="G4346" s="205" t="s">
        <v>6453</v>
      </c>
      <c r="H4346" s="205" t="s">
        <v>123</v>
      </c>
      <c r="I4346" s="205" t="s">
        <v>141</v>
      </c>
      <c r="J4346" s="205" t="s">
        <v>141</v>
      </c>
    </row>
    <row r="4347" spans="2:10" s="198" customFormat="1" ht="18" customHeight="1" x14ac:dyDescent="0.2">
      <c r="B4347" s="203">
        <v>2012</v>
      </c>
      <c r="C4347" s="204">
        <v>6812524.0199999996</v>
      </c>
      <c r="D4347" s="205" t="s">
        <v>87</v>
      </c>
      <c r="E4347" s="205" t="s">
        <v>95</v>
      </c>
      <c r="F4347" s="203">
        <v>90</v>
      </c>
      <c r="G4347" s="205" t="s">
        <v>6453</v>
      </c>
      <c r="H4347" s="205" t="s">
        <v>123</v>
      </c>
      <c r="I4347" s="205" t="s">
        <v>142</v>
      </c>
      <c r="J4347" s="205" t="s">
        <v>142</v>
      </c>
    </row>
    <row r="4348" spans="2:10" s="198" customFormat="1" ht="18" customHeight="1" x14ac:dyDescent="0.2">
      <c r="B4348" s="203">
        <v>2012</v>
      </c>
      <c r="C4348" s="204">
        <v>90855326.659999996</v>
      </c>
      <c r="D4348" s="205" t="s">
        <v>87</v>
      </c>
      <c r="E4348" s="205" t="s">
        <v>95</v>
      </c>
      <c r="F4348" s="203">
        <v>90</v>
      </c>
      <c r="G4348" s="205" t="s">
        <v>6453</v>
      </c>
      <c r="H4348" s="205" t="s">
        <v>123</v>
      </c>
      <c r="I4348" s="205" t="s">
        <v>143</v>
      </c>
      <c r="J4348" s="205" t="s">
        <v>143</v>
      </c>
    </row>
    <row r="4349" spans="2:10" s="198" customFormat="1" ht="18" customHeight="1" x14ac:dyDescent="0.2">
      <c r="B4349" s="203">
        <v>2012</v>
      </c>
      <c r="C4349" s="204">
        <v>1220420.83</v>
      </c>
      <c r="D4349" s="205" t="s">
        <v>87</v>
      </c>
      <c r="E4349" s="205" t="s">
        <v>95</v>
      </c>
      <c r="F4349" s="203">
        <v>90</v>
      </c>
      <c r="G4349" s="205" t="s">
        <v>6453</v>
      </c>
      <c r="H4349" s="205" t="s">
        <v>123</v>
      </c>
      <c r="I4349" s="205" t="s">
        <v>144</v>
      </c>
      <c r="J4349" s="205" t="s">
        <v>144</v>
      </c>
    </row>
    <row r="4350" spans="2:10" s="198" customFormat="1" ht="18" customHeight="1" x14ac:dyDescent="0.2">
      <c r="B4350" s="203">
        <v>2012</v>
      </c>
      <c r="C4350" s="204">
        <v>13130359.15</v>
      </c>
      <c r="D4350" s="205" t="s">
        <v>87</v>
      </c>
      <c r="E4350" s="205" t="s">
        <v>95</v>
      </c>
      <c r="F4350" s="203">
        <v>90</v>
      </c>
      <c r="G4350" s="205" t="s">
        <v>6453</v>
      </c>
      <c r="H4350" s="205" t="s">
        <v>123</v>
      </c>
      <c r="I4350" s="205" t="s">
        <v>145</v>
      </c>
      <c r="J4350" s="205" t="s">
        <v>145</v>
      </c>
    </row>
    <row r="4351" spans="2:10" s="198" customFormat="1" ht="18" customHeight="1" x14ac:dyDescent="0.2">
      <c r="B4351" s="203">
        <v>2012</v>
      </c>
      <c r="C4351" s="204">
        <v>20288822.309999999</v>
      </c>
      <c r="D4351" s="205" t="s">
        <v>87</v>
      </c>
      <c r="E4351" s="205" t="s">
        <v>95</v>
      </c>
      <c r="F4351" s="203">
        <v>90</v>
      </c>
      <c r="G4351" s="205" t="s">
        <v>6453</v>
      </c>
      <c r="H4351" s="205" t="s">
        <v>123</v>
      </c>
      <c r="I4351" s="205" t="s">
        <v>146</v>
      </c>
      <c r="J4351" s="205" t="s">
        <v>146</v>
      </c>
    </row>
    <row r="4352" spans="2:10" s="198" customFormat="1" ht="18" customHeight="1" x14ac:dyDescent="0.2">
      <c r="B4352" s="203">
        <v>2012</v>
      </c>
      <c r="C4352" s="204">
        <v>1719517</v>
      </c>
      <c r="D4352" s="205" t="s">
        <v>87</v>
      </c>
      <c r="E4352" s="205" t="s">
        <v>95</v>
      </c>
      <c r="F4352" s="203">
        <v>90</v>
      </c>
      <c r="G4352" s="205" t="s">
        <v>6453</v>
      </c>
      <c r="H4352" s="205" t="s">
        <v>123</v>
      </c>
      <c r="I4352" s="205" t="s">
        <v>147</v>
      </c>
      <c r="J4352" s="205" t="s">
        <v>147</v>
      </c>
    </row>
    <row r="4353" spans="2:10" s="198" customFormat="1" ht="18" customHeight="1" x14ac:dyDescent="0.2">
      <c r="B4353" s="203">
        <v>2012</v>
      </c>
      <c r="C4353" s="204">
        <v>5283269.5199999996</v>
      </c>
      <c r="D4353" s="205" t="s">
        <v>87</v>
      </c>
      <c r="E4353" s="205" t="s">
        <v>95</v>
      </c>
      <c r="F4353" s="203">
        <v>90</v>
      </c>
      <c r="G4353" s="205" t="s">
        <v>6453</v>
      </c>
      <c r="H4353" s="205" t="s">
        <v>123</v>
      </c>
      <c r="I4353" s="205" t="s">
        <v>148</v>
      </c>
      <c r="J4353" s="205" t="s">
        <v>148</v>
      </c>
    </row>
    <row r="4354" spans="2:10" s="198" customFormat="1" ht="18" customHeight="1" x14ac:dyDescent="0.2">
      <c r="B4354" s="203">
        <v>2012</v>
      </c>
      <c r="C4354" s="204">
        <v>1803712.37</v>
      </c>
      <c r="D4354" s="205" t="s">
        <v>87</v>
      </c>
      <c r="E4354" s="205" t="s">
        <v>95</v>
      </c>
      <c r="F4354" s="203">
        <v>90</v>
      </c>
      <c r="G4354" s="205" t="s">
        <v>6453</v>
      </c>
      <c r="H4354" s="205" t="s">
        <v>123</v>
      </c>
      <c r="I4354" s="205" t="s">
        <v>149</v>
      </c>
      <c r="J4354" s="205" t="s">
        <v>149</v>
      </c>
    </row>
    <row r="4355" spans="2:10" s="198" customFormat="1" ht="18" customHeight="1" x14ac:dyDescent="0.2">
      <c r="B4355" s="203">
        <v>2012</v>
      </c>
      <c r="C4355" s="204">
        <v>5726605.1799999997</v>
      </c>
      <c r="D4355" s="205" t="s">
        <v>87</v>
      </c>
      <c r="E4355" s="205" t="s">
        <v>95</v>
      </c>
      <c r="F4355" s="203">
        <v>90</v>
      </c>
      <c r="G4355" s="205" t="s">
        <v>6453</v>
      </c>
      <c r="H4355" s="205" t="s">
        <v>123</v>
      </c>
      <c r="I4355" s="205" t="s">
        <v>150</v>
      </c>
      <c r="J4355" s="205" t="s">
        <v>150</v>
      </c>
    </row>
    <row r="4356" spans="2:10" s="198" customFormat="1" ht="18" customHeight="1" x14ac:dyDescent="0.2">
      <c r="B4356" s="203">
        <v>2012</v>
      </c>
      <c r="C4356" s="204">
        <v>419677086.43000001</v>
      </c>
      <c r="D4356" s="205" t="s">
        <v>87</v>
      </c>
      <c r="E4356" s="205" t="s">
        <v>95</v>
      </c>
      <c r="F4356" s="203">
        <v>90</v>
      </c>
      <c r="G4356" s="205" t="s">
        <v>6453</v>
      </c>
      <c r="H4356" s="205" t="s">
        <v>123</v>
      </c>
      <c r="I4356" s="205" t="s">
        <v>151</v>
      </c>
      <c r="J4356" s="205" t="s">
        <v>151</v>
      </c>
    </row>
    <row r="4357" spans="2:10" s="198" customFormat="1" ht="18" customHeight="1" x14ac:dyDescent="0.2">
      <c r="B4357" s="203">
        <v>2012</v>
      </c>
      <c r="C4357" s="204">
        <v>0</v>
      </c>
      <c r="D4357" s="205" t="s">
        <v>87</v>
      </c>
      <c r="E4357" s="205" t="s">
        <v>95</v>
      </c>
      <c r="F4357" s="203">
        <v>90</v>
      </c>
      <c r="G4357" s="205" t="s">
        <v>6453</v>
      </c>
      <c r="H4357" s="205" t="s">
        <v>123</v>
      </c>
      <c r="I4357" s="205" t="s">
        <v>380</v>
      </c>
      <c r="J4357" s="205" t="s">
        <v>380</v>
      </c>
    </row>
    <row r="4358" spans="2:10" s="198" customFormat="1" ht="18" customHeight="1" x14ac:dyDescent="0.2">
      <c r="B4358" s="203">
        <v>2012</v>
      </c>
      <c r="C4358" s="204">
        <v>4270866.96</v>
      </c>
      <c r="D4358" s="205" t="s">
        <v>87</v>
      </c>
      <c r="E4358" s="205" t="s">
        <v>95</v>
      </c>
      <c r="F4358" s="203">
        <v>90</v>
      </c>
      <c r="G4358" s="205" t="s">
        <v>6453</v>
      </c>
      <c r="H4358" s="205" t="s">
        <v>123</v>
      </c>
      <c r="I4358" s="205" t="s">
        <v>152</v>
      </c>
      <c r="J4358" s="205" t="s">
        <v>152</v>
      </c>
    </row>
    <row r="4359" spans="2:10" s="198" customFormat="1" ht="18" customHeight="1" x14ac:dyDescent="0.2">
      <c r="B4359" s="203">
        <v>2012</v>
      </c>
      <c r="C4359" s="204">
        <v>5257429.9800000004</v>
      </c>
      <c r="D4359" s="205" t="s">
        <v>87</v>
      </c>
      <c r="E4359" s="205" t="s">
        <v>95</v>
      </c>
      <c r="F4359" s="203">
        <v>90</v>
      </c>
      <c r="G4359" s="205" t="s">
        <v>6453</v>
      </c>
      <c r="H4359" s="205" t="s">
        <v>123</v>
      </c>
      <c r="I4359" s="205" t="s">
        <v>351</v>
      </c>
      <c r="J4359" s="205" t="s">
        <v>351</v>
      </c>
    </row>
    <row r="4360" spans="2:10" s="198" customFormat="1" ht="18" customHeight="1" x14ac:dyDescent="0.2">
      <c r="B4360" s="203">
        <v>2012</v>
      </c>
      <c r="C4360" s="204">
        <v>6571280.6100000003</v>
      </c>
      <c r="D4360" s="205" t="s">
        <v>87</v>
      </c>
      <c r="E4360" s="205" t="s">
        <v>95</v>
      </c>
      <c r="F4360" s="203">
        <v>90</v>
      </c>
      <c r="G4360" s="205" t="s">
        <v>6453</v>
      </c>
      <c r="H4360" s="205" t="s">
        <v>123</v>
      </c>
      <c r="I4360" s="205" t="s">
        <v>153</v>
      </c>
      <c r="J4360" s="205" t="s">
        <v>153</v>
      </c>
    </row>
    <row r="4361" spans="2:10" s="198" customFormat="1" ht="18" customHeight="1" x14ac:dyDescent="0.2">
      <c r="B4361" s="203">
        <v>2012</v>
      </c>
      <c r="C4361" s="204">
        <v>44603823.950000003</v>
      </c>
      <c r="D4361" s="205" t="s">
        <v>87</v>
      </c>
      <c r="E4361" s="205" t="s">
        <v>95</v>
      </c>
      <c r="F4361" s="203">
        <v>90</v>
      </c>
      <c r="G4361" s="205" t="s">
        <v>6453</v>
      </c>
      <c r="H4361" s="205" t="s">
        <v>123</v>
      </c>
      <c r="I4361" s="205" t="s">
        <v>154</v>
      </c>
      <c r="J4361" s="205" t="s">
        <v>154</v>
      </c>
    </row>
    <row r="4362" spans="2:10" s="198" customFormat="1" ht="18" customHeight="1" x14ac:dyDescent="0.2">
      <c r="B4362" s="203">
        <v>2012</v>
      </c>
      <c r="C4362" s="204">
        <v>857402.58</v>
      </c>
      <c r="D4362" s="205" t="s">
        <v>87</v>
      </c>
      <c r="E4362" s="205" t="s">
        <v>95</v>
      </c>
      <c r="F4362" s="203">
        <v>90</v>
      </c>
      <c r="G4362" s="205" t="s">
        <v>6453</v>
      </c>
      <c r="H4362" s="205" t="s">
        <v>123</v>
      </c>
      <c r="I4362" s="205" t="s">
        <v>155</v>
      </c>
      <c r="J4362" s="205" t="s">
        <v>155</v>
      </c>
    </row>
    <row r="4363" spans="2:10" s="198" customFormat="1" ht="18" customHeight="1" x14ac:dyDescent="0.2">
      <c r="B4363" s="203">
        <v>2012</v>
      </c>
      <c r="C4363" s="204">
        <v>13596049.08</v>
      </c>
      <c r="D4363" s="205" t="s">
        <v>87</v>
      </c>
      <c r="E4363" s="205" t="s">
        <v>95</v>
      </c>
      <c r="F4363" s="203">
        <v>90</v>
      </c>
      <c r="G4363" s="205" t="s">
        <v>6453</v>
      </c>
      <c r="H4363" s="205" t="s">
        <v>123</v>
      </c>
      <c r="I4363" s="205" t="s">
        <v>349</v>
      </c>
      <c r="J4363" s="205" t="s">
        <v>123</v>
      </c>
    </row>
    <row r="4364" spans="2:10" s="198" customFormat="1" ht="18" customHeight="1" x14ac:dyDescent="0.2">
      <c r="B4364" s="203">
        <v>2012</v>
      </c>
      <c r="C4364" s="204">
        <v>1790513.37</v>
      </c>
      <c r="D4364" s="205" t="s">
        <v>87</v>
      </c>
      <c r="E4364" s="205" t="s">
        <v>95</v>
      </c>
      <c r="F4364" s="203">
        <v>90</v>
      </c>
      <c r="G4364" s="205" t="s">
        <v>6453</v>
      </c>
      <c r="H4364" s="205" t="s">
        <v>123</v>
      </c>
      <c r="I4364" s="205" t="s">
        <v>156</v>
      </c>
      <c r="J4364" s="205" t="s">
        <v>156</v>
      </c>
    </row>
    <row r="4365" spans="2:10" s="198" customFormat="1" ht="18" customHeight="1" x14ac:dyDescent="0.2">
      <c r="B4365" s="203">
        <v>2012</v>
      </c>
      <c r="C4365" s="204">
        <v>2023328.26</v>
      </c>
      <c r="D4365" s="205" t="s">
        <v>87</v>
      </c>
      <c r="E4365" s="205" t="s">
        <v>95</v>
      </c>
      <c r="F4365" s="203">
        <v>90</v>
      </c>
      <c r="G4365" s="205" t="s">
        <v>6453</v>
      </c>
      <c r="H4365" s="205" t="s">
        <v>247</v>
      </c>
      <c r="I4365" s="205" t="s">
        <v>426</v>
      </c>
      <c r="J4365" s="205" t="s">
        <v>426</v>
      </c>
    </row>
    <row r="4366" spans="2:10" s="198" customFormat="1" ht="18" customHeight="1" x14ac:dyDescent="0.2">
      <c r="B4366" s="203">
        <v>2012</v>
      </c>
      <c r="C4366" s="204">
        <v>74495.199999999997</v>
      </c>
      <c r="D4366" s="205" t="s">
        <v>87</v>
      </c>
      <c r="E4366" s="205" t="s">
        <v>95</v>
      </c>
      <c r="F4366" s="203">
        <v>90</v>
      </c>
      <c r="G4366" s="205" t="s">
        <v>6453</v>
      </c>
      <c r="H4366" s="205" t="s">
        <v>247</v>
      </c>
      <c r="I4366" s="205" t="s">
        <v>498</v>
      </c>
      <c r="J4366" s="205" t="s">
        <v>498</v>
      </c>
    </row>
    <row r="4367" spans="2:10" s="198" customFormat="1" ht="18" customHeight="1" x14ac:dyDescent="0.2">
      <c r="B4367" s="203">
        <v>2012</v>
      </c>
      <c r="C4367" s="204">
        <v>1212.42</v>
      </c>
      <c r="D4367" s="205" t="s">
        <v>87</v>
      </c>
      <c r="E4367" s="205" t="s">
        <v>95</v>
      </c>
      <c r="F4367" s="203">
        <v>90</v>
      </c>
      <c r="G4367" s="205" t="s">
        <v>6453</v>
      </c>
      <c r="H4367" s="205" t="s">
        <v>247</v>
      </c>
      <c r="I4367" s="205" t="s">
        <v>440</v>
      </c>
      <c r="J4367" s="205" t="s">
        <v>440</v>
      </c>
    </row>
    <row r="4368" spans="2:10" s="198" customFormat="1" ht="18" customHeight="1" x14ac:dyDescent="0.2">
      <c r="B4368" s="203">
        <v>2012</v>
      </c>
      <c r="C4368" s="204">
        <v>215587.76</v>
      </c>
      <c r="D4368" s="205" t="s">
        <v>87</v>
      </c>
      <c r="E4368" s="205" t="s">
        <v>95</v>
      </c>
      <c r="F4368" s="203">
        <v>90</v>
      </c>
      <c r="G4368" s="205" t="s">
        <v>6453</v>
      </c>
      <c r="H4368" s="205" t="s">
        <v>247</v>
      </c>
      <c r="I4368" s="205" t="s">
        <v>499</v>
      </c>
      <c r="J4368" s="205" t="s">
        <v>499</v>
      </c>
    </row>
    <row r="4369" spans="2:10" s="198" customFormat="1" ht="18" customHeight="1" x14ac:dyDescent="0.2">
      <c r="B4369" s="203">
        <v>2012</v>
      </c>
      <c r="C4369" s="204">
        <v>1424314.41</v>
      </c>
      <c r="D4369" s="205" t="s">
        <v>87</v>
      </c>
      <c r="E4369" s="205" t="s">
        <v>95</v>
      </c>
      <c r="F4369" s="203">
        <v>90</v>
      </c>
      <c r="G4369" s="205" t="s">
        <v>6453</v>
      </c>
      <c r="H4369" s="205" t="s">
        <v>247</v>
      </c>
      <c r="I4369" s="205" t="s">
        <v>501</v>
      </c>
      <c r="J4369" s="205" t="s">
        <v>501</v>
      </c>
    </row>
    <row r="4370" spans="2:10" s="198" customFormat="1" ht="18" customHeight="1" x14ac:dyDescent="0.2">
      <c r="B4370" s="203">
        <v>2012</v>
      </c>
      <c r="C4370" s="204">
        <v>2622917.6</v>
      </c>
      <c r="D4370" s="205" t="s">
        <v>87</v>
      </c>
      <c r="E4370" s="205" t="s">
        <v>95</v>
      </c>
      <c r="F4370" s="203">
        <v>90</v>
      </c>
      <c r="G4370" s="205" t="s">
        <v>6453</v>
      </c>
      <c r="H4370" s="205" t="s">
        <v>247</v>
      </c>
      <c r="I4370" s="205" t="s">
        <v>441</v>
      </c>
      <c r="J4370" s="205" t="s">
        <v>441</v>
      </c>
    </row>
    <row r="4371" spans="2:10" s="198" customFormat="1" ht="18" customHeight="1" x14ac:dyDescent="0.2">
      <c r="B4371" s="203">
        <v>2012</v>
      </c>
      <c r="C4371" s="204">
        <v>125</v>
      </c>
      <c r="D4371" s="205" t="s">
        <v>87</v>
      </c>
      <c r="E4371" s="205" t="s">
        <v>95</v>
      </c>
      <c r="F4371" s="203">
        <v>90</v>
      </c>
      <c r="G4371" s="205" t="s">
        <v>6453</v>
      </c>
      <c r="H4371" s="205" t="s">
        <v>247</v>
      </c>
      <c r="I4371" s="205" t="s">
        <v>442</v>
      </c>
      <c r="J4371" s="205" t="s">
        <v>442</v>
      </c>
    </row>
    <row r="4372" spans="2:10" s="198" customFormat="1" ht="18" customHeight="1" x14ac:dyDescent="0.2">
      <c r="B4372" s="203">
        <v>2012</v>
      </c>
      <c r="C4372" s="204">
        <v>265335.08</v>
      </c>
      <c r="D4372" s="205" t="s">
        <v>87</v>
      </c>
      <c r="E4372" s="205" t="s">
        <v>95</v>
      </c>
      <c r="F4372" s="203">
        <v>90</v>
      </c>
      <c r="G4372" s="205" t="s">
        <v>6453</v>
      </c>
      <c r="H4372" s="205" t="s">
        <v>247</v>
      </c>
      <c r="I4372" s="205" t="s">
        <v>443</v>
      </c>
      <c r="J4372" s="205" t="s">
        <v>443</v>
      </c>
    </row>
    <row r="4373" spans="2:10" s="198" customFormat="1" ht="18" customHeight="1" x14ac:dyDescent="0.2">
      <c r="B4373" s="203">
        <v>2012</v>
      </c>
      <c r="C4373" s="204">
        <v>22773.17</v>
      </c>
      <c r="D4373" s="205" t="s">
        <v>87</v>
      </c>
      <c r="E4373" s="205" t="s">
        <v>95</v>
      </c>
      <c r="F4373" s="203">
        <v>90</v>
      </c>
      <c r="G4373" s="205" t="s">
        <v>6453</v>
      </c>
      <c r="H4373" s="205" t="s">
        <v>247</v>
      </c>
      <c r="I4373" s="205" t="s">
        <v>445</v>
      </c>
      <c r="J4373" s="205" t="s">
        <v>445</v>
      </c>
    </row>
    <row r="4374" spans="2:10" s="198" customFormat="1" ht="18" customHeight="1" x14ac:dyDescent="0.2">
      <c r="B4374" s="203">
        <v>2012</v>
      </c>
      <c r="C4374" s="204">
        <v>9710183.2100000009</v>
      </c>
      <c r="D4374" s="205" t="s">
        <v>87</v>
      </c>
      <c r="E4374" s="205" t="s">
        <v>95</v>
      </c>
      <c r="F4374" s="203">
        <v>90</v>
      </c>
      <c r="G4374" s="205" t="s">
        <v>6453</v>
      </c>
      <c r="H4374" s="205" t="s">
        <v>247</v>
      </c>
      <c r="I4374" s="205" t="s">
        <v>502</v>
      </c>
      <c r="J4374" s="205" t="s">
        <v>502</v>
      </c>
    </row>
    <row r="4375" spans="2:10" s="198" customFormat="1" ht="18" customHeight="1" x14ac:dyDescent="0.2">
      <c r="B4375" s="203">
        <v>2012</v>
      </c>
      <c r="C4375" s="204">
        <v>0</v>
      </c>
      <c r="D4375" s="205" t="s">
        <v>87</v>
      </c>
      <c r="E4375" s="205" t="s">
        <v>95</v>
      </c>
      <c r="F4375" s="203">
        <v>90</v>
      </c>
      <c r="G4375" s="205" t="s">
        <v>6453</v>
      </c>
      <c r="H4375" s="205" t="s">
        <v>247</v>
      </c>
      <c r="I4375" s="205" t="s">
        <v>349</v>
      </c>
      <c r="J4375" s="205" t="s">
        <v>247</v>
      </c>
    </row>
    <row r="4376" spans="2:10" s="198" customFormat="1" ht="18" customHeight="1" x14ac:dyDescent="0.2">
      <c r="B4376" s="203">
        <v>2012</v>
      </c>
      <c r="C4376" s="204">
        <v>411481654.27999997</v>
      </c>
      <c r="D4376" s="205" t="s">
        <v>87</v>
      </c>
      <c r="E4376" s="205" t="s">
        <v>95</v>
      </c>
      <c r="F4376" s="203">
        <v>90</v>
      </c>
      <c r="G4376" s="205" t="s">
        <v>6453</v>
      </c>
      <c r="H4376" s="205" t="s">
        <v>158</v>
      </c>
      <c r="I4376" s="205" t="s">
        <v>158</v>
      </c>
      <c r="J4376" s="205" t="s">
        <v>158</v>
      </c>
    </row>
    <row r="4377" spans="2:10" s="198" customFormat="1" ht="18" customHeight="1" x14ac:dyDescent="0.2">
      <c r="B4377" s="203">
        <v>2012</v>
      </c>
      <c r="C4377" s="204">
        <v>3513405.08</v>
      </c>
      <c r="D4377" s="205" t="s">
        <v>87</v>
      </c>
      <c r="E4377" s="205" t="s">
        <v>95</v>
      </c>
      <c r="F4377" s="203">
        <v>90</v>
      </c>
      <c r="G4377" s="205" t="s">
        <v>6453</v>
      </c>
      <c r="H4377" s="205" t="s">
        <v>158</v>
      </c>
      <c r="I4377" s="205" t="s">
        <v>349</v>
      </c>
      <c r="J4377" s="205" t="s">
        <v>158</v>
      </c>
    </row>
    <row r="4378" spans="2:10" s="198" customFormat="1" ht="18" customHeight="1" x14ac:dyDescent="0.2">
      <c r="B4378" s="203">
        <v>2012</v>
      </c>
      <c r="C4378" s="204">
        <v>13816579.720000001</v>
      </c>
      <c r="D4378" s="205" t="s">
        <v>87</v>
      </c>
      <c r="E4378" s="205" t="s">
        <v>95</v>
      </c>
      <c r="F4378" s="203">
        <v>90</v>
      </c>
      <c r="G4378" s="205" t="s">
        <v>6453</v>
      </c>
      <c r="H4378" s="205" t="s">
        <v>161</v>
      </c>
      <c r="I4378" s="205" t="s">
        <v>161</v>
      </c>
      <c r="J4378" s="205" t="s">
        <v>161</v>
      </c>
    </row>
    <row r="4379" spans="2:10" s="198" customFormat="1" ht="18" customHeight="1" x14ac:dyDescent="0.2">
      <c r="B4379" s="203">
        <v>2012</v>
      </c>
      <c r="C4379" s="204">
        <v>0</v>
      </c>
      <c r="D4379" s="205" t="s">
        <v>87</v>
      </c>
      <c r="E4379" s="205" t="s">
        <v>95</v>
      </c>
      <c r="F4379" s="203">
        <v>90</v>
      </c>
      <c r="G4379" s="205" t="s">
        <v>6453</v>
      </c>
      <c r="H4379" s="205" t="s">
        <v>161</v>
      </c>
      <c r="I4379" s="205" t="s">
        <v>349</v>
      </c>
      <c r="J4379" s="205" t="s">
        <v>161</v>
      </c>
    </row>
    <row r="4380" spans="2:10" s="198" customFormat="1" ht="18" customHeight="1" x14ac:dyDescent="0.2">
      <c r="B4380" s="203">
        <v>2012</v>
      </c>
      <c r="C4380" s="204">
        <v>0</v>
      </c>
      <c r="D4380" s="205" t="s">
        <v>87</v>
      </c>
      <c r="E4380" s="205" t="s">
        <v>95</v>
      </c>
      <c r="F4380" s="203">
        <v>90</v>
      </c>
      <c r="G4380" s="205" t="s">
        <v>6453</v>
      </c>
      <c r="H4380" s="205" t="s">
        <v>162</v>
      </c>
      <c r="I4380" s="205" t="s">
        <v>349</v>
      </c>
      <c r="J4380" s="205" t="s">
        <v>162</v>
      </c>
    </row>
    <row r="4381" spans="2:10" s="198" customFormat="1" ht="18" customHeight="1" x14ac:dyDescent="0.2">
      <c r="B4381" s="203">
        <v>2012</v>
      </c>
      <c r="C4381" s="204">
        <v>14735357.32</v>
      </c>
      <c r="D4381" s="205" t="s">
        <v>87</v>
      </c>
      <c r="E4381" s="205" t="s">
        <v>95</v>
      </c>
      <c r="F4381" s="203">
        <v>90</v>
      </c>
      <c r="G4381" s="205" t="s">
        <v>6453</v>
      </c>
      <c r="H4381" s="205" t="s">
        <v>503</v>
      </c>
      <c r="I4381" s="205" t="s">
        <v>163</v>
      </c>
      <c r="J4381" s="205" t="s">
        <v>163</v>
      </c>
    </row>
    <row r="4382" spans="2:10" s="198" customFormat="1" ht="18" customHeight="1" x14ac:dyDescent="0.2">
      <c r="B4382" s="203">
        <v>2012</v>
      </c>
      <c r="C4382" s="204">
        <v>600</v>
      </c>
      <c r="D4382" s="205" t="s">
        <v>87</v>
      </c>
      <c r="E4382" s="205" t="s">
        <v>95</v>
      </c>
      <c r="F4382" s="203">
        <v>90</v>
      </c>
      <c r="G4382" s="205" t="s">
        <v>6453</v>
      </c>
      <c r="H4382" s="205" t="s">
        <v>503</v>
      </c>
      <c r="I4382" s="205" t="s">
        <v>164</v>
      </c>
      <c r="J4382" s="205" t="s">
        <v>164</v>
      </c>
    </row>
    <row r="4383" spans="2:10" s="198" customFormat="1" ht="18" customHeight="1" x14ac:dyDescent="0.2">
      <c r="B4383" s="203">
        <v>2012</v>
      </c>
      <c r="C4383" s="204">
        <v>3354456.38</v>
      </c>
      <c r="D4383" s="205" t="s">
        <v>87</v>
      </c>
      <c r="E4383" s="205" t="s">
        <v>95</v>
      </c>
      <c r="F4383" s="203">
        <v>90</v>
      </c>
      <c r="G4383" s="205" t="s">
        <v>6453</v>
      </c>
      <c r="H4383" s="205" t="s">
        <v>503</v>
      </c>
      <c r="I4383" s="205" t="s">
        <v>165</v>
      </c>
      <c r="J4383" s="205" t="s">
        <v>165</v>
      </c>
    </row>
    <row r="4384" spans="2:10" s="198" customFormat="1" ht="18" customHeight="1" x14ac:dyDescent="0.2">
      <c r="B4384" s="203">
        <v>2012</v>
      </c>
      <c r="C4384" s="204">
        <v>64500</v>
      </c>
      <c r="D4384" s="205" t="s">
        <v>87</v>
      </c>
      <c r="E4384" s="205" t="s">
        <v>95</v>
      </c>
      <c r="F4384" s="203">
        <v>90</v>
      </c>
      <c r="G4384" s="205" t="s">
        <v>6453</v>
      </c>
      <c r="H4384" s="205" t="s">
        <v>503</v>
      </c>
      <c r="I4384" s="205" t="s">
        <v>170</v>
      </c>
      <c r="J4384" s="205" t="s">
        <v>170</v>
      </c>
    </row>
    <row r="4385" spans="2:10" s="198" customFormat="1" ht="18" customHeight="1" x14ac:dyDescent="0.2">
      <c r="B4385" s="203">
        <v>2012</v>
      </c>
      <c r="C4385" s="204">
        <v>6813499.0999999996</v>
      </c>
      <c r="D4385" s="205" t="s">
        <v>87</v>
      </c>
      <c r="E4385" s="205" t="s">
        <v>95</v>
      </c>
      <c r="F4385" s="203">
        <v>90</v>
      </c>
      <c r="G4385" s="205" t="s">
        <v>6453</v>
      </c>
      <c r="H4385" s="205" t="s">
        <v>503</v>
      </c>
      <c r="I4385" s="205" t="s">
        <v>166</v>
      </c>
      <c r="J4385" s="205" t="s">
        <v>166</v>
      </c>
    </row>
    <row r="4386" spans="2:10" s="198" customFormat="1" ht="18" customHeight="1" x14ac:dyDescent="0.2">
      <c r="B4386" s="203">
        <v>2012</v>
      </c>
      <c r="C4386" s="204">
        <v>243010</v>
      </c>
      <c r="D4386" s="205" t="s">
        <v>87</v>
      </c>
      <c r="E4386" s="205" t="s">
        <v>95</v>
      </c>
      <c r="F4386" s="203">
        <v>90</v>
      </c>
      <c r="G4386" s="205" t="s">
        <v>6453</v>
      </c>
      <c r="H4386" s="205" t="s">
        <v>503</v>
      </c>
      <c r="I4386" s="205" t="s">
        <v>167</v>
      </c>
      <c r="J4386" s="205" t="s">
        <v>167</v>
      </c>
    </row>
    <row r="4387" spans="2:10" s="198" customFormat="1" ht="18" customHeight="1" x14ac:dyDescent="0.2">
      <c r="B4387" s="203">
        <v>2012</v>
      </c>
      <c r="C4387" s="204">
        <v>0</v>
      </c>
      <c r="D4387" s="205" t="s">
        <v>87</v>
      </c>
      <c r="E4387" s="205" t="s">
        <v>95</v>
      </c>
      <c r="F4387" s="203">
        <v>90</v>
      </c>
      <c r="G4387" s="205" t="s">
        <v>6453</v>
      </c>
      <c r="H4387" s="205" t="s">
        <v>168</v>
      </c>
      <c r="I4387" s="205" t="s">
        <v>349</v>
      </c>
      <c r="J4387" s="205" t="s">
        <v>168</v>
      </c>
    </row>
    <row r="4388" spans="2:10" s="198" customFormat="1" ht="18" customHeight="1" x14ac:dyDescent="0.2">
      <c r="B4388" s="203">
        <v>2012</v>
      </c>
      <c r="C4388" s="204">
        <v>0</v>
      </c>
      <c r="D4388" s="205" t="s">
        <v>87</v>
      </c>
      <c r="E4388" s="205" t="s">
        <v>95</v>
      </c>
      <c r="F4388" s="203">
        <v>90</v>
      </c>
      <c r="G4388" s="205" t="s">
        <v>6453</v>
      </c>
      <c r="H4388" s="205" t="s">
        <v>169</v>
      </c>
      <c r="I4388" s="205" t="s">
        <v>349</v>
      </c>
      <c r="J4388" s="205" t="s">
        <v>169</v>
      </c>
    </row>
    <row r="4389" spans="2:10" s="198" customFormat="1" ht="18" customHeight="1" x14ac:dyDescent="0.2">
      <c r="B4389" s="203">
        <v>2012</v>
      </c>
      <c r="C4389" s="204">
        <v>1468031.48</v>
      </c>
      <c r="D4389" s="205" t="s">
        <v>87</v>
      </c>
      <c r="E4389" s="205" t="s">
        <v>95</v>
      </c>
      <c r="F4389" s="203">
        <v>90</v>
      </c>
      <c r="G4389" s="205" t="s">
        <v>6453</v>
      </c>
      <c r="H4389" s="205" t="s">
        <v>504</v>
      </c>
      <c r="I4389" s="205" t="s">
        <v>165</v>
      </c>
      <c r="J4389" s="205" t="s">
        <v>165</v>
      </c>
    </row>
    <row r="4390" spans="2:10" s="198" customFormat="1" ht="18" customHeight="1" x14ac:dyDescent="0.2">
      <c r="B4390" s="203">
        <v>2012</v>
      </c>
      <c r="C4390" s="204">
        <v>1696620</v>
      </c>
      <c r="D4390" s="205" t="s">
        <v>87</v>
      </c>
      <c r="E4390" s="205" t="s">
        <v>95</v>
      </c>
      <c r="F4390" s="203">
        <v>90</v>
      </c>
      <c r="G4390" s="205" t="s">
        <v>6453</v>
      </c>
      <c r="H4390" s="205" t="s">
        <v>504</v>
      </c>
      <c r="I4390" s="205" t="s">
        <v>170</v>
      </c>
      <c r="J4390" s="205" t="s">
        <v>170</v>
      </c>
    </row>
    <row r="4391" spans="2:10" s="198" customFormat="1" ht="18" customHeight="1" x14ac:dyDescent="0.2">
      <c r="B4391" s="203">
        <v>2012</v>
      </c>
      <c r="C4391" s="204">
        <v>802395.52</v>
      </c>
      <c r="D4391" s="205" t="s">
        <v>87</v>
      </c>
      <c r="E4391" s="205" t="s">
        <v>95</v>
      </c>
      <c r="F4391" s="203">
        <v>90</v>
      </c>
      <c r="G4391" s="205" t="s">
        <v>6453</v>
      </c>
      <c r="H4391" s="205" t="s">
        <v>504</v>
      </c>
      <c r="I4391" s="205" t="s">
        <v>171</v>
      </c>
      <c r="J4391" s="205" t="s">
        <v>171</v>
      </c>
    </row>
    <row r="4392" spans="2:10" s="198" customFormat="1" ht="18" customHeight="1" x14ac:dyDescent="0.2">
      <c r="B4392" s="203">
        <v>2012</v>
      </c>
      <c r="C4392" s="204">
        <v>189007.82</v>
      </c>
      <c r="D4392" s="205" t="s">
        <v>87</v>
      </c>
      <c r="E4392" s="205" t="s">
        <v>95</v>
      </c>
      <c r="F4392" s="203">
        <v>90</v>
      </c>
      <c r="G4392" s="205" t="s">
        <v>6453</v>
      </c>
      <c r="H4392" s="205" t="s">
        <v>504</v>
      </c>
      <c r="I4392" s="205" t="s">
        <v>166</v>
      </c>
      <c r="J4392" s="205" t="s">
        <v>166</v>
      </c>
    </row>
    <row r="4393" spans="2:10" s="198" customFormat="1" ht="18" customHeight="1" x14ac:dyDescent="0.2">
      <c r="B4393" s="203">
        <v>2012</v>
      </c>
      <c r="C4393" s="204">
        <v>57318075.5</v>
      </c>
      <c r="D4393" s="205" t="s">
        <v>87</v>
      </c>
      <c r="E4393" s="205" t="s">
        <v>95</v>
      </c>
      <c r="F4393" s="203">
        <v>90</v>
      </c>
      <c r="G4393" s="205" t="s">
        <v>6453</v>
      </c>
      <c r="H4393" s="205" t="s">
        <v>504</v>
      </c>
      <c r="I4393" s="205" t="s">
        <v>172</v>
      </c>
      <c r="J4393" s="205" t="s">
        <v>172</v>
      </c>
    </row>
    <row r="4394" spans="2:10" s="198" customFormat="1" ht="18" customHeight="1" x14ac:dyDescent="0.2">
      <c r="B4394" s="203">
        <v>2012</v>
      </c>
      <c r="C4394" s="204">
        <v>586844.24</v>
      </c>
      <c r="D4394" s="205" t="s">
        <v>87</v>
      </c>
      <c r="E4394" s="205" t="s">
        <v>95</v>
      </c>
      <c r="F4394" s="203">
        <v>90</v>
      </c>
      <c r="G4394" s="205" t="s">
        <v>6453</v>
      </c>
      <c r="H4394" s="205" t="s">
        <v>174</v>
      </c>
      <c r="I4394" s="205" t="s">
        <v>349</v>
      </c>
      <c r="J4394" s="205" t="s">
        <v>568</v>
      </c>
    </row>
    <row r="4395" spans="2:10" s="198" customFormat="1" ht="18" customHeight="1" x14ac:dyDescent="0.2">
      <c r="B4395" s="203">
        <v>2012</v>
      </c>
      <c r="C4395" s="204">
        <v>366653</v>
      </c>
      <c r="D4395" s="205" t="s">
        <v>87</v>
      </c>
      <c r="E4395" s="205" t="s">
        <v>95</v>
      </c>
      <c r="F4395" s="203">
        <v>90</v>
      </c>
      <c r="G4395" s="205" t="s">
        <v>6453</v>
      </c>
      <c r="H4395" s="205" t="s">
        <v>505</v>
      </c>
      <c r="I4395" s="205" t="s">
        <v>386</v>
      </c>
      <c r="J4395" s="205" t="s">
        <v>386</v>
      </c>
    </row>
    <row r="4396" spans="2:10" s="198" customFormat="1" ht="18" customHeight="1" x14ac:dyDescent="0.2">
      <c r="B4396" s="203">
        <v>2012</v>
      </c>
      <c r="C4396" s="204">
        <v>12945.78</v>
      </c>
      <c r="D4396" s="205" t="s">
        <v>87</v>
      </c>
      <c r="E4396" s="205" t="s">
        <v>95</v>
      </c>
      <c r="F4396" s="203">
        <v>90</v>
      </c>
      <c r="G4396" s="205" t="s">
        <v>6453</v>
      </c>
      <c r="H4396" s="205" t="s">
        <v>505</v>
      </c>
      <c r="I4396" s="205" t="s">
        <v>175</v>
      </c>
      <c r="J4396" s="205" t="s">
        <v>175</v>
      </c>
    </row>
    <row r="4397" spans="2:10" s="198" customFormat="1" ht="18" customHeight="1" x14ac:dyDescent="0.2">
      <c r="B4397" s="203">
        <v>2012</v>
      </c>
      <c r="C4397" s="204">
        <v>283721.06</v>
      </c>
      <c r="D4397" s="205" t="s">
        <v>87</v>
      </c>
      <c r="E4397" s="205" t="s">
        <v>95</v>
      </c>
      <c r="F4397" s="203">
        <v>90</v>
      </c>
      <c r="G4397" s="205" t="s">
        <v>6453</v>
      </c>
      <c r="H4397" s="205" t="s">
        <v>505</v>
      </c>
      <c r="I4397" s="205" t="s">
        <v>352</v>
      </c>
      <c r="J4397" s="205" t="s">
        <v>352</v>
      </c>
    </row>
    <row r="4398" spans="2:10" s="198" customFormat="1" ht="18" customHeight="1" x14ac:dyDescent="0.2">
      <c r="B4398" s="203">
        <v>2012</v>
      </c>
      <c r="C4398" s="204">
        <v>17076419.559999999</v>
      </c>
      <c r="D4398" s="205" t="s">
        <v>87</v>
      </c>
      <c r="E4398" s="205" t="s">
        <v>95</v>
      </c>
      <c r="F4398" s="203">
        <v>90</v>
      </c>
      <c r="G4398" s="205" t="s">
        <v>6453</v>
      </c>
      <c r="H4398" s="205" t="s">
        <v>505</v>
      </c>
      <c r="I4398" s="205" t="s">
        <v>176</v>
      </c>
      <c r="J4398" s="205" t="s">
        <v>176</v>
      </c>
    </row>
    <row r="4399" spans="2:10" s="198" customFormat="1" ht="18" customHeight="1" x14ac:dyDescent="0.2">
      <c r="B4399" s="203">
        <v>2012</v>
      </c>
      <c r="C4399" s="204">
        <v>6027140.6100000003</v>
      </c>
      <c r="D4399" s="205" t="s">
        <v>87</v>
      </c>
      <c r="E4399" s="205" t="s">
        <v>95</v>
      </c>
      <c r="F4399" s="203">
        <v>90</v>
      </c>
      <c r="G4399" s="205" t="s">
        <v>6453</v>
      </c>
      <c r="H4399" s="205" t="s">
        <v>505</v>
      </c>
      <c r="I4399" s="205" t="s">
        <v>177</v>
      </c>
      <c r="J4399" s="205" t="s">
        <v>177</v>
      </c>
    </row>
    <row r="4400" spans="2:10" s="198" customFormat="1" ht="18" customHeight="1" x14ac:dyDescent="0.2">
      <c r="B4400" s="203">
        <v>2012</v>
      </c>
      <c r="C4400" s="204">
        <v>1506487.23</v>
      </c>
      <c r="D4400" s="205" t="s">
        <v>87</v>
      </c>
      <c r="E4400" s="205" t="s">
        <v>95</v>
      </c>
      <c r="F4400" s="203">
        <v>90</v>
      </c>
      <c r="G4400" s="205" t="s">
        <v>6453</v>
      </c>
      <c r="H4400" s="205" t="s">
        <v>505</v>
      </c>
      <c r="I4400" s="205" t="s">
        <v>178</v>
      </c>
      <c r="J4400" s="205" t="s">
        <v>178</v>
      </c>
    </row>
    <row r="4401" spans="2:10" s="198" customFormat="1" ht="18" customHeight="1" x14ac:dyDescent="0.2">
      <c r="B4401" s="203">
        <v>2012</v>
      </c>
      <c r="C4401" s="204">
        <v>3452.33</v>
      </c>
      <c r="D4401" s="205" t="s">
        <v>87</v>
      </c>
      <c r="E4401" s="205" t="s">
        <v>95</v>
      </c>
      <c r="F4401" s="203">
        <v>90</v>
      </c>
      <c r="G4401" s="205" t="s">
        <v>6453</v>
      </c>
      <c r="H4401" s="205" t="s">
        <v>505</v>
      </c>
      <c r="I4401" s="205" t="s">
        <v>179</v>
      </c>
      <c r="J4401" s="205" t="s">
        <v>179</v>
      </c>
    </row>
    <row r="4402" spans="2:10" s="198" customFormat="1" ht="18" customHeight="1" x14ac:dyDescent="0.2">
      <c r="B4402" s="203">
        <v>2012</v>
      </c>
      <c r="C4402" s="204">
        <v>39564634.710000001</v>
      </c>
      <c r="D4402" s="205" t="s">
        <v>87</v>
      </c>
      <c r="E4402" s="205" t="s">
        <v>95</v>
      </c>
      <c r="F4402" s="203">
        <v>90</v>
      </c>
      <c r="G4402" s="205" t="s">
        <v>6453</v>
      </c>
      <c r="H4402" s="205" t="s">
        <v>505</v>
      </c>
      <c r="I4402" s="205" t="s">
        <v>180</v>
      </c>
      <c r="J4402" s="205" t="s">
        <v>180</v>
      </c>
    </row>
    <row r="4403" spans="2:10" s="198" customFormat="1" ht="18" customHeight="1" x14ac:dyDescent="0.2">
      <c r="B4403" s="203">
        <v>2012</v>
      </c>
      <c r="C4403" s="204">
        <v>153876.09</v>
      </c>
      <c r="D4403" s="205" t="s">
        <v>87</v>
      </c>
      <c r="E4403" s="205" t="s">
        <v>95</v>
      </c>
      <c r="F4403" s="203">
        <v>90</v>
      </c>
      <c r="G4403" s="205" t="s">
        <v>6453</v>
      </c>
      <c r="H4403" s="205" t="s">
        <v>505</v>
      </c>
      <c r="I4403" s="205" t="s">
        <v>181</v>
      </c>
      <c r="J4403" s="205" t="s">
        <v>181</v>
      </c>
    </row>
    <row r="4404" spans="2:10" s="198" customFormat="1" ht="18" customHeight="1" x14ac:dyDescent="0.2">
      <c r="B4404" s="203">
        <v>2012</v>
      </c>
      <c r="C4404" s="204">
        <v>7436.33</v>
      </c>
      <c r="D4404" s="205" t="s">
        <v>87</v>
      </c>
      <c r="E4404" s="205" t="s">
        <v>95</v>
      </c>
      <c r="F4404" s="203">
        <v>90</v>
      </c>
      <c r="G4404" s="205" t="s">
        <v>6453</v>
      </c>
      <c r="H4404" s="205" t="s">
        <v>505</v>
      </c>
      <c r="I4404" s="205" t="s">
        <v>182</v>
      </c>
      <c r="J4404" s="205" t="s">
        <v>182</v>
      </c>
    </row>
    <row r="4405" spans="2:10" s="198" customFormat="1" ht="18" customHeight="1" x14ac:dyDescent="0.2">
      <c r="B4405" s="203">
        <v>2012</v>
      </c>
      <c r="C4405" s="204">
        <v>351138.2</v>
      </c>
      <c r="D4405" s="205" t="s">
        <v>87</v>
      </c>
      <c r="E4405" s="205" t="s">
        <v>95</v>
      </c>
      <c r="F4405" s="203">
        <v>90</v>
      </c>
      <c r="G4405" s="205" t="s">
        <v>6453</v>
      </c>
      <c r="H4405" s="205" t="s">
        <v>505</v>
      </c>
      <c r="I4405" s="205" t="s">
        <v>365</v>
      </c>
      <c r="J4405" s="205" t="s">
        <v>365</v>
      </c>
    </row>
    <row r="4406" spans="2:10" s="198" customFormat="1" ht="18" customHeight="1" x14ac:dyDescent="0.2">
      <c r="B4406" s="203">
        <v>2012</v>
      </c>
      <c r="C4406" s="204">
        <v>25960773.539999999</v>
      </c>
      <c r="D4406" s="205" t="s">
        <v>87</v>
      </c>
      <c r="E4406" s="205" t="s">
        <v>95</v>
      </c>
      <c r="F4406" s="203">
        <v>90</v>
      </c>
      <c r="G4406" s="205" t="s">
        <v>6453</v>
      </c>
      <c r="H4406" s="205" t="s">
        <v>505</v>
      </c>
      <c r="I4406" s="205" t="s">
        <v>183</v>
      </c>
      <c r="J4406" s="205" t="s">
        <v>183</v>
      </c>
    </row>
    <row r="4407" spans="2:10" s="198" customFormat="1" ht="18" customHeight="1" x14ac:dyDescent="0.2">
      <c r="B4407" s="203">
        <v>2012</v>
      </c>
      <c r="C4407" s="204">
        <v>9570429.9199999999</v>
      </c>
      <c r="D4407" s="205" t="s">
        <v>87</v>
      </c>
      <c r="E4407" s="205" t="s">
        <v>95</v>
      </c>
      <c r="F4407" s="203">
        <v>90</v>
      </c>
      <c r="G4407" s="205" t="s">
        <v>6453</v>
      </c>
      <c r="H4407" s="205" t="s">
        <v>505</v>
      </c>
      <c r="I4407" s="205" t="s">
        <v>184</v>
      </c>
      <c r="J4407" s="205" t="s">
        <v>184</v>
      </c>
    </row>
    <row r="4408" spans="2:10" s="198" customFormat="1" ht="18" customHeight="1" x14ac:dyDescent="0.2">
      <c r="B4408" s="203">
        <v>2012</v>
      </c>
      <c r="C4408" s="204">
        <v>116752455.97</v>
      </c>
      <c r="D4408" s="205" t="s">
        <v>87</v>
      </c>
      <c r="E4408" s="205" t="s">
        <v>95</v>
      </c>
      <c r="F4408" s="203">
        <v>90</v>
      </c>
      <c r="G4408" s="205" t="s">
        <v>6453</v>
      </c>
      <c r="H4408" s="205" t="s">
        <v>505</v>
      </c>
      <c r="I4408" s="205" t="s">
        <v>185</v>
      </c>
      <c r="J4408" s="205" t="s">
        <v>185</v>
      </c>
    </row>
    <row r="4409" spans="2:10" s="198" customFormat="1" ht="18" customHeight="1" x14ac:dyDescent="0.2">
      <c r="B4409" s="203">
        <v>2012</v>
      </c>
      <c r="C4409" s="204">
        <v>17156242.100000001</v>
      </c>
      <c r="D4409" s="205" t="s">
        <v>87</v>
      </c>
      <c r="E4409" s="205" t="s">
        <v>95</v>
      </c>
      <c r="F4409" s="203">
        <v>90</v>
      </c>
      <c r="G4409" s="205" t="s">
        <v>6453</v>
      </c>
      <c r="H4409" s="205" t="s">
        <v>505</v>
      </c>
      <c r="I4409" s="205" t="s">
        <v>186</v>
      </c>
      <c r="J4409" s="205" t="s">
        <v>186</v>
      </c>
    </row>
    <row r="4410" spans="2:10" s="198" customFormat="1" ht="18" customHeight="1" x14ac:dyDescent="0.2">
      <c r="B4410" s="203">
        <v>2012</v>
      </c>
      <c r="C4410" s="204">
        <v>271609.03999999998</v>
      </c>
      <c r="D4410" s="205" t="s">
        <v>87</v>
      </c>
      <c r="E4410" s="205" t="s">
        <v>95</v>
      </c>
      <c r="F4410" s="203">
        <v>90</v>
      </c>
      <c r="G4410" s="205" t="s">
        <v>6453</v>
      </c>
      <c r="H4410" s="205" t="s">
        <v>505</v>
      </c>
      <c r="I4410" s="205" t="s">
        <v>187</v>
      </c>
      <c r="J4410" s="205" t="s">
        <v>187</v>
      </c>
    </row>
    <row r="4411" spans="2:10" s="198" customFormat="1" ht="18" customHeight="1" x14ac:dyDescent="0.2">
      <c r="B4411" s="203">
        <v>2012</v>
      </c>
      <c r="C4411" s="204">
        <v>1079558.0900000001</v>
      </c>
      <c r="D4411" s="205" t="s">
        <v>87</v>
      </c>
      <c r="E4411" s="205" t="s">
        <v>95</v>
      </c>
      <c r="F4411" s="203">
        <v>90</v>
      </c>
      <c r="G4411" s="205" t="s">
        <v>6453</v>
      </c>
      <c r="H4411" s="205" t="s">
        <v>505</v>
      </c>
      <c r="I4411" s="205" t="s">
        <v>188</v>
      </c>
      <c r="J4411" s="205" t="s">
        <v>188</v>
      </c>
    </row>
    <row r="4412" spans="2:10" s="198" customFormat="1" ht="18" customHeight="1" x14ac:dyDescent="0.2">
      <c r="B4412" s="203">
        <v>2012</v>
      </c>
      <c r="C4412" s="204">
        <v>13976.63</v>
      </c>
      <c r="D4412" s="205" t="s">
        <v>87</v>
      </c>
      <c r="E4412" s="205" t="s">
        <v>95</v>
      </c>
      <c r="F4412" s="203">
        <v>90</v>
      </c>
      <c r="G4412" s="205" t="s">
        <v>6453</v>
      </c>
      <c r="H4412" s="205" t="s">
        <v>505</v>
      </c>
      <c r="I4412" s="205" t="s">
        <v>189</v>
      </c>
      <c r="J4412" s="205" t="s">
        <v>189</v>
      </c>
    </row>
    <row r="4413" spans="2:10" s="198" customFormat="1" ht="18" customHeight="1" x14ac:dyDescent="0.2">
      <c r="B4413" s="203">
        <v>2012</v>
      </c>
      <c r="C4413" s="204">
        <v>37552.71</v>
      </c>
      <c r="D4413" s="205" t="s">
        <v>87</v>
      </c>
      <c r="E4413" s="205" t="s">
        <v>95</v>
      </c>
      <c r="F4413" s="203">
        <v>90</v>
      </c>
      <c r="G4413" s="205" t="s">
        <v>6453</v>
      </c>
      <c r="H4413" s="205" t="s">
        <v>505</v>
      </c>
      <c r="I4413" s="205" t="s">
        <v>190</v>
      </c>
      <c r="J4413" s="205" t="s">
        <v>190</v>
      </c>
    </row>
    <row r="4414" spans="2:10" s="198" customFormat="1" ht="18" customHeight="1" x14ac:dyDescent="0.2">
      <c r="B4414" s="203">
        <v>2012</v>
      </c>
      <c r="C4414" s="204">
        <v>721670.66</v>
      </c>
      <c r="D4414" s="205" t="s">
        <v>87</v>
      </c>
      <c r="E4414" s="205" t="s">
        <v>95</v>
      </c>
      <c r="F4414" s="203">
        <v>90</v>
      </c>
      <c r="G4414" s="205" t="s">
        <v>6453</v>
      </c>
      <c r="H4414" s="205" t="s">
        <v>505</v>
      </c>
      <c r="I4414" s="205" t="s">
        <v>191</v>
      </c>
      <c r="J4414" s="205" t="s">
        <v>191</v>
      </c>
    </row>
    <row r="4415" spans="2:10" s="198" customFormat="1" ht="18" customHeight="1" x14ac:dyDescent="0.2">
      <c r="B4415" s="203">
        <v>2012</v>
      </c>
      <c r="C4415" s="204">
        <v>29118.1</v>
      </c>
      <c r="D4415" s="205" t="s">
        <v>87</v>
      </c>
      <c r="E4415" s="205" t="s">
        <v>95</v>
      </c>
      <c r="F4415" s="203">
        <v>90</v>
      </c>
      <c r="G4415" s="205" t="s">
        <v>6453</v>
      </c>
      <c r="H4415" s="205" t="s">
        <v>505</v>
      </c>
      <c r="I4415" s="205" t="s">
        <v>192</v>
      </c>
      <c r="J4415" s="205" t="s">
        <v>192</v>
      </c>
    </row>
    <row r="4416" spans="2:10" s="198" customFormat="1" ht="18" customHeight="1" x14ac:dyDescent="0.2">
      <c r="B4416" s="203">
        <v>2012</v>
      </c>
      <c r="C4416" s="204">
        <v>1173647.8500000001</v>
      </c>
      <c r="D4416" s="205" t="s">
        <v>87</v>
      </c>
      <c r="E4416" s="205" t="s">
        <v>95</v>
      </c>
      <c r="F4416" s="203">
        <v>90</v>
      </c>
      <c r="G4416" s="205" t="s">
        <v>6453</v>
      </c>
      <c r="H4416" s="205" t="s">
        <v>505</v>
      </c>
      <c r="I4416" s="205" t="s">
        <v>193</v>
      </c>
      <c r="J4416" s="205" t="s">
        <v>193</v>
      </c>
    </row>
    <row r="4417" spans="2:10" s="198" customFormat="1" ht="18" customHeight="1" x14ac:dyDescent="0.2">
      <c r="B4417" s="203">
        <v>2012</v>
      </c>
      <c r="C4417" s="204">
        <v>94718.93</v>
      </c>
      <c r="D4417" s="205" t="s">
        <v>87</v>
      </c>
      <c r="E4417" s="205" t="s">
        <v>95</v>
      </c>
      <c r="F4417" s="203">
        <v>90</v>
      </c>
      <c r="G4417" s="205" t="s">
        <v>6453</v>
      </c>
      <c r="H4417" s="205" t="s">
        <v>505</v>
      </c>
      <c r="I4417" s="205" t="s">
        <v>372</v>
      </c>
      <c r="J4417" s="205" t="s">
        <v>372</v>
      </c>
    </row>
    <row r="4418" spans="2:10" s="198" customFormat="1" ht="18" customHeight="1" x14ac:dyDescent="0.2">
      <c r="B4418" s="203">
        <v>2012</v>
      </c>
      <c r="C4418" s="204">
        <v>1592518.11</v>
      </c>
      <c r="D4418" s="205" t="s">
        <v>87</v>
      </c>
      <c r="E4418" s="205" t="s">
        <v>95</v>
      </c>
      <c r="F4418" s="203">
        <v>90</v>
      </c>
      <c r="G4418" s="205" t="s">
        <v>6453</v>
      </c>
      <c r="H4418" s="205" t="s">
        <v>194</v>
      </c>
      <c r="I4418" s="205" t="s">
        <v>435</v>
      </c>
      <c r="J4418" s="205" t="s">
        <v>435</v>
      </c>
    </row>
    <row r="4419" spans="2:10" s="198" customFormat="1" ht="18" customHeight="1" x14ac:dyDescent="0.2">
      <c r="B4419" s="203">
        <v>2012</v>
      </c>
      <c r="C4419" s="204">
        <v>674641.86</v>
      </c>
      <c r="D4419" s="205" t="s">
        <v>87</v>
      </c>
      <c r="E4419" s="205" t="s">
        <v>95</v>
      </c>
      <c r="F4419" s="203">
        <v>90</v>
      </c>
      <c r="G4419" s="205" t="s">
        <v>6453</v>
      </c>
      <c r="H4419" s="205" t="s">
        <v>194</v>
      </c>
      <c r="I4419" s="205" t="s">
        <v>366</v>
      </c>
      <c r="J4419" s="205" t="s">
        <v>366</v>
      </c>
    </row>
    <row r="4420" spans="2:10" s="198" customFormat="1" ht="18" customHeight="1" x14ac:dyDescent="0.2">
      <c r="B4420" s="203">
        <v>2012</v>
      </c>
      <c r="C4420" s="204">
        <v>2927165.75</v>
      </c>
      <c r="D4420" s="205" t="s">
        <v>87</v>
      </c>
      <c r="E4420" s="205" t="s">
        <v>95</v>
      </c>
      <c r="F4420" s="203">
        <v>90</v>
      </c>
      <c r="G4420" s="205" t="s">
        <v>6453</v>
      </c>
      <c r="H4420" s="205" t="s">
        <v>194</v>
      </c>
      <c r="I4420" s="205" t="s">
        <v>195</v>
      </c>
      <c r="J4420" s="205" t="s">
        <v>195</v>
      </c>
    </row>
    <row r="4421" spans="2:10" s="198" customFormat="1" ht="18" customHeight="1" x14ac:dyDescent="0.2">
      <c r="B4421" s="203">
        <v>2012</v>
      </c>
      <c r="C4421" s="204">
        <v>573563.80000000005</v>
      </c>
      <c r="D4421" s="205" t="s">
        <v>87</v>
      </c>
      <c r="E4421" s="205" t="s">
        <v>95</v>
      </c>
      <c r="F4421" s="203">
        <v>90</v>
      </c>
      <c r="G4421" s="205" t="s">
        <v>6453</v>
      </c>
      <c r="H4421" s="205" t="s">
        <v>194</v>
      </c>
      <c r="I4421" s="205" t="s">
        <v>175</v>
      </c>
      <c r="J4421" s="205" t="s">
        <v>175</v>
      </c>
    </row>
    <row r="4422" spans="2:10" s="198" customFormat="1" ht="18" customHeight="1" x14ac:dyDescent="0.2">
      <c r="B4422" s="203">
        <v>2012</v>
      </c>
      <c r="C4422" s="204">
        <v>14679337.130000001</v>
      </c>
      <c r="D4422" s="205" t="s">
        <v>87</v>
      </c>
      <c r="E4422" s="205" t="s">
        <v>95</v>
      </c>
      <c r="F4422" s="203">
        <v>90</v>
      </c>
      <c r="G4422" s="205" t="s">
        <v>6453</v>
      </c>
      <c r="H4422" s="205" t="s">
        <v>194</v>
      </c>
      <c r="I4422" s="205" t="s">
        <v>413</v>
      </c>
      <c r="J4422" s="205" t="s">
        <v>413</v>
      </c>
    </row>
    <row r="4423" spans="2:10" s="198" customFormat="1" ht="18" customHeight="1" x14ac:dyDescent="0.2">
      <c r="B4423" s="203">
        <v>2012</v>
      </c>
      <c r="C4423" s="204">
        <v>6197360</v>
      </c>
      <c r="D4423" s="205" t="s">
        <v>87</v>
      </c>
      <c r="E4423" s="205" t="s">
        <v>95</v>
      </c>
      <c r="F4423" s="203">
        <v>90</v>
      </c>
      <c r="G4423" s="205" t="s">
        <v>6453</v>
      </c>
      <c r="H4423" s="205" t="s">
        <v>194</v>
      </c>
      <c r="I4423" s="205" t="s">
        <v>460</v>
      </c>
      <c r="J4423" s="205" t="s">
        <v>460</v>
      </c>
    </row>
    <row r="4424" spans="2:10" s="198" customFormat="1" ht="18" customHeight="1" x14ac:dyDescent="0.2">
      <c r="B4424" s="203">
        <v>2012</v>
      </c>
      <c r="C4424" s="204">
        <v>316690.90000000002</v>
      </c>
      <c r="D4424" s="205" t="s">
        <v>87</v>
      </c>
      <c r="E4424" s="205" t="s">
        <v>95</v>
      </c>
      <c r="F4424" s="203">
        <v>90</v>
      </c>
      <c r="G4424" s="205" t="s">
        <v>6453</v>
      </c>
      <c r="H4424" s="205" t="s">
        <v>194</v>
      </c>
      <c r="I4424" s="205" t="s">
        <v>506</v>
      </c>
      <c r="J4424" s="205" t="s">
        <v>506</v>
      </c>
    </row>
    <row r="4425" spans="2:10" s="198" customFormat="1" ht="18" customHeight="1" x14ac:dyDescent="0.2">
      <c r="B4425" s="203">
        <v>2012</v>
      </c>
      <c r="C4425" s="204">
        <v>34398466.899999999</v>
      </c>
      <c r="D4425" s="205" t="s">
        <v>87</v>
      </c>
      <c r="E4425" s="205" t="s">
        <v>95</v>
      </c>
      <c r="F4425" s="203">
        <v>90</v>
      </c>
      <c r="G4425" s="205" t="s">
        <v>6453</v>
      </c>
      <c r="H4425" s="205" t="s">
        <v>194</v>
      </c>
      <c r="I4425" s="205" t="s">
        <v>482</v>
      </c>
      <c r="J4425" s="205" t="s">
        <v>482</v>
      </c>
    </row>
    <row r="4426" spans="2:10" s="198" customFormat="1" ht="18" customHeight="1" x14ac:dyDescent="0.2">
      <c r="B4426" s="203">
        <v>2012</v>
      </c>
      <c r="C4426" s="204">
        <v>2252797.7200000002</v>
      </c>
      <c r="D4426" s="205" t="s">
        <v>87</v>
      </c>
      <c r="E4426" s="205" t="s">
        <v>95</v>
      </c>
      <c r="F4426" s="203">
        <v>90</v>
      </c>
      <c r="G4426" s="205" t="s">
        <v>6453</v>
      </c>
      <c r="H4426" s="205" t="s">
        <v>194</v>
      </c>
      <c r="I4426" s="205" t="s">
        <v>415</v>
      </c>
      <c r="J4426" s="205" t="s">
        <v>415</v>
      </c>
    </row>
    <row r="4427" spans="2:10" s="198" customFormat="1" ht="18" customHeight="1" x14ac:dyDescent="0.2">
      <c r="B4427" s="203">
        <v>2012</v>
      </c>
      <c r="C4427" s="204">
        <v>136653661.88999999</v>
      </c>
      <c r="D4427" s="205" t="s">
        <v>87</v>
      </c>
      <c r="E4427" s="205" t="s">
        <v>95</v>
      </c>
      <c r="F4427" s="203">
        <v>90</v>
      </c>
      <c r="G4427" s="205" t="s">
        <v>6453</v>
      </c>
      <c r="H4427" s="205" t="s">
        <v>194</v>
      </c>
      <c r="I4427" s="205" t="s">
        <v>416</v>
      </c>
      <c r="J4427" s="205" t="s">
        <v>416</v>
      </c>
    </row>
    <row r="4428" spans="2:10" s="198" customFormat="1" ht="18" customHeight="1" x14ac:dyDescent="0.2">
      <c r="B4428" s="203">
        <v>2012</v>
      </c>
      <c r="C4428" s="204">
        <v>26354112.940000001</v>
      </c>
      <c r="D4428" s="205" t="s">
        <v>87</v>
      </c>
      <c r="E4428" s="205" t="s">
        <v>95</v>
      </c>
      <c r="F4428" s="203">
        <v>90</v>
      </c>
      <c r="G4428" s="205" t="s">
        <v>6453</v>
      </c>
      <c r="H4428" s="205" t="s">
        <v>194</v>
      </c>
      <c r="I4428" s="205" t="s">
        <v>417</v>
      </c>
      <c r="J4428" s="205" t="s">
        <v>417</v>
      </c>
    </row>
    <row r="4429" spans="2:10" s="198" customFormat="1" ht="18" customHeight="1" x14ac:dyDescent="0.2">
      <c r="B4429" s="203">
        <v>2012</v>
      </c>
      <c r="C4429" s="204">
        <v>2653742.11</v>
      </c>
      <c r="D4429" s="205" t="s">
        <v>87</v>
      </c>
      <c r="E4429" s="205" t="s">
        <v>95</v>
      </c>
      <c r="F4429" s="203">
        <v>90</v>
      </c>
      <c r="G4429" s="205" t="s">
        <v>6453</v>
      </c>
      <c r="H4429" s="205" t="s">
        <v>194</v>
      </c>
      <c r="I4429" s="205" t="s">
        <v>196</v>
      </c>
      <c r="J4429" s="205" t="s">
        <v>196</v>
      </c>
    </row>
    <row r="4430" spans="2:10" s="198" customFormat="1" ht="18" customHeight="1" x14ac:dyDescent="0.2">
      <c r="B4430" s="203">
        <v>2012</v>
      </c>
      <c r="C4430" s="204">
        <v>35826668.210000001</v>
      </c>
      <c r="D4430" s="205" t="s">
        <v>87</v>
      </c>
      <c r="E4430" s="205" t="s">
        <v>95</v>
      </c>
      <c r="F4430" s="203">
        <v>90</v>
      </c>
      <c r="G4430" s="205" t="s">
        <v>6453</v>
      </c>
      <c r="H4430" s="205" t="s">
        <v>194</v>
      </c>
      <c r="I4430" s="205" t="s">
        <v>179</v>
      </c>
      <c r="J4430" s="205" t="s">
        <v>179</v>
      </c>
    </row>
    <row r="4431" spans="2:10" s="198" customFormat="1" ht="18" customHeight="1" x14ac:dyDescent="0.2">
      <c r="B4431" s="203">
        <v>2012</v>
      </c>
      <c r="C4431" s="204">
        <v>415930.44</v>
      </c>
      <c r="D4431" s="205" t="s">
        <v>87</v>
      </c>
      <c r="E4431" s="205" t="s">
        <v>95</v>
      </c>
      <c r="F4431" s="203">
        <v>90</v>
      </c>
      <c r="G4431" s="205" t="s">
        <v>6453</v>
      </c>
      <c r="H4431" s="205" t="s">
        <v>194</v>
      </c>
      <c r="I4431" s="205" t="s">
        <v>197</v>
      </c>
      <c r="J4431" s="205" t="s">
        <v>197</v>
      </c>
    </row>
    <row r="4432" spans="2:10" s="198" customFormat="1" ht="18" customHeight="1" x14ac:dyDescent="0.2">
      <c r="B4432" s="203">
        <v>2012</v>
      </c>
      <c r="C4432" s="204">
        <v>30525089.870000001</v>
      </c>
      <c r="D4432" s="205" t="s">
        <v>87</v>
      </c>
      <c r="E4432" s="205" t="s">
        <v>95</v>
      </c>
      <c r="F4432" s="203">
        <v>90</v>
      </c>
      <c r="G4432" s="205" t="s">
        <v>6453</v>
      </c>
      <c r="H4432" s="205" t="s">
        <v>194</v>
      </c>
      <c r="I4432" s="205" t="s">
        <v>418</v>
      </c>
      <c r="J4432" s="205" t="s">
        <v>418</v>
      </c>
    </row>
    <row r="4433" spans="2:10" s="198" customFormat="1" ht="18" customHeight="1" x14ac:dyDescent="0.2">
      <c r="B4433" s="203">
        <v>2012</v>
      </c>
      <c r="C4433" s="204">
        <v>191637878.19</v>
      </c>
      <c r="D4433" s="205" t="s">
        <v>87</v>
      </c>
      <c r="E4433" s="205" t="s">
        <v>95</v>
      </c>
      <c r="F4433" s="203">
        <v>90</v>
      </c>
      <c r="G4433" s="205" t="s">
        <v>6453</v>
      </c>
      <c r="H4433" s="205" t="s">
        <v>194</v>
      </c>
      <c r="I4433" s="205" t="s">
        <v>182</v>
      </c>
      <c r="J4433" s="205" t="s">
        <v>182</v>
      </c>
    </row>
    <row r="4434" spans="2:10" s="198" customFormat="1" ht="18" customHeight="1" x14ac:dyDescent="0.2">
      <c r="B4434" s="203">
        <v>2012</v>
      </c>
      <c r="C4434" s="204">
        <v>42335861.259999998</v>
      </c>
      <c r="D4434" s="205" t="s">
        <v>87</v>
      </c>
      <c r="E4434" s="205" t="s">
        <v>95</v>
      </c>
      <c r="F4434" s="203">
        <v>90</v>
      </c>
      <c r="G4434" s="205" t="s">
        <v>6453</v>
      </c>
      <c r="H4434" s="205" t="s">
        <v>194</v>
      </c>
      <c r="I4434" s="205" t="s">
        <v>183</v>
      </c>
      <c r="J4434" s="205" t="s">
        <v>183</v>
      </c>
    </row>
    <row r="4435" spans="2:10" s="198" customFormat="1" ht="18" customHeight="1" x14ac:dyDescent="0.2">
      <c r="B4435" s="203">
        <v>2012</v>
      </c>
      <c r="C4435" s="204">
        <v>24485379.510000002</v>
      </c>
      <c r="D4435" s="205" t="s">
        <v>87</v>
      </c>
      <c r="E4435" s="205" t="s">
        <v>95</v>
      </c>
      <c r="F4435" s="203">
        <v>90</v>
      </c>
      <c r="G4435" s="205" t="s">
        <v>6453</v>
      </c>
      <c r="H4435" s="205" t="s">
        <v>194</v>
      </c>
      <c r="I4435" s="205" t="s">
        <v>199</v>
      </c>
      <c r="J4435" s="205" t="s">
        <v>199</v>
      </c>
    </row>
    <row r="4436" spans="2:10" s="198" customFormat="1" ht="18" customHeight="1" x14ac:dyDescent="0.2">
      <c r="B4436" s="203">
        <v>2012</v>
      </c>
      <c r="C4436" s="204">
        <v>17809899.809999999</v>
      </c>
      <c r="D4436" s="205" t="s">
        <v>87</v>
      </c>
      <c r="E4436" s="205" t="s">
        <v>95</v>
      </c>
      <c r="F4436" s="203">
        <v>90</v>
      </c>
      <c r="G4436" s="205" t="s">
        <v>6453</v>
      </c>
      <c r="H4436" s="205" t="s">
        <v>194</v>
      </c>
      <c r="I4436" s="205" t="s">
        <v>200</v>
      </c>
      <c r="J4436" s="205" t="s">
        <v>200</v>
      </c>
    </row>
    <row r="4437" spans="2:10" s="198" customFormat="1" ht="18" customHeight="1" x14ac:dyDescent="0.2">
      <c r="B4437" s="203">
        <v>2012</v>
      </c>
      <c r="C4437" s="204">
        <v>90630.71</v>
      </c>
      <c r="D4437" s="205" t="s">
        <v>87</v>
      </c>
      <c r="E4437" s="205" t="s">
        <v>95</v>
      </c>
      <c r="F4437" s="203">
        <v>90</v>
      </c>
      <c r="G4437" s="205" t="s">
        <v>6453</v>
      </c>
      <c r="H4437" s="205" t="s">
        <v>194</v>
      </c>
      <c r="I4437" s="205" t="s">
        <v>202</v>
      </c>
      <c r="J4437" s="205" t="s">
        <v>202</v>
      </c>
    </row>
    <row r="4438" spans="2:10" s="198" customFormat="1" ht="18" customHeight="1" x14ac:dyDescent="0.2">
      <c r="B4438" s="203">
        <v>2012</v>
      </c>
      <c r="C4438" s="204">
        <v>25647393.77</v>
      </c>
      <c r="D4438" s="205" t="s">
        <v>87</v>
      </c>
      <c r="E4438" s="205" t="s">
        <v>95</v>
      </c>
      <c r="F4438" s="203">
        <v>90</v>
      </c>
      <c r="G4438" s="205" t="s">
        <v>6453</v>
      </c>
      <c r="H4438" s="205" t="s">
        <v>194</v>
      </c>
      <c r="I4438" s="205" t="s">
        <v>203</v>
      </c>
      <c r="J4438" s="205" t="s">
        <v>203</v>
      </c>
    </row>
    <row r="4439" spans="2:10" s="198" customFormat="1" ht="18" customHeight="1" x14ac:dyDescent="0.2">
      <c r="B4439" s="203">
        <v>2012</v>
      </c>
      <c r="C4439" s="204">
        <v>88135.71</v>
      </c>
      <c r="D4439" s="205" t="s">
        <v>87</v>
      </c>
      <c r="E4439" s="205" t="s">
        <v>95</v>
      </c>
      <c r="F4439" s="203">
        <v>90</v>
      </c>
      <c r="G4439" s="205" t="s">
        <v>6453</v>
      </c>
      <c r="H4439" s="205" t="s">
        <v>194</v>
      </c>
      <c r="I4439" s="205" t="s">
        <v>204</v>
      </c>
      <c r="J4439" s="205" t="s">
        <v>204</v>
      </c>
    </row>
    <row r="4440" spans="2:10" s="198" customFormat="1" ht="18" customHeight="1" x14ac:dyDescent="0.2">
      <c r="B4440" s="203">
        <v>2012</v>
      </c>
      <c r="C4440" s="204">
        <v>114257856.48999999</v>
      </c>
      <c r="D4440" s="205" t="s">
        <v>87</v>
      </c>
      <c r="E4440" s="205" t="s">
        <v>95</v>
      </c>
      <c r="F4440" s="203">
        <v>90</v>
      </c>
      <c r="G4440" s="205" t="s">
        <v>6453</v>
      </c>
      <c r="H4440" s="205" t="s">
        <v>194</v>
      </c>
      <c r="I4440" s="205" t="s">
        <v>205</v>
      </c>
      <c r="J4440" s="205" t="s">
        <v>205</v>
      </c>
    </row>
    <row r="4441" spans="2:10" s="198" customFormat="1" ht="18" customHeight="1" x14ac:dyDescent="0.2">
      <c r="B4441" s="203">
        <v>2012</v>
      </c>
      <c r="C4441" s="204">
        <v>5870221.79</v>
      </c>
      <c r="D4441" s="205" t="s">
        <v>87</v>
      </c>
      <c r="E4441" s="205" t="s">
        <v>95</v>
      </c>
      <c r="F4441" s="203">
        <v>90</v>
      </c>
      <c r="G4441" s="205" t="s">
        <v>6453</v>
      </c>
      <c r="H4441" s="205" t="s">
        <v>194</v>
      </c>
      <c r="I4441" s="205" t="s">
        <v>206</v>
      </c>
      <c r="J4441" s="205" t="s">
        <v>206</v>
      </c>
    </row>
    <row r="4442" spans="2:10" s="198" customFormat="1" ht="18" customHeight="1" x14ac:dyDescent="0.2">
      <c r="B4442" s="203">
        <v>2012</v>
      </c>
      <c r="C4442" s="204">
        <v>1693512.36</v>
      </c>
      <c r="D4442" s="205" t="s">
        <v>87</v>
      </c>
      <c r="E4442" s="205" t="s">
        <v>95</v>
      </c>
      <c r="F4442" s="203">
        <v>90</v>
      </c>
      <c r="G4442" s="205" t="s">
        <v>6453</v>
      </c>
      <c r="H4442" s="205" t="s">
        <v>194</v>
      </c>
      <c r="I4442" s="205" t="s">
        <v>207</v>
      </c>
      <c r="J4442" s="205" t="s">
        <v>207</v>
      </c>
    </row>
    <row r="4443" spans="2:10" s="198" customFormat="1" ht="18" customHeight="1" x14ac:dyDescent="0.2">
      <c r="B4443" s="203">
        <v>2012</v>
      </c>
      <c r="C4443" s="204">
        <v>127516983.87</v>
      </c>
      <c r="D4443" s="205" t="s">
        <v>87</v>
      </c>
      <c r="E4443" s="205" t="s">
        <v>95</v>
      </c>
      <c r="F4443" s="203">
        <v>90</v>
      </c>
      <c r="G4443" s="205" t="s">
        <v>6453</v>
      </c>
      <c r="H4443" s="205" t="s">
        <v>194</v>
      </c>
      <c r="I4443" s="205" t="s">
        <v>208</v>
      </c>
      <c r="J4443" s="205" t="s">
        <v>208</v>
      </c>
    </row>
    <row r="4444" spans="2:10" s="198" customFormat="1" ht="18" customHeight="1" x14ac:dyDescent="0.2">
      <c r="B4444" s="203">
        <v>2012</v>
      </c>
      <c r="C4444" s="204">
        <v>1515565.17</v>
      </c>
      <c r="D4444" s="205" t="s">
        <v>87</v>
      </c>
      <c r="E4444" s="205" t="s">
        <v>95</v>
      </c>
      <c r="F4444" s="203">
        <v>90</v>
      </c>
      <c r="G4444" s="205" t="s">
        <v>6453</v>
      </c>
      <c r="H4444" s="205" t="s">
        <v>194</v>
      </c>
      <c r="I4444" s="205" t="s">
        <v>209</v>
      </c>
      <c r="J4444" s="205" t="s">
        <v>209</v>
      </c>
    </row>
    <row r="4445" spans="2:10" s="198" customFormat="1" ht="18" customHeight="1" x14ac:dyDescent="0.2">
      <c r="B4445" s="203">
        <v>2012</v>
      </c>
      <c r="C4445" s="204">
        <v>76847658.590000004</v>
      </c>
      <c r="D4445" s="205" t="s">
        <v>87</v>
      </c>
      <c r="E4445" s="205" t="s">
        <v>95</v>
      </c>
      <c r="F4445" s="203">
        <v>90</v>
      </c>
      <c r="G4445" s="205" t="s">
        <v>6453</v>
      </c>
      <c r="H4445" s="205" t="s">
        <v>194</v>
      </c>
      <c r="I4445" s="205" t="s">
        <v>483</v>
      </c>
      <c r="J4445" s="205" t="s">
        <v>483</v>
      </c>
    </row>
    <row r="4446" spans="2:10" s="198" customFormat="1" ht="18" customHeight="1" x14ac:dyDescent="0.2">
      <c r="B4446" s="203">
        <v>2012</v>
      </c>
      <c r="C4446" s="204">
        <v>10901023.039999999</v>
      </c>
      <c r="D4446" s="205" t="s">
        <v>87</v>
      </c>
      <c r="E4446" s="205" t="s">
        <v>95</v>
      </c>
      <c r="F4446" s="203">
        <v>90</v>
      </c>
      <c r="G4446" s="205" t="s">
        <v>6453</v>
      </c>
      <c r="H4446" s="205" t="s">
        <v>194</v>
      </c>
      <c r="I4446" s="205" t="s">
        <v>354</v>
      </c>
      <c r="J4446" s="205" t="s">
        <v>354</v>
      </c>
    </row>
    <row r="4447" spans="2:10" s="198" customFormat="1" ht="18" customHeight="1" x14ac:dyDescent="0.2">
      <c r="B4447" s="203">
        <v>2012</v>
      </c>
      <c r="C4447" s="204">
        <v>40397099.229999997</v>
      </c>
      <c r="D4447" s="205" t="s">
        <v>87</v>
      </c>
      <c r="E4447" s="205" t="s">
        <v>95</v>
      </c>
      <c r="F4447" s="203">
        <v>90</v>
      </c>
      <c r="G4447" s="205" t="s">
        <v>6453</v>
      </c>
      <c r="H4447" s="205" t="s">
        <v>194</v>
      </c>
      <c r="I4447" s="205" t="s">
        <v>191</v>
      </c>
      <c r="J4447" s="205" t="s">
        <v>191</v>
      </c>
    </row>
    <row r="4448" spans="2:10" s="198" customFormat="1" ht="18" customHeight="1" x14ac:dyDescent="0.2">
      <c r="B4448" s="203">
        <v>2012</v>
      </c>
      <c r="C4448" s="204">
        <v>42993642.259999998</v>
      </c>
      <c r="D4448" s="205" t="s">
        <v>87</v>
      </c>
      <c r="E4448" s="205" t="s">
        <v>95</v>
      </c>
      <c r="F4448" s="203">
        <v>90</v>
      </c>
      <c r="G4448" s="205" t="s">
        <v>6453</v>
      </c>
      <c r="H4448" s="205" t="s">
        <v>194</v>
      </c>
      <c r="I4448" s="205" t="s">
        <v>192</v>
      </c>
      <c r="J4448" s="205" t="s">
        <v>192</v>
      </c>
    </row>
    <row r="4449" spans="2:10" s="198" customFormat="1" ht="18" customHeight="1" x14ac:dyDescent="0.2">
      <c r="B4449" s="203">
        <v>2012</v>
      </c>
      <c r="C4449" s="204">
        <v>17770576.02</v>
      </c>
      <c r="D4449" s="205" t="s">
        <v>87</v>
      </c>
      <c r="E4449" s="205" t="s">
        <v>95</v>
      </c>
      <c r="F4449" s="203">
        <v>90</v>
      </c>
      <c r="G4449" s="205" t="s">
        <v>6453</v>
      </c>
      <c r="H4449" s="205" t="s">
        <v>194</v>
      </c>
      <c r="I4449" s="205" t="s">
        <v>210</v>
      </c>
      <c r="J4449" s="205" t="s">
        <v>210</v>
      </c>
    </row>
    <row r="4450" spans="2:10" s="198" customFormat="1" ht="18" customHeight="1" x14ac:dyDescent="0.2">
      <c r="B4450" s="203">
        <v>2012</v>
      </c>
      <c r="C4450" s="204">
        <v>3857290.93</v>
      </c>
      <c r="D4450" s="205" t="s">
        <v>87</v>
      </c>
      <c r="E4450" s="205" t="s">
        <v>95</v>
      </c>
      <c r="F4450" s="203">
        <v>90</v>
      </c>
      <c r="G4450" s="205" t="s">
        <v>6453</v>
      </c>
      <c r="H4450" s="205" t="s">
        <v>194</v>
      </c>
      <c r="I4450" s="205" t="s">
        <v>355</v>
      </c>
      <c r="J4450" s="205" t="s">
        <v>355</v>
      </c>
    </row>
    <row r="4451" spans="2:10" s="198" customFormat="1" ht="18" customHeight="1" x14ac:dyDescent="0.2">
      <c r="B4451" s="203">
        <v>2012</v>
      </c>
      <c r="C4451" s="204">
        <v>23999205.649999999</v>
      </c>
      <c r="D4451" s="205" t="s">
        <v>87</v>
      </c>
      <c r="E4451" s="205" t="s">
        <v>95</v>
      </c>
      <c r="F4451" s="203">
        <v>90</v>
      </c>
      <c r="G4451" s="205" t="s">
        <v>6453</v>
      </c>
      <c r="H4451" s="205" t="s">
        <v>194</v>
      </c>
      <c r="I4451" s="205" t="s">
        <v>349</v>
      </c>
      <c r="J4451" s="205" t="s">
        <v>194</v>
      </c>
    </row>
    <row r="4452" spans="2:10" s="198" customFormat="1" ht="18" customHeight="1" x14ac:dyDescent="0.2">
      <c r="B4452" s="203">
        <v>2012</v>
      </c>
      <c r="C4452" s="204">
        <v>33710354.670000002</v>
      </c>
      <c r="D4452" s="205" t="s">
        <v>87</v>
      </c>
      <c r="E4452" s="205" t="s">
        <v>95</v>
      </c>
      <c r="F4452" s="203">
        <v>90</v>
      </c>
      <c r="G4452" s="205" t="s">
        <v>6453</v>
      </c>
      <c r="H4452" s="205" t="s">
        <v>194</v>
      </c>
      <c r="I4452" s="205" t="s">
        <v>367</v>
      </c>
      <c r="J4452" s="205" t="s">
        <v>367</v>
      </c>
    </row>
    <row r="4453" spans="2:10" s="198" customFormat="1" ht="18" customHeight="1" x14ac:dyDescent="0.2">
      <c r="B4453" s="203">
        <v>2012</v>
      </c>
      <c r="C4453" s="204">
        <v>2274744.17</v>
      </c>
      <c r="D4453" s="205" t="s">
        <v>87</v>
      </c>
      <c r="E4453" s="205" t="s">
        <v>95</v>
      </c>
      <c r="F4453" s="203">
        <v>90</v>
      </c>
      <c r="G4453" s="205" t="s">
        <v>6453</v>
      </c>
      <c r="H4453" s="205" t="s">
        <v>194</v>
      </c>
      <c r="I4453" s="205" t="s">
        <v>484</v>
      </c>
      <c r="J4453" s="205" t="s">
        <v>484</v>
      </c>
    </row>
    <row r="4454" spans="2:10" s="198" customFormat="1" ht="18" customHeight="1" x14ac:dyDescent="0.2">
      <c r="B4454" s="203">
        <v>2012</v>
      </c>
      <c r="C4454" s="204">
        <v>9198841.1899999995</v>
      </c>
      <c r="D4454" s="205" t="s">
        <v>87</v>
      </c>
      <c r="E4454" s="205" t="s">
        <v>95</v>
      </c>
      <c r="F4454" s="203">
        <v>90</v>
      </c>
      <c r="G4454" s="205" t="s">
        <v>6453</v>
      </c>
      <c r="H4454" s="205" t="s">
        <v>194</v>
      </c>
      <c r="I4454" s="205" t="s">
        <v>211</v>
      </c>
      <c r="J4454" s="205" t="s">
        <v>211</v>
      </c>
    </row>
    <row r="4455" spans="2:10" s="198" customFormat="1" ht="18" customHeight="1" x14ac:dyDescent="0.2">
      <c r="B4455" s="203">
        <v>2012</v>
      </c>
      <c r="C4455" s="204">
        <v>83113887.040000007</v>
      </c>
      <c r="D4455" s="205" t="s">
        <v>87</v>
      </c>
      <c r="E4455" s="205" t="s">
        <v>95</v>
      </c>
      <c r="F4455" s="203">
        <v>90</v>
      </c>
      <c r="G4455" s="205" t="s">
        <v>6453</v>
      </c>
      <c r="H4455" s="205" t="s">
        <v>194</v>
      </c>
      <c r="I4455" s="205" t="s">
        <v>212</v>
      </c>
      <c r="J4455" s="205" t="s">
        <v>212</v>
      </c>
    </row>
    <row r="4456" spans="2:10" s="198" customFormat="1" ht="18" customHeight="1" x14ac:dyDescent="0.2">
      <c r="B4456" s="203">
        <v>2012</v>
      </c>
      <c r="C4456" s="204">
        <v>8787630.5</v>
      </c>
      <c r="D4456" s="205" t="s">
        <v>87</v>
      </c>
      <c r="E4456" s="205" t="s">
        <v>95</v>
      </c>
      <c r="F4456" s="203">
        <v>90</v>
      </c>
      <c r="G4456" s="205" t="s">
        <v>6453</v>
      </c>
      <c r="H4456" s="205" t="s">
        <v>194</v>
      </c>
      <c r="I4456" s="205" t="s">
        <v>461</v>
      </c>
      <c r="J4456" s="205" t="s">
        <v>461</v>
      </c>
    </row>
    <row r="4457" spans="2:10" s="198" customFormat="1" ht="18" customHeight="1" x14ac:dyDescent="0.2">
      <c r="B4457" s="203">
        <v>2012</v>
      </c>
      <c r="C4457" s="204">
        <v>19951018.940000001</v>
      </c>
      <c r="D4457" s="205" t="s">
        <v>87</v>
      </c>
      <c r="E4457" s="205" t="s">
        <v>95</v>
      </c>
      <c r="F4457" s="203">
        <v>90</v>
      </c>
      <c r="G4457" s="205" t="s">
        <v>6453</v>
      </c>
      <c r="H4457" s="205" t="s">
        <v>194</v>
      </c>
      <c r="I4457" s="205" t="s">
        <v>419</v>
      </c>
      <c r="J4457" s="205" t="s">
        <v>419</v>
      </c>
    </row>
    <row r="4458" spans="2:10" s="198" customFormat="1" ht="18" customHeight="1" x14ac:dyDescent="0.2">
      <c r="B4458" s="203">
        <v>2012</v>
      </c>
      <c r="C4458" s="204">
        <v>65295619.049999997</v>
      </c>
      <c r="D4458" s="205" t="s">
        <v>87</v>
      </c>
      <c r="E4458" s="205" t="s">
        <v>95</v>
      </c>
      <c r="F4458" s="203">
        <v>90</v>
      </c>
      <c r="G4458" s="205" t="s">
        <v>6453</v>
      </c>
      <c r="H4458" s="205" t="s">
        <v>194</v>
      </c>
      <c r="I4458" s="205" t="s">
        <v>462</v>
      </c>
      <c r="J4458" s="205" t="s">
        <v>462</v>
      </c>
    </row>
    <row r="4459" spans="2:10" s="198" customFormat="1" ht="18" customHeight="1" x14ac:dyDescent="0.2">
      <c r="B4459" s="203">
        <v>2012</v>
      </c>
      <c r="C4459" s="204">
        <v>18084875.559999999</v>
      </c>
      <c r="D4459" s="205" t="s">
        <v>87</v>
      </c>
      <c r="E4459" s="205" t="s">
        <v>95</v>
      </c>
      <c r="F4459" s="203">
        <v>90</v>
      </c>
      <c r="G4459" s="205" t="s">
        <v>6453</v>
      </c>
      <c r="H4459" s="205" t="s">
        <v>194</v>
      </c>
      <c r="I4459" s="205" t="s">
        <v>463</v>
      </c>
      <c r="J4459" s="205" t="s">
        <v>463</v>
      </c>
    </row>
    <row r="4460" spans="2:10" s="198" customFormat="1" ht="18" customHeight="1" x14ac:dyDescent="0.2">
      <c r="B4460" s="203">
        <v>2012</v>
      </c>
      <c r="C4460" s="204">
        <v>757357.15</v>
      </c>
      <c r="D4460" s="205" t="s">
        <v>87</v>
      </c>
      <c r="E4460" s="205" t="s">
        <v>95</v>
      </c>
      <c r="F4460" s="203">
        <v>90</v>
      </c>
      <c r="G4460" s="205" t="s">
        <v>6453</v>
      </c>
      <c r="H4460" s="205" t="s">
        <v>194</v>
      </c>
      <c r="I4460" s="205" t="s">
        <v>420</v>
      </c>
      <c r="J4460" s="205" t="s">
        <v>420</v>
      </c>
    </row>
    <row r="4461" spans="2:10" s="198" customFormat="1" ht="18" customHeight="1" x14ac:dyDescent="0.2">
      <c r="B4461" s="203">
        <v>2012</v>
      </c>
      <c r="C4461" s="204">
        <v>1052579.92</v>
      </c>
      <c r="D4461" s="205" t="s">
        <v>87</v>
      </c>
      <c r="E4461" s="205" t="s">
        <v>95</v>
      </c>
      <c r="F4461" s="203">
        <v>90</v>
      </c>
      <c r="G4461" s="205" t="s">
        <v>6453</v>
      </c>
      <c r="H4461" s="205" t="s">
        <v>194</v>
      </c>
      <c r="I4461" s="205" t="s">
        <v>464</v>
      </c>
      <c r="J4461" s="205" t="s">
        <v>464</v>
      </c>
    </row>
    <row r="4462" spans="2:10" s="198" customFormat="1" ht="18" customHeight="1" x14ac:dyDescent="0.2">
      <c r="B4462" s="203">
        <v>2012</v>
      </c>
      <c r="C4462" s="204">
        <v>131413949.01000001</v>
      </c>
      <c r="D4462" s="205" t="s">
        <v>87</v>
      </c>
      <c r="E4462" s="205" t="s">
        <v>95</v>
      </c>
      <c r="F4462" s="203">
        <v>90</v>
      </c>
      <c r="G4462" s="205" t="s">
        <v>6453</v>
      </c>
      <c r="H4462" s="205" t="s">
        <v>194</v>
      </c>
      <c r="I4462" s="205" t="s">
        <v>356</v>
      </c>
      <c r="J4462" s="205" t="s">
        <v>356</v>
      </c>
    </row>
    <row r="4463" spans="2:10" s="198" customFormat="1" ht="18" customHeight="1" x14ac:dyDescent="0.2">
      <c r="B4463" s="203">
        <v>2012</v>
      </c>
      <c r="C4463" s="204">
        <v>1849779.67</v>
      </c>
      <c r="D4463" s="205" t="s">
        <v>87</v>
      </c>
      <c r="E4463" s="205" t="s">
        <v>95</v>
      </c>
      <c r="F4463" s="203">
        <v>90</v>
      </c>
      <c r="G4463" s="205" t="s">
        <v>6453</v>
      </c>
      <c r="H4463" s="205" t="s">
        <v>194</v>
      </c>
      <c r="I4463" s="205" t="s">
        <v>465</v>
      </c>
      <c r="J4463" s="205" t="s">
        <v>465</v>
      </c>
    </row>
    <row r="4464" spans="2:10" s="198" customFormat="1" ht="18" customHeight="1" x14ac:dyDescent="0.2">
      <c r="B4464" s="203">
        <v>2012</v>
      </c>
      <c r="C4464" s="204">
        <v>4119525.23</v>
      </c>
      <c r="D4464" s="205" t="s">
        <v>87</v>
      </c>
      <c r="E4464" s="205" t="s">
        <v>95</v>
      </c>
      <c r="F4464" s="203">
        <v>90</v>
      </c>
      <c r="G4464" s="205" t="s">
        <v>6453</v>
      </c>
      <c r="H4464" s="205" t="s">
        <v>194</v>
      </c>
      <c r="I4464" s="205" t="s">
        <v>421</v>
      </c>
      <c r="J4464" s="205" t="s">
        <v>421</v>
      </c>
    </row>
    <row r="4465" spans="2:10" s="198" customFormat="1" ht="18" customHeight="1" x14ac:dyDescent="0.2">
      <c r="B4465" s="203">
        <v>2012</v>
      </c>
      <c r="C4465" s="204">
        <v>308772773</v>
      </c>
      <c r="D4465" s="205" t="s">
        <v>87</v>
      </c>
      <c r="E4465" s="205" t="s">
        <v>95</v>
      </c>
      <c r="F4465" s="203">
        <v>90</v>
      </c>
      <c r="G4465" s="205" t="s">
        <v>6453</v>
      </c>
      <c r="H4465" s="205" t="s">
        <v>194</v>
      </c>
      <c r="I4465" s="205" t="s">
        <v>466</v>
      </c>
      <c r="J4465" s="205" t="s">
        <v>466</v>
      </c>
    </row>
    <row r="4466" spans="2:10" s="198" customFormat="1" ht="18" customHeight="1" x14ac:dyDescent="0.2">
      <c r="B4466" s="203">
        <v>2012</v>
      </c>
      <c r="C4466" s="204">
        <v>19768522.030000001</v>
      </c>
      <c r="D4466" s="205" t="s">
        <v>87</v>
      </c>
      <c r="E4466" s="205" t="s">
        <v>95</v>
      </c>
      <c r="F4466" s="203">
        <v>90</v>
      </c>
      <c r="G4466" s="205" t="s">
        <v>6453</v>
      </c>
      <c r="H4466" s="205" t="s">
        <v>194</v>
      </c>
      <c r="I4466" s="205" t="s">
        <v>467</v>
      </c>
      <c r="J4466" s="205" t="s">
        <v>467</v>
      </c>
    </row>
    <row r="4467" spans="2:10" s="198" customFormat="1" ht="18" customHeight="1" x14ac:dyDescent="0.2">
      <c r="B4467" s="203">
        <v>2012</v>
      </c>
      <c r="C4467" s="204">
        <v>802743279.53999996</v>
      </c>
      <c r="D4467" s="205" t="s">
        <v>87</v>
      </c>
      <c r="E4467" s="205" t="s">
        <v>95</v>
      </c>
      <c r="F4467" s="203">
        <v>90</v>
      </c>
      <c r="G4467" s="205" t="s">
        <v>6453</v>
      </c>
      <c r="H4467" s="205" t="s">
        <v>194</v>
      </c>
      <c r="I4467" s="205" t="s">
        <v>214</v>
      </c>
      <c r="J4467" s="205" t="s">
        <v>214</v>
      </c>
    </row>
    <row r="4468" spans="2:10" s="198" customFormat="1" ht="18" customHeight="1" x14ac:dyDescent="0.2">
      <c r="B4468" s="203">
        <v>2012</v>
      </c>
      <c r="C4468" s="204">
        <v>772153297.25999999</v>
      </c>
      <c r="D4468" s="205" t="s">
        <v>87</v>
      </c>
      <c r="E4468" s="205" t="s">
        <v>95</v>
      </c>
      <c r="F4468" s="203">
        <v>90</v>
      </c>
      <c r="G4468" s="205" t="s">
        <v>6453</v>
      </c>
      <c r="H4468" s="205" t="s">
        <v>194</v>
      </c>
      <c r="I4468" s="205" t="s">
        <v>468</v>
      </c>
      <c r="J4468" s="205" t="s">
        <v>468</v>
      </c>
    </row>
    <row r="4469" spans="2:10" s="198" customFormat="1" ht="18" customHeight="1" x14ac:dyDescent="0.2">
      <c r="B4469" s="203">
        <v>2012</v>
      </c>
      <c r="C4469" s="204">
        <v>179703801.94</v>
      </c>
      <c r="D4469" s="205" t="s">
        <v>87</v>
      </c>
      <c r="E4469" s="205" t="s">
        <v>95</v>
      </c>
      <c r="F4469" s="203">
        <v>90</v>
      </c>
      <c r="G4469" s="205" t="s">
        <v>6453</v>
      </c>
      <c r="H4469" s="205" t="s">
        <v>194</v>
      </c>
      <c r="I4469" s="205" t="s">
        <v>438</v>
      </c>
      <c r="J4469" s="205" t="s">
        <v>438</v>
      </c>
    </row>
    <row r="4470" spans="2:10" s="198" customFormat="1" ht="18" customHeight="1" x14ac:dyDescent="0.2">
      <c r="B4470" s="203">
        <v>2012</v>
      </c>
      <c r="C4470" s="204">
        <v>71979876.219999999</v>
      </c>
      <c r="D4470" s="205" t="s">
        <v>87</v>
      </c>
      <c r="E4470" s="205" t="s">
        <v>95</v>
      </c>
      <c r="F4470" s="203">
        <v>90</v>
      </c>
      <c r="G4470" s="205" t="s">
        <v>6453</v>
      </c>
      <c r="H4470" s="205" t="s">
        <v>194</v>
      </c>
      <c r="I4470" s="205" t="s">
        <v>370</v>
      </c>
      <c r="J4470" s="205" t="s">
        <v>370</v>
      </c>
    </row>
    <row r="4471" spans="2:10" s="198" customFormat="1" ht="18" customHeight="1" x14ac:dyDescent="0.2">
      <c r="B4471" s="203">
        <v>2012</v>
      </c>
      <c r="C4471" s="204">
        <v>14214559.24</v>
      </c>
      <c r="D4471" s="205" t="s">
        <v>87</v>
      </c>
      <c r="E4471" s="205" t="s">
        <v>95</v>
      </c>
      <c r="F4471" s="203">
        <v>90</v>
      </c>
      <c r="G4471" s="205" t="s">
        <v>6453</v>
      </c>
      <c r="H4471" s="205" t="s">
        <v>194</v>
      </c>
      <c r="I4471" s="205" t="s">
        <v>395</v>
      </c>
      <c r="J4471" s="205" t="s">
        <v>395</v>
      </c>
    </row>
    <row r="4472" spans="2:10" s="198" customFormat="1" ht="18" customHeight="1" x14ac:dyDescent="0.2">
      <c r="B4472" s="203">
        <v>2012</v>
      </c>
      <c r="C4472" s="204">
        <v>903991.16</v>
      </c>
      <c r="D4472" s="205" t="s">
        <v>87</v>
      </c>
      <c r="E4472" s="205" t="s">
        <v>95</v>
      </c>
      <c r="F4472" s="203">
        <v>90</v>
      </c>
      <c r="G4472" s="205" t="s">
        <v>6453</v>
      </c>
      <c r="H4472" s="205" t="s">
        <v>194</v>
      </c>
      <c r="I4472" s="205" t="s">
        <v>469</v>
      </c>
      <c r="J4472" s="205" t="s">
        <v>469</v>
      </c>
    </row>
    <row r="4473" spans="2:10" s="198" customFormat="1" ht="18" customHeight="1" x14ac:dyDescent="0.2">
      <c r="B4473" s="203">
        <v>2012</v>
      </c>
      <c r="C4473" s="204">
        <v>31644718.899999999</v>
      </c>
      <c r="D4473" s="205" t="s">
        <v>87</v>
      </c>
      <c r="E4473" s="205" t="s">
        <v>95</v>
      </c>
      <c r="F4473" s="203">
        <v>90</v>
      </c>
      <c r="G4473" s="205" t="s">
        <v>6453</v>
      </c>
      <c r="H4473" s="205" t="s">
        <v>194</v>
      </c>
      <c r="I4473" s="205" t="s">
        <v>371</v>
      </c>
      <c r="J4473" s="205" t="s">
        <v>371</v>
      </c>
    </row>
    <row r="4474" spans="2:10" s="198" customFormat="1" ht="18" customHeight="1" x14ac:dyDescent="0.2">
      <c r="B4474" s="203">
        <v>2012</v>
      </c>
      <c r="C4474" s="204">
        <v>4723599.9400000004</v>
      </c>
      <c r="D4474" s="205" t="s">
        <v>87</v>
      </c>
      <c r="E4474" s="205" t="s">
        <v>95</v>
      </c>
      <c r="F4474" s="203">
        <v>90</v>
      </c>
      <c r="G4474" s="205" t="s">
        <v>6453</v>
      </c>
      <c r="H4474" s="205" t="s">
        <v>194</v>
      </c>
      <c r="I4474" s="205" t="s">
        <v>470</v>
      </c>
      <c r="J4474" s="205" t="s">
        <v>470</v>
      </c>
    </row>
    <row r="4475" spans="2:10" s="198" customFormat="1" ht="18" customHeight="1" x14ac:dyDescent="0.2">
      <c r="B4475" s="203">
        <v>2012</v>
      </c>
      <c r="C4475" s="204">
        <v>203041.06</v>
      </c>
      <c r="D4475" s="205" t="s">
        <v>87</v>
      </c>
      <c r="E4475" s="205" t="s">
        <v>95</v>
      </c>
      <c r="F4475" s="203">
        <v>90</v>
      </c>
      <c r="G4475" s="205" t="s">
        <v>6453</v>
      </c>
      <c r="H4475" s="205" t="s">
        <v>194</v>
      </c>
      <c r="I4475" s="205" t="s">
        <v>485</v>
      </c>
      <c r="J4475" s="205" t="s">
        <v>485</v>
      </c>
    </row>
    <row r="4476" spans="2:10" s="198" customFormat="1" ht="18" customHeight="1" x14ac:dyDescent="0.2">
      <c r="B4476" s="203">
        <v>2012</v>
      </c>
      <c r="C4476" s="204">
        <v>110063511.03</v>
      </c>
      <c r="D4476" s="205" t="s">
        <v>87</v>
      </c>
      <c r="E4476" s="205" t="s">
        <v>95</v>
      </c>
      <c r="F4476" s="203">
        <v>90</v>
      </c>
      <c r="G4476" s="205" t="s">
        <v>6453</v>
      </c>
      <c r="H4476" s="205" t="s">
        <v>194</v>
      </c>
      <c r="I4476" s="205" t="s">
        <v>216</v>
      </c>
      <c r="J4476" s="205" t="s">
        <v>216</v>
      </c>
    </row>
    <row r="4477" spans="2:10" s="198" customFormat="1" ht="18" customHeight="1" x14ac:dyDescent="0.2">
      <c r="B4477" s="203">
        <v>2012</v>
      </c>
      <c r="C4477" s="204">
        <v>66596915.009999998</v>
      </c>
      <c r="D4477" s="205" t="s">
        <v>87</v>
      </c>
      <c r="E4477" s="205" t="s">
        <v>95</v>
      </c>
      <c r="F4477" s="203">
        <v>90</v>
      </c>
      <c r="G4477" s="205" t="s">
        <v>6453</v>
      </c>
      <c r="H4477" s="205" t="s">
        <v>194</v>
      </c>
      <c r="I4477" s="205" t="s">
        <v>217</v>
      </c>
      <c r="J4477" s="205" t="s">
        <v>217</v>
      </c>
    </row>
    <row r="4478" spans="2:10" s="198" customFormat="1" ht="18" customHeight="1" x14ac:dyDescent="0.2">
      <c r="B4478" s="203">
        <v>2012</v>
      </c>
      <c r="C4478" s="204">
        <v>5238270.1900000004</v>
      </c>
      <c r="D4478" s="205" t="s">
        <v>87</v>
      </c>
      <c r="E4478" s="205" t="s">
        <v>95</v>
      </c>
      <c r="F4478" s="203">
        <v>90</v>
      </c>
      <c r="G4478" s="205" t="s">
        <v>6453</v>
      </c>
      <c r="H4478" s="205" t="s">
        <v>194</v>
      </c>
      <c r="I4478" s="205" t="s">
        <v>486</v>
      </c>
      <c r="J4478" s="205" t="s">
        <v>486</v>
      </c>
    </row>
    <row r="4479" spans="2:10" s="198" customFormat="1" ht="18" customHeight="1" x14ac:dyDescent="0.2">
      <c r="B4479" s="203">
        <v>2012</v>
      </c>
      <c r="C4479" s="204">
        <v>812.42</v>
      </c>
      <c r="D4479" s="205" t="s">
        <v>87</v>
      </c>
      <c r="E4479" s="205" t="s">
        <v>95</v>
      </c>
      <c r="F4479" s="203">
        <v>90</v>
      </c>
      <c r="G4479" s="205" t="s">
        <v>6453</v>
      </c>
      <c r="H4479" s="205" t="s">
        <v>194</v>
      </c>
      <c r="I4479" s="205" t="s">
        <v>487</v>
      </c>
      <c r="J4479" s="205" t="s">
        <v>487</v>
      </c>
    </row>
    <row r="4480" spans="2:10" s="198" customFormat="1" ht="18" customHeight="1" x14ac:dyDescent="0.2">
      <c r="B4480" s="203">
        <v>2012</v>
      </c>
      <c r="C4480" s="204">
        <v>6586924.2400000002</v>
      </c>
      <c r="D4480" s="205" t="s">
        <v>87</v>
      </c>
      <c r="E4480" s="205" t="s">
        <v>95</v>
      </c>
      <c r="F4480" s="203">
        <v>90</v>
      </c>
      <c r="G4480" s="205" t="s">
        <v>6453</v>
      </c>
      <c r="H4480" s="205" t="s">
        <v>194</v>
      </c>
      <c r="I4480" s="205" t="s">
        <v>372</v>
      </c>
      <c r="J4480" s="205" t="s">
        <v>372</v>
      </c>
    </row>
    <row r="4481" spans="2:10" s="198" customFormat="1" ht="18" customHeight="1" x14ac:dyDescent="0.2">
      <c r="B4481" s="203">
        <v>2012</v>
      </c>
      <c r="C4481" s="204">
        <v>26972274.550000001</v>
      </c>
      <c r="D4481" s="205" t="s">
        <v>87</v>
      </c>
      <c r="E4481" s="205" t="s">
        <v>95</v>
      </c>
      <c r="F4481" s="203">
        <v>90</v>
      </c>
      <c r="G4481" s="205" t="s">
        <v>6453</v>
      </c>
      <c r="H4481" s="205" t="s">
        <v>194</v>
      </c>
      <c r="I4481" s="205" t="s">
        <v>387</v>
      </c>
      <c r="J4481" s="205" t="s">
        <v>387</v>
      </c>
    </row>
    <row r="4482" spans="2:10" s="198" customFormat="1" ht="18" customHeight="1" x14ac:dyDescent="0.2">
      <c r="B4482" s="203">
        <v>2012</v>
      </c>
      <c r="C4482" s="204">
        <v>17346612.640000001</v>
      </c>
      <c r="D4482" s="205" t="s">
        <v>87</v>
      </c>
      <c r="E4482" s="205" t="s">
        <v>95</v>
      </c>
      <c r="F4482" s="203">
        <v>90</v>
      </c>
      <c r="G4482" s="205" t="s">
        <v>6453</v>
      </c>
      <c r="H4482" s="205" t="s">
        <v>194</v>
      </c>
      <c r="I4482" s="205" t="s">
        <v>488</v>
      </c>
      <c r="J4482" s="205" t="s">
        <v>488</v>
      </c>
    </row>
    <row r="4483" spans="2:10" s="198" customFormat="1" ht="18" customHeight="1" x14ac:dyDescent="0.2">
      <c r="B4483" s="203">
        <v>2012</v>
      </c>
      <c r="C4483" s="204">
        <v>48803620.18</v>
      </c>
      <c r="D4483" s="205" t="s">
        <v>87</v>
      </c>
      <c r="E4483" s="205" t="s">
        <v>95</v>
      </c>
      <c r="F4483" s="203">
        <v>90</v>
      </c>
      <c r="G4483" s="205" t="s">
        <v>6453</v>
      </c>
      <c r="H4483" s="205" t="s">
        <v>194</v>
      </c>
      <c r="I4483" s="205" t="s">
        <v>220</v>
      </c>
      <c r="J4483" s="205" t="s">
        <v>220</v>
      </c>
    </row>
    <row r="4484" spans="2:10" s="198" customFormat="1" ht="18" customHeight="1" x14ac:dyDescent="0.2">
      <c r="B4484" s="203">
        <v>2012</v>
      </c>
      <c r="C4484" s="204">
        <v>11835932.869999999</v>
      </c>
      <c r="D4484" s="205" t="s">
        <v>87</v>
      </c>
      <c r="E4484" s="205" t="s">
        <v>95</v>
      </c>
      <c r="F4484" s="203">
        <v>90</v>
      </c>
      <c r="G4484" s="205" t="s">
        <v>6453</v>
      </c>
      <c r="H4484" s="205" t="s">
        <v>194</v>
      </c>
      <c r="I4484" s="205" t="s">
        <v>221</v>
      </c>
      <c r="J4484" s="205" t="s">
        <v>221</v>
      </c>
    </row>
    <row r="4485" spans="2:10" s="198" customFormat="1" ht="18" customHeight="1" x14ac:dyDescent="0.2">
      <c r="B4485" s="203">
        <v>2012</v>
      </c>
      <c r="C4485" s="204">
        <v>2533941.14</v>
      </c>
      <c r="D4485" s="205" t="s">
        <v>87</v>
      </c>
      <c r="E4485" s="205" t="s">
        <v>95</v>
      </c>
      <c r="F4485" s="203">
        <v>90</v>
      </c>
      <c r="G4485" s="205" t="s">
        <v>6453</v>
      </c>
      <c r="H4485" s="205" t="s">
        <v>222</v>
      </c>
      <c r="I4485" s="205" t="s">
        <v>223</v>
      </c>
      <c r="J4485" s="205" t="s">
        <v>223</v>
      </c>
    </row>
    <row r="4486" spans="2:10" s="198" customFormat="1" ht="18" customHeight="1" x14ac:dyDescent="0.2">
      <c r="B4486" s="203">
        <v>2012</v>
      </c>
      <c r="C4486" s="204">
        <v>275435.27</v>
      </c>
      <c r="D4486" s="205" t="s">
        <v>87</v>
      </c>
      <c r="E4486" s="205" t="s">
        <v>95</v>
      </c>
      <c r="F4486" s="203">
        <v>90</v>
      </c>
      <c r="G4486" s="205" t="s">
        <v>6453</v>
      </c>
      <c r="H4486" s="205" t="s">
        <v>222</v>
      </c>
      <c r="I4486" s="205" t="s">
        <v>224</v>
      </c>
      <c r="J4486" s="205" t="s">
        <v>224</v>
      </c>
    </row>
    <row r="4487" spans="2:10" s="198" customFormat="1" ht="18" customHeight="1" x14ac:dyDescent="0.2">
      <c r="B4487" s="203">
        <v>2012</v>
      </c>
      <c r="C4487" s="204">
        <v>7290445.7699999996</v>
      </c>
      <c r="D4487" s="205" t="s">
        <v>87</v>
      </c>
      <c r="E4487" s="205" t="s">
        <v>95</v>
      </c>
      <c r="F4487" s="203">
        <v>90</v>
      </c>
      <c r="G4487" s="205" t="s">
        <v>6453</v>
      </c>
      <c r="H4487" s="205" t="s">
        <v>222</v>
      </c>
      <c r="I4487" s="205" t="s">
        <v>225</v>
      </c>
      <c r="J4487" s="205" t="s">
        <v>225</v>
      </c>
    </row>
    <row r="4488" spans="2:10" s="198" customFormat="1" ht="18" customHeight="1" x14ac:dyDescent="0.2">
      <c r="B4488" s="203">
        <v>2012</v>
      </c>
      <c r="C4488" s="204">
        <v>214815.35999999999</v>
      </c>
      <c r="D4488" s="205" t="s">
        <v>87</v>
      </c>
      <c r="E4488" s="205" t="s">
        <v>95</v>
      </c>
      <c r="F4488" s="203">
        <v>90</v>
      </c>
      <c r="G4488" s="205" t="s">
        <v>6453</v>
      </c>
      <c r="H4488" s="205" t="s">
        <v>222</v>
      </c>
      <c r="I4488" s="205" t="s">
        <v>349</v>
      </c>
      <c r="J4488" s="205" t="s">
        <v>222</v>
      </c>
    </row>
    <row r="4489" spans="2:10" s="198" customFormat="1" ht="18" customHeight="1" x14ac:dyDescent="0.2">
      <c r="B4489" s="203">
        <v>2012</v>
      </c>
      <c r="C4489" s="204">
        <v>0</v>
      </c>
      <c r="D4489" s="205" t="s">
        <v>87</v>
      </c>
      <c r="E4489" s="205" t="s">
        <v>95</v>
      </c>
      <c r="F4489" s="203">
        <v>90</v>
      </c>
      <c r="G4489" s="205" t="s">
        <v>6453</v>
      </c>
      <c r="H4489" s="205" t="s">
        <v>226</v>
      </c>
      <c r="I4489" s="205" t="s">
        <v>349</v>
      </c>
      <c r="J4489" s="205" t="s">
        <v>226</v>
      </c>
    </row>
    <row r="4490" spans="2:10" s="198" customFormat="1" ht="18" customHeight="1" x14ac:dyDescent="0.2">
      <c r="B4490" s="203">
        <v>2012</v>
      </c>
      <c r="C4490" s="204">
        <v>6538329.7800000003</v>
      </c>
      <c r="D4490" s="205" t="s">
        <v>87</v>
      </c>
      <c r="E4490" s="205" t="s">
        <v>95</v>
      </c>
      <c r="F4490" s="203">
        <v>90</v>
      </c>
      <c r="G4490" s="205" t="s">
        <v>6453</v>
      </c>
      <c r="H4490" s="205" t="s">
        <v>507</v>
      </c>
      <c r="I4490" s="205" t="s">
        <v>227</v>
      </c>
      <c r="J4490" s="205" t="s">
        <v>227</v>
      </c>
    </row>
    <row r="4491" spans="2:10" s="198" customFormat="1" ht="18" customHeight="1" x14ac:dyDescent="0.2">
      <c r="B4491" s="203">
        <v>2012</v>
      </c>
      <c r="C4491" s="204">
        <v>1985589019.5699999</v>
      </c>
      <c r="D4491" s="205" t="s">
        <v>87</v>
      </c>
      <c r="E4491" s="205" t="s">
        <v>95</v>
      </c>
      <c r="F4491" s="203">
        <v>90</v>
      </c>
      <c r="G4491" s="205" t="s">
        <v>6453</v>
      </c>
      <c r="H4491" s="205" t="s">
        <v>507</v>
      </c>
      <c r="I4491" s="205" t="s">
        <v>228</v>
      </c>
      <c r="J4491" s="205" t="s">
        <v>228</v>
      </c>
    </row>
    <row r="4492" spans="2:10" s="198" customFormat="1" ht="18" customHeight="1" x14ac:dyDescent="0.2">
      <c r="B4492" s="203">
        <v>2012</v>
      </c>
      <c r="C4492" s="204">
        <v>3761044.87</v>
      </c>
      <c r="D4492" s="205" t="s">
        <v>87</v>
      </c>
      <c r="E4492" s="205" t="s">
        <v>95</v>
      </c>
      <c r="F4492" s="203">
        <v>90</v>
      </c>
      <c r="G4492" s="205" t="s">
        <v>6453</v>
      </c>
      <c r="H4492" s="205" t="s">
        <v>507</v>
      </c>
      <c r="I4492" s="205" t="s">
        <v>423</v>
      </c>
      <c r="J4492" s="205" t="s">
        <v>423</v>
      </c>
    </row>
    <row r="4493" spans="2:10" s="198" customFormat="1" ht="18" customHeight="1" x14ac:dyDescent="0.2">
      <c r="B4493" s="203">
        <v>2012</v>
      </c>
      <c r="C4493" s="204">
        <v>1953000</v>
      </c>
      <c r="D4493" s="205" t="s">
        <v>87</v>
      </c>
      <c r="E4493" s="205" t="s">
        <v>95</v>
      </c>
      <c r="F4493" s="203">
        <v>90</v>
      </c>
      <c r="G4493" s="205" t="s">
        <v>6453</v>
      </c>
      <c r="H4493" s="205" t="s">
        <v>229</v>
      </c>
      <c r="I4493" s="205" t="s">
        <v>230</v>
      </c>
      <c r="J4493" s="205" t="s">
        <v>230</v>
      </c>
    </row>
    <row r="4494" spans="2:10" s="198" customFormat="1" ht="18" customHeight="1" x14ac:dyDescent="0.2">
      <c r="B4494" s="203">
        <v>2012</v>
      </c>
      <c r="C4494" s="204">
        <v>244599.72</v>
      </c>
      <c r="D4494" s="205" t="s">
        <v>87</v>
      </c>
      <c r="E4494" s="205" t="s">
        <v>95</v>
      </c>
      <c r="F4494" s="203">
        <v>90</v>
      </c>
      <c r="G4494" s="205" t="s">
        <v>6453</v>
      </c>
      <c r="H4494" s="205" t="s">
        <v>229</v>
      </c>
      <c r="I4494" s="205" t="s">
        <v>383</v>
      </c>
      <c r="J4494" s="205" t="s">
        <v>383</v>
      </c>
    </row>
    <row r="4495" spans="2:10" s="198" customFormat="1" ht="18" customHeight="1" x14ac:dyDescent="0.2">
      <c r="B4495" s="203">
        <v>2012</v>
      </c>
      <c r="C4495" s="204">
        <v>683525.54</v>
      </c>
      <c r="D4495" s="205" t="s">
        <v>87</v>
      </c>
      <c r="E4495" s="205" t="s">
        <v>95</v>
      </c>
      <c r="F4495" s="203">
        <v>90</v>
      </c>
      <c r="G4495" s="205" t="s">
        <v>6453</v>
      </c>
      <c r="H4495" s="205" t="s">
        <v>229</v>
      </c>
      <c r="I4495" s="205" t="s">
        <v>231</v>
      </c>
      <c r="J4495" s="205" t="s">
        <v>231</v>
      </c>
    </row>
    <row r="4496" spans="2:10" s="198" customFormat="1" ht="18" customHeight="1" x14ac:dyDescent="0.2">
      <c r="B4496" s="203">
        <v>2012</v>
      </c>
      <c r="C4496" s="204">
        <v>8811708</v>
      </c>
      <c r="D4496" s="205" t="s">
        <v>87</v>
      </c>
      <c r="E4496" s="205" t="s">
        <v>95</v>
      </c>
      <c r="F4496" s="203">
        <v>90</v>
      </c>
      <c r="G4496" s="205" t="s">
        <v>6453</v>
      </c>
      <c r="H4496" s="205" t="s">
        <v>229</v>
      </c>
      <c r="I4496" s="205" t="s">
        <v>232</v>
      </c>
      <c r="J4496" s="205" t="s">
        <v>232</v>
      </c>
    </row>
    <row r="4497" spans="2:10" s="198" customFormat="1" ht="18" customHeight="1" x14ac:dyDescent="0.2">
      <c r="B4497" s="203">
        <v>2012</v>
      </c>
      <c r="C4497" s="204">
        <v>0</v>
      </c>
      <c r="D4497" s="205" t="s">
        <v>87</v>
      </c>
      <c r="E4497" s="205" t="s">
        <v>95</v>
      </c>
      <c r="F4497" s="203">
        <v>90</v>
      </c>
      <c r="G4497" s="205" t="s">
        <v>6453</v>
      </c>
      <c r="H4497" s="205" t="s">
        <v>229</v>
      </c>
      <c r="I4497" s="205" t="s">
        <v>349</v>
      </c>
      <c r="J4497" s="205" t="s">
        <v>229</v>
      </c>
    </row>
    <row r="4498" spans="2:10" s="198" customFormat="1" ht="18" customHeight="1" x14ac:dyDescent="0.2">
      <c r="B4498" s="203">
        <v>2012</v>
      </c>
      <c r="C4498" s="204">
        <v>0</v>
      </c>
      <c r="D4498" s="205" t="s">
        <v>87</v>
      </c>
      <c r="E4498" s="205" t="s">
        <v>95</v>
      </c>
      <c r="F4498" s="203">
        <v>90</v>
      </c>
      <c r="G4498" s="205" t="s">
        <v>6453</v>
      </c>
      <c r="H4498" s="205" t="s">
        <v>234</v>
      </c>
      <c r="I4498" s="205" t="s">
        <v>349</v>
      </c>
      <c r="J4498" s="205" t="s">
        <v>234</v>
      </c>
    </row>
    <row r="4499" spans="2:10" s="198" customFormat="1" ht="18" customHeight="1" x14ac:dyDescent="0.2">
      <c r="B4499" s="203">
        <v>2012</v>
      </c>
      <c r="C4499" s="204">
        <v>0</v>
      </c>
      <c r="D4499" s="205" t="s">
        <v>87</v>
      </c>
      <c r="E4499" s="205" t="s">
        <v>95</v>
      </c>
      <c r="F4499" s="203">
        <v>90</v>
      </c>
      <c r="G4499" s="205" t="s">
        <v>6453</v>
      </c>
      <c r="H4499" s="205" t="s">
        <v>349</v>
      </c>
      <c r="I4499" s="205" t="s">
        <v>349</v>
      </c>
      <c r="J4499" s="205" t="s">
        <v>349</v>
      </c>
    </row>
    <row r="4500" spans="2:10" s="198" customFormat="1" ht="18" customHeight="1" x14ac:dyDescent="0.2">
      <c r="B4500" s="203">
        <v>2012</v>
      </c>
      <c r="C4500" s="204">
        <v>41590546.770000003</v>
      </c>
      <c r="D4500" s="205" t="s">
        <v>87</v>
      </c>
      <c r="E4500" s="205" t="s">
        <v>95</v>
      </c>
      <c r="F4500" s="203">
        <v>90</v>
      </c>
      <c r="G4500" s="205" t="s">
        <v>6453</v>
      </c>
      <c r="H4500" s="205" t="s">
        <v>236</v>
      </c>
      <c r="I4500" s="205" t="s">
        <v>357</v>
      </c>
      <c r="J4500" s="205" t="s">
        <v>357</v>
      </c>
    </row>
    <row r="4501" spans="2:10" s="198" customFormat="1" ht="18" customHeight="1" x14ac:dyDescent="0.2">
      <c r="B4501" s="203">
        <v>2012</v>
      </c>
      <c r="C4501" s="204">
        <v>34799652.780000001</v>
      </c>
      <c r="D4501" s="205" t="s">
        <v>87</v>
      </c>
      <c r="E4501" s="205" t="s">
        <v>95</v>
      </c>
      <c r="F4501" s="203">
        <v>90</v>
      </c>
      <c r="G4501" s="205" t="s">
        <v>6453</v>
      </c>
      <c r="H4501" s="205" t="s">
        <v>236</v>
      </c>
      <c r="I4501" s="205" t="s">
        <v>358</v>
      </c>
      <c r="J4501" s="205" t="s">
        <v>358</v>
      </c>
    </row>
    <row r="4502" spans="2:10" s="198" customFormat="1" ht="18" customHeight="1" x14ac:dyDescent="0.2">
      <c r="B4502" s="203">
        <v>2012</v>
      </c>
      <c r="C4502" s="204">
        <v>272317.36</v>
      </c>
      <c r="D4502" s="205" t="s">
        <v>87</v>
      </c>
      <c r="E4502" s="205" t="s">
        <v>95</v>
      </c>
      <c r="F4502" s="203">
        <v>90</v>
      </c>
      <c r="G4502" s="205" t="s">
        <v>6453</v>
      </c>
      <c r="H4502" s="205" t="s">
        <v>236</v>
      </c>
      <c r="I4502" s="205" t="s">
        <v>349</v>
      </c>
      <c r="J4502" s="205" t="s">
        <v>236</v>
      </c>
    </row>
    <row r="4503" spans="2:10" s="198" customFormat="1" ht="18" customHeight="1" x14ac:dyDescent="0.2">
      <c r="B4503" s="203">
        <v>2012</v>
      </c>
      <c r="C4503" s="204">
        <v>0</v>
      </c>
      <c r="D4503" s="205" t="s">
        <v>87</v>
      </c>
      <c r="E4503" s="205" t="s">
        <v>95</v>
      </c>
      <c r="F4503" s="203">
        <v>90</v>
      </c>
      <c r="G4503" s="205" t="s">
        <v>6453</v>
      </c>
      <c r="H4503" s="205" t="s">
        <v>237</v>
      </c>
      <c r="I4503" s="205" t="s">
        <v>349</v>
      </c>
      <c r="J4503" s="205" t="s">
        <v>237</v>
      </c>
    </row>
    <row r="4504" spans="2:10" s="198" customFormat="1" ht="18" customHeight="1" x14ac:dyDescent="0.2">
      <c r="B4504" s="203">
        <v>2012</v>
      </c>
      <c r="C4504" s="204">
        <v>8229.75</v>
      </c>
      <c r="D4504" s="205" t="s">
        <v>87</v>
      </c>
      <c r="E4504" s="205" t="s">
        <v>95</v>
      </c>
      <c r="F4504" s="203">
        <v>90</v>
      </c>
      <c r="G4504" s="205" t="s">
        <v>6453</v>
      </c>
      <c r="H4504" s="205" t="s">
        <v>237</v>
      </c>
      <c r="I4504" s="205" t="s">
        <v>238</v>
      </c>
      <c r="J4504" s="205" t="s">
        <v>238</v>
      </c>
    </row>
    <row r="4505" spans="2:10" s="198" customFormat="1" ht="18" customHeight="1" x14ac:dyDescent="0.2">
      <c r="B4505" s="203">
        <v>2012</v>
      </c>
      <c r="C4505" s="204">
        <v>2170707.1</v>
      </c>
      <c r="D4505" s="205" t="s">
        <v>87</v>
      </c>
      <c r="E4505" s="205" t="s">
        <v>95</v>
      </c>
      <c r="F4505" s="203">
        <v>90</v>
      </c>
      <c r="G4505" s="205" t="s">
        <v>6453</v>
      </c>
      <c r="H4505" s="205" t="s">
        <v>237</v>
      </c>
      <c r="I4505" s="205" t="s">
        <v>239</v>
      </c>
      <c r="J4505" s="205" t="s">
        <v>239</v>
      </c>
    </row>
    <row r="4506" spans="2:10" s="198" customFormat="1" ht="18" customHeight="1" x14ac:dyDescent="0.2">
      <c r="B4506" s="203">
        <v>2012</v>
      </c>
      <c r="C4506" s="204">
        <v>42847227.270000003</v>
      </c>
      <c r="D4506" s="205" t="s">
        <v>87</v>
      </c>
      <c r="E4506" s="205" t="s">
        <v>95</v>
      </c>
      <c r="F4506" s="203">
        <v>90</v>
      </c>
      <c r="G4506" s="205" t="s">
        <v>6453</v>
      </c>
      <c r="H4506" s="205" t="s">
        <v>237</v>
      </c>
      <c r="I4506" s="205" t="s">
        <v>240</v>
      </c>
      <c r="J4506" s="205" t="s">
        <v>240</v>
      </c>
    </row>
    <row r="4507" spans="2:10" s="198" customFormat="1" ht="18" customHeight="1" x14ac:dyDescent="0.2">
      <c r="B4507" s="203">
        <v>2012</v>
      </c>
      <c r="C4507" s="204">
        <v>5452264843.2299995</v>
      </c>
      <c r="D4507" s="205" t="s">
        <v>87</v>
      </c>
      <c r="E4507" s="205" t="s">
        <v>95</v>
      </c>
      <c r="F4507" s="203">
        <v>91</v>
      </c>
      <c r="G4507" s="205" t="s">
        <v>6465</v>
      </c>
      <c r="H4507" s="205" t="s">
        <v>475</v>
      </c>
      <c r="I4507" s="205" t="s">
        <v>475</v>
      </c>
      <c r="J4507" s="205" t="s">
        <v>475</v>
      </c>
    </row>
    <row r="4508" spans="2:10" s="198" customFormat="1" ht="18" customHeight="1" x14ac:dyDescent="0.2">
      <c r="B4508" s="203">
        <v>2012</v>
      </c>
      <c r="C4508" s="204">
        <v>0</v>
      </c>
      <c r="D4508" s="205" t="s">
        <v>87</v>
      </c>
      <c r="E4508" s="205" t="s">
        <v>95</v>
      </c>
      <c r="F4508" s="203">
        <v>91</v>
      </c>
      <c r="G4508" s="205" t="s">
        <v>6465</v>
      </c>
      <c r="H4508" s="205" t="s">
        <v>475</v>
      </c>
      <c r="I4508" s="205" t="s">
        <v>349</v>
      </c>
      <c r="J4508" s="205" t="s">
        <v>475</v>
      </c>
    </row>
    <row r="4509" spans="2:10" s="198" customFormat="1" ht="18" customHeight="1" x14ac:dyDescent="0.2">
      <c r="B4509" s="203">
        <v>2012</v>
      </c>
      <c r="C4509" s="204">
        <v>99373.7</v>
      </c>
      <c r="D4509" s="205" t="s">
        <v>87</v>
      </c>
      <c r="E4509" s="205" t="s">
        <v>95</v>
      </c>
      <c r="F4509" s="203">
        <v>91</v>
      </c>
      <c r="G4509" s="205" t="s">
        <v>6465</v>
      </c>
      <c r="H4509" s="205" t="s">
        <v>247</v>
      </c>
      <c r="I4509" s="205" t="s">
        <v>500</v>
      </c>
      <c r="J4509" s="205" t="s">
        <v>500</v>
      </c>
    </row>
    <row r="4510" spans="2:10" s="198" customFormat="1" ht="18" customHeight="1" x14ac:dyDescent="0.2">
      <c r="B4510" s="203">
        <v>2012</v>
      </c>
      <c r="C4510" s="204">
        <v>55.97</v>
      </c>
      <c r="D4510" s="205" t="s">
        <v>87</v>
      </c>
      <c r="E4510" s="205" t="s">
        <v>95</v>
      </c>
      <c r="F4510" s="203">
        <v>91</v>
      </c>
      <c r="G4510" s="205" t="s">
        <v>6465</v>
      </c>
      <c r="H4510" s="205" t="s">
        <v>247</v>
      </c>
      <c r="I4510" s="205" t="s">
        <v>501</v>
      </c>
      <c r="J4510" s="205" t="s">
        <v>501</v>
      </c>
    </row>
    <row r="4511" spans="2:10" s="198" customFormat="1" ht="18" customHeight="1" x14ac:dyDescent="0.2">
      <c r="B4511" s="203">
        <v>2012</v>
      </c>
      <c r="C4511" s="204">
        <v>13295034.939999999</v>
      </c>
      <c r="D4511" s="205" t="s">
        <v>87</v>
      </c>
      <c r="E4511" s="205" t="s">
        <v>95</v>
      </c>
      <c r="F4511" s="203">
        <v>91</v>
      </c>
      <c r="G4511" s="205" t="s">
        <v>6465</v>
      </c>
      <c r="H4511" s="205" t="s">
        <v>247</v>
      </c>
      <c r="I4511" s="205" t="s">
        <v>442</v>
      </c>
      <c r="J4511" s="205" t="s">
        <v>442</v>
      </c>
    </row>
    <row r="4512" spans="2:10" s="198" customFormat="1" ht="18" customHeight="1" x14ac:dyDescent="0.2">
      <c r="B4512" s="203">
        <v>2012</v>
      </c>
      <c r="C4512" s="204">
        <v>0</v>
      </c>
      <c r="D4512" s="205" t="s">
        <v>87</v>
      </c>
      <c r="E4512" s="205" t="s">
        <v>95</v>
      </c>
      <c r="F4512" s="203">
        <v>91</v>
      </c>
      <c r="G4512" s="205" t="s">
        <v>6465</v>
      </c>
      <c r="H4512" s="205" t="s">
        <v>247</v>
      </c>
      <c r="I4512" s="205" t="s">
        <v>349</v>
      </c>
      <c r="J4512" s="205" t="s">
        <v>247</v>
      </c>
    </row>
    <row r="4513" spans="2:10" s="198" customFormat="1" ht="18" customHeight="1" x14ac:dyDescent="0.2">
      <c r="B4513" s="203">
        <v>2012</v>
      </c>
      <c r="C4513" s="204">
        <v>0</v>
      </c>
      <c r="D4513" s="205" t="s">
        <v>87</v>
      </c>
      <c r="E4513" s="205" t="s">
        <v>95</v>
      </c>
      <c r="F4513" s="203">
        <v>91</v>
      </c>
      <c r="G4513" s="205" t="s">
        <v>6465</v>
      </c>
      <c r="H4513" s="205" t="s">
        <v>349</v>
      </c>
      <c r="I4513" s="205" t="s">
        <v>349</v>
      </c>
      <c r="J4513" s="205" t="s">
        <v>349</v>
      </c>
    </row>
    <row r="4514" spans="2:10" s="198" customFormat="1" ht="18" customHeight="1" x14ac:dyDescent="0.2">
      <c r="B4514" s="203">
        <v>2012</v>
      </c>
      <c r="C4514" s="204">
        <v>0</v>
      </c>
      <c r="D4514" s="205" t="s">
        <v>87</v>
      </c>
      <c r="E4514" s="205" t="s">
        <v>95</v>
      </c>
      <c r="F4514" s="203">
        <v>99</v>
      </c>
      <c r="G4514" s="205" t="s">
        <v>439</v>
      </c>
      <c r="H4514" s="205" t="s">
        <v>349</v>
      </c>
      <c r="I4514" s="205" t="s">
        <v>349</v>
      </c>
      <c r="J4514" s="205" t="s">
        <v>349</v>
      </c>
    </row>
    <row r="4515" spans="2:10" s="198" customFormat="1" ht="18" customHeight="1" x14ac:dyDescent="0.2">
      <c r="B4515" s="203">
        <v>2012</v>
      </c>
      <c r="C4515" s="204">
        <v>0</v>
      </c>
      <c r="D4515" s="205" t="s">
        <v>87</v>
      </c>
      <c r="E4515" s="205" t="s">
        <v>242</v>
      </c>
      <c r="F4515" s="203">
        <v>90</v>
      </c>
      <c r="G4515" s="205" t="s">
        <v>6453</v>
      </c>
      <c r="H4515" s="205" t="s">
        <v>497</v>
      </c>
      <c r="I4515" s="205" t="s">
        <v>477</v>
      </c>
      <c r="J4515" s="205" t="s">
        <v>477</v>
      </c>
    </row>
    <row r="4516" spans="2:10" s="198" customFormat="1" ht="18" customHeight="1" x14ac:dyDescent="0.2">
      <c r="B4516" s="203">
        <v>2012</v>
      </c>
      <c r="C4516" s="204">
        <v>4848783466.8400002</v>
      </c>
      <c r="D4516" s="205" t="s">
        <v>87</v>
      </c>
      <c r="E4516" s="205" t="s">
        <v>242</v>
      </c>
      <c r="F4516" s="203">
        <v>90</v>
      </c>
      <c r="G4516" s="205" t="s">
        <v>6453</v>
      </c>
      <c r="H4516" s="205" t="s">
        <v>497</v>
      </c>
      <c r="I4516" s="205" t="s">
        <v>98</v>
      </c>
      <c r="J4516" s="205" t="s">
        <v>98</v>
      </c>
    </row>
    <row r="4517" spans="2:10" s="198" customFormat="1" ht="18" customHeight="1" x14ac:dyDescent="0.2">
      <c r="B4517" s="203">
        <v>2012</v>
      </c>
      <c r="C4517" s="204">
        <v>2193744964.8099999</v>
      </c>
      <c r="D4517" s="205" t="s">
        <v>87</v>
      </c>
      <c r="E4517" s="205" t="s">
        <v>242</v>
      </c>
      <c r="F4517" s="203">
        <v>90</v>
      </c>
      <c r="G4517" s="205" t="s">
        <v>6453</v>
      </c>
      <c r="H4517" s="205" t="s">
        <v>497</v>
      </c>
      <c r="I4517" s="205" t="s">
        <v>245</v>
      </c>
      <c r="J4517" s="205" t="s">
        <v>245</v>
      </c>
    </row>
    <row r="4518" spans="2:10" s="198" customFormat="1" ht="18" customHeight="1" x14ac:dyDescent="0.2">
      <c r="B4518" s="203">
        <v>2012</v>
      </c>
      <c r="C4518" s="204">
        <v>1227034916.9100001</v>
      </c>
      <c r="D4518" s="205" t="s">
        <v>87</v>
      </c>
      <c r="E4518" s="205" t="s">
        <v>242</v>
      </c>
      <c r="F4518" s="203">
        <v>90</v>
      </c>
      <c r="G4518" s="205" t="s">
        <v>6453</v>
      </c>
      <c r="H4518" s="205" t="s">
        <v>497</v>
      </c>
      <c r="I4518" s="205" t="s">
        <v>508</v>
      </c>
      <c r="J4518" s="205" t="s">
        <v>508</v>
      </c>
    </row>
    <row r="4519" spans="2:10" s="198" customFormat="1" ht="18" customHeight="1" x14ac:dyDescent="0.2">
      <c r="B4519" s="203">
        <v>2012</v>
      </c>
      <c r="C4519" s="204">
        <v>0</v>
      </c>
      <c r="D4519" s="205" t="s">
        <v>87</v>
      </c>
      <c r="E4519" s="205" t="s">
        <v>242</v>
      </c>
      <c r="F4519" s="203">
        <v>90</v>
      </c>
      <c r="G4519" s="205" t="s">
        <v>6453</v>
      </c>
      <c r="H4519" s="205" t="s">
        <v>476</v>
      </c>
      <c r="I4519" s="205" t="s">
        <v>349</v>
      </c>
      <c r="J4519" s="205" t="s">
        <v>476</v>
      </c>
    </row>
    <row r="4520" spans="2:10" s="198" customFormat="1" ht="18" customHeight="1" x14ac:dyDescent="0.2">
      <c r="B4520" s="203">
        <v>2012</v>
      </c>
      <c r="C4520" s="204">
        <v>5803525.2999999998</v>
      </c>
      <c r="D4520" s="205" t="s">
        <v>87</v>
      </c>
      <c r="E4520" s="205" t="s">
        <v>242</v>
      </c>
      <c r="F4520" s="203">
        <v>90</v>
      </c>
      <c r="G4520" s="205" t="s">
        <v>6453</v>
      </c>
      <c r="H4520" s="205" t="s">
        <v>107</v>
      </c>
      <c r="I4520" s="205" t="s">
        <v>107</v>
      </c>
      <c r="J4520" s="205" t="s">
        <v>107</v>
      </c>
    </row>
    <row r="4521" spans="2:10" s="198" customFormat="1" ht="18" customHeight="1" x14ac:dyDescent="0.2">
      <c r="B4521" s="203">
        <v>2012</v>
      </c>
      <c r="C4521" s="204">
        <v>0</v>
      </c>
      <c r="D4521" s="205" t="s">
        <v>87</v>
      </c>
      <c r="E4521" s="205" t="s">
        <v>242</v>
      </c>
      <c r="F4521" s="203">
        <v>90</v>
      </c>
      <c r="G4521" s="205" t="s">
        <v>6453</v>
      </c>
      <c r="H4521" s="205" t="s">
        <v>107</v>
      </c>
      <c r="I4521" s="205" t="s">
        <v>349</v>
      </c>
      <c r="J4521" s="205" t="s">
        <v>107</v>
      </c>
    </row>
    <row r="4522" spans="2:10" s="198" customFormat="1" ht="18" customHeight="1" x14ac:dyDescent="0.2">
      <c r="B4522" s="203">
        <v>2012</v>
      </c>
      <c r="C4522" s="204">
        <v>831933107.92999995</v>
      </c>
      <c r="D4522" s="205" t="s">
        <v>87</v>
      </c>
      <c r="E4522" s="205" t="s">
        <v>242</v>
      </c>
      <c r="F4522" s="203">
        <v>90</v>
      </c>
      <c r="G4522" s="205" t="s">
        <v>6453</v>
      </c>
      <c r="H4522" s="205" t="s">
        <v>110</v>
      </c>
      <c r="I4522" s="205" t="s">
        <v>110</v>
      </c>
      <c r="J4522" s="205" t="s">
        <v>110</v>
      </c>
    </row>
    <row r="4523" spans="2:10" s="198" customFormat="1" ht="18" customHeight="1" x14ac:dyDescent="0.2">
      <c r="B4523" s="203">
        <v>2012</v>
      </c>
      <c r="C4523" s="204">
        <v>0</v>
      </c>
      <c r="D4523" s="205" t="s">
        <v>87</v>
      </c>
      <c r="E4523" s="205" t="s">
        <v>242</v>
      </c>
      <c r="F4523" s="203">
        <v>90</v>
      </c>
      <c r="G4523" s="205" t="s">
        <v>6453</v>
      </c>
      <c r="H4523" s="205" t="s">
        <v>110</v>
      </c>
      <c r="I4523" s="205" t="s">
        <v>349</v>
      </c>
      <c r="J4523" s="205" t="s">
        <v>110</v>
      </c>
    </row>
    <row r="4524" spans="2:10" s="198" customFormat="1" ht="18" customHeight="1" x14ac:dyDescent="0.2">
      <c r="B4524" s="203">
        <v>2012</v>
      </c>
      <c r="C4524" s="204">
        <v>2143411.16</v>
      </c>
      <c r="D4524" s="205" t="s">
        <v>87</v>
      </c>
      <c r="E4524" s="205" t="s">
        <v>242</v>
      </c>
      <c r="F4524" s="203">
        <v>90</v>
      </c>
      <c r="G4524" s="205" t="s">
        <v>6453</v>
      </c>
      <c r="H4524" s="205" t="s">
        <v>115</v>
      </c>
      <c r="I4524" s="205" t="s">
        <v>116</v>
      </c>
      <c r="J4524" s="205" t="s">
        <v>116</v>
      </c>
    </row>
    <row r="4525" spans="2:10" s="198" customFormat="1" ht="18" customHeight="1" x14ac:dyDescent="0.2">
      <c r="B4525" s="203">
        <v>2012</v>
      </c>
      <c r="C4525" s="204">
        <v>1257.58</v>
      </c>
      <c r="D4525" s="205" t="s">
        <v>87</v>
      </c>
      <c r="E4525" s="205" t="s">
        <v>242</v>
      </c>
      <c r="F4525" s="203">
        <v>90</v>
      </c>
      <c r="G4525" s="205" t="s">
        <v>6453</v>
      </c>
      <c r="H4525" s="205" t="s">
        <v>115</v>
      </c>
      <c r="I4525" s="205" t="s">
        <v>388</v>
      </c>
      <c r="J4525" s="205" t="s">
        <v>388</v>
      </c>
    </row>
    <row r="4526" spans="2:10" s="198" customFormat="1" ht="18" customHeight="1" x14ac:dyDescent="0.2">
      <c r="B4526" s="203">
        <v>2012</v>
      </c>
      <c r="C4526" s="204">
        <v>678162.68</v>
      </c>
      <c r="D4526" s="205" t="s">
        <v>87</v>
      </c>
      <c r="E4526" s="205" t="s">
        <v>242</v>
      </c>
      <c r="F4526" s="203">
        <v>90</v>
      </c>
      <c r="G4526" s="205" t="s">
        <v>6453</v>
      </c>
      <c r="H4526" s="205" t="s">
        <v>115</v>
      </c>
      <c r="I4526" s="205" t="s">
        <v>393</v>
      </c>
      <c r="J4526" s="205" t="s">
        <v>393</v>
      </c>
    </row>
    <row r="4527" spans="2:10" s="198" customFormat="1" ht="18" customHeight="1" x14ac:dyDescent="0.2">
      <c r="B4527" s="203">
        <v>2012</v>
      </c>
      <c r="C4527" s="204">
        <v>0</v>
      </c>
      <c r="D4527" s="205" t="s">
        <v>87</v>
      </c>
      <c r="E4527" s="205" t="s">
        <v>242</v>
      </c>
      <c r="F4527" s="203">
        <v>90</v>
      </c>
      <c r="G4527" s="205" t="s">
        <v>6453</v>
      </c>
      <c r="H4527" s="205" t="s">
        <v>115</v>
      </c>
      <c r="I4527" s="205" t="s">
        <v>349</v>
      </c>
      <c r="J4527" s="205" t="s">
        <v>115</v>
      </c>
    </row>
    <row r="4528" spans="2:10" s="198" customFormat="1" ht="18" customHeight="1" x14ac:dyDescent="0.2">
      <c r="B4528" s="203">
        <v>2012</v>
      </c>
      <c r="C4528" s="204">
        <v>47220979.530000001</v>
      </c>
      <c r="D4528" s="205" t="s">
        <v>87</v>
      </c>
      <c r="E4528" s="205" t="s">
        <v>242</v>
      </c>
      <c r="F4528" s="203">
        <v>90</v>
      </c>
      <c r="G4528" s="205" t="s">
        <v>6453</v>
      </c>
      <c r="H4528" s="205" t="s">
        <v>246</v>
      </c>
      <c r="I4528" s="205" t="s">
        <v>246</v>
      </c>
      <c r="J4528" s="205" t="s">
        <v>246</v>
      </c>
    </row>
    <row r="4529" spans="2:10" s="198" customFormat="1" ht="18" customHeight="1" x14ac:dyDescent="0.2">
      <c r="B4529" s="203">
        <v>2012</v>
      </c>
      <c r="C4529" s="204">
        <v>0</v>
      </c>
      <c r="D4529" s="205" t="s">
        <v>87</v>
      </c>
      <c r="E4529" s="205" t="s">
        <v>242</v>
      </c>
      <c r="F4529" s="203">
        <v>90</v>
      </c>
      <c r="G4529" s="205" t="s">
        <v>6453</v>
      </c>
      <c r="H4529" s="205" t="s">
        <v>246</v>
      </c>
      <c r="I4529" s="205" t="s">
        <v>349</v>
      </c>
      <c r="J4529" s="205" t="s">
        <v>246</v>
      </c>
    </row>
    <row r="4530" spans="2:10" s="198" customFormat="1" ht="18" customHeight="1" x14ac:dyDescent="0.2">
      <c r="B4530" s="203">
        <v>2012</v>
      </c>
      <c r="C4530" s="204">
        <v>65352980.049999997</v>
      </c>
      <c r="D4530" s="205" t="s">
        <v>87</v>
      </c>
      <c r="E4530" s="205" t="s">
        <v>242</v>
      </c>
      <c r="F4530" s="203">
        <v>90</v>
      </c>
      <c r="G4530" s="205" t="s">
        <v>6453</v>
      </c>
      <c r="H4530" s="205" t="s">
        <v>247</v>
      </c>
      <c r="I4530" s="205" t="s">
        <v>426</v>
      </c>
      <c r="J4530" s="205" t="s">
        <v>426</v>
      </c>
    </row>
    <row r="4531" spans="2:10" s="198" customFormat="1" ht="18" customHeight="1" x14ac:dyDescent="0.2">
      <c r="B4531" s="203">
        <v>2012</v>
      </c>
      <c r="C4531" s="204">
        <v>110742951.01000001</v>
      </c>
      <c r="D4531" s="205" t="s">
        <v>87</v>
      </c>
      <c r="E4531" s="205" t="s">
        <v>242</v>
      </c>
      <c r="F4531" s="203">
        <v>90</v>
      </c>
      <c r="G4531" s="205" t="s">
        <v>6453</v>
      </c>
      <c r="H4531" s="205" t="s">
        <v>247</v>
      </c>
      <c r="I4531" s="205" t="s">
        <v>440</v>
      </c>
      <c r="J4531" s="205" t="s">
        <v>440</v>
      </c>
    </row>
    <row r="4532" spans="2:10" s="198" customFormat="1" ht="18" customHeight="1" x14ac:dyDescent="0.2">
      <c r="B4532" s="203">
        <v>2012</v>
      </c>
      <c r="C4532" s="204">
        <v>1296154.99</v>
      </c>
      <c r="D4532" s="205" t="s">
        <v>87</v>
      </c>
      <c r="E4532" s="205" t="s">
        <v>242</v>
      </c>
      <c r="F4532" s="203">
        <v>90</v>
      </c>
      <c r="G4532" s="205" t="s">
        <v>6453</v>
      </c>
      <c r="H4532" s="205" t="s">
        <v>247</v>
      </c>
      <c r="I4532" s="205" t="s">
        <v>458</v>
      </c>
      <c r="J4532" s="205" t="s">
        <v>458</v>
      </c>
    </row>
    <row r="4533" spans="2:10" s="198" customFormat="1" ht="18" customHeight="1" x14ac:dyDescent="0.2">
      <c r="B4533" s="203">
        <v>2012</v>
      </c>
      <c r="C4533" s="204">
        <v>0</v>
      </c>
      <c r="D4533" s="205" t="s">
        <v>87</v>
      </c>
      <c r="E4533" s="205" t="s">
        <v>242</v>
      </c>
      <c r="F4533" s="203">
        <v>90</v>
      </c>
      <c r="G4533" s="205" t="s">
        <v>6453</v>
      </c>
      <c r="H4533" s="205" t="s">
        <v>247</v>
      </c>
      <c r="I4533" s="205" t="s">
        <v>499</v>
      </c>
      <c r="J4533" s="205" t="s">
        <v>499</v>
      </c>
    </row>
    <row r="4534" spans="2:10" s="198" customFormat="1" ht="18" customHeight="1" x14ac:dyDescent="0.2">
      <c r="B4534" s="203">
        <v>2012</v>
      </c>
      <c r="C4534" s="204">
        <v>1207558.69</v>
      </c>
      <c r="D4534" s="205" t="s">
        <v>87</v>
      </c>
      <c r="E4534" s="205" t="s">
        <v>242</v>
      </c>
      <c r="F4534" s="203">
        <v>90</v>
      </c>
      <c r="G4534" s="205" t="s">
        <v>6453</v>
      </c>
      <c r="H4534" s="205" t="s">
        <v>247</v>
      </c>
      <c r="I4534" s="205" t="s">
        <v>441</v>
      </c>
      <c r="J4534" s="205" t="s">
        <v>441</v>
      </c>
    </row>
    <row r="4535" spans="2:10" s="198" customFormat="1" ht="18" customHeight="1" x14ac:dyDescent="0.2">
      <c r="B4535" s="203">
        <v>2012</v>
      </c>
      <c r="C4535" s="204">
        <v>278883042.45999998</v>
      </c>
      <c r="D4535" s="205" t="s">
        <v>87</v>
      </c>
      <c r="E4535" s="205" t="s">
        <v>242</v>
      </c>
      <c r="F4535" s="203">
        <v>90</v>
      </c>
      <c r="G4535" s="205" t="s">
        <v>6453</v>
      </c>
      <c r="H4535" s="205" t="s">
        <v>247</v>
      </c>
      <c r="I4535" s="205" t="s">
        <v>443</v>
      </c>
      <c r="J4535" s="205" t="s">
        <v>443</v>
      </c>
    </row>
    <row r="4536" spans="2:10" s="198" customFormat="1" ht="18" customHeight="1" x14ac:dyDescent="0.2">
      <c r="B4536" s="203">
        <v>2012</v>
      </c>
      <c r="C4536" s="204">
        <v>1037070.11</v>
      </c>
      <c r="D4536" s="205" t="s">
        <v>87</v>
      </c>
      <c r="E4536" s="205" t="s">
        <v>242</v>
      </c>
      <c r="F4536" s="203">
        <v>90</v>
      </c>
      <c r="G4536" s="205" t="s">
        <v>6453</v>
      </c>
      <c r="H4536" s="205" t="s">
        <v>247</v>
      </c>
      <c r="I4536" s="205" t="s">
        <v>445</v>
      </c>
      <c r="J4536" s="205" t="s">
        <v>445</v>
      </c>
    </row>
    <row r="4537" spans="2:10" s="198" customFormat="1" ht="18" customHeight="1" x14ac:dyDescent="0.2">
      <c r="B4537" s="203">
        <v>2012</v>
      </c>
      <c r="C4537" s="204">
        <v>81196059.079999998</v>
      </c>
      <c r="D4537" s="205" t="s">
        <v>87</v>
      </c>
      <c r="E4537" s="205" t="s">
        <v>242</v>
      </c>
      <c r="F4537" s="203">
        <v>90</v>
      </c>
      <c r="G4537" s="205" t="s">
        <v>6453</v>
      </c>
      <c r="H4537" s="205" t="s">
        <v>247</v>
      </c>
      <c r="I4537" s="205" t="s">
        <v>349</v>
      </c>
      <c r="J4537" s="205" t="s">
        <v>247</v>
      </c>
    </row>
    <row r="4538" spans="2:10" s="198" customFormat="1" ht="18" customHeight="1" x14ac:dyDescent="0.2">
      <c r="B4538" s="203">
        <v>2012</v>
      </c>
      <c r="C4538" s="204">
        <v>322667764.01999998</v>
      </c>
      <c r="D4538" s="205" t="s">
        <v>87</v>
      </c>
      <c r="E4538" s="205" t="s">
        <v>242</v>
      </c>
      <c r="F4538" s="203">
        <v>90</v>
      </c>
      <c r="G4538" s="205" t="s">
        <v>6453</v>
      </c>
      <c r="H4538" s="205" t="s">
        <v>159</v>
      </c>
      <c r="I4538" s="205" t="s">
        <v>381</v>
      </c>
      <c r="J4538" s="205" t="s">
        <v>381</v>
      </c>
    </row>
    <row r="4539" spans="2:10" s="198" customFormat="1" ht="18" customHeight="1" x14ac:dyDescent="0.2">
      <c r="B4539" s="203">
        <v>2012</v>
      </c>
      <c r="C4539" s="204">
        <v>171088508.84</v>
      </c>
      <c r="D4539" s="205" t="s">
        <v>87</v>
      </c>
      <c r="E4539" s="205" t="s">
        <v>242</v>
      </c>
      <c r="F4539" s="203">
        <v>90</v>
      </c>
      <c r="G4539" s="205" t="s">
        <v>6453</v>
      </c>
      <c r="H4539" s="205" t="s">
        <v>159</v>
      </c>
      <c r="I4539" s="205" t="s">
        <v>160</v>
      </c>
      <c r="J4539" s="205" t="s">
        <v>160</v>
      </c>
    </row>
    <row r="4540" spans="2:10" s="198" customFormat="1" ht="18" customHeight="1" x14ac:dyDescent="0.2">
      <c r="B4540" s="203">
        <v>2012</v>
      </c>
      <c r="C4540" s="204">
        <v>0</v>
      </c>
      <c r="D4540" s="205" t="s">
        <v>87</v>
      </c>
      <c r="E4540" s="205" t="s">
        <v>242</v>
      </c>
      <c r="F4540" s="203">
        <v>90</v>
      </c>
      <c r="G4540" s="205" t="s">
        <v>6453</v>
      </c>
      <c r="H4540" s="205" t="s">
        <v>159</v>
      </c>
      <c r="I4540" s="205" t="s">
        <v>349</v>
      </c>
      <c r="J4540" s="205" t="s">
        <v>159</v>
      </c>
    </row>
    <row r="4541" spans="2:10" s="198" customFormat="1" ht="18" customHeight="1" x14ac:dyDescent="0.2">
      <c r="B4541" s="203">
        <v>2012</v>
      </c>
      <c r="C4541" s="204">
        <v>2083245.82</v>
      </c>
      <c r="D4541" s="205" t="s">
        <v>87</v>
      </c>
      <c r="E4541" s="205" t="s">
        <v>242</v>
      </c>
      <c r="F4541" s="203">
        <v>90</v>
      </c>
      <c r="G4541" s="205" t="s">
        <v>6453</v>
      </c>
      <c r="H4541" s="205" t="s">
        <v>250</v>
      </c>
      <c r="I4541" s="205" t="s">
        <v>251</v>
      </c>
      <c r="J4541" s="205" t="s">
        <v>251</v>
      </c>
    </row>
    <row r="4542" spans="2:10" s="198" customFormat="1" ht="18" customHeight="1" x14ac:dyDescent="0.2">
      <c r="B4542" s="203">
        <v>2012</v>
      </c>
      <c r="C4542" s="204">
        <v>11967701.76</v>
      </c>
      <c r="D4542" s="205" t="s">
        <v>87</v>
      </c>
      <c r="E4542" s="205" t="s">
        <v>242</v>
      </c>
      <c r="F4542" s="203">
        <v>90</v>
      </c>
      <c r="G4542" s="205" t="s">
        <v>6453</v>
      </c>
      <c r="H4542" s="205" t="s">
        <v>250</v>
      </c>
      <c r="I4542" s="205" t="s">
        <v>252</v>
      </c>
      <c r="J4542" s="205" t="s">
        <v>252</v>
      </c>
    </row>
    <row r="4543" spans="2:10" s="198" customFormat="1" ht="18" customHeight="1" x14ac:dyDescent="0.2">
      <c r="B4543" s="203">
        <v>2012</v>
      </c>
      <c r="C4543" s="204">
        <v>15623957.539999999</v>
      </c>
      <c r="D4543" s="205" t="s">
        <v>87</v>
      </c>
      <c r="E4543" s="205" t="s">
        <v>242</v>
      </c>
      <c r="F4543" s="203">
        <v>90</v>
      </c>
      <c r="G4543" s="205" t="s">
        <v>6453</v>
      </c>
      <c r="H4543" s="205" t="s">
        <v>250</v>
      </c>
      <c r="I4543" s="205" t="s">
        <v>253</v>
      </c>
      <c r="J4543" s="205" t="s">
        <v>253</v>
      </c>
    </row>
    <row r="4544" spans="2:10" s="198" customFormat="1" ht="18" customHeight="1" x14ac:dyDescent="0.2">
      <c r="B4544" s="203">
        <v>2012</v>
      </c>
      <c r="C4544" s="204">
        <v>8023942.6799999997</v>
      </c>
      <c r="D4544" s="205" t="s">
        <v>87</v>
      </c>
      <c r="E4544" s="205" t="s">
        <v>242</v>
      </c>
      <c r="F4544" s="203">
        <v>90</v>
      </c>
      <c r="G4544" s="205" t="s">
        <v>6453</v>
      </c>
      <c r="H4544" s="205" t="s">
        <v>250</v>
      </c>
      <c r="I4544" s="205" t="s">
        <v>254</v>
      </c>
      <c r="J4544" s="205" t="s">
        <v>254</v>
      </c>
    </row>
    <row r="4545" spans="2:10" s="198" customFormat="1" ht="18" customHeight="1" x14ac:dyDescent="0.2">
      <c r="B4545" s="203">
        <v>2012</v>
      </c>
      <c r="C4545" s="204">
        <v>0</v>
      </c>
      <c r="D4545" s="205" t="s">
        <v>87</v>
      </c>
      <c r="E4545" s="205" t="s">
        <v>242</v>
      </c>
      <c r="F4545" s="203">
        <v>90</v>
      </c>
      <c r="G4545" s="205" t="s">
        <v>6453</v>
      </c>
      <c r="H4545" s="205" t="s">
        <v>250</v>
      </c>
      <c r="I4545" s="205" t="s">
        <v>349</v>
      </c>
      <c r="J4545" s="205" t="s">
        <v>250</v>
      </c>
    </row>
    <row r="4546" spans="2:10" s="198" customFormat="1" ht="18" customHeight="1" x14ac:dyDescent="0.2">
      <c r="B4546" s="203">
        <v>2012</v>
      </c>
      <c r="C4546" s="204">
        <v>19805173.629999999</v>
      </c>
      <c r="D4546" s="205" t="s">
        <v>87</v>
      </c>
      <c r="E4546" s="205" t="s">
        <v>242</v>
      </c>
      <c r="F4546" s="203">
        <v>90</v>
      </c>
      <c r="G4546" s="205" t="s">
        <v>6453</v>
      </c>
      <c r="H4546" s="205" t="s">
        <v>250</v>
      </c>
      <c r="I4546" s="205" t="s">
        <v>255</v>
      </c>
      <c r="J4546" s="205" t="s">
        <v>255</v>
      </c>
    </row>
    <row r="4547" spans="2:10" s="198" customFormat="1" ht="18" customHeight="1" x14ac:dyDescent="0.2">
      <c r="B4547" s="203">
        <v>2012</v>
      </c>
      <c r="C4547" s="204">
        <v>6112953.0099999998</v>
      </c>
      <c r="D4547" s="205" t="s">
        <v>87</v>
      </c>
      <c r="E4547" s="205" t="s">
        <v>242</v>
      </c>
      <c r="F4547" s="203">
        <v>90</v>
      </c>
      <c r="G4547" s="205" t="s">
        <v>6453</v>
      </c>
      <c r="H4547" s="205" t="s">
        <v>250</v>
      </c>
      <c r="I4547" s="205" t="s">
        <v>256</v>
      </c>
      <c r="J4547" s="205" t="s">
        <v>256</v>
      </c>
    </row>
    <row r="4548" spans="2:10" s="198" customFormat="1" ht="18" customHeight="1" x14ac:dyDescent="0.2">
      <c r="B4548" s="203">
        <v>2012</v>
      </c>
      <c r="C4548" s="204">
        <v>7686850.7999999998</v>
      </c>
      <c r="D4548" s="205" t="s">
        <v>87</v>
      </c>
      <c r="E4548" s="205" t="s">
        <v>242</v>
      </c>
      <c r="F4548" s="203">
        <v>90</v>
      </c>
      <c r="G4548" s="205" t="s">
        <v>6453</v>
      </c>
      <c r="H4548" s="205" t="s">
        <v>257</v>
      </c>
      <c r="I4548" s="205" t="s">
        <v>257</v>
      </c>
      <c r="J4548" s="205" t="s">
        <v>257</v>
      </c>
    </row>
    <row r="4549" spans="2:10" s="198" customFormat="1" ht="18" customHeight="1" x14ac:dyDescent="0.2">
      <c r="B4549" s="203">
        <v>2012</v>
      </c>
      <c r="C4549" s="204">
        <v>0</v>
      </c>
      <c r="D4549" s="205" t="s">
        <v>87</v>
      </c>
      <c r="E4549" s="205" t="s">
        <v>242</v>
      </c>
      <c r="F4549" s="203">
        <v>90</v>
      </c>
      <c r="G4549" s="205" t="s">
        <v>6453</v>
      </c>
      <c r="H4549" s="205" t="s">
        <v>257</v>
      </c>
      <c r="I4549" s="205" t="s">
        <v>349</v>
      </c>
      <c r="J4549" s="205" t="s">
        <v>257</v>
      </c>
    </row>
    <row r="4550" spans="2:10" s="198" customFormat="1" ht="18" customHeight="1" x14ac:dyDescent="0.2">
      <c r="B4550" s="203">
        <v>2012</v>
      </c>
      <c r="C4550" s="204">
        <v>0</v>
      </c>
      <c r="D4550" s="205" t="s">
        <v>87</v>
      </c>
      <c r="E4550" s="205" t="s">
        <v>242</v>
      </c>
      <c r="F4550" s="203">
        <v>90</v>
      </c>
      <c r="G4550" s="205" t="s">
        <v>6453</v>
      </c>
      <c r="H4550" s="205" t="s">
        <v>226</v>
      </c>
      <c r="I4550" s="205" t="s">
        <v>349</v>
      </c>
      <c r="J4550" s="205" t="s">
        <v>226</v>
      </c>
    </row>
    <row r="4551" spans="2:10" s="198" customFormat="1" ht="18" customHeight="1" x14ac:dyDescent="0.2">
      <c r="B4551" s="203">
        <v>2012</v>
      </c>
      <c r="C4551" s="204">
        <v>23524141.75</v>
      </c>
      <c r="D4551" s="205" t="s">
        <v>87</v>
      </c>
      <c r="E4551" s="205" t="s">
        <v>242</v>
      </c>
      <c r="F4551" s="203">
        <v>90</v>
      </c>
      <c r="G4551" s="205" t="s">
        <v>6453</v>
      </c>
      <c r="H4551" s="205" t="s">
        <v>507</v>
      </c>
      <c r="I4551" s="205" t="s">
        <v>227</v>
      </c>
      <c r="J4551" s="205" t="s">
        <v>227</v>
      </c>
    </row>
    <row r="4552" spans="2:10" s="198" customFormat="1" ht="18" customHeight="1" x14ac:dyDescent="0.2">
      <c r="B4552" s="203">
        <v>2012</v>
      </c>
      <c r="C4552" s="204">
        <v>70121184.040000007</v>
      </c>
      <c r="D4552" s="205" t="s">
        <v>87</v>
      </c>
      <c r="E4552" s="205" t="s">
        <v>242</v>
      </c>
      <c r="F4552" s="203">
        <v>90</v>
      </c>
      <c r="G4552" s="205" t="s">
        <v>6453</v>
      </c>
      <c r="H4552" s="205" t="s">
        <v>507</v>
      </c>
      <c r="I4552" s="205" t="s">
        <v>489</v>
      </c>
      <c r="J4552" s="205" t="s">
        <v>489</v>
      </c>
    </row>
    <row r="4553" spans="2:10" s="198" customFormat="1" ht="18" customHeight="1" x14ac:dyDescent="0.2">
      <c r="B4553" s="203">
        <v>2012</v>
      </c>
      <c r="C4553" s="204">
        <v>45746446.060000002</v>
      </c>
      <c r="D4553" s="205" t="s">
        <v>87</v>
      </c>
      <c r="E4553" s="205" t="s">
        <v>242</v>
      </c>
      <c r="F4553" s="203">
        <v>90</v>
      </c>
      <c r="G4553" s="205" t="s">
        <v>6453</v>
      </c>
      <c r="H4553" s="205" t="s">
        <v>507</v>
      </c>
      <c r="I4553" s="205" t="s">
        <v>490</v>
      </c>
      <c r="J4553" s="205" t="s">
        <v>490</v>
      </c>
    </row>
    <row r="4554" spans="2:10" s="198" customFormat="1" ht="18" customHeight="1" x14ac:dyDescent="0.2">
      <c r="B4554" s="203">
        <v>2012</v>
      </c>
      <c r="C4554" s="204">
        <v>35108064.090000004</v>
      </c>
      <c r="D4554" s="205" t="s">
        <v>87</v>
      </c>
      <c r="E4554" s="205" t="s">
        <v>242</v>
      </c>
      <c r="F4554" s="203">
        <v>90</v>
      </c>
      <c r="G4554" s="205" t="s">
        <v>6453</v>
      </c>
      <c r="H4554" s="205" t="s">
        <v>507</v>
      </c>
      <c r="I4554" s="205" t="s">
        <v>228</v>
      </c>
      <c r="J4554" s="205" t="s">
        <v>228</v>
      </c>
    </row>
    <row r="4555" spans="2:10" s="198" customFormat="1" ht="18" customHeight="1" x14ac:dyDescent="0.2">
      <c r="B4555" s="203">
        <v>2012</v>
      </c>
      <c r="C4555" s="204">
        <v>8949.75</v>
      </c>
      <c r="D4555" s="205" t="s">
        <v>87</v>
      </c>
      <c r="E4555" s="205" t="s">
        <v>242</v>
      </c>
      <c r="F4555" s="203">
        <v>90</v>
      </c>
      <c r="G4555" s="205" t="s">
        <v>6453</v>
      </c>
      <c r="H4555" s="205" t="s">
        <v>507</v>
      </c>
      <c r="I4555" s="205" t="s">
        <v>423</v>
      </c>
      <c r="J4555" s="205" t="s">
        <v>423</v>
      </c>
    </row>
    <row r="4556" spans="2:10" s="198" customFormat="1" ht="18" customHeight="1" x14ac:dyDescent="0.2">
      <c r="B4556" s="203">
        <v>2012</v>
      </c>
      <c r="C4556" s="204">
        <v>6518371.6799999997</v>
      </c>
      <c r="D4556" s="205" t="s">
        <v>87</v>
      </c>
      <c r="E4556" s="205" t="s">
        <v>242</v>
      </c>
      <c r="F4556" s="203">
        <v>90</v>
      </c>
      <c r="G4556" s="205" t="s">
        <v>6453</v>
      </c>
      <c r="H4556" s="205" t="s">
        <v>233</v>
      </c>
      <c r="I4556" s="205" t="s">
        <v>233</v>
      </c>
      <c r="J4556" s="205" t="s">
        <v>233</v>
      </c>
    </row>
    <row r="4557" spans="2:10" s="198" customFormat="1" ht="18" customHeight="1" x14ac:dyDescent="0.2">
      <c r="B4557" s="203">
        <v>2012</v>
      </c>
      <c r="C4557" s="204">
        <v>0</v>
      </c>
      <c r="D4557" s="205" t="s">
        <v>87</v>
      </c>
      <c r="E4557" s="205" t="s">
        <v>242</v>
      </c>
      <c r="F4557" s="203">
        <v>90</v>
      </c>
      <c r="G4557" s="205" t="s">
        <v>6453</v>
      </c>
      <c r="H4557" s="205" t="s">
        <v>233</v>
      </c>
      <c r="I4557" s="205" t="s">
        <v>349</v>
      </c>
      <c r="J4557" s="205" t="s">
        <v>233</v>
      </c>
    </row>
    <row r="4558" spans="2:10" s="198" customFormat="1" ht="18" customHeight="1" x14ac:dyDescent="0.2">
      <c r="B4558" s="203">
        <v>2012</v>
      </c>
      <c r="C4558" s="204">
        <v>1127749.82</v>
      </c>
      <c r="D4558" s="205" t="s">
        <v>87</v>
      </c>
      <c r="E4558" s="205" t="s">
        <v>242</v>
      </c>
      <c r="F4558" s="203">
        <v>90</v>
      </c>
      <c r="G4558" s="205" t="s">
        <v>6453</v>
      </c>
      <c r="H4558" s="205" t="s">
        <v>234</v>
      </c>
      <c r="I4558" s="205" t="s">
        <v>235</v>
      </c>
      <c r="J4558" s="205" t="s">
        <v>235</v>
      </c>
    </row>
    <row r="4559" spans="2:10" s="198" customFormat="1" ht="18" customHeight="1" x14ac:dyDescent="0.2">
      <c r="B4559" s="203">
        <v>2012</v>
      </c>
      <c r="C4559" s="204">
        <v>0</v>
      </c>
      <c r="D4559" s="205" t="s">
        <v>87</v>
      </c>
      <c r="E4559" s="205" t="s">
        <v>242</v>
      </c>
      <c r="F4559" s="203">
        <v>90</v>
      </c>
      <c r="G4559" s="205" t="s">
        <v>6453</v>
      </c>
      <c r="H4559" s="205" t="s">
        <v>234</v>
      </c>
      <c r="I4559" s="205" t="s">
        <v>349</v>
      </c>
      <c r="J4559" s="205" t="s">
        <v>234</v>
      </c>
    </row>
    <row r="4560" spans="2:10" s="198" customFormat="1" ht="18" customHeight="1" x14ac:dyDescent="0.2">
      <c r="B4560" s="203">
        <v>2012</v>
      </c>
      <c r="C4560" s="204">
        <v>0</v>
      </c>
      <c r="D4560" s="205" t="s">
        <v>87</v>
      </c>
      <c r="E4560" s="205" t="s">
        <v>242</v>
      </c>
      <c r="F4560" s="203">
        <v>90</v>
      </c>
      <c r="G4560" s="205" t="s">
        <v>6453</v>
      </c>
      <c r="H4560" s="205" t="s">
        <v>349</v>
      </c>
      <c r="I4560" s="205" t="s">
        <v>349</v>
      </c>
      <c r="J4560" s="205" t="s">
        <v>349</v>
      </c>
    </row>
    <row r="4561" spans="2:10" s="198" customFormat="1" ht="18" customHeight="1" x14ac:dyDescent="0.2">
      <c r="B4561" s="203">
        <v>2012</v>
      </c>
      <c r="C4561" s="204">
        <v>18555772.82</v>
      </c>
      <c r="D4561" s="205" t="s">
        <v>87</v>
      </c>
      <c r="E4561" s="205" t="s">
        <v>242</v>
      </c>
      <c r="F4561" s="203">
        <v>90</v>
      </c>
      <c r="G4561" s="205" t="s">
        <v>6453</v>
      </c>
      <c r="H4561" s="205" t="s">
        <v>236</v>
      </c>
      <c r="I4561" s="205" t="s">
        <v>357</v>
      </c>
      <c r="J4561" s="205" t="s">
        <v>357</v>
      </c>
    </row>
    <row r="4562" spans="2:10" s="198" customFormat="1" ht="18" customHeight="1" x14ac:dyDescent="0.2">
      <c r="B4562" s="203">
        <v>2012</v>
      </c>
      <c r="C4562" s="204">
        <v>9438180.4700000007</v>
      </c>
      <c r="D4562" s="205" t="s">
        <v>87</v>
      </c>
      <c r="E4562" s="205" t="s">
        <v>242</v>
      </c>
      <c r="F4562" s="203">
        <v>90</v>
      </c>
      <c r="G4562" s="205" t="s">
        <v>6453</v>
      </c>
      <c r="H4562" s="205" t="s">
        <v>236</v>
      </c>
      <c r="I4562" s="205" t="s">
        <v>358</v>
      </c>
      <c r="J4562" s="205" t="s">
        <v>358</v>
      </c>
    </row>
    <row r="4563" spans="2:10" s="198" customFormat="1" ht="18" customHeight="1" x14ac:dyDescent="0.2">
      <c r="B4563" s="203">
        <v>2012</v>
      </c>
      <c r="C4563" s="204">
        <v>0</v>
      </c>
      <c r="D4563" s="205" t="s">
        <v>87</v>
      </c>
      <c r="E4563" s="205" t="s">
        <v>242</v>
      </c>
      <c r="F4563" s="203">
        <v>90</v>
      </c>
      <c r="G4563" s="205" t="s">
        <v>6453</v>
      </c>
      <c r="H4563" s="205" t="s">
        <v>236</v>
      </c>
      <c r="I4563" s="205" t="s">
        <v>349</v>
      </c>
      <c r="J4563" s="205" t="s">
        <v>236</v>
      </c>
    </row>
    <row r="4564" spans="2:10" s="198" customFormat="1" ht="18" customHeight="1" x14ac:dyDescent="0.2">
      <c r="B4564" s="203">
        <v>2012</v>
      </c>
      <c r="C4564" s="204">
        <v>279396372.27999997</v>
      </c>
      <c r="D4564" s="205" t="s">
        <v>87</v>
      </c>
      <c r="E4564" s="205" t="s">
        <v>242</v>
      </c>
      <c r="F4564" s="203">
        <v>90</v>
      </c>
      <c r="G4564" s="205" t="s">
        <v>6453</v>
      </c>
      <c r="H4564" s="205" t="s">
        <v>491</v>
      </c>
      <c r="I4564" s="205" t="s">
        <v>261</v>
      </c>
      <c r="J4564" s="205" t="s">
        <v>261</v>
      </c>
    </row>
    <row r="4565" spans="2:10" s="198" customFormat="1" ht="18" customHeight="1" x14ac:dyDescent="0.2">
      <c r="B4565" s="203">
        <v>2012</v>
      </c>
      <c r="C4565" s="204">
        <v>40587934.039999999</v>
      </c>
      <c r="D4565" s="205" t="s">
        <v>87</v>
      </c>
      <c r="E4565" s="205" t="s">
        <v>242</v>
      </c>
      <c r="F4565" s="203">
        <v>90</v>
      </c>
      <c r="G4565" s="205" t="s">
        <v>6453</v>
      </c>
      <c r="H4565" s="205" t="s">
        <v>491</v>
      </c>
      <c r="I4565" s="205" t="s">
        <v>374</v>
      </c>
      <c r="J4565" s="205" t="s">
        <v>374</v>
      </c>
    </row>
    <row r="4566" spans="2:10" s="198" customFormat="1" ht="18" customHeight="1" x14ac:dyDescent="0.2">
      <c r="B4566" s="203">
        <v>2012</v>
      </c>
      <c r="C4566" s="204">
        <v>7404.64</v>
      </c>
      <c r="D4566" s="205" t="s">
        <v>87</v>
      </c>
      <c r="E4566" s="205" t="s">
        <v>242</v>
      </c>
      <c r="F4566" s="203">
        <v>90</v>
      </c>
      <c r="G4566" s="205" t="s">
        <v>6453</v>
      </c>
      <c r="H4566" s="205" t="s">
        <v>491</v>
      </c>
      <c r="I4566" s="205" t="s">
        <v>262</v>
      </c>
      <c r="J4566" s="205" t="s">
        <v>262</v>
      </c>
    </row>
    <row r="4567" spans="2:10" s="198" customFormat="1" ht="18" customHeight="1" x14ac:dyDescent="0.2">
      <c r="B4567" s="203">
        <v>2012</v>
      </c>
      <c r="C4567" s="204">
        <v>26605859.800000001</v>
      </c>
      <c r="D4567" s="205" t="s">
        <v>87</v>
      </c>
      <c r="E4567" s="205" t="s">
        <v>242</v>
      </c>
      <c r="F4567" s="203">
        <v>90</v>
      </c>
      <c r="G4567" s="205" t="s">
        <v>6453</v>
      </c>
      <c r="H4567" s="205" t="s">
        <v>491</v>
      </c>
      <c r="I4567" s="205" t="s">
        <v>446</v>
      </c>
      <c r="J4567" s="205" t="s">
        <v>446</v>
      </c>
    </row>
    <row r="4568" spans="2:10" s="198" customFormat="1" ht="18" customHeight="1" x14ac:dyDescent="0.2">
      <c r="B4568" s="203">
        <v>2012</v>
      </c>
      <c r="C4568" s="204">
        <v>9948707.1999999993</v>
      </c>
      <c r="D4568" s="205" t="s">
        <v>87</v>
      </c>
      <c r="E4568" s="205" t="s">
        <v>242</v>
      </c>
      <c r="F4568" s="203">
        <v>90</v>
      </c>
      <c r="G4568" s="205" t="s">
        <v>6453</v>
      </c>
      <c r="H4568" s="205" t="s">
        <v>491</v>
      </c>
      <c r="I4568" s="205" t="s">
        <v>263</v>
      </c>
      <c r="J4568" s="205" t="s">
        <v>263</v>
      </c>
    </row>
    <row r="4569" spans="2:10" s="198" customFormat="1" ht="18" customHeight="1" x14ac:dyDescent="0.2">
      <c r="B4569" s="203">
        <v>2012</v>
      </c>
      <c r="C4569" s="204">
        <v>998206565.05999994</v>
      </c>
      <c r="D4569" s="205" t="s">
        <v>87</v>
      </c>
      <c r="E4569" s="205" t="s">
        <v>242</v>
      </c>
      <c r="F4569" s="203">
        <v>90</v>
      </c>
      <c r="G4569" s="205" t="s">
        <v>6453</v>
      </c>
      <c r="H4569" s="205" t="s">
        <v>491</v>
      </c>
      <c r="I4569" s="205" t="s">
        <v>264</v>
      </c>
      <c r="J4569" s="205" t="s">
        <v>264</v>
      </c>
    </row>
    <row r="4570" spans="2:10" s="198" customFormat="1" ht="18" customHeight="1" x14ac:dyDescent="0.2">
      <c r="B4570" s="203">
        <v>2012</v>
      </c>
      <c r="C4570" s="204">
        <v>21649052.539999999</v>
      </c>
      <c r="D4570" s="205" t="s">
        <v>87</v>
      </c>
      <c r="E4570" s="205" t="s">
        <v>242</v>
      </c>
      <c r="F4570" s="203">
        <v>90</v>
      </c>
      <c r="G4570" s="205" t="s">
        <v>6453</v>
      </c>
      <c r="H4570" s="205" t="s">
        <v>491</v>
      </c>
      <c r="I4570" s="205" t="s">
        <v>265</v>
      </c>
      <c r="J4570" s="205" t="s">
        <v>265</v>
      </c>
    </row>
    <row r="4571" spans="2:10" s="198" customFormat="1" ht="18" customHeight="1" x14ac:dyDescent="0.2">
      <c r="B4571" s="203">
        <v>2012</v>
      </c>
      <c r="C4571" s="204">
        <v>712139.85</v>
      </c>
      <c r="D4571" s="205" t="s">
        <v>87</v>
      </c>
      <c r="E4571" s="205" t="s">
        <v>242</v>
      </c>
      <c r="F4571" s="203">
        <v>90</v>
      </c>
      <c r="G4571" s="205" t="s">
        <v>6453</v>
      </c>
      <c r="H4571" s="205" t="s">
        <v>491</v>
      </c>
      <c r="I4571" s="205" t="s">
        <v>471</v>
      </c>
      <c r="J4571" s="205" t="s">
        <v>471</v>
      </c>
    </row>
    <row r="4572" spans="2:10" s="198" customFormat="1" ht="18" customHeight="1" x14ac:dyDescent="0.2">
      <c r="B4572" s="203">
        <v>2012</v>
      </c>
      <c r="C4572" s="204">
        <v>2180395.64</v>
      </c>
      <c r="D4572" s="205" t="s">
        <v>87</v>
      </c>
      <c r="E4572" s="205" t="s">
        <v>242</v>
      </c>
      <c r="F4572" s="203">
        <v>90</v>
      </c>
      <c r="G4572" s="205" t="s">
        <v>6453</v>
      </c>
      <c r="H4572" s="205" t="s">
        <v>491</v>
      </c>
      <c r="I4572" s="205" t="s">
        <v>266</v>
      </c>
      <c r="J4572" s="205" t="s">
        <v>266</v>
      </c>
    </row>
    <row r="4573" spans="2:10" s="198" customFormat="1" ht="18" customHeight="1" x14ac:dyDescent="0.2">
      <c r="B4573" s="203">
        <v>2012</v>
      </c>
      <c r="C4573" s="204">
        <v>116810924.22</v>
      </c>
      <c r="D4573" s="205" t="s">
        <v>87</v>
      </c>
      <c r="E4573" s="205" t="s">
        <v>242</v>
      </c>
      <c r="F4573" s="203">
        <v>90</v>
      </c>
      <c r="G4573" s="205" t="s">
        <v>6453</v>
      </c>
      <c r="H4573" s="205" t="s">
        <v>491</v>
      </c>
      <c r="I4573" s="205" t="s">
        <v>268</v>
      </c>
      <c r="J4573" s="205" t="s">
        <v>268</v>
      </c>
    </row>
    <row r="4574" spans="2:10" s="198" customFormat="1" ht="18" customHeight="1" x14ac:dyDescent="0.2">
      <c r="B4574" s="203">
        <v>2012</v>
      </c>
      <c r="C4574" s="204">
        <v>646167.64</v>
      </c>
      <c r="D4574" s="205" t="s">
        <v>87</v>
      </c>
      <c r="E4574" s="205" t="s">
        <v>242</v>
      </c>
      <c r="F4574" s="203">
        <v>90</v>
      </c>
      <c r="G4574" s="205" t="s">
        <v>6453</v>
      </c>
      <c r="H4574" s="205" t="s">
        <v>491</v>
      </c>
      <c r="I4574" s="205" t="s">
        <v>270</v>
      </c>
      <c r="J4574" s="205" t="s">
        <v>270</v>
      </c>
    </row>
    <row r="4575" spans="2:10" s="198" customFormat="1" ht="18" customHeight="1" x14ac:dyDescent="0.2">
      <c r="B4575" s="203">
        <v>2012</v>
      </c>
      <c r="C4575" s="204">
        <v>3015195</v>
      </c>
      <c r="D4575" s="205" t="s">
        <v>87</v>
      </c>
      <c r="E4575" s="205" t="s">
        <v>242</v>
      </c>
      <c r="F4575" s="203">
        <v>90</v>
      </c>
      <c r="G4575" s="205" t="s">
        <v>6453</v>
      </c>
      <c r="H4575" s="205" t="s">
        <v>491</v>
      </c>
      <c r="I4575" s="205" t="s">
        <v>271</v>
      </c>
      <c r="J4575" s="205" t="s">
        <v>271</v>
      </c>
    </row>
    <row r="4576" spans="2:10" s="198" customFormat="1" ht="18" customHeight="1" x14ac:dyDescent="0.2">
      <c r="B4576" s="203">
        <v>2012</v>
      </c>
      <c r="C4576" s="204">
        <v>6577007.6100000003</v>
      </c>
      <c r="D4576" s="205" t="s">
        <v>87</v>
      </c>
      <c r="E4576" s="205" t="s">
        <v>242</v>
      </c>
      <c r="F4576" s="203">
        <v>90</v>
      </c>
      <c r="G4576" s="205" t="s">
        <v>6453</v>
      </c>
      <c r="H4576" s="205" t="s">
        <v>491</v>
      </c>
      <c r="I4576" s="205" t="s">
        <v>429</v>
      </c>
      <c r="J4576" s="205" t="s">
        <v>429</v>
      </c>
    </row>
    <row r="4577" spans="2:10" s="198" customFormat="1" ht="18" customHeight="1" x14ac:dyDescent="0.2">
      <c r="B4577" s="203">
        <v>2012</v>
      </c>
      <c r="C4577" s="204">
        <v>10613.17</v>
      </c>
      <c r="D4577" s="205" t="s">
        <v>87</v>
      </c>
      <c r="E4577" s="205" t="s">
        <v>242</v>
      </c>
      <c r="F4577" s="203">
        <v>90</v>
      </c>
      <c r="G4577" s="205" t="s">
        <v>6453</v>
      </c>
      <c r="H4577" s="205" t="s">
        <v>491</v>
      </c>
      <c r="I4577" s="205" t="s">
        <v>272</v>
      </c>
      <c r="J4577" s="205" t="s">
        <v>272</v>
      </c>
    </row>
    <row r="4578" spans="2:10" s="198" customFormat="1" ht="18" customHeight="1" x14ac:dyDescent="0.2">
      <c r="B4578" s="203">
        <v>2012</v>
      </c>
      <c r="C4578" s="204">
        <v>60750478.729999997</v>
      </c>
      <c r="D4578" s="205" t="s">
        <v>87</v>
      </c>
      <c r="E4578" s="205" t="s">
        <v>242</v>
      </c>
      <c r="F4578" s="203">
        <v>90</v>
      </c>
      <c r="G4578" s="205" t="s">
        <v>6453</v>
      </c>
      <c r="H4578" s="205" t="s">
        <v>491</v>
      </c>
      <c r="I4578" s="205" t="s">
        <v>472</v>
      </c>
      <c r="J4578" s="205" t="s">
        <v>472</v>
      </c>
    </row>
    <row r="4579" spans="2:10" s="198" customFormat="1" ht="18" customHeight="1" x14ac:dyDescent="0.2">
      <c r="B4579" s="203">
        <v>2012</v>
      </c>
      <c r="C4579" s="204">
        <v>280772364.75999999</v>
      </c>
      <c r="D4579" s="205" t="s">
        <v>87</v>
      </c>
      <c r="E4579" s="205" t="s">
        <v>242</v>
      </c>
      <c r="F4579" s="203">
        <v>90</v>
      </c>
      <c r="G4579" s="205" t="s">
        <v>6453</v>
      </c>
      <c r="H4579" s="205" t="s">
        <v>491</v>
      </c>
      <c r="I4579" s="205" t="s">
        <v>273</v>
      </c>
      <c r="J4579" s="205" t="s">
        <v>273</v>
      </c>
    </row>
    <row r="4580" spans="2:10" s="198" customFormat="1" ht="18" customHeight="1" x14ac:dyDescent="0.2">
      <c r="B4580" s="203">
        <v>2012</v>
      </c>
      <c r="C4580" s="204">
        <v>65278.19</v>
      </c>
      <c r="D4580" s="205" t="s">
        <v>87</v>
      </c>
      <c r="E4580" s="205" t="s">
        <v>242</v>
      </c>
      <c r="F4580" s="203">
        <v>90</v>
      </c>
      <c r="G4580" s="205" t="s">
        <v>6453</v>
      </c>
      <c r="H4580" s="205" t="s">
        <v>491</v>
      </c>
      <c r="I4580" s="205" t="s">
        <v>275</v>
      </c>
      <c r="J4580" s="205" t="s">
        <v>275</v>
      </c>
    </row>
    <row r="4581" spans="2:10" s="198" customFormat="1" ht="18" customHeight="1" x14ac:dyDescent="0.2">
      <c r="B4581" s="203">
        <v>2012</v>
      </c>
      <c r="C4581" s="204">
        <v>442792.75</v>
      </c>
      <c r="D4581" s="205" t="s">
        <v>87</v>
      </c>
      <c r="E4581" s="205" t="s">
        <v>242</v>
      </c>
      <c r="F4581" s="203">
        <v>90</v>
      </c>
      <c r="G4581" s="205" t="s">
        <v>6453</v>
      </c>
      <c r="H4581" s="205" t="s">
        <v>491</v>
      </c>
      <c r="I4581" s="205" t="s">
        <v>276</v>
      </c>
      <c r="J4581" s="205" t="s">
        <v>276</v>
      </c>
    </row>
    <row r="4582" spans="2:10" s="198" customFormat="1" ht="18" customHeight="1" x14ac:dyDescent="0.2">
      <c r="B4582" s="203">
        <v>2012</v>
      </c>
      <c r="C4582" s="204">
        <v>1425.73</v>
      </c>
      <c r="D4582" s="205" t="s">
        <v>87</v>
      </c>
      <c r="E4582" s="205" t="s">
        <v>242</v>
      </c>
      <c r="F4582" s="203">
        <v>90</v>
      </c>
      <c r="G4582" s="205" t="s">
        <v>6453</v>
      </c>
      <c r="H4582" s="205" t="s">
        <v>491</v>
      </c>
      <c r="I4582" s="205" t="s">
        <v>509</v>
      </c>
      <c r="J4582" s="205" t="s">
        <v>509</v>
      </c>
    </row>
    <row r="4583" spans="2:10" s="198" customFormat="1" ht="18" customHeight="1" x14ac:dyDescent="0.2">
      <c r="B4583" s="203">
        <v>2012</v>
      </c>
      <c r="C4583" s="204">
        <v>3010811.78</v>
      </c>
      <c r="D4583" s="205" t="s">
        <v>87</v>
      </c>
      <c r="E4583" s="205" t="s">
        <v>242</v>
      </c>
      <c r="F4583" s="203">
        <v>90</v>
      </c>
      <c r="G4583" s="205" t="s">
        <v>6453</v>
      </c>
      <c r="H4583" s="205" t="s">
        <v>491</v>
      </c>
      <c r="I4583" s="205" t="s">
        <v>277</v>
      </c>
      <c r="J4583" s="205" t="s">
        <v>277</v>
      </c>
    </row>
    <row r="4584" spans="2:10" s="198" customFormat="1" ht="18" customHeight="1" x14ac:dyDescent="0.2">
      <c r="B4584" s="203">
        <v>2012</v>
      </c>
      <c r="C4584" s="204">
        <v>24343513.800000001</v>
      </c>
      <c r="D4584" s="205" t="s">
        <v>87</v>
      </c>
      <c r="E4584" s="205" t="s">
        <v>242</v>
      </c>
      <c r="F4584" s="203">
        <v>90</v>
      </c>
      <c r="G4584" s="205" t="s">
        <v>6453</v>
      </c>
      <c r="H4584" s="205" t="s">
        <v>491</v>
      </c>
      <c r="I4584" s="205" t="s">
        <v>278</v>
      </c>
      <c r="J4584" s="205" t="s">
        <v>278</v>
      </c>
    </row>
    <row r="4585" spans="2:10" s="198" customFormat="1" ht="18" customHeight="1" x14ac:dyDescent="0.2">
      <c r="B4585" s="203">
        <v>2012</v>
      </c>
      <c r="C4585" s="204">
        <v>57604167.310000002</v>
      </c>
      <c r="D4585" s="205" t="s">
        <v>87</v>
      </c>
      <c r="E4585" s="205" t="s">
        <v>242</v>
      </c>
      <c r="F4585" s="203">
        <v>90</v>
      </c>
      <c r="G4585" s="205" t="s">
        <v>6453</v>
      </c>
      <c r="H4585" s="205" t="s">
        <v>491</v>
      </c>
      <c r="I4585" s="205" t="s">
        <v>279</v>
      </c>
      <c r="J4585" s="205" t="s">
        <v>279</v>
      </c>
    </row>
    <row r="4586" spans="2:10" s="198" customFormat="1" ht="18" customHeight="1" x14ac:dyDescent="0.2">
      <c r="B4586" s="203">
        <v>2012</v>
      </c>
      <c r="C4586" s="204">
        <v>418016.63</v>
      </c>
      <c r="D4586" s="205" t="s">
        <v>87</v>
      </c>
      <c r="E4586" s="205" t="s">
        <v>242</v>
      </c>
      <c r="F4586" s="203">
        <v>90</v>
      </c>
      <c r="G4586" s="205" t="s">
        <v>6453</v>
      </c>
      <c r="H4586" s="205" t="s">
        <v>491</v>
      </c>
      <c r="I4586" s="205" t="s">
        <v>280</v>
      </c>
      <c r="J4586" s="205" t="s">
        <v>280</v>
      </c>
    </row>
    <row r="4587" spans="2:10" s="198" customFormat="1" ht="18" customHeight="1" x14ac:dyDescent="0.2">
      <c r="B4587" s="203">
        <v>2012</v>
      </c>
      <c r="C4587" s="204">
        <v>842829940.10000002</v>
      </c>
      <c r="D4587" s="205" t="s">
        <v>87</v>
      </c>
      <c r="E4587" s="205" t="s">
        <v>242</v>
      </c>
      <c r="F4587" s="203">
        <v>90</v>
      </c>
      <c r="G4587" s="205" t="s">
        <v>6453</v>
      </c>
      <c r="H4587" s="205" t="s">
        <v>491</v>
      </c>
      <c r="I4587" s="205" t="s">
        <v>281</v>
      </c>
      <c r="J4587" s="205" t="s">
        <v>281</v>
      </c>
    </row>
    <row r="4588" spans="2:10" s="198" customFormat="1" ht="18" customHeight="1" x14ac:dyDescent="0.2">
      <c r="B4588" s="203">
        <v>2012</v>
      </c>
      <c r="C4588" s="204">
        <v>5901865.2999999998</v>
      </c>
      <c r="D4588" s="205" t="s">
        <v>87</v>
      </c>
      <c r="E4588" s="205" t="s">
        <v>242</v>
      </c>
      <c r="F4588" s="203">
        <v>90</v>
      </c>
      <c r="G4588" s="205" t="s">
        <v>6453</v>
      </c>
      <c r="H4588" s="205" t="s">
        <v>491</v>
      </c>
      <c r="I4588" s="205" t="s">
        <v>282</v>
      </c>
      <c r="J4588" s="205" t="s">
        <v>282</v>
      </c>
    </row>
    <row r="4589" spans="2:10" s="198" customFormat="1" ht="18" customHeight="1" x14ac:dyDescent="0.2">
      <c r="B4589" s="203">
        <v>2012</v>
      </c>
      <c r="C4589" s="204">
        <v>563.64</v>
      </c>
      <c r="D4589" s="205" t="s">
        <v>87</v>
      </c>
      <c r="E4589" s="205" t="s">
        <v>242</v>
      </c>
      <c r="F4589" s="203">
        <v>90</v>
      </c>
      <c r="G4589" s="205" t="s">
        <v>6453</v>
      </c>
      <c r="H4589" s="205" t="s">
        <v>491</v>
      </c>
      <c r="I4589" s="205" t="s">
        <v>283</v>
      </c>
      <c r="J4589" s="205" t="s">
        <v>283</v>
      </c>
    </row>
    <row r="4590" spans="2:10" s="198" customFormat="1" ht="18" customHeight="1" x14ac:dyDescent="0.2">
      <c r="B4590" s="203">
        <v>2012</v>
      </c>
      <c r="C4590" s="204">
        <v>15676.44</v>
      </c>
      <c r="D4590" s="205" t="s">
        <v>87</v>
      </c>
      <c r="E4590" s="205" t="s">
        <v>242</v>
      </c>
      <c r="F4590" s="203">
        <v>90</v>
      </c>
      <c r="G4590" s="205" t="s">
        <v>6453</v>
      </c>
      <c r="H4590" s="205" t="s">
        <v>491</v>
      </c>
      <c r="I4590" s="205" t="s">
        <v>284</v>
      </c>
      <c r="J4590" s="205" t="s">
        <v>284</v>
      </c>
    </row>
    <row r="4591" spans="2:10" s="198" customFormat="1" ht="18" customHeight="1" x14ac:dyDescent="0.2">
      <c r="B4591" s="203">
        <v>2012</v>
      </c>
      <c r="C4591" s="204">
        <v>24658921.219999999</v>
      </c>
      <c r="D4591" s="205" t="s">
        <v>87</v>
      </c>
      <c r="E4591" s="205" t="s">
        <v>242</v>
      </c>
      <c r="F4591" s="203">
        <v>90</v>
      </c>
      <c r="G4591" s="205" t="s">
        <v>6453</v>
      </c>
      <c r="H4591" s="205" t="s">
        <v>491</v>
      </c>
      <c r="I4591" s="205" t="s">
        <v>286</v>
      </c>
      <c r="J4591" s="205" t="s">
        <v>286</v>
      </c>
    </row>
    <row r="4592" spans="2:10" s="198" customFormat="1" ht="18" customHeight="1" x14ac:dyDescent="0.2">
      <c r="B4592" s="203">
        <v>2012</v>
      </c>
      <c r="C4592" s="204">
        <v>20123439.07</v>
      </c>
      <c r="D4592" s="205" t="s">
        <v>87</v>
      </c>
      <c r="E4592" s="205" t="s">
        <v>242</v>
      </c>
      <c r="F4592" s="203">
        <v>90</v>
      </c>
      <c r="G4592" s="205" t="s">
        <v>6453</v>
      </c>
      <c r="H4592" s="205" t="s">
        <v>491</v>
      </c>
      <c r="I4592" s="205" t="s">
        <v>287</v>
      </c>
      <c r="J4592" s="205" t="s">
        <v>287</v>
      </c>
    </row>
    <row r="4593" spans="2:10" s="198" customFormat="1" ht="18" customHeight="1" x14ac:dyDescent="0.2">
      <c r="B4593" s="203">
        <v>2012</v>
      </c>
      <c r="C4593" s="204">
        <v>4536951.42</v>
      </c>
      <c r="D4593" s="205" t="s">
        <v>87</v>
      </c>
      <c r="E4593" s="205" t="s">
        <v>242</v>
      </c>
      <c r="F4593" s="203">
        <v>90</v>
      </c>
      <c r="G4593" s="205" t="s">
        <v>6453</v>
      </c>
      <c r="H4593" s="205" t="s">
        <v>491</v>
      </c>
      <c r="I4593" s="205" t="s">
        <v>289</v>
      </c>
      <c r="J4593" s="205" t="s">
        <v>289</v>
      </c>
    </row>
    <row r="4594" spans="2:10" s="198" customFormat="1" ht="18" customHeight="1" x14ac:dyDescent="0.2">
      <c r="B4594" s="203">
        <v>2012</v>
      </c>
      <c r="C4594" s="204">
        <v>237688.12</v>
      </c>
      <c r="D4594" s="205" t="s">
        <v>87</v>
      </c>
      <c r="E4594" s="205" t="s">
        <v>242</v>
      </c>
      <c r="F4594" s="203">
        <v>90</v>
      </c>
      <c r="G4594" s="205" t="s">
        <v>6453</v>
      </c>
      <c r="H4594" s="205" t="s">
        <v>491</v>
      </c>
      <c r="I4594" s="205" t="s">
        <v>290</v>
      </c>
      <c r="J4594" s="205" t="s">
        <v>290</v>
      </c>
    </row>
    <row r="4595" spans="2:10" s="198" customFormat="1" ht="18" customHeight="1" x14ac:dyDescent="0.2">
      <c r="B4595" s="203">
        <v>2012</v>
      </c>
      <c r="C4595" s="204">
        <v>13407154.17</v>
      </c>
      <c r="D4595" s="205" t="s">
        <v>87</v>
      </c>
      <c r="E4595" s="205" t="s">
        <v>242</v>
      </c>
      <c r="F4595" s="203">
        <v>90</v>
      </c>
      <c r="G4595" s="205" t="s">
        <v>6453</v>
      </c>
      <c r="H4595" s="205" t="s">
        <v>491</v>
      </c>
      <c r="I4595" s="205" t="s">
        <v>292</v>
      </c>
      <c r="J4595" s="205" t="s">
        <v>292</v>
      </c>
    </row>
    <row r="4596" spans="2:10" s="198" customFormat="1" ht="18" customHeight="1" x14ac:dyDescent="0.2">
      <c r="B4596" s="203">
        <v>2012</v>
      </c>
      <c r="C4596" s="204">
        <v>28303071.129999999</v>
      </c>
      <c r="D4596" s="205" t="s">
        <v>87</v>
      </c>
      <c r="E4596" s="205" t="s">
        <v>242</v>
      </c>
      <c r="F4596" s="203">
        <v>90</v>
      </c>
      <c r="G4596" s="205" t="s">
        <v>6453</v>
      </c>
      <c r="H4596" s="205" t="s">
        <v>491</v>
      </c>
      <c r="I4596" s="205" t="s">
        <v>294</v>
      </c>
      <c r="J4596" s="205" t="s">
        <v>294</v>
      </c>
    </row>
    <row r="4597" spans="2:10" s="198" customFormat="1" ht="18" customHeight="1" x14ac:dyDescent="0.2">
      <c r="B4597" s="203">
        <v>2012</v>
      </c>
      <c r="C4597" s="204">
        <v>2881909.38</v>
      </c>
      <c r="D4597" s="205" t="s">
        <v>87</v>
      </c>
      <c r="E4597" s="205" t="s">
        <v>242</v>
      </c>
      <c r="F4597" s="203">
        <v>90</v>
      </c>
      <c r="G4597" s="205" t="s">
        <v>6453</v>
      </c>
      <c r="H4597" s="205" t="s">
        <v>491</v>
      </c>
      <c r="I4597" s="205" t="s">
        <v>295</v>
      </c>
      <c r="J4597" s="205" t="s">
        <v>295</v>
      </c>
    </row>
    <row r="4598" spans="2:10" s="198" customFormat="1" ht="18" customHeight="1" x14ac:dyDescent="0.2">
      <c r="B4598" s="203">
        <v>2012</v>
      </c>
      <c r="C4598" s="204">
        <v>68054.98</v>
      </c>
      <c r="D4598" s="205" t="s">
        <v>87</v>
      </c>
      <c r="E4598" s="205" t="s">
        <v>242</v>
      </c>
      <c r="F4598" s="203">
        <v>90</v>
      </c>
      <c r="G4598" s="205" t="s">
        <v>6453</v>
      </c>
      <c r="H4598" s="205" t="s">
        <v>491</v>
      </c>
      <c r="I4598" s="205" t="s">
        <v>296</v>
      </c>
      <c r="J4598" s="205" t="s">
        <v>296</v>
      </c>
    </row>
    <row r="4599" spans="2:10" s="198" customFormat="1" ht="18" customHeight="1" x14ac:dyDescent="0.2">
      <c r="B4599" s="203">
        <v>2012</v>
      </c>
      <c r="C4599" s="204">
        <v>175628866.59</v>
      </c>
      <c r="D4599" s="205" t="s">
        <v>87</v>
      </c>
      <c r="E4599" s="205" t="s">
        <v>242</v>
      </c>
      <c r="F4599" s="203">
        <v>90</v>
      </c>
      <c r="G4599" s="205" t="s">
        <v>6453</v>
      </c>
      <c r="H4599" s="205" t="s">
        <v>491</v>
      </c>
      <c r="I4599" s="205" t="s">
        <v>349</v>
      </c>
      <c r="J4599" s="205" t="s">
        <v>491</v>
      </c>
    </row>
    <row r="4600" spans="2:10" s="198" customFormat="1" ht="18" customHeight="1" x14ac:dyDescent="0.2">
      <c r="B4600" s="203">
        <v>2012</v>
      </c>
      <c r="C4600" s="204">
        <v>231407760.38999999</v>
      </c>
      <c r="D4600" s="205" t="s">
        <v>87</v>
      </c>
      <c r="E4600" s="205" t="s">
        <v>242</v>
      </c>
      <c r="F4600" s="203">
        <v>90</v>
      </c>
      <c r="G4600" s="205" t="s">
        <v>6453</v>
      </c>
      <c r="H4600" s="205" t="s">
        <v>491</v>
      </c>
      <c r="I4600" s="205" t="s">
        <v>492</v>
      </c>
      <c r="J4600" s="205" t="s">
        <v>492</v>
      </c>
    </row>
    <row r="4601" spans="2:10" s="198" customFormat="1" ht="18" customHeight="1" x14ac:dyDescent="0.2">
      <c r="B4601" s="203">
        <v>2012</v>
      </c>
      <c r="C4601" s="204">
        <v>905822462.75</v>
      </c>
      <c r="D4601" s="205" t="s">
        <v>87</v>
      </c>
      <c r="E4601" s="205" t="s">
        <v>242</v>
      </c>
      <c r="F4601" s="203">
        <v>90</v>
      </c>
      <c r="G4601" s="205" t="s">
        <v>6453</v>
      </c>
      <c r="H4601" s="205" t="s">
        <v>491</v>
      </c>
      <c r="I4601" s="205" t="s">
        <v>493</v>
      </c>
      <c r="J4601" s="205" t="s">
        <v>493</v>
      </c>
    </row>
    <row r="4602" spans="2:10" s="198" customFormat="1" ht="18" customHeight="1" x14ac:dyDescent="0.2">
      <c r="B4602" s="203">
        <v>2012</v>
      </c>
      <c r="C4602" s="204">
        <v>3106641138.3499999</v>
      </c>
      <c r="D4602" s="205" t="s">
        <v>87</v>
      </c>
      <c r="E4602" s="205" t="s">
        <v>242</v>
      </c>
      <c r="F4602" s="203">
        <v>90</v>
      </c>
      <c r="G4602" s="205" t="s">
        <v>6453</v>
      </c>
      <c r="H4602" s="205" t="s">
        <v>491</v>
      </c>
      <c r="I4602" s="205" t="s">
        <v>494</v>
      </c>
      <c r="J4602" s="205" t="s">
        <v>494</v>
      </c>
    </row>
    <row r="4603" spans="2:10" s="198" customFormat="1" ht="18" customHeight="1" x14ac:dyDescent="0.2">
      <c r="B4603" s="203">
        <v>2012</v>
      </c>
      <c r="C4603" s="204">
        <v>2033250</v>
      </c>
      <c r="D4603" s="205" t="s">
        <v>87</v>
      </c>
      <c r="E4603" s="205" t="s">
        <v>242</v>
      </c>
      <c r="F4603" s="203">
        <v>90</v>
      </c>
      <c r="G4603" s="205" t="s">
        <v>6453</v>
      </c>
      <c r="H4603" s="205" t="s">
        <v>491</v>
      </c>
      <c r="I4603" s="205" t="s">
        <v>297</v>
      </c>
      <c r="J4603" s="205" t="s">
        <v>297</v>
      </c>
    </row>
    <row r="4604" spans="2:10" s="198" customFormat="1" ht="18" customHeight="1" x14ac:dyDescent="0.2">
      <c r="B4604" s="203">
        <v>2012</v>
      </c>
      <c r="C4604" s="204">
        <v>101252694.91</v>
      </c>
      <c r="D4604" s="205" t="s">
        <v>87</v>
      </c>
      <c r="E4604" s="205" t="s">
        <v>242</v>
      </c>
      <c r="F4604" s="203">
        <v>90</v>
      </c>
      <c r="G4604" s="205" t="s">
        <v>6453</v>
      </c>
      <c r="H4604" s="205" t="s">
        <v>491</v>
      </c>
      <c r="I4604" s="205" t="s">
        <v>298</v>
      </c>
      <c r="J4604" s="205" t="s">
        <v>298</v>
      </c>
    </row>
    <row r="4605" spans="2:10" s="198" customFormat="1" ht="18" customHeight="1" x14ac:dyDescent="0.2">
      <c r="B4605" s="203">
        <v>2012</v>
      </c>
      <c r="C4605" s="204">
        <v>6163450.0999999996</v>
      </c>
      <c r="D4605" s="205" t="s">
        <v>87</v>
      </c>
      <c r="E4605" s="205" t="s">
        <v>242</v>
      </c>
      <c r="F4605" s="203">
        <v>90</v>
      </c>
      <c r="G4605" s="205" t="s">
        <v>6453</v>
      </c>
      <c r="H4605" s="205" t="s">
        <v>491</v>
      </c>
      <c r="I4605" s="205" t="s">
        <v>389</v>
      </c>
      <c r="J4605" s="205" t="s">
        <v>389</v>
      </c>
    </row>
    <row r="4606" spans="2:10" s="198" customFormat="1" ht="18" customHeight="1" x14ac:dyDescent="0.2">
      <c r="B4606" s="203">
        <v>2012</v>
      </c>
      <c r="C4606" s="204">
        <v>3941819569.4699998</v>
      </c>
      <c r="D4606" s="205" t="s">
        <v>87</v>
      </c>
      <c r="E4606" s="205" t="s">
        <v>242</v>
      </c>
      <c r="F4606" s="203">
        <v>90</v>
      </c>
      <c r="G4606" s="205" t="s">
        <v>6453</v>
      </c>
      <c r="H4606" s="205" t="s">
        <v>491</v>
      </c>
      <c r="I4606" s="205" t="s">
        <v>299</v>
      </c>
      <c r="J4606" s="205" t="s">
        <v>299</v>
      </c>
    </row>
    <row r="4607" spans="2:10" s="198" customFormat="1" ht="18" customHeight="1" x14ac:dyDescent="0.2">
      <c r="B4607" s="203">
        <v>2012</v>
      </c>
      <c r="C4607" s="204">
        <v>54000</v>
      </c>
      <c r="D4607" s="205" t="s">
        <v>87</v>
      </c>
      <c r="E4607" s="205" t="s">
        <v>242</v>
      </c>
      <c r="F4607" s="203">
        <v>90</v>
      </c>
      <c r="G4607" s="205" t="s">
        <v>6453</v>
      </c>
      <c r="H4607" s="205" t="s">
        <v>491</v>
      </c>
      <c r="I4607" s="205" t="s">
        <v>300</v>
      </c>
      <c r="J4607" s="205" t="s">
        <v>300</v>
      </c>
    </row>
    <row r="4608" spans="2:10" s="198" customFormat="1" ht="18" customHeight="1" x14ac:dyDescent="0.2">
      <c r="B4608" s="203">
        <v>2012</v>
      </c>
      <c r="C4608" s="204">
        <v>0</v>
      </c>
      <c r="D4608" s="205" t="s">
        <v>87</v>
      </c>
      <c r="E4608" s="205" t="s">
        <v>242</v>
      </c>
      <c r="F4608" s="203">
        <v>90</v>
      </c>
      <c r="G4608" s="205" t="s">
        <v>6453</v>
      </c>
      <c r="H4608" s="205" t="s">
        <v>6466</v>
      </c>
      <c r="I4608" s="205" t="s">
        <v>349</v>
      </c>
      <c r="J4608" s="205" t="s">
        <v>6466</v>
      </c>
    </row>
    <row r="4609" spans="2:10" s="198" customFormat="1" ht="18" customHeight="1" x14ac:dyDescent="0.2">
      <c r="B4609" s="203">
        <v>2012</v>
      </c>
      <c r="C4609" s="204">
        <v>66616933.32</v>
      </c>
      <c r="D4609" s="205" t="s">
        <v>87</v>
      </c>
      <c r="E4609" s="205" t="s">
        <v>242</v>
      </c>
      <c r="F4609" s="203">
        <v>90</v>
      </c>
      <c r="G4609" s="205" t="s">
        <v>6453</v>
      </c>
      <c r="H4609" s="205" t="s">
        <v>510</v>
      </c>
      <c r="I4609" s="205" t="s">
        <v>261</v>
      </c>
      <c r="J4609" s="205" t="s">
        <v>261</v>
      </c>
    </row>
    <row r="4610" spans="2:10" s="198" customFormat="1" ht="18" customHeight="1" x14ac:dyDescent="0.2">
      <c r="B4610" s="203">
        <v>2012</v>
      </c>
      <c r="C4610" s="204">
        <v>36613764.329999998</v>
      </c>
      <c r="D4610" s="205" t="s">
        <v>87</v>
      </c>
      <c r="E4610" s="205" t="s">
        <v>242</v>
      </c>
      <c r="F4610" s="203">
        <v>90</v>
      </c>
      <c r="G4610" s="205" t="s">
        <v>6453</v>
      </c>
      <c r="H4610" s="205" t="s">
        <v>510</v>
      </c>
      <c r="I4610" s="205" t="s">
        <v>430</v>
      </c>
      <c r="J4610" s="205" t="s">
        <v>430</v>
      </c>
    </row>
    <row r="4611" spans="2:10" s="198" customFormat="1" ht="18" customHeight="1" x14ac:dyDescent="0.2">
      <c r="B4611" s="203">
        <v>2012</v>
      </c>
      <c r="C4611" s="204">
        <v>443522107.12</v>
      </c>
      <c r="D4611" s="205" t="s">
        <v>87</v>
      </c>
      <c r="E4611" s="205" t="s">
        <v>242</v>
      </c>
      <c r="F4611" s="203">
        <v>90</v>
      </c>
      <c r="G4611" s="205" t="s">
        <v>6453</v>
      </c>
      <c r="H4611" s="205" t="s">
        <v>510</v>
      </c>
      <c r="I4611" s="205" t="s">
        <v>264</v>
      </c>
      <c r="J4611" s="205" t="s">
        <v>264</v>
      </c>
    </row>
    <row r="4612" spans="2:10" s="198" customFormat="1" ht="18" customHeight="1" x14ac:dyDescent="0.2">
      <c r="B4612" s="203">
        <v>2012</v>
      </c>
      <c r="C4612" s="204">
        <v>24196744.219999999</v>
      </c>
      <c r="D4612" s="205" t="s">
        <v>87</v>
      </c>
      <c r="E4612" s="205" t="s">
        <v>242</v>
      </c>
      <c r="F4612" s="203">
        <v>90</v>
      </c>
      <c r="G4612" s="205" t="s">
        <v>6453</v>
      </c>
      <c r="H4612" s="205" t="s">
        <v>510</v>
      </c>
      <c r="I4612" s="205" t="s">
        <v>252</v>
      </c>
      <c r="J4612" s="205" t="s">
        <v>252</v>
      </c>
    </row>
    <row r="4613" spans="2:10" s="198" customFormat="1" ht="18" customHeight="1" x14ac:dyDescent="0.2">
      <c r="B4613" s="203">
        <v>2012</v>
      </c>
      <c r="C4613" s="204">
        <v>207197173.09</v>
      </c>
      <c r="D4613" s="205" t="s">
        <v>87</v>
      </c>
      <c r="E4613" s="205" t="s">
        <v>242</v>
      </c>
      <c r="F4613" s="203">
        <v>90</v>
      </c>
      <c r="G4613" s="205" t="s">
        <v>6453</v>
      </c>
      <c r="H4613" s="205" t="s">
        <v>510</v>
      </c>
      <c r="I4613" s="205" t="s">
        <v>281</v>
      </c>
      <c r="J4613" s="205" t="s">
        <v>281</v>
      </c>
    </row>
    <row r="4614" spans="2:10" s="198" customFormat="1" ht="18" customHeight="1" x14ac:dyDescent="0.2">
      <c r="B4614" s="203">
        <v>2012</v>
      </c>
      <c r="C4614" s="204">
        <v>995498.66</v>
      </c>
      <c r="D4614" s="205" t="s">
        <v>87</v>
      </c>
      <c r="E4614" s="205" t="s">
        <v>242</v>
      </c>
      <c r="F4614" s="203">
        <v>90</v>
      </c>
      <c r="G4614" s="205" t="s">
        <v>6453</v>
      </c>
      <c r="H4614" s="205" t="s">
        <v>510</v>
      </c>
      <c r="I4614" s="205" t="s">
        <v>302</v>
      </c>
      <c r="J4614" s="205" t="s">
        <v>302</v>
      </c>
    </row>
    <row r="4615" spans="2:10" s="198" customFormat="1" ht="18" customHeight="1" x14ac:dyDescent="0.2">
      <c r="B4615" s="203">
        <v>2012</v>
      </c>
      <c r="C4615" s="204">
        <v>3505921.51</v>
      </c>
      <c r="D4615" s="205" t="s">
        <v>87</v>
      </c>
      <c r="E4615" s="205" t="s">
        <v>242</v>
      </c>
      <c r="F4615" s="203">
        <v>90</v>
      </c>
      <c r="G4615" s="205" t="s">
        <v>6453</v>
      </c>
      <c r="H4615" s="205" t="s">
        <v>510</v>
      </c>
      <c r="I4615" s="205" t="s">
        <v>303</v>
      </c>
      <c r="J4615" s="205" t="s">
        <v>303</v>
      </c>
    </row>
    <row r="4616" spans="2:10" s="198" customFormat="1" ht="18" customHeight="1" x14ac:dyDescent="0.2">
      <c r="B4616" s="203">
        <v>2012</v>
      </c>
      <c r="C4616" s="204">
        <v>1760693209.9000001</v>
      </c>
      <c r="D4616" s="205" t="s">
        <v>87</v>
      </c>
      <c r="E4616" s="205" t="s">
        <v>242</v>
      </c>
      <c r="F4616" s="203">
        <v>90</v>
      </c>
      <c r="G4616" s="205" t="s">
        <v>6453</v>
      </c>
      <c r="H4616" s="205" t="s">
        <v>510</v>
      </c>
      <c r="I4616" s="205" t="s">
        <v>304</v>
      </c>
      <c r="J4616" s="205" t="s">
        <v>304</v>
      </c>
    </row>
    <row r="4617" spans="2:10" s="198" customFormat="1" ht="18" customHeight="1" x14ac:dyDescent="0.2">
      <c r="B4617" s="203">
        <v>2012</v>
      </c>
      <c r="C4617" s="204">
        <v>19175310.66</v>
      </c>
      <c r="D4617" s="205" t="s">
        <v>87</v>
      </c>
      <c r="E4617" s="205" t="s">
        <v>242</v>
      </c>
      <c r="F4617" s="203">
        <v>90</v>
      </c>
      <c r="G4617" s="205" t="s">
        <v>6453</v>
      </c>
      <c r="H4617" s="205" t="s">
        <v>510</v>
      </c>
      <c r="I4617" s="205" t="s">
        <v>305</v>
      </c>
      <c r="J4617" s="205" t="s">
        <v>305</v>
      </c>
    </row>
    <row r="4618" spans="2:10" s="198" customFormat="1" ht="18" customHeight="1" x14ac:dyDescent="0.2">
      <c r="B4618" s="203">
        <v>2012</v>
      </c>
      <c r="C4618" s="204">
        <v>7389035.1500000004</v>
      </c>
      <c r="D4618" s="205" t="s">
        <v>87</v>
      </c>
      <c r="E4618" s="205" t="s">
        <v>242</v>
      </c>
      <c r="F4618" s="203">
        <v>91</v>
      </c>
      <c r="G4618" s="205" t="s">
        <v>6465</v>
      </c>
      <c r="H4618" s="205" t="s">
        <v>247</v>
      </c>
      <c r="I4618" s="205" t="s">
        <v>440</v>
      </c>
      <c r="J4618" s="205" t="s">
        <v>440</v>
      </c>
    </row>
    <row r="4619" spans="2:10" s="198" customFormat="1" ht="18" customHeight="1" x14ac:dyDescent="0.2">
      <c r="B4619" s="203">
        <v>2012</v>
      </c>
      <c r="C4619" s="204">
        <v>17744.87</v>
      </c>
      <c r="D4619" s="205" t="s">
        <v>87</v>
      </c>
      <c r="E4619" s="205" t="s">
        <v>242</v>
      </c>
      <c r="F4619" s="203">
        <v>91</v>
      </c>
      <c r="G4619" s="205" t="s">
        <v>6465</v>
      </c>
      <c r="H4619" s="205" t="s">
        <v>247</v>
      </c>
      <c r="I4619" s="205" t="s">
        <v>458</v>
      </c>
      <c r="J4619" s="205" t="s">
        <v>458</v>
      </c>
    </row>
    <row r="4620" spans="2:10" s="198" customFormat="1" ht="18" customHeight="1" x14ac:dyDescent="0.2">
      <c r="B4620" s="203">
        <v>2012</v>
      </c>
      <c r="C4620" s="204">
        <v>0</v>
      </c>
      <c r="D4620" s="205" t="s">
        <v>87</v>
      </c>
      <c r="E4620" s="205" t="s">
        <v>242</v>
      </c>
      <c r="F4620" s="203">
        <v>91</v>
      </c>
      <c r="G4620" s="205" t="s">
        <v>6465</v>
      </c>
      <c r="H4620" s="205" t="s">
        <v>247</v>
      </c>
      <c r="I4620" s="205" t="s">
        <v>500</v>
      </c>
      <c r="J4620" s="205" t="s">
        <v>500</v>
      </c>
    </row>
    <row r="4621" spans="2:10" s="198" customFormat="1" ht="18" customHeight="1" x14ac:dyDescent="0.2">
      <c r="B4621" s="203">
        <v>2012</v>
      </c>
      <c r="C4621" s="204">
        <v>24898.51</v>
      </c>
      <c r="D4621" s="205" t="s">
        <v>87</v>
      </c>
      <c r="E4621" s="205" t="s">
        <v>242</v>
      </c>
      <c r="F4621" s="203">
        <v>91</v>
      </c>
      <c r="G4621" s="205" t="s">
        <v>6465</v>
      </c>
      <c r="H4621" s="205" t="s">
        <v>247</v>
      </c>
      <c r="I4621" s="205" t="s">
        <v>441</v>
      </c>
      <c r="J4621" s="205" t="s">
        <v>441</v>
      </c>
    </row>
    <row r="4622" spans="2:10" s="198" customFormat="1" ht="18" customHeight="1" x14ac:dyDescent="0.2">
      <c r="B4622" s="203">
        <v>2012</v>
      </c>
      <c r="C4622" s="204">
        <v>1396178.7</v>
      </c>
      <c r="D4622" s="205" t="s">
        <v>87</v>
      </c>
      <c r="E4622" s="205" t="s">
        <v>242</v>
      </c>
      <c r="F4622" s="203">
        <v>91</v>
      </c>
      <c r="G4622" s="205" t="s">
        <v>6465</v>
      </c>
      <c r="H4622" s="205" t="s">
        <v>247</v>
      </c>
      <c r="I4622" s="205" t="s">
        <v>442</v>
      </c>
      <c r="J4622" s="205" t="s">
        <v>442</v>
      </c>
    </row>
    <row r="4623" spans="2:10" s="198" customFormat="1" ht="18" customHeight="1" x14ac:dyDescent="0.2">
      <c r="B4623" s="203">
        <v>2012</v>
      </c>
      <c r="C4623" s="204">
        <v>2335821604.9000001</v>
      </c>
      <c r="D4623" s="205" t="s">
        <v>87</v>
      </c>
      <c r="E4623" s="205" t="s">
        <v>242</v>
      </c>
      <c r="F4623" s="203">
        <v>91</v>
      </c>
      <c r="G4623" s="205" t="s">
        <v>6465</v>
      </c>
      <c r="H4623" s="205" t="s">
        <v>247</v>
      </c>
      <c r="I4623" s="205" t="s">
        <v>443</v>
      </c>
      <c r="J4623" s="205" t="s">
        <v>443</v>
      </c>
    </row>
    <row r="4624" spans="2:10" s="198" customFormat="1" ht="18" customHeight="1" x14ac:dyDescent="0.2">
      <c r="B4624" s="203">
        <v>2012</v>
      </c>
      <c r="C4624" s="204">
        <v>489342469.16000003</v>
      </c>
      <c r="D4624" s="205" t="s">
        <v>87</v>
      </c>
      <c r="E4624" s="205" t="s">
        <v>242</v>
      </c>
      <c r="F4624" s="203">
        <v>91</v>
      </c>
      <c r="G4624" s="205" t="s">
        <v>6465</v>
      </c>
      <c r="H4624" s="205" t="s">
        <v>247</v>
      </c>
      <c r="I4624" s="205" t="s">
        <v>444</v>
      </c>
      <c r="J4624" s="205" t="s">
        <v>444</v>
      </c>
    </row>
    <row r="4625" spans="2:10" s="198" customFormat="1" ht="18" customHeight="1" x14ac:dyDescent="0.2">
      <c r="B4625" s="203">
        <v>2012</v>
      </c>
      <c r="C4625" s="204">
        <v>1815</v>
      </c>
      <c r="D4625" s="205" t="s">
        <v>87</v>
      </c>
      <c r="E4625" s="205" t="s">
        <v>242</v>
      </c>
      <c r="F4625" s="203">
        <v>91</v>
      </c>
      <c r="G4625" s="205" t="s">
        <v>6465</v>
      </c>
      <c r="H4625" s="205" t="s">
        <v>247</v>
      </c>
      <c r="I4625" s="205" t="s">
        <v>445</v>
      </c>
      <c r="J4625" s="205" t="s">
        <v>445</v>
      </c>
    </row>
    <row r="4626" spans="2:10" s="198" customFormat="1" ht="18" customHeight="1" x14ac:dyDescent="0.2">
      <c r="B4626" s="203">
        <v>2012</v>
      </c>
      <c r="C4626" s="204">
        <v>0</v>
      </c>
      <c r="D4626" s="205" t="s">
        <v>87</v>
      </c>
      <c r="E4626" s="205" t="s">
        <v>242</v>
      </c>
      <c r="F4626" s="203">
        <v>91</v>
      </c>
      <c r="G4626" s="205" t="s">
        <v>6465</v>
      </c>
      <c r="H4626" s="205" t="s">
        <v>247</v>
      </c>
      <c r="I4626" s="205" t="s">
        <v>349</v>
      </c>
      <c r="J4626" s="205" t="s">
        <v>247</v>
      </c>
    </row>
    <row r="4627" spans="2:10" s="198" customFormat="1" ht="18" customHeight="1" x14ac:dyDescent="0.2">
      <c r="B4627" s="203">
        <v>2012</v>
      </c>
      <c r="C4627" s="204">
        <v>0</v>
      </c>
      <c r="D4627" s="205" t="s">
        <v>87</v>
      </c>
      <c r="E4627" s="205" t="s">
        <v>242</v>
      </c>
      <c r="F4627" s="203">
        <v>91</v>
      </c>
      <c r="G4627" s="205" t="s">
        <v>6465</v>
      </c>
      <c r="H4627" s="205" t="s">
        <v>349</v>
      </c>
      <c r="I4627" s="205" t="s">
        <v>349</v>
      </c>
      <c r="J4627" s="205" t="s">
        <v>349</v>
      </c>
    </row>
    <row r="4628" spans="2:10" s="198" customFormat="1" ht="18" customHeight="1" x14ac:dyDescent="0.2">
      <c r="B4628" s="203">
        <v>2012</v>
      </c>
      <c r="C4628" s="204">
        <v>66518822.409999996</v>
      </c>
      <c r="D4628" s="205" t="s">
        <v>306</v>
      </c>
      <c r="E4628" s="205" t="s">
        <v>307</v>
      </c>
      <c r="F4628" s="203">
        <v>90</v>
      </c>
      <c r="G4628" s="205" t="s">
        <v>6453</v>
      </c>
      <c r="H4628" s="205" t="s">
        <v>308</v>
      </c>
      <c r="I4628" s="205" t="s">
        <v>309</v>
      </c>
      <c r="J4628" s="205" t="s">
        <v>309</v>
      </c>
    </row>
    <row r="4629" spans="2:10" s="198" customFormat="1" ht="18" customHeight="1" x14ac:dyDescent="0.2">
      <c r="B4629" s="203">
        <v>2012</v>
      </c>
      <c r="C4629" s="204">
        <v>3758735670.5599999</v>
      </c>
      <c r="D4629" s="205" t="s">
        <v>306</v>
      </c>
      <c r="E4629" s="205" t="s">
        <v>307</v>
      </c>
      <c r="F4629" s="203">
        <v>90</v>
      </c>
      <c r="G4629" s="205" t="s">
        <v>6453</v>
      </c>
      <c r="H4629" s="205" t="s">
        <v>308</v>
      </c>
      <c r="I4629" s="205" t="s">
        <v>310</v>
      </c>
      <c r="J4629" s="205" t="s">
        <v>310</v>
      </c>
    </row>
    <row r="4630" spans="2:10" s="198" customFormat="1" ht="18" customHeight="1" x14ac:dyDescent="0.2">
      <c r="B4630" s="203">
        <v>2012</v>
      </c>
      <c r="C4630" s="204">
        <v>82887434.489999995</v>
      </c>
      <c r="D4630" s="205" t="s">
        <v>306</v>
      </c>
      <c r="E4630" s="205" t="s">
        <v>307</v>
      </c>
      <c r="F4630" s="203">
        <v>90</v>
      </c>
      <c r="G4630" s="205" t="s">
        <v>6453</v>
      </c>
      <c r="H4630" s="205" t="s">
        <v>308</v>
      </c>
      <c r="I4630" s="205" t="s">
        <v>447</v>
      </c>
      <c r="J4630" s="205" t="s">
        <v>447</v>
      </c>
    </row>
    <row r="4631" spans="2:10" s="198" customFormat="1" ht="18" customHeight="1" x14ac:dyDescent="0.2">
      <c r="B4631" s="203">
        <v>2012</v>
      </c>
      <c r="C4631" s="204">
        <v>98484088.739999995</v>
      </c>
      <c r="D4631" s="205" t="s">
        <v>306</v>
      </c>
      <c r="E4631" s="205" t="s">
        <v>307</v>
      </c>
      <c r="F4631" s="203">
        <v>90</v>
      </c>
      <c r="G4631" s="205" t="s">
        <v>6453</v>
      </c>
      <c r="H4631" s="205" t="s">
        <v>308</v>
      </c>
      <c r="I4631" s="205" t="s">
        <v>511</v>
      </c>
      <c r="J4631" s="205" t="s">
        <v>511</v>
      </c>
    </row>
    <row r="4632" spans="2:10" s="198" customFormat="1" ht="18" customHeight="1" x14ac:dyDescent="0.2">
      <c r="B4632" s="203">
        <v>2012</v>
      </c>
      <c r="C4632" s="204">
        <v>0</v>
      </c>
      <c r="D4632" s="205" t="s">
        <v>306</v>
      </c>
      <c r="E4632" s="205" t="s">
        <v>307</v>
      </c>
      <c r="F4632" s="203">
        <v>90</v>
      </c>
      <c r="G4632" s="205" t="s">
        <v>6453</v>
      </c>
      <c r="H4632" s="205" t="s">
        <v>308</v>
      </c>
      <c r="I4632" s="205" t="s">
        <v>349</v>
      </c>
      <c r="J4632" s="205" t="s">
        <v>308</v>
      </c>
    </row>
    <row r="4633" spans="2:10" s="198" customFormat="1" ht="18" customHeight="1" x14ac:dyDescent="0.2">
      <c r="B4633" s="203">
        <v>2012</v>
      </c>
      <c r="C4633" s="204">
        <v>0</v>
      </c>
      <c r="D4633" s="205" t="s">
        <v>306</v>
      </c>
      <c r="E4633" s="205" t="s">
        <v>307</v>
      </c>
      <c r="F4633" s="203">
        <v>90</v>
      </c>
      <c r="G4633" s="205" t="s">
        <v>6453</v>
      </c>
      <c r="H4633" s="205" t="s">
        <v>349</v>
      </c>
      <c r="I4633" s="205" t="s">
        <v>349</v>
      </c>
      <c r="J4633" s="205" t="s">
        <v>349</v>
      </c>
    </row>
    <row r="4634" spans="2:10" s="198" customFormat="1" ht="18" customHeight="1" x14ac:dyDescent="0.2">
      <c r="B4634" s="203">
        <v>2012</v>
      </c>
      <c r="C4634" s="204">
        <v>20806774.82</v>
      </c>
      <c r="D4634" s="205" t="s">
        <v>306</v>
      </c>
      <c r="E4634" s="205" t="s">
        <v>311</v>
      </c>
      <c r="F4634" s="203">
        <v>90</v>
      </c>
      <c r="G4634" s="205" t="s">
        <v>6453</v>
      </c>
      <c r="H4634" s="205" t="s">
        <v>359</v>
      </c>
      <c r="I4634" s="205" t="s">
        <v>400</v>
      </c>
      <c r="J4634" s="205" t="s">
        <v>400</v>
      </c>
    </row>
    <row r="4635" spans="2:10" s="198" customFormat="1" ht="18" customHeight="1" x14ac:dyDescent="0.2">
      <c r="B4635" s="203">
        <v>2012</v>
      </c>
      <c r="C4635" s="204">
        <v>1153213.46</v>
      </c>
      <c r="D4635" s="205" t="s">
        <v>306</v>
      </c>
      <c r="E4635" s="205" t="s">
        <v>311</v>
      </c>
      <c r="F4635" s="203">
        <v>90</v>
      </c>
      <c r="G4635" s="205" t="s">
        <v>6453</v>
      </c>
      <c r="H4635" s="205" t="s">
        <v>359</v>
      </c>
      <c r="I4635" s="205" t="s">
        <v>448</v>
      </c>
      <c r="J4635" s="205" t="s">
        <v>448</v>
      </c>
    </row>
    <row r="4636" spans="2:10" s="198" customFormat="1" ht="18" customHeight="1" x14ac:dyDescent="0.2">
      <c r="B4636" s="203">
        <v>2012</v>
      </c>
      <c r="C4636" s="204">
        <v>3692685.9</v>
      </c>
      <c r="D4636" s="205" t="s">
        <v>306</v>
      </c>
      <c r="E4636" s="205" t="s">
        <v>311</v>
      </c>
      <c r="F4636" s="203">
        <v>90</v>
      </c>
      <c r="G4636" s="205" t="s">
        <v>6453</v>
      </c>
      <c r="H4636" s="205" t="s">
        <v>359</v>
      </c>
      <c r="I4636" s="205" t="s">
        <v>434</v>
      </c>
      <c r="J4636" s="205" t="s">
        <v>434</v>
      </c>
    </row>
    <row r="4637" spans="2:10" s="198" customFormat="1" ht="18" customHeight="1" x14ac:dyDescent="0.2">
      <c r="B4637" s="203">
        <v>2012</v>
      </c>
      <c r="C4637" s="204">
        <v>0</v>
      </c>
      <c r="D4637" s="205" t="s">
        <v>306</v>
      </c>
      <c r="E4637" s="205" t="s">
        <v>311</v>
      </c>
      <c r="F4637" s="203">
        <v>90</v>
      </c>
      <c r="G4637" s="205" t="s">
        <v>6453</v>
      </c>
      <c r="H4637" s="205" t="s">
        <v>359</v>
      </c>
      <c r="I4637" s="205" t="s">
        <v>349</v>
      </c>
      <c r="J4637" s="205" t="s">
        <v>359</v>
      </c>
    </row>
    <row r="4638" spans="2:10" s="198" customFormat="1" ht="18" customHeight="1" x14ac:dyDescent="0.2">
      <c r="B4638" s="203">
        <v>2012</v>
      </c>
      <c r="C4638" s="204">
        <v>16597217.01</v>
      </c>
      <c r="D4638" s="205" t="s">
        <v>306</v>
      </c>
      <c r="E4638" s="205" t="s">
        <v>311</v>
      </c>
      <c r="F4638" s="203">
        <v>90</v>
      </c>
      <c r="G4638" s="205" t="s">
        <v>6453</v>
      </c>
      <c r="H4638" s="205" t="s">
        <v>359</v>
      </c>
      <c r="I4638" s="205" t="s">
        <v>375</v>
      </c>
      <c r="J4638" s="205" t="s">
        <v>375</v>
      </c>
    </row>
    <row r="4639" spans="2:10" s="198" customFormat="1" ht="18" customHeight="1" x14ac:dyDescent="0.2">
      <c r="B4639" s="203">
        <v>2012</v>
      </c>
      <c r="C4639" s="204">
        <v>168683560.44</v>
      </c>
      <c r="D4639" s="205" t="s">
        <v>306</v>
      </c>
      <c r="E4639" s="205" t="s">
        <v>311</v>
      </c>
      <c r="F4639" s="203">
        <v>90</v>
      </c>
      <c r="G4639" s="205" t="s">
        <v>6453</v>
      </c>
      <c r="H4639" s="205" t="s">
        <v>313</v>
      </c>
      <c r="I4639" s="205" t="s">
        <v>390</v>
      </c>
      <c r="J4639" s="205" t="s">
        <v>390</v>
      </c>
    </row>
    <row r="4640" spans="2:10" s="198" customFormat="1" ht="18" customHeight="1" x14ac:dyDescent="0.2">
      <c r="B4640" s="203">
        <v>2012</v>
      </c>
      <c r="C4640" s="204">
        <v>12084512.789999999</v>
      </c>
      <c r="D4640" s="205" t="s">
        <v>306</v>
      </c>
      <c r="E4640" s="205" t="s">
        <v>311</v>
      </c>
      <c r="F4640" s="203">
        <v>90</v>
      </c>
      <c r="G4640" s="205" t="s">
        <v>6453</v>
      </c>
      <c r="H4640" s="205" t="s">
        <v>313</v>
      </c>
      <c r="I4640" s="205" t="s">
        <v>391</v>
      </c>
      <c r="J4640" s="205" t="s">
        <v>391</v>
      </c>
    </row>
    <row r="4641" spans="2:10" s="198" customFormat="1" ht="18" customHeight="1" x14ac:dyDescent="0.2">
      <c r="B4641" s="203">
        <v>2012</v>
      </c>
      <c r="C4641" s="204">
        <v>0</v>
      </c>
      <c r="D4641" s="205" t="s">
        <v>306</v>
      </c>
      <c r="E4641" s="205" t="s">
        <v>311</v>
      </c>
      <c r="F4641" s="203">
        <v>90</v>
      </c>
      <c r="G4641" s="205" t="s">
        <v>6453</v>
      </c>
      <c r="H4641" s="205" t="s">
        <v>313</v>
      </c>
      <c r="I4641" s="205" t="s">
        <v>349</v>
      </c>
      <c r="J4641" s="205" t="s">
        <v>313</v>
      </c>
    </row>
    <row r="4642" spans="2:10" s="198" customFormat="1" ht="18" customHeight="1" x14ac:dyDescent="0.2">
      <c r="B4642" s="203">
        <v>2012</v>
      </c>
      <c r="C4642" s="204">
        <v>101873108.76000001</v>
      </c>
      <c r="D4642" s="205" t="s">
        <v>306</v>
      </c>
      <c r="E4642" s="205" t="s">
        <v>311</v>
      </c>
      <c r="F4642" s="203">
        <v>90</v>
      </c>
      <c r="G4642" s="205" t="s">
        <v>6453</v>
      </c>
      <c r="H4642" s="205" t="s">
        <v>314</v>
      </c>
      <c r="I4642" s="205" t="s">
        <v>314</v>
      </c>
      <c r="J4642" s="205" t="s">
        <v>314</v>
      </c>
    </row>
    <row r="4643" spans="2:10" s="198" customFormat="1" ht="18" customHeight="1" x14ac:dyDescent="0.2">
      <c r="B4643" s="203">
        <v>2012</v>
      </c>
      <c r="C4643" s="204">
        <v>0</v>
      </c>
      <c r="D4643" s="205" t="s">
        <v>306</v>
      </c>
      <c r="E4643" s="205" t="s">
        <v>311</v>
      </c>
      <c r="F4643" s="203">
        <v>90</v>
      </c>
      <c r="G4643" s="205" t="s">
        <v>6453</v>
      </c>
      <c r="H4643" s="205" t="s">
        <v>314</v>
      </c>
      <c r="I4643" s="205" t="s">
        <v>349</v>
      </c>
      <c r="J4643" s="205" t="s">
        <v>314</v>
      </c>
    </row>
    <row r="4644" spans="2:10" s="198" customFormat="1" ht="18" customHeight="1" x14ac:dyDescent="0.2">
      <c r="B4644" s="203">
        <v>2012</v>
      </c>
      <c r="C4644" s="204">
        <v>11953000</v>
      </c>
      <c r="D4644" s="205" t="s">
        <v>306</v>
      </c>
      <c r="E4644" s="205" t="s">
        <v>311</v>
      </c>
      <c r="F4644" s="203">
        <v>90</v>
      </c>
      <c r="G4644" s="205" t="s">
        <v>6453</v>
      </c>
      <c r="H4644" s="205" t="s">
        <v>108</v>
      </c>
      <c r="I4644" s="205" t="s">
        <v>433</v>
      </c>
      <c r="J4644" s="205" t="s">
        <v>433</v>
      </c>
    </row>
    <row r="4645" spans="2:10" s="198" customFormat="1" ht="18" customHeight="1" x14ac:dyDescent="0.2">
      <c r="B4645" s="203">
        <v>2012</v>
      </c>
      <c r="C4645" s="204">
        <v>0</v>
      </c>
      <c r="D4645" s="205" t="s">
        <v>306</v>
      </c>
      <c r="E4645" s="205" t="s">
        <v>311</v>
      </c>
      <c r="F4645" s="203">
        <v>90</v>
      </c>
      <c r="G4645" s="205" t="s">
        <v>6453</v>
      </c>
      <c r="H4645" s="205" t="s">
        <v>108</v>
      </c>
      <c r="I4645" s="205" t="s">
        <v>349</v>
      </c>
      <c r="J4645" s="205" t="s">
        <v>108</v>
      </c>
    </row>
    <row r="4646" spans="2:10" s="198" customFormat="1" ht="18" customHeight="1" x14ac:dyDescent="0.2">
      <c r="B4646" s="203">
        <v>2012</v>
      </c>
      <c r="C4646" s="204">
        <v>36848443.700000003</v>
      </c>
      <c r="D4646" s="205" t="s">
        <v>306</v>
      </c>
      <c r="E4646" s="205" t="s">
        <v>311</v>
      </c>
      <c r="F4646" s="203">
        <v>90</v>
      </c>
      <c r="G4646" s="205" t="s">
        <v>6453</v>
      </c>
      <c r="H4646" s="205" t="s">
        <v>339</v>
      </c>
      <c r="I4646" s="205" t="s">
        <v>402</v>
      </c>
      <c r="J4646" s="205" t="s">
        <v>402</v>
      </c>
    </row>
    <row r="4647" spans="2:10" s="198" customFormat="1" ht="18" customHeight="1" x14ac:dyDescent="0.2">
      <c r="B4647" s="203">
        <v>2012</v>
      </c>
      <c r="C4647" s="204">
        <v>0</v>
      </c>
      <c r="D4647" s="205" t="s">
        <v>306</v>
      </c>
      <c r="E4647" s="205" t="s">
        <v>311</v>
      </c>
      <c r="F4647" s="203">
        <v>90</v>
      </c>
      <c r="G4647" s="205" t="s">
        <v>6453</v>
      </c>
      <c r="H4647" s="205" t="s">
        <v>339</v>
      </c>
      <c r="I4647" s="205" t="s">
        <v>349</v>
      </c>
      <c r="J4647" s="205" t="s">
        <v>339</v>
      </c>
    </row>
    <row r="4648" spans="2:10" s="198" customFormat="1" ht="18" customHeight="1" x14ac:dyDescent="0.2">
      <c r="B4648" s="203">
        <v>2012</v>
      </c>
      <c r="C4648" s="204">
        <v>25435000</v>
      </c>
      <c r="D4648" s="205" t="s">
        <v>306</v>
      </c>
      <c r="E4648" s="205" t="s">
        <v>311</v>
      </c>
      <c r="F4648" s="203">
        <v>90</v>
      </c>
      <c r="G4648" s="205" t="s">
        <v>6453</v>
      </c>
      <c r="H4648" s="205" t="s">
        <v>161</v>
      </c>
      <c r="I4648" s="205" t="s">
        <v>161</v>
      </c>
      <c r="J4648" s="205" t="s">
        <v>161</v>
      </c>
    </row>
    <row r="4649" spans="2:10" s="198" customFormat="1" ht="18" customHeight="1" x14ac:dyDescent="0.2">
      <c r="B4649" s="203">
        <v>2012</v>
      </c>
      <c r="C4649" s="204">
        <v>0</v>
      </c>
      <c r="D4649" s="205" t="s">
        <v>306</v>
      </c>
      <c r="E4649" s="205" t="s">
        <v>311</v>
      </c>
      <c r="F4649" s="203">
        <v>90</v>
      </c>
      <c r="G4649" s="205" t="s">
        <v>6453</v>
      </c>
      <c r="H4649" s="205" t="s">
        <v>161</v>
      </c>
      <c r="I4649" s="205" t="s">
        <v>349</v>
      </c>
      <c r="J4649" s="205" t="s">
        <v>161</v>
      </c>
    </row>
    <row r="4650" spans="2:10" s="198" customFormat="1" ht="18" customHeight="1" x14ac:dyDescent="0.2">
      <c r="B4650" s="203">
        <v>2012</v>
      </c>
      <c r="C4650" s="204">
        <v>938413.68</v>
      </c>
      <c r="D4650" s="205" t="s">
        <v>306</v>
      </c>
      <c r="E4650" s="205" t="s">
        <v>311</v>
      </c>
      <c r="F4650" s="203">
        <v>90</v>
      </c>
      <c r="G4650" s="205" t="s">
        <v>6453</v>
      </c>
      <c r="H4650" s="205" t="s">
        <v>194</v>
      </c>
      <c r="I4650" s="205" t="s">
        <v>436</v>
      </c>
      <c r="J4650" s="205" t="s">
        <v>436</v>
      </c>
    </row>
    <row r="4651" spans="2:10" s="198" customFormat="1" ht="18" customHeight="1" x14ac:dyDescent="0.2">
      <c r="B4651" s="203">
        <v>2012</v>
      </c>
      <c r="C4651" s="204">
        <v>0</v>
      </c>
      <c r="D4651" s="205" t="s">
        <v>306</v>
      </c>
      <c r="E4651" s="205" t="s">
        <v>311</v>
      </c>
      <c r="F4651" s="203">
        <v>90</v>
      </c>
      <c r="G4651" s="205" t="s">
        <v>6453</v>
      </c>
      <c r="H4651" s="205" t="s">
        <v>194</v>
      </c>
      <c r="I4651" s="205" t="s">
        <v>349</v>
      </c>
      <c r="J4651" s="205" t="s">
        <v>194</v>
      </c>
    </row>
    <row r="4652" spans="2:10" s="198" customFormat="1" ht="18" customHeight="1" x14ac:dyDescent="0.2">
      <c r="B4652" s="203">
        <v>2012</v>
      </c>
      <c r="C4652" s="204">
        <v>12761878.32</v>
      </c>
      <c r="D4652" s="205" t="s">
        <v>306</v>
      </c>
      <c r="E4652" s="205" t="s">
        <v>311</v>
      </c>
      <c r="F4652" s="203">
        <v>90</v>
      </c>
      <c r="G4652" s="205" t="s">
        <v>6453</v>
      </c>
      <c r="H4652" s="205" t="s">
        <v>194</v>
      </c>
      <c r="I4652" s="205" t="s">
        <v>487</v>
      </c>
      <c r="J4652" s="205" t="s">
        <v>487</v>
      </c>
    </row>
    <row r="4653" spans="2:10" s="198" customFormat="1" ht="18" customHeight="1" x14ac:dyDescent="0.2">
      <c r="B4653" s="203">
        <v>2012</v>
      </c>
      <c r="C4653" s="204">
        <v>0</v>
      </c>
      <c r="D4653" s="205" t="s">
        <v>306</v>
      </c>
      <c r="E4653" s="205" t="s">
        <v>311</v>
      </c>
      <c r="F4653" s="203">
        <v>90</v>
      </c>
      <c r="G4653" s="205" t="s">
        <v>6453</v>
      </c>
      <c r="H4653" s="205" t="s">
        <v>349</v>
      </c>
      <c r="I4653" s="205" t="s">
        <v>349</v>
      </c>
      <c r="J4653" s="205" t="s">
        <v>349</v>
      </c>
    </row>
    <row r="4654" spans="2:10" s="198" customFormat="1" ht="18" customHeight="1" x14ac:dyDescent="0.2">
      <c r="B4654" s="203">
        <v>2012</v>
      </c>
      <c r="C4654" s="204">
        <v>5044133.34</v>
      </c>
      <c r="D4654" s="205" t="s">
        <v>306</v>
      </c>
      <c r="E4654" s="205" t="s">
        <v>315</v>
      </c>
      <c r="F4654" s="203">
        <v>20</v>
      </c>
      <c r="G4654" s="205" t="s">
        <v>6449</v>
      </c>
      <c r="H4654" s="205" t="s">
        <v>316</v>
      </c>
      <c r="I4654" s="205" t="s">
        <v>316</v>
      </c>
      <c r="J4654" s="205" t="s">
        <v>316</v>
      </c>
    </row>
    <row r="4655" spans="2:10" s="198" customFormat="1" ht="18" customHeight="1" x14ac:dyDescent="0.2">
      <c r="B4655" s="203">
        <v>2012</v>
      </c>
      <c r="C4655" s="204">
        <v>0</v>
      </c>
      <c r="D4655" s="205" t="s">
        <v>306</v>
      </c>
      <c r="E4655" s="205" t="s">
        <v>315</v>
      </c>
      <c r="F4655" s="203">
        <v>20</v>
      </c>
      <c r="G4655" s="205" t="s">
        <v>6449</v>
      </c>
      <c r="H4655" s="205" t="s">
        <v>316</v>
      </c>
      <c r="I4655" s="205" t="s">
        <v>349</v>
      </c>
      <c r="J4655" s="205" t="s">
        <v>316</v>
      </c>
    </row>
    <row r="4656" spans="2:10" s="198" customFormat="1" ht="18" customHeight="1" x14ac:dyDescent="0.2">
      <c r="B4656" s="203">
        <v>2012</v>
      </c>
      <c r="C4656" s="204">
        <v>0</v>
      </c>
      <c r="D4656" s="205" t="s">
        <v>306</v>
      </c>
      <c r="E4656" s="205" t="s">
        <v>315</v>
      </c>
      <c r="F4656" s="203">
        <v>20</v>
      </c>
      <c r="G4656" s="205" t="s">
        <v>6449</v>
      </c>
      <c r="H4656" s="205" t="s">
        <v>349</v>
      </c>
      <c r="I4656" s="205" t="s">
        <v>349</v>
      </c>
      <c r="J4656" s="205" t="s">
        <v>349</v>
      </c>
    </row>
    <row r="4657" spans="2:10" s="198" customFormat="1" ht="18" customHeight="1" x14ac:dyDescent="0.2">
      <c r="B4657" s="203">
        <v>2012</v>
      </c>
      <c r="C4657" s="204">
        <v>540258820.94000006</v>
      </c>
      <c r="D4657" s="205" t="s">
        <v>306</v>
      </c>
      <c r="E4657" s="205" t="s">
        <v>315</v>
      </c>
      <c r="F4657" s="203">
        <v>40</v>
      </c>
      <c r="G4657" s="205" t="s">
        <v>6450</v>
      </c>
      <c r="H4657" s="205" t="s">
        <v>316</v>
      </c>
      <c r="I4657" s="205" t="s">
        <v>316</v>
      </c>
      <c r="J4657" s="205" t="s">
        <v>316</v>
      </c>
    </row>
    <row r="4658" spans="2:10" s="198" customFormat="1" ht="18" customHeight="1" x14ac:dyDescent="0.2">
      <c r="B4658" s="203">
        <v>2012</v>
      </c>
      <c r="C4658" s="204">
        <v>0</v>
      </c>
      <c r="D4658" s="205" t="s">
        <v>306</v>
      </c>
      <c r="E4658" s="205" t="s">
        <v>315</v>
      </c>
      <c r="F4658" s="203">
        <v>40</v>
      </c>
      <c r="G4658" s="205" t="s">
        <v>6450</v>
      </c>
      <c r="H4658" s="205" t="s">
        <v>316</v>
      </c>
      <c r="I4658" s="205" t="s">
        <v>349</v>
      </c>
      <c r="J4658" s="205" t="s">
        <v>316</v>
      </c>
    </row>
    <row r="4659" spans="2:10" s="198" customFormat="1" ht="18" customHeight="1" x14ac:dyDescent="0.2">
      <c r="B4659" s="203">
        <v>2012</v>
      </c>
      <c r="C4659" s="204">
        <v>22529720.960000001</v>
      </c>
      <c r="D4659" s="205" t="s">
        <v>306</v>
      </c>
      <c r="E4659" s="205" t="s">
        <v>315</v>
      </c>
      <c r="F4659" s="203">
        <v>40</v>
      </c>
      <c r="G4659" s="205" t="s">
        <v>6450</v>
      </c>
      <c r="H4659" s="205" t="s">
        <v>108</v>
      </c>
      <c r="I4659" s="205" t="s">
        <v>108</v>
      </c>
      <c r="J4659" s="205" t="s">
        <v>108</v>
      </c>
    </row>
    <row r="4660" spans="2:10" s="198" customFormat="1" ht="18" customHeight="1" x14ac:dyDescent="0.2">
      <c r="B4660" s="203">
        <v>2012</v>
      </c>
      <c r="C4660" s="204">
        <v>0</v>
      </c>
      <c r="D4660" s="205" t="s">
        <v>306</v>
      </c>
      <c r="E4660" s="205" t="s">
        <v>315</v>
      </c>
      <c r="F4660" s="203">
        <v>40</v>
      </c>
      <c r="G4660" s="205" t="s">
        <v>6450</v>
      </c>
      <c r="H4660" s="205" t="s">
        <v>108</v>
      </c>
      <c r="I4660" s="205" t="s">
        <v>349</v>
      </c>
      <c r="J4660" s="205" t="s">
        <v>108</v>
      </c>
    </row>
    <row r="4661" spans="2:10" s="198" customFormat="1" ht="18" customHeight="1" x14ac:dyDescent="0.2">
      <c r="B4661" s="203">
        <v>2012</v>
      </c>
      <c r="C4661" s="204">
        <v>0</v>
      </c>
      <c r="D4661" s="205" t="s">
        <v>306</v>
      </c>
      <c r="E4661" s="205" t="s">
        <v>315</v>
      </c>
      <c r="F4661" s="203">
        <v>40</v>
      </c>
      <c r="G4661" s="205" t="s">
        <v>6450</v>
      </c>
      <c r="H4661" s="205" t="s">
        <v>349</v>
      </c>
      <c r="I4661" s="205" t="s">
        <v>349</v>
      </c>
      <c r="J4661" s="205" t="s">
        <v>349</v>
      </c>
    </row>
    <row r="4662" spans="2:10" s="198" customFormat="1" ht="18" customHeight="1" x14ac:dyDescent="0.2">
      <c r="B4662" s="203">
        <v>2012</v>
      </c>
      <c r="C4662" s="204">
        <v>153404045.27000001</v>
      </c>
      <c r="D4662" s="205" t="s">
        <v>306</v>
      </c>
      <c r="E4662" s="205" t="s">
        <v>315</v>
      </c>
      <c r="F4662" s="203">
        <v>41</v>
      </c>
      <c r="G4662" s="205" t="s">
        <v>6467</v>
      </c>
      <c r="H4662" s="205" t="s">
        <v>316</v>
      </c>
      <c r="I4662" s="205" t="s">
        <v>316</v>
      </c>
      <c r="J4662" s="205" t="s">
        <v>316</v>
      </c>
    </row>
    <row r="4663" spans="2:10" s="198" customFormat="1" ht="18" customHeight="1" x14ac:dyDescent="0.2">
      <c r="B4663" s="203">
        <v>2012</v>
      </c>
      <c r="C4663" s="204">
        <v>0</v>
      </c>
      <c r="D4663" s="205" t="s">
        <v>306</v>
      </c>
      <c r="E4663" s="205" t="s">
        <v>315</v>
      </c>
      <c r="F4663" s="203">
        <v>41</v>
      </c>
      <c r="G4663" s="205" t="s">
        <v>6468</v>
      </c>
      <c r="H4663" s="205" t="s">
        <v>316</v>
      </c>
      <c r="I4663" s="205" t="s">
        <v>349</v>
      </c>
      <c r="J4663" s="205" t="s">
        <v>316</v>
      </c>
    </row>
    <row r="4664" spans="2:10" s="198" customFormat="1" ht="18" customHeight="1" x14ac:dyDescent="0.2">
      <c r="B4664" s="203">
        <v>2012</v>
      </c>
      <c r="C4664" s="204">
        <v>0</v>
      </c>
      <c r="D4664" s="205" t="s">
        <v>306</v>
      </c>
      <c r="E4664" s="205" t="s">
        <v>315</v>
      </c>
      <c r="F4664" s="203">
        <v>41</v>
      </c>
      <c r="G4664" s="205" t="s">
        <v>6468</v>
      </c>
      <c r="H4664" s="205" t="s">
        <v>349</v>
      </c>
      <c r="I4664" s="205" t="s">
        <v>349</v>
      </c>
      <c r="J4664" s="205" t="s">
        <v>349</v>
      </c>
    </row>
    <row r="4665" spans="2:10" s="198" customFormat="1" ht="18" customHeight="1" x14ac:dyDescent="0.2">
      <c r="B4665" s="203">
        <v>2012</v>
      </c>
      <c r="C4665" s="204">
        <v>683381977.63</v>
      </c>
      <c r="D4665" s="205" t="s">
        <v>306</v>
      </c>
      <c r="E4665" s="205" t="s">
        <v>315</v>
      </c>
      <c r="F4665" s="203">
        <v>50</v>
      </c>
      <c r="G4665" s="205" t="s">
        <v>6451</v>
      </c>
      <c r="H4665" s="205" t="s">
        <v>316</v>
      </c>
      <c r="I4665" s="205" t="s">
        <v>316</v>
      </c>
      <c r="J4665" s="205" t="s">
        <v>316</v>
      </c>
    </row>
    <row r="4666" spans="2:10" s="198" customFormat="1" ht="18" customHeight="1" x14ac:dyDescent="0.2">
      <c r="B4666" s="203">
        <v>2012</v>
      </c>
      <c r="C4666" s="204">
        <v>0</v>
      </c>
      <c r="D4666" s="205" t="s">
        <v>306</v>
      </c>
      <c r="E4666" s="205" t="s">
        <v>315</v>
      </c>
      <c r="F4666" s="203">
        <v>50</v>
      </c>
      <c r="G4666" s="205" t="s">
        <v>6451</v>
      </c>
      <c r="H4666" s="205" t="s">
        <v>316</v>
      </c>
      <c r="I4666" s="205" t="s">
        <v>349</v>
      </c>
      <c r="J4666" s="205" t="s">
        <v>316</v>
      </c>
    </row>
    <row r="4667" spans="2:10" s="198" customFormat="1" ht="18" customHeight="1" x14ac:dyDescent="0.2">
      <c r="B4667" s="203">
        <v>2012</v>
      </c>
      <c r="C4667" s="204">
        <v>7540167.6900000004</v>
      </c>
      <c r="D4667" s="205" t="s">
        <v>306</v>
      </c>
      <c r="E4667" s="205" t="s">
        <v>315</v>
      </c>
      <c r="F4667" s="203">
        <v>50</v>
      </c>
      <c r="G4667" s="205" t="s">
        <v>6451</v>
      </c>
      <c r="H4667" s="205" t="s">
        <v>108</v>
      </c>
      <c r="I4667" s="205" t="s">
        <v>108</v>
      </c>
      <c r="J4667" s="205" t="s">
        <v>108</v>
      </c>
    </row>
    <row r="4668" spans="2:10" s="198" customFormat="1" ht="18" customHeight="1" x14ac:dyDescent="0.2">
      <c r="B4668" s="203">
        <v>2012</v>
      </c>
      <c r="C4668" s="204">
        <v>0</v>
      </c>
      <c r="D4668" s="205" t="s">
        <v>306</v>
      </c>
      <c r="E4668" s="205" t="s">
        <v>315</v>
      </c>
      <c r="F4668" s="203">
        <v>50</v>
      </c>
      <c r="G4668" s="205" t="s">
        <v>6451</v>
      </c>
      <c r="H4668" s="205" t="s">
        <v>108</v>
      </c>
      <c r="I4668" s="205" t="s">
        <v>349</v>
      </c>
      <c r="J4668" s="205" t="s">
        <v>108</v>
      </c>
    </row>
    <row r="4669" spans="2:10" s="198" customFormat="1" ht="18" customHeight="1" x14ac:dyDescent="0.2">
      <c r="B4669" s="203">
        <v>2012</v>
      </c>
      <c r="C4669" s="204">
        <v>0</v>
      </c>
      <c r="D4669" s="205" t="s">
        <v>306</v>
      </c>
      <c r="E4669" s="205" t="s">
        <v>315</v>
      </c>
      <c r="F4669" s="203">
        <v>50</v>
      </c>
      <c r="G4669" s="205" t="s">
        <v>6451</v>
      </c>
      <c r="H4669" s="205" t="s">
        <v>349</v>
      </c>
      <c r="I4669" s="205" t="s">
        <v>349</v>
      </c>
      <c r="J4669" s="205" t="s">
        <v>349</v>
      </c>
    </row>
    <row r="4670" spans="2:10" s="198" customFormat="1" ht="18" customHeight="1" x14ac:dyDescent="0.2">
      <c r="B4670" s="203">
        <v>2012</v>
      </c>
      <c r="C4670" s="204">
        <v>0</v>
      </c>
      <c r="D4670" s="205" t="s">
        <v>306</v>
      </c>
      <c r="E4670" s="205" t="s">
        <v>315</v>
      </c>
      <c r="F4670" s="203">
        <v>71</v>
      </c>
      <c r="G4670" s="205" t="s">
        <v>6464</v>
      </c>
      <c r="H4670" s="205" t="s">
        <v>316</v>
      </c>
      <c r="I4670" s="205" t="s">
        <v>349</v>
      </c>
      <c r="J4670" s="205" t="s">
        <v>316</v>
      </c>
    </row>
    <row r="4671" spans="2:10" s="198" customFormat="1" ht="18" customHeight="1" x14ac:dyDescent="0.2">
      <c r="B4671" s="203">
        <v>2012</v>
      </c>
      <c r="C4671" s="204">
        <v>0</v>
      </c>
      <c r="D4671" s="205" t="s">
        <v>306</v>
      </c>
      <c r="E4671" s="205" t="s">
        <v>315</v>
      </c>
      <c r="F4671" s="203">
        <v>71</v>
      </c>
      <c r="G4671" s="205" t="s">
        <v>6464</v>
      </c>
      <c r="H4671" s="205" t="s">
        <v>349</v>
      </c>
      <c r="I4671" s="205" t="s">
        <v>349</v>
      </c>
      <c r="J4671" s="205" t="s">
        <v>349</v>
      </c>
    </row>
    <row r="4672" spans="2:10" s="198" customFormat="1" ht="18" customHeight="1" x14ac:dyDescent="0.2">
      <c r="B4672" s="203">
        <v>2012</v>
      </c>
      <c r="C4672" s="204">
        <v>34112645.960000001</v>
      </c>
      <c r="D4672" s="205" t="s">
        <v>306</v>
      </c>
      <c r="E4672" s="205" t="s">
        <v>315</v>
      </c>
      <c r="F4672" s="203">
        <v>71</v>
      </c>
      <c r="G4672" s="205" t="s">
        <v>6469</v>
      </c>
      <c r="H4672" s="205" t="s">
        <v>316</v>
      </c>
      <c r="I4672" s="205" t="s">
        <v>316</v>
      </c>
      <c r="J4672" s="205" t="s">
        <v>316</v>
      </c>
    </row>
    <row r="4673" spans="2:10" s="198" customFormat="1" ht="18" customHeight="1" x14ac:dyDescent="0.2">
      <c r="B4673" s="203">
        <v>2012</v>
      </c>
      <c r="C4673" s="204">
        <v>912032.44</v>
      </c>
      <c r="D4673" s="205" t="s">
        <v>306</v>
      </c>
      <c r="E4673" s="205" t="s">
        <v>315</v>
      </c>
      <c r="F4673" s="203">
        <v>90</v>
      </c>
      <c r="G4673" s="205" t="s">
        <v>6453</v>
      </c>
      <c r="H4673" s="205" t="s">
        <v>359</v>
      </c>
      <c r="I4673" s="205" t="s">
        <v>400</v>
      </c>
      <c r="J4673" s="205" t="s">
        <v>400</v>
      </c>
    </row>
    <row r="4674" spans="2:10" s="198" customFormat="1" ht="18" customHeight="1" x14ac:dyDescent="0.2">
      <c r="B4674" s="203">
        <v>2012</v>
      </c>
      <c r="C4674" s="204">
        <v>27041010.75</v>
      </c>
      <c r="D4674" s="205" t="s">
        <v>306</v>
      </c>
      <c r="E4674" s="205" t="s">
        <v>315</v>
      </c>
      <c r="F4674" s="203">
        <v>90</v>
      </c>
      <c r="G4674" s="205" t="s">
        <v>6453</v>
      </c>
      <c r="H4674" s="205" t="s">
        <v>359</v>
      </c>
      <c r="I4674" s="205" t="s">
        <v>448</v>
      </c>
      <c r="J4674" s="205" t="s">
        <v>448</v>
      </c>
    </row>
    <row r="4675" spans="2:10" s="198" customFormat="1" ht="18" customHeight="1" x14ac:dyDescent="0.2">
      <c r="B4675" s="203">
        <v>2012</v>
      </c>
      <c r="C4675" s="204">
        <v>23050462.309999999</v>
      </c>
      <c r="D4675" s="205" t="s">
        <v>306</v>
      </c>
      <c r="E4675" s="205" t="s">
        <v>315</v>
      </c>
      <c r="F4675" s="203">
        <v>90</v>
      </c>
      <c r="G4675" s="205" t="s">
        <v>6453</v>
      </c>
      <c r="H4675" s="205" t="s">
        <v>359</v>
      </c>
      <c r="I4675" s="205" t="s">
        <v>432</v>
      </c>
      <c r="J4675" s="205" t="s">
        <v>432</v>
      </c>
    </row>
    <row r="4676" spans="2:10" s="198" customFormat="1" ht="18" customHeight="1" x14ac:dyDescent="0.2">
      <c r="B4676" s="203">
        <v>2012</v>
      </c>
      <c r="C4676" s="204">
        <v>0</v>
      </c>
      <c r="D4676" s="205" t="s">
        <v>306</v>
      </c>
      <c r="E4676" s="205" t="s">
        <v>315</v>
      </c>
      <c r="F4676" s="203">
        <v>90</v>
      </c>
      <c r="G4676" s="205" t="s">
        <v>6453</v>
      </c>
      <c r="H4676" s="205" t="s">
        <v>359</v>
      </c>
      <c r="I4676" s="205" t="s">
        <v>349</v>
      </c>
      <c r="J4676" s="205" t="s">
        <v>359</v>
      </c>
    </row>
    <row r="4677" spans="2:10" s="198" customFormat="1" ht="18" customHeight="1" x14ac:dyDescent="0.2">
      <c r="B4677" s="203">
        <v>2012</v>
      </c>
      <c r="C4677" s="204">
        <v>0</v>
      </c>
      <c r="D4677" s="205" t="s">
        <v>306</v>
      </c>
      <c r="E4677" s="205" t="s">
        <v>315</v>
      </c>
      <c r="F4677" s="203">
        <v>90</v>
      </c>
      <c r="G4677" s="205" t="s">
        <v>6453</v>
      </c>
      <c r="H4677" s="205" t="s">
        <v>359</v>
      </c>
      <c r="I4677" s="205" t="s">
        <v>375</v>
      </c>
      <c r="J4677" s="205" t="s">
        <v>375</v>
      </c>
    </row>
    <row r="4678" spans="2:10" s="198" customFormat="1" ht="18" customHeight="1" x14ac:dyDescent="0.2">
      <c r="B4678" s="203">
        <v>2012</v>
      </c>
      <c r="C4678" s="204">
        <v>338515.20000000001</v>
      </c>
      <c r="D4678" s="205" t="s">
        <v>306</v>
      </c>
      <c r="E4678" s="205" t="s">
        <v>315</v>
      </c>
      <c r="F4678" s="203">
        <v>90</v>
      </c>
      <c r="G4678" s="205" t="s">
        <v>6453</v>
      </c>
      <c r="H4678" s="205" t="s">
        <v>104</v>
      </c>
      <c r="I4678" s="205" t="s">
        <v>104</v>
      </c>
      <c r="J4678" s="205" t="s">
        <v>104</v>
      </c>
    </row>
    <row r="4679" spans="2:10" s="198" customFormat="1" ht="18" customHeight="1" x14ac:dyDescent="0.2">
      <c r="B4679" s="203">
        <v>2012</v>
      </c>
      <c r="C4679" s="204">
        <v>0</v>
      </c>
      <c r="D4679" s="205" t="s">
        <v>306</v>
      </c>
      <c r="E4679" s="205" t="s">
        <v>315</v>
      </c>
      <c r="F4679" s="203">
        <v>90</v>
      </c>
      <c r="G4679" s="205" t="s">
        <v>6453</v>
      </c>
      <c r="H4679" s="205" t="s">
        <v>104</v>
      </c>
      <c r="I4679" s="205" t="s">
        <v>349</v>
      </c>
      <c r="J4679" s="205" t="s">
        <v>104</v>
      </c>
    </row>
    <row r="4680" spans="2:10" s="198" customFormat="1" ht="18" customHeight="1" x14ac:dyDescent="0.2">
      <c r="B4680" s="203">
        <v>2012</v>
      </c>
      <c r="C4680" s="204">
        <v>3976576.81</v>
      </c>
      <c r="D4680" s="205" t="s">
        <v>306</v>
      </c>
      <c r="E4680" s="205" t="s">
        <v>315</v>
      </c>
      <c r="F4680" s="203">
        <v>90</v>
      </c>
      <c r="G4680" s="205" t="s">
        <v>6453</v>
      </c>
      <c r="H4680" s="205" t="s">
        <v>108</v>
      </c>
      <c r="I4680" s="205" t="s">
        <v>108</v>
      </c>
      <c r="J4680" s="205" t="s">
        <v>108</v>
      </c>
    </row>
    <row r="4681" spans="2:10" s="198" customFormat="1" ht="18" customHeight="1" x14ac:dyDescent="0.2">
      <c r="B4681" s="203">
        <v>2012</v>
      </c>
      <c r="C4681" s="204">
        <v>0</v>
      </c>
      <c r="D4681" s="205" t="s">
        <v>306</v>
      </c>
      <c r="E4681" s="205" t="s">
        <v>315</v>
      </c>
      <c r="F4681" s="203">
        <v>90</v>
      </c>
      <c r="G4681" s="205" t="s">
        <v>6453</v>
      </c>
      <c r="H4681" s="205" t="s">
        <v>108</v>
      </c>
      <c r="I4681" s="205" t="s">
        <v>349</v>
      </c>
      <c r="J4681" s="205" t="s">
        <v>108</v>
      </c>
    </row>
    <row r="4682" spans="2:10" s="198" customFormat="1" ht="18" customHeight="1" x14ac:dyDescent="0.2">
      <c r="B4682" s="203">
        <v>2012</v>
      </c>
      <c r="C4682" s="204">
        <v>7013040.9400000004</v>
      </c>
      <c r="D4682" s="205" t="s">
        <v>306</v>
      </c>
      <c r="E4682" s="205" t="s">
        <v>315</v>
      </c>
      <c r="F4682" s="203">
        <v>90</v>
      </c>
      <c r="G4682" s="205" t="s">
        <v>6453</v>
      </c>
      <c r="H4682" s="205" t="s">
        <v>110</v>
      </c>
      <c r="I4682" s="205" t="s">
        <v>110</v>
      </c>
      <c r="J4682" s="205" t="s">
        <v>110</v>
      </c>
    </row>
    <row r="4683" spans="2:10" s="198" customFormat="1" ht="18" customHeight="1" x14ac:dyDescent="0.2">
      <c r="B4683" s="203">
        <v>2012</v>
      </c>
      <c r="C4683" s="204">
        <v>0</v>
      </c>
      <c r="D4683" s="205" t="s">
        <v>306</v>
      </c>
      <c r="E4683" s="205" t="s">
        <v>315</v>
      </c>
      <c r="F4683" s="203">
        <v>90</v>
      </c>
      <c r="G4683" s="205" t="s">
        <v>6453</v>
      </c>
      <c r="H4683" s="205" t="s">
        <v>110</v>
      </c>
      <c r="I4683" s="205" t="s">
        <v>349</v>
      </c>
      <c r="J4683" s="205" t="s">
        <v>110</v>
      </c>
    </row>
    <row r="4684" spans="2:10" s="198" customFormat="1" ht="18" customHeight="1" x14ac:dyDescent="0.2">
      <c r="B4684" s="203">
        <v>2012</v>
      </c>
      <c r="C4684" s="204">
        <v>2700000</v>
      </c>
      <c r="D4684" s="205" t="s">
        <v>306</v>
      </c>
      <c r="E4684" s="205" t="s">
        <v>315</v>
      </c>
      <c r="F4684" s="203">
        <v>90</v>
      </c>
      <c r="G4684" s="205" t="s">
        <v>6453</v>
      </c>
      <c r="H4684" s="205" t="s">
        <v>317</v>
      </c>
      <c r="I4684" s="205" t="s">
        <v>318</v>
      </c>
      <c r="J4684" s="205" t="s">
        <v>318</v>
      </c>
    </row>
    <row r="4685" spans="2:10" s="198" customFormat="1" ht="18" customHeight="1" x14ac:dyDescent="0.2">
      <c r="B4685" s="203">
        <v>2012</v>
      </c>
      <c r="C4685" s="204">
        <v>7678194.0199999996</v>
      </c>
      <c r="D4685" s="205" t="s">
        <v>306</v>
      </c>
      <c r="E4685" s="205" t="s">
        <v>315</v>
      </c>
      <c r="F4685" s="203">
        <v>90</v>
      </c>
      <c r="G4685" s="205" t="s">
        <v>6453</v>
      </c>
      <c r="H4685" s="205" t="s">
        <v>317</v>
      </c>
      <c r="I4685" s="205" t="s">
        <v>320</v>
      </c>
      <c r="J4685" s="205" t="s">
        <v>320</v>
      </c>
    </row>
    <row r="4686" spans="2:10" s="198" customFormat="1" ht="18" customHeight="1" x14ac:dyDescent="0.2">
      <c r="B4686" s="203">
        <v>2012</v>
      </c>
      <c r="C4686" s="204">
        <v>398971.52</v>
      </c>
      <c r="D4686" s="205" t="s">
        <v>306</v>
      </c>
      <c r="E4686" s="205" t="s">
        <v>315</v>
      </c>
      <c r="F4686" s="203">
        <v>90</v>
      </c>
      <c r="G4686" s="205" t="s">
        <v>6453</v>
      </c>
      <c r="H4686" s="205" t="s">
        <v>317</v>
      </c>
      <c r="I4686" s="205" t="s">
        <v>321</v>
      </c>
      <c r="J4686" s="205" t="s">
        <v>321</v>
      </c>
    </row>
    <row r="4687" spans="2:10" s="198" customFormat="1" ht="18" customHeight="1" x14ac:dyDescent="0.2">
      <c r="B4687" s="203">
        <v>2012</v>
      </c>
      <c r="C4687" s="204">
        <v>14785365.689999999</v>
      </c>
      <c r="D4687" s="205" t="s">
        <v>306</v>
      </c>
      <c r="E4687" s="205" t="s">
        <v>315</v>
      </c>
      <c r="F4687" s="203">
        <v>90</v>
      </c>
      <c r="G4687" s="205" t="s">
        <v>6453</v>
      </c>
      <c r="H4687" s="205" t="s">
        <v>317</v>
      </c>
      <c r="I4687" s="205" t="s">
        <v>323</v>
      </c>
      <c r="J4687" s="205" t="s">
        <v>323</v>
      </c>
    </row>
    <row r="4688" spans="2:10" s="198" customFormat="1" ht="18" customHeight="1" x14ac:dyDescent="0.2">
      <c r="B4688" s="203">
        <v>2012</v>
      </c>
      <c r="C4688" s="204">
        <v>81671409.569999993</v>
      </c>
      <c r="D4688" s="205" t="s">
        <v>306</v>
      </c>
      <c r="E4688" s="205" t="s">
        <v>315</v>
      </c>
      <c r="F4688" s="203">
        <v>90</v>
      </c>
      <c r="G4688" s="205" t="s">
        <v>6453</v>
      </c>
      <c r="H4688" s="205" t="s">
        <v>317</v>
      </c>
      <c r="I4688" s="205" t="s">
        <v>324</v>
      </c>
      <c r="J4688" s="205" t="s">
        <v>324</v>
      </c>
    </row>
    <row r="4689" spans="2:10" s="198" customFormat="1" ht="18" customHeight="1" x14ac:dyDescent="0.2">
      <c r="B4689" s="203">
        <v>2012</v>
      </c>
      <c r="C4689" s="204">
        <v>2298596.4900000002</v>
      </c>
      <c r="D4689" s="205" t="s">
        <v>306</v>
      </c>
      <c r="E4689" s="205" t="s">
        <v>315</v>
      </c>
      <c r="F4689" s="203">
        <v>90</v>
      </c>
      <c r="G4689" s="205" t="s">
        <v>6453</v>
      </c>
      <c r="H4689" s="205" t="s">
        <v>317</v>
      </c>
      <c r="I4689" s="205" t="s">
        <v>325</v>
      </c>
      <c r="J4689" s="205" t="s">
        <v>325</v>
      </c>
    </row>
    <row r="4690" spans="2:10" s="198" customFormat="1" ht="18" customHeight="1" x14ac:dyDescent="0.2">
      <c r="B4690" s="203">
        <v>2012</v>
      </c>
      <c r="C4690" s="204">
        <v>7971087.4199999999</v>
      </c>
      <c r="D4690" s="205" t="s">
        <v>306</v>
      </c>
      <c r="E4690" s="205" t="s">
        <v>315</v>
      </c>
      <c r="F4690" s="203">
        <v>90</v>
      </c>
      <c r="G4690" s="205" t="s">
        <v>6453</v>
      </c>
      <c r="H4690" s="205" t="s">
        <v>317</v>
      </c>
      <c r="I4690" s="205" t="s">
        <v>326</v>
      </c>
      <c r="J4690" s="205" t="s">
        <v>326</v>
      </c>
    </row>
    <row r="4691" spans="2:10" s="198" customFormat="1" ht="18" customHeight="1" x14ac:dyDescent="0.2">
      <c r="B4691" s="203">
        <v>2012</v>
      </c>
      <c r="C4691" s="204">
        <v>36275247.799999997</v>
      </c>
      <c r="D4691" s="205" t="s">
        <v>306</v>
      </c>
      <c r="E4691" s="205" t="s">
        <v>315</v>
      </c>
      <c r="F4691" s="203">
        <v>90</v>
      </c>
      <c r="G4691" s="205" t="s">
        <v>6453</v>
      </c>
      <c r="H4691" s="205" t="s">
        <v>317</v>
      </c>
      <c r="I4691" s="205" t="s">
        <v>327</v>
      </c>
      <c r="J4691" s="205" t="s">
        <v>327</v>
      </c>
    </row>
    <row r="4692" spans="2:10" s="198" customFormat="1" ht="18" customHeight="1" x14ac:dyDescent="0.2">
      <c r="B4692" s="203">
        <v>2012</v>
      </c>
      <c r="C4692" s="204">
        <v>164679.15</v>
      </c>
      <c r="D4692" s="205" t="s">
        <v>306</v>
      </c>
      <c r="E4692" s="205" t="s">
        <v>315</v>
      </c>
      <c r="F4692" s="203">
        <v>90</v>
      </c>
      <c r="G4692" s="205" t="s">
        <v>6453</v>
      </c>
      <c r="H4692" s="205" t="s">
        <v>317</v>
      </c>
      <c r="I4692" s="205" t="s">
        <v>512</v>
      </c>
      <c r="J4692" s="205" t="s">
        <v>512</v>
      </c>
    </row>
    <row r="4693" spans="2:10" s="198" customFormat="1" ht="18" customHeight="1" x14ac:dyDescent="0.2">
      <c r="B4693" s="203">
        <v>2012</v>
      </c>
      <c r="C4693" s="204">
        <v>1161976.5</v>
      </c>
      <c r="D4693" s="205" t="s">
        <v>306</v>
      </c>
      <c r="E4693" s="205" t="s">
        <v>315</v>
      </c>
      <c r="F4693" s="203">
        <v>90</v>
      </c>
      <c r="G4693" s="205" t="s">
        <v>6453</v>
      </c>
      <c r="H4693" s="205" t="s">
        <v>317</v>
      </c>
      <c r="I4693" s="205" t="s">
        <v>328</v>
      </c>
      <c r="J4693" s="205" t="s">
        <v>328</v>
      </c>
    </row>
    <row r="4694" spans="2:10" s="198" customFormat="1" ht="18" customHeight="1" x14ac:dyDescent="0.2">
      <c r="B4694" s="203">
        <v>2012</v>
      </c>
      <c r="C4694" s="204">
        <v>1525448.87</v>
      </c>
      <c r="D4694" s="205" t="s">
        <v>306</v>
      </c>
      <c r="E4694" s="205" t="s">
        <v>315</v>
      </c>
      <c r="F4694" s="203">
        <v>90</v>
      </c>
      <c r="G4694" s="205" t="s">
        <v>6453</v>
      </c>
      <c r="H4694" s="205" t="s">
        <v>317</v>
      </c>
      <c r="I4694" s="205" t="s">
        <v>329</v>
      </c>
      <c r="J4694" s="205" t="s">
        <v>329</v>
      </c>
    </row>
    <row r="4695" spans="2:10" s="198" customFormat="1" ht="18" customHeight="1" x14ac:dyDescent="0.2">
      <c r="B4695" s="203">
        <v>2012</v>
      </c>
      <c r="C4695" s="204">
        <v>10667.9</v>
      </c>
      <c r="D4695" s="205" t="s">
        <v>306</v>
      </c>
      <c r="E4695" s="205" t="s">
        <v>315</v>
      </c>
      <c r="F4695" s="203">
        <v>90</v>
      </c>
      <c r="G4695" s="205" t="s">
        <v>6453</v>
      </c>
      <c r="H4695" s="205" t="s">
        <v>317</v>
      </c>
      <c r="I4695" s="205" t="s">
        <v>330</v>
      </c>
      <c r="J4695" s="205" t="s">
        <v>330</v>
      </c>
    </row>
    <row r="4696" spans="2:10" s="198" customFormat="1" ht="18" customHeight="1" x14ac:dyDescent="0.2">
      <c r="B4696" s="203">
        <v>2012</v>
      </c>
      <c r="C4696" s="204">
        <v>10218532.57</v>
      </c>
      <c r="D4696" s="205" t="s">
        <v>306</v>
      </c>
      <c r="E4696" s="205" t="s">
        <v>315</v>
      </c>
      <c r="F4696" s="203">
        <v>90</v>
      </c>
      <c r="G4696" s="205" t="s">
        <v>6453</v>
      </c>
      <c r="H4696" s="205" t="s">
        <v>317</v>
      </c>
      <c r="I4696" s="205" t="s">
        <v>331</v>
      </c>
      <c r="J4696" s="205" t="s">
        <v>331</v>
      </c>
    </row>
    <row r="4697" spans="2:10" s="198" customFormat="1" ht="18" customHeight="1" x14ac:dyDescent="0.2">
      <c r="B4697" s="203">
        <v>2012</v>
      </c>
      <c r="C4697" s="204">
        <v>6981637.1100000003</v>
      </c>
      <c r="D4697" s="205" t="s">
        <v>306</v>
      </c>
      <c r="E4697" s="205" t="s">
        <v>315</v>
      </c>
      <c r="F4697" s="203">
        <v>90</v>
      </c>
      <c r="G4697" s="205" t="s">
        <v>6453</v>
      </c>
      <c r="H4697" s="205" t="s">
        <v>317</v>
      </c>
      <c r="I4697" s="205" t="s">
        <v>332</v>
      </c>
      <c r="J4697" s="205" t="s">
        <v>332</v>
      </c>
    </row>
    <row r="4698" spans="2:10" s="198" customFormat="1" ht="18" customHeight="1" x14ac:dyDescent="0.2">
      <c r="B4698" s="203">
        <v>2012</v>
      </c>
      <c r="C4698" s="204">
        <v>140791.11000000002</v>
      </c>
      <c r="D4698" s="205" t="s">
        <v>306</v>
      </c>
      <c r="E4698" s="205" t="s">
        <v>315</v>
      </c>
      <c r="F4698" s="203">
        <v>90</v>
      </c>
      <c r="G4698" s="205" t="s">
        <v>6453</v>
      </c>
      <c r="H4698" s="205" t="s">
        <v>317</v>
      </c>
      <c r="I4698" s="205" t="s">
        <v>362</v>
      </c>
      <c r="J4698" s="205" t="s">
        <v>362</v>
      </c>
    </row>
    <row r="4699" spans="2:10" s="198" customFormat="1" ht="18" customHeight="1" x14ac:dyDescent="0.2">
      <c r="B4699" s="203">
        <v>2012</v>
      </c>
      <c r="C4699" s="204">
        <v>1232071.95</v>
      </c>
      <c r="D4699" s="205" t="s">
        <v>306</v>
      </c>
      <c r="E4699" s="205" t="s">
        <v>315</v>
      </c>
      <c r="F4699" s="203">
        <v>90</v>
      </c>
      <c r="G4699" s="205" t="s">
        <v>6453</v>
      </c>
      <c r="H4699" s="205" t="s">
        <v>317</v>
      </c>
      <c r="I4699" s="205" t="s">
        <v>333</v>
      </c>
      <c r="J4699" s="205" t="s">
        <v>333</v>
      </c>
    </row>
    <row r="4700" spans="2:10" s="198" customFormat="1" ht="18" customHeight="1" x14ac:dyDescent="0.2">
      <c r="B4700" s="203">
        <v>2012</v>
      </c>
      <c r="C4700" s="204">
        <v>37767625.659999996</v>
      </c>
      <c r="D4700" s="205" t="s">
        <v>306</v>
      </c>
      <c r="E4700" s="205" t="s">
        <v>315</v>
      </c>
      <c r="F4700" s="203">
        <v>90</v>
      </c>
      <c r="G4700" s="205" t="s">
        <v>6453</v>
      </c>
      <c r="H4700" s="205" t="s">
        <v>317</v>
      </c>
      <c r="I4700" s="205" t="s">
        <v>334</v>
      </c>
      <c r="J4700" s="205" t="s">
        <v>334</v>
      </c>
    </row>
    <row r="4701" spans="2:10" s="198" customFormat="1" ht="18" customHeight="1" x14ac:dyDescent="0.2">
      <c r="B4701" s="203">
        <v>2012</v>
      </c>
      <c r="C4701" s="204">
        <v>14350</v>
      </c>
      <c r="D4701" s="205" t="s">
        <v>306</v>
      </c>
      <c r="E4701" s="205" t="s">
        <v>315</v>
      </c>
      <c r="F4701" s="203">
        <v>90</v>
      </c>
      <c r="G4701" s="205" t="s">
        <v>6453</v>
      </c>
      <c r="H4701" s="205" t="s">
        <v>317</v>
      </c>
      <c r="I4701" s="205" t="s">
        <v>495</v>
      </c>
      <c r="J4701" s="205" t="s">
        <v>495</v>
      </c>
    </row>
    <row r="4702" spans="2:10" s="198" customFormat="1" ht="18" customHeight="1" x14ac:dyDescent="0.2">
      <c r="B4702" s="203">
        <v>2012</v>
      </c>
      <c r="C4702" s="204">
        <v>572944.75</v>
      </c>
      <c r="D4702" s="205" t="s">
        <v>306</v>
      </c>
      <c r="E4702" s="205" t="s">
        <v>315</v>
      </c>
      <c r="F4702" s="203">
        <v>90</v>
      </c>
      <c r="G4702" s="205" t="s">
        <v>6453</v>
      </c>
      <c r="H4702" s="205" t="s">
        <v>317</v>
      </c>
      <c r="I4702" s="205" t="s">
        <v>336</v>
      </c>
      <c r="J4702" s="205" t="s">
        <v>336</v>
      </c>
    </row>
    <row r="4703" spans="2:10" s="198" customFormat="1" ht="18" customHeight="1" x14ac:dyDescent="0.2">
      <c r="B4703" s="203">
        <v>2012</v>
      </c>
      <c r="C4703" s="204">
        <v>6525662.7400000002</v>
      </c>
      <c r="D4703" s="205" t="s">
        <v>306</v>
      </c>
      <c r="E4703" s="205" t="s">
        <v>315</v>
      </c>
      <c r="F4703" s="203">
        <v>90</v>
      </c>
      <c r="G4703" s="205" t="s">
        <v>6453</v>
      </c>
      <c r="H4703" s="205" t="s">
        <v>317</v>
      </c>
      <c r="I4703" s="205" t="s">
        <v>349</v>
      </c>
      <c r="J4703" s="205" t="s">
        <v>317</v>
      </c>
    </row>
    <row r="4704" spans="2:10" s="198" customFormat="1" ht="18" customHeight="1" x14ac:dyDescent="0.2">
      <c r="B4704" s="203">
        <v>2012</v>
      </c>
      <c r="C4704" s="204">
        <v>66788.95</v>
      </c>
      <c r="D4704" s="205" t="s">
        <v>306</v>
      </c>
      <c r="E4704" s="205" t="s">
        <v>315</v>
      </c>
      <c r="F4704" s="203">
        <v>90</v>
      </c>
      <c r="G4704" s="205" t="s">
        <v>6453</v>
      </c>
      <c r="H4704" s="205" t="s">
        <v>317</v>
      </c>
      <c r="I4704" s="205" t="s">
        <v>337</v>
      </c>
      <c r="J4704" s="205" t="s">
        <v>337</v>
      </c>
    </row>
    <row r="4705" spans="2:10" s="198" customFormat="1" ht="18" customHeight="1" x14ac:dyDescent="0.2">
      <c r="B4705" s="203">
        <v>2012</v>
      </c>
      <c r="C4705" s="204">
        <v>137828586.49000001</v>
      </c>
      <c r="D4705" s="205" t="s">
        <v>306</v>
      </c>
      <c r="E4705" s="205" t="s">
        <v>315</v>
      </c>
      <c r="F4705" s="203">
        <v>90</v>
      </c>
      <c r="G4705" s="205" t="s">
        <v>6453</v>
      </c>
      <c r="H4705" s="205" t="s">
        <v>317</v>
      </c>
      <c r="I4705" s="205" t="s">
        <v>338</v>
      </c>
      <c r="J4705" s="205" t="s">
        <v>338</v>
      </c>
    </row>
    <row r="4706" spans="2:10" s="198" customFormat="1" ht="18" customHeight="1" x14ac:dyDescent="0.2">
      <c r="B4706" s="203">
        <v>2012</v>
      </c>
      <c r="C4706" s="204">
        <v>3162906.15</v>
      </c>
      <c r="D4706" s="205" t="s">
        <v>306</v>
      </c>
      <c r="E4706" s="205" t="s">
        <v>315</v>
      </c>
      <c r="F4706" s="203">
        <v>90</v>
      </c>
      <c r="G4706" s="205" t="s">
        <v>6453</v>
      </c>
      <c r="H4706" s="205" t="s">
        <v>115</v>
      </c>
      <c r="I4706" s="205" t="s">
        <v>118</v>
      </c>
      <c r="J4706" s="205" t="s">
        <v>118</v>
      </c>
    </row>
    <row r="4707" spans="2:10" s="198" customFormat="1" ht="18" customHeight="1" x14ac:dyDescent="0.2">
      <c r="B4707" s="203">
        <v>2012</v>
      </c>
      <c r="C4707" s="204">
        <v>1064.07</v>
      </c>
      <c r="D4707" s="205" t="s">
        <v>306</v>
      </c>
      <c r="E4707" s="205" t="s">
        <v>315</v>
      </c>
      <c r="F4707" s="203">
        <v>90</v>
      </c>
      <c r="G4707" s="205" t="s">
        <v>6453</v>
      </c>
      <c r="H4707" s="205" t="s">
        <v>115</v>
      </c>
      <c r="I4707" s="205" t="s">
        <v>394</v>
      </c>
      <c r="J4707" s="205" t="s">
        <v>394</v>
      </c>
    </row>
    <row r="4708" spans="2:10" s="198" customFormat="1" ht="18" customHeight="1" x14ac:dyDescent="0.2">
      <c r="B4708" s="203">
        <v>2012</v>
      </c>
      <c r="C4708" s="204">
        <v>0</v>
      </c>
      <c r="D4708" s="205" t="s">
        <v>306</v>
      </c>
      <c r="E4708" s="205" t="s">
        <v>315</v>
      </c>
      <c r="F4708" s="203">
        <v>90</v>
      </c>
      <c r="G4708" s="205" t="s">
        <v>6453</v>
      </c>
      <c r="H4708" s="205" t="s">
        <v>115</v>
      </c>
      <c r="I4708" s="205" t="s">
        <v>349</v>
      </c>
      <c r="J4708" s="205" t="s">
        <v>115</v>
      </c>
    </row>
    <row r="4709" spans="2:10" s="198" customFormat="1" ht="18" customHeight="1" x14ac:dyDescent="0.2">
      <c r="B4709" s="203">
        <v>2012</v>
      </c>
      <c r="C4709" s="204">
        <v>120</v>
      </c>
      <c r="D4709" s="205" t="s">
        <v>306</v>
      </c>
      <c r="E4709" s="205" t="s">
        <v>315</v>
      </c>
      <c r="F4709" s="203">
        <v>90</v>
      </c>
      <c r="G4709" s="205" t="s">
        <v>6453</v>
      </c>
      <c r="H4709" s="205" t="s">
        <v>123</v>
      </c>
      <c r="I4709" s="205" t="s">
        <v>141</v>
      </c>
      <c r="J4709" s="205" t="s">
        <v>141</v>
      </c>
    </row>
    <row r="4710" spans="2:10" s="198" customFormat="1" ht="18" customHeight="1" x14ac:dyDescent="0.2">
      <c r="B4710" s="203">
        <v>2012</v>
      </c>
      <c r="C4710" s="204">
        <v>0</v>
      </c>
      <c r="D4710" s="205" t="s">
        <v>306</v>
      </c>
      <c r="E4710" s="205" t="s">
        <v>315</v>
      </c>
      <c r="F4710" s="203">
        <v>90</v>
      </c>
      <c r="G4710" s="205" t="s">
        <v>6453</v>
      </c>
      <c r="H4710" s="205" t="s">
        <v>123</v>
      </c>
      <c r="I4710" s="205" t="s">
        <v>349</v>
      </c>
      <c r="J4710" s="205" t="s">
        <v>123</v>
      </c>
    </row>
    <row r="4711" spans="2:10" s="198" customFormat="1" ht="18" customHeight="1" x14ac:dyDescent="0.2">
      <c r="B4711" s="203">
        <v>2012</v>
      </c>
      <c r="C4711" s="204">
        <v>67688347.329999998</v>
      </c>
      <c r="D4711" s="205" t="s">
        <v>306</v>
      </c>
      <c r="E4711" s="205" t="s">
        <v>315</v>
      </c>
      <c r="F4711" s="203">
        <v>90</v>
      </c>
      <c r="G4711" s="205" t="s">
        <v>6453</v>
      </c>
      <c r="H4711" s="205" t="s">
        <v>339</v>
      </c>
      <c r="I4711" s="205" t="s">
        <v>342</v>
      </c>
      <c r="J4711" s="205" t="s">
        <v>342</v>
      </c>
    </row>
    <row r="4712" spans="2:10" s="198" customFormat="1" ht="18" customHeight="1" x14ac:dyDescent="0.2">
      <c r="B4712" s="203">
        <v>2012</v>
      </c>
      <c r="C4712" s="204">
        <v>2886772.19</v>
      </c>
      <c r="D4712" s="205" t="s">
        <v>306</v>
      </c>
      <c r="E4712" s="205" t="s">
        <v>315</v>
      </c>
      <c r="F4712" s="203">
        <v>90</v>
      </c>
      <c r="G4712" s="205" t="s">
        <v>6453</v>
      </c>
      <c r="H4712" s="205" t="s">
        <v>339</v>
      </c>
      <c r="I4712" s="205" t="s">
        <v>343</v>
      </c>
      <c r="J4712" s="205" t="s">
        <v>343</v>
      </c>
    </row>
    <row r="4713" spans="2:10" s="198" customFormat="1" ht="18" customHeight="1" x14ac:dyDescent="0.2">
      <c r="B4713" s="203">
        <v>2012</v>
      </c>
      <c r="C4713" s="204">
        <v>820206812.72000003</v>
      </c>
      <c r="D4713" s="205" t="s">
        <v>306</v>
      </c>
      <c r="E4713" s="205" t="s">
        <v>315</v>
      </c>
      <c r="F4713" s="203">
        <v>90</v>
      </c>
      <c r="G4713" s="205" t="s">
        <v>6453</v>
      </c>
      <c r="H4713" s="205" t="s">
        <v>339</v>
      </c>
      <c r="I4713" s="205" t="s">
        <v>344</v>
      </c>
      <c r="J4713" s="205" t="s">
        <v>344</v>
      </c>
    </row>
    <row r="4714" spans="2:10" s="198" customFormat="1" ht="18" customHeight="1" x14ac:dyDescent="0.2">
      <c r="B4714" s="203">
        <v>2012</v>
      </c>
      <c r="C4714" s="204">
        <v>282535881.20999998</v>
      </c>
      <c r="D4714" s="205" t="s">
        <v>306</v>
      </c>
      <c r="E4714" s="205" t="s">
        <v>315</v>
      </c>
      <c r="F4714" s="203">
        <v>90</v>
      </c>
      <c r="G4714" s="205" t="s">
        <v>6453</v>
      </c>
      <c r="H4714" s="205" t="s">
        <v>339</v>
      </c>
      <c r="I4714" s="205" t="s">
        <v>345</v>
      </c>
      <c r="J4714" s="205" t="s">
        <v>345</v>
      </c>
    </row>
    <row r="4715" spans="2:10" s="198" customFormat="1" ht="18" customHeight="1" x14ac:dyDescent="0.2">
      <c r="B4715" s="203">
        <v>2012</v>
      </c>
      <c r="C4715" s="204">
        <v>114400</v>
      </c>
      <c r="D4715" s="205" t="s">
        <v>306</v>
      </c>
      <c r="E4715" s="205" t="s">
        <v>315</v>
      </c>
      <c r="F4715" s="203">
        <v>90</v>
      </c>
      <c r="G4715" s="205" t="s">
        <v>6453</v>
      </c>
      <c r="H4715" s="205" t="s">
        <v>339</v>
      </c>
      <c r="I4715" s="205" t="s">
        <v>513</v>
      </c>
      <c r="J4715" s="205" t="s">
        <v>513</v>
      </c>
    </row>
    <row r="4716" spans="2:10" s="198" customFormat="1" ht="18" customHeight="1" x14ac:dyDescent="0.2">
      <c r="B4716" s="203">
        <v>2012</v>
      </c>
      <c r="C4716" s="204">
        <v>10764306.01</v>
      </c>
      <c r="D4716" s="205" t="s">
        <v>306</v>
      </c>
      <c r="E4716" s="205" t="s">
        <v>315</v>
      </c>
      <c r="F4716" s="203">
        <v>90</v>
      </c>
      <c r="G4716" s="205" t="s">
        <v>6453</v>
      </c>
      <c r="H4716" s="205" t="s">
        <v>339</v>
      </c>
      <c r="I4716" s="205" t="s">
        <v>346</v>
      </c>
      <c r="J4716" s="205" t="s">
        <v>346</v>
      </c>
    </row>
    <row r="4717" spans="2:10" s="198" customFormat="1" ht="18" customHeight="1" x14ac:dyDescent="0.2">
      <c r="B4717" s="203">
        <v>2012</v>
      </c>
      <c r="C4717" s="204">
        <v>2498066.33</v>
      </c>
      <c r="D4717" s="205" t="s">
        <v>306</v>
      </c>
      <c r="E4717" s="205" t="s">
        <v>315</v>
      </c>
      <c r="F4717" s="203">
        <v>90</v>
      </c>
      <c r="G4717" s="205" t="s">
        <v>6453</v>
      </c>
      <c r="H4717" s="205" t="s">
        <v>339</v>
      </c>
      <c r="I4717" s="205" t="s">
        <v>347</v>
      </c>
      <c r="J4717" s="205" t="s">
        <v>347</v>
      </c>
    </row>
    <row r="4718" spans="2:10" s="198" customFormat="1" ht="18" customHeight="1" x14ac:dyDescent="0.2">
      <c r="B4718" s="203">
        <v>2012</v>
      </c>
      <c r="C4718" s="204">
        <v>2015559.87</v>
      </c>
      <c r="D4718" s="205" t="s">
        <v>306</v>
      </c>
      <c r="E4718" s="205" t="s">
        <v>315</v>
      </c>
      <c r="F4718" s="203">
        <v>90</v>
      </c>
      <c r="G4718" s="205" t="s">
        <v>6453</v>
      </c>
      <c r="H4718" s="205" t="s">
        <v>339</v>
      </c>
      <c r="I4718" s="205" t="s">
        <v>403</v>
      </c>
      <c r="J4718" s="205" t="s">
        <v>403</v>
      </c>
    </row>
    <row r="4719" spans="2:10" s="198" customFormat="1" ht="18" customHeight="1" x14ac:dyDescent="0.2">
      <c r="B4719" s="203">
        <v>2012</v>
      </c>
      <c r="C4719" s="204">
        <v>3829010.38</v>
      </c>
      <c r="D4719" s="205" t="s">
        <v>306</v>
      </c>
      <c r="E4719" s="205" t="s">
        <v>315</v>
      </c>
      <c r="F4719" s="203">
        <v>90</v>
      </c>
      <c r="G4719" s="205" t="s">
        <v>6453</v>
      </c>
      <c r="H4719" s="205" t="s">
        <v>339</v>
      </c>
      <c r="I4719" s="205" t="s">
        <v>348</v>
      </c>
      <c r="J4719" s="205" t="s">
        <v>348</v>
      </c>
    </row>
    <row r="4720" spans="2:10" s="198" customFormat="1" ht="18" customHeight="1" x14ac:dyDescent="0.2">
      <c r="B4720" s="203">
        <v>2012</v>
      </c>
      <c r="C4720" s="204">
        <v>65068539.759999998</v>
      </c>
      <c r="D4720" s="205" t="s">
        <v>306</v>
      </c>
      <c r="E4720" s="205" t="s">
        <v>315</v>
      </c>
      <c r="F4720" s="203">
        <v>90</v>
      </c>
      <c r="G4720" s="205" t="s">
        <v>6453</v>
      </c>
      <c r="H4720" s="205" t="s">
        <v>339</v>
      </c>
      <c r="I4720" s="205" t="s">
        <v>404</v>
      </c>
      <c r="J4720" s="205" t="s">
        <v>404</v>
      </c>
    </row>
    <row r="4721" spans="2:10" s="198" customFormat="1" ht="18" customHeight="1" x14ac:dyDescent="0.2">
      <c r="B4721" s="203">
        <v>2012</v>
      </c>
      <c r="C4721" s="204">
        <v>20500</v>
      </c>
      <c r="D4721" s="205" t="s">
        <v>306</v>
      </c>
      <c r="E4721" s="205" t="s">
        <v>315</v>
      </c>
      <c r="F4721" s="203">
        <v>90</v>
      </c>
      <c r="G4721" s="205" t="s">
        <v>6453</v>
      </c>
      <c r="H4721" s="205" t="s">
        <v>339</v>
      </c>
      <c r="I4721" s="205" t="s">
        <v>376</v>
      </c>
      <c r="J4721" s="205" t="s">
        <v>376</v>
      </c>
    </row>
    <row r="4722" spans="2:10" s="198" customFormat="1" ht="18" customHeight="1" x14ac:dyDescent="0.2">
      <c r="B4722" s="203">
        <v>2012</v>
      </c>
      <c r="C4722" s="204">
        <v>1603198.31</v>
      </c>
      <c r="D4722" s="205" t="s">
        <v>306</v>
      </c>
      <c r="E4722" s="205" t="s">
        <v>315</v>
      </c>
      <c r="F4722" s="203">
        <v>90</v>
      </c>
      <c r="G4722" s="205" t="s">
        <v>6453</v>
      </c>
      <c r="H4722" s="205" t="s">
        <v>339</v>
      </c>
      <c r="I4722" s="205" t="s">
        <v>349</v>
      </c>
      <c r="J4722" s="205" t="s">
        <v>339</v>
      </c>
    </row>
    <row r="4723" spans="2:10" s="198" customFormat="1" ht="18" customHeight="1" x14ac:dyDescent="0.2">
      <c r="B4723" s="203">
        <v>2012</v>
      </c>
      <c r="C4723" s="204">
        <v>21767223.059999999</v>
      </c>
      <c r="D4723" s="205" t="s">
        <v>306</v>
      </c>
      <c r="E4723" s="205" t="s">
        <v>315</v>
      </c>
      <c r="F4723" s="203">
        <v>90</v>
      </c>
      <c r="G4723" s="205" t="s">
        <v>6453</v>
      </c>
      <c r="H4723" s="205" t="s">
        <v>194</v>
      </c>
      <c r="I4723" s="205" t="s">
        <v>460</v>
      </c>
      <c r="J4723" s="205" t="s">
        <v>460</v>
      </c>
    </row>
    <row r="4724" spans="2:10" s="198" customFormat="1" ht="18" customHeight="1" x14ac:dyDescent="0.2">
      <c r="B4724" s="203">
        <v>2012</v>
      </c>
      <c r="C4724" s="204">
        <v>1059758.6599999999</v>
      </c>
      <c r="D4724" s="205" t="s">
        <v>306</v>
      </c>
      <c r="E4724" s="205" t="s">
        <v>315</v>
      </c>
      <c r="F4724" s="203">
        <v>90</v>
      </c>
      <c r="G4724" s="205" t="s">
        <v>6453</v>
      </c>
      <c r="H4724" s="205" t="s">
        <v>194</v>
      </c>
      <c r="I4724" s="205" t="s">
        <v>415</v>
      </c>
      <c r="J4724" s="205" t="s">
        <v>415</v>
      </c>
    </row>
    <row r="4725" spans="2:10" s="198" customFormat="1" ht="18" customHeight="1" x14ac:dyDescent="0.2">
      <c r="B4725" s="203">
        <v>2012</v>
      </c>
      <c r="C4725" s="204">
        <v>62786.5</v>
      </c>
      <c r="D4725" s="205" t="s">
        <v>306</v>
      </c>
      <c r="E4725" s="205" t="s">
        <v>315</v>
      </c>
      <c r="F4725" s="203">
        <v>90</v>
      </c>
      <c r="G4725" s="205" t="s">
        <v>6453</v>
      </c>
      <c r="H4725" s="205" t="s">
        <v>194</v>
      </c>
      <c r="I4725" s="205" t="s">
        <v>196</v>
      </c>
      <c r="J4725" s="205" t="s">
        <v>196</v>
      </c>
    </row>
    <row r="4726" spans="2:10" s="198" customFormat="1" ht="18" customHeight="1" x14ac:dyDescent="0.2">
      <c r="B4726" s="203">
        <v>2012</v>
      </c>
      <c r="C4726" s="204">
        <v>80459.400000000009</v>
      </c>
      <c r="D4726" s="205" t="s">
        <v>306</v>
      </c>
      <c r="E4726" s="205" t="s">
        <v>315</v>
      </c>
      <c r="F4726" s="203">
        <v>90</v>
      </c>
      <c r="G4726" s="205" t="s">
        <v>6453</v>
      </c>
      <c r="H4726" s="205" t="s">
        <v>194</v>
      </c>
      <c r="I4726" s="205" t="s">
        <v>179</v>
      </c>
      <c r="J4726" s="205" t="s">
        <v>179</v>
      </c>
    </row>
    <row r="4727" spans="2:10" s="198" customFormat="1" ht="18" customHeight="1" x14ac:dyDescent="0.2">
      <c r="B4727" s="203">
        <v>2012</v>
      </c>
      <c r="C4727" s="204">
        <v>6244706.2800000003</v>
      </c>
      <c r="D4727" s="205" t="s">
        <v>306</v>
      </c>
      <c r="E4727" s="205" t="s">
        <v>315</v>
      </c>
      <c r="F4727" s="203">
        <v>90</v>
      </c>
      <c r="G4727" s="205" t="s">
        <v>6453</v>
      </c>
      <c r="H4727" s="205" t="s">
        <v>194</v>
      </c>
      <c r="I4727" s="205" t="s">
        <v>205</v>
      </c>
      <c r="J4727" s="205" t="s">
        <v>205</v>
      </c>
    </row>
    <row r="4728" spans="2:10" s="198" customFormat="1" ht="18" customHeight="1" x14ac:dyDescent="0.2">
      <c r="B4728" s="203">
        <v>2012</v>
      </c>
      <c r="C4728" s="204">
        <v>60766.02</v>
      </c>
      <c r="D4728" s="205" t="s">
        <v>306</v>
      </c>
      <c r="E4728" s="205" t="s">
        <v>315</v>
      </c>
      <c r="F4728" s="203">
        <v>90</v>
      </c>
      <c r="G4728" s="205" t="s">
        <v>6453</v>
      </c>
      <c r="H4728" s="205" t="s">
        <v>194</v>
      </c>
      <c r="I4728" s="205" t="s">
        <v>191</v>
      </c>
      <c r="J4728" s="205" t="s">
        <v>191</v>
      </c>
    </row>
    <row r="4729" spans="2:10" s="198" customFormat="1" ht="18" customHeight="1" x14ac:dyDescent="0.2">
      <c r="B4729" s="203">
        <v>2012</v>
      </c>
      <c r="C4729" s="204">
        <v>135590.39000000001</v>
      </c>
      <c r="D4729" s="205" t="s">
        <v>306</v>
      </c>
      <c r="E4729" s="205" t="s">
        <v>315</v>
      </c>
      <c r="F4729" s="203">
        <v>90</v>
      </c>
      <c r="G4729" s="205" t="s">
        <v>6453</v>
      </c>
      <c r="H4729" s="205" t="s">
        <v>194</v>
      </c>
      <c r="I4729" s="205" t="s">
        <v>192</v>
      </c>
      <c r="J4729" s="205" t="s">
        <v>192</v>
      </c>
    </row>
    <row r="4730" spans="2:10" s="198" customFormat="1" ht="18" customHeight="1" x14ac:dyDescent="0.2">
      <c r="B4730" s="203">
        <v>2012</v>
      </c>
      <c r="C4730" s="204">
        <v>0</v>
      </c>
      <c r="D4730" s="205" t="s">
        <v>306</v>
      </c>
      <c r="E4730" s="205" t="s">
        <v>315</v>
      </c>
      <c r="F4730" s="203">
        <v>90</v>
      </c>
      <c r="G4730" s="205" t="s">
        <v>6453</v>
      </c>
      <c r="H4730" s="205" t="s">
        <v>194</v>
      </c>
      <c r="I4730" s="205" t="s">
        <v>349</v>
      </c>
      <c r="J4730" s="205" t="s">
        <v>194</v>
      </c>
    </row>
    <row r="4731" spans="2:10" s="198" customFormat="1" ht="18" customHeight="1" x14ac:dyDescent="0.2">
      <c r="B4731" s="203">
        <v>2012</v>
      </c>
      <c r="C4731" s="204">
        <v>31633.39</v>
      </c>
      <c r="D4731" s="205" t="s">
        <v>306</v>
      </c>
      <c r="E4731" s="205" t="s">
        <v>315</v>
      </c>
      <c r="F4731" s="203">
        <v>90</v>
      </c>
      <c r="G4731" s="205" t="s">
        <v>6453</v>
      </c>
      <c r="H4731" s="205" t="s">
        <v>194</v>
      </c>
      <c r="I4731" s="205" t="s">
        <v>419</v>
      </c>
      <c r="J4731" s="205" t="s">
        <v>419</v>
      </c>
    </row>
    <row r="4732" spans="2:10" s="198" customFormat="1" ht="18" customHeight="1" x14ac:dyDescent="0.2">
      <c r="B4732" s="203">
        <v>2012</v>
      </c>
      <c r="C4732" s="204">
        <v>5957705.4100000001</v>
      </c>
      <c r="D4732" s="205" t="s">
        <v>306</v>
      </c>
      <c r="E4732" s="205" t="s">
        <v>315</v>
      </c>
      <c r="F4732" s="203">
        <v>90</v>
      </c>
      <c r="G4732" s="205" t="s">
        <v>6453</v>
      </c>
      <c r="H4732" s="205" t="s">
        <v>194</v>
      </c>
      <c r="I4732" s="205" t="s">
        <v>420</v>
      </c>
      <c r="J4732" s="205" t="s">
        <v>420</v>
      </c>
    </row>
    <row r="4733" spans="2:10" s="198" customFormat="1" ht="18" customHeight="1" x14ac:dyDescent="0.2">
      <c r="B4733" s="203">
        <v>2012</v>
      </c>
      <c r="C4733" s="204">
        <v>594231</v>
      </c>
      <c r="D4733" s="205" t="s">
        <v>306</v>
      </c>
      <c r="E4733" s="205" t="s">
        <v>315</v>
      </c>
      <c r="F4733" s="203">
        <v>90</v>
      </c>
      <c r="G4733" s="205" t="s">
        <v>6453</v>
      </c>
      <c r="H4733" s="205" t="s">
        <v>194</v>
      </c>
      <c r="I4733" s="205" t="s">
        <v>356</v>
      </c>
      <c r="J4733" s="205" t="s">
        <v>356</v>
      </c>
    </row>
    <row r="4734" spans="2:10" s="198" customFormat="1" ht="18" customHeight="1" x14ac:dyDescent="0.2">
      <c r="B4734" s="203">
        <v>2012</v>
      </c>
      <c r="C4734" s="204">
        <v>7852749.4199999999</v>
      </c>
      <c r="D4734" s="205" t="s">
        <v>306</v>
      </c>
      <c r="E4734" s="205" t="s">
        <v>315</v>
      </c>
      <c r="F4734" s="203">
        <v>90</v>
      </c>
      <c r="G4734" s="205" t="s">
        <v>6453</v>
      </c>
      <c r="H4734" s="205" t="s">
        <v>194</v>
      </c>
      <c r="I4734" s="205" t="s">
        <v>514</v>
      </c>
      <c r="J4734" s="205" t="s">
        <v>514</v>
      </c>
    </row>
    <row r="4735" spans="2:10" s="198" customFormat="1" ht="18" customHeight="1" x14ac:dyDescent="0.2">
      <c r="B4735" s="203">
        <v>2012</v>
      </c>
      <c r="C4735" s="204">
        <v>2365476.81</v>
      </c>
      <c r="D4735" s="205" t="s">
        <v>306</v>
      </c>
      <c r="E4735" s="205" t="s">
        <v>315</v>
      </c>
      <c r="F4735" s="203">
        <v>90</v>
      </c>
      <c r="G4735" s="205" t="s">
        <v>6453</v>
      </c>
      <c r="H4735" s="205" t="s">
        <v>194</v>
      </c>
      <c r="I4735" s="205" t="s">
        <v>438</v>
      </c>
      <c r="J4735" s="205" t="s">
        <v>438</v>
      </c>
    </row>
    <row r="4736" spans="2:10" s="198" customFormat="1" ht="18" customHeight="1" x14ac:dyDescent="0.2">
      <c r="B4736" s="203">
        <v>2012</v>
      </c>
      <c r="C4736" s="204">
        <v>941957.34</v>
      </c>
      <c r="D4736" s="205" t="s">
        <v>306</v>
      </c>
      <c r="E4736" s="205" t="s">
        <v>315</v>
      </c>
      <c r="F4736" s="203">
        <v>90</v>
      </c>
      <c r="G4736" s="205" t="s">
        <v>6453</v>
      </c>
      <c r="H4736" s="205" t="s">
        <v>194</v>
      </c>
      <c r="I4736" s="205" t="s">
        <v>488</v>
      </c>
      <c r="J4736" s="205" t="s">
        <v>488</v>
      </c>
    </row>
    <row r="4737" spans="2:10" s="198" customFormat="1" ht="18" customHeight="1" x14ac:dyDescent="0.2">
      <c r="B4737" s="203">
        <v>2012</v>
      </c>
      <c r="C4737" s="204">
        <v>0</v>
      </c>
      <c r="D4737" s="205" t="s">
        <v>306</v>
      </c>
      <c r="E4737" s="205" t="s">
        <v>315</v>
      </c>
      <c r="F4737" s="203">
        <v>90</v>
      </c>
      <c r="G4737" s="205" t="s">
        <v>6453</v>
      </c>
      <c r="H4737" s="205" t="s">
        <v>349</v>
      </c>
      <c r="I4737" s="205" t="s">
        <v>349</v>
      </c>
      <c r="J4737" s="205" t="s">
        <v>349</v>
      </c>
    </row>
    <row r="4738" spans="2:10" s="198" customFormat="1" ht="18" customHeight="1" x14ac:dyDescent="0.2">
      <c r="B4738" s="203">
        <v>2012</v>
      </c>
      <c r="C4738" s="204">
        <v>13168.34</v>
      </c>
      <c r="D4738" s="205" t="s">
        <v>306</v>
      </c>
      <c r="E4738" s="205" t="s">
        <v>315</v>
      </c>
      <c r="F4738" s="203">
        <v>90</v>
      </c>
      <c r="G4738" s="205" t="s">
        <v>6453</v>
      </c>
      <c r="H4738" s="205" t="s">
        <v>236</v>
      </c>
      <c r="I4738" s="205" t="s">
        <v>357</v>
      </c>
      <c r="J4738" s="205" t="s">
        <v>357</v>
      </c>
    </row>
    <row r="4739" spans="2:10" s="198" customFormat="1" ht="18" customHeight="1" x14ac:dyDescent="0.2">
      <c r="B4739" s="203">
        <v>2012</v>
      </c>
      <c r="C4739" s="204">
        <v>245975.58</v>
      </c>
      <c r="D4739" s="205" t="s">
        <v>306</v>
      </c>
      <c r="E4739" s="205" t="s">
        <v>315</v>
      </c>
      <c r="F4739" s="203">
        <v>90</v>
      </c>
      <c r="G4739" s="205" t="s">
        <v>6453</v>
      </c>
      <c r="H4739" s="205" t="s">
        <v>236</v>
      </c>
      <c r="I4739" s="205" t="s">
        <v>358</v>
      </c>
      <c r="J4739" s="205" t="s">
        <v>358</v>
      </c>
    </row>
    <row r="4740" spans="2:10" s="198" customFormat="1" ht="18" customHeight="1" x14ac:dyDescent="0.2">
      <c r="B4740" s="203">
        <v>2012</v>
      </c>
      <c r="C4740" s="204">
        <v>0</v>
      </c>
      <c r="D4740" s="205" t="s">
        <v>306</v>
      </c>
      <c r="E4740" s="205" t="s">
        <v>315</v>
      </c>
      <c r="F4740" s="203">
        <v>90</v>
      </c>
      <c r="G4740" s="205" t="s">
        <v>6453</v>
      </c>
      <c r="H4740" s="205" t="s">
        <v>237</v>
      </c>
      <c r="I4740" s="205" t="s">
        <v>349</v>
      </c>
      <c r="J4740" s="205" t="s">
        <v>237</v>
      </c>
    </row>
    <row r="4741" spans="2:10" s="198" customFormat="1" ht="18" customHeight="1" x14ac:dyDescent="0.2">
      <c r="B4741" s="203">
        <v>2012</v>
      </c>
      <c r="C4741" s="204">
        <v>0</v>
      </c>
      <c r="D4741" s="205" t="s">
        <v>306</v>
      </c>
      <c r="E4741" s="205" t="s">
        <v>315</v>
      </c>
      <c r="F4741" s="203">
        <v>99</v>
      </c>
      <c r="G4741" s="205" t="s">
        <v>439</v>
      </c>
      <c r="H4741" s="205" t="s">
        <v>349</v>
      </c>
      <c r="I4741" s="205" t="s">
        <v>349</v>
      </c>
      <c r="J4741" s="205" t="s">
        <v>349</v>
      </c>
    </row>
    <row r="4742" spans="2:10" s="198" customFormat="1" ht="18" customHeight="1" x14ac:dyDescent="0.2">
      <c r="B4742" s="203">
        <v>2013</v>
      </c>
      <c r="C4742" s="204">
        <v>0</v>
      </c>
      <c r="D4742" s="205" t="s">
        <v>384</v>
      </c>
      <c r="E4742" s="205" t="s">
        <v>6448</v>
      </c>
      <c r="F4742" s="203">
        <v>99</v>
      </c>
      <c r="G4742" s="205" t="s">
        <v>439</v>
      </c>
      <c r="H4742" s="205" t="s">
        <v>349</v>
      </c>
      <c r="I4742" s="205" t="s">
        <v>349</v>
      </c>
      <c r="J4742" s="205" t="s">
        <v>349</v>
      </c>
    </row>
    <row r="4743" spans="2:10" s="198" customFormat="1" ht="18" customHeight="1" x14ac:dyDescent="0.2">
      <c r="B4743" s="203">
        <v>2013</v>
      </c>
      <c r="C4743" s="204">
        <v>0</v>
      </c>
      <c r="D4743" s="205" t="s">
        <v>87</v>
      </c>
      <c r="E4743" s="205" t="s">
        <v>88</v>
      </c>
      <c r="F4743" s="203">
        <v>90</v>
      </c>
      <c r="G4743" s="205" t="s">
        <v>6453</v>
      </c>
      <c r="H4743" s="205" t="s">
        <v>89</v>
      </c>
      <c r="I4743" s="205" t="s">
        <v>406</v>
      </c>
      <c r="J4743" s="205" t="s">
        <v>406</v>
      </c>
    </row>
    <row r="4744" spans="2:10" s="198" customFormat="1" ht="18" customHeight="1" x14ac:dyDescent="0.2">
      <c r="B4744" s="203">
        <v>2013</v>
      </c>
      <c r="C4744" s="204">
        <v>146952045.69</v>
      </c>
      <c r="D4744" s="205" t="s">
        <v>87</v>
      </c>
      <c r="E4744" s="205" t="s">
        <v>88</v>
      </c>
      <c r="F4744" s="203">
        <v>90</v>
      </c>
      <c r="G4744" s="205" t="s">
        <v>6453</v>
      </c>
      <c r="H4744" s="205" t="s">
        <v>89</v>
      </c>
      <c r="I4744" s="205" t="s">
        <v>90</v>
      </c>
      <c r="J4744" s="205" t="s">
        <v>90</v>
      </c>
    </row>
    <row r="4745" spans="2:10" s="198" customFormat="1" ht="18" customHeight="1" x14ac:dyDescent="0.2">
      <c r="B4745" s="203">
        <v>2013</v>
      </c>
      <c r="C4745" s="204">
        <v>2415971855.0900002</v>
      </c>
      <c r="D4745" s="205" t="s">
        <v>87</v>
      </c>
      <c r="E4745" s="205" t="s">
        <v>88</v>
      </c>
      <c r="F4745" s="203">
        <v>90</v>
      </c>
      <c r="G4745" s="205" t="s">
        <v>6453</v>
      </c>
      <c r="H4745" s="205" t="s">
        <v>89</v>
      </c>
      <c r="I4745" s="205" t="s">
        <v>91</v>
      </c>
      <c r="J4745" s="205" t="s">
        <v>91</v>
      </c>
    </row>
    <row r="4746" spans="2:10" s="198" customFormat="1" ht="18" customHeight="1" x14ac:dyDescent="0.2">
      <c r="B4746" s="203">
        <v>2013</v>
      </c>
      <c r="C4746" s="204">
        <v>23483232.699999999</v>
      </c>
      <c r="D4746" s="205" t="s">
        <v>87</v>
      </c>
      <c r="E4746" s="205" t="s">
        <v>88</v>
      </c>
      <c r="F4746" s="203">
        <v>90</v>
      </c>
      <c r="G4746" s="205" t="s">
        <v>6453</v>
      </c>
      <c r="H4746" s="205" t="s">
        <v>89</v>
      </c>
      <c r="I4746" s="205" t="s">
        <v>496</v>
      </c>
      <c r="J4746" s="205" t="s">
        <v>496</v>
      </c>
    </row>
    <row r="4747" spans="2:10" s="198" customFormat="1" ht="18" customHeight="1" x14ac:dyDescent="0.2">
      <c r="B4747" s="203">
        <v>2013</v>
      </c>
      <c r="C4747" s="204">
        <v>0</v>
      </c>
      <c r="D4747" s="205" t="s">
        <v>87</v>
      </c>
      <c r="E4747" s="205" t="s">
        <v>88</v>
      </c>
      <c r="F4747" s="203">
        <v>90</v>
      </c>
      <c r="G4747" s="205" t="s">
        <v>6453</v>
      </c>
      <c r="H4747" s="205" t="s">
        <v>89</v>
      </c>
      <c r="I4747" s="205" t="s">
        <v>349</v>
      </c>
      <c r="J4747" s="205" t="s">
        <v>89</v>
      </c>
    </row>
    <row r="4748" spans="2:10" s="198" customFormat="1" ht="18" customHeight="1" x14ac:dyDescent="0.2">
      <c r="B4748" s="203">
        <v>2013</v>
      </c>
      <c r="C4748" s="204">
        <v>8870610.9299999997</v>
      </c>
      <c r="D4748" s="205" t="s">
        <v>87</v>
      </c>
      <c r="E4748" s="205" t="s">
        <v>88</v>
      </c>
      <c r="F4748" s="203">
        <v>90</v>
      </c>
      <c r="G4748" s="205" t="s">
        <v>6453</v>
      </c>
      <c r="H4748" s="205" t="s">
        <v>92</v>
      </c>
      <c r="I4748" s="205" t="s">
        <v>93</v>
      </c>
      <c r="J4748" s="205" t="s">
        <v>93</v>
      </c>
    </row>
    <row r="4749" spans="2:10" s="198" customFormat="1" ht="18" customHeight="1" x14ac:dyDescent="0.2">
      <c r="B4749" s="203">
        <v>2013</v>
      </c>
      <c r="C4749" s="204">
        <v>46816609.43</v>
      </c>
      <c r="D4749" s="205" t="s">
        <v>87</v>
      </c>
      <c r="E4749" s="205" t="s">
        <v>88</v>
      </c>
      <c r="F4749" s="203">
        <v>90</v>
      </c>
      <c r="G4749" s="205" t="s">
        <v>6453</v>
      </c>
      <c r="H4749" s="205" t="s">
        <v>92</v>
      </c>
      <c r="I4749" s="205" t="s">
        <v>94</v>
      </c>
      <c r="J4749" s="205" t="s">
        <v>94</v>
      </c>
    </row>
    <row r="4750" spans="2:10" s="198" customFormat="1" ht="18" customHeight="1" x14ac:dyDescent="0.2">
      <c r="B4750" s="203">
        <v>2013</v>
      </c>
      <c r="C4750" s="204">
        <v>0</v>
      </c>
      <c r="D4750" s="205" t="s">
        <v>87</v>
      </c>
      <c r="E4750" s="205" t="s">
        <v>88</v>
      </c>
      <c r="F4750" s="203">
        <v>90</v>
      </c>
      <c r="G4750" s="205" t="s">
        <v>6453</v>
      </c>
      <c r="H4750" s="205" t="s">
        <v>92</v>
      </c>
      <c r="I4750" s="205" t="s">
        <v>349</v>
      </c>
      <c r="J4750" s="205" t="s">
        <v>92</v>
      </c>
    </row>
    <row r="4751" spans="2:10" s="198" customFormat="1" ht="18" customHeight="1" x14ac:dyDescent="0.2">
      <c r="B4751" s="203">
        <v>2013</v>
      </c>
      <c r="C4751" s="204">
        <v>0</v>
      </c>
      <c r="D4751" s="205" t="s">
        <v>87</v>
      </c>
      <c r="E4751" s="205" t="s">
        <v>88</v>
      </c>
      <c r="F4751" s="203">
        <v>90</v>
      </c>
      <c r="G4751" s="205" t="s">
        <v>6453</v>
      </c>
      <c r="H4751" s="205" t="s">
        <v>349</v>
      </c>
      <c r="I4751" s="205" t="s">
        <v>349</v>
      </c>
      <c r="J4751" s="205" t="s">
        <v>349</v>
      </c>
    </row>
    <row r="4752" spans="2:10" s="198" customFormat="1" ht="18" customHeight="1" x14ac:dyDescent="0.2">
      <c r="B4752" s="203">
        <v>2013</v>
      </c>
      <c r="C4752" s="204">
        <v>24337971.43</v>
      </c>
      <c r="D4752" s="205" t="s">
        <v>87</v>
      </c>
      <c r="E4752" s="205" t="s">
        <v>88</v>
      </c>
      <c r="F4752" s="203">
        <v>91</v>
      </c>
      <c r="G4752" s="205" t="s">
        <v>6465</v>
      </c>
      <c r="H4752" s="205" t="s">
        <v>89</v>
      </c>
      <c r="I4752" s="205" t="s">
        <v>406</v>
      </c>
      <c r="J4752" s="205" t="s">
        <v>406</v>
      </c>
    </row>
    <row r="4753" spans="2:10" s="198" customFormat="1" ht="18" customHeight="1" x14ac:dyDescent="0.2">
      <c r="B4753" s="203">
        <v>2013</v>
      </c>
      <c r="C4753" s="204">
        <v>0</v>
      </c>
      <c r="D4753" s="205" t="s">
        <v>87</v>
      </c>
      <c r="E4753" s="205" t="s">
        <v>88</v>
      </c>
      <c r="F4753" s="203">
        <v>91</v>
      </c>
      <c r="G4753" s="205" t="s">
        <v>6465</v>
      </c>
      <c r="H4753" s="205" t="s">
        <v>89</v>
      </c>
      <c r="I4753" s="205" t="s">
        <v>349</v>
      </c>
      <c r="J4753" s="205"/>
    </row>
    <row r="4754" spans="2:10" s="198" customFormat="1" ht="18" customHeight="1" x14ac:dyDescent="0.2">
      <c r="B4754" s="203">
        <v>2013</v>
      </c>
      <c r="C4754" s="204">
        <v>0</v>
      </c>
      <c r="D4754" s="205" t="s">
        <v>87</v>
      </c>
      <c r="E4754" s="205" t="s">
        <v>88</v>
      </c>
      <c r="F4754" s="203">
        <v>91</v>
      </c>
      <c r="G4754" s="205" t="s">
        <v>6465</v>
      </c>
      <c r="H4754" s="205" t="s">
        <v>349</v>
      </c>
      <c r="I4754" s="205" t="s">
        <v>349</v>
      </c>
      <c r="J4754" s="205"/>
    </row>
    <row r="4755" spans="2:10" s="198" customFormat="1" ht="18" customHeight="1" x14ac:dyDescent="0.2">
      <c r="B4755" s="203">
        <v>2013</v>
      </c>
      <c r="C4755" s="204">
        <v>7003410</v>
      </c>
      <c r="D4755" s="205" t="s">
        <v>87</v>
      </c>
      <c r="E4755" s="205" t="s">
        <v>95</v>
      </c>
      <c r="F4755" s="203">
        <v>20</v>
      </c>
      <c r="G4755" s="205" t="s">
        <v>6449</v>
      </c>
      <c r="H4755" s="205" t="s">
        <v>108</v>
      </c>
      <c r="I4755" s="205" t="s">
        <v>108</v>
      </c>
      <c r="J4755" s="205" t="s">
        <v>108</v>
      </c>
    </row>
    <row r="4756" spans="2:10" s="198" customFormat="1" ht="18" customHeight="1" x14ac:dyDescent="0.2">
      <c r="B4756" s="203">
        <v>2013</v>
      </c>
      <c r="C4756" s="204">
        <v>0</v>
      </c>
      <c r="D4756" s="205" t="s">
        <v>87</v>
      </c>
      <c r="E4756" s="205" t="s">
        <v>95</v>
      </c>
      <c r="F4756" s="203">
        <v>20</v>
      </c>
      <c r="G4756" s="205" t="s">
        <v>6449</v>
      </c>
      <c r="H4756" s="205" t="s">
        <v>108</v>
      </c>
      <c r="I4756" s="205" t="s">
        <v>349</v>
      </c>
      <c r="J4756" s="205" t="s">
        <v>108</v>
      </c>
    </row>
    <row r="4757" spans="2:10" s="198" customFormat="1" ht="18" customHeight="1" x14ac:dyDescent="0.2">
      <c r="B4757" s="203">
        <v>2013</v>
      </c>
      <c r="C4757" s="204">
        <v>58304.5</v>
      </c>
      <c r="D4757" s="205" t="s">
        <v>87</v>
      </c>
      <c r="E4757" s="205" t="s">
        <v>95</v>
      </c>
      <c r="F4757" s="203">
        <v>20</v>
      </c>
      <c r="G4757" s="205" t="s">
        <v>6449</v>
      </c>
      <c r="H4757" s="205" t="s">
        <v>115</v>
      </c>
      <c r="I4757" s="205" t="s">
        <v>118</v>
      </c>
      <c r="J4757" s="205" t="s">
        <v>118</v>
      </c>
    </row>
    <row r="4758" spans="2:10" s="198" customFormat="1" ht="18" customHeight="1" x14ac:dyDescent="0.2">
      <c r="B4758" s="203">
        <v>2013</v>
      </c>
      <c r="C4758" s="204">
        <v>38113254.310000002</v>
      </c>
      <c r="D4758" s="205" t="s">
        <v>87</v>
      </c>
      <c r="E4758" s="205" t="s">
        <v>95</v>
      </c>
      <c r="F4758" s="203">
        <v>20</v>
      </c>
      <c r="G4758" s="205" t="s">
        <v>6449</v>
      </c>
      <c r="H4758" s="205" t="s">
        <v>115</v>
      </c>
      <c r="I4758" s="205" t="s">
        <v>394</v>
      </c>
      <c r="J4758" s="205" t="s">
        <v>394</v>
      </c>
    </row>
    <row r="4759" spans="2:10" s="198" customFormat="1" ht="18" customHeight="1" x14ac:dyDescent="0.2">
      <c r="B4759" s="203">
        <v>2013</v>
      </c>
      <c r="C4759" s="204">
        <v>0</v>
      </c>
      <c r="D4759" s="205" t="s">
        <v>87</v>
      </c>
      <c r="E4759" s="205" t="s">
        <v>95</v>
      </c>
      <c r="F4759" s="203">
        <v>20</v>
      </c>
      <c r="G4759" s="205" t="s">
        <v>6449</v>
      </c>
      <c r="H4759" s="205" t="s">
        <v>115</v>
      </c>
      <c r="I4759" s="205" t="s">
        <v>349</v>
      </c>
      <c r="J4759" s="205" t="s">
        <v>115</v>
      </c>
    </row>
    <row r="4760" spans="2:10" s="198" customFormat="1" ht="18" customHeight="1" x14ac:dyDescent="0.2">
      <c r="B4760" s="203">
        <v>2013</v>
      </c>
      <c r="C4760" s="204">
        <v>0</v>
      </c>
      <c r="D4760" s="205" t="s">
        <v>87</v>
      </c>
      <c r="E4760" s="205" t="s">
        <v>95</v>
      </c>
      <c r="F4760" s="203">
        <v>20</v>
      </c>
      <c r="G4760" s="205" t="s">
        <v>6449</v>
      </c>
      <c r="H4760" s="205" t="s">
        <v>349</v>
      </c>
      <c r="I4760" s="205" t="s">
        <v>349</v>
      </c>
      <c r="J4760" s="205" t="s">
        <v>349</v>
      </c>
    </row>
    <row r="4761" spans="2:10" s="198" customFormat="1" ht="18" customHeight="1" x14ac:dyDescent="0.2">
      <c r="B4761" s="203">
        <v>2013</v>
      </c>
      <c r="C4761" s="204">
        <v>288313674.26999998</v>
      </c>
      <c r="D4761" s="205" t="s">
        <v>87</v>
      </c>
      <c r="E4761" s="205" t="s">
        <v>95</v>
      </c>
      <c r="F4761" s="203">
        <v>40</v>
      </c>
      <c r="G4761" s="205" t="s">
        <v>6450</v>
      </c>
      <c r="H4761" s="205" t="s">
        <v>108</v>
      </c>
      <c r="I4761" s="205" t="s">
        <v>108</v>
      </c>
      <c r="J4761" s="205" t="s">
        <v>108</v>
      </c>
    </row>
    <row r="4762" spans="2:10" s="198" customFormat="1" ht="18" customHeight="1" x14ac:dyDescent="0.2">
      <c r="B4762" s="203">
        <v>2013</v>
      </c>
      <c r="C4762" s="204">
        <v>0</v>
      </c>
      <c r="D4762" s="205" t="s">
        <v>87</v>
      </c>
      <c r="E4762" s="205" t="s">
        <v>95</v>
      </c>
      <c r="F4762" s="203">
        <v>40</v>
      </c>
      <c r="G4762" s="205" t="s">
        <v>6450</v>
      </c>
      <c r="H4762" s="205" t="s">
        <v>108</v>
      </c>
      <c r="I4762" s="205" t="s">
        <v>349</v>
      </c>
      <c r="J4762" s="205" t="s">
        <v>108</v>
      </c>
    </row>
    <row r="4763" spans="2:10" s="198" customFormat="1" ht="18" customHeight="1" x14ac:dyDescent="0.2">
      <c r="B4763" s="203">
        <v>2013</v>
      </c>
      <c r="C4763" s="204">
        <v>1597033.12</v>
      </c>
      <c r="D4763" s="205" t="s">
        <v>87</v>
      </c>
      <c r="E4763" s="205" t="s">
        <v>95</v>
      </c>
      <c r="F4763" s="203">
        <v>40</v>
      </c>
      <c r="G4763" s="205" t="s">
        <v>6450</v>
      </c>
      <c r="H4763" s="205" t="s">
        <v>113</v>
      </c>
      <c r="I4763" s="205" t="s">
        <v>408</v>
      </c>
      <c r="J4763" s="205" t="s">
        <v>408</v>
      </c>
    </row>
    <row r="4764" spans="2:10" s="198" customFormat="1" ht="18" customHeight="1" x14ac:dyDescent="0.2">
      <c r="B4764" s="203">
        <v>2013</v>
      </c>
      <c r="C4764" s="204">
        <v>8939877830.8299999</v>
      </c>
      <c r="D4764" s="205" t="s">
        <v>87</v>
      </c>
      <c r="E4764" s="205" t="s">
        <v>95</v>
      </c>
      <c r="F4764" s="203">
        <v>40</v>
      </c>
      <c r="G4764" s="205" t="s">
        <v>6450</v>
      </c>
      <c r="H4764" s="205" t="s">
        <v>113</v>
      </c>
      <c r="I4764" s="205" t="s">
        <v>409</v>
      </c>
      <c r="J4764" s="205" t="s">
        <v>409</v>
      </c>
    </row>
    <row r="4765" spans="2:10" s="198" customFormat="1" ht="18" customHeight="1" x14ac:dyDescent="0.2">
      <c r="B4765" s="203">
        <v>2013</v>
      </c>
      <c r="C4765" s="204">
        <v>164031194.66999999</v>
      </c>
      <c r="D4765" s="205" t="s">
        <v>87</v>
      </c>
      <c r="E4765" s="205" t="s">
        <v>95</v>
      </c>
      <c r="F4765" s="203">
        <v>40</v>
      </c>
      <c r="G4765" s="205" t="s">
        <v>6450</v>
      </c>
      <c r="H4765" s="205" t="s">
        <v>113</v>
      </c>
      <c r="I4765" s="205" t="s">
        <v>410</v>
      </c>
      <c r="J4765" s="205" t="s">
        <v>410</v>
      </c>
    </row>
    <row r="4766" spans="2:10" s="198" customFormat="1" ht="18" customHeight="1" x14ac:dyDescent="0.2">
      <c r="B4766" s="203">
        <v>2013</v>
      </c>
      <c r="C4766" s="204">
        <v>1695861053.5999999</v>
      </c>
      <c r="D4766" s="205" t="s">
        <v>87</v>
      </c>
      <c r="E4766" s="205" t="s">
        <v>95</v>
      </c>
      <c r="F4766" s="203">
        <v>40</v>
      </c>
      <c r="G4766" s="205" t="s">
        <v>6450</v>
      </c>
      <c r="H4766" s="205" t="s">
        <v>113</v>
      </c>
      <c r="I4766" s="205" t="s">
        <v>411</v>
      </c>
      <c r="J4766" s="205" t="s">
        <v>411</v>
      </c>
    </row>
    <row r="4767" spans="2:10" s="198" customFormat="1" ht="18" customHeight="1" x14ac:dyDescent="0.2">
      <c r="B4767" s="203">
        <v>2013</v>
      </c>
      <c r="C4767" s="204">
        <v>0</v>
      </c>
      <c r="D4767" s="205" t="s">
        <v>87</v>
      </c>
      <c r="E4767" s="205" t="s">
        <v>95</v>
      </c>
      <c r="F4767" s="203">
        <v>40</v>
      </c>
      <c r="G4767" s="205" t="s">
        <v>6450</v>
      </c>
      <c r="H4767" s="205" t="s">
        <v>113</v>
      </c>
      <c r="I4767" s="205" t="s">
        <v>349</v>
      </c>
      <c r="J4767" s="205" t="s">
        <v>113</v>
      </c>
    </row>
    <row r="4768" spans="2:10" s="198" customFormat="1" ht="18" customHeight="1" x14ac:dyDescent="0.2">
      <c r="B4768" s="203">
        <v>2013</v>
      </c>
      <c r="C4768" s="204">
        <v>150068.92000000001</v>
      </c>
      <c r="D4768" s="205" t="s">
        <v>87</v>
      </c>
      <c r="E4768" s="205" t="s">
        <v>95</v>
      </c>
      <c r="F4768" s="203">
        <v>40</v>
      </c>
      <c r="G4768" s="205" t="s">
        <v>6450</v>
      </c>
      <c r="H4768" s="205" t="s">
        <v>115</v>
      </c>
      <c r="I4768" s="205" t="s">
        <v>455</v>
      </c>
      <c r="J4768" s="205" t="s">
        <v>455</v>
      </c>
    </row>
    <row r="4769" spans="2:10" s="198" customFormat="1" ht="18" customHeight="1" x14ac:dyDescent="0.2">
      <c r="B4769" s="203">
        <v>2013</v>
      </c>
      <c r="C4769" s="204">
        <v>76959.94</v>
      </c>
      <c r="D4769" s="205" t="s">
        <v>87</v>
      </c>
      <c r="E4769" s="205" t="s">
        <v>95</v>
      </c>
      <c r="F4769" s="203">
        <v>40</v>
      </c>
      <c r="G4769" s="205" t="s">
        <v>6450</v>
      </c>
      <c r="H4769" s="205" t="s">
        <v>115</v>
      </c>
      <c r="I4769" s="205" t="s">
        <v>118</v>
      </c>
      <c r="J4769" s="205" t="s">
        <v>118</v>
      </c>
    </row>
    <row r="4770" spans="2:10" s="198" customFormat="1" ht="18" customHeight="1" x14ac:dyDescent="0.2">
      <c r="B4770" s="203">
        <v>2013</v>
      </c>
      <c r="C4770" s="204">
        <v>104851.96</v>
      </c>
      <c r="D4770" s="205" t="s">
        <v>87</v>
      </c>
      <c r="E4770" s="205" t="s">
        <v>95</v>
      </c>
      <c r="F4770" s="203">
        <v>40</v>
      </c>
      <c r="G4770" s="205" t="s">
        <v>6450</v>
      </c>
      <c r="H4770" s="205" t="s">
        <v>115</v>
      </c>
      <c r="I4770" s="205" t="s">
        <v>394</v>
      </c>
      <c r="J4770" s="205" t="s">
        <v>394</v>
      </c>
    </row>
    <row r="4771" spans="2:10" s="198" customFormat="1" ht="18" customHeight="1" x14ac:dyDescent="0.2">
      <c r="B4771" s="203">
        <v>2013</v>
      </c>
      <c r="C4771" s="204">
        <v>0</v>
      </c>
      <c r="D4771" s="205" t="s">
        <v>87</v>
      </c>
      <c r="E4771" s="205" t="s">
        <v>95</v>
      </c>
      <c r="F4771" s="203">
        <v>40</v>
      </c>
      <c r="G4771" s="205" t="s">
        <v>6450</v>
      </c>
      <c r="H4771" s="205" t="s">
        <v>115</v>
      </c>
      <c r="I4771" s="205" t="s">
        <v>349</v>
      </c>
      <c r="J4771" s="205" t="s">
        <v>115</v>
      </c>
    </row>
    <row r="4772" spans="2:10" s="198" customFormat="1" ht="18" customHeight="1" x14ac:dyDescent="0.2">
      <c r="B4772" s="203">
        <v>2013</v>
      </c>
      <c r="C4772" s="204">
        <v>0</v>
      </c>
      <c r="D4772" s="205" t="s">
        <v>87</v>
      </c>
      <c r="E4772" s="205" t="s">
        <v>95</v>
      </c>
      <c r="F4772" s="203">
        <v>40</v>
      </c>
      <c r="G4772" s="205" t="s">
        <v>6450</v>
      </c>
      <c r="H4772" s="205" t="s">
        <v>349</v>
      </c>
      <c r="I4772" s="205" t="s">
        <v>349</v>
      </c>
      <c r="J4772" s="205" t="s">
        <v>349</v>
      </c>
    </row>
    <row r="4773" spans="2:10" s="198" customFormat="1" ht="18" customHeight="1" x14ac:dyDescent="0.2">
      <c r="B4773" s="203">
        <v>2013</v>
      </c>
      <c r="C4773" s="204">
        <v>665715502.08000004</v>
      </c>
      <c r="D4773" s="205" t="s">
        <v>87</v>
      </c>
      <c r="E4773" s="205" t="s">
        <v>95</v>
      </c>
      <c r="F4773" s="203">
        <v>41</v>
      </c>
      <c r="G4773" s="205" t="s">
        <v>6467</v>
      </c>
      <c r="H4773" s="205" t="s">
        <v>108</v>
      </c>
      <c r="I4773" s="205" t="s">
        <v>108</v>
      </c>
      <c r="J4773" s="205" t="s">
        <v>108</v>
      </c>
    </row>
    <row r="4774" spans="2:10" s="198" customFormat="1" ht="18" customHeight="1" x14ac:dyDescent="0.2">
      <c r="B4774" s="203">
        <v>2013</v>
      </c>
      <c r="C4774" s="204">
        <v>0</v>
      </c>
      <c r="D4774" s="205" t="s">
        <v>87</v>
      </c>
      <c r="E4774" s="205" t="s">
        <v>95</v>
      </c>
      <c r="F4774" s="203">
        <v>41</v>
      </c>
      <c r="G4774" s="205" t="s">
        <v>6468</v>
      </c>
      <c r="H4774" s="205" t="s">
        <v>108</v>
      </c>
      <c r="I4774" s="205" t="s">
        <v>349</v>
      </c>
      <c r="J4774" s="205" t="s">
        <v>108</v>
      </c>
    </row>
    <row r="4775" spans="2:10" s="198" customFormat="1" ht="18" customHeight="1" x14ac:dyDescent="0.2">
      <c r="B4775" s="203">
        <v>2013</v>
      </c>
      <c r="C4775" s="204">
        <v>0</v>
      </c>
      <c r="D4775" s="205" t="s">
        <v>87</v>
      </c>
      <c r="E4775" s="205" t="s">
        <v>95</v>
      </c>
      <c r="F4775" s="203">
        <v>41</v>
      </c>
      <c r="G4775" s="205" t="s">
        <v>6468</v>
      </c>
      <c r="H4775" s="205" t="s">
        <v>349</v>
      </c>
      <c r="I4775" s="205" t="s">
        <v>349</v>
      </c>
      <c r="J4775" s="205" t="s">
        <v>349</v>
      </c>
    </row>
    <row r="4776" spans="2:10" s="198" customFormat="1" ht="18" customHeight="1" x14ac:dyDescent="0.2">
      <c r="B4776" s="203">
        <v>2013</v>
      </c>
      <c r="C4776" s="204">
        <v>52214584.909999996</v>
      </c>
      <c r="D4776" s="205" t="s">
        <v>87</v>
      </c>
      <c r="E4776" s="205" t="s">
        <v>95</v>
      </c>
      <c r="F4776" s="203">
        <v>50</v>
      </c>
      <c r="G4776" s="205" t="s">
        <v>6451</v>
      </c>
      <c r="H4776" s="205" t="s">
        <v>108</v>
      </c>
      <c r="I4776" s="205" t="s">
        <v>108</v>
      </c>
      <c r="J4776" s="205" t="s">
        <v>108</v>
      </c>
    </row>
    <row r="4777" spans="2:10" s="198" customFormat="1" ht="18" customHeight="1" x14ac:dyDescent="0.2">
      <c r="B4777" s="203">
        <v>2013</v>
      </c>
      <c r="C4777" s="204">
        <v>0</v>
      </c>
      <c r="D4777" s="205" t="s">
        <v>87</v>
      </c>
      <c r="E4777" s="205" t="s">
        <v>95</v>
      </c>
      <c r="F4777" s="203">
        <v>50</v>
      </c>
      <c r="G4777" s="205" t="s">
        <v>6451</v>
      </c>
      <c r="H4777" s="205" t="s">
        <v>108</v>
      </c>
      <c r="I4777" s="205" t="s">
        <v>433</v>
      </c>
      <c r="J4777" s="205" t="s">
        <v>433</v>
      </c>
    </row>
    <row r="4778" spans="2:10" s="198" customFormat="1" ht="18" customHeight="1" x14ac:dyDescent="0.2">
      <c r="B4778" s="203">
        <v>2013</v>
      </c>
      <c r="C4778" s="204">
        <v>0</v>
      </c>
      <c r="D4778" s="205" t="s">
        <v>87</v>
      </c>
      <c r="E4778" s="205" t="s">
        <v>95</v>
      </c>
      <c r="F4778" s="203">
        <v>50</v>
      </c>
      <c r="G4778" s="205" t="s">
        <v>6451</v>
      </c>
      <c r="H4778" s="205" t="s">
        <v>108</v>
      </c>
      <c r="I4778" s="205" t="s">
        <v>349</v>
      </c>
      <c r="J4778" s="205" t="s">
        <v>108</v>
      </c>
    </row>
    <row r="4779" spans="2:10" s="198" customFormat="1" ht="18" customHeight="1" x14ac:dyDescent="0.2">
      <c r="B4779" s="203">
        <v>2013</v>
      </c>
      <c r="C4779" s="204">
        <v>32955.379999999997</v>
      </c>
      <c r="D4779" s="205" t="s">
        <v>87</v>
      </c>
      <c r="E4779" s="205" t="s">
        <v>95</v>
      </c>
      <c r="F4779" s="203">
        <v>50</v>
      </c>
      <c r="G4779" s="205" t="s">
        <v>6451</v>
      </c>
      <c r="H4779" s="205" t="s">
        <v>115</v>
      </c>
      <c r="I4779" s="205" t="s">
        <v>394</v>
      </c>
      <c r="J4779" s="205" t="s">
        <v>394</v>
      </c>
    </row>
    <row r="4780" spans="2:10" s="198" customFormat="1" ht="18" customHeight="1" x14ac:dyDescent="0.2">
      <c r="B4780" s="203">
        <v>2013</v>
      </c>
      <c r="C4780" s="204">
        <v>0</v>
      </c>
      <c r="D4780" s="205" t="s">
        <v>87</v>
      </c>
      <c r="E4780" s="205" t="s">
        <v>95</v>
      </c>
      <c r="F4780" s="203">
        <v>50</v>
      </c>
      <c r="G4780" s="205" t="s">
        <v>6451</v>
      </c>
      <c r="H4780" s="205" t="s">
        <v>115</v>
      </c>
      <c r="I4780" s="205" t="s">
        <v>349</v>
      </c>
      <c r="J4780" s="205" t="s">
        <v>115</v>
      </c>
    </row>
    <row r="4781" spans="2:10" s="198" customFormat="1" ht="18" customHeight="1" x14ac:dyDescent="0.2">
      <c r="B4781" s="203">
        <v>2013</v>
      </c>
      <c r="C4781" s="204">
        <v>830676.86</v>
      </c>
      <c r="D4781" s="205" t="s">
        <v>87</v>
      </c>
      <c r="E4781" s="205" t="s">
        <v>95</v>
      </c>
      <c r="F4781" s="203">
        <v>50</v>
      </c>
      <c r="G4781" s="205" t="s">
        <v>6451</v>
      </c>
      <c r="H4781" s="205" t="s">
        <v>194</v>
      </c>
      <c r="I4781" s="205" t="s">
        <v>416</v>
      </c>
      <c r="J4781" s="205" t="s">
        <v>416</v>
      </c>
    </row>
    <row r="4782" spans="2:10" s="198" customFormat="1" ht="18" customHeight="1" x14ac:dyDescent="0.2">
      <c r="B4782" s="203">
        <v>2013</v>
      </c>
      <c r="C4782" s="204">
        <v>47500</v>
      </c>
      <c r="D4782" s="205" t="s">
        <v>87</v>
      </c>
      <c r="E4782" s="205" t="s">
        <v>95</v>
      </c>
      <c r="F4782" s="203">
        <v>50</v>
      </c>
      <c r="G4782" s="205" t="s">
        <v>6451</v>
      </c>
      <c r="H4782" s="205" t="s">
        <v>194</v>
      </c>
      <c r="I4782" s="205" t="s">
        <v>199</v>
      </c>
      <c r="J4782" s="205" t="s">
        <v>199</v>
      </c>
    </row>
    <row r="4783" spans="2:10" s="198" customFormat="1" ht="18" customHeight="1" x14ac:dyDescent="0.2">
      <c r="B4783" s="203">
        <v>2013</v>
      </c>
      <c r="C4783" s="204">
        <v>0</v>
      </c>
      <c r="D4783" s="205" t="s">
        <v>87</v>
      </c>
      <c r="E4783" s="205" t="s">
        <v>95</v>
      </c>
      <c r="F4783" s="203">
        <v>50</v>
      </c>
      <c r="G4783" s="205" t="s">
        <v>6451</v>
      </c>
      <c r="H4783" s="205" t="s">
        <v>194</v>
      </c>
      <c r="I4783" s="205" t="s">
        <v>349</v>
      </c>
      <c r="J4783" s="205" t="s">
        <v>194</v>
      </c>
    </row>
    <row r="4784" spans="2:10" s="198" customFormat="1" ht="18" customHeight="1" x14ac:dyDescent="0.2">
      <c r="B4784" s="203">
        <v>2013</v>
      </c>
      <c r="C4784" s="204">
        <v>58255339.259999998</v>
      </c>
      <c r="D4784" s="205" t="s">
        <v>87</v>
      </c>
      <c r="E4784" s="205" t="s">
        <v>95</v>
      </c>
      <c r="F4784" s="203">
        <v>50</v>
      </c>
      <c r="G4784" s="205" t="s">
        <v>6451</v>
      </c>
      <c r="H4784" s="205" t="s">
        <v>194</v>
      </c>
      <c r="I4784" s="205" t="s">
        <v>387</v>
      </c>
      <c r="J4784" s="205" t="s">
        <v>387</v>
      </c>
    </row>
    <row r="4785" spans="2:10" s="198" customFormat="1" ht="18" customHeight="1" x14ac:dyDescent="0.2">
      <c r="B4785" s="203">
        <v>2013</v>
      </c>
      <c r="C4785" s="204">
        <v>0</v>
      </c>
      <c r="D4785" s="205" t="s">
        <v>87</v>
      </c>
      <c r="E4785" s="205" t="s">
        <v>95</v>
      </c>
      <c r="F4785" s="203">
        <v>50</v>
      </c>
      <c r="G4785" s="205" t="s">
        <v>6451</v>
      </c>
      <c r="H4785" s="205" t="s">
        <v>349</v>
      </c>
      <c r="I4785" s="205" t="s">
        <v>349</v>
      </c>
      <c r="J4785" s="205" t="s">
        <v>349</v>
      </c>
    </row>
    <row r="4786" spans="2:10" s="198" customFormat="1" ht="18" customHeight="1" x14ac:dyDescent="0.2">
      <c r="B4786" s="203">
        <v>2013</v>
      </c>
      <c r="C4786" s="204">
        <v>0</v>
      </c>
      <c r="D4786" s="205" t="s">
        <v>87</v>
      </c>
      <c r="E4786" s="205" t="s">
        <v>95</v>
      </c>
      <c r="F4786" s="203">
        <v>50</v>
      </c>
      <c r="G4786" s="205" t="s">
        <v>6451</v>
      </c>
      <c r="H4786" s="205" t="s">
        <v>241</v>
      </c>
      <c r="I4786" s="205" t="s">
        <v>349</v>
      </c>
      <c r="J4786" s="205" t="s">
        <v>241</v>
      </c>
    </row>
    <row r="4787" spans="2:10" s="198" customFormat="1" ht="18" customHeight="1" x14ac:dyDescent="0.2">
      <c r="B4787" s="203">
        <v>2013</v>
      </c>
      <c r="C4787" s="204">
        <v>544956288.37</v>
      </c>
      <c r="D4787" s="205" t="s">
        <v>87</v>
      </c>
      <c r="E4787" s="205" t="s">
        <v>95</v>
      </c>
      <c r="F4787" s="203">
        <v>50</v>
      </c>
      <c r="G4787" s="205" t="s">
        <v>6451</v>
      </c>
      <c r="H4787" s="205" t="s">
        <v>241</v>
      </c>
      <c r="I4787" s="205" t="s">
        <v>241</v>
      </c>
      <c r="J4787" s="205" t="s">
        <v>241</v>
      </c>
    </row>
    <row r="4788" spans="2:10" s="198" customFormat="1" ht="18" customHeight="1" x14ac:dyDescent="0.2">
      <c r="B4788" s="203">
        <v>2013</v>
      </c>
      <c r="C4788" s="204">
        <v>280207.5</v>
      </c>
      <c r="D4788" s="205" t="s">
        <v>87</v>
      </c>
      <c r="E4788" s="205" t="s">
        <v>95</v>
      </c>
      <c r="F4788" s="203">
        <v>60</v>
      </c>
      <c r="G4788" s="205" t="s">
        <v>6459</v>
      </c>
      <c r="H4788" s="205" t="s">
        <v>108</v>
      </c>
      <c r="I4788" s="205" t="s">
        <v>108</v>
      </c>
      <c r="J4788" s="205" t="s">
        <v>108</v>
      </c>
    </row>
    <row r="4789" spans="2:10" s="198" customFormat="1" ht="18" customHeight="1" x14ac:dyDescent="0.2">
      <c r="B4789" s="203">
        <v>2013</v>
      </c>
      <c r="C4789" s="204">
        <v>96487395.939999998</v>
      </c>
      <c r="D4789" s="205" t="s">
        <v>87</v>
      </c>
      <c r="E4789" s="205" t="s">
        <v>95</v>
      </c>
      <c r="F4789" s="203">
        <v>60</v>
      </c>
      <c r="G4789" s="205" t="s">
        <v>6459</v>
      </c>
      <c r="H4789" s="205" t="s">
        <v>194</v>
      </c>
      <c r="I4789" s="205" t="s">
        <v>414</v>
      </c>
      <c r="J4789" s="205" t="s">
        <v>414</v>
      </c>
    </row>
    <row r="4790" spans="2:10" s="198" customFormat="1" ht="18" customHeight="1" x14ac:dyDescent="0.2">
      <c r="B4790" s="203">
        <v>2013</v>
      </c>
      <c r="C4790" s="204">
        <v>0</v>
      </c>
      <c r="D4790" s="205" t="s">
        <v>87</v>
      </c>
      <c r="E4790" s="205" t="s">
        <v>95</v>
      </c>
      <c r="F4790" s="203">
        <v>60</v>
      </c>
      <c r="G4790" s="205" t="s">
        <v>6459</v>
      </c>
      <c r="H4790" s="205" t="s">
        <v>194</v>
      </c>
      <c r="I4790" s="205" t="s">
        <v>206</v>
      </c>
      <c r="J4790" s="205" t="s">
        <v>206</v>
      </c>
    </row>
    <row r="4791" spans="2:10" s="198" customFormat="1" ht="18" customHeight="1" x14ac:dyDescent="0.2">
      <c r="B4791" s="203">
        <v>2013</v>
      </c>
      <c r="C4791" s="204">
        <v>0</v>
      </c>
      <c r="D4791" s="205" t="s">
        <v>87</v>
      </c>
      <c r="E4791" s="205" t="s">
        <v>95</v>
      </c>
      <c r="F4791" s="203">
        <v>60</v>
      </c>
      <c r="G4791" s="205" t="s">
        <v>6459</v>
      </c>
      <c r="H4791" s="205" t="s">
        <v>194</v>
      </c>
      <c r="I4791" s="205" t="s">
        <v>349</v>
      </c>
      <c r="J4791" s="205" t="s">
        <v>194</v>
      </c>
    </row>
    <row r="4792" spans="2:10" s="198" customFormat="1" ht="18" customHeight="1" x14ac:dyDescent="0.2">
      <c r="B4792" s="203">
        <v>2013</v>
      </c>
      <c r="C4792" s="204">
        <v>0</v>
      </c>
      <c r="D4792" s="205" t="s">
        <v>87</v>
      </c>
      <c r="E4792" s="205" t="s">
        <v>95</v>
      </c>
      <c r="F4792" s="203">
        <v>60</v>
      </c>
      <c r="G4792" s="205" t="s">
        <v>6459</v>
      </c>
      <c r="H4792" s="205" t="s">
        <v>349</v>
      </c>
      <c r="I4792" s="205" t="s">
        <v>349</v>
      </c>
      <c r="J4792" s="205" t="s">
        <v>349</v>
      </c>
    </row>
    <row r="4793" spans="2:10" s="198" customFormat="1" ht="18" customHeight="1" x14ac:dyDescent="0.2">
      <c r="B4793" s="203">
        <v>2013</v>
      </c>
      <c r="C4793" s="204">
        <v>2641651.12</v>
      </c>
      <c r="D4793" s="205" t="s">
        <v>87</v>
      </c>
      <c r="E4793" s="205" t="s">
        <v>95</v>
      </c>
      <c r="F4793" s="203">
        <v>70</v>
      </c>
      <c r="G4793" s="205" t="s">
        <v>6461</v>
      </c>
      <c r="H4793" s="205" t="s">
        <v>108</v>
      </c>
      <c r="I4793" s="205" t="s">
        <v>108</v>
      </c>
      <c r="J4793" s="205" t="s">
        <v>108</v>
      </c>
    </row>
    <row r="4794" spans="2:10" s="198" customFormat="1" ht="18" customHeight="1" x14ac:dyDescent="0.2">
      <c r="B4794" s="203">
        <v>2013</v>
      </c>
      <c r="C4794" s="204">
        <v>0</v>
      </c>
      <c r="D4794" s="205" t="s">
        <v>87</v>
      </c>
      <c r="E4794" s="205" t="s">
        <v>95</v>
      </c>
      <c r="F4794" s="203">
        <v>70</v>
      </c>
      <c r="G4794" s="205" t="s">
        <v>6461</v>
      </c>
      <c r="H4794" s="205" t="s">
        <v>108</v>
      </c>
      <c r="I4794" s="205" t="s">
        <v>349</v>
      </c>
      <c r="J4794" s="205" t="s">
        <v>108</v>
      </c>
    </row>
    <row r="4795" spans="2:10" s="198" customFormat="1" ht="18" customHeight="1" x14ac:dyDescent="0.2">
      <c r="B4795" s="203">
        <v>2013</v>
      </c>
      <c r="C4795" s="204">
        <v>0</v>
      </c>
      <c r="D4795" s="205" t="s">
        <v>87</v>
      </c>
      <c r="E4795" s="205" t="s">
        <v>95</v>
      </c>
      <c r="F4795" s="203">
        <v>70</v>
      </c>
      <c r="G4795" s="205" t="s">
        <v>6461</v>
      </c>
      <c r="H4795" s="205" t="s">
        <v>349</v>
      </c>
      <c r="I4795" s="205" t="s">
        <v>349</v>
      </c>
      <c r="J4795" s="205" t="s">
        <v>349</v>
      </c>
    </row>
    <row r="4796" spans="2:10" s="198" customFormat="1" ht="18" customHeight="1" x14ac:dyDescent="0.2">
      <c r="B4796" s="203">
        <v>2013</v>
      </c>
      <c r="C4796" s="204">
        <v>0</v>
      </c>
      <c r="D4796" s="205" t="s">
        <v>87</v>
      </c>
      <c r="E4796" s="205" t="s">
        <v>95</v>
      </c>
      <c r="F4796" s="203">
        <v>70</v>
      </c>
      <c r="G4796" s="205" t="s">
        <v>6461</v>
      </c>
      <c r="H4796" s="205" t="s">
        <v>237</v>
      </c>
      <c r="I4796" s="205" t="s">
        <v>349</v>
      </c>
      <c r="J4796" s="205"/>
    </row>
    <row r="4797" spans="2:10" s="198" customFormat="1" ht="18" customHeight="1" x14ac:dyDescent="0.2">
      <c r="B4797" s="203">
        <v>2013</v>
      </c>
      <c r="C4797" s="204">
        <v>320000</v>
      </c>
      <c r="D4797" s="205" t="s">
        <v>87</v>
      </c>
      <c r="E4797" s="205" t="s">
        <v>95</v>
      </c>
      <c r="F4797" s="203">
        <v>70</v>
      </c>
      <c r="G4797" s="205" t="s">
        <v>6461</v>
      </c>
      <c r="H4797" s="205" t="s">
        <v>237</v>
      </c>
      <c r="I4797" s="205" t="s">
        <v>238</v>
      </c>
      <c r="J4797" s="205" t="s">
        <v>238</v>
      </c>
    </row>
    <row r="4798" spans="2:10" s="198" customFormat="1" ht="18" customHeight="1" x14ac:dyDescent="0.2">
      <c r="B4798" s="203">
        <v>2013</v>
      </c>
      <c r="C4798" s="204">
        <v>0</v>
      </c>
      <c r="D4798" s="205" t="s">
        <v>87</v>
      </c>
      <c r="E4798" s="205" t="s">
        <v>95</v>
      </c>
      <c r="F4798" s="203">
        <v>71</v>
      </c>
      <c r="G4798" s="205" t="s">
        <v>6469</v>
      </c>
      <c r="H4798" s="205" t="s">
        <v>349</v>
      </c>
      <c r="I4798" s="205" t="s">
        <v>349</v>
      </c>
      <c r="J4798" s="205" t="s">
        <v>349</v>
      </c>
    </row>
    <row r="4799" spans="2:10" s="198" customFormat="1" ht="18" customHeight="1" x14ac:dyDescent="0.2">
      <c r="B4799" s="203">
        <v>2013</v>
      </c>
      <c r="C4799" s="204">
        <v>0</v>
      </c>
      <c r="D4799" s="205" t="s">
        <v>87</v>
      </c>
      <c r="E4799" s="205" t="s">
        <v>95</v>
      </c>
      <c r="F4799" s="203">
        <v>71</v>
      </c>
      <c r="G4799" s="205" t="s">
        <v>6469</v>
      </c>
      <c r="H4799" s="205" t="s">
        <v>241</v>
      </c>
      <c r="I4799" s="205" t="s">
        <v>349</v>
      </c>
      <c r="J4799" s="205" t="s">
        <v>241</v>
      </c>
    </row>
    <row r="4800" spans="2:10" s="198" customFormat="1" ht="18" customHeight="1" x14ac:dyDescent="0.2">
      <c r="B4800" s="203">
        <v>2013</v>
      </c>
      <c r="C4800" s="204">
        <v>19591823.870000001</v>
      </c>
      <c r="D4800" s="205" t="s">
        <v>87</v>
      </c>
      <c r="E4800" s="205" t="s">
        <v>95</v>
      </c>
      <c r="F4800" s="203">
        <v>71</v>
      </c>
      <c r="G4800" s="205" t="s">
        <v>6469</v>
      </c>
      <c r="H4800" s="205" t="s">
        <v>241</v>
      </c>
      <c r="I4800" s="205" t="s">
        <v>241</v>
      </c>
      <c r="J4800" s="205" t="s">
        <v>241</v>
      </c>
    </row>
    <row r="4801" spans="2:10" s="198" customFormat="1" ht="18" customHeight="1" x14ac:dyDescent="0.2">
      <c r="B4801" s="203">
        <v>2013</v>
      </c>
      <c r="C4801" s="204">
        <v>2665667.2000000002</v>
      </c>
      <c r="D4801" s="205" t="s">
        <v>87</v>
      </c>
      <c r="E4801" s="205" t="s">
        <v>95</v>
      </c>
      <c r="F4801" s="203">
        <v>80</v>
      </c>
      <c r="G4801" s="205" t="s">
        <v>6462</v>
      </c>
      <c r="H4801" s="205" t="s">
        <v>108</v>
      </c>
      <c r="I4801" s="205" t="s">
        <v>108</v>
      </c>
      <c r="J4801" s="205" t="s">
        <v>108</v>
      </c>
    </row>
    <row r="4802" spans="2:10" s="198" customFormat="1" ht="18" customHeight="1" x14ac:dyDescent="0.2">
      <c r="B4802" s="203">
        <v>2013</v>
      </c>
      <c r="C4802" s="204">
        <v>0</v>
      </c>
      <c r="D4802" s="205" t="s">
        <v>87</v>
      </c>
      <c r="E4802" s="205" t="s">
        <v>95</v>
      </c>
      <c r="F4802" s="203">
        <v>80</v>
      </c>
      <c r="G4802" s="205" t="s">
        <v>6462</v>
      </c>
      <c r="H4802" s="205" t="s">
        <v>108</v>
      </c>
      <c r="I4802" s="205" t="s">
        <v>349</v>
      </c>
      <c r="J4802" s="205" t="s">
        <v>108</v>
      </c>
    </row>
    <row r="4803" spans="2:10" s="198" customFormat="1" ht="18" customHeight="1" x14ac:dyDescent="0.2">
      <c r="B4803" s="203">
        <v>2013</v>
      </c>
      <c r="C4803" s="204">
        <v>0</v>
      </c>
      <c r="D4803" s="205" t="s">
        <v>87</v>
      </c>
      <c r="E4803" s="205" t="s">
        <v>95</v>
      </c>
      <c r="F4803" s="203">
        <v>80</v>
      </c>
      <c r="G4803" s="205" t="s">
        <v>6462</v>
      </c>
      <c r="H4803" s="205" t="s">
        <v>349</v>
      </c>
      <c r="I4803" s="205" t="s">
        <v>349</v>
      </c>
      <c r="J4803" s="205" t="s">
        <v>349</v>
      </c>
    </row>
    <row r="4804" spans="2:10" s="198" customFormat="1" ht="18" customHeight="1" x14ac:dyDescent="0.2">
      <c r="B4804" s="203">
        <v>2013</v>
      </c>
      <c r="C4804" s="204">
        <v>0</v>
      </c>
      <c r="D4804" s="205" t="s">
        <v>87</v>
      </c>
      <c r="E4804" s="205" t="s">
        <v>95</v>
      </c>
      <c r="F4804" s="203">
        <v>90</v>
      </c>
      <c r="G4804" s="205" t="s">
        <v>6453</v>
      </c>
      <c r="H4804" s="205" t="s">
        <v>384</v>
      </c>
      <c r="I4804" s="205" t="s">
        <v>349</v>
      </c>
      <c r="J4804" s="205" t="s">
        <v>384</v>
      </c>
    </row>
    <row r="4805" spans="2:10" s="198" customFormat="1" ht="18" customHeight="1" x14ac:dyDescent="0.2">
      <c r="B4805" s="203">
        <v>2013</v>
      </c>
      <c r="C4805" s="204">
        <v>2975985.9</v>
      </c>
      <c r="D4805" s="205" t="s">
        <v>87</v>
      </c>
      <c r="E4805" s="205" t="s">
        <v>95</v>
      </c>
      <c r="F4805" s="203">
        <v>90</v>
      </c>
      <c r="G4805" s="205" t="s">
        <v>6453</v>
      </c>
      <c r="H4805" s="205" t="s">
        <v>497</v>
      </c>
      <c r="I4805" s="205" t="s">
        <v>477</v>
      </c>
      <c r="J4805" s="205" t="s">
        <v>477</v>
      </c>
    </row>
    <row r="4806" spans="2:10" s="198" customFormat="1" ht="18" customHeight="1" x14ac:dyDescent="0.2">
      <c r="B4806" s="203">
        <v>2013</v>
      </c>
      <c r="C4806" s="204">
        <v>21745670.449999999</v>
      </c>
      <c r="D4806" s="205" t="s">
        <v>87</v>
      </c>
      <c r="E4806" s="205" t="s">
        <v>95</v>
      </c>
      <c r="F4806" s="203">
        <v>90</v>
      </c>
      <c r="G4806" s="205" t="s">
        <v>6453</v>
      </c>
      <c r="H4806" s="205" t="s">
        <v>497</v>
      </c>
      <c r="I4806" s="205" t="s">
        <v>98</v>
      </c>
      <c r="J4806" s="205" t="s">
        <v>98</v>
      </c>
    </row>
    <row r="4807" spans="2:10" s="198" customFormat="1" ht="18" customHeight="1" x14ac:dyDescent="0.2">
      <c r="B4807" s="203">
        <v>2013</v>
      </c>
      <c r="C4807" s="204">
        <v>0</v>
      </c>
      <c r="D4807" s="205" t="s">
        <v>87</v>
      </c>
      <c r="E4807" s="205" t="s">
        <v>95</v>
      </c>
      <c r="F4807" s="203">
        <v>90</v>
      </c>
      <c r="G4807" s="205" t="s">
        <v>6453</v>
      </c>
      <c r="H4807" s="205" t="s">
        <v>497</v>
      </c>
      <c r="I4807" s="205" t="s">
        <v>349</v>
      </c>
      <c r="J4807" s="205" t="s">
        <v>497</v>
      </c>
    </row>
    <row r="4808" spans="2:10" s="198" customFormat="1" ht="18" customHeight="1" x14ac:dyDescent="0.2">
      <c r="B4808" s="203">
        <v>2013</v>
      </c>
      <c r="C4808" s="204">
        <v>246358522.47999999</v>
      </c>
      <c r="D4808" s="205" t="s">
        <v>87</v>
      </c>
      <c r="E4808" s="205" t="s">
        <v>95</v>
      </c>
      <c r="F4808" s="203">
        <v>90</v>
      </c>
      <c r="G4808" s="205" t="s">
        <v>6453</v>
      </c>
      <c r="H4808" s="205" t="s">
        <v>99</v>
      </c>
      <c r="I4808" s="205" t="s">
        <v>99</v>
      </c>
      <c r="J4808" s="205" t="s">
        <v>99</v>
      </c>
    </row>
    <row r="4809" spans="2:10" s="198" customFormat="1" ht="18" customHeight="1" x14ac:dyDescent="0.2">
      <c r="B4809" s="203">
        <v>2013</v>
      </c>
      <c r="C4809" s="204">
        <v>0</v>
      </c>
      <c r="D4809" s="205" t="s">
        <v>87</v>
      </c>
      <c r="E4809" s="205" t="s">
        <v>95</v>
      </c>
      <c r="F4809" s="203">
        <v>90</v>
      </c>
      <c r="G4809" s="205" t="s">
        <v>6453</v>
      </c>
      <c r="H4809" s="205" t="s">
        <v>99</v>
      </c>
      <c r="I4809" s="205" t="s">
        <v>349</v>
      </c>
      <c r="J4809" s="205" t="s">
        <v>99</v>
      </c>
    </row>
    <row r="4810" spans="2:10" s="198" customFormat="1" ht="18" customHeight="1" x14ac:dyDescent="0.2">
      <c r="B4810" s="203">
        <v>2013</v>
      </c>
      <c r="C4810" s="204">
        <v>14311872.140000001</v>
      </c>
      <c r="D4810" s="205" t="s">
        <v>87</v>
      </c>
      <c r="E4810" s="205" t="s">
        <v>95</v>
      </c>
      <c r="F4810" s="203">
        <v>90</v>
      </c>
      <c r="G4810" s="205" t="s">
        <v>6453</v>
      </c>
      <c r="H4810" s="205" t="s">
        <v>101</v>
      </c>
      <c r="I4810" s="205" t="s">
        <v>515</v>
      </c>
      <c r="J4810" s="205" t="s">
        <v>515</v>
      </c>
    </row>
    <row r="4811" spans="2:10" s="198" customFormat="1" ht="18" customHeight="1" x14ac:dyDescent="0.2">
      <c r="B4811" s="203">
        <v>2013</v>
      </c>
      <c r="C4811" s="204">
        <v>62383799.57</v>
      </c>
      <c r="D4811" s="205" t="s">
        <v>87</v>
      </c>
      <c r="E4811" s="205" t="s">
        <v>95</v>
      </c>
      <c r="F4811" s="203">
        <v>90</v>
      </c>
      <c r="G4811" s="205" t="s">
        <v>6453</v>
      </c>
      <c r="H4811" s="205" t="s">
        <v>101</v>
      </c>
      <c r="I4811" s="205" t="s">
        <v>516</v>
      </c>
      <c r="J4811" s="205" t="s">
        <v>516</v>
      </c>
    </row>
    <row r="4812" spans="2:10" s="198" customFormat="1" ht="18" customHeight="1" x14ac:dyDescent="0.2">
      <c r="B4812" s="203">
        <v>2013</v>
      </c>
      <c r="C4812" s="204">
        <v>0</v>
      </c>
      <c r="D4812" s="205" t="s">
        <v>87</v>
      </c>
      <c r="E4812" s="205" t="s">
        <v>95</v>
      </c>
      <c r="F4812" s="203">
        <v>90</v>
      </c>
      <c r="G4812" s="205" t="s">
        <v>6453</v>
      </c>
      <c r="H4812" s="205" t="s">
        <v>101</v>
      </c>
      <c r="I4812" s="205" t="s">
        <v>349</v>
      </c>
      <c r="J4812" s="205" t="s">
        <v>101</v>
      </c>
    </row>
    <row r="4813" spans="2:10" s="198" customFormat="1" ht="18" customHeight="1" x14ac:dyDescent="0.2">
      <c r="B4813" s="203">
        <v>2013</v>
      </c>
      <c r="C4813" s="204">
        <v>12364187.109999999</v>
      </c>
      <c r="D4813" s="205" t="s">
        <v>87</v>
      </c>
      <c r="E4813" s="205" t="s">
        <v>95</v>
      </c>
      <c r="F4813" s="203">
        <v>90</v>
      </c>
      <c r="G4813" s="205" t="s">
        <v>6453</v>
      </c>
      <c r="H4813" s="205" t="s">
        <v>103</v>
      </c>
      <c r="I4813" s="205" t="s">
        <v>103</v>
      </c>
      <c r="J4813" s="205" t="s">
        <v>103</v>
      </c>
    </row>
    <row r="4814" spans="2:10" s="198" customFormat="1" ht="18" customHeight="1" x14ac:dyDescent="0.2">
      <c r="B4814" s="203">
        <v>2013</v>
      </c>
      <c r="C4814" s="204">
        <v>0</v>
      </c>
      <c r="D4814" s="205" t="s">
        <v>87</v>
      </c>
      <c r="E4814" s="205" t="s">
        <v>95</v>
      </c>
      <c r="F4814" s="203">
        <v>90</v>
      </c>
      <c r="G4814" s="205" t="s">
        <v>6453</v>
      </c>
      <c r="H4814" s="205" t="s">
        <v>103</v>
      </c>
      <c r="I4814" s="205" t="s">
        <v>349</v>
      </c>
      <c r="J4814" s="205" t="s">
        <v>103</v>
      </c>
    </row>
    <row r="4815" spans="2:10" s="198" customFormat="1" ht="18" customHeight="1" x14ac:dyDescent="0.2">
      <c r="B4815" s="203">
        <v>2013</v>
      </c>
      <c r="C4815" s="204">
        <v>454930.13</v>
      </c>
      <c r="D4815" s="205" t="s">
        <v>87</v>
      </c>
      <c r="E4815" s="205" t="s">
        <v>95</v>
      </c>
      <c r="F4815" s="203">
        <v>90</v>
      </c>
      <c r="G4815" s="205" t="s">
        <v>6453</v>
      </c>
      <c r="H4815" s="205" t="s">
        <v>104</v>
      </c>
      <c r="I4815" s="205" t="s">
        <v>104</v>
      </c>
      <c r="J4815" s="205" t="s">
        <v>104</v>
      </c>
    </row>
    <row r="4816" spans="2:10" s="198" customFormat="1" ht="18" customHeight="1" x14ac:dyDescent="0.2">
      <c r="B4816" s="203">
        <v>2013</v>
      </c>
      <c r="C4816" s="204">
        <v>0</v>
      </c>
      <c r="D4816" s="205" t="s">
        <v>87</v>
      </c>
      <c r="E4816" s="205" t="s">
        <v>95</v>
      </c>
      <c r="F4816" s="203">
        <v>90</v>
      </c>
      <c r="G4816" s="205" t="s">
        <v>6453</v>
      </c>
      <c r="H4816" s="205" t="s">
        <v>104</v>
      </c>
      <c r="I4816" s="205" t="s">
        <v>349</v>
      </c>
      <c r="J4816" s="205" t="s">
        <v>104</v>
      </c>
    </row>
    <row r="4817" spans="2:10" s="198" customFormat="1" ht="18" customHeight="1" x14ac:dyDescent="0.2">
      <c r="B4817" s="203">
        <v>2013</v>
      </c>
      <c r="C4817" s="204">
        <v>4355110.8899999997</v>
      </c>
      <c r="D4817" s="205" t="s">
        <v>87</v>
      </c>
      <c r="E4817" s="205" t="s">
        <v>95</v>
      </c>
      <c r="F4817" s="203">
        <v>90</v>
      </c>
      <c r="G4817" s="205" t="s">
        <v>6453</v>
      </c>
      <c r="H4817" s="205" t="s">
        <v>105</v>
      </c>
      <c r="I4817" s="205" t="s">
        <v>105</v>
      </c>
      <c r="J4817" s="205" t="s">
        <v>105</v>
      </c>
    </row>
    <row r="4818" spans="2:10" s="198" customFormat="1" ht="18" customHeight="1" x14ac:dyDescent="0.2">
      <c r="B4818" s="203">
        <v>2013</v>
      </c>
      <c r="C4818" s="204">
        <v>8912992.6199999992</v>
      </c>
      <c r="D4818" s="205" t="s">
        <v>87</v>
      </c>
      <c r="E4818" s="205" t="s">
        <v>95</v>
      </c>
      <c r="F4818" s="203">
        <v>90</v>
      </c>
      <c r="G4818" s="205" t="s">
        <v>6453</v>
      </c>
      <c r="H4818" s="205" t="s">
        <v>105</v>
      </c>
      <c r="I4818" s="205" t="s">
        <v>478</v>
      </c>
      <c r="J4818" s="205" t="s">
        <v>478</v>
      </c>
    </row>
    <row r="4819" spans="2:10" s="198" customFormat="1" ht="18" customHeight="1" x14ac:dyDescent="0.2">
      <c r="B4819" s="203">
        <v>2013</v>
      </c>
      <c r="C4819" s="204">
        <v>34653629.520000003</v>
      </c>
      <c r="D4819" s="205" t="s">
        <v>87</v>
      </c>
      <c r="E4819" s="205" t="s">
        <v>95</v>
      </c>
      <c r="F4819" s="203">
        <v>90</v>
      </c>
      <c r="G4819" s="205" t="s">
        <v>6453</v>
      </c>
      <c r="H4819" s="205" t="s">
        <v>105</v>
      </c>
      <c r="I4819" s="205" t="s">
        <v>479</v>
      </c>
      <c r="J4819" s="205" t="s">
        <v>479</v>
      </c>
    </row>
    <row r="4820" spans="2:10" s="198" customFormat="1" ht="18" customHeight="1" x14ac:dyDescent="0.2">
      <c r="B4820" s="203">
        <v>2013</v>
      </c>
      <c r="C4820" s="204">
        <v>737666.12</v>
      </c>
      <c r="D4820" s="205" t="s">
        <v>87</v>
      </c>
      <c r="E4820" s="205" t="s">
        <v>95</v>
      </c>
      <c r="F4820" s="203">
        <v>90</v>
      </c>
      <c r="G4820" s="205" t="s">
        <v>6453</v>
      </c>
      <c r="H4820" s="205" t="s">
        <v>105</v>
      </c>
      <c r="I4820" s="205" t="s">
        <v>517</v>
      </c>
      <c r="J4820" s="205" t="s">
        <v>517</v>
      </c>
    </row>
    <row r="4821" spans="2:10" s="198" customFormat="1" ht="18" customHeight="1" x14ac:dyDescent="0.2">
      <c r="B4821" s="203">
        <v>2013</v>
      </c>
      <c r="C4821" s="204">
        <v>0</v>
      </c>
      <c r="D4821" s="205" t="s">
        <v>87</v>
      </c>
      <c r="E4821" s="205" t="s">
        <v>95</v>
      </c>
      <c r="F4821" s="203">
        <v>90</v>
      </c>
      <c r="G4821" s="205" t="s">
        <v>6453</v>
      </c>
      <c r="H4821" s="205" t="s">
        <v>105</v>
      </c>
      <c r="I4821" s="205" t="s">
        <v>349</v>
      </c>
      <c r="J4821" s="205" t="s">
        <v>105</v>
      </c>
    </row>
    <row r="4822" spans="2:10" s="198" customFormat="1" ht="18" customHeight="1" x14ac:dyDescent="0.2">
      <c r="B4822" s="203">
        <v>2013</v>
      </c>
      <c r="C4822" s="204">
        <v>0</v>
      </c>
      <c r="D4822" s="205" t="s">
        <v>87</v>
      </c>
      <c r="E4822" s="205" t="s">
        <v>95</v>
      </c>
      <c r="F4822" s="203">
        <v>90</v>
      </c>
      <c r="G4822" s="205" t="s">
        <v>6453</v>
      </c>
      <c r="H4822" s="205" t="s">
        <v>6454</v>
      </c>
      <c r="I4822" s="205" t="s">
        <v>349</v>
      </c>
      <c r="J4822" s="205" t="s">
        <v>6454</v>
      </c>
    </row>
    <row r="4823" spans="2:10" s="198" customFormat="1" ht="18" customHeight="1" x14ac:dyDescent="0.2">
      <c r="B4823" s="203">
        <v>2013</v>
      </c>
      <c r="C4823" s="204">
        <v>972897.9</v>
      </c>
      <c r="D4823" s="205" t="s">
        <v>87</v>
      </c>
      <c r="E4823" s="205" t="s">
        <v>95</v>
      </c>
      <c r="F4823" s="203">
        <v>90</v>
      </c>
      <c r="G4823" s="205" t="s">
        <v>6453</v>
      </c>
      <c r="H4823" s="205" t="s">
        <v>377</v>
      </c>
      <c r="I4823" s="205" t="s">
        <v>377</v>
      </c>
      <c r="J4823" s="205" t="s">
        <v>377</v>
      </c>
    </row>
    <row r="4824" spans="2:10" s="198" customFormat="1" ht="18" customHeight="1" x14ac:dyDescent="0.2">
      <c r="B4824" s="203">
        <v>2013</v>
      </c>
      <c r="C4824" s="204">
        <v>0</v>
      </c>
      <c r="D4824" s="205" t="s">
        <v>87</v>
      </c>
      <c r="E4824" s="205" t="s">
        <v>95</v>
      </c>
      <c r="F4824" s="203">
        <v>90</v>
      </c>
      <c r="G4824" s="205" t="s">
        <v>6453</v>
      </c>
      <c r="H4824" s="205" t="s">
        <v>377</v>
      </c>
      <c r="I4824" s="205" t="s">
        <v>349</v>
      </c>
      <c r="J4824" s="205" t="s">
        <v>377</v>
      </c>
    </row>
    <row r="4825" spans="2:10" s="198" customFormat="1" ht="18" customHeight="1" x14ac:dyDescent="0.2">
      <c r="B4825" s="203">
        <v>2013</v>
      </c>
      <c r="C4825" s="204">
        <v>2317625.0699999998</v>
      </c>
      <c r="D4825" s="205" t="s">
        <v>87</v>
      </c>
      <c r="E4825" s="205" t="s">
        <v>95</v>
      </c>
      <c r="F4825" s="203">
        <v>90</v>
      </c>
      <c r="G4825" s="205" t="s">
        <v>6453</v>
      </c>
      <c r="H4825" s="205" t="s">
        <v>108</v>
      </c>
      <c r="I4825" s="205" t="s">
        <v>108</v>
      </c>
      <c r="J4825" s="205" t="s">
        <v>108</v>
      </c>
    </row>
    <row r="4826" spans="2:10" s="198" customFormat="1" ht="18" customHeight="1" x14ac:dyDescent="0.2">
      <c r="B4826" s="203">
        <v>2013</v>
      </c>
      <c r="C4826" s="204">
        <v>0</v>
      </c>
      <c r="D4826" s="205" t="s">
        <v>87</v>
      </c>
      <c r="E4826" s="205" t="s">
        <v>95</v>
      </c>
      <c r="F4826" s="203">
        <v>90</v>
      </c>
      <c r="G4826" s="205" t="s">
        <v>6453</v>
      </c>
      <c r="H4826" s="205" t="s">
        <v>108</v>
      </c>
      <c r="I4826" s="205" t="s">
        <v>349</v>
      </c>
      <c r="J4826" s="205" t="s">
        <v>108</v>
      </c>
    </row>
    <row r="4827" spans="2:10" s="198" customFormat="1" ht="18" customHeight="1" x14ac:dyDescent="0.2">
      <c r="B4827" s="203">
        <v>2013</v>
      </c>
      <c r="C4827" s="204">
        <v>2572000</v>
      </c>
      <c r="D4827" s="205" t="s">
        <v>87</v>
      </c>
      <c r="E4827" s="205" t="s">
        <v>95</v>
      </c>
      <c r="F4827" s="203">
        <v>90</v>
      </c>
      <c r="G4827" s="205" t="s">
        <v>6453</v>
      </c>
      <c r="H4827" s="205" t="s">
        <v>108</v>
      </c>
      <c r="I4827" s="205" t="s">
        <v>407</v>
      </c>
      <c r="J4827" s="205" t="s">
        <v>407</v>
      </c>
    </row>
    <row r="4828" spans="2:10" s="198" customFormat="1" ht="18" customHeight="1" x14ac:dyDescent="0.2">
      <c r="B4828" s="203">
        <v>2013</v>
      </c>
      <c r="C4828" s="204">
        <v>0</v>
      </c>
      <c r="D4828" s="205" t="s">
        <v>87</v>
      </c>
      <c r="E4828" s="205" t="s">
        <v>95</v>
      </c>
      <c r="F4828" s="203">
        <v>90</v>
      </c>
      <c r="G4828" s="205" t="s">
        <v>6453</v>
      </c>
      <c r="H4828" s="205" t="s">
        <v>109</v>
      </c>
      <c r="I4828" s="205" t="s">
        <v>109</v>
      </c>
      <c r="J4828" s="205" t="s">
        <v>109</v>
      </c>
    </row>
    <row r="4829" spans="2:10" s="198" customFormat="1" ht="18" customHeight="1" x14ac:dyDescent="0.2">
      <c r="B4829" s="203">
        <v>2013</v>
      </c>
      <c r="C4829" s="204">
        <v>0</v>
      </c>
      <c r="D4829" s="205" t="s">
        <v>87</v>
      </c>
      <c r="E4829" s="205" t="s">
        <v>95</v>
      </c>
      <c r="F4829" s="203">
        <v>90</v>
      </c>
      <c r="G4829" s="205" t="s">
        <v>6453</v>
      </c>
      <c r="H4829" s="205" t="s">
        <v>109</v>
      </c>
      <c r="I4829" s="205" t="s">
        <v>349</v>
      </c>
      <c r="J4829" s="205" t="s">
        <v>109</v>
      </c>
    </row>
    <row r="4830" spans="2:10" s="198" customFormat="1" ht="18" customHeight="1" x14ac:dyDescent="0.2">
      <c r="B4830" s="203">
        <v>2013</v>
      </c>
      <c r="C4830" s="204">
        <v>100150397.83</v>
      </c>
      <c r="D4830" s="205" t="s">
        <v>87</v>
      </c>
      <c r="E4830" s="205" t="s">
        <v>95</v>
      </c>
      <c r="F4830" s="203">
        <v>90</v>
      </c>
      <c r="G4830" s="205" t="s">
        <v>6453</v>
      </c>
      <c r="H4830" s="205" t="s">
        <v>110</v>
      </c>
      <c r="I4830" s="205" t="s">
        <v>518</v>
      </c>
      <c r="J4830" s="205" t="s">
        <v>518</v>
      </c>
    </row>
    <row r="4831" spans="2:10" s="198" customFormat="1" ht="18" customHeight="1" x14ac:dyDescent="0.2">
      <c r="B4831" s="203">
        <v>2013</v>
      </c>
      <c r="C4831" s="204">
        <v>18860837.629999999</v>
      </c>
      <c r="D4831" s="205" t="s">
        <v>87</v>
      </c>
      <c r="E4831" s="205" t="s">
        <v>95</v>
      </c>
      <c r="F4831" s="203">
        <v>90</v>
      </c>
      <c r="G4831" s="205" t="s">
        <v>6453</v>
      </c>
      <c r="H4831" s="205" t="s">
        <v>110</v>
      </c>
      <c r="I4831" s="205" t="s">
        <v>519</v>
      </c>
      <c r="J4831" s="205" t="s">
        <v>519</v>
      </c>
    </row>
    <row r="4832" spans="2:10" s="198" customFormat="1" ht="18" customHeight="1" x14ac:dyDescent="0.2">
      <c r="B4832" s="203">
        <v>2013</v>
      </c>
      <c r="C4832" s="204">
        <v>0</v>
      </c>
      <c r="D4832" s="205" t="s">
        <v>87</v>
      </c>
      <c r="E4832" s="205" t="s">
        <v>95</v>
      </c>
      <c r="F4832" s="203">
        <v>90</v>
      </c>
      <c r="G4832" s="205" t="s">
        <v>6453</v>
      </c>
      <c r="H4832" s="205" t="s">
        <v>110</v>
      </c>
      <c r="I4832" s="205" t="s">
        <v>349</v>
      </c>
      <c r="J4832" s="205" t="s">
        <v>110</v>
      </c>
    </row>
    <row r="4833" spans="2:10" s="198" customFormat="1" ht="18" customHeight="1" x14ac:dyDescent="0.2">
      <c r="B4833" s="203">
        <v>2013</v>
      </c>
      <c r="C4833" s="204">
        <v>89535621.859999999</v>
      </c>
      <c r="D4833" s="205" t="s">
        <v>87</v>
      </c>
      <c r="E4833" s="205" t="s">
        <v>95</v>
      </c>
      <c r="F4833" s="203">
        <v>90</v>
      </c>
      <c r="G4833" s="205" t="s">
        <v>6453</v>
      </c>
      <c r="H4833" s="205" t="s">
        <v>111</v>
      </c>
      <c r="I4833" s="205" t="s">
        <v>111</v>
      </c>
      <c r="J4833" s="205" t="s">
        <v>111</v>
      </c>
    </row>
    <row r="4834" spans="2:10" s="198" customFormat="1" ht="18" customHeight="1" x14ac:dyDescent="0.2">
      <c r="B4834" s="203">
        <v>2013</v>
      </c>
      <c r="C4834" s="204">
        <v>3998747.85</v>
      </c>
      <c r="D4834" s="205" t="s">
        <v>87</v>
      </c>
      <c r="E4834" s="205" t="s">
        <v>95</v>
      </c>
      <c r="F4834" s="203">
        <v>90</v>
      </c>
      <c r="G4834" s="205" t="s">
        <v>6453</v>
      </c>
      <c r="H4834" s="205" t="s">
        <v>111</v>
      </c>
      <c r="I4834" s="205" t="s">
        <v>349</v>
      </c>
      <c r="J4834" s="205" t="s">
        <v>111</v>
      </c>
    </row>
    <row r="4835" spans="2:10" s="198" customFormat="1" ht="18" customHeight="1" x14ac:dyDescent="0.2">
      <c r="B4835" s="203">
        <v>2013</v>
      </c>
      <c r="C4835" s="204">
        <v>16952084.079999998</v>
      </c>
      <c r="D4835" s="205" t="s">
        <v>87</v>
      </c>
      <c r="E4835" s="205" t="s">
        <v>95</v>
      </c>
      <c r="F4835" s="203">
        <v>90</v>
      </c>
      <c r="G4835" s="205" t="s">
        <v>6453</v>
      </c>
      <c r="H4835" s="205" t="s">
        <v>112</v>
      </c>
      <c r="I4835" s="205" t="s">
        <v>112</v>
      </c>
      <c r="J4835" s="205" t="s">
        <v>112</v>
      </c>
    </row>
    <row r="4836" spans="2:10" s="198" customFormat="1" ht="18" customHeight="1" x14ac:dyDescent="0.2">
      <c r="B4836" s="203">
        <v>2013</v>
      </c>
      <c r="C4836" s="204">
        <v>0</v>
      </c>
      <c r="D4836" s="205" t="s">
        <v>87</v>
      </c>
      <c r="E4836" s="205" t="s">
        <v>95</v>
      </c>
      <c r="F4836" s="203">
        <v>90</v>
      </c>
      <c r="G4836" s="205" t="s">
        <v>6453</v>
      </c>
      <c r="H4836" s="205" t="s">
        <v>112</v>
      </c>
      <c r="I4836" s="205" t="s">
        <v>349</v>
      </c>
      <c r="J4836" s="205" t="s">
        <v>112</v>
      </c>
    </row>
    <row r="4837" spans="2:10" s="198" customFormat="1" ht="18" customHeight="1" x14ac:dyDescent="0.2">
      <c r="B4837" s="203">
        <v>2013</v>
      </c>
      <c r="C4837" s="204">
        <v>0</v>
      </c>
      <c r="D4837" s="205" t="s">
        <v>87</v>
      </c>
      <c r="E4837" s="205" t="s">
        <v>95</v>
      </c>
      <c r="F4837" s="203">
        <v>90</v>
      </c>
      <c r="G4837" s="205" t="s">
        <v>6453</v>
      </c>
      <c r="H4837" s="205" t="s">
        <v>6470</v>
      </c>
      <c r="I4837" s="205" t="s">
        <v>349</v>
      </c>
      <c r="J4837" s="205" t="s">
        <v>6470</v>
      </c>
    </row>
    <row r="4838" spans="2:10" s="198" customFormat="1" ht="18" customHeight="1" x14ac:dyDescent="0.2">
      <c r="B4838" s="203">
        <v>2013</v>
      </c>
      <c r="C4838" s="204">
        <v>1469.55</v>
      </c>
      <c r="D4838" s="205" t="s">
        <v>87</v>
      </c>
      <c r="E4838" s="205" t="s">
        <v>95</v>
      </c>
      <c r="F4838" s="203">
        <v>90</v>
      </c>
      <c r="G4838" s="205" t="s">
        <v>6453</v>
      </c>
      <c r="H4838" s="205" t="s">
        <v>363</v>
      </c>
      <c r="I4838" s="205" t="s">
        <v>363</v>
      </c>
      <c r="J4838" s="205" t="s">
        <v>363</v>
      </c>
    </row>
    <row r="4839" spans="2:10" s="198" customFormat="1" ht="18" customHeight="1" x14ac:dyDescent="0.2">
      <c r="B4839" s="203">
        <v>2013</v>
      </c>
      <c r="C4839" s="204">
        <v>0</v>
      </c>
      <c r="D4839" s="205" t="s">
        <v>87</v>
      </c>
      <c r="E4839" s="205" t="s">
        <v>95</v>
      </c>
      <c r="F4839" s="203">
        <v>90</v>
      </c>
      <c r="G4839" s="205" t="s">
        <v>6453</v>
      </c>
      <c r="H4839" s="205" t="s">
        <v>363</v>
      </c>
      <c r="I4839" s="205" t="s">
        <v>349</v>
      </c>
      <c r="J4839" s="205" t="s">
        <v>363</v>
      </c>
    </row>
    <row r="4840" spans="2:10" s="198" customFormat="1" ht="18" customHeight="1" x14ac:dyDescent="0.2">
      <c r="B4840" s="203">
        <v>2013</v>
      </c>
      <c r="C4840" s="204">
        <v>11778341.73</v>
      </c>
      <c r="D4840" s="205" t="s">
        <v>87</v>
      </c>
      <c r="E4840" s="205" t="s">
        <v>95</v>
      </c>
      <c r="F4840" s="203">
        <v>90</v>
      </c>
      <c r="G4840" s="205" t="s">
        <v>6453</v>
      </c>
      <c r="H4840" s="205" t="s">
        <v>115</v>
      </c>
      <c r="I4840" s="205" t="s">
        <v>116</v>
      </c>
      <c r="J4840" s="205" t="s">
        <v>116</v>
      </c>
    </row>
    <row r="4841" spans="2:10" s="198" customFormat="1" ht="18" customHeight="1" x14ac:dyDescent="0.2">
      <c r="B4841" s="203">
        <v>2013</v>
      </c>
      <c r="C4841" s="204">
        <v>298500</v>
      </c>
      <c r="D4841" s="205" t="s">
        <v>87</v>
      </c>
      <c r="E4841" s="205" t="s">
        <v>95</v>
      </c>
      <c r="F4841" s="203">
        <v>90</v>
      </c>
      <c r="G4841" s="205" t="s">
        <v>6453</v>
      </c>
      <c r="H4841" s="205" t="s">
        <v>115</v>
      </c>
      <c r="I4841" s="205" t="s">
        <v>452</v>
      </c>
      <c r="J4841" s="205" t="s">
        <v>452</v>
      </c>
    </row>
    <row r="4842" spans="2:10" s="198" customFormat="1" ht="18" customHeight="1" x14ac:dyDescent="0.2">
      <c r="B4842" s="203">
        <v>2013</v>
      </c>
      <c r="C4842" s="204">
        <v>17166541.969999999</v>
      </c>
      <c r="D4842" s="205" t="s">
        <v>87</v>
      </c>
      <c r="E4842" s="205" t="s">
        <v>95</v>
      </c>
      <c r="F4842" s="203">
        <v>90</v>
      </c>
      <c r="G4842" s="205" t="s">
        <v>6453</v>
      </c>
      <c r="H4842" s="205" t="s">
        <v>115</v>
      </c>
      <c r="I4842" s="205" t="s">
        <v>397</v>
      </c>
      <c r="J4842" s="205" t="s">
        <v>397</v>
      </c>
    </row>
    <row r="4843" spans="2:10" s="198" customFormat="1" ht="18" customHeight="1" x14ac:dyDescent="0.2">
      <c r="B4843" s="203">
        <v>2013</v>
      </c>
      <c r="C4843" s="204">
        <v>26241073.98</v>
      </c>
      <c r="D4843" s="205" t="s">
        <v>87</v>
      </c>
      <c r="E4843" s="205" t="s">
        <v>95</v>
      </c>
      <c r="F4843" s="203">
        <v>90</v>
      </c>
      <c r="G4843" s="205" t="s">
        <v>6453</v>
      </c>
      <c r="H4843" s="205" t="s">
        <v>115</v>
      </c>
      <c r="I4843" s="205" t="s">
        <v>385</v>
      </c>
      <c r="J4843" s="205" t="s">
        <v>385</v>
      </c>
    </row>
    <row r="4844" spans="2:10" s="198" customFormat="1" ht="18" customHeight="1" x14ac:dyDescent="0.2">
      <c r="B4844" s="203">
        <v>2013</v>
      </c>
      <c r="C4844" s="204">
        <v>5556.97</v>
      </c>
      <c r="D4844" s="205" t="s">
        <v>87</v>
      </c>
      <c r="E4844" s="205" t="s">
        <v>95</v>
      </c>
      <c r="F4844" s="203">
        <v>90</v>
      </c>
      <c r="G4844" s="205" t="s">
        <v>6453</v>
      </c>
      <c r="H4844" s="205" t="s">
        <v>115</v>
      </c>
      <c r="I4844" s="205" t="s">
        <v>453</v>
      </c>
      <c r="J4844" s="205" t="s">
        <v>453</v>
      </c>
    </row>
    <row r="4845" spans="2:10" s="198" customFormat="1" ht="18" customHeight="1" x14ac:dyDescent="0.2">
      <c r="B4845" s="203">
        <v>2013</v>
      </c>
      <c r="C4845" s="204">
        <v>1222650.8</v>
      </c>
      <c r="D4845" s="205" t="s">
        <v>87</v>
      </c>
      <c r="E4845" s="205" t="s">
        <v>95</v>
      </c>
      <c r="F4845" s="203">
        <v>90</v>
      </c>
      <c r="G4845" s="205" t="s">
        <v>6453</v>
      </c>
      <c r="H4845" s="205" t="s">
        <v>115</v>
      </c>
      <c r="I4845" s="205" t="s">
        <v>454</v>
      </c>
      <c r="J4845" s="205" t="s">
        <v>454</v>
      </c>
    </row>
    <row r="4846" spans="2:10" s="198" customFormat="1" ht="18" customHeight="1" x14ac:dyDescent="0.2">
      <c r="B4846" s="203">
        <v>2013</v>
      </c>
      <c r="C4846" s="204">
        <v>1418515.57</v>
      </c>
      <c r="D4846" s="205" t="s">
        <v>87</v>
      </c>
      <c r="E4846" s="205" t="s">
        <v>95</v>
      </c>
      <c r="F4846" s="203">
        <v>90</v>
      </c>
      <c r="G4846" s="205" t="s">
        <v>6453</v>
      </c>
      <c r="H4846" s="205" t="s">
        <v>115</v>
      </c>
      <c r="I4846" s="205" t="s">
        <v>455</v>
      </c>
      <c r="J4846" s="205" t="s">
        <v>455</v>
      </c>
    </row>
    <row r="4847" spans="2:10" s="198" customFormat="1" ht="18" customHeight="1" x14ac:dyDescent="0.2">
      <c r="B4847" s="203">
        <v>2013</v>
      </c>
      <c r="C4847" s="204">
        <v>1606853.07</v>
      </c>
      <c r="D4847" s="205" t="s">
        <v>87</v>
      </c>
      <c r="E4847" s="205" t="s">
        <v>95</v>
      </c>
      <c r="F4847" s="203">
        <v>90</v>
      </c>
      <c r="G4847" s="205" t="s">
        <v>6453</v>
      </c>
      <c r="H4847" s="205" t="s">
        <v>115</v>
      </c>
      <c r="I4847" s="205" t="s">
        <v>480</v>
      </c>
      <c r="J4847" s="205" t="s">
        <v>480</v>
      </c>
    </row>
    <row r="4848" spans="2:10" s="198" customFormat="1" ht="18" customHeight="1" x14ac:dyDescent="0.2">
      <c r="B4848" s="203">
        <v>2013</v>
      </c>
      <c r="C4848" s="204">
        <v>8779403.8699999992</v>
      </c>
      <c r="D4848" s="205" t="s">
        <v>87</v>
      </c>
      <c r="E4848" s="205" t="s">
        <v>95</v>
      </c>
      <c r="F4848" s="203">
        <v>90</v>
      </c>
      <c r="G4848" s="205" t="s">
        <v>6453</v>
      </c>
      <c r="H4848" s="205" t="s">
        <v>115</v>
      </c>
      <c r="I4848" s="205" t="s">
        <v>118</v>
      </c>
      <c r="J4848" s="205" t="s">
        <v>118</v>
      </c>
    </row>
    <row r="4849" spans="2:10" s="198" customFormat="1" ht="18" customHeight="1" x14ac:dyDescent="0.2">
      <c r="B4849" s="203">
        <v>2013</v>
      </c>
      <c r="C4849" s="204">
        <v>375316367.31</v>
      </c>
      <c r="D4849" s="205" t="s">
        <v>87</v>
      </c>
      <c r="E4849" s="205" t="s">
        <v>95</v>
      </c>
      <c r="F4849" s="203">
        <v>90</v>
      </c>
      <c r="G4849" s="205" t="s">
        <v>6453</v>
      </c>
      <c r="H4849" s="205" t="s">
        <v>115</v>
      </c>
      <c r="I4849" s="205" t="s">
        <v>388</v>
      </c>
      <c r="J4849" s="205" t="s">
        <v>388</v>
      </c>
    </row>
    <row r="4850" spans="2:10" s="198" customFormat="1" ht="18" customHeight="1" x14ac:dyDescent="0.2">
      <c r="B4850" s="203">
        <v>2013</v>
      </c>
      <c r="C4850" s="204">
        <v>1414158.86</v>
      </c>
      <c r="D4850" s="205" t="s">
        <v>87</v>
      </c>
      <c r="E4850" s="205" t="s">
        <v>95</v>
      </c>
      <c r="F4850" s="203">
        <v>90</v>
      </c>
      <c r="G4850" s="205" t="s">
        <v>6453</v>
      </c>
      <c r="H4850" s="205" t="s">
        <v>115</v>
      </c>
      <c r="I4850" s="205" t="s">
        <v>456</v>
      </c>
      <c r="J4850" s="205" t="s">
        <v>456</v>
      </c>
    </row>
    <row r="4851" spans="2:10" s="198" customFormat="1" ht="18" customHeight="1" x14ac:dyDescent="0.2">
      <c r="B4851" s="203">
        <v>2013</v>
      </c>
      <c r="C4851" s="204">
        <v>92649440.239999995</v>
      </c>
      <c r="D4851" s="205" t="s">
        <v>87</v>
      </c>
      <c r="E4851" s="205" t="s">
        <v>95</v>
      </c>
      <c r="F4851" s="203">
        <v>90</v>
      </c>
      <c r="G4851" s="205" t="s">
        <v>6453</v>
      </c>
      <c r="H4851" s="205" t="s">
        <v>115</v>
      </c>
      <c r="I4851" s="205" t="s">
        <v>457</v>
      </c>
      <c r="J4851" s="205" t="s">
        <v>457</v>
      </c>
    </row>
    <row r="4852" spans="2:10" s="198" customFormat="1" ht="18" customHeight="1" x14ac:dyDescent="0.2">
      <c r="B4852" s="203">
        <v>2013</v>
      </c>
      <c r="C4852" s="204">
        <v>4022015.63</v>
      </c>
      <c r="D4852" s="205" t="s">
        <v>87</v>
      </c>
      <c r="E4852" s="205" t="s">
        <v>95</v>
      </c>
      <c r="F4852" s="203">
        <v>90</v>
      </c>
      <c r="G4852" s="205" t="s">
        <v>6453</v>
      </c>
      <c r="H4852" s="205" t="s">
        <v>115</v>
      </c>
      <c r="I4852" s="205" t="s">
        <v>394</v>
      </c>
      <c r="J4852" s="205" t="s">
        <v>394</v>
      </c>
    </row>
    <row r="4853" spans="2:10" s="198" customFormat="1" ht="18" customHeight="1" x14ac:dyDescent="0.2">
      <c r="B4853" s="203">
        <v>2013</v>
      </c>
      <c r="C4853" s="204">
        <v>0</v>
      </c>
      <c r="D4853" s="205" t="s">
        <v>87</v>
      </c>
      <c r="E4853" s="205" t="s">
        <v>95</v>
      </c>
      <c r="F4853" s="203">
        <v>90</v>
      </c>
      <c r="G4853" s="205" t="s">
        <v>6453</v>
      </c>
      <c r="H4853" s="205" t="s">
        <v>115</v>
      </c>
      <c r="I4853" s="205" t="s">
        <v>349</v>
      </c>
      <c r="J4853" s="205" t="s">
        <v>115</v>
      </c>
    </row>
    <row r="4854" spans="2:10" s="198" customFormat="1" ht="18" customHeight="1" x14ac:dyDescent="0.2">
      <c r="B4854" s="203">
        <v>2013</v>
      </c>
      <c r="C4854" s="204">
        <v>346801904.30000001</v>
      </c>
      <c r="D4854" s="205" t="s">
        <v>87</v>
      </c>
      <c r="E4854" s="205" t="s">
        <v>95</v>
      </c>
      <c r="F4854" s="203">
        <v>90</v>
      </c>
      <c r="G4854" s="205" t="s">
        <v>6453</v>
      </c>
      <c r="H4854" s="205" t="s">
        <v>120</v>
      </c>
      <c r="I4854" s="205" t="s">
        <v>121</v>
      </c>
      <c r="J4854" s="205" t="s">
        <v>121</v>
      </c>
    </row>
    <row r="4855" spans="2:10" s="198" customFormat="1" ht="18" customHeight="1" x14ac:dyDescent="0.2">
      <c r="B4855" s="203">
        <v>2013</v>
      </c>
      <c r="C4855" s="204">
        <v>369745676.50999999</v>
      </c>
      <c r="D4855" s="205" t="s">
        <v>87</v>
      </c>
      <c r="E4855" s="205" t="s">
        <v>95</v>
      </c>
      <c r="F4855" s="203">
        <v>90</v>
      </c>
      <c r="G4855" s="205" t="s">
        <v>6453</v>
      </c>
      <c r="H4855" s="205" t="s">
        <v>120</v>
      </c>
      <c r="I4855" s="205" t="s">
        <v>520</v>
      </c>
      <c r="J4855" s="205" t="s">
        <v>520</v>
      </c>
    </row>
    <row r="4856" spans="2:10" s="198" customFormat="1" ht="18" customHeight="1" x14ac:dyDescent="0.2">
      <c r="B4856" s="203">
        <v>2013</v>
      </c>
      <c r="C4856" s="204">
        <v>86587432.980000004</v>
      </c>
      <c r="D4856" s="205" t="s">
        <v>87</v>
      </c>
      <c r="E4856" s="205" t="s">
        <v>95</v>
      </c>
      <c r="F4856" s="203">
        <v>90</v>
      </c>
      <c r="G4856" s="205" t="s">
        <v>6453</v>
      </c>
      <c r="H4856" s="205" t="s">
        <v>120</v>
      </c>
      <c r="I4856" s="205" t="s">
        <v>122</v>
      </c>
      <c r="J4856" s="205" t="s">
        <v>122</v>
      </c>
    </row>
    <row r="4857" spans="2:10" s="198" customFormat="1" ht="18" customHeight="1" x14ac:dyDescent="0.2">
      <c r="B4857" s="203">
        <v>2013</v>
      </c>
      <c r="C4857" s="204">
        <v>110897347.81999999</v>
      </c>
      <c r="D4857" s="205" t="s">
        <v>87</v>
      </c>
      <c r="E4857" s="205" t="s">
        <v>95</v>
      </c>
      <c r="F4857" s="203">
        <v>90</v>
      </c>
      <c r="G4857" s="205" t="s">
        <v>6453</v>
      </c>
      <c r="H4857" s="205" t="s">
        <v>120</v>
      </c>
      <c r="I4857" s="205" t="s">
        <v>521</v>
      </c>
      <c r="J4857" s="205" t="s">
        <v>521</v>
      </c>
    </row>
    <row r="4858" spans="2:10" s="198" customFormat="1" ht="18" customHeight="1" x14ac:dyDescent="0.2">
      <c r="B4858" s="203">
        <v>2013</v>
      </c>
      <c r="C4858" s="204">
        <v>346631.47</v>
      </c>
      <c r="D4858" s="205" t="s">
        <v>87</v>
      </c>
      <c r="E4858" s="205" t="s">
        <v>95</v>
      </c>
      <c r="F4858" s="203">
        <v>90</v>
      </c>
      <c r="G4858" s="205" t="s">
        <v>6453</v>
      </c>
      <c r="H4858" s="205" t="s">
        <v>120</v>
      </c>
      <c r="I4858" s="205" t="s">
        <v>349</v>
      </c>
      <c r="J4858" s="205" t="s">
        <v>120</v>
      </c>
    </row>
    <row r="4859" spans="2:10" s="198" customFormat="1" ht="18" customHeight="1" x14ac:dyDescent="0.2">
      <c r="B4859" s="203">
        <v>2013</v>
      </c>
      <c r="C4859" s="204">
        <v>15749074.109999999</v>
      </c>
      <c r="D4859" s="205" t="s">
        <v>87</v>
      </c>
      <c r="E4859" s="205" t="s">
        <v>95</v>
      </c>
      <c r="F4859" s="203">
        <v>90</v>
      </c>
      <c r="G4859" s="205" t="s">
        <v>6453</v>
      </c>
      <c r="H4859" s="205" t="s">
        <v>481</v>
      </c>
      <c r="I4859" s="205" t="s">
        <v>157</v>
      </c>
      <c r="J4859" s="205" t="s">
        <v>157</v>
      </c>
    </row>
    <row r="4860" spans="2:10" s="198" customFormat="1" ht="18" customHeight="1" x14ac:dyDescent="0.2">
      <c r="B4860" s="203">
        <v>2013</v>
      </c>
      <c r="C4860" s="204">
        <v>0</v>
      </c>
      <c r="D4860" s="205" t="s">
        <v>87</v>
      </c>
      <c r="E4860" s="205" t="s">
        <v>95</v>
      </c>
      <c r="F4860" s="203">
        <v>90</v>
      </c>
      <c r="G4860" s="205" t="s">
        <v>6453</v>
      </c>
      <c r="H4860" s="205" t="s">
        <v>481</v>
      </c>
      <c r="I4860" s="205" t="s">
        <v>349</v>
      </c>
      <c r="J4860" s="205" t="s">
        <v>481</v>
      </c>
    </row>
    <row r="4861" spans="2:10" s="198" customFormat="1" ht="18" customHeight="1" x14ac:dyDescent="0.2">
      <c r="B4861" s="203">
        <v>2013</v>
      </c>
      <c r="C4861" s="204">
        <v>10950</v>
      </c>
      <c r="D4861" s="205" t="s">
        <v>87</v>
      </c>
      <c r="E4861" s="205" t="s">
        <v>95</v>
      </c>
      <c r="F4861" s="203">
        <v>90</v>
      </c>
      <c r="G4861" s="205" t="s">
        <v>6453</v>
      </c>
      <c r="H4861" s="205" t="s">
        <v>123</v>
      </c>
      <c r="I4861" s="205" t="s">
        <v>124</v>
      </c>
      <c r="J4861" s="205" t="s">
        <v>124</v>
      </c>
    </row>
    <row r="4862" spans="2:10" s="198" customFormat="1" ht="18" customHeight="1" x14ac:dyDescent="0.2">
      <c r="B4862" s="203">
        <v>2013</v>
      </c>
      <c r="C4862" s="204">
        <v>23287174.050000001</v>
      </c>
      <c r="D4862" s="205" t="s">
        <v>87</v>
      </c>
      <c r="E4862" s="205" t="s">
        <v>95</v>
      </c>
      <c r="F4862" s="203">
        <v>90</v>
      </c>
      <c r="G4862" s="205" t="s">
        <v>6453</v>
      </c>
      <c r="H4862" s="205" t="s">
        <v>123</v>
      </c>
      <c r="I4862" s="205" t="s">
        <v>125</v>
      </c>
      <c r="J4862" s="205" t="s">
        <v>125</v>
      </c>
    </row>
    <row r="4863" spans="2:10" s="198" customFormat="1" ht="18" customHeight="1" x14ac:dyDescent="0.2">
      <c r="B4863" s="203">
        <v>2013</v>
      </c>
      <c r="C4863" s="204">
        <v>2423775.81</v>
      </c>
      <c r="D4863" s="205" t="s">
        <v>87</v>
      </c>
      <c r="E4863" s="205" t="s">
        <v>95</v>
      </c>
      <c r="F4863" s="203">
        <v>90</v>
      </c>
      <c r="G4863" s="205" t="s">
        <v>6453</v>
      </c>
      <c r="H4863" s="205" t="s">
        <v>123</v>
      </c>
      <c r="I4863" s="205" t="s">
        <v>126</v>
      </c>
      <c r="J4863" s="205" t="s">
        <v>126</v>
      </c>
    </row>
    <row r="4864" spans="2:10" s="198" customFormat="1" ht="18" customHeight="1" x14ac:dyDescent="0.2">
      <c r="B4864" s="203">
        <v>2013</v>
      </c>
      <c r="C4864" s="204">
        <v>13523005.91</v>
      </c>
      <c r="D4864" s="205" t="s">
        <v>87</v>
      </c>
      <c r="E4864" s="205" t="s">
        <v>95</v>
      </c>
      <c r="F4864" s="203">
        <v>90</v>
      </c>
      <c r="G4864" s="205" t="s">
        <v>6453</v>
      </c>
      <c r="H4864" s="205" t="s">
        <v>123</v>
      </c>
      <c r="I4864" s="205" t="s">
        <v>127</v>
      </c>
      <c r="J4864" s="205" t="s">
        <v>127</v>
      </c>
    </row>
    <row r="4865" spans="2:10" s="198" customFormat="1" ht="18" customHeight="1" x14ac:dyDescent="0.2">
      <c r="B4865" s="203">
        <v>2013</v>
      </c>
      <c r="C4865" s="204">
        <v>3402871.05</v>
      </c>
      <c r="D4865" s="205" t="s">
        <v>87</v>
      </c>
      <c r="E4865" s="205" t="s">
        <v>95</v>
      </c>
      <c r="F4865" s="203">
        <v>90</v>
      </c>
      <c r="G4865" s="205" t="s">
        <v>6453</v>
      </c>
      <c r="H4865" s="205" t="s">
        <v>123</v>
      </c>
      <c r="I4865" s="205" t="s">
        <v>350</v>
      </c>
      <c r="J4865" s="205" t="s">
        <v>350</v>
      </c>
    </row>
    <row r="4866" spans="2:10" s="198" customFormat="1" ht="18" customHeight="1" x14ac:dyDescent="0.2">
      <c r="B4866" s="203">
        <v>2013</v>
      </c>
      <c r="C4866" s="204">
        <v>56968680.200000003</v>
      </c>
      <c r="D4866" s="205" t="s">
        <v>87</v>
      </c>
      <c r="E4866" s="205" t="s">
        <v>95</v>
      </c>
      <c r="F4866" s="203">
        <v>90</v>
      </c>
      <c r="G4866" s="205" t="s">
        <v>6453</v>
      </c>
      <c r="H4866" s="205" t="s">
        <v>123</v>
      </c>
      <c r="I4866" s="205" t="s">
        <v>128</v>
      </c>
      <c r="J4866" s="205" t="s">
        <v>128</v>
      </c>
    </row>
    <row r="4867" spans="2:10" s="198" customFormat="1" ht="18" customHeight="1" x14ac:dyDescent="0.2">
      <c r="B4867" s="203">
        <v>2013</v>
      </c>
      <c r="C4867" s="204">
        <v>2354364.33</v>
      </c>
      <c r="D4867" s="205" t="s">
        <v>87</v>
      </c>
      <c r="E4867" s="205" t="s">
        <v>95</v>
      </c>
      <c r="F4867" s="203">
        <v>90</v>
      </c>
      <c r="G4867" s="205" t="s">
        <v>6453</v>
      </c>
      <c r="H4867" s="205" t="s">
        <v>123</v>
      </c>
      <c r="I4867" s="205" t="s">
        <v>129</v>
      </c>
      <c r="J4867" s="205" t="s">
        <v>129</v>
      </c>
    </row>
    <row r="4868" spans="2:10" s="198" customFormat="1" ht="18" customHeight="1" x14ac:dyDescent="0.2">
      <c r="B4868" s="203">
        <v>2013</v>
      </c>
      <c r="C4868" s="204">
        <v>1941415.59</v>
      </c>
      <c r="D4868" s="205" t="s">
        <v>87</v>
      </c>
      <c r="E4868" s="205" t="s">
        <v>95</v>
      </c>
      <c r="F4868" s="203">
        <v>90</v>
      </c>
      <c r="G4868" s="205" t="s">
        <v>6453</v>
      </c>
      <c r="H4868" s="205" t="s">
        <v>123</v>
      </c>
      <c r="I4868" s="205" t="s">
        <v>130</v>
      </c>
      <c r="J4868" s="205" t="s">
        <v>130</v>
      </c>
    </row>
    <row r="4869" spans="2:10" s="198" customFormat="1" ht="18" customHeight="1" x14ac:dyDescent="0.2">
      <c r="B4869" s="203">
        <v>2013</v>
      </c>
      <c r="C4869" s="204">
        <v>2559055.67</v>
      </c>
      <c r="D4869" s="205" t="s">
        <v>87</v>
      </c>
      <c r="E4869" s="205" t="s">
        <v>95</v>
      </c>
      <c r="F4869" s="203">
        <v>90</v>
      </c>
      <c r="G4869" s="205" t="s">
        <v>6453</v>
      </c>
      <c r="H4869" s="205" t="s">
        <v>123</v>
      </c>
      <c r="I4869" s="205" t="s">
        <v>131</v>
      </c>
      <c r="J4869" s="205" t="s">
        <v>131</v>
      </c>
    </row>
    <row r="4870" spans="2:10" s="198" customFormat="1" ht="18" customHeight="1" x14ac:dyDescent="0.2">
      <c r="B4870" s="203">
        <v>2013</v>
      </c>
      <c r="C4870" s="204">
        <v>29031989.969999999</v>
      </c>
      <c r="D4870" s="205" t="s">
        <v>87</v>
      </c>
      <c r="E4870" s="205" t="s">
        <v>95</v>
      </c>
      <c r="F4870" s="203">
        <v>90</v>
      </c>
      <c r="G4870" s="205" t="s">
        <v>6453</v>
      </c>
      <c r="H4870" s="205" t="s">
        <v>123</v>
      </c>
      <c r="I4870" s="205" t="s">
        <v>412</v>
      </c>
      <c r="J4870" s="205" t="s">
        <v>412</v>
      </c>
    </row>
    <row r="4871" spans="2:10" s="198" customFormat="1" ht="18" customHeight="1" x14ac:dyDescent="0.2">
      <c r="B4871" s="203">
        <v>2013</v>
      </c>
      <c r="C4871" s="204">
        <v>845330.34</v>
      </c>
      <c r="D4871" s="205" t="s">
        <v>87</v>
      </c>
      <c r="E4871" s="205" t="s">
        <v>95</v>
      </c>
      <c r="F4871" s="203">
        <v>90</v>
      </c>
      <c r="G4871" s="205" t="s">
        <v>6453</v>
      </c>
      <c r="H4871" s="205" t="s">
        <v>123</v>
      </c>
      <c r="I4871" s="205" t="s">
        <v>132</v>
      </c>
      <c r="J4871" s="205" t="s">
        <v>132</v>
      </c>
    </row>
    <row r="4872" spans="2:10" s="198" customFormat="1" ht="18" customHeight="1" x14ac:dyDescent="0.2">
      <c r="B4872" s="203">
        <v>2013</v>
      </c>
      <c r="C4872" s="204">
        <v>39898079.100000001</v>
      </c>
      <c r="D4872" s="205" t="s">
        <v>87</v>
      </c>
      <c r="E4872" s="205" t="s">
        <v>95</v>
      </c>
      <c r="F4872" s="203">
        <v>90</v>
      </c>
      <c r="G4872" s="205" t="s">
        <v>6453</v>
      </c>
      <c r="H4872" s="205" t="s">
        <v>123</v>
      </c>
      <c r="I4872" s="205" t="s">
        <v>133</v>
      </c>
      <c r="J4872" s="205" t="s">
        <v>133</v>
      </c>
    </row>
    <row r="4873" spans="2:10" s="198" customFormat="1" ht="18" customHeight="1" x14ac:dyDescent="0.2">
      <c r="B4873" s="203">
        <v>2013</v>
      </c>
      <c r="C4873" s="204">
        <v>3684658.93</v>
      </c>
      <c r="D4873" s="205" t="s">
        <v>87</v>
      </c>
      <c r="E4873" s="205" t="s">
        <v>95</v>
      </c>
      <c r="F4873" s="203">
        <v>90</v>
      </c>
      <c r="G4873" s="205" t="s">
        <v>6453</v>
      </c>
      <c r="H4873" s="205" t="s">
        <v>123</v>
      </c>
      <c r="I4873" s="205" t="s">
        <v>134</v>
      </c>
      <c r="J4873" s="205" t="s">
        <v>134</v>
      </c>
    </row>
    <row r="4874" spans="2:10" s="198" customFormat="1" ht="18" customHeight="1" x14ac:dyDescent="0.2">
      <c r="B4874" s="203">
        <v>2013</v>
      </c>
      <c r="C4874" s="204">
        <v>187674.58</v>
      </c>
      <c r="D4874" s="205" t="s">
        <v>87</v>
      </c>
      <c r="E4874" s="205" t="s">
        <v>95</v>
      </c>
      <c r="F4874" s="203">
        <v>90</v>
      </c>
      <c r="G4874" s="205" t="s">
        <v>6453</v>
      </c>
      <c r="H4874" s="205" t="s">
        <v>123</v>
      </c>
      <c r="I4874" s="205" t="s">
        <v>379</v>
      </c>
      <c r="J4874" s="205" t="s">
        <v>379</v>
      </c>
    </row>
    <row r="4875" spans="2:10" s="198" customFormat="1" ht="18" customHeight="1" x14ac:dyDescent="0.2">
      <c r="B4875" s="203">
        <v>2013</v>
      </c>
      <c r="C4875" s="204">
        <v>69099.520000000004</v>
      </c>
      <c r="D4875" s="205" t="s">
        <v>87</v>
      </c>
      <c r="E4875" s="205" t="s">
        <v>95</v>
      </c>
      <c r="F4875" s="203">
        <v>90</v>
      </c>
      <c r="G4875" s="205" t="s">
        <v>6453</v>
      </c>
      <c r="H4875" s="205" t="s">
        <v>123</v>
      </c>
      <c r="I4875" s="205" t="s">
        <v>135</v>
      </c>
      <c r="J4875" s="205" t="s">
        <v>135</v>
      </c>
    </row>
    <row r="4876" spans="2:10" s="198" customFormat="1" ht="18" customHeight="1" x14ac:dyDescent="0.2">
      <c r="B4876" s="203">
        <v>2013</v>
      </c>
      <c r="C4876" s="204">
        <v>62921.46</v>
      </c>
      <c r="D4876" s="205" t="s">
        <v>87</v>
      </c>
      <c r="E4876" s="205" t="s">
        <v>95</v>
      </c>
      <c r="F4876" s="203">
        <v>90</v>
      </c>
      <c r="G4876" s="205" t="s">
        <v>6453</v>
      </c>
      <c r="H4876" s="205" t="s">
        <v>123</v>
      </c>
      <c r="I4876" s="205" t="s">
        <v>136</v>
      </c>
      <c r="J4876" s="205" t="s">
        <v>136</v>
      </c>
    </row>
    <row r="4877" spans="2:10" s="198" customFormat="1" ht="18" customHeight="1" x14ac:dyDescent="0.2">
      <c r="B4877" s="203">
        <v>2013</v>
      </c>
      <c r="C4877" s="204">
        <v>1177931.52</v>
      </c>
      <c r="D4877" s="205" t="s">
        <v>87</v>
      </c>
      <c r="E4877" s="205" t="s">
        <v>95</v>
      </c>
      <c r="F4877" s="203">
        <v>90</v>
      </c>
      <c r="G4877" s="205" t="s">
        <v>6453</v>
      </c>
      <c r="H4877" s="205" t="s">
        <v>123</v>
      </c>
      <c r="I4877" s="205" t="s">
        <v>137</v>
      </c>
      <c r="J4877" s="205" t="s">
        <v>137</v>
      </c>
    </row>
    <row r="4878" spans="2:10" s="198" customFormat="1" ht="18" customHeight="1" x14ac:dyDescent="0.2">
      <c r="B4878" s="203">
        <v>2013</v>
      </c>
      <c r="C4878" s="204">
        <v>9223378.8399999999</v>
      </c>
      <c r="D4878" s="205" t="s">
        <v>87</v>
      </c>
      <c r="E4878" s="205" t="s">
        <v>95</v>
      </c>
      <c r="F4878" s="203">
        <v>90</v>
      </c>
      <c r="G4878" s="205" t="s">
        <v>6453</v>
      </c>
      <c r="H4878" s="205" t="s">
        <v>123</v>
      </c>
      <c r="I4878" s="205" t="s">
        <v>138</v>
      </c>
      <c r="J4878" s="205" t="s">
        <v>138</v>
      </c>
    </row>
    <row r="4879" spans="2:10" s="198" customFormat="1" ht="18" customHeight="1" x14ac:dyDescent="0.2">
      <c r="B4879" s="203">
        <v>2013</v>
      </c>
      <c r="C4879" s="204">
        <v>24195130.050000001</v>
      </c>
      <c r="D4879" s="205" t="s">
        <v>87</v>
      </c>
      <c r="E4879" s="205" t="s">
        <v>95</v>
      </c>
      <c r="F4879" s="203">
        <v>90</v>
      </c>
      <c r="G4879" s="205" t="s">
        <v>6453</v>
      </c>
      <c r="H4879" s="205" t="s">
        <v>123</v>
      </c>
      <c r="I4879" s="205" t="s">
        <v>139</v>
      </c>
      <c r="J4879" s="205" t="s">
        <v>139</v>
      </c>
    </row>
    <row r="4880" spans="2:10" s="198" customFormat="1" ht="18" customHeight="1" x14ac:dyDescent="0.2">
      <c r="B4880" s="203">
        <v>2013</v>
      </c>
      <c r="C4880" s="204">
        <v>3912709.99</v>
      </c>
      <c r="D4880" s="205" t="s">
        <v>87</v>
      </c>
      <c r="E4880" s="205" t="s">
        <v>95</v>
      </c>
      <c r="F4880" s="203">
        <v>90</v>
      </c>
      <c r="G4880" s="205" t="s">
        <v>6453</v>
      </c>
      <c r="H4880" s="205" t="s">
        <v>123</v>
      </c>
      <c r="I4880" s="205" t="s">
        <v>140</v>
      </c>
      <c r="J4880" s="205" t="s">
        <v>140</v>
      </c>
    </row>
    <row r="4881" spans="2:10" s="198" customFormat="1" ht="18" customHeight="1" x14ac:dyDescent="0.2">
      <c r="B4881" s="203">
        <v>2013</v>
      </c>
      <c r="C4881" s="204">
        <v>1367874.48</v>
      </c>
      <c r="D4881" s="205" t="s">
        <v>87</v>
      </c>
      <c r="E4881" s="205" t="s">
        <v>95</v>
      </c>
      <c r="F4881" s="203">
        <v>90</v>
      </c>
      <c r="G4881" s="205" t="s">
        <v>6453</v>
      </c>
      <c r="H4881" s="205" t="s">
        <v>123</v>
      </c>
      <c r="I4881" s="205" t="s">
        <v>141</v>
      </c>
      <c r="J4881" s="205" t="s">
        <v>141</v>
      </c>
    </row>
    <row r="4882" spans="2:10" s="198" customFormat="1" ht="18" customHeight="1" x14ac:dyDescent="0.2">
      <c r="B4882" s="203">
        <v>2013</v>
      </c>
      <c r="C4882" s="204">
        <v>6477432.7999999998</v>
      </c>
      <c r="D4882" s="205" t="s">
        <v>87</v>
      </c>
      <c r="E4882" s="205" t="s">
        <v>95</v>
      </c>
      <c r="F4882" s="203">
        <v>90</v>
      </c>
      <c r="G4882" s="205" t="s">
        <v>6453</v>
      </c>
      <c r="H4882" s="205" t="s">
        <v>123</v>
      </c>
      <c r="I4882" s="205" t="s">
        <v>142</v>
      </c>
      <c r="J4882" s="205" t="s">
        <v>142</v>
      </c>
    </row>
    <row r="4883" spans="2:10" s="198" customFormat="1" ht="18" customHeight="1" x14ac:dyDescent="0.2">
      <c r="B4883" s="203">
        <v>2013</v>
      </c>
      <c r="C4883" s="204">
        <v>102013982.01000001</v>
      </c>
      <c r="D4883" s="205" t="s">
        <v>87</v>
      </c>
      <c r="E4883" s="205" t="s">
        <v>95</v>
      </c>
      <c r="F4883" s="203">
        <v>90</v>
      </c>
      <c r="G4883" s="205" t="s">
        <v>6453</v>
      </c>
      <c r="H4883" s="205" t="s">
        <v>123</v>
      </c>
      <c r="I4883" s="205" t="s">
        <v>143</v>
      </c>
      <c r="J4883" s="205" t="s">
        <v>143</v>
      </c>
    </row>
    <row r="4884" spans="2:10" s="198" customFormat="1" ht="18" customHeight="1" x14ac:dyDescent="0.2">
      <c r="B4884" s="203">
        <v>2013</v>
      </c>
      <c r="C4884" s="204">
        <v>1699813.41</v>
      </c>
      <c r="D4884" s="205" t="s">
        <v>87</v>
      </c>
      <c r="E4884" s="205" t="s">
        <v>95</v>
      </c>
      <c r="F4884" s="203">
        <v>90</v>
      </c>
      <c r="G4884" s="205" t="s">
        <v>6453</v>
      </c>
      <c r="H4884" s="205" t="s">
        <v>123</v>
      </c>
      <c r="I4884" s="205" t="s">
        <v>144</v>
      </c>
      <c r="J4884" s="205" t="s">
        <v>144</v>
      </c>
    </row>
    <row r="4885" spans="2:10" s="198" customFormat="1" ht="18" customHeight="1" x14ac:dyDescent="0.2">
      <c r="B4885" s="203">
        <v>2013</v>
      </c>
      <c r="C4885" s="204">
        <v>14930036.68</v>
      </c>
      <c r="D4885" s="205" t="s">
        <v>87</v>
      </c>
      <c r="E4885" s="205" t="s">
        <v>95</v>
      </c>
      <c r="F4885" s="203">
        <v>90</v>
      </c>
      <c r="G4885" s="205" t="s">
        <v>6453</v>
      </c>
      <c r="H4885" s="205" t="s">
        <v>123</v>
      </c>
      <c r="I4885" s="205" t="s">
        <v>145</v>
      </c>
      <c r="J4885" s="205" t="s">
        <v>145</v>
      </c>
    </row>
    <row r="4886" spans="2:10" s="198" customFormat="1" ht="18" customHeight="1" x14ac:dyDescent="0.2">
      <c r="B4886" s="203">
        <v>2013</v>
      </c>
      <c r="C4886" s="204">
        <v>13714208.949999999</v>
      </c>
      <c r="D4886" s="205" t="s">
        <v>87</v>
      </c>
      <c r="E4886" s="205" t="s">
        <v>95</v>
      </c>
      <c r="F4886" s="203">
        <v>90</v>
      </c>
      <c r="G4886" s="205" t="s">
        <v>6453</v>
      </c>
      <c r="H4886" s="205" t="s">
        <v>123</v>
      </c>
      <c r="I4886" s="205" t="s">
        <v>146</v>
      </c>
      <c r="J4886" s="205" t="s">
        <v>146</v>
      </c>
    </row>
    <row r="4887" spans="2:10" s="198" customFormat="1" ht="18" customHeight="1" x14ac:dyDescent="0.2">
      <c r="B4887" s="203">
        <v>2013</v>
      </c>
      <c r="C4887" s="204">
        <v>2596915.77</v>
      </c>
      <c r="D4887" s="205" t="s">
        <v>87</v>
      </c>
      <c r="E4887" s="205" t="s">
        <v>95</v>
      </c>
      <c r="F4887" s="203">
        <v>90</v>
      </c>
      <c r="G4887" s="205" t="s">
        <v>6453</v>
      </c>
      <c r="H4887" s="205" t="s">
        <v>123</v>
      </c>
      <c r="I4887" s="205" t="s">
        <v>147</v>
      </c>
      <c r="J4887" s="205" t="s">
        <v>147</v>
      </c>
    </row>
    <row r="4888" spans="2:10" s="198" customFormat="1" ht="18" customHeight="1" x14ac:dyDescent="0.2">
      <c r="B4888" s="203">
        <v>2013</v>
      </c>
      <c r="C4888" s="204">
        <v>8560158.7599999998</v>
      </c>
      <c r="D4888" s="205" t="s">
        <v>87</v>
      </c>
      <c r="E4888" s="205" t="s">
        <v>95</v>
      </c>
      <c r="F4888" s="203">
        <v>90</v>
      </c>
      <c r="G4888" s="205" t="s">
        <v>6453</v>
      </c>
      <c r="H4888" s="205" t="s">
        <v>123</v>
      </c>
      <c r="I4888" s="205" t="s">
        <v>148</v>
      </c>
      <c r="J4888" s="205" t="s">
        <v>148</v>
      </c>
    </row>
    <row r="4889" spans="2:10" s="198" customFormat="1" ht="18" customHeight="1" x14ac:dyDescent="0.2">
      <c r="B4889" s="203">
        <v>2013</v>
      </c>
      <c r="C4889" s="204">
        <v>2264788.2000000002</v>
      </c>
      <c r="D4889" s="205" t="s">
        <v>87</v>
      </c>
      <c r="E4889" s="205" t="s">
        <v>95</v>
      </c>
      <c r="F4889" s="203">
        <v>90</v>
      </c>
      <c r="G4889" s="205" t="s">
        <v>6453</v>
      </c>
      <c r="H4889" s="205" t="s">
        <v>123</v>
      </c>
      <c r="I4889" s="205" t="s">
        <v>149</v>
      </c>
      <c r="J4889" s="205" t="s">
        <v>149</v>
      </c>
    </row>
    <row r="4890" spans="2:10" s="198" customFormat="1" ht="18" customHeight="1" x14ac:dyDescent="0.2">
      <c r="B4890" s="203">
        <v>2013</v>
      </c>
      <c r="C4890" s="204">
        <v>2447749.4700000002</v>
      </c>
      <c r="D4890" s="205" t="s">
        <v>87</v>
      </c>
      <c r="E4890" s="205" t="s">
        <v>95</v>
      </c>
      <c r="F4890" s="203">
        <v>90</v>
      </c>
      <c r="G4890" s="205" t="s">
        <v>6453</v>
      </c>
      <c r="H4890" s="205" t="s">
        <v>123</v>
      </c>
      <c r="I4890" s="205" t="s">
        <v>150</v>
      </c>
      <c r="J4890" s="205" t="s">
        <v>150</v>
      </c>
    </row>
    <row r="4891" spans="2:10" s="198" customFormat="1" ht="18" customHeight="1" x14ac:dyDescent="0.2">
      <c r="B4891" s="203">
        <v>2013</v>
      </c>
      <c r="C4891" s="204">
        <v>593760445.16999996</v>
      </c>
      <c r="D4891" s="205" t="s">
        <v>87</v>
      </c>
      <c r="E4891" s="205" t="s">
        <v>95</v>
      </c>
      <c r="F4891" s="203">
        <v>90</v>
      </c>
      <c r="G4891" s="205" t="s">
        <v>6453</v>
      </c>
      <c r="H4891" s="205" t="s">
        <v>123</v>
      </c>
      <c r="I4891" s="205" t="s">
        <v>151</v>
      </c>
      <c r="J4891" s="205" t="s">
        <v>151</v>
      </c>
    </row>
    <row r="4892" spans="2:10" s="198" customFormat="1" ht="18" customHeight="1" x14ac:dyDescent="0.2">
      <c r="B4892" s="203">
        <v>2013</v>
      </c>
      <c r="C4892" s="204">
        <v>0</v>
      </c>
      <c r="D4892" s="205" t="s">
        <v>87</v>
      </c>
      <c r="E4892" s="205" t="s">
        <v>95</v>
      </c>
      <c r="F4892" s="203">
        <v>90</v>
      </c>
      <c r="G4892" s="205" t="s">
        <v>6453</v>
      </c>
      <c r="H4892" s="205" t="s">
        <v>123</v>
      </c>
      <c r="I4892" s="205" t="s">
        <v>380</v>
      </c>
      <c r="J4892" s="205" t="s">
        <v>380</v>
      </c>
    </row>
    <row r="4893" spans="2:10" s="198" customFormat="1" ht="18" customHeight="1" x14ac:dyDescent="0.2">
      <c r="B4893" s="203">
        <v>2013</v>
      </c>
      <c r="C4893" s="204">
        <v>749012.98</v>
      </c>
      <c r="D4893" s="205" t="s">
        <v>87</v>
      </c>
      <c r="E4893" s="205" t="s">
        <v>95</v>
      </c>
      <c r="F4893" s="203">
        <v>90</v>
      </c>
      <c r="G4893" s="205" t="s">
        <v>6453</v>
      </c>
      <c r="H4893" s="205" t="s">
        <v>123</v>
      </c>
      <c r="I4893" s="205" t="s">
        <v>152</v>
      </c>
      <c r="J4893" s="205" t="s">
        <v>152</v>
      </c>
    </row>
    <row r="4894" spans="2:10" s="198" customFormat="1" ht="18" customHeight="1" x14ac:dyDescent="0.2">
      <c r="B4894" s="203">
        <v>2013</v>
      </c>
      <c r="C4894" s="204">
        <v>2721251.76</v>
      </c>
      <c r="D4894" s="205" t="s">
        <v>87</v>
      </c>
      <c r="E4894" s="205" t="s">
        <v>95</v>
      </c>
      <c r="F4894" s="203">
        <v>90</v>
      </c>
      <c r="G4894" s="205" t="s">
        <v>6453</v>
      </c>
      <c r="H4894" s="205" t="s">
        <v>123</v>
      </c>
      <c r="I4894" s="205" t="s">
        <v>351</v>
      </c>
      <c r="J4894" s="205" t="s">
        <v>351</v>
      </c>
    </row>
    <row r="4895" spans="2:10" s="198" customFormat="1" ht="18" customHeight="1" x14ac:dyDescent="0.2">
      <c r="B4895" s="203">
        <v>2013</v>
      </c>
      <c r="C4895" s="204">
        <v>8506649.9900000002</v>
      </c>
      <c r="D4895" s="205" t="s">
        <v>87</v>
      </c>
      <c r="E4895" s="205" t="s">
        <v>95</v>
      </c>
      <c r="F4895" s="203">
        <v>90</v>
      </c>
      <c r="G4895" s="205" t="s">
        <v>6453</v>
      </c>
      <c r="H4895" s="205" t="s">
        <v>123</v>
      </c>
      <c r="I4895" s="205" t="s">
        <v>153</v>
      </c>
      <c r="J4895" s="205" t="s">
        <v>153</v>
      </c>
    </row>
    <row r="4896" spans="2:10" s="198" customFormat="1" ht="18" customHeight="1" x14ac:dyDescent="0.2">
      <c r="B4896" s="203">
        <v>2013</v>
      </c>
      <c r="C4896" s="204">
        <v>34069287.5</v>
      </c>
      <c r="D4896" s="205" t="s">
        <v>87</v>
      </c>
      <c r="E4896" s="205" t="s">
        <v>95</v>
      </c>
      <c r="F4896" s="203">
        <v>90</v>
      </c>
      <c r="G4896" s="205" t="s">
        <v>6453</v>
      </c>
      <c r="H4896" s="205" t="s">
        <v>123</v>
      </c>
      <c r="I4896" s="205" t="s">
        <v>154</v>
      </c>
      <c r="J4896" s="205" t="s">
        <v>154</v>
      </c>
    </row>
    <row r="4897" spans="2:10" s="198" customFormat="1" ht="18" customHeight="1" x14ac:dyDescent="0.2">
      <c r="B4897" s="203">
        <v>2013</v>
      </c>
      <c r="C4897" s="204">
        <v>5075253.1900000004</v>
      </c>
      <c r="D4897" s="205" t="s">
        <v>87</v>
      </c>
      <c r="E4897" s="205" t="s">
        <v>95</v>
      </c>
      <c r="F4897" s="203">
        <v>90</v>
      </c>
      <c r="G4897" s="205" t="s">
        <v>6453</v>
      </c>
      <c r="H4897" s="205" t="s">
        <v>123</v>
      </c>
      <c r="I4897" s="205" t="s">
        <v>155</v>
      </c>
      <c r="J4897" s="205" t="s">
        <v>155</v>
      </c>
    </row>
    <row r="4898" spans="2:10" s="198" customFormat="1" ht="18" customHeight="1" x14ac:dyDescent="0.2">
      <c r="B4898" s="203">
        <v>2013</v>
      </c>
      <c r="C4898" s="204">
        <v>13535229.49</v>
      </c>
      <c r="D4898" s="205" t="s">
        <v>87</v>
      </c>
      <c r="E4898" s="205" t="s">
        <v>95</v>
      </c>
      <c r="F4898" s="203">
        <v>90</v>
      </c>
      <c r="G4898" s="205" t="s">
        <v>6453</v>
      </c>
      <c r="H4898" s="205" t="s">
        <v>123</v>
      </c>
      <c r="I4898" s="205" t="s">
        <v>349</v>
      </c>
      <c r="J4898" s="205" t="s">
        <v>123</v>
      </c>
    </row>
    <row r="4899" spans="2:10" s="198" customFormat="1" ht="18" customHeight="1" x14ac:dyDescent="0.2">
      <c r="B4899" s="203">
        <v>2013</v>
      </c>
      <c r="C4899" s="204">
        <v>1821583.82</v>
      </c>
      <c r="D4899" s="205" t="s">
        <v>87</v>
      </c>
      <c r="E4899" s="205" t="s">
        <v>95</v>
      </c>
      <c r="F4899" s="203">
        <v>90</v>
      </c>
      <c r="G4899" s="205" t="s">
        <v>6453</v>
      </c>
      <c r="H4899" s="205" t="s">
        <v>123</v>
      </c>
      <c r="I4899" s="205" t="s">
        <v>156</v>
      </c>
      <c r="J4899" s="205" t="s">
        <v>156</v>
      </c>
    </row>
    <row r="4900" spans="2:10" s="198" customFormat="1" ht="18" customHeight="1" x14ac:dyDescent="0.2">
      <c r="B4900" s="203">
        <v>2013</v>
      </c>
      <c r="C4900" s="204">
        <v>4115878.27</v>
      </c>
      <c r="D4900" s="205" t="s">
        <v>87</v>
      </c>
      <c r="E4900" s="205" t="s">
        <v>95</v>
      </c>
      <c r="F4900" s="203">
        <v>90</v>
      </c>
      <c r="G4900" s="205" t="s">
        <v>6453</v>
      </c>
      <c r="H4900" s="205" t="s">
        <v>247</v>
      </c>
      <c r="I4900" s="205" t="s">
        <v>522</v>
      </c>
      <c r="J4900" s="205" t="s">
        <v>522</v>
      </c>
    </row>
    <row r="4901" spans="2:10" s="198" customFormat="1" ht="18" customHeight="1" x14ac:dyDescent="0.2">
      <c r="B4901" s="203">
        <v>2013</v>
      </c>
      <c r="C4901" s="204">
        <v>10661.28</v>
      </c>
      <c r="D4901" s="205" t="s">
        <v>87</v>
      </c>
      <c r="E4901" s="205" t="s">
        <v>95</v>
      </c>
      <c r="F4901" s="203">
        <v>90</v>
      </c>
      <c r="G4901" s="205" t="s">
        <v>6453</v>
      </c>
      <c r="H4901" s="205" t="s">
        <v>247</v>
      </c>
      <c r="I4901" s="205" t="s">
        <v>523</v>
      </c>
      <c r="J4901" s="205" t="s">
        <v>523</v>
      </c>
    </row>
    <row r="4902" spans="2:10" s="198" customFormat="1" ht="18" customHeight="1" x14ac:dyDescent="0.2">
      <c r="B4902" s="203">
        <v>2013</v>
      </c>
      <c r="C4902" s="204">
        <v>499610.48</v>
      </c>
      <c r="D4902" s="205" t="s">
        <v>87</v>
      </c>
      <c r="E4902" s="205" t="s">
        <v>95</v>
      </c>
      <c r="F4902" s="203">
        <v>90</v>
      </c>
      <c r="G4902" s="205" t="s">
        <v>6453</v>
      </c>
      <c r="H4902" s="205" t="s">
        <v>247</v>
      </c>
      <c r="I4902" s="205" t="s">
        <v>498</v>
      </c>
      <c r="J4902" s="205" t="s">
        <v>498</v>
      </c>
    </row>
    <row r="4903" spans="2:10" s="198" customFormat="1" ht="18" customHeight="1" x14ac:dyDescent="0.2">
      <c r="B4903" s="203">
        <v>2013</v>
      </c>
      <c r="C4903" s="204">
        <v>985.72</v>
      </c>
      <c r="D4903" s="205" t="s">
        <v>87</v>
      </c>
      <c r="E4903" s="205" t="s">
        <v>95</v>
      </c>
      <c r="F4903" s="203">
        <v>90</v>
      </c>
      <c r="G4903" s="205" t="s">
        <v>6453</v>
      </c>
      <c r="H4903" s="205" t="s">
        <v>247</v>
      </c>
      <c r="I4903" s="205" t="s">
        <v>440</v>
      </c>
      <c r="J4903" s="205" t="s">
        <v>440</v>
      </c>
    </row>
    <row r="4904" spans="2:10" s="198" customFormat="1" ht="18" customHeight="1" x14ac:dyDescent="0.2">
      <c r="B4904" s="203">
        <v>2013</v>
      </c>
      <c r="C4904" s="204">
        <v>428491.13</v>
      </c>
      <c r="D4904" s="205" t="s">
        <v>87</v>
      </c>
      <c r="E4904" s="205" t="s">
        <v>95</v>
      </c>
      <c r="F4904" s="203">
        <v>90</v>
      </c>
      <c r="G4904" s="205" t="s">
        <v>6453</v>
      </c>
      <c r="H4904" s="205" t="s">
        <v>247</v>
      </c>
      <c r="I4904" s="205" t="s">
        <v>499</v>
      </c>
      <c r="J4904" s="205" t="s">
        <v>499</v>
      </c>
    </row>
    <row r="4905" spans="2:10" s="198" customFormat="1" ht="18" customHeight="1" x14ac:dyDescent="0.2">
      <c r="B4905" s="203">
        <v>2013</v>
      </c>
      <c r="C4905" s="204">
        <v>3468607.13</v>
      </c>
      <c r="D4905" s="205" t="s">
        <v>87</v>
      </c>
      <c r="E4905" s="205" t="s">
        <v>95</v>
      </c>
      <c r="F4905" s="203">
        <v>90</v>
      </c>
      <c r="G4905" s="205" t="s">
        <v>6453</v>
      </c>
      <c r="H4905" s="205" t="s">
        <v>247</v>
      </c>
      <c r="I4905" s="205" t="s">
        <v>501</v>
      </c>
      <c r="J4905" s="205" t="s">
        <v>501</v>
      </c>
    </row>
    <row r="4906" spans="2:10" s="198" customFormat="1" ht="18" customHeight="1" x14ac:dyDescent="0.2">
      <c r="B4906" s="203">
        <v>2013</v>
      </c>
      <c r="C4906" s="204">
        <v>494199</v>
      </c>
      <c r="D4906" s="205" t="s">
        <v>87</v>
      </c>
      <c r="E4906" s="205" t="s">
        <v>95</v>
      </c>
      <c r="F4906" s="203">
        <v>90</v>
      </c>
      <c r="G4906" s="205" t="s">
        <v>6453</v>
      </c>
      <c r="H4906" s="205" t="s">
        <v>247</v>
      </c>
      <c r="I4906" s="205" t="s">
        <v>441</v>
      </c>
      <c r="J4906" s="205" t="s">
        <v>441</v>
      </c>
    </row>
    <row r="4907" spans="2:10" s="198" customFormat="1" ht="18" customHeight="1" x14ac:dyDescent="0.2">
      <c r="B4907" s="203">
        <v>2013</v>
      </c>
      <c r="C4907" s="204">
        <v>0</v>
      </c>
      <c r="D4907" s="205" t="s">
        <v>87</v>
      </c>
      <c r="E4907" s="205" t="s">
        <v>95</v>
      </c>
      <c r="F4907" s="203">
        <v>90</v>
      </c>
      <c r="G4907" s="205" t="s">
        <v>6453</v>
      </c>
      <c r="H4907" s="205" t="s">
        <v>247</v>
      </c>
      <c r="I4907" s="205" t="s">
        <v>443</v>
      </c>
      <c r="J4907" s="205" t="s">
        <v>443</v>
      </c>
    </row>
    <row r="4908" spans="2:10" s="198" customFormat="1" ht="18" customHeight="1" x14ac:dyDescent="0.2">
      <c r="B4908" s="203">
        <v>2013</v>
      </c>
      <c r="C4908" s="204">
        <v>355341</v>
      </c>
      <c r="D4908" s="205" t="s">
        <v>87</v>
      </c>
      <c r="E4908" s="205" t="s">
        <v>95</v>
      </c>
      <c r="F4908" s="203">
        <v>90</v>
      </c>
      <c r="G4908" s="205" t="s">
        <v>6453</v>
      </c>
      <c r="H4908" s="205" t="s">
        <v>247</v>
      </c>
      <c r="I4908" s="205" t="s">
        <v>445</v>
      </c>
      <c r="J4908" s="205" t="s">
        <v>445</v>
      </c>
    </row>
    <row r="4909" spans="2:10" s="198" customFormat="1" ht="18" customHeight="1" x14ac:dyDescent="0.2">
      <c r="B4909" s="203">
        <v>2013</v>
      </c>
      <c r="C4909" s="204">
        <v>1857.27</v>
      </c>
      <c r="D4909" s="205" t="s">
        <v>87</v>
      </c>
      <c r="E4909" s="205" t="s">
        <v>95</v>
      </c>
      <c r="F4909" s="203">
        <v>90</v>
      </c>
      <c r="G4909" s="205" t="s">
        <v>6453</v>
      </c>
      <c r="H4909" s="205" t="s">
        <v>247</v>
      </c>
      <c r="I4909" s="205" t="s">
        <v>502</v>
      </c>
      <c r="J4909" s="205" t="s">
        <v>502</v>
      </c>
    </row>
    <row r="4910" spans="2:10" s="198" customFormat="1" ht="18" customHeight="1" x14ac:dyDescent="0.2">
      <c r="B4910" s="203">
        <v>2013</v>
      </c>
      <c r="C4910" s="204">
        <v>0</v>
      </c>
      <c r="D4910" s="205" t="s">
        <v>87</v>
      </c>
      <c r="E4910" s="205" t="s">
        <v>95</v>
      </c>
      <c r="F4910" s="203">
        <v>90</v>
      </c>
      <c r="G4910" s="205" t="s">
        <v>6453</v>
      </c>
      <c r="H4910" s="205" t="s">
        <v>247</v>
      </c>
      <c r="I4910" s="205" t="s">
        <v>349</v>
      </c>
      <c r="J4910" s="205" t="s">
        <v>247</v>
      </c>
    </row>
    <row r="4911" spans="2:10" s="198" customFormat="1" ht="18" customHeight="1" x14ac:dyDescent="0.2">
      <c r="B4911" s="203">
        <v>2013</v>
      </c>
      <c r="C4911" s="204">
        <v>459863836.50999999</v>
      </c>
      <c r="D4911" s="205" t="s">
        <v>87</v>
      </c>
      <c r="E4911" s="205" t="s">
        <v>95</v>
      </c>
      <c r="F4911" s="203">
        <v>90</v>
      </c>
      <c r="G4911" s="205" t="s">
        <v>6453</v>
      </c>
      <c r="H4911" s="205" t="s">
        <v>158</v>
      </c>
      <c r="I4911" s="205" t="s">
        <v>158</v>
      </c>
      <c r="J4911" s="205" t="s">
        <v>158</v>
      </c>
    </row>
    <row r="4912" spans="2:10" s="198" customFormat="1" ht="18" customHeight="1" x14ac:dyDescent="0.2">
      <c r="B4912" s="203">
        <v>2013</v>
      </c>
      <c r="C4912" s="204">
        <v>2339268.0300000003</v>
      </c>
      <c r="D4912" s="205" t="s">
        <v>87</v>
      </c>
      <c r="E4912" s="205" t="s">
        <v>95</v>
      </c>
      <c r="F4912" s="203">
        <v>90</v>
      </c>
      <c r="G4912" s="205" t="s">
        <v>6453</v>
      </c>
      <c r="H4912" s="205" t="s">
        <v>158</v>
      </c>
      <c r="I4912" s="205" t="s">
        <v>349</v>
      </c>
      <c r="J4912" s="205" t="s">
        <v>158</v>
      </c>
    </row>
    <row r="4913" spans="2:10" s="198" customFormat="1" ht="18" customHeight="1" x14ac:dyDescent="0.2">
      <c r="B4913" s="203">
        <v>2013</v>
      </c>
      <c r="C4913" s="204">
        <v>9291443.2300000004</v>
      </c>
      <c r="D4913" s="205" t="s">
        <v>87</v>
      </c>
      <c r="E4913" s="205" t="s">
        <v>95</v>
      </c>
      <c r="F4913" s="203">
        <v>90</v>
      </c>
      <c r="G4913" s="205" t="s">
        <v>6453</v>
      </c>
      <c r="H4913" s="205" t="s">
        <v>161</v>
      </c>
      <c r="I4913" s="205" t="s">
        <v>161</v>
      </c>
      <c r="J4913" s="205" t="s">
        <v>161</v>
      </c>
    </row>
    <row r="4914" spans="2:10" s="198" customFormat="1" ht="18" customHeight="1" x14ac:dyDescent="0.2">
      <c r="B4914" s="203">
        <v>2013</v>
      </c>
      <c r="C4914" s="204">
        <v>0</v>
      </c>
      <c r="D4914" s="205" t="s">
        <v>87</v>
      </c>
      <c r="E4914" s="205" t="s">
        <v>95</v>
      </c>
      <c r="F4914" s="203">
        <v>90</v>
      </c>
      <c r="G4914" s="205" t="s">
        <v>6453</v>
      </c>
      <c r="H4914" s="205" t="s">
        <v>161</v>
      </c>
      <c r="I4914" s="205" t="s">
        <v>349</v>
      </c>
      <c r="J4914" s="205" t="s">
        <v>161</v>
      </c>
    </row>
    <row r="4915" spans="2:10" s="198" customFormat="1" ht="18" customHeight="1" x14ac:dyDescent="0.2">
      <c r="B4915" s="203">
        <v>2013</v>
      </c>
      <c r="C4915" s="204">
        <v>15793631.91</v>
      </c>
      <c r="D4915" s="205" t="s">
        <v>87</v>
      </c>
      <c r="E4915" s="205" t="s">
        <v>95</v>
      </c>
      <c r="F4915" s="203">
        <v>90</v>
      </c>
      <c r="G4915" s="205" t="s">
        <v>6453</v>
      </c>
      <c r="H4915" s="205" t="s">
        <v>503</v>
      </c>
      <c r="I4915" s="205" t="s">
        <v>525</v>
      </c>
      <c r="J4915" s="205" t="s">
        <v>525</v>
      </c>
    </row>
    <row r="4916" spans="2:10" s="198" customFormat="1" ht="18" customHeight="1" x14ac:dyDescent="0.2">
      <c r="B4916" s="203">
        <v>2013</v>
      </c>
      <c r="C4916" s="204">
        <v>4686296.25</v>
      </c>
      <c r="D4916" s="205" t="s">
        <v>87</v>
      </c>
      <c r="E4916" s="205" t="s">
        <v>95</v>
      </c>
      <c r="F4916" s="203">
        <v>90</v>
      </c>
      <c r="G4916" s="205" t="s">
        <v>6453</v>
      </c>
      <c r="H4916" s="205" t="s">
        <v>503</v>
      </c>
      <c r="I4916" s="205" t="s">
        <v>165</v>
      </c>
      <c r="J4916" s="205" t="s">
        <v>165</v>
      </c>
    </row>
    <row r="4917" spans="2:10" s="198" customFormat="1" ht="18" customHeight="1" x14ac:dyDescent="0.2">
      <c r="B4917" s="203">
        <v>2013</v>
      </c>
      <c r="C4917" s="204">
        <v>1849312</v>
      </c>
      <c r="D4917" s="205" t="s">
        <v>87</v>
      </c>
      <c r="E4917" s="205" t="s">
        <v>95</v>
      </c>
      <c r="F4917" s="203">
        <v>90</v>
      </c>
      <c r="G4917" s="205" t="s">
        <v>6453</v>
      </c>
      <c r="H4917" s="205" t="s">
        <v>503</v>
      </c>
      <c r="I4917" s="205" t="s">
        <v>170</v>
      </c>
      <c r="J4917" s="205" t="s">
        <v>170</v>
      </c>
    </row>
    <row r="4918" spans="2:10" s="198" customFormat="1" ht="18" customHeight="1" x14ac:dyDescent="0.2">
      <c r="B4918" s="203">
        <v>2013</v>
      </c>
      <c r="C4918" s="204">
        <v>10091307.619999999</v>
      </c>
      <c r="D4918" s="205" t="s">
        <v>87</v>
      </c>
      <c r="E4918" s="205" t="s">
        <v>95</v>
      </c>
      <c r="F4918" s="203">
        <v>90</v>
      </c>
      <c r="G4918" s="205" t="s">
        <v>6453</v>
      </c>
      <c r="H4918" s="205" t="s">
        <v>503</v>
      </c>
      <c r="I4918" s="205" t="s">
        <v>166</v>
      </c>
      <c r="J4918" s="205" t="s">
        <v>166</v>
      </c>
    </row>
    <row r="4919" spans="2:10" s="198" customFormat="1" ht="18" customHeight="1" x14ac:dyDescent="0.2">
      <c r="B4919" s="203">
        <v>2013</v>
      </c>
      <c r="C4919" s="204">
        <v>325000</v>
      </c>
      <c r="D4919" s="205" t="s">
        <v>87</v>
      </c>
      <c r="E4919" s="205" t="s">
        <v>95</v>
      </c>
      <c r="F4919" s="203">
        <v>90</v>
      </c>
      <c r="G4919" s="205" t="s">
        <v>6453</v>
      </c>
      <c r="H4919" s="205" t="s">
        <v>503</v>
      </c>
      <c r="I4919" s="205" t="s">
        <v>167</v>
      </c>
      <c r="J4919" s="205" t="s">
        <v>167</v>
      </c>
    </row>
    <row r="4920" spans="2:10" s="198" customFormat="1" ht="18" customHeight="1" x14ac:dyDescent="0.2">
      <c r="B4920" s="203">
        <v>2013</v>
      </c>
      <c r="C4920" s="204">
        <v>0</v>
      </c>
      <c r="D4920" s="205" t="s">
        <v>87</v>
      </c>
      <c r="E4920" s="205" t="s">
        <v>95</v>
      </c>
      <c r="F4920" s="203">
        <v>90</v>
      </c>
      <c r="G4920" s="205" t="s">
        <v>6453</v>
      </c>
      <c r="H4920" s="205" t="s">
        <v>503</v>
      </c>
      <c r="I4920" s="205" t="s">
        <v>349</v>
      </c>
      <c r="J4920" s="205" t="s">
        <v>503</v>
      </c>
    </row>
    <row r="4921" spans="2:10" s="198" customFormat="1" ht="18" customHeight="1" x14ac:dyDescent="0.2">
      <c r="B4921" s="203">
        <v>2013</v>
      </c>
      <c r="C4921" s="204">
        <v>0</v>
      </c>
      <c r="D4921" s="205" t="s">
        <v>87</v>
      </c>
      <c r="E4921" s="205" t="s">
        <v>95</v>
      </c>
      <c r="F4921" s="203">
        <v>90</v>
      </c>
      <c r="G4921" s="205" t="s">
        <v>6453</v>
      </c>
      <c r="H4921" s="205" t="s">
        <v>504</v>
      </c>
      <c r="I4921" s="205" t="s">
        <v>165</v>
      </c>
      <c r="J4921" s="205" t="s">
        <v>165</v>
      </c>
    </row>
    <row r="4922" spans="2:10" s="198" customFormat="1" ht="18" customHeight="1" x14ac:dyDescent="0.2">
      <c r="B4922" s="203">
        <v>2013</v>
      </c>
      <c r="C4922" s="204">
        <v>73478</v>
      </c>
      <c r="D4922" s="205" t="s">
        <v>87</v>
      </c>
      <c r="E4922" s="205" t="s">
        <v>95</v>
      </c>
      <c r="F4922" s="203">
        <v>90</v>
      </c>
      <c r="G4922" s="205" t="s">
        <v>6453</v>
      </c>
      <c r="H4922" s="205" t="s">
        <v>504</v>
      </c>
      <c r="I4922" s="205" t="s">
        <v>170</v>
      </c>
      <c r="J4922" s="205" t="s">
        <v>170</v>
      </c>
    </row>
    <row r="4923" spans="2:10" s="198" customFormat="1" ht="18" customHeight="1" x14ac:dyDescent="0.2">
      <c r="B4923" s="203">
        <v>2013</v>
      </c>
      <c r="C4923" s="204">
        <v>716880</v>
      </c>
      <c r="D4923" s="205" t="s">
        <v>87</v>
      </c>
      <c r="E4923" s="205" t="s">
        <v>95</v>
      </c>
      <c r="F4923" s="203">
        <v>90</v>
      </c>
      <c r="G4923" s="205" t="s">
        <v>6453</v>
      </c>
      <c r="H4923" s="205" t="s">
        <v>504</v>
      </c>
      <c r="I4923" s="205" t="s">
        <v>171</v>
      </c>
      <c r="J4923" s="205" t="s">
        <v>171</v>
      </c>
    </row>
    <row r="4924" spans="2:10" s="198" customFormat="1" ht="18" customHeight="1" x14ac:dyDescent="0.2">
      <c r="B4924" s="203">
        <v>2013</v>
      </c>
      <c r="C4924" s="204">
        <v>77843.25</v>
      </c>
      <c r="D4924" s="205" t="s">
        <v>87</v>
      </c>
      <c r="E4924" s="205" t="s">
        <v>95</v>
      </c>
      <c r="F4924" s="203">
        <v>90</v>
      </c>
      <c r="G4924" s="205" t="s">
        <v>6453</v>
      </c>
      <c r="H4924" s="205" t="s">
        <v>504</v>
      </c>
      <c r="I4924" s="205" t="s">
        <v>166</v>
      </c>
      <c r="J4924" s="205" t="s">
        <v>166</v>
      </c>
    </row>
    <row r="4925" spans="2:10" s="198" customFormat="1" ht="18" customHeight="1" x14ac:dyDescent="0.2">
      <c r="B4925" s="203">
        <v>2013</v>
      </c>
      <c r="C4925" s="204">
        <v>53534588.020000003</v>
      </c>
      <c r="D4925" s="205" t="s">
        <v>87</v>
      </c>
      <c r="E4925" s="205" t="s">
        <v>95</v>
      </c>
      <c r="F4925" s="203">
        <v>90</v>
      </c>
      <c r="G4925" s="205" t="s">
        <v>6453</v>
      </c>
      <c r="H4925" s="205" t="s">
        <v>504</v>
      </c>
      <c r="I4925" s="205" t="s">
        <v>172</v>
      </c>
      <c r="J4925" s="205" t="s">
        <v>172</v>
      </c>
    </row>
    <row r="4926" spans="2:10" s="198" customFormat="1" ht="18" customHeight="1" x14ac:dyDescent="0.2">
      <c r="B4926" s="203">
        <v>2013</v>
      </c>
      <c r="C4926" s="204">
        <v>0</v>
      </c>
      <c r="D4926" s="205" t="s">
        <v>87</v>
      </c>
      <c r="E4926" s="205" t="s">
        <v>95</v>
      </c>
      <c r="F4926" s="203">
        <v>90</v>
      </c>
      <c r="G4926" s="205" t="s">
        <v>6453</v>
      </c>
      <c r="H4926" s="205" t="s">
        <v>504</v>
      </c>
      <c r="I4926" s="205" t="s">
        <v>349</v>
      </c>
      <c r="J4926" s="205" t="s">
        <v>504</v>
      </c>
    </row>
    <row r="4927" spans="2:10" s="198" customFormat="1" ht="18" customHeight="1" x14ac:dyDescent="0.2">
      <c r="B4927" s="203">
        <v>2013</v>
      </c>
      <c r="C4927" s="204">
        <v>1144284.78</v>
      </c>
      <c r="D4927" s="205" t="s">
        <v>87</v>
      </c>
      <c r="E4927" s="205" t="s">
        <v>95</v>
      </c>
      <c r="F4927" s="203">
        <v>90</v>
      </c>
      <c r="G4927" s="205" t="s">
        <v>6453</v>
      </c>
      <c r="H4927" s="205" t="s">
        <v>174</v>
      </c>
      <c r="I4927" s="205" t="s">
        <v>349</v>
      </c>
      <c r="J4927" s="205" t="s">
        <v>568</v>
      </c>
    </row>
    <row r="4928" spans="2:10" s="198" customFormat="1" ht="18" customHeight="1" x14ac:dyDescent="0.2">
      <c r="B4928" s="203">
        <v>2013</v>
      </c>
      <c r="C4928" s="204">
        <v>2684369.1</v>
      </c>
      <c r="D4928" s="205" t="s">
        <v>87</v>
      </c>
      <c r="E4928" s="205" t="s">
        <v>95</v>
      </c>
      <c r="F4928" s="203">
        <v>90</v>
      </c>
      <c r="G4928" s="205" t="s">
        <v>6453</v>
      </c>
      <c r="H4928" s="205" t="s">
        <v>505</v>
      </c>
      <c r="I4928" s="205" t="s">
        <v>386</v>
      </c>
      <c r="J4928" s="205" t="s">
        <v>386</v>
      </c>
    </row>
    <row r="4929" spans="2:10" s="198" customFormat="1" ht="18" customHeight="1" x14ac:dyDescent="0.2">
      <c r="B4929" s="203">
        <v>2013</v>
      </c>
      <c r="C4929" s="204">
        <v>6866</v>
      </c>
      <c r="D4929" s="205" t="s">
        <v>87</v>
      </c>
      <c r="E4929" s="205" t="s">
        <v>95</v>
      </c>
      <c r="F4929" s="203">
        <v>90</v>
      </c>
      <c r="G4929" s="205" t="s">
        <v>6453</v>
      </c>
      <c r="H4929" s="205" t="s">
        <v>505</v>
      </c>
      <c r="I4929" s="205" t="s">
        <v>175</v>
      </c>
      <c r="J4929" s="205" t="s">
        <v>175</v>
      </c>
    </row>
    <row r="4930" spans="2:10" s="198" customFormat="1" ht="18" customHeight="1" x14ac:dyDescent="0.2">
      <c r="B4930" s="203">
        <v>2013</v>
      </c>
      <c r="C4930" s="204">
        <v>301131.98</v>
      </c>
      <c r="D4930" s="205" t="s">
        <v>87</v>
      </c>
      <c r="E4930" s="205" t="s">
        <v>95</v>
      </c>
      <c r="F4930" s="203">
        <v>90</v>
      </c>
      <c r="G4930" s="205" t="s">
        <v>6453</v>
      </c>
      <c r="H4930" s="205" t="s">
        <v>505</v>
      </c>
      <c r="I4930" s="205" t="s">
        <v>352</v>
      </c>
      <c r="J4930" s="205" t="s">
        <v>352</v>
      </c>
    </row>
    <row r="4931" spans="2:10" s="198" customFormat="1" ht="18" customHeight="1" x14ac:dyDescent="0.2">
      <c r="B4931" s="203">
        <v>2013</v>
      </c>
      <c r="C4931" s="204">
        <v>15268629.470000001</v>
      </c>
      <c r="D4931" s="205" t="s">
        <v>87</v>
      </c>
      <c r="E4931" s="205" t="s">
        <v>95</v>
      </c>
      <c r="F4931" s="203">
        <v>90</v>
      </c>
      <c r="G4931" s="205" t="s">
        <v>6453</v>
      </c>
      <c r="H4931" s="205" t="s">
        <v>505</v>
      </c>
      <c r="I4931" s="205" t="s">
        <v>176</v>
      </c>
      <c r="J4931" s="205" t="s">
        <v>176</v>
      </c>
    </row>
    <row r="4932" spans="2:10" s="198" customFormat="1" ht="18" customHeight="1" x14ac:dyDescent="0.2">
      <c r="B4932" s="203">
        <v>2013</v>
      </c>
      <c r="C4932" s="204">
        <v>6305341.25</v>
      </c>
      <c r="D4932" s="205" t="s">
        <v>87</v>
      </c>
      <c r="E4932" s="205" t="s">
        <v>95</v>
      </c>
      <c r="F4932" s="203">
        <v>90</v>
      </c>
      <c r="G4932" s="205" t="s">
        <v>6453</v>
      </c>
      <c r="H4932" s="205" t="s">
        <v>505</v>
      </c>
      <c r="I4932" s="205" t="s">
        <v>177</v>
      </c>
      <c r="J4932" s="205" t="s">
        <v>177</v>
      </c>
    </row>
    <row r="4933" spans="2:10" s="198" customFormat="1" ht="18" customHeight="1" x14ac:dyDescent="0.2">
      <c r="B4933" s="203">
        <v>2013</v>
      </c>
      <c r="C4933" s="204">
        <v>2010970.6</v>
      </c>
      <c r="D4933" s="205" t="s">
        <v>87</v>
      </c>
      <c r="E4933" s="205" t="s">
        <v>95</v>
      </c>
      <c r="F4933" s="203">
        <v>90</v>
      </c>
      <c r="G4933" s="205" t="s">
        <v>6453</v>
      </c>
      <c r="H4933" s="205" t="s">
        <v>505</v>
      </c>
      <c r="I4933" s="205" t="s">
        <v>178</v>
      </c>
      <c r="J4933" s="205" t="s">
        <v>178</v>
      </c>
    </row>
    <row r="4934" spans="2:10" s="198" customFormat="1" ht="18" customHeight="1" x14ac:dyDescent="0.2">
      <c r="B4934" s="203">
        <v>2013</v>
      </c>
      <c r="C4934" s="204">
        <v>16897.740000000002</v>
      </c>
      <c r="D4934" s="205" t="s">
        <v>87</v>
      </c>
      <c r="E4934" s="205" t="s">
        <v>95</v>
      </c>
      <c r="F4934" s="203">
        <v>90</v>
      </c>
      <c r="G4934" s="205" t="s">
        <v>6453</v>
      </c>
      <c r="H4934" s="205" t="s">
        <v>505</v>
      </c>
      <c r="I4934" s="205" t="s">
        <v>179</v>
      </c>
      <c r="J4934" s="205" t="s">
        <v>179</v>
      </c>
    </row>
    <row r="4935" spans="2:10" s="198" customFormat="1" ht="18" customHeight="1" x14ac:dyDescent="0.2">
      <c r="B4935" s="203">
        <v>2013</v>
      </c>
      <c r="C4935" s="204">
        <v>46854009</v>
      </c>
      <c r="D4935" s="205" t="s">
        <v>87</v>
      </c>
      <c r="E4935" s="205" t="s">
        <v>95</v>
      </c>
      <c r="F4935" s="203">
        <v>90</v>
      </c>
      <c r="G4935" s="205" t="s">
        <v>6453</v>
      </c>
      <c r="H4935" s="205" t="s">
        <v>505</v>
      </c>
      <c r="I4935" s="205" t="s">
        <v>180</v>
      </c>
      <c r="J4935" s="205" t="s">
        <v>180</v>
      </c>
    </row>
    <row r="4936" spans="2:10" s="198" customFormat="1" ht="18" customHeight="1" x14ac:dyDescent="0.2">
      <c r="B4936" s="203">
        <v>2013</v>
      </c>
      <c r="C4936" s="204">
        <v>140766.69</v>
      </c>
      <c r="D4936" s="205" t="s">
        <v>87</v>
      </c>
      <c r="E4936" s="205" t="s">
        <v>95</v>
      </c>
      <c r="F4936" s="203">
        <v>90</v>
      </c>
      <c r="G4936" s="205" t="s">
        <v>6453</v>
      </c>
      <c r="H4936" s="205" t="s">
        <v>505</v>
      </c>
      <c r="I4936" s="205" t="s">
        <v>181</v>
      </c>
      <c r="J4936" s="205" t="s">
        <v>181</v>
      </c>
    </row>
    <row r="4937" spans="2:10" s="198" customFormat="1" ht="18" customHeight="1" x14ac:dyDescent="0.2">
      <c r="B4937" s="203">
        <v>2013</v>
      </c>
      <c r="C4937" s="204">
        <v>792</v>
      </c>
      <c r="D4937" s="205" t="s">
        <v>87</v>
      </c>
      <c r="E4937" s="205" t="s">
        <v>95</v>
      </c>
      <c r="F4937" s="203">
        <v>90</v>
      </c>
      <c r="G4937" s="205" t="s">
        <v>6453</v>
      </c>
      <c r="H4937" s="205" t="s">
        <v>505</v>
      </c>
      <c r="I4937" s="205" t="s">
        <v>182</v>
      </c>
      <c r="J4937" s="205" t="s">
        <v>182</v>
      </c>
    </row>
    <row r="4938" spans="2:10" s="198" customFormat="1" ht="18" customHeight="1" x14ac:dyDescent="0.2">
      <c r="B4938" s="203">
        <v>2013</v>
      </c>
      <c r="C4938" s="204">
        <v>314512.62</v>
      </c>
      <c r="D4938" s="205" t="s">
        <v>87</v>
      </c>
      <c r="E4938" s="205" t="s">
        <v>95</v>
      </c>
      <c r="F4938" s="203">
        <v>90</v>
      </c>
      <c r="G4938" s="205" t="s">
        <v>6453</v>
      </c>
      <c r="H4938" s="205" t="s">
        <v>505</v>
      </c>
      <c r="I4938" s="205" t="s">
        <v>365</v>
      </c>
      <c r="J4938" s="205" t="s">
        <v>365</v>
      </c>
    </row>
    <row r="4939" spans="2:10" s="198" customFormat="1" ht="18" customHeight="1" x14ac:dyDescent="0.2">
      <c r="B4939" s="203">
        <v>2013</v>
      </c>
      <c r="C4939" s="204">
        <v>28709417.140000001</v>
      </c>
      <c r="D4939" s="205" t="s">
        <v>87</v>
      </c>
      <c r="E4939" s="205" t="s">
        <v>95</v>
      </c>
      <c r="F4939" s="203">
        <v>90</v>
      </c>
      <c r="G4939" s="205" t="s">
        <v>6453</v>
      </c>
      <c r="H4939" s="205" t="s">
        <v>505</v>
      </c>
      <c r="I4939" s="205" t="s">
        <v>183</v>
      </c>
      <c r="J4939" s="205" t="s">
        <v>183</v>
      </c>
    </row>
    <row r="4940" spans="2:10" s="198" customFormat="1" ht="18" customHeight="1" x14ac:dyDescent="0.2">
      <c r="B4940" s="203">
        <v>2013</v>
      </c>
      <c r="C4940" s="204">
        <v>8735405.9600000009</v>
      </c>
      <c r="D4940" s="205" t="s">
        <v>87</v>
      </c>
      <c r="E4940" s="205" t="s">
        <v>95</v>
      </c>
      <c r="F4940" s="203">
        <v>90</v>
      </c>
      <c r="G4940" s="205" t="s">
        <v>6453</v>
      </c>
      <c r="H4940" s="205" t="s">
        <v>505</v>
      </c>
      <c r="I4940" s="205" t="s">
        <v>184</v>
      </c>
      <c r="J4940" s="205" t="s">
        <v>184</v>
      </c>
    </row>
    <row r="4941" spans="2:10" s="198" customFormat="1" ht="18" customHeight="1" x14ac:dyDescent="0.2">
      <c r="B4941" s="203">
        <v>2013</v>
      </c>
      <c r="C4941" s="204">
        <v>117622415.17</v>
      </c>
      <c r="D4941" s="205" t="s">
        <v>87</v>
      </c>
      <c r="E4941" s="205" t="s">
        <v>95</v>
      </c>
      <c r="F4941" s="203">
        <v>90</v>
      </c>
      <c r="G4941" s="205" t="s">
        <v>6453</v>
      </c>
      <c r="H4941" s="205" t="s">
        <v>505</v>
      </c>
      <c r="I4941" s="205" t="s">
        <v>185</v>
      </c>
      <c r="J4941" s="205" t="s">
        <v>185</v>
      </c>
    </row>
    <row r="4942" spans="2:10" s="198" customFormat="1" ht="18" customHeight="1" x14ac:dyDescent="0.2">
      <c r="B4942" s="203">
        <v>2013</v>
      </c>
      <c r="C4942" s="204">
        <v>17763617.550000001</v>
      </c>
      <c r="D4942" s="205" t="s">
        <v>87</v>
      </c>
      <c r="E4942" s="205" t="s">
        <v>95</v>
      </c>
      <c r="F4942" s="203">
        <v>90</v>
      </c>
      <c r="G4942" s="205" t="s">
        <v>6453</v>
      </c>
      <c r="H4942" s="205" t="s">
        <v>505</v>
      </c>
      <c r="I4942" s="205" t="s">
        <v>186</v>
      </c>
      <c r="J4942" s="205" t="s">
        <v>186</v>
      </c>
    </row>
    <row r="4943" spans="2:10" s="198" customFormat="1" ht="18" customHeight="1" x14ac:dyDescent="0.2">
      <c r="B4943" s="203">
        <v>2013</v>
      </c>
      <c r="C4943" s="204">
        <v>1445727.94</v>
      </c>
      <c r="D4943" s="205" t="s">
        <v>87</v>
      </c>
      <c r="E4943" s="205" t="s">
        <v>95</v>
      </c>
      <c r="F4943" s="203">
        <v>90</v>
      </c>
      <c r="G4943" s="205" t="s">
        <v>6453</v>
      </c>
      <c r="H4943" s="205" t="s">
        <v>505</v>
      </c>
      <c r="I4943" s="205" t="s">
        <v>187</v>
      </c>
      <c r="J4943" s="205" t="s">
        <v>187</v>
      </c>
    </row>
    <row r="4944" spans="2:10" s="198" customFormat="1" ht="18" customHeight="1" x14ac:dyDescent="0.2">
      <c r="B4944" s="203">
        <v>2013</v>
      </c>
      <c r="C4944" s="204">
        <v>502893.02</v>
      </c>
      <c r="D4944" s="205" t="s">
        <v>87</v>
      </c>
      <c r="E4944" s="205" t="s">
        <v>95</v>
      </c>
      <c r="F4944" s="203">
        <v>90</v>
      </c>
      <c r="G4944" s="205" t="s">
        <v>6453</v>
      </c>
      <c r="H4944" s="205" t="s">
        <v>505</v>
      </c>
      <c r="I4944" s="205" t="s">
        <v>188</v>
      </c>
      <c r="J4944" s="205" t="s">
        <v>188</v>
      </c>
    </row>
    <row r="4945" spans="2:10" s="198" customFormat="1" ht="18" customHeight="1" x14ac:dyDescent="0.2">
      <c r="B4945" s="203">
        <v>2013</v>
      </c>
      <c r="C4945" s="204">
        <v>7372.73</v>
      </c>
      <c r="D4945" s="205" t="s">
        <v>87</v>
      </c>
      <c r="E4945" s="205" t="s">
        <v>95</v>
      </c>
      <c r="F4945" s="203">
        <v>90</v>
      </c>
      <c r="G4945" s="205" t="s">
        <v>6453</v>
      </c>
      <c r="H4945" s="205" t="s">
        <v>505</v>
      </c>
      <c r="I4945" s="205" t="s">
        <v>189</v>
      </c>
      <c r="J4945" s="205" t="s">
        <v>189</v>
      </c>
    </row>
    <row r="4946" spans="2:10" s="198" customFormat="1" ht="18" customHeight="1" x14ac:dyDescent="0.2">
      <c r="B4946" s="203">
        <v>2013</v>
      </c>
      <c r="C4946" s="204">
        <v>9642.86</v>
      </c>
      <c r="D4946" s="205" t="s">
        <v>87</v>
      </c>
      <c r="E4946" s="205" t="s">
        <v>95</v>
      </c>
      <c r="F4946" s="203">
        <v>90</v>
      </c>
      <c r="G4946" s="205" t="s">
        <v>6453</v>
      </c>
      <c r="H4946" s="205" t="s">
        <v>505</v>
      </c>
      <c r="I4946" s="205" t="s">
        <v>190</v>
      </c>
      <c r="J4946" s="205" t="s">
        <v>190</v>
      </c>
    </row>
    <row r="4947" spans="2:10" s="198" customFormat="1" ht="18" customHeight="1" x14ac:dyDescent="0.2">
      <c r="B4947" s="203">
        <v>2013</v>
      </c>
      <c r="C4947" s="204">
        <v>446605.99</v>
      </c>
      <c r="D4947" s="205" t="s">
        <v>87</v>
      </c>
      <c r="E4947" s="205" t="s">
        <v>95</v>
      </c>
      <c r="F4947" s="203">
        <v>90</v>
      </c>
      <c r="G4947" s="205" t="s">
        <v>6453</v>
      </c>
      <c r="H4947" s="205" t="s">
        <v>505</v>
      </c>
      <c r="I4947" s="205" t="s">
        <v>191</v>
      </c>
      <c r="J4947" s="205" t="s">
        <v>191</v>
      </c>
    </row>
    <row r="4948" spans="2:10" s="198" customFormat="1" ht="18" customHeight="1" x14ac:dyDescent="0.2">
      <c r="B4948" s="203">
        <v>2013</v>
      </c>
      <c r="C4948" s="204">
        <v>43123.33</v>
      </c>
      <c r="D4948" s="205" t="s">
        <v>87</v>
      </c>
      <c r="E4948" s="205" t="s">
        <v>95</v>
      </c>
      <c r="F4948" s="203">
        <v>90</v>
      </c>
      <c r="G4948" s="205" t="s">
        <v>6453</v>
      </c>
      <c r="H4948" s="205" t="s">
        <v>505</v>
      </c>
      <c r="I4948" s="205" t="s">
        <v>192</v>
      </c>
      <c r="J4948" s="205" t="s">
        <v>192</v>
      </c>
    </row>
    <row r="4949" spans="2:10" s="198" customFormat="1" ht="18" customHeight="1" x14ac:dyDescent="0.2">
      <c r="B4949" s="203">
        <v>2013</v>
      </c>
      <c r="C4949" s="204">
        <v>1720752.97</v>
      </c>
      <c r="D4949" s="205" t="s">
        <v>87</v>
      </c>
      <c r="E4949" s="205" t="s">
        <v>95</v>
      </c>
      <c r="F4949" s="203">
        <v>90</v>
      </c>
      <c r="G4949" s="205" t="s">
        <v>6453</v>
      </c>
      <c r="H4949" s="205" t="s">
        <v>505</v>
      </c>
      <c r="I4949" s="205" t="s">
        <v>193</v>
      </c>
      <c r="J4949" s="205" t="s">
        <v>193</v>
      </c>
    </row>
    <row r="4950" spans="2:10" s="198" customFormat="1" ht="18" customHeight="1" x14ac:dyDescent="0.2">
      <c r="B4950" s="203">
        <v>2013</v>
      </c>
      <c r="C4950" s="204">
        <v>226160.48</v>
      </c>
      <c r="D4950" s="205" t="s">
        <v>87</v>
      </c>
      <c r="E4950" s="205" t="s">
        <v>95</v>
      </c>
      <c r="F4950" s="203">
        <v>90</v>
      </c>
      <c r="G4950" s="205" t="s">
        <v>6453</v>
      </c>
      <c r="H4950" s="205" t="s">
        <v>505</v>
      </c>
      <c r="I4950" s="205" t="s">
        <v>372</v>
      </c>
      <c r="J4950" s="205" t="s">
        <v>372</v>
      </c>
    </row>
    <row r="4951" spans="2:10" s="198" customFormat="1" ht="18" customHeight="1" x14ac:dyDescent="0.2">
      <c r="B4951" s="203">
        <v>2013</v>
      </c>
      <c r="C4951" s="204">
        <v>981393.16</v>
      </c>
      <c r="D4951" s="205" t="s">
        <v>87</v>
      </c>
      <c r="E4951" s="205" t="s">
        <v>95</v>
      </c>
      <c r="F4951" s="203">
        <v>90</v>
      </c>
      <c r="G4951" s="205" t="s">
        <v>6453</v>
      </c>
      <c r="H4951" s="205" t="s">
        <v>194</v>
      </c>
      <c r="I4951" s="205" t="s">
        <v>435</v>
      </c>
      <c r="J4951" s="205" t="s">
        <v>435</v>
      </c>
    </row>
    <row r="4952" spans="2:10" s="198" customFormat="1" ht="18" customHeight="1" x14ac:dyDescent="0.2">
      <c r="B4952" s="203">
        <v>2013</v>
      </c>
      <c r="C4952" s="204">
        <v>949176.14</v>
      </c>
      <c r="D4952" s="205" t="s">
        <v>87</v>
      </c>
      <c r="E4952" s="205" t="s">
        <v>95</v>
      </c>
      <c r="F4952" s="203">
        <v>90</v>
      </c>
      <c r="G4952" s="205" t="s">
        <v>6453</v>
      </c>
      <c r="H4952" s="205" t="s">
        <v>194</v>
      </c>
      <c r="I4952" s="205" t="s">
        <v>366</v>
      </c>
      <c r="J4952" s="205" t="s">
        <v>366</v>
      </c>
    </row>
    <row r="4953" spans="2:10" s="198" customFormat="1" ht="18" customHeight="1" x14ac:dyDescent="0.2">
      <c r="B4953" s="203">
        <v>2013</v>
      </c>
      <c r="C4953" s="204">
        <v>3270821.93</v>
      </c>
      <c r="D4953" s="205" t="s">
        <v>87</v>
      </c>
      <c r="E4953" s="205" t="s">
        <v>95</v>
      </c>
      <c r="F4953" s="203">
        <v>90</v>
      </c>
      <c r="G4953" s="205" t="s">
        <v>6453</v>
      </c>
      <c r="H4953" s="205" t="s">
        <v>194</v>
      </c>
      <c r="I4953" s="205" t="s">
        <v>195</v>
      </c>
      <c r="J4953" s="205" t="s">
        <v>195</v>
      </c>
    </row>
    <row r="4954" spans="2:10" s="198" customFormat="1" ht="18" customHeight="1" x14ac:dyDescent="0.2">
      <c r="B4954" s="203">
        <v>2013</v>
      </c>
      <c r="C4954" s="204">
        <v>546778.54</v>
      </c>
      <c r="D4954" s="205" t="s">
        <v>87</v>
      </c>
      <c r="E4954" s="205" t="s">
        <v>95</v>
      </c>
      <c r="F4954" s="203">
        <v>90</v>
      </c>
      <c r="G4954" s="205" t="s">
        <v>6453</v>
      </c>
      <c r="H4954" s="205" t="s">
        <v>194</v>
      </c>
      <c r="I4954" s="205" t="s">
        <v>175</v>
      </c>
      <c r="J4954" s="205" t="s">
        <v>175</v>
      </c>
    </row>
    <row r="4955" spans="2:10" s="198" customFormat="1" ht="18" customHeight="1" x14ac:dyDescent="0.2">
      <c r="B4955" s="203">
        <v>2013</v>
      </c>
      <c r="C4955" s="204">
        <v>16039339.369999999</v>
      </c>
      <c r="D4955" s="205" t="s">
        <v>87</v>
      </c>
      <c r="E4955" s="205" t="s">
        <v>95</v>
      </c>
      <c r="F4955" s="203">
        <v>90</v>
      </c>
      <c r="G4955" s="205" t="s">
        <v>6453</v>
      </c>
      <c r="H4955" s="205" t="s">
        <v>194</v>
      </c>
      <c r="I4955" s="205" t="s">
        <v>413</v>
      </c>
      <c r="J4955" s="205" t="s">
        <v>413</v>
      </c>
    </row>
    <row r="4956" spans="2:10" s="198" customFormat="1" ht="18" customHeight="1" x14ac:dyDescent="0.2">
      <c r="B4956" s="203">
        <v>2013</v>
      </c>
      <c r="C4956" s="204">
        <v>10673000</v>
      </c>
      <c r="D4956" s="205" t="s">
        <v>87</v>
      </c>
      <c r="E4956" s="205" t="s">
        <v>95</v>
      </c>
      <c r="F4956" s="203">
        <v>90</v>
      </c>
      <c r="G4956" s="205" t="s">
        <v>6453</v>
      </c>
      <c r="H4956" s="205" t="s">
        <v>194</v>
      </c>
      <c r="I4956" s="205" t="s">
        <v>460</v>
      </c>
      <c r="J4956" s="205" t="s">
        <v>460</v>
      </c>
    </row>
    <row r="4957" spans="2:10" s="198" customFormat="1" ht="18" customHeight="1" x14ac:dyDescent="0.2">
      <c r="B4957" s="203">
        <v>2013</v>
      </c>
      <c r="C4957" s="204">
        <v>1110223.6599999999</v>
      </c>
      <c r="D4957" s="205" t="s">
        <v>87</v>
      </c>
      <c r="E4957" s="205" t="s">
        <v>95</v>
      </c>
      <c r="F4957" s="203">
        <v>90</v>
      </c>
      <c r="G4957" s="205" t="s">
        <v>6453</v>
      </c>
      <c r="H4957" s="205" t="s">
        <v>194</v>
      </c>
      <c r="I4957" s="205" t="s">
        <v>506</v>
      </c>
      <c r="J4957" s="205" t="s">
        <v>506</v>
      </c>
    </row>
    <row r="4958" spans="2:10" s="198" customFormat="1" ht="18" customHeight="1" x14ac:dyDescent="0.2">
      <c r="B4958" s="203">
        <v>2013</v>
      </c>
      <c r="C4958" s="204">
        <v>30939446.260000002</v>
      </c>
      <c r="D4958" s="205" t="s">
        <v>87</v>
      </c>
      <c r="E4958" s="205" t="s">
        <v>95</v>
      </c>
      <c r="F4958" s="203">
        <v>90</v>
      </c>
      <c r="G4958" s="205" t="s">
        <v>6453</v>
      </c>
      <c r="H4958" s="205" t="s">
        <v>194</v>
      </c>
      <c r="I4958" s="205" t="s">
        <v>482</v>
      </c>
      <c r="J4958" s="205" t="s">
        <v>482</v>
      </c>
    </row>
    <row r="4959" spans="2:10" s="198" customFormat="1" ht="18" customHeight="1" x14ac:dyDescent="0.2">
      <c r="B4959" s="203">
        <v>2013</v>
      </c>
      <c r="C4959" s="204">
        <v>1935772.29</v>
      </c>
      <c r="D4959" s="205" t="s">
        <v>87</v>
      </c>
      <c r="E4959" s="205" t="s">
        <v>95</v>
      </c>
      <c r="F4959" s="203">
        <v>90</v>
      </c>
      <c r="G4959" s="205" t="s">
        <v>6453</v>
      </c>
      <c r="H4959" s="205" t="s">
        <v>194</v>
      </c>
      <c r="I4959" s="205" t="s">
        <v>415</v>
      </c>
      <c r="J4959" s="205" t="s">
        <v>415</v>
      </c>
    </row>
    <row r="4960" spans="2:10" s="198" customFormat="1" ht="18" customHeight="1" x14ac:dyDescent="0.2">
      <c r="B4960" s="203">
        <v>2013</v>
      </c>
      <c r="C4960" s="204">
        <v>117455484.05</v>
      </c>
      <c r="D4960" s="205" t="s">
        <v>87</v>
      </c>
      <c r="E4960" s="205" t="s">
        <v>95</v>
      </c>
      <c r="F4960" s="203">
        <v>90</v>
      </c>
      <c r="G4960" s="205" t="s">
        <v>6453</v>
      </c>
      <c r="H4960" s="205" t="s">
        <v>194</v>
      </c>
      <c r="I4960" s="205" t="s">
        <v>416</v>
      </c>
      <c r="J4960" s="205" t="s">
        <v>416</v>
      </c>
    </row>
    <row r="4961" spans="2:10" s="198" customFormat="1" ht="18" customHeight="1" x14ac:dyDescent="0.2">
      <c r="B4961" s="203">
        <v>2013</v>
      </c>
      <c r="C4961" s="204">
        <v>32717028.030000001</v>
      </c>
      <c r="D4961" s="205" t="s">
        <v>87</v>
      </c>
      <c r="E4961" s="205" t="s">
        <v>95</v>
      </c>
      <c r="F4961" s="203">
        <v>90</v>
      </c>
      <c r="G4961" s="205" t="s">
        <v>6453</v>
      </c>
      <c r="H4961" s="205" t="s">
        <v>194</v>
      </c>
      <c r="I4961" s="205" t="s">
        <v>417</v>
      </c>
      <c r="J4961" s="205" t="s">
        <v>417</v>
      </c>
    </row>
    <row r="4962" spans="2:10" s="198" customFormat="1" ht="18" customHeight="1" x14ac:dyDescent="0.2">
      <c r="B4962" s="203">
        <v>2013</v>
      </c>
      <c r="C4962" s="204">
        <v>2333238.2800000003</v>
      </c>
      <c r="D4962" s="205" t="s">
        <v>87</v>
      </c>
      <c r="E4962" s="205" t="s">
        <v>95</v>
      </c>
      <c r="F4962" s="203">
        <v>90</v>
      </c>
      <c r="G4962" s="205" t="s">
        <v>6453</v>
      </c>
      <c r="H4962" s="205" t="s">
        <v>194</v>
      </c>
      <c r="I4962" s="205" t="s">
        <v>196</v>
      </c>
      <c r="J4962" s="205" t="s">
        <v>196</v>
      </c>
    </row>
    <row r="4963" spans="2:10" s="198" customFormat="1" ht="18" customHeight="1" x14ac:dyDescent="0.2">
      <c r="B4963" s="203">
        <v>2013</v>
      </c>
      <c r="C4963" s="204">
        <v>37971537.130000003</v>
      </c>
      <c r="D4963" s="205" t="s">
        <v>87</v>
      </c>
      <c r="E4963" s="205" t="s">
        <v>95</v>
      </c>
      <c r="F4963" s="203">
        <v>90</v>
      </c>
      <c r="G4963" s="205" t="s">
        <v>6453</v>
      </c>
      <c r="H4963" s="205" t="s">
        <v>194</v>
      </c>
      <c r="I4963" s="205" t="s">
        <v>179</v>
      </c>
      <c r="J4963" s="205" t="s">
        <v>179</v>
      </c>
    </row>
    <row r="4964" spans="2:10" s="198" customFormat="1" ht="18" customHeight="1" x14ac:dyDescent="0.2">
      <c r="B4964" s="203">
        <v>2013</v>
      </c>
      <c r="C4964" s="204">
        <v>43952.1</v>
      </c>
      <c r="D4964" s="205" t="s">
        <v>87</v>
      </c>
      <c r="E4964" s="205" t="s">
        <v>95</v>
      </c>
      <c r="F4964" s="203">
        <v>90</v>
      </c>
      <c r="G4964" s="205" t="s">
        <v>6453</v>
      </c>
      <c r="H4964" s="205" t="s">
        <v>194</v>
      </c>
      <c r="I4964" s="205" t="s">
        <v>197</v>
      </c>
      <c r="J4964" s="205" t="s">
        <v>197</v>
      </c>
    </row>
    <row r="4965" spans="2:10" s="198" customFormat="1" ht="18" customHeight="1" x14ac:dyDescent="0.2">
      <c r="B4965" s="203">
        <v>2013</v>
      </c>
      <c r="C4965" s="204">
        <v>42516492.43</v>
      </c>
      <c r="D4965" s="205" t="s">
        <v>87</v>
      </c>
      <c r="E4965" s="205" t="s">
        <v>95</v>
      </c>
      <c r="F4965" s="203">
        <v>90</v>
      </c>
      <c r="G4965" s="205" t="s">
        <v>6453</v>
      </c>
      <c r="H4965" s="205" t="s">
        <v>194</v>
      </c>
      <c r="I4965" s="205" t="s">
        <v>418</v>
      </c>
      <c r="J4965" s="205" t="s">
        <v>418</v>
      </c>
    </row>
    <row r="4966" spans="2:10" s="198" customFormat="1" ht="18" customHeight="1" x14ac:dyDescent="0.2">
      <c r="B4966" s="203">
        <v>2013</v>
      </c>
      <c r="C4966" s="204">
        <v>220080837.38999999</v>
      </c>
      <c r="D4966" s="205" t="s">
        <v>87</v>
      </c>
      <c r="E4966" s="205" t="s">
        <v>95</v>
      </c>
      <c r="F4966" s="203">
        <v>90</v>
      </c>
      <c r="G4966" s="205" t="s">
        <v>6453</v>
      </c>
      <c r="H4966" s="205" t="s">
        <v>194</v>
      </c>
      <c r="I4966" s="205" t="s">
        <v>182</v>
      </c>
      <c r="J4966" s="205" t="s">
        <v>182</v>
      </c>
    </row>
    <row r="4967" spans="2:10" s="198" customFormat="1" ht="18" customHeight="1" x14ac:dyDescent="0.2">
      <c r="B4967" s="203">
        <v>2013</v>
      </c>
      <c r="C4967" s="204">
        <v>51240302.340000004</v>
      </c>
      <c r="D4967" s="205" t="s">
        <v>87</v>
      </c>
      <c r="E4967" s="205" t="s">
        <v>95</v>
      </c>
      <c r="F4967" s="203">
        <v>90</v>
      </c>
      <c r="G4967" s="205" t="s">
        <v>6453</v>
      </c>
      <c r="H4967" s="205" t="s">
        <v>194</v>
      </c>
      <c r="I4967" s="205" t="s">
        <v>183</v>
      </c>
      <c r="J4967" s="205" t="s">
        <v>183</v>
      </c>
    </row>
    <row r="4968" spans="2:10" s="198" customFormat="1" ht="18" customHeight="1" x14ac:dyDescent="0.2">
      <c r="B4968" s="203">
        <v>2013</v>
      </c>
      <c r="C4968" s="204">
        <v>32170262.75</v>
      </c>
      <c r="D4968" s="205" t="s">
        <v>87</v>
      </c>
      <c r="E4968" s="205" t="s">
        <v>95</v>
      </c>
      <c r="F4968" s="203">
        <v>90</v>
      </c>
      <c r="G4968" s="205" t="s">
        <v>6453</v>
      </c>
      <c r="H4968" s="205" t="s">
        <v>194</v>
      </c>
      <c r="I4968" s="205" t="s">
        <v>199</v>
      </c>
      <c r="J4968" s="205" t="s">
        <v>199</v>
      </c>
    </row>
    <row r="4969" spans="2:10" s="198" customFormat="1" ht="18" customHeight="1" x14ac:dyDescent="0.2">
      <c r="B4969" s="203">
        <v>2013</v>
      </c>
      <c r="C4969" s="204">
        <v>42087113.82</v>
      </c>
      <c r="D4969" s="205" t="s">
        <v>87</v>
      </c>
      <c r="E4969" s="205" t="s">
        <v>95</v>
      </c>
      <c r="F4969" s="203">
        <v>90</v>
      </c>
      <c r="G4969" s="205" t="s">
        <v>6453</v>
      </c>
      <c r="H4969" s="205" t="s">
        <v>194</v>
      </c>
      <c r="I4969" s="205" t="s">
        <v>200</v>
      </c>
      <c r="J4969" s="205" t="s">
        <v>200</v>
      </c>
    </row>
    <row r="4970" spans="2:10" s="198" customFormat="1" ht="18" customHeight="1" x14ac:dyDescent="0.2">
      <c r="B4970" s="203">
        <v>2013</v>
      </c>
      <c r="C4970" s="204">
        <v>72989</v>
      </c>
      <c r="D4970" s="205" t="s">
        <v>87</v>
      </c>
      <c r="E4970" s="205" t="s">
        <v>95</v>
      </c>
      <c r="F4970" s="203">
        <v>90</v>
      </c>
      <c r="G4970" s="205" t="s">
        <v>6453</v>
      </c>
      <c r="H4970" s="205" t="s">
        <v>194</v>
      </c>
      <c r="I4970" s="205" t="s">
        <v>202</v>
      </c>
      <c r="J4970" s="205" t="s">
        <v>202</v>
      </c>
    </row>
    <row r="4971" spans="2:10" s="198" customFormat="1" ht="18" customHeight="1" x14ac:dyDescent="0.2">
      <c r="B4971" s="203">
        <v>2013</v>
      </c>
      <c r="C4971" s="204">
        <v>35999633.689999998</v>
      </c>
      <c r="D4971" s="205" t="s">
        <v>87</v>
      </c>
      <c r="E4971" s="205" t="s">
        <v>95</v>
      </c>
      <c r="F4971" s="203">
        <v>90</v>
      </c>
      <c r="G4971" s="205" t="s">
        <v>6453</v>
      </c>
      <c r="H4971" s="205" t="s">
        <v>194</v>
      </c>
      <c r="I4971" s="205" t="s">
        <v>203</v>
      </c>
      <c r="J4971" s="205" t="s">
        <v>203</v>
      </c>
    </row>
    <row r="4972" spans="2:10" s="198" customFormat="1" ht="18" customHeight="1" x14ac:dyDescent="0.2">
      <c r="B4972" s="203">
        <v>2013</v>
      </c>
      <c r="C4972" s="204">
        <v>59861.59</v>
      </c>
      <c r="D4972" s="205" t="s">
        <v>87</v>
      </c>
      <c r="E4972" s="205" t="s">
        <v>95</v>
      </c>
      <c r="F4972" s="203">
        <v>90</v>
      </c>
      <c r="G4972" s="205" t="s">
        <v>6453</v>
      </c>
      <c r="H4972" s="205" t="s">
        <v>194</v>
      </c>
      <c r="I4972" s="205" t="s">
        <v>204</v>
      </c>
      <c r="J4972" s="205" t="s">
        <v>204</v>
      </c>
    </row>
    <row r="4973" spans="2:10" s="198" customFormat="1" ht="18" customHeight="1" x14ac:dyDescent="0.2">
      <c r="B4973" s="203">
        <v>2013</v>
      </c>
      <c r="C4973" s="204">
        <v>134142875.5</v>
      </c>
      <c r="D4973" s="205" t="s">
        <v>87</v>
      </c>
      <c r="E4973" s="205" t="s">
        <v>95</v>
      </c>
      <c r="F4973" s="203">
        <v>90</v>
      </c>
      <c r="G4973" s="205" t="s">
        <v>6453</v>
      </c>
      <c r="H4973" s="205" t="s">
        <v>194</v>
      </c>
      <c r="I4973" s="205" t="s">
        <v>205</v>
      </c>
      <c r="J4973" s="205" t="s">
        <v>205</v>
      </c>
    </row>
    <row r="4974" spans="2:10" s="198" customFormat="1" ht="18" customHeight="1" x14ac:dyDescent="0.2">
      <c r="B4974" s="203">
        <v>2013</v>
      </c>
      <c r="C4974" s="204">
        <v>500000</v>
      </c>
      <c r="D4974" s="205" t="s">
        <v>87</v>
      </c>
      <c r="E4974" s="205" t="s">
        <v>95</v>
      </c>
      <c r="F4974" s="203">
        <v>90</v>
      </c>
      <c r="G4974" s="205" t="s">
        <v>6453</v>
      </c>
      <c r="H4974" s="205" t="s">
        <v>194</v>
      </c>
      <c r="I4974" s="205" t="s">
        <v>526</v>
      </c>
      <c r="J4974" s="205" t="s">
        <v>526</v>
      </c>
    </row>
    <row r="4975" spans="2:10" s="198" customFormat="1" ht="18" customHeight="1" x14ac:dyDescent="0.2">
      <c r="B4975" s="203">
        <v>2013</v>
      </c>
      <c r="C4975" s="204">
        <v>5459399.5199999996</v>
      </c>
      <c r="D4975" s="205" t="s">
        <v>87</v>
      </c>
      <c r="E4975" s="205" t="s">
        <v>95</v>
      </c>
      <c r="F4975" s="203">
        <v>90</v>
      </c>
      <c r="G4975" s="205" t="s">
        <v>6453</v>
      </c>
      <c r="H4975" s="205" t="s">
        <v>194</v>
      </c>
      <c r="I4975" s="205" t="s">
        <v>206</v>
      </c>
      <c r="J4975" s="205" t="s">
        <v>206</v>
      </c>
    </row>
    <row r="4976" spans="2:10" s="198" customFormat="1" ht="18" customHeight="1" x14ac:dyDescent="0.2">
      <c r="B4976" s="203">
        <v>2013</v>
      </c>
      <c r="C4976" s="204">
        <v>2001942.59</v>
      </c>
      <c r="D4976" s="205" t="s">
        <v>87</v>
      </c>
      <c r="E4976" s="205" t="s">
        <v>95</v>
      </c>
      <c r="F4976" s="203">
        <v>90</v>
      </c>
      <c r="G4976" s="205" t="s">
        <v>6453</v>
      </c>
      <c r="H4976" s="205" t="s">
        <v>194</v>
      </c>
      <c r="I4976" s="205" t="s">
        <v>207</v>
      </c>
      <c r="J4976" s="205" t="s">
        <v>207</v>
      </c>
    </row>
    <row r="4977" spans="2:10" s="198" customFormat="1" ht="18" customHeight="1" x14ac:dyDescent="0.2">
      <c r="B4977" s="203">
        <v>2013</v>
      </c>
      <c r="C4977" s="204">
        <v>144706959.44</v>
      </c>
      <c r="D4977" s="205" t="s">
        <v>87</v>
      </c>
      <c r="E4977" s="205" t="s">
        <v>95</v>
      </c>
      <c r="F4977" s="203">
        <v>90</v>
      </c>
      <c r="G4977" s="205" t="s">
        <v>6453</v>
      </c>
      <c r="H4977" s="205" t="s">
        <v>194</v>
      </c>
      <c r="I4977" s="205" t="s">
        <v>208</v>
      </c>
      <c r="J4977" s="205" t="s">
        <v>208</v>
      </c>
    </row>
    <row r="4978" spans="2:10" s="198" customFormat="1" ht="18" customHeight="1" x14ac:dyDescent="0.2">
      <c r="B4978" s="203">
        <v>2013</v>
      </c>
      <c r="C4978" s="204">
        <v>1092446.3600000001</v>
      </c>
      <c r="D4978" s="205" t="s">
        <v>87</v>
      </c>
      <c r="E4978" s="205" t="s">
        <v>95</v>
      </c>
      <c r="F4978" s="203">
        <v>90</v>
      </c>
      <c r="G4978" s="205" t="s">
        <v>6453</v>
      </c>
      <c r="H4978" s="205" t="s">
        <v>194</v>
      </c>
      <c r="I4978" s="205" t="s">
        <v>209</v>
      </c>
      <c r="J4978" s="205" t="s">
        <v>209</v>
      </c>
    </row>
    <row r="4979" spans="2:10" s="198" customFormat="1" ht="18" customHeight="1" x14ac:dyDescent="0.2">
      <c r="B4979" s="203">
        <v>2013</v>
      </c>
      <c r="C4979" s="204">
        <v>88281690.790000007</v>
      </c>
      <c r="D4979" s="205" t="s">
        <v>87</v>
      </c>
      <c r="E4979" s="205" t="s">
        <v>95</v>
      </c>
      <c r="F4979" s="203">
        <v>90</v>
      </c>
      <c r="G4979" s="205" t="s">
        <v>6453</v>
      </c>
      <c r="H4979" s="205" t="s">
        <v>194</v>
      </c>
      <c r="I4979" s="205" t="s">
        <v>483</v>
      </c>
      <c r="J4979" s="205" t="s">
        <v>483</v>
      </c>
    </row>
    <row r="4980" spans="2:10" s="198" customFormat="1" ht="18" customHeight="1" x14ac:dyDescent="0.2">
      <c r="B4980" s="203">
        <v>2013</v>
      </c>
      <c r="C4980" s="204">
        <v>8120350.3899999997</v>
      </c>
      <c r="D4980" s="205" t="s">
        <v>87</v>
      </c>
      <c r="E4980" s="205" t="s">
        <v>95</v>
      </c>
      <c r="F4980" s="203">
        <v>90</v>
      </c>
      <c r="G4980" s="205" t="s">
        <v>6453</v>
      </c>
      <c r="H4980" s="205" t="s">
        <v>194</v>
      </c>
      <c r="I4980" s="205" t="s">
        <v>354</v>
      </c>
      <c r="J4980" s="205" t="s">
        <v>354</v>
      </c>
    </row>
    <row r="4981" spans="2:10" s="198" customFormat="1" ht="18" customHeight="1" x14ac:dyDescent="0.2">
      <c r="B4981" s="203">
        <v>2013</v>
      </c>
      <c r="C4981" s="204">
        <v>63661601.920000002</v>
      </c>
      <c r="D4981" s="205" t="s">
        <v>87</v>
      </c>
      <c r="E4981" s="205" t="s">
        <v>95</v>
      </c>
      <c r="F4981" s="203">
        <v>90</v>
      </c>
      <c r="G4981" s="205" t="s">
        <v>6453</v>
      </c>
      <c r="H4981" s="205" t="s">
        <v>194</v>
      </c>
      <c r="I4981" s="205" t="s">
        <v>191</v>
      </c>
      <c r="J4981" s="205" t="s">
        <v>191</v>
      </c>
    </row>
    <row r="4982" spans="2:10" s="198" customFormat="1" ht="18" customHeight="1" x14ac:dyDescent="0.2">
      <c r="B4982" s="203">
        <v>2013</v>
      </c>
      <c r="C4982" s="204">
        <v>57233951.869999997</v>
      </c>
      <c r="D4982" s="205" t="s">
        <v>87</v>
      </c>
      <c r="E4982" s="205" t="s">
        <v>95</v>
      </c>
      <c r="F4982" s="203">
        <v>90</v>
      </c>
      <c r="G4982" s="205" t="s">
        <v>6453</v>
      </c>
      <c r="H4982" s="205" t="s">
        <v>194</v>
      </c>
      <c r="I4982" s="205" t="s">
        <v>192</v>
      </c>
      <c r="J4982" s="205" t="s">
        <v>192</v>
      </c>
    </row>
    <row r="4983" spans="2:10" s="198" customFormat="1" ht="18" customHeight="1" x14ac:dyDescent="0.2">
      <c r="B4983" s="203">
        <v>2013</v>
      </c>
      <c r="C4983" s="204">
        <v>15433338.25</v>
      </c>
      <c r="D4983" s="205" t="s">
        <v>87</v>
      </c>
      <c r="E4983" s="205" t="s">
        <v>95</v>
      </c>
      <c r="F4983" s="203">
        <v>90</v>
      </c>
      <c r="G4983" s="205" t="s">
        <v>6453</v>
      </c>
      <c r="H4983" s="205" t="s">
        <v>194</v>
      </c>
      <c r="I4983" s="205" t="s">
        <v>210</v>
      </c>
      <c r="J4983" s="205" t="s">
        <v>210</v>
      </c>
    </row>
    <row r="4984" spans="2:10" s="198" customFormat="1" ht="18" customHeight="1" x14ac:dyDescent="0.2">
      <c r="B4984" s="203">
        <v>2013</v>
      </c>
      <c r="C4984" s="204">
        <v>3758942.22</v>
      </c>
      <c r="D4984" s="205" t="s">
        <v>87</v>
      </c>
      <c r="E4984" s="205" t="s">
        <v>95</v>
      </c>
      <c r="F4984" s="203">
        <v>90</v>
      </c>
      <c r="G4984" s="205" t="s">
        <v>6453</v>
      </c>
      <c r="H4984" s="205" t="s">
        <v>194</v>
      </c>
      <c r="I4984" s="205" t="s">
        <v>355</v>
      </c>
      <c r="J4984" s="205" t="s">
        <v>355</v>
      </c>
    </row>
    <row r="4985" spans="2:10" s="198" customFormat="1" ht="18" customHeight="1" x14ac:dyDescent="0.2">
      <c r="B4985" s="203">
        <v>2013</v>
      </c>
      <c r="C4985" s="204">
        <v>16793812.710000001</v>
      </c>
      <c r="D4985" s="205" t="s">
        <v>87</v>
      </c>
      <c r="E4985" s="205" t="s">
        <v>95</v>
      </c>
      <c r="F4985" s="203">
        <v>90</v>
      </c>
      <c r="G4985" s="205" t="s">
        <v>6453</v>
      </c>
      <c r="H4985" s="205" t="s">
        <v>194</v>
      </c>
      <c r="I4985" s="205" t="s">
        <v>349</v>
      </c>
      <c r="J4985" s="205" t="s">
        <v>194</v>
      </c>
    </row>
    <row r="4986" spans="2:10" s="198" customFormat="1" ht="18" customHeight="1" x14ac:dyDescent="0.2">
      <c r="B4986" s="203">
        <v>2013</v>
      </c>
      <c r="C4986" s="204">
        <v>33507288.210000001</v>
      </c>
      <c r="D4986" s="205" t="s">
        <v>87</v>
      </c>
      <c r="E4986" s="205" t="s">
        <v>95</v>
      </c>
      <c r="F4986" s="203">
        <v>90</v>
      </c>
      <c r="G4986" s="205" t="s">
        <v>6453</v>
      </c>
      <c r="H4986" s="205" t="s">
        <v>194</v>
      </c>
      <c r="I4986" s="205" t="s">
        <v>367</v>
      </c>
      <c r="J4986" s="205" t="s">
        <v>367</v>
      </c>
    </row>
    <row r="4987" spans="2:10" s="198" customFormat="1" ht="18" customHeight="1" x14ac:dyDescent="0.2">
      <c r="B4987" s="203">
        <v>2013</v>
      </c>
      <c r="C4987" s="204">
        <v>3326594.81</v>
      </c>
      <c r="D4987" s="205" t="s">
        <v>87</v>
      </c>
      <c r="E4987" s="205" t="s">
        <v>95</v>
      </c>
      <c r="F4987" s="203">
        <v>90</v>
      </c>
      <c r="G4987" s="205" t="s">
        <v>6453</v>
      </c>
      <c r="H4987" s="205" t="s">
        <v>194</v>
      </c>
      <c r="I4987" s="205" t="s">
        <v>527</v>
      </c>
      <c r="J4987" s="205" t="s">
        <v>527</v>
      </c>
    </row>
    <row r="4988" spans="2:10" s="198" customFormat="1" ht="18" customHeight="1" x14ac:dyDescent="0.2">
      <c r="B4988" s="203">
        <v>2013</v>
      </c>
      <c r="C4988" s="204">
        <v>80900</v>
      </c>
      <c r="D4988" s="205" t="s">
        <v>87</v>
      </c>
      <c r="E4988" s="205" t="s">
        <v>95</v>
      </c>
      <c r="F4988" s="203">
        <v>90</v>
      </c>
      <c r="G4988" s="205" t="s">
        <v>6453</v>
      </c>
      <c r="H4988" s="205" t="s">
        <v>194</v>
      </c>
      <c r="I4988" s="205" t="s">
        <v>528</v>
      </c>
      <c r="J4988" s="205" t="s">
        <v>528</v>
      </c>
    </row>
    <row r="4989" spans="2:10" s="198" customFormat="1" ht="18" customHeight="1" x14ac:dyDescent="0.2">
      <c r="B4989" s="203">
        <v>2013</v>
      </c>
      <c r="C4989" s="204">
        <v>3913440</v>
      </c>
      <c r="D4989" s="205" t="s">
        <v>87</v>
      </c>
      <c r="E4989" s="205" t="s">
        <v>95</v>
      </c>
      <c r="F4989" s="203">
        <v>90</v>
      </c>
      <c r="G4989" s="205" t="s">
        <v>6453</v>
      </c>
      <c r="H4989" s="205" t="s">
        <v>194</v>
      </c>
      <c r="I4989" s="205" t="s">
        <v>484</v>
      </c>
      <c r="J4989" s="205" t="s">
        <v>484</v>
      </c>
    </row>
    <row r="4990" spans="2:10" s="198" customFormat="1" ht="18" customHeight="1" x14ac:dyDescent="0.2">
      <c r="B4990" s="203">
        <v>2013</v>
      </c>
      <c r="C4990" s="204">
        <v>440572</v>
      </c>
      <c r="D4990" s="205" t="s">
        <v>87</v>
      </c>
      <c r="E4990" s="205" t="s">
        <v>95</v>
      </c>
      <c r="F4990" s="203">
        <v>90</v>
      </c>
      <c r="G4990" s="205" t="s">
        <v>6453</v>
      </c>
      <c r="H4990" s="205" t="s">
        <v>194</v>
      </c>
      <c r="I4990" s="205" t="s">
        <v>529</v>
      </c>
      <c r="J4990" s="205" t="s">
        <v>529</v>
      </c>
    </row>
    <row r="4991" spans="2:10" s="198" customFormat="1" ht="18" customHeight="1" x14ac:dyDescent="0.2">
      <c r="B4991" s="203">
        <v>2013</v>
      </c>
      <c r="C4991" s="204">
        <v>29850</v>
      </c>
      <c r="D4991" s="205" t="s">
        <v>87</v>
      </c>
      <c r="E4991" s="205" t="s">
        <v>95</v>
      </c>
      <c r="F4991" s="203">
        <v>90</v>
      </c>
      <c r="G4991" s="205" t="s">
        <v>6453</v>
      </c>
      <c r="H4991" s="205" t="s">
        <v>194</v>
      </c>
      <c r="I4991" s="205" t="s">
        <v>530</v>
      </c>
      <c r="J4991" s="205" t="s">
        <v>530</v>
      </c>
    </row>
    <row r="4992" spans="2:10" s="198" customFormat="1" ht="18" customHeight="1" x14ac:dyDescent="0.2">
      <c r="B4992" s="203">
        <v>2013</v>
      </c>
      <c r="C4992" s="204">
        <v>8039430.8399999999</v>
      </c>
      <c r="D4992" s="205" t="s">
        <v>87</v>
      </c>
      <c r="E4992" s="205" t="s">
        <v>95</v>
      </c>
      <c r="F4992" s="203">
        <v>90</v>
      </c>
      <c r="G4992" s="205" t="s">
        <v>6453</v>
      </c>
      <c r="H4992" s="205" t="s">
        <v>194</v>
      </c>
      <c r="I4992" s="205" t="s">
        <v>211</v>
      </c>
      <c r="J4992" s="205" t="s">
        <v>211</v>
      </c>
    </row>
    <row r="4993" spans="2:10" s="198" customFormat="1" ht="18" customHeight="1" x14ac:dyDescent="0.2">
      <c r="B4993" s="203">
        <v>2013</v>
      </c>
      <c r="C4993" s="204">
        <v>89739460.420000002</v>
      </c>
      <c r="D4993" s="205" t="s">
        <v>87</v>
      </c>
      <c r="E4993" s="205" t="s">
        <v>95</v>
      </c>
      <c r="F4993" s="203">
        <v>90</v>
      </c>
      <c r="G4993" s="205" t="s">
        <v>6453</v>
      </c>
      <c r="H4993" s="205" t="s">
        <v>194</v>
      </c>
      <c r="I4993" s="205" t="s">
        <v>212</v>
      </c>
      <c r="J4993" s="205" t="s">
        <v>212</v>
      </c>
    </row>
    <row r="4994" spans="2:10" s="198" customFormat="1" ht="18" customHeight="1" x14ac:dyDescent="0.2">
      <c r="B4994" s="203">
        <v>2013</v>
      </c>
      <c r="C4994" s="204">
        <v>6833329.2800000003</v>
      </c>
      <c r="D4994" s="205" t="s">
        <v>87</v>
      </c>
      <c r="E4994" s="205" t="s">
        <v>95</v>
      </c>
      <c r="F4994" s="203">
        <v>90</v>
      </c>
      <c r="G4994" s="205" t="s">
        <v>6453</v>
      </c>
      <c r="H4994" s="205" t="s">
        <v>194</v>
      </c>
      <c r="I4994" s="205" t="s">
        <v>461</v>
      </c>
      <c r="J4994" s="205" t="s">
        <v>461</v>
      </c>
    </row>
    <row r="4995" spans="2:10" s="198" customFormat="1" ht="18" customHeight="1" x14ac:dyDescent="0.2">
      <c r="B4995" s="203">
        <v>2013</v>
      </c>
      <c r="C4995" s="204">
        <v>29333975.609999999</v>
      </c>
      <c r="D4995" s="205" t="s">
        <v>87</v>
      </c>
      <c r="E4995" s="205" t="s">
        <v>95</v>
      </c>
      <c r="F4995" s="203">
        <v>90</v>
      </c>
      <c r="G4995" s="205" t="s">
        <v>6453</v>
      </c>
      <c r="H4995" s="205" t="s">
        <v>194</v>
      </c>
      <c r="I4995" s="205" t="s">
        <v>419</v>
      </c>
      <c r="J4995" s="205" t="s">
        <v>419</v>
      </c>
    </row>
    <row r="4996" spans="2:10" s="198" customFormat="1" ht="18" customHeight="1" x14ac:dyDescent="0.2">
      <c r="B4996" s="203">
        <v>2013</v>
      </c>
      <c r="C4996" s="204">
        <v>75878226.730000004</v>
      </c>
      <c r="D4996" s="205" t="s">
        <v>87</v>
      </c>
      <c r="E4996" s="205" t="s">
        <v>95</v>
      </c>
      <c r="F4996" s="203">
        <v>90</v>
      </c>
      <c r="G4996" s="205" t="s">
        <v>6453</v>
      </c>
      <c r="H4996" s="205" t="s">
        <v>194</v>
      </c>
      <c r="I4996" s="205" t="s">
        <v>462</v>
      </c>
      <c r="J4996" s="205" t="s">
        <v>462</v>
      </c>
    </row>
    <row r="4997" spans="2:10" s="198" customFormat="1" ht="18" customHeight="1" x14ac:dyDescent="0.2">
      <c r="B4997" s="203">
        <v>2013</v>
      </c>
      <c r="C4997" s="204">
        <v>19762928.359999999</v>
      </c>
      <c r="D4997" s="205" t="s">
        <v>87</v>
      </c>
      <c r="E4997" s="205" t="s">
        <v>95</v>
      </c>
      <c r="F4997" s="203">
        <v>90</v>
      </c>
      <c r="G4997" s="205" t="s">
        <v>6453</v>
      </c>
      <c r="H4997" s="205" t="s">
        <v>194</v>
      </c>
      <c r="I4997" s="205" t="s">
        <v>463</v>
      </c>
      <c r="J4997" s="205" t="s">
        <v>463</v>
      </c>
    </row>
    <row r="4998" spans="2:10" s="198" customFormat="1" ht="18" customHeight="1" x14ac:dyDescent="0.2">
      <c r="B4998" s="203">
        <v>2013</v>
      </c>
      <c r="C4998" s="204">
        <v>1416000.85</v>
      </c>
      <c r="D4998" s="205" t="s">
        <v>87</v>
      </c>
      <c r="E4998" s="205" t="s">
        <v>95</v>
      </c>
      <c r="F4998" s="203">
        <v>90</v>
      </c>
      <c r="G4998" s="205" t="s">
        <v>6453</v>
      </c>
      <c r="H4998" s="205" t="s">
        <v>194</v>
      </c>
      <c r="I4998" s="205" t="s">
        <v>420</v>
      </c>
      <c r="J4998" s="205" t="s">
        <v>420</v>
      </c>
    </row>
    <row r="4999" spans="2:10" s="198" customFormat="1" ht="18" customHeight="1" x14ac:dyDescent="0.2">
      <c r="B4999" s="203">
        <v>2013</v>
      </c>
      <c r="C4999" s="204">
        <v>35710.5</v>
      </c>
      <c r="D4999" s="205" t="s">
        <v>87</v>
      </c>
      <c r="E4999" s="205" t="s">
        <v>95</v>
      </c>
      <c r="F4999" s="203">
        <v>90</v>
      </c>
      <c r="G4999" s="205" t="s">
        <v>6453</v>
      </c>
      <c r="H4999" s="205" t="s">
        <v>194</v>
      </c>
      <c r="I4999" s="205" t="s">
        <v>464</v>
      </c>
      <c r="J4999" s="205" t="s">
        <v>464</v>
      </c>
    </row>
    <row r="5000" spans="2:10" s="198" customFormat="1" ht="18" customHeight="1" x14ac:dyDescent="0.2">
      <c r="B5000" s="203">
        <v>2013</v>
      </c>
      <c r="C5000" s="204">
        <v>122935677.72</v>
      </c>
      <c r="D5000" s="205" t="s">
        <v>87</v>
      </c>
      <c r="E5000" s="205" t="s">
        <v>95</v>
      </c>
      <c r="F5000" s="203">
        <v>90</v>
      </c>
      <c r="G5000" s="205" t="s">
        <v>6453</v>
      </c>
      <c r="H5000" s="205" t="s">
        <v>194</v>
      </c>
      <c r="I5000" s="205" t="s">
        <v>356</v>
      </c>
      <c r="J5000" s="205" t="s">
        <v>356</v>
      </c>
    </row>
    <row r="5001" spans="2:10" s="198" customFormat="1" ht="18" customHeight="1" x14ac:dyDescent="0.2">
      <c r="B5001" s="203">
        <v>2013</v>
      </c>
      <c r="C5001" s="204">
        <v>6978002.3100000005</v>
      </c>
      <c r="D5001" s="205" t="s">
        <v>87</v>
      </c>
      <c r="E5001" s="205" t="s">
        <v>95</v>
      </c>
      <c r="F5001" s="203">
        <v>90</v>
      </c>
      <c r="G5001" s="205" t="s">
        <v>6453</v>
      </c>
      <c r="H5001" s="205" t="s">
        <v>194</v>
      </c>
      <c r="I5001" s="205" t="s">
        <v>514</v>
      </c>
      <c r="J5001" s="205" t="s">
        <v>514</v>
      </c>
    </row>
    <row r="5002" spans="2:10" s="198" customFormat="1" ht="18" customHeight="1" x14ac:dyDescent="0.2">
      <c r="B5002" s="203">
        <v>2013</v>
      </c>
      <c r="C5002" s="204">
        <v>1683169.38</v>
      </c>
      <c r="D5002" s="205" t="s">
        <v>87</v>
      </c>
      <c r="E5002" s="205" t="s">
        <v>95</v>
      </c>
      <c r="F5002" s="203">
        <v>90</v>
      </c>
      <c r="G5002" s="205" t="s">
        <v>6453</v>
      </c>
      <c r="H5002" s="205" t="s">
        <v>194</v>
      </c>
      <c r="I5002" s="205" t="s">
        <v>465</v>
      </c>
      <c r="J5002" s="205" t="s">
        <v>465</v>
      </c>
    </row>
    <row r="5003" spans="2:10" s="198" customFormat="1" ht="18" customHeight="1" x14ac:dyDescent="0.2">
      <c r="B5003" s="203">
        <v>2013</v>
      </c>
      <c r="C5003" s="204">
        <v>1183461.7</v>
      </c>
      <c r="D5003" s="205" t="s">
        <v>87</v>
      </c>
      <c r="E5003" s="205" t="s">
        <v>95</v>
      </c>
      <c r="F5003" s="203">
        <v>90</v>
      </c>
      <c r="G5003" s="205" t="s">
        <v>6453</v>
      </c>
      <c r="H5003" s="205" t="s">
        <v>194</v>
      </c>
      <c r="I5003" s="205" t="s">
        <v>531</v>
      </c>
      <c r="J5003" s="205" t="s">
        <v>531</v>
      </c>
    </row>
    <row r="5004" spans="2:10" s="198" customFormat="1" ht="18" customHeight="1" x14ac:dyDescent="0.2">
      <c r="B5004" s="203">
        <v>2013</v>
      </c>
      <c r="C5004" s="204">
        <v>101863994.83</v>
      </c>
      <c r="D5004" s="205" t="s">
        <v>87</v>
      </c>
      <c r="E5004" s="205" t="s">
        <v>95</v>
      </c>
      <c r="F5004" s="203">
        <v>90</v>
      </c>
      <c r="G5004" s="205" t="s">
        <v>6453</v>
      </c>
      <c r="H5004" s="205" t="s">
        <v>194</v>
      </c>
      <c r="I5004" s="205" t="s">
        <v>466</v>
      </c>
      <c r="J5004" s="205" t="s">
        <v>466</v>
      </c>
    </row>
    <row r="5005" spans="2:10" s="198" customFormat="1" ht="18" customHeight="1" x14ac:dyDescent="0.2">
      <c r="B5005" s="203">
        <v>2013</v>
      </c>
      <c r="C5005" s="204">
        <v>1212458.46</v>
      </c>
      <c r="D5005" s="205" t="s">
        <v>87</v>
      </c>
      <c r="E5005" s="205" t="s">
        <v>95</v>
      </c>
      <c r="F5005" s="203">
        <v>90</v>
      </c>
      <c r="G5005" s="205" t="s">
        <v>6453</v>
      </c>
      <c r="H5005" s="205" t="s">
        <v>194</v>
      </c>
      <c r="I5005" s="205" t="s">
        <v>467</v>
      </c>
      <c r="J5005" s="205" t="s">
        <v>467</v>
      </c>
    </row>
    <row r="5006" spans="2:10" s="198" customFormat="1" ht="18" customHeight="1" x14ac:dyDescent="0.2">
      <c r="B5006" s="203">
        <v>2013</v>
      </c>
      <c r="C5006" s="204">
        <v>671721152.62</v>
      </c>
      <c r="D5006" s="205" t="s">
        <v>87</v>
      </c>
      <c r="E5006" s="205" t="s">
        <v>95</v>
      </c>
      <c r="F5006" s="203">
        <v>90</v>
      </c>
      <c r="G5006" s="205" t="s">
        <v>6453</v>
      </c>
      <c r="H5006" s="205" t="s">
        <v>194</v>
      </c>
      <c r="I5006" s="205" t="s">
        <v>214</v>
      </c>
      <c r="J5006" s="205" t="s">
        <v>214</v>
      </c>
    </row>
    <row r="5007" spans="2:10" s="198" customFormat="1" ht="18" customHeight="1" x14ac:dyDescent="0.2">
      <c r="B5007" s="203">
        <v>2013</v>
      </c>
      <c r="C5007" s="204">
        <v>836252847.65999997</v>
      </c>
      <c r="D5007" s="205" t="s">
        <v>87</v>
      </c>
      <c r="E5007" s="205" t="s">
        <v>95</v>
      </c>
      <c r="F5007" s="203">
        <v>90</v>
      </c>
      <c r="G5007" s="205" t="s">
        <v>6453</v>
      </c>
      <c r="H5007" s="205" t="s">
        <v>194</v>
      </c>
      <c r="I5007" s="205" t="s">
        <v>468</v>
      </c>
      <c r="J5007" s="205" t="s">
        <v>468</v>
      </c>
    </row>
    <row r="5008" spans="2:10" s="198" customFormat="1" ht="18" customHeight="1" x14ac:dyDescent="0.2">
      <c r="B5008" s="203">
        <v>2013</v>
      </c>
      <c r="C5008" s="204">
        <v>208127550.31999999</v>
      </c>
      <c r="D5008" s="205" t="s">
        <v>87</v>
      </c>
      <c r="E5008" s="205" t="s">
        <v>95</v>
      </c>
      <c r="F5008" s="203">
        <v>90</v>
      </c>
      <c r="G5008" s="205" t="s">
        <v>6453</v>
      </c>
      <c r="H5008" s="205" t="s">
        <v>194</v>
      </c>
      <c r="I5008" s="205" t="s">
        <v>438</v>
      </c>
      <c r="J5008" s="205" t="s">
        <v>438</v>
      </c>
    </row>
    <row r="5009" spans="2:10" s="198" customFormat="1" ht="18" customHeight="1" x14ac:dyDescent="0.2">
      <c r="B5009" s="203">
        <v>2013</v>
      </c>
      <c r="C5009" s="204">
        <v>57430437.799999997</v>
      </c>
      <c r="D5009" s="205" t="s">
        <v>87</v>
      </c>
      <c r="E5009" s="205" t="s">
        <v>95</v>
      </c>
      <c r="F5009" s="203">
        <v>90</v>
      </c>
      <c r="G5009" s="205" t="s">
        <v>6453</v>
      </c>
      <c r="H5009" s="205" t="s">
        <v>194</v>
      </c>
      <c r="I5009" s="205" t="s">
        <v>370</v>
      </c>
      <c r="J5009" s="205" t="s">
        <v>370</v>
      </c>
    </row>
    <row r="5010" spans="2:10" s="198" customFormat="1" ht="18" customHeight="1" x14ac:dyDescent="0.2">
      <c r="B5010" s="203">
        <v>2013</v>
      </c>
      <c r="C5010" s="204">
        <v>17532880.920000002</v>
      </c>
      <c r="D5010" s="205" t="s">
        <v>87</v>
      </c>
      <c r="E5010" s="205" t="s">
        <v>95</v>
      </c>
      <c r="F5010" s="203">
        <v>90</v>
      </c>
      <c r="G5010" s="205" t="s">
        <v>6453</v>
      </c>
      <c r="H5010" s="205" t="s">
        <v>194</v>
      </c>
      <c r="I5010" s="205" t="s">
        <v>395</v>
      </c>
      <c r="J5010" s="205" t="s">
        <v>395</v>
      </c>
    </row>
    <row r="5011" spans="2:10" s="198" customFormat="1" ht="18" customHeight="1" x14ac:dyDescent="0.2">
      <c r="B5011" s="203">
        <v>2013</v>
      </c>
      <c r="C5011" s="204">
        <v>1166089.19</v>
      </c>
      <c r="D5011" s="205" t="s">
        <v>87</v>
      </c>
      <c r="E5011" s="205" t="s">
        <v>95</v>
      </c>
      <c r="F5011" s="203">
        <v>90</v>
      </c>
      <c r="G5011" s="205" t="s">
        <v>6453</v>
      </c>
      <c r="H5011" s="205" t="s">
        <v>194</v>
      </c>
      <c r="I5011" s="205" t="s">
        <v>469</v>
      </c>
      <c r="J5011" s="205" t="s">
        <v>469</v>
      </c>
    </row>
    <row r="5012" spans="2:10" s="198" customFormat="1" ht="18" customHeight="1" x14ac:dyDescent="0.2">
      <c r="B5012" s="203">
        <v>2013</v>
      </c>
      <c r="C5012" s="204">
        <v>17956476.329999998</v>
      </c>
      <c r="D5012" s="205" t="s">
        <v>87</v>
      </c>
      <c r="E5012" s="205" t="s">
        <v>95</v>
      </c>
      <c r="F5012" s="203">
        <v>90</v>
      </c>
      <c r="G5012" s="205" t="s">
        <v>6453</v>
      </c>
      <c r="H5012" s="205" t="s">
        <v>194</v>
      </c>
      <c r="I5012" s="205" t="s">
        <v>371</v>
      </c>
      <c r="J5012" s="205" t="s">
        <v>371</v>
      </c>
    </row>
    <row r="5013" spans="2:10" s="198" customFormat="1" ht="18" customHeight="1" x14ac:dyDescent="0.2">
      <c r="B5013" s="203">
        <v>2013</v>
      </c>
      <c r="C5013" s="204">
        <v>3693336.89</v>
      </c>
      <c r="D5013" s="205" t="s">
        <v>87</v>
      </c>
      <c r="E5013" s="205" t="s">
        <v>95</v>
      </c>
      <c r="F5013" s="203">
        <v>90</v>
      </c>
      <c r="G5013" s="205" t="s">
        <v>6453</v>
      </c>
      <c r="H5013" s="205" t="s">
        <v>194</v>
      </c>
      <c r="I5013" s="205" t="s">
        <v>470</v>
      </c>
      <c r="J5013" s="205" t="s">
        <v>470</v>
      </c>
    </row>
    <row r="5014" spans="2:10" s="198" customFormat="1" ht="18" customHeight="1" x14ac:dyDescent="0.2">
      <c r="B5014" s="203">
        <v>2013</v>
      </c>
      <c r="C5014" s="204">
        <v>1262407.73</v>
      </c>
      <c r="D5014" s="205" t="s">
        <v>87</v>
      </c>
      <c r="E5014" s="205" t="s">
        <v>95</v>
      </c>
      <c r="F5014" s="203">
        <v>90</v>
      </c>
      <c r="G5014" s="205" t="s">
        <v>6453</v>
      </c>
      <c r="H5014" s="205" t="s">
        <v>194</v>
      </c>
      <c r="I5014" s="205" t="s">
        <v>485</v>
      </c>
      <c r="J5014" s="205" t="s">
        <v>485</v>
      </c>
    </row>
    <row r="5015" spans="2:10" s="198" customFormat="1" ht="18" customHeight="1" x14ac:dyDescent="0.2">
      <c r="B5015" s="203">
        <v>2013</v>
      </c>
      <c r="C5015" s="204">
        <v>108993290.42</v>
      </c>
      <c r="D5015" s="205" t="s">
        <v>87</v>
      </c>
      <c r="E5015" s="205" t="s">
        <v>95</v>
      </c>
      <c r="F5015" s="203">
        <v>90</v>
      </c>
      <c r="G5015" s="205" t="s">
        <v>6453</v>
      </c>
      <c r="H5015" s="205" t="s">
        <v>194</v>
      </c>
      <c r="I5015" s="205" t="s">
        <v>216</v>
      </c>
      <c r="J5015" s="205" t="s">
        <v>216</v>
      </c>
    </row>
    <row r="5016" spans="2:10" s="198" customFormat="1" ht="18" customHeight="1" x14ac:dyDescent="0.2">
      <c r="B5016" s="203">
        <v>2013</v>
      </c>
      <c r="C5016" s="204">
        <v>47216007.689999998</v>
      </c>
      <c r="D5016" s="205" t="s">
        <v>87</v>
      </c>
      <c r="E5016" s="205" t="s">
        <v>95</v>
      </c>
      <c r="F5016" s="203">
        <v>90</v>
      </c>
      <c r="G5016" s="205" t="s">
        <v>6453</v>
      </c>
      <c r="H5016" s="205" t="s">
        <v>194</v>
      </c>
      <c r="I5016" s="205" t="s">
        <v>217</v>
      </c>
      <c r="J5016" s="205" t="s">
        <v>217</v>
      </c>
    </row>
    <row r="5017" spans="2:10" s="198" customFormat="1" ht="18" customHeight="1" x14ac:dyDescent="0.2">
      <c r="B5017" s="203">
        <v>2013</v>
      </c>
      <c r="C5017" s="204">
        <v>5120.9000000000005</v>
      </c>
      <c r="D5017" s="205" t="s">
        <v>87</v>
      </c>
      <c r="E5017" s="205" t="s">
        <v>95</v>
      </c>
      <c r="F5017" s="203">
        <v>90</v>
      </c>
      <c r="G5017" s="205" t="s">
        <v>6453</v>
      </c>
      <c r="H5017" s="205" t="s">
        <v>194</v>
      </c>
      <c r="I5017" s="205" t="s">
        <v>486</v>
      </c>
      <c r="J5017" s="205" t="s">
        <v>486</v>
      </c>
    </row>
    <row r="5018" spans="2:10" s="198" customFormat="1" ht="18" customHeight="1" x14ac:dyDescent="0.2">
      <c r="B5018" s="203">
        <v>2013</v>
      </c>
      <c r="C5018" s="204">
        <v>1432.03</v>
      </c>
      <c r="D5018" s="205" t="s">
        <v>87</v>
      </c>
      <c r="E5018" s="205" t="s">
        <v>95</v>
      </c>
      <c r="F5018" s="203">
        <v>90</v>
      </c>
      <c r="G5018" s="205" t="s">
        <v>6453</v>
      </c>
      <c r="H5018" s="205" t="s">
        <v>194</v>
      </c>
      <c r="I5018" s="205" t="s">
        <v>487</v>
      </c>
      <c r="J5018" s="205" t="s">
        <v>487</v>
      </c>
    </row>
    <row r="5019" spans="2:10" s="198" customFormat="1" ht="18" customHeight="1" x14ac:dyDescent="0.2">
      <c r="B5019" s="203">
        <v>2013</v>
      </c>
      <c r="C5019" s="204">
        <v>6876938.4400000004</v>
      </c>
      <c r="D5019" s="205" t="s">
        <v>87</v>
      </c>
      <c r="E5019" s="205" t="s">
        <v>95</v>
      </c>
      <c r="F5019" s="203">
        <v>90</v>
      </c>
      <c r="G5019" s="205" t="s">
        <v>6453</v>
      </c>
      <c r="H5019" s="205" t="s">
        <v>194</v>
      </c>
      <c r="I5019" s="205" t="s">
        <v>372</v>
      </c>
      <c r="J5019" s="205" t="s">
        <v>372</v>
      </c>
    </row>
    <row r="5020" spans="2:10" s="198" customFormat="1" ht="18" customHeight="1" x14ac:dyDescent="0.2">
      <c r="B5020" s="203">
        <v>2013</v>
      </c>
      <c r="C5020" s="204">
        <v>32341671.940000001</v>
      </c>
      <c r="D5020" s="205" t="s">
        <v>87</v>
      </c>
      <c r="E5020" s="205" t="s">
        <v>95</v>
      </c>
      <c r="F5020" s="203">
        <v>90</v>
      </c>
      <c r="G5020" s="205" t="s">
        <v>6453</v>
      </c>
      <c r="H5020" s="205" t="s">
        <v>194</v>
      </c>
      <c r="I5020" s="205" t="s">
        <v>387</v>
      </c>
      <c r="J5020" s="205" t="s">
        <v>387</v>
      </c>
    </row>
    <row r="5021" spans="2:10" s="198" customFormat="1" ht="18" customHeight="1" x14ac:dyDescent="0.2">
      <c r="B5021" s="203">
        <v>2013</v>
      </c>
      <c r="C5021" s="204">
        <v>26687271.379999999</v>
      </c>
      <c r="D5021" s="205" t="s">
        <v>87</v>
      </c>
      <c r="E5021" s="205" t="s">
        <v>95</v>
      </c>
      <c r="F5021" s="203">
        <v>90</v>
      </c>
      <c r="G5021" s="205" t="s">
        <v>6453</v>
      </c>
      <c r="H5021" s="205" t="s">
        <v>194</v>
      </c>
      <c r="I5021" s="205" t="s">
        <v>488</v>
      </c>
      <c r="J5021" s="205" t="s">
        <v>488</v>
      </c>
    </row>
    <row r="5022" spans="2:10" s="198" customFormat="1" ht="18" customHeight="1" x14ac:dyDescent="0.2">
      <c r="B5022" s="203">
        <v>2013</v>
      </c>
      <c r="C5022" s="204">
        <v>53114111.329999998</v>
      </c>
      <c r="D5022" s="205" t="s">
        <v>87</v>
      </c>
      <c r="E5022" s="205" t="s">
        <v>95</v>
      </c>
      <c r="F5022" s="203">
        <v>90</v>
      </c>
      <c r="G5022" s="205" t="s">
        <v>6453</v>
      </c>
      <c r="H5022" s="205" t="s">
        <v>194</v>
      </c>
      <c r="I5022" s="205" t="s">
        <v>220</v>
      </c>
      <c r="J5022" s="205" t="s">
        <v>220</v>
      </c>
    </row>
    <row r="5023" spans="2:10" s="198" customFormat="1" ht="18" customHeight="1" x14ac:dyDescent="0.2">
      <c r="B5023" s="203">
        <v>2013</v>
      </c>
      <c r="C5023" s="204">
        <v>13602776.83</v>
      </c>
      <c r="D5023" s="205" t="s">
        <v>87</v>
      </c>
      <c r="E5023" s="205" t="s">
        <v>95</v>
      </c>
      <c r="F5023" s="203">
        <v>90</v>
      </c>
      <c r="G5023" s="205" t="s">
        <v>6453</v>
      </c>
      <c r="H5023" s="205" t="s">
        <v>194</v>
      </c>
      <c r="I5023" s="205" t="s">
        <v>221</v>
      </c>
      <c r="J5023" s="205" t="s">
        <v>221</v>
      </c>
    </row>
    <row r="5024" spans="2:10" s="198" customFormat="1" ht="18" customHeight="1" x14ac:dyDescent="0.2">
      <c r="B5024" s="203">
        <v>2013</v>
      </c>
      <c r="C5024" s="204">
        <v>2475871.08</v>
      </c>
      <c r="D5024" s="205" t="s">
        <v>87</v>
      </c>
      <c r="E5024" s="205" t="s">
        <v>95</v>
      </c>
      <c r="F5024" s="203">
        <v>90</v>
      </c>
      <c r="G5024" s="205" t="s">
        <v>6453</v>
      </c>
      <c r="H5024" s="205" t="s">
        <v>222</v>
      </c>
      <c r="I5024" s="205" t="s">
        <v>223</v>
      </c>
      <c r="J5024" s="205" t="s">
        <v>223</v>
      </c>
    </row>
    <row r="5025" spans="2:10" s="198" customFormat="1" ht="18" customHeight="1" x14ac:dyDescent="0.2">
      <c r="B5025" s="203">
        <v>2013</v>
      </c>
      <c r="C5025" s="204">
        <v>260302.32</v>
      </c>
      <c r="D5025" s="205" t="s">
        <v>87</v>
      </c>
      <c r="E5025" s="205" t="s">
        <v>95</v>
      </c>
      <c r="F5025" s="203">
        <v>90</v>
      </c>
      <c r="G5025" s="205" t="s">
        <v>6453</v>
      </c>
      <c r="H5025" s="205" t="s">
        <v>222</v>
      </c>
      <c r="I5025" s="205" t="s">
        <v>224</v>
      </c>
      <c r="J5025" s="205" t="s">
        <v>224</v>
      </c>
    </row>
    <row r="5026" spans="2:10" s="198" customFormat="1" ht="18" customHeight="1" x14ac:dyDescent="0.2">
      <c r="B5026" s="203">
        <v>2013</v>
      </c>
      <c r="C5026" s="204">
        <v>7302957.3799999999</v>
      </c>
      <c r="D5026" s="205" t="s">
        <v>87</v>
      </c>
      <c r="E5026" s="205" t="s">
        <v>95</v>
      </c>
      <c r="F5026" s="203">
        <v>90</v>
      </c>
      <c r="G5026" s="205" t="s">
        <v>6453</v>
      </c>
      <c r="H5026" s="205" t="s">
        <v>222</v>
      </c>
      <c r="I5026" s="205" t="s">
        <v>225</v>
      </c>
      <c r="J5026" s="205" t="s">
        <v>225</v>
      </c>
    </row>
    <row r="5027" spans="2:10" s="198" customFormat="1" ht="18" customHeight="1" x14ac:dyDescent="0.2">
      <c r="B5027" s="203">
        <v>2013</v>
      </c>
      <c r="C5027" s="204">
        <v>2241927.52</v>
      </c>
      <c r="D5027" s="205" t="s">
        <v>87</v>
      </c>
      <c r="E5027" s="205" t="s">
        <v>95</v>
      </c>
      <c r="F5027" s="203">
        <v>90</v>
      </c>
      <c r="G5027" s="205" t="s">
        <v>6453</v>
      </c>
      <c r="H5027" s="205" t="s">
        <v>222</v>
      </c>
      <c r="I5027" s="205" t="s">
        <v>349</v>
      </c>
      <c r="J5027" s="205" t="s">
        <v>222</v>
      </c>
    </row>
    <row r="5028" spans="2:10" s="198" customFormat="1" ht="18" customHeight="1" x14ac:dyDescent="0.2">
      <c r="B5028" s="203">
        <v>2013</v>
      </c>
      <c r="C5028" s="204">
        <v>12194.26</v>
      </c>
      <c r="D5028" s="205" t="s">
        <v>87</v>
      </c>
      <c r="E5028" s="205" t="s">
        <v>95</v>
      </c>
      <c r="F5028" s="203">
        <v>90</v>
      </c>
      <c r="G5028" s="205" t="s">
        <v>6453</v>
      </c>
      <c r="H5028" s="205" t="s">
        <v>507</v>
      </c>
      <c r="I5028" s="205" t="s">
        <v>227</v>
      </c>
      <c r="J5028" s="205" t="s">
        <v>227</v>
      </c>
    </row>
    <row r="5029" spans="2:10" s="198" customFormat="1" ht="18" customHeight="1" x14ac:dyDescent="0.2">
      <c r="B5029" s="203">
        <v>2013</v>
      </c>
      <c r="C5029" s="204">
        <v>160432847.63</v>
      </c>
      <c r="D5029" s="205" t="s">
        <v>87</v>
      </c>
      <c r="E5029" s="205" t="s">
        <v>95</v>
      </c>
      <c r="F5029" s="203">
        <v>90</v>
      </c>
      <c r="G5029" s="205" t="s">
        <v>6453</v>
      </c>
      <c r="H5029" s="205" t="s">
        <v>507</v>
      </c>
      <c r="I5029" s="205" t="s">
        <v>228</v>
      </c>
      <c r="J5029" s="205" t="s">
        <v>228</v>
      </c>
    </row>
    <row r="5030" spans="2:10" s="198" customFormat="1" ht="18" customHeight="1" x14ac:dyDescent="0.2">
      <c r="B5030" s="203">
        <v>2013</v>
      </c>
      <c r="C5030" s="204">
        <v>1289066295.9000001</v>
      </c>
      <c r="D5030" s="205" t="s">
        <v>87</v>
      </c>
      <c r="E5030" s="205" t="s">
        <v>95</v>
      </c>
      <c r="F5030" s="203">
        <v>90</v>
      </c>
      <c r="G5030" s="205" t="s">
        <v>6453</v>
      </c>
      <c r="H5030" s="205" t="s">
        <v>507</v>
      </c>
      <c r="I5030" s="205" t="s">
        <v>532</v>
      </c>
      <c r="J5030" s="205" t="s">
        <v>532</v>
      </c>
    </row>
    <row r="5031" spans="2:10" s="198" customFormat="1" ht="18" customHeight="1" x14ac:dyDescent="0.2">
      <c r="B5031" s="203">
        <v>2013</v>
      </c>
      <c r="C5031" s="204">
        <v>364855.62</v>
      </c>
      <c r="D5031" s="205" t="s">
        <v>87</v>
      </c>
      <c r="E5031" s="205" t="s">
        <v>95</v>
      </c>
      <c r="F5031" s="203">
        <v>90</v>
      </c>
      <c r="G5031" s="205" t="s">
        <v>6453</v>
      </c>
      <c r="H5031" s="205" t="s">
        <v>507</v>
      </c>
      <c r="I5031" s="205" t="s">
        <v>423</v>
      </c>
      <c r="J5031" s="205" t="s">
        <v>423</v>
      </c>
    </row>
    <row r="5032" spans="2:10" s="198" customFormat="1" ht="18" customHeight="1" x14ac:dyDescent="0.2">
      <c r="B5032" s="203">
        <v>2013</v>
      </c>
      <c r="C5032" s="204">
        <v>750637159.66999996</v>
      </c>
      <c r="D5032" s="205" t="s">
        <v>87</v>
      </c>
      <c r="E5032" s="205" t="s">
        <v>95</v>
      </c>
      <c r="F5032" s="203">
        <v>90</v>
      </c>
      <c r="G5032" s="205" t="s">
        <v>6453</v>
      </c>
      <c r="H5032" s="205" t="s">
        <v>507</v>
      </c>
      <c r="I5032" s="205" t="s">
        <v>533</v>
      </c>
      <c r="J5032" s="205" t="s">
        <v>533</v>
      </c>
    </row>
    <row r="5033" spans="2:10" s="198" customFormat="1" ht="18" customHeight="1" x14ac:dyDescent="0.2">
      <c r="B5033" s="203">
        <v>2013</v>
      </c>
      <c r="C5033" s="204">
        <v>0</v>
      </c>
      <c r="D5033" s="205" t="s">
        <v>87</v>
      </c>
      <c r="E5033" s="205" t="s">
        <v>95</v>
      </c>
      <c r="F5033" s="203">
        <v>90</v>
      </c>
      <c r="G5033" s="205" t="s">
        <v>6453</v>
      </c>
      <c r="H5033" s="205" t="s">
        <v>507</v>
      </c>
      <c r="I5033" s="205" t="s">
        <v>349</v>
      </c>
      <c r="J5033" s="205" t="s">
        <v>507</v>
      </c>
    </row>
    <row r="5034" spans="2:10" s="198" customFormat="1" ht="18" customHeight="1" x14ac:dyDescent="0.2">
      <c r="B5034" s="203">
        <v>2013</v>
      </c>
      <c r="C5034" s="204">
        <v>1931462.21</v>
      </c>
      <c r="D5034" s="205" t="s">
        <v>87</v>
      </c>
      <c r="E5034" s="205" t="s">
        <v>95</v>
      </c>
      <c r="F5034" s="203">
        <v>90</v>
      </c>
      <c r="G5034" s="205" t="s">
        <v>6453</v>
      </c>
      <c r="H5034" s="205" t="s">
        <v>534</v>
      </c>
      <c r="I5034" s="205" t="s">
        <v>535</v>
      </c>
      <c r="J5034" s="205" t="s">
        <v>535</v>
      </c>
    </row>
    <row r="5035" spans="2:10" s="198" customFormat="1" ht="18" customHeight="1" x14ac:dyDescent="0.2">
      <c r="B5035" s="203">
        <v>2013</v>
      </c>
      <c r="C5035" s="204">
        <v>287374.42</v>
      </c>
      <c r="D5035" s="205" t="s">
        <v>87</v>
      </c>
      <c r="E5035" s="205" t="s">
        <v>95</v>
      </c>
      <c r="F5035" s="203">
        <v>90</v>
      </c>
      <c r="G5035" s="205" t="s">
        <v>6453</v>
      </c>
      <c r="H5035" s="205" t="s">
        <v>534</v>
      </c>
      <c r="I5035" s="205" t="s">
        <v>536</v>
      </c>
      <c r="J5035" s="205" t="s">
        <v>536</v>
      </c>
    </row>
    <row r="5036" spans="2:10" s="198" customFormat="1" ht="18" customHeight="1" x14ac:dyDescent="0.2">
      <c r="B5036" s="203">
        <v>2013</v>
      </c>
      <c r="C5036" s="204">
        <v>1084147.3899999999</v>
      </c>
      <c r="D5036" s="205" t="s">
        <v>87</v>
      </c>
      <c r="E5036" s="205" t="s">
        <v>95</v>
      </c>
      <c r="F5036" s="203">
        <v>90</v>
      </c>
      <c r="G5036" s="205" t="s">
        <v>6453</v>
      </c>
      <c r="H5036" s="205" t="s">
        <v>534</v>
      </c>
      <c r="I5036" s="205" t="s">
        <v>228</v>
      </c>
      <c r="J5036" s="205" t="s">
        <v>228</v>
      </c>
    </row>
    <row r="5037" spans="2:10" s="198" customFormat="1" ht="18" customHeight="1" x14ac:dyDescent="0.2">
      <c r="B5037" s="203">
        <v>2013</v>
      </c>
      <c r="C5037" s="204">
        <v>0</v>
      </c>
      <c r="D5037" s="205" t="s">
        <v>87</v>
      </c>
      <c r="E5037" s="205" t="s">
        <v>95</v>
      </c>
      <c r="F5037" s="203">
        <v>90</v>
      </c>
      <c r="G5037" s="205" t="s">
        <v>6453</v>
      </c>
      <c r="H5037" s="205" t="s">
        <v>534</v>
      </c>
      <c r="I5037" s="205" t="s">
        <v>534</v>
      </c>
      <c r="J5037" s="205"/>
    </row>
    <row r="5038" spans="2:10" s="198" customFormat="1" ht="18" customHeight="1" x14ac:dyDescent="0.2">
      <c r="B5038" s="203">
        <v>2013</v>
      </c>
      <c r="C5038" s="204">
        <v>2592000</v>
      </c>
      <c r="D5038" s="205" t="s">
        <v>87</v>
      </c>
      <c r="E5038" s="205" t="s">
        <v>95</v>
      </c>
      <c r="F5038" s="203">
        <v>90</v>
      </c>
      <c r="G5038" s="205" t="s">
        <v>6453</v>
      </c>
      <c r="H5038" s="205" t="s">
        <v>229</v>
      </c>
      <c r="I5038" s="205" t="s">
        <v>230</v>
      </c>
      <c r="J5038" s="205" t="s">
        <v>230</v>
      </c>
    </row>
    <row r="5039" spans="2:10" s="198" customFormat="1" ht="18" customHeight="1" x14ac:dyDescent="0.2">
      <c r="B5039" s="203">
        <v>2013</v>
      </c>
      <c r="C5039" s="204">
        <v>3584818.98</v>
      </c>
      <c r="D5039" s="205" t="s">
        <v>87</v>
      </c>
      <c r="E5039" s="205" t="s">
        <v>95</v>
      </c>
      <c r="F5039" s="203">
        <v>90</v>
      </c>
      <c r="G5039" s="205" t="s">
        <v>6453</v>
      </c>
      <c r="H5039" s="205" t="s">
        <v>229</v>
      </c>
      <c r="I5039" s="205" t="s">
        <v>383</v>
      </c>
      <c r="J5039" s="205" t="s">
        <v>383</v>
      </c>
    </row>
    <row r="5040" spans="2:10" s="198" customFormat="1" ht="18" customHeight="1" x14ac:dyDescent="0.2">
      <c r="B5040" s="203">
        <v>2013</v>
      </c>
      <c r="C5040" s="204">
        <v>2485785.34</v>
      </c>
      <c r="D5040" s="205" t="s">
        <v>87</v>
      </c>
      <c r="E5040" s="205" t="s">
        <v>95</v>
      </c>
      <c r="F5040" s="203">
        <v>90</v>
      </c>
      <c r="G5040" s="205" t="s">
        <v>6453</v>
      </c>
      <c r="H5040" s="205" t="s">
        <v>229</v>
      </c>
      <c r="I5040" s="205" t="s">
        <v>231</v>
      </c>
      <c r="J5040" s="205" t="s">
        <v>231</v>
      </c>
    </row>
    <row r="5041" spans="2:10" s="198" customFormat="1" ht="18" customHeight="1" x14ac:dyDescent="0.2">
      <c r="B5041" s="203">
        <v>2013</v>
      </c>
      <c r="C5041" s="204">
        <v>9499525</v>
      </c>
      <c r="D5041" s="205" t="s">
        <v>87</v>
      </c>
      <c r="E5041" s="205" t="s">
        <v>95</v>
      </c>
      <c r="F5041" s="203">
        <v>90</v>
      </c>
      <c r="G5041" s="205" t="s">
        <v>6453</v>
      </c>
      <c r="H5041" s="205" t="s">
        <v>229</v>
      </c>
      <c r="I5041" s="205" t="s">
        <v>232</v>
      </c>
      <c r="J5041" s="205" t="s">
        <v>232</v>
      </c>
    </row>
    <row r="5042" spans="2:10" s="198" customFormat="1" ht="18" customHeight="1" x14ac:dyDescent="0.2">
      <c r="B5042" s="203">
        <v>2013</v>
      </c>
      <c r="C5042" s="204">
        <v>0</v>
      </c>
      <c r="D5042" s="205" t="s">
        <v>87</v>
      </c>
      <c r="E5042" s="205" t="s">
        <v>95</v>
      </c>
      <c r="F5042" s="203">
        <v>90</v>
      </c>
      <c r="G5042" s="205" t="s">
        <v>6453</v>
      </c>
      <c r="H5042" s="205" t="s">
        <v>229</v>
      </c>
      <c r="I5042" s="205" t="s">
        <v>349</v>
      </c>
      <c r="J5042" s="205" t="s">
        <v>229</v>
      </c>
    </row>
    <row r="5043" spans="2:10" s="198" customFormat="1" ht="18" customHeight="1" x14ac:dyDescent="0.2">
      <c r="B5043" s="203">
        <v>2013</v>
      </c>
      <c r="C5043" s="204">
        <v>0</v>
      </c>
      <c r="D5043" s="205" t="s">
        <v>87</v>
      </c>
      <c r="E5043" s="205" t="s">
        <v>95</v>
      </c>
      <c r="F5043" s="203">
        <v>90</v>
      </c>
      <c r="G5043" s="205" t="s">
        <v>6453</v>
      </c>
      <c r="H5043" s="205" t="s">
        <v>6471</v>
      </c>
      <c r="I5043" s="205" t="s">
        <v>349</v>
      </c>
      <c r="J5043" s="205" t="s">
        <v>6471</v>
      </c>
    </row>
    <row r="5044" spans="2:10" s="198" customFormat="1" ht="18" customHeight="1" x14ac:dyDescent="0.2">
      <c r="B5044" s="203">
        <v>2013</v>
      </c>
      <c r="C5044" s="204">
        <v>0</v>
      </c>
      <c r="D5044" s="205" t="s">
        <v>87</v>
      </c>
      <c r="E5044" s="205" t="s">
        <v>95</v>
      </c>
      <c r="F5044" s="203">
        <v>90</v>
      </c>
      <c r="G5044" s="205" t="s">
        <v>6453</v>
      </c>
      <c r="H5044" s="205" t="s">
        <v>349</v>
      </c>
      <c r="I5044" s="205" t="s">
        <v>349</v>
      </c>
      <c r="J5044" s="205" t="s">
        <v>349</v>
      </c>
    </row>
    <row r="5045" spans="2:10" s="198" customFormat="1" ht="18" customHeight="1" x14ac:dyDescent="0.2">
      <c r="B5045" s="203">
        <v>2013</v>
      </c>
      <c r="C5045" s="204">
        <v>29999790.010000002</v>
      </c>
      <c r="D5045" s="205" t="s">
        <v>87</v>
      </c>
      <c r="E5045" s="205" t="s">
        <v>95</v>
      </c>
      <c r="F5045" s="203">
        <v>90</v>
      </c>
      <c r="G5045" s="205" t="s">
        <v>6453</v>
      </c>
      <c r="H5045" s="205" t="s">
        <v>236</v>
      </c>
      <c r="I5045" s="205" t="s">
        <v>357</v>
      </c>
      <c r="J5045" s="205" t="s">
        <v>357</v>
      </c>
    </row>
    <row r="5046" spans="2:10" s="198" customFormat="1" ht="18" customHeight="1" x14ac:dyDescent="0.2">
      <c r="B5046" s="203">
        <v>2013</v>
      </c>
      <c r="C5046" s="204">
        <v>94938404.719999999</v>
      </c>
      <c r="D5046" s="205" t="s">
        <v>87</v>
      </c>
      <c r="E5046" s="205" t="s">
        <v>95</v>
      </c>
      <c r="F5046" s="203">
        <v>90</v>
      </c>
      <c r="G5046" s="205" t="s">
        <v>6453</v>
      </c>
      <c r="H5046" s="205" t="s">
        <v>236</v>
      </c>
      <c r="I5046" s="205" t="s">
        <v>537</v>
      </c>
      <c r="J5046" s="205" t="s">
        <v>537</v>
      </c>
    </row>
    <row r="5047" spans="2:10" s="198" customFormat="1" ht="18" customHeight="1" x14ac:dyDescent="0.2">
      <c r="B5047" s="203">
        <v>2013</v>
      </c>
      <c r="C5047" s="204">
        <v>6028985.3499999996</v>
      </c>
      <c r="D5047" s="205" t="s">
        <v>87</v>
      </c>
      <c r="E5047" s="205" t="s">
        <v>95</v>
      </c>
      <c r="F5047" s="203">
        <v>90</v>
      </c>
      <c r="G5047" s="205" t="s">
        <v>6453</v>
      </c>
      <c r="H5047" s="205" t="s">
        <v>236</v>
      </c>
      <c r="I5047" s="205" t="s">
        <v>538</v>
      </c>
      <c r="J5047" s="205" t="s">
        <v>538</v>
      </c>
    </row>
    <row r="5048" spans="2:10" s="198" customFormat="1" ht="18" customHeight="1" x14ac:dyDescent="0.2">
      <c r="B5048" s="203">
        <v>2013</v>
      </c>
      <c r="C5048" s="204">
        <v>525462.52</v>
      </c>
      <c r="D5048" s="205" t="s">
        <v>87</v>
      </c>
      <c r="E5048" s="205" t="s">
        <v>95</v>
      </c>
      <c r="F5048" s="203">
        <v>90</v>
      </c>
      <c r="G5048" s="205" t="s">
        <v>6453</v>
      </c>
      <c r="H5048" s="205" t="s">
        <v>236</v>
      </c>
      <c r="I5048" s="205" t="s">
        <v>349</v>
      </c>
      <c r="J5048" s="205" t="s">
        <v>236</v>
      </c>
    </row>
    <row r="5049" spans="2:10" s="198" customFormat="1" ht="18" customHeight="1" x14ac:dyDescent="0.2">
      <c r="B5049" s="203">
        <v>2013</v>
      </c>
      <c r="C5049" s="204">
        <v>0</v>
      </c>
      <c r="D5049" s="205" t="s">
        <v>87</v>
      </c>
      <c r="E5049" s="205" t="s">
        <v>95</v>
      </c>
      <c r="F5049" s="203">
        <v>90</v>
      </c>
      <c r="G5049" s="205" t="s">
        <v>6453</v>
      </c>
      <c r="H5049" s="205" t="s">
        <v>237</v>
      </c>
      <c r="I5049" s="205" t="s">
        <v>349</v>
      </c>
      <c r="J5049" s="205" t="s">
        <v>237</v>
      </c>
    </row>
    <row r="5050" spans="2:10" s="198" customFormat="1" ht="18" customHeight="1" x14ac:dyDescent="0.2">
      <c r="B5050" s="203">
        <v>2013</v>
      </c>
      <c r="C5050" s="204">
        <v>0</v>
      </c>
      <c r="D5050" s="205" t="s">
        <v>87</v>
      </c>
      <c r="E5050" s="205" t="s">
        <v>95</v>
      </c>
      <c r="F5050" s="203">
        <v>90</v>
      </c>
      <c r="G5050" s="205" t="s">
        <v>6453</v>
      </c>
      <c r="H5050" s="205" t="s">
        <v>237</v>
      </c>
      <c r="I5050" s="205" t="s">
        <v>238</v>
      </c>
      <c r="J5050" s="205" t="s">
        <v>238</v>
      </c>
    </row>
    <row r="5051" spans="2:10" s="198" customFormat="1" ht="18" customHeight="1" x14ac:dyDescent="0.2">
      <c r="B5051" s="203">
        <v>2013</v>
      </c>
      <c r="C5051" s="204">
        <v>1830531.34</v>
      </c>
      <c r="D5051" s="205" t="s">
        <v>87</v>
      </c>
      <c r="E5051" s="205" t="s">
        <v>95</v>
      </c>
      <c r="F5051" s="203">
        <v>90</v>
      </c>
      <c r="G5051" s="205" t="s">
        <v>6453</v>
      </c>
      <c r="H5051" s="205" t="s">
        <v>237</v>
      </c>
      <c r="I5051" s="205" t="s">
        <v>239</v>
      </c>
      <c r="J5051" s="205" t="s">
        <v>239</v>
      </c>
    </row>
    <row r="5052" spans="2:10" s="198" customFormat="1" ht="18" customHeight="1" x14ac:dyDescent="0.2">
      <c r="B5052" s="203">
        <v>2013</v>
      </c>
      <c r="C5052" s="204">
        <v>43053885.689999998</v>
      </c>
      <c r="D5052" s="205" t="s">
        <v>87</v>
      </c>
      <c r="E5052" s="205" t="s">
        <v>95</v>
      </c>
      <c r="F5052" s="203">
        <v>90</v>
      </c>
      <c r="G5052" s="205" t="s">
        <v>6453</v>
      </c>
      <c r="H5052" s="205" t="s">
        <v>237</v>
      </c>
      <c r="I5052" s="205" t="s">
        <v>240</v>
      </c>
      <c r="J5052" s="205" t="s">
        <v>240</v>
      </c>
    </row>
    <row r="5053" spans="2:10" s="198" customFormat="1" ht="18" customHeight="1" x14ac:dyDescent="0.2">
      <c r="B5053" s="203">
        <v>2013</v>
      </c>
      <c r="C5053" s="204">
        <v>0</v>
      </c>
      <c r="D5053" s="205" t="s">
        <v>87</v>
      </c>
      <c r="E5053" s="205" t="s">
        <v>95</v>
      </c>
      <c r="F5053" s="203">
        <v>90</v>
      </c>
      <c r="G5053" s="205" t="s">
        <v>6453</v>
      </c>
      <c r="H5053" s="205" t="s">
        <v>539</v>
      </c>
      <c r="I5053" s="205" t="s">
        <v>349</v>
      </c>
      <c r="J5053" s="205" t="s">
        <v>539</v>
      </c>
    </row>
    <row r="5054" spans="2:10" s="198" customFormat="1" ht="18" customHeight="1" x14ac:dyDescent="0.2">
      <c r="B5054" s="203">
        <v>2013</v>
      </c>
      <c r="C5054" s="204">
        <v>469434.29</v>
      </c>
      <c r="D5054" s="205" t="s">
        <v>87</v>
      </c>
      <c r="E5054" s="205" t="s">
        <v>95</v>
      </c>
      <c r="F5054" s="203">
        <v>90</v>
      </c>
      <c r="G5054" s="205" t="s">
        <v>6453</v>
      </c>
      <c r="H5054" s="205" t="s">
        <v>539</v>
      </c>
      <c r="I5054" s="205" t="s">
        <v>539</v>
      </c>
      <c r="J5054" s="205" t="s">
        <v>539</v>
      </c>
    </row>
    <row r="5055" spans="2:10" s="198" customFormat="1" ht="18" customHeight="1" x14ac:dyDescent="0.2">
      <c r="B5055" s="203">
        <v>2013</v>
      </c>
      <c r="C5055" s="204">
        <v>5191130976.0299997</v>
      </c>
      <c r="D5055" s="205" t="s">
        <v>87</v>
      </c>
      <c r="E5055" s="205" t="s">
        <v>95</v>
      </c>
      <c r="F5055" s="203">
        <v>91</v>
      </c>
      <c r="G5055" s="205" t="s">
        <v>6465</v>
      </c>
      <c r="H5055" s="205" t="s">
        <v>475</v>
      </c>
      <c r="I5055" s="205" t="s">
        <v>475</v>
      </c>
      <c r="J5055" s="205" t="s">
        <v>475</v>
      </c>
    </row>
    <row r="5056" spans="2:10" s="198" customFormat="1" ht="18" customHeight="1" x14ac:dyDescent="0.2">
      <c r="B5056" s="203">
        <v>2013</v>
      </c>
      <c r="C5056" s="204">
        <v>0</v>
      </c>
      <c r="D5056" s="205" t="s">
        <v>87</v>
      </c>
      <c r="E5056" s="205" t="s">
        <v>95</v>
      </c>
      <c r="F5056" s="203">
        <v>91</v>
      </c>
      <c r="G5056" s="205" t="s">
        <v>6465</v>
      </c>
      <c r="H5056" s="205" t="s">
        <v>475</v>
      </c>
      <c r="I5056" s="205" t="s">
        <v>349</v>
      </c>
      <c r="J5056" s="205" t="s">
        <v>475</v>
      </c>
    </row>
    <row r="5057" spans="2:10" s="198" customFormat="1" ht="18" customHeight="1" x14ac:dyDescent="0.2">
      <c r="B5057" s="203">
        <v>2013</v>
      </c>
      <c r="C5057" s="204">
        <v>744.25</v>
      </c>
      <c r="D5057" s="205" t="s">
        <v>87</v>
      </c>
      <c r="E5057" s="205" t="s">
        <v>95</v>
      </c>
      <c r="F5057" s="203">
        <v>91</v>
      </c>
      <c r="G5057" s="205" t="s">
        <v>6465</v>
      </c>
      <c r="H5057" s="205" t="s">
        <v>108</v>
      </c>
      <c r="I5057" s="205" t="s">
        <v>108</v>
      </c>
      <c r="J5057" s="205" t="s">
        <v>108</v>
      </c>
    </row>
    <row r="5058" spans="2:10" s="198" customFormat="1" ht="18" customHeight="1" x14ac:dyDescent="0.2">
      <c r="B5058" s="203">
        <v>2013</v>
      </c>
      <c r="C5058" s="204">
        <v>0</v>
      </c>
      <c r="D5058" s="205" t="s">
        <v>87</v>
      </c>
      <c r="E5058" s="205" t="s">
        <v>95</v>
      </c>
      <c r="F5058" s="203">
        <v>91</v>
      </c>
      <c r="G5058" s="205" t="s">
        <v>6465</v>
      </c>
      <c r="H5058" s="205" t="s">
        <v>108</v>
      </c>
      <c r="I5058" s="205" t="s">
        <v>349</v>
      </c>
      <c r="J5058" s="205"/>
    </row>
    <row r="5059" spans="2:10" s="198" customFormat="1" ht="18" customHeight="1" x14ac:dyDescent="0.2">
      <c r="B5059" s="203">
        <v>2013</v>
      </c>
      <c r="C5059" s="204">
        <v>10248000</v>
      </c>
      <c r="D5059" s="205" t="s">
        <v>87</v>
      </c>
      <c r="E5059" s="205" t="s">
        <v>95</v>
      </c>
      <c r="F5059" s="203">
        <v>91</v>
      </c>
      <c r="G5059" s="205" t="s">
        <v>6465</v>
      </c>
      <c r="H5059" s="205" t="s">
        <v>108</v>
      </c>
      <c r="I5059" s="205" t="s">
        <v>407</v>
      </c>
      <c r="J5059" s="205" t="s">
        <v>407</v>
      </c>
    </row>
    <row r="5060" spans="2:10" s="198" customFormat="1" ht="18" customHeight="1" x14ac:dyDescent="0.2">
      <c r="B5060" s="203">
        <v>2013</v>
      </c>
      <c r="C5060" s="204">
        <v>13259276.83</v>
      </c>
      <c r="D5060" s="205" t="s">
        <v>87</v>
      </c>
      <c r="E5060" s="205" t="s">
        <v>95</v>
      </c>
      <c r="F5060" s="203">
        <v>91</v>
      </c>
      <c r="G5060" s="205" t="s">
        <v>6465</v>
      </c>
      <c r="H5060" s="205" t="s">
        <v>110</v>
      </c>
      <c r="I5060" s="205" t="s">
        <v>518</v>
      </c>
      <c r="J5060" s="205" t="s">
        <v>518</v>
      </c>
    </row>
    <row r="5061" spans="2:10" s="198" customFormat="1" ht="18" customHeight="1" x14ac:dyDescent="0.2">
      <c r="B5061" s="203">
        <v>2013</v>
      </c>
      <c r="C5061" s="204">
        <v>1036264.31</v>
      </c>
      <c r="D5061" s="205" t="s">
        <v>87</v>
      </c>
      <c r="E5061" s="205" t="s">
        <v>95</v>
      </c>
      <c r="F5061" s="203">
        <v>91</v>
      </c>
      <c r="G5061" s="205" t="s">
        <v>6465</v>
      </c>
      <c r="H5061" s="205" t="s">
        <v>110</v>
      </c>
      <c r="I5061" s="205" t="s">
        <v>519</v>
      </c>
      <c r="J5061" s="205" t="s">
        <v>519</v>
      </c>
    </row>
    <row r="5062" spans="2:10" s="198" customFormat="1" ht="18" customHeight="1" x14ac:dyDescent="0.2">
      <c r="B5062" s="203">
        <v>2013</v>
      </c>
      <c r="C5062" s="204">
        <v>0</v>
      </c>
      <c r="D5062" s="205" t="s">
        <v>87</v>
      </c>
      <c r="E5062" s="205" t="s">
        <v>95</v>
      </c>
      <c r="F5062" s="203">
        <v>91</v>
      </c>
      <c r="G5062" s="205" t="s">
        <v>6465</v>
      </c>
      <c r="H5062" s="205" t="s">
        <v>110</v>
      </c>
      <c r="I5062" s="205" t="s">
        <v>349</v>
      </c>
      <c r="J5062" s="205"/>
    </row>
    <row r="5063" spans="2:10" s="198" customFormat="1" ht="18" customHeight="1" x14ac:dyDescent="0.2">
      <c r="B5063" s="203">
        <v>2013</v>
      </c>
      <c r="C5063" s="204">
        <v>6109649.6799999997</v>
      </c>
      <c r="D5063" s="205" t="s">
        <v>87</v>
      </c>
      <c r="E5063" s="205" t="s">
        <v>95</v>
      </c>
      <c r="F5063" s="203">
        <v>91</v>
      </c>
      <c r="G5063" s="205" t="s">
        <v>6465</v>
      </c>
      <c r="H5063" s="205" t="s">
        <v>115</v>
      </c>
      <c r="I5063" s="205" t="s">
        <v>116</v>
      </c>
      <c r="J5063" s="205" t="s">
        <v>116</v>
      </c>
    </row>
    <row r="5064" spans="2:10" s="198" customFormat="1" ht="18" customHeight="1" x14ac:dyDescent="0.2">
      <c r="B5064" s="203">
        <v>2013</v>
      </c>
      <c r="C5064" s="204">
        <v>150000</v>
      </c>
      <c r="D5064" s="205" t="s">
        <v>87</v>
      </c>
      <c r="E5064" s="205" t="s">
        <v>95</v>
      </c>
      <c r="F5064" s="203">
        <v>91</v>
      </c>
      <c r="G5064" s="205" t="s">
        <v>6465</v>
      </c>
      <c r="H5064" s="205" t="s">
        <v>115</v>
      </c>
      <c r="I5064" s="205" t="s">
        <v>385</v>
      </c>
      <c r="J5064" s="205" t="s">
        <v>385</v>
      </c>
    </row>
    <row r="5065" spans="2:10" s="198" customFormat="1" ht="18" customHeight="1" x14ac:dyDescent="0.2">
      <c r="B5065" s="203">
        <v>2013</v>
      </c>
      <c r="C5065" s="204">
        <v>97334.74</v>
      </c>
      <c r="D5065" s="205" t="s">
        <v>87</v>
      </c>
      <c r="E5065" s="205" t="s">
        <v>95</v>
      </c>
      <c r="F5065" s="203">
        <v>91</v>
      </c>
      <c r="G5065" s="205" t="s">
        <v>6465</v>
      </c>
      <c r="H5065" s="205" t="s">
        <v>115</v>
      </c>
      <c r="I5065" s="205" t="s">
        <v>454</v>
      </c>
      <c r="J5065" s="205" t="s">
        <v>454</v>
      </c>
    </row>
    <row r="5066" spans="2:10" s="198" customFormat="1" ht="18" customHeight="1" x14ac:dyDescent="0.2">
      <c r="B5066" s="203">
        <v>2013</v>
      </c>
      <c r="C5066" s="204">
        <v>62762.01</v>
      </c>
      <c r="D5066" s="205" t="s">
        <v>87</v>
      </c>
      <c r="E5066" s="205" t="s">
        <v>95</v>
      </c>
      <c r="F5066" s="203">
        <v>91</v>
      </c>
      <c r="G5066" s="205" t="s">
        <v>6465</v>
      </c>
      <c r="H5066" s="205" t="s">
        <v>115</v>
      </c>
      <c r="I5066" s="205" t="s">
        <v>455</v>
      </c>
      <c r="J5066" s="205" t="s">
        <v>455</v>
      </c>
    </row>
    <row r="5067" spans="2:10" s="198" customFormat="1" ht="18" customHeight="1" x14ac:dyDescent="0.2">
      <c r="B5067" s="203">
        <v>2013</v>
      </c>
      <c r="C5067" s="204">
        <v>1392922.61</v>
      </c>
      <c r="D5067" s="205" t="s">
        <v>87</v>
      </c>
      <c r="E5067" s="205" t="s">
        <v>95</v>
      </c>
      <c r="F5067" s="203">
        <v>91</v>
      </c>
      <c r="G5067" s="205" t="s">
        <v>6465</v>
      </c>
      <c r="H5067" s="205" t="s">
        <v>115</v>
      </c>
      <c r="I5067" s="205" t="s">
        <v>118</v>
      </c>
      <c r="J5067" s="205" t="s">
        <v>118</v>
      </c>
    </row>
    <row r="5068" spans="2:10" s="198" customFormat="1" ht="18" customHeight="1" x14ac:dyDescent="0.2">
      <c r="B5068" s="203">
        <v>2013</v>
      </c>
      <c r="C5068" s="204">
        <v>1161.71</v>
      </c>
      <c r="D5068" s="205" t="s">
        <v>87</v>
      </c>
      <c r="E5068" s="205" t="s">
        <v>95</v>
      </c>
      <c r="F5068" s="203">
        <v>91</v>
      </c>
      <c r="G5068" s="205" t="s">
        <v>6465</v>
      </c>
      <c r="H5068" s="205" t="s">
        <v>115</v>
      </c>
      <c r="I5068" s="205" t="s">
        <v>119</v>
      </c>
      <c r="J5068" s="205" t="s">
        <v>119</v>
      </c>
    </row>
    <row r="5069" spans="2:10" s="198" customFormat="1" ht="18" customHeight="1" x14ac:dyDescent="0.2">
      <c r="B5069" s="203">
        <v>2013</v>
      </c>
      <c r="C5069" s="204">
        <v>5232.62</v>
      </c>
      <c r="D5069" s="205" t="s">
        <v>87</v>
      </c>
      <c r="E5069" s="205" t="s">
        <v>95</v>
      </c>
      <c r="F5069" s="203">
        <v>91</v>
      </c>
      <c r="G5069" s="205" t="s">
        <v>6465</v>
      </c>
      <c r="H5069" s="205" t="s">
        <v>115</v>
      </c>
      <c r="I5069" s="205" t="s">
        <v>457</v>
      </c>
      <c r="J5069" s="205" t="s">
        <v>457</v>
      </c>
    </row>
    <row r="5070" spans="2:10" s="198" customFormat="1" ht="18" customHeight="1" x14ac:dyDescent="0.2">
      <c r="B5070" s="203">
        <v>2013</v>
      </c>
      <c r="C5070" s="204">
        <v>293623.39</v>
      </c>
      <c r="D5070" s="205" t="s">
        <v>87</v>
      </c>
      <c r="E5070" s="205" t="s">
        <v>95</v>
      </c>
      <c r="F5070" s="203">
        <v>91</v>
      </c>
      <c r="G5070" s="205" t="s">
        <v>6465</v>
      </c>
      <c r="H5070" s="205" t="s">
        <v>115</v>
      </c>
      <c r="I5070" s="205" t="s">
        <v>394</v>
      </c>
      <c r="J5070" s="205" t="s">
        <v>394</v>
      </c>
    </row>
    <row r="5071" spans="2:10" s="198" customFormat="1" ht="18" customHeight="1" x14ac:dyDescent="0.2">
      <c r="B5071" s="203">
        <v>2013</v>
      </c>
      <c r="C5071" s="204">
        <v>0</v>
      </c>
      <c r="D5071" s="205" t="s">
        <v>87</v>
      </c>
      <c r="E5071" s="205" t="s">
        <v>95</v>
      </c>
      <c r="F5071" s="203">
        <v>91</v>
      </c>
      <c r="G5071" s="205" t="s">
        <v>6465</v>
      </c>
      <c r="H5071" s="205" t="s">
        <v>115</v>
      </c>
      <c r="I5071" s="205" t="s">
        <v>349</v>
      </c>
      <c r="J5071" s="205"/>
    </row>
    <row r="5072" spans="2:10" s="198" customFormat="1" ht="18" customHeight="1" x14ac:dyDescent="0.2">
      <c r="B5072" s="203">
        <v>2013</v>
      </c>
      <c r="C5072" s="204">
        <v>10187.040000000001</v>
      </c>
      <c r="D5072" s="205" t="s">
        <v>87</v>
      </c>
      <c r="E5072" s="205" t="s">
        <v>95</v>
      </c>
      <c r="F5072" s="203">
        <v>91</v>
      </c>
      <c r="G5072" s="205" t="s">
        <v>6465</v>
      </c>
      <c r="H5072" s="205" t="s">
        <v>123</v>
      </c>
      <c r="I5072" s="205" t="s">
        <v>128</v>
      </c>
      <c r="J5072" s="205" t="s">
        <v>128</v>
      </c>
    </row>
    <row r="5073" spans="2:10" s="198" customFormat="1" ht="18" customHeight="1" x14ac:dyDescent="0.2">
      <c r="B5073" s="203">
        <v>2013</v>
      </c>
      <c r="C5073" s="204">
        <v>1200</v>
      </c>
      <c r="D5073" s="205" t="s">
        <v>87</v>
      </c>
      <c r="E5073" s="205" t="s">
        <v>95</v>
      </c>
      <c r="F5073" s="203">
        <v>91</v>
      </c>
      <c r="G5073" s="205" t="s">
        <v>6465</v>
      </c>
      <c r="H5073" s="205" t="s">
        <v>123</v>
      </c>
      <c r="I5073" s="205" t="s">
        <v>135</v>
      </c>
      <c r="J5073" s="205" t="s">
        <v>135</v>
      </c>
    </row>
    <row r="5074" spans="2:10" s="198" customFormat="1" ht="18" customHeight="1" x14ac:dyDescent="0.2">
      <c r="B5074" s="203">
        <v>2013</v>
      </c>
      <c r="C5074" s="204">
        <v>50122.5</v>
      </c>
      <c r="D5074" s="205" t="s">
        <v>87</v>
      </c>
      <c r="E5074" s="205" t="s">
        <v>95</v>
      </c>
      <c r="F5074" s="203">
        <v>91</v>
      </c>
      <c r="G5074" s="205" t="s">
        <v>6465</v>
      </c>
      <c r="H5074" s="205" t="s">
        <v>123</v>
      </c>
      <c r="I5074" s="205" t="s">
        <v>142</v>
      </c>
      <c r="J5074" s="205" t="s">
        <v>142</v>
      </c>
    </row>
    <row r="5075" spans="2:10" s="198" customFormat="1" ht="18" customHeight="1" x14ac:dyDescent="0.2">
      <c r="B5075" s="203">
        <v>2013</v>
      </c>
      <c r="C5075" s="204">
        <v>510</v>
      </c>
      <c r="D5075" s="205" t="s">
        <v>87</v>
      </c>
      <c r="E5075" s="205" t="s">
        <v>95</v>
      </c>
      <c r="F5075" s="203">
        <v>91</v>
      </c>
      <c r="G5075" s="205" t="s">
        <v>6465</v>
      </c>
      <c r="H5075" s="205" t="s">
        <v>123</v>
      </c>
      <c r="I5075" s="205" t="s">
        <v>145</v>
      </c>
      <c r="J5075" s="205" t="s">
        <v>145</v>
      </c>
    </row>
    <row r="5076" spans="2:10" s="198" customFormat="1" ht="18" customHeight="1" x14ac:dyDescent="0.2">
      <c r="B5076" s="203">
        <v>2013</v>
      </c>
      <c r="C5076" s="204">
        <v>144900</v>
      </c>
      <c r="D5076" s="205" t="s">
        <v>87</v>
      </c>
      <c r="E5076" s="205" t="s">
        <v>95</v>
      </c>
      <c r="F5076" s="203">
        <v>91</v>
      </c>
      <c r="G5076" s="205" t="s">
        <v>6465</v>
      </c>
      <c r="H5076" s="205" t="s">
        <v>123</v>
      </c>
      <c r="I5076" s="205" t="s">
        <v>151</v>
      </c>
      <c r="J5076" s="205" t="s">
        <v>151</v>
      </c>
    </row>
    <row r="5077" spans="2:10" s="198" customFormat="1" ht="18" customHeight="1" x14ac:dyDescent="0.2">
      <c r="B5077" s="203">
        <v>2013</v>
      </c>
      <c r="C5077" s="204">
        <v>52180</v>
      </c>
      <c r="D5077" s="205" t="s">
        <v>87</v>
      </c>
      <c r="E5077" s="205" t="s">
        <v>95</v>
      </c>
      <c r="F5077" s="203">
        <v>91</v>
      </c>
      <c r="G5077" s="205" t="s">
        <v>6465</v>
      </c>
      <c r="H5077" s="205" t="s">
        <v>123</v>
      </c>
      <c r="I5077" s="205" t="s">
        <v>154</v>
      </c>
      <c r="J5077" s="205" t="s">
        <v>154</v>
      </c>
    </row>
    <row r="5078" spans="2:10" s="198" customFormat="1" ht="18" customHeight="1" x14ac:dyDescent="0.2">
      <c r="B5078" s="203">
        <v>2013</v>
      </c>
      <c r="C5078" s="204">
        <v>0</v>
      </c>
      <c r="D5078" s="205" t="s">
        <v>87</v>
      </c>
      <c r="E5078" s="205" t="s">
        <v>95</v>
      </c>
      <c r="F5078" s="203">
        <v>91</v>
      </c>
      <c r="G5078" s="205" t="s">
        <v>6465</v>
      </c>
      <c r="H5078" s="205" t="s">
        <v>123</v>
      </c>
      <c r="I5078" s="205" t="s">
        <v>349</v>
      </c>
      <c r="J5078" s="205" t="s">
        <v>123</v>
      </c>
    </row>
    <row r="5079" spans="2:10" s="198" customFormat="1" ht="18" customHeight="1" x14ac:dyDescent="0.2">
      <c r="B5079" s="203">
        <v>2013</v>
      </c>
      <c r="C5079" s="204">
        <v>49496.11</v>
      </c>
      <c r="D5079" s="205" t="s">
        <v>87</v>
      </c>
      <c r="E5079" s="205" t="s">
        <v>95</v>
      </c>
      <c r="F5079" s="203">
        <v>91</v>
      </c>
      <c r="G5079" s="205" t="s">
        <v>6465</v>
      </c>
      <c r="H5079" s="205" t="s">
        <v>247</v>
      </c>
      <c r="I5079" s="205" t="s">
        <v>441</v>
      </c>
      <c r="J5079" s="205" t="s">
        <v>441</v>
      </c>
    </row>
    <row r="5080" spans="2:10" s="198" customFormat="1" ht="18" customHeight="1" x14ac:dyDescent="0.2">
      <c r="B5080" s="203">
        <v>2013</v>
      </c>
      <c r="C5080" s="204">
        <v>13524166.73</v>
      </c>
      <c r="D5080" s="205" t="s">
        <v>87</v>
      </c>
      <c r="E5080" s="205" t="s">
        <v>95</v>
      </c>
      <c r="F5080" s="203">
        <v>91</v>
      </c>
      <c r="G5080" s="205" t="s">
        <v>6465</v>
      </c>
      <c r="H5080" s="205" t="s">
        <v>247</v>
      </c>
      <c r="I5080" s="205" t="s">
        <v>442</v>
      </c>
      <c r="J5080" s="205" t="s">
        <v>442</v>
      </c>
    </row>
    <row r="5081" spans="2:10" s="198" customFormat="1" ht="18" customHeight="1" x14ac:dyDescent="0.2">
      <c r="B5081" s="203">
        <v>2013</v>
      </c>
      <c r="C5081" s="204">
        <v>93438.04</v>
      </c>
      <c r="D5081" s="205" t="s">
        <v>87</v>
      </c>
      <c r="E5081" s="205" t="s">
        <v>95</v>
      </c>
      <c r="F5081" s="203">
        <v>91</v>
      </c>
      <c r="G5081" s="205" t="s">
        <v>6465</v>
      </c>
      <c r="H5081" s="205" t="s">
        <v>247</v>
      </c>
      <c r="I5081" s="205" t="s">
        <v>524</v>
      </c>
      <c r="J5081" s="205" t="s">
        <v>524</v>
      </c>
    </row>
    <row r="5082" spans="2:10" s="198" customFormat="1" ht="18" customHeight="1" x14ac:dyDescent="0.2">
      <c r="B5082" s="203">
        <v>2013</v>
      </c>
      <c r="C5082" s="204">
        <v>281240.16000000003</v>
      </c>
      <c r="D5082" s="205" t="s">
        <v>87</v>
      </c>
      <c r="E5082" s="205" t="s">
        <v>95</v>
      </c>
      <c r="F5082" s="203">
        <v>91</v>
      </c>
      <c r="G5082" s="205" t="s">
        <v>6465</v>
      </c>
      <c r="H5082" s="205" t="s">
        <v>247</v>
      </c>
      <c r="I5082" s="205" t="s">
        <v>445</v>
      </c>
      <c r="J5082" s="205" t="s">
        <v>445</v>
      </c>
    </row>
    <row r="5083" spans="2:10" s="198" customFormat="1" ht="18" customHeight="1" x14ac:dyDescent="0.2">
      <c r="B5083" s="203">
        <v>2013</v>
      </c>
      <c r="C5083" s="204">
        <v>0</v>
      </c>
      <c r="D5083" s="205" t="s">
        <v>87</v>
      </c>
      <c r="E5083" s="205" t="s">
        <v>95</v>
      </c>
      <c r="F5083" s="203">
        <v>91</v>
      </c>
      <c r="G5083" s="205" t="s">
        <v>6465</v>
      </c>
      <c r="H5083" s="205" t="s">
        <v>247</v>
      </c>
      <c r="I5083" s="205" t="s">
        <v>349</v>
      </c>
      <c r="J5083" s="205" t="s">
        <v>247</v>
      </c>
    </row>
    <row r="5084" spans="2:10" s="198" customFormat="1" ht="18" customHeight="1" x14ac:dyDescent="0.2">
      <c r="B5084" s="203">
        <v>2013</v>
      </c>
      <c r="C5084" s="204">
        <v>1792296.59</v>
      </c>
      <c r="D5084" s="205" t="s">
        <v>87</v>
      </c>
      <c r="E5084" s="205" t="s">
        <v>95</v>
      </c>
      <c r="F5084" s="203">
        <v>91</v>
      </c>
      <c r="G5084" s="205" t="s">
        <v>6465</v>
      </c>
      <c r="H5084" s="205" t="s">
        <v>158</v>
      </c>
      <c r="I5084" s="205" t="s">
        <v>158</v>
      </c>
      <c r="J5084" s="205" t="s">
        <v>158</v>
      </c>
    </row>
    <row r="5085" spans="2:10" s="198" customFormat="1" ht="18" customHeight="1" x14ac:dyDescent="0.2">
      <c r="B5085" s="203">
        <v>2013</v>
      </c>
      <c r="C5085" s="204">
        <v>0</v>
      </c>
      <c r="D5085" s="205" t="s">
        <v>87</v>
      </c>
      <c r="E5085" s="205" t="s">
        <v>95</v>
      </c>
      <c r="F5085" s="203">
        <v>91</v>
      </c>
      <c r="G5085" s="205" t="s">
        <v>6465</v>
      </c>
      <c r="H5085" s="205" t="s">
        <v>158</v>
      </c>
      <c r="I5085" s="205" t="s">
        <v>349</v>
      </c>
      <c r="J5085" s="205"/>
    </row>
    <row r="5086" spans="2:10" s="198" customFormat="1" ht="18" customHeight="1" x14ac:dyDescent="0.2">
      <c r="B5086" s="203">
        <v>2013</v>
      </c>
      <c r="C5086" s="204">
        <v>105.08</v>
      </c>
      <c r="D5086" s="205" t="s">
        <v>87</v>
      </c>
      <c r="E5086" s="205" t="s">
        <v>95</v>
      </c>
      <c r="F5086" s="203">
        <v>91</v>
      </c>
      <c r="G5086" s="205" t="s">
        <v>6465</v>
      </c>
      <c r="H5086" s="205" t="s">
        <v>194</v>
      </c>
      <c r="I5086" s="205" t="s">
        <v>366</v>
      </c>
      <c r="J5086" s="205" t="s">
        <v>366</v>
      </c>
    </row>
    <row r="5087" spans="2:10" s="198" customFormat="1" ht="18" customHeight="1" x14ac:dyDescent="0.2">
      <c r="B5087" s="203">
        <v>2013</v>
      </c>
      <c r="C5087" s="204">
        <v>557413.84</v>
      </c>
      <c r="D5087" s="205" t="s">
        <v>87</v>
      </c>
      <c r="E5087" s="205" t="s">
        <v>95</v>
      </c>
      <c r="F5087" s="203">
        <v>91</v>
      </c>
      <c r="G5087" s="205" t="s">
        <v>6465</v>
      </c>
      <c r="H5087" s="205" t="s">
        <v>194</v>
      </c>
      <c r="I5087" s="205" t="s">
        <v>195</v>
      </c>
      <c r="J5087" s="205" t="s">
        <v>195</v>
      </c>
    </row>
    <row r="5088" spans="2:10" s="198" customFormat="1" ht="18" customHeight="1" x14ac:dyDescent="0.2">
      <c r="B5088" s="203">
        <v>2013</v>
      </c>
      <c r="C5088" s="204">
        <v>90633.600000000006</v>
      </c>
      <c r="D5088" s="205" t="s">
        <v>87</v>
      </c>
      <c r="E5088" s="205" t="s">
        <v>95</v>
      </c>
      <c r="F5088" s="203">
        <v>91</v>
      </c>
      <c r="G5088" s="205" t="s">
        <v>6465</v>
      </c>
      <c r="H5088" s="205" t="s">
        <v>194</v>
      </c>
      <c r="I5088" s="205" t="s">
        <v>415</v>
      </c>
      <c r="J5088" s="205" t="s">
        <v>415</v>
      </c>
    </row>
    <row r="5089" spans="2:10" s="198" customFormat="1" ht="18" customHeight="1" x14ac:dyDescent="0.2">
      <c r="B5089" s="203">
        <v>2013</v>
      </c>
      <c r="C5089" s="204">
        <v>1074639.56</v>
      </c>
      <c r="D5089" s="205" t="s">
        <v>87</v>
      </c>
      <c r="E5089" s="205" t="s">
        <v>95</v>
      </c>
      <c r="F5089" s="203">
        <v>91</v>
      </c>
      <c r="G5089" s="205" t="s">
        <v>6465</v>
      </c>
      <c r="H5089" s="205" t="s">
        <v>194</v>
      </c>
      <c r="I5089" s="205" t="s">
        <v>416</v>
      </c>
      <c r="J5089" s="205" t="s">
        <v>416</v>
      </c>
    </row>
    <row r="5090" spans="2:10" s="198" customFormat="1" ht="18" customHeight="1" x14ac:dyDescent="0.2">
      <c r="B5090" s="203">
        <v>2013</v>
      </c>
      <c r="C5090" s="204">
        <v>654996.24</v>
      </c>
      <c r="D5090" s="205" t="s">
        <v>87</v>
      </c>
      <c r="E5090" s="205" t="s">
        <v>95</v>
      </c>
      <c r="F5090" s="203">
        <v>91</v>
      </c>
      <c r="G5090" s="205" t="s">
        <v>6465</v>
      </c>
      <c r="H5090" s="205" t="s">
        <v>194</v>
      </c>
      <c r="I5090" s="205" t="s">
        <v>417</v>
      </c>
      <c r="J5090" s="205" t="s">
        <v>417</v>
      </c>
    </row>
    <row r="5091" spans="2:10" s="198" customFormat="1" ht="18" customHeight="1" x14ac:dyDescent="0.2">
      <c r="B5091" s="203">
        <v>2013</v>
      </c>
      <c r="C5091" s="204">
        <v>190570.87</v>
      </c>
      <c r="D5091" s="205" t="s">
        <v>87</v>
      </c>
      <c r="E5091" s="205" t="s">
        <v>95</v>
      </c>
      <c r="F5091" s="203">
        <v>91</v>
      </c>
      <c r="G5091" s="205" t="s">
        <v>6465</v>
      </c>
      <c r="H5091" s="205" t="s">
        <v>194</v>
      </c>
      <c r="I5091" s="205" t="s">
        <v>196</v>
      </c>
      <c r="J5091" s="205" t="s">
        <v>196</v>
      </c>
    </row>
    <row r="5092" spans="2:10" s="198" customFormat="1" ht="18" customHeight="1" x14ac:dyDescent="0.2">
      <c r="B5092" s="203">
        <v>2013</v>
      </c>
      <c r="C5092" s="204">
        <v>140646.74</v>
      </c>
      <c r="D5092" s="205" t="s">
        <v>87</v>
      </c>
      <c r="E5092" s="205" t="s">
        <v>95</v>
      </c>
      <c r="F5092" s="203">
        <v>91</v>
      </c>
      <c r="G5092" s="205" t="s">
        <v>6465</v>
      </c>
      <c r="H5092" s="205" t="s">
        <v>194</v>
      </c>
      <c r="I5092" s="205" t="s">
        <v>179</v>
      </c>
      <c r="J5092" s="205" t="s">
        <v>179</v>
      </c>
    </row>
    <row r="5093" spans="2:10" s="198" customFormat="1" ht="18" customHeight="1" x14ac:dyDescent="0.2">
      <c r="B5093" s="203">
        <v>2013</v>
      </c>
      <c r="C5093" s="204">
        <v>554232.93000000005</v>
      </c>
      <c r="D5093" s="205" t="s">
        <v>87</v>
      </c>
      <c r="E5093" s="205" t="s">
        <v>95</v>
      </c>
      <c r="F5093" s="203">
        <v>91</v>
      </c>
      <c r="G5093" s="205" t="s">
        <v>6465</v>
      </c>
      <c r="H5093" s="205" t="s">
        <v>194</v>
      </c>
      <c r="I5093" s="205" t="s">
        <v>197</v>
      </c>
      <c r="J5093" s="205" t="s">
        <v>197</v>
      </c>
    </row>
    <row r="5094" spans="2:10" s="198" customFormat="1" ht="18" customHeight="1" x14ac:dyDescent="0.2">
      <c r="B5094" s="203">
        <v>2013</v>
      </c>
      <c r="C5094" s="204">
        <v>1864897.24</v>
      </c>
      <c r="D5094" s="205" t="s">
        <v>87</v>
      </c>
      <c r="E5094" s="205" t="s">
        <v>95</v>
      </c>
      <c r="F5094" s="203">
        <v>91</v>
      </c>
      <c r="G5094" s="205" t="s">
        <v>6465</v>
      </c>
      <c r="H5094" s="205" t="s">
        <v>194</v>
      </c>
      <c r="I5094" s="205" t="s">
        <v>183</v>
      </c>
      <c r="J5094" s="205" t="s">
        <v>183</v>
      </c>
    </row>
    <row r="5095" spans="2:10" s="198" customFormat="1" ht="18" customHeight="1" x14ac:dyDescent="0.2">
      <c r="B5095" s="203">
        <v>2013</v>
      </c>
      <c r="C5095" s="204">
        <v>9956.8000000000011</v>
      </c>
      <c r="D5095" s="205" t="s">
        <v>87</v>
      </c>
      <c r="E5095" s="205" t="s">
        <v>95</v>
      </c>
      <c r="F5095" s="203">
        <v>91</v>
      </c>
      <c r="G5095" s="205" t="s">
        <v>6465</v>
      </c>
      <c r="H5095" s="205" t="s">
        <v>194</v>
      </c>
      <c r="I5095" s="205" t="s">
        <v>200</v>
      </c>
      <c r="J5095" s="205" t="s">
        <v>200</v>
      </c>
    </row>
    <row r="5096" spans="2:10" s="198" customFormat="1" ht="18" customHeight="1" x14ac:dyDescent="0.2">
      <c r="B5096" s="203">
        <v>2013</v>
      </c>
      <c r="C5096" s="204">
        <v>24730.720000000001</v>
      </c>
      <c r="D5096" s="205" t="s">
        <v>87</v>
      </c>
      <c r="E5096" s="205" t="s">
        <v>95</v>
      </c>
      <c r="F5096" s="203">
        <v>91</v>
      </c>
      <c r="G5096" s="205" t="s">
        <v>6465</v>
      </c>
      <c r="H5096" s="205" t="s">
        <v>194</v>
      </c>
      <c r="I5096" s="205" t="s">
        <v>204</v>
      </c>
      <c r="J5096" s="205" t="s">
        <v>204</v>
      </c>
    </row>
    <row r="5097" spans="2:10" s="198" customFormat="1" ht="18" customHeight="1" x14ac:dyDescent="0.2">
      <c r="B5097" s="203">
        <v>2013</v>
      </c>
      <c r="C5097" s="204">
        <v>4851926.24</v>
      </c>
      <c r="D5097" s="205" t="s">
        <v>87</v>
      </c>
      <c r="E5097" s="205" t="s">
        <v>95</v>
      </c>
      <c r="F5097" s="203">
        <v>91</v>
      </c>
      <c r="G5097" s="205" t="s">
        <v>6465</v>
      </c>
      <c r="H5097" s="205" t="s">
        <v>194</v>
      </c>
      <c r="I5097" s="205" t="s">
        <v>205</v>
      </c>
      <c r="J5097" s="205" t="s">
        <v>205</v>
      </c>
    </row>
    <row r="5098" spans="2:10" s="198" customFormat="1" ht="18" customHeight="1" x14ac:dyDescent="0.2">
      <c r="B5098" s="203">
        <v>2013</v>
      </c>
      <c r="C5098" s="204">
        <v>2105.6999999999998</v>
      </c>
      <c r="D5098" s="205" t="s">
        <v>87</v>
      </c>
      <c r="E5098" s="205" t="s">
        <v>95</v>
      </c>
      <c r="F5098" s="203">
        <v>91</v>
      </c>
      <c r="G5098" s="205" t="s">
        <v>6465</v>
      </c>
      <c r="H5098" s="205" t="s">
        <v>194</v>
      </c>
      <c r="I5098" s="205" t="s">
        <v>192</v>
      </c>
      <c r="J5098" s="205" t="s">
        <v>192</v>
      </c>
    </row>
    <row r="5099" spans="2:10" s="198" customFormat="1" ht="18" customHeight="1" x14ac:dyDescent="0.2">
      <c r="B5099" s="203">
        <v>2013</v>
      </c>
      <c r="C5099" s="204">
        <v>0</v>
      </c>
      <c r="D5099" s="205" t="s">
        <v>87</v>
      </c>
      <c r="E5099" s="205" t="s">
        <v>95</v>
      </c>
      <c r="F5099" s="203">
        <v>91</v>
      </c>
      <c r="G5099" s="205" t="s">
        <v>6465</v>
      </c>
      <c r="H5099" s="205" t="s">
        <v>194</v>
      </c>
      <c r="I5099" s="205" t="s">
        <v>349</v>
      </c>
      <c r="J5099" s="205" t="s">
        <v>194</v>
      </c>
    </row>
    <row r="5100" spans="2:10" s="198" customFormat="1" ht="18" customHeight="1" x14ac:dyDescent="0.2">
      <c r="B5100" s="203">
        <v>2013</v>
      </c>
      <c r="C5100" s="204">
        <v>268140.64</v>
      </c>
      <c r="D5100" s="205" t="s">
        <v>87</v>
      </c>
      <c r="E5100" s="205" t="s">
        <v>95</v>
      </c>
      <c r="F5100" s="203">
        <v>91</v>
      </c>
      <c r="G5100" s="205" t="s">
        <v>6465</v>
      </c>
      <c r="H5100" s="205" t="s">
        <v>194</v>
      </c>
      <c r="I5100" s="205" t="s">
        <v>528</v>
      </c>
      <c r="J5100" s="205" t="s">
        <v>528</v>
      </c>
    </row>
    <row r="5101" spans="2:10" s="198" customFormat="1" ht="18" customHeight="1" x14ac:dyDescent="0.2">
      <c r="B5101" s="203">
        <v>2013</v>
      </c>
      <c r="C5101" s="204">
        <v>1079140.17</v>
      </c>
      <c r="D5101" s="205" t="s">
        <v>87</v>
      </c>
      <c r="E5101" s="205" t="s">
        <v>95</v>
      </c>
      <c r="F5101" s="203">
        <v>91</v>
      </c>
      <c r="G5101" s="205" t="s">
        <v>6465</v>
      </c>
      <c r="H5101" s="205" t="s">
        <v>194</v>
      </c>
      <c r="I5101" s="205" t="s">
        <v>464</v>
      </c>
      <c r="J5101" s="205" t="s">
        <v>464</v>
      </c>
    </row>
    <row r="5102" spans="2:10" s="198" customFormat="1" ht="18" customHeight="1" x14ac:dyDescent="0.2">
      <c r="B5102" s="203">
        <v>2013</v>
      </c>
      <c r="C5102" s="204">
        <v>1366249.36</v>
      </c>
      <c r="D5102" s="205" t="s">
        <v>87</v>
      </c>
      <c r="E5102" s="205" t="s">
        <v>95</v>
      </c>
      <c r="F5102" s="203">
        <v>91</v>
      </c>
      <c r="G5102" s="205" t="s">
        <v>6465</v>
      </c>
      <c r="H5102" s="205" t="s">
        <v>194</v>
      </c>
      <c r="I5102" s="205" t="s">
        <v>465</v>
      </c>
      <c r="J5102" s="205" t="s">
        <v>465</v>
      </c>
    </row>
    <row r="5103" spans="2:10" s="198" customFormat="1" ht="18" customHeight="1" x14ac:dyDescent="0.2">
      <c r="B5103" s="203">
        <v>2013</v>
      </c>
      <c r="C5103" s="204">
        <v>611111.1</v>
      </c>
      <c r="D5103" s="205" t="s">
        <v>87</v>
      </c>
      <c r="E5103" s="205" t="s">
        <v>95</v>
      </c>
      <c r="F5103" s="203">
        <v>91</v>
      </c>
      <c r="G5103" s="205" t="s">
        <v>6465</v>
      </c>
      <c r="H5103" s="205" t="s">
        <v>194</v>
      </c>
      <c r="I5103" s="205" t="s">
        <v>531</v>
      </c>
      <c r="J5103" s="205" t="s">
        <v>531</v>
      </c>
    </row>
    <row r="5104" spans="2:10" s="198" customFormat="1" ht="18" customHeight="1" x14ac:dyDescent="0.2">
      <c r="B5104" s="203">
        <v>2013</v>
      </c>
      <c r="C5104" s="204">
        <v>18476574.030000001</v>
      </c>
      <c r="D5104" s="205" t="s">
        <v>87</v>
      </c>
      <c r="E5104" s="205" t="s">
        <v>95</v>
      </c>
      <c r="F5104" s="203">
        <v>91</v>
      </c>
      <c r="G5104" s="205" t="s">
        <v>6465</v>
      </c>
      <c r="H5104" s="205" t="s">
        <v>194</v>
      </c>
      <c r="I5104" s="205" t="s">
        <v>467</v>
      </c>
      <c r="J5104" s="205" t="s">
        <v>467</v>
      </c>
    </row>
    <row r="5105" spans="2:10" s="198" customFormat="1" ht="18" customHeight="1" x14ac:dyDescent="0.2">
      <c r="B5105" s="203">
        <v>2013</v>
      </c>
      <c r="C5105" s="204">
        <v>35462211.049999997</v>
      </c>
      <c r="D5105" s="205" t="s">
        <v>87</v>
      </c>
      <c r="E5105" s="205" t="s">
        <v>95</v>
      </c>
      <c r="F5105" s="203">
        <v>91</v>
      </c>
      <c r="G5105" s="205" t="s">
        <v>6465</v>
      </c>
      <c r="H5105" s="205" t="s">
        <v>194</v>
      </c>
      <c r="I5105" s="205" t="s">
        <v>214</v>
      </c>
      <c r="J5105" s="205" t="s">
        <v>214</v>
      </c>
    </row>
    <row r="5106" spans="2:10" s="198" customFormat="1" ht="18" customHeight="1" x14ac:dyDescent="0.2">
      <c r="B5106" s="203">
        <v>2013</v>
      </c>
      <c r="C5106" s="204">
        <v>36277585.159999996</v>
      </c>
      <c r="D5106" s="205" t="s">
        <v>87</v>
      </c>
      <c r="E5106" s="205" t="s">
        <v>95</v>
      </c>
      <c r="F5106" s="203">
        <v>91</v>
      </c>
      <c r="G5106" s="205" t="s">
        <v>6465</v>
      </c>
      <c r="H5106" s="205" t="s">
        <v>194</v>
      </c>
      <c r="I5106" s="205" t="s">
        <v>468</v>
      </c>
      <c r="J5106" s="205" t="s">
        <v>468</v>
      </c>
    </row>
    <row r="5107" spans="2:10" s="198" customFormat="1" ht="18" customHeight="1" x14ac:dyDescent="0.2">
      <c r="B5107" s="203">
        <v>2013</v>
      </c>
      <c r="C5107" s="204">
        <v>0</v>
      </c>
      <c r="D5107" s="205" t="s">
        <v>87</v>
      </c>
      <c r="E5107" s="205" t="s">
        <v>95</v>
      </c>
      <c r="F5107" s="203">
        <v>91</v>
      </c>
      <c r="G5107" s="205" t="s">
        <v>6465</v>
      </c>
      <c r="H5107" s="205" t="s">
        <v>194</v>
      </c>
      <c r="I5107" s="205" t="s">
        <v>438</v>
      </c>
      <c r="J5107" s="205" t="s">
        <v>438</v>
      </c>
    </row>
    <row r="5108" spans="2:10" s="198" customFormat="1" ht="18" customHeight="1" x14ac:dyDescent="0.2">
      <c r="B5108" s="203">
        <v>2013</v>
      </c>
      <c r="C5108" s="204">
        <v>6500</v>
      </c>
      <c r="D5108" s="205" t="s">
        <v>87</v>
      </c>
      <c r="E5108" s="205" t="s">
        <v>95</v>
      </c>
      <c r="F5108" s="203">
        <v>91</v>
      </c>
      <c r="G5108" s="205" t="s">
        <v>6465</v>
      </c>
      <c r="H5108" s="205" t="s">
        <v>194</v>
      </c>
      <c r="I5108" s="205" t="s">
        <v>370</v>
      </c>
      <c r="J5108" s="205" t="s">
        <v>370</v>
      </c>
    </row>
    <row r="5109" spans="2:10" s="198" customFormat="1" ht="18" customHeight="1" x14ac:dyDescent="0.2">
      <c r="B5109" s="203">
        <v>2013</v>
      </c>
      <c r="C5109" s="204">
        <v>8495271.7200000007</v>
      </c>
      <c r="D5109" s="205" t="s">
        <v>87</v>
      </c>
      <c r="E5109" s="205" t="s">
        <v>95</v>
      </c>
      <c r="F5109" s="203">
        <v>91</v>
      </c>
      <c r="G5109" s="205" t="s">
        <v>6465</v>
      </c>
      <c r="H5109" s="205" t="s">
        <v>194</v>
      </c>
      <c r="I5109" s="205" t="s">
        <v>486</v>
      </c>
      <c r="J5109" s="205" t="s">
        <v>486</v>
      </c>
    </row>
    <row r="5110" spans="2:10" s="198" customFormat="1" ht="18" customHeight="1" x14ac:dyDescent="0.2">
      <c r="B5110" s="203">
        <v>2013</v>
      </c>
      <c r="C5110" s="204">
        <v>0</v>
      </c>
      <c r="D5110" s="205" t="s">
        <v>87</v>
      </c>
      <c r="E5110" s="205" t="s">
        <v>95</v>
      </c>
      <c r="F5110" s="203">
        <v>91</v>
      </c>
      <c r="G5110" s="205" t="s">
        <v>6465</v>
      </c>
      <c r="H5110" s="205" t="s">
        <v>194</v>
      </c>
      <c r="I5110" s="205" t="s">
        <v>372</v>
      </c>
      <c r="J5110" s="205" t="s">
        <v>372</v>
      </c>
    </row>
    <row r="5111" spans="2:10" s="198" customFormat="1" ht="18" customHeight="1" x14ac:dyDescent="0.2">
      <c r="B5111" s="203">
        <v>2013</v>
      </c>
      <c r="C5111" s="204">
        <v>0</v>
      </c>
      <c r="D5111" s="205" t="s">
        <v>87</v>
      </c>
      <c r="E5111" s="205" t="s">
        <v>95</v>
      </c>
      <c r="F5111" s="203">
        <v>91</v>
      </c>
      <c r="G5111" s="205" t="s">
        <v>6465</v>
      </c>
      <c r="H5111" s="205" t="s">
        <v>349</v>
      </c>
      <c r="I5111" s="205" t="s">
        <v>349</v>
      </c>
      <c r="J5111" s="205" t="s">
        <v>349</v>
      </c>
    </row>
    <row r="5112" spans="2:10" s="198" customFormat="1" ht="18" customHeight="1" x14ac:dyDescent="0.2">
      <c r="B5112" s="203">
        <v>2013</v>
      </c>
      <c r="C5112" s="204">
        <v>14922.68</v>
      </c>
      <c r="D5112" s="205" t="s">
        <v>87</v>
      </c>
      <c r="E5112" s="205" t="s">
        <v>95</v>
      </c>
      <c r="F5112" s="203">
        <v>91</v>
      </c>
      <c r="G5112" s="205" t="s">
        <v>6465</v>
      </c>
      <c r="H5112" s="205" t="s">
        <v>236</v>
      </c>
      <c r="I5112" s="205" t="s">
        <v>357</v>
      </c>
      <c r="J5112" s="205" t="s">
        <v>357</v>
      </c>
    </row>
    <row r="5113" spans="2:10" s="198" customFormat="1" ht="18" customHeight="1" x14ac:dyDescent="0.2">
      <c r="B5113" s="203">
        <v>2013</v>
      </c>
      <c r="C5113" s="204">
        <v>0</v>
      </c>
      <c r="D5113" s="205" t="s">
        <v>87</v>
      </c>
      <c r="E5113" s="205" t="s">
        <v>95</v>
      </c>
      <c r="F5113" s="203">
        <v>91</v>
      </c>
      <c r="G5113" s="205" t="s">
        <v>6465</v>
      </c>
      <c r="H5113" s="205" t="s">
        <v>236</v>
      </c>
      <c r="I5113" s="205" t="s">
        <v>349</v>
      </c>
      <c r="J5113" s="205"/>
    </row>
    <row r="5114" spans="2:10" s="198" customFormat="1" ht="18" customHeight="1" x14ac:dyDescent="0.2">
      <c r="B5114" s="203">
        <v>2013</v>
      </c>
      <c r="C5114" s="204">
        <v>0</v>
      </c>
      <c r="D5114" s="205" t="s">
        <v>87</v>
      </c>
      <c r="E5114" s="205" t="s">
        <v>95</v>
      </c>
      <c r="F5114" s="203">
        <v>91</v>
      </c>
      <c r="G5114" s="205" t="s">
        <v>6465</v>
      </c>
      <c r="H5114" s="205" t="s">
        <v>237</v>
      </c>
      <c r="I5114" s="205" t="s">
        <v>349</v>
      </c>
      <c r="J5114" s="205"/>
    </row>
    <row r="5115" spans="2:10" s="198" customFormat="1" ht="18" customHeight="1" x14ac:dyDescent="0.2">
      <c r="B5115" s="203">
        <v>2013</v>
      </c>
      <c r="C5115" s="204">
        <v>200000</v>
      </c>
      <c r="D5115" s="205" t="s">
        <v>87</v>
      </c>
      <c r="E5115" s="205" t="s">
        <v>95</v>
      </c>
      <c r="F5115" s="203">
        <v>91</v>
      </c>
      <c r="G5115" s="205" t="s">
        <v>6465</v>
      </c>
      <c r="H5115" s="205" t="s">
        <v>237</v>
      </c>
      <c r="I5115" s="205" t="s">
        <v>240</v>
      </c>
      <c r="J5115" s="205" t="s">
        <v>240</v>
      </c>
    </row>
    <row r="5116" spans="2:10" s="198" customFormat="1" ht="18" customHeight="1" x14ac:dyDescent="0.2">
      <c r="B5116" s="203">
        <v>2013</v>
      </c>
      <c r="C5116" s="204">
        <v>0</v>
      </c>
      <c r="D5116" s="205" t="s">
        <v>87</v>
      </c>
      <c r="E5116" s="205" t="s">
        <v>95</v>
      </c>
      <c r="F5116" s="203">
        <v>99</v>
      </c>
      <c r="G5116" s="205" t="s">
        <v>439</v>
      </c>
      <c r="H5116" s="205" t="s">
        <v>349</v>
      </c>
      <c r="I5116" s="205" t="s">
        <v>349</v>
      </c>
      <c r="J5116" s="205" t="s">
        <v>349</v>
      </c>
    </row>
    <row r="5117" spans="2:10" s="198" customFormat="1" ht="18" customHeight="1" x14ac:dyDescent="0.2">
      <c r="B5117" s="203">
        <v>2013</v>
      </c>
      <c r="C5117" s="204">
        <v>4405185444.8800001</v>
      </c>
      <c r="D5117" s="205" t="s">
        <v>87</v>
      </c>
      <c r="E5117" s="205" t="s">
        <v>242</v>
      </c>
      <c r="F5117" s="203">
        <v>90</v>
      </c>
      <c r="G5117" s="205" t="s">
        <v>6453</v>
      </c>
      <c r="H5117" s="205" t="s">
        <v>497</v>
      </c>
      <c r="I5117" s="205" t="s">
        <v>98</v>
      </c>
      <c r="J5117" s="205" t="s">
        <v>98</v>
      </c>
    </row>
    <row r="5118" spans="2:10" s="198" customFormat="1" ht="18" customHeight="1" x14ac:dyDescent="0.2">
      <c r="B5118" s="203">
        <v>2013</v>
      </c>
      <c r="C5118" s="204">
        <v>2568671263.9499998</v>
      </c>
      <c r="D5118" s="205" t="s">
        <v>87</v>
      </c>
      <c r="E5118" s="205" t="s">
        <v>242</v>
      </c>
      <c r="F5118" s="203">
        <v>90</v>
      </c>
      <c r="G5118" s="205" t="s">
        <v>6453</v>
      </c>
      <c r="H5118" s="205" t="s">
        <v>497</v>
      </c>
      <c r="I5118" s="205" t="s">
        <v>245</v>
      </c>
      <c r="J5118" s="205" t="s">
        <v>245</v>
      </c>
    </row>
    <row r="5119" spans="2:10" s="198" customFormat="1" ht="18" customHeight="1" x14ac:dyDescent="0.2">
      <c r="B5119" s="203">
        <v>2013</v>
      </c>
      <c r="C5119" s="204">
        <v>0</v>
      </c>
      <c r="D5119" s="205" t="s">
        <v>87</v>
      </c>
      <c r="E5119" s="205" t="s">
        <v>242</v>
      </c>
      <c r="F5119" s="203">
        <v>90</v>
      </c>
      <c r="G5119" s="205" t="s">
        <v>6453</v>
      </c>
      <c r="H5119" s="205" t="s">
        <v>497</v>
      </c>
      <c r="I5119" s="205" t="s">
        <v>349</v>
      </c>
      <c r="J5119" s="205" t="s">
        <v>497</v>
      </c>
    </row>
    <row r="5120" spans="2:10" s="198" customFormat="1" ht="18" customHeight="1" x14ac:dyDescent="0.2">
      <c r="B5120" s="203">
        <v>2013</v>
      </c>
      <c r="C5120" s="204">
        <v>2286129474.9899998</v>
      </c>
      <c r="D5120" s="205" t="s">
        <v>87</v>
      </c>
      <c r="E5120" s="205" t="s">
        <v>242</v>
      </c>
      <c r="F5120" s="203">
        <v>90</v>
      </c>
      <c r="G5120" s="205" t="s">
        <v>6453</v>
      </c>
      <c r="H5120" s="205" t="s">
        <v>497</v>
      </c>
      <c r="I5120" s="205" t="s">
        <v>508</v>
      </c>
      <c r="J5120" s="205" t="s">
        <v>508</v>
      </c>
    </row>
    <row r="5121" spans="2:10" s="198" customFormat="1" ht="18" customHeight="1" x14ac:dyDescent="0.2">
      <c r="B5121" s="203">
        <v>2013</v>
      </c>
      <c r="C5121" s="204">
        <v>6099741.6399999997</v>
      </c>
      <c r="D5121" s="205" t="s">
        <v>87</v>
      </c>
      <c r="E5121" s="205" t="s">
        <v>242</v>
      </c>
      <c r="F5121" s="203">
        <v>90</v>
      </c>
      <c r="G5121" s="205" t="s">
        <v>6453</v>
      </c>
      <c r="H5121" s="205" t="s">
        <v>107</v>
      </c>
      <c r="I5121" s="205" t="s">
        <v>107</v>
      </c>
      <c r="J5121" s="205" t="s">
        <v>107</v>
      </c>
    </row>
    <row r="5122" spans="2:10" s="198" customFormat="1" ht="18" customHeight="1" x14ac:dyDescent="0.2">
      <c r="B5122" s="203">
        <v>2013</v>
      </c>
      <c r="C5122" s="204">
        <v>0</v>
      </c>
      <c r="D5122" s="205" t="s">
        <v>87</v>
      </c>
      <c r="E5122" s="205" t="s">
        <v>242</v>
      </c>
      <c r="F5122" s="203">
        <v>90</v>
      </c>
      <c r="G5122" s="205" t="s">
        <v>6453</v>
      </c>
      <c r="H5122" s="205" t="s">
        <v>107</v>
      </c>
      <c r="I5122" s="205" t="s">
        <v>349</v>
      </c>
      <c r="J5122" s="205" t="s">
        <v>107</v>
      </c>
    </row>
    <row r="5123" spans="2:10" s="198" customFormat="1" ht="18" customHeight="1" x14ac:dyDescent="0.2">
      <c r="B5123" s="203">
        <v>2013</v>
      </c>
      <c r="C5123" s="204">
        <v>681248392</v>
      </c>
      <c r="D5123" s="205" t="s">
        <v>87</v>
      </c>
      <c r="E5123" s="205" t="s">
        <v>242</v>
      </c>
      <c r="F5123" s="203">
        <v>90</v>
      </c>
      <c r="G5123" s="205" t="s">
        <v>6453</v>
      </c>
      <c r="H5123" s="205" t="s">
        <v>110</v>
      </c>
      <c r="I5123" s="205" t="s">
        <v>519</v>
      </c>
      <c r="J5123" s="205" t="s">
        <v>519</v>
      </c>
    </row>
    <row r="5124" spans="2:10" s="198" customFormat="1" ht="18" customHeight="1" x14ac:dyDescent="0.2">
      <c r="B5124" s="203">
        <v>2013</v>
      </c>
      <c r="C5124" s="204">
        <v>0</v>
      </c>
      <c r="D5124" s="205" t="s">
        <v>87</v>
      </c>
      <c r="E5124" s="205" t="s">
        <v>242</v>
      </c>
      <c r="F5124" s="203">
        <v>90</v>
      </c>
      <c r="G5124" s="205" t="s">
        <v>6453</v>
      </c>
      <c r="H5124" s="205" t="s">
        <v>110</v>
      </c>
      <c r="I5124" s="205" t="s">
        <v>349</v>
      </c>
      <c r="J5124" s="205" t="s">
        <v>110</v>
      </c>
    </row>
    <row r="5125" spans="2:10" s="198" customFormat="1" ht="18" customHeight="1" x14ac:dyDescent="0.2">
      <c r="B5125" s="203">
        <v>2013</v>
      </c>
      <c r="C5125" s="204">
        <v>564542.61</v>
      </c>
      <c r="D5125" s="205" t="s">
        <v>87</v>
      </c>
      <c r="E5125" s="205" t="s">
        <v>242</v>
      </c>
      <c r="F5125" s="203">
        <v>90</v>
      </c>
      <c r="G5125" s="205" t="s">
        <v>6453</v>
      </c>
      <c r="H5125" s="205" t="s">
        <v>115</v>
      </c>
      <c r="I5125" s="205" t="s">
        <v>116</v>
      </c>
      <c r="J5125" s="205" t="s">
        <v>116</v>
      </c>
    </row>
    <row r="5126" spans="2:10" s="198" customFormat="1" ht="18" customHeight="1" x14ac:dyDescent="0.2">
      <c r="B5126" s="203">
        <v>2013</v>
      </c>
      <c r="C5126" s="204">
        <v>0</v>
      </c>
      <c r="D5126" s="205" t="s">
        <v>87</v>
      </c>
      <c r="E5126" s="205" t="s">
        <v>242</v>
      </c>
      <c r="F5126" s="203">
        <v>90</v>
      </c>
      <c r="G5126" s="205" t="s">
        <v>6453</v>
      </c>
      <c r="H5126" s="205" t="s">
        <v>115</v>
      </c>
      <c r="I5126" s="205" t="s">
        <v>393</v>
      </c>
      <c r="J5126" s="205" t="s">
        <v>393</v>
      </c>
    </row>
    <row r="5127" spans="2:10" s="198" customFormat="1" ht="18" customHeight="1" x14ac:dyDescent="0.2">
      <c r="B5127" s="203">
        <v>2013</v>
      </c>
      <c r="C5127" s="204">
        <v>0</v>
      </c>
      <c r="D5127" s="205" t="s">
        <v>87</v>
      </c>
      <c r="E5127" s="205" t="s">
        <v>242</v>
      </c>
      <c r="F5127" s="203">
        <v>90</v>
      </c>
      <c r="G5127" s="205" t="s">
        <v>6453</v>
      </c>
      <c r="H5127" s="205" t="s">
        <v>115</v>
      </c>
      <c r="I5127" s="205" t="s">
        <v>349</v>
      </c>
      <c r="J5127" s="205" t="s">
        <v>115</v>
      </c>
    </row>
    <row r="5128" spans="2:10" s="198" customFormat="1" ht="18" customHeight="1" x14ac:dyDescent="0.2">
      <c r="B5128" s="203">
        <v>2013</v>
      </c>
      <c r="C5128" s="204">
        <v>58625407.270000003</v>
      </c>
      <c r="D5128" s="205" t="s">
        <v>87</v>
      </c>
      <c r="E5128" s="205" t="s">
        <v>242</v>
      </c>
      <c r="F5128" s="203">
        <v>90</v>
      </c>
      <c r="G5128" s="205" t="s">
        <v>6453</v>
      </c>
      <c r="H5128" s="205" t="s">
        <v>246</v>
      </c>
      <c r="I5128" s="205" t="s">
        <v>246</v>
      </c>
      <c r="J5128" s="205" t="s">
        <v>246</v>
      </c>
    </row>
    <row r="5129" spans="2:10" s="198" customFormat="1" ht="18" customHeight="1" x14ac:dyDescent="0.2">
      <c r="B5129" s="203">
        <v>2013</v>
      </c>
      <c r="C5129" s="204">
        <v>0</v>
      </c>
      <c r="D5129" s="205" t="s">
        <v>87</v>
      </c>
      <c r="E5129" s="205" t="s">
        <v>242</v>
      </c>
      <c r="F5129" s="203">
        <v>90</v>
      </c>
      <c r="G5129" s="205" t="s">
        <v>6453</v>
      </c>
      <c r="H5129" s="205" t="s">
        <v>246</v>
      </c>
      <c r="I5129" s="205" t="s">
        <v>349</v>
      </c>
      <c r="J5129" s="205" t="s">
        <v>246</v>
      </c>
    </row>
    <row r="5130" spans="2:10" s="198" customFormat="1" ht="18" customHeight="1" x14ac:dyDescent="0.2">
      <c r="B5130" s="203">
        <v>2013</v>
      </c>
      <c r="C5130" s="204">
        <v>71218144.430000007</v>
      </c>
      <c r="D5130" s="205" t="s">
        <v>87</v>
      </c>
      <c r="E5130" s="205" t="s">
        <v>242</v>
      </c>
      <c r="F5130" s="203">
        <v>90</v>
      </c>
      <c r="G5130" s="205" t="s">
        <v>6453</v>
      </c>
      <c r="H5130" s="205" t="s">
        <v>247</v>
      </c>
      <c r="I5130" s="205" t="s">
        <v>523</v>
      </c>
      <c r="J5130" s="205" t="s">
        <v>523</v>
      </c>
    </row>
    <row r="5131" spans="2:10" s="198" customFormat="1" ht="18" customHeight="1" x14ac:dyDescent="0.2">
      <c r="B5131" s="203">
        <v>2013</v>
      </c>
      <c r="C5131" s="204">
        <v>137879775.44999999</v>
      </c>
      <c r="D5131" s="205" t="s">
        <v>87</v>
      </c>
      <c r="E5131" s="205" t="s">
        <v>242</v>
      </c>
      <c r="F5131" s="203">
        <v>90</v>
      </c>
      <c r="G5131" s="205" t="s">
        <v>6453</v>
      </c>
      <c r="H5131" s="205" t="s">
        <v>247</v>
      </c>
      <c r="I5131" s="205" t="s">
        <v>440</v>
      </c>
      <c r="J5131" s="205" t="s">
        <v>440</v>
      </c>
    </row>
    <row r="5132" spans="2:10" s="198" customFormat="1" ht="18" customHeight="1" x14ac:dyDescent="0.2">
      <c r="B5132" s="203">
        <v>2013</v>
      </c>
      <c r="C5132" s="204">
        <v>1352592.09</v>
      </c>
      <c r="D5132" s="205" t="s">
        <v>87</v>
      </c>
      <c r="E5132" s="205" t="s">
        <v>242</v>
      </c>
      <c r="F5132" s="203">
        <v>90</v>
      </c>
      <c r="G5132" s="205" t="s">
        <v>6453</v>
      </c>
      <c r="H5132" s="205" t="s">
        <v>247</v>
      </c>
      <c r="I5132" s="205" t="s">
        <v>458</v>
      </c>
      <c r="J5132" s="205" t="s">
        <v>458</v>
      </c>
    </row>
    <row r="5133" spans="2:10" s="198" customFormat="1" ht="18" customHeight="1" x14ac:dyDescent="0.2">
      <c r="B5133" s="203">
        <v>2013</v>
      </c>
      <c r="C5133" s="204">
        <v>59364.87</v>
      </c>
      <c r="D5133" s="205" t="s">
        <v>87</v>
      </c>
      <c r="E5133" s="205" t="s">
        <v>242</v>
      </c>
      <c r="F5133" s="203">
        <v>90</v>
      </c>
      <c r="G5133" s="205" t="s">
        <v>6453</v>
      </c>
      <c r="H5133" s="205" t="s">
        <v>247</v>
      </c>
      <c r="I5133" s="205" t="s">
        <v>499</v>
      </c>
      <c r="J5133" s="205" t="s">
        <v>499</v>
      </c>
    </row>
    <row r="5134" spans="2:10" s="198" customFormat="1" ht="18" customHeight="1" x14ac:dyDescent="0.2">
      <c r="B5134" s="203">
        <v>2013</v>
      </c>
      <c r="C5134" s="204">
        <v>0</v>
      </c>
      <c r="D5134" s="205" t="s">
        <v>87</v>
      </c>
      <c r="E5134" s="205" t="s">
        <v>242</v>
      </c>
      <c r="F5134" s="203">
        <v>90</v>
      </c>
      <c r="G5134" s="205" t="s">
        <v>6453</v>
      </c>
      <c r="H5134" s="205" t="s">
        <v>247</v>
      </c>
      <c r="I5134" s="205" t="s">
        <v>441</v>
      </c>
      <c r="J5134" s="205" t="s">
        <v>441</v>
      </c>
    </row>
    <row r="5135" spans="2:10" s="198" customFormat="1" ht="18" customHeight="1" x14ac:dyDescent="0.2">
      <c r="B5135" s="203">
        <v>2013</v>
      </c>
      <c r="C5135" s="204">
        <v>295642222.60000002</v>
      </c>
      <c r="D5135" s="205" t="s">
        <v>87</v>
      </c>
      <c r="E5135" s="205" t="s">
        <v>242</v>
      </c>
      <c r="F5135" s="203">
        <v>90</v>
      </c>
      <c r="G5135" s="205" t="s">
        <v>6453</v>
      </c>
      <c r="H5135" s="205" t="s">
        <v>247</v>
      </c>
      <c r="I5135" s="205" t="s">
        <v>443</v>
      </c>
      <c r="J5135" s="205" t="s">
        <v>443</v>
      </c>
    </row>
    <row r="5136" spans="2:10" s="198" customFormat="1" ht="18" customHeight="1" x14ac:dyDescent="0.2">
      <c r="B5136" s="203">
        <v>2013</v>
      </c>
      <c r="C5136" s="204">
        <v>0</v>
      </c>
      <c r="D5136" s="205" t="s">
        <v>87</v>
      </c>
      <c r="E5136" s="205" t="s">
        <v>242</v>
      </c>
      <c r="F5136" s="203">
        <v>90</v>
      </c>
      <c r="G5136" s="205" t="s">
        <v>6453</v>
      </c>
      <c r="H5136" s="205" t="s">
        <v>247</v>
      </c>
      <c r="I5136" s="205" t="s">
        <v>444</v>
      </c>
      <c r="J5136" s="205" t="s">
        <v>444</v>
      </c>
    </row>
    <row r="5137" spans="2:10" s="198" customFormat="1" ht="18" customHeight="1" x14ac:dyDescent="0.2">
      <c r="B5137" s="203">
        <v>2013</v>
      </c>
      <c r="C5137" s="204">
        <v>1684.57</v>
      </c>
      <c r="D5137" s="205" t="s">
        <v>87</v>
      </c>
      <c r="E5137" s="205" t="s">
        <v>242</v>
      </c>
      <c r="F5137" s="203">
        <v>90</v>
      </c>
      <c r="G5137" s="205" t="s">
        <v>6453</v>
      </c>
      <c r="H5137" s="205" t="s">
        <v>247</v>
      </c>
      <c r="I5137" s="205" t="s">
        <v>445</v>
      </c>
      <c r="J5137" s="205" t="s">
        <v>445</v>
      </c>
    </row>
    <row r="5138" spans="2:10" s="198" customFormat="1" ht="18" customHeight="1" x14ac:dyDescent="0.2">
      <c r="B5138" s="203">
        <v>2013</v>
      </c>
      <c r="C5138" s="204">
        <v>89867264.780000001</v>
      </c>
      <c r="D5138" s="205" t="s">
        <v>87</v>
      </c>
      <c r="E5138" s="205" t="s">
        <v>242</v>
      </c>
      <c r="F5138" s="203">
        <v>90</v>
      </c>
      <c r="G5138" s="205" t="s">
        <v>6453</v>
      </c>
      <c r="H5138" s="205" t="s">
        <v>247</v>
      </c>
      <c r="I5138" s="205" t="s">
        <v>349</v>
      </c>
      <c r="J5138" s="205" t="s">
        <v>247</v>
      </c>
    </row>
    <row r="5139" spans="2:10" s="198" customFormat="1" ht="18" customHeight="1" x14ac:dyDescent="0.2">
      <c r="B5139" s="203">
        <v>2013</v>
      </c>
      <c r="C5139" s="204">
        <v>393950401.13</v>
      </c>
      <c r="D5139" s="205" t="s">
        <v>87</v>
      </c>
      <c r="E5139" s="205" t="s">
        <v>242</v>
      </c>
      <c r="F5139" s="203">
        <v>90</v>
      </c>
      <c r="G5139" s="205" t="s">
        <v>6453</v>
      </c>
      <c r="H5139" s="205" t="s">
        <v>159</v>
      </c>
      <c r="I5139" s="205" t="s">
        <v>381</v>
      </c>
      <c r="J5139" s="205" t="s">
        <v>381</v>
      </c>
    </row>
    <row r="5140" spans="2:10" s="198" customFormat="1" ht="18" customHeight="1" x14ac:dyDescent="0.2">
      <c r="B5140" s="203">
        <v>2013</v>
      </c>
      <c r="C5140" s="204">
        <v>213347525.16999999</v>
      </c>
      <c r="D5140" s="205" t="s">
        <v>87</v>
      </c>
      <c r="E5140" s="205" t="s">
        <v>242</v>
      </c>
      <c r="F5140" s="203">
        <v>90</v>
      </c>
      <c r="G5140" s="205" t="s">
        <v>6453</v>
      </c>
      <c r="H5140" s="205" t="s">
        <v>159</v>
      </c>
      <c r="I5140" s="205" t="s">
        <v>160</v>
      </c>
      <c r="J5140" s="205" t="s">
        <v>160</v>
      </c>
    </row>
    <row r="5141" spans="2:10" s="198" customFormat="1" ht="18" customHeight="1" x14ac:dyDescent="0.2">
      <c r="B5141" s="203">
        <v>2013</v>
      </c>
      <c r="C5141" s="204">
        <v>0</v>
      </c>
      <c r="D5141" s="205" t="s">
        <v>87</v>
      </c>
      <c r="E5141" s="205" t="s">
        <v>242</v>
      </c>
      <c r="F5141" s="203">
        <v>90</v>
      </c>
      <c r="G5141" s="205" t="s">
        <v>6453</v>
      </c>
      <c r="H5141" s="205" t="s">
        <v>159</v>
      </c>
      <c r="I5141" s="205" t="s">
        <v>349</v>
      </c>
      <c r="J5141" s="205" t="s">
        <v>159</v>
      </c>
    </row>
    <row r="5142" spans="2:10" s="198" customFormat="1" ht="18" customHeight="1" x14ac:dyDescent="0.2">
      <c r="B5142" s="203">
        <v>2013</v>
      </c>
      <c r="C5142" s="204">
        <v>2680684.2199999997</v>
      </c>
      <c r="D5142" s="205" t="s">
        <v>87</v>
      </c>
      <c r="E5142" s="205" t="s">
        <v>242</v>
      </c>
      <c r="F5142" s="203">
        <v>90</v>
      </c>
      <c r="G5142" s="205" t="s">
        <v>6453</v>
      </c>
      <c r="H5142" s="205" t="s">
        <v>250</v>
      </c>
      <c r="I5142" s="205" t="s">
        <v>251</v>
      </c>
      <c r="J5142" s="205" t="s">
        <v>251</v>
      </c>
    </row>
    <row r="5143" spans="2:10" s="198" customFormat="1" ht="18" customHeight="1" x14ac:dyDescent="0.2">
      <c r="B5143" s="203">
        <v>2013</v>
      </c>
      <c r="C5143" s="204">
        <v>13131889.039999999</v>
      </c>
      <c r="D5143" s="205" t="s">
        <v>87</v>
      </c>
      <c r="E5143" s="205" t="s">
        <v>242</v>
      </c>
      <c r="F5143" s="203">
        <v>90</v>
      </c>
      <c r="G5143" s="205" t="s">
        <v>6453</v>
      </c>
      <c r="H5143" s="205" t="s">
        <v>250</v>
      </c>
      <c r="I5143" s="205" t="s">
        <v>252</v>
      </c>
      <c r="J5143" s="205" t="s">
        <v>252</v>
      </c>
    </row>
    <row r="5144" spans="2:10" s="198" customFormat="1" ht="18" customHeight="1" x14ac:dyDescent="0.2">
      <c r="B5144" s="203">
        <v>2013</v>
      </c>
      <c r="C5144" s="204">
        <v>18447245.68</v>
      </c>
      <c r="D5144" s="205" t="s">
        <v>87</v>
      </c>
      <c r="E5144" s="205" t="s">
        <v>242</v>
      </c>
      <c r="F5144" s="203">
        <v>90</v>
      </c>
      <c r="G5144" s="205" t="s">
        <v>6453</v>
      </c>
      <c r="H5144" s="205" t="s">
        <v>250</v>
      </c>
      <c r="I5144" s="205" t="s">
        <v>253</v>
      </c>
      <c r="J5144" s="205" t="s">
        <v>253</v>
      </c>
    </row>
    <row r="5145" spans="2:10" s="198" customFormat="1" ht="18" customHeight="1" x14ac:dyDescent="0.2">
      <c r="B5145" s="203">
        <v>2013</v>
      </c>
      <c r="C5145" s="204">
        <v>4435736.96</v>
      </c>
      <c r="D5145" s="205" t="s">
        <v>87</v>
      </c>
      <c r="E5145" s="205" t="s">
        <v>242</v>
      </c>
      <c r="F5145" s="203">
        <v>90</v>
      </c>
      <c r="G5145" s="205" t="s">
        <v>6453</v>
      </c>
      <c r="H5145" s="205" t="s">
        <v>250</v>
      </c>
      <c r="I5145" s="205" t="s">
        <v>254</v>
      </c>
      <c r="J5145" s="205" t="s">
        <v>254</v>
      </c>
    </row>
    <row r="5146" spans="2:10" s="198" customFormat="1" ht="18" customHeight="1" x14ac:dyDescent="0.2">
      <c r="B5146" s="203">
        <v>2013</v>
      </c>
      <c r="C5146" s="204">
        <v>0</v>
      </c>
      <c r="D5146" s="205" t="s">
        <v>87</v>
      </c>
      <c r="E5146" s="205" t="s">
        <v>242</v>
      </c>
      <c r="F5146" s="203">
        <v>90</v>
      </c>
      <c r="G5146" s="205" t="s">
        <v>6453</v>
      </c>
      <c r="H5146" s="205" t="s">
        <v>250</v>
      </c>
      <c r="I5146" s="205" t="s">
        <v>349</v>
      </c>
      <c r="J5146" s="205" t="s">
        <v>250</v>
      </c>
    </row>
    <row r="5147" spans="2:10" s="198" customFormat="1" ht="18" customHeight="1" x14ac:dyDescent="0.2">
      <c r="B5147" s="203">
        <v>2013</v>
      </c>
      <c r="C5147" s="204">
        <v>16900326.710000001</v>
      </c>
      <c r="D5147" s="205" t="s">
        <v>87</v>
      </c>
      <c r="E5147" s="205" t="s">
        <v>242</v>
      </c>
      <c r="F5147" s="203">
        <v>90</v>
      </c>
      <c r="G5147" s="205" t="s">
        <v>6453</v>
      </c>
      <c r="H5147" s="205" t="s">
        <v>250</v>
      </c>
      <c r="I5147" s="205" t="s">
        <v>255</v>
      </c>
      <c r="J5147" s="205" t="s">
        <v>255</v>
      </c>
    </row>
    <row r="5148" spans="2:10" s="198" customFormat="1" ht="18" customHeight="1" x14ac:dyDescent="0.2">
      <c r="B5148" s="203">
        <v>2013</v>
      </c>
      <c r="C5148" s="204">
        <v>6086020.7300000004</v>
      </c>
      <c r="D5148" s="205" t="s">
        <v>87</v>
      </c>
      <c r="E5148" s="205" t="s">
        <v>242</v>
      </c>
      <c r="F5148" s="203">
        <v>90</v>
      </c>
      <c r="G5148" s="205" t="s">
        <v>6453</v>
      </c>
      <c r="H5148" s="205" t="s">
        <v>250</v>
      </c>
      <c r="I5148" s="205" t="s">
        <v>256</v>
      </c>
      <c r="J5148" s="205" t="s">
        <v>256</v>
      </c>
    </row>
    <row r="5149" spans="2:10" s="198" customFormat="1" ht="18" customHeight="1" x14ac:dyDescent="0.2">
      <c r="B5149" s="203">
        <v>2013</v>
      </c>
      <c r="C5149" s="204">
        <v>18906519.66</v>
      </c>
      <c r="D5149" s="205" t="s">
        <v>87</v>
      </c>
      <c r="E5149" s="205" t="s">
        <v>242</v>
      </c>
      <c r="F5149" s="203">
        <v>90</v>
      </c>
      <c r="G5149" s="205" t="s">
        <v>6453</v>
      </c>
      <c r="H5149" s="205" t="s">
        <v>257</v>
      </c>
      <c r="I5149" s="205" t="s">
        <v>257</v>
      </c>
      <c r="J5149" s="205" t="s">
        <v>257</v>
      </c>
    </row>
    <row r="5150" spans="2:10" s="198" customFormat="1" ht="18" customHeight="1" x14ac:dyDescent="0.2">
      <c r="B5150" s="203">
        <v>2013</v>
      </c>
      <c r="C5150" s="204">
        <v>0</v>
      </c>
      <c r="D5150" s="205" t="s">
        <v>87</v>
      </c>
      <c r="E5150" s="205" t="s">
        <v>242</v>
      </c>
      <c r="F5150" s="203">
        <v>90</v>
      </c>
      <c r="G5150" s="205" t="s">
        <v>6453</v>
      </c>
      <c r="H5150" s="205" t="s">
        <v>257</v>
      </c>
      <c r="I5150" s="205" t="s">
        <v>349</v>
      </c>
      <c r="J5150" s="205" t="s">
        <v>257</v>
      </c>
    </row>
    <row r="5151" spans="2:10" s="198" customFormat="1" ht="18" customHeight="1" x14ac:dyDescent="0.2">
      <c r="B5151" s="203">
        <v>2013</v>
      </c>
      <c r="C5151" s="204">
        <v>1835823.63</v>
      </c>
      <c r="D5151" s="205" t="s">
        <v>87</v>
      </c>
      <c r="E5151" s="205" t="s">
        <v>242</v>
      </c>
      <c r="F5151" s="203">
        <v>90</v>
      </c>
      <c r="G5151" s="205" t="s">
        <v>6453</v>
      </c>
      <c r="H5151" s="205" t="s">
        <v>504</v>
      </c>
      <c r="I5151" s="205" t="s">
        <v>234</v>
      </c>
      <c r="J5151" s="205" t="s">
        <v>234</v>
      </c>
    </row>
    <row r="5152" spans="2:10" s="198" customFormat="1" ht="18" customHeight="1" x14ac:dyDescent="0.2">
      <c r="B5152" s="203">
        <v>2013</v>
      </c>
      <c r="C5152" s="204">
        <v>0</v>
      </c>
      <c r="D5152" s="205" t="s">
        <v>87</v>
      </c>
      <c r="E5152" s="205" t="s">
        <v>242</v>
      </c>
      <c r="F5152" s="203">
        <v>90</v>
      </c>
      <c r="G5152" s="205" t="s">
        <v>6453</v>
      </c>
      <c r="H5152" s="205" t="s">
        <v>504</v>
      </c>
      <c r="I5152" s="205" t="s">
        <v>349</v>
      </c>
      <c r="J5152" s="205" t="s">
        <v>504</v>
      </c>
    </row>
    <row r="5153" spans="2:10" s="198" customFormat="1" ht="18" customHeight="1" x14ac:dyDescent="0.2">
      <c r="B5153" s="203">
        <v>2013</v>
      </c>
      <c r="C5153" s="204">
        <v>1765328.31</v>
      </c>
      <c r="D5153" s="205" t="s">
        <v>87</v>
      </c>
      <c r="E5153" s="205" t="s">
        <v>242</v>
      </c>
      <c r="F5153" s="203">
        <v>90</v>
      </c>
      <c r="G5153" s="205" t="s">
        <v>6453</v>
      </c>
      <c r="H5153" s="205" t="s">
        <v>507</v>
      </c>
      <c r="I5153" s="205" t="s">
        <v>227</v>
      </c>
      <c r="J5153" s="205" t="s">
        <v>227</v>
      </c>
    </row>
    <row r="5154" spans="2:10" s="198" customFormat="1" ht="18" customHeight="1" x14ac:dyDescent="0.2">
      <c r="B5154" s="203">
        <v>2013</v>
      </c>
      <c r="C5154" s="204">
        <v>149058.68</v>
      </c>
      <c r="D5154" s="205" t="s">
        <v>87</v>
      </c>
      <c r="E5154" s="205" t="s">
        <v>242</v>
      </c>
      <c r="F5154" s="203">
        <v>90</v>
      </c>
      <c r="G5154" s="205" t="s">
        <v>6453</v>
      </c>
      <c r="H5154" s="205" t="s">
        <v>507</v>
      </c>
      <c r="I5154" s="205" t="s">
        <v>228</v>
      </c>
      <c r="J5154" s="205" t="s">
        <v>228</v>
      </c>
    </row>
    <row r="5155" spans="2:10" s="198" customFormat="1" ht="18" customHeight="1" x14ac:dyDescent="0.2">
      <c r="B5155" s="203">
        <v>2013</v>
      </c>
      <c r="C5155" s="204">
        <v>2738793.78</v>
      </c>
      <c r="D5155" s="205" t="s">
        <v>87</v>
      </c>
      <c r="E5155" s="205" t="s">
        <v>242</v>
      </c>
      <c r="F5155" s="203">
        <v>90</v>
      </c>
      <c r="G5155" s="205" t="s">
        <v>6453</v>
      </c>
      <c r="H5155" s="205" t="s">
        <v>507</v>
      </c>
      <c r="I5155" s="205" t="s">
        <v>532</v>
      </c>
      <c r="J5155" s="205" t="s">
        <v>532</v>
      </c>
    </row>
    <row r="5156" spans="2:10" s="198" customFormat="1" ht="18" customHeight="1" x14ac:dyDescent="0.2">
      <c r="B5156" s="203">
        <v>2013</v>
      </c>
      <c r="C5156" s="204">
        <v>0</v>
      </c>
      <c r="D5156" s="205" t="s">
        <v>87</v>
      </c>
      <c r="E5156" s="205" t="s">
        <v>242</v>
      </c>
      <c r="F5156" s="203">
        <v>90</v>
      </c>
      <c r="G5156" s="205" t="s">
        <v>6453</v>
      </c>
      <c r="H5156" s="205" t="s">
        <v>507</v>
      </c>
      <c r="I5156" s="205" t="s">
        <v>349</v>
      </c>
      <c r="J5156" s="205" t="s">
        <v>507</v>
      </c>
    </row>
    <row r="5157" spans="2:10" s="198" customFormat="1" ht="18" customHeight="1" x14ac:dyDescent="0.2">
      <c r="B5157" s="203">
        <v>2013</v>
      </c>
      <c r="C5157" s="204">
        <v>75727874.469999999</v>
      </c>
      <c r="D5157" s="205" t="s">
        <v>87</v>
      </c>
      <c r="E5157" s="205" t="s">
        <v>242</v>
      </c>
      <c r="F5157" s="203">
        <v>90</v>
      </c>
      <c r="G5157" s="205" t="s">
        <v>6453</v>
      </c>
      <c r="H5157" s="205" t="s">
        <v>534</v>
      </c>
      <c r="I5157" s="205" t="s">
        <v>540</v>
      </c>
      <c r="J5157" s="205" t="s">
        <v>540</v>
      </c>
    </row>
    <row r="5158" spans="2:10" s="198" customFormat="1" ht="18" customHeight="1" x14ac:dyDescent="0.2">
      <c r="B5158" s="203">
        <v>2013</v>
      </c>
      <c r="C5158" s="204">
        <v>59234589.32</v>
      </c>
      <c r="D5158" s="205" t="s">
        <v>87</v>
      </c>
      <c r="E5158" s="205" t="s">
        <v>242</v>
      </c>
      <c r="F5158" s="203">
        <v>90</v>
      </c>
      <c r="G5158" s="205" t="s">
        <v>6453</v>
      </c>
      <c r="H5158" s="205" t="s">
        <v>534</v>
      </c>
      <c r="I5158" s="205" t="s">
        <v>541</v>
      </c>
      <c r="J5158" s="205" t="s">
        <v>541</v>
      </c>
    </row>
    <row r="5159" spans="2:10" s="198" customFormat="1" ht="18" customHeight="1" x14ac:dyDescent="0.2">
      <c r="B5159" s="203">
        <v>2013</v>
      </c>
      <c r="C5159" s="204">
        <v>20905969.890000001</v>
      </c>
      <c r="D5159" s="205" t="s">
        <v>87</v>
      </c>
      <c r="E5159" s="205" t="s">
        <v>242</v>
      </c>
      <c r="F5159" s="203">
        <v>90</v>
      </c>
      <c r="G5159" s="205" t="s">
        <v>6453</v>
      </c>
      <c r="H5159" s="205" t="s">
        <v>534</v>
      </c>
      <c r="I5159" s="205" t="s">
        <v>542</v>
      </c>
      <c r="J5159" s="205" t="s">
        <v>542</v>
      </c>
    </row>
    <row r="5160" spans="2:10" s="198" customFormat="1" ht="18" customHeight="1" x14ac:dyDescent="0.2">
      <c r="B5160" s="203">
        <v>2013</v>
      </c>
      <c r="C5160" s="204">
        <v>33049010.620000001</v>
      </c>
      <c r="D5160" s="205" t="s">
        <v>87</v>
      </c>
      <c r="E5160" s="205" t="s">
        <v>242</v>
      </c>
      <c r="F5160" s="203">
        <v>90</v>
      </c>
      <c r="G5160" s="205" t="s">
        <v>6453</v>
      </c>
      <c r="H5160" s="205" t="s">
        <v>534</v>
      </c>
      <c r="I5160" s="205" t="s">
        <v>228</v>
      </c>
      <c r="J5160" s="205" t="s">
        <v>228</v>
      </c>
    </row>
    <row r="5161" spans="2:10" s="198" customFormat="1" ht="18" customHeight="1" x14ac:dyDescent="0.2">
      <c r="B5161" s="203">
        <v>2013</v>
      </c>
      <c r="C5161" s="204">
        <v>0</v>
      </c>
      <c r="D5161" s="205" t="s">
        <v>87</v>
      </c>
      <c r="E5161" s="205" t="s">
        <v>242</v>
      </c>
      <c r="F5161" s="203">
        <v>90</v>
      </c>
      <c r="G5161" s="205" t="s">
        <v>6453</v>
      </c>
      <c r="H5161" s="205" t="s">
        <v>534</v>
      </c>
      <c r="I5161" s="205" t="s">
        <v>534</v>
      </c>
      <c r="J5161" s="205"/>
    </row>
    <row r="5162" spans="2:10" s="198" customFormat="1" ht="18" customHeight="1" x14ac:dyDescent="0.2">
      <c r="B5162" s="203">
        <v>2013</v>
      </c>
      <c r="C5162" s="204">
        <v>5241954.49</v>
      </c>
      <c r="D5162" s="205" t="s">
        <v>87</v>
      </c>
      <c r="E5162" s="205" t="s">
        <v>242</v>
      </c>
      <c r="F5162" s="203">
        <v>90</v>
      </c>
      <c r="G5162" s="205" t="s">
        <v>6453</v>
      </c>
      <c r="H5162" s="205" t="s">
        <v>233</v>
      </c>
      <c r="I5162" s="205" t="s">
        <v>233</v>
      </c>
      <c r="J5162" s="205" t="s">
        <v>233</v>
      </c>
    </row>
    <row r="5163" spans="2:10" s="198" customFormat="1" ht="18" customHeight="1" x14ac:dyDescent="0.2">
      <c r="B5163" s="203">
        <v>2013</v>
      </c>
      <c r="C5163" s="204">
        <v>0</v>
      </c>
      <c r="D5163" s="205" t="s">
        <v>87</v>
      </c>
      <c r="E5163" s="205" t="s">
        <v>242</v>
      </c>
      <c r="F5163" s="203">
        <v>90</v>
      </c>
      <c r="G5163" s="205" t="s">
        <v>6453</v>
      </c>
      <c r="H5163" s="205" t="s">
        <v>233</v>
      </c>
      <c r="I5163" s="205" t="s">
        <v>349</v>
      </c>
      <c r="J5163" s="205" t="s">
        <v>233</v>
      </c>
    </row>
    <row r="5164" spans="2:10" s="198" customFormat="1" ht="18" customHeight="1" x14ac:dyDescent="0.2">
      <c r="B5164" s="203">
        <v>2013</v>
      </c>
      <c r="C5164" s="204">
        <v>0</v>
      </c>
      <c r="D5164" s="205" t="s">
        <v>87</v>
      </c>
      <c r="E5164" s="205" t="s">
        <v>242</v>
      </c>
      <c r="F5164" s="203">
        <v>90</v>
      </c>
      <c r="G5164" s="205" t="s">
        <v>6453</v>
      </c>
      <c r="H5164" s="205" t="s">
        <v>349</v>
      </c>
      <c r="I5164" s="205" t="s">
        <v>349</v>
      </c>
      <c r="J5164" s="205" t="s">
        <v>349</v>
      </c>
    </row>
    <row r="5165" spans="2:10" s="198" customFormat="1" ht="18" customHeight="1" x14ac:dyDescent="0.2">
      <c r="B5165" s="203">
        <v>2013</v>
      </c>
      <c r="C5165" s="204">
        <v>27903891.699999999</v>
      </c>
      <c r="D5165" s="205" t="s">
        <v>87</v>
      </c>
      <c r="E5165" s="205" t="s">
        <v>242</v>
      </c>
      <c r="F5165" s="203">
        <v>90</v>
      </c>
      <c r="G5165" s="205" t="s">
        <v>6453</v>
      </c>
      <c r="H5165" s="205" t="s">
        <v>236</v>
      </c>
      <c r="I5165" s="205" t="s">
        <v>357</v>
      </c>
      <c r="J5165" s="205" t="s">
        <v>357</v>
      </c>
    </row>
    <row r="5166" spans="2:10" s="198" customFormat="1" ht="18" customHeight="1" x14ac:dyDescent="0.2">
      <c r="B5166" s="203">
        <v>2013</v>
      </c>
      <c r="C5166" s="204">
        <v>140733568.96000001</v>
      </c>
      <c r="D5166" s="205" t="s">
        <v>87</v>
      </c>
      <c r="E5166" s="205" t="s">
        <v>242</v>
      </c>
      <c r="F5166" s="203">
        <v>90</v>
      </c>
      <c r="G5166" s="205" t="s">
        <v>6453</v>
      </c>
      <c r="H5166" s="205" t="s">
        <v>236</v>
      </c>
      <c r="I5166" s="205" t="s">
        <v>538</v>
      </c>
      <c r="J5166" s="205" t="s">
        <v>538</v>
      </c>
    </row>
    <row r="5167" spans="2:10" s="198" customFormat="1" ht="18" customHeight="1" x14ac:dyDescent="0.2">
      <c r="B5167" s="203">
        <v>2013</v>
      </c>
      <c r="C5167" s="204">
        <v>168215.32</v>
      </c>
      <c r="D5167" s="205" t="s">
        <v>87</v>
      </c>
      <c r="E5167" s="205" t="s">
        <v>242</v>
      </c>
      <c r="F5167" s="203">
        <v>90</v>
      </c>
      <c r="G5167" s="205" t="s">
        <v>6453</v>
      </c>
      <c r="H5167" s="205" t="s">
        <v>236</v>
      </c>
      <c r="I5167" s="205" t="s">
        <v>349</v>
      </c>
      <c r="J5167" s="205" t="s">
        <v>236</v>
      </c>
    </row>
    <row r="5168" spans="2:10" s="198" customFormat="1" ht="18" customHeight="1" x14ac:dyDescent="0.2">
      <c r="B5168" s="203">
        <v>2013</v>
      </c>
      <c r="C5168" s="204">
        <v>297616310.89999998</v>
      </c>
      <c r="D5168" s="205" t="s">
        <v>87</v>
      </c>
      <c r="E5168" s="205" t="s">
        <v>242</v>
      </c>
      <c r="F5168" s="203">
        <v>90</v>
      </c>
      <c r="G5168" s="205" t="s">
        <v>6453</v>
      </c>
      <c r="H5168" s="205" t="s">
        <v>491</v>
      </c>
      <c r="I5168" s="205" t="s">
        <v>261</v>
      </c>
      <c r="J5168" s="205" t="s">
        <v>261</v>
      </c>
    </row>
    <row r="5169" spans="2:10" s="198" customFormat="1" ht="18" customHeight="1" x14ac:dyDescent="0.2">
      <c r="B5169" s="203">
        <v>2013</v>
      </c>
      <c r="C5169" s="204">
        <v>44656687.229999997</v>
      </c>
      <c r="D5169" s="205" t="s">
        <v>87</v>
      </c>
      <c r="E5169" s="205" t="s">
        <v>242</v>
      </c>
      <c r="F5169" s="203">
        <v>90</v>
      </c>
      <c r="G5169" s="205" t="s">
        <v>6453</v>
      </c>
      <c r="H5169" s="205" t="s">
        <v>491</v>
      </c>
      <c r="I5169" s="205" t="s">
        <v>374</v>
      </c>
      <c r="J5169" s="205" t="s">
        <v>374</v>
      </c>
    </row>
    <row r="5170" spans="2:10" s="198" customFormat="1" ht="18" customHeight="1" x14ac:dyDescent="0.2">
      <c r="B5170" s="203">
        <v>2013</v>
      </c>
      <c r="C5170" s="204">
        <v>10196069.800000001</v>
      </c>
      <c r="D5170" s="205" t="s">
        <v>87</v>
      </c>
      <c r="E5170" s="205" t="s">
        <v>242</v>
      </c>
      <c r="F5170" s="203">
        <v>90</v>
      </c>
      <c r="G5170" s="205" t="s">
        <v>6453</v>
      </c>
      <c r="H5170" s="205" t="s">
        <v>491</v>
      </c>
      <c r="I5170" s="205" t="s">
        <v>543</v>
      </c>
      <c r="J5170" s="205" t="s">
        <v>543</v>
      </c>
    </row>
    <row r="5171" spans="2:10" s="198" customFormat="1" ht="18" customHeight="1" x14ac:dyDescent="0.2">
      <c r="B5171" s="203">
        <v>2013</v>
      </c>
      <c r="C5171" s="204">
        <v>36970408.340000004</v>
      </c>
      <c r="D5171" s="205" t="s">
        <v>87</v>
      </c>
      <c r="E5171" s="205" t="s">
        <v>242</v>
      </c>
      <c r="F5171" s="203">
        <v>90</v>
      </c>
      <c r="G5171" s="205" t="s">
        <v>6453</v>
      </c>
      <c r="H5171" s="205" t="s">
        <v>491</v>
      </c>
      <c r="I5171" s="205" t="s">
        <v>446</v>
      </c>
      <c r="J5171" s="205" t="s">
        <v>446</v>
      </c>
    </row>
    <row r="5172" spans="2:10" s="198" customFormat="1" ht="18" customHeight="1" x14ac:dyDescent="0.2">
      <c r="B5172" s="203">
        <v>2013</v>
      </c>
      <c r="C5172" s="204">
        <v>11767350.25</v>
      </c>
      <c r="D5172" s="205" t="s">
        <v>87</v>
      </c>
      <c r="E5172" s="205" t="s">
        <v>242</v>
      </c>
      <c r="F5172" s="203">
        <v>90</v>
      </c>
      <c r="G5172" s="205" t="s">
        <v>6453</v>
      </c>
      <c r="H5172" s="205" t="s">
        <v>491</v>
      </c>
      <c r="I5172" s="205" t="s">
        <v>263</v>
      </c>
      <c r="J5172" s="205" t="s">
        <v>263</v>
      </c>
    </row>
    <row r="5173" spans="2:10" s="198" customFormat="1" ht="18" customHeight="1" x14ac:dyDescent="0.2">
      <c r="B5173" s="203">
        <v>2013</v>
      </c>
      <c r="C5173" s="204">
        <v>1105546532.95</v>
      </c>
      <c r="D5173" s="205" t="s">
        <v>87</v>
      </c>
      <c r="E5173" s="205" t="s">
        <v>242</v>
      </c>
      <c r="F5173" s="203">
        <v>90</v>
      </c>
      <c r="G5173" s="205" t="s">
        <v>6453</v>
      </c>
      <c r="H5173" s="205" t="s">
        <v>491</v>
      </c>
      <c r="I5173" s="205" t="s">
        <v>264</v>
      </c>
      <c r="J5173" s="205" t="s">
        <v>264</v>
      </c>
    </row>
    <row r="5174" spans="2:10" s="198" customFormat="1" ht="18" customHeight="1" x14ac:dyDescent="0.2">
      <c r="B5174" s="203">
        <v>2013</v>
      </c>
      <c r="C5174" s="204">
        <v>22910077.93</v>
      </c>
      <c r="D5174" s="205" t="s">
        <v>87</v>
      </c>
      <c r="E5174" s="205" t="s">
        <v>242</v>
      </c>
      <c r="F5174" s="203">
        <v>90</v>
      </c>
      <c r="G5174" s="205" t="s">
        <v>6453</v>
      </c>
      <c r="H5174" s="205" t="s">
        <v>491</v>
      </c>
      <c r="I5174" s="205" t="s">
        <v>265</v>
      </c>
      <c r="J5174" s="205" t="s">
        <v>265</v>
      </c>
    </row>
    <row r="5175" spans="2:10" s="198" customFormat="1" ht="18" customHeight="1" x14ac:dyDescent="0.2">
      <c r="B5175" s="203">
        <v>2013</v>
      </c>
      <c r="C5175" s="204">
        <v>8720.91</v>
      </c>
      <c r="D5175" s="205" t="s">
        <v>87</v>
      </c>
      <c r="E5175" s="205" t="s">
        <v>242</v>
      </c>
      <c r="F5175" s="203">
        <v>90</v>
      </c>
      <c r="G5175" s="205" t="s">
        <v>6453</v>
      </c>
      <c r="H5175" s="205" t="s">
        <v>491</v>
      </c>
      <c r="I5175" s="205" t="s">
        <v>544</v>
      </c>
      <c r="J5175" s="205" t="s">
        <v>544</v>
      </c>
    </row>
    <row r="5176" spans="2:10" s="198" customFormat="1" ht="18" customHeight="1" x14ac:dyDescent="0.2">
      <c r="B5176" s="203">
        <v>2013</v>
      </c>
      <c r="C5176" s="204">
        <v>971990.48</v>
      </c>
      <c r="D5176" s="205" t="s">
        <v>87</v>
      </c>
      <c r="E5176" s="205" t="s">
        <v>242</v>
      </c>
      <c r="F5176" s="203">
        <v>90</v>
      </c>
      <c r="G5176" s="205" t="s">
        <v>6453</v>
      </c>
      <c r="H5176" s="205" t="s">
        <v>491</v>
      </c>
      <c r="I5176" s="205" t="s">
        <v>471</v>
      </c>
      <c r="J5176" s="205" t="s">
        <v>471</v>
      </c>
    </row>
    <row r="5177" spans="2:10" s="198" customFormat="1" ht="18" customHeight="1" x14ac:dyDescent="0.2">
      <c r="B5177" s="203">
        <v>2013</v>
      </c>
      <c r="C5177" s="204">
        <v>2136354.6</v>
      </c>
      <c r="D5177" s="205" t="s">
        <v>87</v>
      </c>
      <c r="E5177" s="205" t="s">
        <v>242</v>
      </c>
      <c r="F5177" s="203">
        <v>90</v>
      </c>
      <c r="G5177" s="205" t="s">
        <v>6453</v>
      </c>
      <c r="H5177" s="205" t="s">
        <v>491</v>
      </c>
      <c r="I5177" s="205" t="s">
        <v>266</v>
      </c>
      <c r="J5177" s="205" t="s">
        <v>266</v>
      </c>
    </row>
    <row r="5178" spans="2:10" s="198" customFormat="1" ht="18" customHeight="1" x14ac:dyDescent="0.2">
      <c r="B5178" s="203">
        <v>2013</v>
      </c>
      <c r="C5178" s="204">
        <v>124382178.98</v>
      </c>
      <c r="D5178" s="205" t="s">
        <v>87</v>
      </c>
      <c r="E5178" s="205" t="s">
        <v>242</v>
      </c>
      <c r="F5178" s="203">
        <v>90</v>
      </c>
      <c r="G5178" s="205" t="s">
        <v>6453</v>
      </c>
      <c r="H5178" s="205" t="s">
        <v>491</v>
      </c>
      <c r="I5178" s="205" t="s">
        <v>268</v>
      </c>
      <c r="J5178" s="205" t="s">
        <v>268</v>
      </c>
    </row>
    <row r="5179" spans="2:10" s="198" customFormat="1" ht="18" customHeight="1" x14ac:dyDescent="0.2">
      <c r="B5179" s="203">
        <v>2013</v>
      </c>
      <c r="C5179" s="204">
        <v>504574.84</v>
      </c>
      <c r="D5179" s="205" t="s">
        <v>87</v>
      </c>
      <c r="E5179" s="205" t="s">
        <v>242</v>
      </c>
      <c r="F5179" s="203">
        <v>90</v>
      </c>
      <c r="G5179" s="205" t="s">
        <v>6453</v>
      </c>
      <c r="H5179" s="205" t="s">
        <v>491</v>
      </c>
      <c r="I5179" s="205" t="s">
        <v>270</v>
      </c>
      <c r="J5179" s="205" t="s">
        <v>270</v>
      </c>
    </row>
    <row r="5180" spans="2:10" s="198" customFormat="1" ht="18" customHeight="1" x14ac:dyDescent="0.2">
      <c r="B5180" s="203">
        <v>2013</v>
      </c>
      <c r="C5180" s="204">
        <v>3950964.92</v>
      </c>
      <c r="D5180" s="205" t="s">
        <v>87</v>
      </c>
      <c r="E5180" s="205" t="s">
        <v>242</v>
      </c>
      <c r="F5180" s="203">
        <v>90</v>
      </c>
      <c r="G5180" s="205" t="s">
        <v>6453</v>
      </c>
      <c r="H5180" s="205" t="s">
        <v>491</v>
      </c>
      <c r="I5180" s="205" t="s">
        <v>271</v>
      </c>
      <c r="J5180" s="205" t="s">
        <v>271</v>
      </c>
    </row>
    <row r="5181" spans="2:10" s="198" customFormat="1" ht="18" customHeight="1" x14ac:dyDescent="0.2">
      <c r="B5181" s="203">
        <v>2013</v>
      </c>
      <c r="C5181" s="204">
        <v>14241667.15</v>
      </c>
      <c r="D5181" s="205" t="s">
        <v>87</v>
      </c>
      <c r="E5181" s="205" t="s">
        <v>242</v>
      </c>
      <c r="F5181" s="203">
        <v>90</v>
      </c>
      <c r="G5181" s="205" t="s">
        <v>6453</v>
      </c>
      <c r="H5181" s="205" t="s">
        <v>491</v>
      </c>
      <c r="I5181" s="205" t="s">
        <v>429</v>
      </c>
      <c r="J5181" s="205" t="s">
        <v>429</v>
      </c>
    </row>
    <row r="5182" spans="2:10" s="198" customFormat="1" ht="18" customHeight="1" x14ac:dyDescent="0.2">
      <c r="B5182" s="203">
        <v>2013</v>
      </c>
      <c r="C5182" s="204">
        <v>14234.92</v>
      </c>
      <c r="D5182" s="205" t="s">
        <v>87</v>
      </c>
      <c r="E5182" s="205" t="s">
        <v>242</v>
      </c>
      <c r="F5182" s="203">
        <v>90</v>
      </c>
      <c r="G5182" s="205" t="s">
        <v>6453</v>
      </c>
      <c r="H5182" s="205" t="s">
        <v>491</v>
      </c>
      <c r="I5182" s="205" t="s">
        <v>272</v>
      </c>
      <c r="J5182" s="205" t="s">
        <v>272</v>
      </c>
    </row>
    <row r="5183" spans="2:10" s="198" customFormat="1" ht="18" customHeight="1" x14ac:dyDescent="0.2">
      <c r="B5183" s="203">
        <v>2013</v>
      </c>
      <c r="C5183" s="204">
        <v>59215721.289999999</v>
      </c>
      <c r="D5183" s="205" t="s">
        <v>87</v>
      </c>
      <c r="E5183" s="205" t="s">
        <v>242</v>
      </c>
      <c r="F5183" s="203">
        <v>90</v>
      </c>
      <c r="G5183" s="205" t="s">
        <v>6453</v>
      </c>
      <c r="H5183" s="205" t="s">
        <v>491</v>
      </c>
      <c r="I5183" s="205" t="s">
        <v>472</v>
      </c>
      <c r="J5183" s="205" t="s">
        <v>472</v>
      </c>
    </row>
    <row r="5184" spans="2:10" s="198" customFormat="1" ht="18" customHeight="1" x14ac:dyDescent="0.2">
      <c r="B5184" s="203">
        <v>2013</v>
      </c>
      <c r="C5184" s="204">
        <v>305725206.32999998</v>
      </c>
      <c r="D5184" s="205" t="s">
        <v>87</v>
      </c>
      <c r="E5184" s="205" t="s">
        <v>242</v>
      </c>
      <c r="F5184" s="203">
        <v>90</v>
      </c>
      <c r="G5184" s="205" t="s">
        <v>6453</v>
      </c>
      <c r="H5184" s="205" t="s">
        <v>491</v>
      </c>
      <c r="I5184" s="205" t="s">
        <v>273</v>
      </c>
      <c r="J5184" s="205" t="s">
        <v>273</v>
      </c>
    </row>
    <row r="5185" spans="2:10" s="198" customFormat="1" ht="18" customHeight="1" x14ac:dyDescent="0.2">
      <c r="B5185" s="203">
        <v>2013</v>
      </c>
      <c r="C5185" s="204">
        <v>62496.77</v>
      </c>
      <c r="D5185" s="205" t="s">
        <v>87</v>
      </c>
      <c r="E5185" s="205" t="s">
        <v>242</v>
      </c>
      <c r="F5185" s="203">
        <v>90</v>
      </c>
      <c r="G5185" s="205" t="s">
        <v>6453</v>
      </c>
      <c r="H5185" s="205" t="s">
        <v>491</v>
      </c>
      <c r="I5185" s="205" t="s">
        <v>275</v>
      </c>
      <c r="J5185" s="205" t="s">
        <v>275</v>
      </c>
    </row>
    <row r="5186" spans="2:10" s="198" customFormat="1" ht="18" customHeight="1" x14ac:dyDescent="0.2">
      <c r="B5186" s="203">
        <v>2013</v>
      </c>
      <c r="C5186" s="204">
        <v>451004.44</v>
      </c>
      <c r="D5186" s="205" t="s">
        <v>87</v>
      </c>
      <c r="E5186" s="205" t="s">
        <v>242</v>
      </c>
      <c r="F5186" s="203">
        <v>90</v>
      </c>
      <c r="G5186" s="205" t="s">
        <v>6453</v>
      </c>
      <c r="H5186" s="205" t="s">
        <v>491</v>
      </c>
      <c r="I5186" s="205" t="s">
        <v>276</v>
      </c>
      <c r="J5186" s="205" t="s">
        <v>276</v>
      </c>
    </row>
    <row r="5187" spans="2:10" s="198" customFormat="1" ht="18" customHeight="1" x14ac:dyDescent="0.2">
      <c r="B5187" s="203">
        <v>2013</v>
      </c>
      <c r="C5187" s="204">
        <v>2922001.65</v>
      </c>
      <c r="D5187" s="205" t="s">
        <v>87</v>
      </c>
      <c r="E5187" s="205" t="s">
        <v>242</v>
      </c>
      <c r="F5187" s="203">
        <v>90</v>
      </c>
      <c r="G5187" s="205" t="s">
        <v>6453</v>
      </c>
      <c r="H5187" s="205" t="s">
        <v>491</v>
      </c>
      <c r="I5187" s="205" t="s">
        <v>277</v>
      </c>
      <c r="J5187" s="205" t="s">
        <v>277</v>
      </c>
    </row>
    <row r="5188" spans="2:10" s="198" customFormat="1" ht="18" customHeight="1" x14ac:dyDescent="0.2">
      <c r="B5188" s="203">
        <v>2013</v>
      </c>
      <c r="C5188" s="204">
        <v>312886.65000000002</v>
      </c>
      <c r="D5188" s="205" t="s">
        <v>87</v>
      </c>
      <c r="E5188" s="205" t="s">
        <v>242</v>
      </c>
      <c r="F5188" s="203">
        <v>90</v>
      </c>
      <c r="G5188" s="205" t="s">
        <v>6453</v>
      </c>
      <c r="H5188" s="205" t="s">
        <v>491</v>
      </c>
      <c r="I5188" s="205" t="s">
        <v>545</v>
      </c>
      <c r="J5188" s="205" t="s">
        <v>545</v>
      </c>
    </row>
    <row r="5189" spans="2:10" s="198" customFormat="1" ht="18" customHeight="1" x14ac:dyDescent="0.2">
      <c r="B5189" s="203">
        <v>2013</v>
      </c>
      <c r="C5189" s="204">
        <v>27029028.780000001</v>
      </c>
      <c r="D5189" s="205" t="s">
        <v>87</v>
      </c>
      <c r="E5189" s="205" t="s">
        <v>242</v>
      </c>
      <c r="F5189" s="203">
        <v>90</v>
      </c>
      <c r="G5189" s="205" t="s">
        <v>6453</v>
      </c>
      <c r="H5189" s="205" t="s">
        <v>491</v>
      </c>
      <c r="I5189" s="205" t="s">
        <v>278</v>
      </c>
      <c r="J5189" s="205" t="s">
        <v>278</v>
      </c>
    </row>
    <row r="5190" spans="2:10" s="198" customFormat="1" ht="18" customHeight="1" x14ac:dyDescent="0.2">
      <c r="B5190" s="203">
        <v>2013</v>
      </c>
      <c r="C5190" s="204">
        <v>59685007.450000003</v>
      </c>
      <c r="D5190" s="205" t="s">
        <v>87</v>
      </c>
      <c r="E5190" s="205" t="s">
        <v>242</v>
      </c>
      <c r="F5190" s="203">
        <v>90</v>
      </c>
      <c r="G5190" s="205" t="s">
        <v>6453</v>
      </c>
      <c r="H5190" s="205" t="s">
        <v>491</v>
      </c>
      <c r="I5190" s="205" t="s">
        <v>279</v>
      </c>
      <c r="J5190" s="205" t="s">
        <v>279</v>
      </c>
    </row>
    <row r="5191" spans="2:10" s="198" customFormat="1" ht="18" customHeight="1" x14ac:dyDescent="0.2">
      <c r="B5191" s="203">
        <v>2013</v>
      </c>
      <c r="C5191" s="204">
        <v>410136.11</v>
      </c>
      <c r="D5191" s="205" t="s">
        <v>87</v>
      </c>
      <c r="E5191" s="205" t="s">
        <v>242</v>
      </c>
      <c r="F5191" s="203">
        <v>90</v>
      </c>
      <c r="G5191" s="205" t="s">
        <v>6453</v>
      </c>
      <c r="H5191" s="205" t="s">
        <v>491</v>
      </c>
      <c r="I5191" s="205" t="s">
        <v>280</v>
      </c>
      <c r="J5191" s="205" t="s">
        <v>280</v>
      </c>
    </row>
    <row r="5192" spans="2:10" s="198" customFormat="1" ht="18" customHeight="1" x14ac:dyDescent="0.2">
      <c r="B5192" s="203">
        <v>2013</v>
      </c>
      <c r="C5192" s="204">
        <v>929056340.25999999</v>
      </c>
      <c r="D5192" s="205" t="s">
        <v>87</v>
      </c>
      <c r="E5192" s="205" t="s">
        <v>242</v>
      </c>
      <c r="F5192" s="203">
        <v>90</v>
      </c>
      <c r="G5192" s="205" t="s">
        <v>6453</v>
      </c>
      <c r="H5192" s="205" t="s">
        <v>491</v>
      </c>
      <c r="I5192" s="205" t="s">
        <v>281</v>
      </c>
      <c r="J5192" s="205" t="s">
        <v>281</v>
      </c>
    </row>
    <row r="5193" spans="2:10" s="198" customFormat="1" ht="18" customHeight="1" x14ac:dyDescent="0.2">
      <c r="B5193" s="203">
        <v>2013</v>
      </c>
      <c r="C5193" s="204">
        <v>7259813.3499999996</v>
      </c>
      <c r="D5193" s="205" t="s">
        <v>87</v>
      </c>
      <c r="E5193" s="205" t="s">
        <v>242</v>
      </c>
      <c r="F5193" s="203">
        <v>90</v>
      </c>
      <c r="G5193" s="205" t="s">
        <v>6453</v>
      </c>
      <c r="H5193" s="205" t="s">
        <v>491</v>
      </c>
      <c r="I5193" s="205" t="s">
        <v>282</v>
      </c>
      <c r="J5193" s="205" t="s">
        <v>282</v>
      </c>
    </row>
    <row r="5194" spans="2:10" s="198" customFormat="1" ht="18" customHeight="1" x14ac:dyDescent="0.2">
      <c r="B5194" s="203">
        <v>2013</v>
      </c>
      <c r="C5194" s="204">
        <v>856.63</v>
      </c>
      <c r="D5194" s="205" t="s">
        <v>87</v>
      </c>
      <c r="E5194" s="205" t="s">
        <v>242</v>
      </c>
      <c r="F5194" s="203">
        <v>90</v>
      </c>
      <c r="G5194" s="205" t="s">
        <v>6453</v>
      </c>
      <c r="H5194" s="205" t="s">
        <v>491</v>
      </c>
      <c r="I5194" s="205" t="s">
        <v>283</v>
      </c>
      <c r="J5194" s="205" t="s">
        <v>283</v>
      </c>
    </row>
    <row r="5195" spans="2:10" s="198" customFormat="1" ht="18" customHeight="1" x14ac:dyDescent="0.2">
      <c r="B5195" s="203">
        <v>2013</v>
      </c>
      <c r="C5195" s="204">
        <v>16460.22</v>
      </c>
      <c r="D5195" s="205" t="s">
        <v>87</v>
      </c>
      <c r="E5195" s="205" t="s">
        <v>242</v>
      </c>
      <c r="F5195" s="203">
        <v>90</v>
      </c>
      <c r="G5195" s="205" t="s">
        <v>6453</v>
      </c>
      <c r="H5195" s="205" t="s">
        <v>491</v>
      </c>
      <c r="I5195" s="205" t="s">
        <v>284</v>
      </c>
      <c r="J5195" s="205" t="s">
        <v>284</v>
      </c>
    </row>
    <row r="5196" spans="2:10" s="198" customFormat="1" ht="18" customHeight="1" x14ac:dyDescent="0.2">
      <c r="B5196" s="203">
        <v>2013</v>
      </c>
      <c r="C5196" s="204">
        <v>26935646.75</v>
      </c>
      <c r="D5196" s="205" t="s">
        <v>87</v>
      </c>
      <c r="E5196" s="205" t="s">
        <v>242</v>
      </c>
      <c r="F5196" s="203">
        <v>90</v>
      </c>
      <c r="G5196" s="205" t="s">
        <v>6453</v>
      </c>
      <c r="H5196" s="205" t="s">
        <v>491</v>
      </c>
      <c r="I5196" s="205" t="s">
        <v>286</v>
      </c>
      <c r="J5196" s="205" t="s">
        <v>286</v>
      </c>
    </row>
    <row r="5197" spans="2:10" s="198" customFormat="1" ht="18" customHeight="1" x14ac:dyDescent="0.2">
      <c r="B5197" s="203">
        <v>2013</v>
      </c>
      <c r="C5197" s="204">
        <v>21979214.16</v>
      </c>
      <c r="D5197" s="205" t="s">
        <v>87</v>
      </c>
      <c r="E5197" s="205" t="s">
        <v>242</v>
      </c>
      <c r="F5197" s="203">
        <v>90</v>
      </c>
      <c r="G5197" s="205" t="s">
        <v>6453</v>
      </c>
      <c r="H5197" s="205" t="s">
        <v>491</v>
      </c>
      <c r="I5197" s="205" t="s">
        <v>287</v>
      </c>
      <c r="J5197" s="205" t="s">
        <v>287</v>
      </c>
    </row>
    <row r="5198" spans="2:10" s="198" customFormat="1" ht="18" customHeight="1" x14ac:dyDescent="0.2">
      <c r="B5198" s="203">
        <v>2013</v>
      </c>
      <c r="C5198" s="204">
        <v>12634479.880000001</v>
      </c>
      <c r="D5198" s="205" t="s">
        <v>87</v>
      </c>
      <c r="E5198" s="205" t="s">
        <v>242</v>
      </c>
      <c r="F5198" s="203">
        <v>90</v>
      </c>
      <c r="G5198" s="205" t="s">
        <v>6453</v>
      </c>
      <c r="H5198" s="205" t="s">
        <v>491</v>
      </c>
      <c r="I5198" s="205" t="s">
        <v>546</v>
      </c>
      <c r="J5198" s="205" t="s">
        <v>546</v>
      </c>
    </row>
    <row r="5199" spans="2:10" s="198" customFormat="1" ht="18" customHeight="1" x14ac:dyDescent="0.2">
      <c r="B5199" s="203">
        <v>2013</v>
      </c>
      <c r="C5199" s="204">
        <v>5279587.08</v>
      </c>
      <c r="D5199" s="205" t="s">
        <v>87</v>
      </c>
      <c r="E5199" s="205" t="s">
        <v>242</v>
      </c>
      <c r="F5199" s="203">
        <v>90</v>
      </c>
      <c r="G5199" s="205" t="s">
        <v>6453</v>
      </c>
      <c r="H5199" s="205" t="s">
        <v>491</v>
      </c>
      <c r="I5199" s="205" t="s">
        <v>289</v>
      </c>
      <c r="J5199" s="205" t="s">
        <v>289</v>
      </c>
    </row>
    <row r="5200" spans="2:10" s="198" customFormat="1" ht="18" customHeight="1" x14ac:dyDescent="0.2">
      <c r="B5200" s="203">
        <v>2013</v>
      </c>
      <c r="C5200" s="204">
        <v>1358141.65</v>
      </c>
      <c r="D5200" s="205" t="s">
        <v>87</v>
      </c>
      <c r="E5200" s="205" t="s">
        <v>242</v>
      </c>
      <c r="F5200" s="203">
        <v>90</v>
      </c>
      <c r="G5200" s="205" t="s">
        <v>6453</v>
      </c>
      <c r="H5200" s="205" t="s">
        <v>491</v>
      </c>
      <c r="I5200" s="205" t="s">
        <v>547</v>
      </c>
      <c r="J5200" s="205" t="s">
        <v>547</v>
      </c>
    </row>
    <row r="5201" spans="2:10" s="198" customFormat="1" ht="18" customHeight="1" x14ac:dyDescent="0.2">
      <c r="B5201" s="203">
        <v>2013</v>
      </c>
      <c r="C5201" s="204">
        <v>821832.75</v>
      </c>
      <c r="D5201" s="205" t="s">
        <v>87</v>
      </c>
      <c r="E5201" s="205" t="s">
        <v>242</v>
      </c>
      <c r="F5201" s="203">
        <v>90</v>
      </c>
      <c r="G5201" s="205" t="s">
        <v>6453</v>
      </c>
      <c r="H5201" s="205" t="s">
        <v>491</v>
      </c>
      <c r="I5201" s="205" t="s">
        <v>548</v>
      </c>
      <c r="J5201" s="205" t="s">
        <v>548</v>
      </c>
    </row>
    <row r="5202" spans="2:10" s="198" customFormat="1" ht="18" customHeight="1" x14ac:dyDescent="0.2">
      <c r="B5202" s="203">
        <v>2013</v>
      </c>
      <c r="C5202" s="204">
        <v>156330.69</v>
      </c>
      <c r="D5202" s="205" t="s">
        <v>87</v>
      </c>
      <c r="E5202" s="205" t="s">
        <v>242</v>
      </c>
      <c r="F5202" s="203">
        <v>90</v>
      </c>
      <c r="G5202" s="205" t="s">
        <v>6453</v>
      </c>
      <c r="H5202" s="205" t="s">
        <v>491</v>
      </c>
      <c r="I5202" s="205" t="s">
        <v>290</v>
      </c>
      <c r="J5202" s="205" t="s">
        <v>290</v>
      </c>
    </row>
    <row r="5203" spans="2:10" s="198" customFormat="1" ht="18" customHeight="1" x14ac:dyDescent="0.2">
      <c r="B5203" s="203">
        <v>2013</v>
      </c>
      <c r="C5203" s="204">
        <v>14384139.92</v>
      </c>
      <c r="D5203" s="205" t="s">
        <v>87</v>
      </c>
      <c r="E5203" s="205" t="s">
        <v>242</v>
      </c>
      <c r="F5203" s="203">
        <v>90</v>
      </c>
      <c r="G5203" s="205" t="s">
        <v>6453</v>
      </c>
      <c r="H5203" s="205" t="s">
        <v>491</v>
      </c>
      <c r="I5203" s="205" t="s">
        <v>292</v>
      </c>
      <c r="J5203" s="205" t="s">
        <v>292</v>
      </c>
    </row>
    <row r="5204" spans="2:10" s="198" customFormat="1" ht="18" customHeight="1" x14ac:dyDescent="0.2">
      <c r="B5204" s="203">
        <v>2013</v>
      </c>
      <c r="C5204" s="204">
        <v>30377408.25</v>
      </c>
      <c r="D5204" s="205" t="s">
        <v>87</v>
      </c>
      <c r="E5204" s="205" t="s">
        <v>242</v>
      </c>
      <c r="F5204" s="203">
        <v>90</v>
      </c>
      <c r="G5204" s="205" t="s">
        <v>6453</v>
      </c>
      <c r="H5204" s="205" t="s">
        <v>491</v>
      </c>
      <c r="I5204" s="205" t="s">
        <v>294</v>
      </c>
      <c r="J5204" s="205" t="s">
        <v>294</v>
      </c>
    </row>
    <row r="5205" spans="2:10" s="198" customFormat="1" ht="18" customHeight="1" x14ac:dyDescent="0.2">
      <c r="B5205" s="203">
        <v>2013</v>
      </c>
      <c r="C5205" s="204">
        <v>2102688.15</v>
      </c>
      <c r="D5205" s="205" t="s">
        <v>87</v>
      </c>
      <c r="E5205" s="205" t="s">
        <v>242</v>
      </c>
      <c r="F5205" s="203">
        <v>90</v>
      </c>
      <c r="G5205" s="205" t="s">
        <v>6453</v>
      </c>
      <c r="H5205" s="205" t="s">
        <v>491</v>
      </c>
      <c r="I5205" s="205" t="s">
        <v>295</v>
      </c>
      <c r="J5205" s="205" t="s">
        <v>295</v>
      </c>
    </row>
    <row r="5206" spans="2:10" s="198" customFormat="1" ht="18" customHeight="1" x14ac:dyDescent="0.2">
      <c r="B5206" s="203">
        <v>2013</v>
      </c>
      <c r="C5206" s="204">
        <v>53360.58</v>
      </c>
      <c r="D5206" s="205" t="s">
        <v>87</v>
      </c>
      <c r="E5206" s="205" t="s">
        <v>242</v>
      </c>
      <c r="F5206" s="203">
        <v>90</v>
      </c>
      <c r="G5206" s="205" t="s">
        <v>6453</v>
      </c>
      <c r="H5206" s="205" t="s">
        <v>491</v>
      </c>
      <c r="I5206" s="205" t="s">
        <v>296</v>
      </c>
      <c r="J5206" s="205" t="s">
        <v>296</v>
      </c>
    </row>
    <row r="5207" spans="2:10" s="198" customFormat="1" ht="18" customHeight="1" x14ac:dyDescent="0.2">
      <c r="B5207" s="203">
        <v>2013</v>
      </c>
      <c r="C5207" s="204">
        <v>194791692.49000001</v>
      </c>
      <c r="D5207" s="205" t="s">
        <v>87</v>
      </c>
      <c r="E5207" s="205" t="s">
        <v>242</v>
      </c>
      <c r="F5207" s="203">
        <v>90</v>
      </c>
      <c r="G5207" s="205" t="s">
        <v>6453</v>
      </c>
      <c r="H5207" s="205" t="s">
        <v>491</v>
      </c>
      <c r="I5207" s="205" t="s">
        <v>349</v>
      </c>
      <c r="J5207" s="205" t="s">
        <v>491</v>
      </c>
    </row>
    <row r="5208" spans="2:10" s="198" customFormat="1" ht="18" customHeight="1" x14ac:dyDescent="0.2">
      <c r="B5208" s="203">
        <v>2013</v>
      </c>
      <c r="C5208" s="204">
        <v>361907875.80000001</v>
      </c>
      <c r="D5208" s="205" t="s">
        <v>87</v>
      </c>
      <c r="E5208" s="205" t="s">
        <v>242</v>
      </c>
      <c r="F5208" s="203">
        <v>90</v>
      </c>
      <c r="G5208" s="205" t="s">
        <v>6453</v>
      </c>
      <c r="H5208" s="205" t="s">
        <v>491</v>
      </c>
      <c r="I5208" s="205" t="s">
        <v>492</v>
      </c>
      <c r="J5208" s="205" t="s">
        <v>492</v>
      </c>
    </row>
    <row r="5209" spans="2:10" s="198" customFormat="1" ht="18" customHeight="1" x14ac:dyDescent="0.2">
      <c r="B5209" s="203">
        <v>2013</v>
      </c>
      <c r="C5209" s="204">
        <v>1114091256.9400001</v>
      </c>
      <c r="D5209" s="205" t="s">
        <v>87</v>
      </c>
      <c r="E5209" s="205" t="s">
        <v>242</v>
      </c>
      <c r="F5209" s="203">
        <v>90</v>
      </c>
      <c r="G5209" s="205" t="s">
        <v>6453</v>
      </c>
      <c r="H5209" s="205" t="s">
        <v>491</v>
      </c>
      <c r="I5209" s="205" t="s">
        <v>493</v>
      </c>
      <c r="J5209" s="205" t="s">
        <v>493</v>
      </c>
    </row>
    <row r="5210" spans="2:10" s="198" customFormat="1" ht="18" customHeight="1" x14ac:dyDescent="0.2">
      <c r="B5210" s="203">
        <v>2013</v>
      </c>
      <c r="C5210" s="204">
        <v>3250410091.9499998</v>
      </c>
      <c r="D5210" s="205" t="s">
        <v>87</v>
      </c>
      <c r="E5210" s="205" t="s">
        <v>242</v>
      </c>
      <c r="F5210" s="203">
        <v>90</v>
      </c>
      <c r="G5210" s="205" t="s">
        <v>6453</v>
      </c>
      <c r="H5210" s="205" t="s">
        <v>491</v>
      </c>
      <c r="I5210" s="205" t="s">
        <v>494</v>
      </c>
      <c r="J5210" s="205" t="s">
        <v>494</v>
      </c>
    </row>
    <row r="5211" spans="2:10" s="198" customFormat="1" ht="18" customHeight="1" x14ac:dyDescent="0.2">
      <c r="B5211" s="203">
        <v>2013</v>
      </c>
      <c r="C5211" s="204">
        <v>2272117.27</v>
      </c>
      <c r="D5211" s="205" t="s">
        <v>87</v>
      </c>
      <c r="E5211" s="205" t="s">
        <v>242</v>
      </c>
      <c r="F5211" s="203">
        <v>90</v>
      </c>
      <c r="G5211" s="205" t="s">
        <v>6453</v>
      </c>
      <c r="H5211" s="205" t="s">
        <v>491</v>
      </c>
      <c r="I5211" s="205" t="s">
        <v>297</v>
      </c>
      <c r="J5211" s="205" t="s">
        <v>297</v>
      </c>
    </row>
    <row r="5212" spans="2:10" s="198" customFormat="1" ht="18" customHeight="1" x14ac:dyDescent="0.2">
      <c r="B5212" s="203">
        <v>2013</v>
      </c>
      <c r="C5212" s="204">
        <v>100800376.58</v>
      </c>
      <c r="D5212" s="205" t="s">
        <v>87</v>
      </c>
      <c r="E5212" s="205" t="s">
        <v>242</v>
      </c>
      <c r="F5212" s="203">
        <v>90</v>
      </c>
      <c r="G5212" s="205" t="s">
        <v>6453</v>
      </c>
      <c r="H5212" s="205" t="s">
        <v>491</v>
      </c>
      <c r="I5212" s="205" t="s">
        <v>298</v>
      </c>
      <c r="J5212" s="205" t="s">
        <v>298</v>
      </c>
    </row>
    <row r="5213" spans="2:10" s="198" customFormat="1" ht="18" customHeight="1" x14ac:dyDescent="0.2">
      <c r="B5213" s="203">
        <v>2013</v>
      </c>
      <c r="C5213" s="204">
        <v>5867817.6500000004</v>
      </c>
      <c r="D5213" s="205" t="s">
        <v>87</v>
      </c>
      <c r="E5213" s="205" t="s">
        <v>242</v>
      </c>
      <c r="F5213" s="203">
        <v>90</v>
      </c>
      <c r="G5213" s="205" t="s">
        <v>6453</v>
      </c>
      <c r="H5213" s="205" t="s">
        <v>491</v>
      </c>
      <c r="I5213" s="205" t="s">
        <v>389</v>
      </c>
      <c r="J5213" s="205" t="s">
        <v>389</v>
      </c>
    </row>
    <row r="5214" spans="2:10" s="198" customFormat="1" ht="18" customHeight="1" x14ac:dyDescent="0.2">
      <c r="B5214" s="203">
        <v>2013</v>
      </c>
      <c r="C5214" s="204">
        <v>4457529693.8000002</v>
      </c>
      <c r="D5214" s="205" t="s">
        <v>87</v>
      </c>
      <c r="E5214" s="205" t="s">
        <v>242</v>
      </c>
      <c r="F5214" s="203">
        <v>90</v>
      </c>
      <c r="G5214" s="205" t="s">
        <v>6453</v>
      </c>
      <c r="H5214" s="205" t="s">
        <v>491</v>
      </c>
      <c r="I5214" s="205" t="s">
        <v>299</v>
      </c>
      <c r="J5214" s="205" t="s">
        <v>299</v>
      </c>
    </row>
    <row r="5215" spans="2:10" s="198" customFormat="1" ht="18" customHeight="1" x14ac:dyDescent="0.2">
      <c r="B5215" s="203">
        <v>2013</v>
      </c>
      <c r="C5215" s="204">
        <v>54000</v>
      </c>
      <c r="D5215" s="205" t="s">
        <v>87</v>
      </c>
      <c r="E5215" s="205" t="s">
        <v>242</v>
      </c>
      <c r="F5215" s="203">
        <v>90</v>
      </c>
      <c r="G5215" s="205" t="s">
        <v>6453</v>
      </c>
      <c r="H5215" s="205" t="s">
        <v>491</v>
      </c>
      <c r="I5215" s="205" t="s">
        <v>300</v>
      </c>
      <c r="J5215" s="205" t="s">
        <v>300</v>
      </c>
    </row>
    <row r="5216" spans="2:10" s="198" customFormat="1" ht="18" customHeight="1" x14ac:dyDescent="0.2">
      <c r="B5216" s="203">
        <v>2013</v>
      </c>
      <c r="C5216" s="204">
        <v>73075642.989999995</v>
      </c>
      <c r="D5216" s="205" t="s">
        <v>87</v>
      </c>
      <c r="E5216" s="205" t="s">
        <v>242</v>
      </c>
      <c r="F5216" s="203">
        <v>90</v>
      </c>
      <c r="G5216" s="205" t="s">
        <v>6453</v>
      </c>
      <c r="H5216" s="205" t="s">
        <v>473</v>
      </c>
      <c r="I5216" s="205" t="s">
        <v>261</v>
      </c>
      <c r="J5216" s="205" t="s">
        <v>261</v>
      </c>
    </row>
    <row r="5217" spans="2:10" s="198" customFormat="1" ht="18" customHeight="1" x14ac:dyDescent="0.2">
      <c r="B5217" s="203">
        <v>2013</v>
      </c>
      <c r="C5217" s="204">
        <v>36076323.759999998</v>
      </c>
      <c r="D5217" s="205" t="s">
        <v>87</v>
      </c>
      <c r="E5217" s="205" t="s">
        <v>242</v>
      </c>
      <c r="F5217" s="203">
        <v>90</v>
      </c>
      <c r="G5217" s="205" t="s">
        <v>6453</v>
      </c>
      <c r="H5217" s="205" t="s">
        <v>473</v>
      </c>
      <c r="I5217" s="205" t="s">
        <v>549</v>
      </c>
      <c r="J5217" s="205" t="s">
        <v>549</v>
      </c>
    </row>
    <row r="5218" spans="2:10" s="198" customFormat="1" ht="18" customHeight="1" x14ac:dyDescent="0.2">
      <c r="B5218" s="203">
        <v>2013</v>
      </c>
      <c r="C5218" s="204">
        <v>53045520.579999998</v>
      </c>
      <c r="D5218" s="205" t="s">
        <v>87</v>
      </c>
      <c r="E5218" s="205" t="s">
        <v>242</v>
      </c>
      <c r="F5218" s="203">
        <v>90</v>
      </c>
      <c r="G5218" s="205" t="s">
        <v>6453</v>
      </c>
      <c r="H5218" s="205" t="s">
        <v>473</v>
      </c>
      <c r="I5218" s="205" t="s">
        <v>430</v>
      </c>
      <c r="J5218" s="205" t="s">
        <v>430</v>
      </c>
    </row>
    <row r="5219" spans="2:10" s="198" customFormat="1" ht="18" customHeight="1" x14ac:dyDescent="0.2">
      <c r="B5219" s="203">
        <v>2013</v>
      </c>
      <c r="C5219" s="204">
        <v>499178691.12</v>
      </c>
      <c r="D5219" s="205" t="s">
        <v>87</v>
      </c>
      <c r="E5219" s="205" t="s">
        <v>242</v>
      </c>
      <c r="F5219" s="203">
        <v>90</v>
      </c>
      <c r="G5219" s="205" t="s">
        <v>6453</v>
      </c>
      <c r="H5219" s="205" t="s">
        <v>473</v>
      </c>
      <c r="I5219" s="205" t="s">
        <v>264</v>
      </c>
      <c r="J5219" s="205" t="s">
        <v>264</v>
      </c>
    </row>
    <row r="5220" spans="2:10" s="198" customFormat="1" ht="18" customHeight="1" x14ac:dyDescent="0.2">
      <c r="B5220" s="203">
        <v>2013</v>
      </c>
      <c r="C5220" s="204">
        <v>22658040.27</v>
      </c>
      <c r="D5220" s="205" t="s">
        <v>87</v>
      </c>
      <c r="E5220" s="205" t="s">
        <v>242</v>
      </c>
      <c r="F5220" s="203">
        <v>90</v>
      </c>
      <c r="G5220" s="205" t="s">
        <v>6453</v>
      </c>
      <c r="H5220" s="205" t="s">
        <v>473</v>
      </c>
      <c r="I5220" s="205" t="s">
        <v>252</v>
      </c>
      <c r="J5220" s="205" t="s">
        <v>252</v>
      </c>
    </row>
    <row r="5221" spans="2:10" s="198" customFormat="1" ht="18" customHeight="1" x14ac:dyDescent="0.2">
      <c r="B5221" s="203">
        <v>2013</v>
      </c>
      <c r="C5221" s="204">
        <v>227972929.81</v>
      </c>
      <c r="D5221" s="205" t="s">
        <v>87</v>
      </c>
      <c r="E5221" s="205" t="s">
        <v>242</v>
      </c>
      <c r="F5221" s="203">
        <v>90</v>
      </c>
      <c r="G5221" s="205" t="s">
        <v>6453</v>
      </c>
      <c r="H5221" s="205" t="s">
        <v>473</v>
      </c>
      <c r="I5221" s="205" t="s">
        <v>281</v>
      </c>
      <c r="J5221" s="205" t="s">
        <v>281</v>
      </c>
    </row>
    <row r="5222" spans="2:10" s="198" customFormat="1" ht="18" customHeight="1" x14ac:dyDescent="0.2">
      <c r="B5222" s="203">
        <v>2013</v>
      </c>
      <c r="C5222" s="204">
        <v>1393298.78</v>
      </c>
      <c r="D5222" s="205" t="s">
        <v>87</v>
      </c>
      <c r="E5222" s="205" t="s">
        <v>242</v>
      </c>
      <c r="F5222" s="203">
        <v>90</v>
      </c>
      <c r="G5222" s="205" t="s">
        <v>6453</v>
      </c>
      <c r="H5222" s="205" t="s">
        <v>473</v>
      </c>
      <c r="I5222" s="205" t="s">
        <v>302</v>
      </c>
      <c r="J5222" s="205" t="s">
        <v>302</v>
      </c>
    </row>
    <row r="5223" spans="2:10" s="198" customFormat="1" ht="18" customHeight="1" x14ac:dyDescent="0.2">
      <c r="B5223" s="203">
        <v>2013</v>
      </c>
      <c r="C5223" s="204">
        <v>4165010.62</v>
      </c>
      <c r="D5223" s="205" t="s">
        <v>87</v>
      </c>
      <c r="E5223" s="205" t="s">
        <v>242</v>
      </c>
      <c r="F5223" s="203">
        <v>90</v>
      </c>
      <c r="G5223" s="205" t="s">
        <v>6453</v>
      </c>
      <c r="H5223" s="205" t="s">
        <v>473</v>
      </c>
      <c r="I5223" s="205" t="s">
        <v>303</v>
      </c>
      <c r="J5223" s="205" t="s">
        <v>303</v>
      </c>
    </row>
    <row r="5224" spans="2:10" s="198" customFormat="1" ht="18" customHeight="1" x14ac:dyDescent="0.2">
      <c r="B5224" s="203">
        <v>2013</v>
      </c>
      <c r="C5224" s="204">
        <v>1921746899.01</v>
      </c>
      <c r="D5224" s="205" t="s">
        <v>87</v>
      </c>
      <c r="E5224" s="205" t="s">
        <v>242</v>
      </c>
      <c r="F5224" s="203">
        <v>90</v>
      </c>
      <c r="G5224" s="205" t="s">
        <v>6453</v>
      </c>
      <c r="H5224" s="205" t="s">
        <v>473</v>
      </c>
      <c r="I5224" s="205" t="s">
        <v>304</v>
      </c>
      <c r="J5224" s="205" t="s">
        <v>304</v>
      </c>
    </row>
    <row r="5225" spans="2:10" s="198" customFormat="1" ht="18" customHeight="1" x14ac:dyDescent="0.2">
      <c r="B5225" s="203">
        <v>2013</v>
      </c>
      <c r="C5225" s="204">
        <v>18655194.18</v>
      </c>
      <c r="D5225" s="205" t="s">
        <v>87</v>
      </c>
      <c r="E5225" s="205" t="s">
        <v>242</v>
      </c>
      <c r="F5225" s="203">
        <v>90</v>
      </c>
      <c r="G5225" s="205" t="s">
        <v>6453</v>
      </c>
      <c r="H5225" s="205" t="s">
        <v>473</v>
      </c>
      <c r="I5225" s="205" t="s">
        <v>305</v>
      </c>
      <c r="J5225" s="205" t="s">
        <v>305</v>
      </c>
    </row>
    <row r="5226" spans="2:10" s="198" customFormat="1" ht="18" customHeight="1" x14ac:dyDescent="0.2">
      <c r="B5226" s="203">
        <v>2013</v>
      </c>
      <c r="C5226" s="204">
        <v>0</v>
      </c>
      <c r="D5226" s="205" t="s">
        <v>87</v>
      </c>
      <c r="E5226" s="205" t="s">
        <v>242</v>
      </c>
      <c r="F5226" s="203">
        <v>90</v>
      </c>
      <c r="G5226" s="205" t="s">
        <v>6453</v>
      </c>
      <c r="H5226" s="205" t="s">
        <v>6466</v>
      </c>
      <c r="I5226" s="205" t="s">
        <v>349</v>
      </c>
      <c r="J5226" s="205" t="s">
        <v>6466</v>
      </c>
    </row>
    <row r="5227" spans="2:10" s="198" customFormat="1" ht="18" customHeight="1" x14ac:dyDescent="0.2">
      <c r="B5227" s="203">
        <v>2013</v>
      </c>
      <c r="C5227" s="204">
        <v>774452.01</v>
      </c>
      <c r="D5227" s="205" t="s">
        <v>87</v>
      </c>
      <c r="E5227" s="205" t="s">
        <v>242</v>
      </c>
      <c r="F5227" s="203">
        <v>91</v>
      </c>
      <c r="G5227" s="205" t="s">
        <v>6465</v>
      </c>
      <c r="H5227" s="205" t="s">
        <v>115</v>
      </c>
      <c r="I5227" s="205" t="s">
        <v>393</v>
      </c>
      <c r="J5227" s="205" t="s">
        <v>393</v>
      </c>
    </row>
    <row r="5228" spans="2:10" s="198" customFormat="1" ht="18" customHeight="1" x14ac:dyDescent="0.2">
      <c r="B5228" s="203">
        <v>2013</v>
      </c>
      <c r="C5228" s="204">
        <v>0</v>
      </c>
      <c r="D5228" s="205" t="s">
        <v>87</v>
      </c>
      <c r="E5228" s="205" t="s">
        <v>242</v>
      </c>
      <c r="F5228" s="203">
        <v>91</v>
      </c>
      <c r="G5228" s="205" t="s">
        <v>6465</v>
      </c>
      <c r="H5228" s="205" t="s">
        <v>115</v>
      </c>
      <c r="I5228" s="205" t="s">
        <v>349</v>
      </c>
      <c r="J5228" s="205" t="s">
        <v>115</v>
      </c>
    </row>
    <row r="5229" spans="2:10" s="198" customFormat="1" ht="18" customHeight="1" x14ac:dyDescent="0.2">
      <c r="B5229" s="203">
        <v>2013</v>
      </c>
      <c r="C5229" s="204">
        <v>8757878.5199999996</v>
      </c>
      <c r="D5229" s="205" t="s">
        <v>87</v>
      </c>
      <c r="E5229" s="205" t="s">
        <v>242</v>
      </c>
      <c r="F5229" s="203">
        <v>91</v>
      </c>
      <c r="G5229" s="205" t="s">
        <v>6465</v>
      </c>
      <c r="H5229" s="205" t="s">
        <v>247</v>
      </c>
      <c r="I5229" s="205" t="s">
        <v>440</v>
      </c>
      <c r="J5229" s="205" t="s">
        <v>440</v>
      </c>
    </row>
    <row r="5230" spans="2:10" s="198" customFormat="1" ht="18" customHeight="1" x14ac:dyDescent="0.2">
      <c r="B5230" s="203">
        <v>2013</v>
      </c>
      <c r="C5230" s="204">
        <v>26425.49</v>
      </c>
      <c r="D5230" s="205" t="s">
        <v>87</v>
      </c>
      <c r="E5230" s="205" t="s">
        <v>242</v>
      </c>
      <c r="F5230" s="203">
        <v>91</v>
      </c>
      <c r="G5230" s="205" t="s">
        <v>6465</v>
      </c>
      <c r="H5230" s="205" t="s">
        <v>247</v>
      </c>
      <c r="I5230" s="205" t="s">
        <v>458</v>
      </c>
      <c r="J5230" s="205" t="s">
        <v>458</v>
      </c>
    </row>
    <row r="5231" spans="2:10" s="198" customFormat="1" ht="18" customHeight="1" x14ac:dyDescent="0.2">
      <c r="B5231" s="203">
        <v>2013</v>
      </c>
      <c r="C5231" s="204">
        <v>1204171.75</v>
      </c>
      <c r="D5231" s="205" t="s">
        <v>87</v>
      </c>
      <c r="E5231" s="205" t="s">
        <v>242</v>
      </c>
      <c r="F5231" s="203">
        <v>91</v>
      </c>
      <c r="G5231" s="205" t="s">
        <v>6465</v>
      </c>
      <c r="H5231" s="205" t="s">
        <v>247</v>
      </c>
      <c r="I5231" s="205" t="s">
        <v>441</v>
      </c>
      <c r="J5231" s="205" t="s">
        <v>441</v>
      </c>
    </row>
    <row r="5232" spans="2:10" s="198" customFormat="1" ht="18" customHeight="1" x14ac:dyDescent="0.2">
      <c r="B5232" s="203">
        <v>2013</v>
      </c>
      <c r="C5232" s="204">
        <v>1630016.07</v>
      </c>
      <c r="D5232" s="205" t="s">
        <v>87</v>
      </c>
      <c r="E5232" s="205" t="s">
        <v>242</v>
      </c>
      <c r="F5232" s="203">
        <v>91</v>
      </c>
      <c r="G5232" s="205" t="s">
        <v>6465</v>
      </c>
      <c r="H5232" s="205" t="s">
        <v>247</v>
      </c>
      <c r="I5232" s="205" t="s">
        <v>442</v>
      </c>
      <c r="J5232" s="205" t="s">
        <v>442</v>
      </c>
    </row>
    <row r="5233" spans="2:10" s="198" customFormat="1" ht="18" customHeight="1" x14ac:dyDescent="0.2">
      <c r="B5233" s="203">
        <v>2013</v>
      </c>
      <c r="C5233" s="204">
        <v>2465742224.4299998</v>
      </c>
      <c r="D5233" s="205" t="s">
        <v>87</v>
      </c>
      <c r="E5233" s="205" t="s">
        <v>242</v>
      </c>
      <c r="F5233" s="203">
        <v>91</v>
      </c>
      <c r="G5233" s="205" t="s">
        <v>6465</v>
      </c>
      <c r="H5233" s="205" t="s">
        <v>247</v>
      </c>
      <c r="I5233" s="205" t="s">
        <v>443</v>
      </c>
      <c r="J5233" s="205" t="s">
        <v>443</v>
      </c>
    </row>
    <row r="5234" spans="2:10" s="198" customFormat="1" ht="18" customHeight="1" x14ac:dyDescent="0.2">
      <c r="B5234" s="203">
        <v>2013</v>
      </c>
      <c r="C5234" s="204">
        <v>564502935.87</v>
      </c>
      <c r="D5234" s="205" t="s">
        <v>87</v>
      </c>
      <c r="E5234" s="205" t="s">
        <v>242</v>
      </c>
      <c r="F5234" s="203">
        <v>91</v>
      </c>
      <c r="G5234" s="205" t="s">
        <v>6465</v>
      </c>
      <c r="H5234" s="205" t="s">
        <v>247</v>
      </c>
      <c r="I5234" s="205" t="s">
        <v>444</v>
      </c>
      <c r="J5234" s="205" t="s">
        <v>444</v>
      </c>
    </row>
    <row r="5235" spans="2:10" s="198" customFormat="1" ht="18" customHeight="1" x14ac:dyDescent="0.2">
      <c r="B5235" s="203">
        <v>2013</v>
      </c>
      <c r="C5235" s="204">
        <v>981042.98</v>
      </c>
      <c r="D5235" s="205" t="s">
        <v>87</v>
      </c>
      <c r="E5235" s="205" t="s">
        <v>242</v>
      </c>
      <c r="F5235" s="203">
        <v>91</v>
      </c>
      <c r="G5235" s="205" t="s">
        <v>6465</v>
      </c>
      <c r="H5235" s="205" t="s">
        <v>247</v>
      </c>
      <c r="I5235" s="205" t="s">
        <v>445</v>
      </c>
      <c r="J5235" s="205" t="s">
        <v>445</v>
      </c>
    </row>
    <row r="5236" spans="2:10" s="198" customFormat="1" ht="18" customHeight="1" x14ac:dyDescent="0.2">
      <c r="B5236" s="203">
        <v>2013</v>
      </c>
      <c r="C5236" s="204">
        <v>0</v>
      </c>
      <c r="D5236" s="205" t="s">
        <v>87</v>
      </c>
      <c r="E5236" s="205" t="s">
        <v>242</v>
      </c>
      <c r="F5236" s="203">
        <v>91</v>
      </c>
      <c r="G5236" s="205" t="s">
        <v>6465</v>
      </c>
      <c r="H5236" s="205" t="s">
        <v>247</v>
      </c>
      <c r="I5236" s="205" t="s">
        <v>349</v>
      </c>
      <c r="J5236" s="205" t="s">
        <v>247</v>
      </c>
    </row>
    <row r="5237" spans="2:10" s="198" customFormat="1" ht="18" customHeight="1" x14ac:dyDescent="0.2">
      <c r="B5237" s="203">
        <v>2013</v>
      </c>
      <c r="C5237" s="204">
        <v>1090643.8700000001</v>
      </c>
      <c r="D5237" s="205" t="s">
        <v>87</v>
      </c>
      <c r="E5237" s="205" t="s">
        <v>242</v>
      </c>
      <c r="F5237" s="203">
        <v>91</v>
      </c>
      <c r="G5237" s="205" t="s">
        <v>6465</v>
      </c>
      <c r="H5237" s="205" t="s">
        <v>233</v>
      </c>
      <c r="I5237" s="205" t="s">
        <v>233</v>
      </c>
      <c r="J5237" s="205" t="s">
        <v>233</v>
      </c>
    </row>
    <row r="5238" spans="2:10" s="198" customFormat="1" ht="18" customHeight="1" x14ac:dyDescent="0.2">
      <c r="B5238" s="203">
        <v>2013</v>
      </c>
      <c r="C5238" s="204">
        <v>0</v>
      </c>
      <c r="D5238" s="205" t="s">
        <v>87</v>
      </c>
      <c r="E5238" s="205" t="s">
        <v>242</v>
      </c>
      <c r="F5238" s="203">
        <v>91</v>
      </c>
      <c r="G5238" s="205" t="s">
        <v>6465</v>
      </c>
      <c r="H5238" s="205" t="s">
        <v>349</v>
      </c>
      <c r="I5238" s="205" t="s">
        <v>349</v>
      </c>
      <c r="J5238" s="205" t="s">
        <v>349</v>
      </c>
    </row>
    <row r="5239" spans="2:10" s="198" customFormat="1" ht="18" customHeight="1" x14ac:dyDescent="0.2">
      <c r="B5239" s="203">
        <v>2013</v>
      </c>
      <c r="C5239" s="204">
        <v>274657.15000000002</v>
      </c>
      <c r="D5239" s="205" t="s">
        <v>87</v>
      </c>
      <c r="E5239" s="205" t="s">
        <v>242</v>
      </c>
      <c r="F5239" s="203">
        <v>91</v>
      </c>
      <c r="G5239" s="205" t="s">
        <v>6465</v>
      </c>
      <c r="H5239" s="205" t="s">
        <v>236</v>
      </c>
      <c r="I5239" s="205" t="s">
        <v>357</v>
      </c>
      <c r="J5239" s="205" t="s">
        <v>357</v>
      </c>
    </row>
    <row r="5240" spans="2:10" s="198" customFormat="1" ht="18" customHeight="1" x14ac:dyDescent="0.2">
      <c r="B5240" s="203">
        <v>2013</v>
      </c>
      <c r="C5240" s="204">
        <v>6788.37</v>
      </c>
      <c r="D5240" s="205" t="s">
        <v>87</v>
      </c>
      <c r="E5240" s="205" t="s">
        <v>242</v>
      </c>
      <c r="F5240" s="203">
        <v>91</v>
      </c>
      <c r="G5240" s="205" t="s">
        <v>6465</v>
      </c>
      <c r="H5240" s="205" t="s">
        <v>236</v>
      </c>
      <c r="I5240" s="205" t="s">
        <v>538</v>
      </c>
      <c r="J5240" s="205" t="s">
        <v>538</v>
      </c>
    </row>
    <row r="5241" spans="2:10" s="198" customFormat="1" ht="18" customHeight="1" x14ac:dyDescent="0.2">
      <c r="B5241" s="203">
        <v>2013</v>
      </c>
      <c r="C5241" s="204">
        <v>70566026.170000002</v>
      </c>
      <c r="D5241" s="205" t="s">
        <v>306</v>
      </c>
      <c r="E5241" s="205" t="s">
        <v>307</v>
      </c>
      <c r="F5241" s="203">
        <v>90</v>
      </c>
      <c r="G5241" s="205" t="s">
        <v>6453</v>
      </c>
      <c r="H5241" s="205" t="s">
        <v>308</v>
      </c>
      <c r="I5241" s="205" t="s">
        <v>309</v>
      </c>
      <c r="J5241" s="205" t="s">
        <v>309</v>
      </c>
    </row>
    <row r="5242" spans="2:10" s="198" customFormat="1" ht="18" customHeight="1" x14ac:dyDescent="0.2">
      <c r="B5242" s="203">
        <v>2013</v>
      </c>
      <c r="C5242" s="204">
        <v>4893638655.6800003</v>
      </c>
      <c r="D5242" s="205" t="s">
        <v>306</v>
      </c>
      <c r="E5242" s="205" t="s">
        <v>307</v>
      </c>
      <c r="F5242" s="203">
        <v>90</v>
      </c>
      <c r="G5242" s="205" t="s">
        <v>6453</v>
      </c>
      <c r="H5242" s="205" t="s">
        <v>308</v>
      </c>
      <c r="I5242" s="205" t="s">
        <v>310</v>
      </c>
      <c r="J5242" s="205" t="s">
        <v>310</v>
      </c>
    </row>
    <row r="5243" spans="2:10" s="198" customFormat="1" ht="18" customHeight="1" x14ac:dyDescent="0.2">
      <c r="B5243" s="203">
        <v>2013</v>
      </c>
      <c r="C5243" s="204">
        <v>0</v>
      </c>
      <c r="D5243" s="205" t="s">
        <v>306</v>
      </c>
      <c r="E5243" s="205" t="s">
        <v>307</v>
      </c>
      <c r="F5243" s="203">
        <v>90</v>
      </c>
      <c r="G5243" s="205" t="s">
        <v>6453</v>
      </c>
      <c r="H5243" s="205" t="s">
        <v>308</v>
      </c>
      <c r="I5243" s="205" t="s">
        <v>447</v>
      </c>
      <c r="J5243" s="205" t="s">
        <v>447</v>
      </c>
    </row>
    <row r="5244" spans="2:10" s="198" customFormat="1" ht="18" customHeight="1" x14ac:dyDescent="0.2">
      <c r="B5244" s="203">
        <v>2013</v>
      </c>
      <c r="C5244" s="204">
        <v>80131847.290000007</v>
      </c>
      <c r="D5244" s="205" t="s">
        <v>306</v>
      </c>
      <c r="E5244" s="205" t="s">
        <v>307</v>
      </c>
      <c r="F5244" s="203">
        <v>90</v>
      </c>
      <c r="G5244" s="205" t="s">
        <v>6453</v>
      </c>
      <c r="H5244" s="205" t="s">
        <v>308</v>
      </c>
      <c r="I5244" s="205" t="s">
        <v>550</v>
      </c>
      <c r="J5244" s="205" t="s">
        <v>550</v>
      </c>
    </row>
    <row r="5245" spans="2:10" s="198" customFormat="1" ht="18" customHeight="1" x14ac:dyDescent="0.2">
      <c r="B5245" s="203">
        <v>2013</v>
      </c>
      <c r="C5245" s="204">
        <v>0</v>
      </c>
      <c r="D5245" s="205" t="s">
        <v>306</v>
      </c>
      <c r="E5245" s="205" t="s">
        <v>307</v>
      </c>
      <c r="F5245" s="203">
        <v>90</v>
      </c>
      <c r="G5245" s="205" t="s">
        <v>6453</v>
      </c>
      <c r="H5245" s="205" t="s">
        <v>308</v>
      </c>
      <c r="I5245" s="205" t="s">
        <v>349</v>
      </c>
      <c r="J5245" s="205" t="s">
        <v>308</v>
      </c>
    </row>
    <row r="5246" spans="2:10" s="198" customFormat="1" ht="18" customHeight="1" x14ac:dyDescent="0.2">
      <c r="B5246" s="203">
        <v>2013</v>
      </c>
      <c r="C5246" s="204">
        <v>0</v>
      </c>
      <c r="D5246" s="205" t="s">
        <v>306</v>
      </c>
      <c r="E5246" s="205" t="s">
        <v>307</v>
      </c>
      <c r="F5246" s="203">
        <v>90</v>
      </c>
      <c r="G5246" s="205" t="s">
        <v>6453</v>
      </c>
      <c r="H5246" s="205" t="s">
        <v>349</v>
      </c>
      <c r="I5246" s="205" t="s">
        <v>349</v>
      </c>
      <c r="J5246" s="205" t="s">
        <v>349</v>
      </c>
    </row>
    <row r="5247" spans="2:10" s="198" customFormat="1" ht="18" customHeight="1" x14ac:dyDescent="0.2">
      <c r="B5247" s="203">
        <v>2013</v>
      </c>
      <c r="C5247" s="204">
        <v>0</v>
      </c>
      <c r="D5247" s="205" t="s">
        <v>306</v>
      </c>
      <c r="E5247" s="205" t="s">
        <v>307</v>
      </c>
      <c r="F5247" s="203">
        <v>91</v>
      </c>
      <c r="G5247" s="205" t="s">
        <v>6465</v>
      </c>
      <c r="H5247" s="205" t="s">
        <v>308</v>
      </c>
      <c r="I5247" s="205" t="s">
        <v>447</v>
      </c>
      <c r="J5247" s="205" t="s">
        <v>447</v>
      </c>
    </row>
    <row r="5248" spans="2:10" s="198" customFormat="1" ht="18" customHeight="1" x14ac:dyDescent="0.2">
      <c r="B5248" s="203">
        <v>2013</v>
      </c>
      <c r="C5248" s="204">
        <v>166960787.62</v>
      </c>
      <c r="D5248" s="205" t="s">
        <v>306</v>
      </c>
      <c r="E5248" s="205" t="s">
        <v>307</v>
      </c>
      <c r="F5248" s="203">
        <v>91</v>
      </c>
      <c r="G5248" s="205" t="s">
        <v>6465</v>
      </c>
      <c r="H5248" s="205" t="s">
        <v>308</v>
      </c>
      <c r="I5248" s="205" t="s">
        <v>551</v>
      </c>
      <c r="J5248" s="205" t="s">
        <v>551</v>
      </c>
    </row>
    <row r="5249" spans="2:10" s="198" customFormat="1" ht="18" customHeight="1" x14ac:dyDescent="0.2">
      <c r="B5249" s="203">
        <v>2013</v>
      </c>
      <c r="C5249" s="204">
        <v>0</v>
      </c>
      <c r="D5249" s="205" t="s">
        <v>306</v>
      </c>
      <c r="E5249" s="205" t="s">
        <v>307</v>
      </c>
      <c r="F5249" s="203">
        <v>91</v>
      </c>
      <c r="G5249" s="205" t="s">
        <v>6465</v>
      </c>
      <c r="H5249" s="205" t="s">
        <v>308</v>
      </c>
      <c r="I5249" s="205" t="s">
        <v>349</v>
      </c>
      <c r="J5249" s="205"/>
    </row>
    <row r="5250" spans="2:10" s="198" customFormat="1" ht="18" customHeight="1" x14ac:dyDescent="0.2">
      <c r="B5250" s="203">
        <v>2013</v>
      </c>
      <c r="C5250" s="204">
        <v>0</v>
      </c>
      <c r="D5250" s="205" t="s">
        <v>306</v>
      </c>
      <c r="E5250" s="205" t="s">
        <v>307</v>
      </c>
      <c r="F5250" s="203">
        <v>91</v>
      </c>
      <c r="G5250" s="205" t="s">
        <v>6465</v>
      </c>
      <c r="H5250" s="205" t="s">
        <v>349</v>
      </c>
      <c r="I5250" s="205" t="s">
        <v>349</v>
      </c>
      <c r="J5250" s="205"/>
    </row>
    <row r="5251" spans="2:10" s="198" customFormat="1" ht="18" customHeight="1" x14ac:dyDescent="0.2">
      <c r="B5251" s="203">
        <v>2013</v>
      </c>
      <c r="C5251" s="204">
        <v>114295669.64</v>
      </c>
      <c r="D5251" s="205" t="s">
        <v>306</v>
      </c>
      <c r="E5251" s="205" t="s">
        <v>311</v>
      </c>
      <c r="F5251" s="203">
        <v>90</v>
      </c>
      <c r="G5251" s="205" t="s">
        <v>6453</v>
      </c>
      <c r="H5251" s="205" t="s">
        <v>359</v>
      </c>
      <c r="I5251" s="205" t="s">
        <v>400</v>
      </c>
      <c r="J5251" s="205" t="s">
        <v>400</v>
      </c>
    </row>
    <row r="5252" spans="2:10" s="198" customFormat="1" ht="18" customHeight="1" x14ac:dyDescent="0.2">
      <c r="B5252" s="203">
        <v>2013</v>
      </c>
      <c r="C5252" s="204">
        <v>0</v>
      </c>
      <c r="D5252" s="205" t="s">
        <v>306</v>
      </c>
      <c r="E5252" s="205" t="s">
        <v>311</v>
      </c>
      <c r="F5252" s="203">
        <v>90</v>
      </c>
      <c r="G5252" s="205" t="s">
        <v>6453</v>
      </c>
      <c r="H5252" s="205" t="s">
        <v>359</v>
      </c>
      <c r="I5252" s="205" t="s">
        <v>349</v>
      </c>
      <c r="J5252" s="205" t="s">
        <v>359</v>
      </c>
    </row>
    <row r="5253" spans="2:10" s="198" customFormat="1" ht="18" customHeight="1" x14ac:dyDescent="0.2">
      <c r="B5253" s="203">
        <v>2013</v>
      </c>
      <c r="C5253" s="204">
        <v>484531.02</v>
      </c>
      <c r="D5253" s="205" t="s">
        <v>306</v>
      </c>
      <c r="E5253" s="205" t="s">
        <v>311</v>
      </c>
      <c r="F5253" s="203">
        <v>90</v>
      </c>
      <c r="G5253" s="205" t="s">
        <v>6453</v>
      </c>
      <c r="H5253" s="205" t="s">
        <v>359</v>
      </c>
      <c r="I5253" s="205" t="s">
        <v>375</v>
      </c>
      <c r="J5253" s="205" t="s">
        <v>375</v>
      </c>
    </row>
    <row r="5254" spans="2:10" s="198" customFormat="1" ht="18" customHeight="1" x14ac:dyDescent="0.2">
      <c r="B5254" s="203">
        <v>2013</v>
      </c>
      <c r="C5254" s="204">
        <v>62277076.700000003</v>
      </c>
      <c r="D5254" s="205" t="s">
        <v>306</v>
      </c>
      <c r="E5254" s="205" t="s">
        <v>311</v>
      </c>
      <c r="F5254" s="203">
        <v>90</v>
      </c>
      <c r="G5254" s="205" t="s">
        <v>6453</v>
      </c>
      <c r="H5254" s="205" t="s">
        <v>313</v>
      </c>
      <c r="I5254" s="205" t="s">
        <v>390</v>
      </c>
      <c r="J5254" s="205" t="s">
        <v>390</v>
      </c>
    </row>
    <row r="5255" spans="2:10" s="198" customFormat="1" ht="18" customHeight="1" x14ac:dyDescent="0.2">
      <c r="B5255" s="203">
        <v>2013</v>
      </c>
      <c r="C5255" s="204">
        <v>0</v>
      </c>
      <c r="D5255" s="205" t="s">
        <v>306</v>
      </c>
      <c r="E5255" s="205" t="s">
        <v>311</v>
      </c>
      <c r="F5255" s="203">
        <v>90</v>
      </c>
      <c r="G5255" s="205" t="s">
        <v>6453</v>
      </c>
      <c r="H5255" s="205" t="s">
        <v>313</v>
      </c>
      <c r="I5255" s="205" t="s">
        <v>313</v>
      </c>
      <c r="J5255" s="205" t="s">
        <v>313</v>
      </c>
    </row>
    <row r="5256" spans="2:10" s="198" customFormat="1" ht="18" customHeight="1" x14ac:dyDescent="0.2">
      <c r="B5256" s="203">
        <v>2013</v>
      </c>
      <c r="C5256" s="204">
        <v>33007454.050000001</v>
      </c>
      <c r="D5256" s="205" t="s">
        <v>306</v>
      </c>
      <c r="E5256" s="205" t="s">
        <v>311</v>
      </c>
      <c r="F5256" s="203">
        <v>90</v>
      </c>
      <c r="G5256" s="205" t="s">
        <v>6453</v>
      </c>
      <c r="H5256" s="205" t="s">
        <v>313</v>
      </c>
      <c r="I5256" s="205" t="s">
        <v>391</v>
      </c>
      <c r="J5256" s="205" t="s">
        <v>391</v>
      </c>
    </row>
    <row r="5257" spans="2:10" s="198" customFormat="1" ht="18" customHeight="1" x14ac:dyDescent="0.2">
      <c r="B5257" s="203">
        <v>2013</v>
      </c>
      <c r="C5257" s="204">
        <v>0</v>
      </c>
      <c r="D5257" s="205" t="s">
        <v>306</v>
      </c>
      <c r="E5257" s="205" t="s">
        <v>311</v>
      </c>
      <c r="F5257" s="203">
        <v>90</v>
      </c>
      <c r="G5257" s="205" t="s">
        <v>6453</v>
      </c>
      <c r="H5257" s="205" t="s">
        <v>313</v>
      </c>
      <c r="I5257" s="205" t="s">
        <v>349</v>
      </c>
      <c r="J5257" s="205" t="s">
        <v>313</v>
      </c>
    </row>
    <row r="5258" spans="2:10" s="198" customFormat="1" ht="18" customHeight="1" x14ac:dyDescent="0.2">
      <c r="B5258" s="203">
        <v>2013</v>
      </c>
      <c r="C5258" s="204">
        <v>966781197.48000002</v>
      </c>
      <c r="D5258" s="205" t="s">
        <v>306</v>
      </c>
      <c r="E5258" s="205" t="s">
        <v>311</v>
      </c>
      <c r="F5258" s="203">
        <v>90</v>
      </c>
      <c r="G5258" s="205" t="s">
        <v>6453</v>
      </c>
      <c r="H5258" s="205" t="s">
        <v>314</v>
      </c>
      <c r="I5258" s="205" t="s">
        <v>314</v>
      </c>
      <c r="J5258" s="205" t="s">
        <v>314</v>
      </c>
    </row>
    <row r="5259" spans="2:10" s="198" customFormat="1" ht="18" customHeight="1" x14ac:dyDescent="0.2">
      <c r="B5259" s="203">
        <v>2013</v>
      </c>
      <c r="C5259" s="204">
        <v>0</v>
      </c>
      <c r="D5259" s="205" t="s">
        <v>306</v>
      </c>
      <c r="E5259" s="205" t="s">
        <v>311</v>
      </c>
      <c r="F5259" s="203">
        <v>90</v>
      </c>
      <c r="G5259" s="205" t="s">
        <v>6453</v>
      </c>
      <c r="H5259" s="205" t="s">
        <v>314</v>
      </c>
      <c r="I5259" s="205" t="s">
        <v>349</v>
      </c>
      <c r="J5259" s="205" t="s">
        <v>314</v>
      </c>
    </row>
    <row r="5260" spans="2:10" s="198" customFormat="1" ht="18" customHeight="1" x14ac:dyDescent="0.2">
      <c r="B5260" s="203">
        <v>2013</v>
      </c>
      <c r="C5260" s="204">
        <v>0</v>
      </c>
      <c r="D5260" s="205" t="s">
        <v>306</v>
      </c>
      <c r="E5260" s="205" t="s">
        <v>311</v>
      </c>
      <c r="F5260" s="203">
        <v>90</v>
      </c>
      <c r="G5260" s="205" t="s">
        <v>6453</v>
      </c>
      <c r="H5260" s="205" t="s">
        <v>108</v>
      </c>
      <c r="I5260" s="205" t="s">
        <v>349</v>
      </c>
      <c r="J5260" s="205" t="s">
        <v>108</v>
      </c>
    </row>
    <row r="5261" spans="2:10" s="198" customFormat="1" ht="18" customHeight="1" x14ac:dyDescent="0.2">
      <c r="B5261" s="203">
        <v>2013</v>
      </c>
      <c r="C5261" s="204">
        <v>137471683.38</v>
      </c>
      <c r="D5261" s="205" t="s">
        <v>306</v>
      </c>
      <c r="E5261" s="205" t="s">
        <v>311</v>
      </c>
      <c r="F5261" s="203">
        <v>90</v>
      </c>
      <c r="G5261" s="205" t="s">
        <v>6453</v>
      </c>
      <c r="H5261" s="205" t="s">
        <v>339</v>
      </c>
      <c r="I5261" s="205" t="s">
        <v>402</v>
      </c>
      <c r="J5261" s="205" t="s">
        <v>402</v>
      </c>
    </row>
    <row r="5262" spans="2:10" s="198" customFormat="1" ht="18" customHeight="1" x14ac:dyDescent="0.2">
      <c r="B5262" s="203">
        <v>2013</v>
      </c>
      <c r="C5262" s="204">
        <v>0</v>
      </c>
      <c r="D5262" s="205" t="s">
        <v>306</v>
      </c>
      <c r="E5262" s="205" t="s">
        <v>311</v>
      </c>
      <c r="F5262" s="203">
        <v>90</v>
      </c>
      <c r="G5262" s="205" t="s">
        <v>6453</v>
      </c>
      <c r="H5262" s="205" t="s">
        <v>339</v>
      </c>
      <c r="I5262" s="205" t="s">
        <v>349</v>
      </c>
      <c r="J5262" s="205" t="s">
        <v>339</v>
      </c>
    </row>
    <row r="5263" spans="2:10" s="198" customFormat="1" ht="18" customHeight="1" x14ac:dyDescent="0.2">
      <c r="B5263" s="203">
        <v>2013</v>
      </c>
      <c r="C5263" s="204">
        <v>21900000</v>
      </c>
      <c r="D5263" s="205" t="s">
        <v>306</v>
      </c>
      <c r="E5263" s="205" t="s">
        <v>311</v>
      </c>
      <c r="F5263" s="203">
        <v>90</v>
      </c>
      <c r="G5263" s="205" t="s">
        <v>6453</v>
      </c>
      <c r="H5263" s="205" t="s">
        <v>161</v>
      </c>
      <c r="I5263" s="205" t="s">
        <v>552</v>
      </c>
      <c r="J5263" s="205" t="s">
        <v>552</v>
      </c>
    </row>
    <row r="5264" spans="2:10" s="198" customFormat="1" ht="18" customHeight="1" x14ac:dyDescent="0.2">
      <c r="B5264" s="203">
        <v>2013</v>
      </c>
      <c r="C5264" s="204">
        <v>2422000</v>
      </c>
      <c r="D5264" s="205" t="s">
        <v>306</v>
      </c>
      <c r="E5264" s="205" t="s">
        <v>311</v>
      </c>
      <c r="F5264" s="203">
        <v>90</v>
      </c>
      <c r="G5264" s="205" t="s">
        <v>6453</v>
      </c>
      <c r="H5264" s="205" t="s">
        <v>161</v>
      </c>
      <c r="I5264" s="205" t="s">
        <v>161</v>
      </c>
      <c r="J5264" s="205" t="s">
        <v>161</v>
      </c>
    </row>
    <row r="5265" spans="2:10" s="198" customFormat="1" ht="18" customHeight="1" x14ac:dyDescent="0.2">
      <c r="B5265" s="203">
        <v>2013</v>
      </c>
      <c r="C5265" s="204">
        <v>0</v>
      </c>
      <c r="D5265" s="205" t="s">
        <v>306</v>
      </c>
      <c r="E5265" s="205" t="s">
        <v>311</v>
      </c>
      <c r="F5265" s="203">
        <v>90</v>
      </c>
      <c r="G5265" s="205" t="s">
        <v>6453</v>
      </c>
      <c r="H5265" s="205" t="s">
        <v>161</v>
      </c>
      <c r="I5265" s="205" t="s">
        <v>349</v>
      </c>
      <c r="J5265" s="205" t="s">
        <v>161</v>
      </c>
    </row>
    <row r="5266" spans="2:10" s="198" customFormat="1" ht="18" customHeight="1" x14ac:dyDescent="0.2">
      <c r="B5266" s="203">
        <v>2013</v>
      </c>
      <c r="C5266" s="204">
        <v>8295593.0300000003</v>
      </c>
      <c r="D5266" s="205" t="s">
        <v>306</v>
      </c>
      <c r="E5266" s="205" t="s">
        <v>311</v>
      </c>
      <c r="F5266" s="203">
        <v>90</v>
      </c>
      <c r="G5266" s="205" t="s">
        <v>6453</v>
      </c>
      <c r="H5266" s="205" t="s">
        <v>194</v>
      </c>
      <c r="I5266" s="205" t="s">
        <v>436</v>
      </c>
      <c r="J5266" s="205" t="s">
        <v>436</v>
      </c>
    </row>
    <row r="5267" spans="2:10" s="198" customFormat="1" ht="18" customHeight="1" x14ac:dyDescent="0.2">
      <c r="B5267" s="203">
        <v>2013</v>
      </c>
      <c r="C5267" s="204">
        <v>0</v>
      </c>
      <c r="D5267" s="205" t="s">
        <v>306</v>
      </c>
      <c r="E5267" s="205" t="s">
        <v>311</v>
      </c>
      <c r="F5267" s="203">
        <v>90</v>
      </c>
      <c r="G5267" s="205" t="s">
        <v>6453</v>
      </c>
      <c r="H5267" s="205" t="s">
        <v>194</v>
      </c>
      <c r="I5267" s="205" t="s">
        <v>349</v>
      </c>
      <c r="J5267" s="205" t="s">
        <v>194</v>
      </c>
    </row>
    <row r="5268" spans="2:10" s="198" customFormat="1" ht="18" customHeight="1" x14ac:dyDescent="0.2">
      <c r="B5268" s="203">
        <v>2013</v>
      </c>
      <c r="C5268" s="204">
        <v>11173309.720000001</v>
      </c>
      <c r="D5268" s="205" t="s">
        <v>306</v>
      </c>
      <c r="E5268" s="205" t="s">
        <v>311</v>
      </c>
      <c r="F5268" s="203">
        <v>90</v>
      </c>
      <c r="G5268" s="205" t="s">
        <v>6453</v>
      </c>
      <c r="H5268" s="205" t="s">
        <v>194</v>
      </c>
      <c r="I5268" s="205" t="s">
        <v>487</v>
      </c>
      <c r="J5268" s="205" t="s">
        <v>487</v>
      </c>
    </row>
    <row r="5269" spans="2:10" s="198" customFormat="1" ht="18" customHeight="1" x14ac:dyDescent="0.2">
      <c r="B5269" s="203">
        <v>2013</v>
      </c>
      <c r="C5269" s="204">
        <v>0</v>
      </c>
      <c r="D5269" s="205" t="s">
        <v>306</v>
      </c>
      <c r="E5269" s="205" t="s">
        <v>311</v>
      </c>
      <c r="F5269" s="203">
        <v>90</v>
      </c>
      <c r="G5269" s="205" t="s">
        <v>6453</v>
      </c>
      <c r="H5269" s="205" t="s">
        <v>349</v>
      </c>
      <c r="I5269" s="205" t="s">
        <v>349</v>
      </c>
      <c r="J5269" s="205" t="s">
        <v>349</v>
      </c>
    </row>
    <row r="5270" spans="2:10" s="198" customFormat="1" ht="18" customHeight="1" x14ac:dyDescent="0.2">
      <c r="B5270" s="203">
        <v>2013</v>
      </c>
      <c r="C5270" s="204">
        <v>11953000</v>
      </c>
      <c r="D5270" s="205" t="s">
        <v>306</v>
      </c>
      <c r="E5270" s="205" t="s">
        <v>311</v>
      </c>
      <c r="F5270" s="203">
        <v>91</v>
      </c>
      <c r="G5270" s="205" t="s">
        <v>6465</v>
      </c>
      <c r="H5270" s="205" t="s">
        <v>108</v>
      </c>
      <c r="I5270" s="205" t="s">
        <v>433</v>
      </c>
      <c r="J5270" s="205" t="s">
        <v>433</v>
      </c>
    </row>
    <row r="5271" spans="2:10" s="198" customFormat="1" ht="18" customHeight="1" x14ac:dyDescent="0.2">
      <c r="B5271" s="203">
        <v>2013</v>
      </c>
      <c r="C5271" s="204">
        <v>0</v>
      </c>
      <c r="D5271" s="205" t="s">
        <v>306</v>
      </c>
      <c r="E5271" s="205" t="s">
        <v>311</v>
      </c>
      <c r="F5271" s="203">
        <v>91</v>
      </c>
      <c r="G5271" s="205" t="s">
        <v>6465</v>
      </c>
      <c r="H5271" s="205" t="s">
        <v>108</v>
      </c>
      <c r="I5271" s="205" t="s">
        <v>349</v>
      </c>
      <c r="J5271" s="205"/>
    </row>
    <row r="5272" spans="2:10" s="198" customFormat="1" ht="18" customHeight="1" x14ac:dyDescent="0.2">
      <c r="B5272" s="203">
        <v>2013</v>
      </c>
      <c r="C5272" s="204">
        <v>0</v>
      </c>
      <c r="D5272" s="205" t="s">
        <v>306</v>
      </c>
      <c r="E5272" s="205" t="s">
        <v>311</v>
      </c>
      <c r="F5272" s="203">
        <v>91</v>
      </c>
      <c r="G5272" s="205" t="s">
        <v>6465</v>
      </c>
      <c r="H5272" s="205" t="s">
        <v>349</v>
      </c>
      <c r="I5272" s="205" t="s">
        <v>349</v>
      </c>
      <c r="J5272" s="205"/>
    </row>
    <row r="5273" spans="2:10" s="198" customFormat="1" ht="18" customHeight="1" x14ac:dyDescent="0.2">
      <c r="B5273" s="203">
        <v>2013</v>
      </c>
      <c r="C5273" s="204">
        <v>5469214.3399999999</v>
      </c>
      <c r="D5273" s="205" t="s">
        <v>306</v>
      </c>
      <c r="E5273" s="205" t="s">
        <v>315</v>
      </c>
      <c r="F5273" s="203">
        <v>20</v>
      </c>
      <c r="G5273" s="205" t="s">
        <v>6449</v>
      </c>
      <c r="H5273" s="205" t="s">
        <v>316</v>
      </c>
      <c r="I5273" s="205" t="s">
        <v>316</v>
      </c>
      <c r="J5273" s="205" t="s">
        <v>316</v>
      </c>
    </row>
    <row r="5274" spans="2:10" s="198" customFormat="1" ht="18" customHeight="1" x14ac:dyDescent="0.2">
      <c r="B5274" s="203">
        <v>2013</v>
      </c>
      <c r="C5274" s="204">
        <v>0</v>
      </c>
      <c r="D5274" s="205" t="s">
        <v>306</v>
      </c>
      <c r="E5274" s="205" t="s">
        <v>315</v>
      </c>
      <c r="F5274" s="203">
        <v>20</v>
      </c>
      <c r="G5274" s="205" t="s">
        <v>6449</v>
      </c>
      <c r="H5274" s="205" t="s">
        <v>316</v>
      </c>
      <c r="I5274" s="205" t="s">
        <v>349</v>
      </c>
      <c r="J5274" s="205" t="s">
        <v>316</v>
      </c>
    </row>
    <row r="5275" spans="2:10" s="198" customFormat="1" ht="18" customHeight="1" x14ac:dyDescent="0.2">
      <c r="B5275" s="203">
        <v>2013</v>
      </c>
      <c r="C5275" s="204">
        <v>0</v>
      </c>
      <c r="D5275" s="205" t="s">
        <v>306</v>
      </c>
      <c r="E5275" s="205" t="s">
        <v>315</v>
      </c>
      <c r="F5275" s="203">
        <v>20</v>
      </c>
      <c r="G5275" s="205" t="s">
        <v>6449</v>
      </c>
      <c r="H5275" s="205" t="s">
        <v>349</v>
      </c>
      <c r="I5275" s="205" t="s">
        <v>349</v>
      </c>
      <c r="J5275" s="205" t="s">
        <v>349</v>
      </c>
    </row>
    <row r="5276" spans="2:10" s="198" customFormat="1" ht="18" customHeight="1" x14ac:dyDescent="0.2">
      <c r="B5276" s="203">
        <v>2013</v>
      </c>
      <c r="C5276" s="204">
        <v>457350027.77999997</v>
      </c>
      <c r="D5276" s="205" t="s">
        <v>306</v>
      </c>
      <c r="E5276" s="205" t="s">
        <v>315</v>
      </c>
      <c r="F5276" s="203">
        <v>40</v>
      </c>
      <c r="G5276" s="205" t="s">
        <v>6450</v>
      </c>
      <c r="H5276" s="205" t="s">
        <v>316</v>
      </c>
      <c r="I5276" s="205" t="s">
        <v>316</v>
      </c>
      <c r="J5276" s="205" t="s">
        <v>316</v>
      </c>
    </row>
    <row r="5277" spans="2:10" s="198" customFormat="1" ht="18" customHeight="1" x14ac:dyDescent="0.2">
      <c r="B5277" s="203">
        <v>2013</v>
      </c>
      <c r="C5277" s="204">
        <v>0</v>
      </c>
      <c r="D5277" s="205" t="s">
        <v>306</v>
      </c>
      <c r="E5277" s="205" t="s">
        <v>315</v>
      </c>
      <c r="F5277" s="203">
        <v>40</v>
      </c>
      <c r="G5277" s="205" t="s">
        <v>6450</v>
      </c>
      <c r="H5277" s="205" t="s">
        <v>316</v>
      </c>
      <c r="I5277" s="205" t="s">
        <v>349</v>
      </c>
      <c r="J5277" s="205" t="s">
        <v>316</v>
      </c>
    </row>
    <row r="5278" spans="2:10" s="198" customFormat="1" ht="18" customHeight="1" x14ac:dyDescent="0.2">
      <c r="B5278" s="203">
        <v>2013</v>
      </c>
      <c r="C5278" s="204">
        <v>18271276.109999999</v>
      </c>
      <c r="D5278" s="205" t="s">
        <v>306</v>
      </c>
      <c r="E5278" s="205" t="s">
        <v>315</v>
      </c>
      <c r="F5278" s="203">
        <v>40</v>
      </c>
      <c r="G5278" s="205" t="s">
        <v>6450</v>
      </c>
      <c r="H5278" s="205" t="s">
        <v>108</v>
      </c>
      <c r="I5278" s="205" t="s">
        <v>108</v>
      </c>
      <c r="J5278" s="205" t="s">
        <v>108</v>
      </c>
    </row>
    <row r="5279" spans="2:10" s="198" customFormat="1" ht="18" customHeight="1" x14ac:dyDescent="0.2">
      <c r="B5279" s="203">
        <v>2013</v>
      </c>
      <c r="C5279" s="204">
        <v>0</v>
      </c>
      <c r="D5279" s="205" t="s">
        <v>306</v>
      </c>
      <c r="E5279" s="205" t="s">
        <v>315</v>
      </c>
      <c r="F5279" s="203">
        <v>40</v>
      </c>
      <c r="G5279" s="205" t="s">
        <v>6450</v>
      </c>
      <c r="H5279" s="205" t="s">
        <v>108</v>
      </c>
      <c r="I5279" s="205" t="s">
        <v>349</v>
      </c>
      <c r="J5279" s="205" t="s">
        <v>108</v>
      </c>
    </row>
    <row r="5280" spans="2:10" s="198" customFormat="1" ht="18" customHeight="1" x14ac:dyDescent="0.2">
      <c r="B5280" s="203">
        <v>2013</v>
      </c>
      <c r="C5280" s="204">
        <v>1600000</v>
      </c>
      <c r="D5280" s="205" t="s">
        <v>306</v>
      </c>
      <c r="E5280" s="205" t="s">
        <v>315</v>
      </c>
      <c r="F5280" s="203">
        <v>40</v>
      </c>
      <c r="G5280" s="205" t="s">
        <v>6450</v>
      </c>
      <c r="H5280" s="205" t="s">
        <v>317</v>
      </c>
      <c r="I5280" s="205" t="s">
        <v>323</v>
      </c>
      <c r="J5280" s="205" t="s">
        <v>323</v>
      </c>
    </row>
    <row r="5281" spans="2:10" s="198" customFormat="1" ht="18" customHeight="1" x14ac:dyDescent="0.2">
      <c r="B5281" s="203">
        <v>2013</v>
      </c>
      <c r="C5281" s="204">
        <v>0</v>
      </c>
      <c r="D5281" s="205" t="s">
        <v>306</v>
      </c>
      <c r="E5281" s="205" t="s">
        <v>315</v>
      </c>
      <c r="F5281" s="203">
        <v>40</v>
      </c>
      <c r="G5281" s="205" t="s">
        <v>6450</v>
      </c>
      <c r="H5281" s="205" t="s">
        <v>317</v>
      </c>
      <c r="I5281" s="205" t="s">
        <v>349</v>
      </c>
      <c r="J5281" s="205"/>
    </row>
    <row r="5282" spans="2:10" s="198" customFormat="1" ht="18" customHeight="1" x14ac:dyDescent="0.2">
      <c r="B5282" s="203">
        <v>2013</v>
      </c>
      <c r="C5282" s="204">
        <v>0</v>
      </c>
      <c r="D5282" s="205" t="s">
        <v>306</v>
      </c>
      <c r="E5282" s="205" t="s">
        <v>315</v>
      </c>
      <c r="F5282" s="203">
        <v>40</v>
      </c>
      <c r="G5282" s="205" t="s">
        <v>6450</v>
      </c>
      <c r="H5282" s="205" t="s">
        <v>339</v>
      </c>
      <c r="I5282" s="205" t="s">
        <v>349</v>
      </c>
      <c r="J5282" s="205" t="s">
        <v>339</v>
      </c>
    </row>
    <row r="5283" spans="2:10" s="198" customFormat="1" ht="18" customHeight="1" x14ac:dyDescent="0.2">
      <c r="B5283" s="203">
        <v>2013</v>
      </c>
      <c r="C5283" s="204">
        <v>0</v>
      </c>
      <c r="D5283" s="205" t="s">
        <v>306</v>
      </c>
      <c r="E5283" s="205" t="s">
        <v>315</v>
      </c>
      <c r="F5283" s="203">
        <v>40</v>
      </c>
      <c r="G5283" s="205" t="s">
        <v>6450</v>
      </c>
      <c r="H5283" s="205" t="s">
        <v>349</v>
      </c>
      <c r="I5283" s="205" t="s">
        <v>349</v>
      </c>
      <c r="J5283" s="205" t="s">
        <v>349</v>
      </c>
    </row>
    <row r="5284" spans="2:10" s="198" customFormat="1" ht="18" customHeight="1" x14ac:dyDescent="0.2">
      <c r="B5284" s="203">
        <v>2013</v>
      </c>
      <c r="C5284" s="204">
        <v>137404423.65000001</v>
      </c>
      <c r="D5284" s="205" t="s">
        <v>306</v>
      </c>
      <c r="E5284" s="205" t="s">
        <v>315</v>
      </c>
      <c r="F5284" s="203">
        <v>41</v>
      </c>
      <c r="G5284" s="205" t="s">
        <v>6467</v>
      </c>
      <c r="H5284" s="205" t="s">
        <v>316</v>
      </c>
      <c r="I5284" s="205" t="s">
        <v>316</v>
      </c>
      <c r="J5284" s="205" t="s">
        <v>316</v>
      </c>
    </row>
    <row r="5285" spans="2:10" s="198" customFormat="1" ht="18" customHeight="1" x14ac:dyDescent="0.2">
      <c r="B5285" s="203">
        <v>2013</v>
      </c>
      <c r="C5285" s="204">
        <v>0</v>
      </c>
      <c r="D5285" s="205" t="s">
        <v>306</v>
      </c>
      <c r="E5285" s="205" t="s">
        <v>315</v>
      </c>
      <c r="F5285" s="203">
        <v>41</v>
      </c>
      <c r="G5285" s="205" t="s">
        <v>6468</v>
      </c>
      <c r="H5285" s="205" t="s">
        <v>316</v>
      </c>
      <c r="I5285" s="205" t="s">
        <v>349</v>
      </c>
      <c r="J5285" s="205" t="s">
        <v>316</v>
      </c>
    </row>
    <row r="5286" spans="2:10" s="198" customFormat="1" ht="18" customHeight="1" x14ac:dyDescent="0.2">
      <c r="B5286" s="203">
        <v>2013</v>
      </c>
      <c r="C5286" s="204">
        <v>0</v>
      </c>
      <c r="D5286" s="205" t="s">
        <v>306</v>
      </c>
      <c r="E5286" s="205" t="s">
        <v>315</v>
      </c>
      <c r="F5286" s="203">
        <v>41</v>
      </c>
      <c r="G5286" s="205" t="s">
        <v>6468</v>
      </c>
      <c r="H5286" s="205" t="s">
        <v>349</v>
      </c>
      <c r="I5286" s="205" t="s">
        <v>349</v>
      </c>
      <c r="J5286" s="205" t="s">
        <v>349</v>
      </c>
    </row>
    <row r="5287" spans="2:10" s="198" customFormat="1" ht="18" customHeight="1" x14ac:dyDescent="0.2">
      <c r="B5287" s="203">
        <v>2013</v>
      </c>
      <c r="C5287" s="204">
        <v>697003480.49000001</v>
      </c>
      <c r="D5287" s="205" t="s">
        <v>306</v>
      </c>
      <c r="E5287" s="205" t="s">
        <v>315</v>
      </c>
      <c r="F5287" s="203">
        <v>50</v>
      </c>
      <c r="G5287" s="205" t="s">
        <v>6451</v>
      </c>
      <c r="H5287" s="205" t="s">
        <v>316</v>
      </c>
      <c r="I5287" s="205" t="s">
        <v>316</v>
      </c>
      <c r="J5287" s="205" t="s">
        <v>316</v>
      </c>
    </row>
    <row r="5288" spans="2:10" s="198" customFormat="1" ht="18" customHeight="1" x14ac:dyDescent="0.2">
      <c r="B5288" s="203">
        <v>2013</v>
      </c>
      <c r="C5288" s="204">
        <v>0</v>
      </c>
      <c r="D5288" s="205" t="s">
        <v>306</v>
      </c>
      <c r="E5288" s="205" t="s">
        <v>315</v>
      </c>
      <c r="F5288" s="203">
        <v>50</v>
      </c>
      <c r="G5288" s="205" t="s">
        <v>6451</v>
      </c>
      <c r="H5288" s="205" t="s">
        <v>316</v>
      </c>
      <c r="I5288" s="205" t="s">
        <v>349</v>
      </c>
      <c r="J5288" s="205" t="s">
        <v>316</v>
      </c>
    </row>
    <row r="5289" spans="2:10" s="198" customFormat="1" ht="18" customHeight="1" x14ac:dyDescent="0.2">
      <c r="B5289" s="203">
        <v>2013</v>
      </c>
      <c r="C5289" s="204">
        <v>14008387.609999999</v>
      </c>
      <c r="D5289" s="205" t="s">
        <v>306</v>
      </c>
      <c r="E5289" s="205" t="s">
        <v>315</v>
      </c>
      <c r="F5289" s="203">
        <v>50</v>
      </c>
      <c r="G5289" s="205" t="s">
        <v>6451</v>
      </c>
      <c r="H5289" s="205" t="s">
        <v>108</v>
      </c>
      <c r="I5289" s="205" t="s">
        <v>108</v>
      </c>
      <c r="J5289" s="205" t="s">
        <v>108</v>
      </c>
    </row>
    <row r="5290" spans="2:10" s="198" customFormat="1" ht="18" customHeight="1" x14ac:dyDescent="0.2">
      <c r="B5290" s="203">
        <v>2013</v>
      </c>
      <c r="C5290" s="204">
        <v>0</v>
      </c>
      <c r="D5290" s="205" t="s">
        <v>306</v>
      </c>
      <c r="E5290" s="205" t="s">
        <v>315</v>
      </c>
      <c r="F5290" s="203">
        <v>50</v>
      </c>
      <c r="G5290" s="205" t="s">
        <v>6451</v>
      </c>
      <c r="H5290" s="205" t="s">
        <v>108</v>
      </c>
      <c r="I5290" s="205" t="s">
        <v>349</v>
      </c>
      <c r="J5290" s="205" t="s">
        <v>108</v>
      </c>
    </row>
    <row r="5291" spans="2:10" s="198" customFormat="1" ht="18" customHeight="1" x14ac:dyDescent="0.2">
      <c r="B5291" s="203">
        <v>2013</v>
      </c>
      <c r="C5291" s="204">
        <v>0</v>
      </c>
      <c r="D5291" s="205" t="s">
        <v>306</v>
      </c>
      <c r="E5291" s="205" t="s">
        <v>315</v>
      </c>
      <c r="F5291" s="203">
        <v>50</v>
      </c>
      <c r="G5291" s="205" t="s">
        <v>6451</v>
      </c>
      <c r="H5291" s="205" t="s">
        <v>349</v>
      </c>
      <c r="I5291" s="205" t="s">
        <v>349</v>
      </c>
      <c r="J5291" s="205" t="s">
        <v>349</v>
      </c>
    </row>
    <row r="5292" spans="2:10" s="198" customFormat="1" ht="18" customHeight="1" x14ac:dyDescent="0.2">
      <c r="B5292" s="203">
        <v>2013</v>
      </c>
      <c r="C5292" s="204">
        <v>12924674.619999999</v>
      </c>
      <c r="D5292" s="205" t="s">
        <v>306</v>
      </c>
      <c r="E5292" s="205" t="s">
        <v>315</v>
      </c>
      <c r="F5292" s="203">
        <v>71</v>
      </c>
      <c r="G5292" s="205" t="s">
        <v>6469</v>
      </c>
      <c r="H5292" s="205" t="s">
        <v>316</v>
      </c>
      <c r="I5292" s="205" t="s">
        <v>316</v>
      </c>
      <c r="J5292" s="205" t="s">
        <v>316</v>
      </c>
    </row>
    <row r="5293" spans="2:10" s="198" customFormat="1" ht="18" customHeight="1" x14ac:dyDescent="0.2">
      <c r="B5293" s="203">
        <v>2013</v>
      </c>
      <c r="C5293" s="204">
        <v>0</v>
      </c>
      <c r="D5293" s="205" t="s">
        <v>306</v>
      </c>
      <c r="E5293" s="205" t="s">
        <v>315</v>
      </c>
      <c r="F5293" s="203">
        <v>71</v>
      </c>
      <c r="G5293" s="205" t="s">
        <v>6469</v>
      </c>
      <c r="H5293" s="205" t="s">
        <v>316</v>
      </c>
      <c r="I5293" s="205" t="s">
        <v>349</v>
      </c>
      <c r="J5293" s="205" t="s">
        <v>316</v>
      </c>
    </row>
    <row r="5294" spans="2:10" s="198" customFormat="1" ht="18" customHeight="1" x14ac:dyDescent="0.2">
      <c r="B5294" s="203">
        <v>2013</v>
      </c>
      <c r="C5294" s="204">
        <v>0</v>
      </c>
      <c r="D5294" s="205" t="s">
        <v>306</v>
      </c>
      <c r="E5294" s="205" t="s">
        <v>315</v>
      </c>
      <c r="F5294" s="203">
        <v>71</v>
      </c>
      <c r="G5294" s="205" t="s">
        <v>6469</v>
      </c>
      <c r="H5294" s="205" t="s">
        <v>349</v>
      </c>
      <c r="I5294" s="205" t="s">
        <v>349</v>
      </c>
      <c r="J5294" s="205" t="s">
        <v>349</v>
      </c>
    </row>
    <row r="5295" spans="2:10" s="198" customFormat="1" ht="18" customHeight="1" x14ac:dyDescent="0.2">
      <c r="B5295" s="203">
        <v>2013</v>
      </c>
      <c r="C5295" s="204">
        <v>0</v>
      </c>
      <c r="D5295" s="205" t="s">
        <v>306</v>
      </c>
      <c r="E5295" s="205" t="s">
        <v>315</v>
      </c>
      <c r="F5295" s="203">
        <v>90</v>
      </c>
      <c r="G5295" s="205" t="s">
        <v>6453</v>
      </c>
      <c r="H5295" s="205" t="s">
        <v>384</v>
      </c>
      <c r="I5295" s="205" t="s">
        <v>349</v>
      </c>
      <c r="J5295" s="205" t="s">
        <v>384</v>
      </c>
    </row>
    <row r="5296" spans="2:10" s="198" customFormat="1" ht="18" customHeight="1" x14ac:dyDescent="0.2">
      <c r="B5296" s="203">
        <v>2013</v>
      </c>
      <c r="C5296" s="204">
        <v>120000</v>
      </c>
      <c r="D5296" s="205" t="s">
        <v>306</v>
      </c>
      <c r="E5296" s="205" t="s">
        <v>315</v>
      </c>
      <c r="F5296" s="203">
        <v>90</v>
      </c>
      <c r="G5296" s="205" t="s">
        <v>6453</v>
      </c>
      <c r="H5296" s="205" t="s">
        <v>359</v>
      </c>
      <c r="I5296" s="205" t="s">
        <v>448</v>
      </c>
      <c r="J5296" s="205" t="s">
        <v>448</v>
      </c>
    </row>
    <row r="5297" spans="2:10" s="198" customFormat="1" ht="18" customHeight="1" x14ac:dyDescent="0.2">
      <c r="B5297" s="203">
        <v>2013</v>
      </c>
      <c r="C5297" s="204">
        <v>31867836.140000001</v>
      </c>
      <c r="D5297" s="205" t="s">
        <v>306</v>
      </c>
      <c r="E5297" s="205" t="s">
        <v>315</v>
      </c>
      <c r="F5297" s="203">
        <v>90</v>
      </c>
      <c r="G5297" s="205" t="s">
        <v>6453</v>
      </c>
      <c r="H5297" s="205" t="s">
        <v>359</v>
      </c>
      <c r="I5297" s="205" t="s">
        <v>432</v>
      </c>
      <c r="J5297" s="205" t="s">
        <v>432</v>
      </c>
    </row>
    <row r="5298" spans="2:10" s="198" customFormat="1" ht="18" customHeight="1" x14ac:dyDescent="0.2">
      <c r="B5298" s="203">
        <v>2013</v>
      </c>
      <c r="C5298" s="204">
        <v>300000</v>
      </c>
      <c r="D5298" s="205" t="s">
        <v>306</v>
      </c>
      <c r="E5298" s="205" t="s">
        <v>315</v>
      </c>
      <c r="F5298" s="203">
        <v>90</v>
      </c>
      <c r="G5298" s="205" t="s">
        <v>6453</v>
      </c>
      <c r="H5298" s="205" t="s">
        <v>359</v>
      </c>
      <c r="I5298" s="205" t="s">
        <v>434</v>
      </c>
      <c r="J5298" s="205" t="s">
        <v>434</v>
      </c>
    </row>
    <row r="5299" spans="2:10" s="198" customFormat="1" ht="18" customHeight="1" x14ac:dyDescent="0.2">
      <c r="B5299" s="203">
        <v>2013</v>
      </c>
      <c r="C5299" s="204">
        <v>0</v>
      </c>
      <c r="D5299" s="205" t="s">
        <v>306</v>
      </c>
      <c r="E5299" s="205" t="s">
        <v>315</v>
      </c>
      <c r="F5299" s="203">
        <v>90</v>
      </c>
      <c r="G5299" s="205" t="s">
        <v>6453</v>
      </c>
      <c r="H5299" s="205" t="s">
        <v>359</v>
      </c>
      <c r="I5299" s="205" t="s">
        <v>349</v>
      </c>
      <c r="J5299" s="205" t="s">
        <v>359</v>
      </c>
    </row>
    <row r="5300" spans="2:10" s="198" customFormat="1" ht="18" customHeight="1" x14ac:dyDescent="0.2">
      <c r="B5300" s="203">
        <v>2013</v>
      </c>
      <c r="C5300" s="204">
        <v>4609977.7300000004</v>
      </c>
      <c r="D5300" s="205" t="s">
        <v>306</v>
      </c>
      <c r="E5300" s="205" t="s">
        <v>315</v>
      </c>
      <c r="F5300" s="203">
        <v>90</v>
      </c>
      <c r="G5300" s="205" t="s">
        <v>6453</v>
      </c>
      <c r="H5300" s="205" t="s">
        <v>359</v>
      </c>
      <c r="I5300" s="205" t="s">
        <v>375</v>
      </c>
      <c r="J5300" s="205" t="s">
        <v>375</v>
      </c>
    </row>
    <row r="5301" spans="2:10" s="198" customFormat="1" ht="18" customHeight="1" x14ac:dyDescent="0.2">
      <c r="B5301" s="203">
        <v>2013</v>
      </c>
      <c r="C5301" s="204">
        <v>336463.54</v>
      </c>
      <c r="D5301" s="205" t="s">
        <v>306</v>
      </c>
      <c r="E5301" s="205" t="s">
        <v>315</v>
      </c>
      <c r="F5301" s="203">
        <v>90</v>
      </c>
      <c r="G5301" s="205" t="s">
        <v>6453</v>
      </c>
      <c r="H5301" s="205" t="s">
        <v>104</v>
      </c>
      <c r="I5301" s="205" t="s">
        <v>104</v>
      </c>
      <c r="J5301" s="205" t="s">
        <v>104</v>
      </c>
    </row>
    <row r="5302" spans="2:10" s="198" customFormat="1" ht="18" customHeight="1" x14ac:dyDescent="0.2">
      <c r="B5302" s="203">
        <v>2013</v>
      </c>
      <c r="C5302" s="204">
        <v>0</v>
      </c>
      <c r="D5302" s="205" t="s">
        <v>306</v>
      </c>
      <c r="E5302" s="205" t="s">
        <v>315</v>
      </c>
      <c r="F5302" s="203">
        <v>90</v>
      </c>
      <c r="G5302" s="205" t="s">
        <v>6453</v>
      </c>
      <c r="H5302" s="205" t="s">
        <v>104</v>
      </c>
      <c r="I5302" s="205" t="s">
        <v>349</v>
      </c>
      <c r="J5302" s="205" t="s">
        <v>104</v>
      </c>
    </row>
    <row r="5303" spans="2:10" s="198" customFormat="1" ht="18" customHeight="1" x14ac:dyDescent="0.2">
      <c r="B5303" s="203">
        <v>2013</v>
      </c>
      <c r="C5303" s="204">
        <v>52766777.740000002</v>
      </c>
      <c r="D5303" s="205" t="s">
        <v>306</v>
      </c>
      <c r="E5303" s="205" t="s">
        <v>315</v>
      </c>
      <c r="F5303" s="203">
        <v>90</v>
      </c>
      <c r="G5303" s="205" t="s">
        <v>6453</v>
      </c>
      <c r="H5303" s="205" t="s">
        <v>108</v>
      </c>
      <c r="I5303" s="205" t="s">
        <v>108</v>
      </c>
      <c r="J5303" s="205" t="s">
        <v>108</v>
      </c>
    </row>
    <row r="5304" spans="2:10" s="198" customFormat="1" ht="18" customHeight="1" x14ac:dyDescent="0.2">
      <c r="B5304" s="203">
        <v>2013</v>
      </c>
      <c r="C5304" s="204">
        <v>0</v>
      </c>
      <c r="D5304" s="205" t="s">
        <v>306</v>
      </c>
      <c r="E5304" s="205" t="s">
        <v>315</v>
      </c>
      <c r="F5304" s="203">
        <v>90</v>
      </c>
      <c r="G5304" s="205" t="s">
        <v>6453</v>
      </c>
      <c r="H5304" s="205" t="s">
        <v>108</v>
      </c>
      <c r="I5304" s="205" t="s">
        <v>349</v>
      </c>
      <c r="J5304" s="205" t="s">
        <v>108</v>
      </c>
    </row>
    <row r="5305" spans="2:10" s="198" customFormat="1" ht="18" customHeight="1" x14ac:dyDescent="0.2">
      <c r="B5305" s="203">
        <v>2013</v>
      </c>
      <c r="C5305" s="204">
        <v>38694062.649999999</v>
      </c>
      <c r="D5305" s="205" t="s">
        <v>306</v>
      </c>
      <c r="E5305" s="205" t="s">
        <v>315</v>
      </c>
      <c r="F5305" s="203">
        <v>90</v>
      </c>
      <c r="G5305" s="205" t="s">
        <v>6453</v>
      </c>
      <c r="H5305" s="205" t="s">
        <v>110</v>
      </c>
      <c r="I5305" s="205" t="s">
        <v>518</v>
      </c>
      <c r="J5305" s="205" t="s">
        <v>518</v>
      </c>
    </row>
    <row r="5306" spans="2:10" s="198" customFormat="1" ht="18" customHeight="1" x14ac:dyDescent="0.2">
      <c r="B5306" s="203">
        <v>2013</v>
      </c>
      <c r="C5306" s="204">
        <v>12903043</v>
      </c>
      <c r="D5306" s="205" t="s">
        <v>306</v>
      </c>
      <c r="E5306" s="205" t="s">
        <v>315</v>
      </c>
      <c r="F5306" s="203">
        <v>90</v>
      </c>
      <c r="G5306" s="205" t="s">
        <v>6453</v>
      </c>
      <c r="H5306" s="205" t="s">
        <v>110</v>
      </c>
      <c r="I5306" s="205" t="s">
        <v>519</v>
      </c>
      <c r="J5306" s="205" t="s">
        <v>519</v>
      </c>
    </row>
    <row r="5307" spans="2:10" s="198" customFormat="1" ht="18" customHeight="1" x14ac:dyDescent="0.2">
      <c r="B5307" s="203">
        <v>2013</v>
      </c>
      <c r="C5307" s="204">
        <v>0</v>
      </c>
      <c r="D5307" s="205" t="s">
        <v>306</v>
      </c>
      <c r="E5307" s="205" t="s">
        <v>315</v>
      </c>
      <c r="F5307" s="203">
        <v>90</v>
      </c>
      <c r="G5307" s="205" t="s">
        <v>6453</v>
      </c>
      <c r="H5307" s="205" t="s">
        <v>110</v>
      </c>
      <c r="I5307" s="205" t="s">
        <v>349</v>
      </c>
      <c r="J5307" s="205" t="s">
        <v>110</v>
      </c>
    </row>
    <row r="5308" spans="2:10" s="198" customFormat="1" ht="18" customHeight="1" x14ac:dyDescent="0.2">
      <c r="B5308" s="203">
        <v>2013</v>
      </c>
      <c r="C5308" s="204">
        <v>34570510</v>
      </c>
      <c r="D5308" s="205" t="s">
        <v>306</v>
      </c>
      <c r="E5308" s="205" t="s">
        <v>315</v>
      </c>
      <c r="F5308" s="203">
        <v>90</v>
      </c>
      <c r="G5308" s="205" t="s">
        <v>6453</v>
      </c>
      <c r="H5308" s="205" t="s">
        <v>317</v>
      </c>
      <c r="I5308" s="205" t="s">
        <v>318</v>
      </c>
      <c r="J5308" s="205" t="s">
        <v>318</v>
      </c>
    </row>
    <row r="5309" spans="2:10" s="198" customFormat="1" ht="18" customHeight="1" x14ac:dyDescent="0.2">
      <c r="B5309" s="203">
        <v>2013</v>
      </c>
      <c r="C5309" s="204">
        <v>5115194.5</v>
      </c>
      <c r="D5309" s="205" t="s">
        <v>306</v>
      </c>
      <c r="E5309" s="205" t="s">
        <v>315</v>
      </c>
      <c r="F5309" s="203">
        <v>90</v>
      </c>
      <c r="G5309" s="205" t="s">
        <v>6453</v>
      </c>
      <c r="H5309" s="205" t="s">
        <v>317</v>
      </c>
      <c r="I5309" s="205" t="s">
        <v>320</v>
      </c>
      <c r="J5309" s="205" t="s">
        <v>320</v>
      </c>
    </row>
    <row r="5310" spans="2:10" s="198" customFormat="1" ht="18" customHeight="1" x14ac:dyDescent="0.2">
      <c r="B5310" s="203">
        <v>2013</v>
      </c>
      <c r="C5310" s="204">
        <v>512112.64000000001</v>
      </c>
      <c r="D5310" s="205" t="s">
        <v>306</v>
      </c>
      <c r="E5310" s="205" t="s">
        <v>315</v>
      </c>
      <c r="F5310" s="203">
        <v>90</v>
      </c>
      <c r="G5310" s="205" t="s">
        <v>6453</v>
      </c>
      <c r="H5310" s="205" t="s">
        <v>317</v>
      </c>
      <c r="I5310" s="205" t="s">
        <v>321</v>
      </c>
      <c r="J5310" s="205" t="s">
        <v>321</v>
      </c>
    </row>
    <row r="5311" spans="2:10" s="198" customFormat="1" ht="18" customHeight="1" x14ac:dyDescent="0.2">
      <c r="B5311" s="203">
        <v>2013</v>
      </c>
      <c r="C5311" s="204">
        <v>248367</v>
      </c>
      <c r="D5311" s="205" t="s">
        <v>306</v>
      </c>
      <c r="E5311" s="205" t="s">
        <v>315</v>
      </c>
      <c r="F5311" s="203">
        <v>90</v>
      </c>
      <c r="G5311" s="205" t="s">
        <v>6453</v>
      </c>
      <c r="H5311" s="205" t="s">
        <v>317</v>
      </c>
      <c r="I5311" s="205" t="s">
        <v>322</v>
      </c>
      <c r="J5311" s="205" t="s">
        <v>322</v>
      </c>
    </row>
    <row r="5312" spans="2:10" s="198" customFormat="1" ht="18" customHeight="1" x14ac:dyDescent="0.2">
      <c r="B5312" s="203">
        <v>2013</v>
      </c>
      <c r="C5312" s="204">
        <v>19573773.309999999</v>
      </c>
      <c r="D5312" s="205" t="s">
        <v>306</v>
      </c>
      <c r="E5312" s="205" t="s">
        <v>315</v>
      </c>
      <c r="F5312" s="203">
        <v>90</v>
      </c>
      <c r="G5312" s="205" t="s">
        <v>6453</v>
      </c>
      <c r="H5312" s="205" t="s">
        <v>317</v>
      </c>
      <c r="I5312" s="205" t="s">
        <v>323</v>
      </c>
      <c r="J5312" s="205" t="s">
        <v>323</v>
      </c>
    </row>
    <row r="5313" spans="2:10" s="198" customFormat="1" ht="18" customHeight="1" x14ac:dyDescent="0.2">
      <c r="B5313" s="203">
        <v>2013</v>
      </c>
      <c r="C5313" s="204">
        <v>98987571.090000004</v>
      </c>
      <c r="D5313" s="205" t="s">
        <v>306</v>
      </c>
      <c r="E5313" s="205" t="s">
        <v>315</v>
      </c>
      <c r="F5313" s="203">
        <v>90</v>
      </c>
      <c r="G5313" s="205" t="s">
        <v>6453</v>
      </c>
      <c r="H5313" s="205" t="s">
        <v>317</v>
      </c>
      <c r="I5313" s="205" t="s">
        <v>324</v>
      </c>
      <c r="J5313" s="205" t="s">
        <v>324</v>
      </c>
    </row>
    <row r="5314" spans="2:10" s="198" customFormat="1" ht="18" customHeight="1" x14ac:dyDescent="0.2">
      <c r="B5314" s="203">
        <v>2013</v>
      </c>
      <c r="C5314" s="204">
        <v>8150734.1500000004</v>
      </c>
      <c r="D5314" s="205" t="s">
        <v>306</v>
      </c>
      <c r="E5314" s="205" t="s">
        <v>315</v>
      </c>
      <c r="F5314" s="203">
        <v>90</v>
      </c>
      <c r="G5314" s="205" t="s">
        <v>6453</v>
      </c>
      <c r="H5314" s="205" t="s">
        <v>317</v>
      </c>
      <c r="I5314" s="205" t="s">
        <v>325</v>
      </c>
      <c r="J5314" s="205" t="s">
        <v>325</v>
      </c>
    </row>
    <row r="5315" spans="2:10" s="198" customFormat="1" ht="18" customHeight="1" x14ac:dyDescent="0.2">
      <c r="B5315" s="203">
        <v>2013</v>
      </c>
      <c r="C5315" s="204">
        <v>11233734.210000001</v>
      </c>
      <c r="D5315" s="205" t="s">
        <v>306</v>
      </c>
      <c r="E5315" s="205" t="s">
        <v>315</v>
      </c>
      <c r="F5315" s="203">
        <v>90</v>
      </c>
      <c r="G5315" s="205" t="s">
        <v>6453</v>
      </c>
      <c r="H5315" s="205" t="s">
        <v>317</v>
      </c>
      <c r="I5315" s="205" t="s">
        <v>326</v>
      </c>
      <c r="J5315" s="205" t="s">
        <v>326</v>
      </c>
    </row>
    <row r="5316" spans="2:10" s="198" customFormat="1" ht="18" customHeight="1" x14ac:dyDescent="0.2">
      <c r="B5316" s="203">
        <v>2013</v>
      </c>
      <c r="C5316" s="204">
        <v>54319873.270000003</v>
      </c>
      <c r="D5316" s="205" t="s">
        <v>306</v>
      </c>
      <c r="E5316" s="205" t="s">
        <v>315</v>
      </c>
      <c r="F5316" s="203">
        <v>90</v>
      </c>
      <c r="G5316" s="205" t="s">
        <v>6453</v>
      </c>
      <c r="H5316" s="205" t="s">
        <v>317</v>
      </c>
      <c r="I5316" s="205" t="s">
        <v>327</v>
      </c>
      <c r="J5316" s="205" t="s">
        <v>327</v>
      </c>
    </row>
    <row r="5317" spans="2:10" s="198" customFormat="1" ht="18" customHeight="1" x14ac:dyDescent="0.2">
      <c r="B5317" s="203">
        <v>2013</v>
      </c>
      <c r="C5317" s="204">
        <v>26684</v>
      </c>
      <c r="D5317" s="205" t="s">
        <v>306</v>
      </c>
      <c r="E5317" s="205" t="s">
        <v>315</v>
      </c>
      <c r="F5317" s="203">
        <v>90</v>
      </c>
      <c r="G5317" s="205" t="s">
        <v>6453</v>
      </c>
      <c r="H5317" s="205" t="s">
        <v>317</v>
      </c>
      <c r="I5317" s="205" t="s">
        <v>512</v>
      </c>
      <c r="J5317" s="205" t="s">
        <v>512</v>
      </c>
    </row>
    <row r="5318" spans="2:10" s="198" customFormat="1" ht="18" customHeight="1" x14ac:dyDescent="0.2">
      <c r="B5318" s="203">
        <v>2013</v>
      </c>
      <c r="C5318" s="204">
        <v>824391.04</v>
      </c>
      <c r="D5318" s="205" t="s">
        <v>306</v>
      </c>
      <c r="E5318" s="205" t="s">
        <v>315</v>
      </c>
      <c r="F5318" s="203">
        <v>90</v>
      </c>
      <c r="G5318" s="205" t="s">
        <v>6453</v>
      </c>
      <c r="H5318" s="205" t="s">
        <v>317</v>
      </c>
      <c r="I5318" s="205" t="s">
        <v>328</v>
      </c>
      <c r="J5318" s="205" t="s">
        <v>328</v>
      </c>
    </row>
    <row r="5319" spans="2:10" s="198" customFormat="1" ht="18" customHeight="1" x14ac:dyDescent="0.2">
      <c r="B5319" s="203">
        <v>2013</v>
      </c>
      <c r="C5319" s="204">
        <v>808257.46</v>
      </c>
      <c r="D5319" s="205" t="s">
        <v>306</v>
      </c>
      <c r="E5319" s="205" t="s">
        <v>315</v>
      </c>
      <c r="F5319" s="203">
        <v>90</v>
      </c>
      <c r="G5319" s="205" t="s">
        <v>6453</v>
      </c>
      <c r="H5319" s="205" t="s">
        <v>317</v>
      </c>
      <c r="I5319" s="205" t="s">
        <v>329</v>
      </c>
      <c r="J5319" s="205" t="s">
        <v>329</v>
      </c>
    </row>
    <row r="5320" spans="2:10" s="198" customFormat="1" ht="18" customHeight="1" x14ac:dyDescent="0.2">
      <c r="B5320" s="203">
        <v>2013</v>
      </c>
      <c r="C5320" s="204">
        <v>470855.45</v>
      </c>
      <c r="D5320" s="205" t="s">
        <v>306</v>
      </c>
      <c r="E5320" s="205" t="s">
        <v>315</v>
      </c>
      <c r="F5320" s="203">
        <v>90</v>
      </c>
      <c r="G5320" s="205" t="s">
        <v>6453</v>
      </c>
      <c r="H5320" s="205" t="s">
        <v>317</v>
      </c>
      <c r="I5320" s="205" t="s">
        <v>330</v>
      </c>
      <c r="J5320" s="205" t="s">
        <v>330</v>
      </c>
    </row>
    <row r="5321" spans="2:10" s="198" customFormat="1" ht="18" customHeight="1" x14ac:dyDescent="0.2">
      <c r="B5321" s="203">
        <v>2013</v>
      </c>
      <c r="C5321" s="204">
        <v>3275675.24</v>
      </c>
      <c r="D5321" s="205" t="s">
        <v>306</v>
      </c>
      <c r="E5321" s="205" t="s">
        <v>315</v>
      </c>
      <c r="F5321" s="203">
        <v>90</v>
      </c>
      <c r="G5321" s="205" t="s">
        <v>6453</v>
      </c>
      <c r="H5321" s="205" t="s">
        <v>317</v>
      </c>
      <c r="I5321" s="205" t="s">
        <v>331</v>
      </c>
      <c r="J5321" s="205" t="s">
        <v>331</v>
      </c>
    </row>
    <row r="5322" spans="2:10" s="198" customFormat="1" ht="18" customHeight="1" x14ac:dyDescent="0.2">
      <c r="B5322" s="203">
        <v>2013</v>
      </c>
      <c r="C5322" s="204">
        <v>6061241.2999999998</v>
      </c>
      <c r="D5322" s="205" t="s">
        <v>306</v>
      </c>
      <c r="E5322" s="205" t="s">
        <v>315</v>
      </c>
      <c r="F5322" s="203">
        <v>90</v>
      </c>
      <c r="G5322" s="205" t="s">
        <v>6453</v>
      </c>
      <c r="H5322" s="205" t="s">
        <v>317</v>
      </c>
      <c r="I5322" s="205" t="s">
        <v>332</v>
      </c>
      <c r="J5322" s="205" t="s">
        <v>332</v>
      </c>
    </row>
    <row r="5323" spans="2:10" s="198" customFormat="1" ht="18" customHeight="1" x14ac:dyDescent="0.2">
      <c r="B5323" s="203">
        <v>2013</v>
      </c>
      <c r="C5323" s="204">
        <v>40318.07</v>
      </c>
      <c r="D5323" s="205" t="s">
        <v>306</v>
      </c>
      <c r="E5323" s="205" t="s">
        <v>315</v>
      </c>
      <c r="F5323" s="203">
        <v>90</v>
      </c>
      <c r="G5323" s="205" t="s">
        <v>6453</v>
      </c>
      <c r="H5323" s="205" t="s">
        <v>317</v>
      </c>
      <c r="I5323" s="205" t="s">
        <v>362</v>
      </c>
      <c r="J5323" s="205" t="s">
        <v>362</v>
      </c>
    </row>
    <row r="5324" spans="2:10" s="198" customFormat="1" ht="18" customHeight="1" x14ac:dyDescent="0.2">
      <c r="B5324" s="203">
        <v>2013</v>
      </c>
      <c r="C5324" s="204">
        <v>518487.17</v>
      </c>
      <c r="D5324" s="205" t="s">
        <v>306</v>
      </c>
      <c r="E5324" s="205" t="s">
        <v>315</v>
      </c>
      <c r="F5324" s="203">
        <v>90</v>
      </c>
      <c r="G5324" s="205" t="s">
        <v>6453</v>
      </c>
      <c r="H5324" s="205" t="s">
        <v>317</v>
      </c>
      <c r="I5324" s="205" t="s">
        <v>333</v>
      </c>
      <c r="J5324" s="205" t="s">
        <v>333</v>
      </c>
    </row>
    <row r="5325" spans="2:10" s="198" customFormat="1" ht="18" customHeight="1" x14ac:dyDescent="0.2">
      <c r="B5325" s="203">
        <v>2013</v>
      </c>
      <c r="C5325" s="204">
        <v>23273567.899999999</v>
      </c>
      <c r="D5325" s="205" t="s">
        <v>306</v>
      </c>
      <c r="E5325" s="205" t="s">
        <v>315</v>
      </c>
      <c r="F5325" s="203">
        <v>90</v>
      </c>
      <c r="G5325" s="205" t="s">
        <v>6453</v>
      </c>
      <c r="H5325" s="205" t="s">
        <v>317</v>
      </c>
      <c r="I5325" s="205" t="s">
        <v>334</v>
      </c>
      <c r="J5325" s="205" t="s">
        <v>334</v>
      </c>
    </row>
    <row r="5326" spans="2:10" s="198" customFormat="1" ht="18" customHeight="1" x14ac:dyDescent="0.2">
      <c r="B5326" s="203">
        <v>2013</v>
      </c>
      <c r="C5326" s="204">
        <v>566539.13</v>
      </c>
      <c r="D5326" s="205" t="s">
        <v>306</v>
      </c>
      <c r="E5326" s="205" t="s">
        <v>315</v>
      </c>
      <c r="F5326" s="203">
        <v>90</v>
      </c>
      <c r="G5326" s="205" t="s">
        <v>6453</v>
      </c>
      <c r="H5326" s="205" t="s">
        <v>317</v>
      </c>
      <c r="I5326" s="205" t="s">
        <v>336</v>
      </c>
      <c r="J5326" s="205" t="s">
        <v>336</v>
      </c>
    </row>
    <row r="5327" spans="2:10" s="198" customFormat="1" ht="18" customHeight="1" x14ac:dyDescent="0.2">
      <c r="B5327" s="203">
        <v>2013</v>
      </c>
      <c r="C5327" s="204">
        <v>3819267.22</v>
      </c>
      <c r="D5327" s="205" t="s">
        <v>306</v>
      </c>
      <c r="E5327" s="205" t="s">
        <v>315</v>
      </c>
      <c r="F5327" s="203">
        <v>90</v>
      </c>
      <c r="G5327" s="205" t="s">
        <v>6453</v>
      </c>
      <c r="H5327" s="205" t="s">
        <v>317</v>
      </c>
      <c r="I5327" s="205" t="s">
        <v>349</v>
      </c>
      <c r="J5327" s="205" t="s">
        <v>317</v>
      </c>
    </row>
    <row r="5328" spans="2:10" s="198" customFormat="1" ht="18" customHeight="1" x14ac:dyDescent="0.2">
      <c r="B5328" s="203">
        <v>2013</v>
      </c>
      <c r="C5328" s="204">
        <v>52867029.759999998</v>
      </c>
      <c r="D5328" s="205" t="s">
        <v>306</v>
      </c>
      <c r="E5328" s="205" t="s">
        <v>315</v>
      </c>
      <c r="F5328" s="203">
        <v>90</v>
      </c>
      <c r="G5328" s="205" t="s">
        <v>6453</v>
      </c>
      <c r="H5328" s="205" t="s">
        <v>317</v>
      </c>
      <c r="I5328" s="205" t="s">
        <v>337</v>
      </c>
      <c r="J5328" s="205" t="s">
        <v>337</v>
      </c>
    </row>
    <row r="5329" spans="2:10" s="198" customFormat="1" ht="18" customHeight="1" x14ac:dyDescent="0.2">
      <c r="B5329" s="203">
        <v>2013</v>
      </c>
      <c r="C5329" s="204">
        <v>390978820.69</v>
      </c>
      <c r="D5329" s="205" t="s">
        <v>306</v>
      </c>
      <c r="E5329" s="205" t="s">
        <v>315</v>
      </c>
      <c r="F5329" s="203">
        <v>90</v>
      </c>
      <c r="G5329" s="205" t="s">
        <v>6453</v>
      </c>
      <c r="H5329" s="205" t="s">
        <v>317</v>
      </c>
      <c r="I5329" s="205" t="s">
        <v>338</v>
      </c>
      <c r="J5329" s="205" t="s">
        <v>338</v>
      </c>
    </row>
    <row r="5330" spans="2:10" s="198" customFormat="1" ht="18" customHeight="1" x14ac:dyDescent="0.2">
      <c r="B5330" s="203">
        <v>2013</v>
      </c>
      <c r="C5330" s="204">
        <v>3645854.43</v>
      </c>
      <c r="D5330" s="205" t="s">
        <v>306</v>
      </c>
      <c r="E5330" s="205" t="s">
        <v>315</v>
      </c>
      <c r="F5330" s="203">
        <v>90</v>
      </c>
      <c r="G5330" s="205" t="s">
        <v>6453</v>
      </c>
      <c r="H5330" s="205" t="s">
        <v>115</v>
      </c>
      <c r="I5330" s="205" t="s">
        <v>118</v>
      </c>
      <c r="J5330" s="205" t="s">
        <v>118</v>
      </c>
    </row>
    <row r="5331" spans="2:10" s="198" customFormat="1" ht="18" customHeight="1" x14ac:dyDescent="0.2">
      <c r="B5331" s="203">
        <v>2013</v>
      </c>
      <c r="C5331" s="204">
        <v>21109.9</v>
      </c>
      <c r="D5331" s="205" t="s">
        <v>306</v>
      </c>
      <c r="E5331" s="205" t="s">
        <v>315</v>
      </c>
      <c r="F5331" s="203">
        <v>90</v>
      </c>
      <c r="G5331" s="205" t="s">
        <v>6453</v>
      </c>
      <c r="H5331" s="205" t="s">
        <v>115</v>
      </c>
      <c r="I5331" s="205" t="s">
        <v>394</v>
      </c>
      <c r="J5331" s="205" t="s">
        <v>394</v>
      </c>
    </row>
    <row r="5332" spans="2:10" s="198" customFormat="1" ht="18" customHeight="1" x14ac:dyDescent="0.2">
      <c r="B5332" s="203">
        <v>2013</v>
      </c>
      <c r="C5332" s="204">
        <v>0</v>
      </c>
      <c r="D5332" s="205" t="s">
        <v>306</v>
      </c>
      <c r="E5332" s="205" t="s">
        <v>315</v>
      </c>
      <c r="F5332" s="203">
        <v>90</v>
      </c>
      <c r="G5332" s="205" t="s">
        <v>6453</v>
      </c>
      <c r="H5332" s="205" t="s">
        <v>115</v>
      </c>
      <c r="I5332" s="205" t="s">
        <v>349</v>
      </c>
      <c r="J5332" s="205" t="s">
        <v>115</v>
      </c>
    </row>
    <row r="5333" spans="2:10" s="198" customFormat="1" ht="18" customHeight="1" x14ac:dyDescent="0.2">
      <c r="B5333" s="203">
        <v>2013</v>
      </c>
      <c r="C5333" s="204">
        <v>83753</v>
      </c>
      <c r="D5333" s="205" t="s">
        <v>306</v>
      </c>
      <c r="E5333" s="205" t="s">
        <v>315</v>
      </c>
      <c r="F5333" s="203">
        <v>90</v>
      </c>
      <c r="G5333" s="205" t="s">
        <v>6453</v>
      </c>
      <c r="H5333" s="205" t="s">
        <v>123</v>
      </c>
      <c r="I5333" s="205" t="s">
        <v>130</v>
      </c>
      <c r="J5333" s="205" t="s">
        <v>130</v>
      </c>
    </row>
    <row r="5334" spans="2:10" s="198" customFormat="1" ht="18" customHeight="1" x14ac:dyDescent="0.2">
      <c r="B5334" s="203">
        <v>2013</v>
      </c>
      <c r="C5334" s="204">
        <v>0</v>
      </c>
      <c r="D5334" s="205" t="s">
        <v>306</v>
      </c>
      <c r="E5334" s="205" t="s">
        <v>315</v>
      </c>
      <c r="F5334" s="203">
        <v>90</v>
      </c>
      <c r="G5334" s="205" t="s">
        <v>6453</v>
      </c>
      <c r="H5334" s="205" t="s">
        <v>123</v>
      </c>
      <c r="I5334" s="205" t="s">
        <v>133</v>
      </c>
      <c r="J5334" s="205" t="s">
        <v>133</v>
      </c>
    </row>
    <row r="5335" spans="2:10" s="198" customFormat="1" ht="18" customHeight="1" x14ac:dyDescent="0.2">
      <c r="B5335" s="203">
        <v>2013</v>
      </c>
      <c r="C5335" s="204">
        <v>959218.73</v>
      </c>
      <c r="D5335" s="205" t="s">
        <v>306</v>
      </c>
      <c r="E5335" s="205" t="s">
        <v>315</v>
      </c>
      <c r="F5335" s="203">
        <v>90</v>
      </c>
      <c r="G5335" s="205" t="s">
        <v>6453</v>
      </c>
      <c r="H5335" s="205" t="s">
        <v>123</v>
      </c>
      <c r="I5335" s="205" t="s">
        <v>138</v>
      </c>
      <c r="J5335" s="205" t="s">
        <v>138</v>
      </c>
    </row>
    <row r="5336" spans="2:10" s="198" customFormat="1" ht="18" customHeight="1" x14ac:dyDescent="0.2">
      <c r="B5336" s="203">
        <v>2013</v>
      </c>
      <c r="C5336" s="204">
        <v>546654.34</v>
      </c>
      <c r="D5336" s="205" t="s">
        <v>306</v>
      </c>
      <c r="E5336" s="205" t="s">
        <v>315</v>
      </c>
      <c r="F5336" s="203">
        <v>90</v>
      </c>
      <c r="G5336" s="205" t="s">
        <v>6453</v>
      </c>
      <c r="H5336" s="205" t="s">
        <v>123</v>
      </c>
      <c r="I5336" s="205" t="s">
        <v>140</v>
      </c>
      <c r="J5336" s="205" t="s">
        <v>140</v>
      </c>
    </row>
    <row r="5337" spans="2:10" s="198" customFormat="1" ht="18" customHeight="1" x14ac:dyDescent="0.2">
      <c r="B5337" s="203">
        <v>2013</v>
      </c>
      <c r="C5337" s="204">
        <v>32077</v>
      </c>
      <c r="D5337" s="205" t="s">
        <v>306</v>
      </c>
      <c r="E5337" s="205" t="s">
        <v>315</v>
      </c>
      <c r="F5337" s="203">
        <v>90</v>
      </c>
      <c r="G5337" s="205" t="s">
        <v>6453</v>
      </c>
      <c r="H5337" s="205" t="s">
        <v>123</v>
      </c>
      <c r="I5337" s="205" t="s">
        <v>141</v>
      </c>
      <c r="J5337" s="205" t="s">
        <v>141</v>
      </c>
    </row>
    <row r="5338" spans="2:10" s="198" customFormat="1" ht="18" customHeight="1" x14ac:dyDescent="0.2">
      <c r="B5338" s="203">
        <v>2013</v>
      </c>
      <c r="C5338" s="204">
        <v>123786</v>
      </c>
      <c r="D5338" s="205" t="s">
        <v>306</v>
      </c>
      <c r="E5338" s="205" t="s">
        <v>315</v>
      </c>
      <c r="F5338" s="203">
        <v>90</v>
      </c>
      <c r="G5338" s="205" t="s">
        <v>6453</v>
      </c>
      <c r="H5338" s="205" t="s">
        <v>123</v>
      </c>
      <c r="I5338" s="205" t="s">
        <v>147</v>
      </c>
      <c r="J5338" s="205" t="s">
        <v>147</v>
      </c>
    </row>
    <row r="5339" spans="2:10" s="198" customFormat="1" ht="18" customHeight="1" x14ac:dyDescent="0.2">
      <c r="B5339" s="203">
        <v>2013</v>
      </c>
      <c r="C5339" s="204">
        <v>222004.79</v>
      </c>
      <c r="D5339" s="205" t="s">
        <v>306</v>
      </c>
      <c r="E5339" s="205" t="s">
        <v>315</v>
      </c>
      <c r="F5339" s="203">
        <v>90</v>
      </c>
      <c r="G5339" s="205" t="s">
        <v>6453</v>
      </c>
      <c r="H5339" s="205" t="s">
        <v>123</v>
      </c>
      <c r="I5339" s="205" t="s">
        <v>148</v>
      </c>
      <c r="J5339" s="205" t="s">
        <v>148</v>
      </c>
    </row>
    <row r="5340" spans="2:10" s="198" customFormat="1" ht="18" customHeight="1" x14ac:dyDescent="0.2">
      <c r="B5340" s="203">
        <v>2013</v>
      </c>
      <c r="C5340" s="204">
        <v>12959.52</v>
      </c>
      <c r="D5340" s="205" t="s">
        <v>306</v>
      </c>
      <c r="E5340" s="205" t="s">
        <v>315</v>
      </c>
      <c r="F5340" s="203">
        <v>90</v>
      </c>
      <c r="G5340" s="205" t="s">
        <v>6453</v>
      </c>
      <c r="H5340" s="205" t="s">
        <v>123</v>
      </c>
      <c r="I5340" s="205" t="s">
        <v>152</v>
      </c>
      <c r="J5340" s="205" t="s">
        <v>152</v>
      </c>
    </row>
    <row r="5341" spans="2:10" s="198" customFormat="1" ht="18" customHeight="1" x14ac:dyDescent="0.2">
      <c r="B5341" s="203">
        <v>2013</v>
      </c>
      <c r="C5341" s="204">
        <v>1916831.51</v>
      </c>
      <c r="D5341" s="205" t="s">
        <v>306</v>
      </c>
      <c r="E5341" s="205" t="s">
        <v>315</v>
      </c>
      <c r="F5341" s="203">
        <v>90</v>
      </c>
      <c r="G5341" s="205" t="s">
        <v>6453</v>
      </c>
      <c r="H5341" s="205" t="s">
        <v>123</v>
      </c>
      <c r="I5341" s="205" t="s">
        <v>153</v>
      </c>
      <c r="J5341" s="205" t="s">
        <v>153</v>
      </c>
    </row>
    <row r="5342" spans="2:10" s="198" customFormat="1" ht="18" customHeight="1" x14ac:dyDescent="0.2">
      <c r="B5342" s="203">
        <v>2013</v>
      </c>
      <c r="C5342" s="204">
        <v>0</v>
      </c>
      <c r="D5342" s="205" t="s">
        <v>306</v>
      </c>
      <c r="E5342" s="205" t="s">
        <v>315</v>
      </c>
      <c r="F5342" s="203">
        <v>90</v>
      </c>
      <c r="G5342" s="205" t="s">
        <v>6453</v>
      </c>
      <c r="H5342" s="205" t="s">
        <v>123</v>
      </c>
      <c r="I5342" s="205" t="s">
        <v>349</v>
      </c>
      <c r="J5342" s="205"/>
    </row>
    <row r="5343" spans="2:10" s="198" customFormat="1" ht="18" customHeight="1" x14ac:dyDescent="0.2">
      <c r="B5343" s="203">
        <v>2013</v>
      </c>
      <c r="C5343" s="204">
        <v>127639217.97</v>
      </c>
      <c r="D5343" s="205" t="s">
        <v>306</v>
      </c>
      <c r="E5343" s="205" t="s">
        <v>315</v>
      </c>
      <c r="F5343" s="203">
        <v>90</v>
      </c>
      <c r="G5343" s="205" t="s">
        <v>6453</v>
      </c>
      <c r="H5343" s="205" t="s">
        <v>339</v>
      </c>
      <c r="I5343" s="205" t="s">
        <v>342</v>
      </c>
      <c r="J5343" s="205" t="s">
        <v>342</v>
      </c>
    </row>
    <row r="5344" spans="2:10" s="198" customFormat="1" ht="18" customHeight="1" x14ac:dyDescent="0.2">
      <c r="B5344" s="203">
        <v>2013</v>
      </c>
      <c r="C5344" s="204">
        <v>6248617.9400000004</v>
      </c>
      <c r="D5344" s="205" t="s">
        <v>306</v>
      </c>
      <c r="E5344" s="205" t="s">
        <v>315</v>
      </c>
      <c r="F5344" s="203">
        <v>90</v>
      </c>
      <c r="G5344" s="205" t="s">
        <v>6453</v>
      </c>
      <c r="H5344" s="205" t="s">
        <v>339</v>
      </c>
      <c r="I5344" s="205" t="s">
        <v>343</v>
      </c>
      <c r="J5344" s="205" t="s">
        <v>343</v>
      </c>
    </row>
    <row r="5345" spans="2:10" s="198" customFormat="1" ht="18" customHeight="1" x14ac:dyDescent="0.2">
      <c r="B5345" s="203">
        <v>2013</v>
      </c>
      <c r="C5345" s="204">
        <v>1257198513.0699999</v>
      </c>
      <c r="D5345" s="205" t="s">
        <v>306</v>
      </c>
      <c r="E5345" s="205" t="s">
        <v>315</v>
      </c>
      <c r="F5345" s="203">
        <v>90</v>
      </c>
      <c r="G5345" s="205" t="s">
        <v>6453</v>
      </c>
      <c r="H5345" s="205" t="s">
        <v>339</v>
      </c>
      <c r="I5345" s="205" t="s">
        <v>344</v>
      </c>
      <c r="J5345" s="205" t="s">
        <v>344</v>
      </c>
    </row>
    <row r="5346" spans="2:10" s="198" customFormat="1" ht="18" customHeight="1" x14ac:dyDescent="0.2">
      <c r="B5346" s="203">
        <v>2013</v>
      </c>
      <c r="C5346" s="204">
        <v>413194631.44999999</v>
      </c>
      <c r="D5346" s="205" t="s">
        <v>306</v>
      </c>
      <c r="E5346" s="205" t="s">
        <v>315</v>
      </c>
      <c r="F5346" s="203">
        <v>90</v>
      </c>
      <c r="G5346" s="205" t="s">
        <v>6453</v>
      </c>
      <c r="H5346" s="205" t="s">
        <v>339</v>
      </c>
      <c r="I5346" s="205" t="s">
        <v>345</v>
      </c>
      <c r="J5346" s="205" t="s">
        <v>345</v>
      </c>
    </row>
    <row r="5347" spans="2:10" s="198" customFormat="1" ht="18" customHeight="1" x14ac:dyDescent="0.2">
      <c r="B5347" s="203">
        <v>2013</v>
      </c>
      <c r="C5347" s="204">
        <v>1393758.04</v>
      </c>
      <c r="D5347" s="205" t="s">
        <v>306</v>
      </c>
      <c r="E5347" s="205" t="s">
        <v>315</v>
      </c>
      <c r="F5347" s="203">
        <v>90</v>
      </c>
      <c r="G5347" s="205" t="s">
        <v>6453</v>
      </c>
      <c r="H5347" s="205" t="s">
        <v>339</v>
      </c>
      <c r="I5347" s="205" t="s">
        <v>513</v>
      </c>
      <c r="J5347" s="205" t="s">
        <v>513</v>
      </c>
    </row>
    <row r="5348" spans="2:10" s="198" customFormat="1" ht="18" customHeight="1" x14ac:dyDescent="0.2">
      <c r="B5348" s="203">
        <v>2013</v>
      </c>
      <c r="C5348" s="204">
        <v>183600</v>
      </c>
      <c r="D5348" s="205" t="s">
        <v>306</v>
      </c>
      <c r="E5348" s="205" t="s">
        <v>315</v>
      </c>
      <c r="F5348" s="203">
        <v>90</v>
      </c>
      <c r="G5348" s="205" t="s">
        <v>6453</v>
      </c>
      <c r="H5348" s="205" t="s">
        <v>339</v>
      </c>
      <c r="I5348" s="205" t="s">
        <v>347</v>
      </c>
      <c r="J5348" s="205" t="s">
        <v>347</v>
      </c>
    </row>
    <row r="5349" spans="2:10" s="198" customFormat="1" ht="18" customHeight="1" x14ac:dyDescent="0.2">
      <c r="B5349" s="203">
        <v>2013</v>
      </c>
      <c r="C5349" s="204">
        <v>2720234.12</v>
      </c>
      <c r="D5349" s="205" t="s">
        <v>306</v>
      </c>
      <c r="E5349" s="205" t="s">
        <v>315</v>
      </c>
      <c r="F5349" s="203">
        <v>90</v>
      </c>
      <c r="G5349" s="205" t="s">
        <v>6453</v>
      </c>
      <c r="H5349" s="205" t="s">
        <v>339</v>
      </c>
      <c r="I5349" s="205" t="s">
        <v>403</v>
      </c>
      <c r="J5349" s="205" t="s">
        <v>403</v>
      </c>
    </row>
    <row r="5350" spans="2:10" s="198" customFormat="1" ht="18" customHeight="1" x14ac:dyDescent="0.2">
      <c r="B5350" s="203">
        <v>2013</v>
      </c>
      <c r="C5350" s="204">
        <v>1714598.59</v>
      </c>
      <c r="D5350" s="205" t="s">
        <v>306</v>
      </c>
      <c r="E5350" s="205" t="s">
        <v>315</v>
      </c>
      <c r="F5350" s="203">
        <v>90</v>
      </c>
      <c r="G5350" s="205" t="s">
        <v>6453</v>
      </c>
      <c r="H5350" s="205" t="s">
        <v>339</v>
      </c>
      <c r="I5350" s="205" t="s">
        <v>348</v>
      </c>
      <c r="J5350" s="205" t="s">
        <v>348</v>
      </c>
    </row>
    <row r="5351" spans="2:10" s="198" customFormat="1" ht="18" customHeight="1" x14ac:dyDescent="0.2">
      <c r="B5351" s="203">
        <v>2013</v>
      </c>
      <c r="C5351" s="204">
        <v>143426038.63999999</v>
      </c>
      <c r="D5351" s="205" t="s">
        <v>306</v>
      </c>
      <c r="E5351" s="205" t="s">
        <v>315</v>
      </c>
      <c r="F5351" s="203">
        <v>90</v>
      </c>
      <c r="G5351" s="205" t="s">
        <v>6453</v>
      </c>
      <c r="H5351" s="205" t="s">
        <v>339</v>
      </c>
      <c r="I5351" s="205" t="s">
        <v>404</v>
      </c>
      <c r="J5351" s="205" t="s">
        <v>404</v>
      </c>
    </row>
    <row r="5352" spans="2:10" s="198" customFormat="1" ht="18" customHeight="1" x14ac:dyDescent="0.2">
      <c r="B5352" s="203">
        <v>2013</v>
      </c>
      <c r="C5352" s="204">
        <v>30000</v>
      </c>
      <c r="D5352" s="205" t="s">
        <v>306</v>
      </c>
      <c r="E5352" s="205" t="s">
        <v>315</v>
      </c>
      <c r="F5352" s="203">
        <v>90</v>
      </c>
      <c r="G5352" s="205" t="s">
        <v>6453</v>
      </c>
      <c r="H5352" s="205" t="s">
        <v>339</v>
      </c>
      <c r="I5352" s="205" t="s">
        <v>376</v>
      </c>
      <c r="J5352" s="205" t="s">
        <v>376</v>
      </c>
    </row>
    <row r="5353" spans="2:10" s="198" customFormat="1" ht="18" customHeight="1" x14ac:dyDescent="0.2">
      <c r="B5353" s="203">
        <v>2013</v>
      </c>
      <c r="C5353" s="204">
        <v>990977.25</v>
      </c>
      <c r="D5353" s="205" t="s">
        <v>306</v>
      </c>
      <c r="E5353" s="205" t="s">
        <v>315</v>
      </c>
      <c r="F5353" s="203">
        <v>90</v>
      </c>
      <c r="G5353" s="205" t="s">
        <v>6453</v>
      </c>
      <c r="H5353" s="205" t="s">
        <v>339</v>
      </c>
      <c r="I5353" s="205" t="s">
        <v>349</v>
      </c>
      <c r="J5353" s="205" t="s">
        <v>339</v>
      </c>
    </row>
    <row r="5354" spans="2:10" s="198" customFormat="1" ht="18" customHeight="1" x14ac:dyDescent="0.2">
      <c r="B5354" s="203">
        <v>2013</v>
      </c>
      <c r="C5354" s="204">
        <v>10220</v>
      </c>
      <c r="D5354" s="205" t="s">
        <v>306</v>
      </c>
      <c r="E5354" s="205" t="s">
        <v>315</v>
      </c>
      <c r="F5354" s="203">
        <v>90</v>
      </c>
      <c r="G5354" s="205" t="s">
        <v>6453</v>
      </c>
      <c r="H5354" s="205" t="s">
        <v>158</v>
      </c>
      <c r="I5354" s="205" t="s">
        <v>158</v>
      </c>
      <c r="J5354" s="205" t="s">
        <v>158</v>
      </c>
    </row>
    <row r="5355" spans="2:10" s="198" customFormat="1" ht="18" customHeight="1" x14ac:dyDescent="0.2">
      <c r="B5355" s="203">
        <v>2013</v>
      </c>
      <c r="C5355" s="204">
        <v>0</v>
      </c>
      <c r="D5355" s="205" t="s">
        <v>306</v>
      </c>
      <c r="E5355" s="205" t="s">
        <v>315</v>
      </c>
      <c r="F5355" s="203">
        <v>90</v>
      </c>
      <c r="G5355" s="205" t="s">
        <v>6453</v>
      </c>
      <c r="H5355" s="205" t="s">
        <v>158</v>
      </c>
      <c r="I5355" s="205" t="s">
        <v>349</v>
      </c>
      <c r="J5355" s="205"/>
    </row>
    <row r="5356" spans="2:10" s="198" customFormat="1" ht="18" customHeight="1" x14ac:dyDescent="0.2">
      <c r="B5356" s="203">
        <v>2013</v>
      </c>
      <c r="C5356" s="204">
        <v>308000</v>
      </c>
      <c r="D5356" s="205" t="s">
        <v>306</v>
      </c>
      <c r="E5356" s="205" t="s">
        <v>315</v>
      </c>
      <c r="F5356" s="203">
        <v>90</v>
      </c>
      <c r="G5356" s="205" t="s">
        <v>6453</v>
      </c>
      <c r="H5356" s="205" t="s">
        <v>194</v>
      </c>
      <c r="I5356" s="205" t="s">
        <v>175</v>
      </c>
      <c r="J5356" s="205" t="s">
        <v>175</v>
      </c>
    </row>
    <row r="5357" spans="2:10" s="198" customFormat="1" ht="18" customHeight="1" x14ac:dyDescent="0.2">
      <c r="B5357" s="203">
        <v>2013</v>
      </c>
      <c r="C5357" s="204">
        <v>17334116.449999999</v>
      </c>
      <c r="D5357" s="205" t="s">
        <v>306</v>
      </c>
      <c r="E5357" s="205" t="s">
        <v>315</v>
      </c>
      <c r="F5357" s="203">
        <v>90</v>
      </c>
      <c r="G5357" s="205" t="s">
        <v>6453</v>
      </c>
      <c r="H5357" s="205" t="s">
        <v>194</v>
      </c>
      <c r="I5357" s="205" t="s">
        <v>460</v>
      </c>
      <c r="J5357" s="205" t="s">
        <v>460</v>
      </c>
    </row>
    <row r="5358" spans="2:10" s="198" customFormat="1" ht="18" customHeight="1" x14ac:dyDescent="0.2">
      <c r="B5358" s="203">
        <v>2013</v>
      </c>
      <c r="C5358" s="204">
        <v>215988</v>
      </c>
      <c r="D5358" s="205" t="s">
        <v>306</v>
      </c>
      <c r="E5358" s="205" t="s">
        <v>315</v>
      </c>
      <c r="F5358" s="203">
        <v>90</v>
      </c>
      <c r="G5358" s="205" t="s">
        <v>6453</v>
      </c>
      <c r="H5358" s="205" t="s">
        <v>194</v>
      </c>
      <c r="I5358" s="205" t="s">
        <v>415</v>
      </c>
      <c r="J5358" s="205" t="s">
        <v>415</v>
      </c>
    </row>
    <row r="5359" spans="2:10" s="198" customFormat="1" ht="18" customHeight="1" x14ac:dyDescent="0.2">
      <c r="B5359" s="203">
        <v>2013</v>
      </c>
      <c r="C5359" s="204">
        <v>370853.98</v>
      </c>
      <c r="D5359" s="205" t="s">
        <v>306</v>
      </c>
      <c r="E5359" s="205" t="s">
        <v>315</v>
      </c>
      <c r="F5359" s="203">
        <v>90</v>
      </c>
      <c r="G5359" s="205" t="s">
        <v>6453</v>
      </c>
      <c r="H5359" s="205" t="s">
        <v>194</v>
      </c>
      <c r="I5359" s="205" t="s">
        <v>417</v>
      </c>
      <c r="J5359" s="205" t="s">
        <v>417</v>
      </c>
    </row>
    <row r="5360" spans="2:10" s="198" customFormat="1" ht="18" customHeight="1" x14ac:dyDescent="0.2">
      <c r="B5360" s="203">
        <v>2013</v>
      </c>
      <c r="C5360" s="204">
        <v>53755.040000000001</v>
      </c>
      <c r="D5360" s="205" t="s">
        <v>306</v>
      </c>
      <c r="E5360" s="205" t="s">
        <v>315</v>
      </c>
      <c r="F5360" s="203">
        <v>90</v>
      </c>
      <c r="G5360" s="205" t="s">
        <v>6453</v>
      </c>
      <c r="H5360" s="205" t="s">
        <v>194</v>
      </c>
      <c r="I5360" s="205" t="s">
        <v>179</v>
      </c>
      <c r="J5360" s="205" t="s">
        <v>179</v>
      </c>
    </row>
    <row r="5361" spans="2:10" s="198" customFormat="1" ht="18" customHeight="1" x14ac:dyDescent="0.2">
      <c r="B5361" s="203">
        <v>2013</v>
      </c>
      <c r="C5361" s="204">
        <v>7384546.9800000004</v>
      </c>
      <c r="D5361" s="205" t="s">
        <v>306</v>
      </c>
      <c r="E5361" s="205" t="s">
        <v>315</v>
      </c>
      <c r="F5361" s="203">
        <v>90</v>
      </c>
      <c r="G5361" s="205" t="s">
        <v>6453</v>
      </c>
      <c r="H5361" s="205" t="s">
        <v>194</v>
      </c>
      <c r="I5361" s="205" t="s">
        <v>205</v>
      </c>
      <c r="J5361" s="205" t="s">
        <v>205</v>
      </c>
    </row>
    <row r="5362" spans="2:10" s="198" customFormat="1" ht="18" customHeight="1" x14ac:dyDescent="0.2">
      <c r="B5362" s="203">
        <v>2013</v>
      </c>
      <c r="C5362" s="204">
        <v>20598179.550000001</v>
      </c>
      <c r="D5362" s="205" t="s">
        <v>306</v>
      </c>
      <c r="E5362" s="205" t="s">
        <v>315</v>
      </c>
      <c r="F5362" s="203">
        <v>90</v>
      </c>
      <c r="G5362" s="205" t="s">
        <v>6453</v>
      </c>
      <c r="H5362" s="205" t="s">
        <v>194</v>
      </c>
      <c r="I5362" s="205" t="s">
        <v>191</v>
      </c>
      <c r="J5362" s="205" t="s">
        <v>191</v>
      </c>
    </row>
    <row r="5363" spans="2:10" s="198" customFormat="1" ht="18" customHeight="1" x14ac:dyDescent="0.2">
      <c r="B5363" s="203">
        <v>2013</v>
      </c>
      <c r="C5363" s="204">
        <v>163926.99</v>
      </c>
      <c r="D5363" s="205" t="s">
        <v>306</v>
      </c>
      <c r="E5363" s="205" t="s">
        <v>315</v>
      </c>
      <c r="F5363" s="203">
        <v>90</v>
      </c>
      <c r="G5363" s="205" t="s">
        <v>6453</v>
      </c>
      <c r="H5363" s="205" t="s">
        <v>194</v>
      </c>
      <c r="I5363" s="205" t="s">
        <v>192</v>
      </c>
      <c r="J5363" s="205" t="s">
        <v>192</v>
      </c>
    </row>
    <row r="5364" spans="2:10" s="198" customFormat="1" ht="18" customHeight="1" x14ac:dyDescent="0.2">
      <c r="B5364" s="203">
        <v>2013</v>
      </c>
      <c r="C5364" s="204">
        <v>0</v>
      </c>
      <c r="D5364" s="205" t="s">
        <v>306</v>
      </c>
      <c r="E5364" s="205" t="s">
        <v>315</v>
      </c>
      <c r="F5364" s="203">
        <v>90</v>
      </c>
      <c r="G5364" s="205" t="s">
        <v>6453</v>
      </c>
      <c r="H5364" s="205" t="s">
        <v>194</v>
      </c>
      <c r="I5364" s="205" t="s">
        <v>349</v>
      </c>
      <c r="J5364" s="205" t="s">
        <v>194</v>
      </c>
    </row>
    <row r="5365" spans="2:10" s="198" customFormat="1" ht="18" customHeight="1" x14ac:dyDescent="0.2">
      <c r="B5365" s="203">
        <v>2013</v>
      </c>
      <c r="C5365" s="204">
        <v>9441782.3000000007</v>
      </c>
      <c r="D5365" s="205" t="s">
        <v>306</v>
      </c>
      <c r="E5365" s="205" t="s">
        <v>315</v>
      </c>
      <c r="F5365" s="203">
        <v>90</v>
      </c>
      <c r="G5365" s="205" t="s">
        <v>6453</v>
      </c>
      <c r="H5365" s="205" t="s">
        <v>194</v>
      </c>
      <c r="I5365" s="205" t="s">
        <v>420</v>
      </c>
      <c r="J5365" s="205" t="s">
        <v>420</v>
      </c>
    </row>
    <row r="5366" spans="2:10" s="198" customFormat="1" ht="18" customHeight="1" x14ac:dyDescent="0.2">
      <c r="B5366" s="203">
        <v>2013</v>
      </c>
      <c r="C5366" s="204">
        <v>1025788</v>
      </c>
      <c r="D5366" s="205" t="s">
        <v>306</v>
      </c>
      <c r="E5366" s="205" t="s">
        <v>315</v>
      </c>
      <c r="F5366" s="203">
        <v>90</v>
      </c>
      <c r="G5366" s="205" t="s">
        <v>6453</v>
      </c>
      <c r="H5366" s="205" t="s">
        <v>194</v>
      </c>
      <c r="I5366" s="205" t="s">
        <v>356</v>
      </c>
      <c r="J5366" s="205" t="s">
        <v>356</v>
      </c>
    </row>
    <row r="5367" spans="2:10" s="198" customFormat="1" ht="18" customHeight="1" x14ac:dyDescent="0.2">
      <c r="B5367" s="203">
        <v>2013</v>
      </c>
      <c r="C5367" s="204">
        <v>5470434.7999999998</v>
      </c>
      <c r="D5367" s="205" t="s">
        <v>306</v>
      </c>
      <c r="E5367" s="205" t="s">
        <v>315</v>
      </c>
      <c r="F5367" s="203">
        <v>90</v>
      </c>
      <c r="G5367" s="205" t="s">
        <v>6453</v>
      </c>
      <c r="H5367" s="205" t="s">
        <v>194</v>
      </c>
      <c r="I5367" s="205" t="s">
        <v>514</v>
      </c>
      <c r="J5367" s="205" t="s">
        <v>514</v>
      </c>
    </row>
    <row r="5368" spans="2:10" s="198" customFormat="1" ht="18" customHeight="1" x14ac:dyDescent="0.2">
      <c r="B5368" s="203">
        <v>2013</v>
      </c>
      <c r="C5368" s="204">
        <v>168590.4</v>
      </c>
      <c r="D5368" s="205" t="s">
        <v>306</v>
      </c>
      <c r="E5368" s="205" t="s">
        <v>315</v>
      </c>
      <c r="F5368" s="203">
        <v>90</v>
      </c>
      <c r="G5368" s="205" t="s">
        <v>6453</v>
      </c>
      <c r="H5368" s="205" t="s">
        <v>194</v>
      </c>
      <c r="I5368" s="205" t="s">
        <v>465</v>
      </c>
      <c r="J5368" s="205" t="s">
        <v>465</v>
      </c>
    </row>
    <row r="5369" spans="2:10" s="198" customFormat="1" ht="18" customHeight="1" x14ac:dyDescent="0.2">
      <c r="B5369" s="203">
        <v>2013</v>
      </c>
      <c r="C5369" s="204">
        <v>28424930.219999999</v>
      </c>
      <c r="D5369" s="205" t="s">
        <v>306</v>
      </c>
      <c r="E5369" s="205" t="s">
        <v>315</v>
      </c>
      <c r="F5369" s="203">
        <v>90</v>
      </c>
      <c r="G5369" s="205" t="s">
        <v>6453</v>
      </c>
      <c r="H5369" s="205" t="s">
        <v>194</v>
      </c>
      <c r="I5369" s="205" t="s">
        <v>438</v>
      </c>
      <c r="J5369" s="205" t="s">
        <v>438</v>
      </c>
    </row>
    <row r="5370" spans="2:10" s="198" customFormat="1" ht="18" customHeight="1" x14ac:dyDescent="0.2">
      <c r="B5370" s="203">
        <v>2013</v>
      </c>
      <c r="C5370" s="204">
        <v>14025091.199999999</v>
      </c>
      <c r="D5370" s="205" t="s">
        <v>306</v>
      </c>
      <c r="E5370" s="205" t="s">
        <v>315</v>
      </c>
      <c r="F5370" s="203">
        <v>90</v>
      </c>
      <c r="G5370" s="205" t="s">
        <v>6453</v>
      </c>
      <c r="H5370" s="205" t="s">
        <v>194</v>
      </c>
      <c r="I5370" s="205" t="s">
        <v>488</v>
      </c>
      <c r="J5370" s="205" t="s">
        <v>488</v>
      </c>
    </row>
    <row r="5371" spans="2:10" s="198" customFormat="1" ht="18" customHeight="1" x14ac:dyDescent="0.2">
      <c r="B5371" s="203">
        <v>2013</v>
      </c>
      <c r="C5371" s="204">
        <v>0</v>
      </c>
      <c r="D5371" s="205" t="s">
        <v>306</v>
      </c>
      <c r="E5371" s="205" t="s">
        <v>315</v>
      </c>
      <c r="F5371" s="203">
        <v>90</v>
      </c>
      <c r="G5371" s="205" t="s">
        <v>6453</v>
      </c>
      <c r="H5371" s="205" t="s">
        <v>349</v>
      </c>
      <c r="I5371" s="205" t="s">
        <v>349</v>
      </c>
      <c r="J5371" s="205" t="s">
        <v>349</v>
      </c>
    </row>
    <row r="5372" spans="2:10" s="198" customFormat="1" ht="18" customHeight="1" x14ac:dyDescent="0.2">
      <c r="B5372" s="203">
        <v>2013</v>
      </c>
      <c r="C5372" s="204">
        <v>145034.25</v>
      </c>
      <c r="D5372" s="205" t="s">
        <v>306</v>
      </c>
      <c r="E5372" s="205" t="s">
        <v>315</v>
      </c>
      <c r="F5372" s="203">
        <v>90</v>
      </c>
      <c r="G5372" s="205" t="s">
        <v>6453</v>
      </c>
      <c r="H5372" s="205" t="s">
        <v>236</v>
      </c>
      <c r="I5372" s="205" t="s">
        <v>357</v>
      </c>
      <c r="J5372" s="205" t="s">
        <v>357</v>
      </c>
    </row>
    <row r="5373" spans="2:10" s="198" customFormat="1" ht="18" customHeight="1" x14ac:dyDescent="0.2">
      <c r="B5373" s="203">
        <v>2013</v>
      </c>
      <c r="C5373" s="204">
        <v>1392051.25</v>
      </c>
      <c r="D5373" s="205" t="s">
        <v>306</v>
      </c>
      <c r="E5373" s="205" t="s">
        <v>315</v>
      </c>
      <c r="F5373" s="203">
        <v>90</v>
      </c>
      <c r="G5373" s="205" t="s">
        <v>6453</v>
      </c>
      <c r="H5373" s="205" t="s">
        <v>236</v>
      </c>
      <c r="I5373" s="205" t="s">
        <v>537</v>
      </c>
      <c r="J5373" s="205" t="s">
        <v>537</v>
      </c>
    </row>
    <row r="5374" spans="2:10" s="198" customFormat="1" ht="18" customHeight="1" x14ac:dyDescent="0.2">
      <c r="B5374" s="203">
        <v>2013</v>
      </c>
      <c r="C5374" s="204">
        <v>0</v>
      </c>
      <c r="D5374" s="205" t="s">
        <v>306</v>
      </c>
      <c r="E5374" s="205" t="s">
        <v>315</v>
      </c>
      <c r="F5374" s="203">
        <v>90</v>
      </c>
      <c r="G5374" s="205" t="s">
        <v>6453</v>
      </c>
      <c r="H5374" s="205" t="s">
        <v>236</v>
      </c>
      <c r="I5374" s="205" t="s">
        <v>349</v>
      </c>
      <c r="J5374" s="205" t="s">
        <v>236</v>
      </c>
    </row>
    <row r="5375" spans="2:10" s="198" customFormat="1" ht="18" customHeight="1" x14ac:dyDescent="0.2">
      <c r="B5375" s="203">
        <v>2013</v>
      </c>
      <c r="C5375" s="204">
        <v>0</v>
      </c>
      <c r="D5375" s="205" t="s">
        <v>306</v>
      </c>
      <c r="E5375" s="205" t="s">
        <v>315</v>
      </c>
      <c r="F5375" s="203">
        <v>90</v>
      </c>
      <c r="G5375" s="205" t="s">
        <v>6453</v>
      </c>
      <c r="H5375" s="205" t="s">
        <v>237</v>
      </c>
      <c r="I5375" s="205" t="s">
        <v>349</v>
      </c>
      <c r="J5375" s="205" t="s">
        <v>237</v>
      </c>
    </row>
    <row r="5376" spans="2:10" s="198" customFormat="1" ht="18" customHeight="1" x14ac:dyDescent="0.2">
      <c r="B5376" s="203">
        <v>2013</v>
      </c>
      <c r="C5376" s="204">
        <v>897000</v>
      </c>
      <c r="D5376" s="205" t="s">
        <v>306</v>
      </c>
      <c r="E5376" s="205" t="s">
        <v>315</v>
      </c>
      <c r="F5376" s="203">
        <v>90</v>
      </c>
      <c r="G5376" s="205" t="s">
        <v>6453</v>
      </c>
      <c r="H5376" s="205" t="s">
        <v>237</v>
      </c>
      <c r="I5376" s="205" t="s">
        <v>240</v>
      </c>
      <c r="J5376" s="205" t="s">
        <v>240</v>
      </c>
    </row>
    <row r="5377" spans="2:10" s="198" customFormat="1" ht="18" customHeight="1" x14ac:dyDescent="0.2">
      <c r="B5377" s="203">
        <v>2013</v>
      </c>
      <c r="C5377" s="204">
        <v>3349721.31</v>
      </c>
      <c r="D5377" s="205" t="s">
        <v>306</v>
      </c>
      <c r="E5377" s="205" t="s">
        <v>315</v>
      </c>
      <c r="F5377" s="203">
        <v>91</v>
      </c>
      <c r="G5377" s="205" t="s">
        <v>6465</v>
      </c>
      <c r="H5377" s="205" t="s">
        <v>359</v>
      </c>
      <c r="I5377" s="205" t="s">
        <v>432</v>
      </c>
      <c r="J5377" s="205" t="s">
        <v>432</v>
      </c>
    </row>
    <row r="5378" spans="2:10" s="198" customFormat="1" ht="18" customHeight="1" x14ac:dyDescent="0.2">
      <c r="B5378" s="203">
        <v>2013</v>
      </c>
      <c r="C5378" s="204">
        <v>0</v>
      </c>
      <c r="D5378" s="205" t="s">
        <v>306</v>
      </c>
      <c r="E5378" s="205" t="s">
        <v>315</v>
      </c>
      <c r="F5378" s="203">
        <v>91</v>
      </c>
      <c r="G5378" s="205" t="s">
        <v>6465</v>
      </c>
      <c r="H5378" s="205" t="s">
        <v>359</v>
      </c>
      <c r="I5378" s="205" t="s">
        <v>349</v>
      </c>
      <c r="J5378" s="205"/>
    </row>
    <row r="5379" spans="2:10" s="198" customFormat="1" ht="18" customHeight="1" x14ac:dyDescent="0.2">
      <c r="B5379" s="203">
        <v>2013</v>
      </c>
      <c r="C5379" s="204">
        <v>79847.33</v>
      </c>
      <c r="D5379" s="205" t="s">
        <v>306</v>
      </c>
      <c r="E5379" s="205" t="s">
        <v>315</v>
      </c>
      <c r="F5379" s="203">
        <v>91</v>
      </c>
      <c r="G5379" s="205" t="s">
        <v>6465</v>
      </c>
      <c r="H5379" s="205" t="s">
        <v>158</v>
      </c>
      <c r="I5379" s="205" t="s">
        <v>158</v>
      </c>
      <c r="J5379" s="205" t="s">
        <v>158</v>
      </c>
    </row>
    <row r="5380" spans="2:10" s="198" customFormat="1" ht="18" customHeight="1" x14ac:dyDescent="0.2">
      <c r="B5380" s="203">
        <v>2013</v>
      </c>
      <c r="C5380" s="204">
        <v>0</v>
      </c>
      <c r="D5380" s="205" t="s">
        <v>306</v>
      </c>
      <c r="E5380" s="205" t="s">
        <v>315</v>
      </c>
      <c r="F5380" s="203">
        <v>91</v>
      </c>
      <c r="G5380" s="205" t="s">
        <v>6465</v>
      </c>
      <c r="H5380" s="205" t="s">
        <v>158</v>
      </c>
      <c r="I5380" s="205" t="s">
        <v>349</v>
      </c>
      <c r="J5380" s="205"/>
    </row>
    <row r="5381" spans="2:10" s="198" customFormat="1" ht="18" customHeight="1" x14ac:dyDescent="0.2">
      <c r="B5381" s="203">
        <v>2013</v>
      </c>
      <c r="C5381" s="204">
        <v>38900</v>
      </c>
      <c r="D5381" s="205" t="s">
        <v>306</v>
      </c>
      <c r="E5381" s="205" t="s">
        <v>315</v>
      </c>
      <c r="F5381" s="203">
        <v>91</v>
      </c>
      <c r="G5381" s="205" t="s">
        <v>6465</v>
      </c>
      <c r="H5381" s="205" t="s">
        <v>194</v>
      </c>
      <c r="I5381" s="205" t="s">
        <v>197</v>
      </c>
      <c r="J5381" s="205" t="s">
        <v>197</v>
      </c>
    </row>
    <row r="5382" spans="2:10" s="198" customFormat="1" ht="18" customHeight="1" x14ac:dyDescent="0.2">
      <c r="B5382" s="203">
        <v>2013</v>
      </c>
      <c r="C5382" s="204">
        <v>0</v>
      </c>
      <c r="D5382" s="205" t="s">
        <v>306</v>
      </c>
      <c r="E5382" s="205" t="s">
        <v>315</v>
      </c>
      <c r="F5382" s="203">
        <v>91</v>
      </c>
      <c r="G5382" s="205" t="s">
        <v>6465</v>
      </c>
      <c r="H5382" s="205" t="s">
        <v>194</v>
      </c>
      <c r="I5382" s="205" t="s">
        <v>349</v>
      </c>
      <c r="J5382" s="205"/>
    </row>
    <row r="5383" spans="2:10" s="198" customFormat="1" ht="18" customHeight="1" x14ac:dyDescent="0.2">
      <c r="B5383" s="203">
        <v>2013</v>
      </c>
      <c r="C5383" s="204">
        <v>0</v>
      </c>
      <c r="D5383" s="205" t="s">
        <v>306</v>
      </c>
      <c r="E5383" s="205" t="s">
        <v>315</v>
      </c>
      <c r="F5383" s="203">
        <v>91</v>
      </c>
      <c r="G5383" s="205" t="s">
        <v>6465</v>
      </c>
      <c r="H5383" s="205" t="s">
        <v>349</v>
      </c>
      <c r="I5383" s="205" t="s">
        <v>349</v>
      </c>
      <c r="J5383" s="205"/>
    </row>
    <row r="5384" spans="2:10" s="198" customFormat="1" ht="18" customHeight="1" x14ac:dyDescent="0.2">
      <c r="B5384" s="203">
        <v>2013</v>
      </c>
      <c r="C5384" s="204">
        <v>0</v>
      </c>
      <c r="D5384" s="205" t="s">
        <v>306</v>
      </c>
      <c r="E5384" s="205" t="s">
        <v>315</v>
      </c>
      <c r="F5384" s="203">
        <v>99</v>
      </c>
      <c r="G5384" s="205" t="s">
        <v>439</v>
      </c>
      <c r="H5384" s="205" t="s">
        <v>349</v>
      </c>
      <c r="I5384" s="205" t="s">
        <v>349</v>
      </c>
      <c r="J5384" s="205" t="s">
        <v>349</v>
      </c>
    </row>
    <row r="5385" spans="2:10" s="198" customFormat="1" ht="28.35" customHeight="1" x14ac:dyDescent="0.2">
      <c r="B5385" s="203">
        <v>2014</v>
      </c>
      <c r="C5385" s="204">
        <v>0</v>
      </c>
      <c r="D5385" s="205" t="s">
        <v>384</v>
      </c>
      <c r="E5385" s="205" t="s">
        <v>6448</v>
      </c>
      <c r="F5385" s="203">
        <v>99</v>
      </c>
      <c r="G5385" s="205" t="s">
        <v>439</v>
      </c>
      <c r="H5385" s="205" t="s">
        <v>349</v>
      </c>
      <c r="I5385" s="205" t="s">
        <v>349</v>
      </c>
      <c r="J5385" s="205" t="s">
        <v>349</v>
      </c>
    </row>
    <row r="5386" spans="2:10" x14ac:dyDescent="0.2">
      <c r="B5386" s="203">
        <v>2014</v>
      </c>
      <c r="C5386" s="204">
        <v>233908521.31</v>
      </c>
      <c r="D5386" s="205" t="s">
        <v>87</v>
      </c>
      <c r="E5386" s="205" t="s">
        <v>88</v>
      </c>
      <c r="F5386" s="203">
        <v>90</v>
      </c>
      <c r="G5386" s="205" t="s">
        <v>6453</v>
      </c>
      <c r="H5386" s="205" t="s">
        <v>89</v>
      </c>
      <c r="I5386" s="205" t="s">
        <v>90</v>
      </c>
      <c r="J5386" s="205" t="s">
        <v>90</v>
      </c>
    </row>
    <row r="5387" spans="2:10" x14ac:dyDescent="0.2">
      <c r="B5387" s="203">
        <v>2014</v>
      </c>
      <c r="C5387" s="204">
        <v>2524113701.3400002</v>
      </c>
      <c r="D5387" s="205" t="s">
        <v>87</v>
      </c>
      <c r="E5387" s="205" t="s">
        <v>88</v>
      </c>
      <c r="F5387" s="203">
        <v>90</v>
      </c>
      <c r="G5387" s="205" t="s">
        <v>6453</v>
      </c>
      <c r="H5387" s="205" t="s">
        <v>89</v>
      </c>
      <c r="I5387" s="205" t="s">
        <v>91</v>
      </c>
      <c r="J5387" s="205" t="s">
        <v>91</v>
      </c>
    </row>
    <row r="5388" spans="2:10" x14ac:dyDescent="0.2">
      <c r="B5388" s="203">
        <v>2014</v>
      </c>
      <c r="C5388" s="204">
        <v>4231748.04</v>
      </c>
      <c r="D5388" s="205" t="s">
        <v>87</v>
      </c>
      <c r="E5388" s="205" t="s">
        <v>88</v>
      </c>
      <c r="F5388" s="203">
        <v>90</v>
      </c>
      <c r="G5388" s="205" t="s">
        <v>6453</v>
      </c>
      <c r="H5388" s="205" t="s">
        <v>89</v>
      </c>
      <c r="I5388" s="205" t="s">
        <v>496</v>
      </c>
      <c r="J5388" s="205" t="s">
        <v>496</v>
      </c>
    </row>
    <row r="5389" spans="2:10" x14ac:dyDescent="0.2">
      <c r="B5389" s="203">
        <v>2014</v>
      </c>
      <c r="C5389" s="204">
        <v>0</v>
      </c>
      <c r="D5389" s="205" t="s">
        <v>87</v>
      </c>
      <c r="E5389" s="205" t="s">
        <v>88</v>
      </c>
      <c r="F5389" s="203">
        <v>90</v>
      </c>
      <c r="G5389" s="205" t="s">
        <v>6453</v>
      </c>
      <c r="H5389" s="205" t="s">
        <v>89</v>
      </c>
      <c r="I5389" s="205" t="s">
        <v>349</v>
      </c>
      <c r="J5389" s="205" t="s">
        <v>89</v>
      </c>
    </row>
    <row r="5390" spans="2:10" x14ac:dyDescent="0.2">
      <c r="B5390" s="203">
        <v>2014</v>
      </c>
      <c r="C5390" s="204">
        <v>15563.33</v>
      </c>
      <c r="D5390" s="205" t="s">
        <v>87</v>
      </c>
      <c r="E5390" s="205" t="s">
        <v>88</v>
      </c>
      <c r="F5390" s="203">
        <v>90</v>
      </c>
      <c r="G5390" s="205" t="s">
        <v>6453</v>
      </c>
      <c r="H5390" s="205" t="s">
        <v>92</v>
      </c>
      <c r="I5390" s="205" t="s">
        <v>93</v>
      </c>
      <c r="J5390" s="205" t="s">
        <v>93</v>
      </c>
    </row>
    <row r="5391" spans="2:10" x14ac:dyDescent="0.2">
      <c r="B5391" s="203">
        <v>2014</v>
      </c>
      <c r="C5391" s="204">
        <v>51062174.57</v>
      </c>
      <c r="D5391" s="205" t="s">
        <v>87</v>
      </c>
      <c r="E5391" s="205" t="s">
        <v>88</v>
      </c>
      <c r="F5391" s="203">
        <v>90</v>
      </c>
      <c r="G5391" s="205" t="s">
        <v>6453</v>
      </c>
      <c r="H5391" s="205" t="s">
        <v>92</v>
      </c>
      <c r="I5391" s="205" t="s">
        <v>94</v>
      </c>
      <c r="J5391" s="205" t="s">
        <v>94</v>
      </c>
    </row>
    <row r="5392" spans="2:10" x14ac:dyDescent="0.2">
      <c r="B5392" s="203">
        <v>2014</v>
      </c>
      <c r="C5392" s="204">
        <v>0</v>
      </c>
      <c r="D5392" s="205" t="s">
        <v>87</v>
      </c>
      <c r="E5392" s="205" t="s">
        <v>88</v>
      </c>
      <c r="F5392" s="203">
        <v>90</v>
      </c>
      <c r="G5392" s="205" t="s">
        <v>6453</v>
      </c>
      <c r="H5392" s="205" t="s">
        <v>92</v>
      </c>
      <c r="I5392" s="205" t="s">
        <v>349</v>
      </c>
      <c r="J5392" s="205" t="s">
        <v>92</v>
      </c>
    </row>
    <row r="5393" spans="2:10" x14ac:dyDescent="0.2">
      <c r="B5393" s="203">
        <v>2014</v>
      </c>
      <c r="C5393" s="204">
        <v>0</v>
      </c>
      <c r="D5393" s="205" t="s">
        <v>87</v>
      </c>
      <c r="E5393" s="205" t="s">
        <v>88</v>
      </c>
      <c r="F5393" s="203">
        <v>90</v>
      </c>
      <c r="G5393" s="205" t="s">
        <v>6453</v>
      </c>
      <c r="H5393" s="205" t="s">
        <v>349</v>
      </c>
      <c r="I5393" s="205" t="s">
        <v>349</v>
      </c>
      <c r="J5393" s="205" t="s">
        <v>349</v>
      </c>
    </row>
    <row r="5394" spans="2:10" x14ac:dyDescent="0.2">
      <c r="B5394" s="203">
        <v>2014</v>
      </c>
      <c r="C5394" s="204">
        <v>29406827.100000001</v>
      </c>
      <c r="D5394" s="205" t="s">
        <v>87</v>
      </c>
      <c r="E5394" s="205" t="s">
        <v>88</v>
      </c>
      <c r="F5394" s="203">
        <v>91</v>
      </c>
      <c r="G5394" s="205" t="s">
        <v>6465</v>
      </c>
      <c r="H5394" s="205" t="s">
        <v>89</v>
      </c>
      <c r="I5394" s="205" t="s">
        <v>553</v>
      </c>
      <c r="J5394" s="205" t="s">
        <v>553</v>
      </c>
    </row>
    <row r="5395" spans="2:10" x14ac:dyDescent="0.2">
      <c r="B5395" s="203">
        <v>2014</v>
      </c>
      <c r="C5395" s="204">
        <v>0</v>
      </c>
      <c r="D5395" s="205" t="s">
        <v>87</v>
      </c>
      <c r="E5395" s="205" t="s">
        <v>88</v>
      </c>
      <c r="F5395" s="203">
        <v>91</v>
      </c>
      <c r="G5395" s="205" t="s">
        <v>6465</v>
      </c>
      <c r="H5395" s="205" t="s">
        <v>89</v>
      </c>
      <c r="I5395" s="205" t="s">
        <v>349</v>
      </c>
      <c r="J5395" s="205" t="s">
        <v>89</v>
      </c>
    </row>
    <row r="5396" spans="2:10" x14ac:dyDescent="0.2">
      <c r="B5396" s="203">
        <v>2014</v>
      </c>
      <c r="C5396" s="204">
        <v>0</v>
      </c>
      <c r="D5396" s="205" t="s">
        <v>87</v>
      </c>
      <c r="E5396" s="205" t="s">
        <v>88</v>
      </c>
      <c r="F5396" s="203">
        <v>91</v>
      </c>
      <c r="G5396" s="205" t="s">
        <v>6465</v>
      </c>
      <c r="H5396" s="205" t="s">
        <v>349</v>
      </c>
      <c r="I5396" s="205" t="s">
        <v>349</v>
      </c>
      <c r="J5396" s="205" t="s">
        <v>349</v>
      </c>
    </row>
    <row r="5397" spans="2:10" x14ac:dyDescent="0.2">
      <c r="B5397" s="203">
        <v>2014</v>
      </c>
      <c r="C5397" s="204">
        <v>10252129.220000001</v>
      </c>
      <c r="D5397" s="205" t="s">
        <v>87</v>
      </c>
      <c r="E5397" s="205" t="s">
        <v>95</v>
      </c>
      <c r="F5397" s="203">
        <v>20</v>
      </c>
      <c r="G5397" s="205" t="s">
        <v>6449</v>
      </c>
      <c r="H5397" s="205" t="s">
        <v>108</v>
      </c>
      <c r="I5397" s="205" t="s">
        <v>108</v>
      </c>
      <c r="J5397" s="205" t="s">
        <v>108</v>
      </c>
    </row>
    <row r="5398" spans="2:10" x14ac:dyDescent="0.2">
      <c r="B5398" s="203">
        <v>2014</v>
      </c>
      <c r="C5398" s="204">
        <v>0</v>
      </c>
      <c r="D5398" s="205" t="s">
        <v>87</v>
      </c>
      <c r="E5398" s="205" t="s">
        <v>95</v>
      </c>
      <c r="F5398" s="203">
        <v>20</v>
      </c>
      <c r="G5398" s="205" t="s">
        <v>6449</v>
      </c>
      <c r="H5398" s="205" t="s">
        <v>108</v>
      </c>
      <c r="I5398" s="205" t="s">
        <v>349</v>
      </c>
      <c r="J5398" s="205" t="s">
        <v>108</v>
      </c>
    </row>
    <row r="5399" spans="2:10" x14ac:dyDescent="0.2">
      <c r="B5399" s="203">
        <v>2014</v>
      </c>
      <c r="C5399" s="204">
        <v>7442.85</v>
      </c>
      <c r="D5399" s="205" t="s">
        <v>87</v>
      </c>
      <c r="E5399" s="205" t="s">
        <v>95</v>
      </c>
      <c r="F5399" s="203">
        <v>20</v>
      </c>
      <c r="G5399" s="205" t="s">
        <v>6449</v>
      </c>
      <c r="H5399" s="205" t="s">
        <v>115</v>
      </c>
      <c r="I5399" s="205" t="s">
        <v>457</v>
      </c>
      <c r="J5399" s="205" t="s">
        <v>457</v>
      </c>
    </row>
    <row r="5400" spans="2:10" x14ac:dyDescent="0.2">
      <c r="B5400" s="203">
        <v>2014</v>
      </c>
      <c r="C5400" s="204">
        <v>42434105.869999997</v>
      </c>
      <c r="D5400" s="205" t="s">
        <v>87</v>
      </c>
      <c r="E5400" s="205" t="s">
        <v>95</v>
      </c>
      <c r="F5400" s="203">
        <v>20</v>
      </c>
      <c r="G5400" s="205" t="s">
        <v>6449</v>
      </c>
      <c r="H5400" s="205" t="s">
        <v>115</v>
      </c>
      <c r="I5400" s="205" t="s">
        <v>394</v>
      </c>
      <c r="J5400" s="205" t="s">
        <v>394</v>
      </c>
    </row>
    <row r="5401" spans="2:10" x14ac:dyDescent="0.2">
      <c r="B5401" s="203">
        <v>2014</v>
      </c>
      <c r="C5401" s="204">
        <v>433043.91</v>
      </c>
      <c r="D5401" s="205" t="s">
        <v>87</v>
      </c>
      <c r="E5401" s="205" t="s">
        <v>95</v>
      </c>
      <c r="F5401" s="203">
        <v>20</v>
      </c>
      <c r="G5401" s="205" t="s">
        <v>6449</v>
      </c>
      <c r="H5401" s="205" t="s">
        <v>115</v>
      </c>
      <c r="I5401" s="205" t="s">
        <v>349</v>
      </c>
      <c r="J5401" s="205" t="s">
        <v>115</v>
      </c>
    </row>
    <row r="5402" spans="2:10" x14ac:dyDescent="0.2">
      <c r="B5402" s="203">
        <v>2014</v>
      </c>
      <c r="C5402" s="204">
        <v>0</v>
      </c>
      <c r="D5402" s="205" t="s">
        <v>87</v>
      </c>
      <c r="E5402" s="205" t="s">
        <v>95</v>
      </c>
      <c r="F5402" s="203">
        <v>20</v>
      </c>
      <c r="G5402" s="205" t="s">
        <v>6449</v>
      </c>
      <c r="H5402" s="205" t="s">
        <v>349</v>
      </c>
      <c r="I5402" s="205" t="s">
        <v>349</v>
      </c>
      <c r="J5402" s="205" t="s">
        <v>349</v>
      </c>
    </row>
    <row r="5403" spans="2:10" x14ac:dyDescent="0.2">
      <c r="B5403" s="203">
        <v>2014</v>
      </c>
      <c r="C5403" s="204">
        <v>329437933.47000003</v>
      </c>
      <c r="D5403" s="205" t="s">
        <v>87</v>
      </c>
      <c r="E5403" s="205" t="s">
        <v>95</v>
      </c>
      <c r="F5403" s="203">
        <v>40</v>
      </c>
      <c r="G5403" s="205" t="s">
        <v>6450</v>
      </c>
      <c r="H5403" s="205" t="s">
        <v>108</v>
      </c>
      <c r="I5403" s="205" t="s">
        <v>108</v>
      </c>
      <c r="J5403" s="205" t="s">
        <v>108</v>
      </c>
    </row>
    <row r="5404" spans="2:10" x14ac:dyDescent="0.2">
      <c r="B5404" s="203">
        <v>2014</v>
      </c>
      <c r="C5404" s="204">
        <v>188016.78</v>
      </c>
      <c r="D5404" s="205" t="s">
        <v>87</v>
      </c>
      <c r="E5404" s="205" t="s">
        <v>95</v>
      </c>
      <c r="F5404" s="203">
        <v>40</v>
      </c>
      <c r="G5404" s="205" t="s">
        <v>6450</v>
      </c>
      <c r="H5404" s="205" t="s">
        <v>108</v>
      </c>
      <c r="I5404" s="205" t="s">
        <v>561</v>
      </c>
      <c r="J5404" s="205" t="s">
        <v>561</v>
      </c>
    </row>
    <row r="5405" spans="2:10" x14ac:dyDescent="0.2">
      <c r="B5405" s="203">
        <v>2014</v>
      </c>
      <c r="C5405" s="204">
        <v>0</v>
      </c>
      <c r="D5405" s="205" t="s">
        <v>87</v>
      </c>
      <c r="E5405" s="205" t="s">
        <v>95</v>
      </c>
      <c r="F5405" s="203">
        <v>40</v>
      </c>
      <c r="G5405" s="205" t="s">
        <v>6450</v>
      </c>
      <c r="H5405" s="205" t="s">
        <v>108</v>
      </c>
      <c r="I5405" s="205" t="s">
        <v>349</v>
      </c>
      <c r="J5405" s="205" t="s">
        <v>108</v>
      </c>
    </row>
    <row r="5406" spans="2:10" x14ac:dyDescent="0.2">
      <c r="B5406" s="203">
        <v>2014</v>
      </c>
      <c r="C5406" s="204">
        <v>3232983.29</v>
      </c>
      <c r="D5406" s="205" t="s">
        <v>87</v>
      </c>
      <c r="E5406" s="205" t="s">
        <v>95</v>
      </c>
      <c r="F5406" s="203">
        <v>40</v>
      </c>
      <c r="G5406" s="205" t="s">
        <v>6450</v>
      </c>
      <c r="H5406" s="205" t="s">
        <v>113</v>
      </c>
      <c r="I5406" s="205" t="s">
        <v>408</v>
      </c>
      <c r="J5406" s="205" t="s">
        <v>408</v>
      </c>
    </row>
    <row r="5407" spans="2:10" x14ac:dyDescent="0.2">
      <c r="B5407" s="203">
        <v>2014</v>
      </c>
      <c r="C5407" s="204">
        <v>9525629334.5799999</v>
      </c>
      <c r="D5407" s="205" t="s">
        <v>87</v>
      </c>
      <c r="E5407" s="205" t="s">
        <v>95</v>
      </c>
      <c r="F5407" s="203">
        <v>40</v>
      </c>
      <c r="G5407" s="205" t="s">
        <v>6450</v>
      </c>
      <c r="H5407" s="205" t="s">
        <v>113</v>
      </c>
      <c r="I5407" s="205" t="s">
        <v>409</v>
      </c>
      <c r="J5407" s="205" t="s">
        <v>409</v>
      </c>
    </row>
    <row r="5408" spans="2:10" x14ac:dyDescent="0.2">
      <c r="B5408" s="203">
        <v>2014</v>
      </c>
      <c r="C5408" s="204">
        <v>174882571.97</v>
      </c>
      <c r="D5408" s="205" t="s">
        <v>87</v>
      </c>
      <c r="E5408" s="205" t="s">
        <v>95</v>
      </c>
      <c r="F5408" s="203">
        <v>40</v>
      </c>
      <c r="G5408" s="205" t="s">
        <v>6450</v>
      </c>
      <c r="H5408" s="205" t="s">
        <v>113</v>
      </c>
      <c r="I5408" s="205" t="s">
        <v>410</v>
      </c>
      <c r="J5408" s="205" t="s">
        <v>410</v>
      </c>
    </row>
    <row r="5409" spans="2:10" x14ac:dyDescent="0.2">
      <c r="B5409" s="203">
        <v>2014</v>
      </c>
      <c r="C5409" s="204">
        <v>1906957410.6700001</v>
      </c>
      <c r="D5409" s="205" t="s">
        <v>87</v>
      </c>
      <c r="E5409" s="205" t="s">
        <v>95</v>
      </c>
      <c r="F5409" s="203">
        <v>40</v>
      </c>
      <c r="G5409" s="205" t="s">
        <v>6450</v>
      </c>
      <c r="H5409" s="205" t="s">
        <v>113</v>
      </c>
      <c r="I5409" s="205" t="s">
        <v>411</v>
      </c>
      <c r="J5409" s="205" t="s">
        <v>411</v>
      </c>
    </row>
    <row r="5410" spans="2:10" x14ac:dyDescent="0.2">
      <c r="B5410" s="203">
        <v>2014</v>
      </c>
      <c r="C5410" s="204">
        <v>0</v>
      </c>
      <c r="D5410" s="205" t="s">
        <v>87</v>
      </c>
      <c r="E5410" s="205" t="s">
        <v>95</v>
      </c>
      <c r="F5410" s="203">
        <v>40</v>
      </c>
      <c r="G5410" s="205" t="s">
        <v>6450</v>
      </c>
      <c r="H5410" s="205" t="s">
        <v>113</v>
      </c>
      <c r="I5410" s="205" t="s">
        <v>349</v>
      </c>
      <c r="J5410" s="205" t="s">
        <v>113</v>
      </c>
    </row>
    <row r="5411" spans="2:10" x14ac:dyDescent="0.2">
      <c r="B5411" s="203">
        <v>2014</v>
      </c>
      <c r="C5411" s="204">
        <v>284.48</v>
      </c>
      <c r="D5411" s="205" t="s">
        <v>87</v>
      </c>
      <c r="E5411" s="205" t="s">
        <v>95</v>
      </c>
      <c r="F5411" s="203">
        <v>40</v>
      </c>
      <c r="G5411" s="205" t="s">
        <v>6450</v>
      </c>
      <c r="H5411" s="205" t="s">
        <v>115</v>
      </c>
      <c r="I5411" s="205" t="s">
        <v>118</v>
      </c>
      <c r="J5411" s="205" t="s">
        <v>118</v>
      </c>
    </row>
    <row r="5412" spans="2:10" x14ac:dyDescent="0.2">
      <c r="B5412" s="203">
        <v>2014</v>
      </c>
      <c r="C5412" s="204">
        <v>99308.43</v>
      </c>
      <c r="D5412" s="205" t="s">
        <v>87</v>
      </c>
      <c r="E5412" s="205" t="s">
        <v>95</v>
      </c>
      <c r="F5412" s="203">
        <v>40</v>
      </c>
      <c r="G5412" s="205" t="s">
        <v>6450</v>
      </c>
      <c r="H5412" s="205" t="s">
        <v>115</v>
      </c>
      <c r="I5412" s="205" t="s">
        <v>394</v>
      </c>
      <c r="J5412" s="205" t="s">
        <v>394</v>
      </c>
    </row>
    <row r="5413" spans="2:10" x14ac:dyDescent="0.2">
      <c r="B5413" s="203">
        <v>2014</v>
      </c>
      <c r="C5413" s="204">
        <v>0</v>
      </c>
      <c r="D5413" s="205" t="s">
        <v>87</v>
      </c>
      <c r="E5413" s="205" t="s">
        <v>95</v>
      </c>
      <c r="F5413" s="203">
        <v>40</v>
      </c>
      <c r="G5413" s="205" t="s">
        <v>6450</v>
      </c>
      <c r="H5413" s="205" t="s">
        <v>115</v>
      </c>
      <c r="I5413" s="205" t="s">
        <v>349</v>
      </c>
      <c r="J5413" s="205" t="s">
        <v>115</v>
      </c>
    </row>
    <row r="5414" spans="2:10" x14ac:dyDescent="0.2">
      <c r="B5414" s="203">
        <v>2014</v>
      </c>
      <c r="C5414" s="204">
        <v>0</v>
      </c>
      <c r="D5414" s="205" t="s">
        <v>87</v>
      </c>
      <c r="E5414" s="205" t="s">
        <v>95</v>
      </c>
      <c r="F5414" s="203">
        <v>40</v>
      </c>
      <c r="G5414" s="205" t="s">
        <v>6450</v>
      </c>
      <c r="H5414" s="205" t="s">
        <v>349</v>
      </c>
      <c r="I5414" s="205" t="s">
        <v>349</v>
      </c>
      <c r="J5414" s="205" t="s">
        <v>349</v>
      </c>
    </row>
    <row r="5415" spans="2:10" x14ac:dyDescent="0.2">
      <c r="B5415" s="203">
        <v>2014</v>
      </c>
      <c r="C5415" s="204">
        <v>852433017.03999996</v>
      </c>
      <c r="D5415" s="205" t="s">
        <v>87</v>
      </c>
      <c r="E5415" s="205" t="s">
        <v>95</v>
      </c>
      <c r="F5415" s="203">
        <v>41</v>
      </c>
      <c r="G5415" s="205" t="s">
        <v>6467</v>
      </c>
      <c r="H5415" s="205" t="s">
        <v>108</v>
      </c>
      <c r="I5415" s="205" t="s">
        <v>108</v>
      </c>
      <c r="J5415" s="205" t="s">
        <v>108</v>
      </c>
    </row>
    <row r="5416" spans="2:10" x14ac:dyDescent="0.2">
      <c r="B5416" s="203">
        <v>2014</v>
      </c>
      <c r="C5416" s="204">
        <v>0</v>
      </c>
      <c r="D5416" s="205" t="s">
        <v>87</v>
      </c>
      <c r="E5416" s="205" t="s">
        <v>95</v>
      </c>
      <c r="F5416" s="203">
        <v>41</v>
      </c>
      <c r="G5416" s="205" t="s">
        <v>6468</v>
      </c>
      <c r="H5416" s="205" t="s">
        <v>108</v>
      </c>
      <c r="I5416" s="205" t="s">
        <v>349</v>
      </c>
      <c r="J5416" s="205" t="s">
        <v>108</v>
      </c>
    </row>
    <row r="5417" spans="2:10" x14ac:dyDescent="0.2">
      <c r="B5417" s="203">
        <v>2014</v>
      </c>
      <c r="C5417" s="204">
        <v>0</v>
      </c>
      <c r="D5417" s="205" t="s">
        <v>87</v>
      </c>
      <c r="E5417" s="205" t="s">
        <v>95</v>
      </c>
      <c r="F5417" s="203">
        <v>41</v>
      </c>
      <c r="G5417" s="205" t="s">
        <v>6468</v>
      </c>
      <c r="H5417" s="205" t="s">
        <v>349</v>
      </c>
      <c r="I5417" s="205" t="s">
        <v>349</v>
      </c>
      <c r="J5417" s="205" t="s">
        <v>349</v>
      </c>
    </row>
    <row r="5418" spans="2:10" x14ac:dyDescent="0.2">
      <c r="B5418" s="203">
        <v>2014</v>
      </c>
      <c r="C5418" s="204">
        <v>41667658.920000002</v>
      </c>
      <c r="D5418" s="205" t="s">
        <v>87</v>
      </c>
      <c r="E5418" s="205" t="s">
        <v>95</v>
      </c>
      <c r="F5418" s="203">
        <v>50</v>
      </c>
      <c r="G5418" s="205" t="s">
        <v>6451</v>
      </c>
      <c r="H5418" s="205" t="s">
        <v>108</v>
      </c>
      <c r="I5418" s="205" t="s">
        <v>108</v>
      </c>
      <c r="J5418" s="205" t="s">
        <v>108</v>
      </c>
    </row>
    <row r="5419" spans="2:10" x14ac:dyDescent="0.2">
      <c r="B5419" s="203">
        <v>2014</v>
      </c>
      <c r="C5419" s="204">
        <v>0</v>
      </c>
      <c r="D5419" s="205" t="s">
        <v>87</v>
      </c>
      <c r="E5419" s="205" t="s">
        <v>95</v>
      </c>
      <c r="F5419" s="203">
        <v>50</v>
      </c>
      <c r="G5419" s="205" t="s">
        <v>6451</v>
      </c>
      <c r="H5419" s="205" t="s">
        <v>108</v>
      </c>
      <c r="I5419" s="205" t="s">
        <v>349</v>
      </c>
      <c r="J5419" s="205" t="s">
        <v>108</v>
      </c>
    </row>
    <row r="5420" spans="2:10" x14ac:dyDescent="0.2">
      <c r="B5420" s="203">
        <v>2014</v>
      </c>
      <c r="C5420" s="204">
        <v>0</v>
      </c>
      <c r="D5420" s="205" t="s">
        <v>87</v>
      </c>
      <c r="E5420" s="205" t="s">
        <v>95</v>
      </c>
      <c r="F5420" s="203">
        <v>50</v>
      </c>
      <c r="G5420" s="205" t="s">
        <v>6451</v>
      </c>
      <c r="H5420" s="205" t="s">
        <v>115</v>
      </c>
      <c r="I5420" s="205" t="s">
        <v>349</v>
      </c>
      <c r="J5420" s="205" t="s">
        <v>115</v>
      </c>
    </row>
    <row r="5421" spans="2:10" x14ac:dyDescent="0.2">
      <c r="B5421" s="203">
        <v>2014</v>
      </c>
      <c r="C5421" s="204">
        <v>0</v>
      </c>
      <c r="D5421" s="205" t="s">
        <v>87</v>
      </c>
      <c r="E5421" s="205" t="s">
        <v>95</v>
      </c>
      <c r="F5421" s="203">
        <v>50</v>
      </c>
      <c r="G5421" s="205" t="s">
        <v>6451</v>
      </c>
      <c r="H5421" s="205" t="s">
        <v>123</v>
      </c>
      <c r="I5421" s="205" t="s">
        <v>349</v>
      </c>
      <c r="J5421" s="205" t="s">
        <v>123</v>
      </c>
    </row>
    <row r="5422" spans="2:10" x14ac:dyDescent="0.2">
      <c r="B5422" s="203">
        <v>2014</v>
      </c>
      <c r="C5422" s="204">
        <v>7062775.7699999996</v>
      </c>
      <c r="D5422" s="205" t="s">
        <v>87</v>
      </c>
      <c r="E5422" s="205" t="s">
        <v>95</v>
      </c>
      <c r="F5422" s="203">
        <v>50</v>
      </c>
      <c r="G5422" s="205" t="s">
        <v>6451</v>
      </c>
      <c r="H5422" s="205" t="s">
        <v>194</v>
      </c>
      <c r="I5422" s="205" t="s">
        <v>460</v>
      </c>
      <c r="J5422" s="205" t="s">
        <v>460</v>
      </c>
    </row>
    <row r="5423" spans="2:10" x14ac:dyDescent="0.2">
      <c r="B5423" s="203">
        <v>2014</v>
      </c>
      <c r="C5423" s="204">
        <v>35103.68</v>
      </c>
      <c r="D5423" s="205" t="s">
        <v>87</v>
      </c>
      <c r="E5423" s="205" t="s">
        <v>95</v>
      </c>
      <c r="F5423" s="203">
        <v>50</v>
      </c>
      <c r="G5423" s="205" t="s">
        <v>6451</v>
      </c>
      <c r="H5423" s="205" t="s">
        <v>194</v>
      </c>
      <c r="I5423" s="205" t="s">
        <v>416</v>
      </c>
      <c r="J5423" s="205" t="s">
        <v>416</v>
      </c>
    </row>
    <row r="5424" spans="2:10" x14ac:dyDescent="0.2">
      <c r="B5424" s="203">
        <v>2014</v>
      </c>
      <c r="C5424" s="204">
        <v>0</v>
      </c>
      <c r="D5424" s="205" t="s">
        <v>87</v>
      </c>
      <c r="E5424" s="205" t="s">
        <v>95</v>
      </c>
      <c r="F5424" s="203">
        <v>50</v>
      </c>
      <c r="G5424" s="205" t="s">
        <v>6451</v>
      </c>
      <c r="H5424" s="205" t="s">
        <v>194</v>
      </c>
      <c r="I5424" s="205" t="s">
        <v>349</v>
      </c>
      <c r="J5424" s="205" t="s">
        <v>194</v>
      </c>
    </row>
    <row r="5425" spans="2:10" x14ac:dyDescent="0.2">
      <c r="B5425" s="203">
        <v>2014</v>
      </c>
      <c r="C5425" s="204">
        <v>93083896.400000006</v>
      </c>
      <c r="D5425" s="205" t="s">
        <v>87</v>
      </c>
      <c r="E5425" s="205" t="s">
        <v>95</v>
      </c>
      <c r="F5425" s="203">
        <v>50</v>
      </c>
      <c r="G5425" s="205" t="s">
        <v>6451</v>
      </c>
      <c r="H5425" s="205" t="s">
        <v>194</v>
      </c>
      <c r="I5425" s="205" t="s">
        <v>387</v>
      </c>
      <c r="J5425" s="205" t="s">
        <v>387</v>
      </c>
    </row>
    <row r="5426" spans="2:10" x14ac:dyDescent="0.2">
      <c r="B5426" s="203">
        <v>2014</v>
      </c>
      <c r="C5426" s="204">
        <v>0</v>
      </c>
      <c r="D5426" s="205" t="s">
        <v>87</v>
      </c>
      <c r="E5426" s="205" t="s">
        <v>95</v>
      </c>
      <c r="F5426" s="203">
        <v>50</v>
      </c>
      <c r="G5426" s="205" t="s">
        <v>6451</v>
      </c>
      <c r="H5426" s="205" t="s">
        <v>194</v>
      </c>
      <c r="I5426" s="205" t="s">
        <v>221</v>
      </c>
      <c r="J5426" s="205" t="s">
        <v>221</v>
      </c>
    </row>
    <row r="5427" spans="2:10" x14ac:dyDescent="0.2">
      <c r="B5427" s="203">
        <v>2014</v>
      </c>
      <c r="C5427" s="204">
        <v>0</v>
      </c>
      <c r="D5427" s="205" t="s">
        <v>87</v>
      </c>
      <c r="E5427" s="205" t="s">
        <v>95</v>
      </c>
      <c r="F5427" s="203">
        <v>50</v>
      </c>
      <c r="G5427" s="205" t="s">
        <v>6451</v>
      </c>
      <c r="H5427" s="205" t="s">
        <v>349</v>
      </c>
      <c r="I5427" s="205" t="s">
        <v>349</v>
      </c>
      <c r="J5427" s="205" t="s">
        <v>349</v>
      </c>
    </row>
    <row r="5428" spans="2:10" x14ac:dyDescent="0.2">
      <c r="B5428" s="203">
        <v>2014</v>
      </c>
      <c r="C5428" s="204">
        <v>0</v>
      </c>
      <c r="D5428" s="205" t="s">
        <v>87</v>
      </c>
      <c r="E5428" s="205" t="s">
        <v>95</v>
      </c>
      <c r="F5428" s="203">
        <v>50</v>
      </c>
      <c r="G5428" s="205" t="s">
        <v>6451</v>
      </c>
      <c r="H5428" s="205" t="s">
        <v>241</v>
      </c>
      <c r="I5428" s="205" t="s">
        <v>349</v>
      </c>
      <c r="J5428" s="205" t="s">
        <v>241</v>
      </c>
    </row>
    <row r="5429" spans="2:10" x14ac:dyDescent="0.2">
      <c r="B5429" s="203">
        <v>2014</v>
      </c>
      <c r="C5429" s="204">
        <v>545409571.44000006</v>
      </c>
      <c r="D5429" s="205" t="s">
        <v>87</v>
      </c>
      <c r="E5429" s="205" t="s">
        <v>95</v>
      </c>
      <c r="F5429" s="203">
        <v>50</v>
      </c>
      <c r="G5429" s="205" t="s">
        <v>6451</v>
      </c>
      <c r="H5429" s="205" t="s">
        <v>241</v>
      </c>
      <c r="I5429" s="205" t="s">
        <v>241</v>
      </c>
      <c r="J5429" s="205" t="s">
        <v>241</v>
      </c>
    </row>
    <row r="5430" spans="2:10" x14ac:dyDescent="0.2">
      <c r="B5430" s="203">
        <v>2014</v>
      </c>
      <c r="C5430" s="204">
        <v>0</v>
      </c>
      <c r="D5430" s="205" t="s">
        <v>87</v>
      </c>
      <c r="E5430" s="205" t="s">
        <v>95</v>
      </c>
      <c r="F5430" s="203">
        <v>60</v>
      </c>
      <c r="G5430" s="205" t="s">
        <v>6459</v>
      </c>
      <c r="H5430" s="205" t="s">
        <v>108</v>
      </c>
      <c r="I5430" s="205" t="s">
        <v>108</v>
      </c>
      <c r="J5430" s="205" t="s">
        <v>108</v>
      </c>
    </row>
    <row r="5431" spans="2:10" x14ac:dyDescent="0.2">
      <c r="B5431" s="203">
        <v>2014</v>
      </c>
      <c r="C5431" s="204">
        <v>0</v>
      </c>
      <c r="D5431" s="205" t="s">
        <v>87</v>
      </c>
      <c r="E5431" s="205" t="s">
        <v>95</v>
      </c>
      <c r="F5431" s="203">
        <v>60</v>
      </c>
      <c r="G5431" s="205" t="s">
        <v>6459</v>
      </c>
      <c r="H5431" s="205" t="s">
        <v>108</v>
      </c>
      <c r="I5431" s="205" t="s">
        <v>349</v>
      </c>
      <c r="J5431" s="205" t="s">
        <v>108</v>
      </c>
    </row>
    <row r="5432" spans="2:10" x14ac:dyDescent="0.2">
      <c r="B5432" s="203">
        <v>2014</v>
      </c>
      <c r="C5432" s="204">
        <v>0</v>
      </c>
      <c r="D5432" s="205" t="s">
        <v>87</v>
      </c>
      <c r="E5432" s="205" t="s">
        <v>95</v>
      </c>
      <c r="F5432" s="203">
        <v>60</v>
      </c>
      <c r="G5432" s="205" t="s">
        <v>6459</v>
      </c>
      <c r="H5432" s="205" t="s">
        <v>349</v>
      </c>
      <c r="I5432" s="205" t="s">
        <v>349</v>
      </c>
      <c r="J5432" s="205" t="s">
        <v>349</v>
      </c>
    </row>
    <row r="5433" spans="2:10" x14ac:dyDescent="0.2">
      <c r="B5433" s="203">
        <v>2014</v>
      </c>
      <c r="C5433" s="204">
        <v>2809511.12</v>
      </c>
      <c r="D5433" s="205" t="s">
        <v>87</v>
      </c>
      <c r="E5433" s="205" t="s">
        <v>95</v>
      </c>
      <c r="F5433" s="203">
        <v>70</v>
      </c>
      <c r="G5433" s="205" t="s">
        <v>6461</v>
      </c>
      <c r="H5433" s="205" t="s">
        <v>108</v>
      </c>
      <c r="I5433" s="205" t="s">
        <v>108</v>
      </c>
      <c r="J5433" s="205" t="s">
        <v>108</v>
      </c>
    </row>
    <row r="5434" spans="2:10" x14ac:dyDescent="0.2">
      <c r="B5434" s="203">
        <v>2014</v>
      </c>
      <c r="C5434" s="204">
        <v>0</v>
      </c>
      <c r="D5434" s="205" t="s">
        <v>87</v>
      </c>
      <c r="E5434" s="205" t="s">
        <v>95</v>
      </c>
      <c r="F5434" s="203">
        <v>70</v>
      </c>
      <c r="G5434" s="205" t="s">
        <v>6461</v>
      </c>
      <c r="H5434" s="205" t="s">
        <v>108</v>
      </c>
      <c r="I5434" s="205" t="s">
        <v>349</v>
      </c>
      <c r="J5434" s="205" t="s">
        <v>108</v>
      </c>
    </row>
    <row r="5435" spans="2:10" x14ac:dyDescent="0.2">
      <c r="B5435" s="203">
        <v>2014</v>
      </c>
      <c r="C5435" s="204">
        <v>0</v>
      </c>
      <c r="D5435" s="205" t="s">
        <v>87</v>
      </c>
      <c r="E5435" s="205" t="s">
        <v>95</v>
      </c>
      <c r="F5435" s="203">
        <v>70</v>
      </c>
      <c r="G5435" s="205" t="s">
        <v>6461</v>
      </c>
      <c r="H5435" s="205" t="s">
        <v>349</v>
      </c>
      <c r="I5435" s="205" t="s">
        <v>349</v>
      </c>
      <c r="J5435" s="205" t="s">
        <v>349</v>
      </c>
    </row>
    <row r="5436" spans="2:10" x14ac:dyDescent="0.2">
      <c r="B5436" s="203">
        <v>2014</v>
      </c>
      <c r="C5436" s="204">
        <v>0</v>
      </c>
      <c r="D5436" s="205" t="s">
        <v>87</v>
      </c>
      <c r="E5436" s="205" t="s">
        <v>95</v>
      </c>
      <c r="F5436" s="203">
        <v>70</v>
      </c>
      <c r="G5436" s="205" t="s">
        <v>6461</v>
      </c>
      <c r="H5436" s="205" t="s">
        <v>237</v>
      </c>
      <c r="I5436" s="205" t="s">
        <v>349</v>
      </c>
      <c r="J5436" s="205" t="s">
        <v>237</v>
      </c>
    </row>
    <row r="5437" spans="2:10" x14ac:dyDescent="0.2">
      <c r="B5437" s="203">
        <v>2014</v>
      </c>
      <c r="C5437" s="204">
        <v>135000</v>
      </c>
      <c r="D5437" s="205" t="s">
        <v>87</v>
      </c>
      <c r="E5437" s="205" t="s">
        <v>95</v>
      </c>
      <c r="F5437" s="203">
        <v>70</v>
      </c>
      <c r="G5437" s="205" t="s">
        <v>6461</v>
      </c>
      <c r="H5437" s="205" t="s">
        <v>237</v>
      </c>
      <c r="I5437" s="205" t="s">
        <v>238</v>
      </c>
      <c r="J5437" s="205" t="s">
        <v>238</v>
      </c>
    </row>
    <row r="5438" spans="2:10" x14ac:dyDescent="0.2">
      <c r="B5438" s="203">
        <v>2014</v>
      </c>
      <c r="C5438" s="204">
        <v>0</v>
      </c>
      <c r="D5438" s="205" t="s">
        <v>87</v>
      </c>
      <c r="E5438" s="205" t="s">
        <v>95</v>
      </c>
      <c r="F5438" s="203">
        <v>71</v>
      </c>
      <c r="G5438" s="205" t="s">
        <v>6469</v>
      </c>
      <c r="H5438" s="205" t="s">
        <v>349</v>
      </c>
      <c r="I5438" s="205" t="s">
        <v>349</v>
      </c>
      <c r="J5438" s="205" t="s">
        <v>349</v>
      </c>
    </row>
    <row r="5439" spans="2:10" x14ac:dyDescent="0.2">
      <c r="B5439" s="203">
        <v>2014</v>
      </c>
      <c r="C5439" s="204">
        <v>0</v>
      </c>
      <c r="D5439" s="205" t="s">
        <v>87</v>
      </c>
      <c r="E5439" s="205" t="s">
        <v>95</v>
      </c>
      <c r="F5439" s="203">
        <v>71</v>
      </c>
      <c r="G5439" s="205" t="s">
        <v>6469</v>
      </c>
      <c r="H5439" s="205" t="s">
        <v>241</v>
      </c>
      <c r="I5439" s="205" t="s">
        <v>349</v>
      </c>
      <c r="J5439" s="205" t="s">
        <v>241</v>
      </c>
    </row>
    <row r="5440" spans="2:10" x14ac:dyDescent="0.2">
      <c r="B5440" s="203">
        <v>2014</v>
      </c>
      <c r="C5440" s="204">
        <v>1343003.6</v>
      </c>
      <c r="D5440" s="205" t="s">
        <v>87</v>
      </c>
      <c r="E5440" s="205" t="s">
        <v>95</v>
      </c>
      <c r="F5440" s="203">
        <v>71</v>
      </c>
      <c r="G5440" s="205" t="s">
        <v>6469</v>
      </c>
      <c r="H5440" s="205" t="s">
        <v>241</v>
      </c>
      <c r="I5440" s="205" t="s">
        <v>241</v>
      </c>
      <c r="J5440" s="205" t="s">
        <v>241</v>
      </c>
    </row>
    <row r="5441" spans="2:10" x14ac:dyDescent="0.2">
      <c r="B5441" s="203">
        <v>2014</v>
      </c>
      <c r="C5441" s="204">
        <v>3314109.61</v>
      </c>
      <c r="D5441" s="205" t="s">
        <v>87</v>
      </c>
      <c r="E5441" s="205" t="s">
        <v>95</v>
      </c>
      <c r="F5441" s="203">
        <v>72</v>
      </c>
      <c r="G5441" s="205" t="s">
        <v>6472</v>
      </c>
      <c r="H5441" s="205" t="s">
        <v>108</v>
      </c>
      <c r="I5441" s="205" t="s">
        <v>108</v>
      </c>
      <c r="J5441" s="205" t="s">
        <v>108</v>
      </c>
    </row>
    <row r="5442" spans="2:10" x14ac:dyDescent="0.2">
      <c r="B5442" s="203">
        <v>2014</v>
      </c>
      <c r="C5442" s="204">
        <v>0</v>
      </c>
      <c r="D5442" s="205" t="s">
        <v>87</v>
      </c>
      <c r="E5442" s="205" t="s">
        <v>95</v>
      </c>
      <c r="F5442" s="203">
        <v>72</v>
      </c>
      <c r="G5442" s="205" t="s">
        <v>6472</v>
      </c>
      <c r="H5442" s="205" t="s">
        <v>108</v>
      </c>
      <c r="I5442" s="205" t="s">
        <v>349</v>
      </c>
      <c r="J5442" s="205" t="s">
        <v>108</v>
      </c>
    </row>
    <row r="5443" spans="2:10" x14ac:dyDescent="0.2">
      <c r="B5443" s="203">
        <v>2014</v>
      </c>
      <c r="C5443" s="204">
        <v>0</v>
      </c>
      <c r="D5443" s="205" t="s">
        <v>87</v>
      </c>
      <c r="E5443" s="205" t="s">
        <v>95</v>
      </c>
      <c r="F5443" s="203">
        <v>72</v>
      </c>
      <c r="G5443" s="205" t="s">
        <v>6472</v>
      </c>
      <c r="H5443" s="205" t="s">
        <v>349</v>
      </c>
      <c r="I5443" s="205" t="s">
        <v>349</v>
      </c>
      <c r="J5443" s="205" t="s">
        <v>349</v>
      </c>
    </row>
    <row r="5444" spans="2:10" x14ac:dyDescent="0.2">
      <c r="B5444" s="203">
        <v>2014</v>
      </c>
      <c r="C5444" s="204">
        <v>0</v>
      </c>
      <c r="D5444" s="205" t="s">
        <v>87</v>
      </c>
      <c r="E5444" s="205" t="s">
        <v>95</v>
      </c>
      <c r="F5444" s="203">
        <v>90</v>
      </c>
      <c r="G5444" s="205" t="s">
        <v>6453</v>
      </c>
      <c r="H5444" s="205" t="s">
        <v>384</v>
      </c>
      <c r="I5444" s="205" t="s">
        <v>349</v>
      </c>
      <c r="J5444" s="205" t="s">
        <v>384</v>
      </c>
    </row>
    <row r="5445" spans="2:10" x14ac:dyDescent="0.2">
      <c r="B5445" s="203">
        <v>2014</v>
      </c>
      <c r="C5445" s="204">
        <v>0</v>
      </c>
      <c r="D5445" s="205" t="s">
        <v>87</v>
      </c>
      <c r="E5445" s="205" t="s">
        <v>95</v>
      </c>
      <c r="F5445" s="203">
        <v>90</v>
      </c>
      <c r="G5445" s="205" t="s">
        <v>6453</v>
      </c>
      <c r="H5445" s="205" t="s">
        <v>497</v>
      </c>
      <c r="I5445" s="205" t="s">
        <v>349</v>
      </c>
      <c r="J5445" s="205" t="s">
        <v>497</v>
      </c>
    </row>
    <row r="5446" spans="2:10" x14ac:dyDescent="0.2">
      <c r="B5446" s="203">
        <v>2014</v>
      </c>
      <c r="C5446" s="204">
        <v>0</v>
      </c>
      <c r="D5446" s="205" t="s">
        <v>87</v>
      </c>
      <c r="E5446" s="205" t="s">
        <v>95</v>
      </c>
      <c r="F5446" s="203">
        <v>90</v>
      </c>
      <c r="G5446" s="205" t="s">
        <v>6453</v>
      </c>
      <c r="H5446" s="205" t="s">
        <v>554</v>
      </c>
      <c r="I5446" s="205" t="s">
        <v>554</v>
      </c>
      <c r="J5446" s="205" t="s">
        <v>554</v>
      </c>
    </row>
    <row r="5447" spans="2:10" x14ac:dyDescent="0.2">
      <c r="B5447" s="203">
        <v>2014</v>
      </c>
      <c r="C5447" s="204">
        <v>9009.380000000001</v>
      </c>
      <c r="D5447" s="205" t="s">
        <v>87</v>
      </c>
      <c r="E5447" s="205" t="s">
        <v>95</v>
      </c>
      <c r="F5447" s="203">
        <v>90</v>
      </c>
      <c r="G5447" s="205" t="s">
        <v>6453</v>
      </c>
      <c r="H5447" s="205" t="s">
        <v>554</v>
      </c>
      <c r="I5447" s="205" t="s">
        <v>349</v>
      </c>
      <c r="J5447" s="205" t="s">
        <v>554</v>
      </c>
    </row>
    <row r="5448" spans="2:10" x14ac:dyDescent="0.2">
      <c r="B5448" s="203">
        <v>2014</v>
      </c>
      <c r="C5448" s="204">
        <v>50747280.25</v>
      </c>
      <c r="D5448" s="205" t="s">
        <v>87</v>
      </c>
      <c r="E5448" s="205" t="s">
        <v>95</v>
      </c>
      <c r="F5448" s="203">
        <v>90</v>
      </c>
      <c r="G5448" s="205" t="s">
        <v>6453</v>
      </c>
      <c r="H5448" s="205" t="s">
        <v>99</v>
      </c>
      <c r="I5448" s="205" t="s">
        <v>555</v>
      </c>
      <c r="J5448" s="205" t="s">
        <v>555</v>
      </c>
    </row>
    <row r="5449" spans="2:10" x14ac:dyDescent="0.2">
      <c r="B5449" s="203">
        <v>2014</v>
      </c>
      <c r="C5449" s="204">
        <v>214390707.87</v>
      </c>
      <c r="D5449" s="205" t="s">
        <v>87</v>
      </c>
      <c r="E5449" s="205" t="s">
        <v>95</v>
      </c>
      <c r="F5449" s="203">
        <v>90</v>
      </c>
      <c r="G5449" s="205" t="s">
        <v>6453</v>
      </c>
      <c r="H5449" s="205" t="s">
        <v>99</v>
      </c>
      <c r="I5449" s="205" t="s">
        <v>556</v>
      </c>
      <c r="J5449" s="205" t="s">
        <v>556</v>
      </c>
    </row>
    <row r="5450" spans="2:10" x14ac:dyDescent="0.2">
      <c r="B5450" s="203">
        <v>2014</v>
      </c>
      <c r="C5450" s="204">
        <v>0</v>
      </c>
      <c r="D5450" s="205" t="s">
        <v>87</v>
      </c>
      <c r="E5450" s="205" t="s">
        <v>95</v>
      </c>
      <c r="F5450" s="203">
        <v>90</v>
      </c>
      <c r="G5450" s="205" t="s">
        <v>6453</v>
      </c>
      <c r="H5450" s="205" t="s">
        <v>99</v>
      </c>
      <c r="I5450" s="205" t="s">
        <v>349</v>
      </c>
      <c r="J5450" s="205" t="s">
        <v>99</v>
      </c>
    </row>
    <row r="5451" spans="2:10" x14ac:dyDescent="0.2">
      <c r="B5451" s="203">
        <v>2014</v>
      </c>
      <c r="C5451" s="204">
        <v>16709679.300000001</v>
      </c>
      <c r="D5451" s="205" t="s">
        <v>87</v>
      </c>
      <c r="E5451" s="205" t="s">
        <v>95</v>
      </c>
      <c r="F5451" s="203">
        <v>90</v>
      </c>
      <c r="G5451" s="205" t="s">
        <v>6453</v>
      </c>
      <c r="H5451" s="205" t="s">
        <v>101</v>
      </c>
      <c r="I5451" s="205" t="s">
        <v>515</v>
      </c>
      <c r="J5451" s="205" t="s">
        <v>515</v>
      </c>
    </row>
    <row r="5452" spans="2:10" x14ac:dyDescent="0.2">
      <c r="B5452" s="203">
        <v>2014</v>
      </c>
      <c r="C5452" s="204">
        <v>73077000.5</v>
      </c>
      <c r="D5452" s="205" t="s">
        <v>87</v>
      </c>
      <c r="E5452" s="205" t="s">
        <v>95</v>
      </c>
      <c r="F5452" s="203">
        <v>90</v>
      </c>
      <c r="G5452" s="205" t="s">
        <v>6453</v>
      </c>
      <c r="H5452" s="205" t="s">
        <v>101</v>
      </c>
      <c r="I5452" s="205" t="s">
        <v>516</v>
      </c>
      <c r="J5452" s="205" t="s">
        <v>516</v>
      </c>
    </row>
    <row r="5453" spans="2:10" x14ac:dyDescent="0.2">
      <c r="B5453" s="203">
        <v>2014</v>
      </c>
      <c r="C5453" s="204">
        <v>0</v>
      </c>
      <c r="D5453" s="205" t="s">
        <v>87</v>
      </c>
      <c r="E5453" s="205" t="s">
        <v>95</v>
      </c>
      <c r="F5453" s="203">
        <v>90</v>
      </c>
      <c r="G5453" s="205" t="s">
        <v>6453</v>
      </c>
      <c r="H5453" s="205" t="s">
        <v>101</v>
      </c>
      <c r="I5453" s="205" t="s">
        <v>349</v>
      </c>
      <c r="J5453" s="205" t="s">
        <v>101</v>
      </c>
    </row>
    <row r="5454" spans="2:10" x14ac:dyDescent="0.2">
      <c r="B5454" s="203">
        <v>2014</v>
      </c>
      <c r="C5454" s="204">
        <v>9052617.6199999992</v>
      </c>
      <c r="D5454" s="205" t="s">
        <v>87</v>
      </c>
      <c r="E5454" s="205" t="s">
        <v>95</v>
      </c>
      <c r="F5454" s="203">
        <v>90</v>
      </c>
      <c r="G5454" s="205" t="s">
        <v>6453</v>
      </c>
      <c r="H5454" s="205" t="s">
        <v>103</v>
      </c>
      <c r="I5454" s="205" t="s">
        <v>103</v>
      </c>
      <c r="J5454" s="205" t="s">
        <v>103</v>
      </c>
    </row>
    <row r="5455" spans="2:10" x14ac:dyDescent="0.2">
      <c r="B5455" s="203">
        <v>2014</v>
      </c>
      <c r="C5455" s="204">
        <v>0</v>
      </c>
      <c r="D5455" s="205" t="s">
        <v>87</v>
      </c>
      <c r="E5455" s="205" t="s">
        <v>95</v>
      </c>
      <c r="F5455" s="203">
        <v>90</v>
      </c>
      <c r="G5455" s="205" t="s">
        <v>6453</v>
      </c>
      <c r="H5455" s="205" t="s">
        <v>103</v>
      </c>
      <c r="I5455" s="205" t="s">
        <v>349</v>
      </c>
      <c r="J5455" s="205" t="s">
        <v>103</v>
      </c>
    </row>
    <row r="5456" spans="2:10" x14ac:dyDescent="0.2">
      <c r="B5456" s="203">
        <v>2014</v>
      </c>
      <c r="C5456" s="204">
        <v>209882.5</v>
      </c>
      <c r="D5456" s="205" t="s">
        <v>87</v>
      </c>
      <c r="E5456" s="205" t="s">
        <v>95</v>
      </c>
      <c r="F5456" s="203">
        <v>90</v>
      </c>
      <c r="G5456" s="205" t="s">
        <v>6453</v>
      </c>
      <c r="H5456" s="205" t="s">
        <v>104</v>
      </c>
      <c r="I5456" s="205" t="s">
        <v>104</v>
      </c>
      <c r="J5456" s="205" t="s">
        <v>104</v>
      </c>
    </row>
    <row r="5457" spans="2:10" x14ac:dyDescent="0.2">
      <c r="B5457" s="203">
        <v>2014</v>
      </c>
      <c r="C5457" s="204">
        <v>0</v>
      </c>
      <c r="D5457" s="205" t="s">
        <v>87</v>
      </c>
      <c r="E5457" s="205" t="s">
        <v>95</v>
      </c>
      <c r="F5457" s="203">
        <v>90</v>
      </c>
      <c r="G5457" s="205" t="s">
        <v>6453</v>
      </c>
      <c r="H5457" s="205" t="s">
        <v>104</v>
      </c>
      <c r="I5457" s="205" t="s">
        <v>349</v>
      </c>
      <c r="J5457" s="205" t="s">
        <v>104</v>
      </c>
    </row>
    <row r="5458" spans="2:10" x14ac:dyDescent="0.2">
      <c r="B5458" s="203">
        <v>2014</v>
      </c>
      <c r="C5458" s="204">
        <v>11010525.84</v>
      </c>
      <c r="D5458" s="205" t="s">
        <v>87</v>
      </c>
      <c r="E5458" s="205" t="s">
        <v>95</v>
      </c>
      <c r="F5458" s="203">
        <v>90</v>
      </c>
      <c r="G5458" s="205" t="s">
        <v>6453</v>
      </c>
      <c r="H5458" s="205" t="s">
        <v>105</v>
      </c>
      <c r="I5458" s="205" t="s">
        <v>557</v>
      </c>
      <c r="J5458" s="205" t="s">
        <v>557</v>
      </c>
    </row>
    <row r="5459" spans="2:10" x14ac:dyDescent="0.2">
      <c r="B5459" s="203">
        <v>2014</v>
      </c>
      <c r="C5459" s="204">
        <v>79385.03</v>
      </c>
      <c r="D5459" s="205" t="s">
        <v>87</v>
      </c>
      <c r="E5459" s="205" t="s">
        <v>95</v>
      </c>
      <c r="F5459" s="203">
        <v>90</v>
      </c>
      <c r="G5459" s="205" t="s">
        <v>6453</v>
      </c>
      <c r="H5459" s="205" t="s">
        <v>105</v>
      </c>
      <c r="I5459" s="205" t="s">
        <v>558</v>
      </c>
      <c r="J5459" s="205" t="s">
        <v>558</v>
      </c>
    </row>
    <row r="5460" spans="2:10" x14ac:dyDescent="0.2">
      <c r="B5460" s="203">
        <v>2014</v>
      </c>
      <c r="C5460" s="204">
        <v>4441195.9800000004</v>
      </c>
      <c r="D5460" s="205" t="s">
        <v>87</v>
      </c>
      <c r="E5460" s="205" t="s">
        <v>95</v>
      </c>
      <c r="F5460" s="203">
        <v>90</v>
      </c>
      <c r="G5460" s="205" t="s">
        <v>6453</v>
      </c>
      <c r="H5460" s="205" t="s">
        <v>105</v>
      </c>
      <c r="I5460" s="205" t="s">
        <v>559</v>
      </c>
      <c r="J5460" s="205" t="s">
        <v>559</v>
      </c>
    </row>
    <row r="5461" spans="2:10" x14ac:dyDescent="0.2">
      <c r="B5461" s="203">
        <v>2014</v>
      </c>
      <c r="C5461" s="204">
        <v>4438347</v>
      </c>
      <c r="D5461" s="205" t="s">
        <v>87</v>
      </c>
      <c r="E5461" s="205" t="s">
        <v>95</v>
      </c>
      <c r="F5461" s="203">
        <v>90</v>
      </c>
      <c r="G5461" s="205" t="s">
        <v>6453</v>
      </c>
      <c r="H5461" s="205" t="s">
        <v>105</v>
      </c>
      <c r="I5461" s="205" t="s">
        <v>560</v>
      </c>
      <c r="J5461" s="205" t="s">
        <v>560</v>
      </c>
    </row>
    <row r="5462" spans="2:10" x14ac:dyDescent="0.2">
      <c r="B5462" s="203">
        <v>2014</v>
      </c>
      <c r="C5462" s="204">
        <v>10680516.41</v>
      </c>
      <c r="D5462" s="205" t="s">
        <v>87</v>
      </c>
      <c r="E5462" s="205" t="s">
        <v>95</v>
      </c>
      <c r="F5462" s="203">
        <v>90</v>
      </c>
      <c r="G5462" s="205" t="s">
        <v>6453</v>
      </c>
      <c r="H5462" s="205" t="s">
        <v>105</v>
      </c>
      <c r="I5462" s="205" t="s">
        <v>478</v>
      </c>
      <c r="J5462" s="205" t="s">
        <v>478</v>
      </c>
    </row>
    <row r="5463" spans="2:10" x14ac:dyDescent="0.2">
      <c r="B5463" s="203">
        <v>2014</v>
      </c>
      <c r="C5463" s="204">
        <v>46604537.909999996</v>
      </c>
      <c r="D5463" s="205" t="s">
        <v>87</v>
      </c>
      <c r="E5463" s="205" t="s">
        <v>95</v>
      </c>
      <c r="F5463" s="203">
        <v>90</v>
      </c>
      <c r="G5463" s="205" t="s">
        <v>6453</v>
      </c>
      <c r="H5463" s="205" t="s">
        <v>105</v>
      </c>
      <c r="I5463" s="205" t="s">
        <v>479</v>
      </c>
      <c r="J5463" s="205" t="s">
        <v>479</v>
      </c>
    </row>
    <row r="5464" spans="2:10" x14ac:dyDescent="0.2">
      <c r="B5464" s="203">
        <v>2014</v>
      </c>
      <c r="C5464" s="204">
        <v>109931.94</v>
      </c>
      <c r="D5464" s="205" t="s">
        <v>87</v>
      </c>
      <c r="E5464" s="205" t="s">
        <v>95</v>
      </c>
      <c r="F5464" s="203">
        <v>90</v>
      </c>
      <c r="G5464" s="205" t="s">
        <v>6453</v>
      </c>
      <c r="H5464" s="205" t="s">
        <v>105</v>
      </c>
      <c r="I5464" s="205" t="s">
        <v>349</v>
      </c>
      <c r="J5464" s="205" t="s">
        <v>105</v>
      </c>
    </row>
    <row r="5465" spans="2:10" x14ac:dyDescent="0.2">
      <c r="B5465" s="203">
        <v>2014</v>
      </c>
      <c r="C5465" s="204">
        <v>0</v>
      </c>
      <c r="D5465" s="205" t="s">
        <v>87</v>
      </c>
      <c r="E5465" s="205" t="s">
        <v>95</v>
      </c>
      <c r="F5465" s="203">
        <v>90</v>
      </c>
      <c r="G5465" s="205" t="s">
        <v>6453</v>
      </c>
      <c r="H5465" s="205" t="s">
        <v>6454</v>
      </c>
      <c r="I5465" s="205" t="s">
        <v>349</v>
      </c>
      <c r="J5465" s="205" t="s">
        <v>6454</v>
      </c>
    </row>
    <row r="5466" spans="2:10" x14ac:dyDescent="0.2">
      <c r="B5466" s="203">
        <v>2014</v>
      </c>
      <c r="C5466" s="204">
        <v>6569251.2699999996</v>
      </c>
      <c r="D5466" s="205" t="s">
        <v>87</v>
      </c>
      <c r="E5466" s="205" t="s">
        <v>95</v>
      </c>
      <c r="F5466" s="203">
        <v>90</v>
      </c>
      <c r="G5466" s="205" t="s">
        <v>6453</v>
      </c>
      <c r="H5466" s="205" t="s">
        <v>108</v>
      </c>
      <c r="I5466" s="205" t="s">
        <v>108</v>
      </c>
      <c r="J5466" s="205" t="s">
        <v>108</v>
      </c>
    </row>
    <row r="5467" spans="2:10" x14ac:dyDescent="0.2">
      <c r="B5467" s="203">
        <v>2014</v>
      </c>
      <c r="C5467" s="204">
        <v>0</v>
      </c>
      <c r="D5467" s="205" t="s">
        <v>87</v>
      </c>
      <c r="E5467" s="205" t="s">
        <v>95</v>
      </c>
      <c r="F5467" s="203">
        <v>90</v>
      </c>
      <c r="G5467" s="205" t="s">
        <v>6453</v>
      </c>
      <c r="H5467" s="205" t="s">
        <v>108</v>
      </c>
      <c r="I5467" s="205" t="s">
        <v>349</v>
      </c>
      <c r="J5467" s="205" t="s">
        <v>108</v>
      </c>
    </row>
    <row r="5468" spans="2:10" x14ac:dyDescent="0.2">
      <c r="B5468" s="203">
        <v>2014</v>
      </c>
      <c r="C5468" s="204">
        <v>750000</v>
      </c>
      <c r="D5468" s="205" t="s">
        <v>87</v>
      </c>
      <c r="E5468" s="205" t="s">
        <v>95</v>
      </c>
      <c r="F5468" s="203">
        <v>90</v>
      </c>
      <c r="G5468" s="205" t="s">
        <v>6453</v>
      </c>
      <c r="H5468" s="205" t="s">
        <v>108</v>
      </c>
      <c r="I5468" s="205" t="s">
        <v>562</v>
      </c>
      <c r="J5468" s="205" t="s">
        <v>562</v>
      </c>
    </row>
    <row r="5469" spans="2:10" x14ac:dyDescent="0.2">
      <c r="B5469" s="203">
        <v>2014</v>
      </c>
      <c r="C5469" s="204">
        <v>227654783.46000001</v>
      </c>
      <c r="D5469" s="205" t="s">
        <v>87</v>
      </c>
      <c r="E5469" s="205" t="s">
        <v>95</v>
      </c>
      <c r="F5469" s="203">
        <v>90</v>
      </c>
      <c r="G5469" s="205" t="s">
        <v>6453</v>
      </c>
      <c r="H5469" s="205" t="s">
        <v>110</v>
      </c>
      <c r="I5469" s="205" t="s">
        <v>518</v>
      </c>
      <c r="J5469" s="205" t="s">
        <v>518</v>
      </c>
    </row>
    <row r="5470" spans="2:10" x14ac:dyDescent="0.2">
      <c r="B5470" s="203">
        <v>2014</v>
      </c>
      <c r="C5470" s="204">
        <v>79211739.290000007</v>
      </c>
      <c r="D5470" s="205" t="s">
        <v>87</v>
      </c>
      <c r="E5470" s="205" t="s">
        <v>95</v>
      </c>
      <c r="F5470" s="203">
        <v>90</v>
      </c>
      <c r="G5470" s="205" t="s">
        <v>6453</v>
      </c>
      <c r="H5470" s="205" t="s">
        <v>110</v>
      </c>
      <c r="I5470" s="205" t="s">
        <v>519</v>
      </c>
      <c r="J5470" s="205" t="s">
        <v>519</v>
      </c>
    </row>
    <row r="5471" spans="2:10" x14ac:dyDescent="0.2">
      <c r="B5471" s="203">
        <v>2014</v>
      </c>
      <c r="C5471" s="204">
        <v>0</v>
      </c>
      <c r="D5471" s="205" t="s">
        <v>87</v>
      </c>
      <c r="E5471" s="205" t="s">
        <v>95</v>
      </c>
      <c r="F5471" s="203">
        <v>90</v>
      </c>
      <c r="G5471" s="205" t="s">
        <v>6453</v>
      </c>
      <c r="H5471" s="205" t="s">
        <v>110</v>
      </c>
      <c r="I5471" s="205" t="s">
        <v>349</v>
      </c>
      <c r="J5471" s="205" t="s">
        <v>110</v>
      </c>
    </row>
    <row r="5472" spans="2:10" x14ac:dyDescent="0.2">
      <c r="B5472" s="203">
        <v>2014</v>
      </c>
      <c r="C5472" s="204">
        <v>66080052.780000001</v>
      </c>
      <c r="D5472" s="205" t="s">
        <v>87</v>
      </c>
      <c r="E5472" s="205" t="s">
        <v>95</v>
      </c>
      <c r="F5472" s="203">
        <v>90</v>
      </c>
      <c r="G5472" s="205" t="s">
        <v>6453</v>
      </c>
      <c r="H5472" s="205" t="s">
        <v>111</v>
      </c>
      <c r="I5472" s="205" t="s">
        <v>111</v>
      </c>
      <c r="J5472" s="205" t="s">
        <v>111</v>
      </c>
    </row>
    <row r="5473" spans="2:10" x14ac:dyDescent="0.2">
      <c r="B5473" s="203">
        <v>2014</v>
      </c>
      <c r="C5473" s="204">
        <v>3591072.9</v>
      </c>
      <c r="D5473" s="205" t="s">
        <v>87</v>
      </c>
      <c r="E5473" s="205" t="s">
        <v>95</v>
      </c>
      <c r="F5473" s="203">
        <v>90</v>
      </c>
      <c r="G5473" s="205" t="s">
        <v>6453</v>
      </c>
      <c r="H5473" s="205" t="s">
        <v>111</v>
      </c>
      <c r="I5473" s="205" t="s">
        <v>349</v>
      </c>
      <c r="J5473" s="205" t="s">
        <v>111</v>
      </c>
    </row>
    <row r="5474" spans="2:10" x14ac:dyDescent="0.2">
      <c r="B5474" s="203">
        <v>2014</v>
      </c>
      <c r="C5474" s="204">
        <v>19168136.079999998</v>
      </c>
      <c r="D5474" s="205" t="s">
        <v>87</v>
      </c>
      <c r="E5474" s="205" t="s">
        <v>95</v>
      </c>
      <c r="F5474" s="203">
        <v>90</v>
      </c>
      <c r="G5474" s="205" t="s">
        <v>6453</v>
      </c>
      <c r="H5474" s="205" t="s">
        <v>112</v>
      </c>
      <c r="I5474" s="205" t="s">
        <v>112</v>
      </c>
      <c r="J5474" s="205" t="s">
        <v>112</v>
      </c>
    </row>
    <row r="5475" spans="2:10" x14ac:dyDescent="0.2">
      <c r="B5475" s="203">
        <v>2014</v>
      </c>
      <c r="C5475" s="204">
        <v>0</v>
      </c>
      <c r="D5475" s="205" t="s">
        <v>87</v>
      </c>
      <c r="E5475" s="205" t="s">
        <v>95</v>
      </c>
      <c r="F5475" s="203">
        <v>90</v>
      </c>
      <c r="G5475" s="205" t="s">
        <v>6453</v>
      </c>
      <c r="H5475" s="205" t="s">
        <v>112</v>
      </c>
      <c r="I5475" s="205" t="s">
        <v>349</v>
      </c>
      <c r="J5475" s="205" t="s">
        <v>112</v>
      </c>
    </row>
    <row r="5476" spans="2:10" x14ac:dyDescent="0.2">
      <c r="B5476" s="203">
        <v>2014</v>
      </c>
      <c r="C5476" s="204">
        <v>0</v>
      </c>
      <c r="D5476" s="205" t="s">
        <v>87</v>
      </c>
      <c r="E5476" s="205" t="s">
        <v>95</v>
      </c>
      <c r="F5476" s="203">
        <v>90</v>
      </c>
      <c r="G5476" s="205" t="s">
        <v>6453</v>
      </c>
      <c r="H5476" s="205" t="s">
        <v>363</v>
      </c>
      <c r="I5476" s="205" t="s">
        <v>349</v>
      </c>
      <c r="J5476" s="205" t="s">
        <v>363</v>
      </c>
    </row>
    <row r="5477" spans="2:10" x14ac:dyDescent="0.2">
      <c r="B5477" s="203">
        <v>2014</v>
      </c>
      <c r="C5477" s="204">
        <v>6278145.7800000003</v>
      </c>
      <c r="D5477" s="205" t="s">
        <v>87</v>
      </c>
      <c r="E5477" s="205" t="s">
        <v>95</v>
      </c>
      <c r="F5477" s="203">
        <v>90</v>
      </c>
      <c r="G5477" s="205" t="s">
        <v>6453</v>
      </c>
      <c r="H5477" s="205" t="s">
        <v>115</v>
      </c>
      <c r="I5477" s="205" t="s">
        <v>116</v>
      </c>
      <c r="J5477" s="205" t="s">
        <v>116</v>
      </c>
    </row>
    <row r="5478" spans="2:10" x14ac:dyDescent="0.2">
      <c r="B5478" s="203">
        <v>2014</v>
      </c>
      <c r="C5478" s="204">
        <v>0</v>
      </c>
      <c r="D5478" s="205" t="s">
        <v>87</v>
      </c>
      <c r="E5478" s="205" t="s">
        <v>95</v>
      </c>
      <c r="F5478" s="203">
        <v>90</v>
      </c>
      <c r="G5478" s="205" t="s">
        <v>6453</v>
      </c>
      <c r="H5478" s="205" t="s">
        <v>115</v>
      </c>
      <c r="I5478" s="205" t="s">
        <v>117</v>
      </c>
      <c r="J5478" s="205" t="s">
        <v>117</v>
      </c>
    </row>
    <row r="5479" spans="2:10" x14ac:dyDescent="0.2">
      <c r="B5479" s="203">
        <v>2014</v>
      </c>
      <c r="C5479" s="204">
        <v>27160920.379999999</v>
      </c>
      <c r="D5479" s="205" t="s">
        <v>87</v>
      </c>
      <c r="E5479" s="205" t="s">
        <v>95</v>
      </c>
      <c r="F5479" s="203">
        <v>90</v>
      </c>
      <c r="G5479" s="205" t="s">
        <v>6453</v>
      </c>
      <c r="H5479" s="205" t="s">
        <v>115</v>
      </c>
      <c r="I5479" s="205" t="s">
        <v>563</v>
      </c>
      <c r="J5479" s="205" t="s">
        <v>563</v>
      </c>
    </row>
    <row r="5480" spans="2:10" x14ac:dyDescent="0.2">
      <c r="B5480" s="203">
        <v>2014</v>
      </c>
      <c r="C5480" s="204">
        <v>568585.54</v>
      </c>
      <c r="D5480" s="205" t="s">
        <v>87</v>
      </c>
      <c r="E5480" s="205" t="s">
        <v>95</v>
      </c>
      <c r="F5480" s="203">
        <v>90</v>
      </c>
      <c r="G5480" s="205" t="s">
        <v>6453</v>
      </c>
      <c r="H5480" s="205" t="s">
        <v>115</v>
      </c>
      <c r="I5480" s="205" t="s">
        <v>564</v>
      </c>
      <c r="J5480" s="205" t="s">
        <v>564</v>
      </c>
    </row>
    <row r="5481" spans="2:10" x14ac:dyDescent="0.2">
      <c r="B5481" s="203">
        <v>2014</v>
      </c>
      <c r="C5481" s="204">
        <v>692658.01</v>
      </c>
      <c r="D5481" s="205" t="s">
        <v>87</v>
      </c>
      <c r="E5481" s="205" t="s">
        <v>95</v>
      </c>
      <c r="F5481" s="203">
        <v>90</v>
      </c>
      <c r="G5481" s="205" t="s">
        <v>6453</v>
      </c>
      <c r="H5481" s="205" t="s">
        <v>115</v>
      </c>
      <c r="I5481" s="205" t="s">
        <v>565</v>
      </c>
      <c r="J5481" s="205" t="s">
        <v>565</v>
      </c>
    </row>
    <row r="5482" spans="2:10" x14ac:dyDescent="0.2">
      <c r="B5482" s="203">
        <v>2014</v>
      </c>
      <c r="C5482" s="204">
        <v>442795.47</v>
      </c>
      <c r="D5482" s="205" t="s">
        <v>87</v>
      </c>
      <c r="E5482" s="205" t="s">
        <v>95</v>
      </c>
      <c r="F5482" s="203">
        <v>90</v>
      </c>
      <c r="G5482" s="205" t="s">
        <v>6453</v>
      </c>
      <c r="H5482" s="205" t="s">
        <v>115</v>
      </c>
      <c r="I5482" s="205" t="s">
        <v>452</v>
      </c>
      <c r="J5482" s="205" t="s">
        <v>452</v>
      </c>
    </row>
    <row r="5483" spans="2:10" x14ac:dyDescent="0.2">
      <c r="B5483" s="203">
        <v>2014</v>
      </c>
      <c r="C5483" s="204">
        <v>16033548.720000001</v>
      </c>
      <c r="D5483" s="205" t="s">
        <v>87</v>
      </c>
      <c r="E5483" s="205" t="s">
        <v>95</v>
      </c>
      <c r="F5483" s="203">
        <v>90</v>
      </c>
      <c r="G5483" s="205" t="s">
        <v>6453</v>
      </c>
      <c r="H5483" s="205" t="s">
        <v>115</v>
      </c>
      <c r="I5483" s="205" t="s">
        <v>397</v>
      </c>
      <c r="J5483" s="205" t="s">
        <v>397</v>
      </c>
    </row>
    <row r="5484" spans="2:10" x14ac:dyDescent="0.2">
      <c r="B5484" s="203">
        <v>2014</v>
      </c>
      <c r="C5484" s="204">
        <v>38968520.710000001</v>
      </c>
      <c r="D5484" s="205" t="s">
        <v>87</v>
      </c>
      <c r="E5484" s="205" t="s">
        <v>95</v>
      </c>
      <c r="F5484" s="203">
        <v>90</v>
      </c>
      <c r="G5484" s="205" t="s">
        <v>6453</v>
      </c>
      <c r="H5484" s="205" t="s">
        <v>115</v>
      </c>
      <c r="I5484" s="205" t="s">
        <v>385</v>
      </c>
      <c r="J5484" s="205" t="s">
        <v>385</v>
      </c>
    </row>
    <row r="5485" spans="2:10" x14ac:dyDescent="0.2">
      <c r="B5485" s="203">
        <v>2014</v>
      </c>
      <c r="C5485" s="204">
        <v>24391190.140000001</v>
      </c>
      <c r="D5485" s="205" t="s">
        <v>87</v>
      </c>
      <c r="E5485" s="205" t="s">
        <v>95</v>
      </c>
      <c r="F5485" s="203">
        <v>90</v>
      </c>
      <c r="G5485" s="205" t="s">
        <v>6453</v>
      </c>
      <c r="H5485" s="205" t="s">
        <v>115</v>
      </c>
      <c r="I5485" s="205" t="s">
        <v>566</v>
      </c>
      <c r="J5485" s="205" t="s">
        <v>566</v>
      </c>
    </row>
    <row r="5486" spans="2:10" x14ac:dyDescent="0.2">
      <c r="B5486" s="203">
        <v>2014</v>
      </c>
      <c r="C5486" s="204">
        <v>223619.94</v>
      </c>
      <c r="D5486" s="205" t="s">
        <v>87</v>
      </c>
      <c r="E5486" s="205" t="s">
        <v>95</v>
      </c>
      <c r="F5486" s="203">
        <v>90</v>
      </c>
      <c r="G5486" s="205" t="s">
        <v>6453</v>
      </c>
      <c r="H5486" s="205" t="s">
        <v>115</v>
      </c>
      <c r="I5486" s="205" t="s">
        <v>454</v>
      </c>
      <c r="J5486" s="205" t="s">
        <v>454</v>
      </c>
    </row>
    <row r="5487" spans="2:10" x14ac:dyDescent="0.2">
      <c r="B5487" s="203">
        <v>2014</v>
      </c>
      <c r="C5487" s="204">
        <v>4480515.0599999996</v>
      </c>
      <c r="D5487" s="205" t="s">
        <v>87</v>
      </c>
      <c r="E5487" s="205" t="s">
        <v>95</v>
      </c>
      <c r="F5487" s="203">
        <v>90</v>
      </c>
      <c r="G5487" s="205" t="s">
        <v>6453</v>
      </c>
      <c r="H5487" s="205" t="s">
        <v>115</v>
      </c>
      <c r="I5487" s="205" t="s">
        <v>455</v>
      </c>
      <c r="J5487" s="205" t="s">
        <v>455</v>
      </c>
    </row>
    <row r="5488" spans="2:10" x14ac:dyDescent="0.2">
      <c r="B5488" s="203">
        <v>2014</v>
      </c>
      <c r="C5488" s="204">
        <v>735836.2</v>
      </c>
      <c r="D5488" s="205" t="s">
        <v>87</v>
      </c>
      <c r="E5488" s="205" t="s">
        <v>95</v>
      </c>
      <c r="F5488" s="203">
        <v>90</v>
      </c>
      <c r="G5488" s="205" t="s">
        <v>6453</v>
      </c>
      <c r="H5488" s="205" t="s">
        <v>115</v>
      </c>
      <c r="I5488" s="205" t="s">
        <v>480</v>
      </c>
      <c r="J5488" s="205" t="s">
        <v>480</v>
      </c>
    </row>
    <row r="5489" spans="2:10" x14ac:dyDescent="0.2">
      <c r="B5489" s="203">
        <v>2014</v>
      </c>
      <c r="C5489" s="204">
        <v>12164819.630000001</v>
      </c>
      <c r="D5489" s="205" t="s">
        <v>87</v>
      </c>
      <c r="E5489" s="205" t="s">
        <v>95</v>
      </c>
      <c r="F5489" s="203">
        <v>90</v>
      </c>
      <c r="G5489" s="205" t="s">
        <v>6453</v>
      </c>
      <c r="H5489" s="205" t="s">
        <v>115</v>
      </c>
      <c r="I5489" s="205" t="s">
        <v>118</v>
      </c>
      <c r="J5489" s="205" t="s">
        <v>118</v>
      </c>
    </row>
    <row r="5490" spans="2:10" x14ac:dyDescent="0.2">
      <c r="B5490" s="203">
        <v>2014</v>
      </c>
      <c r="C5490" s="204">
        <v>935498123.50999999</v>
      </c>
      <c r="D5490" s="205" t="s">
        <v>87</v>
      </c>
      <c r="E5490" s="205" t="s">
        <v>95</v>
      </c>
      <c r="F5490" s="203">
        <v>90</v>
      </c>
      <c r="G5490" s="205" t="s">
        <v>6453</v>
      </c>
      <c r="H5490" s="205" t="s">
        <v>115</v>
      </c>
      <c r="I5490" s="205" t="s">
        <v>388</v>
      </c>
      <c r="J5490" s="205" t="s">
        <v>388</v>
      </c>
    </row>
    <row r="5491" spans="2:10" x14ac:dyDescent="0.2">
      <c r="B5491" s="203">
        <v>2014</v>
      </c>
      <c r="C5491" s="204">
        <v>1142157.8999999999</v>
      </c>
      <c r="D5491" s="205" t="s">
        <v>87</v>
      </c>
      <c r="E5491" s="205" t="s">
        <v>95</v>
      </c>
      <c r="F5491" s="203">
        <v>90</v>
      </c>
      <c r="G5491" s="205" t="s">
        <v>6453</v>
      </c>
      <c r="H5491" s="205" t="s">
        <v>115</v>
      </c>
      <c r="I5491" s="205" t="s">
        <v>456</v>
      </c>
      <c r="J5491" s="205" t="s">
        <v>456</v>
      </c>
    </row>
    <row r="5492" spans="2:10" x14ac:dyDescent="0.2">
      <c r="B5492" s="203">
        <v>2014</v>
      </c>
      <c r="C5492" s="204">
        <v>189326.01</v>
      </c>
      <c r="D5492" s="205" t="s">
        <v>87</v>
      </c>
      <c r="E5492" s="205" t="s">
        <v>95</v>
      </c>
      <c r="F5492" s="203">
        <v>90</v>
      </c>
      <c r="G5492" s="205" t="s">
        <v>6453</v>
      </c>
      <c r="H5492" s="205" t="s">
        <v>115</v>
      </c>
      <c r="I5492" s="205" t="s">
        <v>457</v>
      </c>
      <c r="J5492" s="205" t="s">
        <v>457</v>
      </c>
    </row>
    <row r="5493" spans="2:10" x14ac:dyDescent="0.2">
      <c r="B5493" s="203">
        <v>2014</v>
      </c>
      <c r="C5493" s="204">
        <v>1240428.96</v>
      </c>
      <c r="D5493" s="205" t="s">
        <v>87</v>
      </c>
      <c r="E5493" s="205" t="s">
        <v>95</v>
      </c>
      <c r="F5493" s="203">
        <v>90</v>
      </c>
      <c r="G5493" s="205" t="s">
        <v>6453</v>
      </c>
      <c r="H5493" s="205" t="s">
        <v>115</v>
      </c>
      <c r="I5493" s="205" t="s">
        <v>394</v>
      </c>
      <c r="J5493" s="205" t="s">
        <v>394</v>
      </c>
    </row>
    <row r="5494" spans="2:10" x14ac:dyDescent="0.2">
      <c r="B5494" s="203">
        <v>2014</v>
      </c>
      <c r="C5494" s="204">
        <v>0</v>
      </c>
      <c r="D5494" s="205" t="s">
        <v>87</v>
      </c>
      <c r="E5494" s="205" t="s">
        <v>95</v>
      </c>
      <c r="F5494" s="203">
        <v>90</v>
      </c>
      <c r="G5494" s="205" t="s">
        <v>6453</v>
      </c>
      <c r="H5494" s="205" t="s">
        <v>115</v>
      </c>
      <c r="I5494" s="205" t="s">
        <v>349</v>
      </c>
      <c r="J5494" s="205" t="s">
        <v>115</v>
      </c>
    </row>
    <row r="5495" spans="2:10" x14ac:dyDescent="0.2">
      <c r="B5495" s="203">
        <v>2014</v>
      </c>
      <c r="C5495" s="204">
        <v>332167325.41000003</v>
      </c>
      <c r="D5495" s="205" t="s">
        <v>87</v>
      </c>
      <c r="E5495" s="205" t="s">
        <v>95</v>
      </c>
      <c r="F5495" s="203">
        <v>90</v>
      </c>
      <c r="G5495" s="205" t="s">
        <v>6453</v>
      </c>
      <c r="H5495" s="205" t="s">
        <v>120</v>
      </c>
      <c r="I5495" s="205" t="s">
        <v>121</v>
      </c>
      <c r="J5495" s="205" t="s">
        <v>121</v>
      </c>
    </row>
    <row r="5496" spans="2:10" x14ac:dyDescent="0.2">
      <c r="B5496" s="203">
        <v>2014</v>
      </c>
      <c r="C5496" s="204">
        <v>439238096.63999999</v>
      </c>
      <c r="D5496" s="205" t="s">
        <v>87</v>
      </c>
      <c r="E5496" s="205" t="s">
        <v>95</v>
      </c>
      <c r="F5496" s="203">
        <v>90</v>
      </c>
      <c r="G5496" s="205" t="s">
        <v>6453</v>
      </c>
      <c r="H5496" s="205" t="s">
        <v>120</v>
      </c>
      <c r="I5496" s="205" t="s">
        <v>520</v>
      </c>
      <c r="J5496" s="205" t="s">
        <v>520</v>
      </c>
    </row>
    <row r="5497" spans="2:10" x14ac:dyDescent="0.2">
      <c r="B5497" s="203">
        <v>2014</v>
      </c>
      <c r="C5497" s="204">
        <v>87009114.099999994</v>
      </c>
      <c r="D5497" s="205" t="s">
        <v>87</v>
      </c>
      <c r="E5497" s="205" t="s">
        <v>95</v>
      </c>
      <c r="F5497" s="203">
        <v>90</v>
      </c>
      <c r="G5497" s="205" t="s">
        <v>6453</v>
      </c>
      <c r="H5497" s="205" t="s">
        <v>120</v>
      </c>
      <c r="I5497" s="205" t="s">
        <v>122</v>
      </c>
      <c r="J5497" s="205" t="s">
        <v>122</v>
      </c>
    </row>
    <row r="5498" spans="2:10" x14ac:dyDescent="0.2">
      <c r="B5498" s="203">
        <v>2014</v>
      </c>
      <c r="C5498" s="204">
        <v>104967989.36</v>
      </c>
      <c r="D5498" s="205" t="s">
        <v>87</v>
      </c>
      <c r="E5498" s="205" t="s">
        <v>95</v>
      </c>
      <c r="F5498" s="203">
        <v>90</v>
      </c>
      <c r="G5498" s="205" t="s">
        <v>6453</v>
      </c>
      <c r="H5498" s="205" t="s">
        <v>120</v>
      </c>
      <c r="I5498" s="205" t="s">
        <v>521</v>
      </c>
      <c r="J5498" s="205" t="s">
        <v>521</v>
      </c>
    </row>
    <row r="5499" spans="2:10" x14ac:dyDescent="0.2">
      <c r="B5499" s="203">
        <v>2014</v>
      </c>
      <c r="C5499" s="204">
        <v>294154.52</v>
      </c>
      <c r="D5499" s="205" t="s">
        <v>87</v>
      </c>
      <c r="E5499" s="205" t="s">
        <v>95</v>
      </c>
      <c r="F5499" s="203">
        <v>90</v>
      </c>
      <c r="G5499" s="205" t="s">
        <v>6453</v>
      </c>
      <c r="H5499" s="205" t="s">
        <v>120</v>
      </c>
      <c r="I5499" s="205" t="s">
        <v>349</v>
      </c>
      <c r="J5499" s="205" t="s">
        <v>120</v>
      </c>
    </row>
    <row r="5500" spans="2:10" x14ac:dyDescent="0.2">
      <c r="B5500" s="203">
        <v>2014</v>
      </c>
      <c r="C5500" s="204">
        <v>12663785.140000001</v>
      </c>
      <c r="D5500" s="205" t="s">
        <v>87</v>
      </c>
      <c r="E5500" s="205" t="s">
        <v>95</v>
      </c>
      <c r="F5500" s="203">
        <v>90</v>
      </c>
      <c r="G5500" s="205" t="s">
        <v>6453</v>
      </c>
      <c r="H5500" s="205" t="s">
        <v>481</v>
      </c>
      <c r="I5500" s="205" t="s">
        <v>157</v>
      </c>
      <c r="J5500" s="205" t="s">
        <v>157</v>
      </c>
    </row>
    <row r="5501" spans="2:10" x14ac:dyDescent="0.2">
      <c r="B5501" s="203">
        <v>2014</v>
      </c>
      <c r="C5501" s="204">
        <v>0</v>
      </c>
      <c r="D5501" s="205" t="s">
        <v>87</v>
      </c>
      <c r="E5501" s="205" t="s">
        <v>95</v>
      </c>
      <c r="F5501" s="203">
        <v>90</v>
      </c>
      <c r="G5501" s="205" t="s">
        <v>6453</v>
      </c>
      <c r="H5501" s="205" t="s">
        <v>481</v>
      </c>
      <c r="I5501" s="205" t="s">
        <v>349</v>
      </c>
      <c r="J5501" s="205" t="s">
        <v>481</v>
      </c>
    </row>
    <row r="5502" spans="2:10" x14ac:dyDescent="0.2">
      <c r="B5502" s="203">
        <v>2014</v>
      </c>
      <c r="C5502" s="204">
        <v>13950</v>
      </c>
      <c r="D5502" s="205" t="s">
        <v>87</v>
      </c>
      <c r="E5502" s="205" t="s">
        <v>95</v>
      </c>
      <c r="F5502" s="203">
        <v>90</v>
      </c>
      <c r="G5502" s="205" t="s">
        <v>6453</v>
      </c>
      <c r="H5502" s="205" t="s">
        <v>123</v>
      </c>
      <c r="I5502" s="205" t="s">
        <v>124</v>
      </c>
      <c r="J5502" s="205" t="s">
        <v>124</v>
      </c>
    </row>
    <row r="5503" spans="2:10" x14ac:dyDescent="0.2">
      <c r="B5503" s="203">
        <v>2014</v>
      </c>
      <c r="C5503" s="204">
        <v>11437608.43</v>
      </c>
      <c r="D5503" s="205" t="s">
        <v>87</v>
      </c>
      <c r="E5503" s="205" t="s">
        <v>95</v>
      </c>
      <c r="F5503" s="203">
        <v>90</v>
      </c>
      <c r="G5503" s="205" t="s">
        <v>6453</v>
      </c>
      <c r="H5503" s="205" t="s">
        <v>123</v>
      </c>
      <c r="I5503" s="205" t="s">
        <v>125</v>
      </c>
      <c r="J5503" s="205" t="s">
        <v>125</v>
      </c>
    </row>
    <row r="5504" spans="2:10" x14ac:dyDescent="0.2">
      <c r="B5504" s="203">
        <v>2014</v>
      </c>
      <c r="C5504" s="204">
        <v>1511644.08</v>
      </c>
      <c r="D5504" s="205" t="s">
        <v>87</v>
      </c>
      <c r="E5504" s="205" t="s">
        <v>95</v>
      </c>
      <c r="F5504" s="203">
        <v>90</v>
      </c>
      <c r="G5504" s="205" t="s">
        <v>6453</v>
      </c>
      <c r="H5504" s="205" t="s">
        <v>123</v>
      </c>
      <c r="I5504" s="205" t="s">
        <v>126</v>
      </c>
      <c r="J5504" s="205" t="s">
        <v>126</v>
      </c>
    </row>
    <row r="5505" spans="2:10" x14ac:dyDescent="0.2">
      <c r="B5505" s="203">
        <v>2014</v>
      </c>
      <c r="C5505" s="204">
        <v>12412576.060000001</v>
      </c>
      <c r="D5505" s="205" t="s">
        <v>87</v>
      </c>
      <c r="E5505" s="205" t="s">
        <v>95</v>
      </c>
      <c r="F5505" s="203">
        <v>90</v>
      </c>
      <c r="G5505" s="205" t="s">
        <v>6453</v>
      </c>
      <c r="H5505" s="205" t="s">
        <v>123</v>
      </c>
      <c r="I5505" s="205" t="s">
        <v>127</v>
      </c>
      <c r="J5505" s="205" t="s">
        <v>127</v>
      </c>
    </row>
    <row r="5506" spans="2:10" x14ac:dyDescent="0.2">
      <c r="B5506" s="203">
        <v>2014</v>
      </c>
      <c r="C5506" s="204">
        <v>3021642.29</v>
      </c>
      <c r="D5506" s="205" t="s">
        <v>87</v>
      </c>
      <c r="E5506" s="205" t="s">
        <v>95</v>
      </c>
      <c r="F5506" s="203">
        <v>90</v>
      </c>
      <c r="G5506" s="205" t="s">
        <v>6453</v>
      </c>
      <c r="H5506" s="205" t="s">
        <v>123</v>
      </c>
      <c r="I5506" s="205" t="s">
        <v>350</v>
      </c>
      <c r="J5506" s="205" t="s">
        <v>350</v>
      </c>
    </row>
    <row r="5507" spans="2:10" x14ac:dyDescent="0.2">
      <c r="B5507" s="203">
        <v>2014</v>
      </c>
      <c r="C5507" s="204">
        <v>50259281.350000001</v>
      </c>
      <c r="D5507" s="205" t="s">
        <v>87</v>
      </c>
      <c r="E5507" s="205" t="s">
        <v>95</v>
      </c>
      <c r="F5507" s="203">
        <v>90</v>
      </c>
      <c r="G5507" s="205" t="s">
        <v>6453</v>
      </c>
      <c r="H5507" s="205" t="s">
        <v>123</v>
      </c>
      <c r="I5507" s="205" t="s">
        <v>128</v>
      </c>
      <c r="J5507" s="205" t="s">
        <v>128</v>
      </c>
    </row>
    <row r="5508" spans="2:10" x14ac:dyDescent="0.2">
      <c r="B5508" s="203">
        <v>2014</v>
      </c>
      <c r="C5508" s="204">
        <v>2187167.59</v>
      </c>
      <c r="D5508" s="205" t="s">
        <v>87</v>
      </c>
      <c r="E5508" s="205" t="s">
        <v>95</v>
      </c>
      <c r="F5508" s="203">
        <v>90</v>
      </c>
      <c r="G5508" s="205" t="s">
        <v>6453</v>
      </c>
      <c r="H5508" s="205" t="s">
        <v>123</v>
      </c>
      <c r="I5508" s="205" t="s">
        <v>129</v>
      </c>
      <c r="J5508" s="205" t="s">
        <v>129</v>
      </c>
    </row>
    <row r="5509" spans="2:10" x14ac:dyDescent="0.2">
      <c r="B5509" s="203">
        <v>2014</v>
      </c>
      <c r="C5509" s="204">
        <v>4518575.6100000003</v>
      </c>
      <c r="D5509" s="205" t="s">
        <v>87</v>
      </c>
      <c r="E5509" s="205" t="s">
        <v>95</v>
      </c>
      <c r="F5509" s="203">
        <v>90</v>
      </c>
      <c r="G5509" s="205" t="s">
        <v>6453</v>
      </c>
      <c r="H5509" s="205" t="s">
        <v>123</v>
      </c>
      <c r="I5509" s="205" t="s">
        <v>130</v>
      </c>
      <c r="J5509" s="205" t="s">
        <v>130</v>
      </c>
    </row>
    <row r="5510" spans="2:10" x14ac:dyDescent="0.2">
      <c r="B5510" s="203">
        <v>2014</v>
      </c>
      <c r="C5510" s="204">
        <v>2903094.08</v>
      </c>
      <c r="D5510" s="205" t="s">
        <v>87</v>
      </c>
      <c r="E5510" s="205" t="s">
        <v>95</v>
      </c>
      <c r="F5510" s="203">
        <v>90</v>
      </c>
      <c r="G5510" s="205" t="s">
        <v>6453</v>
      </c>
      <c r="H5510" s="205" t="s">
        <v>123</v>
      </c>
      <c r="I5510" s="205" t="s">
        <v>131</v>
      </c>
      <c r="J5510" s="205" t="s">
        <v>131</v>
      </c>
    </row>
    <row r="5511" spans="2:10" x14ac:dyDescent="0.2">
      <c r="B5511" s="203">
        <v>2014</v>
      </c>
      <c r="C5511" s="204">
        <v>27919207.039999999</v>
      </c>
      <c r="D5511" s="205" t="s">
        <v>87</v>
      </c>
      <c r="E5511" s="205" t="s">
        <v>95</v>
      </c>
      <c r="F5511" s="203">
        <v>90</v>
      </c>
      <c r="G5511" s="205" t="s">
        <v>6453</v>
      </c>
      <c r="H5511" s="205" t="s">
        <v>123</v>
      </c>
      <c r="I5511" s="205" t="s">
        <v>412</v>
      </c>
      <c r="J5511" s="205" t="s">
        <v>412</v>
      </c>
    </row>
    <row r="5512" spans="2:10" x14ac:dyDescent="0.2">
      <c r="B5512" s="203">
        <v>2014</v>
      </c>
      <c r="C5512" s="204">
        <v>114953.14</v>
      </c>
      <c r="D5512" s="205" t="s">
        <v>87</v>
      </c>
      <c r="E5512" s="205" t="s">
        <v>95</v>
      </c>
      <c r="F5512" s="203">
        <v>90</v>
      </c>
      <c r="G5512" s="205" t="s">
        <v>6453</v>
      </c>
      <c r="H5512" s="205" t="s">
        <v>123</v>
      </c>
      <c r="I5512" s="205" t="s">
        <v>132</v>
      </c>
      <c r="J5512" s="205" t="s">
        <v>132</v>
      </c>
    </row>
    <row r="5513" spans="2:10" x14ac:dyDescent="0.2">
      <c r="B5513" s="203">
        <v>2014</v>
      </c>
      <c r="C5513" s="204">
        <v>38332725.75</v>
      </c>
      <c r="D5513" s="205" t="s">
        <v>87</v>
      </c>
      <c r="E5513" s="205" t="s">
        <v>95</v>
      </c>
      <c r="F5513" s="203">
        <v>90</v>
      </c>
      <c r="G5513" s="205" t="s">
        <v>6453</v>
      </c>
      <c r="H5513" s="205" t="s">
        <v>123</v>
      </c>
      <c r="I5513" s="205" t="s">
        <v>133</v>
      </c>
      <c r="J5513" s="205" t="s">
        <v>133</v>
      </c>
    </row>
    <row r="5514" spans="2:10" x14ac:dyDescent="0.2">
      <c r="B5514" s="203">
        <v>2014</v>
      </c>
      <c r="C5514" s="204">
        <v>3384203.71</v>
      </c>
      <c r="D5514" s="205" t="s">
        <v>87</v>
      </c>
      <c r="E5514" s="205" t="s">
        <v>95</v>
      </c>
      <c r="F5514" s="203">
        <v>90</v>
      </c>
      <c r="G5514" s="205" t="s">
        <v>6453</v>
      </c>
      <c r="H5514" s="205" t="s">
        <v>123</v>
      </c>
      <c r="I5514" s="205" t="s">
        <v>134</v>
      </c>
      <c r="J5514" s="205" t="s">
        <v>134</v>
      </c>
    </row>
    <row r="5515" spans="2:10" x14ac:dyDescent="0.2">
      <c r="B5515" s="203">
        <v>2014</v>
      </c>
      <c r="C5515" s="204">
        <v>169700.48000000001</v>
      </c>
      <c r="D5515" s="205" t="s">
        <v>87</v>
      </c>
      <c r="E5515" s="205" t="s">
        <v>95</v>
      </c>
      <c r="F5515" s="203">
        <v>90</v>
      </c>
      <c r="G5515" s="205" t="s">
        <v>6453</v>
      </c>
      <c r="H5515" s="205" t="s">
        <v>123</v>
      </c>
      <c r="I5515" s="205" t="s">
        <v>379</v>
      </c>
      <c r="J5515" s="205" t="s">
        <v>379</v>
      </c>
    </row>
    <row r="5516" spans="2:10" x14ac:dyDescent="0.2">
      <c r="B5516" s="203">
        <v>2014</v>
      </c>
      <c r="C5516" s="204">
        <v>49774.32</v>
      </c>
      <c r="D5516" s="205" t="s">
        <v>87</v>
      </c>
      <c r="E5516" s="205" t="s">
        <v>95</v>
      </c>
      <c r="F5516" s="203">
        <v>90</v>
      </c>
      <c r="G5516" s="205" t="s">
        <v>6453</v>
      </c>
      <c r="H5516" s="205" t="s">
        <v>123</v>
      </c>
      <c r="I5516" s="205" t="s">
        <v>135</v>
      </c>
      <c r="J5516" s="205" t="s">
        <v>135</v>
      </c>
    </row>
    <row r="5517" spans="2:10" x14ac:dyDescent="0.2">
      <c r="B5517" s="203">
        <v>2014</v>
      </c>
      <c r="C5517" s="204">
        <v>26332.95</v>
      </c>
      <c r="D5517" s="205" t="s">
        <v>87</v>
      </c>
      <c r="E5517" s="205" t="s">
        <v>95</v>
      </c>
      <c r="F5517" s="203">
        <v>90</v>
      </c>
      <c r="G5517" s="205" t="s">
        <v>6453</v>
      </c>
      <c r="H5517" s="205" t="s">
        <v>123</v>
      </c>
      <c r="I5517" s="205" t="s">
        <v>136</v>
      </c>
      <c r="J5517" s="205" t="s">
        <v>136</v>
      </c>
    </row>
    <row r="5518" spans="2:10" x14ac:dyDescent="0.2">
      <c r="B5518" s="203">
        <v>2014</v>
      </c>
      <c r="C5518" s="204">
        <v>60581.48</v>
      </c>
      <c r="D5518" s="205" t="s">
        <v>87</v>
      </c>
      <c r="E5518" s="205" t="s">
        <v>95</v>
      </c>
      <c r="F5518" s="203">
        <v>90</v>
      </c>
      <c r="G5518" s="205" t="s">
        <v>6453</v>
      </c>
      <c r="H5518" s="205" t="s">
        <v>123</v>
      </c>
      <c r="I5518" s="205" t="s">
        <v>137</v>
      </c>
      <c r="J5518" s="205" t="s">
        <v>137</v>
      </c>
    </row>
    <row r="5519" spans="2:10" x14ac:dyDescent="0.2">
      <c r="B5519" s="203">
        <v>2014</v>
      </c>
      <c r="C5519" s="204">
        <v>8320700.1900000004</v>
      </c>
      <c r="D5519" s="205" t="s">
        <v>87</v>
      </c>
      <c r="E5519" s="205" t="s">
        <v>95</v>
      </c>
      <c r="F5519" s="203">
        <v>90</v>
      </c>
      <c r="G5519" s="205" t="s">
        <v>6453</v>
      </c>
      <c r="H5519" s="205" t="s">
        <v>123</v>
      </c>
      <c r="I5519" s="205" t="s">
        <v>138</v>
      </c>
      <c r="J5519" s="205" t="s">
        <v>138</v>
      </c>
    </row>
    <row r="5520" spans="2:10" x14ac:dyDescent="0.2">
      <c r="B5520" s="203">
        <v>2014</v>
      </c>
      <c r="C5520" s="204">
        <v>14974560.32</v>
      </c>
      <c r="D5520" s="205" t="s">
        <v>87</v>
      </c>
      <c r="E5520" s="205" t="s">
        <v>95</v>
      </c>
      <c r="F5520" s="203">
        <v>90</v>
      </c>
      <c r="G5520" s="205" t="s">
        <v>6453</v>
      </c>
      <c r="H5520" s="205" t="s">
        <v>123</v>
      </c>
      <c r="I5520" s="205" t="s">
        <v>139</v>
      </c>
      <c r="J5520" s="205" t="s">
        <v>139</v>
      </c>
    </row>
    <row r="5521" spans="2:10" x14ac:dyDescent="0.2">
      <c r="B5521" s="203">
        <v>2014</v>
      </c>
      <c r="C5521" s="204">
        <v>3196585.33</v>
      </c>
      <c r="D5521" s="205" t="s">
        <v>87</v>
      </c>
      <c r="E5521" s="205" t="s">
        <v>95</v>
      </c>
      <c r="F5521" s="203">
        <v>90</v>
      </c>
      <c r="G5521" s="205" t="s">
        <v>6453</v>
      </c>
      <c r="H5521" s="205" t="s">
        <v>123</v>
      </c>
      <c r="I5521" s="205" t="s">
        <v>140</v>
      </c>
      <c r="J5521" s="205" t="s">
        <v>140</v>
      </c>
    </row>
    <row r="5522" spans="2:10" x14ac:dyDescent="0.2">
      <c r="B5522" s="203">
        <v>2014</v>
      </c>
      <c r="C5522" s="204">
        <v>1247760.6599999999</v>
      </c>
      <c r="D5522" s="205" t="s">
        <v>87</v>
      </c>
      <c r="E5522" s="205" t="s">
        <v>95</v>
      </c>
      <c r="F5522" s="203">
        <v>90</v>
      </c>
      <c r="G5522" s="205" t="s">
        <v>6453</v>
      </c>
      <c r="H5522" s="205" t="s">
        <v>123</v>
      </c>
      <c r="I5522" s="205" t="s">
        <v>141</v>
      </c>
      <c r="J5522" s="205" t="s">
        <v>141</v>
      </c>
    </row>
    <row r="5523" spans="2:10" x14ac:dyDescent="0.2">
      <c r="B5523" s="203">
        <v>2014</v>
      </c>
      <c r="C5523" s="204">
        <v>3929037.43</v>
      </c>
      <c r="D5523" s="205" t="s">
        <v>87</v>
      </c>
      <c r="E5523" s="205" t="s">
        <v>95</v>
      </c>
      <c r="F5523" s="203">
        <v>90</v>
      </c>
      <c r="G5523" s="205" t="s">
        <v>6453</v>
      </c>
      <c r="H5523" s="205" t="s">
        <v>123</v>
      </c>
      <c r="I5523" s="205" t="s">
        <v>142</v>
      </c>
      <c r="J5523" s="205" t="s">
        <v>142</v>
      </c>
    </row>
    <row r="5524" spans="2:10" x14ac:dyDescent="0.2">
      <c r="B5524" s="203">
        <v>2014</v>
      </c>
      <c r="C5524" s="204">
        <v>106163072.73</v>
      </c>
      <c r="D5524" s="205" t="s">
        <v>87</v>
      </c>
      <c r="E5524" s="205" t="s">
        <v>95</v>
      </c>
      <c r="F5524" s="203">
        <v>90</v>
      </c>
      <c r="G5524" s="205" t="s">
        <v>6453</v>
      </c>
      <c r="H5524" s="205" t="s">
        <v>123</v>
      </c>
      <c r="I5524" s="205" t="s">
        <v>143</v>
      </c>
      <c r="J5524" s="205" t="s">
        <v>143</v>
      </c>
    </row>
    <row r="5525" spans="2:10" x14ac:dyDescent="0.2">
      <c r="B5525" s="203">
        <v>2014</v>
      </c>
      <c r="C5525" s="204">
        <v>1650440.59</v>
      </c>
      <c r="D5525" s="205" t="s">
        <v>87</v>
      </c>
      <c r="E5525" s="205" t="s">
        <v>95</v>
      </c>
      <c r="F5525" s="203">
        <v>90</v>
      </c>
      <c r="G5525" s="205" t="s">
        <v>6453</v>
      </c>
      <c r="H5525" s="205" t="s">
        <v>123</v>
      </c>
      <c r="I5525" s="205" t="s">
        <v>144</v>
      </c>
      <c r="J5525" s="205" t="s">
        <v>144</v>
      </c>
    </row>
    <row r="5526" spans="2:10" x14ac:dyDescent="0.2">
      <c r="B5526" s="203">
        <v>2014</v>
      </c>
      <c r="C5526" s="204">
        <v>16255019.539999999</v>
      </c>
      <c r="D5526" s="205" t="s">
        <v>87</v>
      </c>
      <c r="E5526" s="205" t="s">
        <v>95</v>
      </c>
      <c r="F5526" s="203">
        <v>90</v>
      </c>
      <c r="G5526" s="205" t="s">
        <v>6453</v>
      </c>
      <c r="H5526" s="205" t="s">
        <v>123</v>
      </c>
      <c r="I5526" s="205" t="s">
        <v>145</v>
      </c>
      <c r="J5526" s="205" t="s">
        <v>145</v>
      </c>
    </row>
    <row r="5527" spans="2:10" x14ac:dyDescent="0.2">
      <c r="B5527" s="203">
        <v>2014</v>
      </c>
      <c r="C5527" s="204">
        <v>13958896.220000001</v>
      </c>
      <c r="D5527" s="205" t="s">
        <v>87</v>
      </c>
      <c r="E5527" s="205" t="s">
        <v>95</v>
      </c>
      <c r="F5527" s="203">
        <v>90</v>
      </c>
      <c r="G5527" s="205" t="s">
        <v>6453</v>
      </c>
      <c r="H5527" s="205" t="s">
        <v>123</v>
      </c>
      <c r="I5527" s="205" t="s">
        <v>146</v>
      </c>
      <c r="J5527" s="205" t="s">
        <v>146</v>
      </c>
    </row>
    <row r="5528" spans="2:10" x14ac:dyDescent="0.2">
      <c r="B5528" s="203">
        <v>2014</v>
      </c>
      <c r="C5528" s="204">
        <v>1443867.77</v>
      </c>
      <c r="D5528" s="205" t="s">
        <v>87</v>
      </c>
      <c r="E5528" s="205" t="s">
        <v>95</v>
      </c>
      <c r="F5528" s="203">
        <v>90</v>
      </c>
      <c r="G5528" s="205" t="s">
        <v>6453</v>
      </c>
      <c r="H5528" s="205" t="s">
        <v>123</v>
      </c>
      <c r="I5528" s="205" t="s">
        <v>147</v>
      </c>
      <c r="J5528" s="205" t="s">
        <v>147</v>
      </c>
    </row>
    <row r="5529" spans="2:10" x14ac:dyDescent="0.2">
      <c r="B5529" s="203">
        <v>2014</v>
      </c>
      <c r="C5529" s="204">
        <v>3867286.24</v>
      </c>
      <c r="D5529" s="205" t="s">
        <v>87</v>
      </c>
      <c r="E5529" s="205" t="s">
        <v>95</v>
      </c>
      <c r="F5529" s="203">
        <v>90</v>
      </c>
      <c r="G5529" s="205" t="s">
        <v>6453</v>
      </c>
      <c r="H5529" s="205" t="s">
        <v>123</v>
      </c>
      <c r="I5529" s="205" t="s">
        <v>148</v>
      </c>
      <c r="J5529" s="205" t="s">
        <v>148</v>
      </c>
    </row>
    <row r="5530" spans="2:10" x14ac:dyDescent="0.2">
      <c r="B5530" s="203">
        <v>2014</v>
      </c>
      <c r="C5530" s="204">
        <v>1830531.73</v>
      </c>
      <c r="D5530" s="205" t="s">
        <v>87</v>
      </c>
      <c r="E5530" s="205" t="s">
        <v>95</v>
      </c>
      <c r="F5530" s="203">
        <v>90</v>
      </c>
      <c r="G5530" s="205" t="s">
        <v>6453</v>
      </c>
      <c r="H5530" s="205" t="s">
        <v>123</v>
      </c>
      <c r="I5530" s="205" t="s">
        <v>149</v>
      </c>
      <c r="J5530" s="205" t="s">
        <v>149</v>
      </c>
    </row>
    <row r="5531" spans="2:10" x14ac:dyDescent="0.2">
      <c r="B5531" s="203">
        <v>2014</v>
      </c>
      <c r="C5531" s="204">
        <v>3476037.19</v>
      </c>
      <c r="D5531" s="205" t="s">
        <v>87</v>
      </c>
      <c r="E5531" s="205" t="s">
        <v>95</v>
      </c>
      <c r="F5531" s="203">
        <v>90</v>
      </c>
      <c r="G5531" s="205" t="s">
        <v>6453</v>
      </c>
      <c r="H5531" s="205" t="s">
        <v>123</v>
      </c>
      <c r="I5531" s="205" t="s">
        <v>150</v>
      </c>
      <c r="J5531" s="205" t="s">
        <v>150</v>
      </c>
    </row>
    <row r="5532" spans="2:10" x14ac:dyDescent="0.2">
      <c r="B5532" s="203">
        <v>2014</v>
      </c>
      <c r="C5532" s="204">
        <v>598648244.32000005</v>
      </c>
      <c r="D5532" s="205" t="s">
        <v>87</v>
      </c>
      <c r="E5532" s="205" t="s">
        <v>95</v>
      </c>
      <c r="F5532" s="203">
        <v>90</v>
      </c>
      <c r="G5532" s="205" t="s">
        <v>6453</v>
      </c>
      <c r="H5532" s="205" t="s">
        <v>123</v>
      </c>
      <c r="I5532" s="205" t="s">
        <v>151</v>
      </c>
      <c r="J5532" s="205" t="s">
        <v>151</v>
      </c>
    </row>
    <row r="5533" spans="2:10" x14ac:dyDescent="0.2">
      <c r="B5533" s="203">
        <v>2014</v>
      </c>
      <c r="C5533" s="204">
        <v>425118.97</v>
      </c>
      <c r="D5533" s="205" t="s">
        <v>87</v>
      </c>
      <c r="E5533" s="205" t="s">
        <v>95</v>
      </c>
      <c r="F5533" s="203">
        <v>90</v>
      </c>
      <c r="G5533" s="205" t="s">
        <v>6453</v>
      </c>
      <c r="H5533" s="205" t="s">
        <v>123</v>
      </c>
      <c r="I5533" s="205" t="s">
        <v>152</v>
      </c>
      <c r="J5533" s="205" t="s">
        <v>152</v>
      </c>
    </row>
    <row r="5534" spans="2:10" x14ac:dyDescent="0.2">
      <c r="B5534" s="203">
        <v>2014</v>
      </c>
      <c r="C5534" s="204">
        <v>2752513.22</v>
      </c>
      <c r="D5534" s="205" t="s">
        <v>87</v>
      </c>
      <c r="E5534" s="205" t="s">
        <v>95</v>
      </c>
      <c r="F5534" s="203">
        <v>90</v>
      </c>
      <c r="G5534" s="205" t="s">
        <v>6453</v>
      </c>
      <c r="H5534" s="205" t="s">
        <v>123</v>
      </c>
      <c r="I5534" s="205" t="s">
        <v>351</v>
      </c>
      <c r="J5534" s="205" t="s">
        <v>351</v>
      </c>
    </row>
    <row r="5535" spans="2:10" x14ac:dyDescent="0.2">
      <c r="B5535" s="203">
        <v>2014</v>
      </c>
      <c r="C5535" s="204">
        <v>5138316.25</v>
      </c>
      <c r="D5535" s="205" t="s">
        <v>87</v>
      </c>
      <c r="E5535" s="205" t="s">
        <v>95</v>
      </c>
      <c r="F5535" s="203">
        <v>90</v>
      </c>
      <c r="G5535" s="205" t="s">
        <v>6453</v>
      </c>
      <c r="H5535" s="205" t="s">
        <v>123</v>
      </c>
      <c r="I5535" s="205" t="s">
        <v>153</v>
      </c>
      <c r="J5535" s="205" t="s">
        <v>153</v>
      </c>
    </row>
    <row r="5536" spans="2:10" x14ac:dyDescent="0.2">
      <c r="B5536" s="203">
        <v>2014</v>
      </c>
      <c r="C5536" s="204">
        <v>37624521.149999999</v>
      </c>
      <c r="D5536" s="205" t="s">
        <v>87</v>
      </c>
      <c r="E5536" s="205" t="s">
        <v>95</v>
      </c>
      <c r="F5536" s="203">
        <v>90</v>
      </c>
      <c r="G5536" s="205" t="s">
        <v>6453</v>
      </c>
      <c r="H5536" s="205" t="s">
        <v>123</v>
      </c>
      <c r="I5536" s="205" t="s">
        <v>154</v>
      </c>
      <c r="J5536" s="205" t="s">
        <v>154</v>
      </c>
    </row>
    <row r="5537" spans="2:10" x14ac:dyDescent="0.2">
      <c r="B5537" s="203">
        <v>2014</v>
      </c>
      <c r="C5537" s="204">
        <v>83055.27</v>
      </c>
      <c r="D5537" s="205" t="s">
        <v>87</v>
      </c>
      <c r="E5537" s="205" t="s">
        <v>95</v>
      </c>
      <c r="F5537" s="203">
        <v>90</v>
      </c>
      <c r="G5537" s="205" t="s">
        <v>6453</v>
      </c>
      <c r="H5537" s="205" t="s">
        <v>123</v>
      </c>
      <c r="I5537" s="205" t="s">
        <v>155</v>
      </c>
      <c r="J5537" s="205" t="s">
        <v>155</v>
      </c>
    </row>
    <row r="5538" spans="2:10" x14ac:dyDescent="0.2">
      <c r="B5538" s="203">
        <v>2014</v>
      </c>
      <c r="C5538" s="204">
        <v>11135858.949999999</v>
      </c>
      <c r="D5538" s="205" t="s">
        <v>87</v>
      </c>
      <c r="E5538" s="205" t="s">
        <v>95</v>
      </c>
      <c r="F5538" s="203">
        <v>90</v>
      </c>
      <c r="G5538" s="205" t="s">
        <v>6453</v>
      </c>
      <c r="H5538" s="205" t="s">
        <v>123</v>
      </c>
      <c r="I5538" s="205" t="s">
        <v>349</v>
      </c>
      <c r="J5538" s="205" t="s">
        <v>123</v>
      </c>
    </row>
    <row r="5539" spans="2:10" x14ac:dyDescent="0.2">
      <c r="B5539" s="203">
        <v>2014</v>
      </c>
      <c r="C5539" s="204">
        <v>1836413.24</v>
      </c>
      <c r="D5539" s="205" t="s">
        <v>87</v>
      </c>
      <c r="E5539" s="205" t="s">
        <v>95</v>
      </c>
      <c r="F5539" s="203">
        <v>90</v>
      </c>
      <c r="G5539" s="205" t="s">
        <v>6453</v>
      </c>
      <c r="H5539" s="205" t="s">
        <v>123</v>
      </c>
      <c r="I5539" s="205" t="s">
        <v>156</v>
      </c>
      <c r="J5539" s="205" t="s">
        <v>156</v>
      </c>
    </row>
    <row r="5540" spans="2:10" x14ac:dyDescent="0.2">
      <c r="B5540" s="203">
        <v>2014</v>
      </c>
      <c r="C5540" s="204">
        <v>3150762.88</v>
      </c>
      <c r="D5540" s="205" t="s">
        <v>87</v>
      </c>
      <c r="E5540" s="205" t="s">
        <v>95</v>
      </c>
      <c r="F5540" s="203">
        <v>90</v>
      </c>
      <c r="G5540" s="205" t="s">
        <v>6453</v>
      </c>
      <c r="H5540" s="205" t="s">
        <v>247</v>
      </c>
      <c r="I5540" s="205" t="s">
        <v>522</v>
      </c>
      <c r="J5540" s="205" t="s">
        <v>522</v>
      </c>
    </row>
    <row r="5541" spans="2:10" x14ac:dyDescent="0.2">
      <c r="B5541" s="203">
        <v>2014</v>
      </c>
      <c r="C5541" s="204">
        <v>21168.52</v>
      </c>
      <c r="D5541" s="205" t="s">
        <v>87</v>
      </c>
      <c r="E5541" s="205" t="s">
        <v>95</v>
      </c>
      <c r="F5541" s="203">
        <v>90</v>
      </c>
      <c r="G5541" s="205" t="s">
        <v>6453</v>
      </c>
      <c r="H5541" s="205" t="s">
        <v>247</v>
      </c>
      <c r="I5541" s="205" t="s">
        <v>523</v>
      </c>
      <c r="J5541" s="205" t="s">
        <v>523</v>
      </c>
    </row>
    <row r="5542" spans="2:10" x14ac:dyDescent="0.2">
      <c r="B5542" s="203">
        <v>2014</v>
      </c>
      <c r="C5542" s="204">
        <v>1195742.1100000001</v>
      </c>
      <c r="D5542" s="205" t="s">
        <v>87</v>
      </c>
      <c r="E5542" s="205" t="s">
        <v>95</v>
      </c>
      <c r="F5542" s="203">
        <v>90</v>
      </c>
      <c r="G5542" s="205" t="s">
        <v>6453</v>
      </c>
      <c r="H5542" s="205" t="s">
        <v>247</v>
      </c>
      <c r="I5542" s="205" t="s">
        <v>498</v>
      </c>
      <c r="J5542" s="205" t="s">
        <v>498</v>
      </c>
    </row>
    <row r="5543" spans="2:10" x14ac:dyDescent="0.2">
      <c r="B5543" s="203">
        <v>2014</v>
      </c>
      <c r="C5543" s="204">
        <v>595.25</v>
      </c>
      <c r="D5543" s="205" t="s">
        <v>87</v>
      </c>
      <c r="E5543" s="205" t="s">
        <v>95</v>
      </c>
      <c r="F5543" s="203">
        <v>90</v>
      </c>
      <c r="G5543" s="205" t="s">
        <v>6453</v>
      </c>
      <c r="H5543" s="205" t="s">
        <v>247</v>
      </c>
      <c r="I5543" s="205" t="s">
        <v>440</v>
      </c>
      <c r="J5543" s="205" t="s">
        <v>440</v>
      </c>
    </row>
    <row r="5544" spans="2:10" x14ac:dyDescent="0.2">
      <c r="B5544" s="203">
        <v>2014</v>
      </c>
      <c r="C5544" s="204">
        <v>41579.94</v>
      </c>
      <c r="D5544" s="205" t="s">
        <v>87</v>
      </c>
      <c r="E5544" s="205" t="s">
        <v>95</v>
      </c>
      <c r="F5544" s="203">
        <v>90</v>
      </c>
      <c r="G5544" s="205" t="s">
        <v>6453</v>
      </c>
      <c r="H5544" s="205" t="s">
        <v>247</v>
      </c>
      <c r="I5544" s="205" t="s">
        <v>499</v>
      </c>
      <c r="J5544" s="205" t="s">
        <v>499</v>
      </c>
    </row>
    <row r="5545" spans="2:10" x14ac:dyDescent="0.2">
      <c r="B5545" s="203">
        <v>2014</v>
      </c>
      <c r="C5545" s="204">
        <v>4027128.29</v>
      </c>
      <c r="D5545" s="205" t="s">
        <v>87</v>
      </c>
      <c r="E5545" s="205" t="s">
        <v>95</v>
      </c>
      <c r="F5545" s="203">
        <v>90</v>
      </c>
      <c r="G5545" s="205" t="s">
        <v>6453</v>
      </c>
      <c r="H5545" s="205" t="s">
        <v>247</v>
      </c>
      <c r="I5545" s="205" t="s">
        <v>501</v>
      </c>
      <c r="J5545" s="205" t="s">
        <v>501</v>
      </c>
    </row>
    <row r="5546" spans="2:10" x14ac:dyDescent="0.2">
      <c r="B5546" s="203">
        <v>2014</v>
      </c>
      <c r="C5546" s="204">
        <v>2487346.98</v>
      </c>
      <c r="D5546" s="205" t="s">
        <v>87</v>
      </c>
      <c r="E5546" s="205" t="s">
        <v>95</v>
      </c>
      <c r="F5546" s="203">
        <v>90</v>
      </c>
      <c r="G5546" s="205" t="s">
        <v>6453</v>
      </c>
      <c r="H5546" s="205" t="s">
        <v>247</v>
      </c>
      <c r="I5546" s="205" t="s">
        <v>441</v>
      </c>
      <c r="J5546" s="205" t="s">
        <v>441</v>
      </c>
    </row>
    <row r="5547" spans="2:10" x14ac:dyDescent="0.2">
      <c r="B5547" s="203">
        <v>2014</v>
      </c>
      <c r="C5547" s="204">
        <v>16.12</v>
      </c>
      <c r="D5547" s="205" t="s">
        <v>87</v>
      </c>
      <c r="E5547" s="205" t="s">
        <v>95</v>
      </c>
      <c r="F5547" s="203">
        <v>90</v>
      </c>
      <c r="G5547" s="205" t="s">
        <v>6453</v>
      </c>
      <c r="H5547" s="205" t="s">
        <v>247</v>
      </c>
      <c r="I5547" s="205" t="s">
        <v>443</v>
      </c>
      <c r="J5547" s="205" t="s">
        <v>443</v>
      </c>
    </row>
    <row r="5548" spans="2:10" x14ac:dyDescent="0.2">
      <c r="B5548" s="203">
        <v>2014</v>
      </c>
      <c r="C5548" s="204">
        <v>207469.9</v>
      </c>
      <c r="D5548" s="205" t="s">
        <v>87</v>
      </c>
      <c r="E5548" s="205" t="s">
        <v>95</v>
      </c>
      <c r="F5548" s="203">
        <v>90</v>
      </c>
      <c r="G5548" s="205" t="s">
        <v>6453</v>
      </c>
      <c r="H5548" s="205" t="s">
        <v>247</v>
      </c>
      <c r="I5548" s="205" t="s">
        <v>445</v>
      </c>
      <c r="J5548" s="205" t="s">
        <v>445</v>
      </c>
    </row>
    <row r="5549" spans="2:10" x14ac:dyDescent="0.2">
      <c r="B5549" s="203">
        <v>2014</v>
      </c>
      <c r="C5549" s="204">
        <v>0</v>
      </c>
      <c r="D5549" s="205" t="s">
        <v>87</v>
      </c>
      <c r="E5549" s="205" t="s">
        <v>95</v>
      </c>
      <c r="F5549" s="203">
        <v>90</v>
      </c>
      <c r="G5549" s="205" t="s">
        <v>6453</v>
      </c>
      <c r="H5549" s="205" t="s">
        <v>247</v>
      </c>
      <c r="I5549" s="205" t="s">
        <v>502</v>
      </c>
      <c r="J5549" s="205" t="s">
        <v>502</v>
      </c>
    </row>
    <row r="5550" spans="2:10" x14ac:dyDescent="0.2">
      <c r="B5550" s="203">
        <v>2014</v>
      </c>
      <c r="C5550" s="204">
        <v>0</v>
      </c>
      <c r="D5550" s="205" t="s">
        <v>87</v>
      </c>
      <c r="E5550" s="205" t="s">
        <v>95</v>
      </c>
      <c r="F5550" s="203">
        <v>90</v>
      </c>
      <c r="G5550" s="205" t="s">
        <v>6453</v>
      </c>
      <c r="H5550" s="205" t="s">
        <v>247</v>
      </c>
      <c r="I5550" s="205" t="s">
        <v>349</v>
      </c>
      <c r="J5550" s="205" t="s">
        <v>247</v>
      </c>
    </row>
    <row r="5551" spans="2:10" x14ac:dyDescent="0.2">
      <c r="B5551" s="203">
        <v>2014</v>
      </c>
      <c r="C5551" s="204">
        <v>475292216.73000002</v>
      </c>
      <c r="D5551" s="205" t="s">
        <v>87</v>
      </c>
      <c r="E5551" s="205" t="s">
        <v>95</v>
      </c>
      <c r="F5551" s="203">
        <v>90</v>
      </c>
      <c r="G5551" s="205" t="s">
        <v>6453</v>
      </c>
      <c r="H5551" s="205" t="s">
        <v>158</v>
      </c>
      <c r="I5551" s="205" t="s">
        <v>158</v>
      </c>
      <c r="J5551" s="205" t="s">
        <v>158</v>
      </c>
    </row>
    <row r="5552" spans="2:10" x14ac:dyDescent="0.2">
      <c r="B5552" s="203">
        <v>2014</v>
      </c>
      <c r="C5552" s="204">
        <v>1280670.42</v>
      </c>
      <c r="D5552" s="205" t="s">
        <v>87</v>
      </c>
      <c r="E5552" s="205" t="s">
        <v>95</v>
      </c>
      <c r="F5552" s="203">
        <v>90</v>
      </c>
      <c r="G5552" s="205" t="s">
        <v>6453</v>
      </c>
      <c r="H5552" s="205" t="s">
        <v>158</v>
      </c>
      <c r="I5552" s="205" t="s">
        <v>349</v>
      </c>
      <c r="J5552" s="205" t="s">
        <v>158</v>
      </c>
    </row>
    <row r="5553" spans="2:10" x14ac:dyDescent="0.2">
      <c r="B5553" s="203">
        <v>2014</v>
      </c>
      <c r="C5553" s="204">
        <v>10477281.84</v>
      </c>
      <c r="D5553" s="205" t="s">
        <v>87</v>
      </c>
      <c r="E5553" s="205" t="s">
        <v>95</v>
      </c>
      <c r="F5553" s="203">
        <v>90</v>
      </c>
      <c r="G5553" s="205" t="s">
        <v>6453</v>
      </c>
      <c r="H5553" s="205" t="s">
        <v>161</v>
      </c>
      <c r="I5553" s="205" t="s">
        <v>161</v>
      </c>
      <c r="J5553" s="205" t="s">
        <v>161</v>
      </c>
    </row>
    <row r="5554" spans="2:10" x14ac:dyDescent="0.2">
      <c r="B5554" s="203">
        <v>2014</v>
      </c>
      <c r="C5554" s="204">
        <v>0</v>
      </c>
      <c r="D5554" s="205" t="s">
        <v>87</v>
      </c>
      <c r="E5554" s="205" t="s">
        <v>95</v>
      </c>
      <c r="F5554" s="203">
        <v>90</v>
      </c>
      <c r="G5554" s="205" t="s">
        <v>6453</v>
      </c>
      <c r="H5554" s="205" t="s">
        <v>161</v>
      </c>
      <c r="I5554" s="205" t="s">
        <v>349</v>
      </c>
      <c r="J5554" s="205" t="s">
        <v>161</v>
      </c>
    </row>
    <row r="5555" spans="2:10" x14ac:dyDescent="0.2">
      <c r="B5555" s="203">
        <v>2014</v>
      </c>
      <c r="C5555" s="204">
        <v>18144960.719999999</v>
      </c>
      <c r="D5555" s="205" t="s">
        <v>87</v>
      </c>
      <c r="E5555" s="205" t="s">
        <v>95</v>
      </c>
      <c r="F5555" s="203">
        <v>90</v>
      </c>
      <c r="G5555" s="205" t="s">
        <v>6453</v>
      </c>
      <c r="H5555" s="205" t="s">
        <v>503</v>
      </c>
      <c r="I5555" s="205" t="s">
        <v>525</v>
      </c>
      <c r="J5555" s="205" t="s">
        <v>525</v>
      </c>
    </row>
    <row r="5556" spans="2:10" x14ac:dyDescent="0.2">
      <c r="B5556" s="203">
        <v>2014</v>
      </c>
      <c r="C5556" s="204">
        <v>25296.2</v>
      </c>
      <c r="D5556" s="205" t="s">
        <v>87</v>
      </c>
      <c r="E5556" s="205" t="s">
        <v>95</v>
      </c>
      <c r="F5556" s="203">
        <v>90</v>
      </c>
      <c r="G5556" s="205" t="s">
        <v>6453</v>
      </c>
      <c r="H5556" s="205" t="s">
        <v>503</v>
      </c>
      <c r="I5556" s="205" t="s">
        <v>164</v>
      </c>
      <c r="J5556" s="205" t="s">
        <v>164</v>
      </c>
    </row>
    <row r="5557" spans="2:10" x14ac:dyDescent="0.2">
      <c r="B5557" s="203">
        <v>2014</v>
      </c>
      <c r="C5557" s="204">
        <v>5715799.9000000004</v>
      </c>
      <c r="D5557" s="205" t="s">
        <v>87</v>
      </c>
      <c r="E5557" s="205" t="s">
        <v>95</v>
      </c>
      <c r="F5557" s="203">
        <v>90</v>
      </c>
      <c r="G5557" s="205" t="s">
        <v>6453</v>
      </c>
      <c r="H5557" s="205" t="s">
        <v>503</v>
      </c>
      <c r="I5557" s="205" t="s">
        <v>165</v>
      </c>
      <c r="J5557" s="205" t="s">
        <v>165</v>
      </c>
    </row>
    <row r="5558" spans="2:10" x14ac:dyDescent="0.2">
      <c r="B5558" s="203">
        <v>2014</v>
      </c>
      <c r="C5558" s="204">
        <v>1612860.79</v>
      </c>
      <c r="D5558" s="205" t="s">
        <v>87</v>
      </c>
      <c r="E5558" s="205" t="s">
        <v>95</v>
      </c>
      <c r="F5558" s="203">
        <v>90</v>
      </c>
      <c r="G5558" s="205" t="s">
        <v>6453</v>
      </c>
      <c r="H5558" s="205" t="s">
        <v>503</v>
      </c>
      <c r="I5558" s="205" t="s">
        <v>567</v>
      </c>
      <c r="J5558" s="205" t="s">
        <v>567</v>
      </c>
    </row>
    <row r="5559" spans="2:10" x14ac:dyDescent="0.2">
      <c r="B5559" s="203">
        <v>2014</v>
      </c>
      <c r="C5559" s="204">
        <v>3796544.42</v>
      </c>
      <c r="D5559" s="205" t="s">
        <v>87</v>
      </c>
      <c r="E5559" s="205" t="s">
        <v>95</v>
      </c>
      <c r="F5559" s="203">
        <v>90</v>
      </c>
      <c r="G5559" s="205" t="s">
        <v>6453</v>
      </c>
      <c r="H5559" s="205" t="s">
        <v>503</v>
      </c>
      <c r="I5559" s="205" t="s">
        <v>170</v>
      </c>
      <c r="J5559" s="205" t="s">
        <v>170</v>
      </c>
    </row>
    <row r="5560" spans="2:10" x14ac:dyDescent="0.2">
      <c r="B5560" s="203">
        <v>2014</v>
      </c>
      <c r="C5560" s="204">
        <v>5207863.17</v>
      </c>
      <c r="D5560" s="205" t="s">
        <v>87</v>
      </c>
      <c r="E5560" s="205" t="s">
        <v>95</v>
      </c>
      <c r="F5560" s="203">
        <v>90</v>
      </c>
      <c r="G5560" s="205" t="s">
        <v>6453</v>
      </c>
      <c r="H5560" s="205" t="s">
        <v>503</v>
      </c>
      <c r="I5560" s="205" t="s">
        <v>166</v>
      </c>
      <c r="J5560" s="205" t="s">
        <v>166</v>
      </c>
    </row>
    <row r="5561" spans="2:10" x14ac:dyDescent="0.2">
      <c r="B5561" s="203">
        <v>2014</v>
      </c>
      <c r="C5561" s="204">
        <v>250000</v>
      </c>
      <c r="D5561" s="205" t="s">
        <v>87</v>
      </c>
      <c r="E5561" s="205" t="s">
        <v>95</v>
      </c>
      <c r="F5561" s="203">
        <v>90</v>
      </c>
      <c r="G5561" s="205" t="s">
        <v>6453</v>
      </c>
      <c r="H5561" s="205" t="s">
        <v>503</v>
      </c>
      <c r="I5561" s="205" t="s">
        <v>167</v>
      </c>
      <c r="J5561" s="205" t="s">
        <v>167</v>
      </c>
    </row>
    <row r="5562" spans="2:10" x14ac:dyDescent="0.2">
      <c r="B5562" s="203">
        <v>2014</v>
      </c>
      <c r="C5562" s="204">
        <v>0</v>
      </c>
      <c r="D5562" s="205" t="s">
        <v>87</v>
      </c>
      <c r="E5562" s="205" t="s">
        <v>95</v>
      </c>
      <c r="F5562" s="203">
        <v>90</v>
      </c>
      <c r="G5562" s="205" t="s">
        <v>6453</v>
      </c>
      <c r="H5562" s="205" t="s">
        <v>503</v>
      </c>
      <c r="I5562" s="205" t="s">
        <v>349</v>
      </c>
      <c r="J5562" s="205" t="s">
        <v>503</v>
      </c>
    </row>
    <row r="5563" spans="2:10" x14ac:dyDescent="0.2">
      <c r="B5563" s="203">
        <v>2014</v>
      </c>
      <c r="C5563" s="204">
        <v>1129136.82</v>
      </c>
      <c r="D5563" s="205" t="s">
        <v>87</v>
      </c>
      <c r="E5563" s="205" t="s">
        <v>95</v>
      </c>
      <c r="F5563" s="203">
        <v>90</v>
      </c>
      <c r="G5563" s="205" t="s">
        <v>6453</v>
      </c>
      <c r="H5563" s="205" t="s">
        <v>504</v>
      </c>
      <c r="I5563" s="205" t="s">
        <v>171</v>
      </c>
      <c r="J5563" s="205" t="s">
        <v>171</v>
      </c>
    </row>
    <row r="5564" spans="2:10" x14ac:dyDescent="0.2">
      <c r="B5564" s="203">
        <v>2014</v>
      </c>
      <c r="C5564" s="204">
        <v>122537.46</v>
      </c>
      <c r="D5564" s="205" t="s">
        <v>87</v>
      </c>
      <c r="E5564" s="205" t="s">
        <v>95</v>
      </c>
      <c r="F5564" s="203">
        <v>90</v>
      </c>
      <c r="G5564" s="205" t="s">
        <v>6453</v>
      </c>
      <c r="H5564" s="205" t="s">
        <v>504</v>
      </c>
      <c r="I5564" s="205" t="s">
        <v>166</v>
      </c>
      <c r="J5564" s="205" t="s">
        <v>166</v>
      </c>
    </row>
    <row r="5565" spans="2:10" x14ac:dyDescent="0.2">
      <c r="B5565" s="203">
        <v>2014</v>
      </c>
      <c r="C5565" s="204">
        <v>80298144.390000001</v>
      </c>
      <c r="D5565" s="205" t="s">
        <v>87</v>
      </c>
      <c r="E5565" s="205" t="s">
        <v>95</v>
      </c>
      <c r="F5565" s="203">
        <v>90</v>
      </c>
      <c r="G5565" s="205" t="s">
        <v>6453</v>
      </c>
      <c r="H5565" s="205" t="s">
        <v>504</v>
      </c>
      <c r="I5565" s="205" t="s">
        <v>172</v>
      </c>
      <c r="J5565" s="205" t="s">
        <v>172</v>
      </c>
    </row>
    <row r="5566" spans="2:10" x14ac:dyDescent="0.2">
      <c r="B5566" s="203">
        <v>2014</v>
      </c>
      <c r="C5566" s="204">
        <v>0</v>
      </c>
      <c r="D5566" s="205" t="s">
        <v>87</v>
      </c>
      <c r="E5566" s="205" t="s">
        <v>95</v>
      </c>
      <c r="F5566" s="203">
        <v>90</v>
      </c>
      <c r="G5566" s="205" t="s">
        <v>6453</v>
      </c>
      <c r="H5566" s="205" t="s">
        <v>504</v>
      </c>
      <c r="I5566" s="205" t="s">
        <v>349</v>
      </c>
      <c r="J5566" s="205" t="s">
        <v>504</v>
      </c>
    </row>
    <row r="5567" spans="2:10" x14ac:dyDescent="0.2">
      <c r="B5567" s="203">
        <v>2014</v>
      </c>
      <c r="C5567" s="204">
        <v>1273335.42</v>
      </c>
      <c r="D5567" s="205" t="s">
        <v>87</v>
      </c>
      <c r="E5567" s="205" t="s">
        <v>95</v>
      </c>
      <c r="F5567" s="203">
        <v>90</v>
      </c>
      <c r="G5567" s="205" t="s">
        <v>6453</v>
      </c>
      <c r="H5567" s="205" t="s">
        <v>568</v>
      </c>
      <c r="I5567" s="205" t="s">
        <v>349</v>
      </c>
      <c r="J5567" s="205" t="s">
        <v>568</v>
      </c>
    </row>
    <row r="5568" spans="2:10" x14ac:dyDescent="0.2">
      <c r="B5568" s="203">
        <v>2014</v>
      </c>
      <c r="C5568" s="204">
        <v>5974758.4000000004</v>
      </c>
      <c r="D5568" s="205" t="s">
        <v>87</v>
      </c>
      <c r="E5568" s="205" t="s">
        <v>95</v>
      </c>
      <c r="F5568" s="203">
        <v>90</v>
      </c>
      <c r="G5568" s="205" t="s">
        <v>6453</v>
      </c>
      <c r="H5568" s="205" t="s">
        <v>505</v>
      </c>
      <c r="I5568" s="205" t="s">
        <v>386</v>
      </c>
      <c r="J5568" s="205" t="s">
        <v>386</v>
      </c>
    </row>
    <row r="5569" spans="2:10" x14ac:dyDescent="0.2">
      <c r="B5569" s="203">
        <v>2014</v>
      </c>
      <c r="C5569" s="204">
        <v>1639</v>
      </c>
      <c r="D5569" s="205" t="s">
        <v>87</v>
      </c>
      <c r="E5569" s="205" t="s">
        <v>95</v>
      </c>
      <c r="F5569" s="203">
        <v>90</v>
      </c>
      <c r="G5569" s="205" t="s">
        <v>6453</v>
      </c>
      <c r="H5569" s="205" t="s">
        <v>505</v>
      </c>
      <c r="I5569" s="205" t="s">
        <v>175</v>
      </c>
      <c r="J5569" s="205" t="s">
        <v>175</v>
      </c>
    </row>
    <row r="5570" spans="2:10" x14ac:dyDescent="0.2">
      <c r="B5570" s="203">
        <v>2014</v>
      </c>
      <c r="C5570" s="204">
        <v>190305.13</v>
      </c>
      <c r="D5570" s="205" t="s">
        <v>87</v>
      </c>
      <c r="E5570" s="205" t="s">
        <v>95</v>
      </c>
      <c r="F5570" s="203">
        <v>90</v>
      </c>
      <c r="G5570" s="205" t="s">
        <v>6453</v>
      </c>
      <c r="H5570" s="205" t="s">
        <v>505</v>
      </c>
      <c r="I5570" s="205" t="s">
        <v>352</v>
      </c>
      <c r="J5570" s="205" t="s">
        <v>352</v>
      </c>
    </row>
    <row r="5571" spans="2:10" x14ac:dyDescent="0.2">
      <c r="B5571" s="203">
        <v>2014</v>
      </c>
      <c r="C5571" s="204">
        <v>12732920.43</v>
      </c>
      <c r="D5571" s="205" t="s">
        <v>87</v>
      </c>
      <c r="E5571" s="205" t="s">
        <v>95</v>
      </c>
      <c r="F5571" s="203">
        <v>90</v>
      </c>
      <c r="G5571" s="205" t="s">
        <v>6453</v>
      </c>
      <c r="H5571" s="205" t="s">
        <v>505</v>
      </c>
      <c r="I5571" s="205" t="s">
        <v>176</v>
      </c>
      <c r="J5571" s="205" t="s">
        <v>176</v>
      </c>
    </row>
    <row r="5572" spans="2:10" x14ac:dyDescent="0.2">
      <c r="B5572" s="203">
        <v>2014</v>
      </c>
      <c r="C5572" s="204">
        <v>5721134.8499999996</v>
      </c>
      <c r="D5572" s="205" t="s">
        <v>87</v>
      </c>
      <c r="E5572" s="205" t="s">
        <v>95</v>
      </c>
      <c r="F5572" s="203">
        <v>90</v>
      </c>
      <c r="G5572" s="205" t="s">
        <v>6453</v>
      </c>
      <c r="H5572" s="205" t="s">
        <v>505</v>
      </c>
      <c r="I5572" s="205" t="s">
        <v>177</v>
      </c>
      <c r="J5572" s="205" t="s">
        <v>177</v>
      </c>
    </row>
    <row r="5573" spans="2:10" x14ac:dyDescent="0.2">
      <c r="B5573" s="203">
        <v>2014</v>
      </c>
      <c r="C5573" s="204">
        <v>414592.76</v>
      </c>
      <c r="D5573" s="205" t="s">
        <v>87</v>
      </c>
      <c r="E5573" s="205" t="s">
        <v>95</v>
      </c>
      <c r="F5573" s="203">
        <v>90</v>
      </c>
      <c r="G5573" s="205" t="s">
        <v>6453</v>
      </c>
      <c r="H5573" s="205" t="s">
        <v>505</v>
      </c>
      <c r="I5573" s="205" t="s">
        <v>178</v>
      </c>
      <c r="J5573" s="205" t="s">
        <v>178</v>
      </c>
    </row>
    <row r="5574" spans="2:10" x14ac:dyDescent="0.2">
      <c r="B5574" s="203">
        <v>2014</v>
      </c>
      <c r="C5574" s="204">
        <v>5900.63</v>
      </c>
      <c r="D5574" s="205" t="s">
        <v>87</v>
      </c>
      <c r="E5574" s="205" t="s">
        <v>95</v>
      </c>
      <c r="F5574" s="203">
        <v>90</v>
      </c>
      <c r="G5574" s="205" t="s">
        <v>6453</v>
      </c>
      <c r="H5574" s="205" t="s">
        <v>505</v>
      </c>
      <c r="I5574" s="205" t="s">
        <v>179</v>
      </c>
      <c r="J5574" s="205" t="s">
        <v>179</v>
      </c>
    </row>
    <row r="5575" spans="2:10" x14ac:dyDescent="0.2">
      <c r="B5575" s="203">
        <v>2014</v>
      </c>
      <c r="C5575" s="204">
        <v>53924854.82</v>
      </c>
      <c r="D5575" s="205" t="s">
        <v>87</v>
      </c>
      <c r="E5575" s="205" t="s">
        <v>95</v>
      </c>
      <c r="F5575" s="203">
        <v>90</v>
      </c>
      <c r="G5575" s="205" t="s">
        <v>6453</v>
      </c>
      <c r="H5575" s="205" t="s">
        <v>505</v>
      </c>
      <c r="I5575" s="205" t="s">
        <v>180</v>
      </c>
      <c r="J5575" s="205" t="s">
        <v>180</v>
      </c>
    </row>
    <row r="5576" spans="2:10" x14ac:dyDescent="0.2">
      <c r="B5576" s="203">
        <v>2014</v>
      </c>
      <c r="C5576" s="204">
        <v>86538.95</v>
      </c>
      <c r="D5576" s="205" t="s">
        <v>87</v>
      </c>
      <c r="E5576" s="205" t="s">
        <v>95</v>
      </c>
      <c r="F5576" s="203">
        <v>90</v>
      </c>
      <c r="G5576" s="205" t="s">
        <v>6453</v>
      </c>
      <c r="H5576" s="205" t="s">
        <v>505</v>
      </c>
      <c r="I5576" s="205" t="s">
        <v>181</v>
      </c>
      <c r="J5576" s="205" t="s">
        <v>181</v>
      </c>
    </row>
    <row r="5577" spans="2:10" x14ac:dyDescent="0.2">
      <c r="B5577" s="203">
        <v>2014</v>
      </c>
      <c r="C5577" s="204">
        <v>2475</v>
      </c>
      <c r="D5577" s="205" t="s">
        <v>87</v>
      </c>
      <c r="E5577" s="205" t="s">
        <v>95</v>
      </c>
      <c r="F5577" s="203">
        <v>90</v>
      </c>
      <c r="G5577" s="205" t="s">
        <v>6453</v>
      </c>
      <c r="H5577" s="205" t="s">
        <v>505</v>
      </c>
      <c r="I5577" s="205" t="s">
        <v>182</v>
      </c>
      <c r="J5577" s="205" t="s">
        <v>182</v>
      </c>
    </row>
    <row r="5578" spans="2:10" x14ac:dyDescent="0.2">
      <c r="B5578" s="203">
        <v>2014</v>
      </c>
      <c r="C5578" s="204">
        <v>300910</v>
      </c>
      <c r="D5578" s="205" t="s">
        <v>87</v>
      </c>
      <c r="E5578" s="205" t="s">
        <v>95</v>
      </c>
      <c r="F5578" s="203">
        <v>90</v>
      </c>
      <c r="G5578" s="205" t="s">
        <v>6453</v>
      </c>
      <c r="H5578" s="205" t="s">
        <v>505</v>
      </c>
      <c r="I5578" s="205" t="s">
        <v>569</v>
      </c>
      <c r="J5578" s="205" t="s">
        <v>569</v>
      </c>
    </row>
    <row r="5579" spans="2:10" x14ac:dyDescent="0.2">
      <c r="B5579" s="203">
        <v>2014</v>
      </c>
      <c r="C5579" s="204">
        <v>60634.52</v>
      </c>
      <c r="D5579" s="205" t="s">
        <v>87</v>
      </c>
      <c r="E5579" s="205" t="s">
        <v>95</v>
      </c>
      <c r="F5579" s="203">
        <v>90</v>
      </c>
      <c r="G5579" s="205" t="s">
        <v>6453</v>
      </c>
      <c r="H5579" s="205" t="s">
        <v>505</v>
      </c>
      <c r="I5579" s="205" t="s">
        <v>365</v>
      </c>
      <c r="J5579" s="205" t="s">
        <v>365</v>
      </c>
    </row>
    <row r="5580" spans="2:10" x14ac:dyDescent="0.2">
      <c r="B5580" s="203">
        <v>2014</v>
      </c>
      <c r="C5580" s="204">
        <v>32098761.739999998</v>
      </c>
      <c r="D5580" s="205" t="s">
        <v>87</v>
      </c>
      <c r="E5580" s="205" t="s">
        <v>95</v>
      </c>
      <c r="F5580" s="203">
        <v>90</v>
      </c>
      <c r="G5580" s="205" t="s">
        <v>6453</v>
      </c>
      <c r="H5580" s="205" t="s">
        <v>505</v>
      </c>
      <c r="I5580" s="205" t="s">
        <v>183</v>
      </c>
      <c r="J5580" s="205" t="s">
        <v>183</v>
      </c>
    </row>
    <row r="5581" spans="2:10" x14ac:dyDescent="0.2">
      <c r="B5581" s="203">
        <v>2014</v>
      </c>
      <c r="C5581" s="204">
        <v>4227717.6399999997</v>
      </c>
      <c r="D5581" s="205" t="s">
        <v>87</v>
      </c>
      <c r="E5581" s="205" t="s">
        <v>95</v>
      </c>
      <c r="F5581" s="203">
        <v>90</v>
      </c>
      <c r="G5581" s="205" t="s">
        <v>6453</v>
      </c>
      <c r="H5581" s="205" t="s">
        <v>505</v>
      </c>
      <c r="I5581" s="205" t="s">
        <v>184</v>
      </c>
      <c r="J5581" s="205" t="s">
        <v>184</v>
      </c>
    </row>
    <row r="5582" spans="2:10" x14ac:dyDescent="0.2">
      <c r="B5582" s="203">
        <v>2014</v>
      </c>
      <c r="C5582" s="204">
        <v>107760331.91</v>
      </c>
      <c r="D5582" s="205" t="s">
        <v>87</v>
      </c>
      <c r="E5582" s="205" t="s">
        <v>95</v>
      </c>
      <c r="F5582" s="203">
        <v>90</v>
      </c>
      <c r="G5582" s="205" t="s">
        <v>6453</v>
      </c>
      <c r="H5582" s="205" t="s">
        <v>505</v>
      </c>
      <c r="I5582" s="205" t="s">
        <v>185</v>
      </c>
      <c r="J5582" s="205" t="s">
        <v>185</v>
      </c>
    </row>
    <row r="5583" spans="2:10" x14ac:dyDescent="0.2">
      <c r="B5583" s="203">
        <v>2014</v>
      </c>
      <c r="C5583" s="204">
        <v>20496415.690000001</v>
      </c>
      <c r="D5583" s="205" t="s">
        <v>87</v>
      </c>
      <c r="E5583" s="205" t="s">
        <v>95</v>
      </c>
      <c r="F5583" s="203">
        <v>90</v>
      </c>
      <c r="G5583" s="205" t="s">
        <v>6453</v>
      </c>
      <c r="H5583" s="205" t="s">
        <v>505</v>
      </c>
      <c r="I5583" s="205" t="s">
        <v>186</v>
      </c>
      <c r="J5583" s="205" t="s">
        <v>186</v>
      </c>
    </row>
    <row r="5584" spans="2:10" x14ac:dyDescent="0.2">
      <c r="B5584" s="203">
        <v>2014</v>
      </c>
      <c r="C5584" s="204">
        <v>814541.16</v>
      </c>
      <c r="D5584" s="205" t="s">
        <v>87</v>
      </c>
      <c r="E5584" s="205" t="s">
        <v>95</v>
      </c>
      <c r="F5584" s="203">
        <v>90</v>
      </c>
      <c r="G5584" s="205" t="s">
        <v>6453</v>
      </c>
      <c r="H5584" s="205" t="s">
        <v>505</v>
      </c>
      <c r="I5584" s="205" t="s">
        <v>187</v>
      </c>
      <c r="J5584" s="205" t="s">
        <v>187</v>
      </c>
    </row>
    <row r="5585" spans="2:10" x14ac:dyDescent="0.2">
      <c r="B5585" s="203">
        <v>2014</v>
      </c>
      <c r="C5585" s="204">
        <v>1536654.4300000002</v>
      </c>
      <c r="D5585" s="205" t="s">
        <v>87</v>
      </c>
      <c r="E5585" s="205" t="s">
        <v>95</v>
      </c>
      <c r="F5585" s="203">
        <v>90</v>
      </c>
      <c r="G5585" s="205" t="s">
        <v>6453</v>
      </c>
      <c r="H5585" s="205" t="s">
        <v>505</v>
      </c>
      <c r="I5585" s="205" t="s">
        <v>188</v>
      </c>
      <c r="J5585" s="205" t="s">
        <v>188</v>
      </c>
    </row>
    <row r="5586" spans="2:10" x14ac:dyDescent="0.2">
      <c r="B5586" s="203">
        <v>2014</v>
      </c>
      <c r="C5586" s="204">
        <v>4632.3100000000004</v>
      </c>
      <c r="D5586" s="205" t="s">
        <v>87</v>
      </c>
      <c r="E5586" s="205" t="s">
        <v>95</v>
      </c>
      <c r="F5586" s="203">
        <v>90</v>
      </c>
      <c r="G5586" s="205" t="s">
        <v>6453</v>
      </c>
      <c r="H5586" s="205" t="s">
        <v>505</v>
      </c>
      <c r="I5586" s="205" t="s">
        <v>189</v>
      </c>
      <c r="J5586" s="205" t="s">
        <v>189</v>
      </c>
    </row>
    <row r="5587" spans="2:10" x14ac:dyDescent="0.2">
      <c r="B5587" s="203">
        <v>2014</v>
      </c>
      <c r="C5587" s="204">
        <v>18319.439999999999</v>
      </c>
      <c r="D5587" s="205" t="s">
        <v>87</v>
      </c>
      <c r="E5587" s="205" t="s">
        <v>95</v>
      </c>
      <c r="F5587" s="203">
        <v>90</v>
      </c>
      <c r="G5587" s="205" t="s">
        <v>6453</v>
      </c>
      <c r="H5587" s="205" t="s">
        <v>505</v>
      </c>
      <c r="I5587" s="205" t="s">
        <v>190</v>
      </c>
      <c r="J5587" s="205" t="s">
        <v>190</v>
      </c>
    </row>
    <row r="5588" spans="2:10" x14ac:dyDescent="0.2">
      <c r="B5588" s="203">
        <v>2014</v>
      </c>
      <c r="C5588" s="204">
        <v>155671.19</v>
      </c>
      <c r="D5588" s="205" t="s">
        <v>87</v>
      </c>
      <c r="E5588" s="205" t="s">
        <v>95</v>
      </c>
      <c r="F5588" s="203">
        <v>90</v>
      </c>
      <c r="G5588" s="205" t="s">
        <v>6453</v>
      </c>
      <c r="H5588" s="205" t="s">
        <v>505</v>
      </c>
      <c r="I5588" s="205" t="s">
        <v>191</v>
      </c>
      <c r="J5588" s="205" t="s">
        <v>191</v>
      </c>
    </row>
    <row r="5589" spans="2:10" x14ac:dyDescent="0.2">
      <c r="B5589" s="203">
        <v>2014</v>
      </c>
      <c r="C5589" s="204">
        <v>30265.53</v>
      </c>
      <c r="D5589" s="205" t="s">
        <v>87</v>
      </c>
      <c r="E5589" s="205" t="s">
        <v>95</v>
      </c>
      <c r="F5589" s="203">
        <v>90</v>
      </c>
      <c r="G5589" s="205" t="s">
        <v>6453</v>
      </c>
      <c r="H5589" s="205" t="s">
        <v>505</v>
      </c>
      <c r="I5589" s="205" t="s">
        <v>192</v>
      </c>
      <c r="J5589" s="205" t="s">
        <v>192</v>
      </c>
    </row>
    <row r="5590" spans="2:10" x14ac:dyDescent="0.2">
      <c r="B5590" s="203">
        <v>2014</v>
      </c>
      <c r="C5590" s="204">
        <v>1589071.4500000002</v>
      </c>
      <c r="D5590" s="205" t="s">
        <v>87</v>
      </c>
      <c r="E5590" s="205" t="s">
        <v>95</v>
      </c>
      <c r="F5590" s="203">
        <v>90</v>
      </c>
      <c r="G5590" s="205" t="s">
        <v>6453</v>
      </c>
      <c r="H5590" s="205" t="s">
        <v>505</v>
      </c>
      <c r="I5590" s="205" t="s">
        <v>193</v>
      </c>
      <c r="J5590" s="205" t="s">
        <v>193</v>
      </c>
    </row>
    <row r="5591" spans="2:10" x14ac:dyDescent="0.2">
      <c r="B5591" s="203">
        <v>2014</v>
      </c>
      <c r="C5591" s="204">
        <v>417148.13</v>
      </c>
      <c r="D5591" s="205" t="s">
        <v>87</v>
      </c>
      <c r="E5591" s="205" t="s">
        <v>95</v>
      </c>
      <c r="F5591" s="203">
        <v>90</v>
      </c>
      <c r="G5591" s="205" t="s">
        <v>6453</v>
      </c>
      <c r="H5591" s="205" t="s">
        <v>505</v>
      </c>
      <c r="I5591" s="205" t="s">
        <v>372</v>
      </c>
      <c r="J5591" s="205" t="s">
        <v>372</v>
      </c>
    </row>
    <row r="5592" spans="2:10" x14ac:dyDescent="0.2">
      <c r="B5592" s="203">
        <v>2014</v>
      </c>
      <c r="C5592" s="204">
        <v>7271110.7400000002</v>
      </c>
      <c r="D5592" s="205" t="s">
        <v>87</v>
      </c>
      <c r="E5592" s="205" t="s">
        <v>95</v>
      </c>
      <c r="F5592" s="203">
        <v>90</v>
      </c>
      <c r="G5592" s="205" t="s">
        <v>6453</v>
      </c>
      <c r="H5592" s="205" t="s">
        <v>194</v>
      </c>
      <c r="I5592" s="205" t="s">
        <v>570</v>
      </c>
      <c r="J5592" s="205" t="s">
        <v>570</v>
      </c>
    </row>
    <row r="5593" spans="2:10" x14ac:dyDescent="0.2">
      <c r="B5593" s="203">
        <v>2014</v>
      </c>
      <c r="C5593" s="204">
        <v>1026816.83</v>
      </c>
      <c r="D5593" s="205" t="s">
        <v>87</v>
      </c>
      <c r="E5593" s="205" t="s">
        <v>95</v>
      </c>
      <c r="F5593" s="203">
        <v>90</v>
      </c>
      <c r="G5593" s="205" t="s">
        <v>6453</v>
      </c>
      <c r="H5593" s="205" t="s">
        <v>194</v>
      </c>
      <c r="I5593" s="205" t="s">
        <v>366</v>
      </c>
      <c r="J5593" s="205" t="s">
        <v>366</v>
      </c>
    </row>
    <row r="5594" spans="2:10" x14ac:dyDescent="0.2">
      <c r="B5594" s="203">
        <v>2014</v>
      </c>
      <c r="C5594" s="204">
        <v>3092594.59</v>
      </c>
      <c r="D5594" s="205" t="s">
        <v>87</v>
      </c>
      <c r="E5594" s="205" t="s">
        <v>95</v>
      </c>
      <c r="F5594" s="203">
        <v>90</v>
      </c>
      <c r="G5594" s="205" t="s">
        <v>6453</v>
      </c>
      <c r="H5594" s="205" t="s">
        <v>194</v>
      </c>
      <c r="I5594" s="205" t="s">
        <v>195</v>
      </c>
      <c r="J5594" s="205" t="s">
        <v>195</v>
      </c>
    </row>
    <row r="5595" spans="2:10" x14ac:dyDescent="0.2">
      <c r="B5595" s="203">
        <v>2014</v>
      </c>
      <c r="C5595" s="204">
        <v>294722.03999999998</v>
      </c>
      <c r="D5595" s="205" t="s">
        <v>87</v>
      </c>
      <c r="E5595" s="205" t="s">
        <v>95</v>
      </c>
      <c r="F5595" s="203">
        <v>90</v>
      </c>
      <c r="G5595" s="205" t="s">
        <v>6453</v>
      </c>
      <c r="H5595" s="205" t="s">
        <v>194</v>
      </c>
      <c r="I5595" s="205" t="s">
        <v>175</v>
      </c>
      <c r="J5595" s="205" t="s">
        <v>175</v>
      </c>
    </row>
    <row r="5596" spans="2:10" x14ac:dyDescent="0.2">
      <c r="B5596" s="203">
        <v>2014</v>
      </c>
      <c r="C5596" s="204">
        <v>16819251.75</v>
      </c>
      <c r="D5596" s="205" t="s">
        <v>87</v>
      </c>
      <c r="E5596" s="205" t="s">
        <v>95</v>
      </c>
      <c r="F5596" s="203">
        <v>90</v>
      </c>
      <c r="G5596" s="205" t="s">
        <v>6453</v>
      </c>
      <c r="H5596" s="205" t="s">
        <v>194</v>
      </c>
      <c r="I5596" s="205" t="s">
        <v>413</v>
      </c>
      <c r="J5596" s="205" t="s">
        <v>413</v>
      </c>
    </row>
    <row r="5597" spans="2:10" x14ac:dyDescent="0.2">
      <c r="B5597" s="203">
        <v>2014</v>
      </c>
      <c r="C5597" s="204">
        <v>7630160.8700000001</v>
      </c>
      <c r="D5597" s="205" t="s">
        <v>87</v>
      </c>
      <c r="E5597" s="205" t="s">
        <v>95</v>
      </c>
      <c r="F5597" s="203">
        <v>90</v>
      </c>
      <c r="G5597" s="205" t="s">
        <v>6453</v>
      </c>
      <c r="H5597" s="205" t="s">
        <v>194</v>
      </c>
      <c r="I5597" s="205" t="s">
        <v>460</v>
      </c>
      <c r="J5597" s="205" t="s">
        <v>460</v>
      </c>
    </row>
    <row r="5598" spans="2:10" x14ac:dyDescent="0.2">
      <c r="B5598" s="203">
        <v>2014</v>
      </c>
      <c r="C5598" s="204">
        <v>1386810.96</v>
      </c>
      <c r="D5598" s="205" t="s">
        <v>87</v>
      </c>
      <c r="E5598" s="205" t="s">
        <v>95</v>
      </c>
      <c r="F5598" s="203">
        <v>90</v>
      </c>
      <c r="G5598" s="205" t="s">
        <v>6453</v>
      </c>
      <c r="H5598" s="205" t="s">
        <v>194</v>
      </c>
      <c r="I5598" s="205" t="s">
        <v>506</v>
      </c>
      <c r="J5598" s="205" t="s">
        <v>506</v>
      </c>
    </row>
    <row r="5599" spans="2:10" x14ac:dyDescent="0.2">
      <c r="B5599" s="203">
        <v>2014</v>
      </c>
      <c r="C5599" s="204">
        <v>34607603.789999999</v>
      </c>
      <c r="D5599" s="205" t="s">
        <v>87</v>
      </c>
      <c r="E5599" s="205" t="s">
        <v>95</v>
      </c>
      <c r="F5599" s="203">
        <v>90</v>
      </c>
      <c r="G5599" s="205" t="s">
        <v>6453</v>
      </c>
      <c r="H5599" s="205" t="s">
        <v>194</v>
      </c>
      <c r="I5599" s="205" t="s">
        <v>482</v>
      </c>
      <c r="J5599" s="205" t="s">
        <v>482</v>
      </c>
    </row>
    <row r="5600" spans="2:10" x14ac:dyDescent="0.2">
      <c r="B5600" s="203">
        <v>2014</v>
      </c>
      <c r="C5600" s="204">
        <v>1196207.8600000001</v>
      </c>
      <c r="D5600" s="205" t="s">
        <v>87</v>
      </c>
      <c r="E5600" s="205" t="s">
        <v>95</v>
      </c>
      <c r="F5600" s="203">
        <v>90</v>
      </c>
      <c r="G5600" s="205" t="s">
        <v>6453</v>
      </c>
      <c r="H5600" s="205" t="s">
        <v>194</v>
      </c>
      <c r="I5600" s="205" t="s">
        <v>415</v>
      </c>
      <c r="J5600" s="205" t="s">
        <v>415</v>
      </c>
    </row>
    <row r="5601" spans="2:10" x14ac:dyDescent="0.2">
      <c r="B5601" s="203">
        <v>2014</v>
      </c>
      <c r="C5601" s="204">
        <v>65130410.869999997</v>
      </c>
      <c r="D5601" s="205" t="s">
        <v>87</v>
      </c>
      <c r="E5601" s="205" t="s">
        <v>95</v>
      </c>
      <c r="F5601" s="203">
        <v>90</v>
      </c>
      <c r="G5601" s="205" t="s">
        <v>6453</v>
      </c>
      <c r="H5601" s="205" t="s">
        <v>194</v>
      </c>
      <c r="I5601" s="205" t="s">
        <v>416</v>
      </c>
      <c r="J5601" s="205" t="s">
        <v>416</v>
      </c>
    </row>
    <row r="5602" spans="2:10" x14ac:dyDescent="0.2">
      <c r="B5602" s="203">
        <v>2014</v>
      </c>
      <c r="C5602" s="204">
        <v>26784420.210000001</v>
      </c>
      <c r="D5602" s="205" t="s">
        <v>87</v>
      </c>
      <c r="E5602" s="205" t="s">
        <v>95</v>
      </c>
      <c r="F5602" s="203">
        <v>90</v>
      </c>
      <c r="G5602" s="205" t="s">
        <v>6453</v>
      </c>
      <c r="H5602" s="205" t="s">
        <v>194</v>
      </c>
      <c r="I5602" s="205" t="s">
        <v>417</v>
      </c>
      <c r="J5602" s="205" t="s">
        <v>417</v>
      </c>
    </row>
    <row r="5603" spans="2:10" x14ac:dyDescent="0.2">
      <c r="B5603" s="203">
        <v>2014</v>
      </c>
      <c r="C5603" s="204">
        <v>746793.19</v>
      </c>
      <c r="D5603" s="205" t="s">
        <v>87</v>
      </c>
      <c r="E5603" s="205" t="s">
        <v>95</v>
      </c>
      <c r="F5603" s="203">
        <v>90</v>
      </c>
      <c r="G5603" s="205" t="s">
        <v>6453</v>
      </c>
      <c r="H5603" s="205" t="s">
        <v>194</v>
      </c>
      <c r="I5603" s="205" t="s">
        <v>196</v>
      </c>
      <c r="J5603" s="205" t="s">
        <v>196</v>
      </c>
    </row>
    <row r="5604" spans="2:10" x14ac:dyDescent="0.2">
      <c r="B5604" s="203">
        <v>2014</v>
      </c>
      <c r="C5604" s="204">
        <v>55619952.729999997</v>
      </c>
      <c r="D5604" s="205" t="s">
        <v>87</v>
      </c>
      <c r="E5604" s="205" t="s">
        <v>95</v>
      </c>
      <c r="F5604" s="203">
        <v>90</v>
      </c>
      <c r="G5604" s="205" t="s">
        <v>6453</v>
      </c>
      <c r="H5604" s="205" t="s">
        <v>194</v>
      </c>
      <c r="I5604" s="205" t="s">
        <v>179</v>
      </c>
      <c r="J5604" s="205" t="s">
        <v>179</v>
      </c>
    </row>
    <row r="5605" spans="2:10" x14ac:dyDescent="0.2">
      <c r="B5605" s="203">
        <v>2014</v>
      </c>
      <c r="C5605" s="204">
        <v>602588.63</v>
      </c>
      <c r="D5605" s="205" t="s">
        <v>87</v>
      </c>
      <c r="E5605" s="205" t="s">
        <v>95</v>
      </c>
      <c r="F5605" s="203">
        <v>90</v>
      </c>
      <c r="G5605" s="205" t="s">
        <v>6453</v>
      </c>
      <c r="H5605" s="205" t="s">
        <v>194</v>
      </c>
      <c r="I5605" s="205" t="s">
        <v>197</v>
      </c>
      <c r="J5605" s="205" t="s">
        <v>197</v>
      </c>
    </row>
    <row r="5606" spans="2:10" x14ac:dyDescent="0.2">
      <c r="B5606" s="203">
        <v>2014</v>
      </c>
      <c r="C5606" s="204">
        <v>47440151.780000001</v>
      </c>
      <c r="D5606" s="205" t="s">
        <v>87</v>
      </c>
      <c r="E5606" s="205" t="s">
        <v>95</v>
      </c>
      <c r="F5606" s="203">
        <v>90</v>
      </c>
      <c r="G5606" s="205" t="s">
        <v>6453</v>
      </c>
      <c r="H5606" s="205" t="s">
        <v>194</v>
      </c>
      <c r="I5606" s="205" t="s">
        <v>418</v>
      </c>
      <c r="J5606" s="205" t="s">
        <v>418</v>
      </c>
    </row>
    <row r="5607" spans="2:10" x14ac:dyDescent="0.2">
      <c r="B5607" s="203">
        <v>2014</v>
      </c>
      <c r="C5607" s="204">
        <v>261729351.84</v>
      </c>
      <c r="D5607" s="205" t="s">
        <v>87</v>
      </c>
      <c r="E5607" s="205" t="s">
        <v>95</v>
      </c>
      <c r="F5607" s="203">
        <v>90</v>
      </c>
      <c r="G5607" s="205" t="s">
        <v>6453</v>
      </c>
      <c r="H5607" s="205" t="s">
        <v>194</v>
      </c>
      <c r="I5607" s="205" t="s">
        <v>182</v>
      </c>
      <c r="J5607" s="205" t="s">
        <v>182</v>
      </c>
    </row>
    <row r="5608" spans="2:10" x14ac:dyDescent="0.2">
      <c r="B5608" s="203">
        <v>2014</v>
      </c>
      <c r="C5608" s="204">
        <v>56016309.229999997</v>
      </c>
      <c r="D5608" s="205" t="s">
        <v>87</v>
      </c>
      <c r="E5608" s="205" t="s">
        <v>95</v>
      </c>
      <c r="F5608" s="203">
        <v>90</v>
      </c>
      <c r="G5608" s="205" t="s">
        <v>6453</v>
      </c>
      <c r="H5608" s="205" t="s">
        <v>194</v>
      </c>
      <c r="I5608" s="205" t="s">
        <v>183</v>
      </c>
      <c r="J5608" s="205" t="s">
        <v>183</v>
      </c>
    </row>
    <row r="5609" spans="2:10" x14ac:dyDescent="0.2">
      <c r="B5609" s="203">
        <v>2014</v>
      </c>
      <c r="C5609" s="204">
        <v>32157512.100000001</v>
      </c>
      <c r="D5609" s="205" t="s">
        <v>87</v>
      </c>
      <c r="E5609" s="205" t="s">
        <v>95</v>
      </c>
      <c r="F5609" s="203">
        <v>90</v>
      </c>
      <c r="G5609" s="205" t="s">
        <v>6453</v>
      </c>
      <c r="H5609" s="205" t="s">
        <v>194</v>
      </c>
      <c r="I5609" s="205" t="s">
        <v>199</v>
      </c>
      <c r="J5609" s="205" t="s">
        <v>199</v>
      </c>
    </row>
    <row r="5610" spans="2:10" x14ac:dyDescent="0.2">
      <c r="B5610" s="203">
        <v>2014</v>
      </c>
      <c r="C5610" s="204">
        <v>49912004.210000001</v>
      </c>
      <c r="D5610" s="205" t="s">
        <v>87</v>
      </c>
      <c r="E5610" s="205" t="s">
        <v>95</v>
      </c>
      <c r="F5610" s="203">
        <v>90</v>
      </c>
      <c r="G5610" s="205" t="s">
        <v>6453</v>
      </c>
      <c r="H5610" s="205" t="s">
        <v>194</v>
      </c>
      <c r="I5610" s="205" t="s">
        <v>200</v>
      </c>
      <c r="J5610" s="205" t="s">
        <v>200</v>
      </c>
    </row>
    <row r="5611" spans="2:10" x14ac:dyDescent="0.2">
      <c r="B5611" s="203">
        <v>2014</v>
      </c>
      <c r="C5611" s="204">
        <v>100701.08</v>
      </c>
      <c r="D5611" s="205" t="s">
        <v>87</v>
      </c>
      <c r="E5611" s="205" t="s">
        <v>95</v>
      </c>
      <c r="F5611" s="203">
        <v>90</v>
      </c>
      <c r="G5611" s="205" t="s">
        <v>6453</v>
      </c>
      <c r="H5611" s="205" t="s">
        <v>194</v>
      </c>
      <c r="I5611" s="205" t="s">
        <v>202</v>
      </c>
      <c r="J5611" s="205" t="s">
        <v>202</v>
      </c>
    </row>
    <row r="5612" spans="2:10" x14ac:dyDescent="0.2">
      <c r="B5612" s="203">
        <v>2014</v>
      </c>
      <c r="C5612" s="204">
        <v>40018913.530000001</v>
      </c>
      <c r="D5612" s="205" t="s">
        <v>87</v>
      </c>
      <c r="E5612" s="205" t="s">
        <v>95</v>
      </c>
      <c r="F5612" s="203">
        <v>90</v>
      </c>
      <c r="G5612" s="205" t="s">
        <v>6453</v>
      </c>
      <c r="H5612" s="205" t="s">
        <v>194</v>
      </c>
      <c r="I5612" s="205" t="s">
        <v>203</v>
      </c>
      <c r="J5612" s="205" t="s">
        <v>203</v>
      </c>
    </row>
    <row r="5613" spans="2:10" x14ac:dyDescent="0.2">
      <c r="B5613" s="203">
        <v>2014</v>
      </c>
      <c r="C5613" s="204">
        <v>38877.11</v>
      </c>
      <c r="D5613" s="205" t="s">
        <v>87</v>
      </c>
      <c r="E5613" s="205" t="s">
        <v>95</v>
      </c>
      <c r="F5613" s="203">
        <v>90</v>
      </c>
      <c r="G5613" s="205" t="s">
        <v>6453</v>
      </c>
      <c r="H5613" s="205" t="s">
        <v>194</v>
      </c>
      <c r="I5613" s="205" t="s">
        <v>204</v>
      </c>
      <c r="J5613" s="205" t="s">
        <v>204</v>
      </c>
    </row>
    <row r="5614" spans="2:10" x14ac:dyDescent="0.2">
      <c r="B5614" s="203">
        <v>2014</v>
      </c>
      <c r="C5614" s="204">
        <v>84652825.810000002</v>
      </c>
      <c r="D5614" s="205" t="s">
        <v>87</v>
      </c>
      <c r="E5614" s="205" t="s">
        <v>95</v>
      </c>
      <c r="F5614" s="203">
        <v>90</v>
      </c>
      <c r="G5614" s="205" t="s">
        <v>6453</v>
      </c>
      <c r="H5614" s="205" t="s">
        <v>194</v>
      </c>
      <c r="I5614" s="205" t="s">
        <v>205</v>
      </c>
      <c r="J5614" s="205" t="s">
        <v>205</v>
      </c>
    </row>
    <row r="5615" spans="2:10" x14ac:dyDescent="0.2">
      <c r="B5615" s="203">
        <v>2014</v>
      </c>
      <c r="C5615" s="204">
        <v>3518730</v>
      </c>
      <c r="D5615" s="205" t="s">
        <v>87</v>
      </c>
      <c r="E5615" s="205" t="s">
        <v>95</v>
      </c>
      <c r="F5615" s="203">
        <v>90</v>
      </c>
      <c r="G5615" s="205" t="s">
        <v>6453</v>
      </c>
      <c r="H5615" s="205" t="s">
        <v>194</v>
      </c>
      <c r="I5615" s="205" t="s">
        <v>526</v>
      </c>
      <c r="J5615" s="205" t="s">
        <v>526</v>
      </c>
    </row>
    <row r="5616" spans="2:10" x14ac:dyDescent="0.2">
      <c r="B5616" s="203">
        <v>2014</v>
      </c>
      <c r="C5616" s="204">
        <v>5302666.13</v>
      </c>
      <c r="D5616" s="205" t="s">
        <v>87</v>
      </c>
      <c r="E5616" s="205" t="s">
        <v>95</v>
      </c>
      <c r="F5616" s="203">
        <v>90</v>
      </c>
      <c r="G5616" s="205" t="s">
        <v>6453</v>
      </c>
      <c r="H5616" s="205" t="s">
        <v>194</v>
      </c>
      <c r="I5616" s="205" t="s">
        <v>206</v>
      </c>
      <c r="J5616" s="205" t="s">
        <v>206</v>
      </c>
    </row>
    <row r="5617" spans="2:10" x14ac:dyDescent="0.2">
      <c r="B5617" s="203">
        <v>2014</v>
      </c>
      <c r="C5617" s="204">
        <v>1129796.23</v>
      </c>
      <c r="D5617" s="205" t="s">
        <v>87</v>
      </c>
      <c r="E5617" s="205" t="s">
        <v>95</v>
      </c>
      <c r="F5617" s="203">
        <v>90</v>
      </c>
      <c r="G5617" s="205" t="s">
        <v>6453</v>
      </c>
      <c r="H5617" s="205" t="s">
        <v>194</v>
      </c>
      <c r="I5617" s="205" t="s">
        <v>207</v>
      </c>
      <c r="J5617" s="205" t="s">
        <v>207</v>
      </c>
    </row>
    <row r="5618" spans="2:10" x14ac:dyDescent="0.2">
      <c r="B5618" s="203">
        <v>2014</v>
      </c>
      <c r="C5618" s="204">
        <v>115354468.73999999</v>
      </c>
      <c r="D5618" s="205" t="s">
        <v>87</v>
      </c>
      <c r="E5618" s="205" t="s">
        <v>95</v>
      </c>
      <c r="F5618" s="203">
        <v>90</v>
      </c>
      <c r="G5618" s="205" t="s">
        <v>6453</v>
      </c>
      <c r="H5618" s="205" t="s">
        <v>194</v>
      </c>
      <c r="I5618" s="205" t="s">
        <v>208</v>
      </c>
      <c r="J5618" s="205" t="s">
        <v>208</v>
      </c>
    </row>
    <row r="5619" spans="2:10" x14ac:dyDescent="0.2">
      <c r="B5619" s="203">
        <v>2014</v>
      </c>
      <c r="C5619" s="204">
        <v>1256854.3</v>
      </c>
      <c r="D5619" s="205" t="s">
        <v>87</v>
      </c>
      <c r="E5619" s="205" t="s">
        <v>95</v>
      </c>
      <c r="F5619" s="203">
        <v>90</v>
      </c>
      <c r="G5619" s="205" t="s">
        <v>6453</v>
      </c>
      <c r="H5619" s="205" t="s">
        <v>194</v>
      </c>
      <c r="I5619" s="205" t="s">
        <v>209</v>
      </c>
      <c r="J5619" s="205" t="s">
        <v>209</v>
      </c>
    </row>
    <row r="5620" spans="2:10" x14ac:dyDescent="0.2">
      <c r="B5620" s="203">
        <v>2014</v>
      </c>
      <c r="C5620" s="204">
        <v>95388305.090000004</v>
      </c>
      <c r="D5620" s="205" t="s">
        <v>87</v>
      </c>
      <c r="E5620" s="205" t="s">
        <v>95</v>
      </c>
      <c r="F5620" s="203">
        <v>90</v>
      </c>
      <c r="G5620" s="205" t="s">
        <v>6453</v>
      </c>
      <c r="H5620" s="205" t="s">
        <v>194</v>
      </c>
      <c r="I5620" s="205" t="s">
        <v>483</v>
      </c>
      <c r="J5620" s="205" t="s">
        <v>483</v>
      </c>
    </row>
    <row r="5621" spans="2:10" x14ac:dyDescent="0.2">
      <c r="B5621" s="203">
        <v>2014</v>
      </c>
      <c r="C5621" s="204">
        <v>8127130.4100000001</v>
      </c>
      <c r="D5621" s="205" t="s">
        <v>87</v>
      </c>
      <c r="E5621" s="205" t="s">
        <v>95</v>
      </c>
      <c r="F5621" s="203">
        <v>90</v>
      </c>
      <c r="G5621" s="205" t="s">
        <v>6453</v>
      </c>
      <c r="H5621" s="205" t="s">
        <v>194</v>
      </c>
      <c r="I5621" s="205" t="s">
        <v>354</v>
      </c>
      <c r="J5621" s="205" t="s">
        <v>354</v>
      </c>
    </row>
    <row r="5622" spans="2:10" x14ac:dyDescent="0.2">
      <c r="B5622" s="203">
        <v>2014</v>
      </c>
      <c r="C5622" s="204">
        <v>41450262.159999996</v>
      </c>
      <c r="D5622" s="205" t="s">
        <v>87</v>
      </c>
      <c r="E5622" s="205" t="s">
        <v>95</v>
      </c>
      <c r="F5622" s="203">
        <v>90</v>
      </c>
      <c r="G5622" s="205" t="s">
        <v>6453</v>
      </c>
      <c r="H5622" s="205" t="s">
        <v>194</v>
      </c>
      <c r="I5622" s="205" t="s">
        <v>191</v>
      </c>
      <c r="J5622" s="205" t="s">
        <v>191</v>
      </c>
    </row>
    <row r="5623" spans="2:10" x14ac:dyDescent="0.2">
      <c r="B5623" s="203">
        <v>2014</v>
      </c>
      <c r="C5623" s="204">
        <v>66173295.68</v>
      </c>
      <c r="D5623" s="205" t="s">
        <v>87</v>
      </c>
      <c r="E5623" s="205" t="s">
        <v>95</v>
      </c>
      <c r="F5623" s="203">
        <v>90</v>
      </c>
      <c r="G5623" s="205" t="s">
        <v>6453</v>
      </c>
      <c r="H5623" s="205" t="s">
        <v>194</v>
      </c>
      <c r="I5623" s="205" t="s">
        <v>192</v>
      </c>
      <c r="J5623" s="205" t="s">
        <v>192</v>
      </c>
    </row>
    <row r="5624" spans="2:10" x14ac:dyDescent="0.2">
      <c r="B5624" s="203">
        <v>2014</v>
      </c>
      <c r="C5624" s="204">
        <v>10260379.16</v>
      </c>
      <c r="D5624" s="205" t="s">
        <v>87</v>
      </c>
      <c r="E5624" s="205" t="s">
        <v>95</v>
      </c>
      <c r="F5624" s="203">
        <v>90</v>
      </c>
      <c r="G5624" s="205" t="s">
        <v>6453</v>
      </c>
      <c r="H5624" s="205" t="s">
        <v>194</v>
      </c>
      <c r="I5624" s="205" t="s">
        <v>210</v>
      </c>
      <c r="J5624" s="205" t="s">
        <v>210</v>
      </c>
    </row>
    <row r="5625" spans="2:10" x14ac:dyDescent="0.2">
      <c r="B5625" s="203">
        <v>2014</v>
      </c>
      <c r="C5625" s="204">
        <v>3623867.89</v>
      </c>
      <c r="D5625" s="205" t="s">
        <v>87</v>
      </c>
      <c r="E5625" s="205" t="s">
        <v>95</v>
      </c>
      <c r="F5625" s="203">
        <v>90</v>
      </c>
      <c r="G5625" s="205" t="s">
        <v>6453</v>
      </c>
      <c r="H5625" s="205" t="s">
        <v>194</v>
      </c>
      <c r="I5625" s="205" t="s">
        <v>355</v>
      </c>
      <c r="J5625" s="205" t="s">
        <v>355</v>
      </c>
    </row>
    <row r="5626" spans="2:10" x14ac:dyDescent="0.2">
      <c r="B5626" s="203">
        <v>2014</v>
      </c>
      <c r="C5626" s="204">
        <v>23407065.66</v>
      </c>
      <c r="D5626" s="205" t="s">
        <v>87</v>
      </c>
      <c r="E5626" s="205" t="s">
        <v>95</v>
      </c>
      <c r="F5626" s="203">
        <v>90</v>
      </c>
      <c r="G5626" s="205" t="s">
        <v>6453</v>
      </c>
      <c r="H5626" s="205" t="s">
        <v>194</v>
      </c>
      <c r="I5626" s="205" t="s">
        <v>349</v>
      </c>
      <c r="J5626" s="205" t="s">
        <v>194</v>
      </c>
    </row>
    <row r="5627" spans="2:10" x14ac:dyDescent="0.2">
      <c r="B5627" s="203">
        <v>2014</v>
      </c>
      <c r="C5627" s="204">
        <v>14368402.17</v>
      </c>
      <c r="D5627" s="205" t="s">
        <v>87</v>
      </c>
      <c r="E5627" s="205" t="s">
        <v>95</v>
      </c>
      <c r="F5627" s="203">
        <v>90</v>
      </c>
      <c r="G5627" s="205" t="s">
        <v>6453</v>
      </c>
      <c r="H5627" s="205" t="s">
        <v>194</v>
      </c>
      <c r="I5627" s="205" t="s">
        <v>367</v>
      </c>
      <c r="J5627" s="205" t="s">
        <v>367</v>
      </c>
    </row>
    <row r="5628" spans="2:10" x14ac:dyDescent="0.2">
      <c r="B5628" s="203">
        <v>2014</v>
      </c>
      <c r="C5628" s="204">
        <v>419225.15</v>
      </c>
      <c r="D5628" s="205" t="s">
        <v>87</v>
      </c>
      <c r="E5628" s="205" t="s">
        <v>95</v>
      </c>
      <c r="F5628" s="203">
        <v>90</v>
      </c>
      <c r="G5628" s="205" t="s">
        <v>6453</v>
      </c>
      <c r="H5628" s="205" t="s">
        <v>194</v>
      </c>
      <c r="I5628" s="205" t="s">
        <v>527</v>
      </c>
      <c r="J5628" s="205" t="s">
        <v>527</v>
      </c>
    </row>
    <row r="5629" spans="2:10" x14ac:dyDescent="0.2">
      <c r="B5629" s="203">
        <v>2014</v>
      </c>
      <c r="C5629" s="204">
        <v>1205938.26</v>
      </c>
      <c r="D5629" s="205" t="s">
        <v>87</v>
      </c>
      <c r="E5629" s="205" t="s">
        <v>95</v>
      </c>
      <c r="F5629" s="203">
        <v>90</v>
      </c>
      <c r="G5629" s="205" t="s">
        <v>6453</v>
      </c>
      <c r="H5629" s="205" t="s">
        <v>194</v>
      </c>
      <c r="I5629" s="205" t="s">
        <v>528</v>
      </c>
      <c r="J5629" s="205" t="s">
        <v>528</v>
      </c>
    </row>
    <row r="5630" spans="2:10" x14ac:dyDescent="0.2">
      <c r="B5630" s="203">
        <v>2014</v>
      </c>
      <c r="C5630" s="204">
        <v>2793481.84</v>
      </c>
      <c r="D5630" s="205" t="s">
        <v>87</v>
      </c>
      <c r="E5630" s="205" t="s">
        <v>95</v>
      </c>
      <c r="F5630" s="203">
        <v>90</v>
      </c>
      <c r="G5630" s="205" t="s">
        <v>6453</v>
      </c>
      <c r="H5630" s="205" t="s">
        <v>194</v>
      </c>
      <c r="I5630" s="205" t="s">
        <v>484</v>
      </c>
      <c r="J5630" s="205" t="s">
        <v>484</v>
      </c>
    </row>
    <row r="5631" spans="2:10" x14ac:dyDescent="0.2">
      <c r="B5631" s="203">
        <v>2014</v>
      </c>
      <c r="C5631" s="204">
        <v>11931512.73</v>
      </c>
      <c r="D5631" s="205" t="s">
        <v>87</v>
      </c>
      <c r="E5631" s="205" t="s">
        <v>95</v>
      </c>
      <c r="F5631" s="203">
        <v>90</v>
      </c>
      <c r="G5631" s="205" t="s">
        <v>6453</v>
      </c>
      <c r="H5631" s="205" t="s">
        <v>194</v>
      </c>
      <c r="I5631" s="205" t="s">
        <v>529</v>
      </c>
      <c r="J5631" s="205" t="s">
        <v>529</v>
      </c>
    </row>
    <row r="5632" spans="2:10" x14ac:dyDescent="0.2">
      <c r="B5632" s="203">
        <v>2014</v>
      </c>
      <c r="C5632" s="204">
        <v>21582</v>
      </c>
      <c r="D5632" s="205" t="s">
        <v>87</v>
      </c>
      <c r="E5632" s="205" t="s">
        <v>95</v>
      </c>
      <c r="F5632" s="203">
        <v>90</v>
      </c>
      <c r="G5632" s="205" t="s">
        <v>6453</v>
      </c>
      <c r="H5632" s="205" t="s">
        <v>194</v>
      </c>
      <c r="I5632" s="205" t="s">
        <v>530</v>
      </c>
      <c r="J5632" s="205" t="s">
        <v>530</v>
      </c>
    </row>
    <row r="5633" spans="2:10" x14ac:dyDescent="0.2">
      <c r="B5633" s="203">
        <v>2014</v>
      </c>
      <c r="C5633" s="204">
        <v>3125757.89</v>
      </c>
      <c r="D5633" s="205" t="s">
        <v>87</v>
      </c>
      <c r="E5633" s="205" t="s">
        <v>95</v>
      </c>
      <c r="F5633" s="203">
        <v>90</v>
      </c>
      <c r="G5633" s="205" t="s">
        <v>6453</v>
      </c>
      <c r="H5633" s="205" t="s">
        <v>194</v>
      </c>
      <c r="I5633" s="205" t="s">
        <v>211</v>
      </c>
      <c r="J5633" s="205" t="s">
        <v>211</v>
      </c>
    </row>
    <row r="5634" spans="2:10" x14ac:dyDescent="0.2">
      <c r="B5634" s="203">
        <v>2014</v>
      </c>
      <c r="C5634" s="204">
        <v>94944837.989999995</v>
      </c>
      <c r="D5634" s="205" t="s">
        <v>87</v>
      </c>
      <c r="E5634" s="205" t="s">
        <v>95</v>
      </c>
      <c r="F5634" s="203">
        <v>90</v>
      </c>
      <c r="G5634" s="205" t="s">
        <v>6453</v>
      </c>
      <c r="H5634" s="205" t="s">
        <v>194</v>
      </c>
      <c r="I5634" s="205" t="s">
        <v>212</v>
      </c>
      <c r="J5634" s="205" t="s">
        <v>212</v>
      </c>
    </row>
    <row r="5635" spans="2:10" x14ac:dyDescent="0.2">
      <c r="B5635" s="203">
        <v>2014</v>
      </c>
      <c r="C5635" s="204">
        <v>1807460.13</v>
      </c>
      <c r="D5635" s="205" t="s">
        <v>87</v>
      </c>
      <c r="E5635" s="205" t="s">
        <v>95</v>
      </c>
      <c r="F5635" s="203">
        <v>90</v>
      </c>
      <c r="G5635" s="205" t="s">
        <v>6453</v>
      </c>
      <c r="H5635" s="205" t="s">
        <v>194</v>
      </c>
      <c r="I5635" s="205" t="s">
        <v>461</v>
      </c>
      <c r="J5635" s="205" t="s">
        <v>461</v>
      </c>
    </row>
    <row r="5636" spans="2:10" x14ac:dyDescent="0.2">
      <c r="B5636" s="203">
        <v>2014</v>
      </c>
      <c r="C5636" s="204">
        <v>20212990.289999999</v>
      </c>
      <c r="D5636" s="205" t="s">
        <v>87</v>
      </c>
      <c r="E5636" s="205" t="s">
        <v>95</v>
      </c>
      <c r="F5636" s="203">
        <v>90</v>
      </c>
      <c r="G5636" s="205" t="s">
        <v>6453</v>
      </c>
      <c r="H5636" s="205" t="s">
        <v>194</v>
      </c>
      <c r="I5636" s="205" t="s">
        <v>419</v>
      </c>
      <c r="J5636" s="205" t="s">
        <v>419</v>
      </c>
    </row>
    <row r="5637" spans="2:10" x14ac:dyDescent="0.2">
      <c r="B5637" s="203">
        <v>2014</v>
      </c>
      <c r="C5637" s="204">
        <v>71468796.420000002</v>
      </c>
      <c r="D5637" s="205" t="s">
        <v>87</v>
      </c>
      <c r="E5637" s="205" t="s">
        <v>95</v>
      </c>
      <c r="F5637" s="203">
        <v>90</v>
      </c>
      <c r="G5637" s="205" t="s">
        <v>6453</v>
      </c>
      <c r="H5637" s="205" t="s">
        <v>194</v>
      </c>
      <c r="I5637" s="205" t="s">
        <v>462</v>
      </c>
      <c r="J5637" s="205" t="s">
        <v>462</v>
      </c>
    </row>
    <row r="5638" spans="2:10" x14ac:dyDescent="0.2">
      <c r="B5638" s="203">
        <v>2014</v>
      </c>
      <c r="C5638" s="204">
        <v>16602673.25</v>
      </c>
      <c r="D5638" s="205" t="s">
        <v>87</v>
      </c>
      <c r="E5638" s="205" t="s">
        <v>95</v>
      </c>
      <c r="F5638" s="203">
        <v>90</v>
      </c>
      <c r="G5638" s="205" t="s">
        <v>6453</v>
      </c>
      <c r="H5638" s="205" t="s">
        <v>194</v>
      </c>
      <c r="I5638" s="205" t="s">
        <v>463</v>
      </c>
      <c r="J5638" s="205" t="s">
        <v>463</v>
      </c>
    </row>
    <row r="5639" spans="2:10" x14ac:dyDescent="0.2">
      <c r="B5639" s="203">
        <v>2014</v>
      </c>
      <c r="C5639" s="204">
        <v>501147.98</v>
      </c>
      <c r="D5639" s="205" t="s">
        <v>87</v>
      </c>
      <c r="E5639" s="205" t="s">
        <v>95</v>
      </c>
      <c r="F5639" s="203">
        <v>90</v>
      </c>
      <c r="G5639" s="205" t="s">
        <v>6453</v>
      </c>
      <c r="H5639" s="205" t="s">
        <v>194</v>
      </c>
      <c r="I5639" s="205" t="s">
        <v>420</v>
      </c>
      <c r="J5639" s="205" t="s">
        <v>420</v>
      </c>
    </row>
    <row r="5640" spans="2:10" x14ac:dyDescent="0.2">
      <c r="B5640" s="203">
        <v>2014</v>
      </c>
      <c r="C5640" s="204">
        <v>0</v>
      </c>
      <c r="D5640" s="205" t="s">
        <v>87</v>
      </c>
      <c r="E5640" s="205" t="s">
        <v>95</v>
      </c>
      <c r="F5640" s="203">
        <v>90</v>
      </c>
      <c r="G5640" s="205" t="s">
        <v>6453</v>
      </c>
      <c r="H5640" s="205" t="s">
        <v>194</v>
      </c>
      <c r="I5640" s="205" t="s">
        <v>464</v>
      </c>
      <c r="J5640" s="205" t="s">
        <v>464</v>
      </c>
    </row>
    <row r="5641" spans="2:10" x14ac:dyDescent="0.2">
      <c r="B5641" s="203">
        <v>2014</v>
      </c>
      <c r="C5641" s="204">
        <v>109993536.92</v>
      </c>
      <c r="D5641" s="205" t="s">
        <v>87</v>
      </c>
      <c r="E5641" s="205" t="s">
        <v>95</v>
      </c>
      <c r="F5641" s="203">
        <v>90</v>
      </c>
      <c r="G5641" s="205" t="s">
        <v>6453</v>
      </c>
      <c r="H5641" s="205" t="s">
        <v>194</v>
      </c>
      <c r="I5641" s="205" t="s">
        <v>356</v>
      </c>
      <c r="J5641" s="205" t="s">
        <v>356</v>
      </c>
    </row>
    <row r="5642" spans="2:10" x14ac:dyDescent="0.2">
      <c r="B5642" s="203">
        <v>2014</v>
      </c>
      <c r="C5642" s="204">
        <v>2496034.7599999998</v>
      </c>
      <c r="D5642" s="205" t="s">
        <v>87</v>
      </c>
      <c r="E5642" s="205" t="s">
        <v>95</v>
      </c>
      <c r="F5642" s="203">
        <v>90</v>
      </c>
      <c r="G5642" s="205" t="s">
        <v>6453</v>
      </c>
      <c r="H5642" s="205" t="s">
        <v>194</v>
      </c>
      <c r="I5642" s="205" t="s">
        <v>514</v>
      </c>
      <c r="J5642" s="205" t="s">
        <v>514</v>
      </c>
    </row>
    <row r="5643" spans="2:10" x14ac:dyDescent="0.2">
      <c r="B5643" s="203">
        <v>2014</v>
      </c>
      <c r="C5643" s="204">
        <v>953069.96</v>
      </c>
      <c r="D5643" s="205" t="s">
        <v>87</v>
      </c>
      <c r="E5643" s="205" t="s">
        <v>95</v>
      </c>
      <c r="F5643" s="203">
        <v>90</v>
      </c>
      <c r="G5643" s="205" t="s">
        <v>6453</v>
      </c>
      <c r="H5643" s="205" t="s">
        <v>194</v>
      </c>
      <c r="I5643" s="205" t="s">
        <v>465</v>
      </c>
      <c r="J5643" s="205" t="s">
        <v>465</v>
      </c>
    </row>
    <row r="5644" spans="2:10" x14ac:dyDescent="0.2">
      <c r="B5644" s="203">
        <v>2014</v>
      </c>
      <c r="C5644" s="204">
        <v>1467960.7</v>
      </c>
      <c r="D5644" s="205" t="s">
        <v>87</v>
      </c>
      <c r="E5644" s="205" t="s">
        <v>95</v>
      </c>
      <c r="F5644" s="203">
        <v>90</v>
      </c>
      <c r="G5644" s="205" t="s">
        <v>6453</v>
      </c>
      <c r="H5644" s="205" t="s">
        <v>194</v>
      </c>
      <c r="I5644" s="205" t="s">
        <v>531</v>
      </c>
      <c r="J5644" s="205" t="s">
        <v>531</v>
      </c>
    </row>
    <row r="5645" spans="2:10" x14ac:dyDescent="0.2">
      <c r="B5645" s="203">
        <v>2014</v>
      </c>
      <c r="C5645" s="204">
        <v>157546786.77000001</v>
      </c>
      <c r="D5645" s="205" t="s">
        <v>87</v>
      </c>
      <c r="E5645" s="205" t="s">
        <v>95</v>
      </c>
      <c r="F5645" s="203">
        <v>90</v>
      </c>
      <c r="G5645" s="205" t="s">
        <v>6453</v>
      </c>
      <c r="H5645" s="205" t="s">
        <v>194</v>
      </c>
      <c r="I5645" s="205" t="s">
        <v>466</v>
      </c>
      <c r="J5645" s="205" t="s">
        <v>466</v>
      </c>
    </row>
    <row r="5646" spans="2:10" x14ac:dyDescent="0.2">
      <c r="B5646" s="203">
        <v>2014</v>
      </c>
      <c r="C5646" s="204">
        <v>6911.1</v>
      </c>
      <c r="D5646" s="205" t="s">
        <v>87</v>
      </c>
      <c r="E5646" s="205" t="s">
        <v>95</v>
      </c>
      <c r="F5646" s="203">
        <v>90</v>
      </c>
      <c r="G5646" s="205" t="s">
        <v>6453</v>
      </c>
      <c r="H5646" s="205" t="s">
        <v>194</v>
      </c>
      <c r="I5646" s="205" t="s">
        <v>467</v>
      </c>
      <c r="J5646" s="205" t="s">
        <v>467</v>
      </c>
    </row>
    <row r="5647" spans="2:10" x14ac:dyDescent="0.2">
      <c r="B5647" s="203">
        <v>2014</v>
      </c>
      <c r="C5647" s="204">
        <v>785598398.60000002</v>
      </c>
      <c r="D5647" s="205" t="s">
        <v>87</v>
      </c>
      <c r="E5647" s="205" t="s">
        <v>95</v>
      </c>
      <c r="F5647" s="203">
        <v>90</v>
      </c>
      <c r="G5647" s="205" t="s">
        <v>6453</v>
      </c>
      <c r="H5647" s="205" t="s">
        <v>194</v>
      </c>
      <c r="I5647" s="205" t="s">
        <v>214</v>
      </c>
      <c r="J5647" s="205" t="s">
        <v>214</v>
      </c>
    </row>
    <row r="5648" spans="2:10" x14ac:dyDescent="0.2">
      <c r="B5648" s="203">
        <v>2014</v>
      </c>
      <c r="C5648" s="204">
        <v>818324433.08000004</v>
      </c>
      <c r="D5648" s="205" t="s">
        <v>87</v>
      </c>
      <c r="E5648" s="205" t="s">
        <v>95</v>
      </c>
      <c r="F5648" s="203">
        <v>90</v>
      </c>
      <c r="G5648" s="205" t="s">
        <v>6453</v>
      </c>
      <c r="H5648" s="205" t="s">
        <v>194</v>
      </c>
      <c r="I5648" s="205" t="s">
        <v>468</v>
      </c>
      <c r="J5648" s="205" t="s">
        <v>468</v>
      </c>
    </row>
    <row r="5649" spans="2:10" x14ac:dyDescent="0.2">
      <c r="B5649" s="203">
        <v>2014</v>
      </c>
      <c r="C5649" s="204">
        <v>174924260.00999999</v>
      </c>
      <c r="D5649" s="205" t="s">
        <v>87</v>
      </c>
      <c r="E5649" s="205" t="s">
        <v>95</v>
      </c>
      <c r="F5649" s="203">
        <v>90</v>
      </c>
      <c r="G5649" s="205" t="s">
        <v>6453</v>
      </c>
      <c r="H5649" s="205" t="s">
        <v>194</v>
      </c>
      <c r="I5649" s="205" t="s">
        <v>438</v>
      </c>
      <c r="J5649" s="205" t="s">
        <v>438</v>
      </c>
    </row>
    <row r="5650" spans="2:10" x14ac:dyDescent="0.2">
      <c r="B5650" s="203">
        <v>2014</v>
      </c>
      <c r="C5650" s="204">
        <v>57545104.560000002</v>
      </c>
      <c r="D5650" s="205" t="s">
        <v>87</v>
      </c>
      <c r="E5650" s="205" t="s">
        <v>95</v>
      </c>
      <c r="F5650" s="203">
        <v>90</v>
      </c>
      <c r="G5650" s="205" t="s">
        <v>6453</v>
      </c>
      <c r="H5650" s="205" t="s">
        <v>194</v>
      </c>
      <c r="I5650" s="205" t="s">
        <v>370</v>
      </c>
      <c r="J5650" s="205" t="s">
        <v>370</v>
      </c>
    </row>
    <row r="5651" spans="2:10" x14ac:dyDescent="0.2">
      <c r="B5651" s="203">
        <v>2014</v>
      </c>
      <c r="C5651" s="204">
        <v>4562248.13</v>
      </c>
      <c r="D5651" s="205" t="s">
        <v>87</v>
      </c>
      <c r="E5651" s="205" t="s">
        <v>95</v>
      </c>
      <c r="F5651" s="203">
        <v>90</v>
      </c>
      <c r="G5651" s="205" t="s">
        <v>6453</v>
      </c>
      <c r="H5651" s="205" t="s">
        <v>194</v>
      </c>
      <c r="I5651" s="205" t="s">
        <v>469</v>
      </c>
      <c r="J5651" s="205" t="s">
        <v>469</v>
      </c>
    </row>
    <row r="5652" spans="2:10" x14ac:dyDescent="0.2">
      <c r="B5652" s="203">
        <v>2014</v>
      </c>
      <c r="C5652" s="204">
        <v>3144464.05</v>
      </c>
      <c r="D5652" s="205" t="s">
        <v>87</v>
      </c>
      <c r="E5652" s="205" t="s">
        <v>95</v>
      </c>
      <c r="F5652" s="203">
        <v>90</v>
      </c>
      <c r="G5652" s="205" t="s">
        <v>6453</v>
      </c>
      <c r="H5652" s="205" t="s">
        <v>194</v>
      </c>
      <c r="I5652" s="205" t="s">
        <v>371</v>
      </c>
      <c r="J5652" s="205" t="s">
        <v>371</v>
      </c>
    </row>
    <row r="5653" spans="2:10" x14ac:dyDescent="0.2">
      <c r="B5653" s="203">
        <v>2014</v>
      </c>
      <c r="C5653" s="204">
        <v>3061909.16</v>
      </c>
      <c r="D5653" s="205" t="s">
        <v>87</v>
      </c>
      <c r="E5653" s="205" t="s">
        <v>95</v>
      </c>
      <c r="F5653" s="203">
        <v>90</v>
      </c>
      <c r="G5653" s="205" t="s">
        <v>6453</v>
      </c>
      <c r="H5653" s="205" t="s">
        <v>194</v>
      </c>
      <c r="I5653" s="205" t="s">
        <v>470</v>
      </c>
      <c r="J5653" s="205" t="s">
        <v>470</v>
      </c>
    </row>
    <row r="5654" spans="2:10" x14ac:dyDescent="0.2">
      <c r="B5654" s="203">
        <v>2014</v>
      </c>
      <c r="C5654" s="204">
        <v>4419161.78</v>
      </c>
      <c r="D5654" s="205" t="s">
        <v>87</v>
      </c>
      <c r="E5654" s="205" t="s">
        <v>95</v>
      </c>
      <c r="F5654" s="203">
        <v>90</v>
      </c>
      <c r="G5654" s="205" t="s">
        <v>6453</v>
      </c>
      <c r="H5654" s="205" t="s">
        <v>194</v>
      </c>
      <c r="I5654" s="205" t="s">
        <v>485</v>
      </c>
      <c r="J5654" s="205" t="s">
        <v>485</v>
      </c>
    </row>
    <row r="5655" spans="2:10" x14ac:dyDescent="0.2">
      <c r="B5655" s="203">
        <v>2014</v>
      </c>
      <c r="C5655" s="204">
        <v>131624666.5</v>
      </c>
      <c r="D5655" s="205" t="s">
        <v>87</v>
      </c>
      <c r="E5655" s="205" t="s">
        <v>95</v>
      </c>
      <c r="F5655" s="203">
        <v>90</v>
      </c>
      <c r="G5655" s="205" t="s">
        <v>6453</v>
      </c>
      <c r="H5655" s="205" t="s">
        <v>194</v>
      </c>
      <c r="I5655" s="205" t="s">
        <v>216</v>
      </c>
      <c r="J5655" s="205" t="s">
        <v>216</v>
      </c>
    </row>
    <row r="5656" spans="2:10" x14ac:dyDescent="0.2">
      <c r="B5656" s="203">
        <v>2014</v>
      </c>
      <c r="C5656" s="204">
        <v>69774042.019999996</v>
      </c>
      <c r="D5656" s="205" t="s">
        <v>87</v>
      </c>
      <c r="E5656" s="205" t="s">
        <v>95</v>
      </c>
      <c r="F5656" s="203">
        <v>90</v>
      </c>
      <c r="G5656" s="205" t="s">
        <v>6453</v>
      </c>
      <c r="H5656" s="205" t="s">
        <v>194</v>
      </c>
      <c r="I5656" s="205" t="s">
        <v>217</v>
      </c>
      <c r="J5656" s="205" t="s">
        <v>217</v>
      </c>
    </row>
    <row r="5657" spans="2:10" x14ac:dyDescent="0.2">
      <c r="B5657" s="203">
        <v>2014</v>
      </c>
      <c r="C5657" s="204">
        <v>17454.63</v>
      </c>
      <c r="D5657" s="205" t="s">
        <v>87</v>
      </c>
      <c r="E5657" s="205" t="s">
        <v>95</v>
      </c>
      <c r="F5657" s="203">
        <v>90</v>
      </c>
      <c r="G5657" s="205" t="s">
        <v>6453</v>
      </c>
      <c r="H5657" s="205" t="s">
        <v>194</v>
      </c>
      <c r="I5657" s="205" t="s">
        <v>486</v>
      </c>
      <c r="J5657" s="205" t="s">
        <v>486</v>
      </c>
    </row>
    <row r="5658" spans="2:10" x14ac:dyDescent="0.2">
      <c r="B5658" s="203">
        <v>2014</v>
      </c>
      <c r="C5658" s="204">
        <v>1948.94</v>
      </c>
      <c r="D5658" s="205" t="s">
        <v>87</v>
      </c>
      <c r="E5658" s="205" t="s">
        <v>95</v>
      </c>
      <c r="F5658" s="203">
        <v>90</v>
      </c>
      <c r="G5658" s="205" t="s">
        <v>6453</v>
      </c>
      <c r="H5658" s="205" t="s">
        <v>194</v>
      </c>
      <c r="I5658" s="205" t="s">
        <v>487</v>
      </c>
      <c r="J5658" s="205" t="s">
        <v>487</v>
      </c>
    </row>
    <row r="5659" spans="2:10" x14ac:dyDescent="0.2">
      <c r="B5659" s="203">
        <v>2014</v>
      </c>
      <c r="C5659" s="204">
        <v>7659713.8499999996</v>
      </c>
      <c r="D5659" s="205" t="s">
        <v>87</v>
      </c>
      <c r="E5659" s="205" t="s">
        <v>95</v>
      </c>
      <c r="F5659" s="203">
        <v>90</v>
      </c>
      <c r="G5659" s="205" t="s">
        <v>6453</v>
      </c>
      <c r="H5659" s="205" t="s">
        <v>194</v>
      </c>
      <c r="I5659" s="205" t="s">
        <v>372</v>
      </c>
      <c r="J5659" s="205" t="s">
        <v>372</v>
      </c>
    </row>
    <row r="5660" spans="2:10" x14ac:dyDescent="0.2">
      <c r="B5660" s="203">
        <v>2014</v>
      </c>
      <c r="C5660" s="204">
        <v>2356563.5</v>
      </c>
      <c r="D5660" s="205" t="s">
        <v>87</v>
      </c>
      <c r="E5660" s="205" t="s">
        <v>95</v>
      </c>
      <c r="F5660" s="203">
        <v>90</v>
      </c>
      <c r="G5660" s="205" t="s">
        <v>6453</v>
      </c>
      <c r="H5660" s="205" t="s">
        <v>194</v>
      </c>
      <c r="I5660" s="205" t="s">
        <v>387</v>
      </c>
      <c r="J5660" s="205" t="s">
        <v>387</v>
      </c>
    </row>
    <row r="5661" spans="2:10" x14ac:dyDescent="0.2">
      <c r="B5661" s="203">
        <v>2014</v>
      </c>
      <c r="C5661" s="204">
        <v>31810430.960000001</v>
      </c>
      <c r="D5661" s="205" t="s">
        <v>87</v>
      </c>
      <c r="E5661" s="205" t="s">
        <v>95</v>
      </c>
      <c r="F5661" s="203">
        <v>90</v>
      </c>
      <c r="G5661" s="205" t="s">
        <v>6453</v>
      </c>
      <c r="H5661" s="205" t="s">
        <v>194</v>
      </c>
      <c r="I5661" s="205" t="s">
        <v>488</v>
      </c>
      <c r="J5661" s="205" t="s">
        <v>488</v>
      </c>
    </row>
    <row r="5662" spans="2:10" x14ac:dyDescent="0.2">
      <c r="B5662" s="203">
        <v>2014</v>
      </c>
      <c r="C5662" s="204">
        <v>3738145.43</v>
      </c>
      <c r="D5662" s="205" t="s">
        <v>87</v>
      </c>
      <c r="E5662" s="205" t="s">
        <v>95</v>
      </c>
      <c r="F5662" s="203">
        <v>90</v>
      </c>
      <c r="G5662" s="205" t="s">
        <v>6453</v>
      </c>
      <c r="H5662" s="205" t="s">
        <v>194</v>
      </c>
      <c r="I5662" s="205" t="s">
        <v>220</v>
      </c>
      <c r="J5662" s="205" t="s">
        <v>220</v>
      </c>
    </row>
    <row r="5663" spans="2:10" x14ac:dyDescent="0.2">
      <c r="B5663" s="203">
        <v>2014</v>
      </c>
      <c r="C5663" s="204">
        <v>2272962.9300000002</v>
      </c>
      <c r="D5663" s="205" t="s">
        <v>87</v>
      </c>
      <c r="E5663" s="205" t="s">
        <v>95</v>
      </c>
      <c r="F5663" s="203">
        <v>90</v>
      </c>
      <c r="G5663" s="205" t="s">
        <v>6453</v>
      </c>
      <c r="H5663" s="205" t="s">
        <v>194</v>
      </c>
      <c r="I5663" s="205" t="s">
        <v>221</v>
      </c>
      <c r="J5663" s="205" t="s">
        <v>221</v>
      </c>
    </row>
    <row r="5664" spans="2:10" x14ac:dyDescent="0.2">
      <c r="B5664" s="203">
        <v>2014</v>
      </c>
      <c r="C5664" s="204">
        <v>1910077.4500000002</v>
      </c>
      <c r="D5664" s="205" t="s">
        <v>87</v>
      </c>
      <c r="E5664" s="205" t="s">
        <v>95</v>
      </c>
      <c r="F5664" s="203">
        <v>90</v>
      </c>
      <c r="G5664" s="205" t="s">
        <v>6453</v>
      </c>
      <c r="H5664" s="205" t="s">
        <v>222</v>
      </c>
      <c r="I5664" s="205" t="s">
        <v>571</v>
      </c>
      <c r="J5664" s="205" t="s">
        <v>571</v>
      </c>
    </row>
    <row r="5665" spans="2:10" x14ac:dyDescent="0.2">
      <c r="B5665" s="203">
        <v>2014</v>
      </c>
      <c r="C5665" s="204">
        <v>385639.83</v>
      </c>
      <c r="D5665" s="205" t="s">
        <v>87</v>
      </c>
      <c r="E5665" s="205" t="s">
        <v>95</v>
      </c>
      <c r="F5665" s="203">
        <v>90</v>
      </c>
      <c r="G5665" s="205" t="s">
        <v>6453</v>
      </c>
      <c r="H5665" s="205" t="s">
        <v>222</v>
      </c>
      <c r="I5665" s="205" t="s">
        <v>224</v>
      </c>
      <c r="J5665" s="205" t="s">
        <v>224</v>
      </c>
    </row>
    <row r="5666" spans="2:10" x14ac:dyDescent="0.2">
      <c r="B5666" s="203">
        <v>2014</v>
      </c>
      <c r="C5666" s="204">
        <v>4489479.0599999996</v>
      </c>
      <c r="D5666" s="205" t="s">
        <v>87</v>
      </c>
      <c r="E5666" s="205" t="s">
        <v>95</v>
      </c>
      <c r="F5666" s="203">
        <v>90</v>
      </c>
      <c r="G5666" s="205" t="s">
        <v>6453</v>
      </c>
      <c r="H5666" s="205" t="s">
        <v>222</v>
      </c>
      <c r="I5666" s="205" t="s">
        <v>572</v>
      </c>
      <c r="J5666" s="205" t="s">
        <v>572</v>
      </c>
    </row>
    <row r="5667" spans="2:10" x14ac:dyDescent="0.2">
      <c r="B5667" s="203">
        <v>2014</v>
      </c>
      <c r="C5667" s="204">
        <v>7207598.96</v>
      </c>
      <c r="D5667" s="205" t="s">
        <v>87</v>
      </c>
      <c r="E5667" s="205" t="s">
        <v>95</v>
      </c>
      <c r="F5667" s="203">
        <v>90</v>
      </c>
      <c r="G5667" s="205" t="s">
        <v>6453</v>
      </c>
      <c r="H5667" s="205" t="s">
        <v>222</v>
      </c>
      <c r="I5667" s="205" t="s">
        <v>573</v>
      </c>
      <c r="J5667" s="205" t="s">
        <v>573</v>
      </c>
    </row>
    <row r="5668" spans="2:10" x14ac:dyDescent="0.2">
      <c r="B5668" s="203">
        <v>2014</v>
      </c>
      <c r="C5668" s="204">
        <v>2454655.36</v>
      </c>
      <c r="D5668" s="205" t="s">
        <v>87</v>
      </c>
      <c r="E5668" s="205" t="s">
        <v>95</v>
      </c>
      <c r="F5668" s="203">
        <v>90</v>
      </c>
      <c r="G5668" s="205" t="s">
        <v>6453</v>
      </c>
      <c r="H5668" s="205" t="s">
        <v>222</v>
      </c>
      <c r="I5668" s="205" t="s">
        <v>349</v>
      </c>
      <c r="J5668" s="205" t="s">
        <v>222</v>
      </c>
    </row>
    <row r="5669" spans="2:10" x14ac:dyDescent="0.2">
      <c r="B5669" s="203">
        <v>2014</v>
      </c>
      <c r="C5669" s="204">
        <v>22064492.989999998</v>
      </c>
      <c r="D5669" s="205" t="s">
        <v>87</v>
      </c>
      <c r="E5669" s="205" t="s">
        <v>95</v>
      </c>
      <c r="F5669" s="203">
        <v>90</v>
      </c>
      <c r="G5669" s="205" t="s">
        <v>6453</v>
      </c>
      <c r="H5669" s="205" t="s">
        <v>222</v>
      </c>
      <c r="I5669" s="205" t="s">
        <v>574</v>
      </c>
      <c r="J5669" s="205" t="s">
        <v>574</v>
      </c>
    </row>
    <row r="5670" spans="2:10" x14ac:dyDescent="0.2">
      <c r="B5670" s="203">
        <v>2014</v>
      </c>
      <c r="C5670" s="204">
        <v>0</v>
      </c>
      <c r="D5670" s="205" t="s">
        <v>87</v>
      </c>
      <c r="E5670" s="205" t="s">
        <v>95</v>
      </c>
      <c r="F5670" s="203">
        <v>90</v>
      </c>
      <c r="G5670" s="205" t="s">
        <v>6453</v>
      </c>
      <c r="H5670" s="205" t="s">
        <v>507</v>
      </c>
      <c r="I5670" s="205" t="s">
        <v>349</v>
      </c>
      <c r="J5670" s="205" t="s">
        <v>507</v>
      </c>
    </row>
    <row r="5671" spans="2:10" x14ac:dyDescent="0.2">
      <c r="B5671" s="203">
        <v>2014</v>
      </c>
      <c r="C5671" s="204">
        <v>244932.66</v>
      </c>
      <c r="D5671" s="205" t="s">
        <v>87</v>
      </c>
      <c r="E5671" s="205" t="s">
        <v>95</v>
      </c>
      <c r="F5671" s="203">
        <v>90</v>
      </c>
      <c r="G5671" s="205" t="s">
        <v>6453</v>
      </c>
      <c r="H5671" s="205" t="s">
        <v>534</v>
      </c>
      <c r="I5671" s="205" t="s">
        <v>536</v>
      </c>
      <c r="J5671" s="205" t="s">
        <v>536</v>
      </c>
    </row>
    <row r="5672" spans="2:10" x14ac:dyDescent="0.2">
      <c r="B5672" s="203">
        <v>2014</v>
      </c>
      <c r="C5672" s="204">
        <v>1620000</v>
      </c>
      <c r="D5672" s="205" t="s">
        <v>87</v>
      </c>
      <c r="E5672" s="205" t="s">
        <v>95</v>
      </c>
      <c r="F5672" s="203">
        <v>90</v>
      </c>
      <c r="G5672" s="205" t="s">
        <v>6453</v>
      </c>
      <c r="H5672" s="205" t="s">
        <v>534</v>
      </c>
      <c r="I5672" s="205" t="s">
        <v>575</v>
      </c>
      <c r="J5672" s="205" t="s">
        <v>575</v>
      </c>
    </row>
    <row r="5673" spans="2:10" x14ac:dyDescent="0.2">
      <c r="B5673" s="203">
        <v>2014</v>
      </c>
      <c r="C5673" s="204">
        <v>0</v>
      </c>
      <c r="D5673" s="205" t="s">
        <v>87</v>
      </c>
      <c r="E5673" s="205" t="s">
        <v>95</v>
      </c>
      <c r="F5673" s="203">
        <v>90</v>
      </c>
      <c r="G5673" s="205" t="s">
        <v>6453</v>
      </c>
      <c r="H5673" s="205" t="s">
        <v>534</v>
      </c>
      <c r="I5673" s="205" t="s">
        <v>349</v>
      </c>
      <c r="J5673" s="205" t="s">
        <v>534</v>
      </c>
    </row>
    <row r="5674" spans="2:10" x14ac:dyDescent="0.2">
      <c r="B5674" s="203">
        <v>2014</v>
      </c>
      <c r="C5674" s="204">
        <v>2574000</v>
      </c>
      <c r="D5674" s="205" t="s">
        <v>87</v>
      </c>
      <c r="E5674" s="205" t="s">
        <v>95</v>
      </c>
      <c r="F5674" s="203">
        <v>90</v>
      </c>
      <c r="G5674" s="205" t="s">
        <v>6453</v>
      </c>
      <c r="H5674" s="205" t="s">
        <v>229</v>
      </c>
      <c r="I5674" s="205" t="s">
        <v>230</v>
      </c>
      <c r="J5674" s="205" t="s">
        <v>230</v>
      </c>
    </row>
    <row r="5675" spans="2:10" x14ac:dyDescent="0.2">
      <c r="B5675" s="203">
        <v>2014</v>
      </c>
      <c r="C5675" s="204">
        <v>135362.20000000001</v>
      </c>
      <c r="D5675" s="205" t="s">
        <v>87</v>
      </c>
      <c r="E5675" s="205" t="s">
        <v>95</v>
      </c>
      <c r="F5675" s="203">
        <v>90</v>
      </c>
      <c r="G5675" s="205" t="s">
        <v>6453</v>
      </c>
      <c r="H5675" s="205" t="s">
        <v>229</v>
      </c>
      <c r="I5675" s="205" t="s">
        <v>383</v>
      </c>
      <c r="J5675" s="205" t="s">
        <v>383</v>
      </c>
    </row>
    <row r="5676" spans="2:10" x14ac:dyDescent="0.2">
      <c r="B5676" s="203">
        <v>2014</v>
      </c>
      <c r="C5676" s="204">
        <v>743331.53</v>
      </c>
      <c r="D5676" s="205" t="s">
        <v>87</v>
      </c>
      <c r="E5676" s="205" t="s">
        <v>95</v>
      </c>
      <c r="F5676" s="203">
        <v>90</v>
      </c>
      <c r="G5676" s="205" t="s">
        <v>6453</v>
      </c>
      <c r="H5676" s="205" t="s">
        <v>229</v>
      </c>
      <c r="I5676" s="205" t="s">
        <v>231</v>
      </c>
      <c r="J5676" s="205" t="s">
        <v>231</v>
      </c>
    </row>
    <row r="5677" spans="2:10" x14ac:dyDescent="0.2">
      <c r="B5677" s="203">
        <v>2014</v>
      </c>
      <c r="C5677" s="204">
        <v>4446380</v>
      </c>
      <c r="D5677" s="205" t="s">
        <v>87</v>
      </c>
      <c r="E5677" s="205" t="s">
        <v>95</v>
      </c>
      <c r="F5677" s="203">
        <v>90</v>
      </c>
      <c r="G5677" s="205" t="s">
        <v>6453</v>
      </c>
      <c r="H5677" s="205" t="s">
        <v>229</v>
      </c>
      <c r="I5677" s="205" t="s">
        <v>232</v>
      </c>
      <c r="J5677" s="205" t="s">
        <v>232</v>
      </c>
    </row>
    <row r="5678" spans="2:10" x14ac:dyDescent="0.2">
      <c r="B5678" s="203">
        <v>2014</v>
      </c>
      <c r="C5678" s="204">
        <v>0</v>
      </c>
      <c r="D5678" s="205" t="s">
        <v>87</v>
      </c>
      <c r="E5678" s="205" t="s">
        <v>95</v>
      </c>
      <c r="F5678" s="203">
        <v>90</v>
      </c>
      <c r="G5678" s="205" t="s">
        <v>6453</v>
      </c>
      <c r="H5678" s="205" t="s">
        <v>229</v>
      </c>
      <c r="I5678" s="205" t="s">
        <v>349</v>
      </c>
      <c r="J5678" s="205" t="s">
        <v>229</v>
      </c>
    </row>
    <row r="5679" spans="2:10" x14ac:dyDescent="0.2">
      <c r="B5679" s="203">
        <v>2014</v>
      </c>
      <c r="C5679" s="204">
        <v>0</v>
      </c>
      <c r="D5679" s="205" t="s">
        <v>87</v>
      </c>
      <c r="E5679" s="205" t="s">
        <v>95</v>
      </c>
      <c r="F5679" s="203">
        <v>90</v>
      </c>
      <c r="G5679" s="205" t="s">
        <v>6453</v>
      </c>
      <c r="H5679" s="205" t="s">
        <v>6471</v>
      </c>
      <c r="I5679" s="205" t="s">
        <v>349</v>
      </c>
      <c r="J5679" s="205" t="s">
        <v>6471</v>
      </c>
    </row>
    <row r="5680" spans="2:10" x14ac:dyDescent="0.2">
      <c r="B5680" s="203">
        <v>2014</v>
      </c>
      <c r="C5680" s="204">
        <v>0</v>
      </c>
      <c r="D5680" s="205" t="s">
        <v>87</v>
      </c>
      <c r="E5680" s="205" t="s">
        <v>95</v>
      </c>
      <c r="F5680" s="203">
        <v>90</v>
      </c>
      <c r="G5680" s="205" t="s">
        <v>6453</v>
      </c>
      <c r="H5680" s="205" t="s">
        <v>349</v>
      </c>
      <c r="I5680" s="205" t="s">
        <v>349</v>
      </c>
      <c r="J5680" s="205" t="s">
        <v>349</v>
      </c>
    </row>
    <row r="5681" spans="2:10" x14ac:dyDescent="0.2">
      <c r="B5681" s="203">
        <v>2014</v>
      </c>
      <c r="C5681" s="204">
        <v>37505998.990000002</v>
      </c>
      <c r="D5681" s="205" t="s">
        <v>87</v>
      </c>
      <c r="E5681" s="205" t="s">
        <v>95</v>
      </c>
      <c r="F5681" s="203">
        <v>90</v>
      </c>
      <c r="G5681" s="205" t="s">
        <v>6453</v>
      </c>
      <c r="H5681" s="205" t="s">
        <v>236</v>
      </c>
      <c r="I5681" s="205" t="s">
        <v>357</v>
      </c>
      <c r="J5681" s="205" t="s">
        <v>357</v>
      </c>
    </row>
    <row r="5682" spans="2:10" x14ac:dyDescent="0.2">
      <c r="B5682" s="203">
        <v>2014</v>
      </c>
      <c r="C5682" s="204">
        <v>32074598.940000001</v>
      </c>
      <c r="D5682" s="205" t="s">
        <v>87</v>
      </c>
      <c r="E5682" s="205" t="s">
        <v>95</v>
      </c>
      <c r="F5682" s="203">
        <v>90</v>
      </c>
      <c r="G5682" s="205" t="s">
        <v>6453</v>
      </c>
      <c r="H5682" s="205" t="s">
        <v>236</v>
      </c>
      <c r="I5682" s="205" t="s">
        <v>537</v>
      </c>
      <c r="J5682" s="205" t="s">
        <v>537</v>
      </c>
    </row>
    <row r="5683" spans="2:10" x14ac:dyDescent="0.2">
      <c r="B5683" s="203">
        <v>2014</v>
      </c>
      <c r="C5683" s="204">
        <v>1152685.57</v>
      </c>
      <c r="D5683" s="205" t="s">
        <v>87</v>
      </c>
      <c r="E5683" s="205" t="s">
        <v>95</v>
      </c>
      <c r="F5683" s="203">
        <v>90</v>
      </c>
      <c r="G5683" s="205" t="s">
        <v>6453</v>
      </c>
      <c r="H5683" s="205" t="s">
        <v>236</v>
      </c>
      <c r="I5683" s="205" t="s">
        <v>538</v>
      </c>
      <c r="J5683" s="205" t="s">
        <v>538</v>
      </c>
    </row>
    <row r="5684" spans="2:10" x14ac:dyDescent="0.2">
      <c r="B5684" s="203">
        <v>2014</v>
      </c>
      <c r="C5684" s="204">
        <v>0</v>
      </c>
      <c r="D5684" s="205" t="s">
        <v>87</v>
      </c>
      <c r="E5684" s="205" t="s">
        <v>95</v>
      </c>
      <c r="F5684" s="203">
        <v>90</v>
      </c>
      <c r="G5684" s="205" t="s">
        <v>6453</v>
      </c>
      <c r="H5684" s="205" t="s">
        <v>236</v>
      </c>
      <c r="I5684" s="205" t="s">
        <v>349</v>
      </c>
      <c r="J5684" s="205" t="s">
        <v>236</v>
      </c>
    </row>
    <row r="5685" spans="2:10" x14ac:dyDescent="0.2">
      <c r="B5685" s="203">
        <v>2014</v>
      </c>
      <c r="C5685" s="204">
        <v>0</v>
      </c>
      <c r="D5685" s="205" t="s">
        <v>87</v>
      </c>
      <c r="E5685" s="205" t="s">
        <v>95</v>
      </c>
      <c r="F5685" s="203">
        <v>90</v>
      </c>
      <c r="G5685" s="205" t="s">
        <v>6453</v>
      </c>
      <c r="H5685" s="205" t="s">
        <v>237</v>
      </c>
      <c r="I5685" s="205" t="s">
        <v>349</v>
      </c>
      <c r="J5685" s="205" t="s">
        <v>237</v>
      </c>
    </row>
    <row r="5686" spans="2:10" x14ac:dyDescent="0.2">
      <c r="B5686" s="203">
        <v>2014</v>
      </c>
      <c r="C5686" s="204">
        <v>829209.58</v>
      </c>
      <c r="D5686" s="205" t="s">
        <v>87</v>
      </c>
      <c r="E5686" s="205" t="s">
        <v>95</v>
      </c>
      <c r="F5686" s="203">
        <v>90</v>
      </c>
      <c r="G5686" s="205" t="s">
        <v>6453</v>
      </c>
      <c r="H5686" s="205" t="s">
        <v>237</v>
      </c>
      <c r="I5686" s="205" t="s">
        <v>239</v>
      </c>
      <c r="J5686" s="205" t="s">
        <v>239</v>
      </c>
    </row>
    <row r="5687" spans="2:10" x14ac:dyDescent="0.2">
      <c r="B5687" s="203">
        <v>2014</v>
      </c>
      <c r="C5687" s="204">
        <v>37218988.18</v>
      </c>
      <c r="D5687" s="205" t="s">
        <v>87</v>
      </c>
      <c r="E5687" s="205" t="s">
        <v>95</v>
      </c>
      <c r="F5687" s="203">
        <v>90</v>
      </c>
      <c r="G5687" s="205" t="s">
        <v>6453</v>
      </c>
      <c r="H5687" s="205" t="s">
        <v>237</v>
      </c>
      <c r="I5687" s="205" t="s">
        <v>240</v>
      </c>
      <c r="J5687" s="205" t="s">
        <v>240</v>
      </c>
    </row>
    <row r="5688" spans="2:10" x14ac:dyDescent="0.2">
      <c r="B5688" s="203">
        <v>2014</v>
      </c>
      <c r="C5688" s="204">
        <v>0</v>
      </c>
      <c r="D5688" s="205" t="s">
        <v>87</v>
      </c>
      <c r="E5688" s="205" t="s">
        <v>95</v>
      </c>
      <c r="F5688" s="203">
        <v>90</v>
      </c>
      <c r="G5688" s="205" t="s">
        <v>6453</v>
      </c>
      <c r="H5688" s="205" t="s">
        <v>539</v>
      </c>
      <c r="I5688" s="205" t="s">
        <v>349</v>
      </c>
      <c r="J5688" s="205" t="s">
        <v>539</v>
      </c>
    </row>
    <row r="5689" spans="2:10" x14ac:dyDescent="0.2">
      <c r="B5689" s="203">
        <v>2014</v>
      </c>
      <c r="C5689" s="204">
        <v>3531019185.4699998</v>
      </c>
      <c r="D5689" s="205" t="s">
        <v>87</v>
      </c>
      <c r="E5689" s="205" t="s">
        <v>95</v>
      </c>
      <c r="F5689" s="203">
        <v>91</v>
      </c>
      <c r="G5689" s="205" t="s">
        <v>6465</v>
      </c>
      <c r="H5689" s="205" t="s">
        <v>475</v>
      </c>
      <c r="I5689" s="205" t="s">
        <v>475</v>
      </c>
      <c r="J5689" s="205" t="s">
        <v>475</v>
      </c>
    </row>
    <row r="5690" spans="2:10" x14ac:dyDescent="0.2">
      <c r="B5690" s="203">
        <v>2014</v>
      </c>
      <c r="C5690" s="204">
        <v>0</v>
      </c>
      <c r="D5690" s="205" t="s">
        <v>87</v>
      </c>
      <c r="E5690" s="205" t="s">
        <v>95</v>
      </c>
      <c r="F5690" s="203">
        <v>91</v>
      </c>
      <c r="G5690" s="205" t="s">
        <v>6465</v>
      </c>
      <c r="H5690" s="205" t="s">
        <v>475</v>
      </c>
      <c r="I5690" s="205" t="s">
        <v>349</v>
      </c>
      <c r="J5690" s="205" t="s">
        <v>475</v>
      </c>
    </row>
    <row r="5691" spans="2:10" x14ac:dyDescent="0.2">
      <c r="B5691" s="203">
        <v>2014</v>
      </c>
      <c r="C5691" s="204">
        <v>1124987.26</v>
      </c>
      <c r="D5691" s="205" t="s">
        <v>87</v>
      </c>
      <c r="E5691" s="205" t="s">
        <v>95</v>
      </c>
      <c r="F5691" s="203">
        <v>91</v>
      </c>
      <c r="G5691" s="205" t="s">
        <v>6465</v>
      </c>
      <c r="H5691" s="205" t="s">
        <v>108</v>
      </c>
      <c r="I5691" s="205" t="s">
        <v>108</v>
      </c>
      <c r="J5691" s="205" t="s">
        <v>108</v>
      </c>
    </row>
    <row r="5692" spans="2:10" x14ac:dyDescent="0.2">
      <c r="B5692" s="203">
        <v>2014</v>
      </c>
      <c r="C5692" s="204">
        <v>1667798611.46</v>
      </c>
      <c r="D5692" s="205" t="s">
        <v>87</v>
      </c>
      <c r="E5692" s="205" t="s">
        <v>95</v>
      </c>
      <c r="F5692" s="203">
        <v>91</v>
      </c>
      <c r="G5692" s="205" t="s">
        <v>6465</v>
      </c>
      <c r="H5692" s="205" t="s">
        <v>108</v>
      </c>
      <c r="I5692" s="205" t="s">
        <v>561</v>
      </c>
      <c r="J5692" s="205" t="s">
        <v>561</v>
      </c>
    </row>
    <row r="5693" spans="2:10" x14ac:dyDescent="0.2">
      <c r="B5693" s="203">
        <v>2014</v>
      </c>
      <c r="C5693" s="204">
        <v>0</v>
      </c>
      <c r="D5693" s="205" t="s">
        <v>87</v>
      </c>
      <c r="E5693" s="205" t="s">
        <v>95</v>
      </c>
      <c r="F5693" s="203">
        <v>91</v>
      </c>
      <c r="G5693" s="205" t="s">
        <v>6465</v>
      </c>
      <c r="H5693" s="205" t="s">
        <v>108</v>
      </c>
      <c r="I5693" s="205" t="s">
        <v>349</v>
      </c>
      <c r="J5693" s="205" t="s">
        <v>108</v>
      </c>
    </row>
    <row r="5694" spans="2:10" x14ac:dyDescent="0.2">
      <c r="B5694" s="203">
        <v>2014</v>
      </c>
      <c r="C5694" s="204">
        <v>27255846.57</v>
      </c>
      <c r="D5694" s="205" t="s">
        <v>87</v>
      </c>
      <c r="E5694" s="205" t="s">
        <v>95</v>
      </c>
      <c r="F5694" s="203">
        <v>91</v>
      </c>
      <c r="G5694" s="205" t="s">
        <v>6465</v>
      </c>
      <c r="H5694" s="205" t="s">
        <v>108</v>
      </c>
      <c r="I5694" s="205" t="s">
        <v>407</v>
      </c>
      <c r="J5694" s="205" t="s">
        <v>407</v>
      </c>
    </row>
    <row r="5695" spans="2:10" x14ac:dyDescent="0.2">
      <c r="B5695" s="203">
        <v>2014</v>
      </c>
      <c r="C5695" s="204">
        <v>1405053.45</v>
      </c>
      <c r="D5695" s="205" t="s">
        <v>87</v>
      </c>
      <c r="E5695" s="205" t="s">
        <v>95</v>
      </c>
      <c r="F5695" s="203">
        <v>91</v>
      </c>
      <c r="G5695" s="205" t="s">
        <v>6465</v>
      </c>
      <c r="H5695" s="205" t="s">
        <v>110</v>
      </c>
      <c r="I5695" s="205" t="s">
        <v>518</v>
      </c>
      <c r="J5695" s="205" t="s">
        <v>518</v>
      </c>
    </row>
    <row r="5696" spans="2:10" x14ac:dyDescent="0.2">
      <c r="B5696" s="203">
        <v>2014</v>
      </c>
      <c r="C5696" s="204">
        <v>680.36</v>
      </c>
      <c r="D5696" s="205" t="s">
        <v>87</v>
      </c>
      <c r="E5696" s="205" t="s">
        <v>95</v>
      </c>
      <c r="F5696" s="203">
        <v>91</v>
      </c>
      <c r="G5696" s="205" t="s">
        <v>6465</v>
      </c>
      <c r="H5696" s="205" t="s">
        <v>110</v>
      </c>
      <c r="I5696" s="205" t="s">
        <v>519</v>
      </c>
      <c r="J5696" s="205" t="s">
        <v>519</v>
      </c>
    </row>
    <row r="5697" spans="2:10" x14ac:dyDescent="0.2">
      <c r="B5697" s="203">
        <v>2014</v>
      </c>
      <c r="C5697" s="204">
        <v>0</v>
      </c>
      <c r="D5697" s="205" t="s">
        <v>87</v>
      </c>
      <c r="E5697" s="205" t="s">
        <v>95</v>
      </c>
      <c r="F5697" s="203">
        <v>91</v>
      </c>
      <c r="G5697" s="205" t="s">
        <v>6465</v>
      </c>
      <c r="H5697" s="205" t="s">
        <v>110</v>
      </c>
      <c r="I5697" s="205" t="s">
        <v>349</v>
      </c>
      <c r="J5697" s="205" t="s">
        <v>110</v>
      </c>
    </row>
    <row r="5698" spans="2:10" x14ac:dyDescent="0.2">
      <c r="B5698" s="203">
        <v>2014</v>
      </c>
      <c r="C5698" s="204">
        <v>792337.08</v>
      </c>
      <c r="D5698" s="205" t="s">
        <v>87</v>
      </c>
      <c r="E5698" s="205" t="s">
        <v>95</v>
      </c>
      <c r="F5698" s="203">
        <v>91</v>
      </c>
      <c r="G5698" s="205" t="s">
        <v>6465</v>
      </c>
      <c r="H5698" s="205" t="s">
        <v>115</v>
      </c>
      <c r="I5698" s="205" t="s">
        <v>455</v>
      </c>
      <c r="J5698" s="205" t="s">
        <v>455</v>
      </c>
    </row>
    <row r="5699" spans="2:10" x14ac:dyDescent="0.2">
      <c r="B5699" s="203">
        <v>2014</v>
      </c>
      <c r="C5699" s="204">
        <v>1183937.48</v>
      </c>
      <c r="D5699" s="205" t="s">
        <v>87</v>
      </c>
      <c r="E5699" s="205" t="s">
        <v>95</v>
      </c>
      <c r="F5699" s="203">
        <v>91</v>
      </c>
      <c r="G5699" s="205" t="s">
        <v>6465</v>
      </c>
      <c r="H5699" s="205" t="s">
        <v>115</v>
      </c>
      <c r="I5699" s="205" t="s">
        <v>118</v>
      </c>
      <c r="J5699" s="205" t="s">
        <v>118</v>
      </c>
    </row>
    <row r="5700" spans="2:10" x14ac:dyDescent="0.2">
      <c r="B5700" s="203">
        <v>2014</v>
      </c>
      <c r="C5700" s="204">
        <v>2209.77</v>
      </c>
      <c r="D5700" s="205" t="s">
        <v>87</v>
      </c>
      <c r="E5700" s="205" t="s">
        <v>95</v>
      </c>
      <c r="F5700" s="203">
        <v>91</v>
      </c>
      <c r="G5700" s="205" t="s">
        <v>6465</v>
      </c>
      <c r="H5700" s="205" t="s">
        <v>115</v>
      </c>
      <c r="I5700" s="205" t="s">
        <v>119</v>
      </c>
      <c r="J5700" s="205" t="s">
        <v>119</v>
      </c>
    </row>
    <row r="5701" spans="2:10" x14ac:dyDescent="0.2">
      <c r="B5701" s="203">
        <v>2014</v>
      </c>
      <c r="C5701" s="204">
        <v>5706.84</v>
      </c>
      <c r="D5701" s="205" t="s">
        <v>87</v>
      </c>
      <c r="E5701" s="205" t="s">
        <v>95</v>
      </c>
      <c r="F5701" s="203">
        <v>91</v>
      </c>
      <c r="G5701" s="205" t="s">
        <v>6465</v>
      </c>
      <c r="H5701" s="205" t="s">
        <v>115</v>
      </c>
      <c r="I5701" s="205" t="s">
        <v>457</v>
      </c>
      <c r="J5701" s="205" t="s">
        <v>457</v>
      </c>
    </row>
    <row r="5702" spans="2:10" x14ac:dyDescent="0.2">
      <c r="B5702" s="203">
        <v>2014</v>
      </c>
      <c r="C5702" s="204">
        <v>663735.12</v>
      </c>
      <c r="D5702" s="205" t="s">
        <v>87</v>
      </c>
      <c r="E5702" s="205" t="s">
        <v>95</v>
      </c>
      <c r="F5702" s="203">
        <v>91</v>
      </c>
      <c r="G5702" s="205" t="s">
        <v>6465</v>
      </c>
      <c r="H5702" s="205" t="s">
        <v>115</v>
      </c>
      <c r="I5702" s="205" t="s">
        <v>394</v>
      </c>
      <c r="J5702" s="205" t="s">
        <v>394</v>
      </c>
    </row>
    <row r="5703" spans="2:10" x14ac:dyDescent="0.2">
      <c r="B5703" s="203">
        <v>2014</v>
      </c>
      <c r="C5703" s="204">
        <v>0</v>
      </c>
      <c r="D5703" s="205" t="s">
        <v>87</v>
      </c>
      <c r="E5703" s="205" t="s">
        <v>95</v>
      </c>
      <c r="F5703" s="203">
        <v>91</v>
      </c>
      <c r="G5703" s="205" t="s">
        <v>6465</v>
      </c>
      <c r="H5703" s="205" t="s">
        <v>115</v>
      </c>
      <c r="I5703" s="205" t="s">
        <v>349</v>
      </c>
      <c r="J5703" s="205" t="s">
        <v>115</v>
      </c>
    </row>
    <row r="5704" spans="2:10" x14ac:dyDescent="0.2">
      <c r="B5704" s="203">
        <v>2014</v>
      </c>
      <c r="C5704" s="204">
        <v>16877.420000000002</v>
      </c>
      <c r="D5704" s="205" t="s">
        <v>87</v>
      </c>
      <c r="E5704" s="205" t="s">
        <v>95</v>
      </c>
      <c r="F5704" s="203">
        <v>91</v>
      </c>
      <c r="G5704" s="205" t="s">
        <v>6465</v>
      </c>
      <c r="H5704" s="205" t="s">
        <v>123</v>
      </c>
      <c r="I5704" s="205" t="s">
        <v>128</v>
      </c>
      <c r="J5704" s="205" t="s">
        <v>128</v>
      </c>
    </row>
    <row r="5705" spans="2:10" x14ac:dyDescent="0.2">
      <c r="B5705" s="203">
        <v>2014</v>
      </c>
      <c r="C5705" s="204">
        <v>59271.199999999997</v>
      </c>
      <c r="D5705" s="205" t="s">
        <v>87</v>
      </c>
      <c r="E5705" s="205" t="s">
        <v>95</v>
      </c>
      <c r="F5705" s="203">
        <v>91</v>
      </c>
      <c r="G5705" s="205" t="s">
        <v>6465</v>
      </c>
      <c r="H5705" s="205" t="s">
        <v>123</v>
      </c>
      <c r="I5705" s="205" t="s">
        <v>142</v>
      </c>
      <c r="J5705" s="205" t="s">
        <v>142</v>
      </c>
    </row>
    <row r="5706" spans="2:10" x14ac:dyDescent="0.2">
      <c r="B5706" s="203">
        <v>2014</v>
      </c>
      <c r="C5706" s="204">
        <v>40670</v>
      </c>
      <c r="D5706" s="205" t="s">
        <v>87</v>
      </c>
      <c r="E5706" s="205" t="s">
        <v>95</v>
      </c>
      <c r="F5706" s="203">
        <v>91</v>
      </c>
      <c r="G5706" s="205" t="s">
        <v>6465</v>
      </c>
      <c r="H5706" s="205" t="s">
        <v>123</v>
      </c>
      <c r="I5706" s="205" t="s">
        <v>154</v>
      </c>
      <c r="J5706" s="205" t="s">
        <v>154</v>
      </c>
    </row>
    <row r="5707" spans="2:10" x14ac:dyDescent="0.2">
      <c r="B5707" s="203">
        <v>2014</v>
      </c>
      <c r="C5707" s="204">
        <v>0</v>
      </c>
      <c r="D5707" s="205" t="s">
        <v>87</v>
      </c>
      <c r="E5707" s="205" t="s">
        <v>95</v>
      </c>
      <c r="F5707" s="203">
        <v>91</v>
      </c>
      <c r="G5707" s="205" t="s">
        <v>6465</v>
      </c>
      <c r="H5707" s="205" t="s">
        <v>123</v>
      </c>
      <c r="I5707" s="205" t="s">
        <v>349</v>
      </c>
      <c r="J5707" s="205" t="s">
        <v>123</v>
      </c>
    </row>
    <row r="5708" spans="2:10" x14ac:dyDescent="0.2">
      <c r="B5708" s="203">
        <v>2014</v>
      </c>
      <c r="C5708" s="204">
        <v>416758.4</v>
      </c>
      <c r="D5708" s="205" t="s">
        <v>87</v>
      </c>
      <c r="E5708" s="205" t="s">
        <v>95</v>
      </c>
      <c r="F5708" s="203">
        <v>91</v>
      </c>
      <c r="G5708" s="205" t="s">
        <v>6465</v>
      </c>
      <c r="H5708" s="205" t="s">
        <v>247</v>
      </c>
      <c r="I5708" s="205" t="s">
        <v>441</v>
      </c>
      <c r="J5708" s="205" t="s">
        <v>441</v>
      </c>
    </row>
    <row r="5709" spans="2:10" x14ac:dyDescent="0.2">
      <c r="B5709" s="203">
        <v>2014</v>
      </c>
      <c r="C5709" s="204">
        <v>817445.75</v>
      </c>
      <c r="D5709" s="205" t="s">
        <v>87</v>
      </c>
      <c r="E5709" s="205" t="s">
        <v>95</v>
      </c>
      <c r="F5709" s="203">
        <v>91</v>
      </c>
      <c r="G5709" s="205" t="s">
        <v>6465</v>
      </c>
      <c r="H5709" s="205" t="s">
        <v>247</v>
      </c>
      <c r="I5709" s="205" t="s">
        <v>445</v>
      </c>
      <c r="J5709" s="205" t="s">
        <v>445</v>
      </c>
    </row>
    <row r="5710" spans="2:10" x14ac:dyDescent="0.2">
      <c r="B5710" s="203">
        <v>2014</v>
      </c>
      <c r="C5710" s="204">
        <v>0</v>
      </c>
      <c r="D5710" s="205" t="s">
        <v>87</v>
      </c>
      <c r="E5710" s="205" t="s">
        <v>95</v>
      </c>
      <c r="F5710" s="203">
        <v>91</v>
      </c>
      <c r="G5710" s="205" t="s">
        <v>6465</v>
      </c>
      <c r="H5710" s="205" t="s">
        <v>247</v>
      </c>
      <c r="I5710" s="205" t="s">
        <v>349</v>
      </c>
      <c r="J5710" s="205" t="s">
        <v>247</v>
      </c>
    </row>
    <row r="5711" spans="2:10" x14ac:dyDescent="0.2">
      <c r="B5711" s="203">
        <v>2014</v>
      </c>
      <c r="C5711" s="204">
        <v>2318596.35</v>
      </c>
      <c r="D5711" s="205" t="s">
        <v>87</v>
      </c>
      <c r="E5711" s="205" t="s">
        <v>95</v>
      </c>
      <c r="F5711" s="203">
        <v>91</v>
      </c>
      <c r="G5711" s="205" t="s">
        <v>6465</v>
      </c>
      <c r="H5711" s="205" t="s">
        <v>158</v>
      </c>
      <c r="I5711" s="205" t="s">
        <v>158</v>
      </c>
      <c r="J5711" s="205" t="s">
        <v>158</v>
      </c>
    </row>
    <row r="5712" spans="2:10" x14ac:dyDescent="0.2">
      <c r="B5712" s="203">
        <v>2014</v>
      </c>
      <c r="C5712" s="204">
        <v>0</v>
      </c>
      <c r="D5712" s="205" t="s">
        <v>87</v>
      </c>
      <c r="E5712" s="205" t="s">
        <v>95</v>
      </c>
      <c r="F5712" s="203">
        <v>91</v>
      </c>
      <c r="G5712" s="205" t="s">
        <v>6465</v>
      </c>
      <c r="H5712" s="205" t="s">
        <v>158</v>
      </c>
      <c r="I5712" s="205" t="s">
        <v>349</v>
      </c>
      <c r="J5712" s="205" t="s">
        <v>158</v>
      </c>
    </row>
    <row r="5713" spans="2:10" x14ac:dyDescent="0.2">
      <c r="B5713" s="203">
        <v>2014</v>
      </c>
      <c r="C5713" s="204">
        <v>373.48</v>
      </c>
      <c r="D5713" s="205" t="s">
        <v>87</v>
      </c>
      <c r="E5713" s="205" t="s">
        <v>95</v>
      </c>
      <c r="F5713" s="203">
        <v>91</v>
      </c>
      <c r="G5713" s="205" t="s">
        <v>6465</v>
      </c>
      <c r="H5713" s="205" t="s">
        <v>194</v>
      </c>
      <c r="I5713" s="205" t="s">
        <v>366</v>
      </c>
      <c r="J5713" s="205" t="s">
        <v>366</v>
      </c>
    </row>
    <row r="5714" spans="2:10" x14ac:dyDescent="0.2">
      <c r="B5714" s="203">
        <v>2014</v>
      </c>
      <c r="C5714" s="204">
        <v>546381.47</v>
      </c>
      <c r="D5714" s="205" t="s">
        <v>87</v>
      </c>
      <c r="E5714" s="205" t="s">
        <v>95</v>
      </c>
      <c r="F5714" s="203">
        <v>91</v>
      </c>
      <c r="G5714" s="205" t="s">
        <v>6465</v>
      </c>
      <c r="H5714" s="205" t="s">
        <v>194</v>
      </c>
      <c r="I5714" s="205" t="s">
        <v>195</v>
      </c>
      <c r="J5714" s="205" t="s">
        <v>195</v>
      </c>
    </row>
    <row r="5715" spans="2:10" x14ac:dyDescent="0.2">
      <c r="B5715" s="203">
        <v>2014</v>
      </c>
      <c r="C5715" s="204">
        <v>12080</v>
      </c>
      <c r="D5715" s="205" t="s">
        <v>87</v>
      </c>
      <c r="E5715" s="205" t="s">
        <v>95</v>
      </c>
      <c r="F5715" s="203">
        <v>91</v>
      </c>
      <c r="G5715" s="205" t="s">
        <v>6465</v>
      </c>
      <c r="H5715" s="205" t="s">
        <v>194</v>
      </c>
      <c r="I5715" s="205" t="s">
        <v>415</v>
      </c>
      <c r="J5715" s="205" t="s">
        <v>415</v>
      </c>
    </row>
    <row r="5716" spans="2:10" x14ac:dyDescent="0.2">
      <c r="B5716" s="203">
        <v>2014</v>
      </c>
      <c r="C5716" s="204">
        <v>576148.19000000006</v>
      </c>
      <c r="D5716" s="205" t="s">
        <v>87</v>
      </c>
      <c r="E5716" s="205" t="s">
        <v>95</v>
      </c>
      <c r="F5716" s="203">
        <v>91</v>
      </c>
      <c r="G5716" s="205" t="s">
        <v>6465</v>
      </c>
      <c r="H5716" s="205" t="s">
        <v>194</v>
      </c>
      <c r="I5716" s="205" t="s">
        <v>416</v>
      </c>
      <c r="J5716" s="205" t="s">
        <v>416</v>
      </c>
    </row>
    <row r="5717" spans="2:10" x14ac:dyDescent="0.2">
      <c r="B5717" s="203">
        <v>2014</v>
      </c>
      <c r="C5717" s="204">
        <v>1014139.34</v>
      </c>
      <c r="D5717" s="205" t="s">
        <v>87</v>
      </c>
      <c r="E5717" s="205" t="s">
        <v>95</v>
      </c>
      <c r="F5717" s="203">
        <v>91</v>
      </c>
      <c r="G5717" s="205" t="s">
        <v>6465</v>
      </c>
      <c r="H5717" s="205" t="s">
        <v>194</v>
      </c>
      <c r="I5717" s="205" t="s">
        <v>417</v>
      </c>
      <c r="J5717" s="205" t="s">
        <v>417</v>
      </c>
    </row>
    <row r="5718" spans="2:10" x14ac:dyDescent="0.2">
      <c r="B5718" s="203">
        <v>2014</v>
      </c>
      <c r="C5718" s="204">
        <v>244935.18</v>
      </c>
      <c r="D5718" s="205" t="s">
        <v>87</v>
      </c>
      <c r="E5718" s="205" t="s">
        <v>95</v>
      </c>
      <c r="F5718" s="203">
        <v>91</v>
      </c>
      <c r="G5718" s="205" t="s">
        <v>6465</v>
      </c>
      <c r="H5718" s="205" t="s">
        <v>194</v>
      </c>
      <c r="I5718" s="205" t="s">
        <v>196</v>
      </c>
      <c r="J5718" s="205" t="s">
        <v>196</v>
      </c>
    </row>
    <row r="5719" spans="2:10" x14ac:dyDescent="0.2">
      <c r="B5719" s="203">
        <v>2014</v>
      </c>
      <c r="C5719" s="204">
        <v>50675.39</v>
      </c>
      <c r="D5719" s="205" t="s">
        <v>87</v>
      </c>
      <c r="E5719" s="205" t="s">
        <v>95</v>
      </c>
      <c r="F5719" s="203">
        <v>91</v>
      </c>
      <c r="G5719" s="205" t="s">
        <v>6465</v>
      </c>
      <c r="H5719" s="205" t="s">
        <v>194</v>
      </c>
      <c r="I5719" s="205" t="s">
        <v>179</v>
      </c>
      <c r="J5719" s="205" t="s">
        <v>179</v>
      </c>
    </row>
    <row r="5720" spans="2:10" x14ac:dyDescent="0.2">
      <c r="B5720" s="203">
        <v>2014</v>
      </c>
      <c r="C5720" s="204">
        <v>511944.87</v>
      </c>
      <c r="D5720" s="205" t="s">
        <v>87</v>
      </c>
      <c r="E5720" s="205" t="s">
        <v>95</v>
      </c>
      <c r="F5720" s="203">
        <v>91</v>
      </c>
      <c r="G5720" s="205" t="s">
        <v>6465</v>
      </c>
      <c r="H5720" s="205" t="s">
        <v>194</v>
      </c>
      <c r="I5720" s="205" t="s">
        <v>197</v>
      </c>
      <c r="J5720" s="205" t="s">
        <v>197</v>
      </c>
    </row>
    <row r="5721" spans="2:10" x14ac:dyDescent="0.2">
      <c r="B5721" s="203">
        <v>2014</v>
      </c>
      <c r="C5721" s="204">
        <v>1938910.24</v>
      </c>
      <c r="D5721" s="205" t="s">
        <v>87</v>
      </c>
      <c r="E5721" s="205" t="s">
        <v>95</v>
      </c>
      <c r="F5721" s="203">
        <v>91</v>
      </c>
      <c r="G5721" s="205" t="s">
        <v>6465</v>
      </c>
      <c r="H5721" s="205" t="s">
        <v>194</v>
      </c>
      <c r="I5721" s="205" t="s">
        <v>183</v>
      </c>
      <c r="J5721" s="205" t="s">
        <v>183</v>
      </c>
    </row>
    <row r="5722" spans="2:10" x14ac:dyDescent="0.2">
      <c r="B5722" s="203">
        <v>2014</v>
      </c>
      <c r="C5722" s="204">
        <v>61852.5</v>
      </c>
      <c r="D5722" s="205" t="s">
        <v>87</v>
      </c>
      <c r="E5722" s="205" t="s">
        <v>95</v>
      </c>
      <c r="F5722" s="203">
        <v>91</v>
      </c>
      <c r="G5722" s="205" t="s">
        <v>6465</v>
      </c>
      <c r="H5722" s="205" t="s">
        <v>194</v>
      </c>
      <c r="I5722" s="205" t="s">
        <v>200</v>
      </c>
      <c r="J5722" s="205" t="s">
        <v>200</v>
      </c>
    </row>
    <row r="5723" spans="2:10" x14ac:dyDescent="0.2">
      <c r="B5723" s="203">
        <v>2014</v>
      </c>
      <c r="C5723" s="204">
        <v>14023.5</v>
      </c>
      <c r="D5723" s="205" t="s">
        <v>87</v>
      </c>
      <c r="E5723" s="205" t="s">
        <v>95</v>
      </c>
      <c r="F5723" s="203">
        <v>91</v>
      </c>
      <c r="G5723" s="205" t="s">
        <v>6465</v>
      </c>
      <c r="H5723" s="205" t="s">
        <v>194</v>
      </c>
      <c r="I5723" s="205" t="s">
        <v>204</v>
      </c>
      <c r="J5723" s="205" t="s">
        <v>204</v>
      </c>
    </row>
    <row r="5724" spans="2:10" x14ac:dyDescent="0.2">
      <c r="B5724" s="203">
        <v>2014</v>
      </c>
      <c r="C5724" s="204">
        <v>1283416.55</v>
      </c>
      <c r="D5724" s="205" t="s">
        <v>87</v>
      </c>
      <c r="E5724" s="205" t="s">
        <v>95</v>
      </c>
      <c r="F5724" s="203">
        <v>91</v>
      </c>
      <c r="G5724" s="205" t="s">
        <v>6465</v>
      </c>
      <c r="H5724" s="205" t="s">
        <v>194</v>
      </c>
      <c r="I5724" s="205" t="s">
        <v>205</v>
      </c>
      <c r="J5724" s="205" t="s">
        <v>205</v>
      </c>
    </row>
    <row r="5725" spans="2:10" x14ac:dyDescent="0.2">
      <c r="B5725" s="203">
        <v>2014</v>
      </c>
      <c r="C5725" s="204">
        <v>6000</v>
      </c>
      <c r="D5725" s="205" t="s">
        <v>87</v>
      </c>
      <c r="E5725" s="205" t="s">
        <v>95</v>
      </c>
      <c r="F5725" s="203">
        <v>91</v>
      </c>
      <c r="G5725" s="205" t="s">
        <v>6465</v>
      </c>
      <c r="H5725" s="205" t="s">
        <v>194</v>
      </c>
      <c r="I5725" s="205" t="s">
        <v>526</v>
      </c>
      <c r="J5725" s="205" t="s">
        <v>526</v>
      </c>
    </row>
    <row r="5726" spans="2:10" x14ac:dyDescent="0.2">
      <c r="B5726" s="203">
        <v>2014</v>
      </c>
      <c r="C5726" s="204">
        <v>0</v>
      </c>
      <c r="D5726" s="205" t="s">
        <v>87</v>
      </c>
      <c r="E5726" s="205" t="s">
        <v>95</v>
      </c>
      <c r="F5726" s="203">
        <v>91</v>
      </c>
      <c r="G5726" s="205" t="s">
        <v>6465</v>
      </c>
      <c r="H5726" s="205" t="s">
        <v>194</v>
      </c>
      <c r="I5726" s="205" t="s">
        <v>354</v>
      </c>
      <c r="J5726" s="205" t="s">
        <v>354</v>
      </c>
    </row>
    <row r="5727" spans="2:10" x14ac:dyDescent="0.2">
      <c r="B5727" s="203">
        <v>2014</v>
      </c>
      <c r="C5727" s="204">
        <v>0</v>
      </c>
      <c r="D5727" s="205" t="s">
        <v>87</v>
      </c>
      <c r="E5727" s="205" t="s">
        <v>95</v>
      </c>
      <c r="F5727" s="203">
        <v>91</v>
      </c>
      <c r="G5727" s="205" t="s">
        <v>6465</v>
      </c>
      <c r="H5727" s="205" t="s">
        <v>194</v>
      </c>
      <c r="I5727" s="205" t="s">
        <v>192</v>
      </c>
      <c r="J5727" s="205" t="s">
        <v>192</v>
      </c>
    </row>
    <row r="5728" spans="2:10" x14ac:dyDescent="0.2">
      <c r="B5728" s="203">
        <v>2014</v>
      </c>
      <c r="C5728" s="204">
        <v>0</v>
      </c>
      <c r="D5728" s="205" t="s">
        <v>87</v>
      </c>
      <c r="E5728" s="205" t="s">
        <v>95</v>
      </c>
      <c r="F5728" s="203">
        <v>91</v>
      </c>
      <c r="G5728" s="205" t="s">
        <v>6465</v>
      </c>
      <c r="H5728" s="205" t="s">
        <v>194</v>
      </c>
      <c r="I5728" s="205" t="s">
        <v>349</v>
      </c>
      <c r="J5728" s="205" t="s">
        <v>194</v>
      </c>
    </row>
    <row r="5729" spans="2:10" x14ac:dyDescent="0.2">
      <c r="B5729" s="203">
        <v>2014</v>
      </c>
      <c r="C5729" s="204">
        <v>0</v>
      </c>
      <c r="D5729" s="205" t="s">
        <v>87</v>
      </c>
      <c r="E5729" s="205" t="s">
        <v>95</v>
      </c>
      <c r="F5729" s="203">
        <v>91</v>
      </c>
      <c r="G5729" s="205" t="s">
        <v>6465</v>
      </c>
      <c r="H5729" s="205" t="s">
        <v>194</v>
      </c>
      <c r="I5729" s="205" t="s">
        <v>528</v>
      </c>
      <c r="J5729" s="205" t="s">
        <v>528</v>
      </c>
    </row>
    <row r="5730" spans="2:10" x14ac:dyDescent="0.2">
      <c r="B5730" s="203">
        <v>2014</v>
      </c>
      <c r="C5730" s="204">
        <v>636266</v>
      </c>
      <c r="D5730" s="205" t="s">
        <v>87</v>
      </c>
      <c r="E5730" s="205" t="s">
        <v>95</v>
      </c>
      <c r="F5730" s="203">
        <v>91</v>
      </c>
      <c r="G5730" s="205" t="s">
        <v>6465</v>
      </c>
      <c r="H5730" s="205" t="s">
        <v>194</v>
      </c>
      <c r="I5730" s="205" t="s">
        <v>464</v>
      </c>
      <c r="J5730" s="205" t="s">
        <v>464</v>
      </c>
    </row>
    <row r="5731" spans="2:10" x14ac:dyDescent="0.2">
      <c r="B5731" s="203">
        <v>2014</v>
      </c>
      <c r="C5731" s="204">
        <v>0</v>
      </c>
      <c r="D5731" s="205" t="s">
        <v>87</v>
      </c>
      <c r="E5731" s="205" t="s">
        <v>95</v>
      </c>
      <c r="F5731" s="203">
        <v>91</v>
      </c>
      <c r="G5731" s="205" t="s">
        <v>6465</v>
      </c>
      <c r="H5731" s="205" t="s">
        <v>194</v>
      </c>
      <c r="I5731" s="205" t="s">
        <v>356</v>
      </c>
      <c r="J5731" s="205" t="s">
        <v>356</v>
      </c>
    </row>
    <row r="5732" spans="2:10" x14ac:dyDescent="0.2">
      <c r="B5732" s="203">
        <v>2014</v>
      </c>
      <c r="C5732" s="204">
        <v>587100.49</v>
      </c>
      <c r="D5732" s="205" t="s">
        <v>87</v>
      </c>
      <c r="E5732" s="205" t="s">
        <v>95</v>
      </c>
      <c r="F5732" s="203">
        <v>91</v>
      </c>
      <c r="G5732" s="205" t="s">
        <v>6465</v>
      </c>
      <c r="H5732" s="205" t="s">
        <v>194</v>
      </c>
      <c r="I5732" s="205" t="s">
        <v>465</v>
      </c>
      <c r="J5732" s="205" t="s">
        <v>465</v>
      </c>
    </row>
    <row r="5733" spans="2:10" x14ac:dyDescent="0.2">
      <c r="B5733" s="203">
        <v>2014</v>
      </c>
      <c r="C5733" s="204">
        <v>17152565.77</v>
      </c>
      <c r="D5733" s="205" t="s">
        <v>87</v>
      </c>
      <c r="E5733" s="205" t="s">
        <v>95</v>
      </c>
      <c r="F5733" s="203">
        <v>91</v>
      </c>
      <c r="G5733" s="205" t="s">
        <v>6465</v>
      </c>
      <c r="H5733" s="205" t="s">
        <v>194</v>
      </c>
      <c r="I5733" s="205" t="s">
        <v>467</v>
      </c>
      <c r="J5733" s="205" t="s">
        <v>467</v>
      </c>
    </row>
    <row r="5734" spans="2:10" x14ac:dyDescent="0.2">
      <c r="B5734" s="203">
        <v>2014</v>
      </c>
      <c r="C5734" s="204">
        <v>42037078.990000002</v>
      </c>
      <c r="D5734" s="205" t="s">
        <v>87</v>
      </c>
      <c r="E5734" s="205" t="s">
        <v>95</v>
      </c>
      <c r="F5734" s="203">
        <v>91</v>
      </c>
      <c r="G5734" s="205" t="s">
        <v>6465</v>
      </c>
      <c r="H5734" s="205" t="s">
        <v>194</v>
      </c>
      <c r="I5734" s="205" t="s">
        <v>214</v>
      </c>
      <c r="J5734" s="205" t="s">
        <v>214</v>
      </c>
    </row>
    <row r="5735" spans="2:10" x14ac:dyDescent="0.2">
      <c r="B5735" s="203">
        <v>2014</v>
      </c>
      <c r="C5735" s="204">
        <v>33507786.690000001</v>
      </c>
      <c r="D5735" s="205" t="s">
        <v>87</v>
      </c>
      <c r="E5735" s="205" t="s">
        <v>95</v>
      </c>
      <c r="F5735" s="203">
        <v>91</v>
      </c>
      <c r="G5735" s="205" t="s">
        <v>6465</v>
      </c>
      <c r="H5735" s="205" t="s">
        <v>194</v>
      </c>
      <c r="I5735" s="205" t="s">
        <v>468</v>
      </c>
      <c r="J5735" s="205" t="s">
        <v>468</v>
      </c>
    </row>
    <row r="5736" spans="2:10" x14ac:dyDescent="0.2">
      <c r="B5736" s="203">
        <v>2014</v>
      </c>
      <c r="C5736" s="204">
        <v>12442.39</v>
      </c>
      <c r="D5736" s="205" t="s">
        <v>87</v>
      </c>
      <c r="E5736" s="205" t="s">
        <v>95</v>
      </c>
      <c r="F5736" s="203">
        <v>91</v>
      </c>
      <c r="G5736" s="205" t="s">
        <v>6465</v>
      </c>
      <c r="H5736" s="205" t="s">
        <v>194</v>
      </c>
      <c r="I5736" s="205" t="s">
        <v>370</v>
      </c>
      <c r="J5736" s="205" t="s">
        <v>370</v>
      </c>
    </row>
    <row r="5737" spans="2:10" x14ac:dyDescent="0.2">
      <c r="B5737" s="203">
        <v>2014</v>
      </c>
      <c r="C5737" s="204">
        <v>670.88</v>
      </c>
      <c r="D5737" s="205" t="s">
        <v>87</v>
      </c>
      <c r="E5737" s="205" t="s">
        <v>95</v>
      </c>
      <c r="F5737" s="203">
        <v>91</v>
      </c>
      <c r="G5737" s="205" t="s">
        <v>6465</v>
      </c>
      <c r="H5737" s="205" t="s">
        <v>194</v>
      </c>
      <c r="I5737" s="205" t="s">
        <v>486</v>
      </c>
      <c r="J5737" s="205" t="s">
        <v>486</v>
      </c>
    </row>
    <row r="5738" spans="2:10" x14ac:dyDescent="0.2">
      <c r="B5738" s="203">
        <v>2014</v>
      </c>
      <c r="C5738" s="204">
        <v>5663.74</v>
      </c>
      <c r="D5738" s="205" t="s">
        <v>87</v>
      </c>
      <c r="E5738" s="205" t="s">
        <v>95</v>
      </c>
      <c r="F5738" s="203">
        <v>91</v>
      </c>
      <c r="G5738" s="205" t="s">
        <v>6465</v>
      </c>
      <c r="H5738" s="205" t="s">
        <v>194</v>
      </c>
      <c r="I5738" s="205" t="s">
        <v>372</v>
      </c>
      <c r="J5738" s="205" t="s">
        <v>372</v>
      </c>
    </row>
    <row r="5739" spans="2:10" x14ac:dyDescent="0.2">
      <c r="B5739" s="203">
        <v>2014</v>
      </c>
      <c r="C5739" s="204">
        <v>0</v>
      </c>
      <c r="D5739" s="205" t="s">
        <v>87</v>
      </c>
      <c r="E5739" s="205" t="s">
        <v>95</v>
      </c>
      <c r="F5739" s="203">
        <v>91</v>
      </c>
      <c r="G5739" s="205" t="s">
        <v>6465</v>
      </c>
      <c r="H5739" s="205" t="s">
        <v>349</v>
      </c>
      <c r="I5739" s="205" t="s">
        <v>349</v>
      </c>
      <c r="J5739" s="205" t="s">
        <v>349</v>
      </c>
    </row>
    <row r="5740" spans="2:10" x14ac:dyDescent="0.2">
      <c r="B5740" s="203">
        <v>2014</v>
      </c>
      <c r="C5740" s="204">
        <v>0</v>
      </c>
      <c r="D5740" s="205" t="s">
        <v>87</v>
      </c>
      <c r="E5740" s="205" t="s">
        <v>95</v>
      </c>
      <c r="F5740" s="203">
        <v>91</v>
      </c>
      <c r="G5740" s="205" t="s">
        <v>6465</v>
      </c>
      <c r="H5740" s="205" t="s">
        <v>237</v>
      </c>
      <c r="I5740" s="205" t="s">
        <v>349</v>
      </c>
      <c r="J5740" s="205" t="s">
        <v>237</v>
      </c>
    </row>
    <row r="5741" spans="2:10" x14ac:dyDescent="0.2">
      <c r="B5741" s="203">
        <v>2014</v>
      </c>
      <c r="C5741" s="204">
        <v>30800</v>
      </c>
      <c r="D5741" s="205" t="s">
        <v>87</v>
      </c>
      <c r="E5741" s="205" t="s">
        <v>95</v>
      </c>
      <c r="F5741" s="203">
        <v>91</v>
      </c>
      <c r="G5741" s="205" t="s">
        <v>6465</v>
      </c>
      <c r="H5741" s="205" t="s">
        <v>237</v>
      </c>
      <c r="I5741" s="205" t="s">
        <v>240</v>
      </c>
      <c r="J5741" s="205" t="s">
        <v>240</v>
      </c>
    </row>
    <row r="5742" spans="2:10" x14ac:dyDescent="0.2">
      <c r="B5742" s="203">
        <v>2014</v>
      </c>
      <c r="C5742" s="204">
        <v>0</v>
      </c>
      <c r="D5742" s="205" t="s">
        <v>87</v>
      </c>
      <c r="E5742" s="205" t="s">
        <v>95</v>
      </c>
      <c r="F5742" s="203">
        <v>99</v>
      </c>
      <c r="G5742" s="205" t="s">
        <v>439</v>
      </c>
      <c r="H5742" s="205" t="s">
        <v>349</v>
      </c>
      <c r="I5742" s="205" t="s">
        <v>349</v>
      </c>
      <c r="J5742" s="205" t="s">
        <v>349</v>
      </c>
    </row>
    <row r="5743" spans="2:10" x14ac:dyDescent="0.2">
      <c r="B5743" s="203">
        <v>2014</v>
      </c>
      <c r="C5743" s="204">
        <v>2954277</v>
      </c>
      <c r="D5743" s="205" t="s">
        <v>87</v>
      </c>
      <c r="E5743" s="205" t="s">
        <v>242</v>
      </c>
      <c r="F5743" s="203">
        <v>90</v>
      </c>
      <c r="G5743" s="205" t="s">
        <v>6453</v>
      </c>
      <c r="H5743" s="205" t="s">
        <v>497</v>
      </c>
      <c r="I5743" s="205" t="s">
        <v>477</v>
      </c>
      <c r="J5743" s="205" t="s">
        <v>477</v>
      </c>
    </row>
    <row r="5744" spans="2:10" x14ac:dyDescent="0.2">
      <c r="B5744" s="203">
        <v>2014</v>
      </c>
      <c r="C5744" s="204">
        <v>5661026684.5</v>
      </c>
      <c r="D5744" s="205" t="s">
        <v>87</v>
      </c>
      <c r="E5744" s="205" t="s">
        <v>242</v>
      </c>
      <c r="F5744" s="203">
        <v>90</v>
      </c>
      <c r="G5744" s="205" t="s">
        <v>6453</v>
      </c>
      <c r="H5744" s="205" t="s">
        <v>497</v>
      </c>
      <c r="I5744" s="205" t="s">
        <v>98</v>
      </c>
      <c r="J5744" s="205" t="s">
        <v>98</v>
      </c>
    </row>
    <row r="5745" spans="2:10" x14ac:dyDescent="0.2">
      <c r="B5745" s="203">
        <v>2014</v>
      </c>
      <c r="C5745" s="204">
        <v>3186587680.7800002</v>
      </c>
      <c r="D5745" s="205" t="s">
        <v>87</v>
      </c>
      <c r="E5745" s="205" t="s">
        <v>242</v>
      </c>
      <c r="F5745" s="203">
        <v>90</v>
      </c>
      <c r="G5745" s="205" t="s">
        <v>6453</v>
      </c>
      <c r="H5745" s="205" t="s">
        <v>497</v>
      </c>
      <c r="I5745" s="205" t="s">
        <v>245</v>
      </c>
      <c r="J5745" s="205" t="s">
        <v>245</v>
      </c>
    </row>
    <row r="5746" spans="2:10" x14ac:dyDescent="0.2">
      <c r="B5746" s="203">
        <v>2014</v>
      </c>
      <c r="C5746" s="204">
        <v>0</v>
      </c>
      <c r="D5746" s="205" t="s">
        <v>87</v>
      </c>
      <c r="E5746" s="205" t="s">
        <v>242</v>
      </c>
      <c r="F5746" s="203">
        <v>90</v>
      </c>
      <c r="G5746" s="205" t="s">
        <v>6453</v>
      </c>
      <c r="H5746" s="205" t="s">
        <v>497</v>
      </c>
      <c r="I5746" s="205" t="s">
        <v>349</v>
      </c>
      <c r="J5746" s="205" t="s">
        <v>497</v>
      </c>
    </row>
    <row r="5747" spans="2:10" x14ac:dyDescent="0.2">
      <c r="B5747" s="203">
        <v>2014</v>
      </c>
      <c r="C5747" s="204">
        <v>2138729677.02</v>
      </c>
      <c r="D5747" s="205" t="s">
        <v>87</v>
      </c>
      <c r="E5747" s="205" t="s">
        <v>242</v>
      </c>
      <c r="F5747" s="203">
        <v>90</v>
      </c>
      <c r="G5747" s="205" t="s">
        <v>6453</v>
      </c>
      <c r="H5747" s="205" t="s">
        <v>497</v>
      </c>
      <c r="I5747" s="205" t="s">
        <v>508</v>
      </c>
      <c r="J5747" s="205" t="s">
        <v>508</v>
      </c>
    </row>
    <row r="5748" spans="2:10" x14ac:dyDescent="0.2">
      <c r="B5748" s="203">
        <v>2014</v>
      </c>
      <c r="C5748" s="204">
        <v>8371267.9800000004</v>
      </c>
      <c r="D5748" s="205" t="s">
        <v>87</v>
      </c>
      <c r="E5748" s="205" t="s">
        <v>242</v>
      </c>
      <c r="F5748" s="203">
        <v>90</v>
      </c>
      <c r="G5748" s="205" t="s">
        <v>6453</v>
      </c>
      <c r="H5748" s="205" t="s">
        <v>107</v>
      </c>
      <c r="I5748" s="205" t="s">
        <v>107</v>
      </c>
      <c r="J5748" s="205" t="s">
        <v>107</v>
      </c>
    </row>
    <row r="5749" spans="2:10" x14ac:dyDescent="0.2">
      <c r="B5749" s="203">
        <v>2014</v>
      </c>
      <c r="C5749" s="204">
        <v>0</v>
      </c>
      <c r="D5749" s="205" t="s">
        <v>87</v>
      </c>
      <c r="E5749" s="205" t="s">
        <v>242</v>
      </c>
      <c r="F5749" s="203">
        <v>90</v>
      </c>
      <c r="G5749" s="205" t="s">
        <v>6453</v>
      </c>
      <c r="H5749" s="205" t="s">
        <v>107</v>
      </c>
      <c r="I5749" s="205" t="s">
        <v>349</v>
      </c>
      <c r="J5749" s="205" t="s">
        <v>107</v>
      </c>
    </row>
    <row r="5750" spans="2:10" x14ac:dyDescent="0.2">
      <c r="B5750" s="203">
        <v>2014</v>
      </c>
      <c r="C5750" s="204">
        <v>564513528.53999996</v>
      </c>
      <c r="D5750" s="205" t="s">
        <v>87</v>
      </c>
      <c r="E5750" s="205" t="s">
        <v>242</v>
      </c>
      <c r="F5750" s="203">
        <v>90</v>
      </c>
      <c r="G5750" s="205" t="s">
        <v>6453</v>
      </c>
      <c r="H5750" s="205" t="s">
        <v>110</v>
      </c>
      <c r="I5750" s="205" t="s">
        <v>519</v>
      </c>
      <c r="J5750" s="205" t="s">
        <v>519</v>
      </c>
    </row>
    <row r="5751" spans="2:10" x14ac:dyDescent="0.2">
      <c r="B5751" s="203">
        <v>2014</v>
      </c>
      <c r="C5751" s="204">
        <v>0</v>
      </c>
      <c r="D5751" s="205" t="s">
        <v>87</v>
      </c>
      <c r="E5751" s="205" t="s">
        <v>242</v>
      </c>
      <c r="F5751" s="203">
        <v>90</v>
      </c>
      <c r="G5751" s="205" t="s">
        <v>6453</v>
      </c>
      <c r="H5751" s="205" t="s">
        <v>110</v>
      </c>
      <c r="I5751" s="205" t="s">
        <v>349</v>
      </c>
      <c r="J5751" s="205" t="s">
        <v>110</v>
      </c>
    </row>
    <row r="5752" spans="2:10" x14ac:dyDescent="0.2">
      <c r="B5752" s="203">
        <v>2014</v>
      </c>
      <c r="C5752" s="204">
        <v>2137824.85</v>
      </c>
      <c r="D5752" s="205" t="s">
        <v>87</v>
      </c>
      <c r="E5752" s="205" t="s">
        <v>242</v>
      </c>
      <c r="F5752" s="203">
        <v>90</v>
      </c>
      <c r="G5752" s="205" t="s">
        <v>6453</v>
      </c>
      <c r="H5752" s="205" t="s">
        <v>115</v>
      </c>
      <c r="I5752" s="205" t="s">
        <v>116</v>
      </c>
      <c r="J5752" s="205" t="s">
        <v>116</v>
      </c>
    </row>
    <row r="5753" spans="2:10" x14ac:dyDescent="0.2">
      <c r="B5753" s="203">
        <v>2014</v>
      </c>
      <c r="C5753" s="204">
        <v>0</v>
      </c>
      <c r="D5753" s="205" t="s">
        <v>87</v>
      </c>
      <c r="E5753" s="205" t="s">
        <v>242</v>
      </c>
      <c r="F5753" s="203">
        <v>90</v>
      </c>
      <c r="G5753" s="205" t="s">
        <v>6453</v>
      </c>
      <c r="H5753" s="205" t="s">
        <v>115</v>
      </c>
      <c r="I5753" s="205" t="s">
        <v>564</v>
      </c>
      <c r="J5753" s="205" t="s">
        <v>564</v>
      </c>
    </row>
    <row r="5754" spans="2:10" x14ac:dyDescent="0.2">
      <c r="B5754" s="203">
        <v>2014</v>
      </c>
      <c r="C5754" s="204">
        <v>49500.95</v>
      </c>
      <c r="D5754" s="205" t="s">
        <v>87</v>
      </c>
      <c r="E5754" s="205" t="s">
        <v>242</v>
      </c>
      <c r="F5754" s="203">
        <v>90</v>
      </c>
      <c r="G5754" s="205" t="s">
        <v>6453</v>
      </c>
      <c r="H5754" s="205" t="s">
        <v>115</v>
      </c>
      <c r="I5754" s="205" t="s">
        <v>576</v>
      </c>
      <c r="J5754" s="205" t="s">
        <v>576</v>
      </c>
    </row>
    <row r="5755" spans="2:10" x14ac:dyDescent="0.2">
      <c r="B5755" s="203">
        <v>2014</v>
      </c>
      <c r="C5755" s="204">
        <v>7974.75</v>
      </c>
      <c r="D5755" s="205" t="s">
        <v>87</v>
      </c>
      <c r="E5755" s="205" t="s">
        <v>242</v>
      </c>
      <c r="F5755" s="203">
        <v>90</v>
      </c>
      <c r="G5755" s="205" t="s">
        <v>6453</v>
      </c>
      <c r="H5755" s="205" t="s">
        <v>115</v>
      </c>
      <c r="I5755" s="205" t="s">
        <v>388</v>
      </c>
      <c r="J5755" s="205" t="s">
        <v>388</v>
      </c>
    </row>
    <row r="5756" spans="2:10" x14ac:dyDescent="0.2">
      <c r="B5756" s="203">
        <v>2014</v>
      </c>
      <c r="C5756" s="204">
        <v>425822.6</v>
      </c>
      <c r="D5756" s="205" t="s">
        <v>87</v>
      </c>
      <c r="E5756" s="205" t="s">
        <v>242</v>
      </c>
      <c r="F5756" s="203">
        <v>90</v>
      </c>
      <c r="G5756" s="205" t="s">
        <v>6453</v>
      </c>
      <c r="H5756" s="205" t="s">
        <v>115</v>
      </c>
      <c r="I5756" s="205" t="s">
        <v>393</v>
      </c>
      <c r="J5756" s="205" t="s">
        <v>393</v>
      </c>
    </row>
    <row r="5757" spans="2:10" x14ac:dyDescent="0.2">
      <c r="B5757" s="203">
        <v>2014</v>
      </c>
      <c r="C5757" s="204">
        <v>0</v>
      </c>
      <c r="D5757" s="205" t="s">
        <v>87</v>
      </c>
      <c r="E5757" s="205" t="s">
        <v>242</v>
      </c>
      <c r="F5757" s="203">
        <v>90</v>
      </c>
      <c r="G5757" s="205" t="s">
        <v>6453</v>
      </c>
      <c r="H5757" s="205" t="s">
        <v>115</v>
      </c>
      <c r="I5757" s="205" t="s">
        <v>349</v>
      </c>
      <c r="J5757" s="205" t="s">
        <v>115</v>
      </c>
    </row>
    <row r="5758" spans="2:10" x14ac:dyDescent="0.2">
      <c r="B5758" s="203">
        <v>2014</v>
      </c>
      <c r="C5758" s="204">
        <v>62600775.479999997</v>
      </c>
      <c r="D5758" s="205" t="s">
        <v>87</v>
      </c>
      <c r="E5758" s="205" t="s">
        <v>242</v>
      </c>
      <c r="F5758" s="203">
        <v>90</v>
      </c>
      <c r="G5758" s="205" t="s">
        <v>6453</v>
      </c>
      <c r="H5758" s="205" t="s">
        <v>246</v>
      </c>
      <c r="I5758" s="205" t="s">
        <v>246</v>
      </c>
      <c r="J5758" s="205" t="s">
        <v>246</v>
      </c>
    </row>
    <row r="5759" spans="2:10" x14ac:dyDescent="0.2">
      <c r="B5759" s="203">
        <v>2014</v>
      </c>
      <c r="C5759" s="204">
        <v>0</v>
      </c>
      <c r="D5759" s="205" t="s">
        <v>87</v>
      </c>
      <c r="E5759" s="205" t="s">
        <v>242</v>
      </c>
      <c r="F5759" s="203">
        <v>90</v>
      </c>
      <c r="G5759" s="205" t="s">
        <v>6453</v>
      </c>
      <c r="H5759" s="205" t="s">
        <v>246</v>
      </c>
      <c r="I5759" s="205" t="s">
        <v>349</v>
      </c>
      <c r="J5759" s="205" t="s">
        <v>246</v>
      </c>
    </row>
    <row r="5760" spans="2:10" x14ac:dyDescent="0.2">
      <c r="B5760" s="203">
        <v>2014</v>
      </c>
      <c r="C5760" s="204">
        <v>81340716.790000007</v>
      </c>
      <c r="D5760" s="205" t="s">
        <v>87</v>
      </c>
      <c r="E5760" s="205" t="s">
        <v>242</v>
      </c>
      <c r="F5760" s="203">
        <v>90</v>
      </c>
      <c r="G5760" s="205" t="s">
        <v>6453</v>
      </c>
      <c r="H5760" s="205" t="s">
        <v>247</v>
      </c>
      <c r="I5760" s="205" t="s">
        <v>523</v>
      </c>
      <c r="J5760" s="205" t="s">
        <v>523</v>
      </c>
    </row>
    <row r="5761" spans="2:10" x14ac:dyDescent="0.2">
      <c r="B5761" s="203">
        <v>2014</v>
      </c>
      <c r="C5761" s="204">
        <v>165621004.44</v>
      </c>
      <c r="D5761" s="205" t="s">
        <v>87</v>
      </c>
      <c r="E5761" s="205" t="s">
        <v>242</v>
      </c>
      <c r="F5761" s="203">
        <v>90</v>
      </c>
      <c r="G5761" s="205" t="s">
        <v>6453</v>
      </c>
      <c r="H5761" s="205" t="s">
        <v>247</v>
      </c>
      <c r="I5761" s="205" t="s">
        <v>440</v>
      </c>
      <c r="J5761" s="205" t="s">
        <v>440</v>
      </c>
    </row>
    <row r="5762" spans="2:10" x14ac:dyDescent="0.2">
      <c r="B5762" s="203">
        <v>2014</v>
      </c>
      <c r="C5762" s="204">
        <v>1806137.5</v>
      </c>
      <c r="D5762" s="205" t="s">
        <v>87</v>
      </c>
      <c r="E5762" s="205" t="s">
        <v>242</v>
      </c>
      <c r="F5762" s="203">
        <v>90</v>
      </c>
      <c r="G5762" s="205" t="s">
        <v>6453</v>
      </c>
      <c r="H5762" s="205" t="s">
        <v>247</v>
      </c>
      <c r="I5762" s="205" t="s">
        <v>458</v>
      </c>
      <c r="J5762" s="205" t="s">
        <v>458</v>
      </c>
    </row>
    <row r="5763" spans="2:10" x14ac:dyDescent="0.2">
      <c r="B5763" s="203">
        <v>2014</v>
      </c>
      <c r="C5763" s="204">
        <v>18019.810000000001</v>
      </c>
      <c r="D5763" s="205" t="s">
        <v>87</v>
      </c>
      <c r="E5763" s="205" t="s">
        <v>242</v>
      </c>
      <c r="F5763" s="203">
        <v>90</v>
      </c>
      <c r="G5763" s="205" t="s">
        <v>6453</v>
      </c>
      <c r="H5763" s="205" t="s">
        <v>247</v>
      </c>
      <c r="I5763" s="205" t="s">
        <v>499</v>
      </c>
      <c r="J5763" s="205" t="s">
        <v>499</v>
      </c>
    </row>
    <row r="5764" spans="2:10" x14ac:dyDescent="0.2">
      <c r="B5764" s="203">
        <v>2014</v>
      </c>
      <c r="C5764" s="204">
        <v>83764.44</v>
      </c>
      <c r="D5764" s="205" t="s">
        <v>87</v>
      </c>
      <c r="E5764" s="205" t="s">
        <v>242</v>
      </c>
      <c r="F5764" s="203">
        <v>90</v>
      </c>
      <c r="G5764" s="205" t="s">
        <v>6453</v>
      </c>
      <c r="H5764" s="205" t="s">
        <v>247</v>
      </c>
      <c r="I5764" s="205" t="s">
        <v>441</v>
      </c>
      <c r="J5764" s="205" t="s">
        <v>441</v>
      </c>
    </row>
    <row r="5765" spans="2:10" x14ac:dyDescent="0.2">
      <c r="B5765" s="203">
        <v>2014</v>
      </c>
      <c r="C5765" s="204">
        <v>402429671.12</v>
      </c>
      <c r="D5765" s="205" t="s">
        <v>87</v>
      </c>
      <c r="E5765" s="205" t="s">
        <v>242</v>
      </c>
      <c r="F5765" s="203">
        <v>90</v>
      </c>
      <c r="G5765" s="205" t="s">
        <v>6453</v>
      </c>
      <c r="H5765" s="205" t="s">
        <v>247</v>
      </c>
      <c r="I5765" s="205" t="s">
        <v>443</v>
      </c>
      <c r="J5765" s="205" t="s">
        <v>443</v>
      </c>
    </row>
    <row r="5766" spans="2:10" x14ac:dyDescent="0.2">
      <c r="B5766" s="203">
        <v>2014</v>
      </c>
      <c r="C5766" s="204">
        <v>0</v>
      </c>
      <c r="D5766" s="205" t="s">
        <v>87</v>
      </c>
      <c r="E5766" s="205" t="s">
        <v>242</v>
      </c>
      <c r="F5766" s="203">
        <v>90</v>
      </c>
      <c r="G5766" s="205" t="s">
        <v>6453</v>
      </c>
      <c r="H5766" s="205" t="s">
        <v>247</v>
      </c>
      <c r="I5766" s="205" t="s">
        <v>444</v>
      </c>
      <c r="J5766" s="205" t="s">
        <v>444</v>
      </c>
    </row>
    <row r="5767" spans="2:10" x14ac:dyDescent="0.2">
      <c r="B5767" s="203">
        <v>2014</v>
      </c>
      <c r="C5767" s="204">
        <v>66992.14</v>
      </c>
      <c r="D5767" s="205" t="s">
        <v>87</v>
      </c>
      <c r="E5767" s="205" t="s">
        <v>242</v>
      </c>
      <c r="F5767" s="203">
        <v>90</v>
      </c>
      <c r="G5767" s="205" t="s">
        <v>6453</v>
      </c>
      <c r="H5767" s="205" t="s">
        <v>247</v>
      </c>
      <c r="I5767" s="205" t="s">
        <v>445</v>
      </c>
      <c r="J5767" s="205" t="s">
        <v>445</v>
      </c>
    </row>
    <row r="5768" spans="2:10" x14ac:dyDescent="0.2">
      <c r="B5768" s="203">
        <v>2014</v>
      </c>
      <c r="C5768" s="204">
        <v>100305117.92</v>
      </c>
      <c r="D5768" s="205" t="s">
        <v>87</v>
      </c>
      <c r="E5768" s="205" t="s">
        <v>242</v>
      </c>
      <c r="F5768" s="203">
        <v>90</v>
      </c>
      <c r="G5768" s="205" t="s">
        <v>6453</v>
      </c>
      <c r="H5768" s="205" t="s">
        <v>247</v>
      </c>
      <c r="I5768" s="205" t="s">
        <v>349</v>
      </c>
      <c r="J5768" s="205" t="s">
        <v>247</v>
      </c>
    </row>
    <row r="5769" spans="2:10" x14ac:dyDescent="0.2">
      <c r="B5769" s="203">
        <v>2014</v>
      </c>
      <c r="C5769" s="204">
        <v>487291551.73000002</v>
      </c>
      <c r="D5769" s="205" t="s">
        <v>87</v>
      </c>
      <c r="E5769" s="205" t="s">
        <v>242</v>
      </c>
      <c r="F5769" s="203">
        <v>90</v>
      </c>
      <c r="G5769" s="205" t="s">
        <v>6453</v>
      </c>
      <c r="H5769" s="205" t="s">
        <v>159</v>
      </c>
      <c r="I5769" s="205" t="s">
        <v>381</v>
      </c>
      <c r="J5769" s="205" t="s">
        <v>381</v>
      </c>
    </row>
    <row r="5770" spans="2:10" x14ac:dyDescent="0.2">
      <c r="B5770" s="203">
        <v>2014</v>
      </c>
      <c r="C5770" s="204">
        <v>220432321.91</v>
      </c>
      <c r="D5770" s="205" t="s">
        <v>87</v>
      </c>
      <c r="E5770" s="205" t="s">
        <v>242</v>
      </c>
      <c r="F5770" s="203">
        <v>90</v>
      </c>
      <c r="G5770" s="205" t="s">
        <v>6453</v>
      </c>
      <c r="H5770" s="205" t="s">
        <v>159</v>
      </c>
      <c r="I5770" s="205" t="s">
        <v>160</v>
      </c>
      <c r="J5770" s="205" t="s">
        <v>160</v>
      </c>
    </row>
    <row r="5771" spans="2:10" x14ac:dyDescent="0.2">
      <c r="B5771" s="203">
        <v>2014</v>
      </c>
      <c r="C5771" s="204">
        <v>0</v>
      </c>
      <c r="D5771" s="205" t="s">
        <v>87</v>
      </c>
      <c r="E5771" s="205" t="s">
        <v>242</v>
      </c>
      <c r="F5771" s="203">
        <v>90</v>
      </c>
      <c r="G5771" s="205" t="s">
        <v>6453</v>
      </c>
      <c r="H5771" s="205" t="s">
        <v>159</v>
      </c>
      <c r="I5771" s="205" t="s">
        <v>349</v>
      </c>
      <c r="J5771" s="205" t="s">
        <v>159</v>
      </c>
    </row>
    <row r="5772" spans="2:10" x14ac:dyDescent="0.2">
      <c r="B5772" s="203">
        <v>2014</v>
      </c>
      <c r="C5772" s="204">
        <v>3093629.49</v>
      </c>
      <c r="D5772" s="205" t="s">
        <v>87</v>
      </c>
      <c r="E5772" s="205" t="s">
        <v>242</v>
      </c>
      <c r="F5772" s="203">
        <v>90</v>
      </c>
      <c r="G5772" s="205" t="s">
        <v>6453</v>
      </c>
      <c r="H5772" s="205" t="s">
        <v>250</v>
      </c>
      <c r="I5772" s="205" t="s">
        <v>251</v>
      </c>
      <c r="J5772" s="205" t="s">
        <v>251</v>
      </c>
    </row>
    <row r="5773" spans="2:10" x14ac:dyDescent="0.2">
      <c r="B5773" s="203">
        <v>2014</v>
      </c>
      <c r="C5773" s="204">
        <v>12089461.43</v>
      </c>
      <c r="D5773" s="205" t="s">
        <v>87</v>
      </c>
      <c r="E5773" s="205" t="s">
        <v>242</v>
      </c>
      <c r="F5773" s="203">
        <v>90</v>
      </c>
      <c r="G5773" s="205" t="s">
        <v>6453</v>
      </c>
      <c r="H5773" s="205" t="s">
        <v>250</v>
      </c>
      <c r="I5773" s="205" t="s">
        <v>252</v>
      </c>
      <c r="J5773" s="205" t="s">
        <v>252</v>
      </c>
    </row>
    <row r="5774" spans="2:10" x14ac:dyDescent="0.2">
      <c r="B5774" s="203">
        <v>2014</v>
      </c>
      <c r="C5774" s="204">
        <v>22772544.489999998</v>
      </c>
      <c r="D5774" s="205" t="s">
        <v>87</v>
      </c>
      <c r="E5774" s="205" t="s">
        <v>242</v>
      </c>
      <c r="F5774" s="203">
        <v>90</v>
      </c>
      <c r="G5774" s="205" t="s">
        <v>6453</v>
      </c>
      <c r="H5774" s="205" t="s">
        <v>250</v>
      </c>
      <c r="I5774" s="205" t="s">
        <v>253</v>
      </c>
      <c r="J5774" s="205" t="s">
        <v>253</v>
      </c>
    </row>
    <row r="5775" spans="2:10" x14ac:dyDescent="0.2">
      <c r="B5775" s="203">
        <v>2014</v>
      </c>
      <c r="C5775" s="204">
        <v>2963438.68</v>
      </c>
      <c r="D5775" s="205" t="s">
        <v>87</v>
      </c>
      <c r="E5775" s="205" t="s">
        <v>242</v>
      </c>
      <c r="F5775" s="203">
        <v>90</v>
      </c>
      <c r="G5775" s="205" t="s">
        <v>6453</v>
      </c>
      <c r="H5775" s="205" t="s">
        <v>250</v>
      </c>
      <c r="I5775" s="205" t="s">
        <v>254</v>
      </c>
      <c r="J5775" s="205" t="s">
        <v>254</v>
      </c>
    </row>
    <row r="5776" spans="2:10" x14ac:dyDescent="0.2">
      <c r="B5776" s="203">
        <v>2014</v>
      </c>
      <c r="C5776" s="204">
        <v>0</v>
      </c>
      <c r="D5776" s="205" t="s">
        <v>87</v>
      </c>
      <c r="E5776" s="205" t="s">
        <v>242</v>
      </c>
      <c r="F5776" s="203">
        <v>90</v>
      </c>
      <c r="G5776" s="205" t="s">
        <v>6453</v>
      </c>
      <c r="H5776" s="205" t="s">
        <v>250</v>
      </c>
      <c r="I5776" s="205" t="s">
        <v>349</v>
      </c>
      <c r="J5776" s="205" t="s">
        <v>250</v>
      </c>
    </row>
    <row r="5777" spans="2:10" x14ac:dyDescent="0.2">
      <c r="B5777" s="203">
        <v>2014</v>
      </c>
      <c r="C5777" s="204">
        <v>19374875.370000001</v>
      </c>
      <c r="D5777" s="205" t="s">
        <v>87</v>
      </c>
      <c r="E5777" s="205" t="s">
        <v>242</v>
      </c>
      <c r="F5777" s="203">
        <v>90</v>
      </c>
      <c r="G5777" s="205" t="s">
        <v>6453</v>
      </c>
      <c r="H5777" s="205" t="s">
        <v>250</v>
      </c>
      <c r="I5777" s="205" t="s">
        <v>255</v>
      </c>
      <c r="J5777" s="205" t="s">
        <v>255</v>
      </c>
    </row>
    <row r="5778" spans="2:10" x14ac:dyDescent="0.2">
      <c r="B5778" s="203">
        <v>2014</v>
      </c>
      <c r="C5778" s="204">
        <v>6120448.2699999996</v>
      </c>
      <c r="D5778" s="205" t="s">
        <v>87</v>
      </c>
      <c r="E5778" s="205" t="s">
        <v>242</v>
      </c>
      <c r="F5778" s="203">
        <v>90</v>
      </c>
      <c r="G5778" s="205" t="s">
        <v>6453</v>
      </c>
      <c r="H5778" s="205" t="s">
        <v>250</v>
      </c>
      <c r="I5778" s="205" t="s">
        <v>256</v>
      </c>
      <c r="J5778" s="205" t="s">
        <v>256</v>
      </c>
    </row>
    <row r="5779" spans="2:10" x14ac:dyDescent="0.2">
      <c r="B5779" s="203">
        <v>2014</v>
      </c>
      <c r="C5779" s="204">
        <v>15397767.109999999</v>
      </c>
      <c r="D5779" s="205" t="s">
        <v>87</v>
      </c>
      <c r="E5779" s="205" t="s">
        <v>242</v>
      </c>
      <c r="F5779" s="203">
        <v>90</v>
      </c>
      <c r="G5779" s="205" t="s">
        <v>6453</v>
      </c>
      <c r="H5779" s="205" t="s">
        <v>257</v>
      </c>
      <c r="I5779" s="205" t="s">
        <v>257</v>
      </c>
      <c r="J5779" s="205" t="s">
        <v>257</v>
      </c>
    </row>
    <row r="5780" spans="2:10" x14ac:dyDescent="0.2">
      <c r="B5780" s="203">
        <v>2014</v>
      </c>
      <c r="C5780" s="204">
        <v>0</v>
      </c>
      <c r="D5780" s="205" t="s">
        <v>87</v>
      </c>
      <c r="E5780" s="205" t="s">
        <v>242</v>
      </c>
      <c r="F5780" s="203">
        <v>90</v>
      </c>
      <c r="G5780" s="205" t="s">
        <v>6453</v>
      </c>
      <c r="H5780" s="205" t="s">
        <v>257</v>
      </c>
      <c r="I5780" s="205" t="s">
        <v>349</v>
      </c>
      <c r="J5780" s="205" t="s">
        <v>257</v>
      </c>
    </row>
    <row r="5781" spans="2:10" x14ac:dyDescent="0.2">
      <c r="B5781" s="203">
        <v>2014</v>
      </c>
      <c r="C5781" s="204">
        <v>1639850.62</v>
      </c>
      <c r="D5781" s="205" t="s">
        <v>87</v>
      </c>
      <c r="E5781" s="205" t="s">
        <v>242</v>
      </c>
      <c r="F5781" s="203">
        <v>90</v>
      </c>
      <c r="G5781" s="205" t="s">
        <v>6453</v>
      </c>
      <c r="H5781" s="205" t="s">
        <v>504</v>
      </c>
      <c r="I5781" s="205" t="s">
        <v>234</v>
      </c>
      <c r="J5781" s="205" t="s">
        <v>234</v>
      </c>
    </row>
    <row r="5782" spans="2:10" x14ac:dyDescent="0.2">
      <c r="B5782" s="203">
        <v>2014</v>
      </c>
      <c r="C5782" s="204">
        <v>0</v>
      </c>
      <c r="D5782" s="205" t="s">
        <v>87</v>
      </c>
      <c r="E5782" s="205" t="s">
        <v>242</v>
      </c>
      <c r="F5782" s="203">
        <v>90</v>
      </c>
      <c r="G5782" s="205" t="s">
        <v>6453</v>
      </c>
      <c r="H5782" s="205" t="s">
        <v>504</v>
      </c>
      <c r="I5782" s="205" t="s">
        <v>349</v>
      </c>
      <c r="J5782" s="205" t="s">
        <v>504</v>
      </c>
    </row>
    <row r="5783" spans="2:10" x14ac:dyDescent="0.2">
      <c r="B5783" s="203">
        <v>2014</v>
      </c>
      <c r="C5783" s="204">
        <v>1549196050.3699999</v>
      </c>
      <c r="D5783" s="205" t="s">
        <v>87</v>
      </c>
      <c r="E5783" s="205" t="s">
        <v>242</v>
      </c>
      <c r="F5783" s="203">
        <v>90</v>
      </c>
      <c r="G5783" s="205" t="s">
        <v>6453</v>
      </c>
      <c r="H5783" s="205" t="s">
        <v>507</v>
      </c>
      <c r="I5783" s="205" t="s">
        <v>532</v>
      </c>
      <c r="J5783" s="205" t="s">
        <v>532</v>
      </c>
    </row>
    <row r="5784" spans="2:10" x14ac:dyDescent="0.2">
      <c r="B5784" s="203">
        <v>2014</v>
      </c>
      <c r="C5784" s="204">
        <v>960058999.72000003</v>
      </c>
      <c r="D5784" s="205" t="s">
        <v>87</v>
      </c>
      <c r="E5784" s="205" t="s">
        <v>242</v>
      </c>
      <c r="F5784" s="203">
        <v>90</v>
      </c>
      <c r="G5784" s="205" t="s">
        <v>6453</v>
      </c>
      <c r="H5784" s="205" t="s">
        <v>507</v>
      </c>
      <c r="I5784" s="205" t="s">
        <v>533</v>
      </c>
      <c r="J5784" s="205" t="s">
        <v>533</v>
      </c>
    </row>
    <row r="5785" spans="2:10" x14ac:dyDescent="0.2">
      <c r="B5785" s="203">
        <v>2014</v>
      </c>
      <c r="C5785" s="204">
        <v>0</v>
      </c>
      <c r="D5785" s="205" t="s">
        <v>87</v>
      </c>
      <c r="E5785" s="205" t="s">
        <v>242</v>
      </c>
      <c r="F5785" s="203">
        <v>90</v>
      </c>
      <c r="G5785" s="205" t="s">
        <v>6453</v>
      </c>
      <c r="H5785" s="205" t="s">
        <v>507</v>
      </c>
      <c r="I5785" s="205" t="s">
        <v>349</v>
      </c>
      <c r="J5785" s="205" t="s">
        <v>507</v>
      </c>
    </row>
    <row r="5786" spans="2:10" x14ac:dyDescent="0.2">
      <c r="B5786" s="203">
        <v>2014</v>
      </c>
      <c r="C5786" s="204">
        <v>88290916.159999996</v>
      </c>
      <c r="D5786" s="205" t="s">
        <v>87</v>
      </c>
      <c r="E5786" s="205" t="s">
        <v>242</v>
      </c>
      <c r="F5786" s="203">
        <v>90</v>
      </c>
      <c r="G5786" s="205" t="s">
        <v>6453</v>
      </c>
      <c r="H5786" s="205" t="s">
        <v>534</v>
      </c>
      <c r="I5786" s="205" t="s">
        <v>540</v>
      </c>
      <c r="J5786" s="205" t="s">
        <v>540</v>
      </c>
    </row>
    <row r="5787" spans="2:10" x14ac:dyDescent="0.2">
      <c r="B5787" s="203">
        <v>2014</v>
      </c>
      <c r="C5787" s="204">
        <v>2094156.47</v>
      </c>
      <c r="D5787" s="205" t="s">
        <v>87</v>
      </c>
      <c r="E5787" s="205" t="s">
        <v>242</v>
      </c>
      <c r="F5787" s="203">
        <v>90</v>
      </c>
      <c r="G5787" s="205" t="s">
        <v>6453</v>
      </c>
      <c r="H5787" s="205" t="s">
        <v>534</v>
      </c>
      <c r="I5787" s="205" t="s">
        <v>535</v>
      </c>
      <c r="J5787" s="205" t="s">
        <v>535</v>
      </c>
    </row>
    <row r="5788" spans="2:10" x14ac:dyDescent="0.2">
      <c r="B5788" s="203">
        <v>2014</v>
      </c>
      <c r="C5788" s="204">
        <v>67357089.700000003</v>
      </c>
      <c r="D5788" s="205" t="s">
        <v>87</v>
      </c>
      <c r="E5788" s="205" t="s">
        <v>242</v>
      </c>
      <c r="F5788" s="203">
        <v>90</v>
      </c>
      <c r="G5788" s="205" t="s">
        <v>6453</v>
      </c>
      <c r="H5788" s="205" t="s">
        <v>534</v>
      </c>
      <c r="I5788" s="205" t="s">
        <v>541</v>
      </c>
      <c r="J5788" s="205" t="s">
        <v>541</v>
      </c>
    </row>
    <row r="5789" spans="2:10" x14ac:dyDescent="0.2">
      <c r="B5789" s="203">
        <v>2014</v>
      </c>
      <c r="C5789" s="204">
        <v>25280781.27</v>
      </c>
      <c r="D5789" s="205" t="s">
        <v>87</v>
      </c>
      <c r="E5789" s="205" t="s">
        <v>242</v>
      </c>
      <c r="F5789" s="203">
        <v>90</v>
      </c>
      <c r="G5789" s="205" t="s">
        <v>6453</v>
      </c>
      <c r="H5789" s="205" t="s">
        <v>534</v>
      </c>
      <c r="I5789" s="205" t="s">
        <v>542</v>
      </c>
      <c r="J5789" s="205" t="s">
        <v>542</v>
      </c>
    </row>
    <row r="5790" spans="2:10" x14ac:dyDescent="0.2">
      <c r="B5790" s="203">
        <v>2014</v>
      </c>
      <c r="C5790" s="204">
        <v>35091521.549999997</v>
      </c>
      <c r="D5790" s="205" t="s">
        <v>87</v>
      </c>
      <c r="E5790" s="205" t="s">
        <v>242</v>
      </c>
      <c r="F5790" s="203">
        <v>90</v>
      </c>
      <c r="G5790" s="205" t="s">
        <v>6453</v>
      </c>
      <c r="H5790" s="205" t="s">
        <v>534</v>
      </c>
      <c r="I5790" s="205" t="s">
        <v>228</v>
      </c>
      <c r="J5790" s="205" t="s">
        <v>228</v>
      </c>
    </row>
    <row r="5791" spans="2:10" x14ac:dyDescent="0.2">
      <c r="B5791" s="203">
        <v>2014</v>
      </c>
      <c r="C5791" s="204">
        <v>0</v>
      </c>
      <c r="D5791" s="205" t="s">
        <v>87</v>
      </c>
      <c r="E5791" s="205" t="s">
        <v>242</v>
      </c>
      <c r="F5791" s="203">
        <v>90</v>
      </c>
      <c r="G5791" s="205" t="s">
        <v>6453</v>
      </c>
      <c r="H5791" s="205" t="s">
        <v>534</v>
      </c>
      <c r="I5791" s="205" t="s">
        <v>349</v>
      </c>
      <c r="J5791" s="205" t="s">
        <v>534</v>
      </c>
    </row>
    <row r="5792" spans="2:10" x14ac:dyDescent="0.2">
      <c r="B5792" s="203">
        <v>2014</v>
      </c>
      <c r="C5792" s="204">
        <v>4490959.5199999996</v>
      </c>
      <c r="D5792" s="205" t="s">
        <v>87</v>
      </c>
      <c r="E5792" s="205" t="s">
        <v>242</v>
      </c>
      <c r="F5792" s="203">
        <v>90</v>
      </c>
      <c r="G5792" s="205" t="s">
        <v>6453</v>
      </c>
      <c r="H5792" s="205" t="s">
        <v>233</v>
      </c>
      <c r="I5792" s="205" t="s">
        <v>233</v>
      </c>
      <c r="J5792" s="205" t="s">
        <v>233</v>
      </c>
    </row>
    <row r="5793" spans="2:10" x14ac:dyDescent="0.2">
      <c r="B5793" s="203">
        <v>2014</v>
      </c>
      <c r="C5793" s="204">
        <v>0</v>
      </c>
      <c r="D5793" s="205" t="s">
        <v>87</v>
      </c>
      <c r="E5793" s="205" t="s">
        <v>242</v>
      </c>
      <c r="F5793" s="203">
        <v>90</v>
      </c>
      <c r="G5793" s="205" t="s">
        <v>6453</v>
      </c>
      <c r="H5793" s="205" t="s">
        <v>233</v>
      </c>
      <c r="I5793" s="205" t="s">
        <v>349</v>
      </c>
      <c r="J5793" s="205" t="s">
        <v>233</v>
      </c>
    </row>
    <row r="5794" spans="2:10" x14ac:dyDescent="0.2">
      <c r="B5794" s="203">
        <v>2014</v>
      </c>
      <c r="C5794" s="204">
        <v>0</v>
      </c>
      <c r="D5794" s="205" t="s">
        <v>87</v>
      </c>
      <c r="E5794" s="205" t="s">
        <v>242</v>
      </c>
      <c r="F5794" s="203">
        <v>90</v>
      </c>
      <c r="G5794" s="205" t="s">
        <v>6453</v>
      </c>
      <c r="H5794" s="205" t="s">
        <v>349</v>
      </c>
      <c r="I5794" s="205" t="s">
        <v>349</v>
      </c>
      <c r="J5794" s="205" t="s">
        <v>349</v>
      </c>
    </row>
    <row r="5795" spans="2:10" x14ac:dyDescent="0.2">
      <c r="B5795" s="203">
        <v>2014</v>
      </c>
      <c r="C5795" s="204">
        <v>17416845.640000001</v>
      </c>
      <c r="D5795" s="205" t="s">
        <v>87</v>
      </c>
      <c r="E5795" s="205" t="s">
        <v>242</v>
      </c>
      <c r="F5795" s="203">
        <v>90</v>
      </c>
      <c r="G5795" s="205" t="s">
        <v>6453</v>
      </c>
      <c r="H5795" s="205" t="s">
        <v>236</v>
      </c>
      <c r="I5795" s="205" t="s">
        <v>357</v>
      </c>
      <c r="J5795" s="205" t="s">
        <v>357</v>
      </c>
    </row>
    <row r="5796" spans="2:10" x14ac:dyDescent="0.2">
      <c r="B5796" s="203">
        <v>2014</v>
      </c>
      <c r="C5796" s="204">
        <v>103645.36</v>
      </c>
      <c r="D5796" s="205" t="s">
        <v>87</v>
      </c>
      <c r="E5796" s="205" t="s">
        <v>242</v>
      </c>
      <c r="F5796" s="203">
        <v>90</v>
      </c>
      <c r="G5796" s="205" t="s">
        <v>6453</v>
      </c>
      <c r="H5796" s="205" t="s">
        <v>236</v>
      </c>
      <c r="I5796" s="205" t="s">
        <v>537</v>
      </c>
      <c r="J5796" s="205" t="s">
        <v>537</v>
      </c>
    </row>
    <row r="5797" spans="2:10" x14ac:dyDescent="0.2">
      <c r="B5797" s="203">
        <v>2014</v>
      </c>
      <c r="C5797" s="204">
        <v>40741151.880000003</v>
      </c>
      <c r="D5797" s="205" t="s">
        <v>87</v>
      </c>
      <c r="E5797" s="205" t="s">
        <v>242</v>
      </c>
      <c r="F5797" s="203">
        <v>90</v>
      </c>
      <c r="G5797" s="205" t="s">
        <v>6453</v>
      </c>
      <c r="H5797" s="205" t="s">
        <v>236</v>
      </c>
      <c r="I5797" s="205" t="s">
        <v>538</v>
      </c>
      <c r="J5797" s="205" t="s">
        <v>538</v>
      </c>
    </row>
    <row r="5798" spans="2:10" x14ac:dyDescent="0.2">
      <c r="B5798" s="203">
        <v>2014</v>
      </c>
      <c r="C5798" s="204">
        <v>245754.14</v>
      </c>
      <c r="D5798" s="205" t="s">
        <v>87</v>
      </c>
      <c r="E5798" s="205" t="s">
        <v>242</v>
      </c>
      <c r="F5798" s="203">
        <v>90</v>
      </c>
      <c r="G5798" s="205" t="s">
        <v>6453</v>
      </c>
      <c r="H5798" s="205" t="s">
        <v>236</v>
      </c>
      <c r="I5798" s="205" t="s">
        <v>349</v>
      </c>
      <c r="J5798" s="205" t="s">
        <v>236</v>
      </c>
    </row>
    <row r="5799" spans="2:10" x14ac:dyDescent="0.2">
      <c r="B5799" s="203">
        <v>2014</v>
      </c>
      <c r="C5799" s="204">
        <v>340439032.56999999</v>
      </c>
      <c r="D5799" s="205" t="s">
        <v>87</v>
      </c>
      <c r="E5799" s="205" t="s">
        <v>242</v>
      </c>
      <c r="F5799" s="203">
        <v>90</v>
      </c>
      <c r="G5799" s="205" t="s">
        <v>6453</v>
      </c>
      <c r="H5799" s="205" t="s">
        <v>260</v>
      </c>
      <c r="I5799" s="205" t="s">
        <v>261</v>
      </c>
      <c r="J5799" s="205" t="s">
        <v>261</v>
      </c>
    </row>
    <row r="5800" spans="2:10" x14ac:dyDescent="0.2">
      <c r="B5800" s="203">
        <v>2014</v>
      </c>
      <c r="C5800" s="204">
        <v>49458518.850000001</v>
      </c>
      <c r="D5800" s="205" t="s">
        <v>87</v>
      </c>
      <c r="E5800" s="205" t="s">
        <v>242</v>
      </c>
      <c r="F5800" s="203">
        <v>90</v>
      </c>
      <c r="G5800" s="205" t="s">
        <v>6453</v>
      </c>
      <c r="H5800" s="205" t="s">
        <v>260</v>
      </c>
      <c r="I5800" s="205" t="s">
        <v>374</v>
      </c>
      <c r="J5800" s="205" t="s">
        <v>374</v>
      </c>
    </row>
    <row r="5801" spans="2:10" x14ac:dyDescent="0.2">
      <c r="B5801" s="203">
        <v>2014</v>
      </c>
      <c r="C5801" s="204">
        <v>25328755.399999999</v>
      </c>
      <c r="D5801" s="205" t="s">
        <v>87</v>
      </c>
      <c r="E5801" s="205" t="s">
        <v>242</v>
      </c>
      <c r="F5801" s="203">
        <v>90</v>
      </c>
      <c r="G5801" s="205" t="s">
        <v>6453</v>
      </c>
      <c r="H5801" s="205" t="s">
        <v>260</v>
      </c>
      <c r="I5801" s="205" t="s">
        <v>543</v>
      </c>
      <c r="J5801" s="205" t="s">
        <v>543</v>
      </c>
    </row>
    <row r="5802" spans="2:10" x14ac:dyDescent="0.2">
      <c r="B5802" s="203">
        <v>2014</v>
      </c>
      <c r="C5802" s="204">
        <v>50320354.789999999</v>
      </c>
      <c r="D5802" s="205" t="s">
        <v>87</v>
      </c>
      <c r="E5802" s="205" t="s">
        <v>242</v>
      </c>
      <c r="F5802" s="203">
        <v>90</v>
      </c>
      <c r="G5802" s="205" t="s">
        <v>6453</v>
      </c>
      <c r="H5802" s="205" t="s">
        <v>260</v>
      </c>
      <c r="I5802" s="205" t="s">
        <v>446</v>
      </c>
      <c r="J5802" s="205" t="s">
        <v>446</v>
      </c>
    </row>
    <row r="5803" spans="2:10" x14ac:dyDescent="0.2">
      <c r="B5803" s="203">
        <v>2014</v>
      </c>
      <c r="C5803" s="204">
        <v>14664397.18</v>
      </c>
      <c r="D5803" s="205" t="s">
        <v>87</v>
      </c>
      <c r="E5803" s="205" t="s">
        <v>242</v>
      </c>
      <c r="F5803" s="203">
        <v>90</v>
      </c>
      <c r="G5803" s="205" t="s">
        <v>6453</v>
      </c>
      <c r="H5803" s="205" t="s">
        <v>260</v>
      </c>
      <c r="I5803" s="205" t="s">
        <v>263</v>
      </c>
      <c r="J5803" s="205" t="s">
        <v>263</v>
      </c>
    </row>
    <row r="5804" spans="2:10" x14ac:dyDescent="0.2">
      <c r="B5804" s="203">
        <v>2014</v>
      </c>
      <c r="C5804" s="204">
        <v>1194186898.1199999</v>
      </c>
      <c r="D5804" s="205" t="s">
        <v>87</v>
      </c>
      <c r="E5804" s="205" t="s">
        <v>242</v>
      </c>
      <c r="F5804" s="203">
        <v>90</v>
      </c>
      <c r="G5804" s="205" t="s">
        <v>6453</v>
      </c>
      <c r="H5804" s="205" t="s">
        <v>260</v>
      </c>
      <c r="I5804" s="205" t="s">
        <v>264</v>
      </c>
      <c r="J5804" s="205" t="s">
        <v>264</v>
      </c>
    </row>
    <row r="5805" spans="2:10" x14ac:dyDescent="0.2">
      <c r="B5805" s="203">
        <v>2014</v>
      </c>
      <c r="C5805" s="204">
        <v>26429570.190000001</v>
      </c>
      <c r="D5805" s="205" t="s">
        <v>87</v>
      </c>
      <c r="E5805" s="205" t="s">
        <v>242</v>
      </c>
      <c r="F5805" s="203">
        <v>90</v>
      </c>
      <c r="G5805" s="205" t="s">
        <v>6453</v>
      </c>
      <c r="H5805" s="205" t="s">
        <v>260</v>
      </c>
      <c r="I5805" s="205" t="s">
        <v>265</v>
      </c>
      <c r="J5805" s="205" t="s">
        <v>265</v>
      </c>
    </row>
    <row r="5806" spans="2:10" x14ac:dyDescent="0.2">
      <c r="B5806" s="203">
        <v>2014</v>
      </c>
      <c r="C5806" s="204">
        <v>2041873.32</v>
      </c>
      <c r="D5806" s="205" t="s">
        <v>87</v>
      </c>
      <c r="E5806" s="205" t="s">
        <v>242</v>
      </c>
      <c r="F5806" s="203">
        <v>90</v>
      </c>
      <c r="G5806" s="205" t="s">
        <v>6453</v>
      </c>
      <c r="H5806" s="205" t="s">
        <v>260</v>
      </c>
      <c r="I5806" s="205" t="s">
        <v>544</v>
      </c>
      <c r="J5806" s="205" t="s">
        <v>544</v>
      </c>
    </row>
    <row r="5807" spans="2:10" x14ac:dyDescent="0.2">
      <c r="B5807" s="203">
        <v>2014</v>
      </c>
      <c r="C5807" s="204">
        <v>1613084.25</v>
      </c>
      <c r="D5807" s="205" t="s">
        <v>87</v>
      </c>
      <c r="E5807" s="205" t="s">
        <v>242</v>
      </c>
      <c r="F5807" s="203">
        <v>90</v>
      </c>
      <c r="G5807" s="205" t="s">
        <v>6453</v>
      </c>
      <c r="H5807" s="205" t="s">
        <v>260</v>
      </c>
      <c r="I5807" s="205" t="s">
        <v>471</v>
      </c>
      <c r="J5807" s="205" t="s">
        <v>471</v>
      </c>
    </row>
    <row r="5808" spans="2:10" x14ac:dyDescent="0.2">
      <c r="B5808" s="203">
        <v>2014</v>
      </c>
      <c r="C5808" s="204">
        <v>2164065.2599999998</v>
      </c>
      <c r="D5808" s="205" t="s">
        <v>87</v>
      </c>
      <c r="E5808" s="205" t="s">
        <v>242</v>
      </c>
      <c r="F5808" s="203">
        <v>90</v>
      </c>
      <c r="G5808" s="205" t="s">
        <v>6453</v>
      </c>
      <c r="H5808" s="205" t="s">
        <v>260</v>
      </c>
      <c r="I5808" s="205" t="s">
        <v>266</v>
      </c>
      <c r="J5808" s="205" t="s">
        <v>266</v>
      </c>
    </row>
    <row r="5809" spans="2:10" x14ac:dyDescent="0.2">
      <c r="B5809" s="203">
        <v>2014</v>
      </c>
      <c r="C5809" s="204">
        <v>133535875.70999999</v>
      </c>
      <c r="D5809" s="205" t="s">
        <v>87</v>
      </c>
      <c r="E5809" s="205" t="s">
        <v>242</v>
      </c>
      <c r="F5809" s="203">
        <v>90</v>
      </c>
      <c r="G5809" s="205" t="s">
        <v>6453</v>
      </c>
      <c r="H5809" s="205" t="s">
        <v>260</v>
      </c>
      <c r="I5809" s="205" t="s">
        <v>268</v>
      </c>
      <c r="J5809" s="205" t="s">
        <v>268</v>
      </c>
    </row>
    <row r="5810" spans="2:10" x14ac:dyDescent="0.2">
      <c r="B5810" s="203">
        <v>2014</v>
      </c>
      <c r="C5810" s="204">
        <v>317036.56</v>
      </c>
      <c r="D5810" s="205" t="s">
        <v>87</v>
      </c>
      <c r="E5810" s="205" t="s">
        <v>242</v>
      </c>
      <c r="F5810" s="203">
        <v>90</v>
      </c>
      <c r="G5810" s="205" t="s">
        <v>6453</v>
      </c>
      <c r="H5810" s="205" t="s">
        <v>260</v>
      </c>
      <c r="I5810" s="205" t="s">
        <v>270</v>
      </c>
      <c r="J5810" s="205" t="s">
        <v>270</v>
      </c>
    </row>
    <row r="5811" spans="2:10" x14ac:dyDescent="0.2">
      <c r="B5811" s="203">
        <v>2014</v>
      </c>
      <c r="C5811" s="204">
        <v>4880899.38</v>
      </c>
      <c r="D5811" s="205" t="s">
        <v>87</v>
      </c>
      <c r="E5811" s="205" t="s">
        <v>242</v>
      </c>
      <c r="F5811" s="203">
        <v>90</v>
      </c>
      <c r="G5811" s="205" t="s">
        <v>6453</v>
      </c>
      <c r="H5811" s="205" t="s">
        <v>260</v>
      </c>
      <c r="I5811" s="205" t="s">
        <v>271</v>
      </c>
      <c r="J5811" s="205" t="s">
        <v>271</v>
      </c>
    </row>
    <row r="5812" spans="2:10" x14ac:dyDescent="0.2">
      <c r="B5812" s="203">
        <v>2014</v>
      </c>
      <c r="C5812" s="204">
        <v>22702782.379999999</v>
      </c>
      <c r="D5812" s="205" t="s">
        <v>87</v>
      </c>
      <c r="E5812" s="205" t="s">
        <v>242</v>
      </c>
      <c r="F5812" s="203">
        <v>90</v>
      </c>
      <c r="G5812" s="205" t="s">
        <v>6453</v>
      </c>
      <c r="H5812" s="205" t="s">
        <v>260</v>
      </c>
      <c r="I5812" s="205" t="s">
        <v>429</v>
      </c>
      <c r="J5812" s="205" t="s">
        <v>429</v>
      </c>
    </row>
    <row r="5813" spans="2:10" x14ac:dyDescent="0.2">
      <c r="B5813" s="203">
        <v>2014</v>
      </c>
      <c r="C5813" s="204">
        <v>3851.8</v>
      </c>
      <c r="D5813" s="205" t="s">
        <v>87</v>
      </c>
      <c r="E5813" s="205" t="s">
        <v>242</v>
      </c>
      <c r="F5813" s="203">
        <v>90</v>
      </c>
      <c r="G5813" s="205" t="s">
        <v>6453</v>
      </c>
      <c r="H5813" s="205" t="s">
        <v>260</v>
      </c>
      <c r="I5813" s="205" t="s">
        <v>272</v>
      </c>
      <c r="J5813" s="205" t="s">
        <v>272</v>
      </c>
    </row>
    <row r="5814" spans="2:10" x14ac:dyDescent="0.2">
      <c r="B5814" s="203">
        <v>2014</v>
      </c>
      <c r="C5814" s="204">
        <v>62301041</v>
      </c>
      <c r="D5814" s="205" t="s">
        <v>87</v>
      </c>
      <c r="E5814" s="205" t="s">
        <v>242</v>
      </c>
      <c r="F5814" s="203">
        <v>90</v>
      </c>
      <c r="G5814" s="205" t="s">
        <v>6453</v>
      </c>
      <c r="H5814" s="205" t="s">
        <v>260</v>
      </c>
      <c r="I5814" s="205" t="s">
        <v>472</v>
      </c>
      <c r="J5814" s="205" t="s">
        <v>472</v>
      </c>
    </row>
    <row r="5815" spans="2:10" x14ac:dyDescent="0.2">
      <c r="B5815" s="203">
        <v>2014</v>
      </c>
      <c r="C5815" s="204">
        <v>344792885</v>
      </c>
      <c r="D5815" s="205" t="s">
        <v>87</v>
      </c>
      <c r="E5815" s="205" t="s">
        <v>242</v>
      </c>
      <c r="F5815" s="203">
        <v>90</v>
      </c>
      <c r="G5815" s="205" t="s">
        <v>6453</v>
      </c>
      <c r="H5815" s="205" t="s">
        <v>260</v>
      </c>
      <c r="I5815" s="205" t="s">
        <v>273</v>
      </c>
      <c r="J5815" s="205" t="s">
        <v>273</v>
      </c>
    </row>
    <row r="5816" spans="2:10" x14ac:dyDescent="0.2">
      <c r="B5816" s="203">
        <v>2014</v>
      </c>
      <c r="C5816" s="204">
        <v>33768.879999999997</v>
      </c>
      <c r="D5816" s="205" t="s">
        <v>87</v>
      </c>
      <c r="E5816" s="205" t="s">
        <v>242</v>
      </c>
      <c r="F5816" s="203">
        <v>90</v>
      </c>
      <c r="G5816" s="205" t="s">
        <v>6453</v>
      </c>
      <c r="H5816" s="205" t="s">
        <v>260</v>
      </c>
      <c r="I5816" s="205" t="s">
        <v>275</v>
      </c>
      <c r="J5816" s="205" t="s">
        <v>275</v>
      </c>
    </row>
    <row r="5817" spans="2:10" x14ac:dyDescent="0.2">
      <c r="B5817" s="203">
        <v>2014</v>
      </c>
      <c r="C5817" s="204">
        <v>577849.59</v>
      </c>
      <c r="D5817" s="205" t="s">
        <v>87</v>
      </c>
      <c r="E5817" s="205" t="s">
        <v>242</v>
      </c>
      <c r="F5817" s="203">
        <v>90</v>
      </c>
      <c r="G5817" s="205" t="s">
        <v>6453</v>
      </c>
      <c r="H5817" s="205" t="s">
        <v>260</v>
      </c>
      <c r="I5817" s="205" t="s">
        <v>276</v>
      </c>
      <c r="J5817" s="205" t="s">
        <v>276</v>
      </c>
    </row>
    <row r="5818" spans="2:10" x14ac:dyDescent="0.2">
      <c r="B5818" s="203">
        <v>2014</v>
      </c>
      <c r="C5818" s="204">
        <v>2978588.58</v>
      </c>
      <c r="D5818" s="205" t="s">
        <v>87</v>
      </c>
      <c r="E5818" s="205" t="s">
        <v>242</v>
      </c>
      <c r="F5818" s="203">
        <v>90</v>
      </c>
      <c r="G5818" s="205" t="s">
        <v>6453</v>
      </c>
      <c r="H5818" s="205" t="s">
        <v>260</v>
      </c>
      <c r="I5818" s="205" t="s">
        <v>277</v>
      </c>
      <c r="J5818" s="205" t="s">
        <v>277</v>
      </c>
    </row>
    <row r="5819" spans="2:10" x14ac:dyDescent="0.2">
      <c r="B5819" s="203">
        <v>2014</v>
      </c>
      <c r="C5819" s="204">
        <v>431399.99</v>
      </c>
      <c r="D5819" s="205" t="s">
        <v>87</v>
      </c>
      <c r="E5819" s="205" t="s">
        <v>242</v>
      </c>
      <c r="F5819" s="203">
        <v>90</v>
      </c>
      <c r="G5819" s="205" t="s">
        <v>6453</v>
      </c>
      <c r="H5819" s="205" t="s">
        <v>260</v>
      </c>
      <c r="I5819" s="205" t="s">
        <v>545</v>
      </c>
      <c r="J5819" s="205" t="s">
        <v>545</v>
      </c>
    </row>
    <row r="5820" spans="2:10" x14ac:dyDescent="0.2">
      <c r="B5820" s="203">
        <v>2014</v>
      </c>
      <c r="C5820" s="204">
        <v>27548765.210000001</v>
      </c>
      <c r="D5820" s="205" t="s">
        <v>87</v>
      </c>
      <c r="E5820" s="205" t="s">
        <v>242</v>
      </c>
      <c r="F5820" s="203">
        <v>90</v>
      </c>
      <c r="G5820" s="205" t="s">
        <v>6453</v>
      </c>
      <c r="H5820" s="205" t="s">
        <v>260</v>
      </c>
      <c r="I5820" s="205" t="s">
        <v>278</v>
      </c>
      <c r="J5820" s="205" t="s">
        <v>278</v>
      </c>
    </row>
    <row r="5821" spans="2:10" x14ac:dyDescent="0.2">
      <c r="B5821" s="203">
        <v>2014</v>
      </c>
      <c r="C5821" s="204">
        <v>67228996.359999999</v>
      </c>
      <c r="D5821" s="205" t="s">
        <v>87</v>
      </c>
      <c r="E5821" s="205" t="s">
        <v>242</v>
      </c>
      <c r="F5821" s="203">
        <v>90</v>
      </c>
      <c r="G5821" s="205" t="s">
        <v>6453</v>
      </c>
      <c r="H5821" s="205" t="s">
        <v>260</v>
      </c>
      <c r="I5821" s="205" t="s">
        <v>279</v>
      </c>
      <c r="J5821" s="205" t="s">
        <v>279</v>
      </c>
    </row>
    <row r="5822" spans="2:10" x14ac:dyDescent="0.2">
      <c r="B5822" s="203">
        <v>2014</v>
      </c>
      <c r="C5822" s="204">
        <v>422511.16</v>
      </c>
      <c r="D5822" s="205" t="s">
        <v>87</v>
      </c>
      <c r="E5822" s="205" t="s">
        <v>242</v>
      </c>
      <c r="F5822" s="203">
        <v>90</v>
      </c>
      <c r="G5822" s="205" t="s">
        <v>6453</v>
      </c>
      <c r="H5822" s="205" t="s">
        <v>260</v>
      </c>
      <c r="I5822" s="205" t="s">
        <v>280</v>
      </c>
      <c r="J5822" s="205" t="s">
        <v>280</v>
      </c>
    </row>
    <row r="5823" spans="2:10" x14ac:dyDescent="0.2">
      <c r="B5823" s="203">
        <v>2014</v>
      </c>
      <c r="C5823" s="204">
        <v>1011410043.61</v>
      </c>
      <c r="D5823" s="205" t="s">
        <v>87</v>
      </c>
      <c r="E5823" s="205" t="s">
        <v>242</v>
      </c>
      <c r="F5823" s="203">
        <v>90</v>
      </c>
      <c r="G5823" s="205" t="s">
        <v>6453</v>
      </c>
      <c r="H5823" s="205" t="s">
        <v>260</v>
      </c>
      <c r="I5823" s="205" t="s">
        <v>281</v>
      </c>
      <c r="J5823" s="205" t="s">
        <v>281</v>
      </c>
    </row>
    <row r="5824" spans="2:10" x14ac:dyDescent="0.2">
      <c r="B5824" s="203">
        <v>2014</v>
      </c>
      <c r="C5824" s="204">
        <v>5395383.3899999997</v>
      </c>
      <c r="D5824" s="205" t="s">
        <v>87</v>
      </c>
      <c r="E5824" s="205" t="s">
        <v>242</v>
      </c>
      <c r="F5824" s="203">
        <v>90</v>
      </c>
      <c r="G5824" s="205" t="s">
        <v>6453</v>
      </c>
      <c r="H5824" s="205" t="s">
        <v>260</v>
      </c>
      <c r="I5824" s="205" t="s">
        <v>282</v>
      </c>
      <c r="J5824" s="205" t="s">
        <v>282</v>
      </c>
    </row>
    <row r="5825" spans="2:10" x14ac:dyDescent="0.2">
      <c r="B5825" s="203">
        <v>2014</v>
      </c>
      <c r="C5825" s="204">
        <v>52.63</v>
      </c>
      <c r="D5825" s="205" t="s">
        <v>87</v>
      </c>
      <c r="E5825" s="205" t="s">
        <v>242</v>
      </c>
      <c r="F5825" s="203">
        <v>90</v>
      </c>
      <c r="G5825" s="205" t="s">
        <v>6453</v>
      </c>
      <c r="H5825" s="205" t="s">
        <v>260</v>
      </c>
      <c r="I5825" s="205" t="s">
        <v>283</v>
      </c>
      <c r="J5825" s="205" t="s">
        <v>283</v>
      </c>
    </row>
    <row r="5826" spans="2:10" x14ac:dyDescent="0.2">
      <c r="B5826" s="203">
        <v>2014</v>
      </c>
      <c r="C5826" s="204">
        <v>2348.7400000000002</v>
      </c>
      <c r="D5826" s="205" t="s">
        <v>87</v>
      </c>
      <c r="E5826" s="205" t="s">
        <v>242</v>
      </c>
      <c r="F5826" s="203">
        <v>90</v>
      </c>
      <c r="G5826" s="205" t="s">
        <v>6453</v>
      </c>
      <c r="H5826" s="205" t="s">
        <v>260</v>
      </c>
      <c r="I5826" s="205" t="s">
        <v>284</v>
      </c>
      <c r="J5826" s="205" t="s">
        <v>284</v>
      </c>
    </row>
    <row r="5827" spans="2:10" x14ac:dyDescent="0.2">
      <c r="B5827" s="203">
        <v>2014</v>
      </c>
      <c r="C5827" s="204">
        <v>35812888.380000003</v>
      </c>
      <c r="D5827" s="205" t="s">
        <v>87</v>
      </c>
      <c r="E5827" s="205" t="s">
        <v>242</v>
      </c>
      <c r="F5827" s="203">
        <v>90</v>
      </c>
      <c r="G5827" s="205" t="s">
        <v>6453</v>
      </c>
      <c r="H5827" s="205" t="s">
        <v>260</v>
      </c>
      <c r="I5827" s="205" t="s">
        <v>286</v>
      </c>
      <c r="J5827" s="205" t="s">
        <v>286</v>
      </c>
    </row>
    <row r="5828" spans="2:10" x14ac:dyDescent="0.2">
      <c r="B5828" s="203">
        <v>2014</v>
      </c>
      <c r="C5828" s="204">
        <v>23998779.890000001</v>
      </c>
      <c r="D5828" s="205" t="s">
        <v>87</v>
      </c>
      <c r="E5828" s="205" t="s">
        <v>242</v>
      </c>
      <c r="F5828" s="203">
        <v>90</v>
      </c>
      <c r="G5828" s="205" t="s">
        <v>6453</v>
      </c>
      <c r="H5828" s="205" t="s">
        <v>260</v>
      </c>
      <c r="I5828" s="205" t="s">
        <v>287</v>
      </c>
      <c r="J5828" s="205" t="s">
        <v>287</v>
      </c>
    </row>
    <row r="5829" spans="2:10" x14ac:dyDescent="0.2">
      <c r="B5829" s="203">
        <v>2014</v>
      </c>
      <c r="C5829" s="204">
        <v>17589007.530000001</v>
      </c>
      <c r="D5829" s="205" t="s">
        <v>87</v>
      </c>
      <c r="E5829" s="205" t="s">
        <v>242</v>
      </c>
      <c r="F5829" s="203">
        <v>90</v>
      </c>
      <c r="G5829" s="205" t="s">
        <v>6453</v>
      </c>
      <c r="H5829" s="205" t="s">
        <v>260</v>
      </c>
      <c r="I5829" s="205" t="s">
        <v>546</v>
      </c>
      <c r="J5829" s="205" t="s">
        <v>546</v>
      </c>
    </row>
    <row r="5830" spans="2:10" x14ac:dyDescent="0.2">
      <c r="B5830" s="203">
        <v>2014</v>
      </c>
      <c r="C5830" s="204">
        <v>5404843.5899999999</v>
      </c>
      <c r="D5830" s="205" t="s">
        <v>87</v>
      </c>
      <c r="E5830" s="205" t="s">
        <v>242</v>
      </c>
      <c r="F5830" s="203">
        <v>90</v>
      </c>
      <c r="G5830" s="205" t="s">
        <v>6453</v>
      </c>
      <c r="H5830" s="205" t="s">
        <v>260</v>
      </c>
      <c r="I5830" s="205" t="s">
        <v>289</v>
      </c>
      <c r="J5830" s="205" t="s">
        <v>289</v>
      </c>
    </row>
    <row r="5831" spans="2:10" x14ac:dyDescent="0.2">
      <c r="B5831" s="203">
        <v>2014</v>
      </c>
      <c r="C5831" s="204">
        <v>4230306.42</v>
      </c>
      <c r="D5831" s="205" t="s">
        <v>87</v>
      </c>
      <c r="E5831" s="205" t="s">
        <v>242</v>
      </c>
      <c r="F5831" s="203">
        <v>90</v>
      </c>
      <c r="G5831" s="205" t="s">
        <v>6453</v>
      </c>
      <c r="H5831" s="205" t="s">
        <v>260</v>
      </c>
      <c r="I5831" s="205" t="s">
        <v>547</v>
      </c>
      <c r="J5831" s="205" t="s">
        <v>547</v>
      </c>
    </row>
    <row r="5832" spans="2:10" x14ac:dyDescent="0.2">
      <c r="B5832" s="203">
        <v>2014</v>
      </c>
      <c r="C5832" s="204">
        <v>1095399.3600000001</v>
      </c>
      <c r="D5832" s="205" t="s">
        <v>87</v>
      </c>
      <c r="E5832" s="205" t="s">
        <v>242</v>
      </c>
      <c r="F5832" s="203">
        <v>90</v>
      </c>
      <c r="G5832" s="205" t="s">
        <v>6453</v>
      </c>
      <c r="H5832" s="205" t="s">
        <v>260</v>
      </c>
      <c r="I5832" s="205" t="s">
        <v>548</v>
      </c>
      <c r="J5832" s="205" t="s">
        <v>548</v>
      </c>
    </row>
    <row r="5833" spans="2:10" x14ac:dyDescent="0.2">
      <c r="B5833" s="203">
        <v>2014</v>
      </c>
      <c r="C5833" s="204">
        <v>50499.31</v>
      </c>
      <c r="D5833" s="205" t="s">
        <v>87</v>
      </c>
      <c r="E5833" s="205" t="s">
        <v>242</v>
      </c>
      <c r="F5833" s="203">
        <v>90</v>
      </c>
      <c r="G5833" s="205" t="s">
        <v>6453</v>
      </c>
      <c r="H5833" s="205" t="s">
        <v>260</v>
      </c>
      <c r="I5833" s="205" t="s">
        <v>290</v>
      </c>
      <c r="J5833" s="205" t="s">
        <v>290</v>
      </c>
    </row>
    <row r="5834" spans="2:10" x14ac:dyDescent="0.2">
      <c r="B5834" s="203">
        <v>2014</v>
      </c>
      <c r="C5834" s="204">
        <v>19130399.800000001</v>
      </c>
      <c r="D5834" s="205" t="s">
        <v>87</v>
      </c>
      <c r="E5834" s="205" t="s">
        <v>242</v>
      </c>
      <c r="F5834" s="203">
        <v>90</v>
      </c>
      <c r="G5834" s="205" t="s">
        <v>6453</v>
      </c>
      <c r="H5834" s="205" t="s">
        <v>260</v>
      </c>
      <c r="I5834" s="205" t="s">
        <v>292</v>
      </c>
      <c r="J5834" s="205" t="s">
        <v>292</v>
      </c>
    </row>
    <row r="5835" spans="2:10" x14ac:dyDescent="0.2">
      <c r="B5835" s="203">
        <v>2014</v>
      </c>
      <c r="C5835" s="204">
        <v>31726770.98</v>
      </c>
      <c r="D5835" s="205" t="s">
        <v>87</v>
      </c>
      <c r="E5835" s="205" t="s">
        <v>242</v>
      </c>
      <c r="F5835" s="203">
        <v>90</v>
      </c>
      <c r="G5835" s="205" t="s">
        <v>6453</v>
      </c>
      <c r="H5835" s="205" t="s">
        <v>260</v>
      </c>
      <c r="I5835" s="205" t="s">
        <v>294</v>
      </c>
      <c r="J5835" s="205" t="s">
        <v>294</v>
      </c>
    </row>
    <row r="5836" spans="2:10" x14ac:dyDescent="0.2">
      <c r="B5836" s="203">
        <v>2014</v>
      </c>
      <c r="C5836" s="204">
        <v>12678878.52</v>
      </c>
      <c r="D5836" s="205" t="s">
        <v>87</v>
      </c>
      <c r="E5836" s="205" t="s">
        <v>242</v>
      </c>
      <c r="F5836" s="203">
        <v>90</v>
      </c>
      <c r="G5836" s="205" t="s">
        <v>6453</v>
      </c>
      <c r="H5836" s="205" t="s">
        <v>260</v>
      </c>
      <c r="I5836" s="205" t="s">
        <v>295</v>
      </c>
      <c r="J5836" s="205" t="s">
        <v>295</v>
      </c>
    </row>
    <row r="5837" spans="2:10" x14ac:dyDescent="0.2">
      <c r="B5837" s="203">
        <v>2014</v>
      </c>
      <c r="C5837" s="204">
        <v>51842.83</v>
      </c>
      <c r="D5837" s="205" t="s">
        <v>87</v>
      </c>
      <c r="E5837" s="205" t="s">
        <v>242</v>
      </c>
      <c r="F5837" s="203">
        <v>90</v>
      </c>
      <c r="G5837" s="205" t="s">
        <v>6453</v>
      </c>
      <c r="H5837" s="205" t="s">
        <v>260</v>
      </c>
      <c r="I5837" s="205" t="s">
        <v>296</v>
      </c>
      <c r="J5837" s="205" t="s">
        <v>296</v>
      </c>
    </row>
    <row r="5838" spans="2:10" x14ac:dyDescent="0.2">
      <c r="B5838" s="203">
        <v>2014</v>
      </c>
      <c r="C5838" s="204">
        <v>413590408.49000001</v>
      </c>
      <c r="D5838" s="205" t="s">
        <v>87</v>
      </c>
      <c r="E5838" s="205" t="s">
        <v>242</v>
      </c>
      <c r="F5838" s="203">
        <v>90</v>
      </c>
      <c r="G5838" s="205" t="s">
        <v>6453</v>
      </c>
      <c r="H5838" s="205" t="s">
        <v>260</v>
      </c>
      <c r="I5838" s="205" t="s">
        <v>492</v>
      </c>
      <c r="J5838" s="205" t="s">
        <v>492</v>
      </c>
    </row>
    <row r="5839" spans="2:10" x14ac:dyDescent="0.2">
      <c r="B5839" s="203">
        <v>2014</v>
      </c>
      <c r="C5839" s="204">
        <v>1104325115.27</v>
      </c>
      <c r="D5839" s="205" t="s">
        <v>87</v>
      </c>
      <c r="E5839" s="205" t="s">
        <v>242</v>
      </c>
      <c r="F5839" s="203">
        <v>90</v>
      </c>
      <c r="G5839" s="205" t="s">
        <v>6453</v>
      </c>
      <c r="H5839" s="205" t="s">
        <v>260</v>
      </c>
      <c r="I5839" s="205" t="s">
        <v>493</v>
      </c>
      <c r="J5839" s="205" t="s">
        <v>493</v>
      </c>
    </row>
    <row r="5840" spans="2:10" x14ac:dyDescent="0.2">
      <c r="B5840" s="203">
        <v>2014</v>
      </c>
      <c r="C5840" s="204">
        <v>3338099915.1100001</v>
      </c>
      <c r="D5840" s="205" t="s">
        <v>87</v>
      </c>
      <c r="E5840" s="205" t="s">
        <v>242</v>
      </c>
      <c r="F5840" s="203">
        <v>90</v>
      </c>
      <c r="G5840" s="205" t="s">
        <v>6453</v>
      </c>
      <c r="H5840" s="205" t="s">
        <v>260</v>
      </c>
      <c r="I5840" s="205" t="s">
        <v>494</v>
      </c>
      <c r="J5840" s="205" t="s">
        <v>494</v>
      </c>
    </row>
    <row r="5841" spans="2:10" x14ac:dyDescent="0.2">
      <c r="B5841" s="203">
        <v>2014</v>
      </c>
      <c r="C5841" s="204">
        <v>1805</v>
      </c>
      <c r="D5841" s="205" t="s">
        <v>87</v>
      </c>
      <c r="E5841" s="205" t="s">
        <v>242</v>
      </c>
      <c r="F5841" s="203">
        <v>90</v>
      </c>
      <c r="G5841" s="205" t="s">
        <v>6453</v>
      </c>
      <c r="H5841" s="205" t="s">
        <v>260</v>
      </c>
      <c r="I5841" s="205" t="s">
        <v>297</v>
      </c>
      <c r="J5841" s="205" t="s">
        <v>297</v>
      </c>
    </row>
    <row r="5842" spans="2:10" x14ac:dyDescent="0.2">
      <c r="B5842" s="203">
        <v>2014</v>
      </c>
      <c r="C5842" s="204">
        <v>95074423.230000004</v>
      </c>
      <c r="D5842" s="205" t="s">
        <v>87</v>
      </c>
      <c r="E5842" s="205" t="s">
        <v>242</v>
      </c>
      <c r="F5842" s="203">
        <v>90</v>
      </c>
      <c r="G5842" s="205" t="s">
        <v>6453</v>
      </c>
      <c r="H5842" s="205" t="s">
        <v>260</v>
      </c>
      <c r="I5842" s="205" t="s">
        <v>298</v>
      </c>
      <c r="J5842" s="205" t="s">
        <v>298</v>
      </c>
    </row>
    <row r="5843" spans="2:10" x14ac:dyDescent="0.2">
      <c r="B5843" s="203">
        <v>2014</v>
      </c>
      <c r="C5843" s="204">
        <v>5492038.54</v>
      </c>
      <c r="D5843" s="205" t="s">
        <v>87</v>
      </c>
      <c r="E5843" s="205" t="s">
        <v>242</v>
      </c>
      <c r="F5843" s="203">
        <v>90</v>
      </c>
      <c r="G5843" s="205" t="s">
        <v>6453</v>
      </c>
      <c r="H5843" s="205" t="s">
        <v>260</v>
      </c>
      <c r="I5843" s="205" t="s">
        <v>389</v>
      </c>
      <c r="J5843" s="205" t="s">
        <v>389</v>
      </c>
    </row>
    <row r="5844" spans="2:10" x14ac:dyDescent="0.2">
      <c r="B5844" s="203">
        <v>2014</v>
      </c>
      <c r="C5844" s="204">
        <v>4976517156.9799995</v>
      </c>
      <c r="D5844" s="205" t="s">
        <v>87</v>
      </c>
      <c r="E5844" s="205" t="s">
        <v>242</v>
      </c>
      <c r="F5844" s="203">
        <v>90</v>
      </c>
      <c r="G5844" s="205" t="s">
        <v>6453</v>
      </c>
      <c r="H5844" s="205" t="s">
        <v>260</v>
      </c>
      <c r="I5844" s="205" t="s">
        <v>299</v>
      </c>
      <c r="J5844" s="205" t="s">
        <v>299</v>
      </c>
    </row>
    <row r="5845" spans="2:10" x14ac:dyDescent="0.2">
      <c r="B5845" s="203">
        <v>2014</v>
      </c>
      <c r="C5845" s="204">
        <v>18300</v>
      </c>
      <c r="D5845" s="205" t="s">
        <v>87</v>
      </c>
      <c r="E5845" s="205" t="s">
        <v>242</v>
      </c>
      <c r="F5845" s="203">
        <v>90</v>
      </c>
      <c r="G5845" s="205" t="s">
        <v>6453</v>
      </c>
      <c r="H5845" s="205" t="s">
        <v>260</v>
      </c>
      <c r="I5845" s="205" t="s">
        <v>300</v>
      </c>
      <c r="J5845" s="205" t="s">
        <v>300</v>
      </c>
    </row>
    <row r="5846" spans="2:10" x14ac:dyDescent="0.2">
      <c r="B5846" s="203">
        <v>2014</v>
      </c>
      <c r="C5846" s="204">
        <v>197095723.62</v>
      </c>
      <c r="D5846" s="205" t="s">
        <v>87</v>
      </c>
      <c r="E5846" s="205" t="s">
        <v>242</v>
      </c>
      <c r="F5846" s="203">
        <v>90</v>
      </c>
      <c r="G5846" s="205" t="s">
        <v>6453</v>
      </c>
      <c r="H5846" s="205" t="s">
        <v>491</v>
      </c>
      <c r="I5846" s="205" t="s">
        <v>349</v>
      </c>
      <c r="J5846" s="205" t="s">
        <v>491</v>
      </c>
    </row>
    <row r="5847" spans="2:10" x14ac:dyDescent="0.2">
      <c r="B5847" s="203">
        <v>2014</v>
      </c>
      <c r="C5847" s="204">
        <v>88045291.769999996</v>
      </c>
      <c r="D5847" s="205" t="s">
        <v>87</v>
      </c>
      <c r="E5847" s="205" t="s">
        <v>242</v>
      </c>
      <c r="F5847" s="203">
        <v>90</v>
      </c>
      <c r="G5847" s="205" t="s">
        <v>6453</v>
      </c>
      <c r="H5847" s="205" t="s">
        <v>301</v>
      </c>
      <c r="I5847" s="205" t="s">
        <v>261</v>
      </c>
      <c r="J5847" s="205" t="s">
        <v>261</v>
      </c>
    </row>
    <row r="5848" spans="2:10" x14ac:dyDescent="0.2">
      <c r="B5848" s="203">
        <v>2014</v>
      </c>
      <c r="C5848" s="204">
        <v>73550879.319999993</v>
      </c>
      <c r="D5848" s="205" t="s">
        <v>87</v>
      </c>
      <c r="E5848" s="205" t="s">
        <v>242</v>
      </c>
      <c r="F5848" s="203">
        <v>90</v>
      </c>
      <c r="G5848" s="205" t="s">
        <v>6453</v>
      </c>
      <c r="H5848" s="205" t="s">
        <v>301</v>
      </c>
      <c r="I5848" s="205" t="s">
        <v>549</v>
      </c>
      <c r="J5848" s="205" t="s">
        <v>549</v>
      </c>
    </row>
    <row r="5849" spans="2:10" x14ac:dyDescent="0.2">
      <c r="B5849" s="203">
        <v>2014</v>
      </c>
      <c r="C5849" s="204">
        <v>82042548.689999998</v>
      </c>
      <c r="D5849" s="205" t="s">
        <v>87</v>
      </c>
      <c r="E5849" s="205" t="s">
        <v>242</v>
      </c>
      <c r="F5849" s="203">
        <v>90</v>
      </c>
      <c r="G5849" s="205" t="s">
        <v>6453</v>
      </c>
      <c r="H5849" s="205" t="s">
        <v>301</v>
      </c>
      <c r="I5849" s="205" t="s">
        <v>430</v>
      </c>
      <c r="J5849" s="205" t="s">
        <v>430</v>
      </c>
    </row>
    <row r="5850" spans="2:10" x14ac:dyDescent="0.2">
      <c r="B5850" s="203">
        <v>2014</v>
      </c>
      <c r="C5850" s="204">
        <v>586571807.90999997</v>
      </c>
      <c r="D5850" s="205" t="s">
        <v>87</v>
      </c>
      <c r="E5850" s="205" t="s">
        <v>242</v>
      </c>
      <c r="F5850" s="203">
        <v>90</v>
      </c>
      <c r="G5850" s="205" t="s">
        <v>6453</v>
      </c>
      <c r="H5850" s="205" t="s">
        <v>301</v>
      </c>
      <c r="I5850" s="205" t="s">
        <v>264</v>
      </c>
      <c r="J5850" s="205" t="s">
        <v>264</v>
      </c>
    </row>
    <row r="5851" spans="2:10" x14ac:dyDescent="0.2">
      <c r="B5851" s="203">
        <v>2014</v>
      </c>
      <c r="C5851" s="204">
        <v>38904646.619999997</v>
      </c>
      <c r="D5851" s="205" t="s">
        <v>87</v>
      </c>
      <c r="E5851" s="205" t="s">
        <v>242</v>
      </c>
      <c r="F5851" s="203">
        <v>90</v>
      </c>
      <c r="G5851" s="205" t="s">
        <v>6453</v>
      </c>
      <c r="H5851" s="205" t="s">
        <v>301</v>
      </c>
      <c r="I5851" s="205" t="s">
        <v>252</v>
      </c>
      <c r="J5851" s="205" t="s">
        <v>252</v>
      </c>
    </row>
    <row r="5852" spans="2:10" x14ac:dyDescent="0.2">
      <c r="B5852" s="203">
        <v>2014</v>
      </c>
      <c r="C5852" s="204">
        <v>270209663.88</v>
      </c>
      <c r="D5852" s="205" t="s">
        <v>87</v>
      </c>
      <c r="E5852" s="205" t="s">
        <v>242</v>
      </c>
      <c r="F5852" s="203">
        <v>90</v>
      </c>
      <c r="G5852" s="205" t="s">
        <v>6453</v>
      </c>
      <c r="H5852" s="205" t="s">
        <v>301</v>
      </c>
      <c r="I5852" s="205" t="s">
        <v>281</v>
      </c>
      <c r="J5852" s="205" t="s">
        <v>281</v>
      </c>
    </row>
    <row r="5853" spans="2:10" x14ac:dyDescent="0.2">
      <c r="B5853" s="203">
        <v>2014</v>
      </c>
      <c r="C5853" s="204">
        <v>2334066.0499999998</v>
      </c>
      <c r="D5853" s="205" t="s">
        <v>87</v>
      </c>
      <c r="E5853" s="205" t="s">
        <v>242</v>
      </c>
      <c r="F5853" s="203">
        <v>90</v>
      </c>
      <c r="G5853" s="205" t="s">
        <v>6453</v>
      </c>
      <c r="H5853" s="205" t="s">
        <v>301</v>
      </c>
      <c r="I5853" s="205" t="s">
        <v>302</v>
      </c>
      <c r="J5853" s="205" t="s">
        <v>302</v>
      </c>
    </row>
    <row r="5854" spans="2:10" x14ac:dyDescent="0.2">
      <c r="B5854" s="203">
        <v>2014</v>
      </c>
      <c r="C5854" s="204">
        <v>9652891.9000000004</v>
      </c>
      <c r="D5854" s="205" t="s">
        <v>87</v>
      </c>
      <c r="E5854" s="205" t="s">
        <v>242</v>
      </c>
      <c r="F5854" s="203">
        <v>90</v>
      </c>
      <c r="G5854" s="205" t="s">
        <v>6453</v>
      </c>
      <c r="H5854" s="205" t="s">
        <v>301</v>
      </c>
      <c r="I5854" s="205" t="s">
        <v>303</v>
      </c>
      <c r="J5854" s="205" t="s">
        <v>303</v>
      </c>
    </row>
    <row r="5855" spans="2:10" x14ac:dyDescent="0.2">
      <c r="B5855" s="203">
        <v>2014</v>
      </c>
      <c r="C5855" s="204">
        <v>2293903784.4000001</v>
      </c>
      <c r="D5855" s="205" t="s">
        <v>87</v>
      </c>
      <c r="E5855" s="205" t="s">
        <v>242</v>
      </c>
      <c r="F5855" s="203">
        <v>90</v>
      </c>
      <c r="G5855" s="205" t="s">
        <v>6453</v>
      </c>
      <c r="H5855" s="205" t="s">
        <v>301</v>
      </c>
      <c r="I5855" s="205" t="s">
        <v>304</v>
      </c>
      <c r="J5855" s="205" t="s">
        <v>304</v>
      </c>
    </row>
    <row r="5856" spans="2:10" x14ac:dyDescent="0.2">
      <c r="B5856" s="203">
        <v>2014</v>
      </c>
      <c r="C5856" s="204">
        <v>18952344.59</v>
      </c>
      <c r="D5856" s="205" t="s">
        <v>87</v>
      </c>
      <c r="E5856" s="205" t="s">
        <v>242</v>
      </c>
      <c r="F5856" s="203">
        <v>90</v>
      </c>
      <c r="G5856" s="205" t="s">
        <v>6453</v>
      </c>
      <c r="H5856" s="205" t="s">
        <v>301</v>
      </c>
      <c r="I5856" s="205" t="s">
        <v>305</v>
      </c>
      <c r="J5856" s="205" t="s">
        <v>305</v>
      </c>
    </row>
    <row r="5857" spans="2:10" x14ac:dyDescent="0.2">
      <c r="B5857" s="203">
        <v>2014</v>
      </c>
      <c r="C5857" s="204">
        <v>0</v>
      </c>
      <c r="D5857" s="205" t="s">
        <v>87</v>
      </c>
      <c r="E5857" s="205" t="s">
        <v>242</v>
      </c>
      <c r="F5857" s="203">
        <v>90</v>
      </c>
      <c r="G5857" s="205" t="s">
        <v>6453</v>
      </c>
      <c r="H5857" s="205" t="s">
        <v>6466</v>
      </c>
      <c r="I5857" s="205" t="s">
        <v>349</v>
      </c>
      <c r="J5857" s="205" t="s">
        <v>6466</v>
      </c>
    </row>
    <row r="5858" spans="2:10" x14ac:dyDescent="0.2">
      <c r="B5858" s="203">
        <v>2014</v>
      </c>
      <c r="C5858" s="204">
        <v>105779.81</v>
      </c>
      <c r="D5858" s="205" t="s">
        <v>87</v>
      </c>
      <c r="E5858" s="205" t="s">
        <v>242</v>
      </c>
      <c r="F5858" s="203">
        <v>91</v>
      </c>
      <c r="G5858" s="205" t="s">
        <v>6465</v>
      </c>
      <c r="H5858" s="205" t="s">
        <v>115</v>
      </c>
      <c r="I5858" s="205" t="s">
        <v>393</v>
      </c>
      <c r="J5858" s="205" t="s">
        <v>393</v>
      </c>
    </row>
    <row r="5859" spans="2:10" x14ac:dyDescent="0.2">
      <c r="B5859" s="203">
        <v>2014</v>
      </c>
      <c r="C5859" s="204">
        <v>2947.15</v>
      </c>
      <c r="D5859" s="205" t="s">
        <v>87</v>
      </c>
      <c r="E5859" s="205" t="s">
        <v>242</v>
      </c>
      <c r="F5859" s="203">
        <v>91</v>
      </c>
      <c r="G5859" s="205" t="s">
        <v>6465</v>
      </c>
      <c r="H5859" s="205" t="s">
        <v>247</v>
      </c>
      <c r="I5859" s="205" t="s">
        <v>523</v>
      </c>
      <c r="J5859" s="205" t="s">
        <v>523</v>
      </c>
    </row>
    <row r="5860" spans="2:10" x14ac:dyDescent="0.2">
      <c r="B5860" s="203">
        <v>2014</v>
      </c>
      <c r="C5860" s="204">
        <v>10151629.300000001</v>
      </c>
      <c r="D5860" s="205" t="s">
        <v>87</v>
      </c>
      <c r="E5860" s="205" t="s">
        <v>242</v>
      </c>
      <c r="F5860" s="203">
        <v>91</v>
      </c>
      <c r="G5860" s="205" t="s">
        <v>6465</v>
      </c>
      <c r="H5860" s="205" t="s">
        <v>247</v>
      </c>
      <c r="I5860" s="205" t="s">
        <v>440</v>
      </c>
      <c r="J5860" s="205" t="s">
        <v>440</v>
      </c>
    </row>
    <row r="5861" spans="2:10" x14ac:dyDescent="0.2">
      <c r="B5861" s="203">
        <v>2014</v>
      </c>
      <c r="C5861" s="204">
        <v>48802.25</v>
      </c>
      <c r="D5861" s="205" t="s">
        <v>87</v>
      </c>
      <c r="E5861" s="205" t="s">
        <v>242</v>
      </c>
      <c r="F5861" s="203">
        <v>91</v>
      </c>
      <c r="G5861" s="205" t="s">
        <v>6465</v>
      </c>
      <c r="H5861" s="205" t="s">
        <v>247</v>
      </c>
      <c r="I5861" s="205" t="s">
        <v>458</v>
      </c>
      <c r="J5861" s="205" t="s">
        <v>458</v>
      </c>
    </row>
    <row r="5862" spans="2:10" x14ac:dyDescent="0.2">
      <c r="B5862" s="203">
        <v>2014</v>
      </c>
      <c r="C5862" s="204">
        <v>688106.94</v>
      </c>
      <c r="D5862" s="205" t="s">
        <v>87</v>
      </c>
      <c r="E5862" s="205" t="s">
        <v>242</v>
      </c>
      <c r="F5862" s="203">
        <v>91</v>
      </c>
      <c r="G5862" s="205" t="s">
        <v>6465</v>
      </c>
      <c r="H5862" s="205" t="s">
        <v>247</v>
      </c>
      <c r="I5862" s="205" t="s">
        <v>441</v>
      </c>
      <c r="J5862" s="205" t="s">
        <v>441</v>
      </c>
    </row>
    <row r="5863" spans="2:10" x14ac:dyDescent="0.2">
      <c r="B5863" s="203">
        <v>2014</v>
      </c>
      <c r="C5863" s="204">
        <v>15636903.720000001</v>
      </c>
      <c r="D5863" s="205" t="s">
        <v>87</v>
      </c>
      <c r="E5863" s="205" t="s">
        <v>242</v>
      </c>
      <c r="F5863" s="203">
        <v>91</v>
      </c>
      <c r="G5863" s="205" t="s">
        <v>6465</v>
      </c>
      <c r="H5863" s="205" t="s">
        <v>247</v>
      </c>
      <c r="I5863" s="205" t="s">
        <v>442</v>
      </c>
      <c r="J5863" s="205" t="s">
        <v>442</v>
      </c>
    </row>
    <row r="5864" spans="2:10" x14ac:dyDescent="0.2">
      <c r="B5864" s="203">
        <v>2014</v>
      </c>
      <c r="C5864" s="204">
        <v>2749461831.3699999</v>
      </c>
      <c r="D5864" s="205" t="s">
        <v>87</v>
      </c>
      <c r="E5864" s="205" t="s">
        <v>242</v>
      </c>
      <c r="F5864" s="203">
        <v>91</v>
      </c>
      <c r="G5864" s="205" t="s">
        <v>6465</v>
      </c>
      <c r="H5864" s="205" t="s">
        <v>247</v>
      </c>
      <c r="I5864" s="205" t="s">
        <v>443</v>
      </c>
      <c r="J5864" s="205" t="s">
        <v>443</v>
      </c>
    </row>
    <row r="5865" spans="2:10" x14ac:dyDescent="0.2">
      <c r="B5865" s="203">
        <v>2014</v>
      </c>
      <c r="C5865" s="204">
        <v>701030564.38</v>
      </c>
      <c r="D5865" s="205" t="s">
        <v>87</v>
      </c>
      <c r="E5865" s="205" t="s">
        <v>242</v>
      </c>
      <c r="F5865" s="203">
        <v>91</v>
      </c>
      <c r="G5865" s="205" t="s">
        <v>6465</v>
      </c>
      <c r="H5865" s="205" t="s">
        <v>247</v>
      </c>
      <c r="I5865" s="205" t="s">
        <v>444</v>
      </c>
      <c r="J5865" s="205" t="s">
        <v>444</v>
      </c>
    </row>
    <row r="5866" spans="2:10" x14ac:dyDescent="0.2">
      <c r="B5866" s="203">
        <v>2014</v>
      </c>
      <c r="C5866" s="204">
        <v>88268.95</v>
      </c>
      <c r="D5866" s="205" t="s">
        <v>87</v>
      </c>
      <c r="E5866" s="205" t="s">
        <v>242</v>
      </c>
      <c r="F5866" s="203">
        <v>91</v>
      </c>
      <c r="G5866" s="205" t="s">
        <v>6465</v>
      </c>
      <c r="H5866" s="205" t="s">
        <v>247</v>
      </c>
      <c r="I5866" s="205" t="s">
        <v>524</v>
      </c>
      <c r="J5866" s="205" t="s">
        <v>524</v>
      </c>
    </row>
    <row r="5867" spans="2:10" x14ac:dyDescent="0.2">
      <c r="B5867" s="203">
        <v>2014</v>
      </c>
      <c r="C5867" s="204">
        <v>565863.62</v>
      </c>
      <c r="D5867" s="205" t="s">
        <v>87</v>
      </c>
      <c r="E5867" s="205" t="s">
        <v>242</v>
      </c>
      <c r="F5867" s="203">
        <v>91</v>
      </c>
      <c r="G5867" s="205" t="s">
        <v>6465</v>
      </c>
      <c r="H5867" s="205" t="s">
        <v>247</v>
      </c>
      <c r="I5867" s="205" t="s">
        <v>445</v>
      </c>
      <c r="J5867" s="205" t="s">
        <v>445</v>
      </c>
    </row>
    <row r="5868" spans="2:10" x14ac:dyDescent="0.2">
      <c r="B5868" s="203">
        <v>2014</v>
      </c>
      <c r="C5868" s="204">
        <v>0</v>
      </c>
      <c r="D5868" s="205" t="s">
        <v>87</v>
      </c>
      <c r="E5868" s="205" t="s">
        <v>242</v>
      </c>
      <c r="F5868" s="203">
        <v>91</v>
      </c>
      <c r="G5868" s="205" t="s">
        <v>6465</v>
      </c>
      <c r="H5868" s="205" t="s">
        <v>247</v>
      </c>
      <c r="I5868" s="205" t="s">
        <v>349</v>
      </c>
      <c r="J5868" s="205" t="s">
        <v>247</v>
      </c>
    </row>
    <row r="5869" spans="2:10" x14ac:dyDescent="0.2">
      <c r="B5869" s="203">
        <v>2014</v>
      </c>
      <c r="C5869" s="204">
        <v>500452.61</v>
      </c>
      <c r="D5869" s="205" t="s">
        <v>87</v>
      </c>
      <c r="E5869" s="205" t="s">
        <v>242</v>
      </c>
      <c r="F5869" s="203">
        <v>91</v>
      </c>
      <c r="G5869" s="205" t="s">
        <v>6465</v>
      </c>
      <c r="H5869" s="205" t="s">
        <v>233</v>
      </c>
      <c r="I5869" s="205" t="s">
        <v>233</v>
      </c>
      <c r="J5869" s="205" t="s">
        <v>233</v>
      </c>
    </row>
    <row r="5870" spans="2:10" x14ac:dyDescent="0.2">
      <c r="B5870" s="203">
        <v>2014</v>
      </c>
      <c r="C5870" s="204">
        <v>0</v>
      </c>
      <c r="D5870" s="205" t="s">
        <v>87</v>
      </c>
      <c r="E5870" s="205" t="s">
        <v>242</v>
      </c>
      <c r="F5870" s="203">
        <v>91</v>
      </c>
      <c r="G5870" s="205" t="s">
        <v>6465</v>
      </c>
      <c r="H5870" s="205" t="s">
        <v>349</v>
      </c>
      <c r="I5870" s="205" t="s">
        <v>349</v>
      </c>
      <c r="J5870" s="205" t="s">
        <v>349</v>
      </c>
    </row>
    <row r="5871" spans="2:10" x14ac:dyDescent="0.2">
      <c r="B5871" s="203">
        <v>2014</v>
      </c>
      <c r="C5871" s="204">
        <v>127919868.76000001</v>
      </c>
      <c r="D5871" s="205" t="s">
        <v>306</v>
      </c>
      <c r="E5871" s="205" t="s">
        <v>307</v>
      </c>
      <c r="F5871" s="203">
        <v>90</v>
      </c>
      <c r="G5871" s="205" t="s">
        <v>6453</v>
      </c>
      <c r="H5871" s="205" t="s">
        <v>308</v>
      </c>
      <c r="I5871" s="205" t="s">
        <v>309</v>
      </c>
      <c r="J5871" s="205" t="s">
        <v>309</v>
      </c>
    </row>
    <row r="5872" spans="2:10" x14ac:dyDescent="0.2">
      <c r="B5872" s="203">
        <v>2014</v>
      </c>
      <c r="C5872" s="204">
        <v>2688444554.3600001</v>
      </c>
      <c r="D5872" s="205" t="s">
        <v>306</v>
      </c>
      <c r="E5872" s="205" t="s">
        <v>307</v>
      </c>
      <c r="F5872" s="203">
        <v>90</v>
      </c>
      <c r="G5872" s="205" t="s">
        <v>6453</v>
      </c>
      <c r="H5872" s="205" t="s">
        <v>308</v>
      </c>
      <c r="I5872" s="205" t="s">
        <v>310</v>
      </c>
      <c r="J5872" s="205" t="s">
        <v>310</v>
      </c>
    </row>
    <row r="5873" spans="2:10" x14ac:dyDescent="0.2">
      <c r="B5873" s="203">
        <v>2014</v>
      </c>
      <c r="C5873" s="204">
        <v>51256308.039999999</v>
      </c>
      <c r="D5873" s="205" t="s">
        <v>306</v>
      </c>
      <c r="E5873" s="205" t="s">
        <v>307</v>
      </c>
      <c r="F5873" s="203">
        <v>90</v>
      </c>
      <c r="G5873" s="205" t="s">
        <v>6453</v>
      </c>
      <c r="H5873" s="205" t="s">
        <v>308</v>
      </c>
      <c r="I5873" s="205" t="s">
        <v>550</v>
      </c>
      <c r="J5873" s="205" t="s">
        <v>550</v>
      </c>
    </row>
    <row r="5874" spans="2:10" x14ac:dyDescent="0.2">
      <c r="B5874" s="203">
        <v>2014</v>
      </c>
      <c r="C5874" s="204">
        <v>0</v>
      </c>
      <c r="D5874" s="205" t="s">
        <v>306</v>
      </c>
      <c r="E5874" s="205" t="s">
        <v>307</v>
      </c>
      <c r="F5874" s="203">
        <v>90</v>
      </c>
      <c r="G5874" s="205" t="s">
        <v>6453</v>
      </c>
      <c r="H5874" s="205" t="s">
        <v>308</v>
      </c>
      <c r="I5874" s="205" t="s">
        <v>349</v>
      </c>
      <c r="J5874" s="205" t="s">
        <v>308</v>
      </c>
    </row>
    <row r="5875" spans="2:10" x14ac:dyDescent="0.2">
      <c r="B5875" s="203">
        <v>2014</v>
      </c>
      <c r="C5875" s="204">
        <v>0</v>
      </c>
      <c r="D5875" s="205" t="s">
        <v>306</v>
      </c>
      <c r="E5875" s="205" t="s">
        <v>307</v>
      </c>
      <c r="F5875" s="203">
        <v>90</v>
      </c>
      <c r="G5875" s="205" t="s">
        <v>6453</v>
      </c>
      <c r="H5875" s="205" t="s">
        <v>349</v>
      </c>
      <c r="I5875" s="205" t="s">
        <v>349</v>
      </c>
      <c r="J5875" s="205" t="s">
        <v>349</v>
      </c>
    </row>
    <row r="5876" spans="2:10" x14ac:dyDescent="0.2">
      <c r="B5876" s="203">
        <v>2014</v>
      </c>
      <c r="C5876" s="204">
        <v>33958669.039999999</v>
      </c>
      <c r="D5876" s="205" t="s">
        <v>306</v>
      </c>
      <c r="E5876" s="205" t="s">
        <v>307</v>
      </c>
      <c r="F5876" s="203">
        <v>91</v>
      </c>
      <c r="G5876" s="205" t="s">
        <v>6465</v>
      </c>
      <c r="H5876" s="205" t="s">
        <v>308</v>
      </c>
      <c r="I5876" s="205" t="s">
        <v>577</v>
      </c>
      <c r="J5876" s="205" t="s">
        <v>577</v>
      </c>
    </row>
    <row r="5877" spans="2:10" x14ac:dyDescent="0.2">
      <c r="B5877" s="203">
        <v>2014</v>
      </c>
      <c r="C5877" s="204">
        <v>0</v>
      </c>
      <c r="D5877" s="205" t="s">
        <v>306</v>
      </c>
      <c r="E5877" s="205" t="s">
        <v>307</v>
      </c>
      <c r="F5877" s="203">
        <v>91</v>
      </c>
      <c r="G5877" s="205" t="s">
        <v>6465</v>
      </c>
      <c r="H5877" s="205" t="s">
        <v>308</v>
      </c>
      <c r="I5877" s="205" t="s">
        <v>551</v>
      </c>
      <c r="J5877" s="205" t="s">
        <v>551</v>
      </c>
    </row>
    <row r="5878" spans="2:10" x14ac:dyDescent="0.2">
      <c r="B5878" s="203">
        <v>2014</v>
      </c>
      <c r="C5878" s="204">
        <v>0</v>
      </c>
      <c r="D5878" s="205" t="s">
        <v>306</v>
      </c>
      <c r="E5878" s="205" t="s">
        <v>307</v>
      </c>
      <c r="F5878" s="203">
        <v>91</v>
      </c>
      <c r="G5878" s="205" t="s">
        <v>6465</v>
      </c>
      <c r="H5878" s="205" t="s">
        <v>308</v>
      </c>
      <c r="I5878" s="205" t="s">
        <v>349</v>
      </c>
      <c r="J5878" s="205" t="s">
        <v>308</v>
      </c>
    </row>
    <row r="5879" spans="2:10" x14ac:dyDescent="0.2">
      <c r="B5879" s="203">
        <v>2014</v>
      </c>
      <c r="C5879" s="204">
        <v>0</v>
      </c>
      <c r="D5879" s="205" t="s">
        <v>306</v>
      </c>
      <c r="E5879" s="205" t="s">
        <v>307</v>
      </c>
      <c r="F5879" s="203">
        <v>91</v>
      </c>
      <c r="G5879" s="205" t="s">
        <v>6465</v>
      </c>
      <c r="H5879" s="205" t="s">
        <v>349</v>
      </c>
      <c r="I5879" s="205" t="s">
        <v>349</v>
      </c>
      <c r="J5879" s="205" t="s">
        <v>349</v>
      </c>
    </row>
    <row r="5880" spans="2:10" x14ac:dyDescent="0.2">
      <c r="B5880" s="203">
        <v>2014</v>
      </c>
      <c r="C5880" s="204">
        <v>2920000</v>
      </c>
      <c r="D5880" s="205" t="s">
        <v>306</v>
      </c>
      <c r="E5880" s="205" t="s">
        <v>311</v>
      </c>
      <c r="F5880" s="203">
        <v>90</v>
      </c>
      <c r="G5880" s="205" t="s">
        <v>6453</v>
      </c>
      <c r="H5880" s="205" t="s">
        <v>359</v>
      </c>
      <c r="I5880" s="205" t="s">
        <v>400</v>
      </c>
      <c r="J5880" s="205" t="s">
        <v>400</v>
      </c>
    </row>
    <row r="5881" spans="2:10" x14ac:dyDescent="0.2">
      <c r="B5881" s="203">
        <v>2014</v>
      </c>
      <c r="C5881" s="204">
        <v>9704594</v>
      </c>
      <c r="D5881" s="205" t="s">
        <v>306</v>
      </c>
      <c r="E5881" s="205" t="s">
        <v>311</v>
      </c>
      <c r="F5881" s="203">
        <v>90</v>
      </c>
      <c r="G5881" s="205" t="s">
        <v>6453</v>
      </c>
      <c r="H5881" s="205" t="s">
        <v>359</v>
      </c>
      <c r="I5881" s="205" t="s">
        <v>448</v>
      </c>
      <c r="J5881" s="205" t="s">
        <v>448</v>
      </c>
    </row>
    <row r="5882" spans="2:10" x14ac:dyDescent="0.2">
      <c r="B5882" s="203">
        <v>2014</v>
      </c>
      <c r="C5882" s="204">
        <v>0</v>
      </c>
      <c r="D5882" s="205" t="s">
        <v>306</v>
      </c>
      <c r="E5882" s="205" t="s">
        <v>311</v>
      </c>
      <c r="F5882" s="203">
        <v>90</v>
      </c>
      <c r="G5882" s="205" t="s">
        <v>6453</v>
      </c>
      <c r="H5882" s="205" t="s">
        <v>359</v>
      </c>
      <c r="I5882" s="205" t="s">
        <v>349</v>
      </c>
      <c r="J5882" s="205" t="s">
        <v>359</v>
      </c>
    </row>
    <row r="5883" spans="2:10" x14ac:dyDescent="0.2">
      <c r="B5883" s="203">
        <v>2014</v>
      </c>
      <c r="C5883" s="204">
        <v>6184343.7300000004</v>
      </c>
      <c r="D5883" s="205" t="s">
        <v>306</v>
      </c>
      <c r="E5883" s="205" t="s">
        <v>311</v>
      </c>
      <c r="F5883" s="203">
        <v>90</v>
      </c>
      <c r="G5883" s="205" t="s">
        <v>6453</v>
      </c>
      <c r="H5883" s="205" t="s">
        <v>359</v>
      </c>
      <c r="I5883" s="205" t="s">
        <v>375</v>
      </c>
      <c r="J5883" s="205" t="s">
        <v>375</v>
      </c>
    </row>
    <row r="5884" spans="2:10" x14ac:dyDescent="0.2">
      <c r="B5884" s="203">
        <v>2014</v>
      </c>
      <c r="C5884" s="204">
        <v>45684440.859999999</v>
      </c>
      <c r="D5884" s="205" t="s">
        <v>306</v>
      </c>
      <c r="E5884" s="205" t="s">
        <v>311</v>
      </c>
      <c r="F5884" s="203">
        <v>90</v>
      </c>
      <c r="G5884" s="205" t="s">
        <v>6453</v>
      </c>
      <c r="H5884" s="205" t="s">
        <v>313</v>
      </c>
      <c r="I5884" s="205" t="s">
        <v>390</v>
      </c>
      <c r="J5884" s="205" t="s">
        <v>390</v>
      </c>
    </row>
    <row r="5885" spans="2:10" x14ac:dyDescent="0.2">
      <c r="B5885" s="203">
        <v>2014</v>
      </c>
      <c r="C5885" s="204">
        <v>87053079.060000002</v>
      </c>
      <c r="D5885" s="205" t="s">
        <v>306</v>
      </c>
      <c r="E5885" s="205" t="s">
        <v>311</v>
      </c>
      <c r="F5885" s="203">
        <v>90</v>
      </c>
      <c r="G5885" s="205" t="s">
        <v>6453</v>
      </c>
      <c r="H5885" s="205" t="s">
        <v>313</v>
      </c>
      <c r="I5885" s="205" t="s">
        <v>391</v>
      </c>
      <c r="J5885" s="205" t="s">
        <v>391</v>
      </c>
    </row>
    <row r="5886" spans="2:10" x14ac:dyDescent="0.2">
      <c r="B5886" s="203">
        <v>2014</v>
      </c>
      <c r="C5886" s="204">
        <v>0</v>
      </c>
      <c r="D5886" s="205" t="s">
        <v>306</v>
      </c>
      <c r="E5886" s="205" t="s">
        <v>311</v>
      </c>
      <c r="F5886" s="203">
        <v>90</v>
      </c>
      <c r="G5886" s="205" t="s">
        <v>6453</v>
      </c>
      <c r="H5886" s="205" t="s">
        <v>313</v>
      </c>
      <c r="I5886" s="205" t="s">
        <v>349</v>
      </c>
      <c r="J5886" s="205" t="s">
        <v>313</v>
      </c>
    </row>
    <row r="5887" spans="2:10" x14ac:dyDescent="0.2">
      <c r="B5887" s="203">
        <v>2014</v>
      </c>
      <c r="C5887" s="204">
        <v>1111611075.9100001</v>
      </c>
      <c r="D5887" s="205" t="s">
        <v>306</v>
      </c>
      <c r="E5887" s="205" t="s">
        <v>311</v>
      </c>
      <c r="F5887" s="203">
        <v>90</v>
      </c>
      <c r="G5887" s="205" t="s">
        <v>6453</v>
      </c>
      <c r="H5887" s="205" t="s">
        <v>314</v>
      </c>
      <c r="I5887" s="205" t="s">
        <v>314</v>
      </c>
      <c r="J5887" s="205" t="s">
        <v>314</v>
      </c>
    </row>
    <row r="5888" spans="2:10" x14ac:dyDescent="0.2">
      <c r="B5888" s="203">
        <v>2014</v>
      </c>
      <c r="C5888" s="204">
        <v>0</v>
      </c>
      <c r="D5888" s="205" t="s">
        <v>306</v>
      </c>
      <c r="E5888" s="205" t="s">
        <v>311</v>
      </c>
      <c r="F5888" s="203">
        <v>90</v>
      </c>
      <c r="G5888" s="205" t="s">
        <v>6453</v>
      </c>
      <c r="H5888" s="205" t="s">
        <v>314</v>
      </c>
      <c r="I5888" s="205" t="s">
        <v>349</v>
      </c>
      <c r="J5888" s="205" t="s">
        <v>314</v>
      </c>
    </row>
    <row r="5889" spans="2:10" x14ac:dyDescent="0.2">
      <c r="B5889" s="203">
        <v>2014</v>
      </c>
      <c r="C5889" s="204">
        <v>119876860.81999999</v>
      </c>
      <c r="D5889" s="205" t="s">
        <v>306</v>
      </c>
      <c r="E5889" s="205" t="s">
        <v>311</v>
      </c>
      <c r="F5889" s="203">
        <v>90</v>
      </c>
      <c r="G5889" s="205" t="s">
        <v>6453</v>
      </c>
      <c r="H5889" s="205" t="s">
        <v>339</v>
      </c>
      <c r="I5889" s="205" t="s">
        <v>402</v>
      </c>
      <c r="J5889" s="205" t="s">
        <v>402</v>
      </c>
    </row>
    <row r="5890" spans="2:10" x14ac:dyDescent="0.2">
      <c r="B5890" s="203">
        <v>2014</v>
      </c>
      <c r="C5890" s="204">
        <v>0</v>
      </c>
      <c r="D5890" s="205" t="s">
        <v>306</v>
      </c>
      <c r="E5890" s="205" t="s">
        <v>311</v>
      </c>
      <c r="F5890" s="203">
        <v>90</v>
      </c>
      <c r="G5890" s="205" t="s">
        <v>6453</v>
      </c>
      <c r="H5890" s="205" t="s">
        <v>339</v>
      </c>
      <c r="I5890" s="205" t="s">
        <v>349</v>
      </c>
      <c r="J5890" s="205" t="s">
        <v>339</v>
      </c>
    </row>
    <row r="5891" spans="2:10" x14ac:dyDescent="0.2">
      <c r="B5891" s="203">
        <v>2014</v>
      </c>
      <c r="C5891" s="204">
        <v>41368000</v>
      </c>
      <c r="D5891" s="205" t="s">
        <v>306</v>
      </c>
      <c r="E5891" s="205" t="s">
        <v>311</v>
      </c>
      <c r="F5891" s="203">
        <v>90</v>
      </c>
      <c r="G5891" s="205" t="s">
        <v>6453</v>
      </c>
      <c r="H5891" s="205" t="s">
        <v>161</v>
      </c>
      <c r="I5891" s="205" t="s">
        <v>578</v>
      </c>
      <c r="J5891" s="205" t="s">
        <v>578</v>
      </c>
    </row>
    <row r="5892" spans="2:10" x14ac:dyDescent="0.2">
      <c r="B5892" s="203">
        <v>2014</v>
      </c>
      <c r="C5892" s="204">
        <v>0</v>
      </c>
      <c r="D5892" s="205" t="s">
        <v>306</v>
      </c>
      <c r="E5892" s="205" t="s">
        <v>311</v>
      </c>
      <c r="F5892" s="203">
        <v>90</v>
      </c>
      <c r="G5892" s="205" t="s">
        <v>6453</v>
      </c>
      <c r="H5892" s="205" t="s">
        <v>161</v>
      </c>
      <c r="I5892" s="205" t="s">
        <v>161</v>
      </c>
      <c r="J5892" s="205" t="s">
        <v>161</v>
      </c>
    </row>
    <row r="5893" spans="2:10" x14ac:dyDescent="0.2">
      <c r="B5893" s="203">
        <v>2014</v>
      </c>
      <c r="C5893" s="204">
        <v>8528096.4700000007</v>
      </c>
      <c r="D5893" s="205" t="s">
        <v>306</v>
      </c>
      <c r="E5893" s="205" t="s">
        <v>311</v>
      </c>
      <c r="F5893" s="203">
        <v>90</v>
      </c>
      <c r="G5893" s="205" t="s">
        <v>6453</v>
      </c>
      <c r="H5893" s="205" t="s">
        <v>194</v>
      </c>
      <c r="I5893" s="205" t="s">
        <v>436</v>
      </c>
      <c r="J5893" s="205" t="s">
        <v>436</v>
      </c>
    </row>
    <row r="5894" spans="2:10" x14ac:dyDescent="0.2">
      <c r="B5894" s="203">
        <v>2014</v>
      </c>
      <c r="C5894" s="204">
        <v>0</v>
      </c>
      <c r="D5894" s="205" t="s">
        <v>306</v>
      </c>
      <c r="E5894" s="205" t="s">
        <v>311</v>
      </c>
      <c r="F5894" s="203">
        <v>90</v>
      </c>
      <c r="G5894" s="205" t="s">
        <v>6453</v>
      </c>
      <c r="H5894" s="205" t="s">
        <v>194</v>
      </c>
      <c r="I5894" s="205" t="s">
        <v>349</v>
      </c>
      <c r="J5894" s="205" t="s">
        <v>194</v>
      </c>
    </row>
    <row r="5895" spans="2:10" x14ac:dyDescent="0.2">
      <c r="B5895" s="203">
        <v>2014</v>
      </c>
      <c r="C5895" s="204">
        <v>12298030.609999999</v>
      </c>
      <c r="D5895" s="205" t="s">
        <v>306</v>
      </c>
      <c r="E5895" s="205" t="s">
        <v>311</v>
      </c>
      <c r="F5895" s="203">
        <v>90</v>
      </c>
      <c r="G5895" s="205" t="s">
        <v>6453</v>
      </c>
      <c r="H5895" s="205" t="s">
        <v>194</v>
      </c>
      <c r="I5895" s="205" t="s">
        <v>487</v>
      </c>
      <c r="J5895" s="205" t="s">
        <v>487</v>
      </c>
    </row>
    <row r="5896" spans="2:10" x14ac:dyDescent="0.2">
      <c r="B5896" s="203">
        <v>2014</v>
      </c>
      <c r="C5896" s="204">
        <v>0</v>
      </c>
      <c r="D5896" s="205" t="s">
        <v>306</v>
      </c>
      <c r="E5896" s="205" t="s">
        <v>311</v>
      </c>
      <c r="F5896" s="203">
        <v>90</v>
      </c>
      <c r="G5896" s="205" t="s">
        <v>6453</v>
      </c>
      <c r="H5896" s="205" t="s">
        <v>349</v>
      </c>
      <c r="I5896" s="205" t="s">
        <v>349</v>
      </c>
      <c r="J5896" s="205" t="s">
        <v>349</v>
      </c>
    </row>
    <row r="5897" spans="2:10" x14ac:dyDescent="0.2">
      <c r="B5897" s="203">
        <v>2014</v>
      </c>
      <c r="C5897" s="204">
        <v>11953000</v>
      </c>
      <c r="D5897" s="205" t="s">
        <v>306</v>
      </c>
      <c r="E5897" s="205" t="s">
        <v>311</v>
      </c>
      <c r="F5897" s="203">
        <v>91</v>
      </c>
      <c r="G5897" s="205" t="s">
        <v>6465</v>
      </c>
      <c r="H5897" s="205" t="s">
        <v>108</v>
      </c>
      <c r="I5897" s="205" t="s">
        <v>433</v>
      </c>
      <c r="J5897" s="205" t="s">
        <v>433</v>
      </c>
    </row>
    <row r="5898" spans="2:10" x14ac:dyDescent="0.2">
      <c r="B5898" s="203">
        <v>2014</v>
      </c>
      <c r="C5898" s="204">
        <v>0</v>
      </c>
      <c r="D5898" s="205" t="s">
        <v>306</v>
      </c>
      <c r="E5898" s="205" t="s">
        <v>311</v>
      </c>
      <c r="F5898" s="203">
        <v>91</v>
      </c>
      <c r="G5898" s="205" t="s">
        <v>6465</v>
      </c>
      <c r="H5898" s="205" t="s">
        <v>108</v>
      </c>
      <c r="I5898" s="205" t="s">
        <v>349</v>
      </c>
      <c r="J5898" s="205" t="s">
        <v>108</v>
      </c>
    </row>
    <row r="5899" spans="2:10" x14ac:dyDescent="0.2">
      <c r="B5899" s="203">
        <v>2014</v>
      </c>
      <c r="C5899" s="204">
        <v>0</v>
      </c>
      <c r="D5899" s="205" t="s">
        <v>306</v>
      </c>
      <c r="E5899" s="205" t="s">
        <v>311</v>
      </c>
      <c r="F5899" s="203">
        <v>91</v>
      </c>
      <c r="G5899" s="205" t="s">
        <v>6465</v>
      </c>
      <c r="H5899" s="205" t="s">
        <v>349</v>
      </c>
      <c r="I5899" s="205" t="s">
        <v>349</v>
      </c>
      <c r="J5899" s="205" t="s">
        <v>349</v>
      </c>
    </row>
    <row r="5900" spans="2:10" x14ac:dyDescent="0.2">
      <c r="B5900" s="203">
        <v>2014</v>
      </c>
      <c r="C5900" s="204">
        <v>0</v>
      </c>
      <c r="D5900" s="205" t="s">
        <v>306</v>
      </c>
      <c r="E5900" s="205" t="s">
        <v>311</v>
      </c>
      <c r="F5900" s="203">
        <v>99</v>
      </c>
      <c r="G5900" s="205" t="s">
        <v>439</v>
      </c>
      <c r="H5900" s="205" t="s">
        <v>349</v>
      </c>
      <c r="I5900" s="205" t="s">
        <v>349</v>
      </c>
      <c r="J5900" s="205" t="s">
        <v>349</v>
      </c>
    </row>
    <row r="5901" spans="2:10" x14ac:dyDescent="0.2">
      <c r="B5901" s="203">
        <v>2014</v>
      </c>
      <c r="C5901" s="204">
        <v>5732548.4299999997</v>
      </c>
      <c r="D5901" s="205" t="s">
        <v>306</v>
      </c>
      <c r="E5901" s="205" t="s">
        <v>315</v>
      </c>
      <c r="F5901" s="203">
        <v>20</v>
      </c>
      <c r="G5901" s="205" t="s">
        <v>6449</v>
      </c>
      <c r="H5901" s="205" t="s">
        <v>316</v>
      </c>
      <c r="I5901" s="205" t="s">
        <v>316</v>
      </c>
      <c r="J5901" s="205" t="s">
        <v>316</v>
      </c>
    </row>
    <row r="5902" spans="2:10" x14ac:dyDescent="0.2">
      <c r="B5902" s="203">
        <v>2014</v>
      </c>
      <c r="C5902" s="204">
        <v>0</v>
      </c>
      <c r="D5902" s="205" t="s">
        <v>306</v>
      </c>
      <c r="E5902" s="205" t="s">
        <v>315</v>
      </c>
      <c r="F5902" s="203">
        <v>20</v>
      </c>
      <c r="G5902" s="205" t="s">
        <v>6449</v>
      </c>
      <c r="H5902" s="205" t="s">
        <v>316</v>
      </c>
      <c r="I5902" s="205" t="s">
        <v>349</v>
      </c>
      <c r="J5902" s="205" t="s">
        <v>316</v>
      </c>
    </row>
    <row r="5903" spans="2:10" x14ac:dyDescent="0.2">
      <c r="B5903" s="203">
        <v>2014</v>
      </c>
      <c r="C5903" s="204">
        <v>0</v>
      </c>
      <c r="D5903" s="205" t="s">
        <v>306</v>
      </c>
      <c r="E5903" s="205" t="s">
        <v>315</v>
      </c>
      <c r="F5903" s="203">
        <v>20</v>
      </c>
      <c r="G5903" s="205" t="s">
        <v>6449</v>
      </c>
      <c r="H5903" s="205" t="s">
        <v>349</v>
      </c>
      <c r="I5903" s="205" t="s">
        <v>349</v>
      </c>
      <c r="J5903" s="205" t="s">
        <v>349</v>
      </c>
    </row>
    <row r="5904" spans="2:10" x14ac:dyDescent="0.2">
      <c r="B5904" s="203">
        <v>2014</v>
      </c>
      <c r="C5904" s="204">
        <v>494944769.05000001</v>
      </c>
      <c r="D5904" s="205" t="s">
        <v>306</v>
      </c>
      <c r="E5904" s="205" t="s">
        <v>315</v>
      </c>
      <c r="F5904" s="203">
        <v>40</v>
      </c>
      <c r="G5904" s="205" t="s">
        <v>6450</v>
      </c>
      <c r="H5904" s="205" t="s">
        <v>316</v>
      </c>
      <c r="I5904" s="205" t="s">
        <v>316</v>
      </c>
      <c r="J5904" s="205" t="s">
        <v>316</v>
      </c>
    </row>
    <row r="5905" spans="2:10" x14ac:dyDescent="0.2">
      <c r="B5905" s="203">
        <v>2014</v>
      </c>
      <c r="C5905" s="204">
        <v>0</v>
      </c>
      <c r="D5905" s="205" t="s">
        <v>306</v>
      </c>
      <c r="E5905" s="205" t="s">
        <v>315</v>
      </c>
      <c r="F5905" s="203">
        <v>40</v>
      </c>
      <c r="G5905" s="205" t="s">
        <v>6450</v>
      </c>
      <c r="H5905" s="205" t="s">
        <v>316</v>
      </c>
      <c r="I5905" s="205" t="s">
        <v>349</v>
      </c>
      <c r="J5905" s="205" t="s">
        <v>316</v>
      </c>
    </row>
    <row r="5906" spans="2:10" x14ac:dyDescent="0.2">
      <c r="B5906" s="203">
        <v>2014</v>
      </c>
      <c r="C5906" s="204">
        <v>13751512.960000001</v>
      </c>
      <c r="D5906" s="205" t="s">
        <v>306</v>
      </c>
      <c r="E5906" s="205" t="s">
        <v>315</v>
      </c>
      <c r="F5906" s="203">
        <v>40</v>
      </c>
      <c r="G5906" s="205" t="s">
        <v>6450</v>
      </c>
      <c r="H5906" s="205" t="s">
        <v>108</v>
      </c>
      <c r="I5906" s="205" t="s">
        <v>108</v>
      </c>
      <c r="J5906" s="205" t="s">
        <v>108</v>
      </c>
    </row>
    <row r="5907" spans="2:10" x14ac:dyDescent="0.2">
      <c r="B5907" s="203">
        <v>2014</v>
      </c>
      <c r="C5907" s="204">
        <v>0</v>
      </c>
      <c r="D5907" s="205" t="s">
        <v>306</v>
      </c>
      <c r="E5907" s="205" t="s">
        <v>315</v>
      </c>
      <c r="F5907" s="203">
        <v>40</v>
      </c>
      <c r="G5907" s="205" t="s">
        <v>6450</v>
      </c>
      <c r="H5907" s="205" t="s">
        <v>108</v>
      </c>
      <c r="I5907" s="205" t="s">
        <v>349</v>
      </c>
      <c r="J5907" s="205" t="s">
        <v>108</v>
      </c>
    </row>
    <row r="5908" spans="2:10" x14ac:dyDescent="0.2">
      <c r="B5908" s="203">
        <v>2014</v>
      </c>
      <c r="C5908" s="204">
        <v>505000</v>
      </c>
      <c r="D5908" s="205" t="s">
        <v>306</v>
      </c>
      <c r="E5908" s="205" t="s">
        <v>315</v>
      </c>
      <c r="F5908" s="203">
        <v>40</v>
      </c>
      <c r="G5908" s="205" t="s">
        <v>6450</v>
      </c>
      <c r="H5908" s="205" t="s">
        <v>110</v>
      </c>
      <c r="I5908" s="205" t="s">
        <v>518</v>
      </c>
      <c r="J5908" s="205" t="s">
        <v>518</v>
      </c>
    </row>
    <row r="5909" spans="2:10" x14ac:dyDescent="0.2">
      <c r="B5909" s="203">
        <v>2014</v>
      </c>
      <c r="C5909" s="204">
        <v>0</v>
      </c>
      <c r="D5909" s="205" t="s">
        <v>306</v>
      </c>
      <c r="E5909" s="205" t="s">
        <v>315</v>
      </c>
      <c r="F5909" s="203">
        <v>40</v>
      </c>
      <c r="G5909" s="205" t="s">
        <v>6450</v>
      </c>
      <c r="H5909" s="205" t="s">
        <v>110</v>
      </c>
      <c r="I5909" s="205" t="s">
        <v>349</v>
      </c>
      <c r="J5909" s="205" t="s">
        <v>110</v>
      </c>
    </row>
    <row r="5910" spans="2:10" x14ac:dyDescent="0.2">
      <c r="B5910" s="203">
        <v>2014</v>
      </c>
      <c r="C5910" s="204">
        <v>0</v>
      </c>
      <c r="D5910" s="205" t="s">
        <v>306</v>
      </c>
      <c r="E5910" s="205" t="s">
        <v>315</v>
      </c>
      <c r="F5910" s="203">
        <v>40</v>
      </c>
      <c r="G5910" s="205" t="s">
        <v>6450</v>
      </c>
      <c r="H5910" s="205" t="s">
        <v>349</v>
      </c>
      <c r="I5910" s="205" t="s">
        <v>349</v>
      </c>
      <c r="J5910" s="205" t="s">
        <v>349</v>
      </c>
    </row>
    <row r="5911" spans="2:10" x14ac:dyDescent="0.2">
      <c r="B5911" s="203">
        <v>2014</v>
      </c>
      <c r="C5911" s="204">
        <v>23296754.260000002</v>
      </c>
      <c r="D5911" s="205" t="s">
        <v>306</v>
      </c>
      <c r="E5911" s="205" t="s">
        <v>315</v>
      </c>
      <c r="F5911" s="203">
        <v>41</v>
      </c>
      <c r="G5911" s="205" t="s">
        <v>6467</v>
      </c>
      <c r="H5911" s="205" t="s">
        <v>316</v>
      </c>
      <c r="I5911" s="205" t="s">
        <v>316</v>
      </c>
      <c r="J5911" s="205" t="s">
        <v>316</v>
      </c>
    </row>
    <row r="5912" spans="2:10" x14ac:dyDescent="0.2">
      <c r="B5912" s="203">
        <v>2014</v>
      </c>
      <c r="C5912" s="204">
        <v>0</v>
      </c>
      <c r="D5912" s="205" t="s">
        <v>306</v>
      </c>
      <c r="E5912" s="205" t="s">
        <v>315</v>
      </c>
      <c r="F5912" s="203">
        <v>41</v>
      </c>
      <c r="G5912" s="205" t="s">
        <v>6468</v>
      </c>
      <c r="H5912" s="205" t="s">
        <v>316</v>
      </c>
      <c r="I5912" s="205" t="s">
        <v>349</v>
      </c>
      <c r="J5912" s="205" t="s">
        <v>316</v>
      </c>
    </row>
    <row r="5913" spans="2:10" x14ac:dyDescent="0.2">
      <c r="B5913" s="203">
        <v>2014</v>
      </c>
      <c r="C5913" s="204">
        <v>0</v>
      </c>
      <c r="D5913" s="205" t="s">
        <v>306</v>
      </c>
      <c r="E5913" s="205" t="s">
        <v>315</v>
      </c>
      <c r="F5913" s="203">
        <v>41</v>
      </c>
      <c r="G5913" s="205" t="s">
        <v>6468</v>
      </c>
      <c r="H5913" s="205" t="s">
        <v>349</v>
      </c>
      <c r="I5913" s="205" t="s">
        <v>349</v>
      </c>
      <c r="J5913" s="205" t="s">
        <v>349</v>
      </c>
    </row>
    <row r="5914" spans="2:10" x14ac:dyDescent="0.2">
      <c r="B5914" s="203">
        <v>2014</v>
      </c>
      <c r="C5914" s="204">
        <v>724120459.36000001</v>
      </c>
      <c r="D5914" s="205" t="s">
        <v>306</v>
      </c>
      <c r="E5914" s="205" t="s">
        <v>315</v>
      </c>
      <c r="F5914" s="203">
        <v>50</v>
      </c>
      <c r="G5914" s="205" t="s">
        <v>6451</v>
      </c>
      <c r="H5914" s="205" t="s">
        <v>316</v>
      </c>
      <c r="I5914" s="205" t="s">
        <v>316</v>
      </c>
      <c r="J5914" s="205" t="s">
        <v>316</v>
      </c>
    </row>
    <row r="5915" spans="2:10" x14ac:dyDescent="0.2">
      <c r="B5915" s="203">
        <v>2014</v>
      </c>
      <c r="C5915" s="204">
        <v>0</v>
      </c>
      <c r="D5915" s="205" t="s">
        <v>306</v>
      </c>
      <c r="E5915" s="205" t="s">
        <v>315</v>
      </c>
      <c r="F5915" s="203">
        <v>50</v>
      </c>
      <c r="G5915" s="205" t="s">
        <v>6451</v>
      </c>
      <c r="H5915" s="205" t="s">
        <v>316</v>
      </c>
      <c r="I5915" s="205" t="s">
        <v>349</v>
      </c>
      <c r="J5915" s="205" t="s">
        <v>316</v>
      </c>
    </row>
    <row r="5916" spans="2:10" x14ac:dyDescent="0.2">
      <c r="B5916" s="203">
        <v>2014</v>
      </c>
      <c r="C5916" s="204">
        <v>5152175.58</v>
      </c>
      <c r="D5916" s="205" t="s">
        <v>306</v>
      </c>
      <c r="E5916" s="205" t="s">
        <v>315</v>
      </c>
      <c r="F5916" s="203">
        <v>50</v>
      </c>
      <c r="G5916" s="205" t="s">
        <v>6451</v>
      </c>
      <c r="H5916" s="205" t="s">
        <v>108</v>
      </c>
      <c r="I5916" s="205" t="s">
        <v>108</v>
      </c>
      <c r="J5916" s="205" t="s">
        <v>108</v>
      </c>
    </row>
    <row r="5917" spans="2:10" x14ac:dyDescent="0.2">
      <c r="B5917" s="203">
        <v>2014</v>
      </c>
      <c r="C5917" s="204">
        <v>0</v>
      </c>
      <c r="D5917" s="205" t="s">
        <v>306</v>
      </c>
      <c r="E5917" s="205" t="s">
        <v>315</v>
      </c>
      <c r="F5917" s="203">
        <v>50</v>
      </c>
      <c r="G5917" s="205" t="s">
        <v>6451</v>
      </c>
      <c r="H5917" s="205" t="s">
        <v>108</v>
      </c>
      <c r="I5917" s="205" t="s">
        <v>349</v>
      </c>
      <c r="J5917" s="205" t="s">
        <v>108</v>
      </c>
    </row>
    <row r="5918" spans="2:10" x14ac:dyDescent="0.2">
      <c r="B5918" s="203">
        <v>2014</v>
      </c>
      <c r="C5918" s="204">
        <v>388450.75</v>
      </c>
      <c r="D5918" s="205" t="s">
        <v>306</v>
      </c>
      <c r="E5918" s="205" t="s">
        <v>315</v>
      </c>
      <c r="F5918" s="203">
        <v>50</v>
      </c>
      <c r="G5918" s="205" t="s">
        <v>6451</v>
      </c>
      <c r="H5918" s="205" t="s">
        <v>194</v>
      </c>
      <c r="I5918" s="205" t="s">
        <v>460</v>
      </c>
      <c r="J5918" s="205" t="s">
        <v>460</v>
      </c>
    </row>
    <row r="5919" spans="2:10" x14ac:dyDescent="0.2">
      <c r="B5919" s="203">
        <v>2014</v>
      </c>
      <c r="C5919" s="204">
        <v>0</v>
      </c>
      <c r="D5919" s="205" t="s">
        <v>306</v>
      </c>
      <c r="E5919" s="205" t="s">
        <v>315</v>
      </c>
      <c r="F5919" s="203">
        <v>50</v>
      </c>
      <c r="G5919" s="205" t="s">
        <v>6451</v>
      </c>
      <c r="H5919" s="205" t="s">
        <v>194</v>
      </c>
      <c r="I5919" s="205" t="s">
        <v>349</v>
      </c>
      <c r="J5919" s="205" t="s">
        <v>194</v>
      </c>
    </row>
    <row r="5920" spans="2:10" x14ac:dyDescent="0.2">
      <c r="B5920" s="203">
        <v>2014</v>
      </c>
      <c r="C5920" s="204">
        <v>0</v>
      </c>
      <c r="D5920" s="205" t="s">
        <v>306</v>
      </c>
      <c r="E5920" s="205" t="s">
        <v>315</v>
      </c>
      <c r="F5920" s="203">
        <v>50</v>
      </c>
      <c r="G5920" s="205" t="s">
        <v>6451</v>
      </c>
      <c r="H5920" s="205" t="s">
        <v>349</v>
      </c>
      <c r="I5920" s="205" t="s">
        <v>349</v>
      </c>
      <c r="J5920" s="205" t="s">
        <v>349</v>
      </c>
    </row>
    <row r="5921" spans="2:10" x14ac:dyDescent="0.2">
      <c r="B5921" s="203">
        <v>2014</v>
      </c>
      <c r="C5921" s="204">
        <v>182263.25</v>
      </c>
      <c r="D5921" s="205" t="s">
        <v>306</v>
      </c>
      <c r="E5921" s="205" t="s">
        <v>315</v>
      </c>
      <c r="F5921" s="203">
        <v>71</v>
      </c>
      <c r="G5921" s="205" t="s">
        <v>6469</v>
      </c>
      <c r="H5921" s="205" t="s">
        <v>316</v>
      </c>
      <c r="I5921" s="205" t="s">
        <v>316</v>
      </c>
      <c r="J5921" s="205" t="s">
        <v>316</v>
      </c>
    </row>
    <row r="5922" spans="2:10" x14ac:dyDescent="0.2">
      <c r="B5922" s="203">
        <v>2014</v>
      </c>
      <c r="C5922" s="204">
        <v>0</v>
      </c>
      <c r="D5922" s="205" t="s">
        <v>306</v>
      </c>
      <c r="E5922" s="205" t="s">
        <v>315</v>
      </c>
      <c r="F5922" s="203">
        <v>71</v>
      </c>
      <c r="G5922" s="205" t="s">
        <v>6469</v>
      </c>
      <c r="H5922" s="205" t="s">
        <v>316</v>
      </c>
      <c r="I5922" s="205" t="s">
        <v>349</v>
      </c>
      <c r="J5922" s="205" t="s">
        <v>316</v>
      </c>
    </row>
    <row r="5923" spans="2:10" x14ac:dyDescent="0.2">
      <c r="B5923" s="203">
        <v>2014</v>
      </c>
      <c r="C5923" s="204">
        <v>0</v>
      </c>
      <c r="D5923" s="205" t="s">
        <v>306</v>
      </c>
      <c r="E5923" s="205" t="s">
        <v>315</v>
      </c>
      <c r="F5923" s="203">
        <v>71</v>
      </c>
      <c r="G5923" s="205" t="s">
        <v>6469</v>
      </c>
      <c r="H5923" s="205" t="s">
        <v>349</v>
      </c>
      <c r="I5923" s="205" t="s">
        <v>349</v>
      </c>
      <c r="J5923" s="205" t="s">
        <v>349</v>
      </c>
    </row>
    <row r="5924" spans="2:10" x14ac:dyDescent="0.2">
      <c r="B5924" s="203">
        <v>2014</v>
      </c>
      <c r="C5924" s="204">
        <v>8897564.4100000001</v>
      </c>
      <c r="D5924" s="205" t="s">
        <v>306</v>
      </c>
      <c r="E5924" s="205" t="s">
        <v>315</v>
      </c>
      <c r="F5924" s="203">
        <v>72</v>
      </c>
      <c r="G5924" s="205" t="s">
        <v>6472</v>
      </c>
      <c r="H5924" s="205" t="s">
        <v>316</v>
      </c>
      <c r="I5924" s="205" t="s">
        <v>316</v>
      </c>
      <c r="J5924" s="205" t="s">
        <v>316</v>
      </c>
    </row>
    <row r="5925" spans="2:10" x14ac:dyDescent="0.2">
      <c r="B5925" s="203">
        <v>2014</v>
      </c>
      <c r="C5925" s="204">
        <v>0</v>
      </c>
      <c r="D5925" s="205" t="s">
        <v>306</v>
      </c>
      <c r="E5925" s="205" t="s">
        <v>315</v>
      </c>
      <c r="F5925" s="203">
        <v>72</v>
      </c>
      <c r="G5925" s="205" t="s">
        <v>6472</v>
      </c>
      <c r="H5925" s="205" t="s">
        <v>316</v>
      </c>
      <c r="I5925" s="205" t="s">
        <v>349</v>
      </c>
      <c r="J5925" s="205" t="s">
        <v>316</v>
      </c>
    </row>
    <row r="5926" spans="2:10" x14ac:dyDescent="0.2">
      <c r="B5926" s="203">
        <v>2014</v>
      </c>
      <c r="C5926" s="204">
        <v>0</v>
      </c>
      <c r="D5926" s="205" t="s">
        <v>306</v>
      </c>
      <c r="E5926" s="205" t="s">
        <v>315</v>
      </c>
      <c r="F5926" s="203">
        <v>72</v>
      </c>
      <c r="G5926" s="205" t="s">
        <v>6472</v>
      </c>
      <c r="H5926" s="205" t="s">
        <v>349</v>
      </c>
      <c r="I5926" s="205" t="s">
        <v>349</v>
      </c>
      <c r="J5926" s="205" t="s">
        <v>349</v>
      </c>
    </row>
    <row r="5927" spans="2:10" x14ac:dyDescent="0.2">
      <c r="B5927" s="203">
        <v>2014</v>
      </c>
      <c r="C5927" s="204">
        <v>307246.76</v>
      </c>
      <c r="D5927" s="205" t="s">
        <v>306</v>
      </c>
      <c r="E5927" s="205" t="s">
        <v>315</v>
      </c>
      <c r="F5927" s="203">
        <v>90</v>
      </c>
      <c r="G5927" s="205" t="s">
        <v>6453</v>
      </c>
      <c r="H5927" s="205" t="s">
        <v>359</v>
      </c>
      <c r="I5927" s="205" t="s">
        <v>400</v>
      </c>
      <c r="J5927" s="205" t="s">
        <v>400</v>
      </c>
    </row>
    <row r="5928" spans="2:10" x14ac:dyDescent="0.2">
      <c r="B5928" s="203">
        <v>2014</v>
      </c>
      <c r="C5928" s="204">
        <v>1825217.36</v>
      </c>
      <c r="D5928" s="205" t="s">
        <v>306</v>
      </c>
      <c r="E5928" s="205" t="s">
        <v>315</v>
      </c>
      <c r="F5928" s="203">
        <v>90</v>
      </c>
      <c r="G5928" s="205" t="s">
        <v>6453</v>
      </c>
      <c r="H5928" s="205" t="s">
        <v>359</v>
      </c>
      <c r="I5928" s="205" t="s">
        <v>448</v>
      </c>
      <c r="J5928" s="205" t="s">
        <v>448</v>
      </c>
    </row>
    <row r="5929" spans="2:10" x14ac:dyDescent="0.2">
      <c r="B5929" s="203">
        <v>2014</v>
      </c>
      <c r="C5929" s="204">
        <v>65215438.5</v>
      </c>
      <c r="D5929" s="205" t="s">
        <v>306</v>
      </c>
      <c r="E5929" s="205" t="s">
        <v>315</v>
      </c>
      <c r="F5929" s="203">
        <v>90</v>
      </c>
      <c r="G5929" s="205" t="s">
        <v>6453</v>
      </c>
      <c r="H5929" s="205" t="s">
        <v>359</v>
      </c>
      <c r="I5929" s="205" t="s">
        <v>432</v>
      </c>
      <c r="J5929" s="205" t="s">
        <v>432</v>
      </c>
    </row>
    <row r="5930" spans="2:10" x14ac:dyDescent="0.2">
      <c r="B5930" s="203">
        <v>2014</v>
      </c>
      <c r="C5930" s="204">
        <v>0</v>
      </c>
      <c r="D5930" s="205" t="s">
        <v>306</v>
      </c>
      <c r="E5930" s="205" t="s">
        <v>315</v>
      </c>
      <c r="F5930" s="203">
        <v>90</v>
      </c>
      <c r="G5930" s="205" t="s">
        <v>6453</v>
      </c>
      <c r="H5930" s="205" t="s">
        <v>359</v>
      </c>
      <c r="I5930" s="205" t="s">
        <v>349</v>
      </c>
      <c r="J5930" s="205" t="s">
        <v>359</v>
      </c>
    </row>
    <row r="5931" spans="2:10" x14ac:dyDescent="0.2">
      <c r="B5931" s="203">
        <v>2014</v>
      </c>
      <c r="C5931" s="204">
        <v>12213477.59</v>
      </c>
      <c r="D5931" s="205" t="s">
        <v>306</v>
      </c>
      <c r="E5931" s="205" t="s">
        <v>315</v>
      </c>
      <c r="F5931" s="203">
        <v>90</v>
      </c>
      <c r="G5931" s="205" t="s">
        <v>6453</v>
      </c>
      <c r="H5931" s="205" t="s">
        <v>359</v>
      </c>
      <c r="I5931" s="205" t="s">
        <v>375</v>
      </c>
      <c r="J5931" s="205" t="s">
        <v>375</v>
      </c>
    </row>
    <row r="5932" spans="2:10" x14ac:dyDescent="0.2">
      <c r="B5932" s="203">
        <v>2014</v>
      </c>
      <c r="C5932" s="204">
        <v>1203897.6599999999</v>
      </c>
      <c r="D5932" s="205" t="s">
        <v>306</v>
      </c>
      <c r="E5932" s="205" t="s">
        <v>315</v>
      </c>
      <c r="F5932" s="203">
        <v>90</v>
      </c>
      <c r="G5932" s="205" t="s">
        <v>6453</v>
      </c>
      <c r="H5932" s="205" t="s">
        <v>104</v>
      </c>
      <c r="I5932" s="205" t="s">
        <v>104</v>
      </c>
      <c r="J5932" s="205" t="s">
        <v>104</v>
      </c>
    </row>
    <row r="5933" spans="2:10" x14ac:dyDescent="0.2">
      <c r="B5933" s="203">
        <v>2014</v>
      </c>
      <c r="C5933" s="204">
        <v>0</v>
      </c>
      <c r="D5933" s="205" t="s">
        <v>306</v>
      </c>
      <c r="E5933" s="205" t="s">
        <v>315</v>
      </c>
      <c r="F5933" s="203">
        <v>90</v>
      </c>
      <c r="G5933" s="205" t="s">
        <v>6453</v>
      </c>
      <c r="H5933" s="205" t="s">
        <v>104</v>
      </c>
      <c r="I5933" s="205" t="s">
        <v>349</v>
      </c>
      <c r="J5933" s="205" t="s">
        <v>104</v>
      </c>
    </row>
    <row r="5934" spans="2:10" x14ac:dyDescent="0.2">
      <c r="B5934" s="203">
        <v>2014</v>
      </c>
      <c r="C5934" s="204">
        <v>48771785.329999998</v>
      </c>
      <c r="D5934" s="205" t="s">
        <v>306</v>
      </c>
      <c r="E5934" s="205" t="s">
        <v>315</v>
      </c>
      <c r="F5934" s="203">
        <v>90</v>
      </c>
      <c r="G5934" s="205" t="s">
        <v>6453</v>
      </c>
      <c r="H5934" s="205" t="s">
        <v>110</v>
      </c>
      <c r="I5934" s="205" t="s">
        <v>518</v>
      </c>
      <c r="J5934" s="205" t="s">
        <v>518</v>
      </c>
    </row>
    <row r="5935" spans="2:10" x14ac:dyDescent="0.2">
      <c r="B5935" s="203">
        <v>2014</v>
      </c>
      <c r="C5935" s="204">
        <v>44836.84</v>
      </c>
      <c r="D5935" s="205" t="s">
        <v>306</v>
      </c>
      <c r="E5935" s="205" t="s">
        <v>315</v>
      </c>
      <c r="F5935" s="203">
        <v>90</v>
      </c>
      <c r="G5935" s="205" t="s">
        <v>6453</v>
      </c>
      <c r="H5935" s="205" t="s">
        <v>110</v>
      </c>
      <c r="I5935" s="205" t="s">
        <v>519</v>
      </c>
      <c r="J5935" s="205" t="s">
        <v>519</v>
      </c>
    </row>
    <row r="5936" spans="2:10" x14ac:dyDescent="0.2">
      <c r="B5936" s="203">
        <v>2014</v>
      </c>
      <c r="C5936" s="204">
        <v>0</v>
      </c>
      <c r="D5936" s="205" t="s">
        <v>306</v>
      </c>
      <c r="E5936" s="205" t="s">
        <v>315</v>
      </c>
      <c r="F5936" s="203">
        <v>90</v>
      </c>
      <c r="G5936" s="205" t="s">
        <v>6453</v>
      </c>
      <c r="H5936" s="205" t="s">
        <v>110</v>
      </c>
      <c r="I5936" s="205" t="s">
        <v>349</v>
      </c>
      <c r="J5936" s="205" t="s">
        <v>110</v>
      </c>
    </row>
    <row r="5937" spans="2:10" x14ac:dyDescent="0.2">
      <c r="B5937" s="203">
        <v>2014</v>
      </c>
      <c r="C5937" s="204">
        <v>1490532</v>
      </c>
      <c r="D5937" s="205" t="s">
        <v>306</v>
      </c>
      <c r="E5937" s="205" t="s">
        <v>315</v>
      </c>
      <c r="F5937" s="203">
        <v>90</v>
      </c>
      <c r="G5937" s="205" t="s">
        <v>6453</v>
      </c>
      <c r="H5937" s="205" t="s">
        <v>317</v>
      </c>
      <c r="I5937" s="205" t="s">
        <v>318</v>
      </c>
      <c r="J5937" s="205" t="s">
        <v>318</v>
      </c>
    </row>
    <row r="5938" spans="2:10" x14ac:dyDescent="0.2">
      <c r="B5938" s="203">
        <v>2014</v>
      </c>
      <c r="C5938" s="204">
        <v>9810923.6699999999</v>
      </c>
      <c r="D5938" s="205" t="s">
        <v>306</v>
      </c>
      <c r="E5938" s="205" t="s">
        <v>315</v>
      </c>
      <c r="F5938" s="203">
        <v>90</v>
      </c>
      <c r="G5938" s="205" t="s">
        <v>6453</v>
      </c>
      <c r="H5938" s="205" t="s">
        <v>317</v>
      </c>
      <c r="I5938" s="205" t="s">
        <v>320</v>
      </c>
      <c r="J5938" s="205" t="s">
        <v>320</v>
      </c>
    </row>
    <row r="5939" spans="2:10" x14ac:dyDescent="0.2">
      <c r="B5939" s="203">
        <v>2014</v>
      </c>
      <c r="C5939" s="204">
        <v>397742.61</v>
      </c>
      <c r="D5939" s="205" t="s">
        <v>306</v>
      </c>
      <c r="E5939" s="205" t="s">
        <v>315</v>
      </c>
      <c r="F5939" s="203">
        <v>90</v>
      </c>
      <c r="G5939" s="205" t="s">
        <v>6453</v>
      </c>
      <c r="H5939" s="205" t="s">
        <v>317</v>
      </c>
      <c r="I5939" s="205" t="s">
        <v>321</v>
      </c>
      <c r="J5939" s="205" t="s">
        <v>321</v>
      </c>
    </row>
    <row r="5940" spans="2:10" x14ac:dyDescent="0.2">
      <c r="B5940" s="203">
        <v>2014</v>
      </c>
      <c r="C5940" s="204">
        <v>70293</v>
      </c>
      <c r="D5940" s="205" t="s">
        <v>306</v>
      </c>
      <c r="E5940" s="205" t="s">
        <v>315</v>
      </c>
      <c r="F5940" s="203">
        <v>90</v>
      </c>
      <c r="G5940" s="205" t="s">
        <v>6453</v>
      </c>
      <c r="H5940" s="205" t="s">
        <v>317</v>
      </c>
      <c r="I5940" s="205" t="s">
        <v>322</v>
      </c>
      <c r="J5940" s="205" t="s">
        <v>322</v>
      </c>
    </row>
    <row r="5941" spans="2:10" x14ac:dyDescent="0.2">
      <c r="B5941" s="203">
        <v>2014</v>
      </c>
      <c r="C5941" s="204">
        <v>23642532.41</v>
      </c>
      <c r="D5941" s="205" t="s">
        <v>306</v>
      </c>
      <c r="E5941" s="205" t="s">
        <v>315</v>
      </c>
      <c r="F5941" s="203">
        <v>90</v>
      </c>
      <c r="G5941" s="205" t="s">
        <v>6453</v>
      </c>
      <c r="H5941" s="205" t="s">
        <v>317</v>
      </c>
      <c r="I5941" s="205" t="s">
        <v>323</v>
      </c>
      <c r="J5941" s="205" t="s">
        <v>323</v>
      </c>
    </row>
    <row r="5942" spans="2:10" x14ac:dyDescent="0.2">
      <c r="B5942" s="203">
        <v>2014</v>
      </c>
      <c r="C5942" s="204">
        <v>117849771.65000001</v>
      </c>
      <c r="D5942" s="205" t="s">
        <v>306</v>
      </c>
      <c r="E5942" s="205" t="s">
        <v>315</v>
      </c>
      <c r="F5942" s="203">
        <v>90</v>
      </c>
      <c r="G5942" s="205" t="s">
        <v>6453</v>
      </c>
      <c r="H5942" s="205" t="s">
        <v>317</v>
      </c>
      <c r="I5942" s="205" t="s">
        <v>324</v>
      </c>
      <c r="J5942" s="205" t="s">
        <v>324</v>
      </c>
    </row>
    <row r="5943" spans="2:10" x14ac:dyDescent="0.2">
      <c r="B5943" s="203">
        <v>2014</v>
      </c>
      <c r="C5943" s="204">
        <v>15140179.67</v>
      </c>
      <c r="D5943" s="205" t="s">
        <v>306</v>
      </c>
      <c r="E5943" s="205" t="s">
        <v>315</v>
      </c>
      <c r="F5943" s="203">
        <v>90</v>
      </c>
      <c r="G5943" s="205" t="s">
        <v>6453</v>
      </c>
      <c r="H5943" s="205" t="s">
        <v>317</v>
      </c>
      <c r="I5943" s="205" t="s">
        <v>325</v>
      </c>
      <c r="J5943" s="205" t="s">
        <v>325</v>
      </c>
    </row>
    <row r="5944" spans="2:10" x14ac:dyDescent="0.2">
      <c r="B5944" s="203">
        <v>2014</v>
      </c>
      <c r="C5944" s="204">
        <v>2827175.94</v>
      </c>
      <c r="D5944" s="205" t="s">
        <v>306</v>
      </c>
      <c r="E5944" s="205" t="s">
        <v>315</v>
      </c>
      <c r="F5944" s="203">
        <v>90</v>
      </c>
      <c r="G5944" s="205" t="s">
        <v>6453</v>
      </c>
      <c r="H5944" s="205" t="s">
        <v>317</v>
      </c>
      <c r="I5944" s="205" t="s">
        <v>326</v>
      </c>
      <c r="J5944" s="205" t="s">
        <v>326</v>
      </c>
    </row>
    <row r="5945" spans="2:10" x14ac:dyDescent="0.2">
      <c r="B5945" s="203">
        <v>2014</v>
      </c>
      <c r="C5945" s="204">
        <v>46737566.780000001</v>
      </c>
      <c r="D5945" s="205" t="s">
        <v>306</v>
      </c>
      <c r="E5945" s="205" t="s">
        <v>315</v>
      </c>
      <c r="F5945" s="203">
        <v>90</v>
      </c>
      <c r="G5945" s="205" t="s">
        <v>6453</v>
      </c>
      <c r="H5945" s="205" t="s">
        <v>317</v>
      </c>
      <c r="I5945" s="205" t="s">
        <v>327</v>
      </c>
      <c r="J5945" s="205" t="s">
        <v>327</v>
      </c>
    </row>
    <row r="5946" spans="2:10" x14ac:dyDescent="0.2">
      <c r="B5946" s="203">
        <v>2014</v>
      </c>
      <c r="C5946" s="204">
        <v>235915.95</v>
      </c>
      <c r="D5946" s="205" t="s">
        <v>306</v>
      </c>
      <c r="E5946" s="205" t="s">
        <v>315</v>
      </c>
      <c r="F5946" s="203">
        <v>90</v>
      </c>
      <c r="G5946" s="205" t="s">
        <v>6453</v>
      </c>
      <c r="H5946" s="205" t="s">
        <v>317</v>
      </c>
      <c r="I5946" s="205" t="s">
        <v>512</v>
      </c>
      <c r="J5946" s="205" t="s">
        <v>512</v>
      </c>
    </row>
    <row r="5947" spans="2:10" x14ac:dyDescent="0.2">
      <c r="B5947" s="203">
        <v>2014</v>
      </c>
      <c r="C5947" s="204">
        <v>467700.84</v>
      </c>
      <c r="D5947" s="205" t="s">
        <v>306</v>
      </c>
      <c r="E5947" s="205" t="s">
        <v>315</v>
      </c>
      <c r="F5947" s="203">
        <v>90</v>
      </c>
      <c r="G5947" s="205" t="s">
        <v>6453</v>
      </c>
      <c r="H5947" s="205" t="s">
        <v>317</v>
      </c>
      <c r="I5947" s="205" t="s">
        <v>328</v>
      </c>
      <c r="J5947" s="205" t="s">
        <v>328</v>
      </c>
    </row>
    <row r="5948" spans="2:10" x14ac:dyDescent="0.2">
      <c r="B5948" s="203">
        <v>2014</v>
      </c>
      <c r="C5948" s="204">
        <v>1334306.17</v>
      </c>
      <c r="D5948" s="205" t="s">
        <v>306</v>
      </c>
      <c r="E5948" s="205" t="s">
        <v>315</v>
      </c>
      <c r="F5948" s="203">
        <v>90</v>
      </c>
      <c r="G5948" s="205" t="s">
        <v>6453</v>
      </c>
      <c r="H5948" s="205" t="s">
        <v>317</v>
      </c>
      <c r="I5948" s="205" t="s">
        <v>329</v>
      </c>
      <c r="J5948" s="205" t="s">
        <v>329</v>
      </c>
    </row>
    <row r="5949" spans="2:10" x14ac:dyDescent="0.2">
      <c r="B5949" s="203">
        <v>2014</v>
      </c>
      <c r="C5949" s="204">
        <v>677691.1</v>
      </c>
      <c r="D5949" s="205" t="s">
        <v>306</v>
      </c>
      <c r="E5949" s="205" t="s">
        <v>315</v>
      </c>
      <c r="F5949" s="203">
        <v>90</v>
      </c>
      <c r="G5949" s="205" t="s">
        <v>6453</v>
      </c>
      <c r="H5949" s="205" t="s">
        <v>317</v>
      </c>
      <c r="I5949" s="205" t="s">
        <v>330</v>
      </c>
      <c r="J5949" s="205" t="s">
        <v>330</v>
      </c>
    </row>
    <row r="5950" spans="2:10" x14ac:dyDescent="0.2">
      <c r="B5950" s="203">
        <v>2014</v>
      </c>
      <c r="C5950" s="204">
        <v>4863922.9000000004</v>
      </c>
      <c r="D5950" s="205" t="s">
        <v>306</v>
      </c>
      <c r="E5950" s="205" t="s">
        <v>315</v>
      </c>
      <c r="F5950" s="203">
        <v>90</v>
      </c>
      <c r="G5950" s="205" t="s">
        <v>6453</v>
      </c>
      <c r="H5950" s="205" t="s">
        <v>317</v>
      </c>
      <c r="I5950" s="205" t="s">
        <v>331</v>
      </c>
      <c r="J5950" s="205" t="s">
        <v>331</v>
      </c>
    </row>
    <row r="5951" spans="2:10" x14ac:dyDescent="0.2">
      <c r="B5951" s="203">
        <v>2014</v>
      </c>
      <c r="C5951" s="204">
        <v>6351480.4199999999</v>
      </c>
      <c r="D5951" s="205" t="s">
        <v>306</v>
      </c>
      <c r="E5951" s="205" t="s">
        <v>315</v>
      </c>
      <c r="F5951" s="203">
        <v>90</v>
      </c>
      <c r="G5951" s="205" t="s">
        <v>6453</v>
      </c>
      <c r="H5951" s="205" t="s">
        <v>317</v>
      </c>
      <c r="I5951" s="205" t="s">
        <v>332</v>
      </c>
      <c r="J5951" s="205" t="s">
        <v>332</v>
      </c>
    </row>
    <row r="5952" spans="2:10" x14ac:dyDescent="0.2">
      <c r="B5952" s="203">
        <v>2014</v>
      </c>
      <c r="C5952" s="204">
        <v>118123.33</v>
      </c>
      <c r="D5952" s="205" t="s">
        <v>306</v>
      </c>
      <c r="E5952" s="205" t="s">
        <v>315</v>
      </c>
      <c r="F5952" s="203">
        <v>90</v>
      </c>
      <c r="G5952" s="205" t="s">
        <v>6453</v>
      </c>
      <c r="H5952" s="205" t="s">
        <v>317</v>
      </c>
      <c r="I5952" s="205" t="s">
        <v>362</v>
      </c>
      <c r="J5952" s="205" t="s">
        <v>362</v>
      </c>
    </row>
    <row r="5953" spans="2:10" x14ac:dyDescent="0.2">
      <c r="B5953" s="203">
        <v>2014</v>
      </c>
      <c r="C5953" s="204">
        <v>217553.92000000001</v>
      </c>
      <c r="D5953" s="205" t="s">
        <v>306</v>
      </c>
      <c r="E5953" s="205" t="s">
        <v>315</v>
      </c>
      <c r="F5953" s="203">
        <v>90</v>
      </c>
      <c r="G5953" s="205" t="s">
        <v>6453</v>
      </c>
      <c r="H5953" s="205" t="s">
        <v>317</v>
      </c>
      <c r="I5953" s="205" t="s">
        <v>333</v>
      </c>
      <c r="J5953" s="205" t="s">
        <v>333</v>
      </c>
    </row>
    <row r="5954" spans="2:10" x14ac:dyDescent="0.2">
      <c r="B5954" s="203">
        <v>2014</v>
      </c>
      <c r="C5954" s="204">
        <v>28979036.73</v>
      </c>
      <c r="D5954" s="205" t="s">
        <v>306</v>
      </c>
      <c r="E5954" s="205" t="s">
        <v>315</v>
      </c>
      <c r="F5954" s="203">
        <v>90</v>
      </c>
      <c r="G5954" s="205" t="s">
        <v>6453</v>
      </c>
      <c r="H5954" s="205" t="s">
        <v>317</v>
      </c>
      <c r="I5954" s="205" t="s">
        <v>334</v>
      </c>
      <c r="J5954" s="205" t="s">
        <v>334</v>
      </c>
    </row>
    <row r="5955" spans="2:10" x14ac:dyDescent="0.2">
      <c r="B5955" s="203">
        <v>2014</v>
      </c>
      <c r="C5955" s="204">
        <v>564594</v>
      </c>
      <c r="D5955" s="205" t="s">
        <v>306</v>
      </c>
      <c r="E5955" s="205" t="s">
        <v>315</v>
      </c>
      <c r="F5955" s="203">
        <v>90</v>
      </c>
      <c r="G5955" s="205" t="s">
        <v>6453</v>
      </c>
      <c r="H5955" s="205" t="s">
        <v>317</v>
      </c>
      <c r="I5955" s="205" t="s">
        <v>495</v>
      </c>
      <c r="J5955" s="205" t="s">
        <v>495</v>
      </c>
    </row>
    <row r="5956" spans="2:10" x14ac:dyDescent="0.2">
      <c r="B5956" s="203">
        <v>2014</v>
      </c>
      <c r="C5956" s="204">
        <v>685458.83</v>
      </c>
      <c r="D5956" s="205" t="s">
        <v>306</v>
      </c>
      <c r="E5956" s="205" t="s">
        <v>315</v>
      </c>
      <c r="F5956" s="203">
        <v>90</v>
      </c>
      <c r="G5956" s="205" t="s">
        <v>6453</v>
      </c>
      <c r="H5956" s="205" t="s">
        <v>317</v>
      </c>
      <c r="I5956" s="205" t="s">
        <v>336</v>
      </c>
      <c r="J5956" s="205" t="s">
        <v>336</v>
      </c>
    </row>
    <row r="5957" spans="2:10" x14ac:dyDescent="0.2">
      <c r="B5957" s="203">
        <v>2014</v>
      </c>
      <c r="C5957" s="204">
        <v>14917421.390000001</v>
      </c>
      <c r="D5957" s="205" t="s">
        <v>306</v>
      </c>
      <c r="E5957" s="205" t="s">
        <v>315</v>
      </c>
      <c r="F5957" s="203">
        <v>90</v>
      </c>
      <c r="G5957" s="205" t="s">
        <v>6453</v>
      </c>
      <c r="H5957" s="205" t="s">
        <v>317</v>
      </c>
      <c r="I5957" s="205" t="s">
        <v>349</v>
      </c>
      <c r="J5957" s="205" t="s">
        <v>317</v>
      </c>
    </row>
    <row r="5958" spans="2:10" x14ac:dyDescent="0.2">
      <c r="B5958" s="203">
        <v>2014</v>
      </c>
      <c r="C5958" s="204">
        <v>1327500.1000000001</v>
      </c>
      <c r="D5958" s="205" t="s">
        <v>306</v>
      </c>
      <c r="E5958" s="205" t="s">
        <v>315</v>
      </c>
      <c r="F5958" s="203">
        <v>90</v>
      </c>
      <c r="G5958" s="205" t="s">
        <v>6453</v>
      </c>
      <c r="H5958" s="205" t="s">
        <v>317</v>
      </c>
      <c r="I5958" s="205" t="s">
        <v>337</v>
      </c>
      <c r="J5958" s="205" t="s">
        <v>337</v>
      </c>
    </row>
    <row r="5959" spans="2:10" x14ac:dyDescent="0.2">
      <c r="B5959" s="203">
        <v>2014</v>
      </c>
      <c r="C5959" s="204">
        <v>63244909.43</v>
      </c>
      <c r="D5959" s="205" t="s">
        <v>306</v>
      </c>
      <c r="E5959" s="205" t="s">
        <v>315</v>
      </c>
      <c r="F5959" s="203">
        <v>90</v>
      </c>
      <c r="G5959" s="205" t="s">
        <v>6453</v>
      </c>
      <c r="H5959" s="205" t="s">
        <v>317</v>
      </c>
      <c r="I5959" s="205" t="s">
        <v>338</v>
      </c>
      <c r="J5959" s="205" t="s">
        <v>338</v>
      </c>
    </row>
    <row r="5960" spans="2:10" x14ac:dyDescent="0.2">
      <c r="B5960" s="203">
        <v>2014</v>
      </c>
      <c r="C5960" s="204">
        <v>75223.27</v>
      </c>
      <c r="D5960" s="205" t="s">
        <v>306</v>
      </c>
      <c r="E5960" s="205" t="s">
        <v>315</v>
      </c>
      <c r="F5960" s="203">
        <v>90</v>
      </c>
      <c r="G5960" s="205" t="s">
        <v>6453</v>
      </c>
      <c r="H5960" s="205" t="s">
        <v>115</v>
      </c>
      <c r="I5960" s="205" t="s">
        <v>118</v>
      </c>
      <c r="J5960" s="205" t="s">
        <v>118</v>
      </c>
    </row>
    <row r="5961" spans="2:10" x14ac:dyDescent="0.2">
      <c r="B5961" s="203">
        <v>2014</v>
      </c>
      <c r="C5961" s="204">
        <v>2672.14</v>
      </c>
      <c r="D5961" s="205" t="s">
        <v>306</v>
      </c>
      <c r="E5961" s="205" t="s">
        <v>315</v>
      </c>
      <c r="F5961" s="203">
        <v>90</v>
      </c>
      <c r="G5961" s="205" t="s">
        <v>6453</v>
      </c>
      <c r="H5961" s="205" t="s">
        <v>115</v>
      </c>
      <c r="I5961" s="205" t="s">
        <v>394</v>
      </c>
      <c r="J5961" s="205" t="s">
        <v>394</v>
      </c>
    </row>
    <row r="5962" spans="2:10" x14ac:dyDescent="0.2">
      <c r="B5962" s="203">
        <v>2014</v>
      </c>
      <c r="C5962" s="204">
        <v>0</v>
      </c>
      <c r="D5962" s="205" t="s">
        <v>306</v>
      </c>
      <c r="E5962" s="205" t="s">
        <v>315</v>
      </c>
      <c r="F5962" s="203">
        <v>90</v>
      </c>
      <c r="G5962" s="205" t="s">
        <v>6453</v>
      </c>
      <c r="H5962" s="205" t="s">
        <v>115</v>
      </c>
      <c r="I5962" s="205" t="s">
        <v>349</v>
      </c>
      <c r="J5962" s="205" t="s">
        <v>115</v>
      </c>
    </row>
    <row r="5963" spans="2:10" x14ac:dyDescent="0.2">
      <c r="B5963" s="203">
        <v>2014</v>
      </c>
      <c r="C5963" s="204">
        <v>202467</v>
      </c>
      <c r="D5963" s="205" t="s">
        <v>306</v>
      </c>
      <c r="E5963" s="205" t="s">
        <v>315</v>
      </c>
      <c r="F5963" s="203">
        <v>90</v>
      </c>
      <c r="G5963" s="205" t="s">
        <v>6453</v>
      </c>
      <c r="H5963" s="205" t="s">
        <v>123</v>
      </c>
      <c r="I5963" s="205" t="s">
        <v>130</v>
      </c>
      <c r="J5963" s="205" t="s">
        <v>130</v>
      </c>
    </row>
    <row r="5964" spans="2:10" x14ac:dyDescent="0.2">
      <c r="B5964" s="203">
        <v>2014</v>
      </c>
      <c r="C5964" s="204">
        <v>2899</v>
      </c>
      <c r="D5964" s="205" t="s">
        <v>306</v>
      </c>
      <c r="E5964" s="205" t="s">
        <v>315</v>
      </c>
      <c r="F5964" s="203">
        <v>90</v>
      </c>
      <c r="G5964" s="205" t="s">
        <v>6453</v>
      </c>
      <c r="H5964" s="205" t="s">
        <v>123</v>
      </c>
      <c r="I5964" s="205" t="s">
        <v>132</v>
      </c>
      <c r="J5964" s="205" t="s">
        <v>132</v>
      </c>
    </row>
    <row r="5965" spans="2:10" x14ac:dyDescent="0.2">
      <c r="B5965" s="203">
        <v>2014</v>
      </c>
      <c r="C5965" s="204">
        <v>1102399.55</v>
      </c>
      <c r="D5965" s="205" t="s">
        <v>306</v>
      </c>
      <c r="E5965" s="205" t="s">
        <v>315</v>
      </c>
      <c r="F5965" s="203">
        <v>90</v>
      </c>
      <c r="G5965" s="205" t="s">
        <v>6453</v>
      </c>
      <c r="H5965" s="205" t="s">
        <v>123</v>
      </c>
      <c r="I5965" s="205" t="s">
        <v>138</v>
      </c>
      <c r="J5965" s="205" t="s">
        <v>138</v>
      </c>
    </row>
    <row r="5966" spans="2:10" x14ac:dyDescent="0.2">
      <c r="B5966" s="203">
        <v>2014</v>
      </c>
      <c r="C5966" s="204">
        <v>1630778.24</v>
      </c>
      <c r="D5966" s="205" t="s">
        <v>306</v>
      </c>
      <c r="E5966" s="205" t="s">
        <v>315</v>
      </c>
      <c r="F5966" s="203">
        <v>90</v>
      </c>
      <c r="G5966" s="205" t="s">
        <v>6453</v>
      </c>
      <c r="H5966" s="205" t="s">
        <v>123</v>
      </c>
      <c r="I5966" s="205" t="s">
        <v>140</v>
      </c>
      <c r="J5966" s="205" t="s">
        <v>140</v>
      </c>
    </row>
    <row r="5967" spans="2:10" x14ac:dyDescent="0.2">
      <c r="B5967" s="203">
        <v>2014</v>
      </c>
      <c r="C5967" s="204">
        <v>79719.7</v>
      </c>
      <c r="D5967" s="205" t="s">
        <v>306</v>
      </c>
      <c r="E5967" s="205" t="s">
        <v>315</v>
      </c>
      <c r="F5967" s="203">
        <v>90</v>
      </c>
      <c r="G5967" s="205" t="s">
        <v>6453</v>
      </c>
      <c r="H5967" s="205" t="s">
        <v>123</v>
      </c>
      <c r="I5967" s="205" t="s">
        <v>141</v>
      </c>
      <c r="J5967" s="205" t="s">
        <v>141</v>
      </c>
    </row>
    <row r="5968" spans="2:10" x14ac:dyDescent="0.2">
      <c r="B5968" s="203">
        <v>2014</v>
      </c>
      <c r="C5968" s="204">
        <v>113608.14</v>
      </c>
      <c r="D5968" s="205" t="s">
        <v>306</v>
      </c>
      <c r="E5968" s="205" t="s">
        <v>315</v>
      </c>
      <c r="F5968" s="203">
        <v>90</v>
      </c>
      <c r="G5968" s="205" t="s">
        <v>6453</v>
      </c>
      <c r="H5968" s="205" t="s">
        <v>123</v>
      </c>
      <c r="I5968" s="205" t="s">
        <v>148</v>
      </c>
      <c r="J5968" s="205" t="s">
        <v>148</v>
      </c>
    </row>
    <row r="5969" spans="2:10" x14ac:dyDescent="0.2">
      <c r="B5969" s="203">
        <v>2014</v>
      </c>
      <c r="C5969" s="204">
        <v>3680929.26</v>
      </c>
      <c r="D5969" s="205" t="s">
        <v>306</v>
      </c>
      <c r="E5969" s="205" t="s">
        <v>315</v>
      </c>
      <c r="F5969" s="203">
        <v>90</v>
      </c>
      <c r="G5969" s="205" t="s">
        <v>6453</v>
      </c>
      <c r="H5969" s="205" t="s">
        <v>123</v>
      </c>
      <c r="I5969" s="205" t="s">
        <v>153</v>
      </c>
      <c r="J5969" s="205" t="s">
        <v>153</v>
      </c>
    </row>
    <row r="5970" spans="2:10" x14ac:dyDescent="0.2">
      <c r="B5970" s="203">
        <v>2014</v>
      </c>
      <c r="C5970" s="204">
        <v>0</v>
      </c>
      <c r="D5970" s="205" t="s">
        <v>306</v>
      </c>
      <c r="E5970" s="205" t="s">
        <v>315</v>
      </c>
      <c r="F5970" s="203">
        <v>90</v>
      </c>
      <c r="G5970" s="205" t="s">
        <v>6453</v>
      </c>
      <c r="H5970" s="205" t="s">
        <v>123</v>
      </c>
      <c r="I5970" s="205" t="s">
        <v>349</v>
      </c>
      <c r="J5970" s="205" t="s">
        <v>123</v>
      </c>
    </row>
    <row r="5971" spans="2:10" x14ac:dyDescent="0.2">
      <c r="B5971" s="203">
        <v>2014</v>
      </c>
      <c r="C5971" s="204">
        <v>83578903.709999993</v>
      </c>
      <c r="D5971" s="205" t="s">
        <v>306</v>
      </c>
      <c r="E5971" s="205" t="s">
        <v>315</v>
      </c>
      <c r="F5971" s="203">
        <v>90</v>
      </c>
      <c r="G5971" s="205" t="s">
        <v>6453</v>
      </c>
      <c r="H5971" s="205" t="s">
        <v>339</v>
      </c>
      <c r="I5971" s="205" t="s">
        <v>342</v>
      </c>
      <c r="J5971" s="205" t="s">
        <v>342</v>
      </c>
    </row>
    <row r="5972" spans="2:10" x14ac:dyDescent="0.2">
      <c r="B5972" s="203">
        <v>2014</v>
      </c>
      <c r="C5972" s="204">
        <v>11361657.029999999</v>
      </c>
      <c r="D5972" s="205" t="s">
        <v>306</v>
      </c>
      <c r="E5972" s="205" t="s">
        <v>315</v>
      </c>
      <c r="F5972" s="203">
        <v>90</v>
      </c>
      <c r="G5972" s="205" t="s">
        <v>6453</v>
      </c>
      <c r="H5972" s="205" t="s">
        <v>339</v>
      </c>
      <c r="I5972" s="205" t="s">
        <v>343</v>
      </c>
      <c r="J5972" s="205" t="s">
        <v>343</v>
      </c>
    </row>
    <row r="5973" spans="2:10" x14ac:dyDescent="0.2">
      <c r="B5973" s="203">
        <v>2014</v>
      </c>
      <c r="C5973" s="204">
        <v>1475840929.3800001</v>
      </c>
      <c r="D5973" s="205" t="s">
        <v>306</v>
      </c>
      <c r="E5973" s="205" t="s">
        <v>315</v>
      </c>
      <c r="F5973" s="203">
        <v>90</v>
      </c>
      <c r="G5973" s="205" t="s">
        <v>6453</v>
      </c>
      <c r="H5973" s="205" t="s">
        <v>339</v>
      </c>
      <c r="I5973" s="205" t="s">
        <v>344</v>
      </c>
      <c r="J5973" s="205" t="s">
        <v>344</v>
      </c>
    </row>
    <row r="5974" spans="2:10" x14ac:dyDescent="0.2">
      <c r="B5974" s="203">
        <v>2014</v>
      </c>
      <c r="C5974" s="204">
        <v>413733347.94999999</v>
      </c>
      <c r="D5974" s="205" t="s">
        <v>306</v>
      </c>
      <c r="E5974" s="205" t="s">
        <v>315</v>
      </c>
      <c r="F5974" s="203">
        <v>90</v>
      </c>
      <c r="G5974" s="205" t="s">
        <v>6453</v>
      </c>
      <c r="H5974" s="205" t="s">
        <v>339</v>
      </c>
      <c r="I5974" s="205" t="s">
        <v>345</v>
      </c>
      <c r="J5974" s="205" t="s">
        <v>345</v>
      </c>
    </row>
    <row r="5975" spans="2:10" x14ac:dyDescent="0.2">
      <c r="B5975" s="203">
        <v>2014</v>
      </c>
      <c r="C5975" s="204">
        <v>18949599.260000002</v>
      </c>
      <c r="D5975" s="205" t="s">
        <v>306</v>
      </c>
      <c r="E5975" s="205" t="s">
        <v>315</v>
      </c>
      <c r="F5975" s="203">
        <v>90</v>
      </c>
      <c r="G5975" s="205" t="s">
        <v>6453</v>
      </c>
      <c r="H5975" s="205" t="s">
        <v>339</v>
      </c>
      <c r="I5975" s="205" t="s">
        <v>513</v>
      </c>
      <c r="J5975" s="205" t="s">
        <v>513</v>
      </c>
    </row>
    <row r="5976" spans="2:10" x14ac:dyDescent="0.2">
      <c r="B5976" s="203">
        <v>2014</v>
      </c>
      <c r="C5976" s="204">
        <v>0</v>
      </c>
      <c r="D5976" s="205" t="s">
        <v>306</v>
      </c>
      <c r="E5976" s="205" t="s">
        <v>315</v>
      </c>
      <c r="F5976" s="203">
        <v>90</v>
      </c>
      <c r="G5976" s="205" t="s">
        <v>6453</v>
      </c>
      <c r="H5976" s="205" t="s">
        <v>339</v>
      </c>
      <c r="I5976" s="205" t="s">
        <v>346</v>
      </c>
      <c r="J5976" s="205" t="s">
        <v>346</v>
      </c>
    </row>
    <row r="5977" spans="2:10" x14ac:dyDescent="0.2">
      <c r="B5977" s="203">
        <v>2014</v>
      </c>
      <c r="C5977" s="204">
        <v>249600</v>
      </c>
      <c r="D5977" s="205" t="s">
        <v>306</v>
      </c>
      <c r="E5977" s="205" t="s">
        <v>315</v>
      </c>
      <c r="F5977" s="203">
        <v>90</v>
      </c>
      <c r="G5977" s="205" t="s">
        <v>6453</v>
      </c>
      <c r="H5977" s="205" t="s">
        <v>339</v>
      </c>
      <c r="I5977" s="205" t="s">
        <v>347</v>
      </c>
      <c r="J5977" s="205" t="s">
        <v>347</v>
      </c>
    </row>
    <row r="5978" spans="2:10" x14ac:dyDescent="0.2">
      <c r="B5978" s="203">
        <v>2014</v>
      </c>
      <c r="C5978" s="204">
        <v>2887005.53</v>
      </c>
      <c r="D5978" s="205" t="s">
        <v>306</v>
      </c>
      <c r="E5978" s="205" t="s">
        <v>315</v>
      </c>
      <c r="F5978" s="203">
        <v>90</v>
      </c>
      <c r="G5978" s="205" t="s">
        <v>6453</v>
      </c>
      <c r="H5978" s="205" t="s">
        <v>339</v>
      </c>
      <c r="I5978" s="205" t="s">
        <v>403</v>
      </c>
      <c r="J5978" s="205" t="s">
        <v>403</v>
      </c>
    </row>
    <row r="5979" spans="2:10" x14ac:dyDescent="0.2">
      <c r="B5979" s="203">
        <v>2014</v>
      </c>
      <c r="C5979" s="204">
        <v>195351.97</v>
      </c>
      <c r="D5979" s="205" t="s">
        <v>306</v>
      </c>
      <c r="E5979" s="205" t="s">
        <v>315</v>
      </c>
      <c r="F5979" s="203">
        <v>90</v>
      </c>
      <c r="G5979" s="205" t="s">
        <v>6453</v>
      </c>
      <c r="H5979" s="205" t="s">
        <v>339</v>
      </c>
      <c r="I5979" s="205" t="s">
        <v>348</v>
      </c>
      <c r="J5979" s="205" t="s">
        <v>348</v>
      </c>
    </row>
    <row r="5980" spans="2:10" x14ac:dyDescent="0.2">
      <c r="B5980" s="203">
        <v>2014</v>
      </c>
      <c r="C5980" s="204">
        <v>89970189.629999995</v>
      </c>
      <c r="D5980" s="205" t="s">
        <v>306</v>
      </c>
      <c r="E5980" s="205" t="s">
        <v>315</v>
      </c>
      <c r="F5980" s="203">
        <v>90</v>
      </c>
      <c r="G5980" s="205" t="s">
        <v>6453</v>
      </c>
      <c r="H5980" s="205" t="s">
        <v>339</v>
      </c>
      <c r="I5980" s="205" t="s">
        <v>404</v>
      </c>
      <c r="J5980" s="205" t="s">
        <v>404</v>
      </c>
    </row>
    <row r="5981" spans="2:10" x14ac:dyDescent="0.2">
      <c r="B5981" s="203">
        <v>2014</v>
      </c>
      <c r="C5981" s="204">
        <v>396</v>
      </c>
      <c r="D5981" s="205" t="s">
        <v>306</v>
      </c>
      <c r="E5981" s="205" t="s">
        <v>315</v>
      </c>
      <c r="F5981" s="203">
        <v>90</v>
      </c>
      <c r="G5981" s="205" t="s">
        <v>6453</v>
      </c>
      <c r="H5981" s="205" t="s">
        <v>339</v>
      </c>
      <c r="I5981" s="205" t="s">
        <v>376</v>
      </c>
      <c r="J5981" s="205" t="s">
        <v>376</v>
      </c>
    </row>
    <row r="5982" spans="2:10" x14ac:dyDescent="0.2">
      <c r="B5982" s="203">
        <v>2014</v>
      </c>
      <c r="C5982" s="204">
        <v>826235.35</v>
      </c>
      <c r="D5982" s="205" t="s">
        <v>306</v>
      </c>
      <c r="E5982" s="205" t="s">
        <v>315</v>
      </c>
      <c r="F5982" s="203">
        <v>90</v>
      </c>
      <c r="G5982" s="205" t="s">
        <v>6453</v>
      </c>
      <c r="H5982" s="205" t="s">
        <v>339</v>
      </c>
      <c r="I5982" s="205" t="s">
        <v>349</v>
      </c>
      <c r="J5982" s="205" t="s">
        <v>339</v>
      </c>
    </row>
    <row r="5983" spans="2:10" x14ac:dyDescent="0.2">
      <c r="B5983" s="203">
        <v>2014</v>
      </c>
      <c r="C5983" s="204">
        <v>1418850.23</v>
      </c>
      <c r="D5983" s="205" t="s">
        <v>306</v>
      </c>
      <c r="E5983" s="205" t="s">
        <v>315</v>
      </c>
      <c r="F5983" s="203">
        <v>90</v>
      </c>
      <c r="G5983" s="205" t="s">
        <v>6453</v>
      </c>
      <c r="H5983" s="205" t="s">
        <v>158</v>
      </c>
      <c r="I5983" s="205" t="s">
        <v>158</v>
      </c>
      <c r="J5983" s="205" t="s">
        <v>158</v>
      </c>
    </row>
    <row r="5984" spans="2:10" x14ac:dyDescent="0.2">
      <c r="B5984" s="203">
        <v>2014</v>
      </c>
      <c r="C5984" s="204">
        <v>0</v>
      </c>
      <c r="D5984" s="205" t="s">
        <v>306</v>
      </c>
      <c r="E5984" s="205" t="s">
        <v>315</v>
      </c>
      <c r="F5984" s="203">
        <v>90</v>
      </c>
      <c r="G5984" s="205" t="s">
        <v>6453</v>
      </c>
      <c r="H5984" s="205" t="s">
        <v>158</v>
      </c>
      <c r="I5984" s="205" t="s">
        <v>349</v>
      </c>
      <c r="J5984" s="205" t="s">
        <v>158</v>
      </c>
    </row>
    <row r="5985" spans="2:10" x14ac:dyDescent="0.2">
      <c r="B5985" s="203">
        <v>2014</v>
      </c>
      <c r="C5985" s="204">
        <v>25686226.190000001</v>
      </c>
      <c r="D5985" s="205" t="s">
        <v>306</v>
      </c>
      <c r="E5985" s="205" t="s">
        <v>315</v>
      </c>
      <c r="F5985" s="203">
        <v>90</v>
      </c>
      <c r="G5985" s="205" t="s">
        <v>6453</v>
      </c>
      <c r="H5985" s="205" t="s">
        <v>194</v>
      </c>
      <c r="I5985" s="205" t="s">
        <v>460</v>
      </c>
      <c r="J5985" s="205" t="s">
        <v>460</v>
      </c>
    </row>
    <row r="5986" spans="2:10" x14ac:dyDescent="0.2">
      <c r="B5986" s="203">
        <v>2014</v>
      </c>
      <c r="C5986" s="204">
        <v>162807.94</v>
      </c>
      <c r="D5986" s="205" t="s">
        <v>306</v>
      </c>
      <c r="E5986" s="205" t="s">
        <v>315</v>
      </c>
      <c r="F5986" s="203">
        <v>90</v>
      </c>
      <c r="G5986" s="205" t="s">
        <v>6453</v>
      </c>
      <c r="H5986" s="205" t="s">
        <v>194</v>
      </c>
      <c r="I5986" s="205" t="s">
        <v>415</v>
      </c>
      <c r="J5986" s="205" t="s">
        <v>415</v>
      </c>
    </row>
    <row r="5987" spans="2:10" x14ac:dyDescent="0.2">
      <c r="B5987" s="203">
        <v>2014</v>
      </c>
      <c r="C5987" s="204">
        <v>986275.55</v>
      </c>
      <c r="D5987" s="205" t="s">
        <v>306</v>
      </c>
      <c r="E5987" s="205" t="s">
        <v>315</v>
      </c>
      <c r="F5987" s="203">
        <v>90</v>
      </c>
      <c r="G5987" s="205" t="s">
        <v>6453</v>
      </c>
      <c r="H5987" s="205" t="s">
        <v>194</v>
      </c>
      <c r="I5987" s="205" t="s">
        <v>417</v>
      </c>
      <c r="J5987" s="205" t="s">
        <v>417</v>
      </c>
    </row>
    <row r="5988" spans="2:10" x14ac:dyDescent="0.2">
      <c r="B5988" s="203">
        <v>2014</v>
      </c>
      <c r="C5988" s="204">
        <v>239083.99</v>
      </c>
      <c r="D5988" s="205" t="s">
        <v>306</v>
      </c>
      <c r="E5988" s="205" t="s">
        <v>315</v>
      </c>
      <c r="F5988" s="203">
        <v>90</v>
      </c>
      <c r="G5988" s="205" t="s">
        <v>6453</v>
      </c>
      <c r="H5988" s="205" t="s">
        <v>194</v>
      </c>
      <c r="I5988" s="205" t="s">
        <v>205</v>
      </c>
      <c r="J5988" s="205" t="s">
        <v>205</v>
      </c>
    </row>
    <row r="5989" spans="2:10" x14ac:dyDescent="0.2">
      <c r="B5989" s="203">
        <v>2014</v>
      </c>
      <c r="C5989" s="204">
        <v>70329111.400000006</v>
      </c>
      <c r="D5989" s="205" t="s">
        <v>306</v>
      </c>
      <c r="E5989" s="205" t="s">
        <v>315</v>
      </c>
      <c r="F5989" s="203">
        <v>90</v>
      </c>
      <c r="G5989" s="205" t="s">
        <v>6453</v>
      </c>
      <c r="H5989" s="205" t="s">
        <v>194</v>
      </c>
      <c r="I5989" s="205" t="s">
        <v>191</v>
      </c>
      <c r="J5989" s="205" t="s">
        <v>191</v>
      </c>
    </row>
    <row r="5990" spans="2:10" x14ac:dyDescent="0.2">
      <c r="B5990" s="203">
        <v>2014</v>
      </c>
      <c r="C5990" s="204">
        <v>347956.9</v>
      </c>
      <c r="D5990" s="205" t="s">
        <v>306</v>
      </c>
      <c r="E5990" s="205" t="s">
        <v>315</v>
      </c>
      <c r="F5990" s="203">
        <v>90</v>
      </c>
      <c r="G5990" s="205" t="s">
        <v>6453</v>
      </c>
      <c r="H5990" s="205" t="s">
        <v>194</v>
      </c>
      <c r="I5990" s="205" t="s">
        <v>192</v>
      </c>
      <c r="J5990" s="205" t="s">
        <v>192</v>
      </c>
    </row>
    <row r="5991" spans="2:10" x14ac:dyDescent="0.2">
      <c r="B5991" s="203">
        <v>2014</v>
      </c>
      <c r="C5991" s="204">
        <v>0</v>
      </c>
      <c r="D5991" s="205" t="s">
        <v>306</v>
      </c>
      <c r="E5991" s="205" t="s">
        <v>315</v>
      </c>
      <c r="F5991" s="203">
        <v>90</v>
      </c>
      <c r="G5991" s="205" t="s">
        <v>6453</v>
      </c>
      <c r="H5991" s="205" t="s">
        <v>194</v>
      </c>
      <c r="I5991" s="205" t="s">
        <v>349</v>
      </c>
      <c r="J5991" s="205" t="s">
        <v>194</v>
      </c>
    </row>
    <row r="5992" spans="2:10" x14ac:dyDescent="0.2">
      <c r="B5992" s="203">
        <v>2014</v>
      </c>
      <c r="C5992" s="204">
        <v>6334139.8499999996</v>
      </c>
      <c r="D5992" s="205" t="s">
        <v>306</v>
      </c>
      <c r="E5992" s="205" t="s">
        <v>315</v>
      </c>
      <c r="F5992" s="203">
        <v>90</v>
      </c>
      <c r="G5992" s="205" t="s">
        <v>6453</v>
      </c>
      <c r="H5992" s="205" t="s">
        <v>194</v>
      </c>
      <c r="I5992" s="205" t="s">
        <v>420</v>
      </c>
      <c r="J5992" s="205" t="s">
        <v>420</v>
      </c>
    </row>
    <row r="5993" spans="2:10" x14ac:dyDescent="0.2">
      <c r="B5993" s="203">
        <v>2014</v>
      </c>
      <c r="C5993" s="204">
        <v>57927824.899999999</v>
      </c>
      <c r="D5993" s="205" t="s">
        <v>306</v>
      </c>
      <c r="E5993" s="205" t="s">
        <v>315</v>
      </c>
      <c r="F5993" s="203">
        <v>90</v>
      </c>
      <c r="G5993" s="205" t="s">
        <v>6453</v>
      </c>
      <c r="H5993" s="205" t="s">
        <v>194</v>
      </c>
      <c r="I5993" s="205" t="s">
        <v>356</v>
      </c>
      <c r="J5993" s="205" t="s">
        <v>356</v>
      </c>
    </row>
    <row r="5994" spans="2:10" x14ac:dyDescent="0.2">
      <c r="B5994" s="203">
        <v>2014</v>
      </c>
      <c r="C5994" s="204">
        <v>3009261.56</v>
      </c>
      <c r="D5994" s="205" t="s">
        <v>306</v>
      </c>
      <c r="E5994" s="205" t="s">
        <v>315</v>
      </c>
      <c r="F5994" s="203">
        <v>90</v>
      </c>
      <c r="G5994" s="205" t="s">
        <v>6453</v>
      </c>
      <c r="H5994" s="205" t="s">
        <v>194</v>
      </c>
      <c r="I5994" s="205" t="s">
        <v>514</v>
      </c>
      <c r="J5994" s="205" t="s">
        <v>514</v>
      </c>
    </row>
    <row r="5995" spans="2:10" x14ac:dyDescent="0.2">
      <c r="B5995" s="203">
        <v>2014</v>
      </c>
      <c r="C5995" s="204">
        <v>78970144.150000006</v>
      </c>
      <c r="D5995" s="205" t="s">
        <v>306</v>
      </c>
      <c r="E5995" s="205" t="s">
        <v>315</v>
      </c>
      <c r="F5995" s="203">
        <v>90</v>
      </c>
      <c r="G5995" s="205" t="s">
        <v>6453</v>
      </c>
      <c r="H5995" s="205" t="s">
        <v>194</v>
      </c>
      <c r="I5995" s="205" t="s">
        <v>438</v>
      </c>
      <c r="J5995" s="205" t="s">
        <v>438</v>
      </c>
    </row>
    <row r="5996" spans="2:10" x14ac:dyDescent="0.2">
      <c r="B5996" s="203">
        <v>2014</v>
      </c>
      <c r="C5996" s="204">
        <v>778295.71</v>
      </c>
      <c r="D5996" s="205" t="s">
        <v>306</v>
      </c>
      <c r="E5996" s="205" t="s">
        <v>315</v>
      </c>
      <c r="F5996" s="203">
        <v>90</v>
      </c>
      <c r="G5996" s="205" t="s">
        <v>6453</v>
      </c>
      <c r="H5996" s="205" t="s">
        <v>194</v>
      </c>
      <c r="I5996" s="205" t="s">
        <v>370</v>
      </c>
      <c r="J5996" s="205" t="s">
        <v>370</v>
      </c>
    </row>
    <row r="5997" spans="2:10" x14ac:dyDescent="0.2">
      <c r="B5997" s="203">
        <v>2014</v>
      </c>
      <c r="C5997" s="204">
        <v>7717687.9699999997</v>
      </c>
      <c r="D5997" s="205" t="s">
        <v>306</v>
      </c>
      <c r="E5997" s="205" t="s">
        <v>315</v>
      </c>
      <c r="F5997" s="203">
        <v>90</v>
      </c>
      <c r="G5997" s="205" t="s">
        <v>6453</v>
      </c>
      <c r="H5997" s="205" t="s">
        <v>194</v>
      </c>
      <c r="I5997" s="205" t="s">
        <v>488</v>
      </c>
      <c r="J5997" s="205" t="s">
        <v>488</v>
      </c>
    </row>
    <row r="5998" spans="2:10" x14ac:dyDescent="0.2">
      <c r="B5998" s="203">
        <v>2014</v>
      </c>
      <c r="C5998" s="204">
        <v>0</v>
      </c>
      <c r="D5998" s="205" t="s">
        <v>306</v>
      </c>
      <c r="E5998" s="205" t="s">
        <v>315</v>
      </c>
      <c r="F5998" s="203">
        <v>90</v>
      </c>
      <c r="G5998" s="205" t="s">
        <v>6453</v>
      </c>
      <c r="H5998" s="205" t="s">
        <v>349</v>
      </c>
      <c r="I5998" s="205" t="s">
        <v>349</v>
      </c>
      <c r="J5998" s="205" t="s">
        <v>349</v>
      </c>
    </row>
    <row r="5999" spans="2:10" x14ac:dyDescent="0.2">
      <c r="B5999" s="203">
        <v>2014</v>
      </c>
      <c r="C5999" s="204">
        <v>116686.81</v>
      </c>
      <c r="D5999" s="205" t="s">
        <v>306</v>
      </c>
      <c r="E5999" s="205" t="s">
        <v>315</v>
      </c>
      <c r="F5999" s="203">
        <v>90</v>
      </c>
      <c r="G5999" s="205" t="s">
        <v>6453</v>
      </c>
      <c r="H5999" s="205" t="s">
        <v>236</v>
      </c>
      <c r="I5999" s="205" t="s">
        <v>357</v>
      </c>
      <c r="J5999" s="205" t="s">
        <v>357</v>
      </c>
    </row>
    <row r="6000" spans="2:10" x14ac:dyDescent="0.2">
      <c r="B6000" s="203">
        <v>2014</v>
      </c>
      <c r="C6000" s="204">
        <v>5764191.8899999997</v>
      </c>
      <c r="D6000" s="205" t="s">
        <v>306</v>
      </c>
      <c r="E6000" s="205" t="s">
        <v>315</v>
      </c>
      <c r="F6000" s="203">
        <v>90</v>
      </c>
      <c r="G6000" s="205" t="s">
        <v>6453</v>
      </c>
      <c r="H6000" s="205" t="s">
        <v>236</v>
      </c>
      <c r="I6000" s="205" t="s">
        <v>537</v>
      </c>
      <c r="J6000" s="205" t="s">
        <v>537</v>
      </c>
    </row>
    <row r="6001" spans="2:10" x14ac:dyDescent="0.2">
      <c r="B6001" s="203">
        <v>2014</v>
      </c>
      <c r="C6001" s="204">
        <v>3841408.48</v>
      </c>
      <c r="D6001" s="205" t="s">
        <v>306</v>
      </c>
      <c r="E6001" s="205" t="s">
        <v>315</v>
      </c>
      <c r="F6001" s="203">
        <v>90</v>
      </c>
      <c r="G6001" s="205" t="s">
        <v>6453</v>
      </c>
      <c r="H6001" s="205" t="s">
        <v>237</v>
      </c>
      <c r="I6001" s="205" t="s">
        <v>240</v>
      </c>
      <c r="J6001" s="205" t="s">
        <v>240</v>
      </c>
    </row>
    <row r="6002" spans="2:10" x14ac:dyDescent="0.2">
      <c r="B6002" s="203">
        <v>2014</v>
      </c>
      <c r="C6002" s="204">
        <v>117000</v>
      </c>
      <c r="D6002" s="205" t="s">
        <v>306</v>
      </c>
      <c r="E6002" s="205" t="s">
        <v>315</v>
      </c>
      <c r="F6002" s="203">
        <v>91</v>
      </c>
      <c r="G6002" s="205" t="s">
        <v>6465</v>
      </c>
      <c r="H6002" s="205" t="s">
        <v>108</v>
      </c>
      <c r="I6002" s="205" t="s">
        <v>108</v>
      </c>
      <c r="J6002" s="205" t="s">
        <v>108</v>
      </c>
    </row>
    <row r="6003" spans="2:10" x14ac:dyDescent="0.2">
      <c r="B6003" s="203">
        <v>2014</v>
      </c>
      <c r="C6003" s="204">
        <v>51639797.060000002</v>
      </c>
      <c r="D6003" s="205" t="s">
        <v>306</v>
      </c>
      <c r="E6003" s="205" t="s">
        <v>315</v>
      </c>
      <c r="F6003" s="203">
        <v>91</v>
      </c>
      <c r="G6003" s="205" t="s">
        <v>6465</v>
      </c>
      <c r="H6003" s="205" t="s">
        <v>108</v>
      </c>
      <c r="I6003" s="205" t="s">
        <v>561</v>
      </c>
      <c r="J6003" s="205" t="s">
        <v>561</v>
      </c>
    </row>
    <row r="6004" spans="2:10" x14ac:dyDescent="0.2">
      <c r="B6004" s="203">
        <v>2014</v>
      </c>
      <c r="C6004" s="204">
        <v>0</v>
      </c>
      <c r="D6004" s="205" t="s">
        <v>306</v>
      </c>
      <c r="E6004" s="205" t="s">
        <v>315</v>
      </c>
      <c r="F6004" s="203">
        <v>91</v>
      </c>
      <c r="G6004" s="205" t="s">
        <v>6465</v>
      </c>
      <c r="H6004" s="205" t="s">
        <v>108</v>
      </c>
      <c r="I6004" s="205" t="s">
        <v>349</v>
      </c>
      <c r="J6004" s="205" t="s">
        <v>108</v>
      </c>
    </row>
    <row r="6005" spans="2:10" x14ac:dyDescent="0.2">
      <c r="B6005" s="203">
        <v>2014</v>
      </c>
      <c r="C6005" s="204">
        <v>10032</v>
      </c>
      <c r="D6005" s="205" t="s">
        <v>306</v>
      </c>
      <c r="E6005" s="205" t="s">
        <v>315</v>
      </c>
      <c r="F6005" s="203">
        <v>91</v>
      </c>
      <c r="G6005" s="205" t="s">
        <v>6465</v>
      </c>
      <c r="H6005" s="205" t="s">
        <v>158</v>
      </c>
      <c r="I6005" s="205" t="s">
        <v>158</v>
      </c>
      <c r="J6005" s="205" t="s">
        <v>158</v>
      </c>
    </row>
    <row r="6006" spans="2:10" x14ac:dyDescent="0.2">
      <c r="B6006" s="203">
        <v>2014</v>
      </c>
      <c r="C6006" s="204">
        <v>0</v>
      </c>
      <c r="D6006" s="205" t="s">
        <v>306</v>
      </c>
      <c r="E6006" s="205" t="s">
        <v>315</v>
      </c>
      <c r="F6006" s="203">
        <v>91</v>
      </c>
      <c r="G6006" s="205" t="s">
        <v>6465</v>
      </c>
      <c r="H6006" s="205" t="s">
        <v>158</v>
      </c>
      <c r="I6006" s="205" t="s">
        <v>349</v>
      </c>
      <c r="J6006" s="205" t="s">
        <v>158</v>
      </c>
    </row>
    <row r="6007" spans="2:10" x14ac:dyDescent="0.2">
      <c r="B6007" s="203">
        <v>2014</v>
      </c>
      <c r="C6007" s="204">
        <v>0</v>
      </c>
      <c r="D6007" s="205" t="s">
        <v>306</v>
      </c>
      <c r="E6007" s="205" t="s">
        <v>315</v>
      </c>
      <c r="F6007" s="203">
        <v>91</v>
      </c>
      <c r="G6007" s="205" t="s">
        <v>6465</v>
      </c>
      <c r="H6007" s="205" t="s">
        <v>349</v>
      </c>
      <c r="I6007" s="205" t="s">
        <v>349</v>
      </c>
      <c r="J6007" s="205" t="s">
        <v>349</v>
      </c>
    </row>
    <row r="6008" spans="2:10" x14ac:dyDescent="0.2">
      <c r="B6008" s="203">
        <v>2014</v>
      </c>
      <c r="C6008" s="204">
        <v>0</v>
      </c>
      <c r="D6008" s="205" t="s">
        <v>306</v>
      </c>
      <c r="E6008" s="205" t="s">
        <v>315</v>
      </c>
      <c r="F6008" s="203">
        <v>99</v>
      </c>
      <c r="G6008" s="205" t="s">
        <v>439</v>
      </c>
      <c r="H6008" s="205" t="s">
        <v>349</v>
      </c>
      <c r="I6008" s="205" t="s">
        <v>349</v>
      </c>
      <c r="J6008" s="205" t="s">
        <v>349</v>
      </c>
    </row>
    <row r="6009" spans="2:10" x14ac:dyDescent="0.2">
      <c r="B6009" s="203">
        <v>2015</v>
      </c>
      <c r="C6009" s="204">
        <v>0</v>
      </c>
      <c r="D6009" s="205" t="s">
        <v>384</v>
      </c>
      <c r="E6009" s="205" t="s">
        <v>6448</v>
      </c>
      <c r="F6009" s="203">
        <v>99</v>
      </c>
      <c r="G6009" s="205" t="s">
        <v>439</v>
      </c>
      <c r="H6009" s="205" t="s">
        <v>349</v>
      </c>
      <c r="I6009" s="205" t="s">
        <v>349</v>
      </c>
      <c r="J6009" s="205" t="s">
        <v>349</v>
      </c>
    </row>
    <row r="6010" spans="2:10" x14ac:dyDescent="0.2">
      <c r="B6010" s="203">
        <v>2015</v>
      </c>
      <c r="C6010" s="204">
        <v>448334674.25</v>
      </c>
      <c r="D6010" s="205" t="s">
        <v>87</v>
      </c>
      <c r="E6010" s="205" t="s">
        <v>88</v>
      </c>
      <c r="F6010" s="203">
        <v>90</v>
      </c>
      <c r="G6010" s="205" t="s">
        <v>6453</v>
      </c>
      <c r="H6010" s="205" t="s">
        <v>89</v>
      </c>
      <c r="I6010" s="205" t="s">
        <v>90</v>
      </c>
      <c r="J6010" s="205" t="s">
        <v>90</v>
      </c>
    </row>
    <row r="6011" spans="2:10" x14ac:dyDescent="0.2">
      <c r="B6011" s="203">
        <v>2015</v>
      </c>
      <c r="C6011" s="204">
        <v>2750163785.5100002</v>
      </c>
      <c r="D6011" s="205" t="s">
        <v>87</v>
      </c>
      <c r="E6011" s="205" t="s">
        <v>88</v>
      </c>
      <c r="F6011" s="203">
        <v>90</v>
      </c>
      <c r="G6011" s="205" t="s">
        <v>6453</v>
      </c>
      <c r="H6011" s="205" t="s">
        <v>89</v>
      </c>
      <c r="I6011" s="205" t="s">
        <v>91</v>
      </c>
      <c r="J6011" s="205" t="s">
        <v>91</v>
      </c>
    </row>
    <row r="6012" spans="2:10" x14ac:dyDescent="0.2">
      <c r="B6012" s="203">
        <v>2015</v>
      </c>
      <c r="C6012" s="204">
        <v>617990.80000000005</v>
      </c>
      <c r="D6012" s="205" t="s">
        <v>87</v>
      </c>
      <c r="E6012" s="205" t="s">
        <v>88</v>
      </c>
      <c r="F6012" s="203">
        <v>90</v>
      </c>
      <c r="G6012" s="205" t="s">
        <v>6453</v>
      </c>
      <c r="H6012" s="205" t="s">
        <v>89</v>
      </c>
      <c r="I6012" s="205" t="s">
        <v>580</v>
      </c>
      <c r="J6012" s="205" t="s">
        <v>580</v>
      </c>
    </row>
    <row r="6013" spans="2:10" x14ac:dyDescent="0.2">
      <c r="B6013" s="203">
        <v>2015</v>
      </c>
      <c r="C6013" s="204">
        <v>9996224.6999999993</v>
      </c>
      <c r="D6013" s="205" t="s">
        <v>87</v>
      </c>
      <c r="E6013" s="205" t="s">
        <v>88</v>
      </c>
      <c r="F6013" s="203">
        <v>90</v>
      </c>
      <c r="G6013" s="205" t="s">
        <v>6453</v>
      </c>
      <c r="H6013" s="205" t="s">
        <v>89</v>
      </c>
      <c r="I6013" s="205" t="s">
        <v>496</v>
      </c>
      <c r="J6013" s="205" t="s">
        <v>496</v>
      </c>
    </row>
    <row r="6014" spans="2:10" x14ac:dyDescent="0.2">
      <c r="B6014" s="203">
        <v>2015</v>
      </c>
      <c r="C6014" s="204">
        <v>0</v>
      </c>
      <c r="D6014" s="205" t="s">
        <v>87</v>
      </c>
      <c r="E6014" s="205" t="s">
        <v>88</v>
      </c>
      <c r="F6014" s="203">
        <v>90</v>
      </c>
      <c r="G6014" s="205" t="s">
        <v>6453</v>
      </c>
      <c r="H6014" s="205" t="s">
        <v>89</v>
      </c>
      <c r="I6014" s="205" t="s">
        <v>349</v>
      </c>
      <c r="J6014" s="205" t="s">
        <v>89</v>
      </c>
    </row>
    <row r="6015" spans="2:10" x14ac:dyDescent="0.2">
      <c r="B6015" s="203">
        <v>2015</v>
      </c>
      <c r="C6015" s="204">
        <v>72326153.879999995</v>
      </c>
      <c r="D6015" s="205" t="s">
        <v>87</v>
      </c>
      <c r="E6015" s="205" t="s">
        <v>88</v>
      </c>
      <c r="F6015" s="203">
        <v>90</v>
      </c>
      <c r="G6015" s="205" t="s">
        <v>6453</v>
      </c>
      <c r="H6015" s="205" t="s">
        <v>92</v>
      </c>
      <c r="I6015" s="205" t="s">
        <v>94</v>
      </c>
      <c r="J6015" s="205" t="s">
        <v>94</v>
      </c>
    </row>
    <row r="6016" spans="2:10" x14ac:dyDescent="0.2">
      <c r="B6016" s="203">
        <v>2015</v>
      </c>
      <c r="C6016" s="204">
        <v>0</v>
      </c>
      <c r="D6016" s="205" t="s">
        <v>87</v>
      </c>
      <c r="E6016" s="205" t="s">
        <v>88</v>
      </c>
      <c r="F6016" s="203">
        <v>90</v>
      </c>
      <c r="G6016" s="205" t="s">
        <v>6453</v>
      </c>
      <c r="H6016" s="205" t="s">
        <v>92</v>
      </c>
      <c r="I6016" s="205" t="s">
        <v>349</v>
      </c>
      <c r="J6016" s="205" t="s">
        <v>92</v>
      </c>
    </row>
    <row r="6017" spans="2:10" x14ac:dyDescent="0.2">
      <c r="B6017" s="203">
        <v>2015</v>
      </c>
      <c r="C6017" s="204">
        <v>0</v>
      </c>
      <c r="D6017" s="205" t="s">
        <v>87</v>
      </c>
      <c r="E6017" s="205" t="s">
        <v>88</v>
      </c>
      <c r="F6017" s="203">
        <v>90</v>
      </c>
      <c r="G6017" s="205" t="s">
        <v>6453</v>
      </c>
      <c r="H6017" s="205" t="s">
        <v>349</v>
      </c>
      <c r="I6017" s="205" t="s">
        <v>349</v>
      </c>
      <c r="J6017" s="205" t="s">
        <v>349</v>
      </c>
    </row>
    <row r="6018" spans="2:10" x14ac:dyDescent="0.2">
      <c r="B6018" s="203">
        <v>2015</v>
      </c>
      <c r="C6018" s="204">
        <v>28527624.600000001</v>
      </c>
      <c r="D6018" s="205" t="s">
        <v>87</v>
      </c>
      <c r="E6018" s="205" t="s">
        <v>88</v>
      </c>
      <c r="F6018" s="203">
        <v>91</v>
      </c>
      <c r="G6018" s="205" t="s">
        <v>6465</v>
      </c>
      <c r="H6018" s="205" t="s">
        <v>89</v>
      </c>
      <c r="I6018" s="205" t="s">
        <v>579</v>
      </c>
      <c r="J6018" s="205" t="s">
        <v>579</v>
      </c>
    </row>
    <row r="6019" spans="2:10" x14ac:dyDescent="0.2">
      <c r="B6019" s="203">
        <v>2015</v>
      </c>
      <c r="C6019" s="204">
        <v>0</v>
      </c>
      <c r="D6019" s="205" t="s">
        <v>87</v>
      </c>
      <c r="E6019" s="205" t="s">
        <v>88</v>
      </c>
      <c r="F6019" s="203">
        <v>91</v>
      </c>
      <c r="G6019" s="205" t="s">
        <v>6465</v>
      </c>
      <c r="H6019" s="205" t="s">
        <v>89</v>
      </c>
      <c r="I6019" s="205" t="s">
        <v>349</v>
      </c>
      <c r="J6019" s="205" t="s">
        <v>89</v>
      </c>
    </row>
    <row r="6020" spans="2:10" x14ac:dyDescent="0.2">
      <c r="B6020" s="203">
        <v>2015</v>
      </c>
      <c r="C6020" s="204">
        <v>0</v>
      </c>
      <c r="D6020" s="205" t="s">
        <v>87</v>
      </c>
      <c r="E6020" s="205" t="s">
        <v>88</v>
      </c>
      <c r="F6020" s="203">
        <v>91</v>
      </c>
      <c r="G6020" s="205" t="s">
        <v>6465</v>
      </c>
      <c r="H6020" s="205" t="s">
        <v>349</v>
      </c>
      <c r="I6020" s="205" t="s">
        <v>349</v>
      </c>
      <c r="J6020" s="205" t="s">
        <v>349</v>
      </c>
    </row>
    <row r="6021" spans="2:10" x14ac:dyDescent="0.2">
      <c r="B6021" s="203">
        <v>2015</v>
      </c>
      <c r="C6021" s="204">
        <v>15014509.57</v>
      </c>
      <c r="D6021" s="205" t="s">
        <v>87</v>
      </c>
      <c r="E6021" s="205" t="s">
        <v>95</v>
      </c>
      <c r="F6021" s="203">
        <v>20</v>
      </c>
      <c r="G6021" s="205" t="s">
        <v>6449</v>
      </c>
      <c r="H6021" s="205" t="s">
        <v>108</v>
      </c>
      <c r="I6021" s="205" t="s">
        <v>108</v>
      </c>
      <c r="J6021" s="205" t="s">
        <v>108</v>
      </c>
    </row>
    <row r="6022" spans="2:10" x14ac:dyDescent="0.2">
      <c r="B6022" s="203">
        <v>2015</v>
      </c>
      <c r="C6022" s="204">
        <v>0</v>
      </c>
      <c r="D6022" s="205" t="s">
        <v>87</v>
      </c>
      <c r="E6022" s="205" t="s">
        <v>95</v>
      </c>
      <c r="F6022" s="203">
        <v>20</v>
      </c>
      <c r="G6022" s="205" t="s">
        <v>6449</v>
      </c>
      <c r="H6022" s="205" t="s">
        <v>108</v>
      </c>
      <c r="I6022" s="205" t="s">
        <v>349</v>
      </c>
      <c r="J6022" s="205" t="s">
        <v>108</v>
      </c>
    </row>
    <row r="6023" spans="2:10" x14ac:dyDescent="0.2">
      <c r="B6023" s="203">
        <v>2015</v>
      </c>
      <c r="C6023" s="204">
        <v>39111748.159999996</v>
      </c>
      <c r="D6023" s="205" t="s">
        <v>87</v>
      </c>
      <c r="E6023" s="205" t="s">
        <v>95</v>
      </c>
      <c r="F6023" s="203">
        <v>20</v>
      </c>
      <c r="G6023" s="205" t="s">
        <v>6449</v>
      </c>
      <c r="H6023" s="205" t="s">
        <v>115</v>
      </c>
      <c r="I6023" s="205" t="s">
        <v>394</v>
      </c>
      <c r="J6023" s="205" t="s">
        <v>394</v>
      </c>
    </row>
    <row r="6024" spans="2:10" x14ac:dyDescent="0.2">
      <c r="B6024" s="203">
        <v>2015</v>
      </c>
      <c r="C6024" s="204">
        <v>0</v>
      </c>
      <c r="D6024" s="205" t="s">
        <v>87</v>
      </c>
      <c r="E6024" s="205" t="s">
        <v>95</v>
      </c>
      <c r="F6024" s="203">
        <v>20</v>
      </c>
      <c r="G6024" s="205" t="s">
        <v>6449</v>
      </c>
      <c r="H6024" s="205" t="s">
        <v>115</v>
      </c>
      <c r="I6024" s="205" t="s">
        <v>349</v>
      </c>
      <c r="J6024" s="205" t="s">
        <v>115</v>
      </c>
    </row>
    <row r="6025" spans="2:10" x14ac:dyDescent="0.2">
      <c r="B6025" s="203">
        <v>2015</v>
      </c>
      <c r="C6025" s="204">
        <v>0</v>
      </c>
      <c r="D6025" s="205" t="s">
        <v>87</v>
      </c>
      <c r="E6025" s="205" t="s">
        <v>95</v>
      </c>
      <c r="F6025" s="203">
        <v>20</v>
      </c>
      <c r="G6025" s="205" t="s">
        <v>6449</v>
      </c>
      <c r="H6025" s="205" t="s">
        <v>349</v>
      </c>
      <c r="I6025" s="205" t="s">
        <v>349</v>
      </c>
      <c r="J6025" s="205" t="s">
        <v>349</v>
      </c>
    </row>
    <row r="6026" spans="2:10" x14ac:dyDescent="0.2">
      <c r="B6026" s="203">
        <v>2015</v>
      </c>
      <c r="C6026" s="204">
        <v>507664590.69999999</v>
      </c>
      <c r="D6026" s="205" t="s">
        <v>87</v>
      </c>
      <c r="E6026" s="205" t="s">
        <v>95</v>
      </c>
      <c r="F6026" s="203">
        <v>40</v>
      </c>
      <c r="G6026" s="205" t="s">
        <v>6450</v>
      </c>
      <c r="H6026" s="205" t="s">
        <v>108</v>
      </c>
      <c r="I6026" s="205" t="s">
        <v>108</v>
      </c>
      <c r="J6026" s="205" t="s">
        <v>108</v>
      </c>
    </row>
    <row r="6027" spans="2:10" x14ac:dyDescent="0.2">
      <c r="B6027" s="203">
        <v>2015</v>
      </c>
      <c r="C6027" s="204">
        <v>0</v>
      </c>
      <c r="D6027" s="205" t="s">
        <v>87</v>
      </c>
      <c r="E6027" s="205" t="s">
        <v>95</v>
      </c>
      <c r="F6027" s="203">
        <v>40</v>
      </c>
      <c r="G6027" s="205" t="s">
        <v>6450</v>
      </c>
      <c r="H6027" s="205" t="s">
        <v>108</v>
      </c>
      <c r="I6027" s="205" t="s">
        <v>349</v>
      </c>
      <c r="J6027" s="205" t="s">
        <v>108</v>
      </c>
    </row>
    <row r="6028" spans="2:10" x14ac:dyDescent="0.2">
      <c r="B6028" s="203">
        <v>2015</v>
      </c>
      <c r="C6028" s="204">
        <v>75000</v>
      </c>
      <c r="D6028" s="205" t="s">
        <v>87</v>
      </c>
      <c r="E6028" s="205" t="s">
        <v>95</v>
      </c>
      <c r="F6028" s="203">
        <v>40</v>
      </c>
      <c r="G6028" s="205" t="s">
        <v>6450</v>
      </c>
      <c r="H6028" s="205" t="s">
        <v>110</v>
      </c>
      <c r="I6028" s="205" t="s">
        <v>518</v>
      </c>
      <c r="J6028" s="205" t="s">
        <v>518</v>
      </c>
    </row>
    <row r="6029" spans="2:10" x14ac:dyDescent="0.2">
      <c r="B6029" s="203">
        <v>2015</v>
      </c>
      <c r="C6029" s="204">
        <v>0</v>
      </c>
      <c r="D6029" s="205" t="s">
        <v>87</v>
      </c>
      <c r="E6029" s="205" t="s">
        <v>95</v>
      </c>
      <c r="F6029" s="203">
        <v>40</v>
      </c>
      <c r="G6029" s="205" t="s">
        <v>6450</v>
      </c>
      <c r="H6029" s="205" t="s">
        <v>110</v>
      </c>
      <c r="I6029" s="205" t="s">
        <v>349</v>
      </c>
      <c r="J6029" s="205" t="s">
        <v>110</v>
      </c>
    </row>
    <row r="6030" spans="2:10" x14ac:dyDescent="0.2">
      <c r="B6030" s="203">
        <v>2015</v>
      </c>
      <c r="C6030" s="204">
        <v>12359200.75</v>
      </c>
      <c r="D6030" s="205" t="s">
        <v>87</v>
      </c>
      <c r="E6030" s="205" t="s">
        <v>95</v>
      </c>
      <c r="F6030" s="203">
        <v>40</v>
      </c>
      <c r="G6030" s="205" t="s">
        <v>6450</v>
      </c>
      <c r="H6030" s="205" t="s">
        <v>113</v>
      </c>
      <c r="I6030" s="205" t="s">
        <v>408</v>
      </c>
      <c r="J6030" s="205" t="s">
        <v>408</v>
      </c>
    </row>
    <row r="6031" spans="2:10" x14ac:dyDescent="0.2">
      <c r="B6031" s="203">
        <v>2015</v>
      </c>
      <c r="C6031" s="204">
        <v>9427904912.0300007</v>
      </c>
      <c r="D6031" s="205" t="s">
        <v>87</v>
      </c>
      <c r="E6031" s="205" t="s">
        <v>95</v>
      </c>
      <c r="F6031" s="203">
        <v>40</v>
      </c>
      <c r="G6031" s="205" t="s">
        <v>6450</v>
      </c>
      <c r="H6031" s="205" t="s">
        <v>113</v>
      </c>
      <c r="I6031" s="205" t="s">
        <v>409</v>
      </c>
      <c r="J6031" s="205" t="s">
        <v>409</v>
      </c>
    </row>
    <row r="6032" spans="2:10" x14ac:dyDescent="0.2">
      <c r="B6032" s="203">
        <v>2015</v>
      </c>
      <c r="C6032" s="204">
        <v>171638779.84</v>
      </c>
      <c r="D6032" s="205" t="s">
        <v>87</v>
      </c>
      <c r="E6032" s="205" t="s">
        <v>95</v>
      </c>
      <c r="F6032" s="203">
        <v>40</v>
      </c>
      <c r="G6032" s="205" t="s">
        <v>6450</v>
      </c>
      <c r="H6032" s="205" t="s">
        <v>113</v>
      </c>
      <c r="I6032" s="205" t="s">
        <v>410</v>
      </c>
      <c r="J6032" s="205" t="s">
        <v>410</v>
      </c>
    </row>
    <row r="6033" spans="2:10" x14ac:dyDescent="0.2">
      <c r="B6033" s="203">
        <v>2015</v>
      </c>
      <c r="C6033" s="204">
        <v>2156992015.9699998</v>
      </c>
      <c r="D6033" s="205" t="s">
        <v>87</v>
      </c>
      <c r="E6033" s="205" t="s">
        <v>95</v>
      </c>
      <c r="F6033" s="203">
        <v>40</v>
      </c>
      <c r="G6033" s="205" t="s">
        <v>6450</v>
      </c>
      <c r="H6033" s="205" t="s">
        <v>113</v>
      </c>
      <c r="I6033" s="205" t="s">
        <v>411</v>
      </c>
      <c r="J6033" s="205" t="s">
        <v>411</v>
      </c>
    </row>
    <row r="6034" spans="2:10" x14ac:dyDescent="0.2">
      <c r="B6034" s="203">
        <v>2015</v>
      </c>
      <c r="C6034" s="204">
        <v>0</v>
      </c>
      <c r="D6034" s="205" t="s">
        <v>87</v>
      </c>
      <c r="E6034" s="205" t="s">
        <v>95</v>
      </c>
      <c r="F6034" s="203">
        <v>40</v>
      </c>
      <c r="G6034" s="205" t="s">
        <v>6450</v>
      </c>
      <c r="H6034" s="205" t="s">
        <v>113</v>
      </c>
      <c r="I6034" s="205" t="s">
        <v>349</v>
      </c>
      <c r="J6034" s="205" t="s">
        <v>113</v>
      </c>
    </row>
    <row r="6035" spans="2:10" x14ac:dyDescent="0.2">
      <c r="B6035" s="203">
        <v>2015</v>
      </c>
      <c r="C6035" s="204">
        <v>377978.31</v>
      </c>
      <c r="D6035" s="205" t="s">
        <v>87</v>
      </c>
      <c r="E6035" s="205" t="s">
        <v>95</v>
      </c>
      <c r="F6035" s="203">
        <v>40</v>
      </c>
      <c r="G6035" s="205" t="s">
        <v>6450</v>
      </c>
      <c r="H6035" s="205" t="s">
        <v>115</v>
      </c>
      <c r="I6035" s="205" t="s">
        <v>394</v>
      </c>
      <c r="J6035" s="205" t="s">
        <v>394</v>
      </c>
    </row>
    <row r="6036" spans="2:10" x14ac:dyDescent="0.2">
      <c r="B6036" s="203">
        <v>2015</v>
      </c>
      <c r="C6036" s="204">
        <v>0</v>
      </c>
      <c r="D6036" s="205" t="s">
        <v>87</v>
      </c>
      <c r="E6036" s="205" t="s">
        <v>95</v>
      </c>
      <c r="F6036" s="203">
        <v>40</v>
      </c>
      <c r="G6036" s="205" t="s">
        <v>6450</v>
      </c>
      <c r="H6036" s="205" t="s">
        <v>115</v>
      </c>
      <c r="I6036" s="205" t="s">
        <v>349</v>
      </c>
      <c r="J6036" s="205" t="s">
        <v>115</v>
      </c>
    </row>
    <row r="6037" spans="2:10" x14ac:dyDescent="0.2">
      <c r="B6037" s="203">
        <v>2015</v>
      </c>
      <c r="C6037" s="204">
        <v>0</v>
      </c>
      <c r="D6037" s="205" t="s">
        <v>87</v>
      </c>
      <c r="E6037" s="205" t="s">
        <v>95</v>
      </c>
      <c r="F6037" s="203">
        <v>40</v>
      </c>
      <c r="G6037" s="205" t="s">
        <v>6450</v>
      </c>
      <c r="H6037" s="205" t="s">
        <v>349</v>
      </c>
      <c r="I6037" s="205" t="s">
        <v>349</v>
      </c>
      <c r="J6037" s="205" t="s">
        <v>349</v>
      </c>
    </row>
    <row r="6038" spans="2:10" x14ac:dyDescent="0.2">
      <c r="B6038" s="203">
        <v>2015</v>
      </c>
      <c r="C6038" s="204">
        <v>1264597241.3699999</v>
      </c>
      <c r="D6038" s="205" t="s">
        <v>87</v>
      </c>
      <c r="E6038" s="205" t="s">
        <v>95</v>
      </c>
      <c r="F6038" s="203">
        <v>41</v>
      </c>
      <c r="G6038" s="205" t="s">
        <v>6467</v>
      </c>
      <c r="H6038" s="205" t="s">
        <v>108</v>
      </c>
      <c r="I6038" s="205" t="s">
        <v>108</v>
      </c>
      <c r="J6038" s="205" t="s">
        <v>108</v>
      </c>
    </row>
    <row r="6039" spans="2:10" x14ac:dyDescent="0.2">
      <c r="B6039" s="203">
        <v>2015</v>
      </c>
      <c r="C6039" s="204">
        <v>26128144.52</v>
      </c>
      <c r="D6039" s="205" t="s">
        <v>87</v>
      </c>
      <c r="E6039" s="205" t="s">
        <v>95</v>
      </c>
      <c r="F6039" s="203">
        <v>41</v>
      </c>
      <c r="G6039" s="205" t="s">
        <v>6467</v>
      </c>
      <c r="H6039" s="205" t="s">
        <v>110</v>
      </c>
      <c r="I6039" s="205" t="s">
        <v>518</v>
      </c>
      <c r="J6039" s="205" t="s">
        <v>518</v>
      </c>
    </row>
    <row r="6040" spans="2:10" x14ac:dyDescent="0.2">
      <c r="B6040" s="203">
        <v>2015</v>
      </c>
      <c r="C6040" s="204">
        <v>0</v>
      </c>
      <c r="D6040" s="205" t="s">
        <v>87</v>
      </c>
      <c r="E6040" s="205" t="s">
        <v>95</v>
      </c>
      <c r="F6040" s="203">
        <v>41</v>
      </c>
      <c r="G6040" s="205" t="s">
        <v>6468</v>
      </c>
      <c r="H6040" s="205" t="s">
        <v>108</v>
      </c>
      <c r="I6040" s="205" t="s">
        <v>349</v>
      </c>
      <c r="J6040" s="205" t="s">
        <v>108</v>
      </c>
    </row>
    <row r="6041" spans="2:10" x14ac:dyDescent="0.2">
      <c r="B6041" s="203">
        <v>2015</v>
      </c>
      <c r="C6041" s="204">
        <v>0</v>
      </c>
      <c r="D6041" s="205" t="s">
        <v>87</v>
      </c>
      <c r="E6041" s="205" t="s">
        <v>95</v>
      </c>
      <c r="F6041" s="203">
        <v>41</v>
      </c>
      <c r="G6041" s="205" t="s">
        <v>6468</v>
      </c>
      <c r="H6041" s="205" t="s">
        <v>110</v>
      </c>
      <c r="I6041" s="205" t="s">
        <v>349</v>
      </c>
      <c r="J6041" s="205" t="s">
        <v>110</v>
      </c>
    </row>
    <row r="6042" spans="2:10" x14ac:dyDescent="0.2">
      <c r="B6042" s="203">
        <v>2015</v>
      </c>
      <c r="C6042" s="204">
        <v>0</v>
      </c>
      <c r="D6042" s="205" t="s">
        <v>87</v>
      </c>
      <c r="E6042" s="205" t="s">
        <v>95</v>
      </c>
      <c r="F6042" s="203">
        <v>41</v>
      </c>
      <c r="G6042" s="205" t="s">
        <v>6468</v>
      </c>
      <c r="H6042" s="205" t="s">
        <v>349</v>
      </c>
      <c r="I6042" s="205" t="s">
        <v>349</v>
      </c>
      <c r="J6042" s="205" t="s">
        <v>349</v>
      </c>
    </row>
    <row r="6043" spans="2:10" x14ac:dyDescent="0.2">
      <c r="B6043" s="203">
        <v>2015</v>
      </c>
      <c r="C6043" s="204">
        <v>1113488.8799999999</v>
      </c>
      <c r="D6043" s="205" t="s">
        <v>87</v>
      </c>
      <c r="E6043" s="205" t="s">
        <v>95</v>
      </c>
      <c r="F6043" s="203">
        <v>50</v>
      </c>
      <c r="G6043" s="205" t="s">
        <v>6451</v>
      </c>
      <c r="H6043" s="205" t="s">
        <v>316</v>
      </c>
      <c r="I6043" s="205" t="s">
        <v>316</v>
      </c>
      <c r="J6043" s="205" t="s">
        <v>316</v>
      </c>
    </row>
    <row r="6044" spans="2:10" x14ac:dyDescent="0.2">
      <c r="B6044" s="203">
        <v>2015</v>
      </c>
      <c r="C6044" s="204">
        <v>0</v>
      </c>
      <c r="D6044" s="205" t="s">
        <v>87</v>
      </c>
      <c r="E6044" s="205" t="s">
        <v>95</v>
      </c>
      <c r="F6044" s="203">
        <v>50</v>
      </c>
      <c r="G6044" s="205" t="s">
        <v>6451</v>
      </c>
      <c r="H6044" s="205" t="s">
        <v>316</v>
      </c>
      <c r="I6044" s="205" t="s">
        <v>349</v>
      </c>
      <c r="J6044" s="205" t="s">
        <v>316</v>
      </c>
    </row>
    <row r="6045" spans="2:10" x14ac:dyDescent="0.2">
      <c r="B6045" s="203">
        <v>2015</v>
      </c>
      <c r="C6045" s="204">
        <v>54699912.82</v>
      </c>
      <c r="D6045" s="205" t="s">
        <v>87</v>
      </c>
      <c r="E6045" s="205" t="s">
        <v>95</v>
      </c>
      <c r="F6045" s="203">
        <v>50</v>
      </c>
      <c r="G6045" s="205" t="s">
        <v>6451</v>
      </c>
      <c r="H6045" s="205" t="s">
        <v>108</v>
      </c>
      <c r="I6045" s="205" t="s">
        <v>108</v>
      </c>
      <c r="J6045" s="205" t="s">
        <v>108</v>
      </c>
    </row>
    <row r="6046" spans="2:10" x14ac:dyDescent="0.2">
      <c r="B6046" s="203">
        <v>2015</v>
      </c>
      <c r="C6046" s="204">
        <v>0</v>
      </c>
      <c r="D6046" s="205" t="s">
        <v>87</v>
      </c>
      <c r="E6046" s="205" t="s">
        <v>95</v>
      </c>
      <c r="F6046" s="203">
        <v>50</v>
      </c>
      <c r="G6046" s="205" t="s">
        <v>6451</v>
      </c>
      <c r="H6046" s="205" t="s">
        <v>108</v>
      </c>
      <c r="I6046" s="205" t="s">
        <v>349</v>
      </c>
      <c r="J6046" s="205" t="s">
        <v>108</v>
      </c>
    </row>
    <row r="6047" spans="2:10" x14ac:dyDescent="0.2">
      <c r="B6047" s="203">
        <v>2015</v>
      </c>
      <c r="C6047" s="204">
        <v>45000</v>
      </c>
      <c r="D6047" s="205" t="s">
        <v>87</v>
      </c>
      <c r="E6047" s="205" t="s">
        <v>95</v>
      </c>
      <c r="F6047" s="203">
        <v>50</v>
      </c>
      <c r="G6047" s="205" t="s">
        <v>6451</v>
      </c>
      <c r="H6047" s="205" t="s">
        <v>110</v>
      </c>
      <c r="I6047" s="205" t="s">
        <v>518</v>
      </c>
      <c r="J6047" s="205" t="s">
        <v>518</v>
      </c>
    </row>
    <row r="6048" spans="2:10" x14ac:dyDescent="0.2">
      <c r="B6048" s="203">
        <v>2015</v>
      </c>
      <c r="C6048" s="204">
        <v>0</v>
      </c>
      <c r="D6048" s="205" t="s">
        <v>87</v>
      </c>
      <c r="E6048" s="205" t="s">
        <v>95</v>
      </c>
      <c r="F6048" s="203">
        <v>50</v>
      </c>
      <c r="G6048" s="205" t="s">
        <v>6451</v>
      </c>
      <c r="H6048" s="205" t="s">
        <v>110</v>
      </c>
      <c r="I6048" s="205" t="s">
        <v>349</v>
      </c>
      <c r="J6048" s="205" t="s">
        <v>110</v>
      </c>
    </row>
    <row r="6049" spans="2:10" x14ac:dyDescent="0.2">
      <c r="B6049" s="203">
        <v>2015</v>
      </c>
      <c r="C6049" s="204">
        <v>1099126.71</v>
      </c>
      <c r="D6049" s="205" t="s">
        <v>87</v>
      </c>
      <c r="E6049" s="205" t="s">
        <v>95</v>
      </c>
      <c r="F6049" s="203">
        <v>50</v>
      </c>
      <c r="G6049" s="205" t="s">
        <v>6451</v>
      </c>
      <c r="H6049" s="205" t="s">
        <v>115</v>
      </c>
      <c r="I6049" s="205" t="s">
        <v>394</v>
      </c>
      <c r="J6049" s="205" t="s">
        <v>394</v>
      </c>
    </row>
    <row r="6050" spans="2:10" x14ac:dyDescent="0.2">
      <c r="B6050" s="203">
        <v>2015</v>
      </c>
      <c r="C6050" s="204">
        <v>0</v>
      </c>
      <c r="D6050" s="205" t="s">
        <v>87</v>
      </c>
      <c r="E6050" s="205" t="s">
        <v>95</v>
      </c>
      <c r="F6050" s="203">
        <v>50</v>
      </c>
      <c r="G6050" s="205" t="s">
        <v>6451</v>
      </c>
      <c r="H6050" s="205" t="s">
        <v>115</v>
      </c>
      <c r="I6050" s="205" t="s">
        <v>349</v>
      </c>
      <c r="J6050" s="205" t="s">
        <v>115</v>
      </c>
    </row>
    <row r="6051" spans="2:10" x14ac:dyDescent="0.2">
      <c r="B6051" s="203">
        <v>2015</v>
      </c>
      <c r="C6051" s="204">
        <v>13894991.57</v>
      </c>
      <c r="D6051" s="205" t="s">
        <v>87</v>
      </c>
      <c r="E6051" s="205" t="s">
        <v>95</v>
      </c>
      <c r="F6051" s="203">
        <v>50</v>
      </c>
      <c r="G6051" s="205" t="s">
        <v>6451</v>
      </c>
      <c r="H6051" s="205" t="s">
        <v>194</v>
      </c>
      <c r="I6051" s="205" t="s">
        <v>460</v>
      </c>
      <c r="J6051" s="205" t="s">
        <v>460</v>
      </c>
    </row>
    <row r="6052" spans="2:10" x14ac:dyDescent="0.2">
      <c r="B6052" s="203">
        <v>2015</v>
      </c>
      <c r="C6052" s="204">
        <v>0</v>
      </c>
      <c r="D6052" s="205" t="s">
        <v>87</v>
      </c>
      <c r="E6052" s="205" t="s">
        <v>95</v>
      </c>
      <c r="F6052" s="203">
        <v>50</v>
      </c>
      <c r="G6052" s="205" t="s">
        <v>6451</v>
      </c>
      <c r="H6052" s="205" t="s">
        <v>194</v>
      </c>
      <c r="I6052" s="205" t="s">
        <v>349</v>
      </c>
      <c r="J6052" s="205" t="s">
        <v>194</v>
      </c>
    </row>
    <row r="6053" spans="2:10" x14ac:dyDescent="0.2">
      <c r="B6053" s="203">
        <v>2015</v>
      </c>
      <c r="C6053" s="204">
        <v>52512709.219999999</v>
      </c>
      <c r="D6053" s="205" t="s">
        <v>87</v>
      </c>
      <c r="E6053" s="205" t="s">
        <v>95</v>
      </c>
      <c r="F6053" s="203">
        <v>50</v>
      </c>
      <c r="G6053" s="205" t="s">
        <v>6451</v>
      </c>
      <c r="H6053" s="205" t="s">
        <v>194</v>
      </c>
      <c r="I6053" s="205" t="s">
        <v>387</v>
      </c>
      <c r="J6053" s="205" t="s">
        <v>387</v>
      </c>
    </row>
    <row r="6054" spans="2:10" x14ac:dyDescent="0.2">
      <c r="B6054" s="203">
        <v>2015</v>
      </c>
      <c r="C6054" s="204">
        <v>0</v>
      </c>
      <c r="D6054" s="205" t="s">
        <v>87</v>
      </c>
      <c r="E6054" s="205" t="s">
        <v>95</v>
      </c>
      <c r="F6054" s="203">
        <v>50</v>
      </c>
      <c r="G6054" s="205" t="s">
        <v>6451</v>
      </c>
      <c r="H6054" s="205" t="s">
        <v>349</v>
      </c>
      <c r="I6054" s="205" t="s">
        <v>349</v>
      </c>
      <c r="J6054" s="205" t="s">
        <v>349</v>
      </c>
    </row>
    <row r="6055" spans="2:10" x14ac:dyDescent="0.2">
      <c r="B6055" s="203">
        <v>2015</v>
      </c>
      <c r="C6055" s="204">
        <v>0</v>
      </c>
      <c r="D6055" s="205" t="s">
        <v>87</v>
      </c>
      <c r="E6055" s="205" t="s">
        <v>95</v>
      </c>
      <c r="F6055" s="203">
        <v>50</v>
      </c>
      <c r="G6055" s="205" t="s">
        <v>6451</v>
      </c>
      <c r="H6055" s="205" t="s">
        <v>241</v>
      </c>
      <c r="I6055" s="205" t="s">
        <v>349</v>
      </c>
      <c r="J6055" s="205" t="s">
        <v>241</v>
      </c>
    </row>
    <row r="6056" spans="2:10" x14ac:dyDescent="0.2">
      <c r="B6056" s="203">
        <v>2015</v>
      </c>
      <c r="C6056" s="204">
        <v>697176484.69000006</v>
      </c>
      <c r="D6056" s="205" t="s">
        <v>87</v>
      </c>
      <c r="E6056" s="205" t="s">
        <v>95</v>
      </c>
      <c r="F6056" s="203">
        <v>50</v>
      </c>
      <c r="G6056" s="205" t="s">
        <v>6451</v>
      </c>
      <c r="H6056" s="205" t="s">
        <v>241</v>
      </c>
      <c r="I6056" s="205" t="s">
        <v>241</v>
      </c>
      <c r="J6056" s="205" t="s">
        <v>241</v>
      </c>
    </row>
    <row r="6057" spans="2:10" x14ac:dyDescent="0.2">
      <c r="B6057" s="203">
        <v>2015</v>
      </c>
      <c r="C6057" s="204">
        <v>0</v>
      </c>
      <c r="D6057" s="205" t="s">
        <v>87</v>
      </c>
      <c r="E6057" s="205" t="s">
        <v>95</v>
      </c>
      <c r="F6057" s="203">
        <v>60</v>
      </c>
      <c r="G6057" s="205" t="s">
        <v>6459</v>
      </c>
      <c r="H6057" s="205" t="s">
        <v>349</v>
      </c>
      <c r="I6057" s="205" t="s">
        <v>349</v>
      </c>
      <c r="J6057" s="205" t="s">
        <v>349</v>
      </c>
    </row>
    <row r="6058" spans="2:10" x14ac:dyDescent="0.2">
      <c r="B6058" s="203">
        <v>2015</v>
      </c>
      <c r="C6058" s="204">
        <v>17101366.149999999</v>
      </c>
      <c r="D6058" s="205" t="s">
        <v>87</v>
      </c>
      <c r="E6058" s="205" t="s">
        <v>95</v>
      </c>
      <c r="F6058" s="203">
        <v>70</v>
      </c>
      <c r="G6058" s="205" t="s">
        <v>6461</v>
      </c>
      <c r="H6058" s="205" t="s">
        <v>108</v>
      </c>
      <c r="I6058" s="205" t="s">
        <v>108</v>
      </c>
      <c r="J6058" s="205" t="s">
        <v>108</v>
      </c>
    </row>
    <row r="6059" spans="2:10" x14ac:dyDescent="0.2">
      <c r="B6059" s="203">
        <v>2015</v>
      </c>
      <c r="C6059" s="204">
        <v>0</v>
      </c>
      <c r="D6059" s="205" t="s">
        <v>87</v>
      </c>
      <c r="E6059" s="205" t="s">
        <v>95</v>
      </c>
      <c r="F6059" s="203">
        <v>70</v>
      </c>
      <c r="G6059" s="205" t="s">
        <v>6461</v>
      </c>
      <c r="H6059" s="205" t="s">
        <v>108</v>
      </c>
      <c r="I6059" s="205" t="s">
        <v>349</v>
      </c>
      <c r="J6059" s="205" t="s">
        <v>108</v>
      </c>
    </row>
    <row r="6060" spans="2:10" x14ac:dyDescent="0.2">
      <c r="B6060" s="203">
        <v>2015</v>
      </c>
      <c r="C6060" s="204">
        <v>0</v>
      </c>
      <c r="D6060" s="205" t="s">
        <v>87</v>
      </c>
      <c r="E6060" s="205" t="s">
        <v>95</v>
      </c>
      <c r="F6060" s="203">
        <v>70</v>
      </c>
      <c r="G6060" s="205" t="s">
        <v>6461</v>
      </c>
      <c r="H6060" s="205" t="s">
        <v>349</v>
      </c>
      <c r="I6060" s="205" t="s">
        <v>349</v>
      </c>
      <c r="J6060" s="205" t="s">
        <v>349</v>
      </c>
    </row>
    <row r="6061" spans="2:10" x14ac:dyDescent="0.2">
      <c r="B6061" s="203">
        <v>2015</v>
      </c>
      <c r="C6061" s="204">
        <v>0</v>
      </c>
      <c r="D6061" s="205" t="s">
        <v>87</v>
      </c>
      <c r="E6061" s="205" t="s">
        <v>95</v>
      </c>
      <c r="F6061" s="203">
        <v>72</v>
      </c>
      <c r="G6061" s="205" t="s">
        <v>6472</v>
      </c>
      <c r="H6061" s="205" t="s">
        <v>108</v>
      </c>
      <c r="I6061" s="205" t="s">
        <v>108</v>
      </c>
      <c r="J6061" s="205" t="s">
        <v>108</v>
      </c>
    </row>
    <row r="6062" spans="2:10" x14ac:dyDescent="0.2">
      <c r="B6062" s="203">
        <v>2015</v>
      </c>
      <c r="C6062" s="204">
        <v>0</v>
      </c>
      <c r="D6062" s="205" t="s">
        <v>87</v>
      </c>
      <c r="E6062" s="205" t="s">
        <v>95</v>
      </c>
      <c r="F6062" s="203">
        <v>72</v>
      </c>
      <c r="G6062" s="205" t="s">
        <v>6472</v>
      </c>
      <c r="H6062" s="205" t="s">
        <v>349</v>
      </c>
      <c r="I6062" s="205" t="s">
        <v>349</v>
      </c>
      <c r="J6062" s="205" t="s">
        <v>349</v>
      </c>
    </row>
    <row r="6063" spans="2:10" x14ac:dyDescent="0.2">
      <c r="B6063" s="203">
        <v>2015</v>
      </c>
      <c r="C6063" s="204">
        <v>0</v>
      </c>
      <c r="D6063" s="205" t="s">
        <v>87</v>
      </c>
      <c r="E6063" s="205" t="s">
        <v>95</v>
      </c>
      <c r="F6063" s="203">
        <v>90</v>
      </c>
      <c r="G6063" s="205" t="s">
        <v>6453</v>
      </c>
      <c r="H6063" s="205" t="s">
        <v>384</v>
      </c>
      <c r="I6063" s="205" t="s">
        <v>349</v>
      </c>
      <c r="J6063" s="205" t="s">
        <v>384</v>
      </c>
    </row>
    <row r="6064" spans="2:10" x14ac:dyDescent="0.2">
      <c r="B6064" s="203">
        <v>2015</v>
      </c>
      <c r="C6064" s="204">
        <v>13200.67</v>
      </c>
      <c r="D6064" s="205" t="s">
        <v>87</v>
      </c>
      <c r="E6064" s="205" t="s">
        <v>95</v>
      </c>
      <c r="F6064" s="203">
        <v>90</v>
      </c>
      <c r="G6064" s="205" t="s">
        <v>6453</v>
      </c>
      <c r="H6064" s="205" t="s">
        <v>554</v>
      </c>
      <c r="I6064" s="205" t="s">
        <v>349</v>
      </c>
      <c r="J6064" s="205" t="s">
        <v>554</v>
      </c>
    </row>
    <row r="6065" spans="2:10" x14ac:dyDescent="0.2">
      <c r="B6065" s="203">
        <v>2015</v>
      </c>
      <c r="C6065" s="204">
        <v>66888637.200000003</v>
      </c>
      <c r="D6065" s="205" t="s">
        <v>87</v>
      </c>
      <c r="E6065" s="205" t="s">
        <v>95</v>
      </c>
      <c r="F6065" s="203">
        <v>90</v>
      </c>
      <c r="G6065" s="205" t="s">
        <v>6453</v>
      </c>
      <c r="H6065" s="205" t="s">
        <v>99</v>
      </c>
      <c r="I6065" s="205" t="s">
        <v>555</v>
      </c>
      <c r="J6065" s="205" t="s">
        <v>555</v>
      </c>
    </row>
    <row r="6066" spans="2:10" x14ac:dyDescent="0.2">
      <c r="B6066" s="203">
        <v>2015</v>
      </c>
      <c r="C6066" s="204">
        <v>228193800.03999999</v>
      </c>
      <c r="D6066" s="205" t="s">
        <v>87</v>
      </c>
      <c r="E6066" s="205" t="s">
        <v>95</v>
      </c>
      <c r="F6066" s="203">
        <v>90</v>
      </c>
      <c r="G6066" s="205" t="s">
        <v>6453</v>
      </c>
      <c r="H6066" s="205" t="s">
        <v>99</v>
      </c>
      <c r="I6066" s="205" t="s">
        <v>556</v>
      </c>
      <c r="J6066" s="205" t="s">
        <v>556</v>
      </c>
    </row>
    <row r="6067" spans="2:10" x14ac:dyDescent="0.2">
      <c r="B6067" s="203">
        <v>2015</v>
      </c>
      <c r="C6067" s="204">
        <v>0</v>
      </c>
      <c r="D6067" s="205" t="s">
        <v>87</v>
      </c>
      <c r="E6067" s="205" t="s">
        <v>95</v>
      </c>
      <c r="F6067" s="203">
        <v>90</v>
      </c>
      <c r="G6067" s="205" t="s">
        <v>6453</v>
      </c>
      <c r="H6067" s="205" t="s">
        <v>99</v>
      </c>
      <c r="I6067" s="205" t="s">
        <v>349</v>
      </c>
      <c r="J6067" s="205" t="s">
        <v>99</v>
      </c>
    </row>
    <row r="6068" spans="2:10" x14ac:dyDescent="0.2">
      <c r="B6068" s="203">
        <v>2015</v>
      </c>
      <c r="C6068" s="204">
        <v>17399766.629999999</v>
      </c>
      <c r="D6068" s="205" t="s">
        <v>87</v>
      </c>
      <c r="E6068" s="205" t="s">
        <v>95</v>
      </c>
      <c r="F6068" s="203">
        <v>90</v>
      </c>
      <c r="G6068" s="205" t="s">
        <v>6453</v>
      </c>
      <c r="H6068" s="205" t="s">
        <v>101</v>
      </c>
      <c r="I6068" s="205" t="s">
        <v>515</v>
      </c>
      <c r="J6068" s="205" t="s">
        <v>515</v>
      </c>
    </row>
    <row r="6069" spans="2:10" x14ac:dyDescent="0.2">
      <c r="B6069" s="203">
        <v>2015</v>
      </c>
      <c r="C6069" s="204">
        <v>109885725.94</v>
      </c>
      <c r="D6069" s="205" t="s">
        <v>87</v>
      </c>
      <c r="E6069" s="205" t="s">
        <v>95</v>
      </c>
      <c r="F6069" s="203">
        <v>90</v>
      </c>
      <c r="G6069" s="205" t="s">
        <v>6453</v>
      </c>
      <c r="H6069" s="205" t="s">
        <v>101</v>
      </c>
      <c r="I6069" s="205" t="s">
        <v>516</v>
      </c>
      <c r="J6069" s="205" t="s">
        <v>516</v>
      </c>
    </row>
    <row r="6070" spans="2:10" x14ac:dyDescent="0.2">
      <c r="B6070" s="203">
        <v>2015</v>
      </c>
      <c r="C6070" s="204">
        <v>0</v>
      </c>
      <c r="D6070" s="205" t="s">
        <v>87</v>
      </c>
      <c r="E6070" s="205" t="s">
        <v>95</v>
      </c>
      <c r="F6070" s="203">
        <v>90</v>
      </c>
      <c r="G6070" s="205" t="s">
        <v>6453</v>
      </c>
      <c r="H6070" s="205" t="s">
        <v>101</v>
      </c>
      <c r="I6070" s="205" t="s">
        <v>349</v>
      </c>
      <c r="J6070" s="205" t="s">
        <v>101</v>
      </c>
    </row>
    <row r="6071" spans="2:10" x14ac:dyDescent="0.2">
      <c r="B6071" s="203">
        <v>2015</v>
      </c>
      <c r="C6071" s="204">
        <v>6013926.5499999998</v>
      </c>
      <c r="D6071" s="205" t="s">
        <v>87</v>
      </c>
      <c r="E6071" s="205" t="s">
        <v>95</v>
      </c>
      <c r="F6071" s="203">
        <v>90</v>
      </c>
      <c r="G6071" s="205" t="s">
        <v>6453</v>
      </c>
      <c r="H6071" s="205" t="s">
        <v>103</v>
      </c>
      <c r="I6071" s="205" t="s">
        <v>103</v>
      </c>
      <c r="J6071" s="205" t="s">
        <v>103</v>
      </c>
    </row>
    <row r="6072" spans="2:10" x14ac:dyDescent="0.2">
      <c r="B6072" s="203">
        <v>2015</v>
      </c>
      <c r="C6072" s="204">
        <v>0</v>
      </c>
      <c r="D6072" s="205" t="s">
        <v>87</v>
      </c>
      <c r="E6072" s="205" t="s">
        <v>95</v>
      </c>
      <c r="F6072" s="203">
        <v>90</v>
      </c>
      <c r="G6072" s="205" t="s">
        <v>6453</v>
      </c>
      <c r="H6072" s="205" t="s">
        <v>103</v>
      </c>
      <c r="I6072" s="205" t="s">
        <v>349</v>
      </c>
      <c r="J6072" s="205" t="s">
        <v>103</v>
      </c>
    </row>
    <row r="6073" spans="2:10" x14ac:dyDescent="0.2">
      <c r="B6073" s="203">
        <v>2015</v>
      </c>
      <c r="C6073" s="204">
        <v>230112.98</v>
      </c>
      <c r="D6073" s="205" t="s">
        <v>87</v>
      </c>
      <c r="E6073" s="205" t="s">
        <v>95</v>
      </c>
      <c r="F6073" s="203">
        <v>90</v>
      </c>
      <c r="G6073" s="205" t="s">
        <v>6453</v>
      </c>
      <c r="H6073" s="205" t="s">
        <v>104</v>
      </c>
      <c r="I6073" s="205" t="s">
        <v>104</v>
      </c>
      <c r="J6073" s="205" t="s">
        <v>104</v>
      </c>
    </row>
    <row r="6074" spans="2:10" x14ac:dyDescent="0.2">
      <c r="B6074" s="203">
        <v>2015</v>
      </c>
      <c r="C6074" s="204">
        <v>0</v>
      </c>
      <c r="D6074" s="205" t="s">
        <v>87</v>
      </c>
      <c r="E6074" s="205" t="s">
        <v>95</v>
      </c>
      <c r="F6074" s="203">
        <v>90</v>
      </c>
      <c r="G6074" s="205" t="s">
        <v>6453</v>
      </c>
      <c r="H6074" s="205" t="s">
        <v>104</v>
      </c>
      <c r="I6074" s="205" t="s">
        <v>349</v>
      </c>
      <c r="J6074" s="205" t="s">
        <v>104</v>
      </c>
    </row>
    <row r="6075" spans="2:10" x14ac:dyDescent="0.2">
      <c r="B6075" s="203">
        <v>2015</v>
      </c>
      <c r="C6075" s="204">
        <v>14818861.640000001</v>
      </c>
      <c r="D6075" s="205" t="s">
        <v>87</v>
      </c>
      <c r="E6075" s="205" t="s">
        <v>95</v>
      </c>
      <c r="F6075" s="203">
        <v>90</v>
      </c>
      <c r="G6075" s="205" t="s">
        <v>6453</v>
      </c>
      <c r="H6075" s="205" t="s">
        <v>105</v>
      </c>
      <c r="I6075" s="205" t="s">
        <v>557</v>
      </c>
      <c r="J6075" s="205" t="s">
        <v>557</v>
      </c>
    </row>
    <row r="6076" spans="2:10" x14ac:dyDescent="0.2">
      <c r="B6076" s="203">
        <v>2015</v>
      </c>
      <c r="C6076" s="204">
        <v>134759.12</v>
      </c>
      <c r="D6076" s="205" t="s">
        <v>87</v>
      </c>
      <c r="E6076" s="205" t="s">
        <v>95</v>
      </c>
      <c r="F6076" s="203">
        <v>90</v>
      </c>
      <c r="G6076" s="205" t="s">
        <v>6453</v>
      </c>
      <c r="H6076" s="205" t="s">
        <v>105</v>
      </c>
      <c r="I6076" s="205" t="s">
        <v>558</v>
      </c>
      <c r="J6076" s="205" t="s">
        <v>558</v>
      </c>
    </row>
    <row r="6077" spans="2:10" x14ac:dyDescent="0.2">
      <c r="B6077" s="203">
        <v>2015</v>
      </c>
      <c r="C6077" s="204">
        <v>6739854.4299999997</v>
      </c>
      <c r="D6077" s="205" t="s">
        <v>87</v>
      </c>
      <c r="E6077" s="205" t="s">
        <v>95</v>
      </c>
      <c r="F6077" s="203">
        <v>90</v>
      </c>
      <c r="G6077" s="205" t="s">
        <v>6453</v>
      </c>
      <c r="H6077" s="205" t="s">
        <v>105</v>
      </c>
      <c r="I6077" s="205" t="s">
        <v>559</v>
      </c>
      <c r="J6077" s="205" t="s">
        <v>559</v>
      </c>
    </row>
    <row r="6078" spans="2:10" x14ac:dyDescent="0.2">
      <c r="B6078" s="203">
        <v>2015</v>
      </c>
      <c r="C6078" s="204">
        <v>4746025.32</v>
      </c>
      <c r="D6078" s="205" t="s">
        <v>87</v>
      </c>
      <c r="E6078" s="205" t="s">
        <v>95</v>
      </c>
      <c r="F6078" s="203">
        <v>90</v>
      </c>
      <c r="G6078" s="205" t="s">
        <v>6453</v>
      </c>
      <c r="H6078" s="205" t="s">
        <v>105</v>
      </c>
      <c r="I6078" s="205" t="s">
        <v>560</v>
      </c>
      <c r="J6078" s="205" t="s">
        <v>560</v>
      </c>
    </row>
    <row r="6079" spans="2:10" x14ac:dyDescent="0.2">
      <c r="B6079" s="203">
        <v>2015</v>
      </c>
      <c r="C6079" s="204">
        <v>11831557.75</v>
      </c>
      <c r="D6079" s="205" t="s">
        <v>87</v>
      </c>
      <c r="E6079" s="205" t="s">
        <v>95</v>
      </c>
      <c r="F6079" s="203">
        <v>90</v>
      </c>
      <c r="G6079" s="205" t="s">
        <v>6453</v>
      </c>
      <c r="H6079" s="205" t="s">
        <v>105</v>
      </c>
      <c r="I6079" s="205" t="s">
        <v>478</v>
      </c>
      <c r="J6079" s="205" t="s">
        <v>478</v>
      </c>
    </row>
    <row r="6080" spans="2:10" x14ac:dyDescent="0.2">
      <c r="B6080" s="203">
        <v>2015</v>
      </c>
      <c r="C6080" s="204">
        <v>53739257.390000001</v>
      </c>
      <c r="D6080" s="205" t="s">
        <v>87</v>
      </c>
      <c r="E6080" s="205" t="s">
        <v>95</v>
      </c>
      <c r="F6080" s="203">
        <v>90</v>
      </c>
      <c r="G6080" s="205" t="s">
        <v>6453</v>
      </c>
      <c r="H6080" s="205" t="s">
        <v>105</v>
      </c>
      <c r="I6080" s="205" t="s">
        <v>479</v>
      </c>
      <c r="J6080" s="205" t="s">
        <v>479</v>
      </c>
    </row>
    <row r="6081" spans="2:10" x14ac:dyDescent="0.2">
      <c r="B6081" s="203">
        <v>2015</v>
      </c>
      <c r="C6081" s="204">
        <v>60222.71</v>
      </c>
      <c r="D6081" s="205" t="s">
        <v>87</v>
      </c>
      <c r="E6081" s="205" t="s">
        <v>95</v>
      </c>
      <c r="F6081" s="203">
        <v>90</v>
      </c>
      <c r="G6081" s="205" t="s">
        <v>6453</v>
      </c>
      <c r="H6081" s="205" t="s">
        <v>105</v>
      </c>
      <c r="I6081" s="205" t="s">
        <v>349</v>
      </c>
      <c r="J6081" s="205" t="s">
        <v>105</v>
      </c>
    </row>
    <row r="6082" spans="2:10" x14ac:dyDescent="0.2">
      <c r="B6082" s="203">
        <v>2015</v>
      </c>
      <c r="C6082" s="204">
        <v>6220879.2199999997</v>
      </c>
      <c r="D6082" s="205" t="s">
        <v>87</v>
      </c>
      <c r="E6082" s="205" t="s">
        <v>95</v>
      </c>
      <c r="F6082" s="203">
        <v>90</v>
      </c>
      <c r="G6082" s="205" t="s">
        <v>6453</v>
      </c>
      <c r="H6082" s="205" t="s">
        <v>108</v>
      </c>
      <c r="I6082" s="205" t="s">
        <v>108</v>
      </c>
      <c r="J6082" s="205" t="s">
        <v>108</v>
      </c>
    </row>
    <row r="6083" spans="2:10" x14ac:dyDescent="0.2">
      <c r="B6083" s="203">
        <v>2015</v>
      </c>
      <c r="C6083" s="204">
        <v>0</v>
      </c>
      <c r="D6083" s="205" t="s">
        <v>87</v>
      </c>
      <c r="E6083" s="205" t="s">
        <v>95</v>
      </c>
      <c r="F6083" s="203">
        <v>90</v>
      </c>
      <c r="G6083" s="205" t="s">
        <v>6453</v>
      </c>
      <c r="H6083" s="205" t="s">
        <v>108</v>
      </c>
      <c r="I6083" s="205" t="s">
        <v>349</v>
      </c>
      <c r="J6083" s="205" t="s">
        <v>108</v>
      </c>
    </row>
    <row r="6084" spans="2:10" x14ac:dyDescent="0.2">
      <c r="B6084" s="203">
        <v>2015</v>
      </c>
      <c r="C6084" s="204">
        <v>2900979.79</v>
      </c>
      <c r="D6084" s="205" t="s">
        <v>87</v>
      </c>
      <c r="E6084" s="205" t="s">
        <v>95</v>
      </c>
      <c r="F6084" s="203">
        <v>90</v>
      </c>
      <c r="G6084" s="205" t="s">
        <v>6453</v>
      </c>
      <c r="H6084" s="205" t="s">
        <v>108</v>
      </c>
      <c r="I6084" s="205" t="s">
        <v>562</v>
      </c>
      <c r="J6084" s="205" t="s">
        <v>562</v>
      </c>
    </row>
    <row r="6085" spans="2:10" x14ac:dyDescent="0.2">
      <c r="B6085" s="203">
        <v>2015</v>
      </c>
      <c r="C6085" s="204">
        <v>537668929.38</v>
      </c>
      <c r="D6085" s="205" t="s">
        <v>87</v>
      </c>
      <c r="E6085" s="205" t="s">
        <v>95</v>
      </c>
      <c r="F6085" s="203">
        <v>90</v>
      </c>
      <c r="G6085" s="205" t="s">
        <v>6453</v>
      </c>
      <c r="H6085" s="205" t="s">
        <v>110</v>
      </c>
      <c r="I6085" s="205" t="s">
        <v>518</v>
      </c>
      <c r="J6085" s="205" t="s">
        <v>518</v>
      </c>
    </row>
    <row r="6086" spans="2:10" x14ac:dyDescent="0.2">
      <c r="B6086" s="203">
        <v>2015</v>
      </c>
      <c r="C6086" s="204">
        <v>195205.43</v>
      </c>
      <c r="D6086" s="205" t="s">
        <v>87</v>
      </c>
      <c r="E6086" s="205" t="s">
        <v>95</v>
      </c>
      <c r="F6086" s="203">
        <v>90</v>
      </c>
      <c r="G6086" s="205" t="s">
        <v>6453</v>
      </c>
      <c r="H6086" s="205" t="s">
        <v>110</v>
      </c>
      <c r="I6086" s="205" t="s">
        <v>519</v>
      </c>
      <c r="J6086" s="205" t="s">
        <v>519</v>
      </c>
    </row>
    <row r="6087" spans="2:10" x14ac:dyDescent="0.2">
      <c r="B6087" s="203">
        <v>2015</v>
      </c>
      <c r="C6087" s="204">
        <v>0</v>
      </c>
      <c r="D6087" s="205" t="s">
        <v>87</v>
      </c>
      <c r="E6087" s="205" t="s">
        <v>95</v>
      </c>
      <c r="F6087" s="203">
        <v>90</v>
      </c>
      <c r="G6087" s="205" t="s">
        <v>6453</v>
      </c>
      <c r="H6087" s="205" t="s">
        <v>110</v>
      </c>
      <c r="I6087" s="205" t="s">
        <v>349</v>
      </c>
      <c r="J6087" s="205" t="s">
        <v>110</v>
      </c>
    </row>
    <row r="6088" spans="2:10" x14ac:dyDescent="0.2">
      <c r="B6088" s="203">
        <v>2015</v>
      </c>
      <c r="C6088" s="204">
        <v>57790760.32</v>
      </c>
      <c r="D6088" s="205" t="s">
        <v>87</v>
      </c>
      <c r="E6088" s="205" t="s">
        <v>95</v>
      </c>
      <c r="F6088" s="203">
        <v>90</v>
      </c>
      <c r="G6088" s="205" t="s">
        <v>6453</v>
      </c>
      <c r="H6088" s="205" t="s">
        <v>111</v>
      </c>
      <c r="I6088" s="205" t="s">
        <v>111</v>
      </c>
      <c r="J6088" s="205" t="s">
        <v>111</v>
      </c>
    </row>
    <row r="6089" spans="2:10" x14ac:dyDescent="0.2">
      <c r="B6089" s="203">
        <v>2015</v>
      </c>
      <c r="C6089" s="204">
        <v>5423357.6200000001</v>
      </c>
      <c r="D6089" s="205" t="s">
        <v>87</v>
      </c>
      <c r="E6089" s="205" t="s">
        <v>95</v>
      </c>
      <c r="F6089" s="203">
        <v>90</v>
      </c>
      <c r="G6089" s="205" t="s">
        <v>6453</v>
      </c>
      <c r="H6089" s="205" t="s">
        <v>111</v>
      </c>
      <c r="I6089" s="205" t="s">
        <v>349</v>
      </c>
      <c r="J6089" s="205" t="s">
        <v>111</v>
      </c>
    </row>
    <row r="6090" spans="2:10" x14ac:dyDescent="0.2">
      <c r="B6090" s="203">
        <v>2015</v>
      </c>
      <c r="C6090" s="204">
        <v>18390643.75</v>
      </c>
      <c r="D6090" s="205" t="s">
        <v>87</v>
      </c>
      <c r="E6090" s="205" t="s">
        <v>95</v>
      </c>
      <c r="F6090" s="203">
        <v>90</v>
      </c>
      <c r="G6090" s="205" t="s">
        <v>6453</v>
      </c>
      <c r="H6090" s="205" t="s">
        <v>112</v>
      </c>
      <c r="I6090" s="205" t="s">
        <v>112</v>
      </c>
      <c r="J6090" s="205" t="s">
        <v>112</v>
      </c>
    </row>
    <row r="6091" spans="2:10" x14ac:dyDescent="0.2">
      <c r="B6091" s="203">
        <v>2015</v>
      </c>
      <c r="C6091" s="204">
        <v>0</v>
      </c>
      <c r="D6091" s="205" t="s">
        <v>87</v>
      </c>
      <c r="E6091" s="205" t="s">
        <v>95</v>
      </c>
      <c r="F6091" s="203">
        <v>90</v>
      </c>
      <c r="G6091" s="205" t="s">
        <v>6453</v>
      </c>
      <c r="H6091" s="205" t="s">
        <v>112</v>
      </c>
      <c r="I6091" s="205" t="s">
        <v>349</v>
      </c>
      <c r="J6091" s="205" t="s">
        <v>112</v>
      </c>
    </row>
    <row r="6092" spans="2:10" x14ac:dyDescent="0.2">
      <c r="B6092" s="203">
        <v>2015</v>
      </c>
      <c r="C6092" s="204">
        <v>1583.08</v>
      </c>
      <c r="D6092" s="205" t="s">
        <v>87</v>
      </c>
      <c r="E6092" s="205" t="s">
        <v>95</v>
      </c>
      <c r="F6092" s="203">
        <v>90</v>
      </c>
      <c r="G6092" s="205" t="s">
        <v>6453</v>
      </c>
      <c r="H6092" s="205" t="s">
        <v>363</v>
      </c>
      <c r="I6092" s="205" t="s">
        <v>363</v>
      </c>
      <c r="J6092" s="205" t="s">
        <v>363</v>
      </c>
    </row>
    <row r="6093" spans="2:10" x14ac:dyDescent="0.2">
      <c r="B6093" s="203">
        <v>2015</v>
      </c>
      <c r="C6093" s="204">
        <v>0</v>
      </c>
      <c r="D6093" s="205" t="s">
        <v>87</v>
      </c>
      <c r="E6093" s="205" t="s">
        <v>95</v>
      </c>
      <c r="F6093" s="203">
        <v>90</v>
      </c>
      <c r="G6093" s="205" t="s">
        <v>6453</v>
      </c>
      <c r="H6093" s="205" t="s">
        <v>363</v>
      </c>
      <c r="I6093" s="205" t="s">
        <v>349</v>
      </c>
      <c r="J6093" s="205" t="s">
        <v>363</v>
      </c>
    </row>
    <row r="6094" spans="2:10" x14ac:dyDescent="0.2">
      <c r="B6094" s="203">
        <v>2015</v>
      </c>
      <c r="C6094" s="204">
        <v>0</v>
      </c>
      <c r="D6094" s="205" t="s">
        <v>87</v>
      </c>
      <c r="E6094" s="205" t="s">
        <v>95</v>
      </c>
      <c r="F6094" s="203">
        <v>90</v>
      </c>
      <c r="G6094" s="205" t="s">
        <v>6453</v>
      </c>
      <c r="H6094" s="205" t="s">
        <v>392</v>
      </c>
      <c r="I6094" s="205" t="s">
        <v>349</v>
      </c>
      <c r="J6094" s="205" t="s">
        <v>392</v>
      </c>
    </row>
    <row r="6095" spans="2:10" x14ac:dyDescent="0.2">
      <c r="B6095" s="203">
        <v>2015</v>
      </c>
      <c r="C6095" s="204">
        <v>8423395.9199999999</v>
      </c>
      <c r="D6095" s="205" t="s">
        <v>87</v>
      </c>
      <c r="E6095" s="205" t="s">
        <v>95</v>
      </c>
      <c r="F6095" s="203">
        <v>90</v>
      </c>
      <c r="G6095" s="205" t="s">
        <v>6453</v>
      </c>
      <c r="H6095" s="205" t="s">
        <v>115</v>
      </c>
      <c r="I6095" s="205" t="s">
        <v>116</v>
      </c>
      <c r="J6095" s="205" t="s">
        <v>116</v>
      </c>
    </row>
    <row r="6096" spans="2:10" x14ac:dyDescent="0.2">
      <c r="B6096" s="203">
        <v>2015</v>
      </c>
      <c r="C6096" s="204">
        <v>988041.47</v>
      </c>
      <c r="D6096" s="205" t="s">
        <v>87</v>
      </c>
      <c r="E6096" s="205" t="s">
        <v>95</v>
      </c>
      <c r="F6096" s="203">
        <v>90</v>
      </c>
      <c r="G6096" s="205" t="s">
        <v>6453</v>
      </c>
      <c r="H6096" s="205" t="s">
        <v>115</v>
      </c>
      <c r="I6096" s="205" t="s">
        <v>117</v>
      </c>
      <c r="J6096" s="205" t="s">
        <v>117</v>
      </c>
    </row>
    <row r="6097" spans="2:10" x14ac:dyDescent="0.2">
      <c r="B6097" s="203">
        <v>2015</v>
      </c>
      <c r="C6097" s="204">
        <v>122507118.44</v>
      </c>
      <c r="D6097" s="205" t="s">
        <v>87</v>
      </c>
      <c r="E6097" s="205" t="s">
        <v>95</v>
      </c>
      <c r="F6097" s="203">
        <v>90</v>
      </c>
      <c r="G6097" s="205" t="s">
        <v>6453</v>
      </c>
      <c r="H6097" s="205" t="s">
        <v>115</v>
      </c>
      <c r="I6097" s="205" t="s">
        <v>581</v>
      </c>
      <c r="J6097" s="205" t="s">
        <v>581</v>
      </c>
    </row>
    <row r="6098" spans="2:10" x14ac:dyDescent="0.2">
      <c r="B6098" s="203">
        <v>2015</v>
      </c>
      <c r="C6098" s="204">
        <v>840524.16</v>
      </c>
      <c r="D6098" s="205" t="s">
        <v>87</v>
      </c>
      <c r="E6098" s="205" t="s">
        <v>95</v>
      </c>
      <c r="F6098" s="203">
        <v>90</v>
      </c>
      <c r="G6098" s="205" t="s">
        <v>6453</v>
      </c>
      <c r="H6098" s="205" t="s">
        <v>115</v>
      </c>
      <c r="I6098" s="205" t="s">
        <v>564</v>
      </c>
      <c r="J6098" s="205" t="s">
        <v>564</v>
      </c>
    </row>
    <row r="6099" spans="2:10" x14ac:dyDescent="0.2">
      <c r="B6099" s="203">
        <v>2015</v>
      </c>
      <c r="C6099" s="204">
        <v>1863732.63</v>
      </c>
      <c r="D6099" s="205" t="s">
        <v>87</v>
      </c>
      <c r="E6099" s="205" t="s">
        <v>95</v>
      </c>
      <c r="F6099" s="203">
        <v>90</v>
      </c>
      <c r="G6099" s="205" t="s">
        <v>6453</v>
      </c>
      <c r="H6099" s="205" t="s">
        <v>115</v>
      </c>
      <c r="I6099" s="205" t="s">
        <v>565</v>
      </c>
      <c r="J6099" s="205" t="s">
        <v>565</v>
      </c>
    </row>
    <row r="6100" spans="2:10" x14ac:dyDescent="0.2">
      <c r="B6100" s="203">
        <v>2015</v>
      </c>
      <c r="C6100" s="204">
        <v>738565.08</v>
      </c>
      <c r="D6100" s="205" t="s">
        <v>87</v>
      </c>
      <c r="E6100" s="205" t="s">
        <v>95</v>
      </c>
      <c r="F6100" s="203">
        <v>90</v>
      </c>
      <c r="G6100" s="205" t="s">
        <v>6453</v>
      </c>
      <c r="H6100" s="205" t="s">
        <v>115</v>
      </c>
      <c r="I6100" s="205" t="s">
        <v>452</v>
      </c>
      <c r="J6100" s="205" t="s">
        <v>452</v>
      </c>
    </row>
    <row r="6101" spans="2:10" x14ac:dyDescent="0.2">
      <c r="B6101" s="203">
        <v>2015</v>
      </c>
      <c r="C6101" s="204">
        <v>17368812.239999998</v>
      </c>
      <c r="D6101" s="205" t="s">
        <v>87</v>
      </c>
      <c r="E6101" s="205" t="s">
        <v>95</v>
      </c>
      <c r="F6101" s="203">
        <v>90</v>
      </c>
      <c r="G6101" s="205" t="s">
        <v>6453</v>
      </c>
      <c r="H6101" s="205" t="s">
        <v>115</v>
      </c>
      <c r="I6101" s="205" t="s">
        <v>397</v>
      </c>
      <c r="J6101" s="205" t="s">
        <v>397</v>
      </c>
    </row>
    <row r="6102" spans="2:10" x14ac:dyDescent="0.2">
      <c r="B6102" s="203">
        <v>2015</v>
      </c>
      <c r="C6102" s="204">
        <v>22932810.780000001</v>
      </c>
      <c r="D6102" s="205" t="s">
        <v>87</v>
      </c>
      <c r="E6102" s="205" t="s">
        <v>95</v>
      </c>
      <c r="F6102" s="203">
        <v>90</v>
      </c>
      <c r="G6102" s="205" t="s">
        <v>6453</v>
      </c>
      <c r="H6102" s="205" t="s">
        <v>115</v>
      </c>
      <c r="I6102" s="205" t="s">
        <v>385</v>
      </c>
      <c r="J6102" s="205" t="s">
        <v>385</v>
      </c>
    </row>
    <row r="6103" spans="2:10" x14ac:dyDescent="0.2">
      <c r="B6103" s="203">
        <v>2015</v>
      </c>
      <c r="C6103" s="204">
        <v>39503188.770000003</v>
      </c>
      <c r="D6103" s="205" t="s">
        <v>87</v>
      </c>
      <c r="E6103" s="205" t="s">
        <v>95</v>
      </c>
      <c r="F6103" s="203">
        <v>90</v>
      </c>
      <c r="G6103" s="205" t="s">
        <v>6453</v>
      </c>
      <c r="H6103" s="205" t="s">
        <v>115</v>
      </c>
      <c r="I6103" s="205" t="s">
        <v>566</v>
      </c>
      <c r="J6103" s="205" t="s">
        <v>566</v>
      </c>
    </row>
    <row r="6104" spans="2:10" x14ac:dyDescent="0.2">
      <c r="B6104" s="203">
        <v>2015</v>
      </c>
      <c r="C6104" s="204">
        <v>123619155.88</v>
      </c>
      <c r="D6104" s="205" t="s">
        <v>87</v>
      </c>
      <c r="E6104" s="205" t="s">
        <v>95</v>
      </c>
      <c r="F6104" s="203">
        <v>90</v>
      </c>
      <c r="G6104" s="205" t="s">
        <v>6453</v>
      </c>
      <c r="H6104" s="205" t="s">
        <v>115</v>
      </c>
      <c r="I6104" s="205" t="s">
        <v>582</v>
      </c>
      <c r="J6104" s="205" t="s">
        <v>582</v>
      </c>
    </row>
    <row r="6105" spans="2:10" x14ac:dyDescent="0.2">
      <c r="B6105" s="203">
        <v>2015</v>
      </c>
      <c r="C6105" s="204">
        <v>281281.31</v>
      </c>
      <c r="D6105" s="205" t="s">
        <v>87</v>
      </c>
      <c r="E6105" s="205" t="s">
        <v>95</v>
      </c>
      <c r="F6105" s="203">
        <v>90</v>
      </c>
      <c r="G6105" s="205" t="s">
        <v>6453</v>
      </c>
      <c r="H6105" s="205" t="s">
        <v>115</v>
      </c>
      <c r="I6105" s="205" t="s">
        <v>454</v>
      </c>
      <c r="J6105" s="205" t="s">
        <v>454</v>
      </c>
    </row>
    <row r="6106" spans="2:10" x14ac:dyDescent="0.2">
      <c r="B6106" s="203">
        <v>2015</v>
      </c>
      <c r="C6106" s="204">
        <v>725227.33</v>
      </c>
      <c r="D6106" s="205" t="s">
        <v>87</v>
      </c>
      <c r="E6106" s="205" t="s">
        <v>95</v>
      </c>
      <c r="F6106" s="203">
        <v>90</v>
      </c>
      <c r="G6106" s="205" t="s">
        <v>6453</v>
      </c>
      <c r="H6106" s="205" t="s">
        <v>115</v>
      </c>
      <c r="I6106" s="205" t="s">
        <v>455</v>
      </c>
      <c r="J6106" s="205" t="s">
        <v>455</v>
      </c>
    </row>
    <row r="6107" spans="2:10" x14ac:dyDescent="0.2">
      <c r="B6107" s="203">
        <v>2015</v>
      </c>
      <c r="C6107" s="204">
        <v>674471.75</v>
      </c>
      <c r="D6107" s="205" t="s">
        <v>87</v>
      </c>
      <c r="E6107" s="205" t="s">
        <v>95</v>
      </c>
      <c r="F6107" s="203">
        <v>90</v>
      </c>
      <c r="G6107" s="205" t="s">
        <v>6453</v>
      </c>
      <c r="H6107" s="205" t="s">
        <v>115</v>
      </c>
      <c r="I6107" s="205" t="s">
        <v>480</v>
      </c>
      <c r="J6107" s="205" t="s">
        <v>480</v>
      </c>
    </row>
    <row r="6108" spans="2:10" x14ac:dyDescent="0.2">
      <c r="B6108" s="203">
        <v>2015</v>
      </c>
      <c r="C6108" s="204">
        <v>61316595.990000002</v>
      </c>
      <c r="D6108" s="205" t="s">
        <v>87</v>
      </c>
      <c r="E6108" s="205" t="s">
        <v>95</v>
      </c>
      <c r="F6108" s="203">
        <v>90</v>
      </c>
      <c r="G6108" s="205" t="s">
        <v>6453</v>
      </c>
      <c r="H6108" s="205" t="s">
        <v>115</v>
      </c>
      <c r="I6108" s="205" t="s">
        <v>118</v>
      </c>
      <c r="J6108" s="205" t="s">
        <v>118</v>
      </c>
    </row>
    <row r="6109" spans="2:10" x14ac:dyDescent="0.2">
      <c r="B6109" s="203">
        <v>2015</v>
      </c>
      <c r="C6109" s="204">
        <v>2431607.59</v>
      </c>
      <c r="D6109" s="205" t="s">
        <v>87</v>
      </c>
      <c r="E6109" s="205" t="s">
        <v>95</v>
      </c>
      <c r="F6109" s="203">
        <v>90</v>
      </c>
      <c r="G6109" s="205" t="s">
        <v>6453</v>
      </c>
      <c r="H6109" s="205" t="s">
        <v>115</v>
      </c>
      <c r="I6109" s="205" t="s">
        <v>388</v>
      </c>
      <c r="J6109" s="205" t="s">
        <v>388</v>
      </c>
    </row>
    <row r="6110" spans="2:10" x14ac:dyDescent="0.2">
      <c r="B6110" s="203">
        <v>2015</v>
      </c>
      <c r="C6110" s="204">
        <v>1189715.95</v>
      </c>
      <c r="D6110" s="205" t="s">
        <v>87</v>
      </c>
      <c r="E6110" s="205" t="s">
        <v>95</v>
      </c>
      <c r="F6110" s="203">
        <v>90</v>
      </c>
      <c r="G6110" s="205" t="s">
        <v>6453</v>
      </c>
      <c r="H6110" s="205" t="s">
        <v>115</v>
      </c>
      <c r="I6110" s="205" t="s">
        <v>456</v>
      </c>
      <c r="J6110" s="205" t="s">
        <v>456</v>
      </c>
    </row>
    <row r="6111" spans="2:10" x14ac:dyDescent="0.2">
      <c r="B6111" s="203">
        <v>2015</v>
      </c>
      <c r="C6111" s="204">
        <v>346179.47</v>
      </c>
      <c r="D6111" s="205" t="s">
        <v>87</v>
      </c>
      <c r="E6111" s="205" t="s">
        <v>95</v>
      </c>
      <c r="F6111" s="203">
        <v>90</v>
      </c>
      <c r="G6111" s="205" t="s">
        <v>6453</v>
      </c>
      <c r="H6111" s="205" t="s">
        <v>115</v>
      </c>
      <c r="I6111" s="205" t="s">
        <v>457</v>
      </c>
      <c r="J6111" s="205" t="s">
        <v>457</v>
      </c>
    </row>
    <row r="6112" spans="2:10" x14ac:dyDescent="0.2">
      <c r="B6112" s="203">
        <v>2015</v>
      </c>
      <c r="C6112" s="204">
        <v>153698953.37</v>
      </c>
      <c r="D6112" s="205" t="s">
        <v>87</v>
      </c>
      <c r="E6112" s="205" t="s">
        <v>95</v>
      </c>
      <c r="F6112" s="203">
        <v>90</v>
      </c>
      <c r="G6112" s="205" t="s">
        <v>6453</v>
      </c>
      <c r="H6112" s="205" t="s">
        <v>115</v>
      </c>
      <c r="I6112" s="205" t="s">
        <v>394</v>
      </c>
      <c r="J6112" s="205" t="s">
        <v>394</v>
      </c>
    </row>
    <row r="6113" spans="2:10" x14ac:dyDescent="0.2">
      <c r="B6113" s="203">
        <v>2015</v>
      </c>
      <c r="C6113" s="204">
        <v>35855.520000000004</v>
      </c>
      <c r="D6113" s="205" t="s">
        <v>87</v>
      </c>
      <c r="E6113" s="205" t="s">
        <v>95</v>
      </c>
      <c r="F6113" s="203">
        <v>90</v>
      </c>
      <c r="G6113" s="205" t="s">
        <v>6453</v>
      </c>
      <c r="H6113" s="205" t="s">
        <v>115</v>
      </c>
      <c r="I6113" s="205" t="s">
        <v>583</v>
      </c>
      <c r="J6113" s="205" t="s">
        <v>583</v>
      </c>
    </row>
    <row r="6114" spans="2:10" x14ac:dyDescent="0.2">
      <c r="B6114" s="203">
        <v>2015</v>
      </c>
      <c r="C6114" s="204">
        <v>0</v>
      </c>
      <c r="D6114" s="205" t="s">
        <v>87</v>
      </c>
      <c r="E6114" s="205" t="s">
        <v>95</v>
      </c>
      <c r="F6114" s="203">
        <v>90</v>
      </c>
      <c r="G6114" s="205" t="s">
        <v>6453</v>
      </c>
      <c r="H6114" s="205" t="s">
        <v>115</v>
      </c>
      <c r="I6114" s="205" t="s">
        <v>349</v>
      </c>
      <c r="J6114" s="205" t="s">
        <v>115</v>
      </c>
    </row>
    <row r="6115" spans="2:10" x14ac:dyDescent="0.2">
      <c r="B6115" s="203">
        <v>2015</v>
      </c>
      <c r="C6115" s="204">
        <v>412124059.82999998</v>
      </c>
      <c r="D6115" s="205" t="s">
        <v>87</v>
      </c>
      <c r="E6115" s="205" t="s">
        <v>95</v>
      </c>
      <c r="F6115" s="203">
        <v>90</v>
      </c>
      <c r="G6115" s="205" t="s">
        <v>6453</v>
      </c>
      <c r="H6115" s="205" t="s">
        <v>120</v>
      </c>
      <c r="I6115" s="205" t="s">
        <v>121</v>
      </c>
      <c r="J6115" s="205" t="s">
        <v>121</v>
      </c>
    </row>
    <row r="6116" spans="2:10" x14ac:dyDescent="0.2">
      <c r="B6116" s="203">
        <v>2015</v>
      </c>
      <c r="C6116" s="204">
        <v>471808584.13999999</v>
      </c>
      <c r="D6116" s="205" t="s">
        <v>87</v>
      </c>
      <c r="E6116" s="205" t="s">
        <v>95</v>
      </c>
      <c r="F6116" s="203">
        <v>90</v>
      </c>
      <c r="G6116" s="205" t="s">
        <v>6453</v>
      </c>
      <c r="H6116" s="205" t="s">
        <v>120</v>
      </c>
      <c r="I6116" s="205" t="s">
        <v>520</v>
      </c>
      <c r="J6116" s="205" t="s">
        <v>520</v>
      </c>
    </row>
    <row r="6117" spans="2:10" x14ac:dyDescent="0.2">
      <c r="B6117" s="203">
        <v>2015</v>
      </c>
      <c r="C6117" s="204">
        <v>102302292.67</v>
      </c>
      <c r="D6117" s="205" t="s">
        <v>87</v>
      </c>
      <c r="E6117" s="205" t="s">
        <v>95</v>
      </c>
      <c r="F6117" s="203">
        <v>90</v>
      </c>
      <c r="G6117" s="205" t="s">
        <v>6453</v>
      </c>
      <c r="H6117" s="205" t="s">
        <v>120</v>
      </c>
      <c r="I6117" s="205" t="s">
        <v>122</v>
      </c>
      <c r="J6117" s="205" t="s">
        <v>122</v>
      </c>
    </row>
    <row r="6118" spans="2:10" x14ac:dyDescent="0.2">
      <c r="B6118" s="203">
        <v>2015</v>
      </c>
      <c r="C6118" s="204">
        <v>124009706.59</v>
      </c>
      <c r="D6118" s="205" t="s">
        <v>87</v>
      </c>
      <c r="E6118" s="205" t="s">
        <v>95</v>
      </c>
      <c r="F6118" s="203">
        <v>90</v>
      </c>
      <c r="G6118" s="205" t="s">
        <v>6453</v>
      </c>
      <c r="H6118" s="205" t="s">
        <v>120</v>
      </c>
      <c r="I6118" s="205" t="s">
        <v>521</v>
      </c>
      <c r="J6118" s="205" t="s">
        <v>521</v>
      </c>
    </row>
    <row r="6119" spans="2:10" x14ac:dyDescent="0.2">
      <c r="B6119" s="203">
        <v>2015</v>
      </c>
      <c r="C6119" s="204">
        <v>849233.68</v>
      </c>
      <c r="D6119" s="205" t="s">
        <v>87</v>
      </c>
      <c r="E6119" s="205" t="s">
        <v>95</v>
      </c>
      <c r="F6119" s="203">
        <v>90</v>
      </c>
      <c r="G6119" s="205" t="s">
        <v>6453</v>
      </c>
      <c r="H6119" s="205" t="s">
        <v>120</v>
      </c>
      <c r="I6119" s="205" t="s">
        <v>349</v>
      </c>
      <c r="J6119" s="205" t="s">
        <v>120</v>
      </c>
    </row>
    <row r="6120" spans="2:10" x14ac:dyDescent="0.2">
      <c r="B6120" s="203">
        <v>2015</v>
      </c>
      <c r="C6120" s="204">
        <v>16815033.530000001</v>
      </c>
      <c r="D6120" s="205" t="s">
        <v>87</v>
      </c>
      <c r="E6120" s="205" t="s">
        <v>95</v>
      </c>
      <c r="F6120" s="203">
        <v>90</v>
      </c>
      <c r="G6120" s="205" t="s">
        <v>6453</v>
      </c>
      <c r="H6120" s="205" t="s">
        <v>481</v>
      </c>
      <c r="I6120" s="205" t="s">
        <v>157</v>
      </c>
      <c r="J6120" s="205" t="s">
        <v>157</v>
      </c>
    </row>
    <row r="6121" spans="2:10" x14ac:dyDescent="0.2">
      <c r="B6121" s="203">
        <v>2015</v>
      </c>
      <c r="C6121" s="204">
        <v>153381.5</v>
      </c>
      <c r="D6121" s="205" t="s">
        <v>87</v>
      </c>
      <c r="E6121" s="205" t="s">
        <v>95</v>
      </c>
      <c r="F6121" s="203">
        <v>90</v>
      </c>
      <c r="G6121" s="205" t="s">
        <v>6453</v>
      </c>
      <c r="H6121" s="205" t="s">
        <v>481</v>
      </c>
      <c r="I6121" s="205" t="s">
        <v>349</v>
      </c>
      <c r="J6121" s="205" t="s">
        <v>481</v>
      </c>
    </row>
    <row r="6122" spans="2:10" x14ac:dyDescent="0.2">
      <c r="B6122" s="203">
        <v>2015</v>
      </c>
      <c r="C6122" s="204">
        <v>6390</v>
      </c>
      <c r="D6122" s="205" t="s">
        <v>87</v>
      </c>
      <c r="E6122" s="205" t="s">
        <v>95</v>
      </c>
      <c r="F6122" s="203">
        <v>90</v>
      </c>
      <c r="G6122" s="205" t="s">
        <v>6453</v>
      </c>
      <c r="H6122" s="205" t="s">
        <v>123</v>
      </c>
      <c r="I6122" s="205" t="s">
        <v>124</v>
      </c>
      <c r="J6122" s="205" t="s">
        <v>124</v>
      </c>
    </row>
    <row r="6123" spans="2:10" x14ac:dyDescent="0.2">
      <c r="B6123" s="203">
        <v>2015</v>
      </c>
      <c r="C6123" s="204">
        <v>21527787.149999999</v>
      </c>
      <c r="D6123" s="205" t="s">
        <v>87</v>
      </c>
      <c r="E6123" s="205" t="s">
        <v>95</v>
      </c>
      <c r="F6123" s="203">
        <v>90</v>
      </c>
      <c r="G6123" s="205" t="s">
        <v>6453</v>
      </c>
      <c r="H6123" s="205" t="s">
        <v>123</v>
      </c>
      <c r="I6123" s="205" t="s">
        <v>125</v>
      </c>
      <c r="J6123" s="205" t="s">
        <v>125</v>
      </c>
    </row>
    <row r="6124" spans="2:10" x14ac:dyDescent="0.2">
      <c r="B6124" s="203">
        <v>2015</v>
      </c>
      <c r="C6124" s="204">
        <v>282549.7</v>
      </c>
      <c r="D6124" s="205" t="s">
        <v>87</v>
      </c>
      <c r="E6124" s="205" t="s">
        <v>95</v>
      </c>
      <c r="F6124" s="203">
        <v>90</v>
      </c>
      <c r="G6124" s="205" t="s">
        <v>6453</v>
      </c>
      <c r="H6124" s="205" t="s">
        <v>123</v>
      </c>
      <c r="I6124" s="205" t="s">
        <v>126</v>
      </c>
      <c r="J6124" s="205" t="s">
        <v>126</v>
      </c>
    </row>
    <row r="6125" spans="2:10" x14ac:dyDescent="0.2">
      <c r="B6125" s="203">
        <v>2015</v>
      </c>
      <c r="C6125" s="204">
        <v>16241707.310000001</v>
      </c>
      <c r="D6125" s="205" t="s">
        <v>87</v>
      </c>
      <c r="E6125" s="205" t="s">
        <v>95</v>
      </c>
      <c r="F6125" s="203">
        <v>90</v>
      </c>
      <c r="G6125" s="205" t="s">
        <v>6453</v>
      </c>
      <c r="H6125" s="205" t="s">
        <v>123</v>
      </c>
      <c r="I6125" s="205" t="s">
        <v>127</v>
      </c>
      <c r="J6125" s="205" t="s">
        <v>127</v>
      </c>
    </row>
    <row r="6126" spans="2:10" x14ac:dyDescent="0.2">
      <c r="B6126" s="203">
        <v>2015</v>
      </c>
      <c r="C6126" s="204">
        <v>5558662.5499999998</v>
      </c>
      <c r="D6126" s="205" t="s">
        <v>87</v>
      </c>
      <c r="E6126" s="205" t="s">
        <v>95</v>
      </c>
      <c r="F6126" s="203">
        <v>90</v>
      </c>
      <c r="G6126" s="205" t="s">
        <v>6453</v>
      </c>
      <c r="H6126" s="205" t="s">
        <v>123</v>
      </c>
      <c r="I6126" s="205" t="s">
        <v>350</v>
      </c>
      <c r="J6126" s="205" t="s">
        <v>350</v>
      </c>
    </row>
    <row r="6127" spans="2:10" x14ac:dyDescent="0.2">
      <c r="B6127" s="203">
        <v>2015</v>
      </c>
      <c r="C6127" s="204">
        <v>61357269.539999999</v>
      </c>
      <c r="D6127" s="205" t="s">
        <v>87</v>
      </c>
      <c r="E6127" s="205" t="s">
        <v>95</v>
      </c>
      <c r="F6127" s="203">
        <v>90</v>
      </c>
      <c r="G6127" s="205" t="s">
        <v>6453</v>
      </c>
      <c r="H6127" s="205" t="s">
        <v>123</v>
      </c>
      <c r="I6127" s="205" t="s">
        <v>128</v>
      </c>
      <c r="J6127" s="205" t="s">
        <v>128</v>
      </c>
    </row>
    <row r="6128" spans="2:10" x14ac:dyDescent="0.2">
      <c r="B6128" s="203">
        <v>2015</v>
      </c>
      <c r="C6128" s="204">
        <v>2560294.77</v>
      </c>
      <c r="D6128" s="205" t="s">
        <v>87</v>
      </c>
      <c r="E6128" s="205" t="s">
        <v>95</v>
      </c>
      <c r="F6128" s="203">
        <v>90</v>
      </c>
      <c r="G6128" s="205" t="s">
        <v>6453</v>
      </c>
      <c r="H6128" s="205" t="s">
        <v>123</v>
      </c>
      <c r="I6128" s="205" t="s">
        <v>129</v>
      </c>
      <c r="J6128" s="205" t="s">
        <v>129</v>
      </c>
    </row>
    <row r="6129" spans="2:10" x14ac:dyDescent="0.2">
      <c r="B6129" s="203">
        <v>2015</v>
      </c>
      <c r="C6129" s="204">
        <v>2484097.64</v>
      </c>
      <c r="D6129" s="205" t="s">
        <v>87</v>
      </c>
      <c r="E6129" s="205" t="s">
        <v>95</v>
      </c>
      <c r="F6129" s="203">
        <v>90</v>
      </c>
      <c r="G6129" s="205" t="s">
        <v>6453</v>
      </c>
      <c r="H6129" s="205" t="s">
        <v>123</v>
      </c>
      <c r="I6129" s="205" t="s">
        <v>130</v>
      </c>
      <c r="J6129" s="205" t="s">
        <v>130</v>
      </c>
    </row>
    <row r="6130" spans="2:10" x14ac:dyDescent="0.2">
      <c r="B6130" s="203">
        <v>2015</v>
      </c>
      <c r="C6130" s="204">
        <v>2846280.52</v>
      </c>
      <c r="D6130" s="205" t="s">
        <v>87</v>
      </c>
      <c r="E6130" s="205" t="s">
        <v>95</v>
      </c>
      <c r="F6130" s="203">
        <v>90</v>
      </c>
      <c r="G6130" s="205" t="s">
        <v>6453</v>
      </c>
      <c r="H6130" s="205" t="s">
        <v>123</v>
      </c>
      <c r="I6130" s="205" t="s">
        <v>131</v>
      </c>
      <c r="J6130" s="205" t="s">
        <v>131</v>
      </c>
    </row>
    <row r="6131" spans="2:10" x14ac:dyDescent="0.2">
      <c r="B6131" s="203">
        <v>2015</v>
      </c>
      <c r="C6131" s="204">
        <v>28049936.940000001</v>
      </c>
      <c r="D6131" s="205" t="s">
        <v>87</v>
      </c>
      <c r="E6131" s="205" t="s">
        <v>95</v>
      </c>
      <c r="F6131" s="203">
        <v>90</v>
      </c>
      <c r="G6131" s="205" t="s">
        <v>6453</v>
      </c>
      <c r="H6131" s="205" t="s">
        <v>123</v>
      </c>
      <c r="I6131" s="205" t="s">
        <v>412</v>
      </c>
      <c r="J6131" s="205" t="s">
        <v>412</v>
      </c>
    </row>
    <row r="6132" spans="2:10" x14ac:dyDescent="0.2">
      <c r="B6132" s="203">
        <v>2015</v>
      </c>
      <c r="C6132" s="204">
        <v>144312.26999999999</v>
      </c>
      <c r="D6132" s="205" t="s">
        <v>87</v>
      </c>
      <c r="E6132" s="205" t="s">
        <v>95</v>
      </c>
      <c r="F6132" s="203">
        <v>90</v>
      </c>
      <c r="G6132" s="205" t="s">
        <v>6453</v>
      </c>
      <c r="H6132" s="205" t="s">
        <v>123</v>
      </c>
      <c r="I6132" s="205" t="s">
        <v>132</v>
      </c>
      <c r="J6132" s="205" t="s">
        <v>132</v>
      </c>
    </row>
    <row r="6133" spans="2:10" x14ac:dyDescent="0.2">
      <c r="B6133" s="203">
        <v>2015</v>
      </c>
      <c r="C6133" s="204">
        <v>49092370.469999999</v>
      </c>
      <c r="D6133" s="205" t="s">
        <v>87</v>
      </c>
      <c r="E6133" s="205" t="s">
        <v>95</v>
      </c>
      <c r="F6133" s="203">
        <v>90</v>
      </c>
      <c r="G6133" s="205" t="s">
        <v>6453</v>
      </c>
      <c r="H6133" s="205" t="s">
        <v>123</v>
      </c>
      <c r="I6133" s="205" t="s">
        <v>133</v>
      </c>
      <c r="J6133" s="205" t="s">
        <v>133</v>
      </c>
    </row>
    <row r="6134" spans="2:10" x14ac:dyDescent="0.2">
      <c r="B6134" s="203">
        <v>2015</v>
      </c>
      <c r="C6134" s="204">
        <v>4662603.1500000004</v>
      </c>
      <c r="D6134" s="205" t="s">
        <v>87</v>
      </c>
      <c r="E6134" s="205" t="s">
        <v>95</v>
      </c>
      <c r="F6134" s="203">
        <v>90</v>
      </c>
      <c r="G6134" s="205" t="s">
        <v>6453</v>
      </c>
      <c r="H6134" s="205" t="s">
        <v>123</v>
      </c>
      <c r="I6134" s="205" t="s">
        <v>134</v>
      </c>
      <c r="J6134" s="205" t="s">
        <v>134</v>
      </c>
    </row>
    <row r="6135" spans="2:10" x14ac:dyDescent="0.2">
      <c r="B6135" s="203">
        <v>2015</v>
      </c>
      <c r="C6135" s="204">
        <v>408748.15</v>
      </c>
      <c r="D6135" s="205" t="s">
        <v>87</v>
      </c>
      <c r="E6135" s="205" t="s">
        <v>95</v>
      </c>
      <c r="F6135" s="203">
        <v>90</v>
      </c>
      <c r="G6135" s="205" t="s">
        <v>6453</v>
      </c>
      <c r="H6135" s="205" t="s">
        <v>123</v>
      </c>
      <c r="I6135" s="205" t="s">
        <v>379</v>
      </c>
      <c r="J6135" s="205" t="s">
        <v>379</v>
      </c>
    </row>
    <row r="6136" spans="2:10" x14ac:dyDescent="0.2">
      <c r="B6136" s="203">
        <v>2015</v>
      </c>
      <c r="C6136" s="204">
        <v>91941.71</v>
      </c>
      <c r="D6136" s="205" t="s">
        <v>87</v>
      </c>
      <c r="E6136" s="205" t="s">
        <v>95</v>
      </c>
      <c r="F6136" s="203">
        <v>90</v>
      </c>
      <c r="G6136" s="205" t="s">
        <v>6453</v>
      </c>
      <c r="H6136" s="205" t="s">
        <v>123</v>
      </c>
      <c r="I6136" s="205" t="s">
        <v>135</v>
      </c>
      <c r="J6136" s="205" t="s">
        <v>135</v>
      </c>
    </row>
    <row r="6137" spans="2:10" x14ac:dyDescent="0.2">
      <c r="B6137" s="203">
        <v>2015</v>
      </c>
      <c r="C6137" s="204">
        <v>81245.210000000006</v>
      </c>
      <c r="D6137" s="205" t="s">
        <v>87</v>
      </c>
      <c r="E6137" s="205" t="s">
        <v>95</v>
      </c>
      <c r="F6137" s="203">
        <v>90</v>
      </c>
      <c r="G6137" s="205" t="s">
        <v>6453</v>
      </c>
      <c r="H6137" s="205" t="s">
        <v>123</v>
      </c>
      <c r="I6137" s="205" t="s">
        <v>136</v>
      </c>
      <c r="J6137" s="205" t="s">
        <v>136</v>
      </c>
    </row>
    <row r="6138" spans="2:10" x14ac:dyDescent="0.2">
      <c r="B6138" s="203">
        <v>2015</v>
      </c>
      <c r="C6138" s="204">
        <v>77440.77</v>
      </c>
      <c r="D6138" s="205" t="s">
        <v>87</v>
      </c>
      <c r="E6138" s="205" t="s">
        <v>95</v>
      </c>
      <c r="F6138" s="203">
        <v>90</v>
      </c>
      <c r="G6138" s="205" t="s">
        <v>6453</v>
      </c>
      <c r="H6138" s="205" t="s">
        <v>123</v>
      </c>
      <c r="I6138" s="205" t="s">
        <v>137</v>
      </c>
      <c r="J6138" s="205" t="s">
        <v>137</v>
      </c>
    </row>
    <row r="6139" spans="2:10" x14ac:dyDescent="0.2">
      <c r="B6139" s="203">
        <v>2015</v>
      </c>
      <c r="C6139" s="204">
        <v>8282809.46</v>
      </c>
      <c r="D6139" s="205" t="s">
        <v>87</v>
      </c>
      <c r="E6139" s="205" t="s">
        <v>95</v>
      </c>
      <c r="F6139" s="203">
        <v>90</v>
      </c>
      <c r="G6139" s="205" t="s">
        <v>6453</v>
      </c>
      <c r="H6139" s="205" t="s">
        <v>123</v>
      </c>
      <c r="I6139" s="205" t="s">
        <v>138</v>
      </c>
      <c r="J6139" s="205" t="s">
        <v>138</v>
      </c>
    </row>
    <row r="6140" spans="2:10" x14ac:dyDescent="0.2">
      <c r="B6140" s="203">
        <v>2015</v>
      </c>
      <c r="C6140" s="204">
        <v>18979609.02</v>
      </c>
      <c r="D6140" s="205" t="s">
        <v>87</v>
      </c>
      <c r="E6140" s="205" t="s">
        <v>95</v>
      </c>
      <c r="F6140" s="203">
        <v>90</v>
      </c>
      <c r="G6140" s="205" t="s">
        <v>6453</v>
      </c>
      <c r="H6140" s="205" t="s">
        <v>123</v>
      </c>
      <c r="I6140" s="205" t="s">
        <v>139</v>
      </c>
      <c r="J6140" s="205" t="s">
        <v>139</v>
      </c>
    </row>
    <row r="6141" spans="2:10" x14ac:dyDescent="0.2">
      <c r="B6141" s="203">
        <v>2015</v>
      </c>
      <c r="C6141" s="204">
        <v>3976189.11</v>
      </c>
      <c r="D6141" s="205" t="s">
        <v>87</v>
      </c>
      <c r="E6141" s="205" t="s">
        <v>95</v>
      </c>
      <c r="F6141" s="203">
        <v>90</v>
      </c>
      <c r="G6141" s="205" t="s">
        <v>6453</v>
      </c>
      <c r="H6141" s="205" t="s">
        <v>123</v>
      </c>
      <c r="I6141" s="205" t="s">
        <v>140</v>
      </c>
      <c r="J6141" s="205" t="s">
        <v>140</v>
      </c>
    </row>
    <row r="6142" spans="2:10" x14ac:dyDescent="0.2">
      <c r="B6142" s="203">
        <v>2015</v>
      </c>
      <c r="C6142" s="204">
        <v>1889065.94</v>
      </c>
      <c r="D6142" s="205" t="s">
        <v>87</v>
      </c>
      <c r="E6142" s="205" t="s">
        <v>95</v>
      </c>
      <c r="F6142" s="203">
        <v>90</v>
      </c>
      <c r="G6142" s="205" t="s">
        <v>6453</v>
      </c>
      <c r="H6142" s="205" t="s">
        <v>123</v>
      </c>
      <c r="I6142" s="205" t="s">
        <v>141</v>
      </c>
      <c r="J6142" s="205" t="s">
        <v>141</v>
      </c>
    </row>
    <row r="6143" spans="2:10" x14ac:dyDescent="0.2">
      <c r="B6143" s="203">
        <v>2015</v>
      </c>
      <c r="C6143" s="204">
        <v>2813455.35</v>
      </c>
      <c r="D6143" s="205" t="s">
        <v>87</v>
      </c>
      <c r="E6143" s="205" t="s">
        <v>95</v>
      </c>
      <c r="F6143" s="203">
        <v>90</v>
      </c>
      <c r="G6143" s="205" t="s">
        <v>6453</v>
      </c>
      <c r="H6143" s="205" t="s">
        <v>123</v>
      </c>
      <c r="I6143" s="205" t="s">
        <v>142</v>
      </c>
      <c r="J6143" s="205" t="s">
        <v>142</v>
      </c>
    </row>
    <row r="6144" spans="2:10" x14ac:dyDescent="0.2">
      <c r="B6144" s="203">
        <v>2015</v>
      </c>
      <c r="C6144" s="204">
        <v>139462614.63999999</v>
      </c>
      <c r="D6144" s="205" t="s">
        <v>87</v>
      </c>
      <c r="E6144" s="205" t="s">
        <v>95</v>
      </c>
      <c r="F6144" s="203">
        <v>90</v>
      </c>
      <c r="G6144" s="205" t="s">
        <v>6453</v>
      </c>
      <c r="H6144" s="205" t="s">
        <v>123</v>
      </c>
      <c r="I6144" s="205" t="s">
        <v>143</v>
      </c>
      <c r="J6144" s="205" t="s">
        <v>143</v>
      </c>
    </row>
    <row r="6145" spans="2:10" x14ac:dyDescent="0.2">
      <c r="B6145" s="203">
        <v>2015</v>
      </c>
      <c r="C6145" s="204">
        <v>1226048.52</v>
      </c>
      <c r="D6145" s="205" t="s">
        <v>87</v>
      </c>
      <c r="E6145" s="205" t="s">
        <v>95</v>
      </c>
      <c r="F6145" s="203">
        <v>90</v>
      </c>
      <c r="G6145" s="205" t="s">
        <v>6453</v>
      </c>
      <c r="H6145" s="205" t="s">
        <v>123</v>
      </c>
      <c r="I6145" s="205" t="s">
        <v>144</v>
      </c>
      <c r="J6145" s="205" t="s">
        <v>144</v>
      </c>
    </row>
    <row r="6146" spans="2:10" x14ac:dyDescent="0.2">
      <c r="B6146" s="203">
        <v>2015</v>
      </c>
      <c r="C6146" s="204">
        <v>10294.200000000001</v>
      </c>
      <c r="D6146" s="205" t="s">
        <v>87</v>
      </c>
      <c r="E6146" s="205" t="s">
        <v>95</v>
      </c>
      <c r="F6146" s="203">
        <v>90</v>
      </c>
      <c r="G6146" s="205" t="s">
        <v>6453</v>
      </c>
      <c r="H6146" s="205" t="s">
        <v>123</v>
      </c>
      <c r="I6146" s="205" t="s">
        <v>584</v>
      </c>
      <c r="J6146" s="205" t="s">
        <v>584</v>
      </c>
    </row>
    <row r="6147" spans="2:10" x14ac:dyDescent="0.2">
      <c r="B6147" s="203">
        <v>2015</v>
      </c>
      <c r="C6147" s="204">
        <v>15322145.460000001</v>
      </c>
      <c r="D6147" s="205" t="s">
        <v>87</v>
      </c>
      <c r="E6147" s="205" t="s">
        <v>95</v>
      </c>
      <c r="F6147" s="203">
        <v>90</v>
      </c>
      <c r="G6147" s="205" t="s">
        <v>6453</v>
      </c>
      <c r="H6147" s="205" t="s">
        <v>123</v>
      </c>
      <c r="I6147" s="205" t="s">
        <v>145</v>
      </c>
      <c r="J6147" s="205" t="s">
        <v>145</v>
      </c>
    </row>
    <row r="6148" spans="2:10" x14ac:dyDescent="0.2">
      <c r="B6148" s="203">
        <v>2015</v>
      </c>
      <c r="C6148" s="204">
        <v>18725508.719999999</v>
      </c>
      <c r="D6148" s="205" t="s">
        <v>87</v>
      </c>
      <c r="E6148" s="205" t="s">
        <v>95</v>
      </c>
      <c r="F6148" s="203">
        <v>90</v>
      </c>
      <c r="G6148" s="205" t="s">
        <v>6453</v>
      </c>
      <c r="H6148" s="205" t="s">
        <v>123</v>
      </c>
      <c r="I6148" s="205" t="s">
        <v>146</v>
      </c>
      <c r="J6148" s="205" t="s">
        <v>146</v>
      </c>
    </row>
    <row r="6149" spans="2:10" x14ac:dyDescent="0.2">
      <c r="B6149" s="203">
        <v>2015</v>
      </c>
      <c r="C6149" s="204">
        <v>1279617.07</v>
      </c>
      <c r="D6149" s="205" t="s">
        <v>87</v>
      </c>
      <c r="E6149" s="205" t="s">
        <v>95</v>
      </c>
      <c r="F6149" s="203">
        <v>90</v>
      </c>
      <c r="G6149" s="205" t="s">
        <v>6453</v>
      </c>
      <c r="H6149" s="205" t="s">
        <v>123</v>
      </c>
      <c r="I6149" s="205" t="s">
        <v>147</v>
      </c>
      <c r="J6149" s="205" t="s">
        <v>147</v>
      </c>
    </row>
    <row r="6150" spans="2:10" x14ac:dyDescent="0.2">
      <c r="B6150" s="203">
        <v>2015</v>
      </c>
      <c r="C6150" s="204">
        <v>5009506.99</v>
      </c>
      <c r="D6150" s="205" t="s">
        <v>87</v>
      </c>
      <c r="E6150" s="205" t="s">
        <v>95</v>
      </c>
      <c r="F6150" s="203">
        <v>90</v>
      </c>
      <c r="G6150" s="205" t="s">
        <v>6453</v>
      </c>
      <c r="H6150" s="205" t="s">
        <v>123</v>
      </c>
      <c r="I6150" s="205" t="s">
        <v>148</v>
      </c>
      <c r="J6150" s="205" t="s">
        <v>148</v>
      </c>
    </row>
    <row r="6151" spans="2:10" x14ac:dyDescent="0.2">
      <c r="B6151" s="203">
        <v>2015</v>
      </c>
      <c r="C6151" s="204">
        <v>2169446.84</v>
      </c>
      <c r="D6151" s="205" t="s">
        <v>87</v>
      </c>
      <c r="E6151" s="205" t="s">
        <v>95</v>
      </c>
      <c r="F6151" s="203">
        <v>90</v>
      </c>
      <c r="G6151" s="205" t="s">
        <v>6453</v>
      </c>
      <c r="H6151" s="205" t="s">
        <v>123</v>
      </c>
      <c r="I6151" s="205" t="s">
        <v>149</v>
      </c>
      <c r="J6151" s="205" t="s">
        <v>149</v>
      </c>
    </row>
    <row r="6152" spans="2:10" x14ac:dyDescent="0.2">
      <c r="B6152" s="203">
        <v>2015</v>
      </c>
      <c r="C6152" s="204">
        <v>491840.75</v>
      </c>
      <c r="D6152" s="205" t="s">
        <v>87</v>
      </c>
      <c r="E6152" s="205" t="s">
        <v>95</v>
      </c>
      <c r="F6152" s="203">
        <v>90</v>
      </c>
      <c r="G6152" s="205" t="s">
        <v>6453</v>
      </c>
      <c r="H6152" s="205" t="s">
        <v>123</v>
      </c>
      <c r="I6152" s="205" t="s">
        <v>150</v>
      </c>
      <c r="J6152" s="205" t="s">
        <v>150</v>
      </c>
    </row>
    <row r="6153" spans="2:10" x14ac:dyDescent="0.2">
      <c r="B6153" s="203">
        <v>2015</v>
      </c>
      <c r="C6153" s="204">
        <v>858065453.75</v>
      </c>
      <c r="D6153" s="205" t="s">
        <v>87</v>
      </c>
      <c r="E6153" s="205" t="s">
        <v>95</v>
      </c>
      <c r="F6153" s="203">
        <v>90</v>
      </c>
      <c r="G6153" s="205" t="s">
        <v>6453</v>
      </c>
      <c r="H6153" s="205" t="s">
        <v>123</v>
      </c>
      <c r="I6153" s="205" t="s">
        <v>151</v>
      </c>
      <c r="J6153" s="205" t="s">
        <v>151</v>
      </c>
    </row>
    <row r="6154" spans="2:10" x14ac:dyDescent="0.2">
      <c r="B6154" s="203">
        <v>2015</v>
      </c>
      <c r="C6154" s="204">
        <v>994592.14</v>
      </c>
      <c r="D6154" s="205" t="s">
        <v>87</v>
      </c>
      <c r="E6154" s="205" t="s">
        <v>95</v>
      </c>
      <c r="F6154" s="203">
        <v>90</v>
      </c>
      <c r="G6154" s="205" t="s">
        <v>6453</v>
      </c>
      <c r="H6154" s="205" t="s">
        <v>123</v>
      </c>
      <c r="I6154" s="205" t="s">
        <v>152</v>
      </c>
      <c r="J6154" s="205" t="s">
        <v>152</v>
      </c>
    </row>
    <row r="6155" spans="2:10" x14ac:dyDescent="0.2">
      <c r="B6155" s="203">
        <v>2015</v>
      </c>
      <c r="C6155" s="204">
        <v>4346166.9800000004</v>
      </c>
      <c r="D6155" s="205" t="s">
        <v>87</v>
      </c>
      <c r="E6155" s="205" t="s">
        <v>95</v>
      </c>
      <c r="F6155" s="203">
        <v>90</v>
      </c>
      <c r="G6155" s="205" t="s">
        <v>6453</v>
      </c>
      <c r="H6155" s="205" t="s">
        <v>123</v>
      </c>
      <c r="I6155" s="205" t="s">
        <v>351</v>
      </c>
      <c r="J6155" s="205" t="s">
        <v>351</v>
      </c>
    </row>
    <row r="6156" spans="2:10" x14ac:dyDescent="0.2">
      <c r="B6156" s="203">
        <v>2015</v>
      </c>
      <c r="C6156" s="204">
        <v>6731039.3300000001</v>
      </c>
      <c r="D6156" s="205" t="s">
        <v>87</v>
      </c>
      <c r="E6156" s="205" t="s">
        <v>95</v>
      </c>
      <c r="F6156" s="203">
        <v>90</v>
      </c>
      <c r="G6156" s="205" t="s">
        <v>6453</v>
      </c>
      <c r="H6156" s="205" t="s">
        <v>123</v>
      </c>
      <c r="I6156" s="205" t="s">
        <v>153</v>
      </c>
      <c r="J6156" s="205" t="s">
        <v>153</v>
      </c>
    </row>
    <row r="6157" spans="2:10" x14ac:dyDescent="0.2">
      <c r="B6157" s="203">
        <v>2015</v>
      </c>
      <c r="C6157" s="204">
        <v>40983505.039999999</v>
      </c>
      <c r="D6157" s="205" t="s">
        <v>87</v>
      </c>
      <c r="E6157" s="205" t="s">
        <v>95</v>
      </c>
      <c r="F6157" s="203">
        <v>90</v>
      </c>
      <c r="G6157" s="205" t="s">
        <v>6453</v>
      </c>
      <c r="H6157" s="205" t="s">
        <v>123</v>
      </c>
      <c r="I6157" s="205" t="s">
        <v>154</v>
      </c>
      <c r="J6157" s="205" t="s">
        <v>154</v>
      </c>
    </row>
    <row r="6158" spans="2:10" x14ac:dyDescent="0.2">
      <c r="B6158" s="203">
        <v>2015</v>
      </c>
      <c r="C6158" s="204">
        <v>4864132.9000000004</v>
      </c>
      <c r="D6158" s="205" t="s">
        <v>87</v>
      </c>
      <c r="E6158" s="205" t="s">
        <v>95</v>
      </c>
      <c r="F6158" s="203">
        <v>90</v>
      </c>
      <c r="G6158" s="205" t="s">
        <v>6453</v>
      </c>
      <c r="H6158" s="205" t="s">
        <v>123</v>
      </c>
      <c r="I6158" s="205" t="s">
        <v>155</v>
      </c>
      <c r="J6158" s="205" t="s">
        <v>155</v>
      </c>
    </row>
    <row r="6159" spans="2:10" x14ac:dyDescent="0.2">
      <c r="B6159" s="203">
        <v>2015</v>
      </c>
      <c r="C6159" s="204">
        <v>19634675.68</v>
      </c>
      <c r="D6159" s="205" t="s">
        <v>87</v>
      </c>
      <c r="E6159" s="205" t="s">
        <v>95</v>
      </c>
      <c r="F6159" s="203">
        <v>90</v>
      </c>
      <c r="G6159" s="205" t="s">
        <v>6453</v>
      </c>
      <c r="H6159" s="205" t="s">
        <v>123</v>
      </c>
      <c r="I6159" s="205" t="s">
        <v>349</v>
      </c>
      <c r="J6159" s="205" t="s">
        <v>123</v>
      </c>
    </row>
    <row r="6160" spans="2:10" x14ac:dyDescent="0.2">
      <c r="B6160" s="203">
        <v>2015</v>
      </c>
      <c r="C6160" s="204">
        <v>2405514.59</v>
      </c>
      <c r="D6160" s="205" t="s">
        <v>87</v>
      </c>
      <c r="E6160" s="205" t="s">
        <v>95</v>
      </c>
      <c r="F6160" s="203">
        <v>90</v>
      </c>
      <c r="G6160" s="205" t="s">
        <v>6453</v>
      </c>
      <c r="H6160" s="205" t="s">
        <v>123</v>
      </c>
      <c r="I6160" s="205" t="s">
        <v>156</v>
      </c>
      <c r="J6160" s="205" t="s">
        <v>156</v>
      </c>
    </row>
    <row r="6161" spans="2:10" x14ac:dyDescent="0.2">
      <c r="B6161" s="203">
        <v>2015</v>
      </c>
      <c r="C6161" s="204">
        <v>17542766.280000001</v>
      </c>
      <c r="D6161" s="205" t="s">
        <v>87</v>
      </c>
      <c r="E6161" s="205" t="s">
        <v>95</v>
      </c>
      <c r="F6161" s="203">
        <v>90</v>
      </c>
      <c r="G6161" s="205" t="s">
        <v>6453</v>
      </c>
      <c r="H6161" s="205" t="s">
        <v>247</v>
      </c>
      <c r="I6161" s="205" t="s">
        <v>522</v>
      </c>
      <c r="J6161" s="205" t="s">
        <v>522</v>
      </c>
    </row>
    <row r="6162" spans="2:10" x14ac:dyDescent="0.2">
      <c r="B6162" s="203">
        <v>2015</v>
      </c>
      <c r="C6162" s="204">
        <v>151736.59</v>
      </c>
      <c r="D6162" s="205" t="s">
        <v>87</v>
      </c>
      <c r="E6162" s="205" t="s">
        <v>95</v>
      </c>
      <c r="F6162" s="203">
        <v>90</v>
      </c>
      <c r="G6162" s="205" t="s">
        <v>6453</v>
      </c>
      <c r="H6162" s="205" t="s">
        <v>247</v>
      </c>
      <c r="I6162" s="205" t="s">
        <v>523</v>
      </c>
      <c r="J6162" s="205" t="s">
        <v>523</v>
      </c>
    </row>
    <row r="6163" spans="2:10" x14ac:dyDescent="0.2">
      <c r="B6163" s="203">
        <v>2015</v>
      </c>
      <c r="C6163" s="204">
        <v>120</v>
      </c>
      <c r="D6163" s="205" t="s">
        <v>87</v>
      </c>
      <c r="E6163" s="205" t="s">
        <v>95</v>
      </c>
      <c r="F6163" s="203">
        <v>90</v>
      </c>
      <c r="G6163" s="205" t="s">
        <v>6453</v>
      </c>
      <c r="H6163" s="205" t="s">
        <v>247</v>
      </c>
      <c r="I6163" s="205" t="s">
        <v>498</v>
      </c>
      <c r="J6163" s="205" t="s">
        <v>498</v>
      </c>
    </row>
    <row r="6164" spans="2:10" x14ac:dyDescent="0.2">
      <c r="B6164" s="203">
        <v>2015</v>
      </c>
      <c r="C6164" s="204">
        <v>1785.75</v>
      </c>
      <c r="D6164" s="205" t="s">
        <v>87</v>
      </c>
      <c r="E6164" s="205" t="s">
        <v>95</v>
      </c>
      <c r="F6164" s="203">
        <v>90</v>
      </c>
      <c r="G6164" s="205" t="s">
        <v>6453</v>
      </c>
      <c r="H6164" s="205" t="s">
        <v>247</v>
      </c>
      <c r="I6164" s="205" t="s">
        <v>440</v>
      </c>
      <c r="J6164" s="205" t="s">
        <v>440</v>
      </c>
    </row>
    <row r="6165" spans="2:10" x14ac:dyDescent="0.2">
      <c r="B6165" s="203">
        <v>2015</v>
      </c>
      <c r="C6165" s="204">
        <v>13805.98</v>
      </c>
      <c r="D6165" s="205" t="s">
        <v>87</v>
      </c>
      <c r="E6165" s="205" t="s">
        <v>95</v>
      </c>
      <c r="F6165" s="203">
        <v>90</v>
      </c>
      <c r="G6165" s="205" t="s">
        <v>6453</v>
      </c>
      <c r="H6165" s="205" t="s">
        <v>247</v>
      </c>
      <c r="I6165" s="205" t="s">
        <v>499</v>
      </c>
      <c r="J6165" s="205" t="s">
        <v>499</v>
      </c>
    </row>
    <row r="6166" spans="2:10" x14ac:dyDescent="0.2">
      <c r="B6166" s="203">
        <v>2015</v>
      </c>
      <c r="C6166" s="204">
        <v>4142617.27</v>
      </c>
      <c r="D6166" s="205" t="s">
        <v>87</v>
      </c>
      <c r="E6166" s="205" t="s">
        <v>95</v>
      </c>
      <c r="F6166" s="203">
        <v>90</v>
      </c>
      <c r="G6166" s="205" t="s">
        <v>6453</v>
      </c>
      <c r="H6166" s="205" t="s">
        <v>247</v>
      </c>
      <c r="I6166" s="205" t="s">
        <v>501</v>
      </c>
      <c r="J6166" s="205" t="s">
        <v>501</v>
      </c>
    </row>
    <row r="6167" spans="2:10" x14ac:dyDescent="0.2">
      <c r="B6167" s="203">
        <v>2015</v>
      </c>
      <c r="C6167" s="204">
        <v>3457338.12</v>
      </c>
      <c r="D6167" s="205" t="s">
        <v>87</v>
      </c>
      <c r="E6167" s="205" t="s">
        <v>95</v>
      </c>
      <c r="F6167" s="203">
        <v>90</v>
      </c>
      <c r="G6167" s="205" t="s">
        <v>6453</v>
      </c>
      <c r="H6167" s="205" t="s">
        <v>247</v>
      </c>
      <c r="I6167" s="205" t="s">
        <v>441</v>
      </c>
      <c r="J6167" s="205" t="s">
        <v>441</v>
      </c>
    </row>
    <row r="6168" spans="2:10" x14ac:dyDescent="0.2">
      <c r="B6168" s="203">
        <v>2015</v>
      </c>
      <c r="C6168" s="204">
        <v>270570.5</v>
      </c>
      <c r="D6168" s="205" t="s">
        <v>87</v>
      </c>
      <c r="E6168" s="205" t="s">
        <v>95</v>
      </c>
      <c r="F6168" s="203">
        <v>90</v>
      </c>
      <c r="G6168" s="205" t="s">
        <v>6453</v>
      </c>
      <c r="H6168" s="205" t="s">
        <v>247</v>
      </c>
      <c r="I6168" s="205" t="s">
        <v>445</v>
      </c>
      <c r="J6168" s="205" t="s">
        <v>445</v>
      </c>
    </row>
    <row r="6169" spans="2:10" x14ac:dyDescent="0.2">
      <c r="B6169" s="203">
        <v>2015</v>
      </c>
      <c r="C6169" s="204">
        <v>0</v>
      </c>
      <c r="D6169" s="205" t="s">
        <v>87</v>
      </c>
      <c r="E6169" s="205" t="s">
        <v>95</v>
      </c>
      <c r="F6169" s="203">
        <v>90</v>
      </c>
      <c r="G6169" s="205" t="s">
        <v>6453</v>
      </c>
      <c r="H6169" s="205" t="s">
        <v>247</v>
      </c>
      <c r="I6169" s="205" t="s">
        <v>349</v>
      </c>
      <c r="J6169" s="205" t="s">
        <v>247</v>
      </c>
    </row>
    <row r="6170" spans="2:10" x14ac:dyDescent="0.2">
      <c r="B6170" s="203">
        <v>2015</v>
      </c>
      <c r="C6170" s="204">
        <v>492741676.75</v>
      </c>
      <c r="D6170" s="205" t="s">
        <v>87</v>
      </c>
      <c r="E6170" s="205" t="s">
        <v>95</v>
      </c>
      <c r="F6170" s="203">
        <v>90</v>
      </c>
      <c r="G6170" s="205" t="s">
        <v>6453</v>
      </c>
      <c r="H6170" s="205" t="s">
        <v>158</v>
      </c>
      <c r="I6170" s="205" t="s">
        <v>158</v>
      </c>
      <c r="J6170" s="205" t="s">
        <v>158</v>
      </c>
    </row>
    <row r="6171" spans="2:10" x14ac:dyDescent="0.2">
      <c r="B6171" s="203">
        <v>2015</v>
      </c>
      <c r="C6171" s="204">
        <v>1434687.68</v>
      </c>
      <c r="D6171" s="205" t="s">
        <v>87</v>
      </c>
      <c r="E6171" s="205" t="s">
        <v>95</v>
      </c>
      <c r="F6171" s="203">
        <v>90</v>
      </c>
      <c r="G6171" s="205" t="s">
        <v>6453</v>
      </c>
      <c r="H6171" s="205" t="s">
        <v>158</v>
      </c>
      <c r="I6171" s="205" t="s">
        <v>349</v>
      </c>
      <c r="J6171" s="205" t="s">
        <v>158</v>
      </c>
    </row>
    <row r="6172" spans="2:10" x14ac:dyDescent="0.2">
      <c r="B6172" s="203">
        <v>2015</v>
      </c>
      <c r="C6172" s="204">
        <v>0</v>
      </c>
      <c r="D6172" s="205" t="s">
        <v>87</v>
      </c>
      <c r="E6172" s="205" t="s">
        <v>95</v>
      </c>
      <c r="F6172" s="203">
        <v>90</v>
      </c>
      <c r="G6172" s="205" t="s">
        <v>6453</v>
      </c>
      <c r="H6172" s="205" t="s">
        <v>159</v>
      </c>
      <c r="I6172" s="205" t="s">
        <v>349</v>
      </c>
      <c r="J6172" s="205" t="s">
        <v>159</v>
      </c>
    </row>
    <row r="6173" spans="2:10" x14ac:dyDescent="0.2">
      <c r="B6173" s="203">
        <v>2015</v>
      </c>
      <c r="C6173" s="204">
        <v>173340.48</v>
      </c>
      <c r="D6173" s="205" t="s">
        <v>87</v>
      </c>
      <c r="E6173" s="205" t="s">
        <v>95</v>
      </c>
      <c r="F6173" s="203">
        <v>90</v>
      </c>
      <c r="G6173" s="205" t="s">
        <v>6453</v>
      </c>
      <c r="H6173" s="205" t="s">
        <v>161</v>
      </c>
      <c r="I6173" s="205" t="s">
        <v>585</v>
      </c>
      <c r="J6173" s="205" t="s">
        <v>585</v>
      </c>
    </row>
    <row r="6174" spans="2:10" x14ac:dyDescent="0.2">
      <c r="B6174" s="203">
        <v>2015</v>
      </c>
      <c r="C6174" s="204">
        <v>32837360.73</v>
      </c>
      <c r="D6174" s="205" t="s">
        <v>87</v>
      </c>
      <c r="E6174" s="205" t="s">
        <v>95</v>
      </c>
      <c r="F6174" s="203">
        <v>90</v>
      </c>
      <c r="G6174" s="205" t="s">
        <v>6453</v>
      </c>
      <c r="H6174" s="205" t="s">
        <v>161</v>
      </c>
      <c r="I6174" s="205" t="s">
        <v>161</v>
      </c>
      <c r="J6174" s="205" t="s">
        <v>161</v>
      </c>
    </row>
    <row r="6175" spans="2:10" x14ac:dyDescent="0.2">
      <c r="B6175" s="203">
        <v>2015</v>
      </c>
      <c r="C6175" s="204">
        <v>0</v>
      </c>
      <c r="D6175" s="205" t="s">
        <v>87</v>
      </c>
      <c r="E6175" s="205" t="s">
        <v>95</v>
      </c>
      <c r="F6175" s="203">
        <v>90</v>
      </c>
      <c r="G6175" s="205" t="s">
        <v>6453</v>
      </c>
      <c r="H6175" s="205" t="s">
        <v>161</v>
      </c>
      <c r="I6175" s="205" t="s">
        <v>349</v>
      </c>
      <c r="J6175" s="205" t="s">
        <v>161</v>
      </c>
    </row>
    <row r="6176" spans="2:10" x14ac:dyDescent="0.2">
      <c r="B6176" s="203">
        <v>2015</v>
      </c>
      <c r="C6176" s="204">
        <v>33948707.380000003</v>
      </c>
      <c r="D6176" s="205" t="s">
        <v>87</v>
      </c>
      <c r="E6176" s="205" t="s">
        <v>95</v>
      </c>
      <c r="F6176" s="203">
        <v>90</v>
      </c>
      <c r="G6176" s="205" t="s">
        <v>6453</v>
      </c>
      <c r="H6176" s="205" t="s">
        <v>503</v>
      </c>
      <c r="I6176" s="205" t="s">
        <v>525</v>
      </c>
      <c r="J6176" s="205" t="s">
        <v>525</v>
      </c>
    </row>
    <row r="6177" spans="2:10" x14ac:dyDescent="0.2">
      <c r="B6177" s="203">
        <v>2015</v>
      </c>
      <c r="C6177" s="204">
        <v>7441957.1200000001</v>
      </c>
      <c r="D6177" s="205" t="s">
        <v>87</v>
      </c>
      <c r="E6177" s="205" t="s">
        <v>95</v>
      </c>
      <c r="F6177" s="203">
        <v>90</v>
      </c>
      <c r="G6177" s="205" t="s">
        <v>6453</v>
      </c>
      <c r="H6177" s="205" t="s">
        <v>503</v>
      </c>
      <c r="I6177" s="205" t="s">
        <v>165</v>
      </c>
      <c r="J6177" s="205" t="s">
        <v>165</v>
      </c>
    </row>
    <row r="6178" spans="2:10" x14ac:dyDescent="0.2">
      <c r="B6178" s="203">
        <v>2015</v>
      </c>
      <c r="C6178" s="204">
        <v>3788446.03</v>
      </c>
      <c r="D6178" s="205" t="s">
        <v>87</v>
      </c>
      <c r="E6178" s="205" t="s">
        <v>95</v>
      </c>
      <c r="F6178" s="203">
        <v>90</v>
      </c>
      <c r="G6178" s="205" t="s">
        <v>6453</v>
      </c>
      <c r="H6178" s="205" t="s">
        <v>503</v>
      </c>
      <c r="I6178" s="205" t="s">
        <v>567</v>
      </c>
      <c r="J6178" s="205" t="s">
        <v>567</v>
      </c>
    </row>
    <row r="6179" spans="2:10" x14ac:dyDescent="0.2">
      <c r="B6179" s="203">
        <v>2015</v>
      </c>
      <c r="C6179" s="204">
        <v>5764677.7800000003</v>
      </c>
      <c r="D6179" s="205" t="s">
        <v>87</v>
      </c>
      <c r="E6179" s="205" t="s">
        <v>95</v>
      </c>
      <c r="F6179" s="203">
        <v>90</v>
      </c>
      <c r="G6179" s="205" t="s">
        <v>6453</v>
      </c>
      <c r="H6179" s="205" t="s">
        <v>503</v>
      </c>
      <c r="I6179" s="205" t="s">
        <v>170</v>
      </c>
      <c r="J6179" s="205" t="s">
        <v>170</v>
      </c>
    </row>
    <row r="6180" spans="2:10" x14ac:dyDescent="0.2">
      <c r="B6180" s="203">
        <v>2015</v>
      </c>
      <c r="C6180" s="204">
        <v>5708865.79</v>
      </c>
      <c r="D6180" s="205" t="s">
        <v>87</v>
      </c>
      <c r="E6180" s="205" t="s">
        <v>95</v>
      </c>
      <c r="F6180" s="203">
        <v>90</v>
      </c>
      <c r="G6180" s="205" t="s">
        <v>6453</v>
      </c>
      <c r="H6180" s="205" t="s">
        <v>503</v>
      </c>
      <c r="I6180" s="205" t="s">
        <v>166</v>
      </c>
      <c r="J6180" s="205" t="s">
        <v>166</v>
      </c>
    </row>
    <row r="6181" spans="2:10" x14ac:dyDescent="0.2">
      <c r="B6181" s="203">
        <v>2015</v>
      </c>
      <c r="C6181" s="204">
        <v>225000</v>
      </c>
      <c r="D6181" s="205" t="s">
        <v>87</v>
      </c>
      <c r="E6181" s="205" t="s">
        <v>95</v>
      </c>
      <c r="F6181" s="203">
        <v>90</v>
      </c>
      <c r="G6181" s="205" t="s">
        <v>6453</v>
      </c>
      <c r="H6181" s="205" t="s">
        <v>503</v>
      </c>
      <c r="I6181" s="205" t="s">
        <v>167</v>
      </c>
      <c r="J6181" s="205" t="s">
        <v>167</v>
      </c>
    </row>
    <row r="6182" spans="2:10" x14ac:dyDescent="0.2">
      <c r="B6182" s="203">
        <v>2015</v>
      </c>
      <c r="C6182" s="204">
        <v>0</v>
      </c>
      <c r="D6182" s="205" t="s">
        <v>87</v>
      </c>
      <c r="E6182" s="205" t="s">
        <v>95</v>
      </c>
      <c r="F6182" s="203">
        <v>90</v>
      </c>
      <c r="G6182" s="205" t="s">
        <v>6453</v>
      </c>
      <c r="H6182" s="205" t="s">
        <v>503</v>
      </c>
      <c r="I6182" s="205" t="s">
        <v>349</v>
      </c>
      <c r="J6182" s="205" t="s">
        <v>503</v>
      </c>
    </row>
    <row r="6183" spans="2:10" x14ac:dyDescent="0.2">
      <c r="B6183" s="203">
        <v>2015</v>
      </c>
      <c r="C6183" s="204">
        <v>1690417.5</v>
      </c>
      <c r="D6183" s="205" t="s">
        <v>87</v>
      </c>
      <c r="E6183" s="205" t="s">
        <v>95</v>
      </c>
      <c r="F6183" s="203">
        <v>90</v>
      </c>
      <c r="G6183" s="205" t="s">
        <v>6453</v>
      </c>
      <c r="H6183" s="205" t="s">
        <v>504</v>
      </c>
      <c r="I6183" s="205" t="s">
        <v>171</v>
      </c>
      <c r="J6183" s="205" t="s">
        <v>171</v>
      </c>
    </row>
    <row r="6184" spans="2:10" x14ac:dyDescent="0.2">
      <c r="B6184" s="203">
        <v>2015</v>
      </c>
      <c r="C6184" s="204">
        <v>117260.76</v>
      </c>
      <c r="D6184" s="205" t="s">
        <v>87</v>
      </c>
      <c r="E6184" s="205" t="s">
        <v>95</v>
      </c>
      <c r="F6184" s="203">
        <v>90</v>
      </c>
      <c r="G6184" s="205" t="s">
        <v>6453</v>
      </c>
      <c r="H6184" s="205" t="s">
        <v>504</v>
      </c>
      <c r="I6184" s="205" t="s">
        <v>166</v>
      </c>
      <c r="J6184" s="205" t="s">
        <v>166</v>
      </c>
    </row>
    <row r="6185" spans="2:10" x14ac:dyDescent="0.2">
      <c r="B6185" s="203">
        <v>2015</v>
      </c>
      <c r="C6185" s="204">
        <v>87023130.5</v>
      </c>
      <c r="D6185" s="205" t="s">
        <v>87</v>
      </c>
      <c r="E6185" s="205" t="s">
        <v>95</v>
      </c>
      <c r="F6185" s="203">
        <v>90</v>
      </c>
      <c r="G6185" s="205" t="s">
        <v>6453</v>
      </c>
      <c r="H6185" s="205" t="s">
        <v>504</v>
      </c>
      <c r="I6185" s="205" t="s">
        <v>172</v>
      </c>
      <c r="J6185" s="205" t="s">
        <v>172</v>
      </c>
    </row>
    <row r="6186" spans="2:10" x14ac:dyDescent="0.2">
      <c r="B6186" s="203">
        <v>2015</v>
      </c>
      <c r="C6186" s="204">
        <v>0</v>
      </c>
      <c r="D6186" s="205" t="s">
        <v>87</v>
      </c>
      <c r="E6186" s="205" t="s">
        <v>95</v>
      </c>
      <c r="F6186" s="203">
        <v>90</v>
      </c>
      <c r="G6186" s="205" t="s">
        <v>6453</v>
      </c>
      <c r="H6186" s="205" t="s">
        <v>504</v>
      </c>
      <c r="I6186" s="205" t="s">
        <v>349</v>
      </c>
      <c r="J6186" s="205" t="s">
        <v>504</v>
      </c>
    </row>
    <row r="6187" spans="2:10" x14ac:dyDescent="0.2">
      <c r="B6187" s="203">
        <v>2015</v>
      </c>
      <c r="C6187" s="204">
        <v>600</v>
      </c>
      <c r="D6187" s="205" t="s">
        <v>87</v>
      </c>
      <c r="E6187" s="205" t="s">
        <v>95</v>
      </c>
      <c r="F6187" s="203">
        <v>90</v>
      </c>
      <c r="G6187" s="205" t="s">
        <v>6453</v>
      </c>
      <c r="H6187" s="205" t="s">
        <v>174</v>
      </c>
      <c r="I6187" s="205" t="s">
        <v>386</v>
      </c>
      <c r="J6187" s="205" t="s">
        <v>386</v>
      </c>
    </row>
    <row r="6188" spans="2:10" x14ac:dyDescent="0.2">
      <c r="B6188" s="203">
        <v>2015</v>
      </c>
      <c r="C6188" s="204">
        <v>423683.31</v>
      </c>
      <c r="D6188" s="205" t="s">
        <v>87</v>
      </c>
      <c r="E6188" s="205" t="s">
        <v>95</v>
      </c>
      <c r="F6188" s="203">
        <v>90</v>
      </c>
      <c r="G6188" s="205" t="s">
        <v>6453</v>
      </c>
      <c r="H6188" s="205" t="s">
        <v>174</v>
      </c>
      <c r="I6188" s="205" t="s">
        <v>352</v>
      </c>
      <c r="J6188" s="205" t="s">
        <v>352</v>
      </c>
    </row>
    <row r="6189" spans="2:10" x14ac:dyDescent="0.2">
      <c r="B6189" s="203">
        <v>2015</v>
      </c>
      <c r="C6189" s="204">
        <v>145216.89000000001</v>
      </c>
      <c r="D6189" s="205" t="s">
        <v>87</v>
      </c>
      <c r="E6189" s="205" t="s">
        <v>95</v>
      </c>
      <c r="F6189" s="203">
        <v>90</v>
      </c>
      <c r="G6189" s="205" t="s">
        <v>6453</v>
      </c>
      <c r="H6189" s="205" t="s">
        <v>174</v>
      </c>
      <c r="I6189" s="205" t="s">
        <v>586</v>
      </c>
      <c r="J6189" s="205" t="s">
        <v>586</v>
      </c>
    </row>
    <row r="6190" spans="2:10" x14ac:dyDescent="0.2">
      <c r="B6190" s="203">
        <v>2015</v>
      </c>
      <c r="C6190" s="204">
        <v>16824752.75</v>
      </c>
      <c r="D6190" s="205" t="s">
        <v>87</v>
      </c>
      <c r="E6190" s="205" t="s">
        <v>95</v>
      </c>
      <c r="F6190" s="203">
        <v>90</v>
      </c>
      <c r="G6190" s="205" t="s">
        <v>6453</v>
      </c>
      <c r="H6190" s="205" t="s">
        <v>174</v>
      </c>
      <c r="I6190" s="205" t="s">
        <v>176</v>
      </c>
      <c r="J6190" s="205" t="s">
        <v>176</v>
      </c>
    </row>
    <row r="6191" spans="2:10" x14ac:dyDescent="0.2">
      <c r="B6191" s="203">
        <v>2015</v>
      </c>
      <c r="C6191" s="204">
        <v>6452164.0899999999</v>
      </c>
      <c r="D6191" s="205" t="s">
        <v>87</v>
      </c>
      <c r="E6191" s="205" t="s">
        <v>95</v>
      </c>
      <c r="F6191" s="203">
        <v>90</v>
      </c>
      <c r="G6191" s="205" t="s">
        <v>6453</v>
      </c>
      <c r="H6191" s="205" t="s">
        <v>174</v>
      </c>
      <c r="I6191" s="205" t="s">
        <v>177</v>
      </c>
      <c r="J6191" s="205" t="s">
        <v>177</v>
      </c>
    </row>
    <row r="6192" spans="2:10" x14ac:dyDescent="0.2">
      <c r="B6192" s="203">
        <v>2015</v>
      </c>
      <c r="C6192" s="204">
        <v>1141048.17</v>
      </c>
      <c r="D6192" s="205" t="s">
        <v>87</v>
      </c>
      <c r="E6192" s="205" t="s">
        <v>95</v>
      </c>
      <c r="F6192" s="203">
        <v>90</v>
      </c>
      <c r="G6192" s="205" t="s">
        <v>6453</v>
      </c>
      <c r="H6192" s="205" t="s">
        <v>174</v>
      </c>
      <c r="I6192" s="205" t="s">
        <v>178</v>
      </c>
      <c r="J6192" s="205" t="s">
        <v>178</v>
      </c>
    </row>
    <row r="6193" spans="2:10" x14ac:dyDescent="0.2">
      <c r="B6193" s="203">
        <v>2015</v>
      </c>
      <c r="C6193" s="204">
        <v>1418.87</v>
      </c>
      <c r="D6193" s="205" t="s">
        <v>87</v>
      </c>
      <c r="E6193" s="205" t="s">
        <v>95</v>
      </c>
      <c r="F6193" s="203">
        <v>90</v>
      </c>
      <c r="G6193" s="205" t="s">
        <v>6453</v>
      </c>
      <c r="H6193" s="205" t="s">
        <v>174</v>
      </c>
      <c r="I6193" s="205" t="s">
        <v>179</v>
      </c>
      <c r="J6193" s="205" t="s">
        <v>179</v>
      </c>
    </row>
    <row r="6194" spans="2:10" x14ac:dyDescent="0.2">
      <c r="B6194" s="203">
        <v>2015</v>
      </c>
      <c r="C6194" s="204">
        <v>74210757.239999995</v>
      </c>
      <c r="D6194" s="205" t="s">
        <v>87</v>
      </c>
      <c r="E6194" s="205" t="s">
        <v>95</v>
      </c>
      <c r="F6194" s="203">
        <v>90</v>
      </c>
      <c r="G6194" s="205" t="s">
        <v>6453</v>
      </c>
      <c r="H6194" s="205" t="s">
        <v>174</v>
      </c>
      <c r="I6194" s="205" t="s">
        <v>180</v>
      </c>
      <c r="J6194" s="205" t="s">
        <v>180</v>
      </c>
    </row>
    <row r="6195" spans="2:10" x14ac:dyDescent="0.2">
      <c r="B6195" s="203">
        <v>2015</v>
      </c>
      <c r="C6195" s="204">
        <v>99067.62</v>
      </c>
      <c r="D6195" s="205" t="s">
        <v>87</v>
      </c>
      <c r="E6195" s="205" t="s">
        <v>95</v>
      </c>
      <c r="F6195" s="203">
        <v>90</v>
      </c>
      <c r="G6195" s="205" t="s">
        <v>6453</v>
      </c>
      <c r="H6195" s="205" t="s">
        <v>174</v>
      </c>
      <c r="I6195" s="205" t="s">
        <v>181</v>
      </c>
      <c r="J6195" s="205" t="s">
        <v>181</v>
      </c>
    </row>
    <row r="6196" spans="2:10" x14ac:dyDescent="0.2">
      <c r="B6196" s="203">
        <v>2015</v>
      </c>
      <c r="C6196" s="204">
        <v>0</v>
      </c>
      <c r="D6196" s="205" t="s">
        <v>87</v>
      </c>
      <c r="E6196" s="205" t="s">
        <v>95</v>
      </c>
      <c r="F6196" s="203">
        <v>90</v>
      </c>
      <c r="G6196" s="205" t="s">
        <v>6453</v>
      </c>
      <c r="H6196" s="205" t="s">
        <v>174</v>
      </c>
      <c r="I6196" s="205" t="s">
        <v>182</v>
      </c>
      <c r="J6196" s="205" t="s">
        <v>182</v>
      </c>
    </row>
    <row r="6197" spans="2:10" x14ac:dyDescent="0.2">
      <c r="B6197" s="203">
        <v>2015</v>
      </c>
      <c r="C6197" s="204">
        <v>42680</v>
      </c>
      <c r="D6197" s="205" t="s">
        <v>87</v>
      </c>
      <c r="E6197" s="205" t="s">
        <v>95</v>
      </c>
      <c r="F6197" s="203">
        <v>90</v>
      </c>
      <c r="G6197" s="205" t="s">
        <v>6453</v>
      </c>
      <c r="H6197" s="205" t="s">
        <v>174</v>
      </c>
      <c r="I6197" s="205" t="s">
        <v>569</v>
      </c>
      <c r="J6197" s="205" t="s">
        <v>569</v>
      </c>
    </row>
    <row r="6198" spans="2:10" x14ac:dyDescent="0.2">
      <c r="B6198" s="203">
        <v>2015</v>
      </c>
      <c r="C6198" s="204">
        <v>1036522.96</v>
      </c>
      <c r="D6198" s="205" t="s">
        <v>87</v>
      </c>
      <c r="E6198" s="205" t="s">
        <v>95</v>
      </c>
      <c r="F6198" s="203">
        <v>90</v>
      </c>
      <c r="G6198" s="205" t="s">
        <v>6453</v>
      </c>
      <c r="H6198" s="205" t="s">
        <v>174</v>
      </c>
      <c r="I6198" s="205" t="s">
        <v>365</v>
      </c>
      <c r="J6198" s="205" t="s">
        <v>365</v>
      </c>
    </row>
    <row r="6199" spans="2:10" x14ac:dyDescent="0.2">
      <c r="B6199" s="203">
        <v>2015</v>
      </c>
      <c r="C6199" s="204">
        <v>35802151.189999998</v>
      </c>
      <c r="D6199" s="205" t="s">
        <v>87</v>
      </c>
      <c r="E6199" s="205" t="s">
        <v>95</v>
      </c>
      <c r="F6199" s="203">
        <v>90</v>
      </c>
      <c r="G6199" s="205" t="s">
        <v>6453</v>
      </c>
      <c r="H6199" s="205" t="s">
        <v>174</v>
      </c>
      <c r="I6199" s="205" t="s">
        <v>183</v>
      </c>
      <c r="J6199" s="205" t="s">
        <v>183</v>
      </c>
    </row>
    <row r="6200" spans="2:10" x14ac:dyDescent="0.2">
      <c r="B6200" s="203">
        <v>2015</v>
      </c>
      <c r="C6200" s="204">
        <v>3663944.86</v>
      </c>
      <c r="D6200" s="205" t="s">
        <v>87</v>
      </c>
      <c r="E6200" s="205" t="s">
        <v>95</v>
      </c>
      <c r="F6200" s="203">
        <v>90</v>
      </c>
      <c r="G6200" s="205" t="s">
        <v>6453</v>
      </c>
      <c r="H6200" s="205" t="s">
        <v>174</v>
      </c>
      <c r="I6200" s="205" t="s">
        <v>184</v>
      </c>
      <c r="J6200" s="205" t="s">
        <v>184</v>
      </c>
    </row>
    <row r="6201" spans="2:10" x14ac:dyDescent="0.2">
      <c r="B6201" s="203">
        <v>2015</v>
      </c>
      <c r="C6201" s="204">
        <v>101248854.17</v>
      </c>
      <c r="D6201" s="205" t="s">
        <v>87</v>
      </c>
      <c r="E6201" s="205" t="s">
        <v>95</v>
      </c>
      <c r="F6201" s="203">
        <v>90</v>
      </c>
      <c r="G6201" s="205" t="s">
        <v>6453</v>
      </c>
      <c r="H6201" s="205" t="s">
        <v>174</v>
      </c>
      <c r="I6201" s="205" t="s">
        <v>185</v>
      </c>
      <c r="J6201" s="205" t="s">
        <v>185</v>
      </c>
    </row>
    <row r="6202" spans="2:10" x14ac:dyDescent="0.2">
      <c r="B6202" s="203">
        <v>2015</v>
      </c>
      <c r="C6202" s="204">
        <v>22154634.93</v>
      </c>
      <c r="D6202" s="205" t="s">
        <v>87</v>
      </c>
      <c r="E6202" s="205" t="s">
        <v>95</v>
      </c>
      <c r="F6202" s="203">
        <v>90</v>
      </c>
      <c r="G6202" s="205" t="s">
        <v>6453</v>
      </c>
      <c r="H6202" s="205" t="s">
        <v>174</v>
      </c>
      <c r="I6202" s="205" t="s">
        <v>186</v>
      </c>
      <c r="J6202" s="205" t="s">
        <v>186</v>
      </c>
    </row>
    <row r="6203" spans="2:10" x14ac:dyDescent="0.2">
      <c r="B6203" s="203">
        <v>2015</v>
      </c>
      <c r="C6203" s="204">
        <v>913460.5</v>
      </c>
      <c r="D6203" s="205" t="s">
        <v>87</v>
      </c>
      <c r="E6203" s="205" t="s">
        <v>95</v>
      </c>
      <c r="F6203" s="203">
        <v>90</v>
      </c>
      <c r="G6203" s="205" t="s">
        <v>6453</v>
      </c>
      <c r="H6203" s="205" t="s">
        <v>174</v>
      </c>
      <c r="I6203" s="205" t="s">
        <v>187</v>
      </c>
      <c r="J6203" s="205" t="s">
        <v>187</v>
      </c>
    </row>
    <row r="6204" spans="2:10" x14ac:dyDescent="0.2">
      <c r="B6204" s="203">
        <v>2015</v>
      </c>
      <c r="C6204" s="204">
        <v>496502.48</v>
      </c>
      <c r="D6204" s="205" t="s">
        <v>87</v>
      </c>
      <c r="E6204" s="205" t="s">
        <v>95</v>
      </c>
      <c r="F6204" s="203">
        <v>90</v>
      </c>
      <c r="G6204" s="205" t="s">
        <v>6453</v>
      </c>
      <c r="H6204" s="205" t="s">
        <v>174</v>
      </c>
      <c r="I6204" s="205" t="s">
        <v>188</v>
      </c>
      <c r="J6204" s="205" t="s">
        <v>188</v>
      </c>
    </row>
    <row r="6205" spans="2:10" x14ac:dyDescent="0.2">
      <c r="B6205" s="203">
        <v>2015</v>
      </c>
      <c r="C6205" s="204">
        <v>4179.68</v>
      </c>
      <c r="D6205" s="205" t="s">
        <v>87</v>
      </c>
      <c r="E6205" s="205" t="s">
        <v>95</v>
      </c>
      <c r="F6205" s="203">
        <v>90</v>
      </c>
      <c r="G6205" s="205" t="s">
        <v>6453</v>
      </c>
      <c r="H6205" s="205" t="s">
        <v>174</v>
      </c>
      <c r="I6205" s="205" t="s">
        <v>189</v>
      </c>
      <c r="J6205" s="205" t="s">
        <v>189</v>
      </c>
    </row>
    <row r="6206" spans="2:10" x14ac:dyDescent="0.2">
      <c r="B6206" s="203">
        <v>2015</v>
      </c>
      <c r="C6206" s="204">
        <v>11253.78</v>
      </c>
      <c r="D6206" s="205" t="s">
        <v>87</v>
      </c>
      <c r="E6206" s="205" t="s">
        <v>95</v>
      </c>
      <c r="F6206" s="203">
        <v>90</v>
      </c>
      <c r="G6206" s="205" t="s">
        <v>6453</v>
      </c>
      <c r="H6206" s="205" t="s">
        <v>174</v>
      </c>
      <c r="I6206" s="205" t="s">
        <v>190</v>
      </c>
      <c r="J6206" s="205" t="s">
        <v>190</v>
      </c>
    </row>
    <row r="6207" spans="2:10" x14ac:dyDescent="0.2">
      <c r="B6207" s="203">
        <v>2015</v>
      </c>
      <c r="C6207" s="204">
        <v>128097.9</v>
      </c>
      <c r="D6207" s="205" t="s">
        <v>87</v>
      </c>
      <c r="E6207" s="205" t="s">
        <v>95</v>
      </c>
      <c r="F6207" s="203">
        <v>90</v>
      </c>
      <c r="G6207" s="205" t="s">
        <v>6453</v>
      </c>
      <c r="H6207" s="205" t="s">
        <v>174</v>
      </c>
      <c r="I6207" s="205" t="s">
        <v>191</v>
      </c>
      <c r="J6207" s="205" t="s">
        <v>191</v>
      </c>
    </row>
    <row r="6208" spans="2:10" x14ac:dyDescent="0.2">
      <c r="B6208" s="203">
        <v>2015</v>
      </c>
      <c r="C6208" s="204">
        <v>66746.44</v>
      </c>
      <c r="D6208" s="205" t="s">
        <v>87</v>
      </c>
      <c r="E6208" s="205" t="s">
        <v>95</v>
      </c>
      <c r="F6208" s="203">
        <v>90</v>
      </c>
      <c r="G6208" s="205" t="s">
        <v>6453</v>
      </c>
      <c r="H6208" s="205" t="s">
        <v>174</v>
      </c>
      <c r="I6208" s="205" t="s">
        <v>192</v>
      </c>
      <c r="J6208" s="205" t="s">
        <v>192</v>
      </c>
    </row>
    <row r="6209" spans="2:10" x14ac:dyDescent="0.2">
      <c r="B6209" s="203">
        <v>2015</v>
      </c>
      <c r="C6209" s="204">
        <v>1795032.52</v>
      </c>
      <c r="D6209" s="205" t="s">
        <v>87</v>
      </c>
      <c r="E6209" s="205" t="s">
        <v>95</v>
      </c>
      <c r="F6209" s="203">
        <v>90</v>
      </c>
      <c r="G6209" s="205" t="s">
        <v>6453</v>
      </c>
      <c r="H6209" s="205" t="s">
        <v>174</v>
      </c>
      <c r="I6209" s="205" t="s">
        <v>193</v>
      </c>
      <c r="J6209" s="205" t="s">
        <v>193</v>
      </c>
    </row>
    <row r="6210" spans="2:10" x14ac:dyDescent="0.2">
      <c r="B6210" s="203">
        <v>2015</v>
      </c>
      <c r="C6210" s="204">
        <v>2095556.45</v>
      </c>
      <c r="D6210" s="205" t="s">
        <v>87</v>
      </c>
      <c r="E6210" s="205" t="s">
        <v>95</v>
      </c>
      <c r="F6210" s="203">
        <v>90</v>
      </c>
      <c r="G6210" s="205" t="s">
        <v>6453</v>
      </c>
      <c r="H6210" s="205" t="s">
        <v>174</v>
      </c>
      <c r="I6210" s="205" t="s">
        <v>349</v>
      </c>
      <c r="J6210" s="205" t="s">
        <v>174</v>
      </c>
    </row>
    <row r="6211" spans="2:10" x14ac:dyDescent="0.2">
      <c r="B6211" s="203">
        <v>2015</v>
      </c>
      <c r="C6211" s="204">
        <v>2440392.5699999998</v>
      </c>
      <c r="D6211" s="205" t="s">
        <v>87</v>
      </c>
      <c r="E6211" s="205" t="s">
        <v>95</v>
      </c>
      <c r="F6211" s="203">
        <v>90</v>
      </c>
      <c r="G6211" s="205" t="s">
        <v>6453</v>
      </c>
      <c r="H6211" s="205" t="s">
        <v>174</v>
      </c>
      <c r="I6211" s="205" t="s">
        <v>461</v>
      </c>
      <c r="J6211" s="205" t="s">
        <v>461</v>
      </c>
    </row>
    <row r="6212" spans="2:10" x14ac:dyDescent="0.2">
      <c r="B6212" s="203">
        <v>2015</v>
      </c>
      <c r="C6212" s="204">
        <v>9139.0400000000009</v>
      </c>
      <c r="D6212" s="205" t="s">
        <v>87</v>
      </c>
      <c r="E6212" s="205" t="s">
        <v>95</v>
      </c>
      <c r="F6212" s="203">
        <v>90</v>
      </c>
      <c r="G6212" s="205" t="s">
        <v>6453</v>
      </c>
      <c r="H6212" s="205" t="s">
        <v>174</v>
      </c>
      <c r="I6212" s="205" t="s">
        <v>587</v>
      </c>
      <c r="J6212" s="205" t="s">
        <v>587</v>
      </c>
    </row>
    <row r="6213" spans="2:10" x14ac:dyDescent="0.2">
      <c r="B6213" s="203">
        <v>2015</v>
      </c>
      <c r="C6213" s="204">
        <v>470325.85</v>
      </c>
      <c r="D6213" s="205" t="s">
        <v>87</v>
      </c>
      <c r="E6213" s="205" t="s">
        <v>95</v>
      </c>
      <c r="F6213" s="203">
        <v>90</v>
      </c>
      <c r="G6213" s="205" t="s">
        <v>6453</v>
      </c>
      <c r="H6213" s="205" t="s">
        <v>174</v>
      </c>
      <c r="I6213" s="205" t="s">
        <v>372</v>
      </c>
      <c r="J6213" s="205" t="s">
        <v>372</v>
      </c>
    </row>
    <row r="6214" spans="2:10" x14ac:dyDescent="0.2">
      <c r="B6214" s="203">
        <v>2015</v>
      </c>
      <c r="C6214" s="204">
        <v>1897808.57</v>
      </c>
      <c r="D6214" s="205" t="s">
        <v>87</v>
      </c>
      <c r="E6214" s="205" t="s">
        <v>95</v>
      </c>
      <c r="F6214" s="203">
        <v>90</v>
      </c>
      <c r="G6214" s="205" t="s">
        <v>6453</v>
      </c>
      <c r="H6214" s="205" t="s">
        <v>194</v>
      </c>
      <c r="I6214" s="205" t="s">
        <v>570</v>
      </c>
      <c r="J6214" s="205" t="s">
        <v>570</v>
      </c>
    </row>
    <row r="6215" spans="2:10" x14ac:dyDescent="0.2">
      <c r="B6215" s="203">
        <v>2015</v>
      </c>
      <c r="C6215" s="204">
        <v>1053025.73</v>
      </c>
      <c r="D6215" s="205" t="s">
        <v>87</v>
      </c>
      <c r="E6215" s="205" t="s">
        <v>95</v>
      </c>
      <c r="F6215" s="203">
        <v>90</v>
      </c>
      <c r="G6215" s="205" t="s">
        <v>6453</v>
      </c>
      <c r="H6215" s="205" t="s">
        <v>194</v>
      </c>
      <c r="I6215" s="205" t="s">
        <v>366</v>
      </c>
      <c r="J6215" s="205" t="s">
        <v>366</v>
      </c>
    </row>
    <row r="6216" spans="2:10" x14ac:dyDescent="0.2">
      <c r="B6216" s="203">
        <v>2015</v>
      </c>
      <c r="C6216" s="204">
        <v>1759241.94</v>
      </c>
      <c r="D6216" s="205" t="s">
        <v>87</v>
      </c>
      <c r="E6216" s="205" t="s">
        <v>95</v>
      </c>
      <c r="F6216" s="203">
        <v>90</v>
      </c>
      <c r="G6216" s="205" t="s">
        <v>6453</v>
      </c>
      <c r="H6216" s="205" t="s">
        <v>194</v>
      </c>
      <c r="I6216" s="205" t="s">
        <v>195</v>
      </c>
      <c r="J6216" s="205" t="s">
        <v>195</v>
      </c>
    </row>
    <row r="6217" spans="2:10" x14ac:dyDescent="0.2">
      <c r="B6217" s="203">
        <v>2015</v>
      </c>
      <c r="C6217" s="204">
        <v>545307.78</v>
      </c>
      <c r="D6217" s="205" t="s">
        <v>87</v>
      </c>
      <c r="E6217" s="205" t="s">
        <v>95</v>
      </c>
      <c r="F6217" s="203">
        <v>90</v>
      </c>
      <c r="G6217" s="205" t="s">
        <v>6453</v>
      </c>
      <c r="H6217" s="205" t="s">
        <v>194</v>
      </c>
      <c r="I6217" s="205" t="s">
        <v>175</v>
      </c>
      <c r="J6217" s="205" t="s">
        <v>175</v>
      </c>
    </row>
    <row r="6218" spans="2:10" x14ac:dyDescent="0.2">
      <c r="B6218" s="203">
        <v>2015</v>
      </c>
      <c r="C6218" s="204">
        <v>17670720.149999999</v>
      </c>
      <c r="D6218" s="205" t="s">
        <v>87</v>
      </c>
      <c r="E6218" s="205" t="s">
        <v>95</v>
      </c>
      <c r="F6218" s="203">
        <v>90</v>
      </c>
      <c r="G6218" s="205" t="s">
        <v>6453</v>
      </c>
      <c r="H6218" s="205" t="s">
        <v>194</v>
      </c>
      <c r="I6218" s="205" t="s">
        <v>413</v>
      </c>
      <c r="J6218" s="205" t="s">
        <v>413</v>
      </c>
    </row>
    <row r="6219" spans="2:10" x14ac:dyDescent="0.2">
      <c r="B6219" s="203">
        <v>2015</v>
      </c>
      <c r="C6219" s="204">
        <v>380325.96</v>
      </c>
      <c r="D6219" s="205" t="s">
        <v>87</v>
      </c>
      <c r="E6219" s="205" t="s">
        <v>95</v>
      </c>
      <c r="F6219" s="203">
        <v>90</v>
      </c>
      <c r="G6219" s="205" t="s">
        <v>6453</v>
      </c>
      <c r="H6219" s="205" t="s">
        <v>194</v>
      </c>
      <c r="I6219" s="205" t="s">
        <v>460</v>
      </c>
      <c r="J6219" s="205" t="s">
        <v>460</v>
      </c>
    </row>
    <row r="6220" spans="2:10" x14ac:dyDescent="0.2">
      <c r="B6220" s="203">
        <v>2015</v>
      </c>
      <c r="C6220" s="204">
        <v>1879242.06</v>
      </c>
      <c r="D6220" s="205" t="s">
        <v>87</v>
      </c>
      <c r="E6220" s="205" t="s">
        <v>95</v>
      </c>
      <c r="F6220" s="203">
        <v>90</v>
      </c>
      <c r="G6220" s="205" t="s">
        <v>6453</v>
      </c>
      <c r="H6220" s="205" t="s">
        <v>194</v>
      </c>
      <c r="I6220" s="205" t="s">
        <v>506</v>
      </c>
      <c r="J6220" s="205" t="s">
        <v>506</v>
      </c>
    </row>
    <row r="6221" spans="2:10" x14ac:dyDescent="0.2">
      <c r="B6221" s="203">
        <v>2015</v>
      </c>
      <c r="C6221" s="204">
        <v>48052219.530000001</v>
      </c>
      <c r="D6221" s="205" t="s">
        <v>87</v>
      </c>
      <c r="E6221" s="205" t="s">
        <v>95</v>
      </c>
      <c r="F6221" s="203">
        <v>90</v>
      </c>
      <c r="G6221" s="205" t="s">
        <v>6453</v>
      </c>
      <c r="H6221" s="205" t="s">
        <v>194</v>
      </c>
      <c r="I6221" s="205" t="s">
        <v>482</v>
      </c>
      <c r="J6221" s="205" t="s">
        <v>482</v>
      </c>
    </row>
    <row r="6222" spans="2:10" x14ac:dyDescent="0.2">
      <c r="B6222" s="203">
        <v>2015</v>
      </c>
      <c r="C6222" s="204">
        <v>2101362.94</v>
      </c>
      <c r="D6222" s="205" t="s">
        <v>87</v>
      </c>
      <c r="E6222" s="205" t="s">
        <v>95</v>
      </c>
      <c r="F6222" s="203">
        <v>90</v>
      </c>
      <c r="G6222" s="205" t="s">
        <v>6453</v>
      </c>
      <c r="H6222" s="205" t="s">
        <v>194</v>
      </c>
      <c r="I6222" s="205" t="s">
        <v>415</v>
      </c>
      <c r="J6222" s="205" t="s">
        <v>415</v>
      </c>
    </row>
    <row r="6223" spans="2:10" x14ac:dyDescent="0.2">
      <c r="B6223" s="203">
        <v>2015</v>
      </c>
      <c r="C6223" s="204">
        <v>14435154.449999999</v>
      </c>
      <c r="D6223" s="205" t="s">
        <v>87</v>
      </c>
      <c r="E6223" s="205" t="s">
        <v>95</v>
      </c>
      <c r="F6223" s="203">
        <v>90</v>
      </c>
      <c r="G6223" s="205" t="s">
        <v>6453</v>
      </c>
      <c r="H6223" s="205" t="s">
        <v>194</v>
      </c>
      <c r="I6223" s="205" t="s">
        <v>416</v>
      </c>
      <c r="J6223" s="205" t="s">
        <v>416</v>
      </c>
    </row>
    <row r="6224" spans="2:10" x14ac:dyDescent="0.2">
      <c r="B6224" s="203">
        <v>2015</v>
      </c>
      <c r="C6224" s="204">
        <v>5939636.1100000003</v>
      </c>
      <c r="D6224" s="205" t="s">
        <v>87</v>
      </c>
      <c r="E6224" s="205" t="s">
        <v>95</v>
      </c>
      <c r="F6224" s="203">
        <v>90</v>
      </c>
      <c r="G6224" s="205" t="s">
        <v>6453</v>
      </c>
      <c r="H6224" s="205" t="s">
        <v>194</v>
      </c>
      <c r="I6224" s="205" t="s">
        <v>417</v>
      </c>
      <c r="J6224" s="205" t="s">
        <v>417</v>
      </c>
    </row>
    <row r="6225" spans="2:10" x14ac:dyDescent="0.2">
      <c r="B6225" s="203">
        <v>2015</v>
      </c>
      <c r="C6225" s="204">
        <v>621413.23</v>
      </c>
      <c r="D6225" s="205" t="s">
        <v>87</v>
      </c>
      <c r="E6225" s="205" t="s">
        <v>95</v>
      </c>
      <c r="F6225" s="203">
        <v>90</v>
      </c>
      <c r="G6225" s="205" t="s">
        <v>6453</v>
      </c>
      <c r="H6225" s="205" t="s">
        <v>194</v>
      </c>
      <c r="I6225" s="205" t="s">
        <v>196</v>
      </c>
      <c r="J6225" s="205" t="s">
        <v>196</v>
      </c>
    </row>
    <row r="6226" spans="2:10" x14ac:dyDescent="0.2">
      <c r="B6226" s="203">
        <v>2015</v>
      </c>
      <c r="C6226" s="204">
        <v>42031097.030000001</v>
      </c>
      <c r="D6226" s="205" t="s">
        <v>87</v>
      </c>
      <c r="E6226" s="205" t="s">
        <v>95</v>
      </c>
      <c r="F6226" s="203">
        <v>90</v>
      </c>
      <c r="G6226" s="205" t="s">
        <v>6453</v>
      </c>
      <c r="H6226" s="205" t="s">
        <v>194</v>
      </c>
      <c r="I6226" s="205" t="s">
        <v>179</v>
      </c>
      <c r="J6226" s="205" t="s">
        <v>179</v>
      </c>
    </row>
    <row r="6227" spans="2:10" x14ac:dyDescent="0.2">
      <c r="B6227" s="203">
        <v>2015</v>
      </c>
      <c r="C6227" s="204">
        <v>1287146.8700000001</v>
      </c>
      <c r="D6227" s="205" t="s">
        <v>87</v>
      </c>
      <c r="E6227" s="205" t="s">
        <v>95</v>
      </c>
      <c r="F6227" s="203">
        <v>90</v>
      </c>
      <c r="G6227" s="205" t="s">
        <v>6453</v>
      </c>
      <c r="H6227" s="205" t="s">
        <v>194</v>
      </c>
      <c r="I6227" s="205" t="s">
        <v>197</v>
      </c>
      <c r="J6227" s="205" t="s">
        <v>197</v>
      </c>
    </row>
    <row r="6228" spans="2:10" x14ac:dyDescent="0.2">
      <c r="B6228" s="203">
        <v>2015</v>
      </c>
      <c r="C6228" s="204">
        <v>39424317.109999999</v>
      </c>
      <c r="D6228" s="205" t="s">
        <v>87</v>
      </c>
      <c r="E6228" s="205" t="s">
        <v>95</v>
      </c>
      <c r="F6228" s="203">
        <v>90</v>
      </c>
      <c r="G6228" s="205" t="s">
        <v>6453</v>
      </c>
      <c r="H6228" s="205" t="s">
        <v>194</v>
      </c>
      <c r="I6228" s="205" t="s">
        <v>418</v>
      </c>
      <c r="J6228" s="205" t="s">
        <v>418</v>
      </c>
    </row>
    <row r="6229" spans="2:10" x14ac:dyDescent="0.2">
      <c r="B6229" s="203">
        <v>2015</v>
      </c>
      <c r="C6229" s="204">
        <v>329418077.91000003</v>
      </c>
      <c r="D6229" s="205" t="s">
        <v>87</v>
      </c>
      <c r="E6229" s="205" t="s">
        <v>95</v>
      </c>
      <c r="F6229" s="203">
        <v>90</v>
      </c>
      <c r="G6229" s="205" t="s">
        <v>6453</v>
      </c>
      <c r="H6229" s="205" t="s">
        <v>194</v>
      </c>
      <c r="I6229" s="205" t="s">
        <v>182</v>
      </c>
      <c r="J6229" s="205" t="s">
        <v>182</v>
      </c>
    </row>
    <row r="6230" spans="2:10" x14ac:dyDescent="0.2">
      <c r="B6230" s="203">
        <v>2015</v>
      </c>
      <c r="C6230" s="204">
        <v>64261573.939999998</v>
      </c>
      <c r="D6230" s="205" t="s">
        <v>87</v>
      </c>
      <c r="E6230" s="205" t="s">
        <v>95</v>
      </c>
      <c r="F6230" s="203">
        <v>90</v>
      </c>
      <c r="G6230" s="205" t="s">
        <v>6453</v>
      </c>
      <c r="H6230" s="205" t="s">
        <v>194</v>
      </c>
      <c r="I6230" s="205" t="s">
        <v>183</v>
      </c>
      <c r="J6230" s="205" t="s">
        <v>183</v>
      </c>
    </row>
    <row r="6231" spans="2:10" x14ac:dyDescent="0.2">
      <c r="B6231" s="203">
        <v>2015</v>
      </c>
      <c r="C6231" s="204">
        <v>39838371.350000001</v>
      </c>
      <c r="D6231" s="205" t="s">
        <v>87</v>
      </c>
      <c r="E6231" s="205" t="s">
        <v>95</v>
      </c>
      <c r="F6231" s="203">
        <v>90</v>
      </c>
      <c r="G6231" s="205" t="s">
        <v>6453</v>
      </c>
      <c r="H6231" s="205" t="s">
        <v>194</v>
      </c>
      <c r="I6231" s="205" t="s">
        <v>199</v>
      </c>
      <c r="J6231" s="205" t="s">
        <v>199</v>
      </c>
    </row>
    <row r="6232" spans="2:10" x14ac:dyDescent="0.2">
      <c r="B6232" s="203">
        <v>2015</v>
      </c>
      <c r="C6232" s="204">
        <v>29369605.02</v>
      </c>
      <c r="D6232" s="205" t="s">
        <v>87</v>
      </c>
      <c r="E6232" s="205" t="s">
        <v>95</v>
      </c>
      <c r="F6232" s="203">
        <v>90</v>
      </c>
      <c r="G6232" s="205" t="s">
        <v>6453</v>
      </c>
      <c r="H6232" s="205" t="s">
        <v>194</v>
      </c>
      <c r="I6232" s="205" t="s">
        <v>200</v>
      </c>
      <c r="J6232" s="205" t="s">
        <v>200</v>
      </c>
    </row>
    <row r="6233" spans="2:10" x14ac:dyDescent="0.2">
      <c r="B6233" s="203">
        <v>2015</v>
      </c>
      <c r="C6233" s="204">
        <v>118833.81</v>
      </c>
      <c r="D6233" s="205" t="s">
        <v>87</v>
      </c>
      <c r="E6233" s="205" t="s">
        <v>95</v>
      </c>
      <c r="F6233" s="203">
        <v>90</v>
      </c>
      <c r="G6233" s="205" t="s">
        <v>6453</v>
      </c>
      <c r="H6233" s="205" t="s">
        <v>194</v>
      </c>
      <c r="I6233" s="205" t="s">
        <v>202</v>
      </c>
      <c r="J6233" s="205" t="s">
        <v>202</v>
      </c>
    </row>
    <row r="6234" spans="2:10" x14ac:dyDescent="0.2">
      <c r="B6234" s="203">
        <v>2015</v>
      </c>
      <c r="C6234" s="204">
        <v>50363746.049999997</v>
      </c>
      <c r="D6234" s="205" t="s">
        <v>87</v>
      </c>
      <c r="E6234" s="205" t="s">
        <v>95</v>
      </c>
      <c r="F6234" s="203">
        <v>90</v>
      </c>
      <c r="G6234" s="205" t="s">
        <v>6453</v>
      </c>
      <c r="H6234" s="205" t="s">
        <v>194</v>
      </c>
      <c r="I6234" s="205" t="s">
        <v>203</v>
      </c>
      <c r="J6234" s="205" t="s">
        <v>203</v>
      </c>
    </row>
    <row r="6235" spans="2:10" x14ac:dyDescent="0.2">
      <c r="B6235" s="203">
        <v>2015</v>
      </c>
      <c r="C6235" s="204">
        <v>53260.85</v>
      </c>
      <c r="D6235" s="205" t="s">
        <v>87</v>
      </c>
      <c r="E6235" s="205" t="s">
        <v>95</v>
      </c>
      <c r="F6235" s="203">
        <v>90</v>
      </c>
      <c r="G6235" s="205" t="s">
        <v>6453</v>
      </c>
      <c r="H6235" s="205" t="s">
        <v>194</v>
      </c>
      <c r="I6235" s="205" t="s">
        <v>204</v>
      </c>
      <c r="J6235" s="205" t="s">
        <v>204</v>
      </c>
    </row>
    <row r="6236" spans="2:10" x14ac:dyDescent="0.2">
      <c r="B6236" s="203">
        <v>2015</v>
      </c>
      <c r="C6236" s="204">
        <v>97661465.5</v>
      </c>
      <c r="D6236" s="205" t="s">
        <v>87</v>
      </c>
      <c r="E6236" s="205" t="s">
        <v>95</v>
      </c>
      <c r="F6236" s="203">
        <v>90</v>
      </c>
      <c r="G6236" s="205" t="s">
        <v>6453</v>
      </c>
      <c r="H6236" s="205" t="s">
        <v>194</v>
      </c>
      <c r="I6236" s="205" t="s">
        <v>205</v>
      </c>
      <c r="J6236" s="205" t="s">
        <v>205</v>
      </c>
    </row>
    <row r="6237" spans="2:10" x14ac:dyDescent="0.2">
      <c r="B6237" s="203">
        <v>2015</v>
      </c>
      <c r="C6237" s="204">
        <v>4335568.9000000004</v>
      </c>
      <c r="D6237" s="205" t="s">
        <v>87</v>
      </c>
      <c r="E6237" s="205" t="s">
        <v>95</v>
      </c>
      <c r="F6237" s="203">
        <v>90</v>
      </c>
      <c r="G6237" s="205" t="s">
        <v>6453</v>
      </c>
      <c r="H6237" s="205" t="s">
        <v>194</v>
      </c>
      <c r="I6237" s="205" t="s">
        <v>526</v>
      </c>
      <c r="J6237" s="205" t="s">
        <v>526</v>
      </c>
    </row>
    <row r="6238" spans="2:10" x14ac:dyDescent="0.2">
      <c r="B6238" s="203">
        <v>2015</v>
      </c>
      <c r="C6238" s="204">
        <v>5835885.46</v>
      </c>
      <c r="D6238" s="205" t="s">
        <v>87</v>
      </c>
      <c r="E6238" s="205" t="s">
        <v>95</v>
      </c>
      <c r="F6238" s="203">
        <v>90</v>
      </c>
      <c r="G6238" s="205" t="s">
        <v>6453</v>
      </c>
      <c r="H6238" s="205" t="s">
        <v>194</v>
      </c>
      <c r="I6238" s="205" t="s">
        <v>206</v>
      </c>
      <c r="J6238" s="205" t="s">
        <v>206</v>
      </c>
    </row>
    <row r="6239" spans="2:10" x14ac:dyDescent="0.2">
      <c r="B6239" s="203">
        <v>2015</v>
      </c>
      <c r="C6239" s="204">
        <v>1232495.04</v>
      </c>
      <c r="D6239" s="205" t="s">
        <v>87</v>
      </c>
      <c r="E6239" s="205" t="s">
        <v>95</v>
      </c>
      <c r="F6239" s="203">
        <v>90</v>
      </c>
      <c r="G6239" s="205" t="s">
        <v>6453</v>
      </c>
      <c r="H6239" s="205" t="s">
        <v>194</v>
      </c>
      <c r="I6239" s="205" t="s">
        <v>207</v>
      </c>
      <c r="J6239" s="205" t="s">
        <v>207</v>
      </c>
    </row>
    <row r="6240" spans="2:10" x14ac:dyDescent="0.2">
      <c r="B6240" s="203">
        <v>2015</v>
      </c>
      <c r="C6240" s="204">
        <v>117454592.43000001</v>
      </c>
      <c r="D6240" s="205" t="s">
        <v>87</v>
      </c>
      <c r="E6240" s="205" t="s">
        <v>95</v>
      </c>
      <c r="F6240" s="203">
        <v>90</v>
      </c>
      <c r="G6240" s="205" t="s">
        <v>6453</v>
      </c>
      <c r="H6240" s="205" t="s">
        <v>194</v>
      </c>
      <c r="I6240" s="205" t="s">
        <v>208</v>
      </c>
      <c r="J6240" s="205" t="s">
        <v>208</v>
      </c>
    </row>
    <row r="6241" spans="2:10" x14ac:dyDescent="0.2">
      <c r="B6241" s="203">
        <v>2015</v>
      </c>
      <c r="C6241" s="204">
        <v>1146404.94</v>
      </c>
      <c r="D6241" s="205" t="s">
        <v>87</v>
      </c>
      <c r="E6241" s="205" t="s">
        <v>95</v>
      </c>
      <c r="F6241" s="203">
        <v>90</v>
      </c>
      <c r="G6241" s="205" t="s">
        <v>6453</v>
      </c>
      <c r="H6241" s="205" t="s">
        <v>194</v>
      </c>
      <c r="I6241" s="205" t="s">
        <v>209</v>
      </c>
      <c r="J6241" s="205" t="s">
        <v>209</v>
      </c>
    </row>
    <row r="6242" spans="2:10" x14ac:dyDescent="0.2">
      <c r="B6242" s="203">
        <v>2015</v>
      </c>
      <c r="C6242" s="204">
        <v>83278938.579999998</v>
      </c>
      <c r="D6242" s="205" t="s">
        <v>87</v>
      </c>
      <c r="E6242" s="205" t="s">
        <v>95</v>
      </c>
      <c r="F6242" s="203">
        <v>90</v>
      </c>
      <c r="G6242" s="205" t="s">
        <v>6453</v>
      </c>
      <c r="H6242" s="205" t="s">
        <v>194</v>
      </c>
      <c r="I6242" s="205" t="s">
        <v>483</v>
      </c>
      <c r="J6242" s="205" t="s">
        <v>483</v>
      </c>
    </row>
    <row r="6243" spans="2:10" x14ac:dyDescent="0.2">
      <c r="B6243" s="203">
        <v>2015</v>
      </c>
      <c r="C6243" s="204">
        <v>10243277.550000001</v>
      </c>
      <c r="D6243" s="205" t="s">
        <v>87</v>
      </c>
      <c r="E6243" s="205" t="s">
        <v>95</v>
      </c>
      <c r="F6243" s="203">
        <v>90</v>
      </c>
      <c r="G6243" s="205" t="s">
        <v>6453</v>
      </c>
      <c r="H6243" s="205" t="s">
        <v>194</v>
      </c>
      <c r="I6243" s="205" t="s">
        <v>354</v>
      </c>
      <c r="J6243" s="205" t="s">
        <v>354</v>
      </c>
    </row>
    <row r="6244" spans="2:10" x14ac:dyDescent="0.2">
      <c r="B6244" s="203">
        <v>2015</v>
      </c>
      <c r="C6244" s="204">
        <v>49552330.93</v>
      </c>
      <c r="D6244" s="205" t="s">
        <v>87</v>
      </c>
      <c r="E6244" s="205" t="s">
        <v>95</v>
      </c>
      <c r="F6244" s="203">
        <v>90</v>
      </c>
      <c r="G6244" s="205" t="s">
        <v>6453</v>
      </c>
      <c r="H6244" s="205" t="s">
        <v>194</v>
      </c>
      <c r="I6244" s="205" t="s">
        <v>191</v>
      </c>
      <c r="J6244" s="205" t="s">
        <v>191</v>
      </c>
    </row>
    <row r="6245" spans="2:10" x14ac:dyDescent="0.2">
      <c r="B6245" s="203">
        <v>2015</v>
      </c>
      <c r="C6245" s="204">
        <v>80555621.390000001</v>
      </c>
      <c r="D6245" s="205" t="s">
        <v>87</v>
      </c>
      <c r="E6245" s="205" t="s">
        <v>95</v>
      </c>
      <c r="F6245" s="203">
        <v>90</v>
      </c>
      <c r="G6245" s="205" t="s">
        <v>6453</v>
      </c>
      <c r="H6245" s="205" t="s">
        <v>194</v>
      </c>
      <c r="I6245" s="205" t="s">
        <v>192</v>
      </c>
      <c r="J6245" s="205" t="s">
        <v>192</v>
      </c>
    </row>
    <row r="6246" spans="2:10" x14ac:dyDescent="0.2">
      <c r="B6246" s="203">
        <v>2015</v>
      </c>
      <c r="C6246" s="204">
        <v>10245916.470000001</v>
      </c>
      <c r="D6246" s="205" t="s">
        <v>87</v>
      </c>
      <c r="E6246" s="205" t="s">
        <v>95</v>
      </c>
      <c r="F6246" s="203">
        <v>90</v>
      </c>
      <c r="G6246" s="205" t="s">
        <v>6453</v>
      </c>
      <c r="H6246" s="205" t="s">
        <v>194</v>
      </c>
      <c r="I6246" s="205" t="s">
        <v>210</v>
      </c>
      <c r="J6246" s="205" t="s">
        <v>210</v>
      </c>
    </row>
    <row r="6247" spans="2:10" x14ac:dyDescent="0.2">
      <c r="B6247" s="203">
        <v>2015</v>
      </c>
      <c r="C6247" s="204">
        <v>4485468.32</v>
      </c>
      <c r="D6247" s="205" t="s">
        <v>87</v>
      </c>
      <c r="E6247" s="205" t="s">
        <v>95</v>
      </c>
      <c r="F6247" s="203">
        <v>90</v>
      </c>
      <c r="G6247" s="205" t="s">
        <v>6453</v>
      </c>
      <c r="H6247" s="205" t="s">
        <v>194</v>
      </c>
      <c r="I6247" s="205" t="s">
        <v>355</v>
      </c>
      <c r="J6247" s="205" t="s">
        <v>355</v>
      </c>
    </row>
    <row r="6248" spans="2:10" x14ac:dyDescent="0.2">
      <c r="B6248" s="203">
        <v>2015</v>
      </c>
      <c r="C6248" s="204">
        <v>20452404.850000001</v>
      </c>
      <c r="D6248" s="205" t="s">
        <v>87</v>
      </c>
      <c r="E6248" s="205" t="s">
        <v>95</v>
      </c>
      <c r="F6248" s="203">
        <v>90</v>
      </c>
      <c r="G6248" s="205" t="s">
        <v>6453</v>
      </c>
      <c r="H6248" s="205" t="s">
        <v>194</v>
      </c>
      <c r="I6248" s="205" t="s">
        <v>349</v>
      </c>
      <c r="J6248" s="205" t="s">
        <v>194</v>
      </c>
    </row>
    <row r="6249" spans="2:10" x14ac:dyDescent="0.2">
      <c r="B6249" s="203">
        <v>2015</v>
      </c>
      <c r="C6249" s="204">
        <v>24280558.350000001</v>
      </c>
      <c r="D6249" s="205" t="s">
        <v>87</v>
      </c>
      <c r="E6249" s="205" t="s">
        <v>95</v>
      </c>
      <c r="F6249" s="203">
        <v>90</v>
      </c>
      <c r="G6249" s="205" t="s">
        <v>6453</v>
      </c>
      <c r="H6249" s="205" t="s">
        <v>194</v>
      </c>
      <c r="I6249" s="205" t="s">
        <v>367</v>
      </c>
      <c r="J6249" s="205" t="s">
        <v>367</v>
      </c>
    </row>
    <row r="6250" spans="2:10" x14ac:dyDescent="0.2">
      <c r="B6250" s="203">
        <v>2015</v>
      </c>
      <c r="C6250" s="204">
        <v>447808.04</v>
      </c>
      <c r="D6250" s="205" t="s">
        <v>87</v>
      </c>
      <c r="E6250" s="205" t="s">
        <v>95</v>
      </c>
      <c r="F6250" s="203">
        <v>90</v>
      </c>
      <c r="G6250" s="205" t="s">
        <v>6453</v>
      </c>
      <c r="H6250" s="205" t="s">
        <v>194</v>
      </c>
      <c r="I6250" s="205" t="s">
        <v>589</v>
      </c>
      <c r="J6250" s="205" t="s">
        <v>589</v>
      </c>
    </row>
    <row r="6251" spans="2:10" x14ac:dyDescent="0.2">
      <c r="B6251" s="203">
        <v>2015</v>
      </c>
      <c r="C6251" s="204">
        <v>33550</v>
      </c>
      <c r="D6251" s="205" t="s">
        <v>87</v>
      </c>
      <c r="E6251" s="205" t="s">
        <v>95</v>
      </c>
      <c r="F6251" s="203">
        <v>90</v>
      </c>
      <c r="G6251" s="205" t="s">
        <v>6453</v>
      </c>
      <c r="H6251" s="205" t="s">
        <v>194</v>
      </c>
      <c r="I6251" s="205" t="s">
        <v>590</v>
      </c>
      <c r="J6251" s="205" t="s">
        <v>590</v>
      </c>
    </row>
    <row r="6252" spans="2:10" x14ac:dyDescent="0.2">
      <c r="B6252" s="203">
        <v>2015</v>
      </c>
      <c r="C6252" s="204">
        <v>503344.6</v>
      </c>
      <c r="D6252" s="205" t="s">
        <v>87</v>
      </c>
      <c r="E6252" s="205" t="s">
        <v>95</v>
      </c>
      <c r="F6252" s="203">
        <v>90</v>
      </c>
      <c r="G6252" s="205" t="s">
        <v>6453</v>
      </c>
      <c r="H6252" s="205" t="s">
        <v>194</v>
      </c>
      <c r="I6252" s="205" t="s">
        <v>527</v>
      </c>
      <c r="J6252" s="205" t="s">
        <v>527</v>
      </c>
    </row>
    <row r="6253" spans="2:10" x14ac:dyDescent="0.2">
      <c r="B6253" s="203">
        <v>2015</v>
      </c>
      <c r="C6253" s="204">
        <v>6039388.6699999999</v>
      </c>
      <c r="D6253" s="205" t="s">
        <v>87</v>
      </c>
      <c r="E6253" s="205" t="s">
        <v>95</v>
      </c>
      <c r="F6253" s="203">
        <v>90</v>
      </c>
      <c r="G6253" s="205" t="s">
        <v>6453</v>
      </c>
      <c r="H6253" s="205" t="s">
        <v>194</v>
      </c>
      <c r="I6253" s="205" t="s">
        <v>528</v>
      </c>
      <c r="J6253" s="205" t="s">
        <v>528</v>
      </c>
    </row>
    <row r="6254" spans="2:10" x14ac:dyDescent="0.2">
      <c r="B6254" s="203">
        <v>2015</v>
      </c>
      <c r="C6254" s="204">
        <v>3602388.38</v>
      </c>
      <c r="D6254" s="205" t="s">
        <v>87</v>
      </c>
      <c r="E6254" s="205" t="s">
        <v>95</v>
      </c>
      <c r="F6254" s="203">
        <v>90</v>
      </c>
      <c r="G6254" s="205" t="s">
        <v>6453</v>
      </c>
      <c r="H6254" s="205" t="s">
        <v>194</v>
      </c>
      <c r="I6254" s="205" t="s">
        <v>484</v>
      </c>
      <c r="J6254" s="205" t="s">
        <v>484</v>
      </c>
    </row>
    <row r="6255" spans="2:10" x14ac:dyDescent="0.2">
      <c r="B6255" s="203">
        <v>2015</v>
      </c>
      <c r="C6255" s="204">
        <v>5554059.3200000003</v>
      </c>
      <c r="D6255" s="205" t="s">
        <v>87</v>
      </c>
      <c r="E6255" s="205" t="s">
        <v>95</v>
      </c>
      <c r="F6255" s="203">
        <v>90</v>
      </c>
      <c r="G6255" s="205" t="s">
        <v>6453</v>
      </c>
      <c r="H6255" s="205" t="s">
        <v>194</v>
      </c>
      <c r="I6255" s="205" t="s">
        <v>529</v>
      </c>
      <c r="J6255" s="205" t="s">
        <v>529</v>
      </c>
    </row>
    <row r="6256" spans="2:10" x14ac:dyDescent="0.2">
      <c r="B6256" s="203">
        <v>2015</v>
      </c>
      <c r="C6256" s="204">
        <v>7100</v>
      </c>
      <c r="D6256" s="205" t="s">
        <v>87</v>
      </c>
      <c r="E6256" s="205" t="s">
        <v>95</v>
      </c>
      <c r="F6256" s="203">
        <v>90</v>
      </c>
      <c r="G6256" s="205" t="s">
        <v>6453</v>
      </c>
      <c r="H6256" s="205" t="s">
        <v>194</v>
      </c>
      <c r="I6256" s="205" t="s">
        <v>530</v>
      </c>
      <c r="J6256" s="205" t="s">
        <v>530</v>
      </c>
    </row>
    <row r="6257" spans="2:10" x14ac:dyDescent="0.2">
      <c r="B6257" s="203">
        <v>2015</v>
      </c>
      <c r="C6257" s="204">
        <v>1984565.4500000002</v>
      </c>
      <c r="D6257" s="205" t="s">
        <v>87</v>
      </c>
      <c r="E6257" s="205" t="s">
        <v>95</v>
      </c>
      <c r="F6257" s="203">
        <v>90</v>
      </c>
      <c r="G6257" s="205" t="s">
        <v>6453</v>
      </c>
      <c r="H6257" s="205" t="s">
        <v>194</v>
      </c>
      <c r="I6257" s="205" t="s">
        <v>211</v>
      </c>
      <c r="J6257" s="205" t="s">
        <v>211</v>
      </c>
    </row>
    <row r="6258" spans="2:10" x14ac:dyDescent="0.2">
      <c r="B6258" s="203">
        <v>2015</v>
      </c>
      <c r="C6258" s="204">
        <v>106224315.47</v>
      </c>
      <c r="D6258" s="205" t="s">
        <v>87</v>
      </c>
      <c r="E6258" s="205" t="s">
        <v>95</v>
      </c>
      <c r="F6258" s="203">
        <v>90</v>
      </c>
      <c r="G6258" s="205" t="s">
        <v>6453</v>
      </c>
      <c r="H6258" s="205" t="s">
        <v>194</v>
      </c>
      <c r="I6258" s="205" t="s">
        <v>212</v>
      </c>
      <c r="J6258" s="205" t="s">
        <v>212</v>
      </c>
    </row>
    <row r="6259" spans="2:10" x14ac:dyDescent="0.2">
      <c r="B6259" s="203">
        <v>2015</v>
      </c>
      <c r="C6259" s="204">
        <v>1340667.67</v>
      </c>
      <c r="D6259" s="205" t="s">
        <v>87</v>
      </c>
      <c r="E6259" s="205" t="s">
        <v>95</v>
      </c>
      <c r="F6259" s="203">
        <v>90</v>
      </c>
      <c r="G6259" s="205" t="s">
        <v>6453</v>
      </c>
      <c r="H6259" s="205" t="s">
        <v>194</v>
      </c>
      <c r="I6259" s="205" t="s">
        <v>461</v>
      </c>
      <c r="J6259" s="205" t="s">
        <v>461</v>
      </c>
    </row>
    <row r="6260" spans="2:10" x14ac:dyDescent="0.2">
      <c r="B6260" s="203">
        <v>2015</v>
      </c>
      <c r="C6260" s="204">
        <v>6497674.9299999997</v>
      </c>
      <c r="D6260" s="205" t="s">
        <v>87</v>
      </c>
      <c r="E6260" s="205" t="s">
        <v>95</v>
      </c>
      <c r="F6260" s="203">
        <v>90</v>
      </c>
      <c r="G6260" s="205" t="s">
        <v>6453</v>
      </c>
      <c r="H6260" s="205" t="s">
        <v>194</v>
      </c>
      <c r="I6260" s="205" t="s">
        <v>419</v>
      </c>
      <c r="J6260" s="205" t="s">
        <v>419</v>
      </c>
    </row>
    <row r="6261" spans="2:10" x14ac:dyDescent="0.2">
      <c r="B6261" s="203">
        <v>2015</v>
      </c>
      <c r="C6261" s="204">
        <v>71233785.159999996</v>
      </c>
      <c r="D6261" s="205" t="s">
        <v>87</v>
      </c>
      <c r="E6261" s="205" t="s">
        <v>95</v>
      </c>
      <c r="F6261" s="203">
        <v>90</v>
      </c>
      <c r="G6261" s="205" t="s">
        <v>6453</v>
      </c>
      <c r="H6261" s="205" t="s">
        <v>194</v>
      </c>
      <c r="I6261" s="205" t="s">
        <v>462</v>
      </c>
      <c r="J6261" s="205" t="s">
        <v>462</v>
      </c>
    </row>
    <row r="6262" spans="2:10" x14ac:dyDescent="0.2">
      <c r="B6262" s="203">
        <v>2015</v>
      </c>
      <c r="C6262" s="204">
        <v>20558546.82</v>
      </c>
      <c r="D6262" s="205" t="s">
        <v>87</v>
      </c>
      <c r="E6262" s="205" t="s">
        <v>95</v>
      </c>
      <c r="F6262" s="203">
        <v>90</v>
      </c>
      <c r="G6262" s="205" t="s">
        <v>6453</v>
      </c>
      <c r="H6262" s="205" t="s">
        <v>194</v>
      </c>
      <c r="I6262" s="205" t="s">
        <v>463</v>
      </c>
      <c r="J6262" s="205" t="s">
        <v>463</v>
      </c>
    </row>
    <row r="6263" spans="2:10" x14ac:dyDescent="0.2">
      <c r="B6263" s="203">
        <v>2015</v>
      </c>
      <c r="C6263" s="204">
        <v>2401115.94</v>
      </c>
      <c r="D6263" s="205" t="s">
        <v>87</v>
      </c>
      <c r="E6263" s="205" t="s">
        <v>95</v>
      </c>
      <c r="F6263" s="203">
        <v>90</v>
      </c>
      <c r="G6263" s="205" t="s">
        <v>6453</v>
      </c>
      <c r="H6263" s="205" t="s">
        <v>194</v>
      </c>
      <c r="I6263" s="205" t="s">
        <v>420</v>
      </c>
      <c r="J6263" s="205" t="s">
        <v>420</v>
      </c>
    </row>
    <row r="6264" spans="2:10" x14ac:dyDescent="0.2">
      <c r="B6264" s="203">
        <v>2015</v>
      </c>
      <c r="C6264" s="204">
        <v>0</v>
      </c>
      <c r="D6264" s="205" t="s">
        <v>87</v>
      </c>
      <c r="E6264" s="205" t="s">
        <v>95</v>
      </c>
      <c r="F6264" s="203">
        <v>90</v>
      </c>
      <c r="G6264" s="205" t="s">
        <v>6453</v>
      </c>
      <c r="H6264" s="205" t="s">
        <v>194</v>
      </c>
      <c r="I6264" s="205" t="s">
        <v>464</v>
      </c>
      <c r="J6264" s="205" t="s">
        <v>464</v>
      </c>
    </row>
    <row r="6265" spans="2:10" x14ac:dyDescent="0.2">
      <c r="B6265" s="203">
        <v>2015</v>
      </c>
      <c r="C6265" s="204">
        <v>167165135.69999999</v>
      </c>
      <c r="D6265" s="205" t="s">
        <v>87</v>
      </c>
      <c r="E6265" s="205" t="s">
        <v>95</v>
      </c>
      <c r="F6265" s="203">
        <v>90</v>
      </c>
      <c r="G6265" s="205" t="s">
        <v>6453</v>
      </c>
      <c r="H6265" s="205" t="s">
        <v>194</v>
      </c>
      <c r="I6265" s="205" t="s">
        <v>356</v>
      </c>
      <c r="J6265" s="205" t="s">
        <v>356</v>
      </c>
    </row>
    <row r="6266" spans="2:10" x14ac:dyDescent="0.2">
      <c r="B6266" s="203">
        <v>2015</v>
      </c>
      <c r="C6266" s="204">
        <v>9284909.3599999994</v>
      </c>
      <c r="D6266" s="205" t="s">
        <v>87</v>
      </c>
      <c r="E6266" s="205" t="s">
        <v>95</v>
      </c>
      <c r="F6266" s="203">
        <v>90</v>
      </c>
      <c r="G6266" s="205" t="s">
        <v>6453</v>
      </c>
      <c r="H6266" s="205" t="s">
        <v>194</v>
      </c>
      <c r="I6266" s="205" t="s">
        <v>514</v>
      </c>
      <c r="J6266" s="205" t="s">
        <v>514</v>
      </c>
    </row>
    <row r="6267" spans="2:10" x14ac:dyDescent="0.2">
      <c r="B6267" s="203">
        <v>2015</v>
      </c>
      <c r="C6267" s="204">
        <v>3109865.33</v>
      </c>
      <c r="D6267" s="205" t="s">
        <v>87</v>
      </c>
      <c r="E6267" s="205" t="s">
        <v>95</v>
      </c>
      <c r="F6267" s="203">
        <v>90</v>
      </c>
      <c r="G6267" s="205" t="s">
        <v>6453</v>
      </c>
      <c r="H6267" s="205" t="s">
        <v>194</v>
      </c>
      <c r="I6267" s="205" t="s">
        <v>465</v>
      </c>
      <c r="J6267" s="205" t="s">
        <v>465</v>
      </c>
    </row>
    <row r="6268" spans="2:10" x14ac:dyDescent="0.2">
      <c r="B6268" s="203">
        <v>2015</v>
      </c>
      <c r="C6268" s="204">
        <v>839919.19</v>
      </c>
      <c r="D6268" s="205" t="s">
        <v>87</v>
      </c>
      <c r="E6268" s="205" t="s">
        <v>95</v>
      </c>
      <c r="F6268" s="203">
        <v>90</v>
      </c>
      <c r="G6268" s="205" t="s">
        <v>6453</v>
      </c>
      <c r="H6268" s="205" t="s">
        <v>194</v>
      </c>
      <c r="I6268" s="205" t="s">
        <v>531</v>
      </c>
      <c r="J6268" s="205" t="s">
        <v>531</v>
      </c>
    </row>
    <row r="6269" spans="2:10" x14ac:dyDescent="0.2">
      <c r="B6269" s="203">
        <v>2015</v>
      </c>
      <c r="C6269" s="204">
        <v>129257347.31</v>
      </c>
      <c r="D6269" s="205" t="s">
        <v>87</v>
      </c>
      <c r="E6269" s="205" t="s">
        <v>95</v>
      </c>
      <c r="F6269" s="203">
        <v>90</v>
      </c>
      <c r="G6269" s="205" t="s">
        <v>6453</v>
      </c>
      <c r="H6269" s="205" t="s">
        <v>194</v>
      </c>
      <c r="I6269" s="205" t="s">
        <v>466</v>
      </c>
      <c r="J6269" s="205" t="s">
        <v>466</v>
      </c>
    </row>
    <row r="6270" spans="2:10" x14ac:dyDescent="0.2">
      <c r="B6270" s="203">
        <v>2015</v>
      </c>
      <c r="C6270" s="204">
        <v>0</v>
      </c>
      <c r="D6270" s="205" t="s">
        <v>87</v>
      </c>
      <c r="E6270" s="205" t="s">
        <v>95</v>
      </c>
      <c r="F6270" s="203">
        <v>90</v>
      </c>
      <c r="G6270" s="205" t="s">
        <v>6453</v>
      </c>
      <c r="H6270" s="205" t="s">
        <v>194</v>
      </c>
      <c r="I6270" s="205" t="s">
        <v>467</v>
      </c>
      <c r="J6270" s="205" t="s">
        <v>467</v>
      </c>
    </row>
    <row r="6271" spans="2:10" x14ac:dyDescent="0.2">
      <c r="B6271" s="203">
        <v>2015</v>
      </c>
      <c r="C6271" s="204">
        <v>1227088</v>
      </c>
      <c r="D6271" s="205" t="s">
        <v>87</v>
      </c>
      <c r="E6271" s="205" t="s">
        <v>95</v>
      </c>
      <c r="F6271" s="203">
        <v>90</v>
      </c>
      <c r="G6271" s="205" t="s">
        <v>6453</v>
      </c>
      <c r="H6271" s="205" t="s">
        <v>194</v>
      </c>
      <c r="I6271" s="205" t="s">
        <v>591</v>
      </c>
      <c r="J6271" s="205" t="s">
        <v>591</v>
      </c>
    </row>
    <row r="6272" spans="2:10" x14ac:dyDescent="0.2">
      <c r="B6272" s="203">
        <v>2015</v>
      </c>
      <c r="C6272" s="204">
        <v>868687403.04999995</v>
      </c>
      <c r="D6272" s="205" t="s">
        <v>87</v>
      </c>
      <c r="E6272" s="205" t="s">
        <v>95</v>
      </c>
      <c r="F6272" s="203">
        <v>90</v>
      </c>
      <c r="G6272" s="205" t="s">
        <v>6453</v>
      </c>
      <c r="H6272" s="205" t="s">
        <v>194</v>
      </c>
      <c r="I6272" s="205" t="s">
        <v>214</v>
      </c>
      <c r="J6272" s="205" t="s">
        <v>214</v>
      </c>
    </row>
    <row r="6273" spans="2:10" x14ac:dyDescent="0.2">
      <c r="B6273" s="203">
        <v>2015</v>
      </c>
      <c r="C6273" s="204">
        <v>1031983072.27</v>
      </c>
      <c r="D6273" s="205" t="s">
        <v>87</v>
      </c>
      <c r="E6273" s="205" t="s">
        <v>95</v>
      </c>
      <c r="F6273" s="203">
        <v>90</v>
      </c>
      <c r="G6273" s="205" t="s">
        <v>6453</v>
      </c>
      <c r="H6273" s="205" t="s">
        <v>194</v>
      </c>
      <c r="I6273" s="205" t="s">
        <v>468</v>
      </c>
      <c r="J6273" s="205" t="s">
        <v>468</v>
      </c>
    </row>
    <row r="6274" spans="2:10" x14ac:dyDescent="0.2">
      <c r="B6274" s="203">
        <v>2015</v>
      </c>
      <c r="C6274" s="204">
        <v>160373183.02000001</v>
      </c>
      <c r="D6274" s="205" t="s">
        <v>87</v>
      </c>
      <c r="E6274" s="205" t="s">
        <v>95</v>
      </c>
      <c r="F6274" s="203">
        <v>90</v>
      </c>
      <c r="G6274" s="205" t="s">
        <v>6453</v>
      </c>
      <c r="H6274" s="205" t="s">
        <v>194</v>
      </c>
      <c r="I6274" s="205" t="s">
        <v>438</v>
      </c>
      <c r="J6274" s="205" t="s">
        <v>438</v>
      </c>
    </row>
    <row r="6275" spans="2:10" x14ac:dyDescent="0.2">
      <c r="B6275" s="203">
        <v>2015</v>
      </c>
      <c r="C6275" s="204">
        <v>55253489.789999999</v>
      </c>
      <c r="D6275" s="205" t="s">
        <v>87</v>
      </c>
      <c r="E6275" s="205" t="s">
        <v>95</v>
      </c>
      <c r="F6275" s="203">
        <v>90</v>
      </c>
      <c r="G6275" s="205" t="s">
        <v>6453</v>
      </c>
      <c r="H6275" s="205" t="s">
        <v>194</v>
      </c>
      <c r="I6275" s="205" t="s">
        <v>370</v>
      </c>
      <c r="J6275" s="205" t="s">
        <v>370</v>
      </c>
    </row>
    <row r="6276" spans="2:10" x14ac:dyDescent="0.2">
      <c r="B6276" s="203">
        <v>2015</v>
      </c>
      <c r="C6276" s="204">
        <v>6421327.7300000004</v>
      </c>
      <c r="D6276" s="205" t="s">
        <v>87</v>
      </c>
      <c r="E6276" s="205" t="s">
        <v>95</v>
      </c>
      <c r="F6276" s="203">
        <v>90</v>
      </c>
      <c r="G6276" s="205" t="s">
        <v>6453</v>
      </c>
      <c r="H6276" s="205" t="s">
        <v>194</v>
      </c>
      <c r="I6276" s="205" t="s">
        <v>469</v>
      </c>
      <c r="J6276" s="205" t="s">
        <v>469</v>
      </c>
    </row>
    <row r="6277" spans="2:10" x14ac:dyDescent="0.2">
      <c r="B6277" s="203">
        <v>2015</v>
      </c>
      <c r="C6277" s="204">
        <v>32829412.809999999</v>
      </c>
      <c r="D6277" s="205" t="s">
        <v>87</v>
      </c>
      <c r="E6277" s="205" t="s">
        <v>95</v>
      </c>
      <c r="F6277" s="203">
        <v>90</v>
      </c>
      <c r="G6277" s="205" t="s">
        <v>6453</v>
      </c>
      <c r="H6277" s="205" t="s">
        <v>194</v>
      </c>
      <c r="I6277" s="205" t="s">
        <v>371</v>
      </c>
      <c r="J6277" s="205" t="s">
        <v>371</v>
      </c>
    </row>
    <row r="6278" spans="2:10" x14ac:dyDescent="0.2">
      <c r="B6278" s="203">
        <v>2015</v>
      </c>
      <c r="C6278" s="204">
        <v>4849276.26</v>
      </c>
      <c r="D6278" s="205" t="s">
        <v>87</v>
      </c>
      <c r="E6278" s="205" t="s">
        <v>95</v>
      </c>
      <c r="F6278" s="203">
        <v>90</v>
      </c>
      <c r="G6278" s="205" t="s">
        <v>6453</v>
      </c>
      <c r="H6278" s="205" t="s">
        <v>194</v>
      </c>
      <c r="I6278" s="205" t="s">
        <v>470</v>
      </c>
      <c r="J6278" s="205" t="s">
        <v>470</v>
      </c>
    </row>
    <row r="6279" spans="2:10" x14ac:dyDescent="0.2">
      <c r="B6279" s="203">
        <v>2015</v>
      </c>
      <c r="C6279" s="204">
        <v>6012602.6799999997</v>
      </c>
      <c r="D6279" s="205" t="s">
        <v>87</v>
      </c>
      <c r="E6279" s="205" t="s">
        <v>95</v>
      </c>
      <c r="F6279" s="203">
        <v>90</v>
      </c>
      <c r="G6279" s="205" t="s">
        <v>6453</v>
      </c>
      <c r="H6279" s="205" t="s">
        <v>194</v>
      </c>
      <c r="I6279" s="205" t="s">
        <v>485</v>
      </c>
      <c r="J6279" s="205" t="s">
        <v>485</v>
      </c>
    </row>
    <row r="6280" spans="2:10" x14ac:dyDescent="0.2">
      <c r="B6280" s="203">
        <v>2015</v>
      </c>
      <c r="C6280" s="204">
        <v>1332798</v>
      </c>
      <c r="D6280" s="205" t="s">
        <v>87</v>
      </c>
      <c r="E6280" s="205" t="s">
        <v>95</v>
      </c>
      <c r="F6280" s="203">
        <v>90</v>
      </c>
      <c r="G6280" s="205" t="s">
        <v>6453</v>
      </c>
      <c r="H6280" s="205" t="s">
        <v>194</v>
      </c>
      <c r="I6280" s="205" t="s">
        <v>587</v>
      </c>
      <c r="J6280" s="205" t="s">
        <v>587</v>
      </c>
    </row>
    <row r="6281" spans="2:10" x14ac:dyDescent="0.2">
      <c r="B6281" s="203">
        <v>2015</v>
      </c>
      <c r="C6281" s="204">
        <v>150600818.40000001</v>
      </c>
      <c r="D6281" s="205" t="s">
        <v>87</v>
      </c>
      <c r="E6281" s="205" t="s">
        <v>95</v>
      </c>
      <c r="F6281" s="203">
        <v>90</v>
      </c>
      <c r="G6281" s="205" t="s">
        <v>6453</v>
      </c>
      <c r="H6281" s="205" t="s">
        <v>194</v>
      </c>
      <c r="I6281" s="205" t="s">
        <v>216</v>
      </c>
      <c r="J6281" s="205" t="s">
        <v>216</v>
      </c>
    </row>
    <row r="6282" spans="2:10" x14ac:dyDescent="0.2">
      <c r="B6282" s="203">
        <v>2015</v>
      </c>
      <c r="C6282" s="204">
        <v>119174126.31</v>
      </c>
      <c r="D6282" s="205" t="s">
        <v>87</v>
      </c>
      <c r="E6282" s="205" t="s">
        <v>95</v>
      </c>
      <c r="F6282" s="203">
        <v>90</v>
      </c>
      <c r="G6282" s="205" t="s">
        <v>6453</v>
      </c>
      <c r="H6282" s="205" t="s">
        <v>194</v>
      </c>
      <c r="I6282" s="205" t="s">
        <v>217</v>
      </c>
      <c r="J6282" s="205" t="s">
        <v>217</v>
      </c>
    </row>
    <row r="6283" spans="2:10" x14ac:dyDescent="0.2">
      <c r="B6283" s="203">
        <v>2015</v>
      </c>
      <c r="C6283" s="204">
        <v>10725469.880000001</v>
      </c>
      <c r="D6283" s="205" t="s">
        <v>87</v>
      </c>
      <c r="E6283" s="205" t="s">
        <v>95</v>
      </c>
      <c r="F6283" s="203">
        <v>90</v>
      </c>
      <c r="G6283" s="205" t="s">
        <v>6453</v>
      </c>
      <c r="H6283" s="205" t="s">
        <v>194</v>
      </c>
      <c r="I6283" s="205" t="s">
        <v>486</v>
      </c>
      <c r="J6283" s="205" t="s">
        <v>486</v>
      </c>
    </row>
    <row r="6284" spans="2:10" x14ac:dyDescent="0.2">
      <c r="B6284" s="203">
        <v>2015</v>
      </c>
      <c r="C6284" s="204">
        <v>519</v>
      </c>
      <c r="D6284" s="205" t="s">
        <v>87</v>
      </c>
      <c r="E6284" s="205" t="s">
        <v>95</v>
      </c>
      <c r="F6284" s="203">
        <v>90</v>
      </c>
      <c r="G6284" s="205" t="s">
        <v>6453</v>
      </c>
      <c r="H6284" s="205" t="s">
        <v>194</v>
      </c>
      <c r="I6284" s="205" t="s">
        <v>487</v>
      </c>
      <c r="J6284" s="205" t="s">
        <v>487</v>
      </c>
    </row>
    <row r="6285" spans="2:10" x14ac:dyDescent="0.2">
      <c r="B6285" s="203">
        <v>2015</v>
      </c>
      <c r="C6285" s="204">
        <v>9050549.5399999991</v>
      </c>
      <c r="D6285" s="205" t="s">
        <v>87</v>
      </c>
      <c r="E6285" s="205" t="s">
        <v>95</v>
      </c>
      <c r="F6285" s="203">
        <v>90</v>
      </c>
      <c r="G6285" s="205" t="s">
        <v>6453</v>
      </c>
      <c r="H6285" s="205" t="s">
        <v>194</v>
      </c>
      <c r="I6285" s="205" t="s">
        <v>372</v>
      </c>
      <c r="J6285" s="205" t="s">
        <v>372</v>
      </c>
    </row>
    <row r="6286" spans="2:10" x14ac:dyDescent="0.2">
      <c r="B6286" s="203">
        <v>2015</v>
      </c>
      <c r="C6286" s="204">
        <v>30950604.140000001</v>
      </c>
      <c r="D6286" s="205" t="s">
        <v>87</v>
      </c>
      <c r="E6286" s="205" t="s">
        <v>95</v>
      </c>
      <c r="F6286" s="203">
        <v>90</v>
      </c>
      <c r="G6286" s="205" t="s">
        <v>6453</v>
      </c>
      <c r="H6286" s="205" t="s">
        <v>194</v>
      </c>
      <c r="I6286" s="205" t="s">
        <v>488</v>
      </c>
      <c r="J6286" s="205" t="s">
        <v>488</v>
      </c>
    </row>
    <row r="6287" spans="2:10" x14ac:dyDescent="0.2">
      <c r="B6287" s="203">
        <v>2015</v>
      </c>
      <c r="C6287" s="204">
        <v>3405663.98</v>
      </c>
      <c r="D6287" s="205" t="s">
        <v>87</v>
      </c>
      <c r="E6287" s="205" t="s">
        <v>95</v>
      </c>
      <c r="F6287" s="203">
        <v>90</v>
      </c>
      <c r="G6287" s="205" t="s">
        <v>6453</v>
      </c>
      <c r="H6287" s="205" t="s">
        <v>194</v>
      </c>
      <c r="I6287" s="205" t="s">
        <v>220</v>
      </c>
      <c r="J6287" s="205" t="s">
        <v>220</v>
      </c>
    </row>
    <row r="6288" spans="2:10" x14ac:dyDescent="0.2">
      <c r="B6288" s="203">
        <v>2015</v>
      </c>
      <c r="C6288" s="204">
        <v>1445342.4</v>
      </c>
      <c r="D6288" s="205" t="s">
        <v>87</v>
      </c>
      <c r="E6288" s="205" t="s">
        <v>95</v>
      </c>
      <c r="F6288" s="203">
        <v>90</v>
      </c>
      <c r="G6288" s="205" t="s">
        <v>6453</v>
      </c>
      <c r="H6288" s="205" t="s">
        <v>194</v>
      </c>
      <c r="I6288" s="205" t="s">
        <v>221</v>
      </c>
      <c r="J6288" s="205" t="s">
        <v>221</v>
      </c>
    </row>
    <row r="6289" spans="2:10" x14ac:dyDescent="0.2">
      <c r="B6289" s="203">
        <v>2015</v>
      </c>
      <c r="C6289" s="204">
        <v>1945051.19</v>
      </c>
      <c r="D6289" s="205" t="s">
        <v>87</v>
      </c>
      <c r="E6289" s="205" t="s">
        <v>95</v>
      </c>
      <c r="F6289" s="203">
        <v>90</v>
      </c>
      <c r="G6289" s="205" t="s">
        <v>6453</v>
      </c>
      <c r="H6289" s="205" t="s">
        <v>222</v>
      </c>
      <c r="I6289" s="205" t="s">
        <v>571</v>
      </c>
      <c r="J6289" s="205" t="s">
        <v>571</v>
      </c>
    </row>
    <row r="6290" spans="2:10" x14ac:dyDescent="0.2">
      <c r="B6290" s="203">
        <v>2015</v>
      </c>
      <c r="C6290" s="204">
        <v>531813.78</v>
      </c>
      <c r="D6290" s="205" t="s">
        <v>87</v>
      </c>
      <c r="E6290" s="205" t="s">
        <v>95</v>
      </c>
      <c r="F6290" s="203">
        <v>90</v>
      </c>
      <c r="G6290" s="205" t="s">
        <v>6453</v>
      </c>
      <c r="H6290" s="205" t="s">
        <v>222</v>
      </c>
      <c r="I6290" s="205" t="s">
        <v>224</v>
      </c>
      <c r="J6290" s="205" t="s">
        <v>224</v>
      </c>
    </row>
    <row r="6291" spans="2:10" x14ac:dyDescent="0.2">
      <c r="B6291" s="203">
        <v>2015</v>
      </c>
      <c r="C6291" s="204">
        <v>3194252.32</v>
      </c>
      <c r="D6291" s="205" t="s">
        <v>87</v>
      </c>
      <c r="E6291" s="205" t="s">
        <v>95</v>
      </c>
      <c r="F6291" s="203">
        <v>90</v>
      </c>
      <c r="G6291" s="205" t="s">
        <v>6453</v>
      </c>
      <c r="H6291" s="205" t="s">
        <v>222</v>
      </c>
      <c r="I6291" s="205" t="s">
        <v>572</v>
      </c>
      <c r="J6291" s="205" t="s">
        <v>572</v>
      </c>
    </row>
    <row r="6292" spans="2:10" x14ac:dyDescent="0.2">
      <c r="B6292" s="203">
        <v>2015</v>
      </c>
      <c r="C6292" s="204">
        <v>9629624.0600000005</v>
      </c>
      <c r="D6292" s="205" t="s">
        <v>87</v>
      </c>
      <c r="E6292" s="205" t="s">
        <v>95</v>
      </c>
      <c r="F6292" s="203">
        <v>90</v>
      </c>
      <c r="G6292" s="205" t="s">
        <v>6453</v>
      </c>
      <c r="H6292" s="205" t="s">
        <v>222</v>
      </c>
      <c r="I6292" s="205" t="s">
        <v>573</v>
      </c>
      <c r="J6292" s="205" t="s">
        <v>573</v>
      </c>
    </row>
    <row r="6293" spans="2:10" x14ac:dyDescent="0.2">
      <c r="B6293" s="203">
        <v>2015</v>
      </c>
      <c r="C6293" s="204">
        <v>3658973.85</v>
      </c>
      <c r="D6293" s="205" t="s">
        <v>87</v>
      </c>
      <c r="E6293" s="205" t="s">
        <v>95</v>
      </c>
      <c r="F6293" s="203">
        <v>90</v>
      </c>
      <c r="G6293" s="205" t="s">
        <v>6453</v>
      </c>
      <c r="H6293" s="205" t="s">
        <v>222</v>
      </c>
      <c r="I6293" s="205" t="s">
        <v>349</v>
      </c>
      <c r="J6293" s="205" t="s">
        <v>222</v>
      </c>
    </row>
    <row r="6294" spans="2:10" x14ac:dyDescent="0.2">
      <c r="B6294" s="203">
        <v>2015</v>
      </c>
      <c r="C6294" s="204">
        <v>20508747.010000002</v>
      </c>
      <c r="D6294" s="205" t="s">
        <v>87</v>
      </c>
      <c r="E6294" s="205" t="s">
        <v>95</v>
      </c>
      <c r="F6294" s="203">
        <v>90</v>
      </c>
      <c r="G6294" s="205" t="s">
        <v>6453</v>
      </c>
      <c r="H6294" s="205" t="s">
        <v>222</v>
      </c>
      <c r="I6294" s="205" t="s">
        <v>574</v>
      </c>
      <c r="J6294" s="205" t="s">
        <v>574</v>
      </c>
    </row>
    <row r="6295" spans="2:10" x14ac:dyDescent="0.2">
      <c r="B6295" s="203">
        <v>2015</v>
      </c>
      <c r="C6295" s="204">
        <v>441916.64</v>
      </c>
      <c r="D6295" s="205" t="s">
        <v>87</v>
      </c>
      <c r="E6295" s="205" t="s">
        <v>95</v>
      </c>
      <c r="F6295" s="203">
        <v>90</v>
      </c>
      <c r="G6295" s="205" t="s">
        <v>6453</v>
      </c>
      <c r="H6295" s="205" t="s">
        <v>534</v>
      </c>
      <c r="I6295" s="205" t="s">
        <v>536</v>
      </c>
      <c r="J6295" s="205" t="s">
        <v>536</v>
      </c>
    </row>
    <row r="6296" spans="2:10" x14ac:dyDescent="0.2">
      <c r="B6296" s="203">
        <v>2015</v>
      </c>
      <c r="C6296" s="204">
        <v>16991763.239999998</v>
      </c>
      <c r="D6296" s="205" t="s">
        <v>87</v>
      </c>
      <c r="E6296" s="205" t="s">
        <v>95</v>
      </c>
      <c r="F6296" s="203">
        <v>90</v>
      </c>
      <c r="G6296" s="205" t="s">
        <v>6453</v>
      </c>
      <c r="H6296" s="205" t="s">
        <v>534</v>
      </c>
      <c r="I6296" s="205" t="s">
        <v>575</v>
      </c>
      <c r="J6296" s="205" t="s">
        <v>575</v>
      </c>
    </row>
    <row r="6297" spans="2:10" x14ac:dyDescent="0.2">
      <c r="B6297" s="203">
        <v>2015</v>
      </c>
      <c r="C6297" s="204">
        <v>0</v>
      </c>
      <c r="D6297" s="205" t="s">
        <v>87</v>
      </c>
      <c r="E6297" s="205" t="s">
        <v>95</v>
      </c>
      <c r="F6297" s="203">
        <v>90</v>
      </c>
      <c r="G6297" s="205" t="s">
        <v>6453</v>
      </c>
      <c r="H6297" s="205" t="s">
        <v>534</v>
      </c>
      <c r="I6297" s="205" t="s">
        <v>349</v>
      </c>
      <c r="J6297" s="205" t="s">
        <v>534</v>
      </c>
    </row>
    <row r="6298" spans="2:10" x14ac:dyDescent="0.2">
      <c r="B6298" s="203">
        <v>2015</v>
      </c>
      <c r="C6298" s="204">
        <v>2916000</v>
      </c>
      <c r="D6298" s="205" t="s">
        <v>87</v>
      </c>
      <c r="E6298" s="205" t="s">
        <v>95</v>
      </c>
      <c r="F6298" s="203">
        <v>90</v>
      </c>
      <c r="G6298" s="205" t="s">
        <v>6453</v>
      </c>
      <c r="H6298" s="205" t="s">
        <v>229</v>
      </c>
      <c r="I6298" s="205" t="s">
        <v>230</v>
      </c>
      <c r="J6298" s="205" t="s">
        <v>230</v>
      </c>
    </row>
    <row r="6299" spans="2:10" x14ac:dyDescent="0.2">
      <c r="B6299" s="203">
        <v>2015</v>
      </c>
      <c r="C6299" s="204">
        <v>8444557.4299999997</v>
      </c>
      <c r="D6299" s="205" t="s">
        <v>87</v>
      </c>
      <c r="E6299" s="205" t="s">
        <v>95</v>
      </c>
      <c r="F6299" s="203">
        <v>90</v>
      </c>
      <c r="G6299" s="205" t="s">
        <v>6453</v>
      </c>
      <c r="H6299" s="205" t="s">
        <v>229</v>
      </c>
      <c r="I6299" s="205" t="s">
        <v>592</v>
      </c>
      <c r="J6299" s="205" t="s">
        <v>592</v>
      </c>
    </row>
    <row r="6300" spans="2:10" x14ac:dyDescent="0.2">
      <c r="B6300" s="203">
        <v>2015</v>
      </c>
      <c r="C6300" s="204">
        <v>746509.93</v>
      </c>
      <c r="D6300" s="205" t="s">
        <v>87</v>
      </c>
      <c r="E6300" s="205" t="s">
        <v>95</v>
      </c>
      <c r="F6300" s="203">
        <v>90</v>
      </c>
      <c r="G6300" s="205" t="s">
        <v>6453</v>
      </c>
      <c r="H6300" s="205" t="s">
        <v>229</v>
      </c>
      <c r="I6300" s="205" t="s">
        <v>231</v>
      </c>
      <c r="J6300" s="205" t="s">
        <v>231</v>
      </c>
    </row>
    <row r="6301" spans="2:10" x14ac:dyDescent="0.2">
      <c r="B6301" s="203">
        <v>2015</v>
      </c>
      <c r="C6301" s="204">
        <v>4343890.88</v>
      </c>
      <c r="D6301" s="205" t="s">
        <v>87</v>
      </c>
      <c r="E6301" s="205" t="s">
        <v>95</v>
      </c>
      <c r="F6301" s="203">
        <v>90</v>
      </c>
      <c r="G6301" s="205" t="s">
        <v>6453</v>
      </c>
      <c r="H6301" s="205" t="s">
        <v>229</v>
      </c>
      <c r="I6301" s="205" t="s">
        <v>232</v>
      </c>
      <c r="J6301" s="205" t="s">
        <v>232</v>
      </c>
    </row>
    <row r="6302" spans="2:10" x14ac:dyDescent="0.2">
      <c r="B6302" s="203">
        <v>2015</v>
      </c>
      <c r="C6302" s="204">
        <v>0</v>
      </c>
      <c r="D6302" s="205" t="s">
        <v>87</v>
      </c>
      <c r="E6302" s="205" t="s">
        <v>95</v>
      </c>
      <c r="F6302" s="203">
        <v>90</v>
      </c>
      <c r="G6302" s="205" t="s">
        <v>6453</v>
      </c>
      <c r="H6302" s="205" t="s">
        <v>229</v>
      </c>
      <c r="I6302" s="205" t="s">
        <v>349</v>
      </c>
      <c r="J6302" s="205" t="s">
        <v>229</v>
      </c>
    </row>
    <row r="6303" spans="2:10" x14ac:dyDescent="0.2">
      <c r="B6303" s="203">
        <v>2015</v>
      </c>
      <c r="C6303" s="204">
        <v>0</v>
      </c>
      <c r="D6303" s="205" t="s">
        <v>87</v>
      </c>
      <c r="E6303" s="205" t="s">
        <v>95</v>
      </c>
      <c r="F6303" s="203">
        <v>90</v>
      </c>
      <c r="G6303" s="205" t="s">
        <v>6453</v>
      </c>
      <c r="H6303" s="205" t="s">
        <v>349</v>
      </c>
      <c r="I6303" s="205" t="s">
        <v>349</v>
      </c>
      <c r="J6303" s="205" t="s">
        <v>349</v>
      </c>
    </row>
    <row r="6304" spans="2:10" x14ac:dyDescent="0.2">
      <c r="B6304" s="203">
        <v>2015</v>
      </c>
      <c r="C6304" s="204">
        <v>26660349.280000001</v>
      </c>
      <c r="D6304" s="205" t="s">
        <v>87</v>
      </c>
      <c r="E6304" s="205" t="s">
        <v>95</v>
      </c>
      <c r="F6304" s="203">
        <v>90</v>
      </c>
      <c r="G6304" s="205" t="s">
        <v>6453</v>
      </c>
      <c r="H6304" s="205" t="s">
        <v>236</v>
      </c>
      <c r="I6304" s="205" t="s">
        <v>357</v>
      </c>
      <c r="J6304" s="205" t="s">
        <v>357</v>
      </c>
    </row>
    <row r="6305" spans="2:10" x14ac:dyDescent="0.2">
      <c r="B6305" s="203">
        <v>2015</v>
      </c>
      <c r="C6305" s="204">
        <v>7751581.6500000004</v>
      </c>
      <c r="D6305" s="205" t="s">
        <v>87</v>
      </c>
      <c r="E6305" s="205" t="s">
        <v>95</v>
      </c>
      <c r="F6305" s="203">
        <v>90</v>
      </c>
      <c r="G6305" s="205" t="s">
        <v>6453</v>
      </c>
      <c r="H6305" s="205" t="s">
        <v>236</v>
      </c>
      <c r="I6305" s="205" t="s">
        <v>537</v>
      </c>
      <c r="J6305" s="205" t="s">
        <v>537</v>
      </c>
    </row>
    <row r="6306" spans="2:10" x14ac:dyDescent="0.2">
      <c r="B6306" s="203">
        <v>2015</v>
      </c>
      <c r="C6306" s="204">
        <v>0</v>
      </c>
      <c r="D6306" s="205" t="s">
        <v>87</v>
      </c>
      <c r="E6306" s="205" t="s">
        <v>95</v>
      </c>
      <c r="F6306" s="203">
        <v>90</v>
      </c>
      <c r="G6306" s="205" t="s">
        <v>6453</v>
      </c>
      <c r="H6306" s="205" t="s">
        <v>236</v>
      </c>
      <c r="I6306" s="205" t="s">
        <v>538</v>
      </c>
      <c r="J6306" s="205" t="s">
        <v>538</v>
      </c>
    </row>
    <row r="6307" spans="2:10" x14ac:dyDescent="0.2">
      <c r="B6307" s="203">
        <v>2015</v>
      </c>
      <c r="C6307" s="204">
        <v>0</v>
      </c>
      <c r="D6307" s="205" t="s">
        <v>87</v>
      </c>
      <c r="E6307" s="205" t="s">
        <v>95</v>
      </c>
      <c r="F6307" s="203">
        <v>90</v>
      </c>
      <c r="G6307" s="205" t="s">
        <v>6453</v>
      </c>
      <c r="H6307" s="205" t="s">
        <v>236</v>
      </c>
      <c r="I6307" s="205" t="s">
        <v>349</v>
      </c>
      <c r="J6307" s="205" t="s">
        <v>236</v>
      </c>
    </row>
    <row r="6308" spans="2:10" x14ac:dyDescent="0.2">
      <c r="B6308" s="203">
        <v>2015</v>
      </c>
      <c r="C6308" s="204">
        <v>0</v>
      </c>
      <c r="D6308" s="205" t="s">
        <v>87</v>
      </c>
      <c r="E6308" s="205" t="s">
        <v>95</v>
      </c>
      <c r="F6308" s="203">
        <v>90</v>
      </c>
      <c r="G6308" s="205" t="s">
        <v>6453</v>
      </c>
      <c r="H6308" s="205" t="s">
        <v>237</v>
      </c>
      <c r="I6308" s="205" t="s">
        <v>349</v>
      </c>
      <c r="J6308" s="205" t="s">
        <v>237</v>
      </c>
    </row>
    <row r="6309" spans="2:10" x14ac:dyDescent="0.2">
      <c r="B6309" s="203">
        <v>2015</v>
      </c>
      <c r="C6309" s="204">
        <v>974664.39</v>
      </c>
      <c r="D6309" s="205" t="s">
        <v>87</v>
      </c>
      <c r="E6309" s="205" t="s">
        <v>95</v>
      </c>
      <c r="F6309" s="203">
        <v>90</v>
      </c>
      <c r="G6309" s="205" t="s">
        <v>6453</v>
      </c>
      <c r="H6309" s="205" t="s">
        <v>237</v>
      </c>
      <c r="I6309" s="205" t="s">
        <v>239</v>
      </c>
      <c r="J6309" s="205" t="s">
        <v>239</v>
      </c>
    </row>
    <row r="6310" spans="2:10" x14ac:dyDescent="0.2">
      <c r="B6310" s="203">
        <v>2015</v>
      </c>
      <c r="C6310" s="204">
        <v>13996767.16</v>
      </c>
      <c r="D6310" s="205" t="s">
        <v>87</v>
      </c>
      <c r="E6310" s="205" t="s">
        <v>95</v>
      </c>
      <c r="F6310" s="203">
        <v>90</v>
      </c>
      <c r="G6310" s="205" t="s">
        <v>6453</v>
      </c>
      <c r="H6310" s="205" t="s">
        <v>237</v>
      </c>
      <c r="I6310" s="205" t="s">
        <v>240</v>
      </c>
      <c r="J6310" s="205" t="s">
        <v>240</v>
      </c>
    </row>
    <row r="6311" spans="2:10" x14ac:dyDescent="0.2">
      <c r="B6311" s="203">
        <v>2015</v>
      </c>
      <c r="C6311" s="204">
        <v>0</v>
      </c>
      <c r="D6311" s="205" t="s">
        <v>87</v>
      </c>
      <c r="E6311" s="205" t="s">
        <v>95</v>
      </c>
      <c r="F6311" s="203">
        <v>90</v>
      </c>
      <c r="G6311" s="205" t="s">
        <v>6453</v>
      </c>
      <c r="H6311" s="205" t="s">
        <v>539</v>
      </c>
      <c r="I6311" s="205" t="s">
        <v>349</v>
      </c>
      <c r="J6311" s="205" t="s">
        <v>539</v>
      </c>
    </row>
    <row r="6312" spans="2:10" x14ac:dyDescent="0.2">
      <c r="B6312" s="203">
        <v>2015</v>
      </c>
      <c r="C6312" s="204">
        <v>5130030462.6400003</v>
      </c>
      <c r="D6312" s="205" t="s">
        <v>87</v>
      </c>
      <c r="E6312" s="205" t="s">
        <v>95</v>
      </c>
      <c r="F6312" s="203">
        <v>91</v>
      </c>
      <c r="G6312" s="205" t="s">
        <v>6465</v>
      </c>
      <c r="H6312" s="205" t="s">
        <v>475</v>
      </c>
      <c r="I6312" s="205" t="s">
        <v>475</v>
      </c>
      <c r="J6312" s="205" t="s">
        <v>475</v>
      </c>
    </row>
    <row r="6313" spans="2:10" x14ac:dyDescent="0.2">
      <c r="B6313" s="203">
        <v>2015</v>
      </c>
      <c r="C6313" s="204">
        <v>0</v>
      </c>
      <c r="D6313" s="205" t="s">
        <v>87</v>
      </c>
      <c r="E6313" s="205" t="s">
        <v>95</v>
      </c>
      <c r="F6313" s="203">
        <v>91</v>
      </c>
      <c r="G6313" s="205" t="s">
        <v>6465</v>
      </c>
      <c r="H6313" s="205" t="s">
        <v>475</v>
      </c>
      <c r="I6313" s="205" t="s">
        <v>349</v>
      </c>
      <c r="J6313" s="205" t="s">
        <v>475</v>
      </c>
    </row>
    <row r="6314" spans="2:10" x14ac:dyDescent="0.2">
      <c r="B6314" s="203">
        <v>2015</v>
      </c>
      <c r="C6314" s="204">
        <v>120.46</v>
      </c>
      <c r="D6314" s="205" t="s">
        <v>87</v>
      </c>
      <c r="E6314" s="205" t="s">
        <v>95</v>
      </c>
      <c r="F6314" s="203">
        <v>91</v>
      </c>
      <c r="G6314" s="205" t="s">
        <v>6465</v>
      </c>
      <c r="H6314" s="205" t="s">
        <v>108</v>
      </c>
      <c r="I6314" s="205" t="s">
        <v>108</v>
      </c>
      <c r="J6314" s="205" t="s">
        <v>108</v>
      </c>
    </row>
    <row r="6315" spans="2:10" x14ac:dyDescent="0.2">
      <c r="B6315" s="203">
        <v>2015</v>
      </c>
      <c r="C6315" s="204">
        <v>1910821998.45</v>
      </c>
      <c r="D6315" s="205" t="s">
        <v>87</v>
      </c>
      <c r="E6315" s="205" t="s">
        <v>95</v>
      </c>
      <c r="F6315" s="203">
        <v>91</v>
      </c>
      <c r="G6315" s="205" t="s">
        <v>6465</v>
      </c>
      <c r="H6315" s="205" t="s">
        <v>108</v>
      </c>
      <c r="I6315" s="205" t="s">
        <v>561</v>
      </c>
      <c r="J6315" s="205" t="s">
        <v>561</v>
      </c>
    </row>
    <row r="6316" spans="2:10" x14ac:dyDescent="0.2">
      <c r="B6316" s="203">
        <v>2015</v>
      </c>
      <c r="C6316" s="204">
        <v>0</v>
      </c>
      <c r="D6316" s="205" t="s">
        <v>87</v>
      </c>
      <c r="E6316" s="205" t="s">
        <v>95</v>
      </c>
      <c r="F6316" s="203">
        <v>91</v>
      </c>
      <c r="G6316" s="205" t="s">
        <v>6465</v>
      </c>
      <c r="H6316" s="205" t="s">
        <v>108</v>
      </c>
      <c r="I6316" s="205" t="s">
        <v>349</v>
      </c>
      <c r="J6316" s="205" t="s">
        <v>108</v>
      </c>
    </row>
    <row r="6317" spans="2:10" x14ac:dyDescent="0.2">
      <c r="B6317" s="203">
        <v>2015</v>
      </c>
      <c r="C6317" s="204">
        <v>24027105.199999999</v>
      </c>
      <c r="D6317" s="205" t="s">
        <v>87</v>
      </c>
      <c r="E6317" s="205" t="s">
        <v>95</v>
      </c>
      <c r="F6317" s="203">
        <v>91</v>
      </c>
      <c r="G6317" s="205" t="s">
        <v>6465</v>
      </c>
      <c r="H6317" s="205" t="s">
        <v>108</v>
      </c>
      <c r="I6317" s="205" t="s">
        <v>407</v>
      </c>
      <c r="J6317" s="205" t="s">
        <v>407</v>
      </c>
    </row>
    <row r="6318" spans="2:10" x14ac:dyDescent="0.2">
      <c r="B6318" s="203">
        <v>2015</v>
      </c>
      <c r="C6318" s="204">
        <v>17535200.27</v>
      </c>
      <c r="D6318" s="205" t="s">
        <v>87</v>
      </c>
      <c r="E6318" s="205" t="s">
        <v>95</v>
      </c>
      <c r="F6318" s="203">
        <v>91</v>
      </c>
      <c r="G6318" s="205" t="s">
        <v>6465</v>
      </c>
      <c r="H6318" s="205" t="s">
        <v>110</v>
      </c>
      <c r="I6318" s="205" t="s">
        <v>518</v>
      </c>
      <c r="J6318" s="205" t="s">
        <v>518</v>
      </c>
    </row>
    <row r="6319" spans="2:10" x14ac:dyDescent="0.2">
      <c r="B6319" s="203">
        <v>2015</v>
      </c>
      <c r="C6319" s="204">
        <v>0</v>
      </c>
      <c r="D6319" s="205" t="s">
        <v>87</v>
      </c>
      <c r="E6319" s="205" t="s">
        <v>95</v>
      </c>
      <c r="F6319" s="203">
        <v>91</v>
      </c>
      <c r="G6319" s="205" t="s">
        <v>6465</v>
      </c>
      <c r="H6319" s="205" t="s">
        <v>110</v>
      </c>
      <c r="I6319" s="205" t="s">
        <v>349</v>
      </c>
      <c r="J6319" s="205" t="s">
        <v>110</v>
      </c>
    </row>
    <row r="6320" spans="2:10" x14ac:dyDescent="0.2">
      <c r="B6320" s="203">
        <v>2015</v>
      </c>
      <c r="C6320" s="204">
        <v>38380</v>
      </c>
      <c r="D6320" s="205" t="s">
        <v>87</v>
      </c>
      <c r="E6320" s="205" t="s">
        <v>95</v>
      </c>
      <c r="F6320" s="203">
        <v>91</v>
      </c>
      <c r="G6320" s="205" t="s">
        <v>6465</v>
      </c>
      <c r="H6320" s="205" t="s">
        <v>115</v>
      </c>
      <c r="I6320" s="205" t="s">
        <v>455</v>
      </c>
      <c r="J6320" s="205" t="s">
        <v>455</v>
      </c>
    </row>
    <row r="6321" spans="2:10" x14ac:dyDescent="0.2">
      <c r="B6321" s="203">
        <v>2015</v>
      </c>
      <c r="C6321" s="204">
        <v>7187178.6900000004</v>
      </c>
      <c r="D6321" s="205" t="s">
        <v>87</v>
      </c>
      <c r="E6321" s="205" t="s">
        <v>95</v>
      </c>
      <c r="F6321" s="203">
        <v>91</v>
      </c>
      <c r="G6321" s="205" t="s">
        <v>6465</v>
      </c>
      <c r="H6321" s="205" t="s">
        <v>115</v>
      </c>
      <c r="I6321" s="205" t="s">
        <v>118</v>
      </c>
      <c r="J6321" s="205" t="s">
        <v>118</v>
      </c>
    </row>
    <row r="6322" spans="2:10" x14ac:dyDescent="0.2">
      <c r="B6322" s="203">
        <v>2015</v>
      </c>
      <c r="C6322" s="204">
        <v>1050.73</v>
      </c>
      <c r="D6322" s="205" t="s">
        <v>87</v>
      </c>
      <c r="E6322" s="205" t="s">
        <v>95</v>
      </c>
      <c r="F6322" s="203">
        <v>91</v>
      </c>
      <c r="G6322" s="205" t="s">
        <v>6465</v>
      </c>
      <c r="H6322" s="205" t="s">
        <v>115</v>
      </c>
      <c r="I6322" s="205" t="s">
        <v>457</v>
      </c>
      <c r="J6322" s="205" t="s">
        <v>457</v>
      </c>
    </row>
    <row r="6323" spans="2:10" x14ac:dyDescent="0.2">
      <c r="B6323" s="203">
        <v>2015</v>
      </c>
      <c r="C6323" s="204">
        <v>1795339.85</v>
      </c>
      <c r="D6323" s="205" t="s">
        <v>87</v>
      </c>
      <c r="E6323" s="205" t="s">
        <v>95</v>
      </c>
      <c r="F6323" s="203">
        <v>91</v>
      </c>
      <c r="G6323" s="205" t="s">
        <v>6465</v>
      </c>
      <c r="H6323" s="205" t="s">
        <v>115</v>
      </c>
      <c r="I6323" s="205" t="s">
        <v>394</v>
      </c>
      <c r="J6323" s="205" t="s">
        <v>394</v>
      </c>
    </row>
    <row r="6324" spans="2:10" x14ac:dyDescent="0.2">
      <c r="B6324" s="203">
        <v>2015</v>
      </c>
      <c r="C6324" s="204">
        <v>0</v>
      </c>
      <c r="D6324" s="205" t="s">
        <v>87</v>
      </c>
      <c r="E6324" s="205" t="s">
        <v>95</v>
      </c>
      <c r="F6324" s="203">
        <v>91</v>
      </c>
      <c r="G6324" s="205" t="s">
        <v>6465</v>
      </c>
      <c r="H6324" s="205" t="s">
        <v>115</v>
      </c>
      <c r="I6324" s="205" t="s">
        <v>349</v>
      </c>
      <c r="J6324" s="205" t="s">
        <v>115</v>
      </c>
    </row>
    <row r="6325" spans="2:10" x14ac:dyDescent="0.2">
      <c r="B6325" s="203">
        <v>2015</v>
      </c>
      <c r="C6325" s="204">
        <v>0</v>
      </c>
      <c r="D6325" s="205" t="s">
        <v>87</v>
      </c>
      <c r="E6325" s="205" t="s">
        <v>95</v>
      </c>
      <c r="F6325" s="203">
        <v>91</v>
      </c>
      <c r="G6325" s="205" t="s">
        <v>6465</v>
      </c>
      <c r="H6325" s="205" t="s">
        <v>123</v>
      </c>
      <c r="I6325" s="205" t="s">
        <v>128</v>
      </c>
      <c r="J6325" s="205" t="s">
        <v>128</v>
      </c>
    </row>
    <row r="6326" spans="2:10" x14ac:dyDescent="0.2">
      <c r="B6326" s="203">
        <v>2015</v>
      </c>
      <c r="C6326" s="204">
        <v>98967.2</v>
      </c>
      <c r="D6326" s="205" t="s">
        <v>87</v>
      </c>
      <c r="E6326" s="205" t="s">
        <v>95</v>
      </c>
      <c r="F6326" s="203">
        <v>91</v>
      </c>
      <c r="G6326" s="205" t="s">
        <v>6465</v>
      </c>
      <c r="H6326" s="205" t="s">
        <v>123</v>
      </c>
      <c r="I6326" s="205" t="s">
        <v>142</v>
      </c>
      <c r="J6326" s="205" t="s">
        <v>142</v>
      </c>
    </row>
    <row r="6327" spans="2:10" x14ac:dyDescent="0.2">
      <c r="B6327" s="203">
        <v>2015</v>
      </c>
      <c r="C6327" s="204">
        <v>0</v>
      </c>
      <c r="D6327" s="205" t="s">
        <v>87</v>
      </c>
      <c r="E6327" s="205" t="s">
        <v>95</v>
      </c>
      <c r="F6327" s="203">
        <v>91</v>
      </c>
      <c r="G6327" s="205" t="s">
        <v>6465</v>
      </c>
      <c r="H6327" s="205" t="s">
        <v>123</v>
      </c>
      <c r="I6327" s="205" t="s">
        <v>143</v>
      </c>
      <c r="J6327" s="205" t="s">
        <v>143</v>
      </c>
    </row>
    <row r="6328" spans="2:10" x14ac:dyDescent="0.2">
      <c r="B6328" s="203">
        <v>2015</v>
      </c>
      <c r="C6328" s="204">
        <v>1879.2</v>
      </c>
      <c r="D6328" s="205" t="s">
        <v>87</v>
      </c>
      <c r="E6328" s="205" t="s">
        <v>95</v>
      </c>
      <c r="F6328" s="203">
        <v>91</v>
      </c>
      <c r="G6328" s="205" t="s">
        <v>6465</v>
      </c>
      <c r="H6328" s="205" t="s">
        <v>123</v>
      </c>
      <c r="I6328" s="205" t="s">
        <v>145</v>
      </c>
      <c r="J6328" s="205" t="s">
        <v>145</v>
      </c>
    </row>
    <row r="6329" spans="2:10" x14ac:dyDescent="0.2">
      <c r="B6329" s="203">
        <v>2015</v>
      </c>
      <c r="C6329" s="204">
        <v>62382</v>
      </c>
      <c r="D6329" s="205" t="s">
        <v>87</v>
      </c>
      <c r="E6329" s="205" t="s">
        <v>95</v>
      </c>
      <c r="F6329" s="203">
        <v>91</v>
      </c>
      <c r="G6329" s="205" t="s">
        <v>6465</v>
      </c>
      <c r="H6329" s="205" t="s">
        <v>123</v>
      </c>
      <c r="I6329" s="205" t="s">
        <v>154</v>
      </c>
      <c r="J6329" s="205" t="s">
        <v>154</v>
      </c>
    </row>
    <row r="6330" spans="2:10" x14ac:dyDescent="0.2">
      <c r="B6330" s="203">
        <v>2015</v>
      </c>
      <c r="C6330" s="204">
        <v>0</v>
      </c>
      <c r="D6330" s="205" t="s">
        <v>87</v>
      </c>
      <c r="E6330" s="205" t="s">
        <v>95</v>
      </c>
      <c r="F6330" s="203">
        <v>91</v>
      </c>
      <c r="G6330" s="205" t="s">
        <v>6465</v>
      </c>
      <c r="H6330" s="205" t="s">
        <v>123</v>
      </c>
      <c r="I6330" s="205" t="s">
        <v>349</v>
      </c>
      <c r="J6330" s="205" t="s">
        <v>123</v>
      </c>
    </row>
    <row r="6331" spans="2:10" x14ac:dyDescent="0.2">
      <c r="B6331" s="203">
        <v>2015</v>
      </c>
      <c r="C6331" s="204">
        <v>204284.11</v>
      </c>
      <c r="D6331" s="205" t="s">
        <v>87</v>
      </c>
      <c r="E6331" s="205" t="s">
        <v>95</v>
      </c>
      <c r="F6331" s="203">
        <v>91</v>
      </c>
      <c r="G6331" s="205" t="s">
        <v>6465</v>
      </c>
      <c r="H6331" s="205" t="s">
        <v>247</v>
      </c>
      <c r="I6331" s="205" t="s">
        <v>441</v>
      </c>
      <c r="J6331" s="205" t="s">
        <v>441</v>
      </c>
    </row>
    <row r="6332" spans="2:10" x14ac:dyDescent="0.2">
      <c r="B6332" s="203">
        <v>2015</v>
      </c>
      <c r="C6332" s="204">
        <v>2362982.71</v>
      </c>
      <c r="D6332" s="205" t="s">
        <v>87</v>
      </c>
      <c r="E6332" s="205" t="s">
        <v>95</v>
      </c>
      <c r="F6332" s="203">
        <v>91</v>
      </c>
      <c r="G6332" s="205" t="s">
        <v>6465</v>
      </c>
      <c r="H6332" s="205" t="s">
        <v>247</v>
      </c>
      <c r="I6332" s="205" t="s">
        <v>445</v>
      </c>
      <c r="J6332" s="205" t="s">
        <v>445</v>
      </c>
    </row>
    <row r="6333" spans="2:10" x14ac:dyDescent="0.2">
      <c r="B6333" s="203">
        <v>2015</v>
      </c>
      <c r="C6333" s="204">
        <v>608962.52</v>
      </c>
      <c r="D6333" s="205" t="s">
        <v>87</v>
      </c>
      <c r="E6333" s="205" t="s">
        <v>95</v>
      </c>
      <c r="F6333" s="203">
        <v>91</v>
      </c>
      <c r="G6333" s="205" t="s">
        <v>6465</v>
      </c>
      <c r="H6333" s="205" t="s">
        <v>158</v>
      </c>
      <c r="I6333" s="205" t="s">
        <v>158</v>
      </c>
      <c r="J6333" s="205" t="s">
        <v>158</v>
      </c>
    </row>
    <row r="6334" spans="2:10" x14ac:dyDescent="0.2">
      <c r="B6334" s="203">
        <v>2015</v>
      </c>
      <c r="C6334" s="204">
        <v>0</v>
      </c>
      <c r="D6334" s="205" t="s">
        <v>87</v>
      </c>
      <c r="E6334" s="205" t="s">
        <v>95</v>
      </c>
      <c r="F6334" s="203">
        <v>91</v>
      </c>
      <c r="G6334" s="205" t="s">
        <v>6465</v>
      </c>
      <c r="H6334" s="205" t="s">
        <v>158</v>
      </c>
      <c r="I6334" s="205" t="s">
        <v>349</v>
      </c>
      <c r="J6334" s="205" t="s">
        <v>158</v>
      </c>
    </row>
    <row r="6335" spans="2:10" x14ac:dyDescent="0.2">
      <c r="B6335" s="203">
        <v>2015</v>
      </c>
      <c r="C6335" s="204">
        <v>115.45</v>
      </c>
      <c r="D6335" s="205" t="s">
        <v>87</v>
      </c>
      <c r="E6335" s="205" t="s">
        <v>95</v>
      </c>
      <c r="F6335" s="203">
        <v>91</v>
      </c>
      <c r="G6335" s="205" t="s">
        <v>6465</v>
      </c>
      <c r="H6335" s="205" t="s">
        <v>194</v>
      </c>
      <c r="I6335" s="205" t="s">
        <v>366</v>
      </c>
      <c r="J6335" s="205" t="s">
        <v>366</v>
      </c>
    </row>
    <row r="6336" spans="2:10" x14ac:dyDescent="0.2">
      <c r="B6336" s="203">
        <v>2015</v>
      </c>
      <c r="C6336" s="204">
        <v>527405.39</v>
      </c>
      <c r="D6336" s="205" t="s">
        <v>87</v>
      </c>
      <c r="E6336" s="205" t="s">
        <v>95</v>
      </c>
      <c r="F6336" s="203">
        <v>91</v>
      </c>
      <c r="G6336" s="205" t="s">
        <v>6465</v>
      </c>
      <c r="H6336" s="205" t="s">
        <v>194</v>
      </c>
      <c r="I6336" s="205" t="s">
        <v>195</v>
      </c>
      <c r="J6336" s="205" t="s">
        <v>195</v>
      </c>
    </row>
    <row r="6337" spans="2:10" x14ac:dyDescent="0.2">
      <c r="B6337" s="203">
        <v>2015</v>
      </c>
      <c r="C6337" s="204">
        <v>68145.86</v>
      </c>
      <c r="D6337" s="205" t="s">
        <v>87</v>
      </c>
      <c r="E6337" s="205" t="s">
        <v>95</v>
      </c>
      <c r="F6337" s="203">
        <v>91</v>
      </c>
      <c r="G6337" s="205" t="s">
        <v>6465</v>
      </c>
      <c r="H6337" s="205" t="s">
        <v>194</v>
      </c>
      <c r="I6337" s="205" t="s">
        <v>415</v>
      </c>
      <c r="J6337" s="205" t="s">
        <v>415</v>
      </c>
    </row>
    <row r="6338" spans="2:10" x14ac:dyDescent="0.2">
      <c r="B6338" s="203">
        <v>2015</v>
      </c>
      <c r="C6338" s="204">
        <v>23913.599999999999</v>
      </c>
      <c r="D6338" s="205" t="s">
        <v>87</v>
      </c>
      <c r="E6338" s="205" t="s">
        <v>95</v>
      </c>
      <c r="F6338" s="203">
        <v>91</v>
      </c>
      <c r="G6338" s="205" t="s">
        <v>6465</v>
      </c>
      <c r="H6338" s="205" t="s">
        <v>194</v>
      </c>
      <c r="I6338" s="205" t="s">
        <v>416</v>
      </c>
      <c r="J6338" s="205" t="s">
        <v>416</v>
      </c>
    </row>
    <row r="6339" spans="2:10" x14ac:dyDescent="0.2">
      <c r="B6339" s="203">
        <v>2015</v>
      </c>
      <c r="C6339" s="204">
        <v>884757.24</v>
      </c>
      <c r="D6339" s="205" t="s">
        <v>87</v>
      </c>
      <c r="E6339" s="205" t="s">
        <v>95</v>
      </c>
      <c r="F6339" s="203">
        <v>91</v>
      </c>
      <c r="G6339" s="205" t="s">
        <v>6465</v>
      </c>
      <c r="H6339" s="205" t="s">
        <v>194</v>
      </c>
      <c r="I6339" s="205" t="s">
        <v>417</v>
      </c>
      <c r="J6339" s="205" t="s">
        <v>417</v>
      </c>
    </row>
    <row r="6340" spans="2:10" x14ac:dyDescent="0.2">
      <c r="B6340" s="203">
        <v>2015</v>
      </c>
      <c r="C6340" s="204">
        <v>8763</v>
      </c>
      <c r="D6340" s="205" t="s">
        <v>87</v>
      </c>
      <c r="E6340" s="205" t="s">
        <v>95</v>
      </c>
      <c r="F6340" s="203">
        <v>91</v>
      </c>
      <c r="G6340" s="205" t="s">
        <v>6465</v>
      </c>
      <c r="H6340" s="205" t="s">
        <v>194</v>
      </c>
      <c r="I6340" s="205" t="s">
        <v>196</v>
      </c>
      <c r="J6340" s="205" t="s">
        <v>196</v>
      </c>
    </row>
    <row r="6341" spans="2:10" x14ac:dyDescent="0.2">
      <c r="B6341" s="203">
        <v>2015</v>
      </c>
      <c r="C6341" s="204">
        <v>128430.3</v>
      </c>
      <c r="D6341" s="205" t="s">
        <v>87</v>
      </c>
      <c r="E6341" s="205" t="s">
        <v>95</v>
      </c>
      <c r="F6341" s="203">
        <v>91</v>
      </c>
      <c r="G6341" s="205" t="s">
        <v>6465</v>
      </c>
      <c r="H6341" s="205" t="s">
        <v>194</v>
      </c>
      <c r="I6341" s="205" t="s">
        <v>179</v>
      </c>
      <c r="J6341" s="205" t="s">
        <v>179</v>
      </c>
    </row>
    <row r="6342" spans="2:10" x14ac:dyDescent="0.2">
      <c r="B6342" s="203">
        <v>2015</v>
      </c>
      <c r="C6342" s="204">
        <v>130097.82</v>
      </c>
      <c r="D6342" s="205" t="s">
        <v>87</v>
      </c>
      <c r="E6342" s="205" t="s">
        <v>95</v>
      </c>
      <c r="F6342" s="203">
        <v>91</v>
      </c>
      <c r="G6342" s="205" t="s">
        <v>6465</v>
      </c>
      <c r="H6342" s="205" t="s">
        <v>194</v>
      </c>
      <c r="I6342" s="205" t="s">
        <v>197</v>
      </c>
      <c r="J6342" s="205" t="s">
        <v>197</v>
      </c>
    </row>
    <row r="6343" spans="2:10" x14ac:dyDescent="0.2">
      <c r="B6343" s="203">
        <v>2015</v>
      </c>
      <c r="C6343" s="204">
        <v>192405.69</v>
      </c>
      <c r="D6343" s="205" t="s">
        <v>87</v>
      </c>
      <c r="E6343" s="205" t="s">
        <v>95</v>
      </c>
      <c r="F6343" s="203">
        <v>91</v>
      </c>
      <c r="G6343" s="205" t="s">
        <v>6465</v>
      </c>
      <c r="H6343" s="205" t="s">
        <v>194</v>
      </c>
      <c r="I6343" s="205" t="s">
        <v>183</v>
      </c>
      <c r="J6343" s="205" t="s">
        <v>183</v>
      </c>
    </row>
    <row r="6344" spans="2:10" x14ac:dyDescent="0.2">
      <c r="B6344" s="203">
        <v>2015</v>
      </c>
      <c r="C6344" s="204">
        <v>58220.47</v>
      </c>
      <c r="D6344" s="205" t="s">
        <v>87</v>
      </c>
      <c r="E6344" s="205" t="s">
        <v>95</v>
      </c>
      <c r="F6344" s="203">
        <v>91</v>
      </c>
      <c r="G6344" s="205" t="s">
        <v>6465</v>
      </c>
      <c r="H6344" s="205" t="s">
        <v>194</v>
      </c>
      <c r="I6344" s="205" t="s">
        <v>200</v>
      </c>
      <c r="J6344" s="205" t="s">
        <v>200</v>
      </c>
    </row>
    <row r="6345" spans="2:10" x14ac:dyDescent="0.2">
      <c r="B6345" s="203">
        <v>2015</v>
      </c>
      <c r="C6345" s="204">
        <v>16088.47</v>
      </c>
      <c r="D6345" s="205" t="s">
        <v>87</v>
      </c>
      <c r="E6345" s="205" t="s">
        <v>95</v>
      </c>
      <c r="F6345" s="203">
        <v>91</v>
      </c>
      <c r="G6345" s="205" t="s">
        <v>6465</v>
      </c>
      <c r="H6345" s="205" t="s">
        <v>194</v>
      </c>
      <c r="I6345" s="205" t="s">
        <v>204</v>
      </c>
      <c r="J6345" s="205" t="s">
        <v>204</v>
      </c>
    </row>
    <row r="6346" spans="2:10" x14ac:dyDescent="0.2">
      <c r="B6346" s="203">
        <v>2015</v>
      </c>
      <c r="C6346" s="204">
        <v>591395.5</v>
      </c>
      <c r="D6346" s="205" t="s">
        <v>87</v>
      </c>
      <c r="E6346" s="205" t="s">
        <v>95</v>
      </c>
      <c r="F6346" s="203">
        <v>91</v>
      </c>
      <c r="G6346" s="205" t="s">
        <v>6465</v>
      </c>
      <c r="H6346" s="205" t="s">
        <v>194</v>
      </c>
      <c r="I6346" s="205" t="s">
        <v>205</v>
      </c>
      <c r="J6346" s="205" t="s">
        <v>205</v>
      </c>
    </row>
    <row r="6347" spans="2:10" x14ac:dyDescent="0.2">
      <c r="B6347" s="203">
        <v>2015</v>
      </c>
      <c r="C6347" s="204">
        <v>43489674.380000003</v>
      </c>
      <c r="D6347" s="205" t="s">
        <v>87</v>
      </c>
      <c r="E6347" s="205" t="s">
        <v>95</v>
      </c>
      <c r="F6347" s="203">
        <v>91</v>
      </c>
      <c r="G6347" s="205" t="s">
        <v>6465</v>
      </c>
      <c r="H6347" s="205" t="s">
        <v>194</v>
      </c>
      <c r="I6347" s="205" t="s">
        <v>588</v>
      </c>
      <c r="J6347" s="205" t="s">
        <v>588</v>
      </c>
    </row>
    <row r="6348" spans="2:10" x14ac:dyDescent="0.2">
      <c r="B6348" s="203">
        <v>2015</v>
      </c>
      <c r="C6348" s="204">
        <v>106634.3</v>
      </c>
      <c r="D6348" s="205" t="s">
        <v>87</v>
      </c>
      <c r="E6348" s="205" t="s">
        <v>95</v>
      </c>
      <c r="F6348" s="203">
        <v>91</v>
      </c>
      <c r="G6348" s="205" t="s">
        <v>6465</v>
      </c>
      <c r="H6348" s="205" t="s">
        <v>194</v>
      </c>
      <c r="I6348" s="205" t="s">
        <v>349</v>
      </c>
      <c r="J6348" s="205" t="s">
        <v>194</v>
      </c>
    </row>
    <row r="6349" spans="2:10" x14ac:dyDescent="0.2">
      <c r="B6349" s="203">
        <v>2015</v>
      </c>
      <c r="C6349" s="204">
        <v>238022.89</v>
      </c>
      <c r="D6349" s="205" t="s">
        <v>87</v>
      </c>
      <c r="E6349" s="205" t="s">
        <v>95</v>
      </c>
      <c r="F6349" s="203">
        <v>91</v>
      </c>
      <c r="G6349" s="205" t="s">
        <v>6465</v>
      </c>
      <c r="H6349" s="205" t="s">
        <v>194</v>
      </c>
      <c r="I6349" s="205" t="s">
        <v>528</v>
      </c>
      <c r="J6349" s="205" t="s">
        <v>528</v>
      </c>
    </row>
    <row r="6350" spans="2:10" x14ac:dyDescent="0.2">
      <c r="B6350" s="203">
        <v>2015</v>
      </c>
      <c r="C6350" s="204">
        <v>1190212.6499999999</v>
      </c>
      <c r="D6350" s="205" t="s">
        <v>87</v>
      </c>
      <c r="E6350" s="205" t="s">
        <v>95</v>
      </c>
      <c r="F6350" s="203">
        <v>91</v>
      </c>
      <c r="G6350" s="205" t="s">
        <v>6465</v>
      </c>
      <c r="H6350" s="205" t="s">
        <v>194</v>
      </c>
      <c r="I6350" s="205" t="s">
        <v>464</v>
      </c>
      <c r="J6350" s="205" t="s">
        <v>464</v>
      </c>
    </row>
    <row r="6351" spans="2:10" x14ac:dyDescent="0.2">
      <c r="B6351" s="203">
        <v>2015</v>
      </c>
      <c r="C6351" s="204">
        <v>295168.3</v>
      </c>
      <c r="D6351" s="205" t="s">
        <v>87</v>
      </c>
      <c r="E6351" s="205" t="s">
        <v>95</v>
      </c>
      <c r="F6351" s="203">
        <v>91</v>
      </c>
      <c r="G6351" s="205" t="s">
        <v>6465</v>
      </c>
      <c r="H6351" s="205" t="s">
        <v>194</v>
      </c>
      <c r="I6351" s="205" t="s">
        <v>465</v>
      </c>
      <c r="J6351" s="205" t="s">
        <v>465</v>
      </c>
    </row>
    <row r="6352" spans="2:10" x14ac:dyDescent="0.2">
      <c r="B6352" s="203">
        <v>2015</v>
      </c>
      <c r="C6352" s="204">
        <v>35000</v>
      </c>
      <c r="D6352" s="205" t="s">
        <v>87</v>
      </c>
      <c r="E6352" s="205" t="s">
        <v>95</v>
      </c>
      <c r="F6352" s="203">
        <v>91</v>
      </c>
      <c r="G6352" s="205" t="s">
        <v>6465</v>
      </c>
      <c r="H6352" s="205" t="s">
        <v>194</v>
      </c>
      <c r="I6352" s="205" t="s">
        <v>531</v>
      </c>
      <c r="J6352" s="205" t="s">
        <v>531</v>
      </c>
    </row>
    <row r="6353" spans="2:10" x14ac:dyDescent="0.2">
      <c r="B6353" s="203">
        <v>2015</v>
      </c>
      <c r="C6353" s="204">
        <v>18489351.66</v>
      </c>
      <c r="D6353" s="205" t="s">
        <v>87</v>
      </c>
      <c r="E6353" s="205" t="s">
        <v>95</v>
      </c>
      <c r="F6353" s="203">
        <v>91</v>
      </c>
      <c r="G6353" s="205" t="s">
        <v>6465</v>
      </c>
      <c r="H6353" s="205" t="s">
        <v>194</v>
      </c>
      <c r="I6353" s="205" t="s">
        <v>467</v>
      </c>
      <c r="J6353" s="205" t="s">
        <v>467</v>
      </c>
    </row>
    <row r="6354" spans="2:10" x14ac:dyDescent="0.2">
      <c r="B6354" s="203">
        <v>2015</v>
      </c>
      <c r="C6354" s="204">
        <v>53108457.299999997</v>
      </c>
      <c r="D6354" s="205" t="s">
        <v>87</v>
      </c>
      <c r="E6354" s="205" t="s">
        <v>95</v>
      </c>
      <c r="F6354" s="203">
        <v>91</v>
      </c>
      <c r="G6354" s="205" t="s">
        <v>6465</v>
      </c>
      <c r="H6354" s="205" t="s">
        <v>194</v>
      </c>
      <c r="I6354" s="205" t="s">
        <v>214</v>
      </c>
      <c r="J6354" s="205" t="s">
        <v>214</v>
      </c>
    </row>
    <row r="6355" spans="2:10" x14ac:dyDescent="0.2">
      <c r="B6355" s="203">
        <v>2015</v>
      </c>
      <c r="C6355" s="204">
        <v>43907272.359999999</v>
      </c>
      <c r="D6355" s="205" t="s">
        <v>87</v>
      </c>
      <c r="E6355" s="205" t="s">
        <v>95</v>
      </c>
      <c r="F6355" s="203">
        <v>91</v>
      </c>
      <c r="G6355" s="205" t="s">
        <v>6465</v>
      </c>
      <c r="H6355" s="205" t="s">
        <v>194</v>
      </c>
      <c r="I6355" s="205" t="s">
        <v>468</v>
      </c>
      <c r="J6355" s="205" t="s">
        <v>468</v>
      </c>
    </row>
    <row r="6356" spans="2:10" x14ac:dyDescent="0.2">
      <c r="B6356" s="203">
        <v>2015</v>
      </c>
      <c r="C6356" s="204">
        <v>9731.82</v>
      </c>
      <c r="D6356" s="205" t="s">
        <v>87</v>
      </c>
      <c r="E6356" s="205" t="s">
        <v>95</v>
      </c>
      <c r="F6356" s="203">
        <v>91</v>
      </c>
      <c r="G6356" s="205" t="s">
        <v>6465</v>
      </c>
      <c r="H6356" s="205" t="s">
        <v>194</v>
      </c>
      <c r="I6356" s="205" t="s">
        <v>370</v>
      </c>
      <c r="J6356" s="205" t="s">
        <v>370</v>
      </c>
    </row>
    <row r="6357" spans="2:10" x14ac:dyDescent="0.2">
      <c r="B6357" s="203">
        <v>2015</v>
      </c>
      <c r="C6357" s="204">
        <v>0</v>
      </c>
      <c r="D6357" s="205" t="s">
        <v>87</v>
      </c>
      <c r="E6357" s="205" t="s">
        <v>95</v>
      </c>
      <c r="F6357" s="203">
        <v>91</v>
      </c>
      <c r="G6357" s="205" t="s">
        <v>6465</v>
      </c>
      <c r="H6357" s="205" t="s">
        <v>194</v>
      </c>
      <c r="I6357" s="205" t="s">
        <v>587</v>
      </c>
      <c r="J6357" s="205" t="s">
        <v>587</v>
      </c>
    </row>
    <row r="6358" spans="2:10" x14ac:dyDescent="0.2">
      <c r="B6358" s="203">
        <v>2015</v>
      </c>
      <c r="C6358" s="204">
        <v>1342.33</v>
      </c>
      <c r="D6358" s="205" t="s">
        <v>87</v>
      </c>
      <c r="E6358" s="205" t="s">
        <v>95</v>
      </c>
      <c r="F6358" s="203">
        <v>91</v>
      </c>
      <c r="G6358" s="205" t="s">
        <v>6465</v>
      </c>
      <c r="H6358" s="205" t="s">
        <v>194</v>
      </c>
      <c r="I6358" s="205" t="s">
        <v>486</v>
      </c>
      <c r="J6358" s="205" t="s">
        <v>486</v>
      </c>
    </row>
    <row r="6359" spans="2:10" x14ac:dyDescent="0.2">
      <c r="B6359" s="203">
        <v>2015</v>
      </c>
      <c r="C6359" s="204">
        <v>5800</v>
      </c>
      <c r="D6359" s="205" t="s">
        <v>87</v>
      </c>
      <c r="E6359" s="205" t="s">
        <v>95</v>
      </c>
      <c r="F6359" s="203">
        <v>91</v>
      </c>
      <c r="G6359" s="205" t="s">
        <v>6465</v>
      </c>
      <c r="H6359" s="205" t="s">
        <v>194</v>
      </c>
      <c r="I6359" s="205" t="s">
        <v>372</v>
      </c>
      <c r="J6359" s="205" t="s">
        <v>372</v>
      </c>
    </row>
    <row r="6360" spans="2:10" x14ac:dyDescent="0.2">
      <c r="B6360" s="203">
        <v>2015</v>
      </c>
      <c r="C6360" s="204">
        <v>0</v>
      </c>
      <c r="D6360" s="205" t="s">
        <v>87</v>
      </c>
      <c r="E6360" s="205" t="s">
        <v>95</v>
      </c>
      <c r="F6360" s="203">
        <v>91</v>
      </c>
      <c r="G6360" s="205" t="s">
        <v>6465</v>
      </c>
      <c r="H6360" s="205" t="s">
        <v>349</v>
      </c>
      <c r="I6360" s="205" t="s">
        <v>349</v>
      </c>
      <c r="J6360" s="205" t="s">
        <v>349</v>
      </c>
    </row>
    <row r="6361" spans="2:10" x14ac:dyDescent="0.2">
      <c r="B6361" s="203">
        <v>2015</v>
      </c>
      <c r="C6361" s="204">
        <v>0</v>
      </c>
      <c r="D6361" s="205" t="s">
        <v>87</v>
      </c>
      <c r="E6361" s="205" t="s">
        <v>95</v>
      </c>
      <c r="F6361" s="203">
        <v>91</v>
      </c>
      <c r="G6361" s="205" t="s">
        <v>6465</v>
      </c>
      <c r="H6361" s="205" t="s">
        <v>237</v>
      </c>
      <c r="I6361" s="205" t="s">
        <v>349</v>
      </c>
      <c r="J6361" s="205" t="s">
        <v>237</v>
      </c>
    </row>
    <row r="6362" spans="2:10" x14ac:dyDescent="0.2">
      <c r="B6362" s="203">
        <v>2015</v>
      </c>
      <c r="C6362" s="204">
        <v>195079.47</v>
      </c>
      <c r="D6362" s="205" t="s">
        <v>87</v>
      </c>
      <c r="E6362" s="205" t="s">
        <v>95</v>
      </c>
      <c r="F6362" s="203">
        <v>91</v>
      </c>
      <c r="G6362" s="205" t="s">
        <v>6465</v>
      </c>
      <c r="H6362" s="205" t="s">
        <v>237</v>
      </c>
      <c r="I6362" s="205" t="s">
        <v>240</v>
      </c>
      <c r="J6362" s="205" t="s">
        <v>240</v>
      </c>
    </row>
    <row r="6363" spans="2:10" x14ac:dyDescent="0.2">
      <c r="B6363" s="203">
        <v>2015</v>
      </c>
      <c r="C6363" s="204">
        <v>0</v>
      </c>
      <c r="D6363" s="205" t="s">
        <v>87</v>
      </c>
      <c r="E6363" s="205" t="s">
        <v>95</v>
      </c>
      <c r="F6363" s="203">
        <v>99</v>
      </c>
      <c r="G6363" s="205" t="s">
        <v>439</v>
      </c>
      <c r="H6363" s="205" t="s">
        <v>349</v>
      </c>
      <c r="I6363" s="205" t="s">
        <v>349</v>
      </c>
      <c r="J6363" s="205" t="s">
        <v>349</v>
      </c>
    </row>
    <row r="6364" spans="2:10" x14ac:dyDescent="0.2">
      <c r="B6364" s="203">
        <v>2015</v>
      </c>
      <c r="C6364" s="204">
        <v>3031402.55</v>
      </c>
      <c r="D6364" s="205" t="s">
        <v>87</v>
      </c>
      <c r="E6364" s="205" t="s">
        <v>242</v>
      </c>
      <c r="F6364" s="203">
        <v>90</v>
      </c>
      <c r="G6364" s="205" t="s">
        <v>6453</v>
      </c>
      <c r="H6364" s="205" t="s">
        <v>497</v>
      </c>
      <c r="I6364" s="205" t="s">
        <v>477</v>
      </c>
      <c r="J6364" s="205" t="s">
        <v>477</v>
      </c>
    </row>
    <row r="6365" spans="2:10" x14ac:dyDescent="0.2">
      <c r="B6365" s="203">
        <v>2015</v>
      </c>
      <c r="C6365" s="204">
        <v>7281155510.2200003</v>
      </c>
      <c r="D6365" s="205" t="s">
        <v>87</v>
      </c>
      <c r="E6365" s="205" t="s">
        <v>242</v>
      </c>
      <c r="F6365" s="203">
        <v>90</v>
      </c>
      <c r="G6365" s="205" t="s">
        <v>6453</v>
      </c>
      <c r="H6365" s="205" t="s">
        <v>497</v>
      </c>
      <c r="I6365" s="205" t="s">
        <v>98</v>
      </c>
      <c r="J6365" s="205" t="s">
        <v>98</v>
      </c>
    </row>
    <row r="6366" spans="2:10" x14ac:dyDescent="0.2">
      <c r="B6366" s="203">
        <v>2015</v>
      </c>
      <c r="C6366" s="204">
        <v>4495493240.21</v>
      </c>
      <c r="D6366" s="205" t="s">
        <v>87</v>
      </c>
      <c r="E6366" s="205" t="s">
        <v>242</v>
      </c>
      <c r="F6366" s="203">
        <v>90</v>
      </c>
      <c r="G6366" s="205" t="s">
        <v>6453</v>
      </c>
      <c r="H6366" s="205" t="s">
        <v>497</v>
      </c>
      <c r="I6366" s="205" t="s">
        <v>245</v>
      </c>
      <c r="J6366" s="205" t="s">
        <v>245</v>
      </c>
    </row>
    <row r="6367" spans="2:10" x14ac:dyDescent="0.2">
      <c r="B6367" s="203">
        <v>2015</v>
      </c>
      <c r="C6367" s="204">
        <v>0</v>
      </c>
      <c r="D6367" s="205" t="s">
        <v>87</v>
      </c>
      <c r="E6367" s="205" t="s">
        <v>242</v>
      </c>
      <c r="F6367" s="203">
        <v>90</v>
      </c>
      <c r="G6367" s="205" t="s">
        <v>6453</v>
      </c>
      <c r="H6367" s="205" t="s">
        <v>497</v>
      </c>
      <c r="I6367" s="205" t="s">
        <v>349</v>
      </c>
      <c r="J6367" s="205" t="s">
        <v>497</v>
      </c>
    </row>
    <row r="6368" spans="2:10" x14ac:dyDescent="0.2">
      <c r="B6368" s="203">
        <v>2015</v>
      </c>
      <c r="C6368" s="204">
        <v>1805599761.3</v>
      </c>
      <c r="D6368" s="205" t="s">
        <v>87</v>
      </c>
      <c r="E6368" s="205" t="s">
        <v>242</v>
      </c>
      <c r="F6368" s="203">
        <v>90</v>
      </c>
      <c r="G6368" s="205" t="s">
        <v>6453</v>
      </c>
      <c r="H6368" s="205" t="s">
        <v>497</v>
      </c>
      <c r="I6368" s="205" t="s">
        <v>508</v>
      </c>
      <c r="J6368" s="205" t="s">
        <v>508</v>
      </c>
    </row>
    <row r="6369" spans="2:10" x14ac:dyDescent="0.2">
      <c r="B6369" s="203">
        <v>2015</v>
      </c>
      <c r="C6369" s="204">
        <v>7501464.2199999997</v>
      </c>
      <c r="D6369" s="205" t="s">
        <v>87</v>
      </c>
      <c r="E6369" s="205" t="s">
        <v>242</v>
      </c>
      <c r="F6369" s="203">
        <v>90</v>
      </c>
      <c r="G6369" s="205" t="s">
        <v>6453</v>
      </c>
      <c r="H6369" s="205" t="s">
        <v>107</v>
      </c>
      <c r="I6369" s="205" t="s">
        <v>107</v>
      </c>
      <c r="J6369" s="205" t="s">
        <v>107</v>
      </c>
    </row>
    <row r="6370" spans="2:10" x14ac:dyDescent="0.2">
      <c r="B6370" s="203">
        <v>2015</v>
      </c>
      <c r="C6370" s="204">
        <v>0</v>
      </c>
      <c r="D6370" s="205" t="s">
        <v>87</v>
      </c>
      <c r="E6370" s="205" t="s">
        <v>242</v>
      </c>
      <c r="F6370" s="203">
        <v>90</v>
      </c>
      <c r="G6370" s="205" t="s">
        <v>6453</v>
      </c>
      <c r="H6370" s="205" t="s">
        <v>107</v>
      </c>
      <c r="I6370" s="205" t="s">
        <v>349</v>
      </c>
      <c r="J6370" s="205" t="s">
        <v>107</v>
      </c>
    </row>
    <row r="6371" spans="2:10" x14ac:dyDescent="0.2">
      <c r="B6371" s="203">
        <v>2015</v>
      </c>
      <c r="C6371" s="204">
        <v>188956.36</v>
      </c>
      <c r="D6371" s="205" t="s">
        <v>87</v>
      </c>
      <c r="E6371" s="205" t="s">
        <v>242</v>
      </c>
      <c r="F6371" s="203">
        <v>90</v>
      </c>
      <c r="G6371" s="205" t="s">
        <v>6453</v>
      </c>
      <c r="H6371" s="205" t="s">
        <v>110</v>
      </c>
      <c r="I6371" s="205" t="s">
        <v>518</v>
      </c>
      <c r="J6371" s="205" t="s">
        <v>518</v>
      </c>
    </row>
    <row r="6372" spans="2:10" x14ac:dyDescent="0.2">
      <c r="B6372" s="203">
        <v>2015</v>
      </c>
      <c r="C6372" s="204">
        <v>1150418971.8599999</v>
      </c>
      <c r="D6372" s="205" t="s">
        <v>87</v>
      </c>
      <c r="E6372" s="205" t="s">
        <v>242</v>
      </c>
      <c r="F6372" s="203">
        <v>90</v>
      </c>
      <c r="G6372" s="205" t="s">
        <v>6453</v>
      </c>
      <c r="H6372" s="205" t="s">
        <v>110</v>
      </c>
      <c r="I6372" s="205" t="s">
        <v>519</v>
      </c>
      <c r="J6372" s="205" t="s">
        <v>519</v>
      </c>
    </row>
    <row r="6373" spans="2:10" x14ac:dyDescent="0.2">
      <c r="B6373" s="203">
        <v>2015</v>
      </c>
      <c r="C6373" s="204">
        <v>0</v>
      </c>
      <c r="D6373" s="205" t="s">
        <v>87</v>
      </c>
      <c r="E6373" s="205" t="s">
        <v>242</v>
      </c>
      <c r="F6373" s="203">
        <v>90</v>
      </c>
      <c r="G6373" s="205" t="s">
        <v>6453</v>
      </c>
      <c r="H6373" s="205" t="s">
        <v>110</v>
      </c>
      <c r="I6373" s="205" t="s">
        <v>349</v>
      </c>
      <c r="J6373" s="205" t="s">
        <v>110</v>
      </c>
    </row>
    <row r="6374" spans="2:10" x14ac:dyDescent="0.2">
      <c r="B6374" s="203">
        <v>2015</v>
      </c>
      <c r="C6374" s="204">
        <v>2717386.68</v>
      </c>
      <c r="D6374" s="205" t="s">
        <v>87</v>
      </c>
      <c r="E6374" s="205" t="s">
        <v>242</v>
      </c>
      <c r="F6374" s="203">
        <v>90</v>
      </c>
      <c r="G6374" s="205" t="s">
        <v>6453</v>
      </c>
      <c r="H6374" s="205" t="s">
        <v>115</v>
      </c>
      <c r="I6374" s="205" t="s">
        <v>116</v>
      </c>
      <c r="J6374" s="205" t="s">
        <v>116</v>
      </c>
    </row>
    <row r="6375" spans="2:10" x14ac:dyDescent="0.2">
      <c r="B6375" s="203">
        <v>2015</v>
      </c>
      <c r="C6375" s="204">
        <v>54848.03</v>
      </c>
      <c r="D6375" s="205" t="s">
        <v>87</v>
      </c>
      <c r="E6375" s="205" t="s">
        <v>242</v>
      </c>
      <c r="F6375" s="203">
        <v>90</v>
      </c>
      <c r="G6375" s="205" t="s">
        <v>6453</v>
      </c>
      <c r="H6375" s="205" t="s">
        <v>115</v>
      </c>
      <c r="I6375" s="205" t="s">
        <v>576</v>
      </c>
      <c r="J6375" s="205" t="s">
        <v>576</v>
      </c>
    </row>
    <row r="6376" spans="2:10" x14ac:dyDescent="0.2">
      <c r="B6376" s="203">
        <v>2015</v>
      </c>
      <c r="C6376" s="204">
        <v>795579.19</v>
      </c>
      <c r="D6376" s="205" t="s">
        <v>87</v>
      </c>
      <c r="E6376" s="205" t="s">
        <v>242</v>
      </c>
      <c r="F6376" s="203">
        <v>90</v>
      </c>
      <c r="G6376" s="205" t="s">
        <v>6453</v>
      </c>
      <c r="H6376" s="205" t="s">
        <v>115</v>
      </c>
      <c r="I6376" s="205" t="s">
        <v>393</v>
      </c>
      <c r="J6376" s="205" t="s">
        <v>393</v>
      </c>
    </row>
    <row r="6377" spans="2:10" x14ac:dyDescent="0.2">
      <c r="B6377" s="203">
        <v>2015</v>
      </c>
      <c r="C6377" s="204">
        <v>0</v>
      </c>
      <c r="D6377" s="205" t="s">
        <v>87</v>
      </c>
      <c r="E6377" s="205" t="s">
        <v>242</v>
      </c>
      <c r="F6377" s="203">
        <v>90</v>
      </c>
      <c r="G6377" s="205" t="s">
        <v>6453</v>
      </c>
      <c r="H6377" s="205" t="s">
        <v>115</v>
      </c>
      <c r="I6377" s="205" t="s">
        <v>349</v>
      </c>
      <c r="J6377" s="205" t="s">
        <v>115</v>
      </c>
    </row>
    <row r="6378" spans="2:10" x14ac:dyDescent="0.2">
      <c r="B6378" s="203">
        <v>2015</v>
      </c>
      <c r="C6378" s="204">
        <v>28946076.780000001</v>
      </c>
      <c r="D6378" s="205" t="s">
        <v>87</v>
      </c>
      <c r="E6378" s="205" t="s">
        <v>242</v>
      </c>
      <c r="F6378" s="203">
        <v>90</v>
      </c>
      <c r="G6378" s="205" t="s">
        <v>6453</v>
      </c>
      <c r="H6378" s="205" t="s">
        <v>246</v>
      </c>
      <c r="I6378" s="205" t="s">
        <v>246</v>
      </c>
      <c r="J6378" s="205" t="s">
        <v>246</v>
      </c>
    </row>
    <row r="6379" spans="2:10" x14ac:dyDescent="0.2">
      <c r="B6379" s="203">
        <v>2015</v>
      </c>
      <c r="C6379" s="204">
        <v>0</v>
      </c>
      <c r="D6379" s="205" t="s">
        <v>87</v>
      </c>
      <c r="E6379" s="205" t="s">
        <v>242</v>
      </c>
      <c r="F6379" s="203">
        <v>90</v>
      </c>
      <c r="G6379" s="205" t="s">
        <v>6453</v>
      </c>
      <c r="H6379" s="205" t="s">
        <v>246</v>
      </c>
      <c r="I6379" s="205" t="s">
        <v>349</v>
      </c>
      <c r="J6379" s="205" t="s">
        <v>246</v>
      </c>
    </row>
    <row r="6380" spans="2:10" x14ac:dyDescent="0.2">
      <c r="B6380" s="203">
        <v>2015</v>
      </c>
      <c r="C6380" s="204">
        <v>0</v>
      </c>
      <c r="D6380" s="205" t="s">
        <v>87</v>
      </c>
      <c r="E6380" s="205" t="s">
        <v>242</v>
      </c>
      <c r="F6380" s="203">
        <v>90</v>
      </c>
      <c r="G6380" s="205" t="s">
        <v>6453</v>
      </c>
      <c r="H6380" s="205" t="s">
        <v>247</v>
      </c>
      <c r="I6380" s="205" t="s">
        <v>522</v>
      </c>
      <c r="J6380" s="205" t="s">
        <v>522</v>
      </c>
    </row>
    <row r="6381" spans="2:10" x14ac:dyDescent="0.2">
      <c r="B6381" s="203">
        <v>2015</v>
      </c>
      <c r="C6381" s="204">
        <v>376930748.89999998</v>
      </c>
      <c r="D6381" s="205" t="s">
        <v>87</v>
      </c>
      <c r="E6381" s="205" t="s">
        <v>242</v>
      </c>
      <c r="F6381" s="203">
        <v>90</v>
      </c>
      <c r="G6381" s="205" t="s">
        <v>6453</v>
      </c>
      <c r="H6381" s="205" t="s">
        <v>247</v>
      </c>
      <c r="I6381" s="205" t="s">
        <v>523</v>
      </c>
      <c r="J6381" s="205" t="s">
        <v>523</v>
      </c>
    </row>
    <row r="6382" spans="2:10" x14ac:dyDescent="0.2">
      <c r="B6382" s="203">
        <v>2015</v>
      </c>
      <c r="C6382" s="204">
        <v>176614442.59</v>
      </c>
      <c r="D6382" s="205" t="s">
        <v>87</v>
      </c>
      <c r="E6382" s="205" t="s">
        <v>242</v>
      </c>
      <c r="F6382" s="203">
        <v>90</v>
      </c>
      <c r="G6382" s="205" t="s">
        <v>6453</v>
      </c>
      <c r="H6382" s="205" t="s">
        <v>247</v>
      </c>
      <c r="I6382" s="205" t="s">
        <v>440</v>
      </c>
      <c r="J6382" s="205" t="s">
        <v>440</v>
      </c>
    </row>
    <row r="6383" spans="2:10" x14ac:dyDescent="0.2">
      <c r="B6383" s="203">
        <v>2015</v>
      </c>
      <c r="C6383" s="204">
        <v>1588930.94</v>
      </c>
      <c r="D6383" s="205" t="s">
        <v>87</v>
      </c>
      <c r="E6383" s="205" t="s">
        <v>242</v>
      </c>
      <c r="F6383" s="203">
        <v>90</v>
      </c>
      <c r="G6383" s="205" t="s">
        <v>6453</v>
      </c>
      <c r="H6383" s="205" t="s">
        <v>247</v>
      </c>
      <c r="I6383" s="205" t="s">
        <v>458</v>
      </c>
      <c r="J6383" s="205" t="s">
        <v>458</v>
      </c>
    </row>
    <row r="6384" spans="2:10" x14ac:dyDescent="0.2">
      <c r="B6384" s="203">
        <v>2015</v>
      </c>
      <c r="C6384" s="204">
        <v>45403.88</v>
      </c>
      <c r="D6384" s="205" t="s">
        <v>87</v>
      </c>
      <c r="E6384" s="205" t="s">
        <v>242</v>
      </c>
      <c r="F6384" s="203">
        <v>90</v>
      </c>
      <c r="G6384" s="205" t="s">
        <v>6453</v>
      </c>
      <c r="H6384" s="205" t="s">
        <v>247</v>
      </c>
      <c r="I6384" s="205" t="s">
        <v>441</v>
      </c>
      <c r="J6384" s="205" t="s">
        <v>441</v>
      </c>
    </row>
    <row r="6385" spans="2:10" x14ac:dyDescent="0.2">
      <c r="B6385" s="203">
        <v>2015</v>
      </c>
      <c r="C6385" s="204">
        <v>78100300.269999996</v>
      </c>
      <c r="D6385" s="205" t="s">
        <v>87</v>
      </c>
      <c r="E6385" s="205" t="s">
        <v>242</v>
      </c>
      <c r="F6385" s="203">
        <v>90</v>
      </c>
      <c r="G6385" s="205" t="s">
        <v>6453</v>
      </c>
      <c r="H6385" s="205" t="s">
        <v>247</v>
      </c>
      <c r="I6385" s="205" t="s">
        <v>443</v>
      </c>
      <c r="J6385" s="205" t="s">
        <v>443</v>
      </c>
    </row>
    <row r="6386" spans="2:10" x14ac:dyDescent="0.2">
      <c r="B6386" s="203">
        <v>2015</v>
      </c>
      <c r="C6386" s="204">
        <v>0</v>
      </c>
      <c r="D6386" s="205" t="s">
        <v>87</v>
      </c>
      <c r="E6386" s="205" t="s">
        <v>242</v>
      </c>
      <c r="F6386" s="203">
        <v>90</v>
      </c>
      <c r="G6386" s="205" t="s">
        <v>6453</v>
      </c>
      <c r="H6386" s="205" t="s">
        <v>247</v>
      </c>
      <c r="I6386" s="205" t="s">
        <v>444</v>
      </c>
      <c r="J6386" s="205" t="s">
        <v>444</v>
      </c>
    </row>
    <row r="6387" spans="2:10" x14ac:dyDescent="0.2">
      <c r="B6387" s="203">
        <v>2015</v>
      </c>
      <c r="C6387" s="204">
        <v>0</v>
      </c>
      <c r="D6387" s="205" t="s">
        <v>87</v>
      </c>
      <c r="E6387" s="205" t="s">
        <v>242</v>
      </c>
      <c r="F6387" s="203">
        <v>90</v>
      </c>
      <c r="G6387" s="205" t="s">
        <v>6453</v>
      </c>
      <c r="H6387" s="205" t="s">
        <v>247</v>
      </c>
      <c r="I6387" s="205" t="s">
        <v>445</v>
      </c>
      <c r="J6387" s="205" t="s">
        <v>445</v>
      </c>
    </row>
    <row r="6388" spans="2:10" x14ac:dyDescent="0.2">
      <c r="B6388" s="203">
        <v>2015</v>
      </c>
      <c r="C6388" s="204">
        <v>94851551.609999999</v>
      </c>
      <c r="D6388" s="205" t="s">
        <v>87</v>
      </c>
      <c r="E6388" s="205" t="s">
        <v>242</v>
      </c>
      <c r="F6388" s="203">
        <v>90</v>
      </c>
      <c r="G6388" s="205" t="s">
        <v>6453</v>
      </c>
      <c r="H6388" s="205" t="s">
        <v>247</v>
      </c>
      <c r="I6388" s="205" t="s">
        <v>349</v>
      </c>
      <c r="J6388" s="205" t="s">
        <v>247</v>
      </c>
    </row>
    <row r="6389" spans="2:10" x14ac:dyDescent="0.2">
      <c r="B6389" s="203">
        <v>2015</v>
      </c>
      <c r="C6389" s="204">
        <v>535316141.57999998</v>
      </c>
      <c r="D6389" s="205" t="s">
        <v>87</v>
      </c>
      <c r="E6389" s="205" t="s">
        <v>242</v>
      </c>
      <c r="F6389" s="203">
        <v>90</v>
      </c>
      <c r="G6389" s="205" t="s">
        <v>6453</v>
      </c>
      <c r="H6389" s="205" t="s">
        <v>159</v>
      </c>
      <c r="I6389" s="205" t="s">
        <v>381</v>
      </c>
      <c r="J6389" s="205" t="s">
        <v>381</v>
      </c>
    </row>
    <row r="6390" spans="2:10" x14ac:dyDescent="0.2">
      <c r="B6390" s="203">
        <v>2015</v>
      </c>
      <c r="C6390" s="204">
        <v>224557959.38</v>
      </c>
      <c r="D6390" s="205" t="s">
        <v>87</v>
      </c>
      <c r="E6390" s="205" t="s">
        <v>242</v>
      </c>
      <c r="F6390" s="203">
        <v>90</v>
      </c>
      <c r="G6390" s="205" t="s">
        <v>6453</v>
      </c>
      <c r="H6390" s="205" t="s">
        <v>159</v>
      </c>
      <c r="I6390" s="205" t="s">
        <v>160</v>
      </c>
      <c r="J6390" s="205" t="s">
        <v>160</v>
      </c>
    </row>
    <row r="6391" spans="2:10" x14ac:dyDescent="0.2">
      <c r="B6391" s="203">
        <v>2015</v>
      </c>
      <c r="C6391" s="204">
        <v>0</v>
      </c>
      <c r="D6391" s="205" t="s">
        <v>87</v>
      </c>
      <c r="E6391" s="205" t="s">
        <v>242</v>
      </c>
      <c r="F6391" s="203">
        <v>90</v>
      </c>
      <c r="G6391" s="205" t="s">
        <v>6453</v>
      </c>
      <c r="H6391" s="205" t="s">
        <v>159</v>
      </c>
      <c r="I6391" s="205" t="s">
        <v>349</v>
      </c>
      <c r="J6391" s="205" t="s">
        <v>159</v>
      </c>
    </row>
    <row r="6392" spans="2:10" x14ac:dyDescent="0.2">
      <c r="B6392" s="203">
        <v>2015</v>
      </c>
      <c r="C6392" s="204">
        <v>2203905.23</v>
      </c>
      <c r="D6392" s="205" t="s">
        <v>87</v>
      </c>
      <c r="E6392" s="205" t="s">
        <v>242</v>
      </c>
      <c r="F6392" s="203">
        <v>90</v>
      </c>
      <c r="G6392" s="205" t="s">
        <v>6453</v>
      </c>
      <c r="H6392" s="205" t="s">
        <v>250</v>
      </c>
      <c r="I6392" s="205" t="s">
        <v>251</v>
      </c>
      <c r="J6392" s="205" t="s">
        <v>251</v>
      </c>
    </row>
    <row r="6393" spans="2:10" x14ac:dyDescent="0.2">
      <c r="B6393" s="203">
        <v>2015</v>
      </c>
      <c r="C6393" s="204">
        <v>5289508.17</v>
      </c>
      <c r="D6393" s="205" t="s">
        <v>87</v>
      </c>
      <c r="E6393" s="205" t="s">
        <v>242</v>
      </c>
      <c r="F6393" s="203">
        <v>90</v>
      </c>
      <c r="G6393" s="205" t="s">
        <v>6453</v>
      </c>
      <c r="H6393" s="205" t="s">
        <v>250</v>
      </c>
      <c r="I6393" s="205" t="s">
        <v>252</v>
      </c>
      <c r="J6393" s="205" t="s">
        <v>252</v>
      </c>
    </row>
    <row r="6394" spans="2:10" x14ac:dyDescent="0.2">
      <c r="B6394" s="203">
        <v>2015</v>
      </c>
      <c r="C6394" s="204">
        <v>27791595.969999999</v>
      </c>
      <c r="D6394" s="205" t="s">
        <v>87</v>
      </c>
      <c r="E6394" s="205" t="s">
        <v>242</v>
      </c>
      <c r="F6394" s="203">
        <v>90</v>
      </c>
      <c r="G6394" s="205" t="s">
        <v>6453</v>
      </c>
      <c r="H6394" s="205" t="s">
        <v>250</v>
      </c>
      <c r="I6394" s="205" t="s">
        <v>253</v>
      </c>
      <c r="J6394" s="205" t="s">
        <v>253</v>
      </c>
    </row>
    <row r="6395" spans="2:10" x14ac:dyDescent="0.2">
      <c r="B6395" s="203">
        <v>2015</v>
      </c>
      <c r="C6395" s="204">
        <v>4494241.1500000004</v>
      </c>
      <c r="D6395" s="205" t="s">
        <v>87</v>
      </c>
      <c r="E6395" s="205" t="s">
        <v>242</v>
      </c>
      <c r="F6395" s="203">
        <v>90</v>
      </c>
      <c r="G6395" s="205" t="s">
        <v>6453</v>
      </c>
      <c r="H6395" s="205" t="s">
        <v>250</v>
      </c>
      <c r="I6395" s="205" t="s">
        <v>254</v>
      </c>
      <c r="J6395" s="205" t="s">
        <v>254</v>
      </c>
    </row>
    <row r="6396" spans="2:10" x14ac:dyDescent="0.2">
      <c r="B6396" s="203">
        <v>2015</v>
      </c>
      <c r="C6396" s="204">
        <v>0</v>
      </c>
      <c r="D6396" s="205" t="s">
        <v>87</v>
      </c>
      <c r="E6396" s="205" t="s">
        <v>242</v>
      </c>
      <c r="F6396" s="203">
        <v>90</v>
      </c>
      <c r="G6396" s="205" t="s">
        <v>6453</v>
      </c>
      <c r="H6396" s="205" t="s">
        <v>250</v>
      </c>
      <c r="I6396" s="205" t="s">
        <v>349</v>
      </c>
      <c r="J6396" s="205" t="s">
        <v>250</v>
      </c>
    </row>
    <row r="6397" spans="2:10" x14ac:dyDescent="0.2">
      <c r="B6397" s="203">
        <v>2015</v>
      </c>
      <c r="C6397" s="204">
        <v>14513276.26</v>
      </c>
      <c r="D6397" s="205" t="s">
        <v>87</v>
      </c>
      <c r="E6397" s="205" t="s">
        <v>242</v>
      </c>
      <c r="F6397" s="203">
        <v>90</v>
      </c>
      <c r="G6397" s="205" t="s">
        <v>6453</v>
      </c>
      <c r="H6397" s="205" t="s">
        <v>250</v>
      </c>
      <c r="I6397" s="205" t="s">
        <v>255</v>
      </c>
      <c r="J6397" s="205" t="s">
        <v>255</v>
      </c>
    </row>
    <row r="6398" spans="2:10" x14ac:dyDescent="0.2">
      <c r="B6398" s="203">
        <v>2015</v>
      </c>
      <c r="C6398" s="204">
        <v>6391886.1900000004</v>
      </c>
      <c r="D6398" s="205" t="s">
        <v>87</v>
      </c>
      <c r="E6398" s="205" t="s">
        <v>242</v>
      </c>
      <c r="F6398" s="203">
        <v>90</v>
      </c>
      <c r="G6398" s="205" t="s">
        <v>6453</v>
      </c>
      <c r="H6398" s="205" t="s">
        <v>250</v>
      </c>
      <c r="I6398" s="205" t="s">
        <v>256</v>
      </c>
      <c r="J6398" s="205" t="s">
        <v>256</v>
      </c>
    </row>
    <row r="6399" spans="2:10" x14ac:dyDescent="0.2">
      <c r="B6399" s="203">
        <v>2015</v>
      </c>
      <c r="C6399" s="204">
        <v>20164016.190000001</v>
      </c>
      <c r="D6399" s="205" t="s">
        <v>87</v>
      </c>
      <c r="E6399" s="205" t="s">
        <v>242</v>
      </c>
      <c r="F6399" s="203">
        <v>90</v>
      </c>
      <c r="G6399" s="205" t="s">
        <v>6453</v>
      </c>
      <c r="H6399" s="205" t="s">
        <v>257</v>
      </c>
      <c r="I6399" s="205" t="s">
        <v>257</v>
      </c>
      <c r="J6399" s="205" t="s">
        <v>257</v>
      </c>
    </row>
    <row r="6400" spans="2:10" x14ac:dyDescent="0.2">
      <c r="B6400" s="203">
        <v>2015</v>
      </c>
      <c r="C6400" s="204">
        <v>0</v>
      </c>
      <c r="D6400" s="205" t="s">
        <v>87</v>
      </c>
      <c r="E6400" s="205" t="s">
        <v>242</v>
      </c>
      <c r="F6400" s="203">
        <v>90</v>
      </c>
      <c r="G6400" s="205" t="s">
        <v>6453</v>
      </c>
      <c r="H6400" s="205" t="s">
        <v>257</v>
      </c>
      <c r="I6400" s="205" t="s">
        <v>349</v>
      </c>
      <c r="J6400" s="205" t="s">
        <v>257</v>
      </c>
    </row>
    <row r="6401" spans="2:10" x14ac:dyDescent="0.2">
      <c r="B6401" s="203">
        <v>2015</v>
      </c>
      <c r="C6401" s="204">
        <v>1515282.56</v>
      </c>
      <c r="D6401" s="205" t="s">
        <v>87</v>
      </c>
      <c r="E6401" s="205" t="s">
        <v>242</v>
      </c>
      <c r="F6401" s="203">
        <v>90</v>
      </c>
      <c r="G6401" s="205" t="s">
        <v>6453</v>
      </c>
      <c r="H6401" s="205" t="s">
        <v>504</v>
      </c>
      <c r="I6401" s="205" t="s">
        <v>234</v>
      </c>
      <c r="J6401" s="205" t="s">
        <v>234</v>
      </c>
    </row>
    <row r="6402" spans="2:10" x14ac:dyDescent="0.2">
      <c r="B6402" s="203">
        <v>2015</v>
      </c>
      <c r="C6402" s="204">
        <v>0</v>
      </c>
      <c r="D6402" s="205" t="s">
        <v>87</v>
      </c>
      <c r="E6402" s="205" t="s">
        <v>242</v>
      </c>
      <c r="F6402" s="203">
        <v>90</v>
      </c>
      <c r="G6402" s="205" t="s">
        <v>6453</v>
      </c>
      <c r="H6402" s="205" t="s">
        <v>504</v>
      </c>
      <c r="I6402" s="205" t="s">
        <v>349</v>
      </c>
      <c r="J6402" s="205" t="s">
        <v>504</v>
      </c>
    </row>
    <row r="6403" spans="2:10" x14ac:dyDescent="0.2">
      <c r="B6403" s="203">
        <v>2015</v>
      </c>
      <c r="C6403" s="204">
        <v>1717651320.8299999</v>
      </c>
      <c r="D6403" s="205" t="s">
        <v>87</v>
      </c>
      <c r="E6403" s="205" t="s">
        <v>242</v>
      </c>
      <c r="F6403" s="203">
        <v>90</v>
      </c>
      <c r="G6403" s="205" t="s">
        <v>6453</v>
      </c>
      <c r="H6403" s="205" t="s">
        <v>507</v>
      </c>
      <c r="I6403" s="205" t="s">
        <v>532</v>
      </c>
      <c r="J6403" s="205" t="s">
        <v>532</v>
      </c>
    </row>
    <row r="6404" spans="2:10" x14ac:dyDescent="0.2">
      <c r="B6404" s="203">
        <v>2015</v>
      </c>
      <c r="C6404" s="204">
        <v>1282704377.8800001</v>
      </c>
      <c r="D6404" s="205" t="s">
        <v>87</v>
      </c>
      <c r="E6404" s="205" t="s">
        <v>242</v>
      </c>
      <c r="F6404" s="203">
        <v>90</v>
      </c>
      <c r="G6404" s="205" t="s">
        <v>6453</v>
      </c>
      <c r="H6404" s="205" t="s">
        <v>507</v>
      </c>
      <c r="I6404" s="205" t="s">
        <v>533</v>
      </c>
      <c r="J6404" s="205" t="s">
        <v>533</v>
      </c>
    </row>
    <row r="6405" spans="2:10" x14ac:dyDescent="0.2">
      <c r="B6405" s="203">
        <v>2015</v>
      </c>
      <c r="C6405" s="204">
        <v>0</v>
      </c>
      <c r="D6405" s="205" t="s">
        <v>87</v>
      </c>
      <c r="E6405" s="205" t="s">
        <v>242</v>
      </c>
      <c r="F6405" s="203">
        <v>90</v>
      </c>
      <c r="G6405" s="205" t="s">
        <v>6453</v>
      </c>
      <c r="H6405" s="205" t="s">
        <v>507</v>
      </c>
      <c r="I6405" s="205" t="s">
        <v>349</v>
      </c>
      <c r="J6405" s="205" t="s">
        <v>507</v>
      </c>
    </row>
    <row r="6406" spans="2:10" x14ac:dyDescent="0.2">
      <c r="B6406" s="203">
        <v>2015</v>
      </c>
      <c r="C6406" s="204">
        <v>107440871.18000001</v>
      </c>
      <c r="D6406" s="205" t="s">
        <v>87</v>
      </c>
      <c r="E6406" s="205" t="s">
        <v>242</v>
      </c>
      <c r="F6406" s="203">
        <v>90</v>
      </c>
      <c r="G6406" s="205" t="s">
        <v>6453</v>
      </c>
      <c r="H6406" s="205" t="s">
        <v>534</v>
      </c>
      <c r="I6406" s="205" t="s">
        <v>540</v>
      </c>
      <c r="J6406" s="205" t="s">
        <v>540</v>
      </c>
    </row>
    <row r="6407" spans="2:10" x14ac:dyDescent="0.2">
      <c r="B6407" s="203">
        <v>2015</v>
      </c>
      <c r="C6407" s="204">
        <v>2565148.79</v>
      </c>
      <c r="D6407" s="205" t="s">
        <v>87</v>
      </c>
      <c r="E6407" s="205" t="s">
        <v>242</v>
      </c>
      <c r="F6407" s="203">
        <v>90</v>
      </c>
      <c r="G6407" s="205" t="s">
        <v>6453</v>
      </c>
      <c r="H6407" s="205" t="s">
        <v>534</v>
      </c>
      <c r="I6407" s="205" t="s">
        <v>535</v>
      </c>
      <c r="J6407" s="205" t="s">
        <v>535</v>
      </c>
    </row>
    <row r="6408" spans="2:10" x14ac:dyDescent="0.2">
      <c r="B6408" s="203">
        <v>2015</v>
      </c>
      <c r="C6408" s="204">
        <v>78353556.650000006</v>
      </c>
      <c r="D6408" s="205" t="s">
        <v>87</v>
      </c>
      <c r="E6408" s="205" t="s">
        <v>242</v>
      </c>
      <c r="F6408" s="203">
        <v>90</v>
      </c>
      <c r="G6408" s="205" t="s">
        <v>6453</v>
      </c>
      <c r="H6408" s="205" t="s">
        <v>534</v>
      </c>
      <c r="I6408" s="205" t="s">
        <v>541</v>
      </c>
      <c r="J6408" s="205" t="s">
        <v>541</v>
      </c>
    </row>
    <row r="6409" spans="2:10" x14ac:dyDescent="0.2">
      <c r="B6409" s="203">
        <v>2015</v>
      </c>
      <c r="C6409" s="204">
        <v>29257293.34</v>
      </c>
      <c r="D6409" s="205" t="s">
        <v>87</v>
      </c>
      <c r="E6409" s="205" t="s">
        <v>242</v>
      </c>
      <c r="F6409" s="203">
        <v>90</v>
      </c>
      <c r="G6409" s="205" t="s">
        <v>6453</v>
      </c>
      <c r="H6409" s="205" t="s">
        <v>534</v>
      </c>
      <c r="I6409" s="205" t="s">
        <v>542</v>
      </c>
      <c r="J6409" s="205" t="s">
        <v>542</v>
      </c>
    </row>
    <row r="6410" spans="2:10" x14ac:dyDescent="0.2">
      <c r="B6410" s="203">
        <v>2015</v>
      </c>
      <c r="C6410" s="204">
        <v>39371180.859999999</v>
      </c>
      <c r="D6410" s="205" t="s">
        <v>87</v>
      </c>
      <c r="E6410" s="205" t="s">
        <v>242</v>
      </c>
      <c r="F6410" s="203">
        <v>90</v>
      </c>
      <c r="G6410" s="205" t="s">
        <v>6453</v>
      </c>
      <c r="H6410" s="205" t="s">
        <v>534</v>
      </c>
      <c r="I6410" s="205" t="s">
        <v>228</v>
      </c>
      <c r="J6410" s="205" t="s">
        <v>228</v>
      </c>
    </row>
    <row r="6411" spans="2:10" x14ac:dyDescent="0.2">
      <c r="B6411" s="203">
        <v>2015</v>
      </c>
      <c r="C6411" s="204">
        <v>7705507.4299999997</v>
      </c>
      <c r="D6411" s="205" t="s">
        <v>87</v>
      </c>
      <c r="E6411" s="205" t="s">
        <v>242</v>
      </c>
      <c r="F6411" s="203">
        <v>90</v>
      </c>
      <c r="G6411" s="205" t="s">
        <v>6453</v>
      </c>
      <c r="H6411" s="205" t="s">
        <v>534</v>
      </c>
      <c r="I6411" s="205" t="s">
        <v>575</v>
      </c>
      <c r="J6411" s="205" t="s">
        <v>575</v>
      </c>
    </row>
    <row r="6412" spans="2:10" x14ac:dyDescent="0.2">
      <c r="B6412" s="203">
        <v>2015</v>
      </c>
      <c r="C6412" s="204">
        <v>0</v>
      </c>
      <c r="D6412" s="205" t="s">
        <v>87</v>
      </c>
      <c r="E6412" s="205" t="s">
        <v>242</v>
      </c>
      <c r="F6412" s="203">
        <v>90</v>
      </c>
      <c r="G6412" s="205" t="s">
        <v>6453</v>
      </c>
      <c r="H6412" s="205" t="s">
        <v>534</v>
      </c>
      <c r="I6412" s="205" t="s">
        <v>349</v>
      </c>
      <c r="J6412" s="205" t="s">
        <v>534</v>
      </c>
    </row>
    <row r="6413" spans="2:10" x14ac:dyDescent="0.2">
      <c r="B6413" s="203">
        <v>2015</v>
      </c>
      <c r="C6413" s="204">
        <v>11954524.48</v>
      </c>
      <c r="D6413" s="205" t="s">
        <v>87</v>
      </c>
      <c r="E6413" s="205" t="s">
        <v>242</v>
      </c>
      <c r="F6413" s="203">
        <v>90</v>
      </c>
      <c r="G6413" s="205" t="s">
        <v>6453</v>
      </c>
      <c r="H6413" s="205" t="s">
        <v>233</v>
      </c>
      <c r="I6413" s="205" t="s">
        <v>233</v>
      </c>
      <c r="J6413" s="205" t="s">
        <v>233</v>
      </c>
    </row>
    <row r="6414" spans="2:10" x14ac:dyDescent="0.2">
      <c r="B6414" s="203">
        <v>2015</v>
      </c>
      <c r="C6414" s="204">
        <v>0</v>
      </c>
      <c r="D6414" s="205" t="s">
        <v>87</v>
      </c>
      <c r="E6414" s="205" t="s">
        <v>242</v>
      </c>
      <c r="F6414" s="203">
        <v>90</v>
      </c>
      <c r="G6414" s="205" t="s">
        <v>6453</v>
      </c>
      <c r="H6414" s="205" t="s">
        <v>233</v>
      </c>
      <c r="I6414" s="205" t="s">
        <v>349</v>
      </c>
      <c r="J6414" s="205" t="s">
        <v>233</v>
      </c>
    </row>
    <row r="6415" spans="2:10" x14ac:dyDescent="0.2">
      <c r="B6415" s="203">
        <v>2015</v>
      </c>
      <c r="C6415" s="204">
        <v>0</v>
      </c>
      <c r="D6415" s="205" t="s">
        <v>87</v>
      </c>
      <c r="E6415" s="205" t="s">
        <v>242</v>
      </c>
      <c r="F6415" s="203">
        <v>90</v>
      </c>
      <c r="G6415" s="205" t="s">
        <v>6453</v>
      </c>
      <c r="H6415" s="205" t="s">
        <v>349</v>
      </c>
      <c r="I6415" s="205" t="s">
        <v>349</v>
      </c>
      <c r="J6415" s="205" t="s">
        <v>349</v>
      </c>
    </row>
    <row r="6416" spans="2:10" x14ac:dyDescent="0.2">
      <c r="B6416" s="203">
        <v>2015</v>
      </c>
      <c r="C6416" s="204">
        <v>22471172.690000001</v>
      </c>
      <c r="D6416" s="205" t="s">
        <v>87</v>
      </c>
      <c r="E6416" s="205" t="s">
        <v>242</v>
      </c>
      <c r="F6416" s="203">
        <v>90</v>
      </c>
      <c r="G6416" s="205" t="s">
        <v>6453</v>
      </c>
      <c r="H6416" s="205" t="s">
        <v>236</v>
      </c>
      <c r="I6416" s="205" t="s">
        <v>357</v>
      </c>
      <c r="J6416" s="205" t="s">
        <v>357</v>
      </c>
    </row>
    <row r="6417" spans="2:10" x14ac:dyDescent="0.2">
      <c r="B6417" s="203">
        <v>2015</v>
      </c>
      <c r="C6417" s="204">
        <v>50593648.950000003</v>
      </c>
      <c r="D6417" s="205" t="s">
        <v>87</v>
      </c>
      <c r="E6417" s="205" t="s">
        <v>242</v>
      </c>
      <c r="F6417" s="203">
        <v>90</v>
      </c>
      <c r="G6417" s="205" t="s">
        <v>6453</v>
      </c>
      <c r="H6417" s="205" t="s">
        <v>236</v>
      </c>
      <c r="I6417" s="205" t="s">
        <v>537</v>
      </c>
      <c r="J6417" s="205" t="s">
        <v>537</v>
      </c>
    </row>
    <row r="6418" spans="2:10" x14ac:dyDescent="0.2">
      <c r="B6418" s="203">
        <v>2015</v>
      </c>
      <c r="C6418" s="204">
        <v>143058347.44999999</v>
      </c>
      <c r="D6418" s="205" t="s">
        <v>87</v>
      </c>
      <c r="E6418" s="205" t="s">
        <v>242</v>
      </c>
      <c r="F6418" s="203">
        <v>90</v>
      </c>
      <c r="G6418" s="205" t="s">
        <v>6453</v>
      </c>
      <c r="H6418" s="205" t="s">
        <v>236</v>
      </c>
      <c r="I6418" s="205" t="s">
        <v>538</v>
      </c>
      <c r="J6418" s="205" t="s">
        <v>538</v>
      </c>
    </row>
    <row r="6419" spans="2:10" x14ac:dyDescent="0.2">
      <c r="B6419" s="203">
        <v>2015</v>
      </c>
      <c r="C6419" s="204">
        <v>408208.73</v>
      </c>
      <c r="D6419" s="205" t="s">
        <v>87</v>
      </c>
      <c r="E6419" s="205" t="s">
        <v>242</v>
      </c>
      <c r="F6419" s="203">
        <v>90</v>
      </c>
      <c r="G6419" s="205" t="s">
        <v>6453</v>
      </c>
      <c r="H6419" s="205" t="s">
        <v>236</v>
      </c>
      <c r="I6419" s="205" t="s">
        <v>349</v>
      </c>
      <c r="J6419" s="205" t="s">
        <v>236</v>
      </c>
    </row>
    <row r="6420" spans="2:10" x14ac:dyDescent="0.2">
      <c r="B6420" s="203">
        <v>2015</v>
      </c>
      <c r="C6420" s="204">
        <v>361679682.52999997</v>
      </c>
      <c r="D6420" s="205" t="s">
        <v>87</v>
      </c>
      <c r="E6420" s="205" t="s">
        <v>242</v>
      </c>
      <c r="F6420" s="203">
        <v>90</v>
      </c>
      <c r="G6420" s="205" t="s">
        <v>6453</v>
      </c>
      <c r="H6420" s="205" t="s">
        <v>491</v>
      </c>
      <c r="I6420" s="205" t="s">
        <v>261</v>
      </c>
      <c r="J6420" s="205" t="s">
        <v>261</v>
      </c>
    </row>
    <row r="6421" spans="2:10" x14ac:dyDescent="0.2">
      <c r="B6421" s="203">
        <v>2015</v>
      </c>
      <c r="C6421" s="204">
        <v>56759396.670000002</v>
      </c>
      <c r="D6421" s="205" t="s">
        <v>87</v>
      </c>
      <c r="E6421" s="205" t="s">
        <v>242</v>
      </c>
      <c r="F6421" s="203">
        <v>90</v>
      </c>
      <c r="G6421" s="205" t="s">
        <v>6453</v>
      </c>
      <c r="H6421" s="205" t="s">
        <v>491</v>
      </c>
      <c r="I6421" s="205" t="s">
        <v>374</v>
      </c>
      <c r="J6421" s="205" t="s">
        <v>374</v>
      </c>
    </row>
    <row r="6422" spans="2:10" x14ac:dyDescent="0.2">
      <c r="B6422" s="203">
        <v>2015</v>
      </c>
      <c r="C6422" s="204">
        <v>25303764.379999999</v>
      </c>
      <c r="D6422" s="205" t="s">
        <v>87</v>
      </c>
      <c r="E6422" s="205" t="s">
        <v>242</v>
      </c>
      <c r="F6422" s="203">
        <v>90</v>
      </c>
      <c r="G6422" s="205" t="s">
        <v>6453</v>
      </c>
      <c r="H6422" s="205" t="s">
        <v>491</v>
      </c>
      <c r="I6422" s="205" t="s">
        <v>543</v>
      </c>
      <c r="J6422" s="205" t="s">
        <v>543</v>
      </c>
    </row>
    <row r="6423" spans="2:10" x14ac:dyDescent="0.2">
      <c r="B6423" s="203">
        <v>2015</v>
      </c>
      <c r="C6423" s="204">
        <v>57167991.509999998</v>
      </c>
      <c r="D6423" s="205" t="s">
        <v>87</v>
      </c>
      <c r="E6423" s="205" t="s">
        <v>242</v>
      </c>
      <c r="F6423" s="203">
        <v>90</v>
      </c>
      <c r="G6423" s="205" t="s">
        <v>6453</v>
      </c>
      <c r="H6423" s="205" t="s">
        <v>491</v>
      </c>
      <c r="I6423" s="205" t="s">
        <v>446</v>
      </c>
      <c r="J6423" s="205" t="s">
        <v>446</v>
      </c>
    </row>
    <row r="6424" spans="2:10" x14ac:dyDescent="0.2">
      <c r="B6424" s="203">
        <v>2015</v>
      </c>
      <c r="C6424" s="204">
        <v>27769561.25</v>
      </c>
      <c r="D6424" s="205" t="s">
        <v>87</v>
      </c>
      <c r="E6424" s="205" t="s">
        <v>242</v>
      </c>
      <c r="F6424" s="203">
        <v>90</v>
      </c>
      <c r="G6424" s="205" t="s">
        <v>6453</v>
      </c>
      <c r="H6424" s="205" t="s">
        <v>491</v>
      </c>
      <c r="I6424" s="205" t="s">
        <v>263</v>
      </c>
      <c r="J6424" s="205" t="s">
        <v>263</v>
      </c>
    </row>
    <row r="6425" spans="2:10" x14ac:dyDescent="0.2">
      <c r="B6425" s="203">
        <v>2015</v>
      </c>
      <c r="C6425" s="204">
        <v>1270257702.78</v>
      </c>
      <c r="D6425" s="205" t="s">
        <v>87</v>
      </c>
      <c r="E6425" s="205" t="s">
        <v>242</v>
      </c>
      <c r="F6425" s="203">
        <v>90</v>
      </c>
      <c r="G6425" s="205" t="s">
        <v>6453</v>
      </c>
      <c r="H6425" s="205" t="s">
        <v>491</v>
      </c>
      <c r="I6425" s="205" t="s">
        <v>264</v>
      </c>
      <c r="J6425" s="205" t="s">
        <v>264</v>
      </c>
    </row>
    <row r="6426" spans="2:10" x14ac:dyDescent="0.2">
      <c r="B6426" s="203">
        <v>2015</v>
      </c>
      <c r="C6426" s="204">
        <v>40583785.450000003</v>
      </c>
      <c r="D6426" s="205" t="s">
        <v>87</v>
      </c>
      <c r="E6426" s="205" t="s">
        <v>242</v>
      </c>
      <c r="F6426" s="203">
        <v>90</v>
      </c>
      <c r="G6426" s="205" t="s">
        <v>6453</v>
      </c>
      <c r="H6426" s="205" t="s">
        <v>491</v>
      </c>
      <c r="I6426" s="205" t="s">
        <v>265</v>
      </c>
      <c r="J6426" s="205" t="s">
        <v>265</v>
      </c>
    </row>
    <row r="6427" spans="2:10" x14ac:dyDescent="0.2">
      <c r="B6427" s="203">
        <v>2015</v>
      </c>
      <c r="C6427" s="204">
        <v>2291696.25</v>
      </c>
      <c r="D6427" s="205" t="s">
        <v>87</v>
      </c>
      <c r="E6427" s="205" t="s">
        <v>242</v>
      </c>
      <c r="F6427" s="203">
        <v>90</v>
      </c>
      <c r="G6427" s="205" t="s">
        <v>6453</v>
      </c>
      <c r="H6427" s="205" t="s">
        <v>491</v>
      </c>
      <c r="I6427" s="205" t="s">
        <v>593</v>
      </c>
      <c r="J6427" s="205" t="s">
        <v>593</v>
      </c>
    </row>
    <row r="6428" spans="2:10" x14ac:dyDescent="0.2">
      <c r="B6428" s="203">
        <v>2015</v>
      </c>
      <c r="C6428" s="204">
        <v>1571064.1</v>
      </c>
      <c r="D6428" s="205" t="s">
        <v>87</v>
      </c>
      <c r="E6428" s="205" t="s">
        <v>242</v>
      </c>
      <c r="F6428" s="203">
        <v>90</v>
      </c>
      <c r="G6428" s="205" t="s">
        <v>6453</v>
      </c>
      <c r="H6428" s="205" t="s">
        <v>491</v>
      </c>
      <c r="I6428" s="205" t="s">
        <v>471</v>
      </c>
      <c r="J6428" s="205" t="s">
        <v>471</v>
      </c>
    </row>
    <row r="6429" spans="2:10" x14ac:dyDescent="0.2">
      <c r="B6429" s="203">
        <v>2015</v>
      </c>
      <c r="C6429" s="204">
        <v>2351463.4500000002</v>
      </c>
      <c r="D6429" s="205" t="s">
        <v>87</v>
      </c>
      <c r="E6429" s="205" t="s">
        <v>242</v>
      </c>
      <c r="F6429" s="203">
        <v>90</v>
      </c>
      <c r="G6429" s="205" t="s">
        <v>6453</v>
      </c>
      <c r="H6429" s="205" t="s">
        <v>491</v>
      </c>
      <c r="I6429" s="205" t="s">
        <v>266</v>
      </c>
      <c r="J6429" s="205" t="s">
        <v>266</v>
      </c>
    </row>
    <row r="6430" spans="2:10" x14ac:dyDescent="0.2">
      <c r="B6430" s="203">
        <v>2015</v>
      </c>
      <c r="C6430" s="204">
        <v>158112335.63999999</v>
      </c>
      <c r="D6430" s="205" t="s">
        <v>87</v>
      </c>
      <c r="E6430" s="205" t="s">
        <v>242</v>
      </c>
      <c r="F6430" s="203">
        <v>90</v>
      </c>
      <c r="G6430" s="205" t="s">
        <v>6453</v>
      </c>
      <c r="H6430" s="205" t="s">
        <v>491</v>
      </c>
      <c r="I6430" s="205" t="s">
        <v>268</v>
      </c>
      <c r="J6430" s="205" t="s">
        <v>268</v>
      </c>
    </row>
    <row r="6431" spans="2:10" x14ac:dyDescent="0.2">
      <c r="B6431" s="203">
        <v>2015</v>
      </c>
      <c r="C6431" s="204">
        <v>330826.64</v>
      </c>
      <c r="D6431" s="205" t="s">
        <v>87</v>
      </c>
      <c r="E6431" s="205" t="s">
        <v>242</v>
      </c>
      <c r="F6431" s="203">
        <v>90</v>
      </c>
      <c r="G6431" s="205" t="s">
        <v>6453</v>
      </c>
      <c r="H6431" s="205" t="s">
        <v>491</v>
      </c>
      <c r="I6431" s="205" t="s">
        <v>270</v>
      </c>
      <c r="J6431" s="205" t="s">
        <v>270</v>
      </c>
    </row>
    <row r="6432" spans="2:10" x14ac:dyDescent="0.2">
      <c r="B6432" s="203">
        <v>2015</v>
      </c>
      <c r="C6432" s="204">
        <v>4787696.72</v>
      </c>
      <c r="D6432" s="205" t="s">
        <v>87</v>
      </c>
      <c r="E6432" s="205" t="s">
        <v>242</v>
      </c>
      <c r="F6432" s="203">
        <v>90</v>
      </c>
      <c r="G6432" s="205" t="s">
        <v>6453</v>
      </c>
      <c r="H6432" s="205" t="s">
        <v>491</v>
      </c>
      <c r="I6432" s="205" t="s">
        <v>271</v>
      </c>
      <c r="J6432" s="205" t="s">
        <v>271</v>
      </c>
    </row>
    <row r="6433" spans="2:10" x14ac:dyDescent="0.2">
      <c r="B6433" s="203">
        <v>2015</v>
      </c>
      <c r="C6433" s="204">
        <v>25466090.129999999</v>
      </c>
      <c r="D6433" s="205" t="s">
        <v>87</v>
      </c>
      <c r="E6433" s="205" t="s">
        <v>242</v>
      </c>
      <c r="F6433" s="203">
        <v>90</v>
      </c>
      <c r="G6433" s="205" t="s">
        <v>6453</v>
      </c>
      <c r="H6433" s="205" t="s">
        <v>491</v>
      </c>
      <c r="I6433" s="205" t="s">
        <v>429</v>
      </c>
      <c r="J6433" s="205" t="s">
        <v>429</v>
      </c>
    </row>
    <row r="6434" spans="2:10" x14ac:dyDescent="0.2">
      <c r="B6434" s="203">
        <v>2015</v>
      </c>
      <c r="C6434" s="204">
        <v>2381.2800000000002</v>
      </c>
      <c r="D6434" s="205" t="s">
        <v>87</v>
      </c>
      <c r="E6434" s="205" t="s">
        <v>242</v>
      </c>
      <c r="F6434" s="203">
        <v>90</v>
      </c>
      <c r="G6434" s="205" t="s">
        <v>6453</v>
      </c>
      <c r="H6434" s="205" t="s">
        <v>491</v>
      </c>
      <c r="I6434" s="205" t="s">
        <v>272</v>
      </c>
      <c r="J6434" s="205" t="s">
        <v>272</v>
      </c>
    </row>
    <row r="6435" spans="2:10" x14ac:dyDescent="0.2">
      <c r="B6435" s="203">
        <v>2015</v>
      </c>
      <c r="C6435" s="204">
        <v>89387236.939999998</v>
      </c>
      <c r="D6435" s="205" t="s">
        <v>87</v>
      </c>
      <c r="E6435" s="205" t="s">
        <v>242</v>
      </c>
      <c r="F6435" s="203">
        <v>90</v>
      </c>
      <c r="G6435" s="205" t="s">
        <v>6453</v>
      </c>
      <c r="H6435" s="205" t="s">
        <v>491</v>
      </c>
      <c r="I6435" s="205" t="s">
        <v>472</v>
      </c>
      <c r="J6435" s="205" t="s">
        <v>472</v>
      </c>
    </row>
    <row r="6436" spans="2:10" x14ac:dyDescent="0.2">
      <c r="B6436" s="203">
        <v>2015</v>
      </c>
      <c r="C6436" s="204">
        <v>373021383.70999998</v>
      </c>
      <c r="D6436" s="205" t="s">
        <v>87</v>
      </c>
      <c r="E6436" s="205" t="s">
        <v>242</v>
      </c>
      <c r="F6436" s="203">
        <v>90</v>
      </c>
      <c r="G6436" s="205" t="s">
        <v>6453</v>
      </c>
      <c r="H6436" s="205" t="s">
        <v>491</v>
      </c>
      <c r="I6436" s="205" t="s">
        <v>273</v>
      </c>
      <c r="J6436" s="205" t="s">
        <v>273</v>
      </c>
    </row>
    <row r="6437" spans="2:10" x14ac:dyDescent="0.2">
      <c r="B6437" s="203">
        <v>2015</v>
      </c>
      <c r="C6437" s="204">
        <v>36565.32</v>
      </c>
      <c r="D6437" s="205" t="s">
        <v>87</v>
      </c>
      <c r="E6437" s="205" t="s">
        <v>242</v>
      </c>
      <c r="F6437" s="203">
        <v>90</v>
      </c>
      <c r="G6437" s="205" t="s">
        <v>6453</v>
      </c>
      <c r="H6437" s="205" t="s">
        <v>491</v>
      </c>
      <c r="I6437" s="205" t="s">
        <v>275</v>
      </c>
      <c r="J6437" s="205" t="s">
        <v>275</v>
      </c>
    </row>
    <row r="6438" spans="2:10" x14ac:dyDescent="0.2">
      <c r="B6438" s="203">
        <v>2015</v>
      </c>
      <c r="C6438" s="204">
        <v>638120.69000000006</v>
      </c>
      <c r="D6438" s="205" t="s">
        <v>87</v>
      </c>
      <c r="E6438" s="205" t="s">
        <v>242</v>
      </c>
      <c r="F6438" s="203">
        <v>90</v>
      </c>
      <c r="G6438" s="205" t="s">
        <v>6453</v>
      </c>
      <c r="H6438" s="205" t="s">
        <v>491</v>
      </c>
      <c r="I6438" s="205" t="s">
        <v>276</v>
      </c>
      <c r="J6438" s="205" t="s">
        <v>276</v>
      </c>
    </row>
    <row r="6439" spans="2:10" x14ac:dyDescent="0.2">
      <c r="B6439" s="203">
        <v>2015</v>
      </c>
      <c r="C6439" s="204">
        <v>3040165.89</v>
      </c>
      <c r="D6439" s="205" t="s">
        <v>87</v>
      </c>
      <c r="E6439" s="205" t="s">
        <v>242</v>
      </c>
      <c r="F6439" s="203">
        <v>90</v>
      </c>
      <c r="G6439" s="205" t="s">
        <v>6453</v>
      </c>
      <c r="H6439" s="205" t="s">
        <v>491</v>
      </c>
      <c r="I6439" s="205" t="s">
        <v>277</v>
      </c>
      <c r="J6439" s="205" t="s">
        <v>277</v>
      </c>
    </row>
    <row r="6440" spans="2:10" x14ac:dyDescent="0.2">
      <c r="B6440" s="203">
        <v>2015</v>
      </c>
      <c r="C6440" s="204">
        <v>423983.33</v>
      </c>
      <c r="D6440" s="205" t="s">
        <v>87</v>
      </c>
      <c r="E6440" s="205" t="s">
        <v>242</v>
      </c>
      <c r="F6440" s="203">
        <v>90</v>
      </c>
      <c r="G6440" s="205" t="s">
        <v>6453</v>
      </c>
      <c r="H6440" s="205" t="s">
        <v>491</v>
      </c>
      <c r="I6440" s="205" t="s">
        <v>545</v>
      </c>
      <c r="J6440" s="205" t="s">
        <v>545</v>
      </c>
    </row>
    <row r="6441" spans="2:10" x14ac:dyDescent="0.2">
      <c r="B6441" s="203">
        <v>2015</v>
      </c>
      <c r="C6441" s="204">
        <v>29860081.48</v>
      </c>
      <c r="D6441" s="205" t="s">
        <v>87</v>
      </c>
      <c r="E6441" s="205" t="s">
        <v>242</v>
      </c>
      <c r="F6441" s="203">
        <v>90</v>
      </c>
      <c r="G6441" s="205" t="s">
        <v>6453</v>
      </c>
      <c r="H6441" s="205" t="s">
        <v>491</v>
      </c>
      <c r="I6441" s="205" t="s">
        <v>278</v>
      </c>
      <c r="J6441" s="205" t="s">
        <v>278</v>
      </c>
    </row>
    <row r="6442" spans="2:10" x14ac:dyDescent="0.2">
      <c r="B6442" s="203">
        <v>2015</v>
      </c>
      <c r="C6442" s="204">
        <v>60359490.479999997</v>
      </c>
      <c r="D6442" s="205" t="s">
        <v>87</v>
      </c>
      <c r="E6442" s="205" t="s">
        <v>242</v>
      </c>
      <c r="F6442" s="203">
        <v>90</v>
      </c>
      <c r="G6442" s="205" t="s">
        <v>6453</v>
      </c>
      <c r="H6442" s="205" t="s">
        <v>491</v>
      </c>
      <c r="I6442" s="205" t="s">
        <v>279</v>
      </c>
      <c r="J6442" s="205" t="s">
        <v>279</v>
      </c>
    </row>
    <row r="6443" spans="2:10" x14ac:dyDescent="0.2">
      <c r="B6443" s="203">
        <v>2015</v>
      </c>
      <c r="C6443" s="204">
        <v>432005.06</v>
      </c>
      <c r="D6443" s="205" t="s">
        <v>87</v>
      </c>
      <c r="E6443" s="205" t="s">
        <v>242</v>
      </c>
      <c r="F6443" s="203">
        <v>90</v>
      </c>
      <c r="G6443" s="205" t="s">
        <v>6453</v>
      </c>
      <c r="H6443" s="205" t="s">
        <v>491</v>
      </c>
      <c r="I6443" s="205" t="s">
        <v>280</v>
      </c>
      <c r="J6443" s="205" t="s">
        <v>280</v>
      </c>
    </row>
    <row r="6444" spans="2:10" x14ac:dyDescent="0.2">
      <c r="B6444" s="203">
        <v>2015</v>
      </c>
      <c r="C6444" s="204">
        <v>1098212850.26</v>
      </c>
      <c r="D6444" s="205" t="s">
        <v>87</v>
      </c>
      <c r="E6444" s="205" t="s">
        <v>242</v>
      </c>
      <c r="F6444" s="203">
        <v>90</v>
      </c>
      <c r="G6444" s="205" t="s">
        <v>6453</v>
      </c>
      <c r="H6444" s="205" t="s">
        <v>491</v>
      </c>
      <c r="I6444" s="205" t="s">
        <v>281</v>
      </c>
      <c r="J6444" s="205" t="s">
        <v>281</v>
      </c>
    </row>
    <row r="6445" spans="2:10" x14ac:dyDescent="0.2">
      <c r="B6445" s="203">
        <v>2015</v>
      </c>
      <c r="C6445" s="204">
        <v>5449668.7699999996</v>
      </c>
      <c r="D6445" s="205" t="s">
        <v>87</v>
      </c>
      <c r="E6445" s="205" t="s">
        <v>242</v>
      </c>
      <c r="F6445" s="203">
        <v>90</v>
      </c>
      <c r="G6445" s="205" t="s">
        <v>6453</v>
      </c>
      <c r="H6445" s="205" t="s">
        <v>491</v>
      </c>
      <c r="I6445" s="205" t="s">
        <v>282</v>
      </c>
      <c r="J6445" s="205" t="s">
        <v>282</v>
      </c>
    </row>
    <row r="6446" spans="2:10" x14ac:dyDescent="0.2">
      <c r="B6446" s="203">
        <v>2015</v>
      </c>
      <c r="C6446" s="204">
        <v>49037840.219999999</v>
      </c>
      <c r="D6446" s="205" t="s">
        <v>87</v>
      </c>
      <c r="E6446" s="205" t="s">
        <v>242</v>
      </c>
      <c r="F6446" s="203">
        <v>90</v>
      </c>
      <c r="G6446" s="205" t="s">
        <v>6453</v>
      </c>
      <c r="H6446" s="205" t="s">
        <v>491</v>
      </c>
      <c r="I6446" s="205" t="s">
        <v>286</v>
      </c>
      <c r="J6446" s="205" t="s">
        <v>286</v>
      </c>
    </row>
    <row r="6447" spans="2:10" x14ac:dyDescent="0.2">
      <c r="B6447" s="203">
        <v>2015</v>
      </c>
      <c r="C6447" s="204">
        <v>24179718.800000001</v>
      </c>
      <c r="D6447" s="205" t="s">
        <v>87</v>
      </c>
      <c r="E6447" s="205" t="s">
        <v>242</v>
      </c>
      <c r="F6447" s="203">
        <v>90</v>
      </c>
      <c r="G6447" s="205" t="s">
        <v>6453</v>
      </c>
      <c r="H6447" s="205" t="s">
        <v>491</v>
      </c>
      <c r="I6447" s="205" t="s">
        <v>287</v>
      </c>
      <c r="J6447" s="205" t="s">
        <v>287</v>
      </c>
    </row>
    <row r="6448" spans="2:10" x14ac:dyDescent="0.2">
      <c r="B6448" s="203">
        <v>2015</v>
      </c>
      <c r="C6448" s="204">
        <v>19716783.850000001</v>
      </c>
      <c r="D6448" s="205" t="s">
        <v>87</v>
      </c>
      <c r="E6448" s="205" t="s">
        <v>242</v>
      </c>
      <c r="F6448" s="203">
        <v>90</v>
      </c>
      <c r="G6448" s="205" t="s">
        <v>6453</v>
      </c>
      <c r="H6448" s="205" t="s">
        <v>491</v>
      </c>
      <c r="I6448" s="205" t="s">
        <v>546</v>
      </c>
      <c r="J6448" s="205" t="s">
        <v>546</v>
      </c>
    </row>
    <row r="6449" spans="2:10" x14ac:dyDescent="0.2">
      <c r="B6449" s="203">
        <v>2015</v>
      </c>
      <c r="C6449" s="204">
        <v>4909259.7</v>
      </c>
      <c r="D6449" s="205" t="s">
        <v>87</v>
      </c>
      <c r="E6449" s="205" t="s">
        <v>242</v>
      </c>
      <c r="F6449" s="203">
        <v>90</v>
      </c>
      <c r="G6449" s="205" t="s">
        <v>6453</v>
      </c>
      <c r="H6449" s="205" t="s">
        <v>491</v>
      </c>
      <c r="I6449" s="205" t="s">
        <v>289</v>
      </c>
      <c r="J6449" s="205" t="s">
        <v>289</v>
      </c>
    </row>
    <row r="6450" spans="2:10" x14ac:dyDescent="0.2">
      <c r="B6450" s="203">
        <v>2015</v>
      </c>
      <c r="C6450" s="204">
        <v>6420969.1200000001</v>
      </c>
      <c r="D6450" s="205" t="s">
        <v>87</v>
      </c>
      <c r="E6450" s="205" t="s">
        <v>242</v>
      </c>
      <c r="F6450" s="203">
        <v>90</v>
      </c>
      <c r="G6450" s="205" t="s">
        <v>6453</v>
      </c>
      <c r="H6450" s="205" t="s">
        <v>491</v>
      </c>
      <c r="I6450" s="205" t="s">
        <v>547</v>
      </c>
      <c r="J6450" s="205" t="s">
        <v>547</v>
      </c>
    </row>
    <row r="6451" spans="2:10" x14ac:dyDescent="0.2">
      <c r="B6451" s="203">
        <v>2015</v>
      </c>
      <c r="C6451" s="204">
        <v>159845.37</v>
      </c>
      <c r="D6451" s="205" t="s">
        <v>87</v>
      </c>
      <c r="E6451" s="205" t="s">
        <v>242</v>
      </c>
      <c r="F6451" s="203">
        <v>90</v>
      </c>
      <c r="G6451" s="205" t="s">
        <v>6453</v>
      </c>
      <c r="H6451" s="205" t="s">
        <v>491</v>
      </c>
      <c r="I6451" s="205" t="s">
        <v>548</v>
      </c>
      <c r="J6451" s="205" t="s">
        <v>548</v>
      </c>
    </row>
    <row r="6452" spans="2:10" x14ac:dyDescent="0.2">
      <c r="B6452" s="203">
        <v>2015</v>
      </c>
      <c r="C6452" s="204">
        <v>77659.360000000001</v>
      </c>
      <c r="D6452" s="205" t="s">
        <v>87</v>
      </c>
      <c r="E6452" s="205" t="s">
        <v>242</v>
      </c>
      <c r="F6452" s="203">
        <v>90</v>
      </c>
      <c r="G6452" s="205" t="s">
        <v>6453</v>
      </c>
      <c r="H6452" s="205" t="s">
        <v>491</v>
      </c>
      <c r="I6452" s="205" t="s">
        <v>290</v>
      </c>
      <c r="J6452" s="205" t="s">
        <v>290</v>
      </c>
    </row>
    <row r="6453" spans="2:10" x14ac:dyDescent="0.2">
      <c r="B6453" s="203">
        <v>2015</v>
      </c>
      <c r="C6453" s="204">
        <v>22805572.050000001</v>
      </c>
      <c r="D6453" s="205" t="s">
        <v>87</v>
      </c>
      <c r="E6453" s="205" t="s">
        <v>242</v>
      </c>
      <c r="F6453" s="203">
        <v>90</v>
      </c>
      <c r="G6453" s="205" t="s">
        <v>6453</v>
      </c>
      <c r="H6453" s="205" t="s">
        <v>491</v>
      </c>
      <c r="I6453" s="205" t="s">
        <v>292</v>
      </c>
      <c r="J6453" s="205" t="s">
        <v>292</v>
      </c>
    </row>
    <row r="6454" spans="2:10" x14ac:dyDescent="0.2">
      <c r="B6454" s="203">
        <v>2015</v>
      </c>
      <c r="C6454" s="204">
        <v>34464433.18</v>
      </c>
      <c r="D6454" s="205" t="s">
        <v>87</v>
      </c>
      <c r="E6454" s="205" t="s">
        <v>242</v>
      </c>
      <c r="F6454" s="203">
        <v>90</v>
      </c>
      <c r="G6454" s="205" t="s">
        <v>6453</v>
      </c>
      <c r="H6454" s="205" t="s">
        <v>491</v>
      </c>
      <c r="I6454" s="205" t="s">
        <v>294</v>
      </c>
      <c r="J6454" s="205" t="s">
        <v>294</v>
      </c>
    </row>
    <row r="6455" spans="2:10" x14ac:dyDescent="0.2">
      <c r="B6455" s="203">
        <v>2015</v>
      </c>
      <c r="C6455" s="204">
        <v>14961601.869999999</v>
      </c>
      <c r="D6455" s="205" t="s">
        <v>87</v>
      </c>
      <c r="E6455" s="205" t="s">
        <v>242</v>
      </c>
      <c r="F6455" s="203">
        <v>90</v>
      </c>
      <c r="G6455" s="205" t="s">
        <v>6453</v>
      </c>
      <c r="H6455" s="205" t="s">
        <v>491</v>
      </c>
      <c r="I6455" s="205" t="s">
        <v>295</v>
      </c>
      <c r="J6455" s="205" t="s">
        <v>295</v>
      </c>
    </row>
    <row r="6456" spans="2:10" x14ac:dyDescent="0.2">
      <c r="B6456" s="203">
        <v>2015</v>
      </c>
      <c r="C6456" s="204">
        <v>3018.7</v>
      </c>
      <c r="D6456" s="205" t="s">
        <v>87</v>
      </c>
      <c r="E6456" s="205" t="s">
        <v>242</v>
      </c>
      <c r="F6456" s="203">
        <v>90</v>
      </c>
      <c r="G6456" s="205" t="s">
        <v>6453</v>
      </c>
      <c r="H6456" s="205" t="s">
        <v>491</v>
      </c>
      <c r="I6456" s="205" t="s">
        <v>296</v>
      </c>
      <c r="J6456" s="205" t="s">
        <v>296</v>
      </c>
    </row>
    <row r="6457" spans="2:10" x14ac:dyDescent="0.2">
      <c r="B6457" s="203">
        <v>2015</v>
      </c>
      <c r="C6457" s="204">
        <v>221650842.72</v>
      </c>
      <c r="D6457" s="205" t="s">
        <v>87</v>
      </c>
      <c r="E6457" s="205" t="s">
        <v>242</v>
      </c>
      <c r="F6457" s="203">
        <v>90</v>
      </c>
      <c r="G6457" s="205" t="s">
        <v>6453</v>
      </c>
      <c r="H6457" s="205" t="s">
        <v>491</v>
      </c>
      <c r="I6457" s="205" t="s">
        <v>349</v>
      </c>
      <c r="J6457" s="205" t="s">
        <v>491</v>
      </c>
    </row>
    <row r="6458" spans="2:10" x14ac:dyDescent="0.2">
      <c r="B6458" s="203">
        <v>2015</v>
      </c>
      <c r="C6458" s="204">
        <v>266939810.13</v>
      </c>
      <c r="D6458" s="205" t="s">
        <v>87</v>
      </c>
      <c r="E6458" s="205" t="s">
        <v>242</v>
      </c>
      <c r="F6458" s="203">
        <v>90</v>
      </c>
      <c r="G6458" s="205" t="s">
        <v>6453</v>
      </c>
      <c r="H6458" s="205" t="s">
        <v>491</v>
      </c>
      <c r="I6458" s="205" t="s">
        <v>492</v>
      </c>
      <c r="J6458" s="205" t="s">
        <v>492</v>
      </c>
    </row>
    <row r="6459" spans="2:10" x14ac:dyDescent="0.2">
      <c r="B6459" s="203">
        <v>2015</v>
      </c>
      <c r="C6459" s="204">
        <v>587869967.65999997</v>
      </c>
      <c r="D6459" s="205" t="s">
        <v>87</v>
      </c>
      <c r="E6459" s="205" t="s">
        <v>242</v>
      </c>
      <c r="F6459" s="203">
        <v>90</v>
      </c>
      <c r="G6459" s="205" t="s">
        <v>6453</v>
      </c>
      <c r="H6459" s="205" t="s">
        <v>491</v>
      </c>
      <c r="I6459" s="205" t="s">
        <v>493</v>
      </c>
      <c r="J6459" s="205" t="s">
        <v>493</v>
      </c>
    </row>
    <row r="6460" spans="2:10" x14ac:dyDescent="0.2">
      <c r="B6460" s="203">
        <v>2015</v>
      </c>
      <c r="C6460" s="204">
        <v>1729652577.53</v>
      </c>
      <c r="D6460" s="205" t="s">
        <v>87</v>
      </c>
      <c r="E6460" s="205" t="s">
        <v>242</v>
      </c>
      <c r="F6460" s="203">
        <v>90</v>
      </c>
      <c r="G6460" s="205" t="s">
        <v>6453</v>
      </c>
      <c r="H6460" s="205" t="s">
        <v>491</v>
      </c>
      <c r="I6460" s="205" t="s">
        <v>494</v>
      </c>
      <c r="J6460" s="205" t="s">
        <v>494</v>
      </c>
    </row>
    <row r="6461" spans="2:10" x14ac:dyDescent="0.2">
      <c r="B6461" s="203">
        <v>2015</v>
      </c>
      <c r="C6461" s="204">
        <v>92375318.180000007</v>
      </c>
      <c r="D6461" s="205" t="s">
        <v>87</v>
      </c>
      <c r="E6461" s="205" t="s">
        <v>242</v>
      </c>
      <c r="F6461" s="203">
        <v>90</v>
      </c>
      <c r="G6461" s="205" t="s">
        <v>6453</v>
      </c>
      <c r="H6461" s="205" t="s">
        <v>491</v>
      </c>
      <c r="I6461" s="205" t="s">
        <v>298</v>
      </c>
      <c r="J6461" s="205" t="s">
        <v>298</v>
      </c>
    </row>
    <row r="6462" spans="2:10" x14ac:dyDescent="0.2">
      <c r="B6462" s="203">
        <v>2015</v>
      </c>
      <c r="C6462" s="204">
        <v>4984573.43</v>
      </c>
      <c r="D6462" s="205" t="s">
        <v>87</v>
      </c>
      <c r="E6462" s="205" t="s">
        <v>242</v>
      </c>
      <c r="F6462" s="203">
        <v>90</v>
      </c>
      <c r="G6462" s="205" t="s">
        <v>6453</v>
      </c>
      <c r="H6462" s="205" t="s">
        <v>491</v>
      </c>
      <c r="I6462" s="205" t="s">
        <v>389</v>
      </c>
      <c r="J6462" s="205" t="s">
        <v>389</v>
      </c>
    </row>
    <row r="6463" spans="2:10" x14ac:dyDescent="0.2">
      <c r="B6463" s="203">
        <v>2015</v>
      </c>
      <c r="C6463" s="204">
        <v>8241687523.8500004</v>
      </c>
      <c r="D6463" s="205" t="s">
        <v>87</v>
      </c>
      <c r="E6463" s="205" t="s">
        <v>242</v>
      </c>
      <c r="F6463" s="203">
        <v>90</v>
      </c>
      <c r="G6463" s="205" t="s">
        <v>6453</v>
      </c>
      <c r="H6463" s="205" t="s">
        <v>491</v>
      </c>
      <c r="I6463" s="205" t="s">
        <v>299</v>
      </c>
      <c r="J6463" s="205" t="s">
        <v>299</v>
      </c>
    </row>
    <row r="6464" spans="2:10" x14ac:dyDescent="0.2">
      <c r="B6464" s="203">
        <v>2015</v>
      </c>
      <c r="C6464" s="204">
        <v>5570.57</v>
      </c>
      <c r="D6464" s="205" t="s">
        <v>87</v>
      </c>
      <c r="E6464" s="205" t="s">
        <v>242</v>
      </c>
      <c r="F6464" s="203">
        <v>90</v>
      </c>
      <c r="G6464" s="205" t="s">
        <v>6453</v>
      </c>
      <c r="H6464" s="205" t="s">
        <v>491</v>
      </c>
      <c r="I6464" s="205" t="s">
        <v>300</v>
      </c>
      <c r="J6464" s="205" t="s">
        <v>300</v>
      </c>
    </row>
    <row r="6465" spans="2:10" x14ac:dyDescent="0.2">
      <c r="B6465" s="203">
        <v>2015</v>
      </c>
      <c r="C6465" s="204">
        <v>117299582.98999999</v>
      </c>
      <c r="D6465" s="205" t="s">
        <v>87</v>
      </c>
      <c r="E6465" s="205" t="s">
        <v>242</v>
      </c>
      <c r="F6465" s="203">
        <v>90</v>
      </c>
      <c r="G6465" s="205" t="s">
        <v>6453</v>
      </c>
      <c r="H6465" s="205" t="s">
        <v>473</v>
      </c>
      <c r="I6465" s="205" t="s">
        <v>261</v>
      </c>
      <c r="J6465" s="205" t="s">
        <v>261</v>
      </c>
    </row>
    <row r="6466" spans="2:10" x14ac:dyDescent="0.2">
      <c r="B6466" s="203">
        <v>2015</v>
      </c>
      <c r="C6466" s="204">
        <v>107794022.76000001</v>
      </c>
      <c r="D6466" s="205" t="s">
        <v>87</v>
      </c>
      <c r="E6466" s="205" t="s">
        <v>242</v>
      </c>
      <c r="F6466" s="203">
        <v>90</v>
      </c>
      <c r="G6466" s="205" t="s">
        <v>6453</v>
      </c>
      <c r="H6466" s="205" t="s">
        <v>473</v>
      </c>
      <c r="I6466" s="205" t="s">
        <v>549</v>
      </c>
      <c r="J6466" s="205" t="s">
        <v>549</v>
      </c>
    </row>
    <row r="6467" spans="2:10" x14ac:dyDescent="0.2">
      <c r="B6467" s="203">
        <v>2015</v>
      </c>
      <c r="C6467" s="204">
        <v>126824131.29000001</v>
      </c>
      <c r="D6467" s="205" t="s">
        <v>87</v>
      </c>
      <c r="E6467" s="205" t="s">
        <v>242</v>
      </c>
      <c r="F6467" s="203">
        <v>90</v>
      </c>
      <c r="G6467" s="205" t="s">
        <v>6453</v>
      </c>
      <c r="H6467" s="205" t="s">
        <v>473</v>
      </c>
      <c r="I6467" s="205" t="s">
        <v>430</v>
      </c>
      <c r="J6467" s="205" t="s">
        <v>430</v>
      </c>
    </row>
    <row r="6468" spans="2:10" x14ac:dyDescent="0.2">
      <c r="B6468" s="203">
        <v>2015</v>
      </c>
      <c r="C6468" s="204">
        <v>716886573.38999999</v>
      </c>
      <c r="D6468" s="205" t="s">
        <v>87</v>
      </c>
      <c r="E6468" s="205" t="s">
        <v>242</v>
      </c>
      <c r="F6468" s="203">
        <v>90</v>
      </c>
      <c r="G6468" s="205" t="s">
        <v>6453</v>
      </c>
      <c r="H6468" s="205" t="s">
        <v>473</v>
      </c>
      <c r="I6468" s="205" t="s">
        <v>264</v>
      </c>
      <c r="J6468" s="205" t="s">
        <v>264</v>
      </c>
    </row>
    <row r="6469" spans="2:10" x14ac:dyDescent="0.2">
      <c r="B6469" s="203">
        <v>2015</v>
      </c>
      <c r="C6469" s="204">
        <v>54962768.270000003</v>
      </c>
      <c r="D6469" s="205" t="s">
        <v>87</v>
      </c>
      <c r="E6469" s="205" t="s">
        <v>242</v>
      </c>
      <c r="F6469" s="203">
        <v>90</v>
      </c>
      <c r="G6469" s="205" t="s">
        <v>6453</v>
      </c>
      <c r="H6469" s="205" t="s">
        <v>473</v>
      </c>
      <c r="I6469" s="205" t="s">
        <v>252</v>
      </c>
      <c r="J6469" s="205" t="s">
        <v>252</v>
      </c>
    </row>
    <row r="6470" spans="2:10" x14ac:dyDescent="0.2">
      <c r="B6470" s="203">
        <v>2015</v>
      </c>
      <c r="C6470" s="204">
        <v>337480836.74000001</v>
      </c>
      <c r="D6470" s="205" t="s">
        <v>87</v>
      </c>
      <c r="E6470" s="205" t="s">
        <v>242</v>
      </c>
      <c r="F6470" s="203">
        <v>90</v>
      </c>
      <c r="G6470" s="205" t="s">
        <v>6453</v>
      </c>
      <c r="H6470" s="205" t="s">
        <v>473</v>
      </c>
      <c r="I6470" s="205" t="s">
        <v>281</v>
      </c>
      <c r="J6470" s="205" t="s">
        <v>281</v>
      </c>
    </row>
    <row r="6471" spans="2:10" x14ac:dyDescent="0.2">
      <c r="B6471" s="203">
        <v>2015</v>
      </c>
      <c r="C6471" s="204">
        <v>3486501.43</v>
      </c>
      <c r="D6471" s="205" t="s">
        <v>87</v>
      </c>
      <c r="E6471" s="205" t="s">
        <v>242</v>
      </c>
      <c r="F6471" s="203">
        <v>90</v>
      </c>
      <c r="G6471" s="205" t="s">
        <v>6453</v>
      </c>
      <c r="H6471" s="205" t="s">
        <v>473</v>
      </c>
      <c r="I6471" s="205" t="s">
        <v>302</v>
      </c>
      <c r="J6471" s="205" t="s">
        <v>302</v>
      </c>
    </row>
    <row r="6472" spans="2:10" x14ac:dyDescent="0.2">
      <c r="B6472" s="203">
        <v>2015</v>
      </c>
      <c r="C6472" s="204">
        <v>6224237.0800000001</v>
      </c>
      <c r="D6472" s="205" t="s">
        <v>87</v>
      </c>
      <c r="E6472" s="205" t="s">
        <v>242</v>
      </c>
      <c r="F6472" s="203">
        <v>90</v>
      </c>
      <c r="G6472" s="205" t="s">
        <v>6453</v>
      </c>
      <c r="H6472" s="205" t="s">
        <v>473</v>
      </c>
      <c r="I6472" s="205" t="s">
        <v>303</v>
      </c>
      <c r="J6472" s="205" t="s">
        <v>303</v>
      </c>
    </row>
    <row r="6473" spans="2:10" x14ac:dyDescent="0.2">
      <c r="B6473" s="203">
        <v>2015</v>
      </c>
      <c r="C6473" s="204">
        <v>2927317979.3099999</v>
      </c>
      <c r="D6473" s="205" t="s">
        <v>87</v>
      </c>
      <c r="E6473" s="205" t="s">
        <v>242</v>
      </c>
      <c r="F6473" s="203">
        <v>90</v>
      </c>
      <c r="G6473" s="205" t="s">
        <v>6453</v>
      </c>
      <c r="H6473" s="205" t="s">
        <v>473</v>
      </c>
      <c r="I6473" s="205" t="s">
        <v>304</v>
      </c>
      <c r="J6473" s="205" t="s">
        <v>304</v>
      </c>
    </row>
    <row r="6474" spans="2:10" x14ac:dyDescent="0.2">
      <c r="B6474" s="203">
        <v>2015</v>
      </c>
      <c r="C6474" s="204">
        <v>0</v>
      </c>
      <c r="D6474" s="205" t="s">
        <v>87</v>
      </c>
      <c r="E6474" s="205" t="s">
        <v>242</v>
      </c>
      <c r="F6474" s="203">
        <v>90</v>
      </c>
      <c r="G6474" s="205" t="s">
        <v>6453</v>
      </c>
      <c r="H6474" s="205" t="s">
        <v>473</v>
      </c>
      <c r="I6474" s="205" t="s">
        <v>349</v>
      </c>
      <c r="J6474" s="205" t="s">
        <v>473</v>
      </c>
    </row>
    <row r="6475" spans="2:10" x14ac:dyDescent="0.2">
      <c r="B6475" s="203">
        <v>2015</v>
      </c>
      <c r="C6475" s="204">
        <v>22834390.09</v>
      </c>
      <c r="D6475" s="205" t="s">
        <v>87</v>
      </c>
      <c r="E6475" s="205" t="s">
        <v>242</v>
      </c>
      <c r="F6475" s="203">
        <v>90</v>
      </c>
      <c r="G6475" s="205" t="s">
        <v>6453</v>
      </c>
      <c r="H6475" s="205" t="s">
        <v>473</v>
      </c>
      <c r="I6475" s="205" t="s">
        <v>305</v>
      </c>
      <c r="J6475" s="205" t="s">
        <v>305</v>
      </c>
    </row>
    <row r="6476" spans="2:10" x14ac:dyDescent="0.2">
      <c r="B6476" s="203">
        <v>2015</v>
      </c>
      <c r="C6476" s="204">
        <v>0</v>
      </c>
      <c r="D6476" s="205" t="s">
        <v>87</v>
      </c>
      <c r="E6476" s="205" t="s">
        <v>242</v>
      </c>
      <c r="F6476" s="203">
        <v>91</v>
      </c>
      <c r="G6476" s="205" t="s">
        <v>6465</v>
      </c>
      <c r="H6476" s="205" t="s">
        <v>115</v>
      </c>
      <c r="I6476" s="205" t="s">
        <v>393</v>
      </c>
      <c r="J6476" s="205" t="s">
        <v>393</v>
      </c>
    </row>
    <row r="6477" spans="2:10" x14ac:dyDescent="0.2">
      <c r="B6477" s="203">
        <v>2015</v>
      </c>
      <c r="C6477" s="204">
        <v>385.36</v>
      </c>
      <c r="D6477" s="205" t="s">
        <v>87</v>
      </c>
      <c r="E6477" s="205" t="s">
        <v>242</v>
      </c>
      <c r="F6477" s="203">
        <v>91</v>
      </c>
      <c r="G6477" s="205" t="s">
        <v>6465</v>
      </c>
      <c r="H6477" s="205" t="s">
        <v>247</v>
      </c>
      <c r="I6477" s="205" t="s">
        <v>523</v>
      </c>
      <c r="J6477" s="205" t="s">
        <v>523</v>
      </c>
    </row>
    <row r="6478" spans="2:10" x14ac:dyDescent="0.2">
      <c r="B6478" s="203">
        <v>2015</v>
      </c>
      <c r="C6478" s="204">
        <v>10193348.050000001</v>
      </c>
      <c r="D6478" s="205" t="s">
        <v>87</v>
      </c>
      <c r="E6478" s="205" t="s">
        <v>242</v>
      </c>
      <c r="F6478" s="203">
        <v>91</v>
      </c>
      <c r="G6478" s="205" t="s">
        <v>6465</v>
      </c>
      <c r="H6478" s="205" t="s">
        <v>247</v>
      </c>
      <c r="I6478" s="205" t="s">
        <v>440</v>
      </c>
      <c r="J6478" s="205" t="s">
        <v>440</v>
      </c>
    </row>
    <row r="6479" spans="2:10" x14ac:dyDescent="0.2">
      <c r="B6479" s="203">
        <v>2015</v>
      </c>
      <c r="C6479" s="204">
        <v>40536.840000000004</v>
      </c>
      <c r="D6479" s="205" t="s">
        <v>87</v>
      </c>
      <c r="E6479" s="205" t="s">
        <v>242</v>
      </c>
      <c r="F6479" s="203">
        <v>91</v>
      </c>
      <c r="G6479" s="205" t="s">
        <v>6465</v>
      </c>
      <c r="H6479" s="205" t="s">
        <v>247</v>
      </c>
      <c r="I6479" s="205" t="s">
        <v>458</v>
      </c>
      <c r="J6479" s="205" t="s">
        <v>458</v>
      </c>
    </row>
    <row r="6480" spans="2:10" x14ac:dyDescent="0.2">
      <c r="B6480" s="203">
        <v>2015</v>
      </c>
      <c r="C6480" s="204">
        <v>705874.18</v>
      </c>
      <c r="D6480" s="205" t="s">
        <v>87</v>
      </c>
      <c r="E6480" s="205" t="s">
        <v>242</v>
      </c>
      <c r="F6480" s="203">
        <v>91</v>
      </c>
      <c r="G6480" s="205" t="s">
        <v>6465</v>
      </c>
      <c r="H6480" s="205" t="s">
        <v>247</v>
      </c>
      <c r="I6480" s="205" t="s">
        <v>441</v>
      </c>
      <c r="J6480" s="205" t="s">
        <v>441</v>
      </c>
    </row>
    <row r="6481" spans="2:10" x14ac:dyDescent="0.2">
      <c r="B6481" s="203">
        <v>2015</v>
      </c>
      <c r="C6481" s="204">
        <v>17256365.75</v>
      </c>
      <c r="D6481" s="205" t="s">
        <v>87</v>
      </c>
      <c r="E6481" s="205" t="s">
        <v>242</v>
      </c>
      <c r="F6481" s="203">
        <v>91</v>
      </c>
      <c r="G6481" s="205" t="s">
        <v>6465</v>
      </c>
      <c r="H6481" s="205" t="s">
        <v>247</v>
      </c>
      <c r="I6481" s="205" t="s">
        <v>442</v>
      </c>
      <c r="J6481" s="205" t="s">
        <v>442</v>
      </c>
    </row>
    <row r="6482" spans="2:10" x14ac:dyDescent="0.2">
      <c r="B6482" s="203">
        <v>2015</v>
      </c>
      <c r="C6482" s="204">
        <v>3195520747.0599999</v>
      </c>
      <c r="D6482" s="205" t="s">
        <v>87</v>
      </c>
      <c r="E6482" s="205" t="s">
        <v>242</v>
      </c>
      <c r="F6482" s="203">
        <v>91</v>
      </c>
      <c r="G6482" s="205" t="s">
        <v>6465</v>
      </c>
      <c r="H6482" s="205" t="s">
        <v>247</v>
      </c>
      <c r="I6482" s="205" t="s">
        <v>443</v>
      </c>
      <c r="J6482" s="205" t="s">
        <v>443</v>
      </c>
    </row>
    <row r="6483" spans="2:10" x14ac:dyDescent="0.2">
      <c r="B6483" s="203">
        <v>2015</v>
      </c>
      <c r="C6483" s="204">
        <v>958733818</v>
      </c>
      <c r="D6483" s="205" t="s">
        <v>87</v>
      </c>
      <c r="E6483" s="205" t="s">
        <v>242</v>
      </c>
      <c r="F6483" s="203">
        <v>91</v>
      </c>
      <c r="G6483" s="205" t="s">
        <v>6465</v>
      </c>
      <c r="H6483" s="205" t="s">
        <v>247</v>
      </c>
      <c r="I6483" s="205" t="s">
        <v>444</v>
      </c>
      <c r="J6483" s="205" t="s">
        <v>444</v>
      </c>
    </row>
    <row r="6484" spans="2:10" x14ac:dyDescent="0.2">
      <c r="B6484" s="203">
        <v>2015</v>
      </c>
      <c r="C6484" s="204">
        <v>82639.8</v>
      </c>
      <c r="D6484" s="205" t="s">
        <v>87</v>
      </c>
      <c r="E6484" s="205" t="s">
        <v>242</v>
      </c>
      <c r="F6484" s="203">
        <v>91</v>
      </c>
      <c r="G6484" s="205" t="s">
        <v>6465</v>
      </c>
      <c r="H6484" s="205" t="s">
        <v>247</v>
      </c>
      <c r="I6484" s="205" t="s">
        <v>524</v>
      </c>
      <c r="J6484" s="205" t="s">
        <v>524</v>
      </c>
    </row>
    <row r="6485" spans="2:10" x14ac:dyDescent="0.2">
      <c r="B6485" s="203">
        <v>2015</v>
      </c>
      <c r="C6485" s="204">
        <v>628187.31000000006</v>
      </c>
      <c r="D6485" s="205" t="s">
        <v>87</v>
      </c>
      <c r="E6485" s="205" t="s">
        <v>242</v>
      </c>
      <c r="F6485" s="203">
        <v>91</v>
      </c>
      <c r="G6485" s="205" t="s">
        <v>6465</v>
      </c>
      <c r="H6485" s="205" t="s">
        <v>247</v>
      </c>
      <c r="I6485" s="205" t="s">
        <v>445</v>
      </c>
      <c r="J6485" s="205" t="s">
        <v>445</v>
      </c>
    </row>
    <row r="6486" spans="2:10" x14ac:dyDescent="0.2">
      <c r="B6486" s="203">
        <v>2015</v>
      </c>
      <c r="C6486" s="204">
        <v>0</v>
      </c>
      <c r="D6486" s="205" t="s">
        <v>87</v>
      </c>
      <c r="E6486" s="205" t="s">
        <v>242</v>
      </c>
      <c r="F6486" s="203">
        <v>91</v>
      </c>
      <c r="G6486" s="205" t="s">
        <v>6465</v>
      </c>
      <c r="H6486" s="205" t="s">
        <v>247</v>
      </c>
      <c r="I6486" s="205" t="s">
        <v>349</v>
      </c>
      <c r="J6486" s="205" t="s">
        <v>247</v>
      </c>
    </row>
    <row r="6487" spans="2:10" x14ac:dyDescent="0.2">
      <c r="B6487" s="203">
        <v>2015</v>
      </c>
      <c r="C6487" s="204">
        <v>0</v>
      </c>
      <c r="D6487" s="205" t="s">
        <v>87</v>
      </c>
      <c r="E6487" s="205" t="s">
        <v>242</v>
      </c>
      <c r="F6487" s="203">
        <v>91</v>
      </c>
      <c r="G6487" s="205" t="s">
        <v>6465</v>
      </c>
      <c r="H6487" s="205" t="s">
        <v>233</v>
      </c>
      <c r="I6487" s="205" t="s">
        <v>233</v>
      </c>
      <c r="J6487" s="205" t="s">
        <v>233</v>
      </c>
    </row>
    <row r="6488" spans="2:10" x14ac:dyDescent="0.2">
      <c r="B6488" s="203">
        <v>2015</v>
      </c>
      <c r="C6488" s="204">
        <v>0</v>
      </c>
      <c r="D6488" s="205" t="s">
        <v>87</v>
      </c>
      <c r="E6488" s="205" t="s">
        <v>242</v>
      </c>
      <c r="F6488" s="203">
        <v>91</v>
      </c>
      <c r="G6488" s="205" t="s">
        <v>6465</v>
      </c>
      <c r="H6488" s="205" t="s">
        <v>349</v>
      </c>
      <c r="I6488" s="205" t="s">
        <v>349</v>
      </c>
      <c r="J6488" s="205" t="s">
        <v>349</v>
      </c>
    </row>
    <row r="6489" spans="2:10" x14ac:dyDescent="0.2">
      <c r="B6489" s="203">
        <v>2015</v>
      </c>
      <c r="C6489" s="204">
        <v>0</v>
      </c>
      <c r="D6489" s="205" t="s">
        <v>87</v>
      </c>
      <c r="E6489" s="205" t="s">
        <v>242</v>
      </c>
      <c r="F6489" s="203">
        <v>91</v>
      </c>
      <c r="G6489" s="205" t="s">
        <v>6465</v>
      </c>
      <c r="H6489" s="205" t="s">
        <v>236</v>
      </c>
      <c r="I6489" s="205" t="s">
        <v>538</v>
      </c>
      <c r="J6489" s="205" t="s">
        <v>538</v>
      </c>
    </row>
    <row r="6490" spans="2:10" x14ac:dyDescent="0.2">
      <c r="B6490" s="203">
        <v>2015</v>
      </c>
      <c r="C6490" s="204">
        <v>0</v>
      </c>
      <c r="D6490" s="205" t="s">
        <v>87</v>
      </c>
      <c r="E6490" s="205" t="s">
        <v>242</v>
      </c>
      <c r="F6490" s="203">
        <v>99</v>
      </c>
      <c r="G6490" s="205" t="s">
        <v>439</v>
      </c>
      <c r="H6490" s="205" t="s">
        <v>349</v>
      </c>
      <c r="I6490" s="205" t="s">
        <v>349</v>
      </c>
      <c r="J6490" s="205" t="s">
        <v>349</v>
      </c>
    </row>
    <row r="6491" spans="2:10" x14ac:dyDescent="0.2">
      <c r="B6491" s="203">
        <v>2015</v>
      </c>
      <c r="C6491" s="204">
        <v>345106153.25</v>
      </c>
      <c r="D6491" s="205" t="s">
        <v>306</v>
      </c>
      <c r="E6491" s="205" t="s">
        <v>307</v>
      </c>
      <c r="F6491" s="203">
        <v>90</v>
      </c>
      <c r="G6491" s="205" t="s">
        <v>6453</v>
      </c>
      <c r="H6491" s="205" t="s">
        <v>308</v>
      </c>
      <c r="I6491" s="205" t="s">
        <v>309</v>
      </c>
      <c r="J6491" s="205" t="s">
        <v>309</v>
      </c>
    </row>
    <row r="6492" spans="2:10" x14ac:dyDescent="0.2">
      <c r="B6492" s="203">
        <v>2015</v>
      </c>
      <c r="C6492" s="204">
        <v>3079269630.5799999</v>
      </c>
      <c r="D6492" s="205" t="s">
        <v>306</v>
      </c>
      <c r="E6492" s="205" t="s">
        <v>307</v>
      </c>
      <c r="F6492" s="203">
        <v>90</v>
      </c>
      <c r="G6492" s="205" t="s">
        <v>6453</v>
      </c>
      <c r="H6492" s="205" t="s">
        <v>308</v>
      </c>
      <c r="I6492" s="205" t="s">
        <v>310</v>
      </c>
      <c r="J6492" s="205" t="s">
        <v>310</v>
      </c>
    </row>
    <row r="6493" spans="2:10" x14ac:dyDescent="0.2">
      <c r="B6493" s="203">
        <v>2015</v>
      </c>
      <c r="C6493" s="204">
        <v>50544194.420000002</v>
      </c>
      <c r="D6493" s="205" t="s">
        <v>306</v>
      </c>
      <c r="E6493" s="205" t="s">
        <v>307</v>
      </c>
      <c r="F6493" s="203">
        <v>90</v>
      </c>
      <c r="G6493" s="205" t="s">
        <v>6453</v>
      </c>
      <c r="H6493" s="205" t="s">
        <v>308</v>
      </c>
      <c r="I6493" s="205" t="s">
        <v>550</v>
      </c>
      <c r="J6493" s="205" t="s">
        <v>550</v>
      </c>
    </row>
    <row r="6494" spans="2:10" x14ac:dyDescent="0.2">
      <c r="B6494" s="203">
        <v>2015</v>
      </c>
      <c r="C6494" s="204">
        <v>2422952.65</v>
      </c>
      <c r="D6494" s="205" t="s">
        <v>306</v>
      </c>
      <c r="E6494" s="205" t="s">
        <v>307</v>
      </c>
      <c r="F6494" s="203">
        <v>90</v>
      </c>
      <c r="G6494" s="205" t="s">
        <v>6453</v>
      </c>
      <c r="H6494" s="205" t="s">
        <v>308</v>
      </c>
      <c r="I6494" s="205" t="s">
        <v>594</v>
      </c>
      <c r="J6494" s="205" t="s">
        <v>594</v>
      </c>
    </row>
    <row r="6495" spans="2:10" x14ac:dyDescent="0.2">
      <c r="B6495" s="203">
        <v>2015</v>
      </c>
      <c r="C6495" s="204">
        <v>0</v>
      </c>
      <c r="D6495" s="205" t="s">
        <v>306</v>
      </c>
      <c r="E6495" s="205" t="s">
        <v>307</v>
      </c>
      <c r="F6495" s="203">
        <v>90</v>
      </c>
      <c r="G6495" s="205" t="s">
        <v>6453</v>
      </c>
      <c r="H6495" s="205" t="s">
        <v>308</v>
      </c>
      <c r="I6495" s="205" t="s">
        <v>349</v>
      </c>
      <c r="J6495" s="205" t="s">
        <v>308</v>
      </c>
    </row>
    <row r="6496" spans="2:10" x14ac:dyDescent="0.2">
      <c r="B6496" s="203">
        <v>2015</v>
      </c>
      <c r="C6496" s="204">
        <v>0</v>
      </c>
      <c r="D6496" s="205" t="s">
        <v>306</v>
      </c>
      <c r="E6496" s="205" t="s">
        <v>307</v>
      </c>
      <c r="F6496" s="203">
        <v>90</v>
      </c>
      <c r="G6496" s="205" t="s">
        <v>6453</v>
      </c>
      <c r="H6496" s="205" t="s">
        <v>349</v>
      </c>
      <c r="I6496" s="205" t="s">
        <v>349</v>
      </c>
      <c r="J6496" s="205" t="s">
        <v>349</v>
      </c>
    </row>
    <row r="6497" spans="2:10" x14ac:dyDescent="0.2">
      <c r="B6497" s="203">
        <v>2015</v>
      </c>
      <c r="C6497" s="204">
        <v>26896551.710000001</v>
      </c>
      <c r="D6497" s="205" t="s">
        <v>306</v>
      </c>
      <c r="E6497" s="205" t="s">
        <v>307</v>
      </c>
      <c r="F6497" s="203">
        <v>91</v>
      </c>
      <c r="G6497" s="205" t="s">
        <v>6465</v>
      </c>
      <c r="H6497" s="205" t="s">
        <v>308</v>
      </c>
      <c r="I6497" s="205" t="s">
        <v>577</v>
      </c>
      <c r="J6497" s="205" t="s">
        <v>577</v>
      </c>
    </row>
    <row r="6498" spans="2:10" x14ac:dyDescent="0.2">
      <c r="B6498" s="203">
        <v>2015</v>
      </c>
      <c r="C6498" s="204">
        <v>0</v>
      </c>
      <c r="D6498" s="205" t="s">
        <v>306</v>
      </c>
      <c r="E6498" s="205" t="s">
        <v>307</v>
      </c>
      <c r="F6498" s="203">
        <v>91</v>
      </c>
      <c r="G6498" s="205" t="s">
        <v>6465</v>
      </c>
      <c r="H6498" s="205" t="s">
        <v>308</v>
      </c>
      <c r="I6498" s="205" t="s">
        <v>349</v>
      </c>
      <c r="J6498" s="205" t="s">
        <v>308</v>
      </c>
    </row>
    <row r="6499" spans="2:10" x14ac:dyDescent="0.2">
      <c r="B6499" s="203">
        <v>2015</v>
      </c>
      <c r="C6499" s="204">
        <v>0</v>
      </c>
      <c r="D6499" s="205" t="s">
        <v>306</v>
      </c>
      <c r="E6499" s="205" t="s">
        <v>307</v>
      </c>
      <c r="F6499" s="203">
        <v>91</v>
      </c>
      <c r="G6499" s="205" t="s">
        <v>6465</v>
      </c>
      <c r="H6499" s="205" t="s">
        <v>349</v>
      </c>
      <c r="I6499" s="205" t="s">
        <v>349</v>
      </c>
      <c r="J6499" s="205" t="s">
        <v>349</v>
      </c>
    </row>
    <row r="6500" spans="2:10" x14ac:dyDescent="0.2">
      <c r="B6500" s="203">
        <v>2015</v>
      </c>
      <c r="C6500" s="204">
        <v>0</v>
      </c>
      <c r="D6500" s="205" t="s">
        <v>306</v>
      </c>
      <c r="E6500" s="205" t="s">
        <v>311</v>
      </c>
      <c r="F6500" s="203">
        <v>90</v>
      </c>
      <c r="G6500" s="205" t="s">
        <v>6453</v>
      </c>
      <c r="H6500" s="205" t="s">
        <v>359</v>
      </c>
      <c r="I6500" s="205" t="s">
        <v>349</v>
      </c>
      <c r="J6500" s="205" t="s">
        <v>359</v>
      </c>
    </row>
    <row r="6501" spans="2:10" x14ac:dyDescent="0.2">
      <c r="B6501" s="203">
        <v>2015</v>
      </c>
      <c r="C6501" s="204">
        <v>397474.62</v>
      </c>
      <c r="D6501" s="205" t="s">
        <v>306</v>
      </c>
      <c r="E6501" s="205" t="s">
        <v>311</v>
      </c>
      <c r="F6501" s="203">
        <v>90</v>
      </c>
      <c r="G6501" s="205" t="s">
        <v>6453</v>
      </c>
      <c r="H6501" s="205" t="s">
        <v>359</v>
      </c>
      <c r="I6501" s="205" t="s">
        <v>375</v>
      </c>
      <c r="J6501" s="205" t="s">
        <v>375</v>
      </c>
    </row>
    <row r="6502" spans="2:10" x14ac:dyDescent="0.2">
      <c r="B6502" s="203">
        <v>2015</v>
      </c>
      <c r="C6502" s="204">
        <v>1317818.82</v>
      </c>
      <c r="D6502" s="205" t="s">
        <v>306</v>
      </c>
      <c r="E6502" s="205" t="s">
        <v>311</v>
      </c>
      <c r="F6502" s="203">
        <v>90</v>
      </c>
      <c r="G6502" s="205" t="s">
        <v>6453</v>
      </c>
      <c r="H6502" s="205" t="s">
        <v>313</v>
      </c>
      <c r="I6502" s="205" t="s">
        <v>390</v>
      </c>
      <c r="J6502" s="205" t="s">
        <v>390</v>
      </c>
    </row>
    <row r="6503" spans="2:10" x14ac:dyDescent="0.2">
      <c r="B6503" s="203">
        <v>2015</v>
      </c>
      <c r="C6503" s="204">
        <v>32933630</v>
      </c>
      <c r="D6503" s="205" t="s">
        <v>306</v>
      </c>
      <c r="E6503" s="205" t="s">
        <v>311</v>
      </c>
      <c r="F6503" s="203">
        <v>90</v>
      </c>
      <c r="G6503" s="205" t="s">
        <v>6453</v>
      </c>
      <c r="H6503" s="205" t="s">
        <v>313</v>
      </c>
      <c r="I6503" s="205" t="s">
        <v>391</v>
      </c>
      <c r="J6503" s="205" t="s">
        <v>391</v>
      </c>
    </row>
    <row r="6504" spans="2:10" x14ac:dyDescent="0.2">
      <c r="B6504" s="203">
        <v>2015</v>
      </c>
      <c r="C6504" s="204">
        <v>0</v>
      </c>
      <c r="D6504" s="205" t="s">
        <v>306</v>
      </c>
      <c r="E6504" s="205" t="s">
        <v>311</v>
      </c>
      <c r="F6504" s="203">
        <v>90</v>
      </c>
      <c r="G6504" s="205" t="s">
        <v>6453</v>
      </c>
      <c r="H6504" s="205" t="s">
        <v>313</v>
      </c>
      <c r="I6504" s="205" t="s">
        <v>349</v>
      </c>
      <c r="J6504" s="205" t="s">
        <v>313</v>
      </c>
    </row>
    <row r="6505" spans="2:10" x14ac:dyDescent="0.2">
      <c r="B6505" s="203">
        <v>2015</v>
      </c>
      <c r="C6505" s="204">
        <v>300542754.91000003</v>
      </c>
      <c r="D6505" s="205" t="s">
        <v>306</v>
      </c>
      <c r="E6505" s="205" t="s">
        <v>311</v>
      </c>
      <c r="F6505" s="203">
        <v>90</v>
      </c>
      <c r="G6505" s="205" t="s">
        <v>6453</v>
      </c>
      <c r="H6505" s="205" t="s">
        <v>314</v>
      </c>
      <c r="I6505" s="205" t="s">
        <v>314</v>
      </c>
      <c r="J6505" s="205" t="s">
        <v>314</v>
      </c>
    </row>
    <row r="6506" spans="2:10" x14ac:dyDescent="0.2">
      <c r="B6506" s="203">
        <v>2015</v>
      </c>
      <c r="C6506" s="204">
        <v>0</v>
      </c>
      <c r="D6506" s="205" t="s">
        <v>306</v>
      </c>
      <c r="E6506" s="205" t="s">
        <v>311</v>
      </c>
      <c r="F6506" s="203">
        <v>90</v>
      </c>
      <c r="G6506" s="205" t="s">
        <v>6453</v>
      </c>
      <c r="H6506" s="205" t="s">
        <v>314</v>
      </c>
      <c r="I6506" s="205" t="s">
        <v>349</v>
      </c>
      <c r="J6506" s="205" t="s">
        <v>314</v>
      </c>
    </row>
    <row r="6507" spans="2:10" x14ac:dyDescent="0.2">
      <c r="B6507" s="203">
        <v>2015</v>
      </c>
      <c r="C6507" s="204">
        <v>21859702.02</v>
      </c>
      <c r="D6507" s="205" t="s">
        <v>306</v>
      </c>
      <c r="E6507" s="205" t="s">
        <v>311</v>
      </c>
      <c r="F6507" s="203">
        <v>90</v>
      </c>
      <c r="G6507" s="205" t="s">
        <v>6453</v>
      </c>
      <c r="H6507" s="205" t="s">
        <v>339</v>
      </c>
      <c r="I6507" s="205" t="s">
        <v>402</v>
      </c>
      <c r="J6507" s="205" t="s">
        <v>402</v>
      </c>
    </row>
    <row r="6508" spans="2:10" x14ac:dyDescent="0.2">
      <c r="B6508" s="203">
        <v>2015</v>
      </c>
      <c r="C6508" s="204">
        <v>34853000</v>
      </c>
      <c r="D6508" s="205" t="s">
        <v>306</v>
      </c>
      <c r="E6508" s="205" t="s">
        <v>311</v>
      </c>
      <c r="F6508" s="203">
        <v>90</v>
      </c>
      <c r="G6508" s="205" t="s">
        <v>6453</v>
      </c>
      <c r="H6508" s="205" t="s">
        <v>161</v>
      </c>
      <c r="I6508" s="205" t="s">
        <v>578</v>
      </c>
      <c r="J6508" s="205" t="s">
        <v>578</v>
      </c>
    </row>
    <row r="6509" spans="2:10" x14ac:dyDescent="0.2">
      <c r="B6509" s="203">
        <v>2015</v>
      </c>
      <c r="C6509" s="204">
        <v>0</v>
      </c>
      <c r="D6509" s="205" t="s">
        <v>306</v>
      </c>
      <c r="E6509" s="205" t="s">
        <v>311</v>
      </c>
      <c r="F6509" s="203">
        <v>90</v>
      </c>
      <c r="G6509" s="205" t="s">
        <v>6453</v>
      </c>
      <c r="H6509" s="205" t="s">
        <v>161</v>
      </c>
      <c r="I6509" s="205" t="s">
        <v>349</v>
      </c>
      <c r="J6509" s="205" t="s">
        <v>161</v>
      </c>
    </row>
    <row r="6510" spans="2:10" x14ac:dyDescent="0.2">
      <c r="B6510" s="203">
        <v>2015</v>
      </c>
      <c r="C6510" s="204">
        <v>351475</v>
      </c>
      <c r="D6510" s="205" t="s">
        <v>306</v>
      </c>
      <c r="E6510" s="205" t="s">
        <v>311</v>
      </c>
      <c r="F6510" s="203">
        <v>90</v>
      </c>
      <c r="G6510" s="205" t="s">
        <v>6453</v>
      </c>
      <c r="H6510" s="205" t="s">
        <v>194</v>
      </c>
      <c r="I6510" s="205" t="s">
        <v>436</v>
      </c>
      <c r="J6510" s="205" t="s">
        <v>436</v>
      </c>
    </row>
    <row r="6511" spans="2:10" x14ac:dyDescent="0.2">
      <c r="B6511" s="203">
        <v>2015</v>
      </c>
      <c r="C6511" s="204">
        <v>0</v>
      </c>
      <c r="D6511" s="205" t="s">
        <v>306</v>
      </c>
      <c r="E6511" s="205" t="s">
        <v>311</v>
      </c>
      <c r="F6511" s="203">
        <v>90</v>
      </c>
      <c r="G6511" s="205" t="s">
        <v>6453</v>
      </c>
      <c r="H6511" s="205" t="s">
        <v>194</v>
      </c>
      <c r="I6511" s="205" t="s">
        <v>349</v>
      </c>
      <c r="J6511" s="205" t="s">
        <v>194</v>
      </c>
    </row>
    <row r="6512" spans="2:10" x14ac:dyDescent="0.2">
      <c r="B6512" s="203">
        <v>2015</v>
      </c>
      <c r="C6512" s="204">
        <v>18259436.850000001</v>
      </c>
      <c r="D6512" s="205" t="s">
        <v>306</v>
      </c>
      <c r="E6512" s="205" t="s">
        <v>311</v>
      </c>
      <c r="F6512" s="203">
        <v>90</v>
      </c>
      <c r="G6512" s="205" t="s">
        <v>6453</v>
      </c>
      <c r="H6512" s="205" t="s">
        <v>194</v>
      </c>
      <c r="I6512" s="205" t="s">
        <v>487</v>
      </c>
      <c r="J6512" s="205" t="s">
        <v>487</v>
      </c>
    </row>
    <row r="6513" spans="2:10" x14ac:dyDescent="0.2">
      <c r="B6513" s="203">
        <v>2015</v>
      </c>
      <c r="C6513" s="204">
        <v>0</v>
      </c>
      <c r="D6513" s="205" t="s">
        <v>306</v>
      </c>
      <c r="E6513" s="205" t="s">
        <v>311</v>
      </c>
      <c r="F6513" s="203">
        <v>90</v>
      </c>
      <c r="G6513" s="205" t="s">
        <v>6453</v>
      </c>
      <c r="H6513" s="205" t="s">
        <v>349</v>
      </c>
      <c r="I6513" s="205" t="s">
        <v>349</v>
      </c>
      <c r="J6513" s="205" t="s">
        <v>349</v>
      </c>
    </row>
    <row r="6514" spans="2:10" x14ac:dyDescent="0.2">
      <c r="B6514" s="203">
        <v>2015</v>
      </c>
      <c r="C6514" s="204">
        <v>11953000</v>
      </c>
      <c r="D6514" s="205" t="s">
        <v>306</v>
      </c>
      <c r="E6514" s="205" t="s">
        <v>311</v>
      </c>
      <c r="F6514" s="203">
        <v>91</v>
      </c>
      <c r="G6514" s="205" t="s">
        <v>6465</v>
      </c>
      <c r="H6514" s="205" t="s">
        <v>108</v>
      </c>
      <c r="I6514" s="205" t="s">
        <v>433</v>
      </c>
      <c r="J6514" s="205" t="s">
        <v>433</v>
      </c>
    </row>
    <row r="6515" spans="2:10" x14ac:dyDescent="0.2">
      <c r="B6515" s="203">
        <v>2015</v>
      </c>
      <c r="C6515" s="204">
        <v>0</v>
      </c>
      <c r="D6515" s="205" t="s">
        <v>306</v>
      </c>
      <c r="E6515" s="205" t="s">
        <v>311</v>
      </c>
      <c r="F6515" s="203">
        <v>91</v>
      </c>
      <c r="G6515" s="205" t="s">
        <v>6465</v>
      </c>
      <c r="H6515" s="205" t="s">
        <v>108</v>
      </c>
      <c r="I6515" s="205" t="s">
        <v>349</v>
      </c>
      <c r="J6515" s="205" t="s">
        <v>108</v>
      </c>
    </row>
    <row r="6516" spans="2:10" x14ac:dyDescent="0.2">
      <c r="B6516" s="203">
        <v>2015</v>
      </c>
      <c r="C6516" s="204">
        <v>0</v>
      </c>
      <c r="D6516" s="205" t="s">
        <v>306</v>
      </c>
      <c r="E6516" s="205" t="s">
        <v>311</v>
      </c>
      <c r="F6516" s="203">
        <v>91</v>
      </c>
      <c r="G6516" s="205" t="s">
        <v>6465</v>
      </c>
      <c r="H6516" s="205" t="s">
        <v>349</v>
      </c>
      <c r="I6516" s="205" t="s">
        <v>349</v>
      </c>
      <c r="J6516" s="205" t="s">
        <v>349</v>
      </c>
    </row>
    <row r="6517" spans="2:10" x14ac:dyDescent="0.2">
      <c r="B6517" s="203">
        <v>2015</v>
      </c>
      <c r="C6517" s="204">
        <v>0</v>
      </c>
      <c r="D6517" s="205" t="s">
        <v>306</v>
      </c>
      <c r="E6517" s="205" t="s">
        <v>311</v>
      </c>
      <c r="F6517" s="203">
        <v>99</v>
      </c>
      <c r="G6517" s="205" t="s">
        <v>439</v>
      </c>
      <c r="H6517" s="205" t="s">
        <v>349</v>
      </c>
      <c r="I6517" s="205" t="s">
        <v>349</v>
      </c>
      <c r="J6517" s="205" t="s">
        <v>349</v>
      </c>
    </row>
    <row r="6518" spans="2:10" x14ac:dyDescent="0.2">
      <c r="B6518" s="203">
        <v>2015</v>
      </c>
      <c r="C6518" s="204">
        <v>3596046.29</v>
      </c>
      <c r="D6518" s="205" t="s">
        <v>306</v>
      </c>
      <c r="E6518" s="205" t="s">
        <v>315</v>
      </c>
      <c r="F6518" s="203">
        <v>20</v>
      </c>
      <c r="G6518" s="205" t="s">
        <v>6449</v>
      </c>
      <c r="H6518" s="205" t="s">
        <v>316</v>
      </c>
      <c r="I6518" s="205" t="s">
        <v>316</v>
      </c>
      <c r="J6518" s="205" t="s">
        <v>316</v>
      </c>
    </row>
    <row r="6519" spans="2:10" x14ac:dyDescent="0.2">
      <c r="B6519" s="203">
        <v>2015</v>
      </c>
      <c r="C6519" s="204">
        <v>0</v>
      </c>
      <c r="D6519" s="205" t="s">
        <v>306</v>
      </c>
      <c r="E6519" s="205" t="s">
        <v>315</v>
      </c>
      <c r="F6519" s="203">
        <v>20</v>
      </c>
      <c r="G6519" s="205" t="s">
        <v>6449</v>
      </c>
      <c r="H6519" s="205" t="s">
        <v>316</v>
      </c>
      <c r="I6519" s="205" t="s">
        <v>349</v>
      </c>
      <c r="J6519" s="205" t="s">
        <v>316</v>
      </c>
    </row>
    <row r="6520" spans="2:10" x14ac:dyDescent="0.2">
      <c r="B6520" s="203">
        <v>2015</v>
      </c>
      <c r="C6520" s="204">
        <v>0</v>
      </c>
      <c r="D6520" s="205" t="s">
        <v>306</v>
      </c>
      <c r="E6520" s="205" t="s">
        <v>315</v>
      </c>
      <c r="F6520" s="203">
        <v>20</v>
      </c>
      <c r="G6520" s="205" t="s">
        <v>6449</v>
      </c>
      <c r="H6520" s="205" t="s">
        <v>349</v>
      </c>
      <c r="I6520" s="205" t="s">
        <v>349</v>
      </c>
      <c r="J6520" s="205" t="s">
        <v>349</v>
      </c>
    </row>
    <row r="6521" spans="2:10" x14ac:dyDescent="0.2">
      <c r="B6521" s="203">
        <v>2015</v>
      </c>
      <c r="C6521" s="204">
        <v>152791391.19999999</v>
      </c>
      <c r="D6521" s="205" t="s">
        <v>306</v>
      </c>
      <c r="E6521" s="205" t="s">
        <v>315</v>
      </c>
      <c r="F6521" s="203">
        <v>40</v>
      </c>
      <c r="G6521" s="205" t="s">
        <v>6450</v>
      </c>
      <c r="H6521" s="205" t="s">
        <v>316</v>
      </c>
      <c r="I6521" s="205" t="s">
        <v>316</v>
      </c>
      <c r="J6521" s="205" t="s">
        <v>316</v>
      </c>
    </row>
    <row r="6522" spans="2:10" x14ac:dyDescent="0.2">
      <c r="B6522" s="203">
        <v>2015</v>
      </c>
      <c r="C6522" s="204">
        <v>0</v>
      </c>
      <c r="D6522" s="205" t="s">
        <v>306</v>
      </c>
      <c r="E6522" s="205" t="s">
        <v>315</v>
      </c>
      <c r="F6522" s="203">
        <v>40</v>
      </c>
      <c r="G6522" s="205" t="s">
        <v>6450</v>
      </c>
      <c r="H6522" s="205" t="s">
        <v>316</v>
      </c>
      <c r="I6522" s="205" t="s">
        <v>349</v>
      </c>
      <c r="J6522" s="205" t="s">
        <v>316</v>
      </c>
    </row>
    <row r="6523" spans="2:10" x14ac:dyDescent="0.2">
      <c r="B6523" s="203">
        <v>2015</v>
      </c>
      <c r="C6523" s="204">
        <v>22122537.870000001</v>
      </c>
      <c r="D6523" s="205" t="s">
        <v>306</v>
      </c>
      <c r="E6523" s="205" t="s">
        <v>315</v>
      </c>
      <c r="F6523" s="203">
        <v>40</v>
      </c>
      <c r="G6523" s="205" t="s">
        <v>6450</v>
      </c>
      <c r="H6523" s="205" t="s">
        <v>108</v>
      </c>
      <c r="I6523" s="205" t="s">
        <v>108</v>
      </c>
      <c r="J6523" s="205" t="s">
        <v>108</v>
      </c>
    </row>
    <row r="6524" spans="2:10" x14ac:dyDescent="0.2">
      <c r="B6524" s="203">
        <v>2015</v>
      </c>
      <c r="C6524" s="204">
        <v>0</v>
      </c>
      <c r="D6524" s="205" t="s">
        <v>306</v>
      </c>
      <c r="E6524" s="205" t="s">
        <v>315</v>
      </c>
      <c r="F6524" s="203">
        <v>40</v>
      </c>
      <c r="G6524" s="205" t="s">
        <v>6450</v>
      </c>
      <c r="H6524" s="205" t="s">
        <v>108</v>
      </c>
      <c r="I6524" s="205" t="s">
        <v>349</v>
      </c>
      <c r="J6524" s="205" t="s">
        <v>108</v>
      </c>
    </row>
    <row r="6525" spans="2:10" x14ac:dyDescent="0.2">
      <c r="B6525" s="203">
        <v>2015</v>
      </c>
      <c r="C6525" s="204">
        <v>0</v>
      </c>
      <c r="D6525" s="205" t="s">
        <v>306</v>
      </c>
      <c r="E6525" s="205" t="s">
        <v>315</v>
      </c>
      <c r="F6525" s="203">
        <v>40</v>
      </c>
      <c r="G6525" s="205" t="s">
        <v>6450</v>
      </c>
      <c r="H6525" s="205" t="s">
        <v>349</v>
      </c>
      <c r="I6525" s="205" t="s">
        <v>349</v>
      </c>
      <c r="J6525" s="205" t="s">
        <v>349</v>
      </c>
    </row>
    <row r="6526" spans="2:10" x14ac:dyDescent="0.2">
      <c r="B6526" s="203">
        <v>2015</v>
      </c>
      <c r="C6526" s="204">
        <v>66341792.130000003</v>
      </c>
      <c r="D6526" s="205" t="s">
        <v>306</v>
      </c>
      <c r="E6526" s="205" t="s">
        <v>315</v>
      </c>
      <c r="F6526" s="203">
        <v>41</v>
      </c>
      <c r="G6526" s="205" t="s">
        <v>6467</v>
      </c>
      <c r="H6526" s="205" t="s">
        <v>316</v>
      </c>
      <c r="I6526" s="205" t="s">
        <v>316</v>
      </c>
      <c r="J6526" s="205" t="s">
        <v>316</v>
      </c>
    </row>
    <row r="6527" spans="2:10" x14ac:dyDescent="0.2">
      <c r="B6527" s="203">
        <v>2015</v>
      </c>
      <c r="C6527" s="204">
        <v>30724650</v>
      </c>
      <c r="D6527" s="205" t="s">
        <v>306</v>
      </c>
      <c r="E6527" s="205" t="s">
        <v>315</v>
      </c>
      <c r="F6527" s="203">
        <v>41</v>
      </c>
      <c r="G6527" s="205" t="s">
        <v>6467</v>
      </c>
      <c r="H6527" s="205" t="s">
        <v>110</v>
      </c>
      <c r="I6527" s="205" t="s">
        <v>518</v>
      </c>
      <c r="J6527" s="205" t="s">
        <v>518</v>
      </c>
    </row>
    <row r="6528" spans="2:10" x14ac:dyDescent="0.2">
      <c r="B6528" s="203">
        <v>2015</v>
      </c>
      <c r="C6528" s="204">
        <v>0</v>
      </c>
      <c r="D6528" s="205" t="s">
        <v>306</v>
      </c>
      <c r="E6528" s="205" t="s">
        <v>315</v>
      </c>
      <c r="F6528" s="203">
        <v>41</v>
      </c>
      <c r="G6528" s="205" t="s">
        <v>6468</v>
      </c>
      <c r="H6528" s="205" t="s">
        <v>316</v>
      </c>
      <c r="I6528" s="205" t="s">
        <v>349</v>
      </c>
      <c r="J6528" s="205" t="s">
        <v>316</v>
      </c>
    </row>
    <row r="6529" spans="2:10" x14ac:dyDescent="0.2">
      <c r="B6529" s="203">
        <v>2015</v>
      </c>
      <c r="C6529" s="204">
        <v>0</v>
      </c>
      <c r="D6529" s="205" t="s">
        <v>306</v>
      </c>
      <c r="E6529" s="205" t="s">
        <v>315</v>
      </c>
      <c r="F6529" s="203">
        <v>41</v>
      </c>
      <c r="G6529" s="205" t="s">
        <v>6468</v>
      </c>
      <c r="H6529" s="205" t="s">
        <v>349</v>
      </c>
      <c r="I6529" s="205" t="s">
        <v>349</v>
      </c>
      <c r="J6529" s="205" t="s">
        <v>349</v>
      </c>
    </row>
    <row r="6530" spans="2:10" x14ac:dyDescent="0.2">
      <c r="B6530" s="203">
        <v>2015</v>
      </c>
      <c r="C6530" s="204">
        <v>782658366.83000004</v>
      </c>
      <c r="D6530" s="205" t="s">
        <v>306</v>
      </c>
      <c r="E6530" s="205" t="s">
        <v>315</v>
      </c>
      <c r="F6530" s="203">
        <v>50</v>
      </c>
      <c r="G6530" s="205" t="s">
        <v>6451</v>
      </c>
      <c r="H6530" s="205" t="s">
        <v>316</v>
      </c>
      <c r="I6530" s="205" t="s">
        <v>316</v>
      </c>
      <c r="J6530" s="205" t="s">
        <v>316</v>
      </c>
    </row>
    <row r="6531" spans="2:10" x14ac:dyDescent="0.2">
      <c r="B6531" s="203">
        <v>2015</v>
      </c>
      <c r="C6531" s="204">
        <v>0</v>
      </c>
      <c r="D6531" s="205" t="s">
        <v>306</v>
      </c>
      <c r="E6531" s="205" t="s">
        <v>315</v>
      </c>
      <c r="F6531" s="203">
        <v>50</v>
      </c>
      <c r="G6531" s="205" t="s">
        <v>6451</v>
      </c>
      <c r="H6531" s="205" t="s">
        <v>316</v>
      </c>
      <c r="I6531" s="205" t="s">
        <v>349</v>
      </c>
      <c r="J6531" s="205" t="s">
        <v>316</v>
      </c>
    </row>
    <row r="6532" spans="2:10" x14ac:dyDescent="0.2">
      <c r="B6532" s="203">
        <v>2015</v>
      </c>
      <c r="C6532" s="204">
        <v>12571135.18</v>
      </c>
      <c r="D6532" s="205" t="s">
        <v>306</v>
      </c>
      <c r="E6532" s="205" t="s">
        <v>315</v>
      </c>
      <c r="F6532" s="203">
        <v>50</v>
      </c>
      <c r="G6532" s="205" t="s">
        <v>6451</v>
      </c>
      <c r="H6532" s="205" t="s">
        <v>108</v>
      </c>
      <c r="I6532" s="205" t="s">
        <v>108</v>
      </c>
      <c r="J6532" s="205" t="s">
        <v>108</v>
      </c>
    </row>
    <row r="6533" spans="2:10" x14ac:dyDescent="0.2">
      <c r="B6533" s="203">
        <v>2015</v>
      </c>
      <c r="C6533" s="204">
        <v>0</v>
      </c>
      <c r="D6533" s="205" t="s">
        <v>306</v>
      </c>
      <c r="E6533" s="205" t="s">
        <v>315</v>
      </c>
      <c r="F6533" s="203">
        <v>50</v>
      </c>
      <c r="G6533" s="205" t="s">
        <v>6451</v>
      </c>
      <c r="H6533" s="205" t="s">
        <v>108</v>
      </c>
      <c r="I6533" s="205" t="s">
        <v>349</v>
      </c>
      <c r="J6533" s="205" t="s">
        <v>108</v>
      </c>
    </row>
    <row r="6534" spans="2:10" x14ac:dyDescent="0.2">
      <c r="B6534" s="203">
        <v>2015</v>
      </c>
      <c r="C6534" s="204">
        <v>0</v>
      </c>
      <c r="D6534" s="205" t="s">
        <v>306</v>
      </c>
      <c r="E6534" s="205" t="s">
        <v>315</v>
      </c>
      <c r="F6534" s="203">
        <v>50</v>
      </c>
      <c r="G6534" s="205" t="s">
        <v>6451</v>
      </c>
      <c r="H6534" s="205" t="s">
        <v>349</v>
      </c>
      <c r="I6534" s="205" t="s">
        <v>349</v>
      </c>
      <c r="J6534" s="205" t="s">
        <v>349</v>
      </c>
    </row>
    <row r="6535" spans="2:10" x14ac:dyDescent="0.2">
      <c r="B6535" s="203">
        <v>2015</v>
      </c>
      <c r="C6535" s="204">
        <v>9366987.2699999996</v>
      </c>
      <c r="D6535" s="205" t="s">
        <v>306</v>
      </c>
      <c r="E6535" s="205" t="s">
        <v>315</v>
      </c>
      <c r="F6535" s="203">
        <v>70</v>
      </c>
      <c r="G6535" s="205" t="s">
        <v>6461</v>
      </c>
      <c r="H6535" s="205" t="s">
        <v>316</v>
      </c>
      <c r="I6535" s="205" t="s">
        <v>316</v>
      </c>
      <c r="J6535" s="205" t="s">
        <v>316</v>
      </c>
    </row>
    <row r="6536" spans="2:10" x14ac:dyDescent="0.2">
      <c r="B6536" s="203">
        <v>2015</v>
      </c>
      <c r="C6536" s="204">
        <v>0</v>
      </c>
      <c r="D6536" s="205" t="s">
        <v>306</v>
      </c>
      <c r="E6536" s="205" t="s">
        <v>315</v>
      </c>
      <c r="F6536" s="203">
        <v>70</v>
      </c>
      <c r="G6536" s="205" t="s">
        <v>6461</v>
      </c>
      <c r="H6536" s="205" t="s">
        <v>316</v>
      </c>
      <c r="I6536" s="205" t="s">
        <v>349</v>
      </c>
      <c r="J6536" s="205" t="s">
        <v>316</v>
      </c>
    </row>
    <row r="6537" spans="2:10" x14ac:dyDescent="0.2">
      <c r="B6537" s="203">
        <v>2015</v>
      </c>
      <c r="C6537" s="204">
        <v>0</v>
      </c>
      <c r="D6537" s="205" t="s">
        <v>306</v>
      </c>
      <c r="E6537" s="205" t="s">
        <v>315</v>
      </c>
      <c r="F6537" s="203">
        <v>70</v>
      </c>
      <c r="G6537" s="205" t="s">
        <v>6461</v>
      </c>
      <c r="H6537" s="205" t="s">
        <v>349</v>
      </c>
      <c r="I6537" s="205" t="s">
        <v>349</v>
      </c>
      <c r="J6537" s="205" t="s">
        <v>349</v>
      </c>
    </row>
    <row r="6538" spans="2:10" x14ac:dyDescent="0.2">
      <c r="B6538" s="203">
        <v>2015</v>
      </c>
      <c r="C6538" s="204">
        <v>29989701.100000001</v>
      </c>
      <c r="D6538" s="205" t="s">
        <v>306</v>
      </c>
      <c r="E6538" s="205" t="s">
        <v>315</v>
      </c>
      <c r="F6538" s="203">
        <v>90</v>
      </c>
      <c r="G6538" s="205" t="s">
        <v>6453</v>
      </c>
      <c r="H6538" s="205" t="s">
        <v>359</v>
      </c>
      <c r="I6538" s="205" t="s">
        <v>432</v>
      </c>
      <c r="J6538" s="205" t="s">
        <v>432</v>
      </c>
    </row>
    <row r="6539" spans="2:10" x14ac:dyDescent="0.2">
      <c r="B6539" s="203">
        <v>2015</v>
      </c>
      <c r="C6539" s="204">
        <v>0</v>
      </c>
      <c r="D6539" s="205" t="s">
        <v>306</v>
      </c>
      <c r="E6539" s="205" t="s">
        <v>315</v>
      </c>
      <c r="F6539" s="203">
        <v>90</v>
      </c>
      <c r="G6539" s="205" t="s">
        <v>6453</v>
      </c>
      <c r="H6539" s="205" t="s">
        <v>359</v>
      </c>
      <c r="I6539" s="205" t="s">
        <v>434</v>
      </c>
      <c r="J6539" s="205" t="s">
        <v>434</v>
      </c>
    </row>
    <row r="6540" spans="2:10" x14ac:dyDescent="0.2">
      <c r="B6540" s="203">
        <v>2015</v>
      </c>
      <c r="C6540" s="204">
        <v>0</v>
      </c>
      <c r="D6540" s="205" t="s">
        <v>306</v>
      </c>
      <c r="E6540" s="205" t="s">
        <v>315</v>
      </c>
      <c r="F6540" s="203">
        <v>90</v>
      </c>
      <c r="G6540" s="205" t="s">
        <v>6453</v>
      </c>
      <c r="H6540" s="205" t="s">
        <v>359</v>
      </c>
      <c r="I6540" s="205" t="s">
        <v>349</v>
      </c>
      <c r="J6540" s="205" t="s">
        <v>359</v>
      </c>
    </row>
    <row r="6541" spans="2:10" x14ac:dyDescent="0.2">
      <c r="B6541" s="203">
        <v>2015</v>
      </c>
      <c r="C6541" s="204">
        <v>4733763.74</v>
      </c>
      <c r="D6541" s="205" t="s">
        <v>306</v>
      </c>
      <c r="E6541" s="205" t="s">
        <v>315</v>
      </c>
      <c r="F6541" s="203">
        <v>90</v>
      </c>
      <c r="G6541" s="205" t="s">
        <v>6453</v>
      </c>
      <c r="H6541" s="205" t="s">
        <v>104</v>
      </c>
      <c r="I6541" s="205" t="s">
        <v>104</v>
      </c>
      <c r="J6541" s="205" t="s">
        <v>104</v>
      </c>
    </row>
    <row r="6542" spans="2:10" x14ac:dyDescent="0.2">
      <c r="B6542" s="203">
        <v>2015</v>
      </c>
      <c r="C6542" s="204">
        <v>0</v>
      </c>
      <c r="D6542" s="205" t="s">
        <v>306</v>
      </c>
      <c r="E6542" s="205" t="s">
        <v>315</v>
      </c>
      <c r="F6542" s="203">
        <v>90</v>
      </c>
      <c r="G6542" s="205" t="s">
        <v>6453</v>
      </c>
      <c r="H6542" s="205" t="s">
        <v>104</v>
      </c>
      <c r="I6542" s="205" t="s">
        <v>349</v>
      </c>
      <c r="J6542" s="205" t="s">
        <v>104</v>
      </c>
    </row>
    <row r="6543" spans="2:10" x14ac:dyDescent="0.2">
      <c r="B6543" s="203">
        <v>2015</v>
      </c>
      <c r="C6543" s="204">
        <v>0</v>
      </c>
      <c r="D6543" s="205" t="s">
        <v>306</v>
      </c>
      <c r="E6543" s="205" t="s">
        <v>315</v>
      </c>
      <c r="F6543" s="203">
        <v>90</v>
      </c>
      <c r="G6543" s="205" t="s">
        <v>6453</v>
      </c>
      <c r="H6543" s="205" t="s">
        <v>108</v>
      </c>
      <c r="I6543" s="205" t="s">
        <v>349</v>
      </c>
      <c r="J6543" s="205" t="s">
        <v>108</v>
      </c>
    </row>
    <row r="6544" spans="2:10" x14ac:dyDescent="0.2">
      <c r="B6544" s="203">
        <v>2015</v>
      </c>
      <c r="C6544" s="204">
        <v>428746050.47000003</v>
      </c>
      <c r="D6544" s="205" t="s">
        <v>306</v>
      </c>
      <c r="E6544" s="205" t="s">
        <v>315</v>
      </c>
      <c r="F6544" s="203">
        <v>90</v>
      </c>
      <c r="G6544" s="205" t="s">
        <v>6453</v>
      </c>
      <c r="H6544" s="205" t="s">
        <v>110</v>
      </c>
      <c r="I6544" s="205" t="s">
        <v>518</v>
      </c>
      <c r="J6544" s="205" t="s">
        <v>518</v>
      </c>
    </row>
    <row r="6545" spans="2:10" x14ac:dyDescent="0.2">
      <c r="B6545" s="203">
        <v>2015</v>
      </c>
      <c r="C6545" s="204">
        <v>100198</v>
      </c>
      <c r="D6545" s="205" t="s">
        <v>306</v>
      </c>
      <c r="E6545" s="205" t="s">
        <v>315</v>
      </c>
      <c r="F6545" s="203">
        <v>90</v>
      </c>
      <c r="G6545" s="205" t="s">
        <v>6453</v>
      </c>
      <c r="H6545" s="205" t="s">
        <v>110</v>
      </c>
      <c r="I6545" s="205" t="s">
        <v>519</v>
      </c>
      <c r="J6545" s="205" t="s">
        <v>519</v>
      </c>
    </row>
    <row r="6546" spans="2:10" x14ac:dyDescent="0.2">
      <c r="B6546" s="203">
        <v>2015</v>
      </c>
      <c r="C6546" s="204">
        <v>0</v>
      </c>
      <c r="D6546" s="205" t="s">
        <v>306</v>
      </c>
      <c r="E6546" s="205" t="s">
        <v>315</v>
      </c>
      <c r="F6546" s="203">
        <v>90</v>
      </c>
      <c r="G6546" s="205" t="s">
        <v>6453</v>
      </c>
      <c r="H6546" s="205" t="s">
        <v>110</v>
      </c>
      <c r="I6546" s="205" t="s">
        <v>349</v>
      </c>
      <c r="J6546" s="205" t="s">
        <v>110</v>
      </c>
    </row>
    <row r="6547" spans="2:10" x14ac:dyDescent="0.2">
      <c r="B6547" s="203">
        <v>2015</v>
      </c>
      <c r="C6547" s="204">
        <v>3706133.22</v>
      </c>
      <c r="D6547" s="205" t="s">
        <v>306</v>
      </c>
      <c r="E6547" s="205" t="s">
        <v>315</v>
      </c>
      <c r="F6547" s="203">
        <v>90</v>
      </c>
      <c r="G6547" s="205" t="s">
        <v>6453</v>
      </c>
      <c r="H6547" s="205" t="s">
        <v>317</v>
      </c>
      <c r="I6547" s="205" t="s">
        <v>320</v>
      </c>
      <c r="J6547" s="205" t="s">
        <v>320</v>
      </c>
    </row>
    <row r="6548" spans="2:10" x14ac:dyDescent="0.2">
      <c r="B6548" s="203">
        <v>2015</v>
      </c>
      <c r="C6548" s="204">
        <v>290316.12</v>
      </c>
      <c r="D6548" s="205" t="s">
        <v>306</v>
      </c>
      <c r="E6548" s="205" t="s">
        <v>315</v>
      </c>
      <c r="F6548" s="203">
        <v>90</v>
      </c>
      <c r="G6548" s="205" t="s">
        <v>6453</v>
      </c>
      <c r="H6548" s="205" t="s">
        <v>317</v>
      </c>
      <c r="I6548" s="205" t="s">
        <v>321</v>
      </c>
      <c r="J6548" s="205" t="s">
        <v>321</v>
      </c>
    </row>
    <row r="6549" spans="2:10" x14ac:dyDescent="0.2">
      <c r="B6549" s="203">
        <v>2015</v>
      </c>
      <c r="C6549" s="204">
        <v>25000</v>
      </c>
      <c r="D6549" s="205" t="s">
        <v>306</v>
      </c>
      <c r="E6549" s="205" t="s">
        <v>315</v>
      </c>
      <c r="F6549" s="203">
        <v>90</v>
      </c>
      <c r="G6549" s="205" t="s">
        <v>6453</v>
      </c>
      <c r="H6549" s="205" t="s">
        <v>317</v>
      </c>
      <c r="I6549" s="205" t="s">
        <v>322</v>
      </c>
      <c r="J6549" s="205" t="s">
        <v>322</v>
      </c>
    </row>
    <row r="6550" spans="2:10" x14ac:dyDescent="0.2">
      <c r="B6550" s="203">
        <v>2015</v>
      </c>
      <c r="C6550" s="204">
        <v>19080569.010000002</v>
      </c>
      <c r="D6550" s="205" t="s">
        <v>306</v>
      </c>
      <c r="E6550" s="205" t="s">
        <v>315</v>
      </c>
      <c r="F6550" s="203">
        <v>90</v>
      </c>
      <c r="G6550" s="205" t="s">
        <v>6453</v>
      </c>
      <c r="H6550" s="205" t="s">
        <v>317</v>
      </c>
      <c r="I6550" s="205" t="s">
        <v>323</v>
      </c>
      <c r="J6550" s="205" t="s">
        <v>323</v>
      </c>
    </row>
    <row r="6551" spans="2:10" x14ac:dyDescent="0.2">
      <c r="B6551" s="203">
        <v>2015</v>
      </c>
      <c r="C6551" s="204">
        <v>199627642.13</v>
      </c>
      <c r="D6551" s="205" t="s">
        <v>306</v>
      </c>
      <c r="E6551" s="205" t="s">
        <v>315</v>
      </c>
      <c r="F6551" s="203">
        <v>90</v>
      </c>
      <c r="G6551" s="205" t="s">
        <v>6453</v>
      </c>
      <c r="H6551" s="205" t="s">
        <v>317</v>
      </c>
      <c r="I6551" s="205" t="s">
        <v>324</v>
      </c>
      <c r="J6551" s="205" t="s">
        <v>324</v>
      </c>
    </row>
    <row r="6552" spans="2:10" x14ac:dyDescent="0.2">
      <c r="B6552" s="203">
        <v>2015</v>
      </c>
      <c r="C6552" s="204">
        <v>7164214.71</v>
      </c>
      <c r="D6552" s="205" t="s">
        <v>306</v>
      </c>
      <c r="E6552" s="205" t="s">
        <v>315</v>
      </c>
      <c r="F6552" s="203">
        <v>90</v>
      </c>
      <c r="G6552" s="205" t="s">
        <v>6453</v>
      </c>
      <c r="H6552" s="205" t="s">
        <v>317</v>
      </c>
      <c r="I6552" s="205" t="s">
        <v>325</v>
      </c>
      <c r="J6552" s="205" t="s">
        <v>325</v>
      </c>
    </row>
    <row r="6553" spans="2:10" x14ac:dyDescent="0.2">
      <c r="B6553" s="203">
        <v>2015</v>
      </c>
      <c r="C6553" s="204">
        <v>6267129.2599999998</v>
      </c>
      <c r="D6553" s="205" t="s">
        <v>306</v>
      </c>
      <c r="E6553" s="205" t="s">
        <v>315</v>
      </c>
      <c r="F6553" s="203">
        <v>90</v>
      </c>
      <c r="G6553" s="205" t="s">
        <v>6453</v>
      </c>
      <c r="H6553" s="205" t="s">
        <v>317</v>
      </c>
      <c r="I6553" s="205" t="s">
        <v>326</v>
      </c>
      <c r="J6553" s="205" t="s">
        <v>326</v>
      </c>
    </row>
    <row r="6554" spans="2:10" x14ac:dyDescent="0.2">
      <c r="B6554" s="203">
        <v>2015</v>
      </c>
      <c r="C6554" s="204">
        <v>34688055.350000001</v>
      </c>
      <c r="D6554" s="205" t="s">
        <v>306</v>
      </c>
      <c r="E6554" s="205" t="s">
        <v>315</v>
      </c>
      <c r="F6554" s="203">
        <v>90</v>
      </c>
      <c r="G6554" s="205" t="s">
        <v>6453</v>
      </c>
      <c r="H6554" s="205" t="s">
        <v>317</v>
      </c>
      <c r="I6554" s="205" t="s">
        <v>327</v>
      </c>
      <c r="J6554" s="205" t="s">
        <v>327</v>
      </c>
    </row>
    <row r="6555" spans="2:10" x14ac:dyDescent="0.2">
      <c r="B6555" s="203">
        <v>2015</v>
      </c>
      <c r="C6555" s="204">
        <v>302486.89</v>
      </c>
      <c r="D6555" s="205" t="s">
        <v>306</v>
      </c>
      <c r="E6555" s="205" t="s">
        <v>315</v>
      </c>
      <c r="F6555" s="203">
        <v>90</v>
      </c>
      <c r="G6555" s="205" t="s">
        <v>6453</v>
      </c>
      <c r="H6555" s="205" t="s">
        <v>317</v>
      </c>
      <c r="I6555" s="205" t="s">
        <v>512</v>
      </c>
      <c r="J6555" s="205" t="s">
        <v>512</v>
      </c>
    </row>
    <row r="6556" spans="2:10" x14ac:dyDescent="0.2">
      <c r="B6556" s="203">
        <v>2015</v>
      </c>
      <c r="C6556" s="204">
        <v>707922.53</v>
      </c>
      <c r="D6556" s="205" t="s">
        <v>306</v>
      </c>
      <c r="E6556" s="205" t="s">
        <v>315</v>
      </c>
      <c r="F6556" s="203">
        <v>90</v>
      </c>
      <c r="G6556" s="205" t="s">
        <v>6453</v>
      </c>
      <c r="H6556" s="205" t="s">
        <v>317</v>
      </c>
      <c r="I6556" s="205" t="s">
        <v>328</v>
      </c>
      <c r="J6556" s="205" t="s">
        <v>328</v>
      </c>
    </row>
    <row r="6557" spans="2:10" x14ac:dyDescent="0.2">
      <c r="B6557" s="203">
        <v>2015</v>
      </c>
      <c r="C6557" s="204">
        <v>776750.58</v>
      </c>
      <c r="D6557" s="205" t="s">
        <v>306</v>
      </c>
      <c r="E6557" s="205" t="s">
        <v>315</v>
      </c>
      <c r="F6557" s="203">
        <v>90</v>
      </c>
      <c r="G6557" s="205" t="s">
        <v>6453</v>
      </c>
      <c r="H6557" s="205" t="s">
        <v>317</v>
      </c>
      <c r="I6557" s="205" t="s">
        <v>329</v>
      </c>
      <c r="J6557" s="205" t="s">
        <v>329</v>
      </c>
    </row>
    <row r="6558" spans="2:10" x14ac:dyDescent="0.2">
      <c r="B6558" s="203">
        <v>2015</v>
      </c>
      <c r="C6558" s="204">
        <v>339391.82</v>
      </c>
      <c r="D6558" s="205" t="s">
        <v>306</v>
      </c>
      <c r="E6558" s="205" t="s">
        <v>315</v>
      </c>
      <c r="F6558" s="203">
        <v>90</v>
      </c>
      <c r="G6558" s="205" t="s">
        <v>6453</v>
      </c>
      <c r="H6558" s="205" t="s">
        <v>317</v>
      </c>
      <c r="I6558" s="205" t="s">
        <v>330</v>
      </c>
      <c r="J6558" s="205" t="s">
        <v>330</v>
      </c>
    </row>
    <row r="6559" spans="2:10" x14ac:dyDescent="0.2">
      <c r="B6559" s="203">
        <v>2015</v>
      </c>
      <c r="C6559" s="204">
        <v>2494798.02</v>
      </c>
      <c r="D6559" s="205" t="s">
        <v>306</v>
      </c>
      <c r="E6559" s="205" t="s">
        <v>315</v>
      </c>
      <c r="F6559" s="203">
        <v>90</v>
      </c>
      <c r="G6559" s="205" t="s">
        <v>6453</v>
      </c>
      <c r="H6559" s="205" t="s">
        <v>317</v>
      </c>
      <c r="I6559" s="205" t="s">
        <v>331</v>
      </c>
      <c r="J6559" s="205" t="s">
        <v>331</v>
      </c>
    </row>
    <row r="6560" spans="2:10" x14ac:dyDescent="0.2">
      <c r="B6560" s="203">
        <v>2015</v>
      </c>
      <c r="C6560" s="204">
        <v>8870959.1799999997</v>
      </c>
      <c r="D6560" s="205" t="s">
        <v>306</v>
      </c>
      <c r="E6560" s="205" t="s">
        <v>315</v>
      </c>
      <c r="F6560" s="203">
        <v>90</v>
      </c>
      <c r="G6560" s="205" t="s">
        <v>6453</v>
      </c>
      <c r="H6560" s="205" t="s">
        <v>317</v>
      </c>
      <c r="I6560" s="205" t="s">
        <v>332</v>
      </c>
      <c r="J6560" s="205" t="s">
        <v>332</v>
      </c>
    </row>
    <row r="6561" spans="2:10" x14ac:dyDescent="0.2">
      <c r="B6561" s="203">
        <v>2015</v>
      </c>
      <c r="C6561" s="204">
        <v>377827.31</v>
      </c>
      <c r="D6561" s="205" t="s">
        <v>306</v>
      </c>
      <c r="E6561" s="205" t="s">
        <v>315</v>
      </c>
      <c r="F6561" s="203">
        <v>90</v>
      </c>
      <c r="G6561" s="205" t="s">
        <v>6453</v>
      </c>
      <c r="H6561" s="205" t="s">
        <v>317</v>
      </c>
      <c r="I6561" s="205" t="s">
        <v>362</v>
      </c>
      <c r="J6561" s="205" t="s">
        <v>362</v>
      </c>
    </row>
    <row r="6562" spans="2:10" x14ac:dyDescent="0.2">
      <c r="B6562" s="203">
        <v>2015</v>
      </c>
      <c r="C6562" s="204">
        <v>6446477.0499999998</v>
      </c>
      <c r="D6562" s="205" t="s">
        <v>306</v>
      </c>
      <c r="E6562" s="205" t="s">
        <v>315</v>
      </c>
      <c r="F6562" s="203">
        <v>90</v>
      </c>
      <c r="G6562" s="205" t="s">
        <v>6453</v>
      </c>
      <c r="H6562" s="205" t="s">
        <v>317</v>
      </c>
      <c r="I6562" s="205" t="s">
        <v>333</v>
      </c>
      <c r="J6562" s="205" t="s">
        <v>333</v>
      </c>
    </row>
    <row r="6563" spans="2:10" x14ac:dyDescent="0.2">
      <c r="B6563" s="203">
        <v>2015</v>
      </c>
      <c r="C6563" s="204">
        <v>124421222.3</v>
      </c>
      <c r="D6563" s="205" t="s">
        <v>306</v>
      </c>
      <c r="E6563" s="205" t="s">
        <v>315</v>
      </c>
      <c r="F6563" s="203">
        <v>90</v>
      </c>
      <c r="G6563" s="205" t="s">
        <v>6453</v>
      </c>
      <c r="H6563" s="205" t="s">
        <v>317</v>
      </c>
      <c r="I6563" s="205" t="s">
        <v>334</v>
      </c>
      <c r="J6563" s="205" t="s">
        <v>334</v>
      </c>
    </row>
    <row r="6564" spans="2:10" x14ac:dyDescent="0.2">
      <c r="B6564" s="203">
        <v>2015</v>
      </c>
      <c r="C6564" s="204">
        <v>13197</v>
      </c>
      <c r="D6564" s="205" t="s">
        <v>306</v>
      </c>
      <c r="E6564" s="205" t="s">
        <v>315</v>
      </c>
      <c r="F6564" s="203">
        <v>90</v>
      </c>
      <c r="G6564" s="205" t="s">
        <v>6453</v>
      </c>
      <c r="H6564" s="205" t="s">
        <v>317</v>
      </c>
      <c r="I6564" s="205" t="s">
        <v>495</v>
      </c>
      <c r="J6564" s="205" t="s">
        <v>495</v>
      </c>
    </row>
    <row r="6565" spans="2:10" x14ac:dyDescent="0.2">
      <c r="B6565" s="203">
        <v>2015</v>
      </c>
      <c r="C6565" s="204">
        <v>733755.68</v>
      </c>
      <c r="D6565" s="205" t="s">
        <v>306</v>
      </c>
      <c r="E6565" s="205" t="s">
        <v>315</v>
      </c>
      <c r="F6565" s="203">
        <v>90</v>
      </c>
      <c r="G6565" s="205" t="s">
        <v>6453</v>
      </c>
      <c r="H6565" s="205" t="s">
        <v>317</v>
      </c>
      <c r="I6565" s="205" t="s">
        <v>336</v>
      </c>
      <c r="J6565" s="205" t="s">
        <v>336</v>
      </c>
    </row>
    <row r="6566" spans="2:10" x14ac:dyDescent="0.2">
      <c r="B6566" s="203">
        <v>2015</v>
      </c>
      <c r="C6566" s="204">
        <v>10038888.67</v>
      </c>
      <c r="D6566" s="205" t="s">
        <v>306</v>
      </c>
      <c r="E6566" s="205" t="s">
        <v>315</v>
      </c>
      <c r="F6566" s="203">
        <v>90</v>
      </c>
      <c r="G6566" s="205" t="s">
        <v>6453</v>
      </c>
      <c r="H6566" s="205" t="s">
        <v>317</v>
      </c>
      <c r="I6566" s="205" t="s">
        <v>349</v>
      </c>
      <c r="J6566" s="205" t="s">
        <v>317</v>
      </c>
    </row>
    <row r="6567" spans="2:10" x14ac:dyDescent="0.2">
      <c r="B6567" s="203">
        <v>2015</v>
      </c>
      <c r="C6567" s="204">
        <v>4510586</v>
      </c>
      <c r="D6567" s="205" t="s">
        <v>306</v>
      </c>
      <c r="E6567" s="205" t="s">
        <v>315</v>
      </c>
      <c r="F6567" s="203">
        <v>90</v>
      </c>
      <c r="G6567" s="205" t="s">
        <v>6453</v>
      </c>
      <c r="H6567" s="205" t="s">
        <v>317</v>
      </c>
      <c r="I6567" s="205" t="s">
        <v>337</v>
      </c>
      <c r="J6567" s="205" t="s">
        <v>337</v>
      </c>
    </row>
    <row r="6568" spans="2:10" x14ac:dyDescent="0.2">
      <c r="B6568" s="203">
        <v>2015</v>
      </c>
      <c r="C6568" s="204">
        <v>220109931.16</v>
      </c>
      <c r="D6568" s="205" t="s">
        <v>306</v>
      </c>
      <c r="E6568" s="205" t="s">
        <v>315</v>
      </c>
      <c r="F6568" s="203">
        <v>90</v>
      </c>
      <c r="G6568" s="205" t="s">
        <v>6453</v>
      </c>
      <c r="H6568" s="205" t="s">
        <v>317</v>
      </c>
      <c r="I6568" s="205" t="s">
        <v>338</v>
      </c>
      <c r="J6568" s="205" t="s">
        <v>338</v>
      </c>
    </row>
    <row r="6569" spans="2:10" x14ac:dyDescent="0.2">
      <c r="B6569" s="203">
        <v>2015</v>
      </c>
      <c r="C6569" s="204">
        <v>1682391.35</v>
      </c>
      <c r="D6569" s="205" t="s">
        <v>306</v>
      </c>
      <c r="E6569" s="205" t="s">
        <v>315</v>
      </c>
      <c r="F6569" s="203">
        <v>90</v>
      </c>
      <c r="G6569" s="205" t="s">
        <v>6453</v>
      </c>
      <c r="H6569" s="205" t="s">
        <v>115</v>
      </c>
      <c r="I6569" s="205" t="s">
        <v>118</v>
      </c>
      <c r="J6569" s="205" t="s">
        <v>118</v>
      </c>
    </row>
    <row r="6570" spans="2:10" x14ac:dyDescent="0.2">
      <c r="B6570" s="203">
        <v>2015</v>
      </c>
      <c r="C6570" s="204">
        <v>87768.05</v>
      </c>
      <c r="D6570" s="205" t="s">
        <v>306</v>
      </c>
      <c r="E6570" s="205" t="s">
        <v>315</v>
      </c>
      <c r="F6570" s="203">
        <v>90</v>
      </c>
      <c r="G6570" s="205" t="s">
        <v>6453</v>
      </c>
      <c r="H6570" s="205" t="s">
        <v>115</v>
      </c>
      <c r="I6570" s="205" t="s">
        <v>394</v>
      </c>
      <c r="J6570" s="205" t="s">
        <v>394</v>
      </c>
    </row>
    <row r="6571" spans="2:10" x14ac:dyDescent="0.2">
      <c r="B6571" s="203">
        <v>2015</v>
      </c>
      <c r="C6571" s="204">
        <v>0</v>
      </c>
      <c r="D6571" s="205" t="s">
        <v>306</v>
      </c>
      <c r="E6571" s="205" t="s">
        <v>315</v>
      </c>
      <c r="F6571" s="203">
        <v>90</v>
      </c>
      <c r="G6571" s="205" t="s">
        <v>6453</v>
      </c>
      <c r="H6571" s="205" t="s">
        <v>115</v>
      </c>
      <c r="I6571" s="205" t="s">
        <v>349</v>
      </c>
      <c r="J6571" s="205" t="s">
        <v>115</v>
      </c>
    </row>
    <row r="6572" spans="2:10" x14ac:dyDescent="0.2">
      <c r="B6572" s="203">
        <v>2015</v>
      </c>
      <c r="C6572" s="204">
        <v>303.39</v>
      </c>
      <c r="D6572" s="205" t="s">
        <v>306</v>
      </c>
      <c r="E6572" s="205" t="s">
        <v>315</v>
      </c>
      <c r="F6572" s="203">
        <v>90</v>
      </c>
      <c r="G6572" s="205" t="s">
        <v>6453</v>
      </c>
      <c r="H6572" s="205" t="s">
        <v>123</v>
      </c>
      <c r="I6572" s="205" t="s">
        <v>130</v>
      </c>
      <c r="J6572" s="205" t="s">
        <v>130</v>
      </c>
    </row>
    <row r="6573" spans="2:10" x14ac:dyDescent="0.2">
      <c r="B6573" s="203">
        <v>2015</v>
      </c>
      <c r="C6573" s="204">
        <v>213658</v>
      </c>
      <c r="D6573" s="205" t="s">
        <v>306</v>
      </c>
      <c r="E6573" s="205" t="s">
        <v>315</v>
      </c>
      <c r="F6573" s="203">
        <v>90</v>
      </c>
      <c r="G6573" s="205" t="s">
        <v>6453</v>
      </c>
      <c r="H6573" s="205" t="s">
        <v>123</v>
      </c>
      <c r="I6573" s="205" t="s">
        <v>138</v>
      </c>
      <c r="J6573" s="205" t="s">
        <v>138</v>
      </c>
    </row>
    <row r="6574" spans="2:10" x14ac:dyDescent="0.2">
      <c r="B6574" s="203">
        <v>2015</v>
      </c>
      <c r="C6574" s="204">
        <v>5015.5</v>
      </c>
      <c r="D6574" s="205" t="s">
        <v>306</v>
      </c>
      <c r="E6574" s="205" t="s">
        <v>315</v>
      </c>
      <c r="F6574" s="203">
        <v>90</v>
      </c>
      <c r="G6574" s="205" t="s">
        <v>6453</v>
      </c>
      <c r="H6574" s="205" t="s">
        <v>123</v>
      </c>
      <c r="I6574" s="205" t="s">
        <v>140</v>
      </c>
      <c r="J6574" s="205" t="s">
        <v>140</v>
      </c>
    </row>
    <row r="6575" spans="2:10" x14ac:dyDescent="0.2">
      <c r="B6575" s="203">
        <v>2015</v>
      </c>
      <c r="C6575" s="204">
        <v>259.8</v>
      </c>
      <c r="D6575" s="205" t="s">
        <v>306</v>
      </c>
      <c r="E6575" s="205" t="s">
        <v>315</v>
      </c>
      <c r="F6575" s="203">
        <v>90</v>
      </c>
      <c r="G6575" s="205" t="s">
        <v>6453</v>
      </c>
      <c r="H6575" s="205" t="s">
        <v>123</v>
      </c>
      <c r="I6575" s="205" t="s">
        <v>141</v>
      </c>
      <c r="J6575" s="205" t="s">
        <v>141</v>
      </c>
    </row>
    <row r="6576" spans="2:10" x14ac:dyDescent="0.2">
      <c r="B6576" s="203">
        <v>2015</v>
      </c>
      <c r="C6576" s="204">
        <v>900</v>
      </c>
      <c r="D6576" s="205" t="s">
        <v>306</v>
      </c>
      <c r="E6576" s="205" t="s">
        <v>315</v>
      </c>
      <c r="F6576" s="203">
        <v>90</v>
      </c>
      <c r="G6576" s="205" t="s">
        <v>6453</v>
      </c>
      <c r="H6576" s="205" t="s">
        <v>123</v>
      </c>
      <c r="I6576" s="205" t="s">
        <v>142</v>
      </c>
      <c r="J6576" s="205" t="s">
        <v>142</v>
      </c>
    </row>
    <row r="6577" spans="2:10" x14ac:dyDescent="0.2">
      <c r="B6577" s="203">
        <v>2015</v>
      </c>
      <c r="C6577" s="204">
        <v>13618.6</v>
      </c>
      <c r="D6577" s="205" t="s">
        <v>306</v>
      </c>
      <c r="E6577" s="205" t="s">
        <v>315</v>
      </c>
      <c r="F6577" s="203">
        <v>90</v>
      </c>
      <c r="G6577" s="205" t="s">
        <v>6453</v>
      </c>
      <c r="H6577" s="205" t="s">
        <v>123</v>
      </c>
      <c r="I6577" s="205" t="s">
        <v>148</v>
      </c>
      <c r="J6577" s="205" t="s">
        <v>148</v>
      </c>
    </row>
    <row r="6578" spans="2:10" x14ac:dyDescent="0.2">
      <c r="B6578" s="203">
        <v>2015</v>
      </c>
      <c r="C6578" s="204">
        <v>7955</v>
      </c>
      <c r="D6578" s="205" t="s">
        <v>306</v>
      </c>
      <c r="E6578" s="205" t="s">
        <v>315</v>
      </c>
      <c r="F6578" s="203">
        <v>90</v>
      </c>
      <c r="G6578" s="205" t="s">
        <v>6453</v>
      </c>
      <c r="H6578" s="205" t="s">
        <v>123</v>
      </c>
      <c r="I6578" s="205" t="s">
        <v>150</v>
      </c>
      <c r="J6578" s="205" t="s">
        <v>150</v>
      </c>
    </row>
    <row r="6579" spans="2:10" x14ac:dyDescent="0.2">
      <c r="B6579" s="203">
        <v>2015</v>
      </c>
      <c r="C6579" s="204">
        <v>0</v>
      </c>
      <c r="D6579" s="205" t="s">
        <v>306</v>
      </c>
      <c r="E6579" s="205" t="s">
        <v>315</v>
      </c>
      <c r="F6579" s="203">
        <v>90</v>
      </c>
      <c r="G6579" s="205" t="s">
        <v>6453</v>
      </c>
      <c r="H6579" s="205" t="s">
        <v>123</v>
      </c>
      <c r="I6579" s="205" t="s">
        <v>349</v>
      </c>
      <c r="J6579" s="205" t="s">
        <v>123</v>
      </c>
    </row>
    <row r="6580" spans="2:10" x14ac:dyDescent="0.2">
      <c r="B6580" s="203">
        <v>2015</v>
      </c>
      <c r="C6580" s="204">
        <v>23238849.390000001</v>
      </c>
      <c r="D6580" s="205" t="s">
        <v>306</v>
      </c>
      <c r="E6580" s="205" t="s">
        <v>315</v>
      </c>
      <c r="F6580" s="203">
        <v>90</v>
      </c>
      <c r="G6580" s="205" t="s">
        <v>6453</v>
      </c>
      <c r="H6580" s="205" t="s">
        <v>339</v>
      </c>
      <c r="I6580" s="205" t="s">
        <v>342</v>
      </c>
      <c r="J6580" s="205" t="s">
        <v>342</v>
      </c>
    </row>
    <row r="6581" spans="2:10" x14ac:dyDescent="0.2">
      <c r="B6581" s="203">
        <v>2015</v>
      </c>
      <c r="C6581" s="204">
        <v>14170914.619999999</v>
      </c>
      <c r="D6581" s="205" t="s">
        <v>306</v>
      </c>
      <c r="E6581" s="205" t="s">
        <v>315</v>
      </c>
      <c r="F6581" s="203">
        <v>90</v>
      </c>
      <c r="G6581" s="205" t="s">
        <v>6453</v>
      </c>
      <c r="H6581" s="205" t="s">
        <v>339</v>
      </c>
      <c r="I6581" s="205" t="s">
        <v>343</v>
      </c>
      <c r="J6581" s="205" t="s">
        <v>343</v>
      </c>
    </row>
    <row r="6582" spans="2:10" x14ac:dyDescent="0.2">
      <c r="B6582" s="203">
        <v>2015</v>
      </c>
      <c r="C6582" s="204">
        <v>369820233.11000001</v>
      </c>
      <c r="D6582" s="205" t="s">
        <v>306</v>
      </c>
      <c r="E6582" s="205" t="s">
        <v>315</v>
      </c>
      <c r="F6582" s="203">
        <v>90</v>
      </c>
      <c r="G6582" s="205" t="s">
        <v>6453</v>
      </c>
      <c r="H6582" s="205" t="s">
        <v>339</v>
      </c>
      <c r="I6582" s="205" t="s">
        <v>344</v>
      </c>
      <c r="J6582" s="205" t="s">
        <v>344</v>
      </c>
    </row>
    <row r="6583" spans="2:10" x14ac:dyDescent="0.2">
      <c r="B6583" s="203">
        <v>2015</v>
      </c>
      <c r="C6583" s="204">
        <v>428399410.47000003</v>
      </c>
      <c r="D6583" s="205" t="s">
        <v>306</v>
      </c>
      <c r="E6583" s="205" t="s">
        <v>315</v>
      </c>
      <c r="F6583" s="203">
        <v>90</v>
      </c>
      <c r="G6583" s="205" t="s">
        <v>6453</v>
      </c>
      <c r="H6583" s="205" t="s">
        <v>339</v>
      </c>
      <c r="I6583" s="205" t="s">
        <v>345</v>
      </c>
      <c r="J6583" s="205" t="s">
        <v>345</v>
      </c>
    </row>
    <row r="6584" spans="2:10" x14ac:dyDescent="0.2">
      <c r="B6584" s="203">
        <v>2015</v>
      </c>
      <c r="C6584" s="204">
        <v>70560736.189999998</v>
      </c>
      <c r="D6584" s="205" t="s">
        <v>306</v>
      </c>
      <c r="E6584" s="205" t="s">
        <v>315</v>
      </c>
      <c r="F6584" s="203">
        <v>90</v>
      </c>
      <c r="G6584" s="205" t="s">
        <v>6453</v>
      </c>
      <c r="H6584" s="205" t="s">
        <v>339</v>
      </c>
      <c r="I6584" s="205" t="s">
        <v>513</v>
      </c>
      <c r="J6584" s="205" t="s">
        <v>513</v>
      </c>
    </row>
    <row r="6585" spans="2:10" x14ac:dyDescent="0.2">
      <c r="B6585" s="203">
        <v>2015</v>
      </c>
      <c r="C6585" s="204">
        <v>19200</v>
      </c>
      <c r="D6585" s="205" t="s">
        <v>306</v>
      </c>
      <c r="E6585" s="205" t="s">
        <v>315</v>
      </c>
      <c r="F6585" s="203">
        <v>90</v>
      </c>
      <c r="G6585" s="205" t="s">
        <v>6453</v>
      </c>
      <c r="H6585" s="205" t="s">
        <v>339</v>
      </c>
      <c r="I6585" s="205" t="s">
        <v>347</v>
      </c>
      <c r="J6585" s="205" t="s">
        <v>347</v>
      </c>
    </row>
    <row r="6586" spans="2:10" x14ac:dyDescent="0.2">
      <c r="B6586" s="203">
        <v>2015</v>
      </c>
      <c r="C6586" s="204">
        <v>1904364.02</v>
      </c>
      <c r="D6586" s="205" t="s">
        <v>306</v>
      </c>
      <c r="E6586" s="205" t="s">
        <v>315</v>
      </c>
      <c r="F6586" s="203">
        <v>90</v>
      </c>
      <c r="G6586" s="205" t="s">
        <v>6453</v>
      </c>
      <c r="H6586" s="205" t="s">
        <v>339</v>
      </c>
      <c r="I6586" s="205" t="s">
        <v>403</v>
      </c>
      <c r="J6586" s="205" t="s">
        <v>403</v>
      </c>
    </row>
    <row r="6587" spans="2:10" x14ac:dyDescent="0.2">
      <c r="B6587" s="203">
        <v>2015</v>
      </c>
      <c r="C6587" s="204">
        <v>869025.7</v>
      </c>
      <c r="D6587" s="205" t="s">
        <v>306</v>
      </c>
      <c r="E6587" s="205" t="s">
        <v>315</v>
      </c>
      <c r="F6587" s="203">
        <v>90</v>
      </c>
      <c r="G6587" s="205" t="s">
        <v>6453</v>
      </c>
      <c r="H6587" s="205" t="s">
        <v>339</v>
      </c>
      <c r="I6587" s="205" t="s">
        <v>348</v>
      </c>
      <c r="J6587" s="205" t="s">
        <v>348</v>
      </c>
    </row>
    <row r="6588" spans="2:10" x14ac:dyDescent="0.2">
      <c r="B6588" s="203">
        <v>2015</v>
      </c>
      <c r="C6588" s="204">
        <v>20448481.23</v>
      </c>
      <c r="D6588" s="205" t="s">
        <v>306</v>
      </c>
      <c r="E6588" s="205" t="s">
        <v>315</v>
      </c>
      <c r="F6588" s="203">
        <v>90</v>
      </c>
      <c r="G6588" s="205" t="s">
        <v>6453</v>
      </c>
      <c r="H6588" s="205" t="s">
        <v>339</v>
      </c>
      <c r="I6588" s="205" t="s">
        <v>404</v>
      </c>
      <c r="J6588" s="205" t="s">
        <v>404</v>
      </c>
    </row>
    <row r="6589" spans="2:10" x14ac:dyDescent="0.2">
      <c r="B6589" s="203">
        <v>2015</v>
      </c>
      <c r="C6589" s="204">
        <v>33567.33</v>
      </c>
      <c r="D6589" s="205" t="s">
        <v>306</v>
      </c>
      <c r="E6589" s="205" t="s">
        <v>315</v>
      </c>
      <c r="F6589" s="203">
        <v>90</v>
      </c>
      <c r="G6589" s="205" t="s">
        <v>6453</v>
      </c>
      <c r="H6589" s="205" t="s">
        <v>339</v>
      </c>
      <c r="I6589" s="205" t="s">
        <v>376</v>
      </c>
      <c r="J6589" s="205" t="s">
        <v>376</v>
      </c>
    </row>
    <row r="6590" spans="2:10" x14ac:dyDescent="0.2">
      <c r="B6590" s="203">
        <v>2015</v>
      </c>
      <c r="C6590" s="204">
        <v>410591.95</v>
      </c>
      <c r="D6590" s="205" t="s">
        <v>306</v>
      </c>
      <c r="E6590" s="205" t="s">
        <v>315</v>
      </c>
      <c r="F6590" s="203">
        <v>90</v>
      </c>
      <c r="G6590" s="205" t="s">
        <v>6453</v>
      </c>
      <c r="H6590" s="205" t="s">
        <v>339</v>
      </c>
      <c r="I6590" s="205" t="s">
        <v>349</v>
      </c>
      <c r="J6590" s="205" t="s">
        <v>339</v>
      </c>
    </row>
    <row r="6591" spans="2:10" x14ac:dyDescent="0.2">
      <c r="B6591" s="203">
        <v>2015</v>
      </c>
      <c r="C6591" s="204">
        <v>2380</v>
      </c>
      <c r="D6591" s="205" t="s">
        <v>306</v>
      </c>
      <c r="E6591" s="205" t="s">
        <v>315</v>
      </c>
      <c r="F6591" s="203">
        <v>90</v>
      </c>
      <c r="G6591" s="205" t="s">
        <v>6453</v>
      </c>
      <c r="H6591" s="205" t="s">
        <v>158</v>
      </c>
      <c r="I6591" s="205" t="s">
        <v>158</v>
      </c>
      <c r="J6591" s="205" t="s">
        <v>158</v>
      </c>
    </row>
    <row r="6592" spans="2:10" x14ac:dyDescent="0.2">
      <c r="B6592" s="203">
        <v>2015</v>
      </c>
      <c r="C6592" s="204">
        <v>0</v>
      </c>
      <c r="D6592" s="205" t="s">
        <v>306</v>
      </c>
      <c r="E6592" s="205" t="s">
        <v>315</v>
      </c>
      <c r="F6592" s="203">
        <v>90</v>
      </c>
      <c r="G6592" s="205" t="s">
        <v>6453</v>
      </c>
      <c r="H6592" s="205" t="s">
        <v>158</v>
      </c>
      <c r="I6592" s="205" t="s">
        <v>349</v>
      </c>
      <c r="J6592" s="205" t="s">
        <v>158</v>
      </c>
    </row>
    <row r="6593" spans="2:10" x14ac:dyDescent="0.2">
      <c r="B6593" s="203">
        <v>2015</v>
      </c>
      <c r="C6593" s="204">
        <v>10617205.949999999</v>
      </c>
      <c r="D6593" s="205" t="s">
        <v>306</v>
      </c>
      <c r="E6593" s="205" t="s">
        <v>315</v>
      </c>
      <c r="F6593" s="203">
        <v>90</v>
      </c>
      <c r="G6593" s="205" t="s">
        <v>6453</v>
      </c>
      <c r="H6593" s="205" t="s">
        <v>194</v>
      </c>
      <c r="I6593" s="205" t="s">
        <v>460</v>
      </c>
      <c r="J6593" s="205" t="s">
        <v>460</v>
      </c>
    </row>
    <row r="6594" spans="2:10" x14ac:dyDescent="0.2">
      <c r="B6594" s="203">
        <v>2015</v>
      </c>
      <c r="C6594" s="204">
        <v>15160968.359999999</v>
      </c>
      <c r="D6594" s="205" t="s">
        <v>306</v>
      </c>
      <c r="E6594" s="205" t="s">
        <v>315</v>
      </c>
      <c r="F6594" s="203">
        <v>90</v>
      </c>
      <c r="G6594" s="205" t="s">
        <v>6453</v>
      </c>
      <c r="H6594" s="205" t="s">
        <v>194</v>
      </c>
      <c r="I6594" s="205" t="s">
        <v>205</v>
      </c>
      <c r="J6594" s="205" t="s">
        <v>205</v>
      </c>
    </row>
    <row r="6595" spans="2:10" x14ac:dyDescent="0.2">
      <c r="B6595" s="203">
        <v>2015</v>
      </c>
      <c r="C6595" s="204">
        <v>4574637.7</v>
      </c>
      <c r="D6595" s="205" t="s">
        <v>306</v>
      </c>
      <c r="E6595" s="205" t="s">
        <v>315</v>
      </c>
      <c r="F6595" s="203">
        <v>90</v>
      </c>
      <c r="G6595" s="205" t="s">
        <v>6453</v>
      </c>
      <c r="H6595" s="205" t="s">
        <v>194</v>
      </c>
      <c r="I6595" s="205" t="s">
        <v>191</v>
      </c>
      <c r="J6595" s="205" t="s">
        <v>191</v>
      </c>
    </row>
    <row r="6596" spans="2:10" x14ac:dyDescent="0.2">
      <c r="B6596" s="203">
        <v>2015</v>
      </c>
      <c r="C6596" s="204">
        <v>101706.47</v>
      </c>
      <c r="D6596" s="205" t="s">
        <v>306</v>
      </c>
      <c r="E6596" s="205" t="s">
        <v>315</v>
      </c>
      <c r="F6596" s="203">
        <v>90</v>
      </c>
      <c r="G6596" s="205" t="s">
        <v>6453</v>
      </c>
      <c r="H6596" s="205" t="s">
        <v>194</v>
      </c>
      <c r="I6596" s="205" t="s">
        <v>192</v>
      </c>
      <c r="J6596" s="205" t="s">
        <v>192</v>
      </c>
    </row>
    <row r="6597" spans="2:10" x14ac:dyDescent="0.2">
      <c r="B6597" s="203">
        <v>2015</v>
      </c>
      <c r="C6597" s="204">
        <v>0</v>
      </c>
      <c r="D6597" s="205" t="s">
        <v>306</v>
      </c>
      <c r="E6597" s="205" t="s">
        <v>315</v>
      </c>
      <c r="F6597" s="203">
        <v>90</v>
      </c>
      <c r="G6597" s="205" t="s">
        <v>6453</v>
      </c>
      <c r="H6597" s="205" t="s">
        <v>194</v>
      </c>
      <c r="I6597" s="205" t="s">
        <v>349</v>
      </c>
      <c r="J6597" s="205" t="s">
        <v>194</v>
      </c>
    </row>
    <row r="6598" spans="2:10" x14ac:dyDescent="0.2">
      <c r="B6598" s="203">
        <v>2015</v>
      </c>
      <c r="C6598" s="204">
        <v>101433.59</v>
      </c>
      <c r="D6598" s="205" t="s">
        <v>306</v>
      </c>
      <c r="E6598" s="205" t="s">
        <v>315</v>
      </c>
      <c r="F6598" s="203">
        <v>90</v>
      </c>
      <c r="G6598" s="205" t="s">
        <v>6453</v>
      </c>
      <c r="H6598" s="205" t="s">
        <v>194</v>
      </c>
      <c r="I6598" s="205" t="s">
        <v>528</v>
      </c>
      <c r="J6598" s="205" t="s">
        <v>528</v>
      </c>
    </row>
    <row r="6599" spans="2:10" x14ac:dyDescent="0.2">
      <c r="B6599" s="203">
        <v>2015</v>
      </c>
      <c r="C6599" s="204">
        <v>5467695.8600000003</v>
      </c>
      <c r="D6599" s="205" t="s">
        <v>306</v>
      </c>
      <c r="E6599" s="205" t="s">
        <v>315</v>
      </c>
      <c r="F6599" s="203">
        <v>90</v>
      </c>
      <c r="G6599" s="205" t="s">
        <v>6453</v>
      </c>
      <c r="H6599" s="205" t="s">
        <v>194</v>
      </c>
      <c r="I6599" s="205" t="s">
        <v>420</v>
      </c>
      <c r="J6599" s="205" t="s">
        <v>420</v>
      </c>
    </row>
    <row r="6600" spans="2:10" x14ac:dyDescent="0.2">
      <c r="B6600" s="203">
        <v>2015</v>
      </c>
      <c r="C6600" s="204">
        <v>1198954.8600000001</v>
      </c>
      <c r="D6600" s="205" t="s">
        <v>306</v>
      </c>
      <c r="E6600" s="205" t="s">
        <v>315</v>
      </c>
      <c r="F6600" s="203">
        <v>90</v>
      </c>
      <c r="G6600" s="205" t="s">
        <v>6453</v>
      </c>
      <c r="H6600" s="205" t="s">
        <v>194</v>
      </c>
      <c r="I6600" s="205" t="s">
        <v>514</v>
      </c>
      <c r="J6600" s="205" t="s">
        <v>514</v>
      </c>
    </row>
    <row r="6601" spans="2:10" x14ac:dyDescent="0.2">
      <c r="B6601" s="203">
        <v>2015</v>
      </c>
      <c r="C6601" s="204">
        <v>20619023.379999999</v>
      </c>
      <c r="D6601" s="205" t="s">
        <v>306</v>
      </c>
      <c r="E6601" s="205" t="s">
        <v>315</v>
      </c>
      <c r="F6601" s="203">
        <v>90</v>
      </c>
      <c r="G6601" s="205" t="s">
        <v>6453</v>
      </c>
      <c r="H6601" s="205" t="s">
        <v>194</v>
      </c>
      <c r="I6601" s="205" t="s">
        <v>438</v>
      </c>
      <c r="J6601" s="205" t="s">
        <v>438</v>
      </c>
    </row>
    <row r="6602" spans="2:10" x14ac:dyDescent="0.2">
      <c r="B6602" s="203">
        <v>2015</v>
      </c>
      <c r="C6602" s="204">
        <v>1977634.69</v>
      </c>
      <c r="D6602" s="205" t="s">
        <v>306</v>
      </c>
      <c r="E6602" s="205" t="s">
        <v>315</v>
      </c>
      <c r="F6602" s="203">
        <v>90</v>
      </c>
      <c r="G6602" s="205" t="s">
        <v>6453</v>
      </c>
      <c r="H6602" s="205" t="s">
        <v>194</v>
      </c>
      <c r="I6602" s="205" t="s">
        <v>488</v>
      </c>
      <c r="J6602" s="205" t="s">
        <v>488</v>
      </c>
    </row>
    <row r="6603" spans="2:10" x14ac:dyDescent="0.2">
      <c r="B6603" s="203">
        <v>2015</v>
      </c>
      <c r="C6603" s="204">
        <v>0</v>
      </c>
      <c r="D6603" s="205" t="s">
        <v>306</v>
      </c>
      <c r="E6603" s="205" t="s">
        <v>315</v>
      </c>
      <c r="F6603" s="203">
        <v>90</v>
      </c>
      <c r="G6603" s="205" t="s">
        <v>6453</v>
      </c>
      <c r="H6603" s="205" t="s">
        <v>349</v>
      </c>
      <c r="I6603" s="205" t="s">
        <v>349</v>
      </c>
      <c r="J6603" s="205" t="s">
        <v>349</v>
      </c>
    </row>
    <row r="6604" spans="2:10" x14ac:dyDescent="0.2">
      <c r="B6604" s="203">
        <v>2015</v>
      </c>
      <c r="C6604" s="204">
        <v>55792.46</v>
      </c>
      <c r="D6604" s="205" t="s">
        <v>306</v>
      </c>
      <c r="E6604" s="205" t="s">
        <v>315</v>
      </c>
      <c r="F6604" s="203">
        <v>90</v>
      </c>
      <c r="G6604" s="205" t="s">
        <v>6453</v>
      </c>
      <c r="H6604" s="205" t="s">
        <v>236</v>
      </c>
      <c r="I6604" s="205" t="s">
        <v>357</v>
      </c>
      <c r="J6604" s="205" t="s">
        <v>357</v>
      </c>
    </row>
    <row r="6605" spans="2:10" x14ac:dyDescent="0.2">
      <c r="B6605" s="203">
        <v>2015</v>
      </c>
      <c r="C6605" s="204">
        <v>61963.51</v>
      </c>
      <c r="D6605" s="205" t="s">
        <v>306</v>
      </c>
      <c r="E6605" s="205" t="s">
        <v>315</v>
      </c>
      <c r="F6605" s="203">
        <v>90</v>
      </c>
      <c r="G6605" s="205" t="s">
        <v>6453</v>
      </c>
      <c r="H6605" s="205" t="s">
        <v>236</v>
      </c>
      <c r="I6605" s="205" t="s">
        <v>537</v>
      </c>
      <c r="J6605" s="205" t="s">
        <v>537</v>
      </c>
    </row>
    <row r="6606" spans="2:10" x14ac:dyDescent="0.2">
      <c r="B6606" s="203">
        <v>2015</v>
      </c>
      <c r="C6606" s="204">
        <v>0</v>
      </c>
      <c r="D6606" s="205" t="s">
        <v>306</v>
      </c>
      <c r="E6606" s="205" t="s">
        <v>315</v>
      </c>
      <c r="F6606" s="203">
        <v>90</v>
      </c>
      <c r="G6606" s="205" t="s">
        <v>6453</v>
      </c>
      <c r="H6606" s="205" t="s">
        <v>236</v>
      </c>
      <c r="I6606" s="205" t="s">
        <v>538</v>
      </c>
      <c r="J6606" s="205" t="s">
        <v>538</v>
      </c>
    </row>
    <row r="6607" spans="2:10" x14ac:dyDescent="0.2">
      <c r="B6607" s="203">
        <v>2015</v>
      </c>
      <c r="C6607" s="204">
        <v>0</v>
      </c>
      <c r="D6607" s="205" t="s">
        <v>306</v>
      </c>
      <c r="E6607" s="205" t="s">
        <v>315</v>
      </c>
      <c r="F6607" s="203">
        <v>90</v>
      </c>
      <c r="G6607" s="205" t="s">
        <v>6453</v>
      </c>
      <c r="H6607" s="205" t="s">
        <v>236</v>
      </c>
      <c r="I6607" s="205" t="s">
        <v>349</v>
      </c>
      <c r="J6607" s="205" t="s">
        <v>236</v>
      </c>
    </row>
    <row r="6608" spans="2:10" x14ac:dyDescent="0.2">
      <c r="B6608" s="203">
        <v>2015</v>
      </c>
      <c r="C6608" s="204">
        <v>0</v>
      </c>
      <c r="D6608" s="205" t="s">
        <v>306</v>
      </c>
      <c r="E6608" s="205" t="s">
        <v>315</v>
      </c>
      <c r="F6608" s="203">
        <v>91</v>
      </c>
      <c r="G6608" s="205" t="s">
        <v>6465</v>
      </c>
      <c r="H6608" s="205" t="s">
        <v>349</v>
      </c>
      <c r="I6608" s="205" t="s">
        <v>349</v>
      </c>
      <c r="J6608" s="205" t="s">
        <v>349</v>
      </c>
    </row>
    <row r="6609" spans="2:10" x14ac:dyDescent="0.2">
      <c r="B6609" s="203">
        <v>2015</v>
      </c>
      <c r="C6609" s="204">
        <v>0</v>
      </c>
      <c r="D6609" s="205" t="s">
        <v>306</v>
      </c>
      <c r="E6609" s="205" t="s">
        <v>315</v>
      </c>
      <c r="F6609" s="203">
        <v>99</v>
      </c>
      <c r="G6609" s="205" t="s">
        <v>439</v>
      </c>
      <c r="H6609" s="205" t="s">
        <v>349</v>
      </c>
      <c r="I6609" s="205" t="s">
        <v>349</v>
      </c>
      <c r="J6609" s="205" t="s">
        <v>349</v>
      </c>
    </row>
    <row r="6610" spans="2:10" x14ac:dyDescent="0.2">
      <c r="B6610" s="203">
        <v>2016</v>
      </c>
      <c r="C6610" s="204">
        <v>0</v>
      </c>
      <c r="D6610" s="205" t="s">
        <v>384</v>
      </c>
      <c r="E6610" s="205" t="s">
        <v>6448</v>
      </c>
      <c r="F6610" s="203">
        <v>99</v>
      </c>
      <c r="G6610" s="205" t="s">
        <v>439</v>
      </c>
      <c r="H6610" s="205" t="s">
        <v>349</v>
      </c>
      <c r="I6610" s="205" t="s">
        <v>349</v>
      </c>
      <c r="J6610" s="205" t="s">
        <v>349</v>
      </c>
    </row>
    <row r="6611" spans="2:10" x14ac:dyDescent="0.2">
      <c r="B6611" s="203">
        <v>2016</v>
      </c>
      <c r="C6611" s="204">
        <v>359126098.43000001</v>
      </c>
      <c r="D6611" s="205" t="s">
        <v>87</v>
      </c>
      <c r="E6611" s="205" t="s">
        <v>88</v>
      </c>
      <c r="F6611" s="203">
        <v>90</v>
      </c>
      <c r="G6611" s="205" t="s">
        <v>6453</v>
      </c>
      <c r="H6611" s="205" t="s">
        <v>89</v>
      </c>
      <c r="I6611" s="205" t="s">
        <v>90</v>
      </c>
      <c r="J6611" s="205" t="s">
        <v>90</v>
      </c>
    </row>
    <row r="6612" spans="2:10" x14ac:dyDescent="0.2">
      <c r="B6612" s="203">
        <v>2016</v>
      </c>
      <c r="C6612" s="204">
        <v>909437206.80999994</v>
      </c>
      <c r="D6612" s="205" t="s">
        <v>87</v>
      </c>
      <c r="E6612" s="205" t="s">
        <v>88</v>
      </c>
      <c r="F6612" s="203">
        <v>90</v>
      </c>
      <c r="G6612" s="205" t="s">
        <v>6453</v>
      </c>
      <c r="H6612" s="205" t="s">
        <v>89</v>
      </c>
      <c r="I6612" s="205" t="s">
        <v>91</v>
      </c>
      <c r="J6612" s="205" t="s">
        <v>91</v>
      </c>
    </row>
    <row r="6613" spans="2:10" x14ac:dyDescent="0.2">
      <c r="B6613" s="203">
        <v>2016</v>
      </c>
      <c r="C6613" s="204">
        <v>10437730.630000001</v>
      </c>
      <c r="D6613" s="205" t="s">
        <v>87</v>
      </c>
      <c r="E6613" s="205" t="s">
        <v>88</v>
      </c>
      <c r="F6613" s="203">
        <v>90</v>
      </c>
      <c r="G6613" s="205" t="s">
        <v>6453</v>
      </c>
      <c r="H6613" s="205" t="s">
        <v>89</v>
      </c>
      <c r="I6613" s="205" t="s">
        <v>580</v>
      </c>
      <c r="J6613" s="205" t="s">
        <v>580</v>
      </c>
    </row>
    <row r="6614" spans="2:10" x14ac:dyDescent="0.2">
      <c r="B6614" s="203">
        <v>2016</v>
      </c>
      <c r="C6614" s="204">
        <v>16316497.23</v>
      </c>
      <c r="D6614" s="205" t="s">
        <v>87</v>
      </c>
      <c r="E6614" s="205" t="s">
        <v>88</v>
      </c>
      <c r="F6614" s="203">
        <v>90</v>
      </c>
      <c r="G6614" s="205" t="s">
        <v>6453</v>
      </c>
      <c r="H6614" s="205" t="s">
        <v>89</v>
      </c>
      <c r="I6614" s="205" t="s">
        <v>496</v>
      </c>
      <c r="J6614" s="205" t="s">
        <v>496</v>
      </c>
    </row>
    <row r="6615" spans="2:10" x14ac:dyDescent="0.2">
      <c r="B6615" s="203">
        <v>2016</v>
      </c>
      <c r="C6615" s="204">
        <v>0</v>
      </c>
      <c r="D6615" s="205" t="s">
        <v>87</v>
      </c>
      <c r="E6615" s="205" t="s">
        <v>88</v>
      </c>
      <c r="F6615" s="203">
        <v>90</v>
      </c>
      <c r="G6615" s="205" t="s">
        <v>6453</v>
      </c>
      <c r="H6615" s="205" t="s">
        <v>89</v>
      </c>
      <c r="I6615" s="205" t="s">
        <v>349</v>
      </c>
      <c r="J6615" s="205" t="s">
        <v>89</v>
      </c>
    </row>
    <row r="6616" spans="2:10" x14ac:dyDescent="0.2">
      <c r="B6616" s="203">
        <v>2016</v>
      </c>
      <c r="C6616" s="204">
        <v>0</v>
      </c>
      <c r="D6616" s="205" t="s">
        <v>87</v>
      </c>
      <c r="E6616" s="205" t="s">
        <v>88</v>
      </c>
      <c r="F6616" s="203">
        <v>90</v>
      </c>
      <c r="G6616" s="205" t="s">
        <v>6453</v>
      </c>
      <c r="H6616" s="205" t="s">
        <v>92</v>
      </c>
      <c r="I6616" s="205" t="s">
        <v>93</v>
      </c>
      <c r="J6616" s="205" t="s">
        <v>93</v>
      </c>
    </row>
    <row r="6617" spans="2:10" x14ac:dyDescent="0.2">
      <c r="B6617" s="203">
        <v>2016</v>
      </c>
      <c r="C6617" s="204">
        <v>61415738.109999999</v>
      </c>
      <c r="D6617" s="205" t="s">
        <v>87</v>
      </c>
      <c r="E6617" s="205" t="s">
        <v>88</v>
      </c>
      <c r="F6617" s="203">
        <v>90</v>
      </c>
      <c r="G6617" s="205" t="s">
        <v>6453</v>
      </c>
      <c r="H6617" s="205" t="s">
        <v>92</v>
      </c>
      <c r="I6617" s="205" t="s">
        <v>94</v>
      </c>
      <c r="J6617" s="205" t="s">
        <v>94</v>
      </c>
    </row>
    <row r="6618" spans="2:10" x14ac:dyDescent="0.2">
      <c r="B6618" s="203">
        <v>2016</v>
      </c>
      <c r="C6618" s="204">
        <v>0</v>
      </c>
      <c r="D6618" s="205" t="s">
        <v>87</v>
      </c>
      <c r="E6618" s="205" t="s">
        <v>88</v>
      </c>
      <c r="F6618" s="203">
        <v>90</v>
      </c>
      <c r="G6618" s="205" t="s">
        <v>6453</v>
      </c>
      <c r="H6618" s="205" t="s">
        <v>92</v>
      </c>
      <c r="I6618" s="205" t="s">
        <v>349</v>
      </c>
      <c r="J6618" s="205" t="s">
        <v>92</v>
      </c>
    </row>
    <row r="6619" spans="2:10" x14ac:dyDescent="0.2">
      <c r="B6619" s="203">
        <v>2016</v>
      </c>
      <c r="C6619" s="204">
        <v>0</v>
      </c>
      <c r="D6619" s="205" t="s">
        <v>87</v>
      </c>
      <c r="E6619" s="205" t="s">
        <v>88</v>
      </c>
      <c r="F6619" s="203">
        <v>90</v>
      </c>
      <c r="G6619" s="205" t="s">
        <v>6453</v>
      </c>
      <c r="H6619" s="205" t="s">
        <v>349</v>
      </c>
      <c r="I6619" s="205" t="s">
        <v>349</v>
      </c>
      <c r="J6619" s="205" t="s">
        <v>349</v>
      </c>
    </row>
    <row r="6620" spans="2:10" x14ac:dyDescent="0.2">
      <c r="B6620" s="203">
        <v>2016</v>
      </c>
      <c r="C6620" s="204">
        <v>32300247.84</v>
      </c>
      <c r="D6620" s="205" t="s">
        <v>87</v>
      </c>
      <c r="E6620" s="205" t="s">
        <v>88</v>
      </c>
      <c r="F6620" s="203">
        <v>91</v>
      </c>
      <c r="G6620" s="205" t="s">
        <v>6465</v>
      </c>
      <c r="H6620" s="205" t="s">
        <v>89</v>
      </c>
      <c r="I6620" s="205" t="s">
        <v>579</v>
      </c>
      <c r="J6620" s="205" t="s">
        <v>579</v>
      </c>
    </row>
    <row r="6621" spans="2:10" x14ac:dyDescent="0.2">
      <c r="B6621" s="203">
        <v>2016</v>
      </c>
      <c r="C6621" s="204">
        <v>0</v>
      </c>
      <c r="D6621" s="205" t="s">
        <v>87</v>
      </c>
      <c r="E6621" s="205" t="s">
        <v>88</v>
      </c>
      <c r="F6621" s="203">
        <v>91</v>
      </c>
      <c r="G6621" s="205" t="s">
        <v>6465</v>
      </c>
      <c r="H6621" s="205" t="s">
        <v>89</v>
      </c>
      <c r="I6621" s="205" t="s">
        <v>349</v>
      </c>
      <c r="J6621" s="205" t="s">
        <v>89</v>
      </c>
    </row>
    <row r="6622" spans="2:10" x14ac:dyDescent="0.2">
      <c r="B6622" s="203">
        <v>2016</v>
      </c>
      <c r="C6622" s="204">
        <v>0</v>
      </c>
      <c r="D6622" s="205" t="s">
        <v>87</v>
      </c>
      <c r="E6622" s="205" t="s">
        <v>88</v>
      </c>
      <c r="F6622" s="203">
        <v>91</v>
      </c>
      <c r="G6622" s="205" t="s">
        <v>6465</v>
      </c>
      <c r="H6622" s="205" t="s">
        <v>349</v>
      </c>
      <c r="I6622" s="205" t="s">
        <v>349</v>
      </c>
      <c r="J6622" s="205" t="s">
        <v>349</v>
      </c>
    </row>
    <row r="6623" spans="2:10" x14ac:dyDescent="0.2">
      <c r="B6623" s="203">
        <v>2016</v>
      </c>
      <c r="C6623" s="204">
        <v>4517849.4000000004</v>
      </c>
      <c r="D6623" s="205" t="s">
        <v>87</v>
      </c>
      <c r="E6623" s="205" t="s">
        <v>95</v>
      </c>
      <c r="F6623" s="203">
        <v>20</v>
      </c>
      <c r="G6623" s="205" t="s">
        <v>6449</v>
      </c>
      <c r="H6623" s="205" t="s">
        <v>108</v>
      </c>
      <c r="I6623" s="205" t="s">
        <v>108</v>
      </c>
      <c r="J6623" s="205" t="s">
        <v>108</v>
      </c>
    </row>
    <row r="6624" spans="2:10" x14ac:dyDescent="0.2">
      <c r="B6624" s="203">
        <v>2016</v>
      </c>
      <c r="C6624" s="204">
        <v>0</v>
      </c>
      <c r="D6624" s="205" t="s">
        <v>87</v>
      </c>
      <c r="E6624" s="205" t="s">
        <v>95</v>
      </c>
      <c r="F6624" s="203">
        <v>20</v>
      </c>
      <c r="G6624" s="205" t="s">
        <v>6449</v>
      </c>
      <c r="H6624" s="205" t="s">
        <v>108</v>
      </c>
      <c r="I6624" s="205" t="s">
        <v>349</v>
      </c>
      <c r="J6624" s="205" t="s">
        <v>108</v>
      </c>
    </row>
    <row r="6625" spans="2:10" x14ac:dyDescent="0.2">
      <c r="B6625" s="203">
        <v>2016</v>
      </c>
      <c r="C6625" s="204">
        <v>19568056.530000001</v>
      </c>
      <c r="D6625" s="205" t="s">
        <v>87</v>
      </c>
      <c r="E6625" s="205" t="s">
        <v>95</v>
      </c>
      <c r="F6625" s="203">
        <v>20</v>
      </c>
      <c r="G6625" s="205" t="s">
        <v>6449</v>
      </c>
      <c r="H6625" s="205" t="s">
        <v>115</v>
      </c>
      <c r="I6625" s="205" t="s">
        <v>394</v>
      </c>
      <c r="J6625" s="205" t="s">
        <v>394</v>
      </c>
    </row>
    <row r="6626" spans="2:10" x14ac:dyDescent="0.2">
      <c r="B6626" s="203">
        <v>2016</v>
      </c>
      <c r="C6626" s="204">
        <v>0</v>
      </c>
      <c r="D6626" s="205" t="s">
        <v>87</v>
      </c>
      <c r="E6626" s="205" t="s">
        <v>95</v>
      </c>
      <c r="F6626" s="203">
        <v>20</v>
      </c>
      <c r="G6626" s="205" t="s">
        <v>6449</v>
      </c>
      <c r="H6626" s="205" t="s">
        <v>115</v>
      </c>
      <c r="I6626" s="205" t="s">
        <v>349</v>
      </c>
      <c r="J6626" s="205" t="s">
        <v>115</v>
      </c>
    </row>
    <row r="6627" spans="2:10" x14ac:dyDescent="0.2">
      <c r="B6627" s="203">
        <v>2016</v>
      </c>
      <c r="C6627" s="204">
        <v>0</v>
      </c>
      <c r="D6627" s="205" t="s">
        <v>87</v>
      </c>
      <c r="E6627" s="205" t="s">
        <v>95</v>
      </c>
      <c r="F6627" s="203">
        <v>20</v>
      </c>
      <c r="G6627" s="205" t="s">
        <v>6449</v>
      </c>
      <c r="H6627" s="205" t="s">
        <v>349</v>
      </c>
      <c r="I6627" s="205" t="s">
        <v>349</v>
      </c>
      <c r="J6627" s="205" t="s">
        <v>349</v>
      </c>
    </row>
    <row r="6628" spans="2:10" x14ac:dyDescent="0.2">
      <c r="B6628" s="203">
        <v>2016</v>
      </c>
      <c r="C6628" s="204">
        <v>246817899.30000001</v>
      </c>
      <c r="D6628" s="205" t="s">
        <v>87</v>
      </c>
      <c r="E6628" s="205" t="s">
        <v>95</v>
      </c>
      <c r="F6628" s="203">
        <v>40</v>
      </c>
      <c r="G6628" s="205" t="s">
        <v>6450</v>
      </c>
      <c r="H6628" s="205" t="s">
        <v>108</v>
      </c>
      <c r="I6628" s="205" t="s">
        <v>108</v>
      </c>
      <c r="J6628" s="205" t="s">
        <v>108</v>
      </c>
    </row>
    <row r="6629" spans="2:10" x14ac:dyDescent="0.2">
      <c r="B6629" s="203">
        <v>2016</v>
      </c>
      <c r="C6629" s="204">
        <v>0</v>
      </c>
      <c r="D6629" s="205" t="s">
        <v>87</v>
      </c>
      <c r="E6629" s="205" t="s">
        <v>95</v>
      </c>
      <c r="F6629" s="203">
        <v>40</v>
      </c>
      <c r="G6629" s="205" t="s">
        <v>6450</v>
      </c>
      <c r="H6629" s="205" t="s">
        <v>108</v>
      </c>
      <c r="I6629" s="205" t="s">
        <v>349</v>
      </c>
      <c r="J6629" s="205" t="s">
        <v>108</v>
      </c>
    </row>
    <row r="6630" spans="2:10" x14ac:dyDescent="0.2">
      <c r="B6630" s="203">
        <v>2016</v>
      </c>
      <c r="C6630" s="204">
        <v>310880431.35000002</v>
      </c>
      <c r="D6630" s="205" t="s">
        <v>87</v>
      </c>
      <c r="E6630" s="205" t="s">
        <v>95</v>
      </c>
      <c r="F6630" s="203">
        <v>40</v>
      </c>
      <c r="G6630" s="205" t="s">
        <v>6450</v>
      </c>
      <c r="H6630" s="205" t="s">
        <v>108</v>
      </c>
      <c r="I6630" s="205" t="s">
        <v>595</v>
      </c>
      <c r="J6630" s="205" t="s">
        <v>595</v>
      </c>
    </row>
    <row r="6631" spans="2:10" x14ac:dyDescent="0.2">
      <c r="B6631" s="203">
        <v>2016</v>
      </c>
      <c r="C6631" s="204">
        <v>42030033</v>
      </c>
      <c r="D6631" s="205" t="s">
        <v>87</v>
      </c>
      <c r="E6631" s="205" t="s">
        <v>95</v>
      </c>
      <c r="F6631" s="203">
        <v>40</v>
      </c>
      <c r="G6631" s="205" t="s">
        <v>6450</v>
      </c>
      <c r="H6631" s="205" t="s">
        <v>113</v>
      </c>
      <c r="I6631" s="205" t="s">
        <v>408</v>
      </c>
      <c r="J6631" s="205" t="s">
        <v>408</v>
      </c>
    </row>
    <row r="6632" spans="2:10" x14ac:dyDescent="0.2">
      <c r="B6632" s="203">
        <v>2016</v>
      </c>
      <c r="C6632" s="204">
        <v>10345216221.379999</v>
      </c>
      <c r="D6632" s="205" t="s">
        <v>87</v>
      </c>
      <c r="E6632" s="205" t="s">
        <v>95</v>
      </c>
      <c r="F6632" s="203">
        <v>40</v>
      </c>
      <c r="G6632" s="205" t="s">
        <v>6450</v>
      </c>
      <c r="H6632" s="205" t="s">
        <v>113</v>
      </c>
      <c r="I6632" s="205" t="s">
        <v>409</v>
      </c>
      <c r="J6632" s="205" t="s">
        <v>409</v>
      </c>
    </row>
    <row r="6633" spans="2:10" x14ac:dyDescent="0.2">
      <c r="B6633" s="203">
        <v>2016</v>
      </c>
      <c r="C6633" s="204">
        <v>127868995.59999999</v>
      </c>
      <c r="D6633" s="205" t="s">
        <v>87</v>
      </c>
      <c r="E6633" s="205" t="s">
        <v>95</v>
      </c>
      <c r="F6633" s="203">
        <v>40</v>
      </c>
      <c r="G6633" s="205" t="s">
        <v>6450</v>
      </c>
      <c r="H6633" s="205" t="s">
        <v>113</v>
      </c>
      <c r="I6633" s="205" t="s">
        <v>410</v>
      </c>
      <c r="J6633" s="205" t="s">
        <v>410</v>
      </c>
    </row>
    <row r="6634" spans="2:10" x14ac:dyDescent="0.2">
      <c r="B6634" s="203">
        <v>2016</v>
      </c>
      <c r="C6634" s="204">
        <v>2387117685.8400002</v>
      </c>
      <c r="D6634" s="205" t="s">
        <v>87</v>
      </c>
      <c r="E6634" s="205" t="s">
        <v>95</v>
      </c>
      <c r="F6634" s="203">
        <v>40</v>
      </c>
      <c r="G6634" s="205" t="s">
        <v>6450</v>
      </c>
      <c r="H6634" s="205" t="s">
        <v>113</v>
      </c>
      <c r="I6634" s="205" t="s">
        <v>411</v>
      </c>
      <c r="J6634" s="205" t="s">
        <v>411</v>
      </c>
    </row>
    <row r="6635" spans="2:10" x14ac:dyDescent="0.2">
      <c r="B6635" s="203">
        <v>2016</v>
      </c>
      <c r="C6635" s="204">
        <v>0</v>
      </c>
      <c r="D6635" s="205" t="s">
        <v>87</v>
      </c>
      <c r="E6635" s="205" t="s">
        <v>95</v>
      </c>
      <c r="F6635" s="203">
        <v>40</v>
      </c>
      <c r="G6635" s="205" t="s">
        <v>6450</v>
      </c>
      <c r="H6635" s="205" t="s">
        <v>113</v>
      </c>
      <c r="I6635" s="205" t="s">
        <v>349</v>
      </c>
      <c r="J6635" s="205" t="s">
        <v>113</v>
      </c>
    </row>
    <row r="6636" spans="2:10" x14ac:dyDescent="0.2">
      <c r="B6636" s="203">
        <v>2016</v>
      </c>
      <c r="C6636" s="204">
        <v>65667.39</v>
      </c>
      <c r="D6636" s="205" t="s">
        <v>87</v>
      </c>
      <c r="E6636" s="205" t="s">
        <v>95</v>
      </c>
      <c r="F6636" s="203">
        <v>40</v>
      </c>
      <c r="G6636" s="205" t="s">
        <v>6450</v>
      </c>
      <c r="H6636" s="205" t="s">
        <v>115</v>
      </c>
      <c r="I6636" s="205" t="s">
        <v>394</v>
      </c>
      <c r="J6636" s="205" t="s">
        <v>394</v>
      </c>
    </row>
    <row r="6637" spans="2:10" x14ac:dyDescent="0.2">
      <c r="B6637" s="203">
        <v>2016</v>
      </c>
      <c r="C6637" s="204">
        <v>0</v>
      </c>
      <c r="D6637" s="205" t="s">
        <v>87</v>
      </c>
      <c r="E6637" s="205" t="s">
        <v>95</v>
      </c>
      <c r="F6637" s="203">
        <v>40</v>
      </c>
      <c r="G6637" s="205" t="s">
        <v>6450</v>
      </c>
      <c r="H6637" s="205" t="s">
        <v>115</v>
      </c>
      <c r="I6637" s="205" t="s">
        <v>349</v>
      </c>
      <c r="J6637" s="205" t="s">
        <v>115</v>
      </c>
    </row>
    <row r="6638" spans="2:10" x14ac:dyDescent="0.2">
      <c r="B6638" s="203">
        <v>2016</v>
      </c>
      <c r="C6638" s="204">
        <v>0</v>
      </c>
      <c r="D6638" s="205" t="s">
        <v>87</v>
      </c>
      <c r="E6638" s="205" t="s">
        <v>95</v>
      </c>
      <c r="F6638" s="203">
        <v>40</v>
      </c>
      <c r="G6638" s="205" t="s">
        <v>6450</v>
      </c>
      <c r="H6638" s="205" t="s">
        <v>349</v>
      </c>
      <c r="I6638" s="205" t="s">
        <v>349</v>
      </c>
      <c r="J6638" s="205" t="s">
        <v>349</v>
      </c>
    </row>
    <row r="6639" spans="2:10" x14ac:dyDescent="0.2">
      <c r="B6639" s="203">
        <v>2016</v>
      </c>
      <c r="C6639" s="204">
        <v>2098660020.02</v>
      </c>
      <c r="D6639" s="205" t="s">
        <v>87</v>
      </c>
      <c r="E6639" s="205" t="s">
        <v>95</v>
      </c>
      <c r="F6639" s="203">
        <v>41</v>
      </c>
      <c r="G6639" s="205" t="s">
        <v>6467</v>
      </c>
      <c r="H6639" s="205" t="s">
        <v>108</v>
      </c>
      <c r="I6639" s="205" t="s">
        <v>108</v>
      </c>
      <c r="J6639" s="205" t="s">
        <v>108</v>
      </c>
    </row>
    <row r="6640" spans="2:10" x14ac:dyDescent="0.2">
      <c r="B6640" s="203">
        <v>2016</v>
      </c>
      <c r="C6640" s="204">
        <v>8193797.0899999999</v>
      </c>
      <c r="D6640" s="205" t="s">
        <v>87</v>
      </c>
      <c r="E6640" s="205" t="s">
        <v>95</v>
      </c>
      <c r="F6640" s="203">
        <v>41</v>
      </c>
      <c r="G6640" s="205" t="s">
        <v>6467</v>
      </c>
      <c r="H6640" s="205" t="s">
        <v>110</v>
      </c>
      <c r="I6640" s="205" t="s">
        <v>518</v>
      </c>
      <c r="J6640" s="205" t="s">
        <v>518</v>
      </c>
    </row>
    <row r="6641" spans="2:10" x14ac:dyDescent="0.2">
      <c r="B6641" s="203">
        <v>2016</v>
      </c>
      <c r="C6641" s="204">
        <v>0</v>
      </c>
      <c r="D6641" s="205" t="s">
        <v>87</v>
      </c>
      <c r="E6641" s="205" t="s">
        <v>95</v>
      </c>
      <c r="F6641" s="203">
        <v>41</v>
      </c>
      <c r="G6641" s="205" t="s">
        <v>6468</v>
      </c>
      <c r="H6641" s="205" t="s">
        <v>108</v>
      </c>
      <c r="I6641" s="205" t="s">
        <v>349</v>
      </c>
      <c r="J6641" s="205" t="s">
        <v>108</v>
      </c>
    </row>
    <row r="6642" spans="2:10" x14ac:dyDescent="0.2">
      <c r="B6642" s="203">
        <v>2016</v>
      </c>
      <c r="C6642" s="204">
        <v>0</v>
      </c>
      <c r="D6642" s="205" t="s">
        <v>87</v>
      </c>
      <c r="E6642" s="205" t="s">
        <v>95</v>
      </c>
      <c r="F6642" s="203">
        <v>41</v>
      </c>
      <c r="G6642" s="205" t="s">
        <v>6468</v>
      </c>
      <c r="H6642" s="205" t="s">
        <v>110</v>
      </c>
      <c r="I6642" s="205" t="s">
        <v>349</v>
      </c>
      <c r="J6642" s="205" t="s">
        <v>110</v>
      </c>
    </row>
    <row r="6643" spans="2:10" x14ac:dyDescent="0.2">
      <c r="B6643" s="203">
        <v>2016</v>
      </c>
      <c r="C6643" s="204">
        <v>0</v>
      </c>
      <c r="D6643" s="205" t="s">
        <v>87</v>
      </c>
      <c r="E6643" s="205" t="s">
        <v>95</v>
      </c>
      <c r="F6643" s="203">
        <v>41</v>
      </c>
      <c r="G6643" s="205" t="s">
        <v>6468</v>
      </c>
      <c r="H6643" s="205" t="s">
        <v>349</v>
      </c>
      <c r="I6643" s="205" t="s">
        <v>349</v>
      </c>
      <c r="J6643" s="205" t="s">
        <v>349</v>
      </c>
    </row>
    <row r="6644" spans="2:10" x14ac:dyDescent="0.2">
      <c r="B6644" s="203">
        <v>2016</v>
      </c>
      <c r="C6644" s="204">
        <v>28073815.140000001</v>
      </c>
      <c r="D6644" s="205" t="s">
        <v>87</v>
      </c>
      <c r="E6644" s="205" t="s">
        <v>95</v>
      </c>
      <c r="F6644" s="203">
        <v>50</v>
      </c>
      <c r="G6644" s="205" t="s">
        <v>6451</v>
      </c>
      <c r="H6644" s="205" t="s">
        <v>108</v>
      </c>
      <c r="I6644" s="205" t="s">
        <v>108</v>
      </c>
      <c r="J6644" s="205" t="s">
        <v>108</v>
      </c>
    </row>
    <row r="6645" spans="2:10" x14ac:dyDescent="0.2">
      <c r="B6645" s="203">
        <v>2016</v>
      </c>
      <c r="C6645" s="204">
        <v>0</v>
      </c>
      <c r="D6645" s="205" t="s">
        <v>87</v>
      </c>
      <c r="E6645" s="205" t="s">
        <v>95</v>
      </c>
      <c r="F6645" s="203">
        <v>50</v>
      </c>
      <c r="G6645" s="205" t="s">
        <v>6451</v>
      </c>
      <c r="H6645" s="205" t="s">
        <v>108</v>
      </c>
      <c r="I6645" s="205" t="s">
        <v>349</v>
      </c>
      <c r="J6645" s="205" t="s">
        <v>108</v>
      </c>
    </row>
    <row r="6646" spans="2:10" x14ac:dyDescent="0.2">
      <c r="B6646" s="203">
        <v>2016</v>
      </c>
      <c r="C6646" s="204">
        <v>4210222.32</v>
      </c>
      <c r="D6646" s="205" t="s">
        <v>87</v>
      </c>
      <c r="E6646" s="205" t="s">
        <v>95</v>
      </c>
      <c r="F6646" s="203">
        <v>50</v>
      </c>
      <c r="G6646" s="205" t="s">
        <v>6451</v>
      </c>
      <c r="H6646" s="205" t="s">
        <v>194</v>
      </c>
      <c r="I6646" s="205" t="s">
        <v>460</v>
      </c>
      <c r="J6646" s="205" t="s">
        <v>460</v>
      </c>
    </row>
    <row r="6647" spans="2:10" x14ac:dyDescent="0.2">
      <c r="B6647" s="203">
        <v>2016</v>
      </c>
      <c r="C6647" s="204">
        <v>0</v>
      </c>
      <c r="D6647" s="205" t="s">
        <v>87</v>
      </c>
      <c r="E6647" s="205" t="s">
        <v>95</v>
      </c>
      <c r="F6647" s="203">
        <v>50</v>
      </c>
      <c r="G6647" s="205" t="s">
        <v>6451</v>
      </c>
      <c r="H6647" s="205" t="s">
        <v>194</v>
      </c>
      <c r="I6647" s="205" t="s">
        <v>349</v>
      </c>
      <c r="J6647" s="205" t="s">
        <v>194</v>
      </c>
    </row>
    <row r="6648" spans="2:10" x14ac:dyDescent="0.2">
      <c r="B6648" s="203">
        <v>2016</v>
      </c>
      <c r="C6648" s="204">
        <v>51367025.340000004</v>
      </c>
      <c r="D6648" s="205" t="s">
        <v>87</v>
      </c>
      <c r="E6648" s="205" t="s">
        <v>95</v>
      </c>
      <c r="F6648" s="203">
        <v>50</v>
      </c>
      <c r="G6648" s="205" t="s">
        <v>6451</v>
      </c>
      <c r="H6648" s="205" t="s">
        <v>194</v>
      </c>
      <c r="I6648" s="205" t="s">
        <v>387</v>
      </c>
      <c r="J6648" s="205" t="s">
        <v>387</v>
      </c>
    </row>
    <row r="6649" spans="2:10" x14ac:dyDescent="0.2">
      <c r="B6649" s="203">
        <v>2016</v>
      </c>
      <c r="C6649" s="204">
        <v>0</v>
      </c>
      <c r="D6649" s="205" t="s">
        <v>87</v>
      </c>
      <c r="E6649" s="205" t="s">
        <v>95</v>
      </c>
      <c r="F6649" s="203">
        <v>50</v>
      </c>
      <c r="G6649" s="205" t="s">
        <v>6451</v>
      </c>
      <c r="H6649" s="205" t="s">
        <v>349</v>
      </c>
      <c r="I6649" s="205" t="s">
        <v>349</v>
      </c>
      <c r="J6649" s="205" t="s">
        <v>349</v>
      </c>
    </row>
    <row r="6650" spans="2:10" x14ac:dyDescent="0.2">
      <c r="B6650" s="203">
        <v>2016</v>
      </c>
      <c r="C6650" s="204">
        <v>0</v>
      </c>
      <c r="D6650" s="205" t="s">
        <v>87</v>
      </c>
      <c r="E6650" s="205" t="s">
        <v>95</v>
      </c>
      <c r="F6650" s="203">
        <v>50</v>
      </c>
      <c r="G6650" s="205" t="s">
        <v>6451</v>
      </c>
      <c r="H6650" s="205" t="s">
        <v>241</v>
      </c>
      <c r="I6650" s="205" t="s">
        <v>349</v>
      </c>
      <c r="J6650" s="205" t="s">
        <v>241</v>
      </c>
    </row>
    <row r="6651" spans="2:10" x14ac:dyDescent="0.2">
      <c r="B6651" s="203">
        <v>2016</v>
      </c>
      <c r="C6651" s="204">
        <v>668660435.28999996</v>
      </c>
      <c r="D6651" s="205" t="s">
        <v>87</v>
      </c>
      <c r="E6651" s="205" t="s">
        <v>95</v>
      </c>
      <c r="F6651" s="203">
        <v>50</v>
      </c>
      <c r="G6651" s="205" t="s">
        <v>6451</v>
      </c>
      <c r="H6651" s="205" t="s">
        <v>241</v>
      </c>
      <c r="I6651" s="205" t="s">
        <v>241</v>
      </c>
      <c r="J6651" s="205" t="s">
        <v>241</v>
      </c>
    </row>
    <row r="6652" spans="2:10" x14ac:dyDescent="0.2">
      <c r="B6652" s="203">
        <v>2016</v>
      </c>
      <c r="C6652" s="204">
        <v>0</v>
      </c>
      <c r="D6652" s="205" t="s">
        <v>87</v>
      </c>
      <c r="E6652" s="205" t="s">
        <v>95</v>
      </c>
      <c r="F6652" s="203">
        <v>60</v>
      </c>
      <c r="G6652" s="205" t="s">
        <v>6459</v>
      </c>
      <c r="H6652" s="205" t="s">
        <v>349</v>
      </c>
      <c r="I6652" s="205" t="s">
        <v>349</v>
      </c>
      <c r="J6652" s="205" t="s">
        <v>349</v>
      </c>
    </row>
    <row r="6653" spans="2:10" x14ac:dyDescent="0.2">
      <c r="B6653" s="203">
        <v>2016</v>
      </c>
      <c r="C6653" s="204">
        <v>2761303.92</v>
      </c>
      <c r="D6653" s="205" t="s">
        <v>87</v>
      </c>
      <c r="E6653" s="205" t="s">
        <v>95</v>
      </c>
      <c r="F6653" s="203">
        <v>70</v>
      </c>
      <c r="G6653" s="205" t="s">
        <v>6461</v>
      </c>
      <c r="H6653" s="205" t="s">
        <v>108</v>
      </c>
      <c r="I6653" s="205" t="s">
        <v>108</v>
      </c>
      <c r="J6653" s="205" t="s">
        <v>108</v>
      </c>
    </row>
    <row r="6654" spans="2:10" x14ac:dyDescent="0.2">
      <c r="B6654" s="203">
        <v>2016</v>
      </c>
      <c r="C6654" s="204">
        <v>0</v>
      </c>
      <c r="D6654" s="205" t="s">
        <v>87</v>
      </c>
      <c r="E6654" s="205" t="s">
        <v>95</v>
      </c>
      <c r="F6654" s="203">
        <v>70</v>
      </c>
      <c r="G6654" s="205" t="s">
        <v>6461</v>
      </c>
      <c r="H6654" s="205" t="s">
        <v>108</v>
      </c>
      <c r="I6654" s="205" t="s">
        <v>349</v>
      </c>
      <c r="J6654" s="205" t="s">
        <v>108</v>
      </c>
    </row>
    <row r="6655" spans="2:10" x14ac:dyDescent="0.2">
      <c r="B6655" s="203">
        <v>2016</v>
      </c>
      <c r="C6655" s="204">
        <v>0</v>
      </c>
      <c r="D6655" s="205" t="s">
        <v>87</v>
      </c>
      <c r="E6655" s="205" t="s">
        <v>95</v>
      </c>
      <c r="F6655" s="203">
        <v>70</v>
      </c>
      <c r="G6655" s="205" t="s">
        <v>6461</v>
      </c>
      <c r="H6655" s="205" t="s">
        <v>349</v>
      </c>
      <c r="I6655" s="205" t="s">
        <v>349</v>
      </c>
      <c r="J6655" s="205" t="s">
        <v>349</v>
      </c>
    </row>
    <row r="6656" spans="2:10" x14ac:dyDescent="0.2">
      <c r="B6656" s="203">
        <v>2016</v>
      </c>
      <c r="C6656" s="204">
        <v>0</v>
      </c>
      <c r="D6656" s="205" t="s">
        <v>87</v>
      </c>
      <c r="E6656" s="205" t="s">
        <v>95</v>
      </c>
      <c r="F6656" s="203">
        <v>90</v>
      </c>
      <c r="G6656" s="205" t="s">
        <v>6453</v>
      </c>
      <c r="H6656" s="205" t="s">
        <v>384</v>
      </c>
      <c r="I6656" s="205" t="s">
        <v>349</v>
      </c>
      <c r="J6656" s="205" t="s">
        <v>384</v>
      </c>
    </row>
    <row r="6657" spans="2:10" x14ac:dyDescent="0.2">
      <c r="B6657" s="203">
        <v>2016</v>
      </c>
      <c r="C6657" s="204">
        <v>24352320.93</v>
      </c>
      <c r="D6657" s="205" t="s">
        <v>87</v>
      </c>
      <c r="E6657" s="205" t="s">
        <v>95</v>
      </c>
      <c r="F6657" s="203">
        <v>90</v>
      </c>
      <c r="G6657" s="205" t="s">
        <v>6453</v>
      </c>
      <c r="H6657" s="205" t="s">
        <v>497</v>
      </c>
      <c r="I6657" s="205" t="s">
        <v>98</v>
      </c>
      <c r="J6657" s="205" t="s">
        <v>98</v>
      </c>
    </row>
    <row r="6658" spans="2:10" x14ac:dyDescent="0.2">
      <c r="B6658" s="203">
        <v>2016</v>
      </c>
      <c r="C6658" s="204">
        <v>0</v>
      </c>
      <c r="D6658" s="205" t="s">
        <v>87</v>
      </c>
      <c r="E6658" s="205" t="s">
        <v>95</v>
      </c>
      <c r="F6658" s="203">
        <v>90</v>
      </c>
      <c r="G6658" s="205" t="s">
        <v>6453</v>
      </c>
      <c r="H6658" s="205" t="s">
        <v>497</v>
      </c>
      <c r="I6658" s="205" t="s">
        <v>349</v>
      </c>
      <c r="J6658" s="205" t="s">
        <v>497</v>
      </c>
    </row>
    <row r="6659" spans="2:10" x14ac:dyDescent="0.2">
      <c r="B6659" s="203">
        <v>2016</v>
      </c>
      <c r="C6659" s="204">
        <v>1713.36</v>
      </c>
      <c r="D6659" s="205" t="s">
        <v>87</v>
      </c>
      <c r="E6659" s="205" t="s">
        <v>95</v>
      </c>
      <c r="F6659" s="203">
        <v>90</v>
      </c>
      <c r="G6659" s="205" t="s">
        <v>6453</v>
      </c>
      <c r="H6659" s="205" t="s">
        <v>554</v>
      </c>
      <c r="I6659" s="205" t="s">
        <v>349</v>
      </c>
      <c r="J6659" s="205" t="s">
        <v>554</v>
      </c>
    </row>
    <row r="6660" spans="2:10" x14ac:dyDescent="0.2">
      <c r="B6660" s="203">
        <v>2016</v>
      </c>
      <c r="C6660" s="204">
        <v>50860438.140000001</v>
      </c>
      <c r="D6660" s="205" t="s">
        <v>87</v>
      </c>
      <c r="E6660" s="205" t="s">
        <v>95</v>
      </c>
      <c r="F6660" s="203">
        <v>90</v>
      </c>
      <c r="G6660" s="205" t="s">
        <v>6453</v>
      </c>
      <c r="H6660" s="205" t="s">
        <v>99</v>
      </c>
      <c r="I6660" s="205" t="s">
        <v>555</v>
      </c>
      <c r="J6660" s="205" t="s">
        <v>555</v>
      </c>
    </row>
    <row r="6661" spans="2:10" x14ac:dyDescent="0.2">
      <c r="B6661" s="203">
        <v>2016</v>
      </c>
      <c r="C6661" s="204">
        <v>308060420.06999999</v>
      </c>
      <c r="D6661" s="205" t="s">
        <v>87</v>
      </c>
      <c r="E6661" s="205" t="s">
        <v>95</v>
      </c>
      <c r="F6661" s="203">
        <v>90</v>
      </c>
      <c r="G6661" s="205" t="s">
        <v>6453</v>
      </c>
      <c r="H6661" s="205" t="s">
        <v>99</v>
      </c>
      <c r="I6661" s="205" t="s">
        <v>556</v>
      </c>
      <c r="J6661" s="205" t="s">
        <v>556</v>
      </c>
    </row>
    <row r="6662" spans="2:10" x14ac:dyDescent="0.2">
      <c r="B6662" s="203">
        <v>2016</v>
      </c>
      <c r="C6662" s="204">
        <v>194717.31</v>
      </c>
      <c r="D6662" s="205" t="s">
        <v>87</v>
      </c>
      <c r="E6662" s="205" t="s">
        <v>95</v>
      </c>
      <c r="F6662" s="203">
        <v>90</v>
      </c>
      <c r="G6662" s="205" t="s">
        <v>6453</v>
      </c>
      <c r="H6662" s="205" t="s">
        <v>99</v>
      </c>
      <c r="I6662" s="205" t="s">
        <v>349</v>
      </c>
      <c r="J6662" s="205" t="s">
        <v>99</v>
      </c>
    </row>
    <row r="6663" spans="2:10" x14ac:dyDescent="0.2">
      <c r="B6663" s="203">
        <v>2016</v>
      </c>
      <c r="C6663" s="204">
        <v>18034183.75</v>
      </c>
      <c r="D6663" s="205" t="s">
        <v>87</v>
      </c>
      <c r="E6663" s="205" t="s">
        <v>95</v>
      </c>
      <c r="F6663" s="203">
        <v>90</v>
      </c>
      <c r="G6663" s="205" t="s">
        <v>6453</v>
      </c>
      <c r="H6663" s="205" t="s">
        <v>101</v>
      </c>
      <c r="I6663" s="205" t="s">
        <v>515</v>
      </c>
      <c r="J6663" s="205" t="s">
        <v>515</v>
      </c>
    </row>
    <row r="6664" spans="2:10" x14ac:dyDescent="0.2">
      <c r="B6664" s="203">
        <v>2016</v>
      </c>
      <c r="C6664" s="204">
        <v>110803432.90000001</v>
      </c>
      <c r="D6664" s="205" t="s">
        <v>87</v>
      </c>
      <c r="E6664" s="205" t="s">
        <v>95</v>
      </c>
      <c r="F6664" s="203">
        <v>90</v>
      </c>
      <c r="G6664" s="205" t="s">
        <v>6453</v>
      </c>
      <c r="H6664" s="205" t="s">
        <v>101</v>
      </c>
      <c r="I6664" s="205" t="s">
        <v>516</v>
      </c>
      <c r="J6664" s="205" t="s">
        <v>516</v>
      </c>
    </row>
    <row r="6665" spans="2:10" x14ac:dyDescent="0.2">
      <c r="B6665" s="203">
        <v>2016</v>
      </c>
      <c r="C6665" s="204">
        <v>0</v>
      </c>
      <c r="D6665" s="205" t="s">
        <v>87</v>
      </c>
      <c r="E6665" s="205" t="s">
        <v>95</v>
      </c>
      <c r="F6665" s="203">
        <v>90</v>
      </c>
      <c r="G6665" s="205" t="s">
        <v>6453</v>
      </c>
      <c r="H6665" s="205" t="s">
        <v>101</v>
      </c>
      <c r="I6665" s="205" t="s">
        <v>349</v>
      </c>
      <c r="J6665" s="205" t="s">
        <v>101</v>
      </c>
    </row>
    <row r="6666" spans="2:10" x14ac:dyDescent="0.2">
      <c r="B6666" s="203">
        <v>2016</v>
      </c>
      <c r="C6666" s="204">
        <v>3283142.51</v>
      </c>
      <c r="D6666" s="205" t="s">
        <v>87</v>
      </c>
      <c r="E6666" s="205" t="s">
        <v>95</v>
      </c>
      <c r="F6666" s="203">
        <v>90</v>
      </c>
      <c r="G6666" s="205" t="s">
        <v>6453</v>
      </c>
      <c r="H6666" s="205" t="s">
        <v>103</v>
      </c>
      <c r="I6666" s="205" t="s">
        <v>103</v>
      </c>
      <c r="J6666" s="205" t="s">
        <v>103</v>
      </c>
    </row>
    <row r="6667" spans="2:10" x14ac:dyDescent="0.2">
      <c r="B6667" s="203">
        <v>2016</v>
      </c>
      <c r="C6667" s="204">
        <v>0</v>
      </c>
      <c r="D6667" s="205" t="s">
        <v>87</v>
      </c>
      <c r="E6667" s="205" t="s">
        <v>95</v>
      </c>
      <c r="F6667" s="203">
        <v>90</v>
      </c>
      <c r="G6667" s="205" t="s">
        <v>6453</v>
      </c>
      <c r="H6667" s="205" t="s">
        <v>103</v>
      </c>
      <c r="I6667" s="205" t="s">
        <v>349</v>
      </c>
      <c r="J6667" s="205" t="s">
        <v>103</v>
      </c>
    </row>
    <row r="6668" spans="2:10" x14ac:dyDescent="0.2">
      <c r="B6668" s="203">
        <v>2016</v>
      </c>
      <c r="C6668" s="204">
        <v>33378.89</v>
      </c>
      <c r="D6668" s="205" t="s">
        <v>87</v>
      </c>
      <c r="E6668" s="205" t="s">
        <v>95</v>
      </c>
      <c r="F6668" s="203">
        <v>90</v>
      </c>
      <c r="G6668" s="205" t="s">
        <v>6453</v>
      </c>
      <c r="H6668" s="205" t="s">
        <v>104</v>
      </c>
      <c r="I6668" s="205" t="s">
        <v>104</v>
      </c>
      <c r="J6668" s="205" t="s">
        <v>104</v>
      </c>
    </row>
    <row r="6669" spans="2:10" x14ac:dyDescent="0.2">
      <c r="B6669" s="203">
        <v>2016</v>
      </c>
      <c r="C6669" s="204">
        <v>0</v>
      </c>
      <c r="D6669" s="205" t="s">
        <v>87</v>
      </c>
      <c r="E6669" s="205" t="s">
        <v>95</v>
      </c>
      <c r="F6669" s="203">
        <v>90</v>
      </c>
      <c r="G6669" s="205" t="s">
        <v>6453</v>
      </c>
      <c r="H6669" s="205" t="s">
        <v>104</v>
      </c>
      <c r="I6669" s="205" t="s">
        <v>349</v>
      </c>
      <c r="J6669" s="205" t="s">
        <v>104</v>
      </c>
    </row>
    <row r="6670" spans="2:10" x14ac:dyDescent="0.2">
      <c r="B6670" s="203">
        <v>2016</v>
      </c>
      <c r="C6670" s="204">
        <v>16534591.93</v>
      </c>
      <c r="D6670" s="205" t="s">
        <v>87</v>
      </c>
      <c r="E6670" s="205" t="s">
        <v>95</v>
      </c>
      <c r="F6670" s="203">
        <v>90</v>
      </c>
      <c r="G6670" s="205" t="s">
        <v>6453</v>
      </c>
      <c r="H6670" s="205" t="s">
        <v>105</v>
      </c>
      <c r="I6670" s="205" t="s">
        <v>557</v>
      </c>
      <c r="J6670" s="205" t="s">
        <v>557</v>
      </c>
    </row>
    <row r="6671" spans="2:10" x14ac:dyDescent="0.2">
      <c r="B6671" s="203">
        <v>2016</v>
      </c>
      <c r="C6671" s="204">
        <v>97741.54</v>
      </c>
      <c r="D6671" s="205" t="s">
        <v>87</v>
      </c>
      <c r="E6671" s="205" t="s">
        <v>95</v>
      </c>
      <c r="F6671" s="203">
        <v>90</v>
      </c>
      <c r="G6671" s="205" t="s">
        <v>6453</v>
      </c>
      <c r="H6671" s="205" t="s">
        <v>105</v>
      </c>
      <c r="I6671" s="205" t="s">
        <v>558</v>
      </c>
      <c r="J6671" s="205" t="s">
        <v>558</v>
      </c>
    </row>
    <row r="6672" spans="2:10" x14ac:dyDescent="0.2">
      <c r="B6672" s="203">
        <v>2016</v>
      </c>
      <c r="C6672" s="204">
        <v>8231195.4000000004</v>
      </c>
      <c r="D6672" s="205" t="s">
        <v>87</v>
      </c>
      <c r="E6672" s="205" t="s">
        <v>95</v>
      </c>
      <c r="F6672" s="203">
        <v>90</v>
      </c>
      <c r="G6672" s="205" t="s">
        <v>6453</v>
      </c>
      <c r="H6672" s="205" t="s">
        <v>105</v>
      </c>
      <c r="I6672" s="205" t="s">
        <v>559</v>
      </c>
      <c r="J6672" s="205" t="s">
        <v>559</v>
      </c>
    </row>
    <row r="6673" spans="2:10" x14ac:dyDescent="0.2">
      <c r="B6673" s="203">
        <v>2016</v>
      </c>
      <c r="C6673" s="204">
        <v>147773988.09999999</v>
      </c>
      <c r="D6673" s="205" t="s">
        <v>87</v>
      </c>
      <c r="E6673" s="205" t="s">
        <v>95</v>
      </c>
      <c r="F6673" s="203">
        <v>90</v>
      </c>
      <c r="G6673" s="205" t="s">
        <v>6453</v>
      </c>
      <c r="H6673" s="205" t="s">
        <v>105</v>
      </c>
      <c r="I6673" s="205" t="s">
        <v>560</v>
      </c>
      <c r="J6673" s="205" t="s">
        <v>560</v>
      </c>
    </row>
    <row r="6674" spans="2:10" x14ac:dyDescent="0.2">
      <c r="B6674" s="203">
        <v>2016</v>
      </c>
      <c r="C6674" s="204">
        <v>13333774.960000001</v>
      </c>
      <c r="D6674" s="205" t="s">
        <v>87</v>
      </c>
      <c r="E6674" s="205" t="s">
        <v>95</v>
      </c>
      <c r="F6674" s="203">
        <v>90</v>
      </c>
      <c r="G6674" s="205" t="s">
        <v>6453</v>
      </c>
      <c r="H6674" s="205" t="s">
        <v>105</v>
      </c>
      <c r="I6674" s="205" t="s">
        <v>478</v>
      </c>
      <c r="J6674" s="205" t="s">
        <v>478</v>
      </c>
    </row>
    <row r="6675" spans="2:10" x14ac:dyDescent="0.2">
      <c r="B6675" s="203">
        <v>2016</v>
      </c>
      <c r="C6675" s="204">
        <v>49772735.149999999</v>
      </c>
      <c r="D6675" s="205" t="s">
        <v>87</v>
      </c>
      <c r="E6675" s="205" t="s">
        <v>95</v>
      </c>
      <c r="F6675" s="203">
        <v>90</v>
      </c>
      <c r="G6675" s="205" t="s">
        <v>6453</v>
      </c>
      <c r="H6675" s="205" t="s">
        <v>105</v>
      </c>
      <c r="I6675" s="205" t="s">
        <v>479</v>
      </c>
      <c r="J6675" s="205" t="s">
        <v>479</v>
      </c>
    </row>
    <row r="6676" spans="2:10" x14ac:dyDescent="0.2">
      <c r="B6676" s="203">
        <v>2016</v>
      </c>
      <c r="C6676" s="204">
        <v>116845.59</v>
      </c>
      <c r="D6676" s="205" t="s">
        <v>87</v>
      </c>
      <c r="E6676" s="205" t="s">
        <v>95</v>
      </c>
      <c r="F6676" s="203">
        <v>90</v>
      </c>
      <c r="G6676" s="205" t="s">
        <v>6453</v>
      </c>
      <c r="H6676" s="205" t="s">
        <v>105</v>
      </c>
      <c r="I6676" s="205" t="s">
        <v>349</v>
      </c>
      <c r="J6676" s="205" t="s">
        <v>105</v>
      </c>
    </row>
    <row r="6677" spans="2:10" x14ac:dyDescent="0.2">
      <c r="B6677" s="203">
        <v>2016</v>
      </c>
      <c r="C6677" s="204">
        <v>0</v>
      </c>
      <c r="D6677" s="205" t="s">
        <v>87</v>
      </c>
      <c r="E6677" s="205" t="s">
        <v>95</v>
      </c>
      <c r="F6677" s="203">
        <v>90</v>
      </c>
      <c r="G6677" s="205" t="s">
        <v>6453</v>
      </c>
      <c r="H6677" s="205" t="s">
        <v>6454</v>
      </c>
      <c r="I6677" s="205" t="s">
        <v>349</v>
      </c>
      <c r="J6677" s="205" t="s">
        <v>6454</v>
      </c>
    </row>
    <row r="6678" spans="2:10" x14ac:dyDescent="0.2">
      <c r="B6678" s="203">
        <v>2016</v>
      </c>
      <c r="C6678" s="204">
        <v>4633385.9000000004</v>
      </c>
      <c r="D6678" s="205" t="s">
        <v>87</v>
      </c>
      <c r="E6678" s="205" t="s">
        <v>95</v>
      </c>
      <c r="F6678" s="203">
        <v>90</v>
      </c>
      <c r="G6678" s="205" t="s">
        <v>6453</v>
      </c>
      <c r="H6678" s="205" t="s">
        <v>108</v>
      </c>
      <c r="I6678" s="205" t="s">
        <v>108</v>
      </c>
      <c r="J6678" s="205" t="s">
        <v>108</v>
      </c>
    </row>
    <row r="6679" spans="2:10" x14ac:dyDescent="0.2">
      <c r="B6679" s="203">
        <v>2016</v>
      </c>
      <c r="C6679" s="204">
        <v>0</v>
      </c>
      <c r="D6679" s="205" t="s">
        <v>87</v>
      </c>
      <c r="E6679" s="205" t="s">
        <v>95</v>
      </c>
      <c r="F6679" s="203">
        <v>90</v>
      </c>
      <c r="G6679" s="205" t="s">
        <v>6453</v>
      </c>
      <c r="H6679" s="205" t="s">
        <v>108</v>
      </c>
      <c r="I6679" s="205" t="s">
        <v>349</v>
      </c>
      <c r="J6679" s="205" t="s">
        <v>108</v>
      </c>
    </row>
    <row r="6680" spans="2:10" x14ac:dyDescent="0.2">
      <c r="B6680" s="203">
        <v>2016</v>
      </c>
      <c r="C6680" s="204">
        <v>2629939.25</v>
      </c>
      <c r="D6680" s="205" t="s">
        <v>87</v>
      </c>
      <c r="E6680" s="205" t="s">
        <v>95</v>
      </c>
      <c r="F6680" s="203">
        <v>90</v>
      </c>
      <c r="G6680" s="205" t="s">
        <v>6453</v>
      </c>
      <c r="H6680" s="205" t="s">
        <v>108</v>
      </c>
      <c r="I6680" s="205" t="s">
        <v>562</v>
      </c>
      <c r="J6680" s="205" t="s">
        <v>562</v>
      </c>
    </row>
    <row r="6681" spans="2:10" x14ac:dyDescent="0.2">
      <c r="B6681" s="203">
        <v>2016</v>
      </c>
      <c r="C6681" s="204">
        <v>0</v>
      </c>
      <c r="D6681" s="205" t="s">
        <v>87</v>
      </c>
      <c r="E6681" s="205" t="s">
        <v>95</v>
      </c>
      <c r="F6681" s="203">
        <v>90</v>
      </c>
      <c r="G6681" s="205" t="s">
        <v>6453</v>
      </c>
      <c r="H6681" s="205" t="s">
        <v>109</v>
      </c>
      <c r="I6681" s="205" t="s">
        <v>109</v>
      </c>
      <c r="J6681" s="205" t="s">
        <v>109</v>
      </c>
    </row>
    <row r="6682" spans="2:10" x14ac:dyDescent="0.2">
      <c r="B6682" s="203">
        <v>2016</v>
      </c>
      <c r="C6682" s="204">
        <v>136349341.44</v>
      </c>
      <c r="D6682" s="205" t="s">
        <v>87</v>
      </c>
      <c r="E6682" s="205" t="s">
        <v>95</v>
      </c>
      <c r="F6682" s="203">
        <v>90</v>
      </c>
      <c r="G6682" s="205" t="s">
        <v>6453</v>
      </c>
      <c r="H6682" s="205" t="s">
        <v>110</v>
      </c>
      <c r="I6682" s="205" t="s">
        <v>518</v>
      </c>
      <c r="J6682" s="205" t="s">
        <v>518</v>
      </c>
    </row>
    <row r="6683" spans="2:10" x14ac:dyDescent="0.2">
      <c r="B6683" s="203">
        <v>2016</v>
      </c>
      <c r="C6683" s="204">
        <v>30250767.129999999</v>
      </c>
      <c r="D6683" s="205" t="s">
        <v>87</v>
      </c>
      <c r="E6683" s="205" t="s">
        <v>95</v>
      </c>
      <c r="F6683" s="203">
        <v>90</v>
      </c>
      <c r="G6683" s="205" t="s">
        <v>6453</v>
      </c>
      <c r="H6683" s="205" t="s">
        <v>110</v>
      </c>
      <c r="I6683" s="205" t="s">
        <v>519</v>
      </c>
      <c r="J6683" s="205" t="s">
        <v>519</v>
      </c>
    </row>
    <row r="6684" spans="2:10" x14ac:dyDescent="0.2">
      <c r="B6684" s="203">
        <v>2016</v>
      </c>
      <c r="C6684" s="204">
        <v>0</v>
      </c>
      <c r="D6684" s="205" t="s">
        <v>87</v>
      </c>
      <c r="E6684" s="205" t="s">
        <v>95</v>
      </c>
      <c r="F6684" s="203">
        <v>90</v>
      </c>
      <c r="G6684" s="205" t="s">
        <v>6453</v>
      </c>
      <c r="H6684" s="205" t="s">
        <v>110</v>
      </c>
      <c r="I6684" s="205" t="s">
        <v>349</v>
      </c>
      <c r="J6684" s="205" t="s">
        <v>110</v>
      </c>
    </row>
    <row r="6685" spans="2:10" x14ac:dyDescent="0.2">
      <c r="B6685" s="203">
        <v>2016</v>
      </c>
      <c r="C6685" s="204">
        <v>54606539.240000002</v>
      </c>
      <c r="D6685" s="205" t="s">
        <v>87</v>
      </c>
      <c r="E6685" s="205" t="s">
        <v>95</v>
      </c>
      <c r="F6685" s="203">
        <v>90</v>
      </c>
      <c r="G6685" s="205" t="s">
        <v>6453</v>
      </c>
      <c r="H6685" s="205" t="s">
        <v>111</v>
      </c>
      <c r="I6685" s="205" t="s">
        <v>111</v>
      </c>
      <c r="J6685" s="205" t="s">
        <v>111</v>
      </c>
    </row>
    <row r="6686" spans="2:10" x14ac:dyDescent="0.2">
      <c r="B6686" s="203">
        <v>2016</v>
      </c>
      <c r="C6686" s="204">
        <v>6256822.5</v>
      </c>
      <c r="D6686" s="205" t="s">
        <v>87</v>
      </c>
      <c r="E6686" s="205" t="s">
        <v>95</v>
      </c>
      <c r="F6686" s="203">
        <v>90</v>
      </c>
      <c r="G6686" s="205" t="s">
        <v>6453</v>
      </c>
      <c r="H6686" s="205" t="s">
        <v>111</v>
      </c>
      <c r="I6686" s="205" t="s">
        <v>349</v>
      </c>
      <c r="J6686" s="205" t="s">
        <v>111</v>
      </c>
    </row>
    <row r="6687" spans="2:10" x14ac:dyDescent="0.2">
      <c r="B6687" s="203">
        <v>2016</v>
      </c>
      <c r="C6687" s="204">
        <v>16966346.699999999</v>
      </c>
      <c r="D6687" s="205" t="s">
        <v>87</v>
      </c>
      <c r="E6687" s="205" t="s">
        <v>95</v>
      </c>
      <c r="F6687" s="203">
        <v>90</v>
      </c>
      <c r="G6687" s="205" t="s">
        <v>6453</v>
      </c>
      <c r="H6687" s="205" t="s">
        <v>112</v>
      </c>
      <c r="I6687" s="205" t="s">
        <v>112</v>
      </c>
      <c r="J6687" s="205" t="s">
        <v>112</v>
      </c>
    </row>
    <row r="6688" spans="2:10" x14ac:dyDescent="0.2">
      <c r="B6688" s="203">
        <v>2016</v>
      </c>
      <c r="C6688" s="204">
        <v>0</v>
      </c>
      <c r="D6688" s="205" t="s">
        <v>87</v>
      </c>
      <c r="E6688" s="205" t="s">
        <v>95</v>
      </c>
      <c r="F6688" s="203">
        <v>90</v>
      </c>
      <c r="G6688" s="205" t="s">
        <v>6453</v>
      </c>
      <c r="H6688" s="205" t="s">
        <v>112</v>
      </c>
      <c r="I6688" s="205" t="s">
        <v>349</v>
      </c>
      <c r="J6688" s="205" t="s">
        <v>112</v>
      </c>
    </row>
    <row r="6689" spans="2:10" x14ac:dyDescent="0.2">
      <c r="B6689" s="203">
        <v>2016</v>
      </c>
      <c r="C6689" s="204">
        <v>0</v>
      </c>
      <c r="D6689" s="205" t="s">
        <v>87</v>
      </c>
      <c r="E6689" s="205" t="s">
        <v>95</v>
      </c>
      <c r="F6689" s="203">
        <v>90</v>
      </c>
      <c r="G6689" s="205" t="s">
        <v>6453</v>
      </c>
      <c r="H6689" s="205" t="s">
        <v>6470</v>
      </c>
      <c r="I6689" s="205" t="s">
        <v>349</v>
      </c>
      <c r="J6689" s="205" t="s">
        <v>6470</v>
      </c>
    </row>
    <row r="6690" spans="2:10" x14ac:dyDescent="0.2">
      <c r="B6690" s="203">
        <v>2016</v>
      </c>
      <c r="C6690" s="204">
        <v>0</v>
      </c>
      <c r="D6690" s="205" t="s">
        <v>87</v>
      </c>
      <c r="E6690" s="205" t="s">
        <v>95</v>
      </c>
      <c r="F6690" s="203">
        <v>90</v>
      </c>
      <c r="G6690" s="205" t="s">
        <v>6453</v>
      </c>
      <c r="H6690" s="205" t="s">
        <v>363</v>
      </c>
      <c r="I6690" s="205" t="s">
        <v>349</v>
      </c>
      <c r="J6690" s="205" t="s">
        <v>363</v>
      </c>
    </row>
    <row r="6691" spans="2:10" x14ac:dyDescent="0.2">
      <c r="B6691" s="203">
        <v>2016</v>
      </c>
      <c r="C6691" s="204">
        <v>4125593.1</v>
      </c>
      <c r="D6691" s="205" t="s">
        <v>87</v>
      </c>
      <c r="E6691" s="205" t="s">
        <v>95</v>
      </c>
      <c r="F6691" s="203">
        <v>90</v>
      </c>
      <c r="G6691" s="205" t="s">
        <v>6453</v>
      </c>
      <c r="H6691" s="205" t="s">
        <v>115</v>
      </c>
      <c r="I6691" s="205" t="s">
        <v>116</v>
      </c>
      <c r="J6691" s="205" t="s">
        <v>116</v>
      </c>
    </row>
    <row r="6692" spans="2:10" x14ac:dyDescent="0.2">
      <c r="B6692" s="203">
        <v>2016</v>
      </c>
      <c r="C6692" s="204">
        <v>104506836.14</v>
      </c>
      <c r="D6692" s="205" t="s">
        <v>87</v>
      </c>
      <c r="E6692" s="205" t="s">
        <v>95</v>
      </c>
      <c r="F6692" s="203">
        <v>90</v>
      </c>
      <c r="G6692" s="205" t="s">
        <v>6453</v>
      </c>
      <c r="H6692" s="205" t="s">
        <v>115</v>
      </c>
      <c r="I6692" s="205" t="s">
        <v>581</v>
      </c>
      <c r="J6692" s="205" t="s">
        <v>581</v>
      </c>
    </row>
    <row r="6693" spans="2:10" x14ac:dyDescent="0.2">
      <c r="B6693" s="203">
        <v>2016</v>
      </c>
      <c r="C6693" s="204">
        <v>840524.16</v>
      </c>
      <c r="D6693" s="205" t="s">
        <v>87</v>
      </c>
      <c r="E6693" s="205" t="s">
        <v>95</v>
      </c>
      <c r="F6693" s="203">
        <v>90</v>
      </c>
      <c r="G6693" s="205" t="s">
        <v>6453</v>
      </c>
      <c r="H6693" s="205" t="s">
        <v>115</v>
      </c>
      <c r="I6693" s="205" t="s">
        <v>564</v>
      </c>
      <c r="J6693" s="205" t="s">
        <v>564</v>
      </c>
    </row>
    <row r="6694" spans="2:10" x14ac:dyDescent="0.2">
      <c r="B6694" s="203">
        <v>2016</v>
      </c>
      <c r="C6694" s="204">
        <v>1941505.54</v>
      </c>
      <c r="D6694" s="205" t="s">
        <v>87</v>
      </c>
      <c r="E6694" s="205" t="s">
        <v>95</v>
      </c>
      <c r="F6694" s="203">
        <v>90</v>
      </c>
      <c r="G6694" s="205" t="s">
        <v>6453</v>
      </c>
      <c r="H6694" s="205" t="s">
        <v>115</v>
      </c>
      <c r="I6694" s="205" t="s">
        <v>565</v>
      </c>
      <c r="J6694" s="205" t="s">
        <v>565</v>
      </c>
    </row>
    <row r="6695" spans="2:10" x14ac:dyDescent="0.2">
      <c r="B6695" s="203">
        <v>2016</v>
      </c>
      <c r="C6695" s="204">
        <v>500000</v>
      </c>
      <c r="D6695" s="205" t="s">
        <v>87</v>
      </c>
      <c r="E6695" s="205" t="s">
        <v>95</v>
      </c>
      <c r="F6695" s="203">
        <v>90</v>
      </c>
      <c r="G6695" s="205" t="s">
        <v>6453</v>
      </c>
      <c r="H6695" s="205" t="s">
        <v>115</v>
      </c>
      <c r="I6695" s="205" t="s">
        <v>452</v>
      </c>
      <c r="J6695" s="205" t="s">
        <v>452</v>
      </c>
    </row>
    <row r="6696" spans="2:10" x14ac:dyDescent="0.2">
      <c r="B6696" s="203">
        <v>2016</v>
      </c>
      <c r="C6696" s="204">
        <v>19533103.829999998</v>
      </c>
      <c r="D6696" s="205" t="s">
        <v>87</v>
      </c>
      <c r="E6696" s="205" t="s">
        <v>95</v>
      </c>
      <c r="F6696" s="203">
        <v>90</v>
      </c>
      <c r="G6696" s="205" t="s">
        <v>6453</v>
      </c>
      <c r="H6696" s="205" t="s">
        <v>115</v>
      </c>
      <c r="I6696" s="205" t="s">
        <v>397</v>
      </c>
      <c r="J6696" s="205" t="s">
        <v>397</v>
      </c>
    </row>
    <row r="6697" spans="2:10" x14ac:dyDescent="0.2">
      <c r="B6697" s="203">
        <v>2016</v>
      </c>
      <c r="C6697" s="204">
        <v>41288336.130000003</v>
      </c>
      <c r="D6697" s="205" t="s">
        <v>87</v>
      </c>
      <c r="E6697" s="205" t="s">
        <v>95</v>
      </c>
      <c r="F6697" s="203">
        <v>90</v>
      </c>
      <c r="G6697" s="205" t="s">
        <v>6453</v>
      </c>
      <c r="H6697" s="205" t="s">
        <v>115</v>
      </c>
      <c r="I6697" s="205" t="s">
        <v>385</v>
      </c>
      <c r="J6697" s="205" t="s">
        <v>385</v>
      </c>
    </row>
    <row r="6698" spans="2:10" x14ac:dyDescent="0.2">
      <c r="B6698" s="203">
        <v>2016</v>
      </c>
      <c r="C6698" s="204">
        <v>30162575.120000001</v>
      </c>
      <c r="D6698" s="205" t="s">
        <v>87</v>
      </c>
      <c r="E6698" s="205" t="s">
        <v>95</v>
      </c>
      <c r="F6698" s="203">
        <v>90</v>
      </c>
      <c r="G6698" s="205" t="s">
        <v>6453</v>
      </c>
      <c r="H6698" s="205" t="s">
        <v>115</v>
      </c>
      <c r="I6698" s="205" t="s">
        <v>566</v>
      </c>
      <c r="J6698" s="205" t="s">
        <v>566</v>
      </c>
    </row>
    <row r="6699" spans="2:10" x14ac:dyDescent="0.2">
      <c r="B6699" s="203">
        <v>2016</v>
      </c>
      <c r="C6699" s="204">
        <v>95348729.549999997</v>
      </c>
      <c r="D6699" s="205" t="s">
        <v>87</v>
      </c>
      <c r="E6699" s="205" t="s">
        <v>95</v>
      </c>
      <c r="F6699" s="203">
        <v>90</v>
      </c>
      <c r="G6699" s="205" t="s">
        <v>6453</v>
      </c>
      <c r="H6699" s="205" t="s">
        <v>115</v>
      </c>
      <c r="I6699" s="205" t="s">
        <v>582</v>
      </c>
      <c r="J6699" s="205" t="s">
        <v>582</v>
      </c>
    </row>
    <row r="6700" spans="2:10" x14ac:dyDescent="0.2">
      <c r="B6700" s="203">
        <v>2016</v>
      </c>
      <c r="C6700" s="204">
        <v>1033093.74</v>
      </c>
      <c r="D6700" s="205" t="s">
        <v>87</v>
      </c>
      <c r="E6700" s="205" t="s">
        <v>95</v>
      </c>
      <c r="F6700" s="203">
        <v>90</v>
      </c>
      <c r="G6700" s="205" t="s">
        <v>6453</v>
      </c>
      <c r="H6700" s="205" t="s">
        <v>115</v>
      </c>
      <c r="I6700" s="205" t="s">
        <v>454</v>
      </c>
      <c r="J6700" s="205" t="s">
        <v>454</v>
      </c>
    </row>
    <row r="6701" spans="2:10" x14ac:dyDescent="0.2">
      <c r="B6701" s="203">
        <v>2016</v>
      </c>
      <c r="C6701" s="204">
        <v>485276.19</v>
      </c>
      <c r="D6701" s="205" t="s">
        <v>87</v>
      </c>
      <c r="E6701" s="205" t="s">
        <v>95</v>
      </c>
      <c r="F6701" s="203">
        <v>90</v>
      </c>
      <c r="G6701" s="205" t="s">
        <v>6453</v>
      </c>
      <c r="H6701" s="205" t="s">
        <v>115</v>
      </c>
      <c r="I6701" s="205" t="s">
        <v>455</v>
      </c>
      <c r="J6701" s="205" t="s">
        <v>455</v>
      </c>
    </row>
    <row r="6702" spans="2:10" x14ac:dyDescent="0.2">
      <c r="B6702" s="203">
        <v>2016</v>
      </c>
      <c r="C6702" s="204">
        <v>656791.82999999996</v>
      </c>
      <c r="D6702" s="205" t="s">
        <v>87</v>
      </c>
      <c r="E6702" s="205" t="s">
        <v>95</v>
      </c>
      <c r="F6702" s="203">
        <v>90</v>
      </c>
      <c r="G6702" s="205" t="s">
        <v>6453</v>
      </c>
      <c r="H6702" s="205" t="s">
        <v>115</v>
      </c>
      <c r="I6702" s="205" t="s">
        <v>480</v>
      </c>
      <c r="J6702" s="205" t="s">
        <v>480</v>
      </c>
    </row>
    <row r="6703" spans="2:10" x14ac:dyDescent="0.2">
      <c r="B6703" s="203">
        <v>2016</v>
      </c>
      <c r="C6703" s="204">
        <v>117193277.64</v>
      </c>
      <c r="D6703" s="205" t="s">
        <v>87</v>
      </c>
      <c r="E6703" s="205" t="s">
        <v>95</v>
      </c>
      <c r="F6703" s="203">
        <v>90</v>
      </c>
      <c r="G6703" s="205" t="s">
        <v>6453</v>
      </c>
      <c r="H6703" s="205" t="s">
        <v>115</v>
      </c>
      <c r="I6703" s="205" t="s">
        <v>118</v>
      </c>
      <c r="J6703" s="205" t="s">
        <v>118</v>
      </c>
    </row>
    <row r="6704" spans="2:10" x14ac:dyDescent="0.2">
      <c r="B6704" s="203">
        <v>2016</v>
      </c>
      <c r="C6704" s="204">
        <v>1943855.77</v>
      </c>
      <c r="D6704" s="205" t="s">
        <v>87</v>
      </c>
      <c r="E6704" s="205" t="s">
        <v>95</v>
      </c>
      <c r="F6704" s="203">
        <v>90</v>
      </c>
      <c r="G6704" s="205" t="s">
        <v>6453</v>
      </c>
      <c r="H6704" s="205" t="s">
        <v>115</v>
      </c>
      <c r="I6704" s="205" t="s">
        <v>388</v>
      </c>
      <c r="J6704" s="205" t="s">
        <v>388</v>
      </c>
    </row>
    <row r="6705" spans="2:10" x14ac:dyDescent="0.2">
      <c r="B6705" s="203">
        <v>2016</v>
      </c>
      <c r="C6705" s="204">
        <v>1170113.31</v>
      </c>
      <c r="D6705" s="205" t="s">
        <v>87</v>
      </c>
      <c r="E6705" s="205" t="s">
        <v>95</v>
      </c>
      <c r="F6705" s="203">
        <v>90</v>
      </c>
      <c r="G6705" s="205" t="s">
        <v>6453</v>
      </c>
      <c r="H6705" s="205" t="s">
        <v>115</v>
      </c>
      <c r="I6705" s="205" t="s">
        <v>456</v>
      </c>
      <c r="J6705" s="205" t="s">
        <v>456</v>
      </c>
    </row>
    <row r="6706" spans="2:10" x14ac:dyDescent="0.2">
      <c r="B6706" s="203">
        <v>2016</v>
      </c>
      <c r="C6706" s="204">
        <v>590050.36</v>
      </c>
      <c r="D6706" s="205" t="s">
        <v>87</v>
      </c>
      <c r="E6706" s="205" t="s">
        <v>95</v>
      </c>
      <c r="F6706" s="203">
        <v>90</v>
      </c>
      <c r="G6706" s="205" t="s">
        <v>6453</v>
      </c>
      <c r="H6706" s="205" t="s">
        <v>115</v>
      </c>
      <c r="I6706" s="205" t="s">
        <v>457</v>
      </c>
      <c r="J6706" s="205" t="s">
        <v>457</v>
      </c>
    </row>
    <row r="6707" spans="2:10" x14ac:dyDescent="0.2">
      <c r="B6707" s="203">
        <v>2016</v>
      </c>
      <c r="C6707" s="204">
        <v>11314428.310000001</v>
      </c>
      <c r="D6707" s="205" t="s">
        <v>87</v>
      </c>
      <c r="E6707" s="205" t="s">
        <v>95</v>
      </c>
      <c r="F6707" s="203">
        <v>90</v>
      </c>
      <c r="G6707" s="205" t="s">
        <v>6453</v>
      </c>
      <c r="H6707" s="205" t="s">
        <v>115</v>
      </c>
      <c r="I6707" s="205" t="s">
        <v>394</v>
      </c>
      <c r="J6707" s="205" t="s">
        <v>394</v>
      </c>
    </row>
    <row r="6708" spans="2:10" x14ac:dyDescent="0.2">
      <c r="B6708" s="203">
        <v>2016</v>
      </c>
      <c r="C6708" s="204">
        <v>21168.93</v>
      </c>
      <c r="D6708" s="205" t="s">
        <v>87</v>
      </c>
      <c r="E6708" s="205" t="s">
        <v>95</v>
      </c>
      <c r="F6708" s="203">
        <v>90</v>
      </c>
      <c r="G6708" s="205" t="s">
        <v>6453</v>
      </c>
      <c r="H6708" s="205" t="s">
        <v>115</v>
      </c>
      <c r="I6708" s="205" t="s">
        <v>583</v>
      </c>
      <c r="J6708" s="205" t="s">
        <v>583</v>
      </c>
    </row>
    <row r="6709" spans="2:10" x14ac:dyDescent="0.2">
      <c r="B6709" s="203">
        <v>2016</v>
      </c>
      <c r="C6709" s="204">
        <v>0</v>
      </c>
      <c r="D6709" s="205" t="s">
        <v>87</v>
      </c>
      <c r="E6709" s="205" t="s">
        <v>95</v>
      </c>
      <c r="F6709" s="203">
        <v>90</v>
      </c>
      <c r="G6709" s="205" t="s">
        <v>6453</v>
      </c>
      <c r="H6709" s="205" t="s">
        <v>115</v>
      </c>
      <c r="I6709" s="205" t="s">
        <v>349</v>
      </c>
      <c r="J6709" s="205" t="s">
        <v>115</v>
      </c>
    </row>
    <row r="6710" spans="2:10" x14ac:dyDescent="0.2">
      <c r="B6710" s="203">
        <v>2016</v>
      </c>
      <c r="C6710" s="204">
        <v>442134112.23000002</v>
      </c>
      <c r="D6710" s="205" t="s">
        <v>87</v>
      </c>
      <c r="E6710" s="205" t="s">
        <v>95</v>
      </c>
      <c r="F6710" s="203">
        <v>90</v>
      </c>
      <c r="G6710" s="205" t="s">
        <v>6453</v>
      </c>
      <c r="H6710" s="205" t="s">
        <v>120</v>
      </c>
      <c r="I6710" s="205" t="s">
        <v>121</v>
      </c>
      <c r="J6710" s="205" t="s">
        <v>121</v>
      </c>
    </row>
    <row r="6711" spans="2:10" x14ac:dyDescent="0.2">
      <c r="B6711" s="203">
        <v>2016</v>
      </c>
      <c r="C6711" s="204">
        <v>507315001.74000001</v>
      </c>
      <c r="D6711" s="205" t="s">
        <v>87</v>
      </c>
      <c r="E6711" s="205" t="s">
        <v>95</v>
      </c>
      <c r="F6711" s="203">
        <v>90</v>
      </c>
      <c r="G6711" s="205" t="s">
        <v>6453</v>
      </c>
      <c r="H6711" s="205" t="s">
        <v>120</v>
      </c>
      <c r="I6711" s="205" t="s">
        <v>520</v>
      </c>
      <c r="J6711" s="205" t="s">
        <v>520</v>
      </c>
    </row>
    <row r="6712" spans="2:10" x14ac:dyDescent="0.2">
      <c r="B6712" s="203">
        <v>2016</v>
      </c>
      <c r="C6712" s="204">
        <v>101181854.84</v>
      </c>
      <c r="D6712" s="205" t="s">
        <v>87</v>
      </c>
      <c r="E6712" s="205" t="s">
        <v>95</v>
      </c>
      <c r="F6712" s="203">
        <v>90</v>
      </c>
      <c r="G6712" s="205" t="s">
        <v>6453</v>
      </c>
      <c r="H6712" s="205" t="s">
        <v>120</v>
      </c>
      <c r="I6712" s="205" t="s">
        <v>122</v>
      </c>
      <c r="J6712" s="205" t="s">
        <v>122</v>
      </c>
    </row>
    <row r="6713" spans="2:10" x14ac:dyDescent="0.2">
      <c r="B6713" s="203">
        <v>2016</v>
      </c>
      <c r="C6713" s="204">
        <v>122853591.06</v>
      </c>
      <c r="D6713" s="205" t="s">
        <v>87</v>
      </c>
      <c r="E6713" s="205" t="s">
        <v>95</v>
      </c>
      <c r="F6713" s="203">
        <v>90</v>
      </c>
      <c r="G6713" s="205" t="s">
        <v>6453</v>
      </c>
      <c r="H6713" s="205" t="s">
        <v>120</v>
      </c>
      <c r="I6713" s="205" t="s">
        <v>521</v>
      </c>
      <c r="J6713" s="205" t="s">
        <v>521</v>
      </c>
    </row>
    <row r="6714" spans="2:10" x14ac:dyDescent="0.2">
      <c r="B6714" s="203">
        <v>2016</v>
      </c>
      <c r="C6714" s="204">
        <v>428347.85</v>
      </c>
      <c r="D6714" s="205" t="s">
        <v>87</v>
      </c>
      <c r="E6714" s="205" t="s">
        <v>95</v>
      </c>
      <c r="F6714" s="203">
        <v>90</v>
      </c>
      <c r="G6714" s="205" t="s">
        <v>6453</v>
      </c>
      <c r="H6714" s="205" t="s">
        <v>120</v>
      </c>
      <c r="I6714" s="205" t="s">
        <v>349</v>
      </c>
      <c r="J6714" s="205" t="s">
        <v>120</v>
      </c>
    </row>
    <row r="6715" spans="2:10" x14ac:dyDescent="0.2">
      <c r="B6715" s="203">
        <v>2016</v>
      </c>
      <c r="C6715" s="204">
        <v>16763196.23</v>
      </c>
      <c r="D6715" s="205" t="s">
        <v>87</v>
      </c>
      <c r="E6715" s="205" t="s">
        <v>95</v>
      </c>
      <c r="F6715" s="203">
        <v>90</v>
      </c>
      <c r="G6715" s="205" t="s">
        <v>6453</v>
      </c>
      <c r="H6715" s="205" t="s">
        <v>481</v>
      </c>
      <c r="I6715" s="205" t="s">
        <v>157</v>
      </c>
      <c r="J6715" s="205" t="s">
        <v>157</v>
      </c>
    </row>
    <row r="6716" spans="2:10" x14ac:dyDescent="0.2">
      <c r="B6716" s="203">
        <v>2016</v>
      </c>
      <c r="C6716" s="204">
        <v>164220</v>
      </c>
      <c r="D6716" s="205" t="s">
        <v>87</v>
      </c>
      <c r="E6716" s="205" t="s">
        <v>95</v>
      </c>
      <c r="F6716" s="203">
        <v>90</v>
      </c>
      <c r="G6716" s="205" t="s">
        <v>6453</v>
      </c>
      <c r="H6716" s="205" t="s">
        <v>481</v>
      </c>
      <c r="I6716" s="205" t="s">
        <v>349</v>
      </c>
      <c r="J6716" s="205" t="s">
        <v>481</v>
      </c>
    </row>
    <row r="6717" spans="2:10" x14ac:dyDescent="0.2">
      <c r="B6717" s="203">
        <v>2016</v>
      </c>
      <c r="C6717" s="204">
        <v>32944.17</v>
      </c>
      <c r="D6717" s="205" t="s">
        <v>87</v>
      </c>
      <c r="E6717" s="205" t="s">
        <v>95</v>
      </c>
      <c r="F6717" s="203">
        <v>90</v>
      </c>
      <c r="G6717" s="205" t="s">
        <v>6453</v>
      </c>
      <c r="H6717" s="205" t="s">
        <v>123</v>
      </c>
      <c r="I6717" s="205" t="s">
        <v>124</v>
      </c>
      <c r="J6717" s="205" t="s">
        <v>124</v>
      </c>
    </row>
    <row r="6718" spans="2:10" x14ac:dyDescent="0.2">
      <c r="B6718" s="203">
        <v>2016</v>
      </c>
      <c r="C6718" s="204">
        <v>19992956.649999999</v>
      </c>
      <c r="D6718" s="205" t="s">
        <v>87</v>
      </c>
      <c r="E6718" s="205" t="s">
        <v>95</v>
      </c>
      <c r="F6718" s="203">
        <v>90</v>
      </c>
      <c r="G6718" s="205" t="s">
        <v>6453</v>
      </c>
      <c r="H6718" s="205" t="s">
        <v>123</v>
      </c>
      <c r="I6718" s="205" t="s">
        <v>125</v>
      </c>
      <c r="J6718" s="205" t="s">
        <v>125</v>
      </c>
    </row>
    <row r="6719" spans="2:10" x14ac:dyDescent="0.2">
      <c r="B6719" s="203">
        <v>2016</v>
      </c>
      <c r="C6719" s="204">
        <v>4561923.84</v>
      </c>
      <c r="D6719" s="205" t="s">
        <v>87</v>
      </c>
      <c r="E6719" s="205" t="s">
        <v>95</v>
      </c>
      <c r="F6719" s="203">
        <v>90</v>
      </c>
      <c r="G6719" s="205" t="s">
        <v>6453</v>
      </c>
      <c r="H6719" s="205" t="s">
        <v>123</v>
      </c>
      <c r="I6719" s="205" t="s">
        <v>126</v>
      </c>
      <c r="J6719" s="205" t="s">
        <v>126</v>
      </c>
    </row>
    <row r="6720" spans="2:10" x14ac:dyDescent="0.2">
      <c r="B6720" s="203">
        <v>2016</v>
      </c>
      <c r="C6720" s="204">
        <v>21763996.09</v>
      </c>
      <c r="D6720" s="205" t="s">
        <v>87</v>
      </c>
      <c r="E6720" s="205" t="s">
        <v>95</v>
      </c>
      <c r="F6720" s="203">
        <v>90</v>
      </c>
      <c r="G6720" s="205" t="s">
        <v>6453</v>
      </c>
      <c r="H6720" s="205" t="s">
        <v>123</v>
      </c>
      <c r="I6720" s="205" t="s">
        <v>127</v>
      </c>
      <c r="J6720" s="205" t="s">
        <v>127</v>
      </c>
    </row>
    <row r="6721" spans="2:10" x14ac:dyDescent="0.2">
      <c r="B6721" s="203">
        <v>2016</v>
      </c>
      <c r="C6721" s="204">
        <v>4298790.0999999996</v>
      </c>
      <c r="D6721" s="205" t="s">
        <v>87</v>
      </c>
      <c r="E6721" s="205" t="s">
        <v>95</v>
      </c>
      <c r="F6721" s="203">
        <v>90</v>
      </c>
      <c r="G6721" s="205" t="s">
        <v>6453</v>
      </c>
      <c r="H6721" s="205" t="s">
        <v>123</v>
      </c>
      <c r="I6721" s="205" t="s">
        <v>350</v>
      </c>
      <c r="J6721" s="205" t="s">
        <v>350</v>
      </c>
    </row>
    <row r="6722" spans="2:10" x14ac:dyDescent="0.2">
      <c r="B6722" s="203">
        <v>2016</v>
      </c>
      <c r="C6722" s="204">
        <v>62187837.340000004</v>
      </c>
      <c r="D6722" s="205" t="s">
        <v>87</v>
      </c>
      <c r="E6722" s="205" t="s">
        <v>95</v>
      </c>
      <c r="F6722" s="203">
        <v>90</v>
      </c>
      <c r="G6722" s="205" t="s">
        <v>6453</v>
      </c>
      <c r="H6722" s="205" t="s">
        <v>123</v>
      </c>
      <c r="I6722" s="205" t="s">
        <v>128</v>
      </c>
      <c r="J6722" s="205" t="s">
        <v>128</v>
      </c>
    </row>
    <row r="6723" spans="2:10" x14ac:dyDescent="0.2">
      <c r="B6723" s="203">
        <v>2016</v>
      </c>
      <c r="C6723" s="204">
        <v>2301429.92</v>
      </c>
      <c r="D6723" s="205" t="s">
        <v>87</v>
      </c>
      <c r="E6723" s="205" t="s">
        <v>95</v>
      </c>
      <c r="F6723" s="203">
        <v>90</v>
      </c>
      <c r="G6723" s="205" t="s">
        <v>6453</v>
      </c>
      <c r="H6723" s="205" t="s">
        <v>123</v>
      </c>
      <c r="I6723" s="205" t="s">
        <v>129</v>
      </c>
      <c r="J6723" s="205" t="s">
        <v>129</v>
      </c>
    </row>
    <row r="6724" spans="2:10" x14ac:dyDescent="0.2">
      <c r="B6724" s="203">
        <v>2016</v>
      </c>
      <c r="C6724" s="204">
        <v>4621653.57</v>
      </c>
      <c r="D6724" s="205" t="s">
        <v>87</v>
      </c>
      <c r="E6724" s="205" t="s">
        <v>95</v>
      </c>
      <c r="F6724" s="203">
        <v>90</v>
      </c>
      <c r="G6724" s="205" t="s">
        <v>6453</v>
      </c>
      <c r="H6724" s="205" t="s">
        <v>123</v>
      </c>
      <c r="I6724" s="205" t="s">
        <v>130</v>
      </c>
      <c r="J6724" s="205" t="s">
        <v>130</v>
      </c>
    </row>
    <row r="6725" spans="2:10" x14ac:dyDescent="0.2">
      <c r="B6725" s="203">
        <v>2016</v>
      </c>
      <c r="C6725" s="204">
        <v>3100170.47</v>
      </c>
      <c r="D6725" s="205" t="s">
        <v>87</v>
      </c>
      <c r="E6725" s="205" t="s">
        <v>95</v>
      </c>
      <c r="F6725" s="203">
        <v>90</v>
      </c>
      <c r="G6725" s="205" t="s">
        <v>6453</v>
      </c>
      <c r="H6725" s="205" t="s">
        <v>123</v>
      </c>
      <c r="I6725" s="205" t="s">
        <v>131</v>
      </c>
      <c r="J6725" s="205" t="s">
        <v>131</v>
      </c>
    </row>
    <row r="6726" spans="2:10" x14ac:dyDescent="0.2">
      <c r="B6726" s="203">
        <v>2016</v>
      </c>
      <c r="C6726" s="204">
        <v>13745015.93</v>
      </c>
      <c r="D6726" s="205" t="s">
        <v>87</v>
      </c>
      <c r="E6726" s="205" t="s">
        <v>95</v>
      </c>
      <c r="F6726" s="203">
        <v>90</v>
      </c>
      <c r="G6726" s="205" t="s">
        <v>6453</v>
      </c>
      <c r="H6726" s="205" t="s">
        <v>123</v>
      </c>
      <c r="I6726" s="205" t="s">
        <v>412</v>
      </c>
      <c r="J6726" s="205" t="s">
        <v>412</v>
      </c>
    </row>
    <row r="6727" spans="2:10" x14ac:dyDescent="0.2">
      <c r="B6727" s="203">
        <v>2016</v>
      </c>
      <c r="C6727" s="204">
        <v>170573.7</v>
      </c>
      <c r="D6727" s="205" t="s">
        <v>87</v>
      </c>
      <c r="E6727" s="205" t="s">
        <v>95</v>
      </c>
      <c r="F6727" s="203">
        <v>90</v>
      </c>
      <c r="G6727" s="205" t="s">
        <v>6453</v>
      </c>
      <c r="H6727" s="205" t="s">
        <v>123</v>
      </c>
      <c r="I6727" s="205" t="s">
        <v>132</v>
      </c>
      <c r="J6727" s="205" t="s">
        <v>132</v>
      </c>
    </row>
    <row r="6728" spans="2:10" x14ac:dyDescent="0.2">
      <c r="B6728" s="203">
        <v>2016</v>
      </c>
      <c r="C6728" s="204">
        <v>51492521.93</v>
      </c>
      <c r="D6728" s="205" t="s">
        <v>87</v>
      </c>
      <c r="E6728" s="205" t="s">
        <v>95</v>
      </c>
      <c r="F6728" s="203">
        <v>90</v>
      </c>
      <c r="G6728" s="205" t="s">
        <v>6453</v>
      </c>
      <c r="H6728" s="205" t="s">
        <v>123</v>
      </c>
      <c r="I6728" s="205" t="s">
        <v>133</v>
      </c>
      <c r="J6728" s="205" t="s">
        <v>133</v>
      </c>
    </row>
    <row r="6729" spans="2:10" x14ac:dyDescent="0.2">
      <c r="B6729" s="203">
        <v>2016</v>
      </c>
      <c r="C6729" s="204">
        <v>3399316.76</v>
      </c>
      <c r="D6729" s="205" t="s">
        <v>87</v>
      </c>
      <c r="E6729" s="205" t="s">
        <v>95</v>
      </c>
      <c r="F6729" s="203">
        <v>90</v>
      </c>
      <c r="G6729" s="205" t="s">
        <v>6453</v>
      </c>
      <c r="H6729" s="205" t="s">
        <v>123</v>
      </c>
      <c r="I6729" s="205" t="s">
        <v>134</v>
      </c>
      <c r="J6729" s="205" t="s">
        <v>134</v>
      </c>
    </row>
    <row r="6730" spans="2:10" x14ac:dyDescent="0.2">
      <c r="B6730" s="203">
        <v>2016</v>
      </c>
      <c r="C6730" s="204">
        <v>1151172.1499999999</v>
      </c>
      <c r="D6730" s="205" t="s">
        <v>87</v>
      </c>
      <c r="E6730" s="205" t="s">
        <v>95</v>
      </c>
      <c r="F6730" s="203">
        <v>90</v>
      </c>
      <c r="G6730" s="205" t="s">
        <v>6453</v>
      </c>
      <c r="H6730" s="205" t="s">
        <v>123</v>
      </c>
      <c r="I6730" s="205" t="s">
        <v>379</v>
      </c>
      <c r="J6730" s="205" t="s">
        <v>379</v>
      </c>
    </row>
    <row r="6731" spans="2:10" x14ac:dyDescent="0.2">
      <c r="B6731" s="203">
        <v>2016</v>
      </c>
      <c r="C6731" s="204">
        <v>97366.51</v>
      </c>
      <c r="D6731" s="205" t="s">
        <v>87</v>
      </c>
      <c r="E6731" s="205" t="s">
        <v>95</v>
      </c>
      <c r="F6731" s="203">
        <v>90</v>
      </c>
      <c r="G6731" s="205" t="s">
        <v>6453</v>
      </c>
      <c r="H6731" s="205" t="s">
        <v>123</v>
      </c>
      <c r="I6731" s="205" t="s">
        <v>135</v>
      </c>
      <c r="J6731" s="205" t="s">
        <v>135</v>
      </c>
    </row>
    <row r="6732" spans="2:10" x14ac:dyDescent="0.2">
      <c r="B6732" s="203">
        <v>2016</v>
      </c>
      <c r="C6732" s="204">
        <v>77123.75</v>
      </c>
      <c r="D6732" s="205" t="s">
        <v>87</v>
      </c>
      <c r="E6732" s="205" t="s">
        <v>95</v>
      </c>
      <c r="F6732" s="203">
        <v>90</v>
      </c>
      <c r="G6732" s="205" t="s">
        <v>6453</v>
      </c>
      <c r="H6732" s="205" t="s">
        <v>123</v>
      </c>
      <c r="I6732" s="205" t="s">
        <v>136</v>
      </c>
      <c r="J6732" s="205" t="s">
        <v>136</v>
      </c>
    </row>
    <row r="6733" spans="2:10" x14ac:dyDescent="0.2">
      <c r="B6733" s="203">
        <v>2016</v>
      </c>
      <c r="C6733" s="204">
        <v>7346098.5599999996</v>
      </c>
      <c r="D6733" s="205" t="s">
        <v>87</v>
      </c>
      <c r="E6733" s="205" t="s">
        <v>95</v>
      </c>
      <c r="F6733" s="203">
        <v>90</v>
      </c>
      <c r="G6733" s="205" t="s">
        <v>6453</v>
      </c>
      <c r="H6733" s="205" t="s">
        <v>123</v>
      </c>
      <c r="I6733" s="205" t="s">
        <v>137</v>
      </c>
      <c r="J6733" s="205" t="s">
        <v>137</v>
      </c>
    </row>
    <row r="6734" spans="2:10" x14ac:dyDescent="0.2">
      <c r="B6734" s="203">
        <v>2016</v>
      </c>
      <c r="C6734" s="204">
        <v>12506377.42</v>
      </c>
      <c r="D6734" s="205" t="s">
        <v>87</v>
      </c>
      <c r="E6734" s="205" t="s">
        <v>95</v>
      </c>
      <c r="F6734" s="203">
        <v>90</v>
      </c>
      <c r="G6734" s="205" t="s">
        <v>6453</v>
      </c>
      <c r="H6734" s="205" t="s">
        <v>123</v>
      </c>
      <c r="I6734" s="205" t="s">
        <v>138</v>
      </c>
      <c r="J6734" s="205" t="s">
        <v>138</v>
      </c>
    </row>
    <row r="6735" spans="2:10" x14ac:dyDescent="0.2">
      <c r="B6735" s="203">
        <v>2016</v>
      </c>
      <c r="C6735" s="204">
        <v>15682920.1</v>
      </c>
      <c r="D6735" s="205" t="s">
        <v>87</v>
      </c>
      <c r="E6735" s="205" t="s">
        <v>95</v>
      </c>
      <c r="F6735" s="203">
        <v>90</v>
      </c>
      <c r="G6735" s="205" t="s">
        <v>6453</v>
      </c>
      <c r="H6735" s="205" t="s">
        <v>123</v>
      </c>
      <c r="I6735" s="205" t="s">
        <v>139</v>
      </c>
      <c r="J6735" s="205" t="s">
        <v>139</v>
      </c>
    </row>
    <row r="6736" spans="2:10" x14ac:dyDescent="0.2">
      <c r="B6736" s="203">
        <v>2016</v>
      </c>
      <c r="C6736" s="204">
        <v>4914687.6399999997</v>
      </c>
      <c r="D6736" s="205" t="s">
        <v>87</v>
      </c>
      <c r="E6736" s="205" t="s">
        <v>95</v>
      </c>
      <c r="F6736" s="203">
        <v>90</v>
      </c>
      <c r="G6736" s="205" t="s">
        <v>6453</v>
      </c>
      <c r="H6736" s="205" t="s">
        <v>123</v>
      </c>
      <c r="I6736" s="205" t="s">
        <v>140</v>
      </c>
      <c r="J6736" s="205" t="s">
        <v>140</v>
      </c>
    </row>
    <row r="6737" spans="2:10" x14ac:dyDescent="0.2">
      <c r="B6737" s="203">
        <v>2016</v>
      </c>
      <c r="C6737" s="204">
        <v>1261693.46</v>
      </c>
      <c r="D6737" s="205" t="s">
        <v>87</v>
      </c>
      <c r="E6737" s="205" t="s">
        <v>95</v>
      </c>
      <c r="F6737" s="203">
        <v>90</v>
      </c>
      <c r="G6737" s="205" t="s">
        <v>6453</v>
      </c>
      <c r="H6737" s="205" t="s">
        <v>123</v>
      </c>
      <c r="I6737" s="205" t="s">
        <v>141</v>
      </c>
      <c r="J6737" s="205" t="s">
        <v>141</v>
      </c>
    </row>
    <row r="6738" spans="2:10" x14ac:dyDescent="0.2">
      <c r="B6738" s="203">
        <v>2016</v>
      </c>
      <c r="C6738" s="204">
        <v>5013662.34</v>
      </c>
      <c r="D6738" s="205" t="s">
        <v>87</v>
      </c>
      <c r="E6738" s="205" t="s">
        <v>95</v>
      </c>
      <c r="F6738" s="203">
        <v>90</v>
      </c>
      <c r="G6738" s="205" t="s">
        <v>6453</v>
      </c>
      <c r="H6738" s="205" t="s">
        <v>123</v>
      </c>
      <c r="I6738" s="205" t="s">
        <v>142</v>
      </c>
      <c r="J6738" s="205" t="s">
        <v>142</v>
      </c>
    </row>
    <row r="6739" spans="2:10" x14ac:dyDescent="0.2">
      <c r="B6739" s="203">
        <v>2016</v>
      </c>
      <c r="C6739" s="204">
        <v>159504005.49000001</v>
      </c>
      <c r="D6739" s="205" t="s">
        <v>87</v>
      </c>
      <c r="E6739" s="205" t="s">
        <v>95</v>
      </c>
      <c r="F6739" s="203">
        <v>90</v>
      </c>
      <c r="G6739" s="205" t="s">
        <v>6453</v>
      </c>
      <c r="H6739" s="205" t="s">
        <v>123</v>
      </c>
      <c r="I6739" s="205" t="s">
        <v>143</v>
      </c>
      <c r="J6739" s="205" t="s">
        <v>143</v>
      </c>
    </row>
    <row r="6740" spans="2:10" x14ac:dyDescent="0.2">
      <c r="B6740" s="203">
        <v>2016</v>
      </c>
      <c r="C6740" s="204">
        <v>1843062.49</v>
      </c>
      <c r="D6740" s="205" t="s">
        <v>87</v>
      </c>
      <c r="E6740" s="205" t="s">
        <v>95</v>
      </c>
      <c r="F6740" s="203">
        <v>90</v>
      </c>
      <c r="G6740" s="205" t="s">
        <v>6453</v>
      </c>
      <c r="H6740" s="205" t="s">
        <v>123</v>
      </c>
      <c r="I6740" s="205" t="s">
        <v>144</v>
      </c>
      <c r="J6740" s="205" t="s">
        <v>144</v>
      </c>
    </row>
    <row r="6741" spans="2:10" x14ac:dyDescent="0.2">
      <c r="B6741" s="203">
        <v>2016</v>
      </c>
      <c r="C6741" s="204">
        <v>1620</v>
      </c>
      <c r="D6741" s="205" t="s">
        <v>87</v>
      </c>
      <c r="E6741" s="205" t="s">
        <v>95</v>
      </c>
      <c r="F6741" s="203">
        <v>90</v>
      </c>
      <c r="G6741" s="205" t="s">
        <v>6453</v>
      </c>
      <c r="H6741" s="205" t="s">
        <v>123</v>
      </c>
      <c r="I6741" s="205" t="s">
        <v>584</v>
      </c>
      <c r="J6741" s="205" t="s">
        <v>584</v>
      </c>
    </row>
    <row r="6742" spans="2:10" x14ac:dyDescent="0.2">
      <c r="B6742" s="203">
        <v>2016</v>
      </c>
      <c r="C6742" s="204">
        <v>16077478.48</v>
      </c>
      <c r="D6742" s="205" t="s">
        <v>87</v>
      </c>
      <c r="E6742" s="205" t="s">
        <v>95</v>
      </c>
      <c r="F6742" s="203">
        <v>90</v>
      </c>
      <c r="G6742" s="205" t="s">
        <v>6453</v>
      </c>
      <c r="H6742" s="205" t="s">
        <v>123</v>
      </c>
      <c r="I6742" s="205" t="s">
        <v>145</v>
      </c>
      <c r="J6742" s="205" t="s">
        <v>145</v>
      </c>
    </row>
    <row r="6743" spans="2:10" x14ac:dyDescent="0.2">
      <c r="B6743" s="203">
        <v>2016</v>
      </c>
      <c r="C6743" s="204">
        <v>9194494.7100000009</v>
      </c>
      <c r="D6743" s="205" t="s">
        <v>87</v>
      </c>
      <c r="E6743" s="205" t="s">
        <v>95</v>
      </c>
      <c r="F6743" s="203">
        <v>90</v>
      </c>
      <c r="G6743" s="205" t="s">
        <v>6453</v>
      </c>
      <c r="H6743" s="205" t="s">
        <v>123</v>
      </c>
      <c r="I6743" s="205" t="s">
        <v>146</v>
      </c>
      <c r="J6743" s="205" t="s">
        <v>146</v>
      </c>
    </row>
    <row r="6744" spans="2:10" x14ac:dyDescent="0.2">
      <c r="B6744" s="203">
        <v>2016</v>
      </c>
      <c r="C6744" s="204">
        <v>612556.65</v>
      </c>
      <c r="D6744" s="205" t="s">
        <v>87</v>
      </c>
      <c r="E6744" s="205" t="s">
        <v>95</v>
      </c>
      <c r="F6744" s="203">
        <v>90</v>
      </c>
      <c r="G6744" s="205" t="s">
        <v>6453</v>
      </c>
      <c r="H6744" s="205" t="s">
        <v>123</v>
      </c>
      <c r="I6744" s="205" t="s">
        <v>147</v>
      </c>
      <c r="J6744" s="205" t="s">
        <v>147</v>
      </c>
    </row>
    <row r="6745" spans="2:10" x14ac:dyDescent="0.2">
      <c r="B6745" s="203">
        <v>2016</v>
      </c>
      <c r="C6745" s="204">
        <v>5501196.29</v>
      </c>
      <c r="D6745" s="205" t="s">
        <v>87</v>
      </c>
      <c r="E6745" s="205" t="s">
        <v>95</v>
      </c>
      <c r="F6745" s="203">
        <v>90</v>
      </c>
      <c r="G6745" s="205" t="s">
        <v>6453</v>
      </c>
      <c r="H6745" s="205" t="s">
        <v>123</v>
      </c>
      <c r="I6745" s="205" t="s">
        <v>148</v>
      </c>
      <c r="J6745" s="205" t="s">
        <v>148</v>
      </c>
    </row>
    <row r="6746" spans="2:10" x14ac:dyDescent="0.2">
      <c r="B6746" s="203">
        <v>2016</v>
      </c>
      <c r="C6746" s="204">
        <v>1631539.13</v>
      </c>
      <c r="D6746" s="205" t="s">
        <v>87</v>
      </c>
      <c r="E6746" s="205" t="s">
        <v>95</v>
      </c>
      <c r="F6746" s="203">
        <v>90</v>
      </c>
      <c r="G6746" s="205" t="s">
        <v>6453</v>
      </c>
      <c r="H6746" s="205" t="s">
        <v>123</v>
      </c>
      <c r="I6746" s="205" t="s">
        <v>149</v>
      </c>
      <c r="J6746" s="205" t="s">
        <v>149</v>
      </c>
    </row>
    <row r="6747" spans="2:10" x14ac:dyDescent="0.2">
      <c r="B6747" s="203">
        <v>2016</v>
      </c>
      <c r="C6747" s="204">
        <v>2984908.56</v>
      </c>
      <c r="D6747" s="205" t="s">
        <v>87</v>
      </c>
      <c r="E6747" s="205" t="s">
        <v>95</v>
      </c>
      <c r="F6747" s="203">
        <v>90</v>
      </c>
      <c r="G6747" s="205" t="s">
        <v>6453</v>
      </c>
      <c r="H6747" s="205" t="s">
        <v>123</v>
      </c>
      <c r="I6747" s="205" t="s">
        <v>150</v>
      </c>
      <c r="J6747" s="205" t="s">
        <v>150</v>
      </c>
    </row>
    <row r="6748" spans="2:10" x14ac:dyDescent="0.2">
      <c r="B6748" s="203">
        <v>2016</v>
      </c>
      <c r="C6748" s="204">
        <v>586835151.09000003</v>
      </c>
      <c r="D6748" s="205" t="s">
        <v>87</v>
      </c>
      <c r="E6748" s="205" t="s">
        <v>95</v>
      </c>
      <c r="F6748" s="203">
        <v>90</v>
      </c>
      <c r="G6748" s="205" t="s">
        <v>6453</v>
      </c>
      <c r="H6748" s="205" t="s">
        <v>123</v>
      </c>
      <c r="I6748" s="205" t="s">
        <v>151</v>
      </c>
      <c r="J6748" s="205" t="s">
        <v>151</v>
      </c>
    </row>
    <row r="6749" spans="2:10" x14ac:dyDescent="0.2">
      <c r="B6749" s="203">
        <v>2016</v>
      </c>
      <c r="C6749" s="204">
        <v>141883.12</v>
      </c>
      <c r="D6749" s="205" t="s">
        <v>87</v>
      </c>
      <c r="E6749" s="205" t="s">
        <v>95</v>
      </c>
      <c r="F6749" s="203">
        <v>90</v>
      </c>
      <c r="G6749" s="205" t="s">
        <v>6453</v>
      </c>
      <c r="H6749" s="205" t="s">
        <v>123</v>
      </c>
      <c r="I6749" s="205" t="s">
        <v>596</v>
      </c>
      <c r="J6749" s="205" t="s">
        <v>596</v>
      </c>
    </row>
    <row r="6750" spans="2:10" x14ac:dyDescent="0.2">
      <c r="B6750" s="203">
        <v>2016</v>
      </c>
      <c r="C6750" s="204">
        <v>981239.45</v>
      </c>
      <c r="D6750" s="205" t="s">
        <v>87</v>
      </c>
      <c r="E6750" s="205" t="s">
        <v>95</v>
      </c>
      <c r="F6750" s="203">
        <v>90</v>
      </c>
      <c r="G6750" s="205" t="s">
        <v>6453</v>
      </c>
      <c r="H6750" s="205" t="s">
        <v>123</v>
      </c>
      <c r="I6750" s="205" t="s">
        <v>152</v>
      </c>
      <c r="J6750" s="205" t="s">
        <v>152</v>
      </c>
    </row>
    <row r="6751" spans="2:10" x14ac:dyDescent="0.2">
      <c r="B6751" s="203">
        <v>2016</v>
      </c>
      <c r="C6751" s="204">
        <v>4058713.64</v>
      </c>
      <c r="D6751" s="205" t="s">
        <v>87</v>
      </c>
      <c r="E6751" s="205" t="s">
        <v>95</v>
      </c>
      <c r="F6751" s="203">
        <v>90</v>
      </c>
      <c r="G6751" s="205" t="s">
        <v>6453</v>
      </c>
      <c r="H6751" s="205" t="s">
        <v>123</v>
      </c>
      <c r="I6751" s="205" t="s">
        <v>351</v>
      </c>
      <c r="J6751" s="205" t="s">
        <v>351</v>
      </c>
    </row>
    <row r="6752" spans="2:10" x14ac:dyDescent="0.2">
      <c r="B6752" s="203">
        <v>2016</v>
      </c>
      <c r="C6752" s="204">
        <v>8726925.0399999991</v>
      </c>
      <c r="D6752" s="205" t="s">
        <v>87</v>
      </c>
      <c r="E6752" s="205" t="s">
        <v>95</v>
      </c>
      <c r="F6752" s="203">
        <v>90</v>
      </c>
      <c r="G6752" s="205" t="s">
        <v>6453</v>
      </c>
      <c r="H6752" s="205" t="s">
        <v>123</v>
      </c>
      <c r="I6752" s="205" t="s">
        <v>153</v>
      </c>
      <c r="J6752" s="205" t="s">
        <v>153</v>
      </c>
    </row>
    <row r="6753" spans="2:10" x14ac:dyDescent="0.2">
      <c r="B6753" s="203">
        <v>2016</v>
      </c>
      <c r="C6753" s="204">
        <v>36979581.409999996</v>
      </c>
      <c r="D6753" s="205" t="s">
        <v>87</v>
      </c>
      <c r="E6753" s="205" t="s">
        <v>95</v>
      </c>
      <c r="F6753" s="203">
        <v>90</v>
      </c>
      <c r="G6753" s="205" t="s">
        <v>6453</v>
      </c>
      <c r="H6753" s="205" t="s">
        <v>123</v>
      </c>
      <c r="I6753" s="205" t="s">
        <v>154</v>
      </c>
      <c r="J6753" s="205" t="s">
        <v>154</v>
      </c>
    </row>
    <row r="6754" spans="2:10" x14ac:dyDescent="0.2">
      <c r="B6754" s="203">
        <v>2016</v>
      </c>
      <c r="C6754" s="204">
        <v>4201806.4000000004</v>
      </c>
      <c r="D6754" s="205" t="s">
        <v>87</v>
      </c>
      <c r="E6754" s="205" t="s">
        <v>95</v>
      </c>
      <c r="F6754" s="203">
        <v>90</v>
      </c>
      <c r="G6754" s="205" t="s">
        <v>6453</v>
      </c>
      <c r="H6754" s="205" t="s">
        <v>123</v>
      </c>
      <c r="I6754" s="205" t="s">
        <v>155</v>
      </c>
      <c r="J6754" s="205" t="s">
        <v>155</v>
      </c>
    </row>
    <row r="6755" spans="2:10" x14ac:dyDescent="0.2">
      <c r="B6755" s="203">
        <v>2016</v>
      </c>
      <c r="C6755" s="204">
        <v>13959505.34</v>
      </c>
      <c r="D6755" s="205" t="s">
        <v>87</v>
      </c>
      <c r="E6755" s="205" t="s">
        <v>95</v>
      </c>
      <c r="F6755" s="203">
        <v>90</v>
      </c>
      <c r="G6755" s="205" t="s">
        <v>6453</v>
      </c>
      <c r="H6755" s="205" t="s">
        <v>123</v>
      </c>
      <c r="I6755" s="205" t="s">
        <v>349</v>
      </c>
      <c r="J6755" s="205" t="s">
        <v>123</v>
      </c>
    </row>
    <row r="6756" spans="2:10" x14ac:dyDescent="0.2">
      <c r="B6756" s="203">
        <v>2016</v>
      </c>
      <c r="C6756" s="204">
        <v>2419039.6800000002</v>
      </c>
      <c r="D6756" s="205" t="s">
        <v>87</v>
      </c>
      <c r="E6756" s="205" t="s">
        <v>95</v>
      </c>
      <c r="F6756" s="203">
        <v>90</v>
      </c>
      <c r="G6756" s="205" t="s">
        <v>6453</v>
      </c>
      <c r="H6756" s="205" t="s">
        <v>123</v>
      </c>
      <c r="I6756" s="205" t="s">
        <v>156</v>
      </c>
      <c r="J6756" s="205" t="s">
        <v>156</v>
      </c>
    </row>
    <row r="6757" spans="2:10" x14ac:dyDescent="0.2">
      <c r="B6757" s="203">
        <v>2016</v>
      </c>
      <c r="C6757" s="204">
        <v>23495168.989999998</v>
      </c>
      <c r="D6757" s="205" t="s">
        <v>87</v>
      </c>
      <c r="E6757" s="205" t="s">
        <v>95</v>
      </c>
      <c r="F6757" s="203">
        <v>90</v>
      </c>
      <c r="G6757" s="205" t="s">
        <v>6453</v>
      </c>
      <c r="H6757" s="205" t="s">
        <v>247</v>
      </c>
      <c r="I6757" s="205" t="s">
        <v>522</v>
      </c>
      <c r="J6757" s="205" t="s">
        <v>522</v>
      </c>
    </row>
    <row r="6758" spans="2:10" x14ac:dyDescent="0.2">
      <c r="B6758" s="203">
        <v>2016</v>
      </c>
      <c r="C6758" s="204">
        <v>100459.36</v>
      </c>
      <c r="D6758" s="205" t="s">
        <v>87</v>
      </c>
      <c r="E6758" s="205" t="s">
        <v>95</v>
      </c>
      <c r="F6758" s="203">
        <v>90</v>
      </c>
      <c r="G6758" s="205" t="s">
        <v>6453</v>
      </c>
      <c r="H6758" s="205" t="s">
        <v>247</v>
      </c>
      <c r="I6758" s="205" t="s">
        <v>498</v>
      </c>
      <c r="J6758" s="205" t="s">
        <v>498</v>
      </c>
    </row>
    <row r="6759" spans="2:10" x14ac:dyDescent="0.2">
      <c r="B6759" s="203">
        <v>2016</v>
      </c>
      <c r="C6759" s="204">
        <v>3153.33</v>
      </c>
      <c r="D6759" s="205" t="s">
        <v>87</v>
      </c>
      <c r="E6759" s="205" t="s">
        <v>95</v>
      </c>
      <c r="F6759" s="203">
        <v>90</v>
      </c>
      <c r="G6759" s="205" t="s">
        <v>6453</v>
      </c>
      <c r="H6759" s="205" t="s">
        <v>247</v>
      </c>
      <c r="I6759" s="205" t="s">
        <v>440</v>
      </c>
      <c r="J6759" s="205" t="s">
        <v>440</v>
      </c>
    </row>
    <row r="6760" spans="2:10" x14ac:dyDescent="0.2">
      <c r="B6760" s="203">
        <v>2016</v>
      </c>
      <c r="C6760" s="204">
        <v>241027.49</v>
      </c>
      <c r="D6760" s="205" t="s">
        <v>87</v>
      </c>
      <c r="E6760" s="205" t="s">
        <v>95</v>
      </c>
      <c r="F6760" s="203">
        <v>90</v>
      </c>
      <c r="G6760" s="205" t="s">
        <v>6453</v>
      </c>
      <c r="H6760" s="205" t="s">
        <v>247</v>
      </c>
      <c r="I6760" s="205" t="s">
        <v>499</v>
      </c>
      <c r="J6760" s="205" t="s">
        <v>499</v>
      </c>
    </row>
    <row r="6761" spans="2:10" x14ac:dyDescent="0.2">
      <c r="B6761" s="203">
        <v>2016</v>
      </c>
      <c r="C6761" s="204">
        <v>6297856.7400000002</v>
      </c>
      <c r="D6761" s="205" t="s">
        <v>87</v>
      </c>
      <c r="E6761" s="205" t="s">
        <v>95</v>
      </c>
      <c r="F6761" s="203">
        <v>90</v>
      </c>
      <c r="G6761" s="205" t="s">
        <v>6453</v>
      </c>
      <c r="H6761" s="205" t="s">
        <v>247</v>
      </c>
      <c r="I6761" s="205" t="s">
        <v>501</v>
      </c>
      <c r="J6761" s="205" t="s">
        <v>501</v>
      </c>
    </row>
    <row r="6762" spans="2:10" x14ac:dyDescent="0.2">
      <c r="B6762" s="203">
        <v>2016</v>
      </c>
      <c r="C6762" s="204">
        <v>3743259.56</v>
      </c>
      <c r="D6762" s="205" t="s">
        <v>87</v>
      </c>
      <c r="E6762" s="205" t="s">
        <v>95</v>
      </c>
      <c r="F6762" s="203">
        <v>90</v>
      </c>
      <c r="G6762" s="205" t="s">
        <v>6453</v>
      </c>
      <c r="H6762" s="205" t="s">
        <v>247</v>
      </c>
      <c r="I6762" s="205" t="s">
        <v>441</v>
      </c>
      <c r="J6762" s="205" t="s">
        <v>441</v>
      </c>
    </row>
    <row r="6763" spans="2:10" x14ac:dyDescent="0.2">
      <c r="B6763" s="203">
        <v>2016</v>
      </c>
      <c r="C6763" s="204">
        <v>13123.11</v>
      </c>
      <c r="D6763" s="205" t="s">
        <v>87</v>
      </c>
      <c r="E6763" s="205" t="s">
        <v>95</v>
      </c>
      <c r="F6763" s="203">
        <v>90</v>
      </c>
      <c r="G6763" s="205" t="s">
        <v>6453</v>
      </c>
      <c r="H6763" s="205" t="s">
        <v>247</v>
      </c>
      <c r="I6763" s="205" t="s">
        <v>445</v>
      </c>
      <c r="J6763" s="205" t="s">
        <v>445</v>
      </c>
    </row>
    <row r="6764" spans="2:10" x14ac:dyDescent="0.2">
      <c r="B6764" s="203">
        <v>2016</v>
      </c>
      <c r="C6764" s="204">
        <v>0</v>
      </c>
      <c r="D6764" s="205" t="s">
        <v>87</v>
      </c>
      <c r="E6764" s="205" t="s">
        <v>95</v>
      </c>
      <c r="F6764" s="203">
        <v>90</v>
      </c>
      <c r="G6764" s="205" t="s">
        <v>6453</v>
      </c>
      <c r="H6764" s="205" t="s">
        <v>247</v>
      </c>
      <c r="I6764" s="205" t="s">
        <v>349</v>
      </c>
      <c r="J6764" s="205" t="s">
        <v>247</v>
      </c>
    </row>
    <row r="6765" spans="2:10" x14ac:dyDescent="0.2">
      <c r="B6765" s="203">
        <v>2016</v>
      </c>
      <c r="C6765" s="204">
        <v>513922316.26999998</v>
      </c>
      <c r="D6765" s="205" t="s">
        <v>87</v>
      </c>
      <c r="E6765" s="205" t="s">
        <v>95</v>
      </c>
      <c r="F6765" s="203">
        <v>90</v>
      </c>
      <c r="G6765" s="205" t="s">
        <v>6453</v>
      </c>
      <c r="H6765" s="205" t="s">
        <v>158</v>
      </c>
      <c r="I6765" s="205" t="s">
        <v>158</v>
      </c>
      <c r="J6765" s="205" t="s">
        <v>158</v>
      </c>
    </row>
    <row r="6766" spans="2:10" x14ac:dyDescent="0.2">
      <c r="B6766" s="203">
        <v>2016</v>
      </c>
      <c r="C6766" s="204">
        <v>1123008.94</v>
      </c>
      <c r="D6766" s="205" t="s">
        <v>87</v>
      </c>
      <c r="E6766" s="205" t="s">
        <v>95</v>
      </c>
      <c r="F6766" s="203">
        <v>90</v>
      </c>
      <c r="G6766" s="205" t="s">
        <v>6453</v>
      </c>
      <c r="H6766" s="205" t="s">
        <v>158</v>
      </c>
      <c r="I6766" s="205" t="s">
        <v>349</v>
      </c>
      <c r="J6766" s="205" t="s">
        <v>158</v>
      </c>
    </row>
    <row r="6767" spans="2:10" x14ac:dyDescent="0.2">
      <c r="B6767" s="203">
        <v>2016</v>
      </c>
      <c r="C6767" s="204">
        <v>611162</v>
      </c>
      <c r="D6767" s="205" t="s">
        <v>87</v>
      </c>
      <c r="E6767" s="205" t="s">
        <v>95</v>
      </c>
      <c r="F6767" s="203">
        <v>90</v>
      </c>
      <c r="G6767" s="205" t="s">
        <v>6453</v>
      </c>
      <c r="H6767" s="205" t="s">
        <v>161</v>
      </c>
      <c r="I6767" s="205" t="s">
        <v>585</v>
      </c>
      <c r="J6767" s="205" t="s">
        <v>585</v>
      </c>
    </row>
    <row r="6768" spans="2:10" x14ac:dyDescent="0.2">
      <c r="B6768" s="203">
        <v>2016</v>
      </c>
      <c r="C6768" s="204">
        <v>41523043.840000004</v>
      </c>
      <c r="D6768" s="205" t="s">
        <v>87</v>
      </c>
      <c r="E6768" s="205" t="s">
        <v>95</v>
      </c>
      <c r="F6768" s="203">
        <v>90</v>
      </c>
      <c r="G6768" s="205" t="s">
        <v>6453</v>
      </c>
      <c r="H6768" s="205" t="s">
        <v>161</v>
      </c>
      <c r="I6768" s="205" t="s">
        <v>161</v>
      </c>
      <c r="J6768" s="205" t="s">
        <v>161</v>
      </c>
    </row>
    <row r="6769" spans="2:10" x14ac:dyDescent="0.2">
      <c r="B6769" s="203">
        <v>2016</v>
      </c>
      <c r="C6769" s="204">
        <v>0</v>
      </c>
      <c r="D6769" s="205" t="s">
        <v>87</v>
      </c>
      <c r="E6769" s="205" t="s">
        <v>95</v>
      </c>
      <c r="F6769" s="203">
        <v>90</v>
      </c>
      <c r="G6769" s="205" t="s">
        <v>6453</v>
      </c>
      <c r="H6769" s="205" t="s">
        <v>161</v>
      </c>
      <c r="I6769" s="205" t="s">
        <v>349</v>
      </c>
      <c r="J6769" s="205" t="s">
        <v>161</v>
      </c>
    </row>
    <row r="6770" spans="2:10" x14ac:dyDescent="0.2">
      <c r="B6770" s="203">
        <v>2016</v>
      </c>
      <c r="C6770" s="204">
        <v>38487681.289999999</v>
      </c>
      <c r="D6770" s="205" t="s">
        <v>87</v>
      </c>
      <c r="E6770" s="205" t="s">
        <v>95</v>
      </c>
      <c r="F6770" s="203">
        <v>90</v>
      </c>
      <c r="G6770" s="205" t="s">
        <v>6453</v>
      </c>
      <c r="H6770" s="205" t="s">
        <v>503</v>
      </c>
      <c r="I6770" s="205" t="s">
        <v>525</v>
      </c>
      <c r="J6770" s="205" t="s">
        <v>525</v>
      </c>
    </row>
    <row r="6771" spans="2:10" x14ac:dyDescent="0.2">
      <c r="B6771" s="203">
        <v>2016</v>
      </c>
      <c r="C6771" s="204">
        <v>9047877.9800000004</v>
      </c>
      <c r="D6771" s="205" t="s">
        <v>87</v>
      </c>
      <c r="E6771" s="205" t="s">
        <v>95</v>
      </c>
      <c r="F6771" s="203">
        <v>90</v>
      </c>
      <c r="G6771" s="205" t="s">
        <v>6453</v>
      </c>
      <c r="H6771" s="205" t="s">
        <v>503</v>
      </c>
      <c r="I6771" s="205" t="s">
        <v>165</v>
      </c>
      <c r="J6771" s="205" t="s">
        <v>165</v>
      </c>
    </row>
    <row r="6772" spans="2:10" x14ac:dyDescent="0.2">
      <c r="B6772" s="203">
        <v>2016</v>
      </c>
      <c r="C6772" s="204">
        <v>4141630.7</v>
      </c>
      <c r="D6772" s="205" t="s">
        <v>87</v>
      </c>
      <c r="E6772" s="205" t="s">
        <v>95</v>
      </c>
      <c r="F6772" s="203">
        <v>90</v>
      </c>
      <c r="G6772" s="205" t="s">
        <v>6453</v>
      </c>
      <c r="H6772" s="205" t="s">
        <v>503</v>
      </c>
      <c r="I6772" s="205" t="s">
        <v>567</v>
      </c>
      <c r="J6772" s="205" t="s">
        <v>567</v>
      </c>
    </row>
    <row r="6773" spans="2:10" x14ac:dyDescent="0.2">
      <c r="B6773" s="203">
        <v>2016</v>
      </c>
      <c r="C6773" s="204">
        <v>7035982.2999999998</v>
      </c>
      <c r="D6773" s="205" t="s">
        <v>87</v>
      </c>
      <c r="E6773" s="205" t="s">
        <v>95</v>
      </c>
      <c r="F6773" s="203">
        <v>90</v>
      </c>
      <c r="G6773" s="205" t="s">
        <v>6453</v>
      </c>
      <c r="H6773" s="205" t="s">
        <v>503</v>
      </c>
      <c r="I6773" s="205" t="s">
        <v>170</v>
      </c>
      <c r="J6773" s="205" t="s">
        <v>170</v>
      </c>
    </row>
    <row r="6774" spans="2:10" x14ac:dyDescent="0.2">
      <c r="B6774" s="203">
        <v>2016</v>
      </c>
      <c r="C6774" s="204">
        <v>8063661.4400000004</v>
      </c>
      <c r="D6774" s="205" t="s">
        <v>87</v>
      </c>
      <c r="E6774" s="205" t="s">
        <v>95</v>
      </c>
      <c r="F6774" s="203">
        <v>90</v>
      </c>
      <c r="G6774" s="205" t="s">
        <v>6453</v>
      </c>
      <c r="H6774" s="205" t="s">
        <v>503</v>
      </c>
      <c r="I6774" s="205" t="s">
        <v>166</v>
      </c>
      <c r="J6774" s="205" t="s">
        <v>166</v>
      </c>
    </row>
    <row r="6775" spans="2:10" x14ac:dyDescent="0.2">
      <c r="B6775" s="203">
        <v>2016</v>
      </c>
      <c r="C6775" s="204">
        <v>225000</v>
      </c>
      <c r="D6775" s="205" t="s">
        <v>87</v>
      </c>
      <c r="E6775" s="205" t="s">
        <v>95</v>
      </c>
      <c r="F6775" s="203">
        <v>90</v>
      </c>
      <c r="G6775" s="205" t="s">
        <v>6453</v>
      </c>
      <c r="H6775" s="205" t="s">
        <v>503</v>
      </c>
      <c r="I6775" s="205" t="s">
        <v>167</v>
      </c>
      <c r="J6775" s="205" t="s">
        <v>167</v>
      </c>
    </row>
    <row r="6776" spans="2:10" x14ac:dyDescent="0.2">
      <c r="B6776" s="203">
        <v>2016</v>
      </c>
      <c r="C6776" s="204">
        <v>0</v>
      </c>
      <c r="D6776" s="205" t="s">
        <v>87</v>
      </c>
      <c r="E6776" s="205" t="s">
        <v>95</v>
      </c>
      <c r="F6776" s="203">
        <v>90</v>
      </c>
      <c r="G6776" s="205" t="s">
        <v>6453</v>
      </c>
      <c r="H6776" s="205" t="s">
        <v>503</v>
      </c>
      <c r="I6776" s="205" t="s">
        <v>349</v>
      </c>
      <c r="J6776" s="205" t="s">
        <v>503</v>
      </c>
    </row>
    <row r="6777" spans="2:10" x14ac:dyDescent="0.2">
      <c r="B6777" s="203">
        <v>2016</v>
      </c>
      <c r="C6777" s="204">
        <v>1799500</v>
      </c>
      <c r="D6777" s="205" t="s">
        <v>87</v>
      </c>
      <c r="E6777" s="205" t="s">
        <v>95</v>
      </c>
      <c r="F6777" s="203">
        <v>90</v>
      </c>
      <c r="G6777" s="205" t="s">
        <v>6453</v>
      </c>
      <c r="H6777" s="205" t="s">
        <v>504</v>
      </c>
      <c r="I6777" s="205" t="s">
        <v>171</v>
      </c>
      <c r="J6777" s="205" t="s">
        <v>171</v>
      </c>
    </row>
    <row r="6778" spans="2:10" x14ac:dyDescent="0.2">
      <c r="B6778" s="203">
        <v>2016</v>
      </c>
      <c r="C6778" s="204">
        <v>125057.81</v>
      </c>
      <c r="D6778" s="205" t="s">
        <v>87</v>
      </c>
      <c r="E6778" s="205" t="s">
        <v>95</v>
      </c>
      <c r="F6778" s="203">
        <v>90</v>
      </c>
      <c r="G6778" s="205" t="s">
        <v>6453</v>
      </c>
      <c r="H6778" s="205" t="s">
        <v>504</v>
      </c>
      <c r="I6778" s="205" t="s">
        <v>166</v>
      </c>
      <c r="J6778" s="205" t="s">
        <v>166</v>
      </c>
    </row>
    <row r="6779" spans="2:10" x14ac:dyDescent="0.2">
      <c r="B6779" s="203">
        <v>2016</v>
      </c>
      <c r="C6779" s="204">
        <v>83044800.280000001</v>
      </c>
      <c r="D6779" s="205" t="s">
        <v>87</v>
      </c>
      <c r="E6779" s="205" t="s">
        <v>95</v>
      </c>
      <c r="F6779" s="203">
        <v>90</v>
      </c>
      <c r="G6779" s="205" t="s">
        <v>6453</v>
      </c>
      <c r="H6779" s="205" t="s">
        <v>504</v>
      </c>
      <c r="I6779" s="205" t="s">
        <v>172</v>
      </c>
      <c r="J6779" s="205" t="s">
        <v>172</v>
      </c>
    </row>
    <row r="6780" spans="2:10" x14ac:dyDescent="0.2">
      <c r="B6780" s="203">
        <v>2016</v>
      </c>
      <c r="C6780" s="204">
        <v>0</v>
      </c>
      <c r="D6780" s="205" t="s">
        <v>87</v>
      </c>
      <c r="E6780" s="205" t="s">
        <v>95</v>
      </c>
      <c r="F6780" s="203">
        <v>90</v>
      </c>
      <c r="G6780" s="205" t="s">
        <v>6453</v>
      </c>
      <c r="H6780" s="205" t="s">
        <v>504</v>
      </c>
      <c r="I6780" s="205" t="s">
        <v>349</v>
      </c>
      <c r="J6780" s="205" t="s">
        <v>504</v>
      </c>
    </row>
    <row r="6781" spans="2:10" x14ac:dyDescent="0.2">
      <c r="B6781" s="203">
        <v>2016</v>
      </c>
      <c r="C6781" s="204">
        <v>502000.96</v>
      </c>
      <c r="D6781" s="205" t="s">
        <v>87</v>
      </c>
      <c r="E6781" s="205" t="s">
        <v>95</v>
      </c>
      <c r="F6781" s="203">
        <v>90</v>
      </c>
      <c r="G6781" s="205" t="s">
        <v>6453</v>
      </c>
      <c r="H6781" s="205" t="s">
        <v>174</v>
      </c>
      <c r="I6781" s="205" t="s">
        <v>386</v>
      </c>
      <c r="J6781" s="205" t="s">
        <v>386</v>
      </c>
    </row>
    <row r="6782" spans="2:10" x14ac:dyDescent="0.2">
      <c r="B6782" s="203">
        <v>2016</v>
      </c>
      <c r="C6782" s="204">
        <v>191395.9</v>
      </c>
      <c r="D6782" s="205" t="s">
        <v>87</v>
      </c>
      <c r="E6782" s="205" t="s">
        <v>95</v>
      </c>
      <c r="F6782" s="203">
        <v>90</v>
      </c>
      <c r="G6782" s="205" t="s">
        <v>6453</v>
      </c>
      <c r="H6782" s="205" t="s">
        <v>174</v>
      </c>
      <c r="I6782" s="205" t="s">
        <v>352</v>
      </c>
      <c r="J6782" s="205" t="s">
        <v>352</v>
      </c>
    </row>
    <row r="6783" spans="2:10" x14ac:dyDescent="0.2">
      <c r="B6783" s="203">
        <v>2016</v>
      </c>
      <c r="C6783" s="204">
        <v>436837.93</v>
      </c>
      <c r="D6783" s="205" t="s">
        <v>87</v>
      </c>
      <c r="E6783" s="205" t="s">
        <v>95</v>
      </c>
      <c r="F6783" s="203">
        <v>90</v>
      </c>
      <c r="G6783" s="205" t="s">
        <v>6453</v>
      </c>
      <c r="H6783" s="205" t="s">
        <v>174</v>
      </c>
      <c r="I6783" s="205" t="s">
        <v>586</v>
      </c>
      <c r="J6783" s="205" t="s">
        <v>586</v>
      </c>
    </row>
    <row r="6784" spans="2:10" x14ac:dyDescent="0.2">
      <c r="B6784" s="203">
        <v>2016</v>
      </c>
      <c r="C6784" s="204">
        <v>16053191.189999999</v>
      </c>
      <c r="D6784" s="205" t="s">
        <v>87</v>
      </c>
      <c r="E6784" s="205" t="s">
        <v>95</v>
      </c>
      <c r="F6784" s="203">
        <v>90</v>
      </c>
      <c r="G6784" s="205" t="s">
        <v>6453</v>
      </c>
      <c r="H6784" s="205" t="s">
        <v>174</v>
      </c>
      <c r="I6784" s="205" t="s">
        <v>176</v>
      </c>
      <c r="J6784" s="205" t="s">
        <v>176</v>
      </c>
    </row>
    <row r="6785" spans="2:10" x14ac:dyDescent="0.2">
      <c r="B6785" s="203">
        <v>2016</v>
      </c>
      <c r="C6785" s="204">
        <v>6418004.54</v>
      </c>
      <c r="D6785" s="205" t="s">
        <v>87</v>
      </c>
      <c r="E6785" s="205" t="s">
        <v>95</v>
      </c>
      <c r="F6785" s="203">
        <v>90</v>
      </c>
      <c r="G6785" s="205" t="s">
        <v>6453</v>
      </c>
      <c r="H6785" s="205" t="s">
        <v>174</v>
      </c>
      <c r="I6785" s="205" t="s">
        <v>177</v>
      </c>
      <c r="J6785" s="205" t="s">
        <v>177</v>
      </c>
    </row>
    <row r="6786" spans="2:10" x14ac:dyDescent="0.2">
      <c r="B6786" s="203">
        <v>2016</v>
      </c>
      <c r="C6786" s="204">
        <v>1066795.4099999999</v>
      </c>
      <c r="D6786" s="205" t="s">
        <v>87</v>
      </c>
      <c r="E6786" s="205" t="s">
        <v>95</v>
      </c>
      <c r="F6786" s="203">
        <v>90</v>
      </c>
      <c r="G6786" s="205" t="s">
        <v>6453</v>
      </c>
      <c r="H6786" s="205" t="s">
        <v>174</v>
      </c>
      <c r="I6786" s="205" t="s">
        <v>178</v>
      </c>
      <c r="J6786" s="205" t="s">
        <v>178</v>
      </c>
    </row>
    <row r="6787" spans="2:10" x14ac:dyDescent="0.2">
      <c r="B6787" s="203">
        <v>2016</v>
      </c>
      <c r="C6787" s="204">
        <v>17960.71</v>
      </c>
      <c r="D6787" s="205" t="s">
        <v>87</v>
      </c>
      <c r="E6787" s="205" t="s">
        <v>95</v>
      </c>
      <c r="F6787" s="203">
        <v>90</v>
      </c>
      <c r="G6787" s="205" t="s">
        <v>6453</v>
      </c>
      <c r="H6787" s="205" t="s">
        <v>174</v>
      </c>
      <c r="I6787" s="205" t="s">
        <v>179</v>
      </c>
      <c r="J6787" s="205" t="s">
        <v>179</v>
      </c>
    </row>
    <row r="6788" spans="2:10" x14ac:dyDescent="0.2">
      <c r="B6788" s="203">
        <v>2016</v>
      </c>
      <c r="C6788" s="204">
        <v>87279013.819999993</v>
      </c>
      <c r="D6788" s="205" t="s">
        <v>87</v>
      </c>
      <c r="E6788" s="205" t="s">
        <v>95</v>
      </c>
      <c r="F6788" s="203">
        <v>90</v>
      </c>
      <c r="G6788" s="205" t="s">
        <v>6453</v>
      </c>
      <c r="H6788" s="205" t="s">
        <v>174</v>
      </c>
      <c r="I6788" s="205" t="s">
        <v>180</v>
      </c>
      <c r="J6788" s="205" t="s">
        <v>180</v>
      </c>
    </row>
    <row r="6789" spans="2:10" x14ac:dyDescent="0.2">
      <c r="B6789" s="203">
        <v>2016</v>
      </c>
      <c r="C6789" s="204">
        <v>84975.94</v>
      </c>
      <c r="D6789" s="205" t="s">
        <v>87</v>
      </c>
      <c r="E6789" s="205" t="s">
        <v>95</v>
      </c>
      <c r="F6789" s="203">
        <v>90</v>
      </c>
      <c r="G6789" s="205" t="s">
        <v>6453</v>
      </c>
      <c r="H6789" s="205" t="s">
        <v>174</v>
      </c>
      <c r="I6789" s="205" t="s">
        <v>181</v>
      </c>
      <c r="J6789" s="205" t="s">
        <v>181</v>
      </c>
    </row>
    <row r="6790" spans="2:10" x14ac:dyDescent="0.2">
      <c r="B6790" s="203">
        <v>2016</v>
      </c>
      <c r="C6790" s="204">
        <v>66200</v>
      </c>
      <c r="D6790" s="205" t="s">
        <v>87</v>
      </c>
      <c r="E6790" s="205" t="s">
        <v>95</v>
      </c>
      <c r="F6790" s="203">
        <v>90</v>
      </c>
      <c r="G6790" s="205" t="s">
        <v>6453</v>
      </c>
      <c r="H6790" s="205" t="s">
        <v>174</v>
      </c>
      <c r="I6790" s="205" t="s">
        <v>569</v>
      </c>
      <c r="J6790" s="205" t="s">
        <v>569</v>
      </c>
    </row>
    <row r="6791" spans="2:10" x14ac:dyDescent="0.2">
      <c r="B6791" s="203">
        <v>2016</v>
      </c>
      <c r="C6791" s="204">
        <v>875103.16</v>
      </c>
      <c r="D6791" s="205" t="s">
        <v>87</v>
      </c>
      <c r="E6791" s="205" t="s">
        <v>95</v>
      </c>
      <c r="F6791" s="203">
        <v>90</v>
      </c>
      <c r="G6791" s="205" t="s">
        <v>6453</v>
      </c>
      <c r="H6791" s="205" t="s">
        <v>174</v>
      </c>
      <c r="I6791" s="205" t="s">
        <v>365</v>
      </c>
      <c r="J6791" s="205" t="s">
        <v>365</v>
      </c>
    </row>
    <row r="6792" spans="2:10" x14ac:dyDescent="0.2">
      <c r="B6792" s="203">
        <v>2016</v>
      </c>
      <c r="C6792" s="204">
        <v>1337658.77</v>
      </c>
      <c r="D6792" s="205" t="s">
        <v>87</v>
      </c>
      <c r="E6792" s="205" t="s">
        <v>95</v>
      </c>
      <c r="F6792" s="203">
        <v>90</v>
      </c>
      <c r="G6792" s="205" t="s">
        <v>6453</v>
      </c>
      <c r="H6792" s="205" t="s">
        <v>174</v>
      </c>
      <c r="I6792" s="205" t="s">
        <v>597</v>
      </c>
      <c r="J6792" s="205" t="s">
        <v>597</v>
      </c>
    </row>
    <row r="6793" spans="2:10" x14ac:dyDescent="0.2">
      <c r="B6793" s="203">
        <v>2016</v>
      </c>
      <c r="C6793" s="204">
        <v>37774148.240000002</v>
      </c>
      <c r="D6793" s="205" t="s">
        <v>87</v>
      </c>
      <c r="E6793" s="205" t="s">
        <v>95</v>
      </c>
      <c r="F6793" s="203">
        <v>90</v>
      </c>
      <c r="G6793" s="205" t="s">
        <v>6453</v>
      </c>
      <c r="H6793" s="205" t="s">
        <v>174</v>
      </c>
      <c r="I6793" s="205" t="s">
        <v>183</v>
      </c>
      <c r="J6793" s="205" t="s">
        <v>183</v>
      </c>
    </row>
    <row r="6794" spans="2:10" x14ac:dyDescent="0.2">
      <c r="B6794" s="203">
        <v>2016</v>
      </c>
      <c r="C6794" s="204">
        <v>4192186.55</v>
      </c>
      <c r="D6794" s="205" t="s">
        <v>87</v>
      </c>
      <c r="E6794" s="205" t="s">
        <v>95</v>
      </c>
      <c r="F6794" s="203">
        <v>90</v>
      </c>
      <c r="G6794" s="205" t="s">
        <v>6453</v>
      </c>
      <c r="H6794" s="205" t="s">
        <v>174</v>
      </c>
      <c r="I6794" s="205" t="s">
        <v>184</v>
      </c>
      <c r="J6794" s="205" t="s">
        <v>184</v>
      </c>
    </row>
    <row r="6795" spans="2:10" x14ac:dyDescent="0.2">
      <c r="B6795" s="203">
        <v>2016</v>
      </c>
      <c r="C6795" s="204">
        <v>104750494.51000001</v>
      </c>
      <c r="D6795" s="205" t="s">
        <v>87</v>
      </c>
      <c r="E6795" s="205" t="s">
        <v>95</v>
      </c>
      <c r="F6795" s="203">
        <v>90</v>
      </c>
      <c r="G6795" s="205" t="s">
        <v>6453</v>
      </c>
      <c r="H6795" s="205" t="s">
        <v>174</v>
      </c>
      <c r="I6795" s="205" t="s">
        <v>185</v>
      </c>
      <c r="J6795" s="205" t="s">
        <v>185</v>
      </c>
    </row>
    <row r="6796" spans="2:10" x14ac:dyDescent="0.2">
      <c r="B6796" s="203">
        <v>2016</v>
      </c>
      <c r="C6796" s="204">
        <v>25758825.07</v>
      </c>
      <c r="D6796" s="205" t="s">
        <v>87</v>
      </c>
      <c r="E6796" s="205" t="s">
        <v>95</v>
      </c>
      <c r="F6796" s="203">
        <v>90</v>
      </c>
      <c r="G6796" s="205" t="s">
        <v>6453</v>
      </c>
      <c r="H6796" s="205" t="s">
        <v>174</v>
      </c>
      <c r="I6796" s="205" t="s">
        <v>186</v>
      </c>
      <c r="J6796" s="205" t="s">
        <v>186</v>
      </c>
    </row>
    <row r="6797" spans="2:10" x14ac:dyDescent="0.2">
      <c r="B6797" s="203">
        <v>2016</v>
      </c>
      <c r="C6797" s="204">
        <v>2716151.53</v>
      </c>
      <c r="D6797" s="205" t="s">
        <v>87</v>
      </c>
      <c r="E6797" s="205" t="s">
        <v>95</v>
      </c>
      <c r="F6797" s="203">
        <v>90</v>
      </c>
      <c r="G6797" s="205" t="s">
        <v>6453</v>
      </c>
      <c r="H6797" s="205" t="s">
        <v>174</v>
      </c>
      <c r="I6797" s="205" t="s">
        <v>187</v>
      </c>
      <c r="J6797" s="205" t="s">
        <v>187</v>
      </c>
    </row>
    <row r="6798" spans="2:10" x14ac:dyDescent="0.2">
      <c r="B6798" s="203">
        <v>2016</v>
      </c>
      <c r="C6798" s="204">
        <v>232521.52</v>
      </c>
      <c r="D6798" s="205" t="s">
        <v>87</v>
      </c>
      <c r="E6798" s="205" t="s">
        <v>95</v>
      </c>
      <c r="F6798" s="203">
        <v>90</v>
      </c>
      <c r="G6798" s="205" t="s">
        <v>6453</v>
      </c>
      <c r="H6798" s="205" t="s">
        <v>174</v>
      </c>
      <c r="I6798" s="205" t="s">
        <v>188</v>
      </c>
      <c r="J6798" s="205" t="s">
        <v>188</v>
      </c>
    </row>
    <row r="6799" spans="2:10" x14ac:dyDescent="0.2">
      <c r="B6799" s="203">
        <v>2016</v>
      </c>
      <c r="C6799" s="204">
        <v>144620.81</v>
      </c>
      <c r="D6799" s="205" t="s">
        <v>87</v>
      </c>
      <c r="E6799" s="205" t="s">
        <v>95</v>
      </c>
      <c r="F6799" s="203">
        <v>90</v>
      </c>
      <c r="G6799" s="205" t="s">
        <v>6453</v>
      </c>
      <c r="H6799" s="205" t="s">
        <v>174</v>
      </c>
      <c r="I6799" s="205" t="s">
        <v>189</v>
      </c>
      <c r="J6799" s="205" t="s">
        <v>189</v>
      </c>
    </row>
    <row r="6800" spans="2:10" x14ac:dyDescent="0.2">
      <c r="B6800" s="203">
        <v>2016</v>
      </c>
      <c r="C6800" s="204">
        <v>8705.39</v>
      </c>
      <c r="D6800" s="205" t="s">
        <v>87</v>
      </c>
      <c r="E6800" s="205" t="s">
        <v>95</v>
      </c>
      <c r="F6800" s="203">
        <v>90</v>
      </c>
      <c r="G6800" s="205" t="s">
        <v>6453</v>
      </c>
      <c r="H6800" s="205" t="s">
        <v>174</v>
      </c>
      <c r="I6800" s="205" t="s">
        <v>190</v>
      </c>
      <c r="J6800" s="205" t="s">
        <v>190</v>
      </c>
    </row>
    <row r="6801" spans="2:10" x14ac:dyDescent="0.2">
      <c r="B6801" s="203">
        <v>2016</v>
      </c>
      <c r="C6801" s="204">
        <v>31609.95</v>
      </c>
      <c r="D6801" s="205" t="s">
        <v>87</v>
      </c>
      <c r="E6801" s="205" t="s">
        <v>95</v>
      </c>
      <c r="F6801" s="203">
        <v>90</v>
      </c>
      <c r="G6801" s="205" t="s">
        <v>6453</v>
      </c>
      <c r="H6801" s="205" t="s">
        <v>174</v>
      </c>
      <c r="I6801" s="205" t="s">
        <v>191</v>
      </c>
      <c r="J6801" s="205" t="s">
        <v>191</v>
      </c>
    </row>
    <row r="6802" spans="2:10" x14ac:dyDescent="0.2">
      <c r="B6802" s="203">
        <v>2016</v>
      </c>
      <c r="C6802" s="204">
        <v>60966.97</v>
      </c>
      <c r="D6802" s="205" t="s">
        <v>87</v>
      </c>
      <c r="E6802" s="205" t="s">
        <v>95</v>
      </c>
      <c r="F6802" s="203">
        <v>90</v>
      </c>
      <c r="G6802" s="205" t="s">
        <v>6453</v>
      </c>
      <c r="H6802" s="205" t="s">
        <v>174</v>
      </c>
      <c r="I6802" s="205" t="s">
        <v>192</v>
      </c>
      <c r="J6802" s="205" t="s">
        <v>192</v>
      </c>
    </row>
    <row r="6803" spans="2:10" x14ac:dyDescent="0.2">
      <c r="B6803" s="203">
        <v>2016</v>
      </c>
      <c r="C6803" s="204">
        <v>2679155.7599999998</v>
      </c>
      <c r="D6803" s="205" t="s">
        <v>87</v>
      </c>
      <c r="E6803" s="205" t="s">
        <v>95</v>
      </c>
      <c r="F6803" s="203">
        <v>90</v>
      </c>
      <c r="G6803" s="205" t="s">
        <v>6453</v>
      </c>
      <c r="H6803" s="205" t="s">
        <v>174</v>
      </c>
      <c r="I6803" s="205" t="s">
        <v>193</v>
      </c>
      <c r="J6803" s="205" t="s">
        <v>193</v>
      </c>
    </row>
    <row r="6804" spans="2:10" x14ac:dyDescent="0.2">
      <c r="B6804" s="203">
        <v>2016</v>
      </c>
      <c r="C6804" s="204">
        <v>2019499.22</v>
      </c>
      <c r="D6804" s="205" t="s">
        <v>87</v>
      </c>
      <c r="E6804" s="205" t="s">
        <v>95</v>
      </c>
      <c r="F6804" s="203">
        <v>90</v>
      </c>
      <c r="G6804" s="205" t="s">
        <v>6453</v>
      </c>
      <c r="H6804" s="205" t="s">
        <v>174</v>
      </c>
      <c r="I6804" s="205" t="s">
        <v>349</v>
      </c>
      <c r="J6804" s="205" t="s">
        <v>174</v>
      </c>
    </row>
    <row r="6805" spans="2:10" x14ac:dyDescent="0.2">
      <c r="B6805" s="203">
        <v>2016</v>
      </c>
      <c r="C6805" s="204">
        <v>0</v>
      </c>
      <c r="D6805" s="205" t="s">
        <v>87</v>
      </c>
      <c r="E6805" s="205" t="s">
        <v>95</v>
      </c>
      <c r="F6805" s="203">
        <v>90</v>
      </c>
      <c r="G6805" s="205" t="s">
        <v>6453</v>
      </c>
      <c r="H6805" s="205" t="s">
        <v>174</v>
      </c>
      <c r="I6805" s="205" t="s">
        <v>461</v>
      </c>
      <c r="J6805" s="205" t="s">
        <v>461</v>
      </c>
    </row>
    <row r="6806" spans="2:10" x14ac:dyDescent="0.2">
      <c r="B6806" s="203">
        <v>2016</v>
      </c>
      <c r="C6806" s="204">
        <v>589471.52</v>
      </c>
      <c r="D6806" s="205" t="s">
        <v>87</v>
      </c>
      <c r="E6806" s="205" t="s">
        <v>95</v>
      </c>
      <c r="F6806" s="203">
        <v>90</v>
      </c>
      <c r="G6806" s="205" t="s">
        <v>6453</v>
      </c>
      <c r="H6806" s="205" t="s">
        <v>174</v>
      </c>
      <c r="I6806" s="205" t="s">
        <v>598</v>
      </c>
      <c r="J6806" s="205" t="s">
        <v>598</v>
      </c>
    </row>
    <row r="6807" spans="2:10" x14ac:dyDescent="0.2">
      <c r="B6807" s="203">
        <v>2016</v>
      </c>
      <c r="C6807" s="204">
        <v>83950.25</v>
      </c>
      <c r="D6807" s="205" t="s">
        <v>87</v>
      </c>
      <c r="E6807" s="205" t="s">
        <v>95</v>
      </c>
      <c r="F6807" s="203">
        <v>90</v>
      </c>
      <c r="G6807" s="205" t="s">
        <v>6453</v>
      </c>
      <c r="H6807" s="205" t="s">
        <v>174</v>
      </c>
      <c r="I6807" s="205" t="s">
        <v>587</v>
      </c>
      <c r="J6807" s="205" t="s">
        <v>587</v>
      </c>
    </row>
    <row r="6808" spans="2:10" x14ac:dyDescent="0.2">
      <c r="B6808" s="203">
        <v>2016</v>
      </c>
      <c r="C6808" s="204">
        <v>364050.72</v>
      </c>
      <c r="D6808" s="205" t="s">
        <v>87</v>
      </c>
      <c r="E6808" s="205" t="s">
        <v>95</v>
      </c>
      <c r="F6808" s="203">
        <v>90</v>
      </c>
      <c r="G6808" s="205" t="s">
        <v>6453</v>
      </c>
      <c r="H6808" s="205" t="s">
        <v>174</v>
      </c>
      <c r="I6808" s="205" t="s">
        <v>372</v>
      </c>
      <c r="J6808" s="205" t="s">
        <v>372</v>
      </c>
    </row>
    <row r="6809" spans="2:10" x14ac:dyDescent="0.2">
      <c r="B6809" s="203">
        <v>2016</v>
      </c>
      <c r="C6809" s="204">
        <v>10014520.689999999</v>
      </c>
      <c r="D6809" s="205" t="s">
        <v>87</v>
      </c>
      <c r="E6809" s="205" t="s">
        <v>95</v>
      </c>
      <c r="F6809" s="203">
        <v>90</v>
      </c>
      <c r="G6809" s="205" t="s">
        <v>6453</v>
      </c>
      <c r="H6809" s="205" t="s">
        <v>194</v>
      </c>
      <c r="I6809" s="205" t="s">
        <v>570</v>
      </c>
      <c r="J6809" s="205" t="s">
        <v>570</v>
      </c>
    </row>
    <row r="6810" spans="2:10" x14ac:dyDescent="0.2">
      <c r="B6810" s="203">
        <v>2016</v>
      </c>
      <c r="C6810" s="204">
        <v>1174998.8600000001</v>
      </c>
      <c r="D6810" s="205" t="s">
        <v>87</v>
      </c>
      <c r="E6810" s="205" t="s">
        <v>95</v>
      </c>
      <c r="F6810" s="203">
        <v>90</v>
      </c>
      <c r="G6810" s="205" t="s">
        <v>6453</v>
      </c>
      <c r="H6810" s="205" t="s">
        <v>194</v>
      </c>
      <c r="I6810" s="205" t="s">
        <v>366</v>
      </c>
      <c r="J6810" s="205" t="s">
        <v>366</v>
      </c>
    </row>
    <row r="6811" spans="2:10" x14ac:dyDescent="0.2">
      <c r="B6811" s="203">
        <v>2016</v>
      </c>
      <c r="C6811" s="204">
        <v>1806976.47</v>
      </c>
      <c r="D6811" s="205" t="s">
        <v>87</v>
      </c>
      <c r="E6811" s="205" t="s">
        <v>95</v>
      </c>
      <c r="F6811" s="203">
        <v>90</v>
      </c>
      <c r="G6811" s="205" t="s">
        <v>6453</v>
      </c>
      <c r="H6811" s="205" t="s">
        <v>194</v>
      </c>
      <c r="I6811" s="205" t="s">
        <v>195</v>
      </c>
      <c r="J6811" s="205" t="s">
        <v>195</v>
      </c>
    </row>
    <row r="6812" spans="2:10" x14ac:dyDescent="0.2">
      <c r="B6812" s="203">
        <v>2016</v>
      </c>
      <c r="C6812" s="204">
        <v>633381.39</v>
      </c>
      <c r="D6812" s="205" t="s">
        <v>87</v>
      </c>
      <c r="E6812" s="205" t="s">
        <v>95</v>
      </c>
      <c r="F6812" s="203">
        <v>90</v>
      </c>
      <c r="G6812" s="205" t="s">
        <v>6453</v>
      </c>
      <c r="H6812" s="205" t="s">
        <v>194</v>
      </c>
      <c r="I6812" s="205" t="s">
        <v>175</v>
      </c>
      <c r="J6812" s="205" t="s">
        <v>175</v>
      </c>
    </row>
    <row r="6813" spans="2:10" x14ac:dyDescent="0.2">
      <c r="B6813" s="203">
        <v>2016</v>
      </c>
      <c r="C6813" s="204">
        <v>20993896.699999999</v>
      </c>
      <c r="D6813" s="205" t="s">
        <v>87</v>
      </c>
      <c r="E6813" s="205" t="s">
        <v>95</v>
      </c>
      <c r="F6813" s="203">
        <v>90</v>
      </c>
      <c r="G6813" s="205" t="s">
        <v>6453</v>
      </c>
      <c r="H6813" s="205" t="s">
        <v>194</v>
      </c>
      <c r="I6813" s="205" t="s">
        <v>413</v>
      </c>
      <c r="J6813" s="205" t="s">
        <v>413</v>
      </c>
    </row>
    <row r="6814" spans="2:10" x14ac:dyDescent="0.2">
      <c r="B6814" s="203">
        <v>2016</v>
      </c>
      <c r="C6814" s="204">
        <v>6500</v>
      </c>
      <c r="D6814" s="205" t="s">
        <v>87</v>
      </c>
      <c r="E6814" s="205" t="s">
        <v>95</v>
      </c>
      <c r="F6814" s="203">
        <v>90</v>
      </c>
      <c r="G6814" s="205" t="s">
        <v>6453</v>
      </c>
      <c r="H6814" s="205" t="s">
        <v>194</v>
      </c>
      <c r="I6814" s="205" t="s">
        <v>460</v>
      </c>
      <c r="J6814" s="205" t="s">
        <v>460</v>
      </c>
    </row>
    <row r="6815" spans="2:10" x14ac:dyDescent="0.2">
      <c r="B6815" s="203">
        <v>2016</v>
      </c>
      <c r="C6815" s="204">
        <v>2203945.86</v>
      </c>
      <c r="D6815" s="205" t="s">
        <v>87</v>
      </c>
      <c r="E6815" s="205" t="s">
        <v>95</v>
      </c>
      <c r="F6815" s="203">
        <v>90</v>
      </c>
      <c r="G6815" s="205" t="s">
        <v>6453</v>
      </c>
      <c r="H6815" s="205" t="s">
        <v>194</v>
      </c>
      <c r="I6815" s="205" t="s">
        <v>506</v>
      </c>
      <c r="J6815" s="205" t="s">
        <v>506</v>
      </c>
    </row>
    <row r="6816" spans="2:10" x14ac:dyDescent="0.2">
      <c r="B6816" s="203">
        <v>2016</v>
      </c>
      <c r="C6816" s="204">
        <v>47395883.509999998</v>
      </c>
      <c r="D6816" s="205" t="s">
        <v>87</v>
      </c>
      <c r="E6816" s="205" t="s">
        <v>95</v>
      </c>
      <c r="F6816" s="203">
        <v>90</v>
      </c>
      <c r="G6816" s="205" t="s">
        <v>6453</v>
      </c>
      <c r="H6816" s="205" t="s">
        <v>194</v>
      </c>
      <c r="I6816" s="205" t="s">
        <v>482</v>
      </c>
      <c r="J6816" s="205" t="s">
        <v>482</v>
      </c>
    </row>
    <row r="6817" spans="2:10" x14ac:dyDescent="0.2">
      <c r="B6817" s="203">
        <v>2016</v>
      </c>
      <c r="C6817" s="204">
        <v>24796595.120000001</v>
      </c>
      <c r="D6817" s="205" t="s">
        <v>87</v>
      </c>
      <c r="E6817" s="205" t="s">
        <v>95</v>
      </c>
      <c r="F6817" s="203">
        <v>90</v>
      </c>
      <c r="G6817" s="205" t="s">
        <v>6453</v>
      </c>
      <c r="H6817" s="205" t="s">
        <v>194</v>
      </c>
      <c r="I6817" s="205" t="s">
        <v>415</v>
      </c>
      <c r="J6817" s="205" t="s">
        <v>415</v>
      </c>
    </row>
    <row r="6818" spans="2:10" x14ac:dyDescent="0.2">
      <c r="B6818" s="203">
        <v>2016</v>
      </c>
      <c r="C6818" s="204">
        <v>9743538.8200000003</v>
      </c>
      <c r="D6818" s="205" t="s">
        <v>87</v>
      </c>
      <c r="E6818" s="205" t="s">
        <v>95</v>
      </c>
      <c r="F6818" s="203">
        <v>90</v>
      </c>
      <c r="G6818" s="205" t="s">
        <v>6453</v>
      </c>
      <c r="H6818" s="205" t="s">
        <v>194</v>
      </c>
      <c r="I6818" s="205" t="s">
        <v>416</v>
      </c>
      <c r="J6818" s="205" t="s">
        <v>416</v>
      </c>
    </row>
    <row r="6819" spans="2:10" x14ac:dyDescent="0.2">
      <c r="B6819" s="203">
        <v>2016</v>
      </c>
      <c r="C6819" s="204">
        <v>4229525.9800000004</v>
      </c>
      <c r="D6819" s="205" t="s">
        <v>87</v>
      </c>
      <c r="E6819" s="205" t="s">
        <v>95</v>
      </c>
      <c r="F6819" s="203">
        <v>90</v>
      </c>
      <c r="G6819" s="205" t="s">
        <v>6453</v>
      </c>
      <c r="H6819" s="205" t="s">
        <v>194</v>
      </c>
      <c r="I6819" s="205" t="s">
        <v>417</v>
      </c>
      <c r="J6819" s="205" t="s">
        <v>417</v>
      </c>
    </row>
    <row r="6820" spans="2:10" x14ac:dyDescent="0.2">
      <c r="B6820" s="203">
        <v>2016</v>
      </c>
      <c r="C6820" s="204">
        <v>777596.08</v>
      </c>
      <c r="D6820" s="205" t="s">
        <v>87</v>
      </c>
      <c r="E6820" s="205" t="s">
        <v>95</v>
      </c>
      <c r="F6820" s="203">
        <v>90</v>
      </c>
      <c r="G6820" s="205" t="s">
        <v>6453</v>
      </c>
      <c r="H6820" s="205" t="s">
        <v>194</v>
      </c>
      <c r="I6820" s="205" t="s">
        <v>196</v>
      </c>
      <c r="J6820" s="205" t="s">
        <v>196</v>
      </c>
    </row>
    <row r="6821" spans="2:10" x14ac:dyDescent="0.2">
      <c r="B6821" s="203">
        <v>2016</v>
      </c>
      <c r="C6821" s="204">
        <v>4208.21</v>
      </c>
      <c r="D6821" s="205" t="s">
        <v>87</v>
      </c>
      <c r="E6821" s="205" t="s">
        <v>95</v>
      </c>
      <c r="F6821" s="203">
        <v>90</v>
      </c>
      <c r="G6821" s="205" t="s">
        <v>6453</v>
      </c>
      <c r="H6821" s="205" t="s">
        <v>194</v>
      </c>
      <c r="I6821" s="205" t="s">
        <v>599</v>
      </c>
      <c r="J6821" s="205" t="s">
        <v>599</v>
      </c>
    </row>
    <row r="6822" spans="2:10" x14ac:dyDescent="0.2">
      <c r="B6822" s="203">
        <v>2016</v>
      </c>
      <c r="C6822" s="204">
        <v>51020138.420000002</v>
      </c>
      <c r="D6822" s="205" t="s">
        <v>87</v>
      </c>
      <c r="E6822" s="205" t="s">
        <v>95</v>
      </c>
      <c r="F6822" s="203">
        <v>90</v>
      </c>
      <c r="G6822" s="205" t="s">
        <v>6453</v>
      </c>
      <c r="H6822" s="205" t="s">
        <v>194</v>
      </c>
      <c r="I6822" s="205" t="s">
        <v>179</v>
      </c>
      <c r="J6822" s="205" t="s">
        <v>179</v>
      </c>
    </row>
    <row r="6823" spans="2:10" x14ac:dyDescent="0.2">
      <c r="B6823" s="203">
        <v>2016</v>
      </c>
      <c r="C6823" s="204">
        <v>126816.05</v>
      </c>
      <c r="D6823" s="205" t="s">
        <v>87</v>
      </c>
      <c r="E6823" s="205" t="s">
        <v>95</v>
      </c>
      <c r="F6823" s="203">
        <v>90</v>
      </c>
      <c r="G6823" s="205" t="s">
        <v>6453</v>
      </c>
      <c r="H6823" s="205" t="s">
        <v>194</v>
      </c>
      <c r="I6823" s="205" t="s">
        <v>197</v>
      </c>
      <c r="J6823" s="205" t="s">
        <v>197</v>
      </c>
    </row>
    <row r="6824" spans="2:10" x14ac:dyDescent="0.2">
      <c r="B6824" s="203">
        <v>2016</v>
      </c>
      <c r="C6824" s="204">
        <v>14072930</v>
      </c>
      <c r="D6824" s="205" t="s">
        <v>87</v>
      </c>
      <c r="E6824" s="205" t="s">
        <v>95</v>
      </c>
      <c r="F6824" s="203">
        <v>90</v>
      </c>
      <c r="G6824" s="205" t="s">
        <v>6453</v>
      </c>
      <c r="H6824" s="205" t="s">
        <v>194</v>
      </c>
      <c r="I6824" s="205" t="s">
        <v>418</v>
      </c>
      <c r="J6824" s="205" t="s">
        <v>418</v>
      </c>
    </row>
    <row r="6825" spans="2:10" x14ac:dyDescent="0.2">
      <c r="B6825" s="203">
        <v>2016</v>
      </c>
      <c r="C6825" s="204">
        <v>323334798.63999999</v>
      </c>
      <c r="D6825" s="205" t="s">
        <v>87</v>
      </c>
      <c r="E6825" s="205" t="s">
        <v>95</v>
      </c>
      <c r="F6825" s="203">
        <v>90</v>
      </c>
      <c r="G6825" s="205" t="s">
        <v>6453</v>
      </c>
      <c r="H6825" s="205" t="s">
        <v>194</v>
      </c>
      <c r="I6825" s="205" t="s">
        <v>182</v>
      </c>
      <c r="J6825" s="205" t="s">
        <v>182</v>
      </c>
    </row>
    <row r="6826" spans="2:10" x14ac:dyDescent="0.2">
      <c r="B6826" s="203">
        <v>2016</v>
      </c>
      <c r="C6826" s="204">
        <v>74094123.420000002</v>
      </c>
      <c r="D6826" s="205" t="s">
        <v>87</v>
      </c>
      <c r="E6826" s="205" t="s">
        <v>95</v>
      </c>
      <c r="F6826" s="203">
        <v>90</v>
      </c>
      <c r="G6826" s="205" t="s">
        <v>6453</v>
      </c>
      <c r="H6826" s="205" t="s">
        <v>194</v>
      </c>
      <c r="I6826" s="205" t="s">
        <v>183</v>
      </c>
      <c r="J6826" s="205" t="s">
        <v>183</v>
      </c>
    </row>
    <row r="6827" spans="2:10" x14ac:dyDescent="0.2">
      <c r="B6827" s="203">
        <v>2016</v>
      </c>
      <c r="C6827" s="204">
        <v>39650447.289999999</v>
      </c>
      <c r="D6827" s="205" t="s">
        <v>87</v>
      </c>
      <c r="E6827" s="205" t="s">
        <v>95</v>
      </c>
      <c r="F6827" s="203">
        <v>90</v>
      </c>
      <c r="G6827" s="205" t="s">
        <v>6453</v>
      </c>
      <c r="H6827" s="205" t="s">
        <v>194</v>
      </c>
      <c r="I6827" s="205" t="s">
        <v>199</v>
      </c>
      <c r="J6827" s="205" t="s">
        <v>199</v>
      </c>
    </row>
    <row r="6828" spans="2:10" x14ac:dyDescent="0.2">
      <c r="B6828" s="203">
        <v>2016</v>
      </c>
      <c r="C6828" s="204">
        <v>20171015.670000002</v>
      </c>
      <c r="D6828" s="205" t="s">
        <v>87</v>
      </c>
      <c r="E6828" s="205" t="s">
        <v>95</v>
      </c>
      <c r="F6828" s="203">
        <v>90</v>
      </c>
      <c r="G6828" s="205" t="s">
        <v>6453</v>
      </c>
      <c r="H6828" s="205" t="s">
        <v>194</v>
      </c>
      <c r="I6828" s="205" t="s">
        <v>200</v>
      </c>
      <c r="J6828" s="205" t="s">
        <v>200</v>
      </c>
    </row>
    <row r="6829" spans="2:10" x14ac:dyDescent="0.2">
      <c r="B6829" s="203">
        <v>2016</v>
      </c>
      <c r="C6829" s="204">
        <v>99590.92</v>
      </c>
      <c r="D6829" s="205" t="s">
        <v>87</v>
      </c>
      <c r="E6829" s="205" t="s">
        <v>95</v>
      </c>
      <c r="F6829" s="203">
        <v>90</v>
      </c>
      <c r="G6829" s="205" t="s">
        <v>6453</v>
      </c>
      <c r="H6829" s="205" t="s">
        <v>194</v>
      </c>
      <c r="I6829" s="205" t="s">
        <v>202</v>
      </c>
      <c r="J6829" s="205" t="s">
        <v>202</v>
      </c>
    </row>
    <row r="6830" spans="2:10" x14ac:dyDescent="0.2">
      <c r="B6830" s="203">
        <v>2016</v>
      </c>
      <c r="C6830" s="204">
        <v>69267589.420000002</v>
      </c>
      <c r="D6830" s="205" t="s">
        <v>87</v>
      </c>
      <c r="E6830" s="205" t="s">
        <v>95</v>
      </c>
      <c r="F6830" s="203">
        <v>90</v>
      </c>
      <c r="G6830" s="205" t="s">
        <v>6453</v>
      </c>
      <c r="H6830" s="205" t="s">
        <v>194</v>
      </c>
      <c r="I6830" s="205" t="s">
        <v>203</v>
      </c>
      <c r="J6830" s="205" t="s">
        <v>203</v>
      </c>
    </row>
    <row r="6831" spans="2:10" x14ac:dyDescent="0.2">
      <c r="B6831" s="203">
        <v>2016</v>
      </c>
      <c r="C6831" s="204">
        <v>41762.86</v>
      </c>
      <c r="D6831" s="205" t="s">
        <v>87</v>
      </c>
      <c r="E6831" s="205" t="s">
        <v>95</v>
      </c>
      <c r="F6831" s="203">
        <v>90</v>
      </c>
      <c r="G6831" s="205" t="s">
        <v>6453</v>
      </c>
      <c r="H6831" s="205" t="s">
        <v>194</v>
      </c>
      <c r="I6831" s="205" t="s">
        <v>204</v>
      </c>
      <c r="J6831" s="205" t="s">
        <v>204</v>
      </c>
    </row>
    <row r="6832" spans="2:10" x14ac:dyDescent="0.2">
      <c r="B6832" s="203">
        <v>2016</v>
      </c>
      <c r="C6832" s="204">
        <v>83335605.180000007</v>
      </c>
      <c r="D6832" s="205" t="s">
        <v>87</v>
      </c>
      <c r="E6832" s="205" t="s">
        <v>95</v>
      </c>
      <c r="F6832" s="203">
        <v>90</v>
      </c>
      <c r="G6832" s="205" t="s">
        <v>6453</v>
      </c>
      <c r="H6832" s="205" t="s">
        <v>194</v>
      </c>
      <c r="I6832" s="205" t="s">
        <v>205</v>
      </c>
      <c r="J6832" s="205" t="s">
        <v>205</v>
      </c>
    </row>
    <row r="6833" spans="2:10" x14ac:dyDescent="0.2">
      <c r="B6833" s="203">
        <v>2016</v>
      </c>
      <c r="C6833" s="204">
        <v>1852383.62</v>
      </c>
      <c r="D6833" s="205" t="s">
        <v>87</v>
      </c>
      <c r="E6833" s="205" t="s">
        <v>95</v>
      </c>
      <c r="F6833" s="203">
        <v>90</v>
      </c>
      <c r="G6833" s="205" t="s">
        <v>6453</v>
      </c>
      <c r="H6833" s="205" t="s">
        <v>194</v>
      </c>
      <c r="I6833" s="205" t="s">
        <v>526</v>
      </c>
      <c r="J6833" s="205" t="s">
        <v>526</v>
      </c>
    </row>
    <row r="6834" spans="2:10" x14ac:dyDescent="0.2">
      <c r="B6834" s="203">
        <v>2016</v>
      </c>
      <c r="C6834" s="204">
        <v>4783325.1399999997</v>
      </c>
      <c r="D6834" s="205" t="s">
        <v>87</v>
      </c>
      <c r="E6834" s="205" t="s">
        <v>95</v>
      </c>
      <c r="F6834" s="203">
        <v>90</v>
      </c>
      <c r="G6834" s="205" t="s">
        <v>6453</v>
      </c>
      <c r="H6834" s="205" t="s">
        <v>194</v>
      </c>
      <c r="I6834" s="205" t="s">
        <v>206</v>
      </c>
      <c r="J6834" s="205" t="s">
        <v>206</v>
      </c>
    </row>
    <row r="6835" spans="2:10" x14ac:dyDescent="0.2">
      <c r="B6835" s="203">
        <v>2016</v>
      </c>
      <c r="C6835" s="204">
        <v>647830</v>
      </c>
      <c r="D6835" s="205" t="s">
        <v>87</v>
      </c>
      <c r="E6835" s="205" t="s">
        <v>95</v>
      </c>
      <c r="F6835" s="203">
        <v>90</v>
      </c>
      <c r="G6835" s="205" t="s">
        <v>6453</v>
      </c>
      <c r="H6835" s="205" t="s">
        <v>194</v>
      </c>
      <c r="I6835" s="205" t="s">
        <v>207</v>
      </c>
      <c r="J6835" s="205" t="s">
        <v>207</v>
      </c>
    </row>
    <row r="6836" spans="2:10" x14ac:dyDescent="0.2">
      <c r="B6836" s="203">
        <v>2016</v>
      </c>
      <c r="C6836" s="204">
        <v>102395304.83</v>
      </c>
      <c r="D6836" s="205" t="s">
        <v>87</v>
      </c>
      <c r="E6836" s="205" t="s">
        <v>95</v>
      </c>
      <c r="F6836" s="203">
        <v>90</v>
      </c>
      <c r="G6836" s="205" t="s">
        <v>6453</v>
      </c>
      <c r="H6836" s="205" t="s">
        <v>194</v>
      </c>
      <c r="I6836" s="205" t="s">
        <v>208</v>
      </c>
      <c r="J6836" s="205" t="s">
        <v>208</v>
      </c>
    </row>
    <row r="6837" spans="2:10" x14ac:dyDescent="0.2">
      <c r="B6837" s="203">
        <v>2016</v>
      </c>
      <c r="C6837" s="204">
        <v>791037.29</v>
      </c>
      <c r="D6837" s="205" t="s">
        <v>87</v>
      </c>
      <c r="E6837" s="205" t="s">
        <v>95</v>
      </c>
      <c r="F6837" s="203">
        <v>90</v>
      </c>
      <c r="G6837" s="205" t="s">
        <v>6453</v>
      </c>
      <c r="H6837" s="205" t="s">
        <v>194</v>
      </c>
      <c r="I6837" s="205" t="s">
        <v>209</v>
      </c>
      <c r="J6837" s="205" t="s">
        <v>209</v>
      </c>
    </row>
    <row r="6838" spans="2:10" x14ac:dyDescent="0.2">
      <c r="B6838" s="203">
        <v>2016</v>
      </c>
      <c r="C6838" s="204">
        <v>107826523.63</v>
      </c>
      <c r="D6838" s="205" t="s">
        <v>87</v>
      </c>
      <c r="E6838" s="205" t="s">
        <v>95</v>
      </c>
      <c r="F6838" s="203">
        <v>90</v>
      </c>
      <c r="G6838" s="205" t="s">
        <v>6453</v>
      </c>
      <c r="H6838" s="205" t="s">
        <v>194</v>
      </c>
      <c r="I6838" s="205" t="s">
        <v>483</v>
      </c>
      <c r="J6838" s="205" t="s">
        <v>483</v>
      </c>
    </row>
    <row r="6839" spans="2:10" x14ac:dyDescent="0.2">
      <c r="B6839" s="203">
        <v>2016</v>
      </c>
      <c r="C6839" s="204">
        <v>12294858.939999999</v>
      </c>
      <c r="D6839" s="205" t="s">
        <v>87</v>
      </c>
      <c r="E6839" s="205" t="s">
        <v>95</v>
      </c>
      <c r="F6839" s="203">
        <v>90</v>
      </c>
      <c r="G6839" s="205" t="s">
        <v>6453</v>
      </c>
      <c r="H6839" s="205" t="s">
        <v>194</v>
      </c>
      <c r="I6839" s="205" t="s">
        <v>354</v>
      </c>
      <c r="J6839" s="205" t="s">
        <v>354</v>
      </c>
    </row>
    <row r="6840" spans="2:10" x14ac:dyDescent="0.2">
      <c r="B6840" s="203">
        <v>2016</v>
      </c>
      <c r="C6840" s="204">
        <v>50993613.049999997</v>
      </c>
      <c r="D6840" s="205" t="s">
        <v>87</v>
      </c>
      <c r="E6840" s="205" t="s">
        <v>95</v>
      </c>
      <c r="F6840" s="203">
        <v>90</v>
      </c>
      <c r="G6840" s="205" t="s">
        <v>6453</v>
      </c>
      <c r="H6840" s="205" t="s">
        <v>194</v>
      </c>
      <c r="I6840" s="205" t="s">
        <v>191</v>
      </c>
      <c r="J6840" s="205" t="s">
        <v>191</v>
      </c>
    </row>
    <row r="6841" spans="2:10" x14ac:dyDescent="0.2">
      <c r="B6841" s="203">
        <v>2016</v>
      </c>
      <c r="C6841" s="204">
        <v>86472333.659999996</v>
      </c>
      <c r="D6841" s="205" t="s">
        <v>87</v>
      </c>
      <c r="E6841" s="205" t="s">
        <v>95</v>
      </c>
      <c r="F6841" s="203">
        <v>90</v>
      </c>
      <c r="G6841" s="205" t="s">
        <v>6453</v>
      </c>
      <c r="H6841" s="205" t="s">
        <v>194</v>
      </c>
      <c r="I6841" s="205" t="s">
        <v>192</v>
      </c>
      <c r="J6841" s="205" t="s">
        <v>192</v>
      </c>
    </row>
    <row r="6842" spans="2:10" x14ac:dyDescent="0.2">
      <c r="B6842" s="203">
        <v>2016</v>
      </c>
      <c r="C6842" s="204">
        <v>12058198.65</v>
      </c>
      <c r="D6842" s="205" t="s">
        <v>87</v>
      </c>
      <c r="E6842" s="205" t="s">
        <v>95</v>
      </c>
      <c r="F6842" s="203">
        <v>90</v>
      </c>
      <c r="G6842" s="205" t="s">
        <v>6453</v>
      </c>
      <c r="H6842" s="205" t="s">
        <v>194</v>
      </c>
      <c r="I6842" s="205" t="s">
        <v>210</v>
      </c>
      <c r="J6842" s="205" t="s">
        <v>210</v>
      </c>
    </row>
    <row r="6843" spans="2:10" x14ac:dyDescent="0.2">
      <c r="B6843" s="203">
        <v>2016</v>
      </c>
      <c r="C6843" s="204">
        <v>3515091.16</v>
      </c>
      <c r="D6843" s="205" t="s">
        <v>87</v>
      </c>
      <c r="E6843" s="205" t="s">
        <v>95</v>
      </c>
      <c r="F6843" s="203">
        <v>90</v>
      </c>
      <c r="G6843" s="205" t="s">
        <v>6453</v>
      </c>
      <c r="H6843" s="205" t="s">
        <v>194</v>
      </c>
      <c r="I6843" s="205" t="s">
        <v>355</v>
      </c>
      <c r="J6843" s="205" t="s">
        <v>355</v>
      </c>
    </row>
    <row r="6844" spans="2:10" x14ac:dyDescent="0.2">
      <c r="B6844" s="203">
        <v>2016</v>
      </c>
      <c r="C6844" s="204">
        <v>22705693.440000001</v>
      </c>
      <c r="D6844" s="205" t="s">
        <v>87</v>
      </c>
      <c r="E6844" s="205" t="s">
        <v>95</v>
      </c>
      <c r="F6844" s="203">
        <v>90</v>
      </c>
      <c r="G6844" s="205" t="s">
        <v>6453</v>
      </c>
      <c r="H6844" s="205" t="s">
        <v>194</v>
      </c>
      <c r="I6844" s="205" t="s">
        <v>349</v>
      </c>
      <c r="J6844" s="205" t="s">
        <v>194</v>
      </c>
    </row>
    <row r="6845" spans="2:10" x14ac:dyDescent="0.2">
      <c r="B6845" s="203">
        <v>2016</v>
      </c>
      <c r="C6845" s="204">
        <v>23134770.850000001</v>
      </c>
      <c r="D6845" s="205" t="s">
        <v>87</v>
      </c>
      <c r="E6845" s="205" t="s">
        <v>95</v>
      </c>
      <c r="F6845" s="203">
        <v>90</v>
      </c>
      <c r="G6845" s="205" t="s">
        <v>6453</v>
      </c>
      <c r="H6845" s="205" t="s">
        <v>194</v>
      </c>
      <c r="I6845" s="205" t="s">
        <v>367</v>
      </c>
      <c r="J6845" s="205" t="s">
        <v>367</v>
      </c>
    </row>
    <row r="6846" spans="2:10" x14ac:dyDescent="0.2">
      <c r="B6846" s="203">
        <v>2016</v>
      </c>
      <c r="C6846" s="204">
        <v>284820</v>
      </c>
      <c r="D6846" s="205" t="s">
        <v>87</v>
      </c>
      <c r="E6846" s="205" t="s">
        <v>95</v>
      </c>
      <c r="F6846" s="203">
        <v>90</v>
      </c>
      <c r="G6846" s="205" t="s">
        <v>6453</v>
      </c>
      <c r="H6846" s="205" t="s">
        <v>194</v>
      </c>
      <c r="I6846" s="205" t="s">
        <v>589</v>
      </c>
      <c r="J6846" s="205" t="s">
        <v>589</v>
      </c>
    </row>
    <row r="6847" spans="2:10" x14ac:dyDescent="0.2">
      <c r="B6847" s="203">
        <v>2016</v>
      </c>
      <c r="C6847" s="204">
        <v>1732128.23</v>
      </c>
      <c r="D6847" s="205" t="s">
        <v>87</v>
      </c>
      <c r="E6847" s="205" t="s">
        <v>95</v>
      </c>
      <c r="F6847" s="203">
        <v>90</v>
      </c>
      <c r="G6847" s="205" t="s">
        <v>6453</v>
      </c>
      <c r="H6847" s="205" t="s">
        <v>194</v>
      </c>
      <c r="I6847" s="205" t="s">
        <v>590</v>
      </c>
      <c r="J6847" s="205" t="s">
        <v>590</v>
      </c>
    </row>
    <row r="6848" spans="2:10" x14ac:dyDescent="0.2">
      <c r="B6848" s="203">
        <v>2016</v>
      </c>
      <c r="C6848" s="204">
        <v>2700</v>
      </c>
      <c r="D6848" s="205" t="s">
        <v>87</v>
      </c>
      <c r="E6848" s="205" t="s">
        <v>95</v>
      </c>
      <c r="F6848" s="203">
        <v>90</v>
      </c>
      <c r="G6848" s="205" t="s">
        <v>6453</v>
      </c>
      <c r="H6848" s="205" t="s">
        <v>194</v>
      </c>
      <c r="I6848" s="205" t="s">
        <v>527</v>
      </c>
      <c r="J6848" s="205" t="s">
        <v>527</v>
      </c>
    </row>
    <row r="6849" spans="2:10" x14ac:dyDescent="0.2">
      <c r="B6849" s="203">
        <v>2016</v>
      </c>
      <c r="C6849" s="204">
        <v>16789835.98</v>
      </c>
      <c r="D6849" s="205" t="s">
        <v>87</v>
      </c>
      <c r="E6849" s="205" t="s">
        <v>95</v>
      </c>
      <c r="F6849" s="203">
        <v>90</v>
      </c>
      <c r="G6849" s="205" t="s">
        <v>6453</v>
      </c>
      <c r="H6849" s="205" t="s">
        <v>194</v>
      </c>
      <c r="I6849" s="205" t="s">
        <v>528</v>
      </c>
      <c r="J6849" s="205" t="s">
        <v>528</v>
      </c>
    </row>
    <row r="6850" spans="2:10" x14ac:dyDescent="0.2">
      <c r="B6850" s="203">
        <v>2016</v>
      </c>
      <c r="C6850" s="204">
        <v>4572364.17</v>
      </c>
      <c r="D6850" s="205" t="s">
        <v>87</v>
      </c>
      <c r="E6850" s="205" t="s">
        <v>95</v>
      </c>
      <c r="F6850" s="203">
        <v>90</v>
      </c>
      <c r="G6850" s="205" t="s">
        <v>6453</v>
      </c>
      <c r="H6850" s="205" t="s">
        <v>194</v>
      </c>
      <c r="I6850" s="205" t="s">
        <v>484</v>
      </c>
      <c r="J6850" s="205" t="s">
        <v>484</v>
      </c>
    </row>
    <row r="6851" spans="2:10" x14ac:dyDescent="0.2">
      <c r="B6851" s="203">
        <v>2016</v>
      </c>
      <c r="C6851" s="204">
        <v>12506383.449999999</v>
      </c>
      <c r="D6851" s="205" t="s">
        <v>87</v>
      </c>
      <c r="E6851" s="205" t="s">
        <v>95</v>
      </c>
      <c r="F6851" s="203">
        <v>90</v>
      </c>
      <c r="G6851" s="205" t="s">
        <v>6453</v>
      </c>
      <c r="H6851" s="205" t="s">
        <v>194</v>
      </c>
      <c r="I6851" s="205" t="s">
        <v>529</v>
      </c>
      <c r="J6851" s="205" t="s">
        <v>529</v>
      </c>
    </row>
    <row r="6852" spans="2:10" x14ac:dyDescent="0.2">
      <c r="B6852" s="203">
        <v>2016</v>
      </c>
      <c r="C6852" s="204">
        <v>1214048.46</v>
      </c>
      <c r="D6852" s="205" t="s">
        <v>87</v>
      </c>
      <c r="E6852" s="205" t="s">
        <v>95</v>
      </c>
      <c r="F6852" s="203">
        <v>90</v>
      </c>
      <c r="G6852" s="205" t="s">
        <v>6453</v>
      </c>
      <c r="H6852" s="205" t="s">
        <v>194</v>
      </c>
      <c r="I6852" s="205" t="s">
        <v>211</v>
      </c>
      <c r="J6852" s="205" t="s">
        <v>211</v>
      </c>
    </row>
    <row r="6853" spans="2:10" x14ac:dyDescent="0.2">
      <c r="B6853" s="203">
        <v>2016</v>
      </c>
      <c r="C6853" s="204">
        <v>114542785.69</v>
      </c>
      <c r="D6853" s="205" t="s">
        <v>87</v>
      </c>
      <c r="E6853" s="205" t="s">
        <v>95</v>
      </c>
      <c r="F6853" s="203">
        <v>90</v>
      </c>
      <c r="G6853" s="205" t="s">
        <v>6453</v>
      </c>
      <c r="H6853" s="205" t="s">
        <v>194</v>
      </c>
      <c r="I6853" s="205" t="s">
        <v>212</v>
      </c>
      <c r="J6853" s="205" t="s">
        <v>212</v>
      </c>
    </row>
    <row r="6854" spans="2:10" x14ac:dyDescent="0.2">
      <c r="B6854" s="203">
        <v>2016</v>
      </c>
      <c r="C6854" s="204">
        <v>5870106.54</v>
      </c>
      <c r="D6854" s="205" t="s">
        <v>87</v>
      </c>
      <c r="E6854" s="205" t="s">
        <v>95</v>
      </c>
      <c r="F6854" s="203">
        <v>90</v>
      </c>
      <c r="G6854" s="205" t="s">
        <v>6453</v>
      </c>
      <c r="H6854" s="205" t="s">
        <v>194</v>
      </c>
      <c r="I6854" s="205" t="s">
        <v>461</v>
      </c>
      <c r="J6854" s="205" t="s">
        <v>461</v>
      </c>
    </row>
    <row r="6855" spans="2:10" x14ac:dyDescent="0.2">
      <c r="B6855" s="203">
        <v>2016</v>
      </c>
      <c r="C6855" s="204">
        <v>7231029.7800000003</v>
      </c>
      <c r="D6855" s="205" t="s">
        <v>87</v>
      </c>
      <c r="E6855" s="205" t="s">
        <v>95</v>
      </c>
      <c r="F6855" s="203">
        <v>90</v>
      </c>
      <c r="G6855" s="205" t="s">
        <v>6453</v>
      </c>
      <c r="H6855" s="205" t="s">
        <v>194</v>
      </c>
      <c r="I6855" s="205" t="s">
        <v>419</v>
      </c>
      <c r="J6855" s="205" t="s">
        <v>419</v>
      </c>
    </row>
    <row r="6856" spans="2:10" x14ac:dyDescent="0.2">
      <c r="B6856" s="203">
        <v>2016</v>
      </c>
      <c r="C6856" s="204">
        <v>80326978.620000005</v>
      </c>
      <c r="D6856" s="205" t="s">
        <v>87</v>
      </c>
      <c r="E6856" s="205" t="s">
        <v>95</v>
      </c>
      <c r="F6856" s="203">
        <v>90</v>
      </c>
      <c r="G6856" s="205" t="s">
        <v>6453</v>
      </c>
      <c r="H6856" s="205" t="s">
        <v>194</v>
      </c>
      <c r="I6856" s="205" t="s">
        <v>462</v>
      </c>
      <c r="J6856" s="205" t="s">
        <v>462</v>
      </c>
    </row>
    <row r="6857" spans="2:10" x14ac:dyDescent="0.2">
      <c r="B6857" s="203">
        <v>2016</v>
      </c>
      <c r="C6857" s="204">
        <v>18235899.989999998</v>
      </c>
      <c r="D6857" s="205" t="s">
        <v>87</v>
      </c>
      <c r="E6857" s="205" t="s">
        <v>95</v>
      </c>
      <c r="F6857" s="203">
        <v>90</v>
      </c>
      <c r="G6857" s="205" t="s">
        <v>6453</v>
      </c>
      <c r="H6857" s="205" t="s">
        <v>194</v>
      </c>
      <c r="I6857" s="205" t="s">
        <v>463</v>
      </c>
      <c r="J6857" s="205" t="s">
        <v>463</v>
      </c>
    </row>
    <row r="6858" spans="2:10" x14ac:dyDescent="0.2">
      <c r="B6858" s="203">
        <v>2016</v>
      </c>
      <c r="C6858" s="204">
        <v>2705859.07</v>
      </c>
      <c r="D6858" s="205" t="s">
        <v>87</v>
      </c>
      <c r="E6858" s="205" t="s">
        <v>95</v>
      </c>
      <c r="F6858" s="203">
        <v>90</v>
      </c>
      <c r="G6858" s="205" t="s">
        <v>6453</v>
      </c>
      <c r="H6858" s="205" t="s">
        <v>194</v>
      </c>
      <c r="I6858" s="205" t="s">
        <v>420</v>
      </c>
      <c r="J6858" s="205" t="s">
        <v>420</v>
      </c>
    </row>
    <row r="6859" spans="2:10" x14ac:dyDescent="0.2">
      <c r="B6859" s="203">
        <v>2016</v>
      </c>
      <c r="C6859" s="204">
        <v>0</v>
      </c>
      <c r="D6859" s="205" t="s">
        <v>87</v>
      </c>
      <c r="E6859" s="205" t="s">
        <v>95</v>
      </c>
      <c r="F6859" s="203">
        <v>90</v>
      </c>
      <c r="G6859" s="205" t="s">
        <v>6453</v>
      </c>
      <c r="H6859" s="205" t="s">
        <v>194</v>
      </c>
      <c r="I6859" s="205" t="s">
        <v>464</v>
      </c>
      <c r="J6859" s="205" t="s">
        <v>464</v>
      </c>
    </row>
    <row r="6860" spans="2:10" x14ac:dyDescent="0.2">
      <c r="B6860" s="203">
        <v>2016</v>
      </c>
      <c r="C6860" s="204">
        <v>206111315.94</v>
      </c>
      <c r="D6860" s="205" t="s">
        <v>87</v>
      </c>
      <c r="E6860" s="205" t="s">
        <v>95</v>
      </c>
      <c r="F6860" s="203">
        <v>90</v>
      </c>
      <c r="G6860" s="205" t="s">
        <v>6453</v>
      </c>
      <c r="H6860" s="205" t="s">
        <v>194</v>
      </c>
      <c r="I6860" s="205" t="s">
        <v>356</v>
      </c>
      <c r="J6860" s="205" t="s">
        <v>356</v>
      </c>
    </row>
    <row r="6861" spans="2:10" x14ac:dyDescent="0.2">
      <c r="B6861" s="203">
        <v>2016</v>
      </c>
      <c r="C6861" s="204">
        <v>224500.46</v>
      </c>
      <c r="D6861" s="205" t="s">
        <v>87</v>
      </c>
      <c r="E6861" s="205" t="s">
        <v>95</v>
      </c>
      <c r="F6861" s="203">
        <v>90</v>
      </c>
      <c r="G6861" s="205" t="s">
        <v>6453</v>
      </c>
      <c r="H6861" s="205" t="s">
        <v>194</v>
      </c>
      <c r="I6861" s="205" t="s">
        <v>514</v>
      </c>
      <c r="J6861" s="205" t="s">
        <v>514</v>
      </c>
    </row>
    <row r="6862" spans="2:10" x14ac:dyDescent="0.2">
      <c r="B6862" s="203">
        <v>2016</v>
      </c>
      <c r="C6862" s="204">
        <v>3885155.46</v>
      </c>
      <c r="D6862" s="205" t="s">
        <v>87</v>
      </c>
      <c r="E6862" s="205" t="s">
        <v>95</v>
      </c>
      <c r="F6862" s="203">
        <v>90</v>
      </c>
      <c r="G6862" s="205" t="s">
        <v>6453</v>
      </c>
      <c r="H6862" s="205" t="s">
        <v>194</v>
      </c>
      <c r="I6862" s="205" t="s">
        <v>465</v>
      </c>
      <c r="J6862" s="205" t="s">
        <v>465</v>
      </c>
    </row>
    <row r="6863" spans="2:10" x14ac:dyDescent="0.2">
      <c r="B6863" s="203">
        <v>2016</v>
      </c>
      <c r="C6863" s="204">
        <v>1074289.33</v>
      </c>
      <c r="D6863" s="205" t="s">
        <v>87</v>
      </c>
      <c r="E6863" s="205" t="s">
        <v>95</v>
      </c>
      <c r="F6863" s="203">
        <v>90</v>
      </c>
      <c r="G6863" s="205" t="s">
        <v>6453</v>
      </c>
      <c r="H6863" s="205" t="s">
        <v>194</v>
      </c>
      <c r="I6863" s="205" t="s">
        <v>531</v>
      </c>
      <c r="J6863" s="205" t="s">
        <v>531</v>
      </c>
    </row>
    <row r="6864" spans="2:10" x14ac:dyDescent="0.2">
      <c r="B6864" s="203">
        <v>2016</v>
      </c>
      <c r="C6864" s="204">
        <v>188414461.78</v>
      </c>
      <c r="D6864" s="205" t="s">
        <v>87</v>
      </c>
      <c r="E6864" s="205" t="s">
        <v>95</v>
      </c>
      <c r="F6864" s="203">
        <v>90</v>
      </c>
      <c r="G6864" s="205" t="s">
        <v>6453</v>
      </c>
      <c r="H6864" s="205" t="s">
        <v>194</v>
      </c>
      <c r="I6864" s="205" t="s">
        <v>466</v>
      </c>
      <c r="J6864" s="205" t="s">
        <v>466</v>
      </c>
    </row>
    <row r="6865" spans="2:10" x14ac:dyDescent="0.2">
      <c r="B6865" s="203">
        <v>2016</v>
      </c>
      <c r="C6865" s="204">
        <v>0</v>
      </c>
      <c r="D6865" s="205" t="s">
        <v>87</v>
      </c>
      <c r="E6865" s="205" t="s">
        <v>95</v>
      </c>
      <c r="F6865" s="203">
        <v>90</v>
      </c>
      <c r="G6865" s="205" t="s">
        <v>6453</v>
      </c>
      <c r="H6865" s="205" t="s">
        <v>194</v>
      </c>
      <c r="I6865" s="205" t="s">
        <v>467</v>
      </c>
      <c r="J6865" s="205" t="s">
        <v>467</v>
      </c>
    </row>
    <row r="6866" spans="2:10" x14ac:dyDescent="0.2">
      <c r="B6866" s="203">
        <v>2016</v>
      </c>
      <c r="C6866" s="204">
        <v>742548432.08000004</v>
      </c>
      <c r="D6866" s="205" t="s">
        <v>87</v>
      </c>
      <c r="E6866" s="205" t="s">
        <v>95</v>
      </c>
      <c r="F6866" s="203">
        <v>90</v>
      </c>
      <c r="G6866" s="205" t="s">
        <v>6453</v>
      </c>
      <c r="H6866" s="205" t="s">
        <v>194</v>
      </c>
      <c r="I6866" s="205" t="s">
        <v>214</v>
      </c>
      <c r="J6866" s="205" t="s">
        <v>214</v>
      </c>
    </row>
    <row r="6867" spans="2:10" x14ac:dyDescent="0.2">
      <c r="B6867" s="203">
        <v>2016</v>
      </c>
      <c r="C6867" s="204">
        <v>1144130272.1900001</v>
      </c>
      <c r="D6867" s="205" t="s">
        <v>87</v>
      </c>
      <c r="E6867" s="205" t="s">
        <v>95</v>
      </c>
      <c r="F6867" s="203">
        <v>90</v>
      </c>
      <c r="G6867" s="205" t="s">
        <v>6453</v>
      </c>
      <c r="H6867" s="205" t="s">
        <v>194</v>
      </c>
      <c r="I6867" s="205" t="s">
        <v>468</v>
      </c>
      <c r="J6867" s="205" t="s">
        <v>468</v>
      </c>
    </row>
    <row r="6868" spans="2:10" x14ac:dyDescent="0.2">
      <c r="B6868" s="203">
        <v>2016</v>
      </c>
      <c r="C6868" s="204">
        <v>178573955.38</v>
      </c>
      <c r="D6868" s="205" t="s">
        <v>87</v>
      </c>
      <c r="E6868" s="205" t="s">
        <v>95</v>
      </c>
      <c r="F6868" s="203">
        <v>90</v>
      </c>
      <c r="G6868" s="205" t="s">
        <v>6453</v>
      </c>
      <c r="H6868" s="205" t="s">
        <v>194</v>
      </c>
      <c r="I6868" s="205" t="s">
        <v>438</v>
      </c>
      <c r="J6868" s="205" t="s">
        <v>438</v>
      </c>
    </row>
    <row r="6869" spans="2:10" x14ac:dyDescent="0.2">
      <c r="B6869" s="203">
        <v>2016</v>
      </c>
      <c r="C6869" s="204">
        <v>50046722.939999998</v>
      </c>
      <c r="D6869" s="205" t="s">
        <v>87</v>
      </c>
      <c r="E6869" s="205" t="s">
        <v>95</v>
      </c>
      <c r="F6869" s="203">
        <v>90</v>
      </c>
      <c r="G6869" s="205" t="s">
        <v>6453</v>
      </c>
      <c r="H6869" s="205" t="s">
        <v>194</v>
      </c>
      <c r="I6869" s="205" t="s">
        <v>370</v>
      </c>
      <c r="J6869" s="205" t="s">
        <v>370</v>
      </c>
    </row>
    <row r="6870" spans="2:10" x14ac:dyDescent="0.2">
      <c r="B6870" s="203">
        <v>2016</v>
      </c>
      <c r="C6870" s="204">
        <v>10120694.83</v>
      </c>
      <c r="D6870" s="205" t="s">
        <v>87</v>
      </c>
      <c r="E6870" s="205" t="s">
        <v>95</v>
      </c>
      <c r="F6870" s="203">
        <v>90</v>
      </c>
      <c r="G6870" s="205" t="s">
        <v>6453</v>
      </c>
      <c r="H6870" s="205" t="s">
        <v>194</v>
      </c>
      <c r="I6870" s="205" t="s">
        <v>469</v>
      </c>
      <c r="J6870" s="205" t="s">
        <v>469</v>
      </c>
    </row>
    <row r="6871" spans="2:10" x14ac:dyDescent="0.2">
      <c r="B6871" s="203">
        <v>2016</v>
      </c>
      <c r="C6871" s="204">
        <v>41351703.359999999</v>
      </c>
      <c r="D6871" s="205" t="s">
        <v>87</v>
      </c>
      <c r="E6871" s="205" t="s">
        <v>95</v>
      </c>
      <c r="F6871" s="203">
        <v>90</v>
      </c>
      <c r="G6871" s="205" t="s">
        <v>6453</v>
      </c>
      <c r="H6871" s="205" t="s">
        <v>194</v>
      </c>
      <c r="I6871" s="205" t="s">
        <v>371</v>
      </c>
      <c r="J6871" s="205" t="s">
        <v>371</v>
      </c>
    </row>
    <row r="6872" spans="2:10" x14ac:dyDescent="0.2">
      <c r="B6872" s="203">
        <v>2016</v>
      </c>
      <c r="C6872" s="204">
        <v>5379529.6900000004</v>
      </c>
      <c r="D6872" s="205" t="s">
        <v>87</v>
      </c>
      <c r="E6872" s="205" t="s">
        <v>95</v>
      </c>
      <c r="F6872" s="203">
        <v>90</v>
      </c>
      <c r="G6872" s="205" t="s">
        <v>6453</v>
      </c>
      <c r="H6872" s="205" t="s">
        <v>194</v>
      </c>
      <c r="I6872" s="205" t="s">
        <v>470</v>
      </c>
      <c r="J6872" s="205" t="s">
        <v>470</v>
      </c>
    </row>
    <row r="6873" spans="2:10" x14ac:dyDescent="0.2">
      <c r="B6873" s="203">
        <v>2016</v>
      </c>
      <c r="C6873" s="204">
        <v>5781681.3700000001</v>
      </c>
      <c r="D6873" s="205" t="s">
        <v>87</v>
      </c>
      <c r="E6873" s="205" t="s">
        <v>95</v>
      </c>
      <c r="F6873" s="203">
        <v>90</v>
      </c>
      <c r="G6873" s="205" t="s">
        <v>6453</v>
      </c>
      <c r="H6873" s="205" t="s">
        <v>194</v>
      </c>
      <c r="I6873" s="205" t="s">
        <v>485</v>
      </c>
      <c r="J6873" s="205" t="s">
        <v>485</v>
      </c>
    </row>
    <row r="6874" spans="2:10" x14ac:dyDescent="0.2">
      <c r="B6874" s="203">
        <v>2016</v>
      </c>
      <c r="C6874" s="204">
        <v>933233.24</v>
      </c>
      <c r="D6874" s="205" t="s">
        <v>87</v>
      </c>
      <c r="E6874" s="205" t="s">
        <v>95</v>
      </c>
      <c r="F6874" s="203">
        <v>90</v>
      </c>
      <c r="G6874" s="205" t="s">
        <v>6453</v>
      </c>
      <c r="H6874" s="205" t="s">
        <v>194</v>
      </c>
      <c r="I6874" s="205" t="s">
        <v>598</v>
      </c>
      <c r="J6874" s="205" t="s">
        <v>598</v>
      </c>
    </row>
    <row r="6875" spans="2:10" x14ac:dyDescent="0.2">
      <c r="B6875" s="203">
        <v>2016</v>
      </c>
      <c r="C6875" s="204">
        <v>157092649.36000001</v>
      </c>
      <c r="D6875" s="205" t="s">
        <v>87</v>
      </c>
      <c r="E6875" s="205" t="s">
        <v>95</v>
      </c>
      <c r="F6875" s="203">
        <v>90</v>
      </c>
      <c r="G6875" s="205" t="s">
        <v>6453</v>
      </c>
      <c r="H6875" s="205" t="s">
        <v>194</v>
      </c>
      <c r="I6875" s="205" t="s">
        <v>216</v>
      </c>
      <c r="J6875" s="205" t="s">
        <v>216</v>
      </c>
    </row>
    <row r="6876" spans="2:10" x14ac:dyDescent="0.2">
      <c r="B6876" s="203">
        <v>2016</v>
      </c>
      <c r="C6876" s="204">
        <v>96170721.030000001</v>
      </c>
      <c r="D6876" s="205" t="s">
        <v>87</v>
      </c>
      <c r="E6876" s="205" t="s">
        <v>95</v>
      </c>
      <c r="F6876" s="203">
        <v>90</v>
      </c>
      <c r="G6876" s="205" t="s">
        <v>6453</v>
      </c>
      <c r="H6876" s="205" t="s">
        <v>194</v>
      </c>
      <c r="I6876" s="205" t="s">
        <v>217</v>
      </c>
      <c r="J6876" s="205" t="s">
        <v>217</v>
      </c>
    </row>
    <row r="6877" spans="2:10" x14ac:dyDescent="0.2">
      <c r="B6877" s="203">
        <v>2016</v>
      </c>
      <c r="C6877" s="204">
        <v>85000474.269999996</v>
      </c>
      <c r="D6877" s="205" t="s">
        <v>87</v>
      </c>
      <c r="E6877" s="205" t="s">
        <v>95</v>
      </c>
      <c r="F6877" s="203">
        <v>90</v>
      </c>
      <c r="G6877" s="205" t="s">
        <v>6453</v>
      </c>
      <c r="H6877" s="205" t="s">
        <v>194</v>
      </c>
      <c r="I6877" s="205" t="s">
        <v>486</v>
      </c>
      <c r="J6877" s="205" t="s">
        <v>486</v>
      </c>
    </row>
    <row r="6878" spans="2:10" x14ac:dyDescent="0.2">
      <c r="B6878" s="203">
        <v>2016</v>
      </c>
      <c r="C6878" s="204">
        <v>1442.49</v>
      </c>
      <c r="D6878" s="205" t="s">
        <v>87</v>
      </c>
      <c r="E6878" s="205" t="s">
        <v>95</v>
      </c>
      <c r="F6878" s="203">
        <v>90</v>
      </c>
      <c r="G6878" s="205" t="s">
        <v>6453</v>
      </c>
      <c r="H6878" s="205" t="s">
        <v>194</v>
      </c>
      <c r="I6878" s="205" t="s">
        <v>487</v>
      </c>
      <c r="J6878" s="205" t="s">
        <v>487</v>
      </c>
    </row>
    <row r="6879" spans="2:10" x14ac:dyDescent="0.2">
      <c r="B6879" s="203">
        <v>2016</v>
      </c>
      <c r="C6879" s="204">
        <v>9677750.1600000001</v>
      </c>
      <c r="D6879" s="205" t="s">
        <v>87</v>
      </c>
      <c r="E6879" s="205" t="s">
        <v>95</v>
      </c>
      <c r="F6879" s="203">
        <v>90</v>
      </c>
      <c r="G6879" s="205" t="s">
        <v>6453</v>
      </c>
      <c r="H6879" s="205" t="s">
        <v>194</v>
      </c>
      <c r="I6879" s="205" t="s">
        <v>372</v>
      </c>
      <c r="J6879" s="205" t="s">
        <v>372</v>
      </c>
    </row>
    <row r="6880" spans="2:10" x14ac:dyDescent="0.2">
      <c r="B6880" s="203">
        <v>2016</v>
      </c>
      <c r="C6880" s="204">
        <v>1457931.56</v>
      </c>
      <c r="D6880" s="205" t="s">
        <v>87</v>
      </c>
      <c r="E6880" s="205" t="s">
        <v>95</v>
      </c>
      <c r="F6880" s="203">
        <v>90</v>
      </c>
      <c r="G6880" s="205" t="s">
        <v>6453</v>
      </c>
      <c r="H6880" s="205" t="s">
        <v>194</v>
      </c>
      <c r="I6880" s="205" t="s">
        <v>387</v>
      </c>
      <c r="J6880" s="205" t="s">
        <v>387</v>
      </c>
    </row>
    <row r="6881" spans="2:10" x14ac:dyDescent="0.2">
      <c r="B6881" s="203">
        <v>2016</v>
      </c>
      <c r="C6881" s="204">
        <v>21458624.969999999</v>
      </c>
      <c r="D6881" s="205" t="s">
        <v>87</v>
      </c>
      <c r="E6881" s="205" t="s">
        <v>95</v>
      </c>
      <c r="F6881" s="203">
        <v>90</v>
      </c>
      <c r="G6881" s="205" t="s">
        <v>6453</v>
      </c>
      <c r="H6881" s="205" t="s">
        <v>194</v>
      </c>
      <c r="I6881" s="205" t="s">
        <v>488</v>
      </c>
      <c r="J6881" s="205" t="s">
        <v>488</v>
      </c>
    </row>
    <row r="6882" spans="2:10" x14ac:dyDescent="0.2">
      <c r="B6882" s="203">
        <v>2016</v>
      </c>
      <c r="C6882" s="204">
        <v>1143942.6400000001</v>
      </c>
      <c r="D6882" s="205" t="s">
        <v>87</v>
      </c>
      <c r="E6882" s="205" t="s">
        <v>95</v>
      </c>
      <c r="F6882" s="203">
        <v>90</v>
      </c>
      <c r="G6882" s="205" t="s">
        <v>6453</v>
      </c>
      <c r="H6882" s="205" t="s">
        <v>194</v>
      </c>
      <c r="I6882" s="205" t="s">
        <v>220</v>
      </c>
      <c r="J6882" s="205" t="s">
        <v>220</v>
      </c>
    </row>
    <row r="6883" spans="2:10" x14ac:dyDescent="0.2">
      <c r="B6883" s="203">
        <v>2016</v>
      </c>
      <c r="C6883" s="204">
        <v>3077525.35</v>
      </c>
      <c r="D6883" s="205" t="s">
        <v>87</v>
      </c>
      <c r="E6883" s="205" t="s">
        <v>95</v>
      </c>
      <c r="F6883" s="203">
        <v>90</v>
      </c>
      <c r="G6883" s="205" t="s">
        <v>6453</v>
      </c>
      <c r="H6883" s="205" t="s">
        <v>194</v>
      </c>
      <c r="I6883" s="205" t="s">
        <v>221</v>
      </c>
      <c r="J6883" s="205" t="s">
        <v>221</v>
      </c>
    </row>
    <row r="6884" spans="2:10" x14ac:dyDescent="0.2">
      <c r="B6884" s="203">
        <v>2016</v>
      </c>
      <c r="C6884" s="204">
        <v>2233885.7599999998</v>
      </c>
      <c r="D6884" s="205" t="s">
        <v>87</v>
      </c>
      <c r="E6884" s="205" t="s">
        <v>95</v>
      </c>
      <c r="F6884" s="203">
        <v>90</v>
      </c>
      <c r="G6884" s="205" t="s">
        <v>6453</v>
      </c>
      <c r="H6884" s="205" t="s">
        <v>222</v>
      </c>
      <c r="I6884" s="205" t="s">
        <v>571</v>
      </c>
      <c r="J6884" s="205" t="s">
        <v>571</v>
      </c>
    </row>
    <row r="6885" spans="2:10" x14ac:dyDescent="0.2">
      <c r="B6885" s="203">
        <v>2016</v>
      </c>
      <c r="C6885" s="204">
        <v>408668.49</v>
      </c>
      <c r="D6885" s="205" t="s">
        <v>87</v>
      </c>
      <c r="E6885" s="205" t="s">
        <v>95</v>
      </c>
      <c r="F6885" s="203">
        <v>90</v>
      </c>
      <c r="G6885" s="205" t="s">
        <v>6453</v>
      </c>
      <c r="H6885" s="205" t="s">
        <v>222</v>
      </c>
      <c r="I6885" s="205" t="s">
        <v>224</v>
      </c>
      <c r="J6885" s="205" t="s">
        <v>224</v>
      </c>
    </row>
    <row r="6886" spans="2:10" x14ac:dyDescent="0.2">
      <c r="B6886" s="203">
        <v>2016</v>
      </c>
      <c r="C6886" s="204">
        <v>2773679.64</v>
      </c>
      <c r="D6886" s="205" t="s">
        <v>87</v>
      </c>
      <c r="E6886" s="205" t="s">
        <v>95</v>
      </c>
      <c r="F6886" s="203">
        <v>90</v>
      </c>
      <c r="G6886" s="205" t="s">
        <v>6453</v>
      </c>
      <c r="H6886" s="205" t="s">
        <v>222</v>
      </c>
      <c r="I6886" s="205" t="s">
        <v>572</v>
      </c>
      <c r="J6886" s="205" t="s">
        <v>572</v>
      </c>
    </row>
    <row r="6887" spans="2:10" x14ac:dyDescent="0.2">
      <c r="B6887" s="203">
        <v>2016</v>
      </c>
      <c r="C6887" s="204">
        <v>11415935.869999999</v>
      </c>
      <c r="D6887" s="205" t="s">
        <v>87</v>
      </c>
      <c r="E6887" s="205" t="s">
        <v>95</v>
      </c>
      <c r="F6887" s="203">
        <v>90</v>
      </c>
      <c r="G6887" s="205" t="s">
        <v>6453</v>
      </c>
      <c r="H6887" s="205" t="s">
        <v>222</v>
      </c>
      <c r="I6887" s="205" t="s">
        <v>573</v>
      </c>
      <c r="J6887" s="205" t="s">
        <v>573</v>
      </c>
    </row>
    <row r="6888" spans="2:10" x14ac:dyDescent="0.2">
      <c r="B6888" s="203">
        <v>2016</v>
      </c>
      <c r="C6888" s="204">
        <v>4353070</v>
      </c>
      <c r="D6888" s="205" t="s">
        <v>87</v>
      </c>
      <c r="E6888" s="205" t="s">
        <v>95</v>
      </c>
      <c r="F6888" s="203">
        <v>90</v>
      </c>
      <c r="G6888" s="205" t="s">
        <v>6453</v>
      </c>
      <c r="H6888" s="205" t="s">
        <v>222</v>
      </c>
      <c r="I6888" s="205" t="s">
        <v>349</v>
      </c>
      <c r="J6888" s="205" t="s">
        <v>222</v>
      </c>
    </row>
    <row r="6889" spans="2:10" x14ac:dyDescent="0.2">
      <c r="B6889" s="203">
        <v>2016</v>
      </c>
      <c r="C6889" s="204">
        <v>31133777.550000001</v>
      </c>
      <c r="D6889" s="205" t="s">
        <v>87</v>
      </c>
      <c r="E6889" s="205" t="s">
        <v>95</v>
      </c>
      <c r="F6889" s="203">
        <v>90</v>
      </c>
      <c r="G6889" s="205" t="s">
        <v>6453</v>
      </c>
      <c r="H6889" s="205" t="s">
        <v>222</v>
      </c>
      <c r="I6889" s="205" t="s">
        <v>574</v>
      </c>
      <c r="J6889" s="205" t="s">
        <v>574</v>
      </c>
    </row>
    <row r="6890" spans="2:10" x14ac:dyDescent="0.2">
      <c r="B6890" s="203">
        <v>2016</v>
      </c>
      <c r="C6890" s="204">
        <v>20460067.77</v>
      </c>
      <c r="D6890" s="205" t="s">
        <v>87</v>
      </c>
      <c r="E6890" s="205" t="s">
        <v>95</v>
      </c>
      <c r="F6890" s="203">
        <v>90</v>
      </c>
      <c r="G6890" s="205" t="s">
        <v>6453</v>
      </c>
      <c r="H6890" s="205" t="s">
        <v>507</v>
      </c>
      <c r="I6890" s="205" t="s">
        <v>532</v>
      </c>
      <c r="J6890" s="205" t="s">
        <v>532</v>
      </c>
    </row>
    <row r="6891" spans="2:10" x14ac:dyDescent="0.2">
      <c r="B6891" s="203">
        <v>2016</v>
      </c>
      <c r="C6891" s="204">
        <v>326150.08</v>
      </c>
      <c r="D6891" s="205" t="s">
        <v>87</v>
      </c>
      <c r="E6891" s="205" t="s">
        <v>95</v>
      </c>
      <c r="F6891" s="203">
        <v>90</v>
      </c>
      <c r="G6891" s="205" t="s">
        <v>6453</v>
      </c>
      <c r="H6891" s="205" t="s">
        <v>534</v>
      </c>
      <c r="I6891" s="205" t="s">
        <v>536</v>
      </c>
      <c r="J6891" s="205" t="s">
        <v>536</v>
      </c>
    </row>
    <row r="6892" spans="2:10" x14ac:dyDescent="0.2">
      <c r="B6892" s="203">
        <v>2016</v>
      </c>
      <c r="C6892" s="204">
        <v>23515863.109999999</v>
      </c>
      <c r="D6892" s="205" t="s">
        <v>87</v>
      </c>
      <c r="E6892" s="205" t="s">
        <v>95</v>
      </c>
      <c r="F6892" s="203">
        <v>90</v>
      </c>
      <c r="G6892" s="205" t="s">
        <v>6453</v>
      </c>
      <c r="H6892" s="205" t="s">
        <v>534</v>
      </c>
      <c r="I6892" s="205" t="s">
        <v>575</v>
      </c>
      <c r="J6892" s="205" t="s">
        <v>575</v>
      </c>
    </row>
    <row r="6893" spans="2:10" x14ac:dyDescent="0.2">
      <c r="B6893" s="203">
        <v>2016</v>
      </c>
      <c r="C6893" s="204">
        <v>0</v>
      </c>
      <c r="D6893" s="205" t="s">
        <v>87</v>
      </c>
      <c r="E6893" s="205" t="s">
        <v>95</v>
      </c>
      <c r="F6893" s="203">
        <v>90</v>
      </c>
      <c r="G6893" s="205" t="s">
        <v>6453</v>
      </c>
      <c r="H6893" s="205" t="s">
        <v>534</v>
      </c>
      <c r="I6893" s="205" t="s">
        <v>349</v>
      </c>
      <c r="J6893" s="205" t="s">
        <v>534</v>
      </c>
    </row>
    <row r="6894" spans="2:10" x14ac:dyDescent="0.2">
      <c r="B6894" s="203">
        <v>2016</v>
      </c>
      <c r="C6894" s="204">
        <v>4530000</v>
      </c>
      <c r="D6894" s="205" t="s">
        <v>87</v>
      </c>
      <c r="E6894" s="205" t="s">
        <v>95</v>
      </c>
      <c r="F6894" s="203">
        <v>90</v>
      </c>
      <c r="G6894" s="205" t="s">
        <v>6453</v>
      </c>
      <c r="H6894" s="205" t="s">
        <v>229</v>
      </c>
      <c r="I6894" s="205" t="s">
        <v>230</v>
      </c>
      <c r="J6894" s="205" t="s">
        <v>230</v>
      </c>
    </row>
    <row r="6895" spans="2:10" x14ac:dyDescent="0.2">
      <c r="B6895" s="203">
        <v>2016</v>
      </c>
      <c r="C6895" s="204">
        <v>1771449.36</v>
      </c>
      <c r="D6895" s="205" t="s">
        <v>87</v>
      </c>
      <c r="E6895" s="205" t="s">
        <v>95</v>
      </c>
      <c r="F6895" s="203">
        <v>90</v>
      </c>
      <c r="G6895" s="205" t="s">
        <v>6453</v>
      </c>
      <c r="H6895" s="205" t="s">
        <v>229</v>
      </c>
      <c r="I6895" s="205" t="s">
        <v>592</v>
      </c>
      <c r="J6895" s="205" t="s">
        <v>592</v>
      </c>
    </row>
    <row r="6896" spans="2:10" x14ac:dyDescent="0.2">
      <c r="B6896" s="203">
        <v>2016</v>
      </c>
      <c r="C6896" s="204">
        <v>1156698.51</v>
      </c>
      <c r="D6896" s="205" t="s">
        <v>87</v>
      </c>
      <c r="E6896" s="205" t="s">
        <v>95</v>
      </c>
      <c r="F6896" s="203">
        <v>90</v>
      </c>
      <c r="G6896" s="205" t="s">
        <v>6453</v>
      </c>
      <c r="H6896" s="205" t="s">
        <v>229</v>
      </c>
      <c r="I6896" s="205" t="s">
        <v>231</v>
      </c>
      <c r="J6896" s="205" t="s">
        <v>231</v>
      </c>
    </row>
    <row r="6897" spans="2:10" x14ac:dyDescent="0.2">
      <c r="B6897" s="203">
        <v>2016</v>
      </c>
      <c r="C6897" s="204">
        <v>6099651.8799999999</v>
      </c>
      <c r="D6897" s="205" t="s">
        <v>87</v>
      </c>
      <c r="E6897" s="205" t="s">
        <v>95</v>
      </c>
      <c r="F6897" s="203">
        <v>90</v>
      </c>
      <c r="G6897" s="205" t="s">
        <v>6453</v>
      </c>
      <c r="H6897" s="205" t="s">
        <v>229</v>
      </c>
      <c r="I6897" s="205" t="s">
        <v>232</v>
      </c>
      <c r="J6897" s="205" t="s">
        <v>232</v>
      </c>
    </row>
    <row r="6898" spans="2:10" x14ac:dyDescent="0.2">
      <c r="B6898" s="203">
        <v>2016</v>
      </c>
      <c r="C6898" s="204">
        <v>0</v>
      </c>
      <c r="D6898" s="205" t="s">
        <v>87</v>
      </c>
      <c r="E6898" s="205" t="s">
        <v>95</v>
      </c>
      <c r="F6898" s="203">
        <v>90</v>
      </c>
      <c r="G6898" s="205" t="s">
        <v>6453</v>
      </c>
      <c r="H6898" s="205" t="s">
        <v>229</v>
      </c>
      <c r="I6898" s="205" t="s">
        <v>349</v>
      </c>
      <c r="J6898" s="205" t="s">
        <v>229</v>
      </c>
    </row>
    <row r="6899" spans="2:10" x14ac:dyDescent="0.2">
      <c r="B6899" s="203">
        <v>2016</v>
      </c>
      <c r="C6899" s="204">
        <v>0</v>
      </c>
      <c r="D6899" s="205" t="s">
        <v>87</v>
      </c>
      <c r="E6899" s="205" t="s">
        <v>95</v>
      </c>
      <c r="F6899" s="203">
        <v>90</v>
      </c>
      <c r="G6899" s="205" t="s">
        <v>6453</v>
      </c>
      <c r="H6899" s="205" t="s">
        <v>6456</v>
      </c>
      <c r="I6899" s="205" t="s">
        <v>349</v>
      </c>
      <c r="J6899" s="205" t="s">
        <v>6456</v>
      </c>
    </row>
    <row r="6900" spans="2:10" x14ac:dyDescent="0.2">
      <c r="B6900" s="203">
        <v>2016</v>
      </c>
      <c r="C6900" s="204">
        <v>0</v>
      </c>
      <c r="D6900" s="205" t="s">
        <v>87</v>
      </c>
      <c r="E6900" s="205" t="s">
        <v>95</v>
      </c>
      <c r="F6900" s="203">
        <v>90</v>
      </c>
      <c r="G6900" s="205" t="s">
        <v>6453</v>
      </c>
      <c r="H6900" s="205" t="s">
        <v>6471</v>
      </c>
      <c r="I6900" s="205" t="s">
        <v>349</v>
      </c>
      <c r="J6900" s="205" t="s">
        <v>6471</v>
      </c>
    </row>
    <row r="6901" spans="2:10" x14ac:dyDescent="0.2">
      <c r="B6901" s="203">
        <v>2016</v>
      </c>
      <c r="C6901" s="204">
        <v>0</v>
      </c>
      <c r="D6901" s="205" t="s">
        <v>87</v>
      </c>
      <c r="E6901" s="205" t="s">
        <v>95</v>
      </c>
      <c r="F6901" s="203">
        <v>90</v>
      </c>
      <c r="G6901" s="205" t="s">
        <v>6453</v>
      </c>
      <c r="H6901" s="205" t="s">
        <v>349</v>
      </c>
      <c r="I6901" s="205" t="s">
        <v>349</v>
      </c>
      <c r="J6901" s="205" t="s">
        <v>349</v>
      </c>
    </row>
    <row r="6902" spans="2:10" x14ac:dyDescent="0.2">
      <c r="B6902" s="203">
        <v>2016</v>
      </c>
      <c r="C6902" s="204">
        <v>1102046.3</v>
      </c>
      <c r="D6902" s="205" t="s">
        <v>87</v>
      </c>
      <c r="E6902" s="205" t="s">
        <v>95</v>
      </c>
      <c r="F6902" s="203">
        <v>90</v>
      </c>
      <c r="G6902" s="205" t="s">
        <v>6453</v>
      </c>
      <c r="H6902" s="205" t="s">
        <v>236</v>
      </c>
      <c r="I6902" s="205" t="s">
        <v>600</v>
      </c>
      <c r="J6902" s="205" t="s">
        <v>600</v>
      </c>
    </row>
    <row r="6903" spans="2:10" x14ac:dyDescent="0.2">
      <c r="B6903" s="203">
        <v>2016</v>
      </c>
      <c r="C6903" s="204">
        <v>29617605.989999998</v>
      </c>
      <c r="D6903" s="205" t="s">
        <v>87</v>
      </c>
      <c r="E6903" s="205" t="s">
        <v>95</v>
      </c>
      <c r="F6903" s="203">
        <v>90</v>
      </c>
      <c r="G6903" s="205" t="s">
        <v>6453</v>
      </c>
      <c r="H6903" s="205" t="s">
        <v>236</v>
      </c>
      <c r="I6903" s="205" t="s">
        <v>357</v>
      </c>
      <c r="J6903" s="205" t="s">
        <v>357</v>
      </c>
    </row>
    <row r="6904" spans="2:10" x14ac:dyDescent="0.2">
      <c r="B6904" s="203">
        <v>2016</v>
      </c>
      <c r="C6904" s="204">
        <v>20112904.52</v>
      </c>
      <c r="D6904" s="205" t="s">
        <v>87</v>
      </c>
      <c r="E6904" s="205" t="s">
        <v>95</v>
      </c>
      <c r="F6904" s="203">
        <v>90</v>
      </c>
      <c r="G6904" s="205" t="s">
        <v>6453</v>
      </c>
      <c r="H6904" s="205" t="s">
        <v>236</v>
      </c>
      <c r="I6904" s="205" t="s">
        <v>537</v>
      </c>
      <c r="J6904" s="205" t="s">
        <v>537</v>
      </c>
    </row>
    <row r="6905" spans="2:10" x14ac:dyDescent="0.2">
      <c r="B6905" s="203">
        <v>2016</v>
      </c>
      <c r="C6905" s="204">
        <v>0</v>
      </c>
      <c r="D6905" s="205" t="s">
        <v>87</v>
      </c>
      <c r="E6905" s="205" t="s">
        <v>95</v>
      </c>
      <c r="F6905" s="203">
        <v>90</v>
      </c>
      <c r="G6905" s="205" t="s">
        <v>6453</v>
      </c>
      <c r="H6905" s="205" t="s">
        <v>236</v>
      </c>
      <c r="I6905" s="205" t="s">
        <v>538</v>
      </c>
      <c r="J6905" s="205" t="s">
        <v>538</v>
      </c>
    </row>
    <row r="6906" spans="2:10" x14ac:dyDescent="0.2">
      <c r="B6906" s="203">
        <v>2016</v>
      </c>
      <c r="C6906" s="204">
        <v>11964329.939999999</v>
      </c>
      <c r="D6906" s="205" t="s">
        <v>87</v>
      </c>
      <c r="E6906" s="205" t="s">
        <v>95</v>
      </c>
      <c r="F6906" s="203">
        <v>90</v>
      </c>
      <c r="G6906" s="205" t="s">
        <v>6453</v>
      </c>
      <c r="H6906" s="205" t="s">
        <v>236</v>
      </c>
      <c r="I6906" s="205" t="s">
        <v>349</v>
      </c>
      <c r="J6906" s="205" t="s">
        <v>236</v>
      </c>
    </row>
    <row r="6907" spans="2:10" x14ac:dyDescent="0.2">
      <c r="B6907" s="203">
        <v>2016</v>
      </c>
      <c r="C6907" s="204">
        <v>0</v>
      </c>
      <c r="D6907" s="205" t="s">
        <v>87</v>
      </c>
      <c r="E6907" s="205" t="s">
        <v>95</v>
      </c>
      <c r="F6907" s="203">
        <v>90</v>
      </c>
      <c r="G6907" s="205" t="s">
        <v>6453</v>
      </c>
      <c r="H6907" s="205" t="s">
        <v>237</v>
      </c>
      <c r="I6907" s="205" t="s">
        <v>349</v>
      </c>
      <c r="J6907" s="205" t="s">
        <v>237</v>
      </c>
    </row>
    <row r="6908" spans="2:10" x14ac:dyDescent="0.2">
      <c r="B6908" s="203">
        <v>2016</v>
      </c>
      <c r="C6908" s="204">
        <v>886793.01</v>
      </c>
      <c r="D6908" s="205" t="s">
        <v>87</v>
      </c>
      <c r="E6908" s="205" t="s">
        <v>95</v>
      </c>
      <c r="F6908" s="203">
        <v>90</v>
      </c>
      <c r="G6908" s="205" t="s">
        <v>6453</v>
      </c>
      <c r="H6908" s="205" t="s">
        <v>237</v>
      </c>
      <c r="I6908" s="205" t="s">
        <v>239</v>
      </c>
      <c r="J6908" s="205" t="s">
        <v>239</v>
      </c>
    </row>
    <row r="6909" spans="2:10" x14ac:dyDescent="0.2">
      <c r="B6909" s="203">
        <v>2016</v>
      </c>
      <c r="C6909" s="204">
        <v>21285395.859999999</v>
      </c>
      <c r="D6909" s="205" t="s">
        <v>87</v>
      </c>
      <c r="E6909" s="205" t="s">
        <v>95</v>
      </c>
      <c r="F6909" s="203">
        <v>90</v>
      </c>
      <c r="G6909" s="205" t="s">
        <v>6453</v>
      </c>
      <c r="H6909" s="205" t="s">
        <v>237</v>
      </c>
      <c r="I6909" s="205" t="s">
        <v>240</v>
      </c>
      <c r="J6909" s="205" t="s">
        <v>240</v>
      </c>
    </row>
    <row r="6910" spans="2:10" x14ac:dyDescent="0.2">
      <c r="B6910" s="203">
        <v>2016</v>
      </c>
      <c r="C6910" s="204">
        <v>7080086038.3900003</v>
      </c>
      <c r="D6910" s="205" t="s">
        <v>87</v>
      </c>
      <c r="E6910" s="205" t="s">
        <v>95</v>
      </c>
      <c r="F6910" s="203">
        <v>91</v>
      </c>
      <c r="G6910" s="205" t="s">
        <v>6465</v>
      </c>
      <c r="H6910" s="205" t="s">
        <v>475</v>
      </c>
      <c r="I6910" s="205" t="s">
        <v>475</v>
      </c>
      <c r="J6910" s="205" t="s">
        <v>475</v>
      </c>
    </row>
    <row r="6911" spans="2:10" x14ac:dyDescent="0.2">
      <c r="B6911" s="203">
        <v>2016</v>
      </c>
      <c r="C6911" s="204">
        <v>0</v>
      </c>
      <c r="D6911" s="205" t="s">
        <v>87</v>
      </c>
      <c r="E6911" s="205" t="s">
        <v>95</v>
      </c>
      <c r="F6911" s="203">
        <v>91</v>
      </c>
      <c r="G6911" s="205" t="s">
        <v>6465</v>
      </c>
      <c r="H6911" s="205" t="s">
        <v>475</v>
      </c>
      <c r="I6911" s="205" t="s">
        <v>349</v>
      </c>
      <c r="J6911" s="205" t="s">
        <v>475</v>
      </c>
    </row>
    <row r="6912" spans="2:10" x14ac:dyDescent="0.2">
      <c r="B6912" s="203">
        <v>2016</v>
      </c>
      <c r="C6912" s="204">
        <v>2013410031.8699999</v>
      </c>
      <c r="D6912" s="205" t="s">
        <v>87</v>
      </c>
      <c r="E6912" s="205" t="s">
        <v>95</v>
      </c>
      <c r="F6912" s="203">
        <v>91</v>
      </c>
      <c r="G6912" s="205" t="s">
        <v>6465</v>
      </c>
      <c r="H6912" s="205" t="s">
        <v>108</v>
      </c>
      <c r="I6912" s="205" t="s">
        <v>561</v>
      </c>
      <c r="J6912" s="205" t="s">
        <v>561</v>
      </c>
    </row>
    <row r="6913" spans="2:10" x14ac:dyDescent="0.2">
      <c r="B6913" s="203">
        <v>2016</v>
      </c>
      <c r="C6913" s="204">
        <v>0</v>
      </c>
      <c r="D6913" s="205" t="s">
        <v>87</v>
      </c>
      <c r="E6913" s="205" t="s">
        <v>95</v>
      </c>
      <c r="F6913" s="203">
        <v>91</v>
      </c>
      <c r="G6913" s="205" t="s">
        <v>6465</v>
      </c>
      <c r="H6913" s="205" t="s">
        <v>108</v>
      </c>
      <c r="I6913" s="205" t="s">
        <v>349</v>
      </c>
      <c r="J6913" s="205" t="s">
        <v>108</v>
      </c>
    </row>
    <row r="6914" spans="2:10" x14ac:dyDescent="0.2">
      <c r="B6914" s="203">
        <v>2016</v>
      </c>
      <c r="C6914" s="204">
        <v>37040506.609999999</v>
      </c>
      <c r="D6914" s="205" t="s">
        <v>87</v>
      </c>
      <c r="E6914" s="205" t="s">
        <v>95</v>
      </c>
      <c r="F6914" s="203">
        <v>91</v>
      </c>
      <c r="G6914" s="205" t="s">
        <v>6465</v>
      </c>
      <c r="H6914" s="205" t="s">
        <v>108</v>
      </c>
      <c r="I6914" s="205" t="s">
        <v>407</v>
      </c>
      <c r="J6914" s="205" t="s">
        <v>407</v>
      </c>
    </row>
    <row r="6915" spans="2:10" x14ac:dyDescent="0.2">
      <c r="B6915" s="203">
        <v>2016</v>
      </c>
      <c r="C6915" s="204">
        <v>1994062.3</v>
      </c>
      <c r="D6915" s="205" t="s">
        <v>87</v>
      </c>
      <c r="E6915" s="205" t="s">
        <v>95</v>
      </c>
      <c r="F6915" s="203">
        <v>91</v>
      </c>
      <c r="G6915" s="205" t="s">
        <v>6465</v>
      </c>
      <c r="H6915" s="205" t="s">
        <v>110</v>
      </c>
      <c r="I6915" s="205" t="s">
        <v>518</v>
      </c>
      <c r="J6915" s="205" t="s">
        <v>518</v>
      </c>
    </row>
    <row r="6916" spans="2:10" x14ac:dyDescent="0.2">
      <c r="B6916" s="203">
        <v>2016</v>
      </c>
      <c r="C6916" s="204">
        <v>0</v>
      </c>
      <c r="D6916" s="205" t="s">
        <v>87</v>
      </c>
      <c r="E6916" s="205" t="s">
        <v>95</v>
      </c>
      <c r="F6916" s="203">
        <v>91</v>
      </c>
      <c r="G6916" s="205" t="s">
        <v>6465</v>
      </c>
      <c r="H6916" s="205" t="s">
        <v>110</v>
      </c>
      <c r="I6916" s="205" t="s">
        <v>349</v>
      </c>
      <c r="J6916" s="205" t="s">
        <v>110</v>
      </c>
    </row>
    <row r="6917" spans="2:10" x14ac:dyDescent="0.2">
      <c r="B6917" s="203">
        <v>2016</v>
      </c>
      <c r="C6917" s="204">
        <v>3178459.35</v>
      </c>
      <c r="D6917" s="205" t="s">
        <v>87</v>
      </c>
      <c r="E6917" s="205" t="s">
        <v>95</v>
      </c>
      <c r="F6917" s="203">
        <v>91</v>
      </c>
      <c r="G6917" s="205" t="s">
        <v>6465</v>
      </c>
      <c r="H6917" s="205" t="s">
        <v>115</v>
      </c>
      <c r="I6917" s="205" t="s">
        <v>118</v>
      </c>
      <c r="J6917" s="205" t="s">
        <v>118</v>
      </c>
    </row>
    <row r="6918" spans="2:10" x14ac:dyDescent="0.2">
      <c r="B6918" s="203">
        <v>2016</v>
      </c>
      <c r="C6918" s="204">
        <v>13922563.51</v>
      </c>
      <c r="D6918" s="205" t="s">
        <v>87</v>
      </c>
      <c r="E6918" s="205" t="s">
        <v>95</v>
      </c>
      <c r="F6918" s="203">
        <v>91</v>
      </c>
      <c r="G6918" s="205" t="s">
        <v>6465</v>
      </c>
      <c r="H6918" s="205" t="s">
        <v>115</v>
      </c>
      <c r="I6918" s="205" t="s">
        <v>394</v>
      </c>
      <c r="J6918" s="205" t="s">
        <v>394</v>
      </c>
    </row>
    <row r="6919" spans="2:10" x14ac:dyDescent="0.2">
      <c r="B6919" s="203">
        <v>2016</v>
      </c>
      <c r="C6919" s="204">
        <v>0</v>
      </c>
      <c r="D6919" s="205" t="s">
        <v>87</v>
      </c>
      <c r="E6919" s="205" t="s">
        <v>95</v>
      </c>
      <c r="F6919" s="203">
        <v>91</v>
      </c>
      <c r="G6919" s="205" t="s">
        <v>6465</v>
      </c>
      <c r="H6919" s="205" t="s">
        <v>115</v>
      </c>
      <c r="I6919" s="205" t="s">
        <v>349</v>
      </c>
      <c r="J6919" s="205" t="s">
        <v>115</v>
      </c>
    </row>
    <row r="6920" spans="2:10" x14ac:dyDescent="0.2">
      <c r="B6920" s="203">
        <v>2016</v>
      </c>
      <c r="C6920" s="204">
        <v>328283.2</v>
      </c>
      <c r="D6920" s="205" t="s">
        <v>87</v>
      </c>
      <c r="E6920" s="205" t="s">
        <v>95</v>
      </c>
      <c r="F6920" s="203">
        <v>91</v>
      </c>
      <c r="G6920" s="205" t="s">
        <v>6465</v>
      </c>
      <c r="H6920" s="205" t="s">
        <v>123</v>
      </c>
      <c r="I6920" s="205" t="s">
        <v>142</v>
      </c>
      <c r="J6920" s="205" t="s">
        <v>142</v>
      </c>
    </row>
    <row r="6921" spans="2:10" x14ac:dyDescent="0.2">
      <c r="B6921" s="203">
        <v>2016</v>
      </c>
      <c r="C6921" s="204">
        <v>36805</v>
      </c>
      <c r="D6921" s="205" t="s">
        <v>87</v>
      </c>
      <c r="E6921" s="205" t="s">
        <v>95</v>
      </c>
      <c r="F6921" s="203">
        <v>91</v>
      </c>
      <c r="G6921" s="205" t="s">
        <v>6465</v>
      </c>
      <c r="H6921" s="205" t="s">
        <v>123</v>
      </c>
      <c r="I6921" s="205" t="s">
        <v>154</v>
      </c>
      <c r="J6921" s="205" t="s">
        <v>154</v>
      </c>
    </row>
    <row r="6922" spans="2:10" x14ac:dyDescent="0.2">
      <c r="B6922" s="203">
        <v>2016</v>
      </c>
      <c r="C6922" s="204">
        <v>0</v>
      </c>
      <c r="D6922" s="205" t="s">
        <v>87</v>
      </c>
      <c r="E6922" s="205" t="s">
        <v>95</v>
      </c>
      <c r="F6922" s="203">
        <v>91</v>
      </c>
      <c r="G6922" s="205" t="s">
        <v>6465</v>
      </c>
      <c r="H6922" s="205" t="s">
        <v>123</v>
      </c>
      <c r="I6922" s="205" t="s">
        <v>349</v>
      </c>
      <c r="J6922" s="205" t="s">
        <v>123</v>
      </c>
    </row>
    <row r="6923" spans="2:10" x14ac:dyDescent="0.2">
      <c r="B6923" s="203">
        <v>2016</v>
      </c>
      <c r="C6923" s="204">
        <v>195884.71</v>
      </c>
      <c r="D6923" s="205" t="s">
        <v>87</v>
      </c>
      <c r="E6923" s="205" t="s">
        <v>95</v>
      </c>
      <c r="F6923" s="203">
        <v>91</v>
      </c>
      <c r="G6923" s="205" t="s">
        <v>6465</v>
      </c>
      <c r="H6923" s="205" t="s">
        <v>247</v>
      </c>
      <c r="I6923" s="205" t="s">
        <v>441</v>
      </c>
      <c r="J6923" s="205" t="s">
        <v>441</v>
      </c>
    </row>
    <row r="6924" spans="2:10" x14ac:dyDescent="0.2">
      <c r="B6924" s="203">
        <v>2016</v>
      </c>
      <c r="C6924" s="204">
        <v>3279511.13</v>
      </c>
      <c r="D6924" s="205" t="s">
        <v>87</v>
      </c>
      <c r="E6924" s="205" t="s">
        <v>95</v>
      </c>
      <c r="F6924" s="203">
        <v>91</v>
      </c>
      <c r="G6924" s="205" t="s">
        <v>6465</v>
      </c>
      <c r="H6924" s="205" t="s">
        <v>247</v>
      </c>
      <c r="I6924" s="205" t="s">
        <v>445</v>
      </c>
      <c r="J6924" s="205" t="s">
        <v>445</v>
      </c>
    </row>
    <row r="6925" spans="2:10" x14ac:dyDescent="0.2">
      <c r="B6925" s="203">
        <v>2016</v>
      </c>
      <c r="C6925" s="204">
        <v>0</v>
      </c>
      <c r="D6925" s="205" t="s">
        <v>87</v>
      </c>
      <c r="E6925" s="205" t="s">
        <v>95</v>
      </c>
      <c r="F6925" s="203">
        <v>91</v>
      </c>
      <c r="G6925" s="205" t="s">
        <v>6465</v>
      </c>
      <c r="H6925" s="205" t="s">
        <v>247</v>
      </c>
      <c r="I6925" s="205" t="s">
        <v>349</v>
      </c>
      <c r="J6925" s="205" t="s">
        <v>247</v>
      </c>
    </row>
    <row r="6926" spans="2:10" x14ac:dyDescent="0.2">
      <c r="B6926" s="203">
        <v>2016</v>
      </c>
      <c r="C6926" s="204">
        <v>852290.69</v>
      </c>
      <c r="D6926" s="205" t="s">
        <v>87</v>
      </c>
      <c r="E6926" s="205" t="s">
        <v>95</v>
      </c>
      <c r="F6926" s="203">
        <v>91</v>
      </c>
      <c r="G6926" s="205" t="s">
        <v>6465</v>
      </c>
      <c r="H6926" s="205" t="s">
        <v>158</v>
      </c>
      <c r="I6926" s="205" t="s">
        <v>158</v>
      </c>
      <c r="J6926" s="205" t="s">
        <v>158</v>
      </c>
    </row>
    <row r="6927" spans="2:10" x14ac:dyDescent="0.2">
      <c r="B6927" s="203">
        <v>2016</v>
      </c>
      <c r="C6927" s="204">
        <v>0</v>
      </c>
      <c r="D6927" s="205" t="s">
        <v>87</v>
      </c>
      <c r="E6927" s="205" t="s">
        <v>95</v>
      </c>
      <c r="F6927" s="203">
        <v>91</v>
      </c>
      <c r="G6927" s="205" t="s">
        <v>6465</v>
      </c>
      <c r="H6927" s="205" t="s">
        <v>158</v>
      </c>
      <c r="I6927" s="205" t="s">
        <v>349</v>
      </c>
      <c r="J6927" s="205" t="s">
        <v>158</v>
      </c>
    </row>
    <row r="6928" spans="2:10" x14ac:dyDescent="0.2">
      <c r="B6928" s="203">
        <v>2016</v>
      </c>
      <c r="C6928" s="204">
        <v>1476.5</v>
      </c>
      <c r="D6928" s="205" t="s">
        <v>87</v>
      </c>
      <c r="E6928" s="205" t="s">
        <v>95</v>
      </c>
      <c r="F6928" s="203">
        <v>91</v>
      </c>
      <c r="G6928" s="205" t="s">
        <v>6465</v>
      </c>
      <c r="H6928" s="205" t="s">
        <v>194</v>
      </c>
      <c r="I6928" s="205" t="s">
        <v>366</v>
      </c>
      <c r="J6928" s="205" t="s">
        <v>366</v>
      </c>
    </row>
    <row r="6929" spans="2:10" x14ac:dyDescent="0.2">
      <c r="B6929" s="203">
        <v>2016</v>
      </c>
      <c r="C6929" s="204">
        <v>503989.4</v>
      </c>
      <c r="D6929" s="205" t="s">
        <v>87</v>
      </c>
      <c r="E6929" s="205" t="s">
        <v>95</v>
      </c>
      <c r="F6929" s="203">
        <v>91</v>
      </c>
      <c r="G6929" s="205" t="s">
        <v>6465</v>
      </c>
      <c r="H6929" s="205" t="s">
        <v>194</v>
      </c>
      <c r="I6929" s="205" t="s">
        <v>195</v>
      </c>
      <c r="J6929" s="205" t="s">
        <v>195</v>
      </c>
    </row>
    <row r="6930" spans="2:10" x14ac:dyDescent="0.2">
      <c r="B6930" s="203">
        <v>2016</v>
      </c>
      <c r="C6930" s="204">
        <v>0</v>
      </c>
      <c r="D6930" s="205" t="s">
        <v>87</v>
      </c>
      <c r="E6930" s="205" t="s">
        <v>95</v>
      </c>
      <c r="F6930" s="203">
        <v>91</v>
      </c>
      <c r="G6930" s="205" t="s">
        <v>6465</v>
      </c>
      <c r="H6930" s="205" t="s">
        <v>194</v>
      </c>
      <c r="I6930" s="205" t="s">
        <v>413</v>
      </c>
      <c r="J6930" s="205" t="s">
        <v>413</v>
      </c>
    </row>
    <row r="6931" spans="2:10" x14ac:dyDescent="0.2">
      <c r="B6931" s="203">
        <v>2016</v>
      </c>
      <c r="C6931" s="204">
        <v>0</v>
      </c>
      <c r="D6931" s="205" t="s">
        <v>87</v>
      </c>
      <c r="E6931" s="205" t="s">
        <v>95</v>
      </c>
      <c r="F6931" s="203">
        <v>91</v>
      </c>
      <c r="G6931" s="205" t="s">
        <v>6465</v>
      </c>
      <c r="H6931" s="205" t="s">
        <v>194</v>
      </c>
      <c r="I6931" s="205" t="s">
        <v>415</v>
      </c>
      <c r="J6931" s="205" t="s">
        <v>415</v>
      </c>
    </row>
    <row r="6932" spans="2:10" x14ac:dyDescent="0.2">
      <c r="B6932" s="203">
        <v>2016</v>
      </c>
      <c r="C6932" s="204">
        <v>1182790</v>
      </c>
      <c r="D6932" s="205" t="s">
        <v>87</v>
      </c>
      <c r="E6932" s="205" t="s">
        <v>95</v>
      </c>
      <c r="F6932" s="203">
        <v>91</v>
      </c>
      <c r="G6932" s="205" t="s">
        <v>6465</v>
      </c>
      <c r="H6932" s="205" t="s">
        <v>194</v>
      </c>
      <c r="I6932" s="205" t="s">
        <v>416</v>
      </c>
      <c r="J6932" s="205" t="s">
        <v>416</v>
      </c>
    </row>
    <row r="6933" spans="2:10" x14ac:dyDescent="0.2">
      <c r="B6933" s="203">
        <v>2016</v>
      </c>
      <c r="C6933" s="204">
        <v>494631.18</v>
      </c>
      <c r="D6933" s="205" t="s">
        <v>87</v>
      </c>
      <c r="E6933" s="205" t="s">
        <v>95</v>
      </c>
      <c r="F6933" s="203">
        <v>91</v>
      </c>
      <c r="G6933" s="205" t="s">
        <v>6465</v>
      </c>
      <c r="H6933" s="205" t="s">
        <v>194</v>
      </c>
      <c r="I6933" s="205" t="s">
        <v>417</v>
      </c>
      <c r="J6933" s="205" t="s">
        <v>417</v>
      </c>
    </row>
    <row r="6934" spans="2:10" x14ac:dyDescent="0.2">
      <c r="B6934" s="203">
        <v>2016</v>
      </c>
      <c r="C6934" s="204">
        <v>65328.639999999999</v>
      </c>
      <c r="D6934" s="205" t="s">
        <v>87</v>
      </c>
      <c r="E6934" s="205" t="s">
        <v>95</v>
      </c>
      <c r="F6934" s="203">
        <v>91</v>
      </c>
      <c r="G6934" s="205" t="s">
        <v>6465</v>
      </c>
      <c r="H6934" s="205" t="s">
        <v>194</v>
      </c>
      <c r="I6934" s="205" t="s">
        <v>196</v>
      </c>
      <c r="J6934" s="205" t="s">
        <v>196</v>
      </c>
    </row>
    <row r="6935" spans="2:10" x14ac:dyDescent="0.2">
      <c r="B6935" s="203">
        <v>2016</v>
      </c>
      <c r="C6935" s="204">
        <v>80225.460000000006</v>
      </c>
      <c r="D6935" s="205" t="s">
        <v>87</v>
      </c>
      <c r="E6935" s="205" t="s">
        <v>95</v>
      </c>
      <c r="F6935" s="203">
        <v>91</v>
      </c>
      <c r="G6935" s="205" t="s">
        <v>6465</v>
      </c>
      <c r="H6935" s="205" t="s">
        <v>194</v>
      </c>
      <c r="I6935" s="205" t="s">
        <v>179</v>
      </c>
      <c r="J6935" s="205" t="s">
        <v>179</v>
      </c>
    </row>
    <row r="6936" spans="2:10" x14ac:dyDescent="0.2">
      <c r="B6936" s="203">
        <v>2016</v>
      </c>
      <c r="C6936" s="204">
        <v>0</v>
      </c>
      <c r="D6936" s="205" t="s">
        <v>87</v>
      </c>
      <c r="E6936" s="205" t="s">
        <v>95</v>
      </c>
      <c r="F6936" s="203">
        <v>91</v>
      </c>
      <c r="G6936" s="205" t="s">
        <v>6465</v>
      </c>
      <c r="H6936" s="205" t="s">
        <v>194</v>
      </c>
      <c r="I6936" s="205" t="s">
        <v>197</v>
      </c>
      <c r="J6936" s="205" t="s">
        <v>197</v>
      </c>
    </row>
    <row r="6937" spans="2:10" x14ac:dyDescent="0.2">
      <c r="B6937" s="203">
        <v>2016</v>
      </c>
      <c r="C6937" s="204">
        <v>289262.40000000002</v>
      </c>
      <c r="D6937" s="205" t="s">
        <v>87</v>
      </c>
      <c r="E6937" s="205" t="s">
        <v>95</v>
      </c>
      <c r="F6937" s="203">
        <v>91</v>
      </c>
      <c r="G6937" s="205" t="s">
        <v>6465</v>
      </c>
      <c r="H6937" s="205" t="s">
        <v>194</v>
      </c>
      <c r="I6937" s="205" t="s">
        <v>183</v>
      </c>
      <c r="J6937" s="205" t="s">
        <v>183</v>
      </c>
    </row>
    <row r="6938" spans="2:10" x14ac:dyDescent="0.2">
      <c r="B6938" s="203">
        <v>2016</v>
      </c>
      <c r="C6938" s="204">
        <v>117166.63</v>
      </c>
      <c r="D6938" s="205" t="s">
        <v>87</v>
      </c>
      <c r="E6938" s="205" t="s">
        <v>95</v>
      </c>
      <c r="F6938" s="203">
        <v>91</v>
      </c>
      <c r="G6938" s="205" t="s">
        <v>6465</v>
      </c>
      <c r="H6938" s="205" t="s">
        <v>194</v>
      </c>
      <c r="I6938" s="205" t="s">
        <v>200</v>
      </c>
      <c r="J6938" s="205" t="s">
        <v>200</v>
      </c>
    </row>
    <row r="6939" spans="2:10" x14ac:dyDescent="0.2">
      <c r="B6939" s="203">
        <v>2016</v>
      </c>
      <c r="C6939" s="204">
        <v>6944.34</v>
      </c>
      <c r="D6939" s="205" t="s">
        <v>87</v>
      </c>
      <c r="E6939" s="205" t="s">
        <v>95</v>
      </c>
      <c r="F6939" s="203">
        <v>91</v>
      </c>
      <c r="G6939" s="205" t="s">
        <v>6465</v>
      </c>
      <c r="H6939" s="205" t="s">
        <v>194</v>
      </c>
      <c r="I6939" s="205" t="s">
        <v>204</v>
      </c>
      <c r="J6939" s="205" t="s">
        <v>204</v>
      </c>
    </row>
    <row r="6940" spans="2:10" x14ac:dyDescent="0.2">
      <c r="B6940" s="203">
        <v>2016</v>
      </c>
      <c r="C6940" s="204">
        <v>1693731.89</v>
      </c>
      <c r="D6940" s="205" t="s">
        <v>87</v>
      </c>
      <c r="E6940" s="205" t="s">
        <v>95</v>
      </c>
      <c r="F6940" s="203">
        <v>91</v>
      </c>
      <c r="G6940" s="205" t="s">
        <v>6465</v>
      </c>
      <c r="H6940" s="205" t="s">
        <v>194</v>
      </c>
      <c r="I6940" s="205" t="s">
        <v>205</v>
      </c>
      <c r="J6940" s="205" t="s">
        <v>205</v>
      </c>
    </row>
    <row r="6941" spans="2:10" x14ac:dyDescent="0.2">
      <c r="B6941" s="203">
        <v>2016</v>
      </c>
      <c r="C6941" s="204">
        <v>20000</v>
      </c>
      <c r="D6941" s="205" t="s">
        <v>87</v>
      </c>
      <c r="E6941" s="205" t="s">
        <v>95</v>
      </c>
      <c r="F6941" s="203">
        <v>91</v>
      </c>
      <c r="G6941" s="205" t="s">
        <v>6465</v>
      </c>
      <c r="H6941" s="205" t="s">
        <v>194</v>
      </c>
      <c r="I6941" s="205" t="s">
        <v>208</v>
      </c>
      <c r="J6941" s="205" t="s">
        <v>208</v>
      </c>
    </row>
    <row r="6942" spans="2:10" x14ac:dyDescent="0.2">
      <c r="B6942" s="203">
        <v>2016</v>
      </c>
      <c r="C6942" s="204">
        <v>197000000</v>
      </c>
      <c r="D6942" s="205" t="s">
        <v>87</v>
      </c>
      <c r="E6942" s="205" t="s">
        <v>95</v>
      </c>
      <c r="F6942" s="203">
        <v>91</v>
      </c>
      <c r="G6942" s="205" t="s">
        <v>6465</v>
      </c>
      <c r="H6942" s="205" t="s">
        <v>194</v>
      </c>
      <c r="I6942" s="205" t="s">
        <v>588</v>
      </c>
      <c r="J6942" s="205" t="s">
        <v>588</v>
      </c>
    </row>
    <row r="6943" spans="2:10" x14ac:dyDescent="0.2">
      <c r="B6943" s="203">
        <v>2016</v>
      </c>
      <c r="C6943" s="204">
        <v>0</v>
      </c>
      <c r="D6943" s="205" t="s">
        <v>87</v>
      </c>
      <c r="E6943" s="205" t="s">
        <v>95</v>
      </c>
      <c r="F6943" s="203">
        <v>91</v>
      </c>
      <c r="G6943" s="205" t="s">
        <v>6465</v>
      </c>
      <c r="H6943" s="205" t="s">
        <v>194</v>
      </c>
      <c r="I6943" s="205" t="s">
        <v>192</v>
      </c>
      <c r="J6943" s="205" t="s">
        <v>192</v>
      </c>
    </row>
    <row r="6944" spans="2:10" x14ac:dyDescent="0.2">
      <c r="B6944" s="203">
        <v>2016</v>
      </c>
      <c r="C6944" s="204">
        <v>3930.93</v>
      </c>
      <c r="D6944" s="205" t="s">
        <v>87</v>
      </c>
      <c r="E6944" s="205" t="s">
        <v>95</v>
      </c>
      <c r="F6944" s="203">
        <v>91</v>
      </c>
      <c r="G6944" s="205" t="s">
        <v>6465</v>
      </c>
      <c r="H6944" s="205" t="s">
        <v>194</v>
      </c>
      <c r="I6944" s="205" t="s">
        <v>349</v>
      </c>
      <c r="J6944" s="205" t="s">
        <v>194</v>
      </c>
    </row>
    <row r="6945" spans="2:10" x14ac:dyDescent="0.2">
      <c r="B6945" s="203">
        <v>2016</v>
      </c>
      <c r="C6945" s="204">
        <v>695497.7</v>
      </c>
      <c r="D6945" s="205" t="s">
        <v>87</v>
      </c>
      <c r="E6945" s="205" t="s">
        <v>95</v>
      </c>
      <c r="F6945" s="203">
        <v>91</v>
      </c>
      <c r="G6945" s="205" t="s">
        <v>6465</v>
      </c>
      <c r="H6945" s="205" t="s">
        <v>194</v>
      </c>
      <c r="I6945" s="205" t="s">
        <v>464</v>
      </c>
      <c r="J6945" s="205" t="s">
        <v>464</v>
      </c>
    </row>
    <row r="6946" spans="2:10" x14ac:dyDescent="0.2">
      <c r="B6946" s="203">
        <v>2016</v>
      </c>
      <c r="C6946" s="204">
        <v>0</v>
      </c>
      <c r="D6946" s="205" t="s">
        <v>87</v>
      </c>
      <c r="E6946" s="205" t="s">
        <v>95</v>
      </c>
      <c r="F6946" s="203">
        <v>91</v>
      </c>
      <c r="G6946" s="205" t="s">
        <v>6465</v>
      </c>
      <c r="H6946" s="205" t="s">
        <v>194</v>
      </c>
      <c r="I6946" s="205" t="s">
        <v>356</v>
      </c>
      <c r="J6946" s="205" t="s">
        <v>356</v>
      </c>
    </row>
    <row r="6947" spans="2:10" x14ac:dyDescent="0.2">
      <c r="B6947" s="203">
        <v>2016</v>
      </c>
      <c r="C6947" s="204">
        <v>164388</v>
      </c>
      <c r="D6947" s="205" t="s">
        <v>87</v>
      </c>
      <c r="E6947" s="205" t="s">
        <v>95</v>
      </c>
      <c r="F6947" s="203">
        <v>91</v>
      </c>
      <c r="G6947" s="205" t="s">
        <v>6465</v>
      </c>
      <c r="H6947" s="205" t="s">
        <v>194</v>
      </c>
      <c r="I6947" s="205" t="s">
        <v>531</v>
      </c>
      <c r="J6947" s="205" t="s">
        <v>531</v>
      </c>
    </row>
    <row r="6948" spans="2:10" x14ac:dyDescent="0.2">
      <c r="B6948" s="203">
        <v>2016</v>
      </c>
      <c r="C6948" s="204">
        <v>15096222.300000001</v>
      </c>
      <c r="D6948" s="205" t="s">
        <v>87</v>
      </c>
      <c r="E6948" s="205" t="s">
        <v>95</v>
      </c>
      <c r="F6948" s="203">
        <v>91</v>
      </c>
      <c r="G6948" s="205" t="s">
        <v>6465</v>
      </c>
      <c r="H6948" s="205" t="s">
        <v>194</v>
      </c>
      <c r="I6948" s="205" t="s">
        <v>467</v>
      </c>
      <c r="J6948" s="205" t="s">
        <v>467</v>
      </c>
    </row>
    <row r="6949" spans="2:10" x14ac:dyDescent="0.2">
      <c r="B6949" s="203">
        <v>2016</v>
      </c>
      <c r="C6949" s="204">
        <v>78421311.019999996</v>
      </c>
      <c r="D6949" s="205" t="s">
        <v>87</v>
      </c>
      <c r="E6949" s="205" t="s">
        <v>95</v>
      </c>
      <c r="F6949" s="203">
        <v>91</v>
      </c>
      <c r="G6949" s="205" t="s">
        <v>6465</v>
      </c>
      <c r="H6949" s="205" t="s">
        <v>194</v>
      </c>
      <c r="I6949" s="205" t="s">
        <v>214</v>
      </c>
      <c r="J6949" s="205" t="s">
        <v>214</v>
      </c>
    </row>
    <row r="6950" spans="2:10" x14ac:dyDescent="0.2">
      <c r="B6950" s="203">
        <v>2016</v>
      </c>
      <c r="C6950" s="204">
        <v>7753385.4900000002</v>
      </c>
      <c r="D6950" s="205" t="s">
        <v>87</v>
      </c>
      <c r="E6950" s="205" t="s">
        <v>95</v>
      </c>
      <c r="F6950" s="203">
        <v>91</v>
      </c>
      <c r="G6950" s="205" t="s">
        <v>6465</v>
      </c>
      <c r="H6950" s="205" t="s">
        <v>194</v>
      </c>
      <c r="I6950" s="205" t="s">
        <v>468</v>
      </c>
      <c r="J6950" s="205" t="s">
        <v>468</v>
      </c>
    </row>
    <row r="6951" spans="2:10" x14ac:dyDescent="0.2">
      <c r="B6951" s="203">
        <v>2016</v>
      </c>
      <c r="C6951" s="204">
        <v>8745.24</v>
      </c>
      <c r="D6951" s="205" t="s">
        <v>87</v>
      </c>
      <c r="E6951" s="205" t="s">
        <v>95</v>
      </c>
      <c r="F6951" s="203">
        <v>91</v>
      </c>
      <c r="G6951" s="205" t="s">
        <v>6465</v>
      </c>
      <c r="H6951" s="205" t="s">
        <v>194</v>
      </c>
      <c r="I6951" s="205" t="s">
        <v>370</v>
      </c>
      <c r="J6951" s="205" t="s">
        <v>370</v>
      </c>
    </row>
    <row r="6952" spans="2:10" x14ac:dyDescent="0.2">
      <c r="B6952" s="203">
        <v>2016</v>
      </c>
      <c r="C6952" s="204">
        <v>687.31</v>
      </c>
      <c r="D6952" s="205" t="s">
        <v>87</v>
      </c>
      <c r="E6952" s="205" t="s">
        <v>95</v>
      </c>
      <c r="F6952" s="203">
        <v>91</v>
      </c>
      <c r="G6952" s="205" t="s">
        <v>6465</v>
      </c>
      <c r="H6952" s="205" t="s">
        <v>194</v>
      </c>
      <c r="I6952" s="205" t="s">
        <v>486</v>
      </c>
      <c r="J6952" s="205" t="s">
        <v>486</v>
      </c>
    </row>
    <row r="6953" spans="2:10" x14ac:dyDescent="0.2">
      <c r="B6953" s="203">
        <v>2016</v>
      </c>
      <c r="C6953" s="204">
        <v>3000</v>
      </c>
      <c r="D6953" s="205" t="s">
        <v>87</v>
      </c>
      <c r="E6953" s="205" t="s">
        <v>95</v>
      </c>
      <c r="F6953" s="203">
        <v>91</v>
      </c>
      <c r="G6953" s="205" t="s">
        <v>6465</v>
      </c>
      <c r="H6953" s="205" t="s">
        <v>194</v>
      </c>
      <c r="I6953" s="205" t="s">
        <v>372</v>
      </c>
      <c r="J6953" s="205" t="s">
        <v>372</v>
      </c>
    </row>
    <row r="6954" spans="2:10" x14ac:dyDescent="0.2">
      <c r="B6954" s="203">
        <v>2016</v>
      </c>
      <c r="C6954" s="204">
        <v>0</v>
      </c>
      <c r="D6954" s="205" t="s">
        <v>87</v>
      </c>
      <c r="E6954" s="205" t="s">
        <v>95</v>
      </c>
      <c r="F6954" s="203">
        <v>91</v>
      </c>
      <c r="G6954" s="205" t="s">
        <v>6465</v>
      </c>
      <c r="H6954" s="205" t="s">
        <v>349</v>
      </c>
      <c r="I6954" s="205" t="s">
        <v>349</v>
      </c>
      <c r="J6954" s="205" t="s">
        <v>349</v>
      </c>
    </row>
    <row r="6955" spans="2:10" x14ac:dyDescent="0.2">
      <c r="B6955" s="203">
        <v>2016</v>
      </c>
      <c r="C6955" s="204">
        <v>0</v>
      </c>
      <c r="D6955" s="205" t="s">
        <v>87</v>
      </c>
      <c r="E6955" s="205" t="s">
        <v>95</v>
      </c>
      <c r="F6955" s="203">
        <v>91</v>
      </c>
      <c r="G6955" s="205" t="s">
        <v>6465</v>
      </c>
      <c r="H6955" s="205" t="s">
        <v>236</v>
      </c>
      <c r="I6955" s="205" t="s">
        <v>349</v>
      </c>
      <c r="J6955" s="205" t="s">
        <v>236</v>
      </c>
    </row>
    <row r="6956" spans="2:10" x14ac:dyDescent="0.2">
      <c r="B6956" s="203">
        <v>2016</v>
      </c>
      <c r="C6956" s="204">
        <v>0</v>
      </c>
      <c r="D6956" s="205" t="s">
        <v>87</v>
      </c>
      <c r="E6956" s="205" t="s">
        <v>95</v>
      </c>
      <c r="F6956" s="203">
        <v>91</v>
      </c>
      <c r="G6956" s="205" t="s">
        <v>6465</v>
      </c>
      <c r="H6956" s="205" t="s">
        <v>237</v>
      </c>
      <c r="I6956" s="205" t="s">
        <v>349</v>
      </c>
      <c r="J6956" s="205" t="s">
        <v>237</v>
      </c>
    </row>
    <row r="6957" spans="2:10" x14ac:dyDescent="0.2">
      <c r="B6957" s="203">
        <v>2016</v>
      </c>
      <c r="C6957" s="204">
        <v>437430.88</v>
      </c>
      <c r="D6957" s="205" t="s">
        <v>87</v>
      </c>
      <c r="E6957" s="205" t="s">
        <v>95</v>
      </c>
      <c r="F6957" s="203">
        <v>91</v>
      </c>
      <c r="G6957" s="205" t="s">
        <v>6465</v>
      </c>
      <c r="H6957" s="205" t="s">
        <v>237</v>
      </c>
      <c r="I6957" s="205" t="s">
        <v>240</v>
      </c>
      <c r="J6957" s="205" t="s">
        <v>240</v>
      </c>
    </row>
    <row r="6958" spans="2:10" x14ac:dyDescent="0.2">
      <c r="B6958" s="203">
        <v>2016</v>
      </c>
      <c r="C6958" s="204">
        <v>0</v>
      </c>
      <c r="D6958" s="205" t="s">
        <v>87</v>
      </c>
      <c r="E6958" s="205" t="s">
        <v>95</v>
      </c>
      <c r="F6958" s="203">
        <v>99</v>
      </c>
      <c r="G6958" s="205" t="s">
        <v>439</v>
      </c>
      <c r="H6958" s="205" t="s">
        <v>349</v>
      </c>
      <c r="I6958" s="205" t="s">
        <v>349</v>
      </c>
      <c r="J6958" s="205" t="s">
        <v>349</v>
      </c>
    </row>
    <row r="6959" spans="2:10" x14ac:dyDescent="0.2">
      <c r="B6959" s="203">
        <v>2016</v>
      </c>
      <c r="C6959" s="204">
        <v>3189875.36</v>
      </c>
      <c r="D6959" s="205" t="s">
        <v>87</v>
      </c>
      <c r="E6959" s="205" t="s">
        <v>242</v>
      </c>
      <c r="F6959" s="203">
        <v>90</v>
      </c>
      <c r="G6959" s="205" t="s">
        <v>6453</v>
      </c>
      <c r="H6959" s="205" t="s">
        <v>497</v>
      </c>
      <c r="I6959" s="205" t="s">
        <v>477</v>
      </c>
      <c r="J6959" s="205" t="s">
        <v>477</v>
      </c>
    </row>
    <row r="6960" spans="2:10" x14ac:dyDescent="0.2">
      <c r="B6960" s="203">
        <v>2016</v>
      </c>
      <c r="C6960" s="204">
        <v>10260813413.110001</v>
      </c>
      <c r="D6960" s="205" t="s">
        <v>87</v>
      </c>
      <c r="E6960" s="205" t="s">
        <v>242</v>
      </c>
      <c r="F6960" s="203">
        <v>90</v>
      </c>
      <c r="G6960" s="205" t="s">
        <v>6453</v>
      </c>
      <c r="H6960" s="205" t="s">
        <v>497</v>
      </c>
      <c r="I6960" s="205" t="s">
        <v>98</v>
      </c>
      <c r="J6960" s="205" t="s">
        <v>98</v>
      </c>
    </row>
    <row r="6961" spans="2:10" x14ac:dyDescent="0.2">
      <c r="B6961" s="203">
        <v>2016</v>
      </c>
      <c r="C6961" s="204">
        <v>4822802546.6499996</v>
      </c>
      <c r="D6961" s="205" t="s">
        <v>87</v>
      </c>
      <c r="E6961" s="205" t="s">
        <v>242</v>
      </c>
      <c r="F6961" s="203">
        <v>90</v>
      </c>
      <c r="G6961" s="205" t="s">
        <v>6453</v>
      </c>
      <c r="H6961" s="205" t="s">
        <v>497</v>
      </c>
      <c r="I6961" s="205" t="s">
        <v>245</v>
      </c>
      <c r="J6961" s="205" t="s">
        <v>245</v>
      </c>
    </row>
    <row r="6962" spans="2:10" x14ac:dyDescent="0.2">
      <c r="B6962" s="203">
        <v>2016</v>
      </c>
      <c r="C6962" s="204">
        <v>0</v>
      </c>
      <c r="D6962" s="205" t="s">
        <v>87</v>
      </c>
      <c r="E6962" s="205" t="s">
        <v>242</v>
      </c>
      <c r="F6962" s="203">
        <v>90</v>
      </c>
      <c r="G6962" s="205" t="s">
        <v>6453</v>
      </c>
      <c r="H6962" s="205" t="s">
        <v>497</v>
      </c>
      <c r="I6962" s="205" t="s">
        <v>349</v>
      </c>
      <c r="J6962" s="205" t="s">
        <v>497</v>
      </c>
    </row>
    <row r="6963" spans="2:10" x14ac:dyDescent="0.2">
      <c r="B6963" s="203">
        <v>2016</v>
      </c>
      <c r="C6963" s="204">
        <v>97975150.950000003</v>
      </c>
      <c r="D6963" s="205" t="s">
        <v>87</v>
      </c>
      <c r="E6963" s="205" t="s">
        <v>242</v>
      </c>
      <c r="F6963" s="203">
        <v>90</v>
      </c>
      <c r="G6963" s="205" t="s">
        <v>6453</v>
      </c>
      <c r="H6963" s="205" t="s">
        <v>497</v>
      </c>
      <c r="I6963" s="205" t="s">
        <v>508</v>
      </c>
      <c r="J6963" s="205" t="s">
        <v>508</v>
      </c>
    </row>
    <row r="6964" spans="2:10" x14ac:dyDescent="0.2">
      <c r="B6964" s="203">
        <v>2016</v>
      </c>
      <c r="C6964" s="204">
        <v>5875096</v>
      </c>
      <c r="D6964" s="205" t="s">
        <v>87</v>
      </c>
      <c r="E6964" s="205" t="s">
        <v>242</v>
      </c>
      <c r="F6964" s="203">
        <v>90</v>
      </c>
      <c r="G6964" s="205" t="s">
        <v>6453</v>
      </c>
      <c r="H6964" s="205" t="s">
        <v>107</v>
      </c>
      <c r="I6964" s="205" t="s">
        <v>107</v>
      </c>
      <c r="J6964" s="205" t="s">
        <v>107</v>
      </c>
    </row>
    <row r="6965" spans="2:10" x14ac:dyDescent="0.2">
      <c r="B6965" s="203">
        <v>2016</v>
      </c>
      <c r="C6965" s="204">
        <v>0</v>
      </c>
      <c r="D6965" s="205" t="s">
        <v>87</v>
      </c>
      <c r="E6965" s="205" t="s">
        <v>242</v>
      </c>
      <c r="F6965" s="203">
        <v>90</v>
      </c>
      <c r="G6965" s="205" t="s">
        <v>6453</v>
      </c>
      <c r="H6965" s="205" t="s">
        <v>107</v>
      </c>
      <c r="I6965" s="205" t="s">
        <v>349</v>
      </c>
      <c r="J6965" s="205" t="s">
        <v>107</v>
      </c>
    </row>
    <row r="6966" spans="2:10" x14ac:dyDescent="0.2">
      <c r="B6966" s="203">
        <v>2016</v>
      </c>
      <c r="C6966" s="204">
        <v>54663.48</v>
      </c>
      <c r="D6966" s="205" t="s">
        <v>87</v>
      </c>
      <c r="E6966" s="205" t="s">
        <v>242</v>
      </c>
      <c r="F6966" s="203">
        <v>90</v>
      </c>
      <c r="G6966" s="205" t="s">
        <v>6453</v>
      </c>
      <c r="H6966" s="205" t="s">
        <v>377</v>
      </c>
      <c r="I6966" s="205" t="s">
        <v>377</v>
      </c>
      <c r="J6966" s="205" t="s">
        <v>377</v>
      </c>
    </row>
    <row r="6967" spans="2:10" x14ac:dyDescent="0.2">
      <c r="B6967" s="203">
        <v>2016</v>
      </c>
      <c r="C6967" s="204">
        <v>0</v>
      </c>
      <c r="D6967" s="205" t="s">
        <v>87</v>
      </c>
      <c r="E6967" s="205" t="s">
        <v>242</v>
      </c>
      <c r="F6967" s="203">
        <v>90</v>
      </c>
      <c r="G6967" s="205" t="s">
        <v>6453</v>
      </c>
      <c r="H6967" s="205" t="s">
        <v>377</v>
      </c>
      <c r="I6967" s="205" t="s">
        <v>604</v>
      </c>
      <c r="J6967" s="205" t="s">
        <v>604</v>
      </c>
    </row>
    <row r="6968" spans="2:10" x14ac:dyDescent="0.2">
      <c r="B6968" s="203">
        <v>2016</v>
      </c>
      <c r="C6968" s="204">
        <v>0</v>
      </c>
      <c r="D6968" s="205" t="s">
        <v>87</v>
      </c>
      <c r="E6968" s="205" t="s">
        <v>242</v>
      </c>
      <c r="F6968" s="203">
        <v>90</v>
      </c>
      <c r="G6968" s="205" t="s">
        <v>6453</v>
      </c>
      <c r="H6968" s="205" t="s">
        <v>377</v>
      </c>
      <c r="I6968" s="205" t="s">
        <v>349</v>
      </c>
      <c r="J6968" s="205" t="s">
        <v>377</v>
      </c>
    </row>
    <row r="6969" spans="2:10" x14ac:dyDescent="0.2">
      <c r="B6969" s="203">
        <v>2016</v>
      </c>
      <c r="C6969" s="204">
        <v>965590315.71000004</v>
      </c>
      <c r="D6969" s="205" t="s">
        <v>87</v>
      </c>
      <c r="E6969" s="205" t="s">
        <v>242</v>
      </c>
      <c r="F6969" s="203">
        <v>90</v>
      </c>
      <c r="G6969" s="205" t="s">
        <v>6453</v>
      </c>
      <c r="H6969" s="205" t="s">
        <v>110</v>
      </c>
      <c r="I6969" s="205" t="s">
        <v>519</v>
      </c>
      <c r="J6969" s="205" t="s">
        <v>519</v>
      </c>
    </row>
    <row r="6970" spans="2:10" x14ac:dyDescent="0.2">
      <c r="B6970" s="203">
        <v>2016</v>
      </c>
      <c r="C6970" s="204">
        <v>0</v>
      </c>
      <c r="D6970" s="205" t="s">
        <v>87</v>
      </c>
      <c r="E6970" s="205" t="s">
        <v>242</v>
      </c>
      <c r="F6970" s="203">
        <v>90</v>
      </c>
      <c r="G6970" s="205" t="s">
        <v>6453</v>
      </c>
      <c r="H6970" s="205" t="s">
        <v>110</v>
      </c>
      <c r="I6970" s="205" t="s">
        <v>349</v>
      </c>
      <c r="J6970" s="205" t="s">
        <v>110</v>
      </c>
    </row>
    <row r="6971" spans="2:10" x14ac:dyDescent="0.2">
      <c r="B6971" s="203">
        <v>2016</v>
      </c>
      <c r="C6971" s="204">
        <v>7614834.9800000004</v>
      </c>
      <c r="D6971" s="205" t="s">
        <v>87</v>
      </c>
      <c r="E6971" s="205" t="s">
        <v>242</v>
      </c>
      <c r="F6971" s="203">
        <v>90</v>
      </c>
      <c r="G6971" s="205" t="s">
        <v>6453</v>
      </c>
      <c r="H6971" s="205" t="s">
        <v>115</v>
      </c>
      <c r="I6971" s="205" t="s">
        <v>116</v>
      </c>
      <c r="J6971" s="205" t="s">
        <v>116</v>
      </c>
    </row>
    <row r="6972" spans="2:10" x14ac:dyDescent="0.2">
      <c r="B6972" s="203">
        <v>2016</v>
      </c>
      <c r="C6972" s="204">
        <v>54848.04</v>
      </c>
      <c r="D6972" s="205" t="s">
        <v>87</v>
      </c>
      <c r="E6972" s="205" t="s">
        <v>242</v>
      </c>
      <c r="F6972" s="203">
        <v>90</v>
      </c>
      <c r="G6972" s="205" t="s">
        <v>6453</v>
      </c>
      <c r="H6972" s="205" t="s">
        <v>115</v>
      </c>
      <c r="I6972" s="205" t="s">
        <v>576</v>
      </c>
      <c r="J6972" s="205" t="s">
        <v>576</v>
      </c>
    </row>
    <row r="6973" spans="2:10" x14ac:dyDescent="0.2">
      <c r="B6973" s="203">
        <v>2016</v>
      </c>
      <c r="C6973" s="204">
        <v>708178.32</v>
      </c>
      <c r="D6973" s="205" t="s">
        <v>87</v>
      </c>
      <c r="E6973" s="205" t="s">
        <v>242</v>
      </c>
      <c r="F6973" s="203">
        <v>90</v>
      </c>
      <c r="G6973" s="205" t="s">
        <v>6453</v>
      </c>
      <c r="H6973" s="205" t="s">
        <v>115</v>
      </c>
      <c r="I6973" s="205" t="s">
        <v>393</v>
      </c>
      <c r="J6973" s="205" t="s">
        <v>393</v>
      </c>
    </row>
    <row r="6974" spans="2:10" x14ac:dyDescent="0.2">
      <c r="B6974" s="203">
        <v>2016</v>
      </c>
      <c r="C6974" s="204">
        <v>0</v>
      </c>
      <c r="D6974" s="205" t="s">
        <v>87</v>
      </c>
      <c r="E6974" s="205" t="s">
        <v>242</v>
      </c>
      <c r="F6974" s="203">
        <v>90</v>
      </c>
      <c r="G6974" s="205" t="s">
        <v>6453</v>
      </c>
      <c r="H6974" s="205" t="s">
        <v>115</v>
      </c>
      <c r="I6974" s="205" t="s">
        <v>349</v>
      </c>
      <c r="J6974" s="205" t="s">
        <v>115</v>
      </c>
    </row>
    <row r="6975" spans="2:10" x14ac:dyDescent="0.2">
      <c r="B6975" s="203">
        <v>2016</v>
      </c>
      <c r="C6975" s="204">
        <v>14384365.75</v>
      </c>
      <c r="D6975" s="205" t="s">
        <v>87</v>
      </c>
      <c r="E6975" s="205" t="s">
        <v>242</v>
      </c>
      <c r="F6975" s="203">
        <v>90</v>
      </c>
      <c r="G6975" s="205" t="s">
        <v>6453</v>
      </c>
      <c r="H6975" s="205" t="s">
        <v>246</v>
      </c>
      <c r="I6975" s="205" t="s">
        <v>246</v>
      </c>
      <c r="J6975" s="205" t="s">
        <v>246</v>
      </c>
    </row>
    <row r="6976" spans="2:10" x14ac:dyDescent="0.2">
      <c r="B6976" s="203">
        <v>2016</v>
      </c>
      <c r="C6976" s="204">
        <v>0</v>
      </c>
      <c r="D6976" s="205" t="s">
        <v>87</v>
      </c>
      <c r="E6976" s="205" t="s">
        <v>242</v>
      </c>
      <c r="F6976" s="203">
        <v>90</v>
      </c>
      <c r="G6976" s="205" t="s">
        <v>6453</v>
      </c>
      <c r="H6976" s="205" t="s">
        <v>246</v>
      </c>
      <c r="I6976" s="205" t="s">
        <v>349</v>
      </c>
      <c r="J6976" s="205" t="s">
        <v>246</v>
      </c>
    </row>
    <row r="6977" spans="2:10" x14ac:dyDescent="0.2">
      <c r="B6977" s="203">
        <v>2016</v>
      </c>
      <c r="C6977" s="204">
        <v>0</v>
      </c>
      <c r="D6977" s="205" t="s">
        <v>87</v>
      </c>
      <c r="E6977" s="205" t="s">
        <v>242</v>
      </c>
      <c r="F6977" s="203">
        <v>90</v>
      </c>
      <c r="G6977" s="205" t="s">
        <v>6453</v>
      </c>
      <c r="H6977" s="205" t="s">
        <v>247</v>
      </c>
      <c r="I6977" s="205" t="s">
        <v>522</v>
      </c>
      <c r="J6977" s="205" t="s">
        <v>522</v>
      </c>
    </row>
    <row r="6978" spans="2:10" x14ac:dyDescent="0.2">
      <c r="B6978" s="203">
        <v>2016</v>
      </c>
      <c r="C6978" s="204">
        <v>746096598.59000003</v>
      </c>
      <c r="D6978" s="205" t="s">
        <v>87</v>
      </c>
      <c r="E6978" s="205" t="s">
        <v>242</v>
      </c>
      <c r="F6978" s="203">
        <v>90</v>
      </c>
      <c r="G6978" s="205" t="s">
        <v>6453</v>
      </c>
      <c r="H6978" s="205" t="s">
        <v>247</v>
      </c>
      <c r="I6978" s="205" t="s">
        <v>523</v>
      </c>
      <c r="J6978" s="205" t="s">
        <v>523</v>
      </c>
    </row>
    <row r="6979" spans="2:10" x14ac:dyDescent="0.2">
      <c r="B6979" s="203">
        <v>2016</v>
      </c>
      <c r="C6979" s="204">
        <v>183463542.37</v>
      </c>
      <c r="D6979" s="205" t="s">
        <v>87</v>
      </c>
      <c r="E6979" s="205" t="s">
        <v>242</v>
      </c>
      <c r="F6979" s="203">
        <v>90</v>
      </c>
      <c r="G6979" s="205" t="s">
        <v>6453</v>
      </c>
      <c r="H6979" s="205" t="s">
        <v>247</v>
      </c>
      <c r="I6979" s="205" t="s">
        <v>440</v>
      </c>
      <c r="J6979" s="205" t="s">
        <v>440</v>
      </c>
    </row>
    <row r="6980" spans="2:10" x14ac:dyDescent="0.2">
      <c r="B6980" s="203">
        <v>2016</v>
      </c>
      <c r="C6980" s="204">
        <v>1229277.3900000001</v>
      </c>
      <c r="D6980" s="205" t="s">
        <v>87</v>
      </c>
      <c r="E6980" s="205" t="s">
        <v>242</v>
      </c>
      <c r="F6980" s="203">
        <v>90</v>
      </c>
      <c r="G6980" s="205" t="s">
        <v>6453</v>
      </c>
      <c r="H6980" s="205" t="s">
        <v>247</v>
      </c>
      <c r="I6980" s="205" t="s">
        <v>458</v>
      </c>
      <c r="J6980" s="205" t="s">
        <v>458</v>
      </c>
    </row>
    <row r="6981" spans="2:10" x14ac:dyDescent="0.2">
      <c r="B6981" s="203">
        <v>2016</v>
      </c>
      <c r="C6981" s="204">
        <v>0</v>
      </c>
      <c r="D6981" s="205" t="s">
        <v>87</v>
      </c>
      <c r="E6981" s="205" t="s">
        <v>242</v>
      </c>
      <c r="F6981" s="203">
        <v>90</v>
      </c>
      <c r="G6981" s="205" t="s">
        <v>6453</v>
      </c>
      <c r="H6981" s="205" t="s">
        <v>247</v>
      </c>
      <c r="I6981" s="205" t="s">
        <v>499</v>
      </c>
      <c r="J6981" s="205" t="s">
        <v>499</v>
      </c>
    </row>
    <row r="6982" spans="2:10" x14ac:dyDescent="0.2">
      <c r="B6982" s="203">
        <v>2016</v>
      </c>
      <c r="C6982" s="204">
        <v>56144.52</v>
      </c>
      <c r="D6982" s="205" t="s">
        <v>87</v>
      </c>
      <c r="E6982" s="205" t="s">
        <v>242</v>
      </c>
      <c r="F6982" s="203">
        <v>90</v>
      </c>
      <c r="G6982" s="205" t="s">
        <v>6453</v>
      </c>
      <c r="H6982" s="205" t="s">
        <v>247</v>
      </c>
      <c r="I6982" s="205" t="s">
        <v>441</v>
      </c>
      <c r="J6982" s="205" t="s">
        <v>441</v>
      </c>
    </row>
    <row r="6983" spans="2:10" x14ac:dyDescent="0.2">
      <c r="B6983" s="203">
        <v>2016</v>
      </c>
      <c r="C6983" s="204">
        <v>74315647.879999995</v>
      </c>
      <c r="D6983" s="205" t="s">
        <v>87</v>
      </c>
      <c r="E6983" s="205" t="s">
        <v>242</v>
      </c>
      <c r="F6983" s="203">
        <v>90</v>
      </c>
      <c r="G6983" s="205" t="s">
        <v>6453</v>
      </c>
      <c r="H6983" s="205" t="s">
        <v>247</v>
      </c>
      <c r="I6983" s="205" t="s">
        <v>443</v>
      </c>
      <c r="J6983" s="205" t="s">
        <v>443</v>
      </c>
    </row>
    <row r="6984" spans="2:10" x14ac:dyDescent="0.2">
      <c r="B6984" s="203">
        <v>2016</v>
      </c>
      <c r="C6984" s="204">
        <v>0</v>
      </c>
      <c r="D6984" s="205" t="s">
        <v>87</v>
      </c>
      <c r="E6984" s="205" t="s">
        <v>242</v>
      </c>
      <c r="F6984" s="203">
        <v>90</v>
      </c>
      <c r="G6984" s="205" t="s">
        <v>6453</v>
      </c>
      <c r="H6984" s="205" t="s">
        <v>247</v>
      </c>
      <c r="I6984" s="205" t="s">
        <v>601</v>
      </c>
      <c r="J6984" s="205" t="s">
        <v>601</v>
      </c>
    </row>
    <row r="6985" spans="2:10" x14ac:dyDescent="0.2">
      <c r="B6985" s="203">
        <v>2016</v>
      </c>
      <c r="C6985" s="204">
        <v>0</v>
      </c>
      <c r="D6985" s="205" t="s">
        <v>87</v>
      </c>
      <c r="E6985" s="205" t="s">
        <v>242</v>
      </c>
      <c r="F6985" s="203">
        <v>90</v>
      </c>
      <c r="G6985" s="205" t="s">
        <v>6453</v>
      </c>
      <c r="H6985" s="205" t="s">
        <v>247</v>
      </c>
      <c r="I6985" s="205" t="s">
        <v>602</v>
      </c>
      <c r="J6985" s="205" t="s">
        <v>602</v>
      </c>
    </row>
    <row r="6986" spans="2:10" x14ac:dyDescent="0.2">
      <c r="B6986" s="203">
        <v>2016</v>
      </c>
      <c r="C6986" s="204">
        <v>0</v>
      </c>
      <c r="D6986" s="205" t="s">
        <v>87</v>
      </c>
      <c r="E6986" s="205" t="s">
        <v>242</v>
      </c>
      <c r="F6986" s="203">
        <v>90</v>
      </c>
      <c r="G6986" s="205" t="s">
        <v>6453</v>
      </c>
      <c r="H6986" s="205" t="s">
        <v>247</v>
      </c>
      <c r="I6986" s="205" t="s">
        <v>445</v>
      </c>
      <c r="J6986" s="205" t="s">
        <v>445</v>
      </c>
    </row>
    <row r="6987" spans="2:10" x14ac:dyDescent="0.2">
      <c r="B6987" s="203">
        <v>2016</v>
      </c>
      <c r="C6987" s="204">
        <v>115999225.04000001</v>
      </c>
      <c r="D6987" s="205" t="s">
        <v>87</v>
      </c>
      <c r="E6987" s="205" t="s">
        <v>242</v>
      </c>
      <c r="F6987" s="203">
        <v>90</v>
      </c>
      <c r="G6987" s="205" t="s">
        <v>6453</v>
      </c>
      <c r="H6987" s="205" t="s">
        <v>247</v>
      </c>
      <c r="I6987" s="205" t="s">
        <v>349</v>
      </c>
      <c r="J6987" s="205" t="s">
        <v>247</v>
      </c>
    </row>
    <row r="6988" spans="2:10" x14ac:dyDescent="0.2">
      <c r="B6988" s="203">
        <v>2016</v>
      </c>
      <c r="C6988" s="204">
        <v>541197206.97000003</v>
      </c>
      <c r="D6988" s="205" t="s">
        <v>87</v>
      </c>
      <c r="E6988" s="205" t="s">
        <v>242</v>
      </c>
      <c r="F6988" s="203">
        <v>90</v>
      </c>
      <c r="G6988" s="205" t="s">
        <v>6453</v>
      </c>
      <c r="H6988" s="205" t="s">
        <v>159</v>
      </c>
      <c r="I6988" s="205" t="s">
        <v>381</v>
      </c>
      <c r="J6988" s="205" t="s">
        <v>381</v>
      </c>
    </row>
    <row r="6989" spans="2:10" x14ac:dyDescent="0.2">
      <c r="B6989" s="203">
        <v>2016</v>
      </c>
      <c r="C6989" s="204">
        <v>239626527.47</v>
      </c>
      <c r="D6989" s="205" t="s">
        <v>87</v>
      </c>
      <c r="E6989" s="205" t="s">
        <v>242</v>
      </c>
      <c r="F6989" s="203">
        <v>90</v>
      </c>
      <c r="G6989" s="205" t="s">
        <v>6453</v>
      </c>
      <c r="H6989" s="205" t="s">
        <v>159</v>
      </c>
      <c r="I6989" s="205" t="s">
        <v>160</v>
      </c>
      <c r="J6989" s="205" t="s">
        <v>160</v>
      </c>
    </row>
    <row r="6990" spans="2:10" x14ac:dyDescent="0.2">
      <c r="B6990" s="203">
        <v>2016</v>
      </c>
      <c r="C6990" s="204">
        <v>0</v>
      </c>
      <c r="D6990" s="205" t="s">
        <v>87</v>
      </c>
      <c r="E6990" s="205" t="s">
        <v>242</v>
      </c>
      <c r="F6990" s="203">
        <v>90</v>
      </c>
      <c r="G6990" s="205" t="s">
        <v>6453</v>
      </c>
      <c r="H6990" s="205" t="s">
        <v>159</v>
      </c>
      <c r="I6990" s="205" t="s">
        <v>349</v>
      </c>
      <c r="J6990" s="205" t="s">
        <v>159</v>
      </c>
    </row>
    <row r="6991" spans="2:10" x14ac:dyDescent="0.2">
      <c r="B6991" s="203">
        <v>2016</v>
      </c>
      <c r="C6991" s="204">
        <v>3751922.11</v>
      </c>
      <c r="D6991" s="205" t="s">
        <v>87</v>
      </c>
      <c r="E6991" s="205" t="s">
        <v>242</v>
      </c>
      <c r="F6991" s="203">
        <v>90</v>
      </c>
      <c r="G6991" s="205" t="s">
        <v>6453</v>
      </c>
      <c r="H6991" s="205" t="s">
        <v>250</v>
      </c>
      <c r="I6991" s="205" t="s">
        <v>251</v>
      </c>
      <c r="J6991" s="205" t="s">
        <v>251</v>
      </c>
    </row>
    <row r="6992" spans="2:10" x14ac:dyDescent="0.2">
      <c r="B6992" s="203">
        <v>2016</v>
      </c>
      <c r="C6992" s="204">
        <v>22684207.41</v>
      </c>
      <c r="D6992" s="205" t="s">
        <v>87</v>
      </c>
      <c r="E6992" s="205" t="s">
        <v>242</v>
      </c>
      <c r="F6992" s="203">
        <v>90</v>
      </c>
      <c r="G6992" s="205" t="s">
        <v>6453</v>
      </c>
      <c r="H6992" s="205" t="s">
        <v>250</v>
      </c>
      <c r="I6992" s="205" t="s">
        <v>252</v>
      </c>
      <c r="J6992" s="205" t="s">
        <v>252</v>
      </c>
    </row>
    <row r="6993" spans="2:10" x14ac:dyDescent="0.2">
      <c r="B6993" s="203">
        <v>2016</v>
      </c>
      <c r="C6993" s="204">
        <v>34551966.869999997</v>
      </c>
      <c r="D6993" s="205" t="s">
        <v>87</v>
      </c>
      <c r="E6993" s="205" t="s">
        <v>242</v>
      </c>
      <c r="F6993" s="203">
        <v>90</v>
      </c>
      <c r="G6993" s="205" t="s">
        <v>6453</v>
      </c>
      <c r="H6993" s="205" t="s">
        <v>250</v>
      </c>
      <c r="I6993" s="205" t="s">
        <v>253</v>
      </c>
      <c r="J6993" s="205" t="s">
        <v>253</v>
      </c>
    </row>
    <row r="6994" spans="2:10" x14ac:dyDescent="0.2">
      <c r="B6994" s="203">
        <v>2016</v>
      </c>
      <c r="C6994" s="204">
        <v>6914899.8399999999</v>
      </c>
      <c r="D6994" s="205" t="s">
        <v>87</v>
      </c>
      <c r="E6994" s="205" t="s">
        <v>242</v>
      </c>
      <c r="F6994" s="203">
        <v>90</v>
      </c>
      <c r="G6994" s="205" t="s">
        <v>6453</v>
      </c>
      <c r="H6994" s="205" t="s">
        <v>250</v>
      </c>
      <c r="I6994" s="205" t="s">
        <v>254</v>
      </c>
      <c r="J6994" s="205" t="s">
        <v>254</v>
      </c>
    </row>
    <row r="6995" spans="2:10" x14ac:dyDescent="0.2">
      <c r="B6995" s="203">
        <v>2016</v>
      </c>
      <c r="C6995" s="204">
        <v>0</v>
      </c>
      <c r="D6995" s="205" t="s">
        <v>87</v>
      </c>
      <c r="E6995" s="205" t="s">
        <v>242</v>
      </c>
      <c r="F6995" s="203">
        <v>90</v>
      </c>
      <c r="G6995" s="205" t="s">
        <v>6453</v>
      </c>
      <c r="H6995" s="205" t="s">
        <v>250</v>
      </c>
      <c r="I6995" s="205" t="s">
        <v>349</v>
      </c>
      <c r="J6995" s="205" t="s">
        <v>250</v>
      </c>
    </row>
    <row r="6996" spans="2:10" x14ac:dyDescent="0.2">
      <c r="B6996" s="203">
        <v>2016</v>
      </c>
      <c r="C6996" s="204">
        <v>16441450.300000001</v>
      </c>
      <c r="D6996" s="205" t="s">
        <v>87</v>
      </c>
      <c r="E6996" s="205" t="s">
        <v>242</v>
      </c>
      <c r="F6996" s="203">
        <v>90</v>
      </c>
      <c r="G6996" s="205" t="s">
        <v>6453</v>
      </c>
      <c r="H6996" s="205" t="s">
        <v>250</v>
      </c>
      <c r="I6996" s="205" t="s">
        <v>255</v>
      </c>
      <c r="J6996" s="205" t="s">
        <v>255</v>
      </c>
    </row>
    <row r="6997" spans="2:10" x14ac:dyDescent="0.2">
      <c r="B6997" s="203">
        <v>2016</v>
      </c>
      <c r="C6997" s="204">
        <v>4960838.55</v>
      </c>
      <c r="D6997" s="205" t="s">
        <v>87</v>
      </c>
      <c r="E6997" s="205" t="s">
        <v>242</v>
      </c>
      <c r="F6997" s="203">
        <v>90</v>
      </c>
      <c r="G6997" s="205" t="s">
        <v>6453</v>
      </c>
      <c r="H6997" s="205" t="s">
        <v>250</v>
      </c>
      <c r="I6997" s="205" t="s">
        <v>256</v>
      </c>
      <c r="J6997" s="205" t="s">
        <v>256</v>
      </c>
    </row>
    <row r="6998" spans="2:10" x14ac:dyDescent="0.2">
      <c r="B6998" s="203">
        <v>2016</v>
      </c>
      <c r="C6998" s="204">
        <v>15868030.26</v>
      </c>
      <c r="D6998" s="205" t="s">
        <v>87</v>
      </c>
      <c r="E6998" s="205" t="s">
        <v>242</v>
      </c>
      <c r="F6998" s="203">
        <v>90</v>
      </c>
      <c r="G6998" s="205" t="s">
        <v>6453</v>
      </c>
      <c r="H6998" s="205" t="s">
        <v>257</v>
      </c>
      <c r="I6998" s="205" t="s">
        <v>257</v>
      </c>
      <c r="J6998" s="205" t="s">
        <v>257</v>
      </c>
    </row>
    <row r="6999" spans="2:10" x14ac:dyDescent="0.2">
      <c r="B6999" s="203">
        <v>2016</v>
      </c>
      <c r="C6999" s="204">
        <v>0</v>
      </c>
      <c r="D6999" s="205" t="s">
        <v>87</v>
      </c>
      <c r="E6999" s="205" t="s">
        <v>242</v>
      </c>
      <c r="F6999" s="203">
        <v>90</v>
      </c>
      <c r="G6999" s="205" t="s">
        <v>6453</v>
      </c>
      <c r="H6999" s="205" t="s">
        <v>257</v>
      </c>
      <c r="I6999" s="205" t="s">
        <v>349</v>
      </c>
      <c r="J6999" s="205" t="s">
        <v>257</v>
      </c>
    </row>
    <row r="7000" spans="2:10" x14ac:dyDescent="0.2">
      <c r="B7000" s="203">
        <v>2016</v>
      </c>
      <c r="C7000" s="204">
        <v>3994151.38</v>
      </c>
      <c r="D7000" s="205" t="s">
        <v>87</v>
      </c>
      <c r="E7000" s="205" t="s">
        <v>242</v>
      </c>
      <c r="F7000" s="203">
        <v>90</v>
      </c>
      <c r="G7000" s="205" t="s">
        <v>6453</v>
      </c>
      <c r="H7000" s="205" t="s">
        <v>504</v>
      </c>
      <c r="I7000" s="205" t="s">
        <v>234</v>
      </c>
      <c r="J7000" s="205" t="s">
        <v>234</v>
      </c>
    </row>
    <row r="7001" spans="2:10" x14ac:dyDescent="0.2">
      <c r="B7001" s="203">
        <v>2016</v>
      </c>
      <c r="C7001" s="204">
        <v>0</v>
      </c>
      <c r="D7001" s="205" t="s">
        <v>87</v>
      </c>
      <c r="E7001" s="205" t="s">
        <v>242</v>
      </c>
      <c r="F7001" s="203">
        <v>90</v>
      </c>
      <c r="G7001" s="205" t="s">
        <v>6453</v>
      </c>
      <c r="H7001" s="205" t="s">
        <v>504</v>
      </c>
      <c r="I7001" s="205" t="s">
        <v>349</v>
      </c>
      <c r="J7001" s="205" t="s">
        <v>504</v>
      </c>
    </row>
    <row r="7002" spans="2:10" x14ac:dyDescent="0.2">
      <c r="B7002" s="203">
        <v>2016</v>
      </c>
      <c r="C7002" s="204">
        <v>1856749191.27</v>
      </c>
      <c r="D7002" s="205" t="s">
        <v>87</v>
      </c>
      <c r="E7002" s="205" t="s">
        <v>242</v>
      </c>
      <c r="F7002" s="203">
        <v>90</v>
      </c>
      <c r="G7002" s="205" t="s">
        <v>6453</v>
      </c>
      <c r="H7002" s="205" t="s">
        <v>507</v>
      </c>
      <c r="I7002" s="205" t="s">
        <v>532</v>
      </c>
      <c r="J7002" s="205" t="s">
        <v>532</v>
      </c>
    </row>
    <row r="7003" spans="2:10" x14ac:dyDescent="0.2">
      <c r="B7003" s="203">
        <v>2016</v>
      </c>
      <c r="C7003" s="204">
        <v>1347406421.2</v>
      </c>
      <c r="D7003" s="205" t="s">
        <v>87</v>
      </c>
      <c r="E7003" s="205" t="s">
        <v>242</v>
      </c>
      <c r="F7003" s="203">
        <v>90</v>
      </c>
      <c r="G7003" s="205" t="s">
        <v>6453</v>
      </c>
      <c r="H7003" s="205" t="s">
        <v>507</v>
      </c>
      <c r="I7003" s="205" t="s">
        <v>533</v>
      </c>
      <c r="J7003" s="205" t="s">
        <v>533</v>
      </c>
    </row>
    <row r="7004" spans="2:10" x14ac:dyDescent="0.2">
      <c r="B7004" s="203">
        <v>2016</v>
      </c>
      <c r="C7004" s="204">
        <v>0</v>
      </c>
      <c r="D7004" s="205" t="s">
        <v>87</v>
      </c>
      <c r="E7004" s="205" t="s">
        <v>242</v>
      </c>
      <c r="F7004" s="203">
        <v>90</v>
      </c>
      <c r="G7004" s="205" t="s">
        <v>6453</v>
      </c>
      <c r="H7004" s="205" t="s">
        <v>507</v>
      </c>
      <c r="I7004" s="205" t="s">
        <v>349</v>
      </c>
      <c r="J7004" s="205" t="s">
        <v>507</v>
      </c>
    </row>
    <row r="7005" spans="2:10" x14ac:dyDescent="0.2">
      <c r="B7005" s="203">
        <v>2016</v>
      </c>
      <c r="C7005" s="204">
        <v>113548119.33</v>
      </c>
      <c r="D7005" s="205" t="s">
        <v>87</v>
      </c>
      <c r="E7005" s="205" t="s">
        <v>242</v>
      </c>
      <c r="F7005" s="203">
        <v>90</v>
      </c>
      <c r="G7005" s="205" t="s">
        <v>6453</v>
      </c>
      <c r="H7005" s="205" t="s">
        <v>534</v>
      </c>
      <c r="I7005" s="205" t="s">
        <v>540</v>
      </c>
      <c r="J7005" s="205" t="s">
        <v>540</v>
      </c>
    </row>
    <row r="7006" spans="2:10" x14ac:dyDescent="0.2">
      <c r="B7006" s="203">
        <v>2016</v>
      </c>
      <c r="C7006" s="204">
        <v>2261411.17</v>
      </c>
      <c r="D7006" s="205" t="s">
        <v>87</v>
      </c>
      <c r="E7006" s="205" t="s">
        <v>242</v>
      </c>
      <c r="F7006" s="203">
        <v>90</v>
      </c>
      <c r="G7006" s="205" t="s">
        <v>6453</v>
      </c>
      <c r="H7006" s="205" t="s">
        <v>534</v>
      </c>
      <c r="I7006" s="205" t="s">
        <v>535</v>
      </c>
      <c r="J7006" s="205" t="s">
        <v>535</v>
      </c>
    </row>
    <row r="7007" spans="2:10" x14ac:dyDescent="0.2">
      <c r="B7007" s="203">
        <v>2016</v>
      </c>
      <c r="C7007" s="204">
        <v>69979915.700000003</v>
      </c>
      <c r="D7007" s="205" t="s">
        <v>87</v>
      </c>
      <c r="E7007" s="205" t="s">
        <v>242</v>
      </c>
      <c r="F7007" s="203">
        <v>90</v>
      </c>
      <c r="G7007" s="205" t="s">
        <v>6453</v>
      </c>
      <c r="H7007" s="205" t="s">
        <v>534</v>
      </c>
      <c r="I7007" s="205" t="s">
        <v>541</v>
      </c>
      <c r="J7007" s="205" t="s">
        <v>541</v>
      </c>
    </row>
    <row r="7008" spans="2:10" x14ac:dyDescent="0.2">
      <c r="B7008" s="203">
        <v>2016</v>
      </c>
      <c r="C7008" s="204">
        <v>27429628.559999999</v>
      </c>
      <c r="D7008" s="205" t="s">
        <v>87</v>
      </c>
      <c r="E7008" s="205" t="s">
        <v>242</v>
      </c>
      <c r="F7008" s="203">
        <v>90</v>
      </c>
      <c r="G7008" s="205" t="s">
        <v>6453</v>
      </c>
      <c r="H7008" s="205" t="s">
        <v>534</v>
      </c>
      <c r="I7008" s="205" t="s">
        <v>542</v>
      </c>
      <c r="J7008" s="205" t="s">
        <v>542</v>
      </c>
    </row>
    <row r="7009" spans="2:10" x14ac:dyDescent="0.2">
      <c r="B7009" s="203">
        <v>2016</v>
      </c>
      <c r="C7009" s="204">
        <v>36139525.130000003</v>
      </c>
      <c r="D7009" s="205" t="s">
        <v>87</v>
      </c>
      <c r="E7009" s="205" t="s">
        <v>242</v>
      </c>
      <c r="F7009" s="203">
        <v>90</v>
      </c>
      <c r="G7009" s="205" t="s">
        <v>6453</v>
      </c>
      <c r="H7009" s="205" t="s">
        <v>534</v>
      </c>
      <c r="I7009" s="205" t="s">
        <v>228</v>
      </c>
      <c r="J7009" s="205" t="s">
        <v>228</v>
      </c>
    </row>
    <row r="7010" spans="2:10" x14ac:dyDescent="0.2">
      <c r="B7010" s="203">
        <v>2016</v>
      </c>
      <c r="C7010" s="204">
        <v>0</v>
      </c>
      <c r="D7010" s="205" t="s">
        <v>87</v>
      </c>
      <c r="E7010" s="205" t="s">
        <v>242</v>
      </c>
      <c r="F7010" s="203">
        <v>90</v>
      </c>
      <c r="G7010" s="205" t="s">
        <v>6453</v>
      </c>
      <c r="H7010" s="205" t="s">
        <v>534</v>
      </c>
      <c r="I7010" s="205" t="s">
        <v>349</v>
      </c>
      <c r="J7010" s="205" t="s">
        <v>534</v>
      </c>
    </row>
    <row r="7011" spans="2:10" x14ac:dyDescent="0.2">
      <c r="B7011" s="203">
        <v>2016</v>
      </c>
      <c r="C7011" s="204">
        <v>18780477.870000001</v>
      </c>
      <c r="D7011" s="205" t="s">
        <v>87</v>
      </c>
      <c r="E7011" s="205" t="s">
        <v>242</v>
      </c>
      <c r="F7011" s="203">
        <v>90</v>
      </c>
      <c r="G7011" s="205" t="s">
        <v>6453</v>
      </c>
      <c r="H7011" s="205" t="s">
        <v>233</v>
      </c>
      <c r="I7011" s="205" t="s">
        <v>233</v>
      </c>
      <c r="J7011" s="205" t="s">
        <v>233</v>
      </c>
    </row>
    <row r="7012" spans="2:10" x14ac:dyDescent="0.2">
      <c r="B7012" s="203">
        <v>2016</v>
      </c>
      <c r="C7012" s="204">
        <v>0</v>
      </c>
      <c r="D7012" s="205" t="s">
        <v>87</v>
      </c>
      <c r="E7012" s="205" t="s">
        <v>242</v>
      </c>
      <c r="F7012" s="203">
        <v>90</v>
      </c>
      <c r="G7012" s="205" t="s">
        <v>6453</v>
      </c>
      <c r="H7012" s="205" t="s">
        <v>349</v>
      </c>
      <c r="I7012" s="205" t="s">
        <v>349</v>
      </c>
      <c r="J7012" s="205" t="s">
        <v>349</v>
      </c>
    </row>
    <row r="7013" spans="2:10" x14ac:dyDescent="0.2">
      <c r="B7013" s="203">
        <v>2016</v>
      </c>
      <c r="C7013" s="204">
        <v>18436980.920000002</v>
      </c>
      <c r="D7013" s="205" t="s">
        <v>87</v>
      </c>
      <c r="E7013" s="205" t="s">
        <v>242</v>
      </c>
      <c r="F7013" s="203">
        <v>90</v>
      </c>
      <c r="G7013" s="205" t="s">
        <v>6453</v>
      </c>
      <c r="H7013" s="205" t="s">
        <v>236</v>
      </c>
      <c r="I7013" s="205" t="s">
        <v>357</v>
      </c>
      <c r="J7013" s="205" t="s">
        <v>357</v>
      </c>
    </row>
    <row r="7014" spans="2:10" x14ac:dyDescent="0.2">
      <c r="B7014" s="203">
        <v>2016</v>
      </c>
      <c r="C7014" s="204">
        <v>45899331.539999999</v>
      </c>
      <c r="D7014" s="205" t="s">
        <v>87</v>
      </c>
      <c r="E7014" s="205" t="s">
        <v>242</v>
      </c>
      <c r="F7014" s="203">
        <v>90</v>
      </c>
      <c r="G7014" s="205" t="s">
        <v>6453</v>
      </c>
      <c r="H7014" s="205" t="s">
        <v>236</v>
      </c>
      <c r="I7014" s="205" t="s">
        <v>537</v>
      </c>
      <c r="J7014" s="205" t="s">
        <v>537</v>
      </c>
    </row>
    <row r="7015" spans="2:10" x14ac:dyDescent="0.2">
      <c r="B7015" s="203">
        <v>2016</v>
      </c>
      <c r="C7015" s="204">
        <v>207457466.13999999</v>
      </c>
      <c r="D7015" s="205" t="s">
        <v>87</v>
      </c>
      <c r="E7015" s="205" t="s">
        <v>242</v>
      </c>
      <c r="F7015" s="203">
        <v>90</v>
      </c>
      <c r="G7015" s="205" t="s">
        <v>6453</v>
      </c>
      <c r="H7015" s="205" t="s">
        <v>236</v>
      </c>
      <c r="I7015" s="205" t="s">
        <v>538</v>
      </c>
      <c r="J7015" s="205" t="s">
        <v>538</v>
      </c>
    </row>
    <row r="7016" spans="2:10" x14ac:dyDescent="0.2">
      <c r="B7016" s="203">
        <v>2016</v>
      </c>
      <c r="C7016" s="204">
        <v>763731.66</v>
      </c>
      <c r="D7016" s="205" t="s">
        <v>87</v>
      </c>
      <c r="E7016" s="205" t="s">
        <v>242</v>
      </c>
      <c r="F7016" s="203">
        <v>90</v>
      </c>
      <c r="G7016" s="205" t="s">
        <v>6453</v>
      </c>
      <c r="H7016" s="205" t="s">
        <v>236</v>
      </c>
      <c r="I7016" s="205" t="s">
        <v>349</v>
      </c>
      <c r="J7016" s="205" t="s">
        <v>236</v>
      </c>
    </row>
    <row r="7017" spans="2:10" x14ac:dyDescent="0.2">
      <c r="B7017" s="203">
        <v>2016</v>
      </c>
      <c r="C7017" s="204">
        <v>340702558.41000003</v>
      </c>
      <c r="D7017" s="205" t="s">
        <v>87</v>
      </c>
      <c r="E7017" s="205" t="s">
        <v>242</v>
      </c>
      <c r="F7017" s="203">
        <v>90</v>
      </c>
      <c r="G7017" s="205" t="s">
        <v>6453</v>
      </c>
      <c r="H7017" s="205" t="s">
        <v>491</v>
      </c>
      <c r="I7017" s="205" t="s">
        <v>261</v>
      </c>
      <c r="J7017" s="205" t="s">
        <v>261</v>
      </c>
    </row>
    <row r="7018" spans="2:10" x14ac:dyDescent="0.2">
      <c r="B7018" s="203">
        <v>2016</v>
      </c>
      <c r="C7018" s="204">
        <v>65699822.880000003</v>
      </c>
      <c r="D7018" s="205" t="s">
        <v>87</v>
      </c>
      <c r="E7018" s="205" t="s">
        <v>242</v>
      </c>
      <c r="F7018" s="203">
        <v>90</v>
      </c>
      <c r="G7018" s="205" t="s">
        <v>6453</v>
      </c>
      <c r="H7018" s="205" t="s">
        <v>491</v>
      </c>
      <c r="I7018" s="205" t="s">
        <v>374</v>
      </c>
      <c r="J7018" s="205" t="s">
        <v>374</v>
      </c>
    </row>
    <row r="7019" spans="2:10" x14ac:dyDescent="0.2">
      <c r="B7019" s="203">
        <v>2016</v>
      </c>
      <c r="C7019" s="204">
        <v>26023695.120000001</v>
      </c>
      <c r="D7019" s="205" t="s">
        <v>87</v>
      </c>
      <c r="E7019" s="205" t="s">
        <v>242</v>
      </c>
      <c r="F7019" s="203">
        <v>90</v>
      </c>
      <c r="G7019" s="205" t="s">
        <v>6453</v>
      </c>
      <c r="H7019" s="205" t="s">
        <v>491</v>
      </c>
      <c r="I7019" s="205" t="s">
        <v>543</v>
      </c>
      <c r="J7019" s="205" t="s">
        <v>543</v>
      </c>
    </row>
    <row r="7020" spans="2:10" x14ac:dyDescent="0.2">
      <c r="B7020" s="203">
        <v>2016</v>
      </c>
      <c r="C7020" s="204">
        <v>79653950.859999999</v>
      </c>
      <c r="D7020" s="205" t="s">
        <v>87</v>
      </c>
      <c r="E7020" s="205" t="s">
        <v>242</v>
      </c>
      <c r="F7020" s="203">
        <v>90</v>
      </c>
      <c r="G7020" s="205" t="s">
        <v>6453</v>
      </c>
      <c r="H7020" s="205" t="s">
        <v>491</v>
      </c>
      <c r="I7020" s="205" t="s">
        <v>446</v>
      </c>
      <c r="J7020" s="205" t="s">
        <v>446</v>
      </c>
    </row>
    <row r="7021" spans="2:10" x14ac:dyDescent="0.2">
      <c r="B7021" s="203">
        <v>2016</v>
      </c>
      <c r="C7021" s="204">
        <v>24839901.109999999</v>
      </c>
      <c r="D7021" s="205" t="s">
        <v>87</v>
      </c>
      <c r="E7021" s="205" t="s">
        <v>242</v>
      </c>
      <c r="F7021" s="203">
        <v>90</v>
      </c>
      <c r="G7021" s="205" t="s">
        <v>6453</v>
      </c>
      <c r="H7021" s="205" t="s">
        <v>491</v>
      </c>
      <c r="I7021" s="205" t="s">
        <v>263</v>
      </c>
      <c r="J7021" s="205" t="s">
        <v>263</v>
      </c>
    </row>
    <row r="7022" spans="2:10" x14ac:dyDescent="0.2">
      <c r="B7022" s="203">
        <v>2016</v>
      </c>
      <c r="C7022" s="204">
        <v>1273838935.5899999</v>
      </c>
      <c r="D7022" s="205" t="s">
        <v>87</v>
      </c>
      <c r="E7022" s="205" t="s">
        <v>242</v>
      </c>
      <c r="F7022" s="203">
        <v>90</v>
      </c>
      <c r="G7022" s="205" t="s">
        <v>6453</v>
      </c>
      <c r="H7022" s="205" t="s">
        <v>491</v>
      </c>
      <c r="I7022" s="205" t="s">
        <v>264</v>
      </c>
      <c r="J7022" s="205" t="s">
        <v>264</v>
      </c>
    </row>
    <row r="7023" spans="2:10" x14ac:dyDescent="0.2">
      <c r="B7023" s="203">
        <v>2016</v>
      </c>
      <c r="C7023" s="204">
        <v>45412689.780000001</v>
      </c>
      <c r="D7023" s="205" t="s">
        <v>87</v>
      </c>
      <c r="E7023" s="205" t="s">
        <v>242</v>
      </c>
      <c r="F7023" s="203">
        <v>90</v>
      </c>
      <c r="G7023" s="205" t="s">
        <v>6453</v>
      </c>
      <c r="H7023" s="205" t="s">
        <v>491</v>
      </c>
      <c r="I7023" s="205" t="s">
        <v>265</v>
      </c>
      <c r="J7023" s="205" t="s">
        <v>265</v>
      </c>
    </row>
    <row r="7024" spans="2:10" x14ac:dyDescent="0.2">
      <c r="B7024" s="203">
        <v>2016</v>
      </c>
      <c r="C7024" s="204">
        <v>2312716.38</v>
      </c>
      <c r="D7024" s="205" t="s">
        <v>87</v>
      </c>
      <c r="E7024" s="205" t="s">
        <v>242</v>
      </c>
      <c r="F7024" s="203">
        <v>90</v>
      </c>
      <c r="G7024" s="205" t="s">
        <v>6453</v>
      </c>
      <c r="H7024" s="205" t="s">
        <v>491</v>
      </c>
      <c r="I7024" s="205" t="s">
        <v>593</v>
      </c>
      <c r="J7024" s="205" t="s">
        <v>593</v>
      </c>
    </row>
    <row r="7025" spans="2:10" x14ac:dyDescent="0.2">
      <c r="B7025" s="203">
        <v>2016</v>
      </c>
      <c r="C7025" s="204">
        <v>1901211.88</v>
      </c>
      <c r="D7025" s="205" t="s">
        <v>87</v>
      </c>
      <c r="E7025" s="205" t="s">
        <v>242</v>
      </c>
      <c r="F7025" s="203">
        <v>90</v>
      </c>
      <c r="G7025" s="205" t="s">
        <v>6453</v>
      </c>
      <c r="H7025" s="205" t="s">
        <v>491</v>
      </c>
      <c r="I7025" s="205" t="s">
        <v>471</v>
      </c>
      <c r="J7025" s="205" t="s">
        <v>471</v>
      </c>
    </row>
    <row r="7026" spans="2:10" x14ac:dyDescent="0.2">
      <c r="B7026" s="203">
        <v>2016</v>
      </c>
      <c r="C7026" s="204">
        <v>2563563.14</v>
      </c>
      <c r="D7026" s="205" t="s">
        <v>87</v>
      </c>
      <c r="E7026" s="205" t="s">
        <v>242</v>
      </c>
      <c r="F7026" s="203">
        <v>90</v>
      </c>
      <c r="G7026" s="205" t="s">
        <v>6453</v>
      </c>
      <c r="H7026" s="205" t="s">
        <v>491</v>
      </c>
      <c r="I7026" s="205" t="s">
        <v>266</v>
      </c>
      <c r="J7026" s="205" t="s">
        <v>266</v>
      </c>
    </row>
    <row r="7027" spans="2:10" x14ac:dyDescent="0.2">
      <c r="B7027" s="203">
        <v>2016</v>
      </c>
      <c r="C7027" s="204">
        <v>203809107.86000001</v>
      </c>
      <c r="D7027" s="205" t="s">
        <v>87</v>
      </c>
      <c r="E7027" s="205" t="s">
        <v>242</v>
      </c>
      <c r="F7027" s="203">
        <v>90</v>
      </c>
      <c r="G7027" s="205" t="s">
        <v>6453</v>
      </c>
      <c r="H7027" s="205" t="s">
        <v>491</v>
      </c>
      <c r="I7027" s="205" t="s">
        <v>268</v>
      </c>
      <c r="J7027" s="205" t="s">
        <v>268</v>
      </c>
    </row>
    <row r="7028" spans="2:10" x14ac:dyDescent="0.2">
      <c r="B7028" s="203">
        <v>2016</v>
      </c>
      <c r="C7028" s="204">
        <v>310647.07</v>
      </c>
      <c r="D7028" s="205" t="s">
        <v>87</v>
      </c>
      <c r="E7028" s="205" t="s">
        <v>242</v>
      </c>
      <c r="F7028" s="203">
        <v>90</v>
      </c>
      <c r="G7028" s="205" t="s">
        <v>6453</v>
      </c>
      <c r="H7028" s="205" t="s">
        <v>491</v>
      </c>
      <c r="I7028" s="205" t="s">
        <v>270</v>
      </c>
      <c r="J7028" s="205" t="s">
        <v>270</v>
      </c>
    </row>
    <row r="7029" spans="2:10" x14ac:dyDescent="0.2">
      <c r="B7029" s="203">
        <v>2016</v>
      </c>
      <c r="C7029" s="204">
        <v>4838289.1900000004</v>
      </c>
      <c r="D7029" s="205" t="s">
        <v>87</v>
      </c>
      <c r="E7029" s="205" t="s">
        <v>242</v>
      </c>
      <c r="F7029" s="203">
        <v>90</v>
      </c>
      <c r="G7029" s="205" t="s">
        <v>6453</v>
      </c>
      <c r="H7029" s="205" t="s">
        <v>491</v>
      </c>
      <c r="I7029" s="205" t="s">
        <v>271</v>
      </c>
      <c r="J7029" s="205" t="s">
        <v>271</v>
      </c>
    </row>
    <row r="7030" spans="2:10" x14ac:dyDescent="0.2">
      <c r="B7030" s="203">
        <v>2016</v>
      </c>
      <c r="C7030" s="204">
        <v>29653471.219999999</v>
      </c>
      <c r="D7030" s="205" t="s">
        <v>87</v>
      </c>
      <c r="E7030" s="205" t="s">
        <v>242</v>
      </c>
      <c r="F7030" s="203">
        <v>90</v>
      </c>
      <c r="G7030" s="205" t="s">
        <v>6453</v>
      </c>
      <c r="H7030" s="205" t="s">
        <v>491</v>
      </c>
      <c r="I7030" s="205" t="s">
        <v>429</v>
      </c>
      <c r="J7030" s="205" t="s">
        <v>429</v>
      </c>
    </row>
    <row r="7031" spans="2:10" x14ac:dyDescent="0.2">
      <c r="B7031" s="203">
        <v>2016</v>
      </c>
      <c r="C7031" s="204">
        <v>1081.68</v>
      </c>
      <c r="D7031" s="205" t="s">
        <v>87</v>
      </c>
      <c r="E7031" s="205" t="s">
        <v>242</v>
      </c>
      <c r="F7031" s="203">
        <v>90</v>
      </c>
      <c r="G7031" s="205" t="s">
        <v>6453</v>
      </c>
      <c r="H7031" s="205" t="s">
        <v>491</v>
      </c>
      <c r="I7031" s="205" t="s">
        <v>272</v>
      </c>
      <c r="J7031" s="205" t="s">
        <v>272</v>
      </c>
    </row>
    <row r="7032" spans="2:10" x14ac:dyDescent="0.2">
      <c r="B7032" s="203">
        <v>2016</v>
      </c>
      <c r="C7032" s="204">
        <v>101765496.09</v>
      </c>
      <c r="D7032" s="205" t="s">
        <v>87</v>
      </c>
      <c r="E7032" s="205" t="s">
        <v>242</v>
      </c>
      <c r="F7032" s="203">
        <v>90</v>
      </c>
      <c r="G7032" s="205" t="s">
        <v>6453</v>
      </c>
      <c r="H7032" s="205" t="s">
        <v>491</v>
      </c>
      <c r="I7032" s="205" t="s">
        <v>472</v>
      </c>
      <c r="J7032" s="205" t="s">
        <v>472</v>
      </c>
    </row>
    <row r="7033" spans="2:10" x14ac:dyDescent="0.2">
      <c r="B7033" s="203">
        <v>2016</v>
      </c>
      <c r="C7033" s="204">
        <v>355220347.13999999</v>
      </c>
      <c r="D7033" s="205" t="s">
        <v>87</v>
      </c>
      <c r="E7033" s="205" t="s">
        <v>242</v>
      </c>
      <c r="F7033" s="203">
        <v>90</v>
      </c>
      <c r="G7033" s="205" t="s">
        <v>6453</v>
      </c>
      <c r="H7033" s="205" t="s">
        <v>491</v>
      </c>
      <c r="I7033" s="205" t="s">
        <v>273</v>
      </c>
      <c r="J7033" s="205" t="s">
        <v>273</v>
      </c>
    </row>
    <row r="7034" spans="2:10" x14ac:dyDescent="0.2">
      <c r="B7034" s="203">
        <v>2016</v>
      </c>
      <c r="C7034" s="204">
        <v>64700.3</v>
      </c>
      <c r="D7034" s="205" t="s">
        <v>87</v>
      </c>
      <c r="E7034" s="205" t="s">
        <v>242</v>
      </c>
      <c r="F7034" s="203">
        <v>90</v>
      </c>
      <c r="G7034" s="205" t="s">
        <v>6453</v>
      </c>
      <c r="H7034" s="205" t="s">
        <v>491</v>
      </c>
      <c r="I7034" s="205" t="s">
        <v>275</v>
      </c>
      <c r="J7034" s="205" t="s">
        <v>275</v>
      </c>
    </row>
    <row r="7035" spans="2:10" x14ac:dyDescent="0.2">
      <c r="B7035" s="203">
        <v>2016</v>
      </c>
      <c r="C7035" s="204">
        <v>706812.8</v>
      </c>
      <c r="D7035" s="205" t="s">
        <v>87</v>
      </c>
      <c r="E7035" s="205" t="s">
        <v>242</v>
      </c>
      <c r="F7035" s="203">
        <v>90</v>
      </c>
      <c r="G7035" s="205" t="s">
        <v>6453</v>
      </c>
      <c r="H7035" s="205" t="s">
        <v>491</v>
      </c>
      <c r="I7035" s="205" t="s">
        <v>276</v>
      </c>
      <c r="J7035" s="205" t="s">
        <v>276</v>
      </c>
    </row>
    <row r="7036" spans="2:10" x14ac:dyDescent="0.2">
      <c r="B7036" s="203">
        <v>2016</v>
      </c>
      <c r="C7036" s="204">
        <v>3359596.27</v>
      </c>
      <c r="D7036" s="205" t="s">
        <v>87</v>
      </c>
      <c r="E7036" s="205" t="s">
        <v>242</v>
      </c>
      <c r="F7036" s="203">
        <v>90</v>
      </c>
      <c r="G7036" s="205" t="s">
        <v>6453</v>
      </c>
      <c r="H7036" s="205" t="s">
        <v>491</v>
      </c>
      <c r="I7036" s="205" t="s">
        <v>277</v>
      </c>
      <c r="J7036" s="205" t="s">
        <v>277</v>
      </c>
    </row>
    <row r="7037" spans="2:10" x14ac:dyDescent="0.2">
      <c r="B7037" s="203">
        <v>2016</v>
      </c>
      <c r="C7037" s="204">
        <v>421166.67</v>
      </c>
      <c r="D7037" s="205" t="s">
        <v>87</v>
      </c>
      <c r="E7037" s="205" t="s">
        <v>242</v>
      </c>
      <c r="F7037" s="203">
        <v>90</v>
      </c>
      <c r="G7037" s="205" t="s">
        <v>6453</v>
      </c>
      <c r="H7037" s="205" t="s">
        <v>491</v>
      </c>
      <c r="I7037" s="205" t="s">
        <v>545</v>
      </c>
      <c r="J7037" s="205" t="s">
        <v>545</v>
      </c>
    </row>
    <row r="7038" spans="2:10" x14ac:dyDescent="0.2">
      <c r="B7038" s="203">
        <v>2016</v>
      </c>
      <c r="C7038" s="204">
        <v>24689868.280000001</v>
      </c>
      <c r="D7038" s="205" t="s">
        <v>87</v>
      </c>
      <c r="E7038" s="205" t="s">
        <v>242</v>
      </c>
      <c r="F7038" s="203">
        <v>90</v>
      </c>
      <c r="G7038" s="205" t="s">
        <v>6453</v>
      </c>
      <c r="H7038" s="205" t="s">
        <v>491</v>
      </c>
      <c r="I7038" s="205" t="s">
        <v>278</v>
      </c>
      <c r="J7038" s="205" t="s">
        <v>278</v>
      </c>
    </row>
    <row r="7039" spans="2:10" x14ac:dyDescent="0.2">
      <c r="B7039" s="203">
        <v>2016</v>
      </c>
      <c r="C7039" s="204">
        <v>66632140.450000003</v>
      </c>
      <c r="D7039" s="205" t="s">
        <v>87</v>
      </c>
      <c r="E7039" s="205" t="s">
        <v>242</v>
      </c>
      <c r="F7039" s="203">
        <v>90</v>
      </c>
      <c r="G7039" s="205" t="s">
        <v>6453</v>
      </c>
      <c r="H7039" s="205" t="s">
        <v>491</v>
      </c>
      <c r="I7039" s="205" t="s">
        <v>279</v>
      </c>
      <c r="J7039" s="205" t="s">
        <v>279</v>
      </c>
    </row>
    <row r="7040" spans="2:10" x14ac:dyDescent="0.2">
      <c r="B7040" s="203">
        <v>2016</v>
      </c>
      <c r="C7040" s="204">
        <v>430565.47</v>
      </c>
      <c r="D7040" s="205" t="s">
        <v>87</v>
      </c>
      <c r="E7040" s="205" t="s">
        <v>242</v>
      </c>
      <c r="F7040" s="203">
        <v>90</v>
      </c>
      <c r="G7040" s="205" t="s">
        <v>6453</v>
      </c>
      <c r="H7040" s="205" t="s">
        <v>491</v>
      </c>
      <c r="I7040" s="205" t="s">
        <v>280</v>
      </c>
      <c r="J7040" s="205" t="s">
        <v>280</v>
      </c>
    </row>
    <row r="7041" spans="2:10" x14ac:dyDescent="0.2">
      <c r="B7041" s="203">
        <v>2016</v>
      </c>
      <c r="C7041" s="204">
        <v>1204528645.6900001</v>
      </c>
      <c r="D7041" s="205" t="s">
        <v>87</v>
      </c>
      <c r="E7041" s="205" t="s">
        <v>242</v>
      </c>
      <c r="F7041" s="203">
        <v>90</v>
      </c>
      <c r="G7041" s="205" t="s">
        <v>6453</v>
      </c>
      <c r="H7041" s="205" t="s">
        <v>491</v>
      </c>
      <c r="I7041" s="205" t="s">
        <v>281</v>
      </c>
      <c r="J7041" s="205" t="s">
        <v>281</v>
      </c>
    </row>
    <row r="7042" spans="2:10" x14ac:dyDescent="0.2">
      <c r="B7042" s="203">
        <v>2016</v>
      </c>
      <c r="C7042" s="204">
        <v>5358514.53</v>
      </c>
      <c r="D7042" s="205" t="s">
        <v>87</v>
      </c>
      <c r="E7042" s="205" t="s">
        <v>242</v>
      </c>
      <c r="F7042" s="203">
        <v>90</v>
      </c>
      <c r="G7042" s="205" t="s">
        <v>6453</v>
      </c>
      <c r="H7042" s="205" t="s">
        <v>491</v>
      </c>
      <c r="I7042" s="205" t="s">
        <v>282</v>
      </c>
      <c r="J7042" s="205" t="s">
        <v>282</v>
      </c>
    </row>
    <row r="7043" spans="2:10" x14ac:dyDescent="0.2">
      <c r="B7043" s="203">
        <v>2016</v>
      </c>
      <c r="C7043" s="204">
        <v>52677526.799999997</v>
      </c>
      <c r="D7043" s="205" t="s">
        <v>87</v>
      </c>
      <c r="E7043" s="205" t="s">
        <v>242</v>
      </c>
      <c r="F7043" s="203">
        <v>90</v>
      </c>
      <c r="G7043" s="205" t="s">
        <v>6453</v>
      </c>
      <c r="H7043" s="205" t="s">
        <v>491</v>
      </c>
      <c r="I7043" s="205" t="s">
        <v>286</v>
      </c>
      <c r="J7043" s="205" t="s">
        <v>286</v>
      </c>
    </row>
    <row r="7044" spans="2:10" x14ac:dyDescent="0.2">
      <c r="B7044" s="203">
        <v>2016</v>
      </c>
      <c r="C7044" s="204">
        <v>24438751.870000001</v>
      </c>
      <c r="D7044" s="205" t="s">
        <v>87</v>
      </c>
      <c r="E7044" s="205" t="s">
        <v>242</v>
      </c>
      <c r="F7044" s="203">
        <v>90</v>
      </c>
      <c r="G7044" s="205" t="s">
        <v>6453</v>
      </c>
      <c r="H7044" s="205" t="s">
        <v>491</v>
      </c>
      <c r="I7044" s="205" t="s">
        <v>287</v>
      </c>
      <c r="J7044" s="205" t="s">
        <v>287</v>
      </c>
    </row>
    <row r="7045" spans="2:10" x14ac:dyDescent="0.2">
      <c r="B7045" s="203">
        <v>2016</v>
      </c>
      <c r="C7045" s="204">
        <v>19196195.079999998</v>
      </c>
      <c r="D7045" s="205" t="s">
        <v>87</v>
      </c>
      <c r="E7045" s="205" t="s">
        <v>242</v>
      </c>
      <c r="F7045" s="203">
        <v>90</v>
      </c>
      <c r="G7045" s="205" t="s">
        <v>6453</v>
      </c>
      <c r="H7045" s="205" t="s">
        <v>491</v>
      </c>
      <c r="I7045" s="205" t="s">
        <v>546</v>
      </c>
      <c r="J7045" s="205" t="s">
        <v>546</v>
      </c>
    </row>
    <row r="7046" spans="2:10" x14ac:dyDescent="0.2">
      <c r="B7046" s="203">
        <v>2016</v>
      </c>
      <c r="C7046" s="204">
        <v>4624215.71</v>
      </c>
      <c r="D7046" s="205" t="s">
        <v>87</v>
      </c>
      <c r="E7046" s="205" t="s">
        <v>242</v>
      </c>
      <c r="F7046" s="203">
        <v>90</v>
      </c>
      <c r="G7046" s="205" t="s">
        <v>6453</v>
      </c>
      <c r="H7046" s="205" t="s">
        <v>491</v>
      </c>
      <c r="I7046" s="205" t="s">
        <v>289</v>
      </c>
      <c r="J7046" s="205" t="s">
        <v>289</v>
      </c>
    </row>
    <row r="7047" spans="2:10" x14ac:dyDescent="0.2">
      <c r="B7047" s="203">
        <v>2016</v>
      </c>
      <c r="C7047" s="204">
        <v>6970007.6699999999</v>
      </c>
      <c r="D7047" s="205" t="s">
        <v>87</v>
      </c>
      <c r="E7047" s="205" t="s">
        <v>242</v>
      </c>
      <c r="F7047" s="203">
        <v>90</v>
      </c>
      <c r="G7047" s="205" t="s">
        <v>6453</v>
      </c>
      <c r="H7047" s="205" t="s">
        <v>491</v>
      </c>
      <c r="I7047" s="205" t="s">
        <v>547</v>
      </c>
      <c r="J7047" s="205" t="s">
        <v>547</v>
      </c>
    </row>
    <row r="7048" spans="2:10" x14ac:dyDescent="0.2">
      <c r="B7048" s="203">
        <v>2016</v>
      </c>
      <c r="C7048" s="204">
        <v>72557.91</v>
      </c>
      <c r="D7048" s="205" t="s">
        <v>87</v>
      </c>
      <c r="E7048" s="205" t="s">
        <v>242</v>
      </c>
      <c r="F7048" s="203">
        <v>90</v>
      </c>
      <c r="G7048" s="205" t="s">
        <v>6453</v>
      </c>
      <c r="H7048" s="205" t="s">
        <v>491</v>
      </c>
      <c r="I7048" s="205" t="s">
        <v>548</v>
      </c>
      <c r="J7048" s="205" t="s">
        <v>548</v>
      </c>
    </row>
    <row r="7049" spans="2:10" x14ac:dyDescent="0.2">
      <c r="B7049" s="203">
        <v>2016</v>
      </c>
      <c r="C7049" s="204">
        <v>43202.15</v>
      </c>
      <c r="D7049" s="205" t="s">
        <v>87</v>
      </c>
      <c r="E7049" s="205" t="s">
        <v>242</v>
      </c>
      <c r="F7049" s="203">
        <v>90</v>
      </c>
      <c r="G7049" s="205" t="s">
        <v>6453</v>
      </c>
      <c r="H7049" s="205" t="s">
        <v>491</v>
      </c>
      <c r="I7049" s="205" t="s">
        <v>290</v>
      </c>
      <c r="J7049" s="205" t="s">
        <v>290</v>
      </c>
    </row>
    <row r="7050" spans="2:10" x14ac:dyDescent="0.2">
      <c r="B7050" s="203">
        <v>2016</v>
      </c>
      <c r="C7050" s="204">
        <v>23495279.010000002</v>
      </c>
      <c r="D7050" s="205" t="s">
        <v>87</v>
      </c>
      <c r="E7050" s="205" t="s">
        <v>242</v>
      </c>
      <c r="F7050" s="203">
        <v>90</v>
      </c>
      <c r="G7050" s="205" t="s">
        <v>6453</v>
      </c>
      <c r="H7050" s="205" t="s">
        <v>491</v>
      </c>
      <c r="I7050" s="205" t="s">
        <v>292</v>
      </c>
      <c r="J7050" s="205" t="s">
        <v>292</v>
      </c>
    </row>
    <row r="7051" spans="2:10" x14ac:dyDescent="0.2">
      <c r="B7051" s="203">
        <v>2016</v>
      </c>
      <c r="C7051" s="204">
        <v>43163020.210000001</v>
      </c>
      <c r="D7051" s="205" t="s">
        <v>87</v>
      </c>
      <c r="E7051" s="205" t="s">
        <v>242</v>
      </c>
      <c r="F7051" s="203">
        <v>90</v>
      </c>
      <c r="G7051" s="205" t="s">
        <v>6453</v>
      </c>
      <c r="H7051" s="205" t="s">
        <v>491</v>
      </c>
      <c r="I7051" s="205" t="s">
        <v>294</v>
      </c>
      <c r="J7051" s="205" t="s">
        <v>294</v>
      </c>
    </row>
    <row r="7052" spans="2:10" x14ac:dyDescent="0.2">
      <c r="B7052" s="203">
        <v>2016</v>
      </c>
      <c r="C7052" s="204">
        <v>23731525.050000001</v>
      </c>
      <c r="D7052" s="205" t="s">
        <v>87</v>
      </c>
      <c r="E7052" s="205" t="s">
        <v>242</v>
      </c>
      <c r="F7052" s="203">
        <v>90</v>
      </c>
      <c r="G7052" s="205" t="s">
        <v>6453</v>
      </c>
      <c r="H7052" s="205" t="s">
        <v>491</v>
      </c>
      <c r="I7052" s="205" t="s">
        <v>295</v>
      </c>
      <c r="J7052" s="205" t="s">
        <v>295</v>
      </c>
    </row>
    <row r="7053" spans="2:10" x14ac:dyDescent="0.2">
      <c r="B7053" s="203">
        <v>2016</v>
      </c>
      <c r="C7053" s="204">
        <v>1284</v>
      </c>
      <c r="D7053" s="205" t="s">
        <v>87</v>
      </c>
      <c r="E7053" s="205" t="s">
        <v>242</v>
      </c>
      <c r="F7053" s="203">
        <v>90</v>
      </c>
      <c r="G7053" s="205" t="s">
        <v>6453</v>
      </c>
      <c r="H7053" s="205" t="s">
        <v>491</v>
      </c>
      <c r="I7053" s="205" t="s">
        <v>296</v>
      </c>
      <c r="J7053" s="205" t="s">
        <v>296</v>
      </c>
    </row>
    <row r="7054" spans="2:10" x14ac:dyDescent="0.2">
      <c r="B7054" s="203">
        <v>2016</v>
      </c>
      <c r="C7054" s="204">
        <v>226720369.69999999</v>
      </c>
      <c r="D7054" s="205" t="s">
        <v>87</v>
      </c>
      <c r="E7054" s="205" t="s">
        <v>242</v>
      </c>
      <c r="F7054" s="203">
        <v>90</v>
      </c>
      <c r="G7054" s="205" t="s">
        <v>6453</v>
      </c>
      <c r="H7054" s="205" t="s">
        <v>491</v>
      </c>
      <c r="I7054" s="205" t="s">
        <v>349</v>
      </c>
      <c r="J7054" s="205" t="s">
        <v>491</v>
      </c>
    </row>
    <row r="7055" spans="2:10" x14ac:dyDescent="0.2">
      <c r="B7055" s="203">
        <v>2016</v>
      </c>
      <c r="C7055" s="204">
        <v>305329396.10000002</v>
      </c>
      <c r="D7055" s="205" t="s">
        <v>87</v>
      </c>
      <c r="E7055" s="205" t="s">
        <v>242</v>
      </c>
      <c r="F7055" s="203">
        <v>90</v>
      </c>
      <c r="G7055" s="205" t="s">
        <v>6453</v>
      </c>
      <c r="H7055" s="205" t="s">
        <v>491</v>
      </c>
      <c r="I7055" s="205" t="s">
        <v>492</v>
      </c>
      <c r="J7055" s="205" t="s">
        <v>492</v>
      </c>
    </row>
    <row r="7056" spans="2:10" x14ac:dyDescent="0.2">
      <c r="B7056" s="203">
        <v>2016</v>
      </c>
      <c r="C7056" s="204">
        <v>92470409.980000004</v>
      </c>
      <c r="D7056" s="205" t="s">
        <v>87</v>
      </c>
      <c r="E7056" s="205" t="s">
        <v>242</v>
      </c>
      <c r="F7056" s="203">
        <v>90</v>
      </c>
      <c r="G7056" s="205" t="s">
        <v>6453</v>
      </c>
      <c r="H7056" s="205" t="s">
        <v>491</v>
      </c>
      <c r="I7056" s="205" t="s">
        <v>493</v>
      </c>
      <c r="J7056" s="205" t="s">
        <v>493</v>
      </c>
    </row>
    <row r="7057" spans="2:10" x14ac:dyDescent="0.2">
      <c r="B7057" s="203">
        <v>2016</v>
      </c>
      <c r="C7057" s="204">
        <v>156431613.18000001</v>
      </c>
      <c r="D7057" s="205" t="s">
        <v>87</v>
      </c>
      <c r="E7057" s="205" t="s">
        <v>242</v>
      </c>
      <c r="F7057" s="203">
        <v>90</v>
      </c>
      <c r="G7057" s="205" t="s">
        <v>6453</v>
      </c>
      <c r="H7057" s="205" t="s">
        <v>491</v>
      </c>
      <c r="I7057" s="205" t="s">
        <v>494</v>
      </c>
      <c r="J7057" s="205" t="s">
        <v>494</v>
      </c>
    </row>
    <row r="7058" spans="2:10" x14ac:dyDescent="0.2">
      <c r="B7058" s="203">
        <v>2016</v>
      </c>
      <c r="C7058" s="204">
        <v>86912398.180000007</v>
      </c>
      <c r="D7058" s="205" t="s">
        <v>87</v>
      </c>
      <c r="E7058" s="205" t="s">
        <v>242</v>
      </c>
      <c r="F7058" s="203">
        <v>90</v>
      </c>
      <c r="G7058" s="205" t="s">
        <v>6453</v>
      </c>
      <c r="H7058" s="205" t="s">
        <v>491</v>
      </c>
      <c r="I7058" s="205" t="s">
        <v>298</v>
      </c>
      <c r="J7058" s="205" t="s">
        <v>298</v>
      </c>
    </row>
    <row r="7059" spans="2:10" x14ac:dyDescent="0.2">
      <c r="B7059" s="203">
        <v>2016</v>
      </c>
      <c r="C7059" s="204">
        <v>4435418.87</v>
      </c>
      <c r="D7059" s="205" t="s">
        <v>87</v>
      </c>
      <c r="E7059" s="205" t="s">
        <v>242</v>
      </c>
      <c r="F7059" s="203">
        <v>90</v>
      </c>
      <c r="G7059" s="205" t="s">
        <v>6453</v>
      </c>
      <c r="H7059" s="205" t="s">
        <v>491</v>
      </c>
      <c r="I7059" s="205" t="s">
        <v>389</v>
      </c>
      <c r="J7059" s="205" t="s">
        <v>389</v>
      </c>
    </row>
    <row r="7060" spans="2:10" x14ac:dyDescent="0.2">
      <c r="B7060" s="203">
        <v>2016</v>
      </c>
      <c r="C7060" s="204">
        <v>11350106943.1</v>
      </c>
      <c r="D7060" s="205" t="s">
        <v>87</v>
      </c>
      <c r="E7060" s="205" t="s">
        <v>242</v>
      </c>
      <c r="F7060" s="203">
        <v>90</v>
      </c>
      <c r="G7060" s="205" t="s">
        <v>6453</v>
      </c>
      <c r="H7060" s="205" t="s">
        <v>491</v>
      </c>
      <c r="I7060" s="205" t="s">
        <v>299</v>
      </c>
      <c r="J7060" s="205" t="s">
        <v>299</v>
      </c>
    </row>
    <row r="7061" spans="2:10" x14ac:dyDescent="0.2">
      <c r="B7061" s="203">
        <v>2016</v>
      </c>
      <c r="C7061" s="204">
        <v>117751576.5</v>
      </c>
      <c r="D7061" s="205" t="s">
        <v>87</v>
      </c>
      <c r="E7061" s="205" t="s">
        <v>242</v>
      </c>
      <c r="F7061" s="203">
        <v>90</v>
      </c>
      <c r="G7061" s="205" t="s">
        <v>6453</v>
      </c>
      <c r="H7061" s="205" t="s">
        <v>473</v>
      </c>
      <c r="I7061" s="205" t="s">
        <v>261</v>
      </c>
      <c r="J7061" s="205" t="s">
        <v>261</v>
      </c>
    </row>
    <row r="7062" spans="2:10" x14ac:dyDescent="0.2">
      <c r="B7062" s="203">
        <v>2016</v>
      </c>
      <c r="C7062" s="204">
        <v>125739812.42</v>
      </c>
      <c r="D7062" s="205" t="s">
        <v>87</v>
      </c>
      <c r="E7062" s="205" t="s">
        <v>242</v>
      </c>
      <c r="F7062" s="203">
        <v>90</v>
      </c>
      <c r="G7062" s="205" t="s">
        <v>6453</v>
      </c>
      <c r="H7062" s="205" t="s">
        <v>473</v>
      </c>
      <c r="I7062" s="205" t="s">
        <v>549</v>
      </c>
      <c r="J7062" s="205" t="s">
        <v>549</v>
      </c>
    </row>
    <row r="7063" spans="2:10" x14ac:dyDescent="0.2">
      <c r="B7063" s="203">
        <v>2016</v>
      </c>
      <c r="C7063" s="204">
        <v>150922929.81</v>
      </c>
      <c r="D7063" s="205" t="s">
        <v>87</v>
      </c>
      <c r="E7063" s="205" t="s">
        <v>242</v>
      </c>
      <c r="F7063" s="203">
        <v>90</v>
      </c>
      <c r="G7063" s="205" t="s">
        <v>6453</v>
      </c>
      <c r="H7063" s="205" t="s">
        <v>473</v>
      </c>
      <c r="I7063" s="205" t="s">
        <v>430</v>
      </c>
      <c r="J7063" s="205" t="s">
        <v>430</v>
      </c>
    </row>
    <row r="7064" spans="2:10" x14ac:dyDescent="0.2">
      <c r="B7064" s="203">
        <v>2016</v>
      </c>
      <c r="C7064" s="204">
        <v>702203438.72000003</v>
      </c>
      <c r="D7064" s="205" t="s">
        <v>87</v>
      </c>
      <c r="E7064" s="205" t="s">
        <v>242</v>
      </c>
      <c r="F7064" s="203">
        <v>90</v>
      </c>
      <c r="G7064" s="205" t="s">
        <v>6453</v>
      </c>
      <c r="H7064" s="205" t="s">
        <v>473</v>
      </c>
      <c r="I7064" s="205" t="s">
        <v>264</v>
      </c>
      <c r="J7064" s="205" t="s">
        <v>264</v>
      </c>
    </row>
    <row r="7065" spans="2:10" x14ac:dyDescent="0.2">
      <c r="B7065" s="203">
        <v>2016</v>
      </c>
      <c r="C7065" s="204">
        <v>14889794.17</v>
      </c>
      <c r="D7065" s="205" t="s">
        <v>87</v>
      </c>
      <c r="E7065" s="205" t="s">
        <v>242</v>
      </c>
      <c r="F7065" s="203">
        <v>90</v>
      </c>
      <c r="G7065" s="205" t="s">
        <v>6453</v>
      </c>
      <c r="H7065" s="205" t="s">
        <v>473</v>
      </c>
      <c r="I7065" s="205" t="s">
        <v>252</v>
      </c>
      <c r="J7065" s="205" t="s">
        <v>252</v>
      </c>
    </row>
    <row r="7066" spans="2:10" x14ac:dyDescent="0.2">
      <c r="B7066" s="203">
        <v>2016</v>
      </c>
      <c r="C7066" s="204">
        <v>336727363.57999998</v>
      </c>
      <c r="D7066" s="205" t="s">
        <v>87</v>
      </c>
      <c r="E7066" s="205" t="s">
        <v>242</v>
      </c>
      <c r="F7066" s="203">
        <v>90</v>
      </c>
      <c r="G7066" s="205" t="s">
        <v>6453</v>
      </c>
      <c r="H7066" s="205" t="s">
        <v>473</v>
      </c>
      <c r="I7066" s="205" t="s">
        <v>281</v>
      </c>
      <c r="J7066" s="205" t="s">
        <v>281</v>
      </c>
    </row>
    <row r="7067" spans="2:10" x14ac:dyDescent="0.2">
      <c r="B7067" s="203">
        <v>2016</v>
      </c>
      <c r="C7067" s="204">
        <v>19025157.09</v>
      </c>
      <c r="D7067" s="205" t="s">
        <v>87</v>
      </c>
      <c r="E7067" s="205" t="s">
        <v>242</v>
      </c>
      <c r="F7067" s="203">
        <v>90</v>
      </c>
      <c r="G7067" s="205" t="s">
        <v>6453</v>
      </c>
      <c r="H7067" s="205" t="s">
        <v>473</v>
      </c>
      <c r="I7067" s="205" t="s">
        <v>603</v>
      </c>
      <c r="J7067" s="205" t="s">
        <v>603</v>
      </c>
    </row>
    <row r="7068" spans="2:10" x14ac:dyDescent="0.2">
      <c r="B7068" s="203">
        <v>2016</v>
      </c>
      <c r="C7068" s="204">
        <v>4126598.99</v>
      </c>
      <c r="D7068" s="205" t="s">
        <v>87</v>
      </c>
      <c r="E7068" s="205" t="s">
        <v>242</v>
      </c>
      <c r="F7068" s="203">
        <v>90</v>
      </c>
      <c r="G7068" s="205" t="s">
        <v>6453</v>
      </c>
      <c r="H7068" s="205" t="s">
        <v>473</v>
      </c>
      <c r="I7068" s="205" t="s">
        <v>302</v>
      </c>
      <c r="J7068" s="205" t="s">
        <v>302</v>
      </c>
    </row>
    <row r="7069" spans="2:10" x14ac:dyDescent="0.2">
      <c r="B7069" s="203">
        <v>2016</v>
      </c>
      <c r="C7069" s="204">
        <v>6122185.54</v>
      </c>
      <c r="D7069" s="205" t="s">
        <v>87</v>
      </c>
      <c r="E7069" s="205" t="s">
        <v>242</v>
      </c>
      <c r="F7069" s="203">
        <v>90</v>
      </c>
      <c r="G7069" s="205" t="s">
        <v>6453</v>
      </c>
      <c r="H7069" s="205" t="s">
        <v>473</v>
      </c>
      <c r="I7069" s="205" t="s">
        <v>303</v>
      </c>
      <c r="J7069" s="205" t="s">
        <v>303</v>
      </c>
    </row>
    <row r="7070" spans="2:10" x14ac:dyDescent="0.2">
      <c r="B7070" s="203">
        <v>2016</v>
      </c>
      <c r="C7070" s="204">
        <v>3068927950.2199998</v>
      </c>
      <c r="D7070" s="205" t="s">
        <v>87</v>
      </c>
      <c r="E7070" s="205" t="s">
        <v>242</v>
      </c>
      <c r="F7070" s="203">
        <v>90</v>
      </c>
      <c r="G7070" s="205" t="s">
        <v>6453</v>
      </c>
      <c r="H7070" s="205" t="s">
        <v>473</v>
      </c>
      <c r="I7070" s="205" t="s">
        <v>304</v>
      </c>
      <c r="J7070" s="205" t="s">
        <v>304</v>
      </c>
    </row>
    <row r="7071" spans="2:10" x14ac:dyDescent="0.2">
      <c r="B7071" s="203">
        <v>2016</v>
      </c>
      <c r="C7071" s="204">
        <v>0</v>
      </c>
      <c r="D7071" s="205" t="s">
        <v>87</v>
      </c>
      <c r="E7071" s="205" t="s">
        <v>242</v>
      </c>
      <c r="F7071" s="203">
        <v>90</v>
      </c>
      <c r="G7071" s="205" t="s">
        <v>6453</v>
      </c>
      <c r="H7071" s="205" t="s">
        <v>473</v>
      </c>
      <c r="I7071" s="205" t="s">
        <v>349</v>
      </c>
      <c r="J7071" s="205" t="s">
        <v>473</v>
      </c>
    </row>
    <row r="7072" spans="2:10" x14ac:dyDescent="0.2">
      <c r="B7072" s="203">
        <v>2016</v>
      </c>
      <c r="C7072" s="204">
        <v>17439800.199999999</v>
      </c>
      <c r="D7072" s="205" t="s">
        <v>87</v>
      </c>
      <c r="E7072" s="205" t="s">
        <v>242</v>
      </c>
      <c r="F7072" s="203">
        <v>90</v>
      </c>
      <c r="G7072" s="205" t="s">
        <v>6453</v>
      </c>
      <c r="H7072" s="205" t="s">
        <v>473</v>
      </c>
      <c r="I7072" s="205" t="s">
        <v>305</v>
      </c>
      <c r="J7072" s="205" t="s">
        <v>305</v>
      </c>
    </row>
    <row r="7073" spans="2:10" x14ac:dyDescent="0.2">
      <c r="B7073" s="203">
        <v>2016</v>
      </c>
      <c r="C7073" s="204">
        <v>0</v>
      </c>
      <c r="D7073" s="205" t="s">
        <v>87</v>
      </c>
      <c r="E7073" s="205" t="s">
        <v>242</v>
      </c>
      <c r="F7073" s="203">
        <v>91</v>
      </c>
      <c r="G7073" s="205" t="s">
        <v>6465</v>
      </c>
      <c r="H7073" s="205" t="s">
        <v>110</v>
      </c>
      <c r="I7073" s="205" t="s">
        <v>519</v>
      </c>
      <c r="J7073" s="205" t="s">
        <v>519</v>
      </c>
    </row>
    <row r="7074" spans="2:10" x14ac:dyDescent="0.2">
      <c r="B7074" s="203">
        <v>2016</v>
      </c>
      <c r="C7074" s="204">
        <v>0</v>
      </c>
      <c r="D7074" s="205" t="s">
        <v>87</v>
      </c>
      <c r="E7074" s="205" t="s">
        <v>242</v>
      </c>
      <c r="F7074" s="203">
        <v>91</v>
      </c>
      <c r="G7074" s="205" t="s">
        <v>6465</v>
      </c>
      <c r="H7074" s="205" t="s">
        <v>247</v>
      </c>
      <c r="I7074" s="205" t="s">
        <v>522</v>
      </c>
      <c r="J7074" s="205" t="s">
        <v>522</v>
      </c>
    </row>
    <row r="7075" spans="2:10" x14ac:dyDescent="0.2">
      <c r="B7075" s="203">
        <v>2016</v>
      </c>
      <c r="C7075" s="204">
        <v>10110706.970000001</v>
      </c>
      <c r="D7075" s="205" t="s">
        <v>87</v>
      </c>
      <c r="E7075" s="205" t="s">
        <v>242</v>
      </c>
      <c r="F7075" s="203">
        <v>91</v>
      </c>
      <c r="G7075" s="205" t="s">
        <v>6465</v>
      </c>
      <c r="H7075" s="205" t="s">
        <v>247</v>
      </c>
      <c r="I7075" s="205" t="s">
        <v>440</v>
      </c>
      <c r="J7075" s="205" t="s">
        <v>440</v>
      </c>
    </row>
    <row r="7076" spans="2:10" x14ac:dyDescent="0.2">
      <c r="B7076" s="203">
        <v>2016</v>
      </c>
      <c r="C7076" s="204">
        <v>24069.040000000001</v>
      </c>
      <c r="D7076" s="205" t="s">
        <v>87</v>
      </c>
      <c r="E7076" s="205" t="s">
        <v>242</v>
      </c>
      <c r="F7076" s="203">
        <v>91</v>
      </c>
      <c r="G7076" s="205" t="s">
        <v>6465</v>
      </c>
      <c r="H7076" s="205" t="s">
        <v>247</v>
      </c>
      <c r="I7076" s="205" t="s">
        <v>458</v>
      </c>
      <c r="J7076" s="205" t="s">
        <v>458</v>
      </c>
    </row>
    <row r="7077" spans="2:10" x14ac:dyDescent="0.2">
      <c r="B7077" s="203">
        <v>2016</v>
      </c>
      <c r="C7077" s="204">
        <v>586361.89</v>
      </c>
      <c r="D7077" s="205" t="s">
        <v>87</v>
      </c>
      <c r="E7077" s="205" t="s">
        <v>242</v>
      </c>
      <c r="F7077" s="203">
        <v>91</v>
      </c>
      <c r="G7077" s="205" t="s">
        <v>6465</v>
      </c>
      <c r="H7077" s="205" t="s">
        <v>247</v>
      </c>
      <c r="I7077" s="205" t="s">
        <v>441</v>
      </c>
      <c r="J7077" s="205" t="s">
        <v>441</v>
      </c>
    </row>
    <row r="7078" spans="2:10" x14ac:dyDescent="0.2">
      <c r="B7078" s="203">
        <v>2016</v>
      </c>
      <c r="C7078" s="204">
        <v>18441766.52</v>
      </c>
      <c r="D7078" s="205" t="s">
        <v>87</v>
      </c>
      <c r="E7078" s="205" t="s">
        <v>242</v>
      </c>
      <c r="F7078" s="203">
        <v>91</v>
      </c>
      <c r="G7078" s="205" t="s">
        <v>6465</v>
      </c>
      <c r="H7078" s="205" t="s">
        <v>247</v>
      </c>
      <c r="I7078" s="205" t="s">
        <v>442</v>
      </c>
      <c r="J7078" s="205" t="s">
        <v>442</v>
      </c>
    </row>
    <row r="7079" spans="2:10" x14ac:dyDescent="0.2">
      <c r="B7079" s="203">
        <v>2016</v>
      </c>
      <c r="C7079" s="204">
        <v>2938280257.2199998</v>
      </c>
      <c r="D7079" s="205" t="s">
        <v>87</v>
      </c>
      <c r="E7079" s="205" t="s">
        <v>242</v>
      </c>
      <c r="F7079" s="203">
        <v>91</v>
      </c>
      <c r="G7079" s="205" t="s">
        <v>6465</v>
      </c>
      <c r="H7079" s="205" t="s">
        <v>247</v>
      </c>
      <c r="I7079" s="205" t="s">
        <v>443</v>
      </c>
      <c r="J7079" s="205" t="s">
        <v>443</v>
      </c>
    </row>
    <row r="7080" spans="2:10" x14ac:dyDescent="0.2">
      <c r="B7080" s="203">
        <v>2016</v>
      </c>
      <c r="C7080" s="204">
        <v>854759076.02999997</v>
      </c>
      <c r="D7080" s="205" t="s">
        <v>87</v>
      </c>
      <c r="E7080" s="205" t="s">
        <v>242</v>
      </c>
      <c r="F7080" s="203">
        <v>91</v>
      </c>
      <c r="G7080" s="205" t="s">
        <v>6465</v>
      </c>
      <c r="H7080" s="205" t="s">
        <v>247</v>
      </c>
      <c r="I7080" s="205" t="s">
        <v>444</v>
      </c>
      <c r="J7080" s="205" t="s">
        <v>444</v>
      </c>
    </row>
    <row r="7081" spans="2:10" x14ac:dyDescent="0.2">
      <c r="B7081" s="203">
        <v>2016</v>
      </c>
      <c r="C7081" s="204">
        <v>78112.08</v>
      </c>
      <c r="D7081" s="205" t="s">
        <v>87</v>
      </c>
      <c r="E7081" s="205" t="s">
        <v>242</v>
      </c>
      <c r="F7081" s="203">
        <v>91</v>
      </c>
      <c r="G7081" s="205" t="s">
        <v>6465</v>
      </c>
      <c r="H7081" s="205" t="s">
        <v>247</v>
      </c>
      <c r="I7081" s="205" t="s">
        <v>524</v>
      </c>
      <c r="J7081" s="205" t="s">
        <v>524</v>
      </c>
    </row>
    <row r="7082" spans="2:10" x14ac:dyDescent="0.2">
      <c r="B7082" s="203">
        <v>2016</v>
      </c>
      <c r="C7082" s="204">
        <v>176725373.49000001</v>
      </c>
      <c r="D7082" s="205" t="s">
        <v>87</v>
      </c>
      <c r="E7082" s="205" t="s">
        <v>242</v>
      </c>
      <c r="F7082" s="203">
        <v>91</v>
      </c>
      <c r="G7082" s="205" t="s">
        <v>6465</v>
      </c>
      <c r="H7082" s="205" t="s">
        <v>247</v>
      </c>
      <c r="I7082" s="205" t="s">
        <v>601</v>
      </c>
      <c r="J7082" s="205" t="s">
        <v>601</v>
      </c>
    </row>
    <row r="7083" spans="2:10" x14ac:dyDescent="0.2">
      <c r="B7083" s="203">
        <v>2016</v>
      </c>
      <c r="C7083" s="204">
        <v>165612486.88999999</v>
      </c>
      <c r="D7083" s="205" t="s">
        <v>87</v>
      </c>
      <c r="E7083" s="205" t="s">
        <v>242</v>
      </c>
      <c r="F7083" s="203">
        <v>91</v>
      </c>
      <c r="G7083" s="205" t="s">
        <v>6465</v>
      </c>
      <c r="H7083" s="205" t="s">
        <v>247</v>
      </c>
      <c r="I7083" s="205" t="s">
        <v>602</v>
      </c>
      <c r="J7083" s="205" t="s">
        <v>602</v>
      </c>
    </row>
    <row r="7084" spans="2:10" x14ac:dyDescent="0.2">
      <c r="B7084" s="203">
        <v>2016</v>
      </c>
      <c r="C7084" s="204">
        <v>1828925.8</v>
      </c>
      <c r="D7084" s="205" t="s">
        <v>87</v>
      </c>
      <c r="E7084" s="205" t="s">
        <v>242</v>
      </c>
      <c r="F7084" s="203">
        <v>91</v>
      </c>
      <c r="G7084" s="205" t="s">
        <v>6465</v>
      </c>
      <c r="H7084" s="205" t="s">
        <v>247</v>
      </c>
      <c r="I7084" s="205" t="s">
        <v>445</v>
      </c>
      <c r="J7084" s="205" t="s">
        <v>445</v>
      </c>
    </row>
    <row r="7085" spans="2:10" x14ac:dyDescent="0.2">
      <c r="B7085" s="203">
        <v>2016</v>
      </c>
      <c r="C7085" s="204">
        <v>0</v>
      </c>
      <c r="D7085" s="205" t="s">
        <v>87</v>
      </c>
      <c r="E7085" s="205" t="s">
        <v>242</v>
      </c>
      <c r="F7085" s="203">
        <v>91</v>
      </c>
      <c r="G7085" s="205" t="s">
        <v>6465</v>
      </c>
      <c r="H7085" s="205" t="s">
        <v>247</v>
      </c>
      <c r="I7085" s="205" t="s">
        <v>349</v>
      </c>
      <c r="J7085" s="205" t="s">
        <v>247</v>
      </c>
    </row>
    <row r="7086" spans="2:10" x14ac:dyDescent="0.2">
      <c r="B7086" s="203">
        <v>2016</v>
      </c>
      <c r="C7086" s="204">
        <v>0</v>
      </c>
      <c r="D7086" s="205" t="s">
        <v>87</v>
      </c>
      <c r="E7086" s="205" t="s">
        <v>242</v>
      </c>
      <c r="F7086" s="203">
        <v>91</v>
      </c>
      <c r="G7086" s="205" t="s">
        <v>6465</v>
      </c>
      <c r="H7086" s="205" t="s">
        <v>349</v>
      </c>
      <c r="I7086" s="205" t="s">
        <v>349</v>
      </c>
      <c r="J7086" s="205" t="s">
        <v>349</v>
      </c>
    </row>
    <row r="7087" spans="2:10" x14ac:dyDescent="0.2">
      <c r="B7087" s="203">
        <v>2016</v>
      </c>
      <c r="C7087" s="204">
        <v>307592287</v>
      </c>
      <c r="D7087" s="205" t="s">
        <v>306</v>
      </c>
      <c r="E7087" s="205" t="s">
        <v>307</v>
      </c>
      <c r="F7087" s="203">
        <v>90</v>
      </c>
      <c r="G7087" s="205" t="s">
        <v>6453</v>
      </c>
      <c r="H7087" s="205" t="s">
        <v>308</v>
      </c>
      <c r="I7087" s="205" t="s">
        <v>309</v>
      </c>
      <c r="J7087" s="205" t="s">
        <v>309</v>
      </c>
    </row>
    <row r="7088" spans="2:10" x14ac:dyDescent="0.2">
      <c r="B7088" s="203">
        <v>2016</v>
      </c>
      <c r="C7088" s="204">
        <v>1129237533.49</v>
      </c>
      <c r="D7088" s="205" t="s">
        <v>306</v>
      </c>
      <c r="E7088" s="205" t="s">
        <v>307</v>
      </c>
      <c r="F7088" s="203">
        <v>90</v>
      </c>
      <c r="G7088" s="205" t="s">
        <v>6453</v>
      </c>
      <c r="H7088" s="205" t="s">
        <v>308</v>
      </c>
      <c r="I7088" s="205" t="s">
        <v>310</v>
      </c>
      <c r="J7088" s="205" t="s">
        <v>310</v>
      </c>
    </row>
    <row r="7089" spans="2:10" x14ac:dyDescent="0.2">
      <c r="B7089" s="203">
        <v>2016</v>
      </c>
      <c r="C7089" s="204">
        <v>49462666.920000002</v>
      </c>
      <c r="D7089" s="205" t="s">
        <v>306</v>
      </c>
      <c r="E7089" s="205" t="s">
        <v>307</v>
      </c>
      <c r="F7089" s="203">
        <v>90</v>
      </c>
      <c r="G7089" s="205" t="s">
        <v>6453</v>
      </c>
      <c r="H7089" s="205" t="s">
        <v>308</v>
      </c>
      <c r="I7089" s="205" t="s">
        <v>550</v>
      </c>
      <c r="J7089" s="205" t="s">
        <v>550</v>
      </c>
    </row>
    <row r="7090" spans="2:10" x14ac:dyDescent="0.2">
      <c r="B7090" s="203">
        <v>2016</v>
      </c>
      <c r="C7090" s="204">
        <v>29733096.960000001</v>
      </c>
      <c r="D7090" s="205" t="s">
        <v>306</v>
      </c>
      <c r="E7090" s="205" t="s">
        <v>307</v>
      </c>
      <c r="F7090" s="203">
        <v>90</v>
      </c>
      <c r="G7090" s="205" t="s">
        <v>6453</v>
      </c>
      <c r="H7090" s="205" t="s">
        <v>308</v>
      </c>
      <c r="I7090" s="205" t="s">
        <v>594</v>
      </c>
      <c r="J7090" s="205" t="s">
        <v>594</v>
      </c>
    </row>
    <row r="7091" spans="2:10" x14ac:dyDescent="0.2">
      <c r="B7091" s="203">
        <v>2016</v>
      </c>
      <c r="C7091" s="204">
        <v>0</v>
      </c>
      <c r="D7091" s="205" t="s">
        <v>306</v>
      </c>
      <c r="E7091" s="205" t="s">
        <v>307</v>
      </c>
      <c r="F7091" s="203">
        <v>90</v>
      </c>
      <c r="G7091" s="205" t="s">
        <v>6453</v>
      </c>
      <c r="H7091" s="205" t="s">
        <v>308</v>
      </c>
      <c r="I7091" s="205" t="s">
        <v>349</v>
      </c>
      <c r="J7091" s="205" t="s">
        <v>308</v>
      </c>
    </row>
    <row r="7092" spans="2:10" x14ac:dyDescent="0.2">
      <c r="B7092" s="203">
        <v>2016</v>
      </c>
      <c r="C7092" s="204">
        <v>0</v>
      </c>
      <c r="D7092" s="205" t="s">
        <v>306</v>
      </c>
      <c r="E7092" s="205" t="s">
        <v>307</v>
      </c>
      <c r="F7092" s="203">
        <v>90</v>
      </c>
      <c r="G7092" s="205" t="s">
        <v>6453</v>
      </c>
      <c r="H7092" s="205" t="s">
        <v>349</v>
      </c>
      <c r="I7092" s="205" t="s">
        <v>349</v>
      </c>
      <c r="J7092" s="205" t="s">
        <v>349</v>
      </c>
    </row>
    <row r="7093" spans="2:10" x14ac:dyDescent="0.2">
      <c r="B7093" s="203">
        <v>2016</v>
      </c>
      <c r="C7093" s="204">
        <v>23342007.02</v>
      </c>
      <c r="D7093" s="205" t="s">
        <v>306</v>
      </c>
      <c r="E7093" s="205" t="s">
        <v>311</v>
      </c>
      <c r="F7093" s="203">
        <v>90</v>
      </c>
      <c r="G7093" s="205" t="s">
        <v>6453</v>
      </c>
      <c r="H7093" s="205" t="s">
        <v>359</v>
      </c>
      <c r="I7093" s="205" t="s">
        <v>375</v>
      </c>
      <c r="J7093" s="205" t="s">
        <v>375</v>
      </c>
    </row>
    <row r="7094" spans="2:10" x14ac:dyDescent="0.2">
      <c r="B7094" s="203">
        <v>2016</v>
      </c>
      <c r="C7094" s="204">
        <v>243535.09</v>
      </c>
      <c r="D7094" s="205" t="s">
        <v>306</v>
      </c>
      <c r="E7094" s="205" t="s">
        <v>311</v>
      </c>
      <c r="F7094" s="203">
        <v>90</v>
      </c>
      <c r="G7094" s="205" t="s">
        <v>6453</v>
      </c>
      <c r="H7094" s="205" t="s">
        <v>313</v>
      </c>
      <c r="I7094" s="205" t="s">
        <v>390</v>
      </c>
      <c r="J7094" s="205" t="s">
        <v>390</v>
      </c>
    </row>
    <row r="7095" spans="2:10" x14ac:dyDescent="0.2">
      <c r="B7095" s="203">
        <v>2016</v>
      </c>
      <c r="C7095" s="204">
        <v>19501911.550000001</v>
      </c>
      <c r="D7095" s="205" t="s">
        <v>306</v>
      </c>
      <c r="E7095" s="205" t="s">
        <v>311</v>
      </c>
      <c r="F7095" s="203">
        <v>90</v>
      </c>
      <c r="G7095" s="205" t="s">
        <v>6453</v>
      </c>
      <c r="H7095" s="205" t="s">
        <v>313</v>
      </c>
      <c r="I7095" s="205" t="s">
        <v>391</v>
      </c>
      <c r="J7095" s="205" t="s">
        <v>391</v>
      </c>
    </row>
    <row r="7096" spans="2:10" x14ac:dyDescent="0.2">
      <c r="B7096" s="203">
        <v>2016</v>
      </c>
      <c r="C7096" s="204">
        <v>0</v>
      </c>
      <c r="D7096" s="205" t="s">
        <v>306</v>
      </c>
      <c r="E7096" s="205" t="s">
        <v>311</v>
      </c>
      <c r="F7096" s="203">
        <v>90</v>
      </c>
      <c r="G7096" s="205" t="s">
        <v>6453</v>
      </c>
      <c r="H7096" s="205" t="s">
        <v>313</v>
      </c>
      <c r="I7096" s="205" t="s">
        <v>349</v>
      </c>
      <c r="J7096" s="205" t="s">
        <v>313</v>
      </c>
    </row>
    <row r="7097" spans="2:10" x14ac:dyDescent="0.2">
      <c r="B7097" s="203">
        <v>2016</v>
      </c>
      <c r="C7097" s="204">
        <v>175565353.28</v>
      </c>
      <c r="D7097" s="205" t="s">
        <v>306</v>
      </c>
      <c r="E7097" s="205" t="s">
        <v>311</v>
      </c>
      <c r="F7097" s="203">
        <v>90</v>
      </c>
      <c r="G7097" s="205" t="s">
        <v>6453</v>
      </c>
      <c r="H7097" s="205" t="s">
        <v>314</v>
      </c>
      <c r="I7097" s="205" t="s">
        <v>314</v>
      </c>
      <c r="J7097" s="205" t="s">
        <v>314</v>
      </c>
    </row>
    <row r="7098" spans="2:10" x14ac:dyDescent="0.2">
      <c r="B7098" s="203">
        <v>2016</v>
      </c>
      <c r="C7098" s="204">
        <v>0</v>
      </c>
      <c r="D7098" s="205" t="s">
        <v>306</v>
      </c>
      <c r="E7098" s="205" t="s">
        <v>311</v>
      </c>
      <c r="F7098" s="203">
        <v>90</v>
      </c>
      <c r="G7098" s="205" t="s">
        <v>6453</v>
      </c>
      <c r="H7098" s="205" t="s">
        <v>314</v>
      </c>
      <c r="I7098" s="205" t="s">
        <v>349</v>
      </c>
      <c r="J7098" s="205" t="s">
        <v>314</v>
      </c>
    </row>
    <row r="7099" spans="2:10" x14ac:dyDescent="0.2">
      <c r="B7099" s="203">
        <v>2016</v>
      </c>
      <c r="C7099" s="204">
        <v>45159600</v>
      </c>
      <c r="D7099" s="205" t="s">
        <v>306</v>
      </c>
      <c r="E7099" s="205" t="s">
        <v>311</v>
      </c>
      <c r="F7099" s="203">
        <v>90</v>
      </c>
      <c r="G7099" s="205" t="s">
        <v>6453</v>
      </c>
      <c r="H7099" s="205" t="s">
        <v>161</v>
      </c>
      <c r="I7099" s="205" t="s">
        <v>161</v>
      </c>
      <c r="J7099" s="205" t="s">
        <v>161</v>
      </c>
    </row>
    <row r="7100" spans="2:10" x14ac:dyDescent="0.2">
      <c r="B7100" s="203">
        <v>2016</v>
      </c>
      <c r="C7100" s="204">
        <v>0</v>
      </c>
      <c r="D7100" s="205" t="s">
        <v>306</v>
      </c>
      <c r="E7100" s="205" t="s">
        <v>311</v>
      </c>
      <c r="F7100" s="203">
        <v>90</v>
      </c>
      <c r="G7100" s="205" t="s">
        <v>6453</v>
      </c>
      <c r="H7100" s="205" t="s">
        <v>161</v>
      </c>
      <c r="I7100" s="205" t="s">
        <v>349</v>
      </c>
      <c r="J7100" s="205" t="s">
        <v>161</v>
      </c>
    </row>
    <row r="7101" spans="2:10" x14ac:dyDescent="0.2">
      <c r="B7101" s="203">
        <v>2016</v>
      </c>
      <c r="C7101" s="204">
        <v>905498.51</v>
      </c>
      <c r="D7101" s="205" t="s">
        <v>306</v>
      </c>
      <c r="E7101" s="205" t="s">
        <v>311</v>
      </c>
      <c r="F7101" s="203">
        <v>90</v>
      </c>
      <c r="G7101" s="205" t="s">
        <v>6453</v>
      </c>
      <c r="H7101" s="205" t="s">
        <v>194</v>
      </c>
      <c r="I7101" s="205" t="s">
        <v>436</v>
      </c>
      <c r="J7101" s="205" t="s">
        <v>436</v>
      </c>
    </row>
    <row r="7102" spans="2:10" x14ac:dyDescent="0.2">
      <c r="B7102" s="203">
        <v>2016</v>
      </c>
      <c r="C7102" s="204">
        <v>0</v>
      </c>
      <c r="D7102" s="205" t="s">
        <v>306</v>
      </c>
      <c r="E7102" s="205" t="s">
        <v>311</v>
      </c>
      <c r="F7102" s="203">
        <v>90</v>
      </c>
      <c r="G7102" s="205" t="s">
        <v>6453</v>
      </c>
      <c r="H7102" s="205" t="s">
        <v>194</v>
      </c>
      <c r="I7102" s="205" t="s">
        <v>349</v>
      </c>
      <c r="J7102" s="205" t="s">
        <v>194</v>
      </c>
    </row>
    <row r="7103" spans="2:10" x14ac:dyDescent="0.2">
      <c r="B7103" s="203">
        <v>2016</v>
      </c>
      <c r="C7103" s="204">
        <v>18618723.18</v>
      </c>
      <c r="D7103" s="205" t="s">
        <v>306</v>
      </c>
      <c r="E7103" s="205" t="s">
        <v>311</v>
      </c>
      <c r="F7103" s="203">
        <v>90</v>
      </c>
      <c r="G7103" s="205" t="s">
        <v>6453</v>
      </c>
      <c r="H7103" s="205" t="s">
        <v>194</v>
      </c>
      <c r="I7103" s="205" t="s">
        <v>487</v>
      </c>
      <c r="J7103" s="205" t="s">
        <v>487</v>
      </c>
    </row>
    <row r="7104" spans="2:10" x14ac:dyDescent="0.2">
      <c r="B7104" s="203">
        <v>2016</v>
      </c>
      <c r="C7104" s="204">
        <v>0</v>
      </c>
      <c r="D7104" s="205" t="s">
        <v>306</v>
      </c>
      <c r="E7104" s="205" t="s">
        <v>311</v>
      </c>
      <c r="F7104" s="203">
        <v>90</v>
      </c>
      <c r="G7104" s="205" t="s">
        <v>6453</v>
      </c>
      <c r="H7104" s="205" t="s">
        <v>349</v>
      </c>
      <c r="I7104" s="205" t="s">
        <v>349</v>
      </c>
      <c r="J7104" s="205" t="s">
        <v>349</v>
      </c>
    </row>
    <row r="7105" spans="2:10" x14ac:dyDescent="0.2">
      <c r="B7105" s="203">
        <v>2016</v>
      </c>
      <c r="C7105" s="204">
        <v>0</v>
      </c>
      <c r="D7105" s="205" t="s">
        <v>306</v>
      </c>
      <c r="E7105" s="205" t="s">
        <v>311</v>
      </c>
      <c r="F7105" s="203">
        <v>90</v>
      </c>
      <c r="G7105" s="205" t="s">
        <v>6453</v>
      </c>
      <c r="H7105" s="205" t="s">
        <v>236</v>
      </c>
      <c r="I7105" s="205" t="s">
        <v>349</v>
      </c>
      <c r="J7105" s="205" t="s">
        <v>236</v>
      </c>
    </row>
    <row r="7106" spans="2:10" x14ac:dyDescent="0.2">
      <c r="B7106" s="203">
        <v>2016</v>
      </c>
      <c r="C7106" s="204">
        <v>11953000</v>
      </c>
      <c r="D7106" s="205" t="s">
        <v>306</v>
      </c>
      <c r="E7106" s="205" t="s">
        <v>311</v>
      </c>
      <c r="F7106" s="203">
        <v>91</v>
      </c>
      <c r="G7106" s="205" t="s">
        <v>6465</v>
      </c>
      <c r="H7106" s="205" t="s">
        <v>108</v>
      </c>
      <c r="I7106" s="205" t="s">
        <v>433</v>
      </c>
      <c r="J7106" s="205" t="s">
        <v>433</v>
      </c>
    </row>
    <row r="7107" spans="2:10" x14ac:dyDescent="0.2">
      <c r="B7107" s="203">
        <v>2016</v>
      </c>
      <c r="C7107" s="204">
        <v>0</v>
      </c>
      <c r="D7107" s="205" t="s">
        <v>306</v>
      </c>
      <c r="E7107" s="205" t="s">
        <v>311</v>
      </c>
      <c r="F7107" s="203">
        <v>91</v>
      </c>
      <c r="G7107" s="205" t="s">
        <v>6465</v>
      </c>
      <c r="H7107" s="205" t="s">
        <v>108</v>
      </c>
      <c r="I7107" s="205" t="s">
        <v>349</v>
      </c>
      <c r="J7107" s="205" t="s">
        <v>108</v>
      </c>
    </row>
    <row r="7108" spans="2:10" x14ac:dyDescent="0.2">
      <c r="B7108" s="203">
        <v>2016</v>
      </c>
      <c r="C7108" s="204">
        <v>0</v>
      </c>
      <c r="D7108" s="205" t="s">
        <v>306</v>
      </c>
      <c r="E7108" s="205" t="s">
        <v>311</v>
      </c>
      <c r="F7108" s="203">
        <v>91</v>
      </c>
      <c r="G7108" s="205" t="s">
        <v>6465</v>
      </c>
      <c r="H7108" s="205" t="s">
        <v>349</v>
      </c>
      <c r="I7108" s="205" t="s">
        <v>349</v>
      </c>
      <c r="J7108" s="205" t="s">
        <v>349</v>
      </c>
    </row>
    <row r="7109" spans="2:10" x14ac:dyDescent="0.2">
      <c r="B7109" s="203">
        <v>2016</v>
      </c>
      <c r="C7109" s="204">
        <v>306400</v>
      </c>
      <c r="D7109" s="205" t="s">
        <v>306</v>
      </c>
      <c r="E7109" s="205" t="s">
        <v>315</v>
      </c>
      <c r="F7109" s="203">
        <v>20</v>
      </c>
      <c r="G7109" s="205" t="s">
        <v>6449</v>
      </c>
      <c r="H7109" s="205" t="s">
        <v>316</v>
      </c>
      <c r="I7109" s="205" t="s">
        <v>316</v>
      </c>
      <c r="J7109" s="205" t="s">
        <v>316</v>
      </c>
    </row>
    <row r="7110" spans="2:10" x14ac:dyDescent="0.2">
      <c r="B7110" s="203">
        <v>2016</v>
      </c>
      <c r="C7110" s="204">
        <v>0</v>
      </c>
      <c r="D7110" s="205" t="s">
        <v>306</v>
      </c>
      <c r="E7110" s="205" t="s">
        <v>315</v>
      </c>
      <c r="F7110" s="203">
        <v>20</v>
      </c>
      <c r="G7110" s="205" t="s">
        <v>6449</v>
      </c>
      <c r="H7110" s="205" t="s">
        <v>316</v>
      </c>
      <c r="I7110" s="205" t="s">
        <v>349</v>
      </c>
      <c r="J7110" s="205" t="s">
        <v>316</v>
      </c>
    </row>
    <row r="7111" spans="2:10" x14ac:dyDescent="0.2">
      <c r="B7111" s="203">
        <v>2016</v>
      </c>
      <c r="C7111" s="204">
        <v>0</v>
      </c>
      <c r="D7111" s="205" t="s">
        <v>306</v>
      </c>
      <c r="E7111" s="205" t="s">
        <v>315</v>
      </c>
      <c r="F7111" s="203">
        <v>20</v>
      </c>
      <c r="G7111" s="205" t="s">
        <v>6449</v>
      </c>
      <c r="H7111" s="205" t="s">
        <v>349</v>
      </c>
      <c r="I7111" s="205" t="s">
        <v>349</v>
      </c>
      <c r="J7111" s="205" t="s">
        <v>349</v>
      </c>
    </row>
    <row r="7112" spans="2:10" x14ac:dyDescent="0.2">
      <c r="B7112" s="203">
        <v>2016</v>
      </c>
      <c r="C7112" s="204">
        <v>134086605.86</v>
      </c>
      <c r="D7112" s="205" t="s">
        <v>306</v>
      </c>
      <c r="E7112" s="205" t="s">
        <v>315</v>
      </c>
      <c r="F7112" s="203">
        <v>40</v>
      </c>
      <c r="G7112" s="205" t="s">
        <v>6450</v>
      </c>
      <c r="H7112" s="205" t="s">
        <v>316</v>
      </c>
      <c r="I7112" s="205" t="s">
        <v>316</v>
      </c>
      <c r="J7112" s="205" t="s">
        <v>316</v>
      </c>
    </row>
    <row r="7113" spans="2:10" x14ac:dyDescent="0.2">
      <c r="B7113" s="203">
        <v>2016</v>
      </c>
      <c r="C7113" s="204">
        <v>0</v>
      </c>
      <c r="D7113" s="205" t="s">
        <v>306</v>
      </c>
      <c r="E7113" s="205" t="s">
        <v>315</v>
      </c>
      <c r="F7113" s="203">
        <v>40</v>
      </c>
      <c r="G7113" s="205" t="s">
        <v>6450</v>
      </c>
      <c r="H7113" s="205" t="s">
        <v>316</v>
      </c>
      <c r="I7113" s="205" t="s">
        <v>349</v>
      </c>
      <c r="J7113" s="205" t="s">
        <v>316</v>
      </c>
    </row>
    <row r="7114" spans="2:10" x14ac:dyDescent="0.2">
      <c r="B7114" s="203">
        <v>2016</v>
      </c>
      <c r="C7114" s="204">
        <v>19917652.510000002</v>
      </c>
      <c r="D7114" s="205" t="s">
        <v>306</v>
      </c>
      <c r="E7114" s="205" t="s">
        <v>315</v>
      </c>
      <c r="F7114" s="203">
        <v>40</v>
      </c>
      <c r="G7114" s="205" t="s">
        <v>6450</v>
      </c>
      <c r="H7114" s="205" t="s">
        <v>108</v>
      </c>
      <c r="I7114" s="205" t="s">
        <v>108</v>
      </c>
      <c r="J7114" s="205" t="s">
        <v>108</v>
      </c>
    </row>
    <row r="7115" spans="2:10" x14ac:dyDescent="0.2">
      <c r="B7115" s="203">
        <v>2016</v>
      </c>
      <c r="C7115" s="204">
        <v>0</v>
      </c>
      <c r="D7115" s="205" t="s">
        <v>306</v>
      </c>
      <c r="E7115" s="205" t="s">
        <v>315</v>
      </c>
      <c r="F7115" s="203">
        <v>40</v>
      </c>
      <c r="G7115" s="205" t="s">
        <v>6450</v>
      </c>
      <c r="H7115" s="205" t="s">
        <v>108</v>
      </c>
      <c r="I7115" s="205" t="s">
        <v>349</v>
      </c>
      <c r="J7115" s="205" t="s">
        <v>108</v>
      </c>
    </row>
    <row r="7116" spans="2:10" x14ac:dyDescent="0.2">
      <c r="B7116" s="203">
        <v>2016</v>
      </c>
      <c r="C7116" s="204">
        <v>0</v>
      </c>
      <c r="D7116" s="205" t="s">
        <v>306</v>
      </c>
      <c r="E7116" s="205" t="s">
        <v>315</v>
      </c>
      <c r="F7116" s="203">
        <v>40</v>
      </c>
      <c r="G7116" s="205" t="s">
        <v>6450</v>
      </c>
      <c r="H7116" s="205" t="s">
        <v>349</v>
      </c>
      <c r="I7116" s="205" t="s">
        <v>349</v>
      </c>
      <c r="J7116" s="205" t="s">
        <v>349</v>
      </c>
    </row>
    <row r="7117" spans="2:10" x14ac:dyDescent="0.2">
      <c r="B7117" s="203">
        <v>2016</v>
      </c>
      <c r="C7117" s="204">
        <v>14589786.619999999</v>
      </c>
      <c r="D7117" s="205" t="s">
        <v>306</v>
      </c>
      <c r="E7117" s="205" t="s">
        <v>315</v>
      </c>
      <c r="F7117" s="203">
        <v>41</v>
      </c>
      <c r="G7117" s="205" t="s">
        <v>6467</v>
      </c>
      <c r="H7117" s="205" t="s">
        <v>316</v>
      </c>
      <c r="I7117" s="205" t="s">
        <v>316</v>
      </c>
      <c r="J7117" s="205" t="s">
        <v>316</v>
      </c>
    </row>
    <row r="7118" spans="2:10" x14ac:dyDescent="0.2">
      <c r="B7118" s="203">
        <v>2016</v>
      </c>
      <c r="C7118" s="204">
        <v>0</v>
      </c>
      <c r="D7118" s="205" t="s">
        <v>306</v>
      </c>
      <c r="E7118" s="205" t="s">
        <v>315</v>
      </c>
      <c r="F7118" s="203">
        <v>41</v>
      </c>
      <c r="G7118" s="205" t="s">
        <v>6468</v>
      </c>
      <c r="H7118" s="205" t="s">
        <v>316</v>
      </c>
      <c r="I7118" s="205" t="s">
        <v>349</v>
      </c>
      <c r="J7118" s="205" t="s">
        <v>316</v>
      </c>
    </row>
    <row r="7119" spans="2:10" x14ac:dyDescent="0.2">
      <c r="B7119" s="203">
        <v>2016</v>
      </c>
      <c r="C7119" s="204">
        <v>0</v>
      </c>
      <c r="D7119" s="205" t="s">
        <v>306</v>
      </c>
      <c r="E7119" s="205" t="s">
        <v>315</v>
      </c>
      <c r="F7119" s="203">
        <v>41</v>
      </c>
      <c r="G7119" s="205" t="s">
        <v>6468</v>
      </c>
      <c r="H7119" s="205" t="s">
        <v>349</v>
      </c>
      <c r="I7119" s="205" t="s">
        <v>349</v>
      </c>
      <c r="J7119" s="205" t="s">
        <v>349</v>
      </c>
    </row>
    <row r="7120" spans="2:10" x14ac:dyDescent="0.2">
      <c r="B7120" s="203">
        <v>2016</v>
      </c>
      <c r="C7120" s="204">
        <v>674786576.30999994</v>
      </c>
      <c r="D7120" s="205" t="s">
        <v>306</v>
      </c>
      <c r="E7120" s="205" t="s">
        <v>315</v>
      </c>
      <c r="F7120" s="203">
        <v>50</v>
      </c>
      <c r="G7120" s="205" t="s">
        <v>6451</v>
      </c>
      <c r="H7120" s="205" t="s">
        <v>316</v>
      </c>
      <c r="I7120" s="205" t="s">
        <v>316</v>
      </c>
      <c r="J7120" s="205" t="s">
        <v>316</v>
      </c>
    </row>
    <row r="7121" spans="2:10" x14ac:dyDescent="0.2">
      <c r="B7121" s="203">
        <v>2016</v>
      </c>
      <c r="C7121" s="204">
        <v>0</v>
      </c>
      <c r="D7121" s="205" t="s">
        <v>306</v>
      </c>
      <c r="E7121" s="205" t="s">
        <v>315</v>
      </c>
      <c r="F7121" s="203">
        <v>50</v>
      </c>
      <c r="G7121" s="205" t="s">
        <v>6451</v>
      </c>
      <c r="H7121" s="205" t="s">
        <v>316</v>
      </c>
      <c r="I7121" s="205" t="s">
        <v>349</v>
      </c>
      <c r="J7121" s="205" t="s">
        <v>316</v>
      </c>
    </row>
    <row r="7122" spans="2:10" x14ac:dyDescent="0.2">
      <c r="B7122" s="203">
        <v>2016</v>
      </c>
      <c r="C7122" s="204">
        <v>1604644.01</v>
      </c>
      <c r="D7122" s="205" t="s">
        <v>306</v>
      </c>
      <c r="E7122" s="205" t="s">
        <v>315</v>
      </c>
      <c r="F7122" s="203">
        <v>50</v>
      </c>
      <c r="G7122" s="205" t="s">
        <v>6451</v>
      </c>
      <c r="H7122" s="205" t="s">
        <v>108</v>
      </c>
      <c r="I7122" s="205" t="s">
        <v>108</v>
      </c>
      <c r="J7122" s="205" t="s">
        <v>108</v>
      </c>
    </row>
    <row r="7123" spans="2:10" x14ac:dyDescent="0.2">
      <c r="B7123" s="203">
        <v>2016</v>
      </c>
      <c r="C7123" s="204">
        <v>0</v>
      </c>
      <c r="D7123" s="205" t="s">
        <v>306</v>
      </c>
      <c r="E7123" s="205" t="s">
        <v>315</v>
      </c>
      <c r="F7123" s="203">
        <v>50</v>
      </c>
      <c r="G7123" s="205" t="s">
        <v>6451</v>
      </c>
      <c r="H7123" s="205" t="s">
        <v>108</v>
      </c>
      <c r="I7123" s="205" t="s">
        <v>349</v>
      </c>
      <c r="J7123" s="205" t="s">
        <v>108</v>
      </c>
    </row>
    <row r="7124" spans="2:10" x14ac:dyDescent="0.2">
      <c r="B7124" s="203">
        <v>2016</v>
      </c>
      <c r="C7124" s="204">
        <v>0</v>
      </c>
      <c r="D7124" s="205" t="s">
        <v>306</v>
      </c>
      <c r="E7124" s="205" t="s">
        <v>315</v>
      </c>
      <c r="F7124" s="203">
        <v>50</v>
      </c>
      <c r="G7124" s="205" t="s">
        <v>6451</v>
      </c>
      <c r="H7124" s="205" t="s">
        <v>349</v>
      </c>
      <c r="I7124" s="205" t="s">
        <v>349</v>
      </c>
      <c r="J7124" s="205" t="s">
        <v>349</v>
      </c>
    </row>
    <row r="7125" spans="2:10" x14ac:dyDescent="0.2">
      <c r="B7125" s="203">
        <v>2016</v>
      </c>
      <c r="C7125" s="204">
        <v>3565877.04</v>
      </c>
      <c r="D7125" s="205" t="s">
        <v>306</v>
      </c>
      <c r="E7125" s="205" t="s">
        <v>315</v>
      </c>
      <c r="F7125" s="203">
        <v>70</v>
      </c>
      <c r="G7125" s="205" t="s">
        <v>6461</v>
      </c>
      <c r="H7125" s="205" t="s">
        <v>316</v>
      </c>
      <c r="I7125" s="205" t="s">
        <v>316</v>
      </c>
      <c r="J7125" s="205" t="s">
        <v>316</v>
      </c>
    </row>
    <row r="7126" spans="2:10" x14ac:dyDescent="0.2">
      <c r="B7126" s="203">
        <v>2016</v>
      </c>
      <c r="C7126" s="204">
        <v>0</v>
      </c>
      <c r="D7126" s="205" t="s">
        <v>306</v>
      </c>
      <c r="E7126" s="205" t="s">
        <v>315</v>
      </c>
      <c r="F7126" s="203">
        <v>70</v>
      </c>
      <c r="G7126" s="205" t="s">
        <v>6461</v>
      </c>
      <c r="H7126" s="205" t="s">
        <v>316</v>
      </c>
      <c r="I7126" s="205" t="s">
        <v>349</v>
      </c>
      <c r="J7126" s="205" t="s">
        <v>316</v>
      </c>
    </row>
    <row r="7127" spans="2:10" x14ac:dyDescent="0.2">
      <c r="B7127" s="203">
        <v>2016</v>
      </c>
      <c r="C7127" s="204">
        <v>0</v>
      </c>
      <c r="D7127" s="205" t="s">
        <v>306</v>
      </c>
      <c r="E7127" s="205" t="s">
        <v>315</v>
      </c>
      <c r="F7127" s="203">
        <v>70</v>
      </c>
      <c r="G7127" s="205" t="s">
        <v>6461</v>
      </c>
      <c r="H7127" s="205" t="s">
        <v>108</v>
      </c>
      <c r="I7127" s="205" t="s">
        <v>349</v>
      </c>
      <c r="J7127" s="205" t="s">
        <v>108</v>
      </c>
    </row>
    <row r="7128" spans="2:10" x14ac:dyDescent="0.2">
      <c r="B7128" s="203">
        <v>2016</v>
      </c>
      <c r="C7128" s="204">
        <v>0</v>
      </c>
      <c r="D7128" s="205" t="s">
        <v>306</v>
      </c>
      <c r="E7128" s="205" t="s">
        <v>315</v>
      </c>
      <c r="F7128" s="203">
        <v>70</v>
      </c>
      <c r="G7128" s="205" t="s">
        <v>6461</v>
      </c>
      <c r="H7128" s="205" t="s">
        <v>349</v>
      </c>
      <c r="I7128" s="205" t="s">
        <v>349</v>
      </c>
      <c r="J7128" s="205" t="s">
        <v>349</v>
      </c>
    </row>
    <row r="7129" spans="2:10" x14ac:dyDescent="0.2">
      <c r="B7129" s="203">
        <v>2016</v>
      </c>
      <c r="C7129" s="204">
        <v>8643358.6899999995</v>
      </c>
      <c r="D7129" s="205" t="s">
        <v>306</v>
      </c>
      <c r="E7129" s="205" t="s">
        <v>315</v>
      </c>
      <c r="F7129" s="203">
        <v>90</v>
      </c>
      <c r="G7129" s="205" t="s">
        <v>6453</v>
      </c>
      <c r="H7129" s="205" t="s">
        <v>359</v>
      </c>
      <c r="I7129" s="205" t="s">
        <v>432</v>
      </c>
      <c r="J7129" s="205" t="s">
        <v>432</v>
      </c>
    </row>
    <row r="7130" spans="2:10" x14ac:dyDescent="0.2">
      <c r="B7130" s="203">
        <v>2016</v>
      </c>
      <c r="C7130" s="204">
        <v>0</v>
      </c>
      <c r="D7130" s="205" t="s">
        <v>306</v>
      </c>
      <c r="E7130" s="205" t="s">
        <v>315</v>
      </c>
      <c r="F7130" s="203">
        <v>90</v>
      </c>
      <c r="G7130" s="205" t="s">
        <v>6453</v>
      </c>
      <c r="H7130" s="205" t="s">
        <v>359</v>
      </c>
      <c r="I7130" s="205" t="s">
        <v>607</v>
      </c>
      <c r="J7130" s="205" t="s">
        <v>607</v>
      </c>
    </row>
    <row r="7131" spans="2:10" x14ac:dyDescent="0.2">
      <c r="B7131" s="203">
        <v>2016</v>
      </c>
      <c r="C7131" s="204">
        <v>0</v>
      </c>
      <c r="D7131" s="205" t="s">
        <v>306</v>
      </c>
      <c r="E7131" s="205" t="s">
        <v>315</v>
      </c>
      <c r="F7131" s="203">
        <v>90</v>
      </c>
      <c r="G7131" s="205" t="s">
        <v>6453</v>
      </c>
      <c r="H7131" s="205" t="s">
        <v>359</v>
      </c>
      <c r="I7131" s="205" t="s">
        <v>349</v>
      </c>
      <c r="J7131" s="205" t="s">
        <v>359</v>
      </c>
    </row>
    <row r="7132" spans="2:10" x14ac:dyDescent="0.2">
      <c r="B7132" s="203">
        <v>2016</v>
      </c>
      <c r="C7132" s="204">
        <v>0</v>
      </c>
      <c r="D7132" s="205" t="s">
        <v>306</v>
      </c>
      <c r="E7132" s="205" t="s">
        <v>315</v>
      </c>
      <c r="F7132" s="203">
        <v>90</v>
      </c>
      <c r="G7132" s="205" t="s">
        <v>6453</v>
      </c>
      <c r="H7132" s="205" t="s">
        <v>359</v>
      </c>
      <c r="I7132" s="205" t="s">
        <v>375</v>
      </c>
      <c r="J7132" s="205" t="s">
        <v>375</v>
      </c>
    </row>
    <row r="7133" spans="2:10" x14ac:dyDescent="0.2">
      <c r="B7133" s="203">
        <v>2016</v>
      </c>
      <c r="C7133" s="204">
        <v>5819302.0999999996</v>
      </c>
      <c r="D7133" s="205" t="s">
        <v>306</v>
      </c>
      <c r="E7133" s="205" t="s">
        <v>315</v>
      </c>
      <c r="F7133" s="203">
        <v>90</v>
      </c>
      <c r="G7133" s="205" t="s">
        <v>6453</v>
      </c>
      <c r="H7133" s="205" t="s">
        <v>104</v>
      </c>
      <c r="I7133" s="205" t="s">
        <v>104</v>
      </c>
      <c r="J7133" s="205" t="s">
        <v>104</v>
      </c>
    </row>
    <row r="7134" spans="2:10" x14ac:dyDescent="0.2">
      <c r="B7134" s="203">
        <v>2016</v>
      </c>
      <c r="C7134" s="204">
        <v>0</v>
      </c>
      <c r="D7134" s="205" t="s">
        <v>306</v>
      </c>
      <c r="E7134" s="205" t="s">
        <v>315</v>
      </c>
      <c r="F7134" s="203">
        <v>90</v>
      </c>
      <c r="G7134" s="205" t="s">
        <v>6453</v>
      </c>
      <c r="H7134" s="205" t="s">
        <v>104</v>
      </c>
      <c r="I7134" s="205" t="s">
        <v>349</v>
      </c>
      <c r="J7134" s="205" t="s">
        <v>104</v>
      </c>
    </row>
    <row r="7135" spans="2:10" x14ac:dyDescent="0.2">
      <c r="B7135" s="203">
        <v>2016</v>
      </c>
      <c r="C7135" s="204">
        <v>106876369.72</v>
      </c>
      <c r="D7135" s="205" t="s">
        <v>306</v>
      </c>
      <c r="E7135" s="205" t="s">
        <v>315</v>
      </c>
      <c r="F7135" s="203">
        <v>90</v>
      </c>
      <c r="G7135" s="205" t="s">
        <v>6453</v>
      </c>
      <c r="H7135" s="205" t="s">
        <v>110</v>
      </c>
      <c r="I7135" s="205" t="s">
        <v>518</v>
      </c>
      <c r="J7135" s="205" t="s">
        <v>518</v>
      </c>
    </row>
    <row r="7136" spans="2:10" x14ac:dyDescent="0.2">
      <c r="B7136" s="203">
        <v>2016</v>
      </c>
      <c r="C7136" s="204">
        <v>0</v>
      </c>
      <c r="D7136" s="205" t="s">
        <v>306</v>
      </c>
      <c r="E7136" s="205" t="s">
        <v>315</v>
      </c>
      <c r="F7136" s="203">
        <v>90</v>
      </c>
      <c r="G7136" s="205" t="s">
        <v>6453</v>
      </c>
      <c r="H7136" s="205" t="s">
        <v>110</v>
      </c>
      <c r="I7136" s="205" t="s">
        <v>519</v>
      </c>
      <c r="J7136" s="205" t="s">
        <v>519</v>
      </c>
    </row>
    <row r="7137" spans="2:10" x14ac:dyDescent="0.2">
      <c r="B7137" s="203">
        <v>2016</v>
      </c>
      <c r="C7137" s="204">
        <v>0</v>
      </c>
      <c r="D7137" s="205" t="s">
        <v>306</v>
      </c>
      <c r="E7137" s="205" t="s">
        <v>315</v>
      </c>
      <c r="F7137" s="203">
        <v>90</v>
      </c>
      <c r="G7137" s="205" t="s">
        <v>6453</v>
      </c>
      <c r="H7137" s="205" t="s">
        <v>110</v>
      </c>
      <c r="I7137" s="205" t="s">
        <v>349</v>
      </c>
      <c r="J7137" s="205" t="s">
        <v>110</v>
      </c>
    </row>
    <row r="7138" spans="2:10" x14ac:dyDescent="0.2">
      <c r="B7138" s="203">
        <v>2016</v>
      </c>
      <c r="C7138" s="204">
        <v>29104384.120000001</v>
      </c>
      <c r="D7138" s="205" t="s">
        <v>306</v>
      </c>
      <c r="E7138" s="205" t="s">
        <v>315</v>
      </c>
      <c r="F7138" s="203">
        <v>90</v>
      </c>
      <c r="G7138" s="205" t="s">
        <v>6453</v>
      </c>
      <c r="H7138" s="205" t="s">
        <v>317</v>
      </c>
      <c r="I7138" s="205" t="s">
        <v>318</v>
      </c>
      <c r="J7138" s="205" t="s">
        <v>318</v>
      </c>
    </row>
    <row r="7139" spans="2:10" x14ac:dyDescent="0.2">
      <c r="B7139" s="203">
        <v>2016</v>
      </c>
      <c r="C7139" s="204">
        <v>773577.07</v>
      </c>
      <c r="D7139" s="205" t="s">
        <v>306</v>
      </c>
      <c r="E7139" s="205" t="s">
        <v>315</v>
      </c>
      <c r="F7139" s="203">
        <v>90</v>
      </c>
      <c r="G7139" s="205" t="s">
        <v>6453</v>
      </c>
      <c r="H7139" s="205" t="s">
        <v>317</v>
      </c>
      <c r="I7139" s="205" t="s">
        <v>320</v>
      </c>
      <c r="J7139" s="205" t="s">
        <v>320</v>
      </c>
    </row>
    <row r="7140" spans="2:10" x14ac:dyDescent="0.2">
      <c r="B7140" s="203">
        <v>2016</v>
      </c>
      <c r="C7140" s="204">
        <v>312279.86</v>
      </c>
      <c r="D7140" s="205" t="s">
        <v>306</v>
      </c>
      <c r="E7140" s="205" t="s">
        <v>315</v>
      </c>
      <c r="F7140" s="203">
        <v>90</v>
      </c>
      <c r="G7140" s="205" t="s">
        <v>6453</v>
      </c>
      <c r="H7140" s="205" t="s">
        <v>317</v>
      </c>
      <c r="I7140" s="205" t="s">
        <v>321</v>
      </c>
      <c r="J7140" s="205" t="s">
        <v>321</v>
      </c>
    </row>
    <row r="7141" spans="2:10" x14ac:dyDescent="0.2">
      <c r="B7141" s="203">
        <v>2016</v>
      </c>
      <c r="C7141" s="204">
        <v>48100</v>
      </c>
      <c r="D7141" s="205" t="s">
        <v>306</v>
      </c>
      <c r="E7141" s="205" t="s">
        <v>315</v>
      </c>
      <c r="F7141" s="203">
        <v>90</v>
      </c>
      <c r="G7141" s="205" t="s">
        <v>6453</v>
      </c>
      <c r="H7141" s="205" t="s">
        <v>317</v>
      </c>
      <c r="I7141" s="205" t="s">
        <v>322</v>
      </c>
      <c r="J7141" s="205" t="s">
        <v>322</v>
      </c>
    </row>
    <row r="7142" spans="2:10" x14ac:dyDescent="0.2">
      <c r="B7142" s="203">
        <v>2016</v>
      </c>
      <c r="C7142" s="204">
        <v>25936444.620000001</v>
      </c>
      <c r="D7142" s="205" t="s">
        <v>306</v>
      </c>
      <c r="E7142" s="205" t="s">
        <v>315</v>
      </c>
      <c r="F7142" s="203">
        <v>90</v>
      </c>
      <c r="G7142" s="205" t="s">
        <v>6453</v>
      </c>
      <c r="H7142" s="205" t="s">
        <v>317</v>
      </c>
      <c r="I7142" s="205" t="s">
        <v>323</v>
      </c>
      <c r="J7142" s="205" t="s">
        <v>323</v>
      </c>
    </row>
    <row r="7143" spans="2:10" x14ac:dyDescent="0.2">
      <c r="B7143" s="203">
        <v>2016</v>
      </c>
      <c r="C7143" s="204">
        <v>85716829.019999996</v>
      </c>
      <c r="D7143" s="205" t="s">
        <v>306</v>
      </c>
      <c r="E7143" s="205" t="s">
        <v>315</v>
      </c>
      <c r="F7143" s="203">
        <v>90</v>
      </c>
      <c r="G7143" s="205" t="s">
        <v>6453</v>
      </c>
      <c r="H7143" s="205" t="s">
        <v>317</v>
      </c>
      <c r="I7143" s="205" t="s">
        <v>324</v>
      </c>
      <c r="J7143" s="205" t="s">
        <v>324</v>
      </c>
    </row>
    <row r="7144" spans="2:10" x14ac:dyDescent="0.2">
      <c r="B7144" s="203">
        <v>2016</v>
      </c>
      <c r="C7144" s="204">
        <v>3227692.89</v>
      </c>
      <c r="D7144" s="205" t="s">
        <v>306</v>
      </c>
      <c r="E7144" s="205" t="s">
        <v>315</v>
      </c>
      <c r="F7144" s="203">
        <v>90</v>
      </c>
      <c r="G7144" s="205" t="s">
        <v>6453</v>
      </c>
      <c r="H7144" s="205" t="s">
        <v>317</v>
      </c>
      <c r="I7144" s="205" t="s">
        <v>325</v>
      </c>
      <c r="J7144" s="205" t="s">
        <v>325</v>
      </c>
    </row>
    <row r="7145" spans="2:10" x14ac:dyDescent="0.2">
      <c r="B7145" s="203">
        <v>2016</v>
      </c>
      <c r="C7145" s="204">
        <v>7352336.96</v>
      </c>
      <c r="D7145" s="205" t="s">
        <v>306</v>
      </c>
      <c r="E7145" s="205" t="s">
        <v>315</v>
      </c>
      <c r="F7145" s="203">
        <v>90</v>
      </c>
      <c r="G7145" s="205" t="s">
        <v>6453</v>
      </c>
      <c r="H7145" s="205" t="s">
        <v>317</v>
      </c>
      <c r="I7145" s="205" t="s">
        <v>326</v>
      </c>
      <c r="J7145" s="205" t="s">
        <v>326</v>
      </c>
    </row>
    <row r="7146" spans="2:10" x14ac:dyDescent="0.2">
      <c r="B7146" s="203">
        <v>2016</v>
      </c>
      <c r="C7146" s="204">
        <v>13640486.23</v>
      </c>
      <c r="D7146" s="205" t="s">
        <v>306</v>
      </c>
      <c r="E7146" s="205" t="s">
        <v>315</v>
      </c>
      <c r="F7146" s="203">
        <v>90</v>
      </c>
      <c r="G7146" s="205" t="s">
        <v>6453</v>
      </c>
      <c r="H7146" s="205" t="s">
        <v>317</v>
      </c>
      <c r="I7146" s="205" t="s">
        <v>327</v>
      </c>
      <c r="J7146" s="205" t="s">
        <v>327</v>
      </c>
    </row>
    <row r="7147" spans="2:10" x14ac:dyDescent="0.2">
      <c r="B7147" s="203">
        <v>2016</v>
      </c>
      <c r="C7147" s="204">
        <v>10930.82</v>
      </c>
      <c r="D7147" s="205" t="s">
        <v>306</v>
      </c>
      <c r="E7147" s="205" t="s">
        <v>315</v>
      </c>
      <c r="F7147" s="203">
        <v>90</v>
      </c>
      <c r="G7147" s="205" t="s">
        <v>6453</v>
      </c>
      <c r="H7147" s="205" t="s">
        <v>317</v>
      </c>
      <c r="I7147" s="205" t="s">
        <v>512</v>
      </c>
      <c r="J7147" s="205" t="s">
        <v>512</v>
      </c>
    </row>
    <row r="7148" spans="2:10" x14ac:dyDescent="0.2">
      <c r="B7148" s="203">
        <v>2016</v>
      </c>
      <c r="C7148" s="204">
        <v>789424.4</v>
      </c>
      <c r="D7148" s="205" t="s">
        <v>306</v>
      </c>
      <c r="E7148" s="205" t="s">
        <v>315</v>
      </c>
      <c r="F7148" s="203">
        <v>90</v>
      </c>
      <c r="G7148" s="205" t="s">
        <v>6453</v>
      </c>
      <c r="H7148" s="205" t="s">
        <v>317</v>
      </c>
      <c r="I7148" s="205" t="s">
        <v>328</v>
      </c>
      <c r="J7148" s="205" t="s">
        <v>328</v>
      </c>
    </row>
    <row r="7149" spans="2:10" x14ac:dyDescent="0.2">
      <c r="B7149" s="203">
        <v>2016</v>
      </c>
      <c r="C7149" s="204">
        <v>1010427.69</v>
      </c>
      <c r="D7149" s="205" t="s">
        <v>306</v>
      </c>
      <c r="E7149" s="205" t="s">
        <v>315</v>
      </c>
      <c r="F7149" s="203">
        <v>90</v>
      </c>
      <c r="G7149" s="205" t="s">
        <v>6453</v>
      </c>
      <c r="H7149" s="205" t="s">
        <v>317</v>
      </c>
      <c r="I7149" s="205" t="s">
        <v>329</v>
      </c>
      <c r="J7149" s="205" t="s">
        <v>329</v>
      </c>
    </row>
    <row r="7150" spans="2:10" x14ac:dyDescent="0.2">
      <c r="B7150" s="203">
        <v>2016</v>
      </c>
      <c r="C7150" s="204">
        <v>708748.14</v>
      </c>
      <c r="D7150" s="205" t="s">
        <v>306</v>
      </c>
      <c r="E7150" s="205" t="s">
        <v>315</v>
      </c>
      <c r="F7150" s="203">
        <v>90</v>
      </c>
      <c r="G7150" s="205" t="s">
        <v>6453</v>
      </c>
      <c r="H7150" s="205" t="s">
        <v>317</v>
      </c>
      <c r="I7150" s="205" t="s">
        <v>330</v>
      </c>
      <c r="J7150" s="205" t="s">
        <v>330</v>
      </c>
    </row>
    <row r="7151" spans="2:10" x14ac:dyDescent="0.2">
      <c r="B7151" s="203">
        <v>2016</v>
      </c>
      <c r="C7151" s="204">
        <v>3998668.31</v>
      </c>
      <c r="D7151" s="205" t="s">
        <v>306</v>
      </c>
      <c r="E7151" s="205" t="s">
        <v>315</v>
      </c>
      <c r="F7151" s="203">
        <v>90</v>
      </c>
      <c r="G7151" s="205" t="s">
        <v>6453</v>
      </c>
      <c r="H7151" s="205" t="s">
        <v>317</v>
      </c>
      <c r="I7151" s="205" t="s">
        <v>331</v>
      </c>
      <c r="J7151" s="205" t="s">
        <v>331</v>
      </c>
    </row>
    <row r="7152" spans="2:10" x14ac:dyDescent="0.2">
      <c r="B7152" s="203">
        <v>2016</v>
      </c>
      <c r="C7152" s="204">
        <v>8663897.9900000002</v>
      </c>
      <c r="D7152" s="205" t="s">
        <v>306</v>
      </c>
      <c r="E7152" s="205" t="s">
        <v>315</v>
      </c>
      <c r="F7152" s="203">
        <v>90</v>
      </c>
      <c r="G7152" s="205" t="s">
        <v>6453</v>
      </c>
      <c r="H7152" s="205" t="s">
        <v>317</v>
      </c>
      <c r="I7152" s="205" t="s">
        <v>332</v>
      </c>
      <c r="J7152" s="205" t="s">
        <v>332</v>
      </c>
    </row>
    <row r="7153" spans="2:10" x14ac:dyDescent="0.2">
      <c r="B7153" s="203">
        <v>2016</v>
      </c>
      <c r="C7153" s="204">
        <v>152215.99</v>
      </c>
      <c r="D7153" s="205" t="s">
        <v>306</v>
      </c>
      <c r="E7153" s="205" t="s">
        <v>315</v>
      </c>
      <c r="F7153" s="203">
        <v>90</v>
      </c>
      <c r="G7153" s="205" t="s">
        <v>6453</v>
      </c>
      <c r="H7153" s="205" t="s">
        <v>317</v>
      </c>
      <c r="I7153" s="205" t="s">
        <v>362</v>
      </c>
      <c r="J7153" s="205" t="s">
        <v>362</v>
      </c>
    </row>
    <row r="7154" spans="2:10" x14ac:dyDescent="0.2">
      <c r="B7154" s="203">
        <v>2016</v>
      </c>
      <c r="C7154" s="204">
        <v>8449115.0999999996</v>
      </c>
      <c r="D7154" s="205" t="s">
        <v>306</v>
      </c>
      <c r="E7154" s="205" t="s">
        <v>315</v>
      </c>
      <c r="F7154" s="203">
        <v>90</v>
      </c>
      <c r="G7154" s="205" t="s">
        <v>6453</v>
      </c>
      <c r="H7154" s="205" t="s">
        <v>317</v>
      </c>
      <c r="I7154" s="205" t="s">
        <v>333</v>
      </c>
      <c r="J7154" s="205" t="s">
        <v>333</v>
      </c>
    </row>
    <row r="7155" spans="2:10" x14ac:dyDescent="0.2">
      <c r="B7155" s="203">
        <v>2016</v>
      </c>
      <c r="C7155" s="204">
        <v>28533869.93</v>
      </c>
      <c r="D7155" s="205" t="s">
        <v>306</v>
      </c>
      <c r="E7155" s="205" t="s">
        <v>315</v>
      </c>
      <c r="F7155" s="203">
        <v>90</v>
      </c>
      <c r="G7155" s="205" t="s">
        <v>6453</v>
      </c>
      <c r="H7155" s="205" t="s">
        <v>317</v>
      </c>
      <c r="I7155" s="205" t="s">
        <v>334</v>
      </c>
      <c r="J7155" s="205" t="s">
        <v>334</v>
      </c>
    </row>
    <row r="7156" spans="2:10" x14ac:dyDescent="0.2">
      <c r="B7156" s="203">
        <v>2016</v>
      </c>
      <c r="C7156" s="204">
        <v>121210.73</v>
      </c>
      <c r="D7156" s="205" t="s">
        <v>306</v>
      </c>
      <c r="E7156" s="205" t="s">
        <v>315</v>
      </c>
      <c r="F7156" s="203">
        <v>90</v>
      </c>
      <c r="G7156" s="205" t="s">
        <v>6453</v>
      </c>
      <c r="H7156" s="205" t="s">
        <v>317</v>
      </c>
      <c r="I7156" s="205" t="s">
        <v>336</v>
      </c>
      <c r="J7156" s="205" t="s">
        <v>336</v>
      </c>
    </row>
    <row r="7157" spans="2:10" x14ac:dyDescent="0.2">
      <c r="B7157" s="203">
        <v>2016</v>
      </c>
      <c r="C7157" s="204">
        <v>4562501.78</v>
      </c>
      <c r="D7157" s="205" t="s">
        <v>306</v>
      </c>
      <c r="E7157" s="205" t="s">
        <v>315</v>
      </c>
      <c r="F7157" s="203">
        <v>90</v>
      </c>
      <c r="G7157" s="205" t="s">
        <v>6453</v>
      </c>
      <c r="H7157" s="205" t="s">
        <v>317</v>
      </c>
      <c r="I7157" s="205" t="s">
        <v>349</v>
      </c>
      <c r="J7157" s="205" t="s">
        <v>317</v>
      </c>
    </row>
    <row r="7158" spans="2:10" x14ac:dyDescent="0.2">
      <c r="B7158" s="203">
        <v>2016</v>
      </c>
      <c r="C7158" s="204">
        <v>1064735.73</v>
      </c>
      <c r="D7158" s="205" t="s">
        <v>306</v>
      </c>
      <c r="E7158" s="205" t="s">
        <v>315</v>
      </c>
      <c r="F7158" s="203">
        <v>90</v>
      </c>
      <c r="G7158" s="205" t="s">
        <v>6453</v>
      </c>
      <c r="H7158" s="205" t="s">
        <v>317</v>
      </c>
      <c r="I7158" s="205" t="s">
        <v>337</v>
      </c>
      <c r="J7158" s="205" t="s">
        <v>337</v>
      </c>
    </row>
    <row r="7159" spans="2:10" x14ac:dyDescent="0.2">
      <c r="B7159" s="203">
        <v>2016</v>
      </c>
      <c r="C7159" s="204">
        <v>238163508.11000001</v>
      </c>
      <c r="D7159" s="205" t="s">
        <v>306</v>
      </c>
      <c r="E7159" s="205" t="s">
        <v>315</v>
      </c>
      <c r="F7159" s="203">
        <v>90</v>
      </c>
      <c r="G7159" s="205" t="s">
        <v>6453</v>
      </c>
      <c r="H7159" s="205" t="s">
        <v>317</v>
      </c>
      <c r="I7159" s="205" t="s">
        <v>338</v>
      </c>
      <c r="J7159" s="205" t="s">
        <v>338</v>
      </c>
    </row>
    <row r="7160" spans="2:10" x14ac:dyDescent="0.2">
      <c r="B7160" s="203">
        <v>2016</v>
      </c>
      <c r="C7160" s="204">
        <v>4729771.91</v>
      </c>
      <c r="D7160" s="205" t="s">
        <v>306</v>
      </c>
      <c r="E7160" s="205" t="s">
        <v>315</v>
      </c>
      <c r="F7160" s="203">
        <v>90</v>
      </c>
      <c r="G7160" s="205" t="s">
        <v>6453</v>
      </c>
      <c r="H7160" s="205" t="s">
        <v>115</v>
      </c>
      <c r="I7160" s="205" t="s">
        <v>118</v>
      </c>
      <c r="J7160" s="205" t="s">
        <v>118</v>
      </c>
    </row>
    <row r="7161" spans="2:10" x14ac:dyDescent="0.2">
      <c r="B7161" s="203">
        <v>2016</v>
      </c>
      <c r="C7161" s="204">
        <v>1.47</v>
      </c>
      <c r="D7161" s="205" t="s">
        <v>306</v>
      </c>
      <c r="E7161" s="205" t="s">
        <v>315</v>
      </c>
      <c r="F7161" s="203">
        <v>90</v>
      </c>
      <c r="G7161" s="205" t="s">
        <v>6453</v>
      </c>
      <c r="H7161" s="205" t="s">
        <v>115</v>
      </c>
      <c r="I7161" s="205" t="s">
        <v>394</v>
      </c>
      <c r="J7161" s="205" t="s">
        <v>394</v>
      </c>
    </row>
    <row r="7162" spans="2:10" x14ac:dyDescent="0.2">
      <c r="B7162" s="203">
        <v>2016</v>
      </c>
      <c r="C7162" s="204">
        <v>0</v>
      </c>
      <c r="D7162" s="205" t="s">
        <v>306</v>
      </c>
      <c r="E7162" s="205" t="s">
        <v>315</v>
      </c>
      <c r="F7162" s="203">
        <v>90</v>
      </c>
      <c r="G7162" s="205" t="s">
        <v>6453</v>
      </c>
      <c r="H7162" s="205" t="s">
        <v>115</v>
      </c>
      <c r="I7162" s="205" t="s">
        <v>349</v>
      </c>
      <c r="J7162" s="205" t="s">
        <v>115</v>
      </c>
    </row>
    <row r="7163" spans="2:10" x14ac:dyDescent="0.2">
      <c r="B7163" s="203">
        <v>2016</v>
      </c>
      <c r="C7163" s="204">
        <v>709507.98</v>
      </c>
      <c r="D7163" s="205" t="s">
        <v>306</v>
      </c>
      <c r="E7163" s="205" t="s">
        <v>315</v>
      </c>
      <c r="F7163" s="203">
        <v>90</v>
      </c>
      <c r="G7163" s="205" t="s">
        <v>6453</v>
      </c>
      <c r="H7163" s="205" t="s">
        <v>123</v>
      </c>
      <c r="I7163" s="205" t="s">
        <v>138</v>
      </c>
      <c r="J7163" s="205" t="s">
        <v>138</v>
      </c>
    </row>
    <row r="7164" spans="2:10" x14ac:dyDescent="0.2">
      <c r="B7164" s="203">
        <v>2016</v>
      </c>
      <c r="C7164" s="204">
        <v>223</v>
      </c>
      <c r="D7164" s="205" t="s">
        <v>306</v>
      </c>
      <c r="E7164" s="205" t="s">
        <v>315</v>
      </c>
      <c r="F7164" s="203">
        <v>90</v>
      </c>
      <c r="G7164" s="205" t="s">
        <v>6453</v>
      </c>
      <c r="H7164" s="205" t="s">
        <v>123</v>
      </c>
      <c r="I7164" s="205" t="s">
        <v>140</v>
      </c>
      <c r="J7164" s="205" t="s">
        <v>140</v>
      </c>
    </row>
    <row r="7165" spans="2:10" x14ac:dyDescent="0.2">
      <c r="B7165" s="203">
        <v>2016</v>
      </c>
      <c r="C7165" s="204">
        <v>58400</v>
      </c>
      <c r="D7165" s="205" t="s">
        <v>306</v>
      </c>
      <c r="E7165" s="205" t="s">
        <v>315</v>
      </c>
      <c r="F7165" s="203">
        <v>90</v>
      </c>
      <c r="G7165" s="205" t="s">
        <v>6453</v>
      </c>
      <c r="H7165" s="205" t="s">
        <v>123</v>
      </c>
      <c r="I7165" s="205" t="s">
        <v>148</v>
      </c>
      <c r="J7165" s="205" t="s">
        <v>148</v>
      </c>
    </row>
    <row r="7166" spans="2:10" x14ac:dyDescent="0.2">
      <c r="B7166" s="203">
        <v>2016</v>
      </c>
      <c r="C7166" s="204">
        <v>2029.2</v>
      </c>
      <c r="D7166" s="205" t="s">
        <v>306</v>
      </c>
      <c r="E7166" s="205" t="s">
        <v>315</v>
      </c>
      <c r="F7166" s="203">
        <v>90</v>
      </c>
      <c r="G7166" s="205" t="s">
        <v>6453</v>
      </c>
      <c r="H7166" s="205" t="s">
        <v>123</v>
      </c>
      <c r="I7166" s="205" t="s">
        <v>150</v>
      </c>
      <c r="J7166" s="205" t="s">
        <v>150</v>
      </c>
    </row>
    <row r="7167" spans="2:10" x14ac:dyDescent="0.2">
      <c r="B7167" s="203">
        <v>2016</v>
      </c>
      <c r="C7167" s="204">
        <v>0</v>
      </c>
      <c r="D7167" s="205" t="s">
        <v>306</v>
      </c>
      <c r="E7167" s="205" t="s">
        <v>315</v>
      </c>
      <c r="F7167" s="203">
        <v>90</v>
      </c>
      <c r="G7167" s="205" t="s">
        <v>6453</v>
      </c>
      <c r="H7167" s="205" t="s">
        <v>123</v>
      </c>
      <c r="I7167" s="205" t="s">
        <v>349</v>
      </c>
      <c r="J7167" s="205" t="s">
        <v>123</v>
      </c>
    </row>
    <row r="7168" spans="2:10" x14ac:dyDescent="0.2">
      <c r="B7168" s="203">
        <v>2016</v>
      </c>
      <c r="C7168" s="204">
        <v>69716554.560000002</v>
      </c>
      <c r="D7168" s="205" t="s">
        <v>306</v>
      </c>
      <c r="E7168" s="205" t="s">
        <v>315</v>
      </c>
      <c r="F7168" s="203">
        <v>90</v>
      </c>
      <c r="G7168" s="205" t="s">
        <v>6453</v>
      </c>
      <c r="H7168" s="205" t="s">
        <v>339</v>
      </c>
      <c r="I7168" s="205" t="s">
        <v>342</v>
      </c>
      <c r="J7168" s="205" t="s">
        <v>342</v>
      </c>
    </row>
    <row r="7169" spans="2:10" x14ac:dyDescent="0.2">
      <c r="B7169" s="203">
        <v>2016</v>
      </c>
      <c r="C7169" s="204">
        <v>8972487.5700000003</v>
      </c>
      <c r="D7169" s="205" t="s">
        <v>306</v>
      </c>
      <c r="E7169" s="205" t="s">
        <v>315</v>
      </c>
      <c r="F7169" s="203">
        <v>90</v>
      </c>
      <c r="G7169" s="205" t="s">
        <v>6453</v>
      </c>
      <c r="H7169" s="205" t="s">
        <v>339</v>
      </c>
      <c r="I7169" s="205" t="s">
        <v>343</v>
      </c>
      <c r="J7169" s="205" t="s">
        <v>343</v>
      </c>
    </row>
    <row r="7170" spans="2:10" x14ac:dyDescent="0.2">
      <c r="B7170" s="203">
        <v>2016</v>
      </c>
      <c r="C7170" s="204">
        <v>608753431.33000004</v>
      </c>
      <c r="D7170" s="205" t="s">
        <v>306</v>
      </c>
      <c r="E7170" s="205" t="s">
        <v>315</v>
      </c>
      <c r="F7170" s="203">
        <v>90</v>
      </c>
      <c r="G7170" s="205" t="s">
        <v>6453</v>
      </c>
      <c r="H7170" s="205" t="s">
        <v>339</v>
      </c>
      <c r="I7170" s="205" t="s">
        <v>344</v>
      </c>
      <c r="J7170" s="205" t="s">
        <v>344</v>
      </c>
    </row>
    <row r="7171" spans="2:10" x14ac:dyDescent="0.2">
      <c r="B7171" s="203">
        <v>2016</v>
      </c>
      <c r="C7171" s="204">
        <v>449814063.30000001</v>
      </c>
      <c r="D7171" s="205" t="s">
        <v>306</v>
      </c>
      <c r="E7171" s="205" t="s">
        <v>315</v>
      </c>
      <c r="F7171" s="203">
        <v>90</v>
      </c>
      <c r="G7171" s="205" t="s">
        <v>6453</v>
      </c>
      <c r="H7171" s="205" t="s">
        <v>339</v>
      </c>
      <c r="I7171" s="205" t="s">
        <v>345</v>
      </c>
      <c r="J7171" s="205" t="s">
        <v>345</v>
      </c>
    </row>
    <row r="7172" spans="2:10" x14ac:dyDescent="0.2">
      <c r="B7172" s="203">
        <v>2016</v>
      </c>
      <c r="C7172" s="204">
        <v>26482149.530000001</v>
      </c>
      <c r="D7172" s="205" t="s">
        <v>306</v>
      </c>
      <c r="E7172" s="205" t="s">
        <v>315</v>
      </c>
      <c r="F7172" s="203">
        <v>90</v>
      </c>
      <c r="G7172" s="205" t="s">
        <v>6453</v>
      </c>
      <c r="H7172" s="205" t="s">
        <v>339</v>
      </c>
      <c r="I7172" s="205" t="s">
        <v>513</v>
      </c>
      <c r="J7172" s="205" t="s">
        <v>513</v>
      </c>
    </row>
    <row r="7173" spans="2:10" x14ac:dyDescent="0.2">
      <c r="B7173" s="203">
        <v>2016</v>
      </c>
      <c r="C7173" s="204">
        <v>3119477.94</v>
      </c>
      <c r="D7173" s="205" t="s">
        <v>306</v>
      </c>
      <c r="E7173" s="205" t="s">
        <v>315</v>
      </c>
      <c r="F7173" s="203">
        <v>90</v>
      </c>
      <c r="G7173" s="205" t="s">
        <v>6453</v>
      </c>
      <c r="H7173" s="205" t="s">
        <v>339</v>
      </c>
      <c r="I7173" s="205" t="s">
        <v>403</v>
      </c>
      <c r="J7173" s="205" t="s">
        <v>403</v>
      </c>
    </row>
    <row r="7174" spans="2:10" x14ac:dyDescent="0.2">
      <c r="B7174" s="203">
        <v>2016</v>
      </c>
      <c r="C7174" s="204">
        <v>3096756.69</v>
      </c>
      <c r="D7174" s="205" t="s">
        <v>306</v>
      </c>
      <c r="E7174" s="205" t="s">
        <v>315</v>
      </c>
      <c r="F7174" s="203">
        <v>90</v>
      </c>
      <c r="G7174" s="205" t="s">
        <v>6453</v>
      </c>
      <c r="H7174" s="205" t="s">
        <v>339</v>
      </c>
      <c r="I7174" s="205" t="s">
        <v>348</v>
      </c>
      <c r="J7174" s="205" t="s">
        <v>348</v>
      </c>
    </row>
    <row r="7175" spans="2:10" x14ac:dyDescent="0.2">
      <c r="B7175" s="203">
        <v>2016</v>
      </c>
      <c r="C7175" s="204">
        <v>50796951.859999999</v>
      </c>
      <c r="D7175" s="205" t="s">
        <v>306</v>
      </c>
      <c r="E7175" s="205" t="s">
        <v>315</v>
      </c>
      <c r="F7175" s="203">
        <v>90</v>
      </c>
      <c r="G7175" s="205" t="s">
        <v>6453</v>
      </c>
      <c r="H7175" s="205" t="s">
        <v>339</v>
      </c>
      <c r="I7175" s="205" t="s">
        <v>404</v>
      </c>
      <c r="J7175" s="205" t="s">
        <v>404</v>
      </c>
    </row>
    <row r="7176" spans="2:10" x14ac:dyDescent="0.2">
      <c r="B7176" s="203">
        <v>2016</v>
      </c>
      <c r="C7176" s="204">
        <v>321931.94</v>
      </c>
      <c r="D7176" s="205" t="s">
        <v>306</v>
      </c>
      <c r="E7176" s="205" t="s">
        <v>315</v>
      </c>
      <c r="F7176" s="203">
        <v>90</v>
      </c>
      <c r="G7176" s="205" t="s">
        <v>6453</v>
      </c>
      <c r="H7176" s="205" t="s">
        <v>339</v>
      </c>
      <c r="I7176" s="205" t="s">
        <v>349</v>
      </c>
      <c r="J7176" s="205" t="s">
        <v>339</v>
      </c>
    </row>
    <row r="7177" spans="2:10" x14ac:dyDescent="0.2">
      <c r="B7177" s="203">
        <v>2016</v>
      </c>
      <c r="C7177" s="204">
        <v>47860276.310000002</v>
      </c>
      <c r="D7177" s="205" t="s">
        <v>306</v>
      </c>
      <c r="E7177" s="205" t="s">
        <v>315</v>
      </c>
      <c r="F7177" s="203">
        <v>90</v>
      </c>
      <c r="G7177" s="205" t="s">
        <v>6453</v>
      </c>
      <c r="H7177" s="205" t="s">
        <v>194</v>
      </c>
      <c r="I7177" s="205" t="s">
        <v>460</v>
      </c>
      <c r="J7177" s="205" t="s">
        <v>460</v>
      </c>
    </row>
    <row r="7178" spans="2:10" x14ac:dyDescent="0.2">
      <c r="B7178" s="203">
        <v>2016</v>
      </c>
      <c r="C7178" s="204">
        <v>0</v>
      </c>
      <c r="D7178" s="205" t="s">
        <v>306</v>
      </c>
      <c r="E7178" s="205" t="s">
        <v>315</v>
      </c>
      <c r="F7178" s="203">
        <v>90</v>
      </c>
      <c r="G7178" s="205" t="s">
        <v>6453</v>
      </c>
      <c r="H7178" s="205" t="s">
        <v>194</v>
      </c>
      <c r="I7178" s="205" t="s">
        <v>182</v>
      </c>
      <c r="J7178" s="205" t="s">
        <v>182</v>
      </c>
    </row>
    <row r="7179" spans="2:10" x14ac:dyDescent="0.2">
      <c r="B7179" s="203">
        <v>2016</v>
      </c>
      <c r="C7179" s="204">
        <v>3472524</v>
      </c>
      <c r="D7179" s="205" t="s">
        <v>306</v>
      </c>
      <c r="E7179" s="205" t="s">
        <v>315</v>
      </c>
      <c r="F7179" s="203">
        <v>90</v>
      </c>
      <c r="G7179" s="205" t="s">
        <v>6453</v>
      </c>
      <c r="H7179" s="205" t="s">
        <v>194</v>
      </c>
      <c r="I7179" s="205" t="s">
        <v>205</v>
      </c>
      <c r="J7179" s="205" t="s">
        <v>205</v>
      </c>
    </row>
    <row r="7180" spans="2:10" x14ac:dyDescent="0.2">
      <c r="B7180" s="203">
        <v>2016</v>
      </c>
      <c r="C7180" s="204">
        <v>93821.28</v>
      </c>
      <c r="D7180" s="205" t="s">
        <v>306</v>
      </c>
      <c r="E7180" s="205" t="s">
        <v>315</v>
      </c>
      <c r="F7180" s="203">
        <v>90</v>
      </c>
      <c r="G7180" s="205" t="s">
        <v>6453</v>
      </c>
      <c r="H7180" s="205" t="s">
        <v>194</v>
      </c>
      <c r="I7180" s="205" t="s">
        <v>191</v>
      </c>
      <c r="J7180" s="205" t="s">
        <v>191</v>
      </c>
    </row>
    <row r="7181" spans="2:10" x14ac:dyDescent="0.2">
      <c r="B7181" s="203">
        <v>2016</v>
      </c>
      <c r="C7181" s="204">
        <v>0</v>
      </c>
      <c r="D7181" s="205" t="s">
        <v>306</v>
      </c>
      <c r="E7181" s="205" t="s">
        <v>315</v>
      </c>
      <c r="F7181" s="203">
        <v>90</v>
      </c>
      <c r="G7181" s="205" t="s">
        <v>6453</v>
      </c>
      <c r="H7181" s="205" t="s">
        <v>194</v>
      </c>
      <c r="I7181" s="205" t="s">
        <v>349</v>
      </c>
      <c r="J7181" s="205" t="s">
        <v>194</v>
      </c>
    </row>
    <row r="7182" spans="2:10" x14ac:dyDescent="0.2">
      <c r="B7182" s="203">
        <v>2016</v>
      </c>
      <c r="C7182" s="204">
        <v>1639612.61</v>
      </c>
      <c r="D7182" s="205" t="s">
        <v>306</v>
      </c>
      <c r="E7182" s="205" t="s">
        <v>315</v>
      </c>
      <c r="F7182" s="203">
        <v>90</v>
      </c>
      <c r="G7182" s="205" t="s">
        <v>6453</v>
      </c>
      <c r="H7182" s="205" t="s">
        <v>194</v>
      </c>
      <c r="I7182" s="205" t="s">
        <v>528</v>
      </c>
      <c r="J7182" s="205" t="s">
        <v>528</v>
      </c>
    </row>
    <row r="7183" spans="2:10" x14ac:dyDescent="0.2">
      <c r="B7183" s="203">
        <v>2016</v>
      </c>
      <c r="C7183" s="204">
        <v>0</v>
      </c>
      <c r="D7183" s="205" t="s">
        <v>306</v>
      </c>
      <c r="E7183" s="205" t="s">
        <v>315</v>
      </c>
      <c r="F7183" s="203">
        <v>90</v>
      </c>
      <c r="G7183" s="205" t="s">
        <v>6453</v>
      </c>
      <c r="H7183" s="205" t="s">
        <v>194</v>
      </c>
      <c r="I7183" s="205" t="s">
        <v>6473</v>
      </c>
      <c r="J7183" s="205" t="s">
        <v>6473</v>
      </c>
    </row>
    <row r="7184" spans="2:10" x14ac:dyDescent="0.2">
      <c r="B7184" s="203">
        <v>2016</v>
      </c>
      <c r="C7184" s="204">
        <v>7718372.0300000003</v>
      </c>
      <c r="D7184" s="205" t="s">
        <v>306</v>
      </c>
      <c r="E7184" s="205" t="s">
        <v>315</v>
      </c>
      <c r="F7184" s="203">
        <v>90</v>
      </c>
      <c r="G7184" s="205" t="s">
        <v>6453</v>
      </c>
      <c r="H7184" s="205" t="s">
        <v>194</v>
      </c>
      <c r="I7184" s="205" t="s">
        <v>420</v>
      </c>
      <c r="J7184" s="205" t="s">
        <v>420</v>
      </c>
    </row>
    <row r="7185" spans="2:10" x14ac:dyDescent="0.2">
      <c r="B7185" s="203">
        <v>2016</v>
      </c>
      <c r="C7185" s="204">
        <v>58741.68</v>
      </c>
      <c r="D7185" s="205" t="s">
        <v>306</v>
      </c>
      <c r="E7185" s="205" t="s">
        <v>315</v>
      </c>
      <c r="F7185" s="203">
        <v>90</v>
      </c>
      <c r="G7185" s="205" t="s">
        <v>6453</v>
      </c>
      <c r="H7185" s="205" t="s">
        <v>194</v>
      </c>
      <c r="I7185" s="205" t="s">
        <v>514</v>
      </c>
      <c r="J7185" s="205" t="s">
        <v>514</v>
      </c>
    </row>
    <row r="7186" spans="2:10" x14ac:dyDescent="0.2">
      <c r="B7186" s="203">
        <v>2016</v>
      </c>
      <c r="C7186" s="204">
        <v>28725358.079999998</v>
      </c>
      <c r="D7186" s="205" t="s">
        <v>306</v>
      </c>
      <c r="E7186" s="205" t="s">
        <v>315</v>
      </c>
      <c r="F7186" s="203">
        <v>90</v>
      </c>
      <c r="G7186" s="205" t="s">
        <v>6453</v>
      </c>
      <c r="H7186" s="205" t="s">
        <v>194</v>
      </c>
      <c r="I7186" s="205" t="s">
        <v>438</v>
      </c>
      <c r="J7186" s="205" t="s">
        <v>438</v>
      </c>
    </row>
    <row r="7187" spans="2:10" x14ac:dyDescent="0.2">
      <c r="B7187" s="203">
        <v>2016</v>
      </c>
      <c r="C7187" s="204">
        <v>12000000</v>
      </c>
      <c r="D7187" s="205" t="s">
        <v>306</v>
      </c>
      <c r="E7187" s="205" t="s">
        <v>315</v>
      </c>
      <c r="F7187" s="203">
        <v>90</v>
      </c>
      <c r="G7187" s="205" t="s">
        <v>6453</v>
      </c>
      <c r="H7187" s="205" t="s">
        <v>194</v>
      </c>
      <c r="I7187" s="205" t="s">
        <v>485</v>
      </c>
      <c r="J7187" s="205" t="s">
        <v>485</v>
      </c>
    </row>
    <row r="7188" spans="2:10" x14ac:dyDescent="0.2">
      <c r="B7188" s="203">
        <v>2016</v>
      </c>
      <c r="C7188" s="204">
        <v>3912305.77</v>
      </c>
      <c r="D7188" s="205" t="s">
        <v>306</v>
      </c>
      <c r="E7188" s="205" t="s">
        <v>315</v>
      </c>
      <c r="F7188" s="203">
        <v>90</v>
      </c>
      <c r="G7188" s="205" t="s">
        <v>6453</v>
      </c>
      <c r="H7188" s="205" t="s">
        <v>194</v>
      </c>
      <c r="I7188" s="205" t="s">
        <v>488</v>
      </c>
      <c r="J7188" s="205" t="s">
        <v>488</v>
      </c>
    </row>
    <row r="7189" spans="2:10" x14ac:dyDescent="0.2">
      <c r="B7189" s="203">
        <v>2016</v>
      </c>
      <c r="C7189" s="204">
        <v>0</v>
      </c>
      <c r="D7189" s="205" t="s">
        <v>306</v>
      </c>
      <c r="E7189" s="205" t="s">
        <v>315</v>
      </c>
      <c r="F7189" s="203">
        <v>90</v>
      </c>
      <c r="G7189" s="205" t="s">
        <v>6453</v>
      </c>
      <c r="H7189" s="205" t="s">
        <v>349</v>
      </c>
      <c r="I7189" s="205" t="s">
        <v>349</v>
      </c>
      <c r="J7189" s="205" t="s">
        <v>349</v>
      </c>
    </row>
    <row r="7190" spans="2:10" x14ac:dyDescent="0.2">
      <c r="B7190" s="203">
        <v>2016</v>
      </c>
      <c r="C7190" s="204">
        <v>57072.15</v>
      </c>
      <c r="D7190" s="205" t="s">
        <v>306</v>
      </c>
      <c r="E7190" s="205" t="s">
        <v>315</v>
      </c>
      <c r="F7190" s="203">
        <v>90</v>
      </c>
      <c r="G7190" s="205" t="s">
        <v>6453</v>
      </c>
      <c r="H7190" s="205" t="s">
        <v>236</v>
      </c>
      <c r="I7190" s="205" t="s">
        <v>357</v>
      </c>
      <c r="J7190" s="205" t="s">
        <v>357</v>
      </c>
    </row>
    <row r="7191" spans="2:10" x14ac:dyDescent="0.2">
      <c r="B7191" s="203">
        <v>2016</v>
      </c>
      <c r="C7191" s="204">
        <v>4659358.07</v>
      </c>
      <c r="D7191" s="205" t="s">
        <v>306</v>
      </c>
      <c r="E7191" s="205" t="s">
        <v>315</v>
      </c>
      <c r="F7191" s="203">
        <v>90</v>
      </c>
      <c r="G7191" s="205" t="s">
        <v>6453</v>
      </c>
      <c r="H7191" s="205" t="s">
        <v>236</v>
      </c>
      <c r="I7191" s="205" t="s">
        <v>537</v>
      </c>
      <c r="J7191" s="205" t="s">
        <v>537</v>
      </c>
    </row>
    <row r="7192" spans="2:10" x14ac:dyDescent="0.2">
      <c r="B7192" s="203">
        <v>2016</v>
      </c>
      <c r="C7192" s="204">
        <v>0</v>
      </c>
      <c r="D7192" s="205" t="s">
        <v>306</v>
      </c>
      <c r="E7192" s="205" t="s">
        <v>315</v>
      </c>
      <c r="F7192" s="203">
        <v>90</v>
      </c>
      <c r="G7192" s="205" t="s">
        <v>6453</v>
      </c>
      <c r="H7192" s="205" t="s">
        <v>236</v>
      </c>
      <c r="I7192" s="205" t="s">
        <v>538</v>
      </c>
      <c r="J7192" s="205" t="s">
        <v>538</v>
      </c>
    </row>
    <row r="7193" spans="2:10" x14ac:dyDescent="0.2">
      <c r="B7193" s="203">
        <v>2016</v>
      </c>
      <c r="C7193" s="204">
        <v>0</v>
      </c>
      <c r="D7193" s="205" t="s">
        <v>306</v>
      </c>
      <c r="E7193" s="205" t="s">
        <v>315</v>
      </c>
      <c r="F7193" s="203">
        <v>91</v>
      </c>
      <c r="G7193" s="205" t="s">
        <v>6465</v>
      </c>
      <c r="H7193" s="205" t="s">
        <v>158</v>
      </c>
      <c r="I7193" s="205" t="s">
        <v>349</v>
      </c>
      <c r="J7193" s="205" t="s">
        <v>158</v>
      </c>
    </row>
    <row r="7194" spans="2:10" x14ac:dyDescent="0.2">
      <c r="B7194" s="203">
        <v>2016</v>
      </c>
      <c r="C7194" s="204">
        <v>0</v>
      </c>
      <c r="D7194" s="205" t="s">
        <v>306</v>
      </c>
      <c r="E7194" s="205" t="s">
        <v>315</v>
      </c>
      <c r="F7194" s="203">
        <v>91</v>
      </c>
      <c r="G7194" s="205" t="s">
        <v>6465</v>
      </c>
      <c r="H7194" s="205" t="s">
        <v>349</v>
      </c>
      <c r="I7194" s="205" t="s">
        <v>349</v>
      </c>
      <c r="J7194" s="205" t="s">
        <v>349</v>
      </c>
    </row>
    <row r="7195" spans="2:10" x14ac:dyDescent="0.2">
      <c r="B7195" s="203">
        <v>2016</v>
      </c>
      <c r="C7195" s="204">
        <v>0</v>
      </c>
      <c r="D7195" s="205" t="s">
        <v>306</v>
      </c>
      <c r="E7195" s="205" t="s">
        <v>315</v>
      </c>
      <c r="F7195" s="203">
        <v>99</v>
      </c>
      <c r="G7195" s="205" t="s">
        <v>439</v>
      </c>
      <c r="H7195" s="205" t="s">
        <v>349</v>
      </c>
      <c r="I7195" s="205" t="s">
        <v>349</v>
      </c>
      <c r="J7195" s="205" t="s">
        <v>349</v>
      </c>
    </row>
    <row r="7196" spans="2:10" x14ac:dyDescent="0.2">
      <c r="B7196" s="203">
        <v>2017</v>
      </c>
      <c r="C7196" s="204">
        <v>0</v>
      </c>
      <c r="D7196" s="205" t="s">
        <v>384</v>
      </c>
      <c r="E7196" s="205" t="s">
        <v>6448</v>
      </c>
      <c r="F7196" s="203">
        <v>99</v>
      </c>
      <c r="G7196" s="205" t="s">
        <v>439</v>
      </c>
      <c r="H7196" s="205" t="s">
        <v>349</v>
      </c>
      <c r="I7196" s="205" t="s">
        <v>349</v>
      </c>
      <c r="J7196" s="205" t="s">
        <v>349</v>
      </c>
    </row>
    <row r="7197" spans="2:10" x14ac:dyDescent="0.2">
      <c r="B7197" s="203">
        <v>2017</v>
      </c>
      <c r="C7197" s="204">
        <v>387017668.12</v>
      </c>
      <c r="D7197" s="205" t="s">
        <v>87</v>
      </c>
      <c r="E7197" s="205" t="s">
        <v>88</v>
      </c>
      <c r="F7197" s="203">
        <v>90</v>
      </c>
      <c r="G7197" s="205" t="s">
        <v>6453</v>
      </c>
      <c r="H7197" s="205" t="s">
        <v>89</v>
      </c>
      <c r="I7197" s="205" t="s">
        <v>90</v>
      </c>
      <c r="J7197" s="205" t="s">
        <v>90</v>
      </c>
    </row>
    <row r="7198" spans="2:10" x14ac:dyDescent="0.2">
      <c r="B7198" s="203">
        <v>2017</v>
      </c>
      <c r="C7198" s="204">
        <v>2279832222.9699998</v>
      </c>
      <c r="D7198" s="205" t="s">
        <v>87</v>
      </c>
      <c r="E7198" s="205" t="s">
        <v>88</v>
      </c>
      <c r="F7198" s="203">
        <v>90</v>
      </c>
      <c r="G7198" s="205" t="s">
        <v>6453</v>
      </c>
      <c r="H7198" s="205" t="s">
        <v>89</v>
      </c>
      <c r="I7198" s="205" t="s">
        <v>91</v>
      </c>
      <c r="J7198" s="205" t="s">
        <v>91</v>
      </c>
    </row>
    <row r="7199" spans="2:10" x14ac:dyDescent="0.2">
      <c r="B7199" s="203">
        <v>2017</v>
      </c>
      <c r="C7199" s="204">
        <v>13607612.9</v>
      </c>
      <c r="D7199" s="205" t="s">
        <v>87</v>
      </c>
      <c r="E7199" s="205" t="s">
        <v>88</v>
      </c>
      <c r="F7199" s="203">
        <v>90</v>
      </c>
      <c r="G7199" s="205" t="s">
        <v>6453</v>
      </c>
      <c r="H7199" s="205" t="s">
        <v>89</v>
      </c>
      <c r="I7199" s="205" t="s">
        <v>580</v>
      </c>
      <c r="J7199" s="205" t="s">
        <v>580</v>
      </c>
    </row>
    <row r="7200" spans="2:10" x14ac:dyDescent="0.2">
      <c r="B7200" s="203">
        <v>2017</v>
      </c>
      <c r="C7200" s="204">
        <v>12584476.77</v>
      </c>
      <c r="D7200" s="205" t="s">
        <v>87</v>
      </c>
      <c r="E7200" s="205" t="s">
        <v>88</v>
      </c>
      <c r="F7200" s="203">
        <v>90</v>
      </c>
      <c r="G7200" s="205" t="s">
        <v>6453</v>
      </c>
      <c r="H7200" s="205" t="s">
        <v>89</v>
      </c>
      <c r="I7200" s="205" t="s">
        <v>496</v>
      </c>
      <c r="J7200" s="205" t="s">
        <v>496</v>
      </c>
    </row>
    <row r="7201" spans="2:10" x14ac:dyDescent="0.2">
      <c r="B7201" s="203">
        <v>2017</v>
      </c>
      <c r="C7201" s="204">
        <v>0</v>
      </c>
      <c r="D7201" s="205" t="s">
        <v>87</v>
      </c>
      <c r="E7201" s="205" t="s">
        <v>88</v>
      </c>
      <c r="F7201" s="203">
        <v>90</v>
      </c>
      <c r="G7201" s="205" t="s">
        <v>6453</v>
      </c>
      <c r="H7201" s="205" t="s">
        <v>89</v>
      </c>
      <c r="I7201" s="205" t="s">
        <v>349</v>
      </c>
      <c r="J7201" s="205" t="s">
        <v>89</v>
      </c>
    </row>
    <row r="7202" spans="2:10" x14ac:dyDescent="0.2">
      <c r="B7202" s="203">
        <v>2017</v>
      </c>
      <c r="C7202" s="204">
        <v>85924315.400000006</v>
      </c>
      <c r="D7202" s="205" t="s">
        <v>87</v>
      </c>
      <c r="E7202" s="205" t="s">
        <v>88</v>
      </c>
      <c r="F7202" s="203">
        <v>90</v>
      </c>
      <c r="G7202" s="205" t="s">
        <v>6453</v>
      </c>
      <c r="H7202" s="205" t="s">
        <v>92</v>
      </c>
      <c r="I7202" s="205" t="s">
        <v>94</v>
      </c>
      <c r="J7202" s="205" t="s">
        <v>94</v>
      </c>
    </row>
    <row r="7203" spans="2:10" x14ac:dyDescent="0.2">
      <c r="B7203" s="203">
        <v>2017</v>
      </c>
      <c r="C7203" s="204">
        <v>0</v>
      </c>
      <c r="D7203" s="205" t="s">
        <v>87</v>
      </c>
      <c r="E7203" s="205" t="s">
        <v>88</v>
      </c>
      <c r="F7203" s="203">
        <v>90</v>
      </c>
      <c r="G7203" s="205" t="s">
        <v>6453</v>
      </c>
      <c r="H7203" s="205" t="s">
        <v>92</v>
      </c>
      <c r="I7203" s="205" t="s">
        <v>349</v>
      </c>
      <c r="J7203" s="205" t="s">
        <v>92</v>
      </c>
    </row>
    <row r="7204" spans="2:10" x14ac:dyDescent="0.2">
      <c r="B7204" s="203">
        <v>2017</v>
      </c>
      <c r="C7204" s="204">
        <v>0</v>
      </c>
      <c r="D7204" s="205" t="s">
        <v>87</v>
      </c>
      <c r="E7204" s="205" t="s">
        <v>88</v>
      </c>
      <c r="F7204" s="203">
        <v>90</v>
      </c>
      <c r="G7204" s="205" t="s">
        <v>6453</v>
      </c>
      <c r="H7204" s="205" t="s">
        <v>349</v>
      </c>
      <c r="I7204" s="205" t="s">
        <v>349</v>
      </c>
      <c r="J7204" s="205" t="s">
        <v>349</v>
      </c>
    </row>
    <row r="7205" spans="2:10" x14ac:dyDescent="0.2">
      <c r="B7205" s="203">
        <v>2017</v>
      </c>
      <c r="C7205" s="204">
        <v>36806809.200000003</v>
      </c>
      <c r="D7205" s="205" t="s">
        <v>87</v>
      </c>
      <c r="E7205" s="205" t="s">
        <v>88</v>
      </c>
      <c r="F7205" s="203">
        <v>91</v>
      </c>
      <c r="G7205" s="205" t="s">
        <v>6465</v>
      </c>
      <c r="H7205" s="205" t="s">
        <v>89</v>
      </c>
      <c r="I7205" s="205" t="s">
        <v>579</v>
      </c>
      <c r="J7205" s="205" t="s">
        <v>579</v>
      </c>
    </row>
    <row r="7206" spans="2:10" x14ac:dyDescent="0.2">
      <c r="B7206" s="203">
        <v>2017</v>
      </c>
      <c r="C7206" s="204">
        <v>0</v>
      </c>
      <c r="D7206" s="205" t="s">
        <v>87</v>
      </c>
      <c r="E7206" s="205" t="s">
        <v>88</v>
      </c>
      <c r="F7206" s="203">
        <v>91</v>
      </c>
      <c r="G7206" s="205" t="s">
        <v>6465</v>
      </c>
      <c r="H7206" s="205" t="s">
        <v>89</v>
      </c>
      <c r="I7206" s="205" t="s">
        <v>349</v>
      </c>
      <c r="J7206" s="205" t="s">
        <v>89</v>
      </c>
    </row>
    <row r="7207" spans="2:10" x14ac:dyDescent="0.2">
      <c r="B7207" s="203">
        <v>2017</v>
      </c>
      <c r="C7207" s="204">
        <v>0</v>
      </c>
      <c r="D7207" s="205" t="s">
        <v>87</v>
      </c>
      <c r="E7207" s="205" t="s">
        <v>88</v>
      </c>
      <c r="F7207" s="203">
        <v>91</v>
      </c>
      <c r="G7207" s="205" t="s">
        <v>6465</v>
      </c>
      <c r="H7207" s="205" t="s">
        <v>349</v>
      </c>
      <c r="I7207" s="205" t="s">
        <v>349</v>
      </c>
      <c r="J7207" s="205" t="s">
        <v>349</v>
      </c>
    </row>
    <row r="7208" spans="2:10" x14ac:dyDescent="0.2">
      <c r="B7208" s="203">
        <v>2017</v>
      </c>
      <c r="C7208" s="204">
        <v>0</v>
      </c>
      <c r="D7208" s="205" t="s">
        <v>87</v>
      </c>
      <c r="E7208" s="205" t="s">
        <v>95</v>
      </c>
      <c r="F7208" s="203">
        <v>20</v>
      </c>
      <c r="G7208" s="205" t="s">
        <v>6449</v>
      </c>
      <c r="H7208" s="205" t="s">
        <v>316</v>
      </c>
      <c r="I7208" s="205" t="s">
        <v>349</v>
      </c>
      <c r="J7208" s="205" t="s">
        <v>316</v>
      </c>
    </row>
    <row r="7209" spans="2:10" x14ac:dyDescent="0.2">
      <c r="B7209" s="203">
        <v>2017</v>
      </c>
      <c r="C7209" s="204">
        <v>9726326.8800000008</v>
      </c>
      <c r="D7209" s="205" t="s">
        <v>87</v>
      </c>
      <c r="E7209" s="205" t="s">
        <v>95</v>
      </c>
      <c r="F7209" s="203">
        <v>20</v>
      </c>
      <c r="G7209" s="205" t="s">
        <v>6449</v>
      </c>
      <c r="H7209" s="205" t="s">
        <v>108</v>
      </c>
      <c r="I7209" s="205" t="s">
        <v>108</v>
      </c>
      <c r="J7209" s="205" t="s">
        <v>108</v>
      </c>
    </row>
    <row r="7210" spans="2:10" x14ac:dyDescent="0.2">
      <c r="B7210" s="203">
        <v>2017</v>
      </c>
      <c r="C7210" s="204">
        <v>0</v>
      </c>
      <c r="D7210" s="205" t="s">
        <v>87</v>
      </c>
      <c r="E7210" s="205" t="s">
        <v>95</v>
      </c>
      <c r="F7210" s="203">
        <v>20</v>
      </c>
      <c r="G7210" s="205" t="s">
        <v>6449</v>
      </c>
      <c r="H7210" s="205" t="s">
        <v>108</v>
      </c>
      <c r="I7210" s="205" t="s">
        <v>349</v>
      </c>
      <c r="J7210" s="205" t="s">
        <v>108</v>
      </c>
    </row>
    <row r="7211" spans="2:10" x14ac:dyDescent="0.2">
      <c r="B7211" s="203">
        <v>2017</v>
      </c>
      <c r="C7211" s="204">
        <v>56973739.649999999</v>
      </c>
      <c r="D7211" s="205" t="s">
        <v>87</v>
      </c>
      <c r="E7211" s="205" t="s">
        <v>95</v>
      </c>
      <c r="F7211" s="203">
        <v>20</v>
      </c>
      <c r="G7211" s="205" t="s">
        <v>6449</v>
      </c>
      <c r="H7211" s="205" t="s">
        <v>115</v>
      </c>
      <c r="I7211" s="205" t="s">
        <v>394</v>
      </c>
      <c r="J7211" s="205" t="s">
        <v>394</v>
      </c>
    </row>
    <row r="7212" spans="2:10" x14ac:dyDescent="0.2">
      <c r="B7212" s="203">
        <v>2017</v>
      </c>
      <c r="C7212" s="204">
        <v>0</v>
      </c>
      <c r="D7212" s="205" t="s">
        <v>87</v>
      </c>
      <c r="E7212" s="205" t="s">
        <v>95</v>
      </c>
      <c r="F7212" s="203">
        <v>20</v>
      </c>
      <c r="G7212" s="205" t="s">
        <v>6449</v>
      </c>
      <c r="H7212" s="205" t="s">
        <v>115</v>
      </c>
      <c r="I7212" s="205" t="s">
        <v>349</v>
      </c>
      <c r="J7212" s="205" t="s">
        <v>115</v>
      </c>
    </row>
    <row r="7213" spans="2:10" x14ac:dyDescent="0.2">
      <c r="B7213" s="203">
        <v>2017</v>
      </c>
      <c r="C7213" s="204">
        <v>0</v>
      </c>
      <c r="D7213" s="205" t="s">
        <v>87</v>
      </c>
      <c r="E7213" s="205" t="s">
        <v>95</v>
      </c>
      <c r="F7213" s="203">
        <v>20</v>
      </c>
      <c r="G7213" s="205" t="s">
        <v>6449</v>
      </c>
      <c r="H7213" s="205" t="s">
        <v>349</v>
      </c>
      <c r="I7213" s="205" t="s">
        <v>349</v>
      </c>
      <c r="J7213" s="205" t="s">
        <v>349</v>
      </c>
    </row>
    <row r="7214" spans="2:10" x14ac:dyDescent="0.2">
      <c r="B7214" s="203">
        <v>2017</v>
      </c>
      <c r="C7214" s="204">
        <v>75099390.379999995</v>
      </c>
      <c r="D7214" s="205" t="s">
        <v>87</v>
      </c>
      <c r="E7214" s="205" t="s">
        <v>95</v>
      </c>
      <c r="F7214" s="203">
        <v>40</v>
      </c>
      <c r="G7214" s="205" t="s">
        <v>6450</v>
      </c>
      <c r="H7214" s="205" t="s">
        <v>108</v>
      </c>
      <c r="I7214" s="205" t="s">
        <v>108</v>
      </c>
      <c r="J7214" s="205" t="s">
        <v>108</v>
      </c>
    </row>
    <row r="7215" spans="2:10" x14ac:dyDescent="0.2">
      <c r="B7215" s="203">
        <v>2017</v>
      </c>
      <c r="C7215" s="204">
        <v>0</v>
      </c>
      <c r="D7215" s="205" t="s">
        <v>87</v>
      </c>
      <c r="E7215" s="205" t="s">
        <v>95</v>
      </c>
      <c r="F7215" s="203">
        <v>40</v>
      </c>
      <c r="G7215" s="205" t="s">
        <v>6450</v>
      </c>
      <c r="H7215" s="205" t="s">
        <v>108</v>
      </c>
      <c r="I7215" s="205" t="s">
        <v>349</v>
      </c>
      <c r="J7215" s="205" t="s">
        <v>108</v>
      </c>
    </row>
    <row r="7216" spans="2:10" x14ac:dyDescent="0.2">
      <c r="B7216" s="203">
        <v>2017</v>
      </c>
      <c r="C7216" s="204">
        <v>10872545.810000001</v>
      </c>
      <c r="D7216" s="205" t="s">
        <v>87</v>
      </c>
      <c r="E7216" s="205" t="s">
        <v>95</v>
      </c>
      <c r="F7216" s="203">
        <v>40</v>
      </c>
      <c r="G7216" s="205" t="s">
        <v>6450</v>
      </c>
      <c r="H7216" s="205" t="s">
        <v>108</v>
      </c>
      <c r="I7216" s="205" t="s">
        <v>595</v>
      </c>
      <c r="J7216" s="205" t="s">
        <v>595</v>
      </c>
    </row>
    <row r="7217" spans="2:10" x14ac:dyDescent="0.2">
      <c r="B7217" s="203">
        <v>2017</v>
      </c>
      <c r="C7217" s="204">
        <v>46773205.490000002</v>
      </c>
      <c r="D7217" s="205" t="s">
        <v>87</v>
      </c>
      <c r="E7217" s="205" t="s">
        <v>95</v>
      </c>
      <c r="F7217" s="203">
        <v>40</v>
      </c>
      <c r="G7217" s="205" t="s">
        <v>6450</v>
      </c>
      <c r="H7217" s="205" t="s">
        <v>113</v>
      </c>
      <c r="I7217" s="205" t="s">
        <v>408</v>
      </c>
      <c r="J7217" s="205" t="s">
        <v>408</v>
      </c>
    </row>
    <row r="7218" spans="2:10" x14ac:dyDescent="0.2">
      <c r="B7218" s="203">
        <v>2017</v>
      </c>
      <c r="C7218" s="204">
        <v>11526241622.26</v>
      </c>
      <c r="D7218" s="205" t="s">
        <v>87</v>
      </c>
      <c r="E7218" s="205" t="s">
        <v>95</v>
      </c>
      <c r="F7218" s="203">
        <v>40</v>
      </c>
      <c r="G7218" s="205" t="s">
        <v>6450</v>
      </c>
      <c r="H7218" s="205" t="s">
        <v>113</v>
      </c>
      <c r="I7218" s="205" t="s">
        <v>409</v>
      </c>
      <c r="J7218" s="205" t="s">
        <v>409</v>
      </c>
    </row>
    <row r="7219" spans="2:10" x14ac:dyDescent="0.2">
      <c r="B7219" s="203">
        <v>2017</v>
      </c>
      <c r="C7219" s="204">
        <v>143098370.38</v>
      </c>
      <c r="D7219" s="205" t="s">
        <v>87</v>
      </c>
      <c r="E7219" s="205" t="s">
        <v>95</v>
      </c>
      <c r="F7219" s="203">
        <v>40</v>
      </c>
      <c r="G7219" s="205" t="s">
        <v>6450</v>
      </c>
      <c r="H7219" s="205" t="s">
        <v>113</v>
      </c>
      <c r="I7219" s="205" t="s">
        <v>410</v>
      </c>
      <c r="J7219" s="205" t="s">
        <v>410</v>
      </c>
    </row>
    <row r="7220" spans="2:10" x14ac:dyDescent="0.2">
      <c r="B7220" s="203">
        <v>2017</v>
      </c>
      <c r="C7220" s="204">
        <v>2514471578.29</v>
      </c>
      <c r="D7220" s="205" t="s">
        <v>87</v>
      </c>
      <c r="E7220" s="205" t="s">
        <v>95</v>
      </c>
      <c r="F7220" s="203">
        <v>40</v>
      </c>
      <c r="G7220" s="205" t="s">
        <v>6450</v>
      </c>
      <c r="H7220" s="205" t="s">
        <v>113</v>
      </c>
      <c r="I7220" s="205" t="s">
        <v>411</v>
      </c>
      <c r="J7220" s="205" t="s">
        <v>411</v>
      </c>
    </row>
    <row r="7221" spans="2:10" x14ac:dyDescent="0.2">
      <c r="B7221" s="203">
        <v>2017</v>
      </c>
      <c r="C7221" s="204">
        <v>0</v>
      </c>
      <c r="D7221" s="205" t="s">
        <v>87</v>
      </c>
      <c r="E7221" s="205" t="s">
        <v>95</v>
      </c>
      <c r="F7221" s="203">
        <v>40</v>
      </c>
      <c r="G7221" s="205" t="s">
        <v>6450</v>
      </c>
      <c r="H7221" s="205" t="s">
        <v>113</v>
      </c>
      <c r="I7221" s="205" t="s">
        <v>349</v>
      </c>
      <c r="J7221" s="205" t="s">
        <v>113</v>
      </c>
    </row>
    <row r="7222" spans="2:10" x14ac:dyDescent="0.2">
      <c r="B7222" s="203">
        <v>2017</v>
      </c>
      <c r="C7222" s="204">
        <v>87387.12</v>
      </c>
      <c r="D7222" s="205" t="s">
        <v>87</v>
      </c>
      <c r="E7222" s="205" t="s">
        <v>95</v>
      </c>
      <c r="F7222" s="203">
        <v>40</v>
      </c>
      <c r="G7222" s="205" t="s">
        <v>6450</v>
      </c>
      <c r="H7222" s="205" t="s">
        <v>115</v>
      </c>
      <c r="I7222" s="205" t="s">
        <v>394</v>
      </c>
      <c r="J7222" s="205" t="s">
        <v>394</v>
      </c>
    </row>
    <row r="7223" spans="2:10" x14ac:dyDescent="0.2">
      <c r="B7223" s="203">
        <v>2017</v>
      </c>
      <c r="C7223" s="204">
        <v>0</v>
      </c>
      <c r="D7223" s="205" t="s">
        <v>87</v>
      </c>
      <c r="E7223" s="205" t="s">
        <v>95</v>
      </c>
      <c r="F7223" s="203">
        <v>40</v>
      </c>
      <c r="G7223" s="205" t="s">
        <v>6450</v>
      </c>
      <c r="H7223" s="205" t="s">
        <v>115</v>
      </c>
      <c r="I7223" s="205" t="s">
        <v>349</v>
      </c>
      <c r="J7223" s="205" t="s">
        <v>115</v>
      </c>
    </row>
    <row r="7224" spans="2:10" x14ac:dyDescent="0.2">
      <c r="B7224" s="203">
        <v>2017</v>
      </c>
      <c r="C7224" s="204">
        <v>0</v>
      </c>
      <c r="D7224" s="205" t="s">
        <v>87</v>
      </c>
      <c r="E7224" s="205" t="s">
        <v>95</v>
      </c>
      <c r="F7224" s="203">
        <v>40</v>
      </c>
      <c r="G7224" s="205" t="s">
        <v>6450</v>
      </c>
      <c r="H7224" s="205" t="s">
        <v>349</v>
      </c>
      <c r="I7224" s="205" t="s">
        <v>349</v>
      </c>
      <c r="J7224" s="205" t="s">
        <v>349</v>
      </c>
    </row>
    <row r="7225" spans="2:10" x14ac:dyDescent="0.2">
      <c r="B7225" s="203">
        <v>2017</v>
      </c>
      <c r="C7225" s="204">
        <v>2179414487.8099999</v>
      </c>
      <c r="D7225" s="205" t="s">
        <v>87</v>
      </c>
      <c r="E7225" s="205" t="s">
        <v>95</v>
      </c>
      <c r="F7225" s="203">
        <v>41</v>
      </c>
      <c r="G7225" s="205" t="s">
        <v>6467</v>
      </c>
      <c r="H7225" s="205" t="s">
        <v>108</v>
      </c>
      <c r="I7225" s="205" t="s">
        <v>108</v>
      </c>
      <c r="J7225" s="205" t="s">
        <v>108</v>
      </c>
    </row>
    <row r="7226" spans="2:10" x14ac:dyDescent="0.2">
      <c r="B7226" s="203">
        <v>2017</v>
      </c>
      <c r="C7226" s="204">
        <v>2386078.0699999998</v>
      </c>
      <c r="D7226" s="205" t="s">
        <v>87</v>
      </c>
      <c r="E7226" s="205" t="s">
        <v>95</v>
      </c>
      <c r="F7226" s="203">
        <v>41</v>
      </c>
      <c r="G7226" s="205" t="s">
        <v>6467</v>
      </c>
      <c r="H7226" s="205" t="s">
        <v>110</v>
      </c>
      <c r="I7226" s="205" t="s">
        <v>518</v>
      </c>
      <c r="J7226" s="205" t="s">
        <v>518</v>
      </c>
    </row>
    <row r="7227" spans="2:10" x14ac:dyDescent="0.2">
      <c r="B7227" s="203">
        <v>2017</v>
      </c>
      <c r="C7227" s="204">
        <v>0</v>
      </c>
      <c r="D7227" s="205" t="s">
        <v>87</v>
      </c>
      <c r="E7227" s="205" t="s">
        <v>95</v>
      </c>
      <c r="F7227" s="203">
        <v>41</v>
      </c>
      <c r="G7227" s="205" t="s">
        <v>6468</v>
      </c>
      <c r="H7227" s="205" t="s">
        <v>108</v>
      </c>
      <c r="I7227" s="205" t="s">
        <v>349</v>
      </c>
      <c r="J7227" s="205" t="s">
        <v>108</v>
      </c>
    </row>
    <row r="7228" spans="2:10" x14ac:dyDescent="0.2">
      <c r="B7228" s="203">
        <v>2017</v>
      </c>
      <c r="C7228" s="204">
        <v>0</v>
      </c>
      <c r="D7228" s="205" t="s">
        <v>87</v>
      </c>
      <c r="E7228" s="205" t="s">
        <v>95</v>
      </c>
      <c r="F7228" s="203">
        <v>41</v>
      </c>
      <c r="G7228" s="205" t="s">
        <v>6468</v>
      </c>
      <c r="H7228" s="205" t="s">
        <v>110</v>
      </c>
      <c r="I7228" s="205" t="s">
        <v>349</v>
      </c>
      <c r="J7228" s="205" t="s">
        <v>110</v>
      </c>
    </row>
    <row r="7229" spans="2:10" x14ac:dyDescent="0.2">
      <c r="B7229" s="203">
        <v>2017</v>
      </c>
      <c r="C7229" s="204">
        <v>0</v>
      </c>
      <c r="D7229" s="205" t="s">
        <v>87</v>
      </c>
      <c r="E7229" s="205" t="s">
        <v>95</v>
      </c>
      <c r="F7229" s="203">
        <v>41</v>
      </c>
      <c r="G7229" s="205" t="s">
        <v>6468</v>
      </c>
      <c r="H7229" s="205" t="s">
        <v>349</v>
      </c>
      <c r="I7229" s="205" t="s">
        <v>349</v>
      </c>
      <c r="J7229" s="205" t="s">
        <v>349</v>
      </c>
    </row>
    <row r="7230" spans="2:10" x14ac:dyDescent="0.2">
      <c r="B7230" s="203">
        <v>2017</v>
      </c>
      <c r="C7230" s="204">
        <v>559042.32000000007</v>
      </c>
      <c r="D7230" s="205" t="s">
        <v>87</v>
      </c>
      <c r="E7230" s="205" t="s">
        <v>95</v>
      </c>
      <c r="F7230" s="203">
        <v>50</v>
      </c>
      <c r="G7230" s="205" t="s">
        <v>6451</v>
      </c>
      <c r="H7230" s="205" t="s">
        <v>316</v>
      </c>
      <c r="I7230" s="205" t="s">
        <v>316</v>
      </c>
      <c r="J7230" s="205" t="s">
        <v>316</v>
      </c>
    </row>
    <row r="7231" spans="2:10" x14ac:dyDescent="0.2">
      <c r="B7231" s="203">
        <v>2017</v>
      </c>
      <c r="C7231" s="204">
        <v>0</v>
      </c>
      <c r="D7231" s="205" t="s">
        <v>87</v>
      </c>
      <c r="E7231" s="205" t="s">
        <v>95</v>
      </c>
      <c r="F7231" s="203">
        <v>50</v>
      </c>
      <c r="G7231" s="205" t="s">
        <v>6451</v>
      </c>
      <c r="H7231" s="205" t="s">
        <v>316</v>
      </c>
      <c r="I7231" s="205" t="s">
        <v>349</v>
      </c>
      <c r="J7231" s="205" t="s">
        <v>316</v>
      </c>
    </row>
    <row r="7232" spans="2:10" x14ac:dyDescent="0.2">
      <c r="B7232" s="203">
        <v>2017</v>
      </c>
      <c r="C7232" s="204">
        <v>53968204.939999998</v>
      </c>
      <c r="D7232" s="205" t="s">
        <v>87</v>
      </c>
      <c r="E7232" s="205" t="s">
        <v>95</v>
      </c>
      <c r="F7232" s="203">
        <v>50</v>
      </c>
      <c r="G7232" s="205" t="s">
        <v>6451</v>
      </c>
      <c r="H7232" s="205" t="s">
        <v>108</v>
      </c>
      <c r="I7232" s="205" t="s">
        <v>108</v>
      </c>
      <c r="J7232" s="205" t="s">
        <v>108</v>
      </c>
    </row>
    <row r="7233" spans="2:10" x14ac:dyDescent="0.2">
      <c r="B7233" s="203">
        <v>2017</v>
      </c>
      <c r="C7233" s="204">
        <v>0</v>
      </c>
      <c r="D7233" s="205" t="s">
        <v>87</v>
      </c>
      <c r="E7233" s="205" t="s">
        <v>95</v>
      </c>
      <c r="F7233" s="203">
        <v>50</v>
      </c>
      <c r="G7233" s="205" t="s">
        <v>6451</v>
      </c>
      <c r="H7233" s="205" t="s">
        <v>108</v>
      </c>
      <c r="I7233" s="205" t="s">
        <v>349</v>
      </c>
      <c r="J7233" s="205" t="s">
        <v>108</v>
      </c>
    </row>
    <row r="7234" spans="2:10" x14ac:dyDescent="0.2">
      <c r="B7234" s="203">
        <v>2017</v>
      </c>
      <c r="C7234" s="204">
        <v>404250</v>
      </c>
      <c r="D7234" s="205" t="s">
        <v>87</v>
      </c>
      <c r="E7234" s="205" t="s">
        <v>95</v>
      </c>
      <c r="F7234" s="203">
        <v>50</v>
      </c>
      <c r="G7234" s="205" t="s">
        <v>6451</v>
      </c>
      <c r="H7234" s="205" t="s">
        <v>194</v>
      </c>
      <c r="I7234" s="205" t="s">
        <v>460</v>
      </c>
      <c r="J7234" s="205" t="s">
        <v>460</v>
      </c>
    </row>
    <row r="7235" spans="2:10" x14ac:dyDescent="0.2">
      <c r="B7235" s="203">
        <v>2017</v>
      </c>
      <c r="C7235" s="204">
        <v>0</v>
      </c>
      <c r="D7235" s="205" t="s">
        <v>87</v>
      </c>
      <c r="E7235" s="205" t="s">
        <v>95</v>
      </c>
      <c r="F7235" s="203">
        <v>50</v>
      </c>
      <c r="G7235" s="205" t="s">
        <v>6451</v>
      </c>
      <c r="H7235" s="205" t="s">
        <v>194</v>
      </c>
      <c r="I7235" s="205" t="s">
        <v>349</v>
      </c>
      <c r="J7235" s="205" t="s">
        <v>194</v>
      </c>
    </row>
    <row r="7236" spans="2:10" x14ac:dyDescent="0.2">
      <c r="B7236" s="203">
        <v>2017</v>
      </c>
      <c r="C7236" s="204">
        <v>37013002.310000002</v>
      </c>
      <c r="D7236" s="205" t="s">
        <v>87</v>
      </c>
      <c r="E7236" s="205" t="s">
        <v>95</v>
      </c>
      <c r="F7236" s="203">
        <v>50</v>
      </c>
      <c r="G7236" s="205" t="s">
        <v>6451</v>
      </c>
      <c r="H7236" s="205" t="s">
        <v>194</v>
      </c>
      <c r="I7236" s="205" t="s">
        <v>387</v>
      </c>
      <c r="J7236" s="205" t="s">
        <v>387</v>
      </c>
    </row>
    <row r="7237" spans="2:10" x14ac:dyDescent="0.2">
      <c r="B7237" s="203">
        <v>2017</v>
      </c>
      <c r="C7237" s="204">
        <v>0</v>
      </c>
      <c r="D7237" s="205" t="s">
        <v>87</v>
      </c>
      <c r="E7237" s="205" t="s">
        <v>95</v>
      </c>
      <c r="F7237" s="203">
        <v>50</v>
      </c>
      <c r="G7237" s="205" t="s">
        <v>6451</v>
      </c>
      <c r="H7237" s="205" t="s">
        <v>349</v>
      </c>
      <c r="I7237" s="205" t="s">
        <v>349</v>
      </c>
      <c r="J7237" s="205" t="s">
        <v>349</v>
      </c>
    </row>
    <row r="7238" spans="2:10" x14ac:dyDescent="0.2">
      <c r="B7238" s="203">
        <v>2017</v>
      </c>
      <c r="C7238" s="204">
        <v>0</v>
      </c>
      <c r="D7238" s="205" t="s">
        <v>87</v>
      </c>
      <c r="E7238" s="205" t="s">
        <v>95</v>
      </c>
      <c r="F7238" s="203">
        <v>50</v>
      </c>
      <c r="G7238" s="205" t="s">
        <v>6451</v>
      </c>
      <c r="H7238" s="205" t="s">
        <v>241</v>
      </c>
      <c r="I7238" s="205" t="s">
        <v>349</v>
      </c>
      <c r="J7238" s="205" t="s">
        <v>241</v>
      </c>
    </row>
    <row r="7239" spans="2:10" x14ac:dyDescent="0.2">
      <c r="B7239" s="203">
        <v>2017</v>
      </c>
      <c r="C7239" s="204">
        <v>732575002.15999997</v>
      </c>
      <c r="D7239" s="205" t="s">
        <v>87</v>
      </c>
      <c r="E7239" s="205" t="s">
        <v>95</v>
      </c>
      <c r="F7239" s="203">
        <v>50</v>
      </c>
      <c r="G7239" s="205" t="s">
        <v>6451</v>
      </c>
      <c r="H7239" s="205" t="s">
        <v>241</v>
      </c>
      <c r="I7239" s="205" t="s">
        <v>241</v>
      </c>
      <c r="J7239" s="205" t="s">
        <v>241</v>
      </c>
    </row>
    <row r="7240" spans="2:10" x14ac:dyDescent="0.2">
      <c r="B7240" s="203">
        <v>2017</v>
      </c>
      <c r="C7240" s="204">
        <v>5787702.3700000001</v>
      </c>
      <c r="D7240" s="205" t="s">
        <v>87</v>
      </c>
      <c r="E7240" s="205" t="s">
        <v>95</v>
      </c>
      <c r="F7240" s="203">
        <v>70</v>
      </c>
      <c r="G7240" s="205" t="s">
        <v>6461</v>
      </c>
      <c r="H7240" s="205" t="s">
        <v>108</v>
      </c>
      <c r="I7240" s="205" t="s">
        <v>108</v>
      </c>
      <c r="J7240" s="205" t="s">
        <v>108</v>
      </c>
    </row>
    <row r="7241" spans="2:10" x14ac:dyDescent="0.2">
      <c r="B7241" s="203">
        <v>2017</v>
      </c>
      <c r="C7241" s="204">
        <v>0</v>
      </c>
      <c r="D7241" s="205" t="s">
        <v>87</v>
      </c>
      <c r="E7241" s="205" t="s">
        <v>95</v>
      </c>
      <c r="F7241" s="203">
        <v>70</v>
      </c>
      <c r="G7241" s="205" t="s">
        <v>6461</v>
      </c>
      <c r="H7241" s="205" t="s">
        <v>108</v>
      </c>
      <c r="I7241" s="205" t="s">
        <v>349</v>
      </c>
      <c r="J7241" s="205" t="s">
        <v>108</v>
      </c>
    </row>
    <row r="7242" spans="2:10" x14ac:dyDescent="0.2">
      <c r="B7242" s="203">
        <v>2017</v>
      </c>
      <c r="C7242" s="204">
        <v>0</v>
      </c>
      <c r="D7242" s="205" t="s">
        <v>87</v>
      </c>
      <c r="E7242" s="205" t="s">
        <v>95</v>
      </c>
      <c r="F7242" s="203">
        <v>70</v>
      </c>
      <c r="G7242" s="205" t="s">
        <v>6461</v>
      </c>
      <c r="H7242" s="205" t="s">
        <v>349</v>
      </c>
      <c r="I7242" s="205" t="s">
        <v>349</v>
      </c>
      <c r="J7242" s="205" t="s">
        <v>349</v>
      </c>
    </row>
    <row r="7243" spans="2:10" x14ac:dyDescent="0.2">
      <c r="B7243" s="203">
        <v>2017</v>
      </c>
      <c r="C7243" s="204">
        <v>0</v>
      </c>
      <c r="D7243" s="205" t="s">
        <v>87</v>
      </c>
      <c r="E7243" s="205" t="s">
        <v>95</v>
      </c>
      <c r="F7243" s="203">
        <v>70</v>
      </c>
      <c r="G7243" s="205" t="s">
        <v>6461</v>
      </c>
      <c r="H7243" s="205" t="s">
        <v>237</v>
      </c>
      <c r="I7243" s="205" t="s">
        <v>349</v>
      </c>
      <c r="J7243" s="205" t="s">
        <v>237</v>
      </c>
    </row>
    <row r="7244" spans="2:10" x14ac:dyDescent="0.2">
      <c r="B7244" s="203">
        <v>2017</v>
      </c>
      <c r="C7244" s="204">
        <v>2174162.5</v>
      </c>
      <c r="D7244" s="205" t="s">
        <v>87</v>
      </c>
      <c r="E7244" s="205" t="s">
        <v>95</v>
      </c>
      <c r="F7244" s="203">
        <v>70</v>
      </c>
      <c r="G7244" s="205" t="s">
        <v>6461</v>
      </c>
      <c r="H7244" s="205" t="s">
        <v>237</v>
      </c>
      <c r="I7244" s="205" t="s">
        <v>238</v>
      </c>
      <c r="J7244" s="205" t="s">
        <v>238</v>
      </c>
    </row>
    <row r="7245" spans="2:10" x14ac:dyDescent="0.2">
      <c r="B7245" s="203">
        <v>2017</v>
      </c>
      <c r="C7245" s="204">
        <v>0</v>
      </c>
      <c r="D7245" s="205" t="s">
        <v>87</v>
      </c>
      <c r="E7245" s="205" t="s">
        <v>95</v>
      </c>
      <c r="F7245" s="203">
        <v>71</v>
      </c>
      <c r="G7245" s="205" t="s">
        <v>6469</v>
      </c>
      <c r="H7245" s="205" t="s">
        <v>349</v>
      </c>
      <c r="I7245" s="205" t="s">
        <v>349</v>
      </c>
      <c r="J7245" s="205" t="s">
        <v>349</v>
      </c>
    </row>
    <row r="7246" spans="2:10" x14ac:dyDescent="0.2">
      <c r="B7246" s="203">
        <v>2017</v>
      </c>
      <c r="C7246" s="204">
        <v>0</v>
      </c>
      <c r="D7246" s="205" t="s">
        <v>87</v>
      </c>
      <c r="E7246" s="205" t="s">
        <v>95</v>
      </c>
      <c r="F7246" s="203">
        <v>80</v>
      </c>
      <c r="G7246" s="205" t="s">
        <v>6462</v>
      </c>
      <c r="H7246" s="205" t="s">
        <v>349</v>
      </c>
      <c r="I7246" s="205" t="s">
        <v>349</v>
      </c>
      <c r="J7246" s="205" t="s">
        <v>349</v>
      </c>
    </row>
    <row r="7247" spans="2:10" x14ac:dyDescent="0.2">
      <c r="B7247" s="203">
        <v>2017</v>
      </c>
      <c r="C7247" s="204">
        <v>0</v>
      </c>
      <c r="D7247" s="205" t="s">
        <v>87</v>
      </c>
      <c r="E7247" s="205" t="s">
        <v>95</v>
      </c>
      <c r="F7247" s="203">
        <v>90</v>
      </c>
      <c r="G7247" s="205" t="s">
        <v>6453</v>
      </c>
      <c r="H7247" s="205" t="s">
        <v>384</v>
      </c>
      <c r="I7247" s="205" t="s">
        <v>349</v>
      </c>
      <c r="J7247" s="205" t="s">
        <v>384</v>
      </c>
    </row>
    <row r="7248" spans="2:10" x14ac:dyDescent="0.2">
      <c r="B7248" s="203">
        <v>2017</v>
      </c>
      <c r="C7248" s="204">
        <v>24052615.120000001</v>
      </c>
      <c r="D7248" s="205" t="s">
        <v>87</v>
      </c>
      <c r="E7248" s="205" t="s">
        <v>95</v>
      </c>
      <c r="F7248" s="203">
        <v>90</v>
      </c>
      <c r="G7248" s="205" t="s">
        <v>6453</v>
      </c>
      <c r="H7248" s="205" t="s">
        <v>497</v>
      </c>
      <c r="I7248" s="205" t="s">
        <v>98</v>
      </c>
      <c r="J7248" s="205" t="s">
        <v>98</v>
      </c>
    </row>
    <row r="7249" spans="2:10" x14ac:dyDescent="0.2">
      <c r="B7249" s="203">
        <v>2017</v>
      </c>
      <c r="C7249" s="204">
        <v>0</v>
      </c>
      <c r="D7249" s="205" t="s">
        <v>87</v>
      </c>
      <c r="E7249" s="205" t="s">
        <v>95</v>
      </c>
      <c r="F7249" s="203">
        <v>90</v>
      </c>
      <c r="G7249" s="205" t="s">
        <v>6453</v>
      </c>
      <c r="H7249" s="205" t="s">
        <v>497</v>
      </c>
      <c r="I7249" s="205" t="s">
        <v>349</v>
      </c>
      <c r="J7249" s="205" t="s">
        <v>497</v>
      </c>
    </row>
    <row r="7250" spans="2:10" x14ac:dyDescent="0.2">
      <c r="B7250" s="203">
        <v>2017</v>
      </c>
      <c r="C7250" s="204">
        <v>0</v>
      </c>
      <c r="D7250" s="205" t="s">
        <v>87</v>
      </c>
      <c r="E7250" s="205" t="s">
        <v>95</v>
      </c>
      <c r="F7250" s="203">
        <v>90</v>
      </c>
      <c r="G7250" s="205" t="s">
        <v>6453</v>
      </c>
      <c r="H7250" s="205" t="s">
        <v>554</v>
      </c>
      <c r="I7250" s="205" t="s">
        <v>349</v>
      </c>
      <c r="J7250" s="205" t="s">
        <v>554</v>
      </c>
    </row>
    <row r="7251" spans="2:10" x14ac:dyDescent="0.2">
      <c r="B7251" s="203">
        <v>2017</v>
      </c>
      <c r="C7251" s="204">
        <v>8727696.8399999999</v>
      </c>
      <c r="D7251" s="205" t="s">
        <v>87</v>
      </c>
      <c r="E7251" s="205" t="s">
        <v>95</v>
      </c>
      <c r="F7251" s="203">
        <v>90</v>
      </c>
      <c r="G7251" s="205" t="s">
        <v>6453</v>
      </c>
      <c r="H7251" s="205" t="s">
        <v>99</v>
      </c>
      <c r="I7251" s="205" t="s">
        <v>555</v>
      </c>
      <c r="J7251" s="205" t="s">
        <v>555</v>
      </c>
    </row>
    <row r="7252" spans="2:10" x14ac:dyDescent="0.2">
      <c r="B7252" s="203">
        <v>2017</v>
      </c>
      <c r="C7252" s="204">
        <v>450383122.67000002</v>
      </c>
      <c r="D7252" s="205" t="s">
        <v>87</v>
      </c>
      <c r="E7252" s="205" t="s">
        <v>95</v>
      </c>
      <c r="F7252" s="203">
        <v>90</v>
      </c>
      <c r="G7252" s="205" t="s">
        <v>6453</v>
      </c>
      <c r="H7252" s="205" t="s">
        <v>99</v>
      </c>
      <c r="I7252" s="205" t="s">
        <v>556</v>
      </c>
      <c r="J7252" s="205" t="s">
        <v>556</v>
      </c>
    </row>
    <row r="7253" spans="2:10" x14ac:dyDescent="0.2">
      <c r="B7253" s="203">
        <v>2017</v>
      </c>
      <c r="C7253" s="204">
        <v>454817.22</v>
      </c>
      <c r="D7253" s="205" t="s">
        <v>87</v>
      </c>
      <c r="E7253" s="205" t="s">
        <v>95</v>
      </c>
      <c r="F7253" s="203">
        <v>90</v>
      </c>
      <c r="G7253" s="205" t="s">
        <v>6453</v>
      </c>
      <c r="H7253" s="205" t="s">
        <v>99</v>
      </c>
      <c r="I7253" s="205" t="s">
        <v>349</v>
      </c>
      <c r="J7253" s="205" t="s">
        <v>99</v>
      </c>
    </row>
    <row r="7254" spans="2:10" x14ac:dyDescent="0.2">
      <c r="B7254" s="203">
        <v>2017</v>
      </c>
      <c r="C7254" s="204">
        <v>12958592.539999999</v>
      </c>
      <c r="D7254" s="205" t="s">
        <v>87</v>
      </c>
      <c r="E7254" s="205" t="s">
        <v>95</v>
      </c>
      <c r="F7254" s="203">
        <v>90</v>
      </c>
      <c r="G7254" s="205" t="s">
        <v>6453</v>
      </c>
      <c r="H7254" s="205" t="s">
        <v>101</v>
      </c>
      <c r="I7254" s="205" t="s">
        <v>515</v>
      </c>
      <c r="J7254" s="205" t="s">
        <v>515</v>
      </c>
    </row>
    <row r="7255" spans="2:10" x14ac:dyDescent="0.2">
      <c r="B7255" s="203">
        <v>2017</v>
      </c>
      <c r="C7255" s="204">
        <v>120638708.59999999</v>
      </c>
      <c r="D7255" s="205" t="s">
        <v>87</v>
      </c>
      <c r="E7255" s="205" t="s">
        <v>95</v>
      </c>
      <c r="F7255" s="203">
        <v>90</v>
      </c>
      <c r="G7255" s="205" t="s">
        <v>6453</v>
      </c>
      <c r="H7255" s="205" t="s">
        <v>101</v>
      </c>
      <c r="I7255" s="205" t="s">
        <v>516</v>
      </c>
      <c r="J7255" s="205" t="s">
        <v>516</v>
      </c>
    </row>
    <row r="7256" spans="2:10" x14ac:dyDescent="0.2">
      <c r="B7256" s="203">
        <v>2017</v>
      </c>
      <c r="C7256" s="204">
        <v>0</v>
      </c>
      <c r="D7256" s="205" t="s">
        <v>87</v>
      </c>
      <c r="E7256" s="205" t="s">
        <v>95</v>
      </c>
      <c r="F7256" s="203">
        <v>90</v>
      </c>
      <c r="G7256" s="205" t="s">
        <v>6453</v>
      </c>
      <c r="H7256" s="205" t="s">
        <v>101</v>
      </c>
      <c r="I7256" s="205" t="s">
        <v>349</v>
      </c>
      <c r="J7256" s="205" t="s">
        <v>101</v>
      </c>
    </row>
    <row r="7257" spans="2:10" x14ac:dyDescent="0.2">
      <c r="B7257" s="203">
        <v>2017</v>
      </c>
      <c r="C7257" s="204">
        <v>4122052.62</v>
      </c>
      <c r="D7257" s="205" t="s">
        <v>87</v>
      </c>
      <c r="E7257" s="205" t="s">
        <v>95</v>
      </c>
      <c r="F7257" s="203">
        <v>90</v>
      </c>
      <c r="G7257" s="205" t="s">
        <v>6453</v>
      </c>
      <c r="H7257" s="205" t="s">
        <v>103</v>
      </c>
      <c r="I7257" s="205" t="s">
        <v>103</v>
      </c>
      <c r="J7257" s="205" t="s">
        <v>103</v>
      </c>
    </row>
    <row r="7258" spans="2:10" x14ac:dyDescent="0.2">
      <c r="B7258" s="203">
        <v>2017</v>
      </c>
      <c r="C7258" s="204">
        <v>0</v>
      </c>
      <c r="D7258" s="205" t="s">
        <v>87</v>
      </c>
      <c r="E7258" s="205" t="s">
        <v>95</v>
      </c>
      <c r="F7258" s="203">
        <v>90</v>
      </c>
      <c r="G7258" s="205" t="s">
        <v>6453</v>
      </c>
      <c r="H7258" s="205" t="s">
        <v>103</v>
      </c>
      <c r="I7258" s="205" t="s">
        <v>349</v>
      </c>
      <c r="J7258" s="205" t="s">
        <v>103</v>
      </c>
    </row>
    <row r="7259" spans="2:10" x14ac:dyDescent="0.2">
      <c r="B7259" s="203">
        <v>2017</v>
      </c>
      <c r="C7259" s="204">
        <v>2790952.74</v>
      </c>
      <c r="D7259" s="205" t="s">
        <v>87</v>
      </c>
      <c r="E7259" s="205" t="s">
        <v>95</v>
      </c>
      <c r="F7259" s="203">
        <v>90</v>
      </c>
      <c r="G7259" s="205" t="s">
        <v>6453</v>
      </c>
      <c r="H7259" s="205" t="s">
        <v>104</v>
      </c>
      <c r="I7259" s="205" t="s">
        <v>104</v>
      </c>
      <c r="J7259" s="205" t="s">
        <v>104</v>
      </c>
    </row>
    <row r="7260" spans="2:10" x14ac:dyDescent="0.2">
      <c r="B7260" s="203">
        <v>2017</v>
      </c>
      <c r="C7260" s="204">
        <v>0</v>
      </c>
      <c r="D7260" s="205" t="s">
        <v>87</v>
      </c>
      <c r="E7260" s="205" t="s">
        <v>95</v>
      </c>
      <c r="F7260" s="203">
        <v>90</v>
      </c>
      <c r="G7260" s="205" t="s">
        <v>6453</v>
      </c>
      <c r="H7260" s="205" t="s">
        <v>104</v>
      </c>
      <c r="I7260" s="205" t="s">
        <v>349</v>
      </c>
      <c r="J7260" s="205" t="s">
        <v>104</v>
      </c>
    </row>
    <row r="7261" spans="2:10" x14ac:dyDescent="0.2">
      <c r="B7261" s="203">
        <v>2017</v>
      </c>
      <c r="C7261" s="204">
        <v>16358602.85</v>
      </c>
      <c r="D7261" s="205" t="s">
        <v>87</v>
      </c>
      <c r="E7261" s="205" t="s">
        <v>95</v>
      </c>
      <c r="F7261" s="203">
        <v>90</v>
      </c>
      <c r="G7261" s="205" t="s">
        <v>6453</v>
      </c>
      <c r="H7261" s="205" t="s">
        <v>105</v>
      </c>
      <c r="I7261" s="205" t="s">
        <v>557</v>
      </c>
      <c r="J7261" s="205" t="s">
        <v>557</v>
      </c>
    </row>
    <row r="7262" spans="2:10" x14ac:dyDescent="0.2">
      <c r="B7262" s="203">
        <v>2017</v>
      </c>
      <c r="C7262" s="204">
        <v>123045.89</v>
      </c>
      <c r="D7262" s="205" t="s">
        <v>87</v>
      </c>
      <c r="E7262" s="205" t="s">
        <v>95</v>
      </c>
      <c r="F7262" s="203">
        <v>90</v>
      </c>
      <c r="G7262" s="205" t="s">
        <v>6453</v>
      </c>
      <c r="H7262" s="205" t="s">
        <v>105</v>
      </c>
      <c r="I7262" s="205" t="s">
        <v>558</v>
      </c>
      <c r="J7262" s="205" t="s">
        <v>558</v>
      </c>
    </row>
    <row r="7263" spans="2:10" x14ac:dyDescent="0.2">
      <c r="B7263" s="203">
        <v>2017</v>
      </c>
      <c r="C7263" s="204">
        <v>9320391.4100000001</v>
      </c>
      <c r="D7263" s="205" t="s">
        <v>87</v>
      </c>
      <c r="E7263" s="205" t="s">
        <v>95</v>
      </c>
      <c r="F7263" s="203">
        <v>90</v>
      </c>
      <c r="G7263" s="205" t="s">
        <v>6453</v>
      </c>
      <c r="H7263" s="205" t="s">
        <v>105</v>
      </c>
      <c r="I7263" s="205" t="s">
        <v>559</v>
      </c>
      <c r="J7263" s="205" t="s">
        <v>559</v>
      </c>
    </row>
    <row r="7264" spans="2:10" x14ac:dyDescent="0.2">
      <c r="B7264" s="203">
        <v>2017</v>
      </c>
      <c r="C7264" s="204">
        <v>160095262.40000001</v>
      </c>
      <c r="D7264" s="205" t="s">
        <v>87</v>
      </c>
      <c r="E7264" s="205" t="s">
        <v>95</v>
      </c>
      <c r="F7264" s="203">
        <v>90</v>
      </c>
      <c r="G7264" s="205" t="s">
        <v>6453</v>
      </c>
      <c r="H7264" s="205" t="s">
        <v>105</v>
      </c>
      <c r="I7264" s="205" t="s">
        <v>560</v>
      </c>
      <c r="J7264" s="205" t="s">
        <v>560</v>
      </c>
    </row>
    <row r="7265" spans="2:10" x14ac:dyDescent="0.2">
      <c r="B7265" s="203">
        <v>2017</v>
      </c>
      <c r="C7265" s="204">
        <v>13641949.390000001</v>
      </c>
      <c r="D7265" s="205" t="s">
        <v>87</v>
      </c>
      <c r="E7265" s="205" t="s">
        <v>95</v>
      </c>
      <c r="F7265" s="203">
        <v>90</v>
      </c>
      <c r="G7265" s="205" t="s">
        <v>6453</v>
      </c>
      <c r="H7265" s="205" t="s">
        <v>105</v>
      </c>
      <c r="I7265" s="205" t="s">
        <v>478</v>
      </c>
      <c r="J7265" s="205" t="s">
        <v>478</v>
      </c>
    </row>
    <row r="7266" spans="2:10" x14ac:dyDescent="0.2">
      <c r="B7266" s="203">
        <v>2017</v>
      </c>
      <c r="C7266" s="204">
        <v>1570003.13</v>
      </c>
      <c r="D7266" s="205" t="s">
        <v>87</v>
      </c>
      <c r="E7266" s="205" t="s">
        <v>95</v>
      </c>
      <c r="F7266" s="203">
        <v>90</v>
      </c>
      <c r="G7266" s="205" t="s">
        <v>6453</v>
      </c>
      <c r="H7266" s="205" t="s">
        <v>105</v>
      </c>
      <c r="I7266" s="205" t="s">
        <v>479</v>
      </c>
      <c r="J7266" s="205" t="s">
        <v>479</v>
      </c>
    </row>
    <row r="7267" spans="2:10" x14ac:dyDescent="0.2">
      <c r="B7267" s="203">
        <v>2017</v>
      </c>
      <c r="C7267" s="204">
        <v>89785</v>
      </c>
      <c r="D7267" s="205" t="s">
        <v>87</v>
      </c>
      <c r="E7267" s="205" t="s">
        <v>95</v>
      </c>
      <c r="F7267" s="203">
        <v>90</v>
      </c>
      <c r="G7267" s="205" t="s">
        <v>6453</v>
      </c>
      <c r="H7267" s="205" t="s">
        <v>105</v>
      </c>
      <c r="I7267" s="205" t="s">
        <v>349</v>
      </c>
      <c r="J7267" s="205" t="s">
        <v>105</v>
      </c>
    </row>
    <row r="7268" spans="2:10" x14ac:dyDescent="0.2">
      <c r="B7268" s="203">
        <v>2017</v>
      </c>
      <c r="C7268" s="204">
        <v>220.35</v>
      </c>
      <c r="D7268" s="205" t="s">
        <v>87</v>
      </c>
      <c r="E7268" s="205" t="s">
        <v>95</v>
      </c>
      <c r="F7268" s="203">
        <v>90</v>
      </c>
      <c r="G7268" s="205" t="s">
        <v>6453</v>
      </c>
      <c r="H7268" s="205" t="s">
        <v>377</v>
      </c>
      <c r="I7268" s="205" t="s">
        <v>604</v>
      </c>
      <c r="J7268" s="205" t="s">
        <v>604</v>
      </c>
    </row>
    <row r="7269" spans="2:10" x14ac:dyDescent="0.2">
      <c r="B7269" s="203">
        <v>2017</v>
      </c>
      <c r="C7269" s="204">
        <v>0</v>
      </c>
      <c r="D7269" s="205" t="s">
        <v>87</v>
      </c>
      <c r="E7269" s="205" t="s">
        <v>95</v>
      </c>
      <c r="F7269" s="203">
        <v>90</v>
      </c>
      <c r="G7269" s="205" t="s">
        <v>6453</v>
      </c>
      <c r="H7269" s="205" t="s">
        <v>377</v>
      </c>
      <c r="I7269" s="205" t="s">
        <v>349</v>
      </c>
      <c r="J7269" s="205" t="s">
        <v>377</v>
      </c>
    </row>
    <row r="7270" spans="2:10" x14ac:dyDescent="0.2">
      <c r="B7270" s="203">
        <v>2017</v>
      </c>
      <c r="C7270" s="204">
        <v>132252.81</v>
      </c>
      <c r="D7270" s="205" t="s">
        <v>87</v>
      </c>
      <c r="E7270" s="205" t="s">
        <v>95</v>
      </c>
      <c r="F7270" s="203">
        <v>90</v>
      </c>
      <c r="G7270" s="205" t="s">
        <v>6453</v>
      </c>
      <c r="H7270" s="205" t="s">
        <v>108</v>
      </c>
      <c r="I7270" s="205" t="s">
        <v>108</v>
      </c>
      <c r="J7270" s="205" t="s">
        <v>108</v>
      </c>
    </row>
    <row r="7271" spans="2:10" x14ac:dyDescent="0.2">
      <c r="B7271" s="203">
        <v>2017</v>
      </c>
      <c r="C7271" s="204">
        <v>0</v>
      </c>
      <c r="D7271" s="205" t="s">
        <v>87</v>
      </c>
      <c r="E7271" s="205" t="s">
        <v>95</v>
      </c>
      <c r="F7271" s="203">
        <v>90</v>
      </c>
      <c r="G7271" s="205" t="s">
        <v>6453</v>
      </c>
      <c r="H7271" s="205" t="s">
        <v>108</v>
      </c>
      <c r="I7271" s="205" t="s">
        <v>349</v>
      </c>
      <c r="J7271" s="205" t="s">
        <v>108</v>
      </c>
    </row>
    <row r="7272" spans="2:10" x14ac:dyDescent="0.2">
      <c r="B7272" s="203">
        <v>2017</v>
      </c>
      <c r="C7272" s="204">
        <v>2610000</v>
      </c>
      <c r="D7272" s="205" t="s">
        <v>87</v>
      </c>
      <c r="E7272" s="205" t="s">
        <v>95</v>
      </c>
      <c r="F7272" s="203">
        <v>90</v>
      </c>
      <c r="G7272" s="205" t="s">
        <v>6453</v>
      </c>
      <c r="H7272" s="205" t="s">
        <v>108</v>
      </c>
      <c r="I7272" s="205" t="s">
        <v>562</v>
      </c>
      <c r="J7272" s="205" t="s">
        <v>562</v>
      </c>
    </row>
    <row r="7273" spans="2:10" x14ac:dyDescent="0.2">
      <c r="B7273" s="203">
        <v>2017</v>
      </c>
      <c r="C7273" s="204">
        <v>139007952</v>
      </c>
      <c r="D7273" s="205" t="s">
        <v>87</v>
      </c>
      <c r="E7273" s="205" t="s">
        <v>95</v>
      </c>
      <c r="F7273" s="203">
        <v>90</v>
      </c>
      <c r="G7273" s="205" t="s">
        <v>6453</v>
      </c>
      <c r="H7273" s="205" t="s">
        <v>110</v>
      </c>
      <c r="I7273" s="205" t="s">
        <v>518</v>
      </c>
      <c r="J7273" s="205" t="s">
        <v>518</v>
      </c>
    </row>
    <row r="7274" spans="2:10" x14ac:dyDescent="0.2">
      <c r="B7274" s="203">
        <v>2017</v>
      </c>
      <c r="C7274" s="204">
        <v>1982998.42</v>
      </c>
      <c r="D7274" s="205" t="s">
        <v>87</v>
      </c>
      <c r="E7274" s="205" t="s">
        <v>95</v>
      </c>
      <c r="F7274" s="203">
        <v>90</v>
      </c>
      <c r="G7274" s="205" t="s">
        <v>6453</v>
      </c>
      <c r="H7274" s="205" t="s">
        <v>110</v>
      </c>
      <c r="I7274" s="205" t="s">
        <v>519</v>
      </c>
      <c r="J7274" s="205" t="s">
        <v>519</v>
      </c>
    </row>
    <row r="7275" spans="2:10" x14ac:dyDescent="0.2">
      <c r="B7275" s="203">
        <v>2017</v>
      </c>
      <c r="C7275" s="204">
        <v>0</v>
      </c>
      <c r="D7275" s="205" t="s">
        <v>87</v>
      </c>
      <c r="E7275" s="205" t="s">
        <v>95</v>
      </c>
      <c r="F7275" s="203">
        <v>90</v>
      </c>
      <c r="G7275" s="205" t="s">
        <v>6453</v>
      </c>
      <c r="H7275" s="205" t="s">
        <v>110</v>
      </c>
      <c r="I7275" s="205" t="s">
        <v>349</v>
      </c>
      <c r="J7275" s="205" t="s">
        <v>110</v>
      </c>
    </row>
    <row r="7276" spans="2:10" x14ac:dyDescent="0.2">
      <c r="B7276" s="203">
        <v>2017</v>
      </c>
      <c r="C7276" s="204">
        <v>54984307.119999997</v>
      </c>
      <c r="D7276" s="205" t="s">
        <v>87</v>
      </c>
      <c r="E7276" s="205" t="s">
        <v>95</v>
      </c>
      <c r="F7276" s="203">
        <v>90</v>
      </c>
      <c r="G7276" s="205" t="s">
        <v>6453</v>
      </c>
      <c r="H7276" s="205" t="s">
        <v>111</v>
      </c>
      <c r="I7276" s="205" t="s">
        <v>111</v>
      </c>
      <c r="J7276" s="205" t="s">
        <v>111</v>
      </c>
    </row>
    <row r="7277" spans="2:10" x14ac:dyDescent="0.2">
      <c r="B7277" s="203">
        <v>2017</v>
      </c>
      <c r="C7277" s="204">
        <v>4638316.17</v>
      </c>
      <c r="D7277" s="205" t="s">
        <v>87</v>
      </c>
      <c r="E7277" s="205" t="s">
        <v>95</v>
      </c>
      <c r="F7277" s="203">
        <v>90</v>
      </c>
      <c r="G7277" s="205" t="s">
        <v>6453</v>
      </c>
      <c r="H7277" s="205" t="s">
        <v>111</v>
      </c>
      <c r="I7277" s="205" t="s">
        <v>349</v>
      </c>
      <c r="J7277" s="205" t="s">
        <v>111</v>
      </c>
    </row>
    <row r="7278" spans="2:10" x14ac:dyDescent="0.2">
      <c r="B7278" s="203">
        <v>2017</v>
      </c>
      <c r="C7278" s="204">
        <v>19124943.699999999</v>
      </c>
      <c r="D7278" s="205" t="s">
        <v>87</v>
      </c>
      <c r="E7278" s="205" t="s">
        <v>95</v>
      </c>
      <c r="F7278" s="203">
        <v>90</v>
      </c>
      <c r="G7278" s="205" t="s">
        <v>6453</v>
      </c>
      <c r="H7278" s="205" t="s">
        <v>112</v>
      </c>
      <c r="I7278" s="205" t="s">
        <v>112</v>
      </c>
      <c r="J7278" s="205" t="s">
        <v>112</v>
      </c>
    </row>
    <row r="7279" spans="2:10" x14ac:dyDescent="0.2">
      <c r="B7279" s="203">
        <v>2017</v>
      </c>
      <c r="C7279" s="204">
        <v>0</v>
      </c>
      <c r="D7279" s="205" t="s">
        <v>87</v>
      </c>
      <c r="E7279" s="205" t="s">
        <v>95</v>
      </c>
      <c r="F7279" s="203">
        <v>90</v>
      </c>
      <c r="G7279" s="205" t="s">
        <v>6453</v>
      </c>
      <c r="H7279" s="205" t="s">
        <v>112</v>
      </c>
      <c r="I7279" s="205" t="s">
        <v>349</v>
      </c>
      <c r="J7279" s="205" t="s">
        <v>112</v>
      </c>
    </row>
    <row r="7280" spans="2:10" x14ac:dyDescent="0.2">
      <c r="B7280" s="203">
        <v>2017</v>
      </c>
      <c r="C7280" s="204">
        <v>0</v>
      </c>
      <c r="D7280" s="205" t="s">
        <v>87</v>
      </c>
      <c r="E7280" s="205" t="s">
        <v>95</v>
      </c>
      <c r="F7280" s="203">
        <v>90</v>
      </c>
      <c r="G7280" s="205" t="s">
        <v>6453</v>
      </c>
      <c r="H7280" s="205" t="s">
        <v>363</v>
      </c>
      <c r="I7280" s="205" t="s">
        <v>349</v>
      </c>
      <c r="J7280" s="205" t="s">
        <v>363</v>
      </c>
    </row>
    <row r="7281" spans="2:10" x14ac:dyDescent="0.2">
      <c r="B7281" s="203">
        <v>2017</v>
      </c>
      <c r="C7281" s="204">
        <v>14788711.970000001</v>
      </c>
      <c r="D7281" s="205" t="s">
        <v>87</v>
      </c>
      <c r="E7281" s="205" t="s">
        <v>95</v>
      </c>
      <c r="F7281" s="203">
        <v>90</v>
      </c>
      <c r="G7281" s="205" t="s">
        <v>6453</v>
      </c>
      <c r="H7281" s="205" t="s">
        <v>115</v>
      </c>
      <c r="I7281" s="205" t="s">
        <v>116</v>
      </c>
      <c r="J7281" s="205" t="s">
        <v>116</v>
      </c>
    </row>
    <row r="7282" spans="2:10" x14ac:dyDescent="0.2">
      <c r="B7282" s="203">
        <v>2017</v>
      </c>
      <c r="C7282" s="204">
        <v>0</v>
      </c>
      <c r="D7282" s="205" t="s">
        <v>87</v>
      </c>
      <c r="E7282" s="205" t="s">
        <v>95</v>
      </c>
      <c r="F7282" s="203">
        <v>90</v>
      </c>
      <c r="G7282" s="205" t="s">
        <v>6453</v>
      </c>
      <c r="H7282" s="205" t="s">
        <v>115</v>
      </c>
      <c r="I7282" s="205" t="s">
        <v>117</v>
      </c>
      <c r="J7282" s="205" t="s">
        <v>117</v>
      </c>
    </row>
    <row r="7283" spans="2:10" x14ac:dyDescent="0.2">
      <c r="B7283" s="203">
        <v>2017</v>
      </c>
      <c r="C7283" s="204">
        <v>104875812.23</v>
      </c>
      <c r="D7283" s="205" t="s">
        <v>87</v>
      </c>
      <c r="E7283" s="205" t="s">
        <v>95</v>
      </c>
      <c r="F7283" s="203">
        <v>90</v>
      </c>
      <c r="G7283" s="205" t="s">
        <v>6453</v>
      </c>
      <c r="H7283" s="205" t="s">
        <v>115</v>
      </c>
      <c r="I7283" s="205" t="s">
        <v>581</v>
      </c>
      <c r="J7283" s="205" t="s">
        <v>581</v>
      </c>
    </row>
    <row r="7284" spans="2:10" x14ac:dyDescent="0.2">
      <c r="B7284" s="203">
        <v>2017</v>
      </c>
      <c r="C7284" s="204">
        <v>840524.16</v>
      </c>
      <c r="D7284" s="205" t="s">
        <v>87</v>
      </c>
      <c r="E7284" s="205" t="s">
        <v>95</v>
      </c>
      <c r="F7284" s="203">
        <v>90</v>
      </c>
      <c r="G7284" s="205" t="s">
        <v>6453</v>
      </c>
      <c r="H7284" s="205" t="s">
        <v>115</v>
      </c>
      <c r="I7284" s="205" t="s">
        <v>564</v>
      </c>
      <c r="J7284" s="205" t="s">
        <v>564</v>
      </c>
    </row>
    <row r="7285" spans="2:10" x14ac:dyDescent="0.2">
      <c r="B7285" s="203">
        <v>2017</v>
      </c>
      <c r="C7285" s="204">
        <v>2163995.7200000002</v>
      </c>
      <c r="D7285" s="205" t="s">
        <v>87</v>
      </c>
      <c r="E7285" s="205" t="s">
        <v>95</v>
      </c>
      <c r="F7285" s="203">
        <v>90</v>
      </c>
      <c r="G7285" s="205" t="s">
        <v>6453</v>
      </c>
      <c r="H7285" s="205" t="s">
        <v>115</v>
      </c>
      <c r="I7285" s="205" t="s">
        <v>565</v>
      </c>
      <c r="J7285" s="205" t="s">
        <v>565</v>
      </c>
    </row>
    <row r="7286" spans="2:10" x14ac:dyDescent="0.2">
      <c r="B7286" s="203">
        <v>2017</v>
      </c>
      <c r="C7286" s="204">
        <v>398564.76</v>
      </c>
      <c r="D7286" s="205" t="s">
        <v>87</v>
      </c>
      <c r="E7286" s="205" t="s">
        <v>95</v>
      </c>
      <c r="F7286" s="203">
        <v>90</v>
      </c>
      <c r="G7286" s="205" t="s">
        <v>6453</v>
      </c>
      <c r="H7286" s="205" t="s">
        <v>115</v>
      </c>
      <c r="I7286" s="205" t="s">
        <v>452</v>
      </c>
      <c r="J7286" s="205" t="s">
        <v>452</v>
      </c>
    </row>
    <row r="7287" spans="2:10" x14ac:dyDescent="0.2">
      <c r="B7287" s="203">
        <v>2017</v>
      </c>
      <c r="C7287" s="204">
        <v>21903298.25</v>
      </c>
      <c r="D7287" s="205" t="s">
        <v>87</v>
      </c>
      <c r="E7287" s="205" t="s">
        <v>95</v>
      </c>
      <c r="F7287" s="203">
        <v>90</v>
      </c>
      <c r="G7287" s="205" t="s">
        <v>6453</v>
      </c>
      <c r="H7287" s="205" t="s">
        <v>115</v>
      </c>
      <c r="I7287" s="205" t="s">
        <v>397</v>
      </c>
      <c r="J7287" s="205" t="s">
        <v>397</v>
      </c>
    </row>
    <row r="7288" spans="2:10" x14ac:dyDescent="0.2">
      <c r="B7288" s="203">
        <v>2017</v>
      </c>
      <c r="C7288" s="204">
        <v>87194528.469999999</v>
      </c>
      <c r="D7288" s="205" t="s">
        <v>87</v>
      </c>
      <c r="E7288" s="205" t="s">
        <v>95</v>
      </c>
      <c r="F7288" s="203">
        <v>90</v>
      </c>
      <c r="G7288" s="205" t="s">
        <v>6453</v>
      </c>
      <c r="H7288" s="205" t="s">
        <v>115</v>
      </c>
      <c r="I7288" s="205" t="s">
        <v>385</v>
      </c>
      <c r="J7288" s="205" t="s">
        <v>385</v>
      </c>
    </row>
    <row r="7289" spans="2:10" x14ac:dyDescent="0.2">
      <c r="B7289" s="203">
        <v>2017</v>
      </c>
      <c r="C7289" s="204">
        <v>17062967.949999999</v>
      </c>
      <c r="D7289" s="205" t="s">
        <v>87</v>
      </c>
      <c r="E7289" s="205" t="s">
        <v>95</v>
      </c>
      <c r="F7289" s="203">
        <v>90</v>
      </c>
      <c r="G7289" s="205" t="s">
        <v>6453</v>
      </c>
      <c r="H7289" s="205" t="s">
        <v>115</v>
      </c>
      <c r="I7289" s="205" t="s">
        <v>566</v>
      </c>
      <c r="J7289" s="205" t="s">
        <v>566</v>
      </c>
    </row>
    <row r="7290" spans="2:10" x14ac:dyDescent="0.2">
      <c r="B7290" s="203">
        <v>2017</v>
      </c>
      <c r="C7290" s="204">
        <v>101043590.81</v>
      </c>
      <c r="D7290" s="205" t="s">
        <v>87</v>
      </c>
      <c r="E7290" s="205" t="s">
        <v>95</v>
      </c>
      <c r="F7290" s="203">
        <v>90</v>
      </c>
      <c r="G7290" s="205" t="s">
        <v>6453</v>
      </c>
      <c r="H7290" s="205" t="s">
        <v>115</v>
      </c>
      <c r="I7290" s="205" t="s">
        <v>582</v>
      </c>
      <c r="J7290" s="205" t="s">
        <v>582</v>
      </c>
    </row>
    <row r="7291" spans="2:10" x14ac:dyDescent="0.2">
      <c r="B7291" s="203">
        <v>2017</v>
      </c>
      <c r="C7291" s="204">
        <v>60097094</v>
      </c>
      <c r="D7291" s="205" t="s">
        <v>87</v>
      </c>
      <c r="E7291" s="205" t="s">
        <v>95</v>
      </c>
      <c r="F7291" s="203">
        <v>90</v>
      </c>
      <c r="G7291" s="205" t="s">
        <v>6453</v>
      </c>
      <c r="H7291" s="205" t="s">
        <v>115</v>
      </c>
      <c r="I7291" s="205" t="s">
        <v>605</v>
      </c>
      <c r="J7291" s="205" t="s">
        <v>605</v>
      </c>
    </row>
    <row r="7292" spans="2:10" x14ac:dyDescent="0.2">
      <c r="B7292" s="203">
        <v>2017</v>
      </c>
      <c r="C7292" s="204">
        <v>1480744.84</v>
      </c>
      <c r="D7292" s="205" t="s">
        <v>87</v>
      </c>
      <c r="E7292" s="205" t="s">
        <v>95</v>
      </c>
      <c r="F7292" s="203">
        <v>90</v>
      </c>
      <c r="G7292" s="205" t="s">
        <v>6453</v>
      </c>
      <c r="H7292" s="205" t="s">
        <v>115</v>
      </c>
      <c r="I7292" s="205" t="s">
        <v>454</v>
      </c>
      <c r="J7292" s="205" t="s">
        <v>454</v>
      </c>
    </row>
    <row r="7293" spans="2:10" x14ac:dyDescent="0.2">
      <c r="B7293" s="203">
        <v>2017</v>
      </c>
      <c r="C7293" s="204">
        <v>718689.5</v>
      </c>
      <c r="D7293" s="205" t="s">
        <v>87</v>
      </c>
      <c r="E7293" s="205" t="s">
        <v>95</v>
      </c>
      <c r="F7293" s="203">
        <v>90</v>
      </c>
      <c r="G7293" s="205" t="s">
        <v>6453</v>
      </c>
      <c r="H7293" s="205" t="s">
        <v>115</v>
      </c>
      <c r="I7293" s="205" t="s">
        <v>455</v>
      </c>
      <c r="J7293" s="205" t="s">
        <v>455</v>
      </c>
    </row>
    <row r="7294" spans="2:10" x14ac:dyDescent="0.2">
      <c r="B7294" s="203">
        <v>2017</v>
      </c>
      <c r="C7294" s="204">
        <v>148853.94</v>
      </c>
      <c r="D7294" s="205" t="s">
        <v>87</v>
      </c>
      <c r="E7294" s="205" t="s">
        <v>95</v>
      </c>
      <c r="F7294" s="203">
        <v>90</v>
      </c>
      <c r="G7294" s="205" t="s">
        <v>6453</v>
      </c>
      <c r="H7294" s="205" t="s">
        <v>115</v>
      </c>
      <c r="I7294" s="205" t="s">
        <v>480</v>
      </c>
      <c r="J7294" s="205" t="s">
        <v>480</v>
      </c>
    </row>
    <row r="7295" spans="2:10" x14ac:dyDescent="0.2">
      <c r="B7295" s="203">
        <v>2017</v>
      </c>
      <c r="C7295" s="204">
        <v>107926914.89</v>
      </c>
      <c r="D7295" s="205" t="s">
        <v>87</v>
      </c>
      <c r="E7295" s="205" t="s">
        <v>95</v>
      </c>
      <c r="F7295" s="203">
        <v>90</v>
      </c>
      <c r="G7295" s="205" t="s">
        <v>6453</v>
      </c>
      <c r="H7295" s="205" t="s">
        <v>115</v>
      </c>
      <c r="I7295" s="205" t="s">
        <v>118</v>
      </c>
      <c r="J7295" s="205" t="s">
        <v>118</v>
      </c>
    </row>
    <row r="7296" spans="2:10" x14ac:dyDescent="0.2">
      <c r="B7296" s="203">
        <v>2017</v>
      </c>
      <c r="C7296" s="204">
        <v>2726324.18</v>
      </c>
      <c r="D7296" s="205" t="s">
        <v>87</v>
      </c>
      <c r="E7296" s="205" t="s">
        <v>95</v>
      </c>
      <c r="F7296" s="203">
        <v>90</v>
      </c>
      <c r="G7296" s="205" t="s">
        <v>6453</v>
      </c>
      <c r="H7296" s="205" t="s">
        <v>115</v>
      </c>
      <c r="I7296" s="205" t="s">
        <v>388</v>
      </c>
      <c r="J7296" s="205" t="s">
        <v>388</v>
      </c>
    </row>
    <row r="7297" spans="2:10" x14ac:dyDescent="0.2">
      <c r="B7297" s="203">
        <v>2017</v>
      </c>
      <c r="C7297" s="204">
        <v>1387712.7</v>
      </c>
      <c r="D7297" s="205" t="s">
        <v>87</v>
      </c>
      <c r="E7297" s="205" t="s">
        <v>95</v>
      </c>
      <c r="F7297" s="203">
        <v>90</v>
      </c>
      <c r="G7297" s="205" t="s">
        <v>6453</v>
      </c>
      <c r="H7297" s="205" t="s">
        <v>115</v>
      </c>
      <c r="I7297" s="205" t="s">
        <v>456</v>
      </c>
      <c r="J7297" s="205" t="s">
        <v>456</v>
      </c>
    </row>
    <row r="7298" spans="2:10" x14ac:dyDescent="0.2">
      <c r="B7298" s="203">
        <v>2017</v>
      </c>
      <c r="C7298" s="204">
        <v>212182.41</v>
      </c>
      <c r="D7298" s="205" t="s">
        <v>87</v>
      </c>
      <c r="E7298" s="205" t="s">
        <v>95</v>
      </c>
      <c r="F7298" s="203">
        <v>90</v>
      </c>
      <c r="G7298" s="205" t="s">
        <v>6453</v>
      </c>
      <c r="H7298" s="205" t="s">
        <v>115</v>
      </c>
      <c r="I7298" s="205" t="s">
        <v>457</v>
      </c>
      <c r="J7298" s="205" t="s">
        <v>457</v>
      </c>
    </row>
    <row r="7299" spans="2:10" x14ac:dyDescent="0.2">
      <c r="B7299" s="203">
        <v>2017</v>
      </c>
      <c r="C7299" s="204">
        <v>17140402.870000001</v>
      </c>
      <c r="D7299" s="205" t="s">
        <v>87</v>
      </c>
      <c r="E7299" s="205" t="s">
        <v>95</v>
      </c>
      <c r="F7299" s="203">
        <v>90</v>
      </c>
      <c r="G7299" s="205" t="s">
        <v>6453</v>
      </c>
      <c r="H7299" s="205" t="s">
        <v>115</v>
      </c>
      <c r="I7299" s="205" t="s">
        <v>394</v>
      </c>
      <c r="J7299" s="205" t="s">
        <v>394</v>
      </c>
    </row>
    <row r="7300" spans="2:10" x14ac:dyDescent="0.2">
      <c r="B7300" s="203">
        <v>2017</v>
      </c>
      <c r="C7300" s="204">
        <v>31300.21</v>
      </c>
      <c r="D7300" s="205" t="s">
        <v>87</v>
      </c>
      <c r="E7300" s="205" t="s">
        <v>95</v>
      </c>
      <c r="F7300" s="203">
        <v>90</v>
      </c>
      <c r="G7300" s="205" t="s">
        <v>6453</v>
      </c>
      <c r="H7300" s="205" t="s">
        <v>115</v>
      </c>
      <c r="I7300" s="205" t="s">
        <v>583</v>
      </c>
      <c r="J7300" s="205" t="s">
        <v>583</v>
      </c>
    </row>
    <row r="7301" spans="2:10" x14ac:dyDescent="0.2">
      <c r="B7301" s="203">
        <v>2017</v>
      </c>
      <c r="C7301" s="204">
        <v>0</v>
      </c>
      <c r="D7301" s="205" t="s">
        <v>87</v>
      </c>
      <c r="E7301" s="205" t="s">
        <v>95</v>
      </c>
      <c r="F7301" s="203">
        <v>90</v>
      </c>
      <c r="G7301" s="205" t="s">
        <v>6453</v>
      </c>
      <c r="H7301" s="205" t="s">
        <v>115</v>
      </c>
      <c r="I7301" s="205" t="s">
        <v>349</v>
      </c>
      <c r="J7301" s="205" t="s">
        <v>115</v>
      </c>
    </row>
    <row r="7302" spans="2:10" x14ac:dyDescent="0.2">
      <c r="B7302" s="203">
        <v>2017</v>
      </c>
      <c r="C7302" s="204">
        <v>0</v>
      </c>
      <c r="D7302" s="205" t="s">
        <v>87</v>
      </c>
      <c r="E7302" s="205" t="s">
        <v>95</v>
      </c>
      <c r="F7302" s="203">
        <v>90</v>
      </c>
      <c r="G7302" s="205" t="s">
        <v>6453</v>
      </c>
      <c r="H7302" s="205" t="s">
        <v>120</v>
      </c>
      <c r="I7302" s="205" t="s">
        <v>6474</v>
      </c>
      <c r="J7302" s="205" t="s">
        <v>6474</v>
      </c>
    </row>
    <row r="7303" spans="2:10" x14ac:dyDescent="0.2">
      <c r="B7303" s="203">
        <v>2017</v>
      </c>
      <c r="C7303" s="204">
        <v>470616078.32999998</v>
      </c>
      <c r="D7303" s="205" t="s">
        <v>87</v>
      </c>
      <c r="E7303" s="205" t="s">
        <v>95</v>
      </c>
      <c r="F7303" s="203">
        <v>90</v>
      </c>
      <c r="G7303" s="205" t="s">
        <v>6453</v>
      </c>
      <c r="H7303" s="205" t="s">
        <v>120</v>
      </c>
      <c r="I7303" s="205" t="s">
        <v>121</v>
      </c>
      <c r="J7303" s="205" t="s">
        <v>121</v>
      </c>
    </row>
    <row r="7304" spans="2:10" x14ac:dyDescent="0.2">
      <c r="B7304" s="203">
        <v>2017</v>
      </c>
      <c r="C7304" s="204">
        <v>579508243.24000001</v>
      </c>
      <c r="D7304" s="205" t="s">
        <v>87</v>
      </c>
      <c r="E7304" s="205" t="s">
        <v>95</v>
      </c>
      <c r="F7304" s="203">
        <v>90</v>
      </c>
      <c r="G7304" s="205" t="s">
        <v>6453</v>
      </c>
      <c r="H7304" s="205" t="s">
        <v>120</v>
      </c>
      <c r="I7304" s="205" t="s">
        <v>520</v>
      </c>
      <c r="J7304" s="205" t="s">
        <v>520</v>
      </c>
    </row>
    <row r="7305" spans="2:10" x14ac:dyDescent="0.2">
      <c r="B7305" s="203">
        <v>2017</v>
      </c>
      <c r="C7305" s="204">
        <v>105958912.84</v>
      </c>
      <c r="D7305" s="205" t="s">
        <v>87</v>
      </c>
      <c r="E7305" s="205" t="s">
        <v>95</v>
      </c>
      <c r="F7305" s="203">
        <v>90</v>
      </c>
      <c r="G7305" s="205" t="s">
        <v>6453</v>
      </c>
      <c r="H7305" s="205" t="s">
        <v>120</v>
      </c>
      <c r="I7305" s="205" t="s">
        <v>122</v>
      </c>
      <c r="J7305" s="205" t="s">
        <v>122</v>
      </c>
    </row>
    <row r="7306" spans="2:10" x14ac:dyDescent="0.2">
      <c r="B7306" s="203">
        <v>2017</v>
      </c>
      <c r="C7306" s="204">
        <v>109585882.97</v>
      </c>
      <c r="D7306" s="205" t="s">
        <v>87</v>
      </c>
      <c r="E7306" s="205" t="s">
        <v>95</v>
      </c>
      <c r="F7306" s="203">
        <v>90</v>
      </c>
      <c r="G7306" s="205" t="s">
        <v>6453</v>
      </c>
      <c r="H7306" s="205" t="s">
        <v>120</v>
      </c>
      <c r="I7306" s="205" t="s">
        <v>521</v>
      </c>
      <c r="J7306" s="205" t="s">
        <v>521</v>
      </c>
    </row>
    <row r="7307" spans="2:10" x14ac:dyDescent="0.2">
      <c r="B7307" s="203">
        <v>2017</v>
      </c>
      <c r="C7307" s="204">
        <v>341057.6</v>
      </c>
      <c r="D7307" s="205" t="s">
        <v>87</v>
      </c>
      <c r="E7307" s="205" t="s">
        <v>95</v>
      </c>
      <c r="F7307" s="203">
        <v>90</v>
      </c>
      <c r="G7307" s="205" t="s">
        <v>6453</v>
      </c>
      <c r="H7307" s="205" t="s">
        <v>120</v>
      </c>
      <c r="I7307" s="205" t="s">
        <v>349</v>
      </c>
      <c r="J7307" s="205" t="s">
        <v>120</v>
      </c>
    </row>
    <row r="7308" spans="2:10" x14ac:dyDescent="0.2">
      <c r="B7308" s="203">
        <v>2017</v>
      </c>
      <c r="C7308" s="204">
        <v>13207766.82</v>
      </c>
      <c r="D7308" s="205" t="s">
        <v>87</v>
      </c>
      <c r="E7308" s="205" t="s">
        <v>95</v>
      </c>
      <c r="F7308" s="203">
        <v>90</v>
      </c>
      <c r="G7308" s="205" t="s">
        <v>6453</v>
      </c>
      <c r="H7308" s="205" t="s">
        <v>481</v>
      </c>
      <c r="I7308" s="205" t="s">
        <v>157</v>
      </c>
      <c r="J7308" s="205" t="s">
        <v>157</v>
      </c>
    </row>
    <row r="7309" spans="2:10" x14ac:dyDescent="0.2">
      <c r="B7309" s="203">
        <v>2017</v>
      </c>
      <c r="C7309" s="204">
        <v>5851121.2300000004</v>
      </c>
      <c r="D7309" s="205" t="s">
        <v>87</v>
      </c>
      <c r="E7309" s="205" t="s">
        <v>95</v>
      </c>
      <c r="F7309" s="203">
        <v>90</v>
      </c>
      <c r="G7309" s="205" t="s">
        <v>6453</v>
      </c>
      <c r="H7309" s="205" t="s">
        <v>481</v>
      </c>
      <c r="I7309" s="205" t="s">
        <v>349</v>
      </c>
      <c r="J7309" s="205" t="s">
        <v>481</v>
      </c>
    </row>
    <row r="7310" spans="2:10" x14ac:dyDescent="0.2">
      <c r="B7310" s="203">
        <v>2017</v>
      </c>
      <c r="C7310" s="204">
        <v>2892.51</v>
      </c>
      <c r="D7310" s="205" t="s">
        <v>87</v>
      </c>
      <c r="E7310" s="205" t="s">
        <v>95</v>
      </c>
      <c r="F7310" s="203">
        <v>90</v>
      </c>
      <c r="G7310" s="205" t="s">
        <v>6453</v>
      </c>
      <c r="H7310" s="205" t="s">
        <v>123</v>
      </c>
      <c r="I7310" s="205" t="s">
        <v>124</v>
      </c>
      <c r="J7310" s="205" t="s">
        <v>124</v>
      </c>
    </row>
    <row r="7311" spans="2:10" x14ac:dyDescent="0.2">
      <c r="B7311" s="203">
        <v>2017</v>
      </c>
      <c r="C7311" s="204">
        <v>13885903.24</v>
      </c>
      <c r="D7311" s="205" t="s">
        <v>87</v>
      </c>
      <c r="E7311" s="205" t="s">
        <v>95</v>
      </c>
      <c r="F7311" s="203">
        <v>90</v>
      </c>
      <c r="G7311" s="205" t="s">
        <v>6453</v>
      </c>
      <c r="H7311" s="205" t="s">
        <v>123</v>
      </c>
      <c r="I7311" s="205" t="s">
        <v>125</v>
      </c>
      <c r="J7311" s="205" t="s">
        <v>125</v>
      </c>
    </row>
    <row r="7312" spans="2:10" x14ac:dyDescent="0.2">
      <c r="B7312" s="203">
        <v>2017</v>
      </c>
      <c r="C7312" s="204">
        <v>33869638.439999998</v>
      </c>
      <c r="D7312" s="205" t="s">
        <v>87</v>
      </c>
      <c r="E7312" s="205" t="s">
        <v>95</v>
      </c>
      <c r="F7312" s="203">
        <v>90</v>
      </c>
      <c r="G7312" s="205" t="s">
        <v>6453</v>
      </c>
      <c r="H7312" s="205" t="s">
        <v>123</v>
      </c>
      <c r="I7312" s="205" t="s">
        <v>126</v>
      </c>
      <c r="J7312" s="205" t="s">
        <v>126</v>
      </c>
    </row>
    <row r="7313" spans="2:10" x14ac:dyDescent="0.2">
      <c r="B7313" s="203">
        <v>2017</v>
      </c>
      <c r="C7313" s="204">
        <v>17839231.73</v>
      </c>
      <c r="D7313" s="205" t="s">
        <v>87</v>
      </c>
      <c r="E7313" s="205" t="s">
        <v>95</v>
      </c>
      <c r="F7313" s="203">
        <v>90</v>
      </c>
      <c r="G7313" s="205" t="s">
        <v>6453</v>
      </c>
      <c r="H7313" s="205" t="s">
        <v>123</v>
      </c>
      <c r="I7313" s="205" t="s">
        <v>127</v>
      </c>
      <c r="J7313" s="205" t="s">
        <v>127</v>
      </c>
    </row>
    <row r="7314" spans="2:10" x14ac:dyDescent="0.2">
      <c r="B7314" s="203">
        <v>2017</v>
      </c>
      <c r="C7314" s="204">
        <v>3927775.55</v>
      </c>
      <c r="D7314" s="205" t="s">
        <v>87</v>
      </c>
      <c r="E7314" s="205" t="s">
        <v>95</v>
      </c>
      <c r="F7314" s="203">
        <v>90</v>
      </c>
      <c r="G7314" s="205" t="s">
        <v>6453</v>
      </c>
      <c r="H7314" s="205" t="s">
        <v>123</v>
      </c>
      <c r="I7314" s="205" t="s">
        <v>350</v>
      </c>
      <c r="J7314" s="205" t="s">
        <v>350</v>
      </c>
    </row>
    <row r="7315" spans="2:10" x14ac:dyDescent="0.2">
      <c r="B7315" s="203">
        <v>2017</v>
      </c>
      <c r="C7315" s="204">
        <v>65990304.380000003</v>
      </c>
      <c r="D7315" s="205" t="s">
        <v>87</v>
      </c>
      <c r="E7315" s="205" t="s">
        <v>95</v>
      </c>
      <c r="F7315" s="203">
        <v>90</v>
      </c>
      <c r="G7315" s="205" t="s">
        <v>6453</v>
      </c>
      <c r="H7315" s="205" t="s">
        <v>123</v>
      </c>
      <c r="I7315" s="205" t="s">
        <v>128</v>
      </c>
      <c r="J7315" s="205" t="s">
        <v>128</v>
      </c>
    </row>
    <row r="7316" spans="2:10" x14ac:dyDescent="0.2">
      <c r="B7316" s="203">
        <v>2017</v>
      </c>
      <c r="C7316" s="204">
        <v>2335185.58</v>
      </c>
      <c r="D7316" s="205" t="s">
        <v>87</v>
      </c>
      <c r="E7316" s="205" t="s">
        <v>95</v>
      </c>
      <c r="F7316" s="203">
        <v>90</v>
      </c>
      <c r="G7316" s="205" t="s">
        <v>6453</v>
      </c>
      <c r="H7316" s="205" t="s">
        <v>123</v>
      </c>
      <c r="I7316" s="205" t="s">
        <v>129</v>
      </c>
      <c r="J7316" s="205" t="s">
        <v>129</v>
      </c>
    </row>
    <row r="7317" spans="2:10" x14ac:dyDescent="0.2">
      <c r="B7317" s="203">
        <v>2017</v>
      </c>
      <c r="C7317" s="204">
        <v>3801962.37</v>
      </c>
      <c r="D7317" s="205" t="s">
        <v>87</v>
      </c>
      <c r="E7317" s="205" t="s">
        <v>95</v>
      </c>
      <c r="F7317" s="203">
        <v>90</v>
      </c>
      <c r="G7317" s="205" t="s">
        <v>6453</v>
      </c>
      <c r="H7317" s="205" t="s">
        <v>123</v>
      </c>
      <c r="I7317" s="205" t="s">
        <v>130</v>
      </c>
      <c r="J7317" s="205" t="s">
        <v>130</v>
      </c>
    </row>
    <row r="7318" spans="2:10" x14ac:dyDescent="0.2">
      <c r="B7318" s="203">
        <v>2017</v>
      </c>
      <c r="C7318" s="204">
        <v>2894176.54</v>
      </c>
      <c r="D7318" s="205" t="s">
        <v>87</v>
      </c>
      <c r="E7318" s="205" t="s">
        <v>95</v>
      </c>
      <c r="F7318" s="203">
        <v>90</v>
      </c>
      <c r="G7318" s="205" t="s">
        <v>6453</v>
      </c>
      <c r="H7318" s="205" t="s">
        <v>123</v>
      </c>
      <c r="I7318" s="205" t="s">
        <v>131</v>
      </c>
      <c r="J7318" s="205" t="s">
        <v>131</v>
      </c>
    </row>
    <row r="7319" spans="2:10" x14ac:dyDescent="0.2">
      <c r="B7319" s="203">
        <v>2017</v>
      </c>
      <c r="C7319" s="204">
        <v>5623455.5499999998</v>
      </c>
      <c r="D7319" s="205" t="s">
        <v>87</v>
      </c>
      <c r="E7319" s="205" t="s">
        <v>95</v>
      </c>
      <c r="F7319" s="203">
        <v>90</v>
      </c>
      <c r="G7319" s="205" t="s">
        <v>6453</v>
      </c>
      <c r="H7319" s="205" t="s">
        <v>123</v>
      </c>
      <c r="I7319" s="205" t="s">
        <v>412</v>
      </c>
      <c r="J7319" s="205" t="s">
        <v>412</v>
      </c>
    </row>
    <row r="7320" spans="2:10" x14ac:dyDescent="0.2">
      <c r="B7320" s="203">
        <v>2017</v>
      </c>
      <c r="C7320" s="204">
        <v>77334.990000000005</v>
      </c>
      <c r="D7320" s="205" t="s">
        <v>87</v>
      </c>
      <c r="E7320" s="205" t="s">
        <v>95</v>
      </c>
      <c r="F7320" s="203">
        <v>90</v>
      </c>
      <c r="G7320" s="205" t="s">
        <v>6453</v>
      </c>
      <c r="H7320" s="205" t="s">
        <v>123</v>
      </c>
      <c r="I7320" s="205" t="s">
        <v>132</v>
      </c>
      <c r="J7320" s="205" t="s">
        <v>132</v>
      </c>
    </row>
    <row r="7321" spans="2:10" x14ac:dyDescent="0.2">
      <c r="B7321" s="203">
        <v>2017</v>
      </c>
      <c r="C7321" s="204">
        <v>50358755.920000002</v>
      </c>
      <c r="D7321" s="205" t="s">
        <v>87</v>
      </c>
      <c r="E7321" s="205" t="s">
        <v>95</v>
      </c>
      <c r="F7321" s="203">
        <v>90</v>
      </c>
      <c r="G7321" s="205" t="s">
        <v>6453</v>
      </c>
      <c r="H7321" s="205" t="s">
        <v>123</v>
      </c>
      <c r="I7321" s="205" t="s">
        <v>133</v>
      </c>
      <c r="J7321" s="205" t="s">
        <v>133</v>
      </c>
    </row>
    <row r="7322" spans="2:10" x14ac:dyDescent="0.2">
      <c r="B7322" s="203">
        <v>2017</v>
      </c>
      <c r="C7322" s="204">
        <v>2779479.44</v>
      </c>
      <c r="D7322" s="205" t="s">
        <v>87</v>
      </c>
      <c r="E7322" s="205" t="s">
        <v>95</v>
      </c>
      <c r="F7322" s="203">
        <v>90</v>
      </c>
      <c r="G7322" s="205" t="s">
        <v>6453</v>
      </c>
      <c r="H7322" s="205" t="s">
        <v>123</v>
      </c>
      <c r="I7322" s="205" t="s">
        <v>134</v>
      </c>
      <c r="J7322" s="205" t="s">
        <v>134</v>
      </c>
    </row>
    <row r="7323" spans="2:10" x14ac:dyDescent="0.2">
      <c r="B7323" s="203">
        <v>2017</v>
      </c>
      <c r="C7323" s="204">
        <v>1679151.86</v>
      </c>
      <c r="D7323" s="205" t="s">
        <v>87</v>
      </c>
      <c r="E7323" s="205" t="s">
        <v>95</v>
      </c>
      <c r="F7323" s="203">
        <v>90</v>
      </c>
      <c r="G7323" s="205" t="s">
        <v>6453</v>
      </c>
      <c r="H7323" s="205" t="s">
        <v>123</v>
      </c>
      <c r="I7323" s="205" t="s">
        <v>379</v>
      </c>
      <c r="J7323" s="205" t="s">
        <v>379</v>
      </c>
    </row>
    <row r="7324" spans="2:10" x14ac:dyDescent="0.2">
      <c r="B7324" s="203">
        <v>2017</v>
      </c>
      <c r="C7324" s="204">
        <v>201730.84</v>
      </c>
      <c r="D7324" s="205" t="s">
        <v>87</v>
      </c>
      <c r="E7324" s="205" t="s">
        <v>95</v>
      </c>
      <c r="F7324" s="203">
        <v>90</v>
      </c>
      <c r="G7324" s="205" t="s">
        <v>6453</v>
      </c>
      <c r="H7324" s="205" t="s">
        <v>123</v>
      </c>
      <c r="I7324" s="205" t="s">
        <v>135</v>
      </c>
      <c r="J7324" s="205" t="s">
        <v>135</v>
      </c>
    </row>
    <row r="7325" spans="2:10" x14ac:dyDescent="0.2">
      <c r="B7325" s="203">
        <v>2017</v>
      </c>
      <c r="C7325" s="204">
        <v>28737.89</v>
      </c>
      <c r="D7325" s="205" t="s">
        <v>87</v>
      </c>
      <c r="E7325" s="205" t="s">
        <v>95</v>
      </c>
      <c r="F7325" s="203">
        <v>90</v>
      </c>
      <c r="G7325" s="205" t="s">
        <v>6453</v>
      </c>
      <c r="H7325" s="205" t="s">
        <v>123</v>
      </c>
      <c r="I7325" s="205" t="s">
        <v>136</v>
      </c>
      <c r="J7325" s="205" t="s">
        <v>136</v>
      </c>
    </row>
    <row r="7326" spans="2:10" x14ac:dyDescent="0.2">
      <c r="B7326" s="203">
        <v>2017</v>
      </c>
      <c r="C7326" s="204">
        <v>11507101.189999999</v>
      </c>
      <c r="D7326" s="205" t="s">
        <v>87</v>
      </c>
      <c r="E7326" s="205" t="s">
        <v>95</v>
      </c>
      <c r="F7326" s="203">
        <v>90</v>
      </c>
      <c r="G7326" s="205" t="s">
        <v>6453</v>
      </c>
      <c r="H7326" s="205" t="s">
        <v>123</v>
      </c>
      <c r="I7326" s="205" t="s">
        <v>137</v>
      </c>
      <c r="J7326" s="205" t="s">
        <v>137</v>
      </c>
    </row>
    <row r="7327" spans="2:10" x14ac:dyDescent="0.2">
      <c r="B7327" s="203">
        <v>2017</v>
      </c>
      <c r="C7327" s="204">
        <v>10802271.92</v>
      </c>
      <c r="D7327" s="205" t="s">
        <v>87</v>
      </c>
      <c r="E7327" s="205" t="s">
        <v>95</v>
      </c>
      <c r="F7327" s="203">
        <v>90</v>
      </c>
      <c r="G7327" s="205" t="s">
        <v>6453</v>
      </c>
      <c r="H7327" s="205" t="s">
        <v>123</v>
      </c>
      <c r="I7327" s="205" t="s">
        <v>138</v>
      </c>
      <c r="J7327" s="205" t="s">
        <v>138</v>
      </c>
    </row>
    <row r="7328" spans="2:10" x14ac:dyDescent="0.2">
      <c r="B7328" s="203">
        <v>2017</v>
      </c>
      <c r="C7328" s="204">
        <v>36948807.030000001</v>
      </c>
      <c r="D7328" s="205" t="s">
        <v>87</v>
      </c>
      <c r="E7328" s="205" t="s">
        <v>95</v>
      </c>
      <c r="F7328" s="203">
        <v>90</v>
      </c>
      <c r="G7328" s="205" t="s">
        <v>6453</v>
      </c>
      <c r="H7328" s="205" t="s">
        <v>123</v>
      </c>
      <c r="I7328" s="205" t="s">
        <v>139</v>
      </c>
      <c r="J7328" s="205" t="s">
        <v>139</v>
      </c>
    </row>
    <row r="7329" spans="2:10" x14ac:dyDescent="0.2">
      <c r="B7329" s="203">
        <v>2017</v>
      </c>
      <c r="C7329" s="204">
        <v>4162231.64</v>
      </c>
      <c r="D7329" s="205" t="s">
        <v>87</v>
      </c>
      <c r="E7329" s="205" t="s">
        <v>95</v>
      </c>
      <c r="F7329" s="203">
        <v>90</v>
      </c>
      <c r="G7329" s="205" t="s">
        <v>6453</v>
      </c>
      <c r="H7329" s="205" t="s">
        <v>123</v>
      </c>
      <c r="I7329" s="205" t="s">
        <v>140</v>
      </c>
      <c r="J7329" s="205" t="s">
        <v>140</v>
      </c>
    </row>
    <row r="7330" spans="2:10" x14ac:dyDescent="0.2">
      <c r="B7330" s="203">
        <v>2017</v>
      </c>
      <c r="C7330" s="204">
        <v>2138437.08</v>
      </c>
      <c r="D7330" s="205" t="s">
        <v>87</v>
      </c>
      <c r="E7330" s="205" t="s">
        <v>95</v>
      </c>
      <c r="F7330" s="203">
        <v>90</v>
      </c>
      <c r="G7330" s="205" t="s">
        <v>6453</v>
      </c>
      <c r="H7330" s="205" t="s">
        <v>123</v>
      </c>
      <c r="I7330" s="205" t="s">
        <v>141</v>
      </c>
      <c r="J7330" s="205" t="s">
        <v>141</v>
      </c>
    </row>
    <row r="7331" spans="2:10" x14ac:dyDescent="0.2">
      <c r="B7331" s="203">
        <v>2017</v>
      </c>
      <c r="C7331" s="204">
        <v>2355230.12</v>
      </c>
      <c r="D7331" s="205" t="s">
        <v>87</v>
      </c>
      <c r="E7331" s="205" t="s">
        <v>95</v>
      </c>
      <c r="F7331" s="203">
        <v>90</v>
      </c>
      <c r="G7331" s="205" t="s">
        <v>6453</v>
      </c>
      <c r="H7331" s="205" t="s">
        <v>123</v>
      </c>
      <c r="I7331" s="205" t="s">
        <v>142</v>
      </c>
      <c r="J7331" s="205" t="s">
        <v>142</v>
      </c>
    </row>
    <row r="7332" spans="2:10" x14ac:dyDescent="0.2">
      <c r="B7332" s="203">
        <v>2017</v>
      </c>
      <c r="C7332" s="204">
        <v>138391706.12</v>
      </c>
      <c r="D7332" s="205" t="s">
        <v>87</v>
      </c>
      <c r="E7332" s="205" t="s">
        <v>95</v>
      </c>
      <c r="F7332" s="203">
        <v>90</v>
      </c>
      <c r="G7332" s="205" t="s">
        <v>6453</v>
      </c>
      <c r="H7332" s="205" t="s">
        <v>123</v>
      </c>
      <c r="I7332" s="205" t="s">
        <v>143</v>
      </c>
      <c r="J7332" s="205" t="s">
        <v>143</v>
      </c>
    </row>
    <row r="7333" spans="2:10" x14ac:dyDescent="0.2">
      <c r="B7333" s="203">
        <v>2017</v>
      </c>
      <c r="C7333" s="204">
        <v>1103893.1399999999</v>
      </c>
      <c r="D7333" s="205" t="s">
        <v>87</v>
      </c>
      <c r="E7333" s="205" t="s">
        <v>95</v>
      </c>
      <c r="F7333" s="203">
        <v>90</v>
      </c>
      <c r="G7333" s="205" t="s">
        <v>6453</v>
      </c>
      <c r="H7333" s="205" t="s">
        <v>123</v>
      </c>
      <c r="I7333" s="205" t="s">
        <v>144</v>
      </c>
      <c r="J7333" s="205" t="s">
        <v>144</v>
      </c>
    </row>
    <row r="7334" spans="2:10" x14ac:dyDescent="0.2">
      <c r="B7334" s="203">
        <v>2017</v>
      </c>
      <c r="C7334" s="204">
        <v>1190.56</v>
      </c>
      <c r="D7334" s="205" t="s">
        <v>87</v>
      </c>
      <c r="E7334" s="205" t="s">
        <v>95</v>
      </c>
      <c r="F7334" s="203">
        <v>90</v>
      </c>
      <c r="G7334" s="205" t="s">
        <v>6453</v>
      </c>
      <c r="H7334" s="205" t="s">
        <v>123</v>
      </c>
      <c r="I7334" s="205" t="s">
        <v>584</v>
      </c>
      <c r="J7334" s="205" t="s">
        <v>584</v>
      </c>
    </row>
    <row r="7335" spans="2:10" x14ac:dyDescent="0.2">
      <c r="B7335" s="203">
        <v>2017</v>
      </c>
      <c r="C7335" s="204">
        <v>22925596.530000001</v>
      </c>
      <c r="D7335" s="205" t="s">
        <v>87</v>
      </c>
      <c r="E7335" s="205" t="s">
        <v>95</v>
      </c>
      <c r="F7335" s="203">
        <v>90</v>
      </c>
      <c r="G7335" s="205" t="s">
        <v>6453</v>
      </c>
      <c r="H7335" s="205" t="s">
        <v>123</v>
      </c>
      <c r="I7335" s="205" t="s">
        <v>145</v>
      </c>
      <c r="J7335" s="205" t="s">
        <v>145</v>
      </c>
    </row>
    <row r="7336" spans="2:10" x14ac:dyDescent="0.2">
      <c r="B7336" s="203">
        <v>2017</v>
      </c>
      <c r="C7336" s="204">
        <v>12980608.050000001</v>
      </c>
      <c r="D7336" s="205" t="s">
        <v>87</v>
      </c>
      <c r="E7336" s="205" t="s">
        <v>95</v>
      </c>
      <c r="F7336" s="203">
        <v>90</v>
      </c>
      <c r="G7336" s="205" t="s">
        <v>6453</v>
      </c>
      <c r="H7336" s="205" t="s">
        <v>123</v>
      </c>
      <c r="I7336" s="205" t="s">
        <v>146</v>
      </c>
      <c r="J7336" s="205" t="s">
        <v>146</v>
      </c>
    </row>
    <row r="7337" spans="2:10" x14ac:dyDescent="0.2">
      <c r="B7337" s="203">
        <v>2017</v>
      </c>
      <c r="C7337" s="204">
        <v>2652516.46</v>
      </c>
      <c r="D7337" s="205" t="s">
        <v>87</v>
      </c>
      <c r="E7337" s="205" t="s">
        <v>95</v>
      </c>
      <c r="F7337" s="203">
        <v>90</v>
      </c>
      <c r="G7337" s="205" t="s">
        <v>6453</v>
      </c>
      <c r="H7337" s="205" t="s">
        <v>123</v>
      </c>
      <c r="I7337" s="205" t="s">
        <v>147</v>
      </c>
      <c r="J7337" s="205" t="s">
        <v>147</v>
      </c>
    </row>
    <row r="7338" spans="2:10" x14ac:dyDescent="0.2">
      <c r="B7338" s="203">
        <v>2017</v>
      </c>
      <c r="C7338" s="204">
        <v>6160775.0300000003</v>
      </c>
      <c r="D7338" s="205" t="s">
        <v>87</v>
      </c>
      <c r="E7338" s="205" t="s">
        <v>95</v>
      </c>
      <c r="F7338" s="203">
        <v>90</v>
      </c>
      <c r="G7338" s="205" t="s">
        <v>6453</v>
      </c>
      <c r="H7338" s="205" t="s">
        <v>123</v>
      </c>
      <c r="I7338" s="205" t="s">
        <v>148</v>
      </c>
      <c r="J7338" s="205" t="s">
        <v>148</v>
      </c>
    </row>
    <row r="7339" spans="2:10" x14ac:dyDescent="0.2">
      <c r="B7339" s="203">
        <v>2017</v>
      </c>
      <c r="C7339" s="204">
        <v>1923964.79</v>
      </c>
      <c r="D7339" s="205" t="s">
        <v>87</v>
      </c>
      <c r="E7339" s="205" t="s">
        <v>95</v>
      </c>
      <c r="F7339" s="203">
        <v>90</v>
      </c>
      <c r="G7339" s="205" t="s">
        <v>6453</v>
      </c>
      <c r="H7339" s="205" t="s">
        <v>123</v>
      </c>
      <c r="I7339" s="205" t="s">
        <v>149</v>
      </c>
      <c r="J7339" s="205" t="s">
        <v>149</v>
      </c>
    </row>
    <row r="7340" spans="2:10" x14ac:dyDescent="0.2">
      <c r="B7340" s="203">
        <v>2017</v>
      </c>
      <c r="C7340" s="204">
        <v>1951178.6</v>
      </c>
      <c r="D7340" s="205" t="s">
        <v>87</v>
      </c>
      <c r="E7340" s="205" t="s">
        <v>95</v>
      </c>
      <c r="F7340" s="203">
        <v>90</v>
      </c>
      <c r="G7340" s="205" t="s">
        <v>6453</v>
      </c>
      <c r="H7340" s="205" t="s">
        <v>123</v>
      </c>
      <c r="I7340" s="205" t="s">
        <v>150</v>
      </c>
      <c r="J7340" s="205" t="s">
        <v>150</v>
      </c>
    </row>
    <row r="7341" spans="2:10" x14ac:dyDescent="0.2">
      <c r="B7341" s="203">
        <v>2017</v>
      </c>
      <c r="C7341" s="204">
        <v>435147871.07999998</v>
      </c>
      <c r="D7341" s="205" t="s">
        <v>87</v>
      </c>
      <c r="E7341" s="205" t="s">
        <v>95</v>
      </c>
      <c r="F7341" s="203">
        <v>90</v>
      </c>
      <c r="G7341" s="205" t="s">
        <v>6453</v>
      </c>
      <c r="H7341" s="205" t="s">
        <v>123</v>
      </c>
      <c r="I7341" s="205" t="s">
        <v>151</v>
      </c>
      <c r="J7341" s="205" t="s">
        <v>151</v>
      </c>
    </row>
    <row r="7342" spans="2:10" x14ac:dyDescent="0.2">
      <c r="B7342" s="203">
        <v>2017</v>
      </c>
      <c r="C7342" s="204">
        <v>282382.23</v>
      </c>
      <c r="D7342" s="205" t="s">
        <v>87</v>
      </c>
      <c r="E7342" s="205" t="s">
        <v>95</v>
      </c>
      <c r="F7342" s="203">
        <v>90</v>
      </c>
      <c r="G7342" s="205" t="s">
        <v>6453</v>
      </c>
      <c r="H7342" s="205" t="s">
        <v>123</v>
      </c>
      <c r="I7342" s="205" t="s">
        <v>596</v>
      </c>
      <c r="J7342" s="205" t="s">
        <v>596</v>
      </c>
    </row>
    <row r="7343" spans="2:10" x14ac:dyDescent="0.2">
      <c r="B7343" s="203">
        <v>2017</v>
      </c>
      <c r="C7343" s="204">
        <v>641176.18000000005</v>
      </c>
      <c r="D7343" s="205" t="s">
        <v>87</v>
      </c>
      <c r="E7343" s="205" t="s">
        <v>95</v>
      </c>
      <c r="F7343" s="203">
        <v>90</v>
      </c>
      <c r="G7343" s="205" t="s">
        <v>6453</v>
      </c>
      <c r="H7343" s="205" t="s">
        <v>123</v>
      </c>
      <c r="I7343" s="205" t="s">
        <v>152</v>
      </c>
      <c r="J7343" s="205" t="s">
        <v>152</v>
      </c>
    </row>
    <row r="7344" spans="2:10" x14ac:dyDescent="0.2">
      <c r="B7344" s="203">
        <v>2017</v>
      </c>
      <c r="C7344" s="204">
        <v>2162197.12</v>
      </c>
      <c r="D7344" s="205" t="s">
        <v>87</v>
      </c>
      <c r="E7344" s="205" t="s">
        <v>95</v>
      </c>
      <c r="F7344" s="203">
        <v>90</v>
      </c>
      <c r="G7344" s="205" t="s">
        <v>6453</v>
      </c>
      <c r="H7344" s="205" t="s">
        <v>123</v>
      </c>
      <c r="I7344" s="205" t="s">
        <v>351</v>
      </c>
      <c r="J7344" s="205" t="s">
        <v>351</v>
      </c>
    </row>
    <row r="7345" spans="2:10" x14ac:dyDescent="0.2">
      <c r="B7345" s="203">
        <v>2017</v>
      </c>
      <c r="C7345" s="204">
        <v>9196689.7400000002</v>
      </c>
      <c r="D7345" s="205" t="s">
        <v>87</v>
      </c>
      <c r="E7345" s="205" t="s">
        <v>95</v>
      </c>
      <c r="F7345" s="203">
        <v>90</v>
      </c>
      <c r="G7345" s="205" t="s">
        <v>6453</v>
      </c>
      <c r="H7345" s="205" t="s">
        <v>123</v>
      </c>
      <c r="I7345" s="205" t="s">
        <v>153</v>
      </c>
      <c r="J7345" s="205" t="s">
        <v>153</v>
      </c>
    </row>
    <row r="7346" spans="2:10" x14ac:dyDescent="0.2">
      <c r="B7346" s="203">
        <v>2017</v>
      </c>
      <c r="C7346" s="204">
        <v>30540646.440000001</v>
      </c>
      <c r="D7346" s="205" t="s">
        <v>87</v>
      </c>
      <c r="E7346" s="205" t="s">
        <v>95</v>
      </c>
      <c r="F7346" s="203">
        <v>90</v>
      </c>
      <c r="G7346" s="205" t="s">
        <v>6453</v>
      </c>
      <c r="H7346" s="205" t="s">
        <v>123</v>
      </c>
      <c r="I7346" s="205" t="s">
        <v>154</v>
      </c>
      <c r="J7346" s="205" t="s">
        <v>154</v>
      </c>
    </row>
    <row r="7347" spans="2:10" x14ac:dyDescent="0.2">
      <c r="B7347" s="203">
        <v>2017</v>
      </c>
      <c r="C7347" s="204">
        <v>4665042</v>
      </c>
      <c r="D7347" s="205" t="s">
        <v>87</v>
      </c>
      <c r="E7347" s="205" t="s">
        <v>95</v>
      </c>
      <c r="F7347" s="203">
        <v>90</v>
      </c>
      <c r="G7347" s="205" t="s">
        <v>6453</v>
      </c>
      <c r="H7347" s="205" t="s">
        <v>123</v>
      </c>
      <c r="I7347" s="205" t="s">
        <v>155</v>
      </c>
      <c r="J7347" s="205" t="s">
        <v>155</v>
      </c>
    </row>
    <row r="7348" spans="2:10" x14ac:dyDescent="0.2">
      <c r="B7348" s="203">
        <v>2017</v>
      </c>
      <c r="C7348" s="204">
        <v>10843476.800000001</v>
      </c>
      <c r="D7348" s="205" t="s">
        <v>87</v>
      </c>
      <c r="E7348" s="205" t="s">
        <v>95</v>
      </c>
      <c r="F7348" s="203">
        <v>90</v>
      </c>
      <c r="G7348" s="205" t="s">
        <v>6453</v>
      </c>
      <c r="H7348" s="205" t="s">
        <v>123</v>
      </c>
      <c r="I7348" s="205" t="s">
        <v>349</v>
      </c>
      <c r="J7348" s="205" t="s">
        <v>123</v>
      </c>
    </row>
    <row r="7349" spans="2:10" x14ac:dyDescent="0.2">
      <c r="B7349" s="203">
        <v>2017</v>
      </c>
      <c r="C7349" s="204">
        <v>1873345.86</v>
      </c>
      <c r="D7349" s="205" t="s">
        <v>87</v>
      </c>
      <c r="E7349" s="205" t="s">
        <v>95</v>
      </c>
      <c r="F7349" s="203">
        <v>90</v>
      </c>
      <c r="G7349" s="205" t="s">
        <v>6453</v>
      </c>
      <c r="H7349" s="205" t="s">
        <v>123</v>
      </c>
      <c r="I7349" s="205" t="s">
        <v>156</v>
      </c>
      <c r="J7349" s="205" t="s">
        <v>156</v>
      </c>
    </row>
    <row r="7350" spans="2:10" x14ac:dyDescent="0.2">
      <c r="B7350" s="203">
        <v>2017</v>
      </c>
      <c r="C7350" s="204">
        <v>23030129.890000001</v>
      </c>
      <c r="D7350" s="205" t="s">
        <v>87</v>
      </c>
      <c r="E7350" s="205" t="s">
        <v>95</v>
      </c>
      <c r="F7350" s="203">
        <v>90</v>
      </c>
      <c r="G7350" s="205" t="s">
        <v>6453</v>
      </c>
      <c r="H7350" s="205" t="s">
        <v>247</v>
      </c>
      <c r="I7350" s="205" t="s">
        <v>522</v>
      </c>
      <c r="J7350" s="205" t="s">
        <v>522</v>
      </c>
    </row>
    <row r="7351" spans="2:10" x14ac:dyDescent="0.2">
      <c r="B7351" s="203">
        <v>2017</v>
      </c>
      <c r="C7351" s="204">
        <v>0</v>
      </c>
      <c r="D7351" s="205" t="s">
        <v>87</v>
      </c>
      <c r="E7351" s="205" t="s">
        <v>95</v>
      </c>
      <c r="F7351" s="203">
        <v>90</v>
      </c>
      <c r="G7351" s="205" t="s">
        <v>6453</v>
      </c>
      <c r="H7351" s="205" t="s">
        <v>247</v>
      </c>
      <c r="I7351" s="205" t="s">
        <v>498</v>
      </c>
      <c r="J7351" s="205" t="s">
        <v>498</v>
      </c>
    </row>
    <row r="7352" spans="2:10" x14ac:dyDescent="0.2">
      <c r="B7352" s="203">
        <v>2017</v>
      </c>
      <c r="C7352" s="204">
        <v>38078.730000000003</v>
      </c>
      <c r="D7352" s="205" t="s">
        <v>87</v>
      </c>
      <c r="E7352" s="205" t="s">
        <v>95</v>
      </c>
      <c r="F7352" s="203">
        <v>90</v>
      </c>
      <c r="G7352" s="205" t="s">
        <v>6453</v>
      </c>
      <c r="H7352" s="205" t="s">
        <v>247</v>
      </c>
      <c r="I7352" s="205" t="s">
        <v>499</v>
      </c>
      <c r="J7352" s="205" t="s">
        <v>499</v>
      </c>
    </row>
    <row r="7353" spans="2:10" x14ac:dyDescent="0.2">
      <c r="B7353" s="203">
        <v>2017</v>
      </c>
      <c r="C7353" s="204">
        <v>5275361.29</v>
      </c>
      <c r="D7353" s="205" t="s">
        <v>87</v>
      </c>
      <c r="E7353" s="205" t="s">
        <v>95</v>
      </c>
      <c r="F7353" s="203">
        <v>90</v>
      </c>
      <c r="G7353" s="205" t="s">
        <v>6453</v>
      </c>
      <c r="H7353" s="205" t="s">
        <v>247</v>
      </c>
      <c r="I7353" s="205" t="s">
        <v>501</v>
      </c>
      <c r="J7353" s="205" t="s">
        <v>501</v>
      </c>
    </row>
    <row r="7354" spans="2:10" x14ac:dyDescent="0.2">
      <c r="B7354" s="203">
        <v>2017</v>
      </c>
      <c r="C7354" s="204">
        <v>988788.76</v>
      </c>
      <c r="D7354" s="205" t="s">
        <v>87</v>
      </c>
      <c r="E7354" s="205" t="s">
        <v>95</v>
      </c>
      <c r="F7354" s="203">
        <v>90</v>
      </c>
      <c r="G7354" s="205" t="s">
        <v>6453</v>
      </c>
      <c r="H7354" s="205" t="s">
        <v>247</v>
      </c>
      <c r="I7354" s="205" t="s">
        <v>441</v>
      </c>
      <c r="J7354" s="205" t="s">
        <v>441</v>
      </c>
    </row>
    <row r="7355" spans="2:10" x14ac:dyDescent="0.2">
      <c r="B7355" s="203">
        <v>2017</v>
      </c>
      <c r="C7355" s="204">
        <v>528848.94999999995</v>
      </c>
      <c r="D7355" s="205" t="s">
        <v>87</v>
      </c>
      <c r="E7355" s="205" t="s">
        <v>95</v>
      </c>
      <c r="F7355" s="203">
        <v>90</v>
      </c>
      <c r="G7355" s="205" t="s">
        <v>6453</v>
      </c>
      <c r="H7355" s="205" t="s">
        <v>247</v>
      </c>
      <c r="I7355" s="205" t="s">
        <v>445</v>
      </c>
      <c r="J7355" s="205" t="s">
        <v>445</v>
      </c>
    </row>
    <row r="7356" spans="2:10" x14ac:dyDescent="0.2">
      <c r="B7356" s="203">
        <v>2017</v>
      </c>
      <c r="C7356" s="204">
        <v>0</v>
      </c>
      <c r="D7356" s="205" t="s">
        <v>87</v>
      </c>
      <c r="E7356" s="205" t="s">
        <v>95</v>
      </c>
      <c r="F7356" s="203">
        <v>90</v>
      </c>
      <c r="G7356" s="205" t="s">
        <v>6453</v>
      </c>
      <c r="H7356" s="205" t="s">
        <v>247</v>
      </c>
      <c r="I7356" s="205" t="s">
        <v>349</v>
      </c>
      <c r="J7356" s="205" t="s">
        <v>247</v>
      </c>
    </row>
    <row r="7357" spans="2:10" x14ac:dyDescent="0.2">
      <c r="B7357" s="203">
        <v>2017</v>
      </c>
      <c r="C7357" s="204">
        <v>572948501.54999995</v>
      </c>
      <c r="D7357" s="205" t="s">
        <v>87</v>
      </c>
      <c r="E7357" s="205" t="s">
        <v>95</v>
      </c>
      <c r="F7357" s="203">
        <v>90</v>
      </c>
      <c r="G7357" s="205" t="s">
        <v>6453</v>
      </c>
      <c r="H7357" s="205" t="s">
        <v>158</v>
      </c>
      <c r="I7357" s="205" t="s">
        <v>158</v>
      </c>
      <c r="J7357" s="205" t="s">
        <v>158</v>
      </c>
    </row>
    <row r="7358" spans="2:10" x14ac:dyDescent="0.2">
      <c r="B7358" s="203">
        <v>2017</v>
      </c>
      <c r="C7358" s="204">
        <v>2740120.69</v>
      </c>
      <c r="D7358" s="205" t="s">
        <v>87</v>
      </c>
      <c r="E7358" s="205" t="s">
        <v>95</v>
      </c>
      <c r="F7358" s="203">
        <v>90</v>
      </c>
      <c r="G7358" s="205" t="s">
        <v>6453</v>
      </c>
      <c r="H7358" s="205" t="s">
        <v>158</v>
      </c>
      <c r="I7358" s="205" t="s">
        <v>349</v>
      </c>
      <c r="J7358" s="205" t="s">
        <v>158</v>
      </c>
    </row>
    <row r="7359" spans="2:10" x14ac:dyDescent="0.2">
      <c r="B7359" s="203">
        <v>2017</v>
      </c>
      <c r="C7359" s="204">
        <v>1291984</v>
      </c>
      <c r="D7359" s="205" t="s">
        <v>87</v>
      </c>
      <c r="E7359" s="205" t="s">
        <v>95</v>
      </c>
      <c r="F7359" s="203">
        <v>90</v>
      </c>
      <c r="G7359" s="205" t="s">
        <v>6453</v>
      </c>
      <c r="H7359" s="205" t="s">
        <v>161</v>
      </c>
      <c r="I7359" s="205" t="s">
        <v>585</v>
      </c>
      <c r="J7359" s="205" t="s">
        <v>585</v>
      </c>
    </row>
    <row r="7360" spans="2:10" x14ac:dyDescent="0.2">
      <c r="B7360" s="203">
        <v>2017</v>
      </c>
      <c r="C7360" s="204">
        <v>25347883.949999999</v>
      </c>
      <c r="D7360" s="205" t="s">
        <v>87</v>
      </c>
      <c r="E7360" s="205" t="s">
        <v>95</v>
      </c>
      <c r="F7360" s="203">
        <v>90</v>
      </c>
      <c r="G7360" s="205" t="s">
        <v>6453</v>
      </c>
      <c r="H7360" s="205" t="s">
        <v>161</v>
      </c>
      <c r="I7360" s="205" t="s">
        <v>161</v>
      </c>
      <c r="J7360" s="205" t="s">
        <v>161</v>
      </c>
    </row>
    <row r="7361" spans="2:10" x14ac:dyDescent="0.2">
      <c r="B7361" s="203">
        <v>2017</v>
      </c>
      <c r="C7361" s="204">
        <v>0</v>
      </c>
      <c r="D7361" s="205" t="s">
        <v>87</v>
      </c>
      <c r="E7361" s="205" t="s">
        <v>95</v>
      </c>
      <c r="F7361" s="203">
        <v>90</v>
      </c>
      <c r="G7361" s="205" t="s">
        <v>6453</v>
      </c>
      <c r="H7361" s="205" t="s">
        <v>161</v>
      </c>
      <c r="I7361" s="205" t="s">
        <v>349</v>
      </c>
      <c r="J7361" s="205" t="s">
        <v>161</v>
      </c>
    </row>
    <row r="7362" spans="2:10" x14ac:dyDescent="0.2">
      <c r="B7362" s="203">
        <v>2017</v>
      </c>
      <c r="C7362" s="204">
        <v>41752518.100000001</v>
      </c>
      <c r="D7362" s="205" t="s">
        <v>87</v>
      </c>
      <c r="E7362" s="205" t="s">
        <v>95</v>
      </c>
      <c r="F7362" s="203">
        <v>90</v>
      </c>
      <c r="G7362" s="205" t="s">
        <v>6453</v>
      </c>
      <c r="H7362" s="205" t="s">
        <v>503</v>
      </c>
      <c r="I7362" s="205" t="s">
        <v>525</v>
      </c>
      <c r="J7362" s="205" t="s">
        <v>525</v>
      </c>
    </row>
    <row r="7363" spans="2:10" x14ac:dyDescent="0.2">
      <c r="B7363" s="203">
        <v>2017</v>
      </c>
      <c r="C7363" s="204">
        <v>28947.55</v>
      </c>
      <c r="D7363" s="205" t="s">
        <v>87</v>
      </c>
      <c r="E7363" s="205" t="s">
        <v>95</v>
      </c>
      <c r="F7363" s="203">
        <v>90</v>
      </c>
      <c r="G7363" s="205" t="s">
        <v>6453</v>
      </c>
      <c r="H7363" s="205" t="s">
        <v>503</v>
      </c>
      <c r="I7363" s="205" t="s">
        <v>164</v>
      </c>
      <c r="J7363" s="205" t="s">
        <v>164</v>
      </c>
    </row>
    <row r="7364" spans="2:10" x14ac:dyDescent="0.2">
      <c r="B7364" s="203">
        <v>2017</v>
      </c>
      <c r="C7364" s="204">
        <v>8433218.75</v>
      </c>
      <c r="D7364" s="205" t="s">
        <v>87</v>
      </c>
      <c r="E7364" s="205" t="s">
        <v>95</v>
      </c>
      <c r="F7364" s="203">
        <v>90</v>
      </c>
      <c r="G7364" s="205" t="s">
        <v>6453</v>
      </c>
      <c r="H7364" s="205" t="s">
        <v>503</v>
      </c>
      <c r="I7364" s="205" t="s">
        <v>165</v>
      </c>
      <c r="J7364" s="205" t="s">
        <v>165</v>
      </c>
    </row>
    <row r="7365" spans="2:10" x14ac:dyDescent="0.2">
      <c r="B7365" s="203">
        <v>2017</v>
      </c>
      <c r="C7365" s="204">
        <v>3135952.48</v>
      </c>
      <c r="D7365" s="205" t="s">
        <v>87</v>
      </c>
      <c r="E7365" s="205" t="s">
        <v>95</v>
      </c>
      <c r="F7365" s="203">
        <v>90</v>
      </c>
      <c r="G7365" s="205" t="s">
        <v>6453</v>
      </c>
      <c r="H7365" s="205" t="s">
        <v>503</v>
      </c>
      <c r="I7365" s="205" t="s">
        <v>567</v>
      </c>
      <c r="J7365" s="205" t="s">
        <v>567</v>
      </c>
    </row>
    <row r="7366" spans="2:10" x14ac:dyDescent="0.2">
      <c r="B7366" s="203">
        <v>2017</v>
      </c>
      <c r="C7366" s="204">
        <v>6769018.5</v>
      </c>
      <c r="D7366" s="205" t="s">
        <v>87</v>
      </c>
      <c r="E7366" s="205" t="s">
        <v>95</v>
      </c>
      <c r="F7366" s="203">
        <v>90</v>
      </c>
      <c r="G7366" s="205" t="s">
        <v>6453</v>
      </c>
      <c r="H7366" s="205" t="s">
        <v>503</v>
      </c>
      <c r="I7366" s="205" t="s">
        <v>170</v>
      </c>
      <c r="J7366" s="205" t="s">
        <v>170</v>
      </c>
    </row>
    <row r="7367" spans="2:10" x14ac:dyDescent="0.2">
      <c r="B7367" s="203">
        <v>2017</v>
      </c>
      <c r="C7367" s="204">
        <v>5428976.4500000002</v>
      </c>
      <c r="D7367" s="205" t="s">
        <v>87</v>
      </c>
      <c r="E7367" s="205" t="s">
        <v>95</v>
      </c>
      <c r="F7367" s="203">
        <v>90</v>
      </c>
      <c r="G7367" s="205" t="s">
        <v>6453</v>
      </c>
      <c r="H7367" s="205" t="s">
        <v>503</v>
      </c>
      <c r="I7367" s="205" t="s">
        <v>166</v>
      </c>
      <c r="J7367" s="205" t="s">
        <v>166</v>
      </c>
    </row>
    <row r="7368" spans="2:10" x14ac:dyDescent="0.2">
      <c r="B7368" s="203">
        <v>2017</v>
      </c>
      <c r="C7368" s="204">
        <v>225000</v>
      </c>
      <c r="D7368" s="205" t="s">
        <v>87</v>
      </c>
      <c r="E7368" s="205" t="s">
        <v>95</v>
      </c>
      <c r="F7368" s="203">
        <v>90</v>
      </c>
      <c r="G7368" s="205" t="s">
        <v>6453</v>
      </c>
      <c r="H7368" s="205" t="s">
        <v>503</v>
      </c>
      <c r="I7368" s="205" t="s">
        <v>167</v>
      </c>
      <c r="J7368" s="205" t="s">
        <v>167</v>
      </c>
    </row>
    <row r="7369" spans="2:10" x14ac:dyDescent="0.2">
      <c r="B7369" s="203">
        <v>2017</v>
      </c>
      <c r="C7369" s="204">
        <v>0</v>
      </c>
      <c r="D7369" s="205" t="s">
        <v>87</v>
      </c>
      <c r="E7369" s="205" t="s">
        <v>95</v>
      </c>
      <c r="F7369" s="203">
        <v>90</v>
      </c>
      <c r="G7369" s="205" t="s">
        <v>6453</v>
      </c>
      <c r="H7369" s="205" t="s">
        <v>503</v>
      </c>
      <c r="I7369" s="205" t="s">
        <v>349</v>
      </c>
      <c r="J7369" s="205" t="s">
        <v>503</v>
      </c>
    </row>
    <row r="7370" spans="2:10" x14ac:dyDescent="0.2">
      <c r="B7370" s="203">
        <v>2017</v>
      </c>
      <c r="C7370" s="204">
        <v>1421529.16</v>
      </c>
      <c r="D7370" s="205" t="s">
        <v>87</v>
      </c>
      <c r="E7370" s="205" t="s">
        <v>95</v>
      </c>
      <c r="F7370" s="203">
        <v>90</v>
      </c>
      <c r="G7370" s="205" t="s">
        <v>6453</v>
      </c>
      <c r="H7370" s="205" t="s">
        <v>504</v>
      </c>
      <c r="I7370" s="205" t="s">
        <v>171</v>
      </c>
      <c r="J7370" s="205" t="s">
        <v>171</v>
      </c>
    </row>
    <row r="7371" spans="2:10" x14ac:dyDescent="0.2">
      <c r="B7371" s="203">
        <v>2017</v>
      </c>
      <c r="C7371" s="204">
        <v>146406.85</v>
      </c>
      <c r="D7371" s="205" t="s">
        <v>87</v>
      </c>
      <c r="E7371" s="205" t="s">
        <v>95</v>
      </c>
      <c r="F7371" s="203">
        <v>90</v>
      </c>
      <c r="G7371" s="205" t="s">
        <v>6453</v>
      </c>
      <c r="H7371" s="205" t="s">
        <v>504</v>
      </c>
      <c r="I7371" s="205" t="s">
        <v>166</v>
      </c>
      <c r="J7371" s="205" t="s">
        <v>166</v>
      </c>
    </row>
    <row r="7372" spans="2:10" x14ac:dyDescent="0.2">
      <c r="B7372" s="203">
        <v>2017</v>
      </c>
      <c r="C7372" s="204">
        <v>76195579.75</v>
      </c>
      <c r="D7372" s="205" t="s">
        <v>87</v>
      </c>
      <c r="E7372" s="205" t="s">
        <v>95</v>
      </c>
      <c r="F7372" s="203">
        <v>90</v>
      </c>
      <c r="G7372" s="205" t="s">
        <v>6453</v>
      </c>
      <c r="H7372" s="205" t="s">
        <v>504</v>
      </c>
      <c r="I7372" s="205" t="s">
        <v>172</v>
      </c>
      <c r="J7372" s="205" t="s">
        <v>172</v>
      </c>
    </row>
    <row r="7373" spans="2:10" x14ac:dyDescent="0.2">
      <c r="B7373" s="203">
        <v>2017</v>
      </c>
      <c r="C7373" s="204">
        <v>0</v>
      </c>
      <c r="D7373" s="205" t="s">
        <v>87</v>
      </c>
      <c r="E7373" s="205" t="s">
        <v>95</v>
      </c>
      <c r="F7373" s="203">
        <v>90</v>
      </c>
      <c r="G7373" s="205" t="s">
        <v>6453</v>
      </c>
      <c r="H7373" s="205" t="s">
        <v>504</v>
      </c>
      <c r="I7373" s="205" t="s">
        <v>349</v>
      </c>
      <c r="J7373" s="205" t="s">
        <v>504</v>
      </c>
    </row>
    <row r="7374" spans="2:10" x14ac:dyDescent="0.2">
      <c r="B7374" s="203">
        <v>2017</v>
      </c>
      <c r="C7374" s="204">
        <v>505.62</v>
      </c>
      <c r="D7374" s="205" t="s">
        <v>87</v>
      </c>
      <c r="E7374" s="205" t="s">
        <v>95</v>
      </c>
      <c r="F7374" s="203">
        <v>90</v>
      </c>
      <c r="G7374" s="205" t="s">
        <v>6453</v>
      </c>
      <c r="H7374" s="205" t="s">
        <v>174</v>
      </c>
      <c r="I7374" s="205" t="s">
        <v>386</v>
      </c>
      <c r="J7374" s="205" t="s">
        <v>386</v>
      </c>
    </row>
    <row r="7375" spans="2:10" x14ac:dyDescent="0.2">
      <c r="B7375" s="203">
        <v>2017</v>
      </c>
      <c r="C7375" s="204">
        <v>380034.7</v>
      </c>
      <c r="D7375" s="205" t="s">
        <v>87</v>
      </c>
      <c r="E7375" s="205" t="s">
        <v>95</v>
      </c>
      <c r="F7375" s="203">
        <v>90</v>
      </c>
      <c r="G7375" s="205" t="s">
        <v>6453</v>
      </c>
      <c r="H7375" s="205" t="s">
        <v>174</v>
      </c>
      <c r="I7375" s="205" t="s">
        <v>352</v>
      </c>
      <c r="J7375" s="205" t="s">
        <v>352</v>
      </c>
    </row>
    <row r="7376" spans="2:10" x14ac:dyDescent="0.2">
      <c r="B7376" s="203">
        <v>2017</v>
      </c>
      <c r="C7376" s="204">
        <v>354725.55</v>
      </c>
      <c r="D7376" s="205" t="s">
        <v>87</v>
      </c>
      <c r="E7376" s="205" t="s">
        <v>95</v>
      </c>
      <c r="F7376" s="203">
        <v>90</v>
      </c>
      <c r="G7376" s="205" t="s">
        <v>6453</v>
      </c>
      <c r="H7376" s="205" t="s">
        <v>174</v>
      </c>
      <c r="I7376" s="205" t="s">
        <v>586</v>
      </c>
      <c r="J7376" s="205" t="s">
        <v>586</v>
      </c>
    </row>
    <row r="7377" spans="2:10" x14ac:dyDescent="0.2">
      <c r="B7377" s="203">
        <v>2017</v>
      </c>
      <c r="C7377" s="204">
        <v>17537286.940000001</v>
      </c>
      <c r="D7377" s="205" t="s">
        <v>87</v>
      </c>
      <c r="E7377" s="205" t="s">
        <v>95</v>
      </c>
      <c r="F7377" s="203">
        <v>90</v>
      </c>
      <c r="G7377" s="205" t="s">
        <v>6453</v>
      </c>
      <c r="H7377" s="205" t="s">
        <v>174</v>
      </c>
      <c r="I7377" s="205" t="s">
        <v>176</v>
      </c>
      <c r="J7377" s="205" t="s">
        <v>176</v>
      </c>
    </row>
    <row r="7378" spans="2:10" x14ac:dyDescent="0.2">
      <c r="B7378" s="203">
        <v>2017</v>
      </c>
      <c r="C7378" s="204">
        <v>7084025.7800000003</v>
      </c>
      <c r="D7378" s="205" t="s">
        <v>87</v>
      </c>
      <c r="E7378" s="205" t="s">
        <v>95</v>
      </c>
      <c r="F7378" s="203">
        <v>90</v>
      </c>
      <c r="G7378" s="205" t="s">
        <v>6453</v>
      </c>
      <c r="H7378" s="205" t="s">
        <v>174</v>
      </c>
      <c r="I7378" s="205" t="s">
        <v>177</v>
      </c>
      <c r="J7378" s="205" t="s">
        <v>177</v>
      </c>
    </row>
    <row r="7379" spans="2:10" x14ac:dyDescent="0.2">
      <c r="B7379" s="203">
        <v>2017</v>
      </c>
      <c r="C7379" s="204">
        <v>1292450.97</v>
      </c>
      <c r="D7379" s="205" t="s">
        <v>87</v>
      </c>
      <c r="E7379" s="205" t="s">
        <v>95</v>
      </c>
      <c r="F7379" s="203">
        <v>90</v>
      </c>
      <c r="G7379" s="205" t="s">
        <v>6453</v>
      </c>
      <c r="H7379" s="205" t="s">
        <v>174</v>
      </c>
      <c r="I7379" s="205" t="s">
        <v>178</v>
      </c>
      <c r="J7379" s="205" t="s">
        <v>178</v>
      </c>
    </row>
    <row r="7380" spans="2:10" x14ac:dyDescent="0.2">
      <c r="B7380" s="203">
        <v>2017</v>
      </c>
      <c r="C7380" s="204">
        <v>21396.92</v>
      </c>
      <c r="D7380" s="205" t="s">
        <v>87</v>
      </c>
      <c r="E7380" s="205" t="s">
        <v>95</v>
      </c>
      <c r="F7380" s="203">
        <v>90</v>
      </c>
      <c r="G7380" s="205" t="s">
        <v>6453</v>
      </c>
      <c r="H7380" s="205" t="s">
        <v>174</v>
      </c>
      <c r="I7380" s="205" t="s">
        <v>179</v>
      </c>
      <c r="J7380" s="205" t="s">
        <v>179</v>
      </c>
    </row>
    <row r="7381" spans="2:10" x14ac:dyDescent="0.2">
      <c r="B7381" s="203">
        <v>2017</v>
      </c>
      <c r="C7381" s="204">
        <v>100619142.06999999</v>
      </c>
      <c r="D7381" s="205" t="s">
        <v>87</v>
      </c>
      <c r="E7381" s="205" t="s">
        <v>95</v>
      </c>
      <c r="F7381" s="203">
        <v>90</v>
      </c>
      <c r="G7381" s="205" t="s">
        <v>6453</v>
      </c>
      <c r="H7381" s="205" t="s">
        <v>174</v>
      </c>
      <c r="I7381" s="205" t="s">
        <v>180</v>
      </c>
      <c r="J7381" s="205" t="s">
        <v>180</v>
      </c>
    </row>
    <row r="7382" spans="2:10" x14ac:dyDescent="0.2">
      <c r="B7382" s="203">
        <v>2017</v>
      </c>
      <c r="C7382" s="204">
        <v>94822.49</v>
      </c>
      <c r="D7382" s="205" t="s">
        <v>87</v>
      </c>
      <c r="E7382" s="205" t="s">
        <v>95</v>
      </c>
      <c r="F7382" s="203">
        <v>90</v>
      </c>
      <c r="G7382" s="205" t="s">
        <v>6453</v>
      </c>
      <c r="H7382" s="205" t="s">
        <v>174</v>
      </c>
      <c r="I7382" s="205" t="s">
        <v>181</v>
      </c>
      <c r="J7382" s="205" t="s">
        <v>181</v>
      </c>
    </row>
    <row r="7383" spans="2:10" x14ac:dyDescent="0.2">
      <c r="B7383" s="203">
        <v>2017</v>
      </c>
      <c r="C7383" s="204">
        <v>101500</v>
      </c>
      <c r="D7383" s="205" t="s">
        <v>87</v>
      </c>
      <c r="E7383" s="205" t="s">
        <v>95</v>
      </c>
      <c r="F7383" s="203">
        <v>90</v>
      </c>
      <c r="G7383" s="205" t="s">
        <v>6453</v>
      </c>
      <c r="H7383" s="205" t="s">
        <v>174</v>
      </c>
      <c r="I7383" s="205" t="s">
        <v>569</v>
      </c>
      <c r="J7383" s="205" t="s">
        <v>569</v>
      </c>
    </row>
    <row r="7384" spans="2:10" x14ac:dyDescent="0.2">
      <c r="B7384" s="203">
        <v>2017</v>
      </c>
      <c r="C7384" s="204">
        <v>850586.06</v>
      </c>
      <c r="D7384" s="205" t="s">
        <v>87</v>
      </c>
      <c r="E7384" s="205" t="s">
        <v>95</v>
      </c>
      <c r="F7384" s="203">
        <v>90</v>
      </c>
      <c r="G7384" s="205" t="s">
        <v>6453</v>
      </c>
      <c r="H7384" s="205" t="s">
        <v>174</v>
      </c>
      <c r="I7384" s="205" t="s">
        <v>365</v>
      </c>
      <c r="J7384" s="205" t="s">
        <v>365</v>
      </c>
    </row>
    <row r="7385" spans="2:10" x14ac:dyDescent="0.2">
      <c r="B7385" s="203">
        <v>2017</v>
      </c>
      <c r="C7385" s="204">
        <v>2290781.39</v>
      </c>
      <c r="D7385" s="205" t="s">
        <v>87</v>
      </c>
      <c r="E7385" s="205" t="s">
        <v>95</v>
      </c>
      <c r="F7385" s="203">
        <v>90</v>
      </c>
      <c r="G7385" s="205" t="s">
        <v>6453</v>
      </c>
      <c r="H7385" s="205" t="s">
        <v>174</v>
      </c>
      <c r="I7385" s="205" t="s">
        <v>597</v>
      </c>
      <c r="J7385" s="205" t="s">
        <v>597</v>
      </c>
    </row>
    <row r="7386" spans="2:10" x14ac:dyDescent="0.2">
      <c r="B7386" s="203">
        <v>2017</v>
      </c>
      <c r="C7386" s="204">
        <v>37806734.210000001</v>
      </c>
      <c r="D7386" s="205" t="s">
        <v>87</v>
      </c>
      <c r="E7386" s="205" t="s">
        <v>95</v>
      </c>
      <c r="F7386" s="203">
        <v>90</v>
      </c>
      <c r="G7386" s="205" t="s">
        <v>6453</v>
      </c>
      <c r="H7386" s="205" t="s">
        <v>174</v>
      </c>
      <c r="I7386" s="205" t="s">
        <v>183</v>
      </c>
      <c r="J7386" s="205" t="s">
        <v>183</v>
      </c>
    </row>
    <row r="7387" spans="2:10" x14ac:dyDescent="0.2">
      <c r="B7387" s="203">
        <v>2017</v>
      </c>
      <c r="C7387" s="204">
        <v>2848970.8</v>
      </c>
      <c r="D7387" s="205" t="s">
        <v>87</v>
      </c>
      <c r="E7387" s="205" t="s">
        <v>95</v>
      </c>
      <c r="F7387" s="203">
        <v>90</v>
      </c>
      <c r="G7387" s="205" t="s">
        <v>6453</v>
      </c>
      <c r="H7387" s="205" t="s">
        <v>174</v>
      </c>
      <c r="I7387" s="205" t="s">
        <v>184</v>
      </c>
      <c r="J7387" s="205" t="s">
        <v>184</v>
      </c>
    </row>
    <row r="7388" spans="2:10" x14ac:dyDescent="0.2">
      <c r="B7388" s="203">
        <v>2017</v>
      </c>
      <c r="C7388" s="204">
        <v>129465194.31</v>
      </c>
      <c r="D7388" s="205" t="s">
        <v>87</v>
      </c>
      <c r="E7388" s="205" t="s">
        <v>95</v>
      </c>
      <c r="F7388" s="203">
        <v>90</v>
      </c>
      <c r="G7388" s="205" t="s">
        <v>6453</v>
      </c>
      <c r="H7388" s="205" t="s">
        <v>174</v>
      </c>
      <c r="I7388" s="205" t="s">
        <v>185</v>
      </c>
      <c r="J7388" s="205" t="s">
        <v>185</v>
      </c>
    </row>
    <row r="7389" spans="2:10" x14ac:dyDescent="0.2">
      <c r="B7389" s="203">
        <v>2017</v>
      </c>
      <c r="C7389" s="204">
        <v>26692845.219999999</v>
      </c>
      <c r="D7389" s="205" t="s">
        <v>87</v>
      </c>
      <c r="E7389" s="205" t="s">
        <v>95</v>
      </c>
      <c r="F7389" s="203">
        <v>90</v>
      </c>
      <c r="G7389" s="205" t="s">
        <v>6453</v>
      </c>
      <c r="H7389" s="205" t="s">
        <v>174</v>
      </c>
      <c r="I7389" s="205" t="s">
        <v>186</v>
      </c>
      <c r="J7389" s="205" t="s">
        <v>186</v>
      </c>
    </row>
    <row r="7390" spans="2:10" x14ac:dyDescent="0.2">
      <c r="B7390" s="203">
        <v>2017</v>
      </c>
      <c r="C7390" s="204">
        <v>6044969.3099999996</v>
      </c>
      <c r="D7390" s="205" t="s">
        <v>87</v>
      </c>
      <c r="E7390" s="205" t="s">
        <v>95</v>
      </c>
      <c r="F7390" s="203">
        <v>90</v>
      </c>
      <c r="G7390" s="205" t="s">
        <v>6453</v>
      </c>
      <c r="H7390" s="205" t="s">
        <v>174</v>
      </c>
      <c r="I7390" s="205" t="s">
        <v>187</v>
      </c>
      <c r="J7390" s="205" t="s">
        <v>187</v>
      </c>
    </row>
    <row r="7391" spans="2:10" x14ac:dyDescent="0.2">
      <c r="B7391" s="203">
        <v>2017</v>
      </c>
      <c r="C7391" s="204">
        <v>216550.81</v>
      </c>
      <c r="D7391" s="205" t="s">
        <v>87</v>
      </c>
      <c r="E7391" s="205" t="s">
        <v>95</v>
      </c>
      <c r="F7391" s="203">
        <v>90</v>
      </c>
      <c r="G7391" s="205" t="s">
        <v>6453</v>
      </c>
      <c r="H7391" s="205" t="s">
        <v>174</v>
      </c>
      <c r="I7391" s="205" t="s">
        <v>188</v>
      </c>
      <c r="J7391" s="205" t="s">
        <v>188</v>
      </c>
    </row>
    <row r="7392" spans="2:10" x14ac:dyDescent="0.2">
      <c r="B7392" s="203">
        <v>2017</v>
      </c>
      <c r="C7392" s="204">
        <v>2640</v>
      </c>
      <c r="D7392" s="205" t="s">
        <v>87</v>
      </c>
      <c r="E7392" s="205" t="s">
        <v>95</v>
      </c>
      <c r="F7392" s="203">
        <v>90</v>
      </c>
      <c r="G7392" s="205" t="s">
        <v>6453</v>
      </c>
      <c r="H7392" s="205" t="s">
        <v>174</v>
      </c>
      <c r="I7392" s="205" t="s">
        <v>189</v>
      </c>
      <c r="J7392" s="205" t="s">
        <v>189</v>
      </c>
    </row>
    <row r="7393" spans="2:10" x14ac:dyDescent="0.2">
      <c r="B7393" s="203">
        <v>2017</v>
      </c>
      <c r="C7393" s="204">
        <v>9388.9</v>
      </c>
      <c r="D7393" s="205" t="s">
        <v>87</v>
      </c>
      <c r="E7393" s="205" t="s">
        <v>95</v>
      </c>
      <c r="F7393" s="203">
        <v>90</v>
      </c>
      <c r="G7393" s="205" t="s">
        <v>6453</v>
      </c>
      <c r="H7393" s="205" t="s">
        <v>174</v>
      </c>
      <c r="I7393" s="205" t="s">
        <v>190</v>
      </c>
      <c r="J7393" s="205" t="s">
        <v>190</v>
      </c>
    </row>
    <row r="7394" spans="2:10" x14ac:dyDescent="0.2">
      <c r="B7394" s="203">
        <v>2017</v>
      </c>
      <c r="C7394" s="204">
        <v>13831.78</v>
      </c>
      <c r="D7394" s="205" t="s">
        <v>87</v>
      </c>
      <c r="E7394" s="205" t="s">
        <v>95</v>
      </c>
      <c r="F7394" s="203">
        <v>90</v>
      </c>
      <c r="G7394" s="205" t="s">
        <v>6453</v>
      </c>
      <c r="H7394" s="205" t="s">
        <v>174</v>
      </c>
      <c r="I7394" s="205" t="s">
        <v>191</v>
      </c>
      <c r="J7394" s="205" t="s">
        <v>191</v>
      </c>
    </row>
    <row r="7395" spans="2:10" x14ac:dyDescent="0.2">
      <c r="B7395" s="203">
        <v>2017</v>
      </c>
      <c r="C7395" s="204">
        <v>15158.92</v>
      </c>
      <c r="D7395" s="205" t="s">
        <v>87</v>
      </c>
      <c r="E7395" s="205" t="s">
        <v>95</v>
      </c>
      <c r="F7395" s="203">
        <v>90</v>
      </c>
      <c r="G7395" s="205" t="s">
        <v>6453</v>
      </c>
      <c r="H7395" s="205" t="s">
        <v>174</v>
      </c>
      <c r="I7395" s="205" t="s">
        <v>192</v>
      </c>
      <c r="J7395" s="205" t="s">
        <v>192</v>
      </c>
    </row>
    <row r="7396" spans="2:10" x14ac:dyDescent="0.2">
      <c r="B7396" s="203">
        <v>2017</v>
      </c>
      <c r="C7396" s="204">
        <v>2041861.74</v>
      </c>
      <c r="D7396" s="205" t="s">
        <v>87</v>
      </c>
      <c r="E7396" s="205" t="s">
        <v>95</v>
      </c>
      <c r="F7396" s="203">
        <v>90</v>
      </c>
      <c r="G7396" s="205" t="s">
        <v>6453</v>
      </c>
      <c r="H7396" s="205" t="s">
        <v>174</v>
      </c>
      <c r="I7396" s="205" t="s">
        <v>193</v>
      </c>
      <c r="J7396" s="205" t="s">
        <v>193</v>
      </c>
    </row>
    <row r="7397" spans="2:10" x14ac:dyDescent="0.2">
      <c r="B7397" s="203">
        <v>2017</v>
      </c>
      <c r="C7397" s="204">
        <v>1925786.13</v>
      </c>
      <c r="D7397" s="205" t="s">
        <v>87</v>
      </c>
      <c r="E7397" s="205" t="s">
        <v>95</v>
      </c>
      <c r="F7397" s="203">
        <v>90</v>
      </c>
      <c r="G7397" s="205" t="s">
        <v>6453</v>
      </c>
      <c r="H7397" s="205" t="s">
        <v>174</v>
      </c>
      <c r="I7397" s="205" t="s">
        <v>349</v>
      </c>
      <c r="J7397" s="205" t="s">
        <v>174</v>
      </c>
    </row>
    <row r="7398" spans="2:10" x14ac:dyDescent="0.2">
      <c r="B7398" s="203">
        <v>2017</v>
      </c>
      <c r="C7398" s="204">
        <v>171.59</v>
      </c>
      <c r="D7398" s="205" t="s">
        <v>87</v>
      </c>
      <c r="E7398" s="205" t="s">
        <v>95</v>
      </c>
      <c r="F7398" s="203">
        <v>90</v>
      </c>
      <c r="G7398" s="205" t="s">
        <v>6453</v>
      </c>
      <c r="H7398" s="205" t="s">
        <v>174</v>
      </c>
      <c r="I7398" s="205" t="s">
        <v>461</v>
      </c>
      <c r="J7398" s="205" t="s">
        <v>461</v>
      </c>
    </row>
    <row r="7399" spans="2:10" x14ac:dyDescent="0.2">
      <c r="B7399" s="203">
        <v>2017</v>
      </c>
      <c r="C7399" s="204">
        <v>1928941.2000000002</v>
      </c>
      <c r="D7399" s="205" t="s">
        <v>87</v>
      </c>
      <c r="E7399" s="205" t="s">
        <v>95</v>
      </c>
      <c r="F7399" s="203">
        <v>90</v>
      </c>
      <c r="G7399" s="205" t="s">
        <v>6453</v>
      </c>
      <c r="H7399" s="205" t="s">
        <v>174</v>
      </c>
      <c r="I7399" s="205" t="s">
        <v>598</v>
      </c>
      <c r="J7399" s="205" t="s">
        <v>598</v>
      </c>
    </row>
    <row r="7400" spans="2:10" x14ac:dyDescent="0.2">
      <c r="B7400" s="203">
        <v>2017</v>
      </c>
      <c r="C7400" s="204">
        <v>180852.87</v>
      </c>
      <c r="D7400" s="205" t="s">
        <v>87</v>
      </c>
      <c r="E7400" s="205" t="s">
        <v>95</v>
      </c>
      <c r="F7400" s="203">
        <v>90</v>
      </c>
      <c r="G7400" s="205" t="s">
        <v>6453</v>
      </c>
      <c r="H7400" s="205" t="s">
        <v>174</v>
      </c>
      <c r="I7400" s="205" t="s">
        <v>587</v>
      </c>
      <c r="J7400" s="205" t="s">
        <v>587</v>
      </c>
    </row>
    <row r="7401" spans="2:10" x14ac:dyDescent="0.2">
      <c r="B7401" s="203">
        <v>2017</v>
      </c>
      <c r="C7401" s="204">
        <v>437520.3</v>
      </c>
      <c r="D7401" s="205" t="s">
        <v>87</v>
      </c>
      <c r="E7401" s="205" t="s">
        <v>95</v>
      </c>
      <c r="F7401" s="203">
        <v>90</v>
      </c>
      <c r="G7401" s="205" t="s">
        <v>6453</v>
      </c>
      <c r="H7401" s="205" t="s">
        <v>174</v>
      </c>
      <c r="I7401" s="205" t="s">
        <v>372</v>
      </c>
      <c r="J7401" s="205" t="s">
        <v>372</v>
      </c>
    </row>
    <row r="7402" spans="2:10" x14ac:dyDescent="0.2">
      <c r="B7402" s="203">
        <v>2017</v>
      </c>
      <c r="C7402" s="204">
        <v>7398462.29</v>
      </c>
      <c r="D7402" s="205" t="s">
        <v>87</v>
      </c>
      <c r="E7402" s="205" t="s">
        <v>95</v>
      </c>
      <c r="F7402" s="203">
        <v>90</v>
      </c>
      <c r="G7402" s="205" t="s">
        <v>6453</v>
      </c>
      <c r="H7402" s="205" t="s">
        <v>194</v>
      </c>
      <c r="I7402" s="205" t="s">
        <v>570</v>
      </c>
      <c r="J7402" s="205" t="s">
        <v>570</v>
      </c>
    </row>
    <row r="7403" spans="2:10" x14ac:dyDescent="0.2">
      <c r="B7403" s="203">
        <v>2017</v>
      </c>
      <c r="C7403" s="204">
        <v>1195862.29</v>
      </c>
      <c r="D7403" s="205" t="s">
        <v>87</v>
      </c>
      <c r="E7403" s="205" t="s">
        <v>95</v>
      </c>
      <c r="F7403" s="203">
        <v>90</v>
      </c>
      <c r="G7403" s="205" t="s">
        <v>6453</v>
      </c>
      <c r="H7403" s="205" t="s">
        <v>194</v>
      </c>
      <c r="I7403" s="205" t="s">
        <v>459</v>
      </c>
      <c r="J7403" s="205" t="s">
        <v>459</v>
      </c>
    </row>
    <row r="7404" spans="2:10" x14ac:dyDescent="0.2">
      <c r="B7404" s="203">
        <v>2017</v>
      </c>
      <c r="C7404" s="204">
        <v>1228340.55</v>
      </c>
      <c r="D7404" s="205" t="s">
        <v>87</v>
      </c>
      <c r="E7404" s="205" t="s">
        <v>95</v>
      </c>
      <c r="F7404" s="203">
        <v>90</v>
      </c>
      <c r="G7404" s="205" t="s">
        <v>6453</v>
      </c>
      <c r="H7404" s="205" t="s">
        <v>194</v>
      </c>
      <c r="I7404" s="205" t="s">
        <v>366</v>
      </c>
      <c r="J7404" s="205" t="s">
        <v>366</v>
      </c>
    </row>
    <row r="7405" spans="2:10" x14ac:dyDescent="0.2">
      <c r="B7405" s="203">
        <v>2017</v>
      </c>
      <c r="C7405" s="204">
        <v>1713522.28</v>
      </c>
      <c r="D7405" s="205" t="s">
        <v>87</v>
      </c>
      <c r="E7405" s="205" t="s">
        <v>95</v>
      </c>
      <c r="F7405" s="203">
        <v>90</v>
      </c>
      <c r="G7405" s="205" t="s">
        <v>6453</v>
      </c>
      <c r="H7405" s="205" t="s">
        <v>194</v>
      </c>
      <c r="I7405" s="205" t="s">
        <v>195</v>
      </c>
      <c r="J7405" s="205" t="s">
        <v>195</v>
      </c>
    </row>
    <row r="7406" spans="2:10" x14ac:dyDescent="0.2">
      <c r="B7406" s="203">
        <v>2017</v>
      </c>
      <c r="C7406" s="204">
        <v>643120.39</v>
      </c>
      <c r="D7406" s="205" t="s">
        <v>87</v>
      </c>
      <c r="E7406" s="205" t="s">
        <v>95</v>
      </c>
      <c r="F7406" s="203">
        <v>90</v>
      </c>
      <c r="G7406" s="205" t="s">
        <v>6453</v>
      </c>
      <c r="H7406" s="205" t="s">
        <v>194</v>
      </c>
      <c r="I7406" s="205" t="s">
        <v>175</v>
      </c>
      <c r="J7406" s="205" t="s">
        <v>175</v>
      </c>
    </row>
    <row r="7407" spans="2:10" x14ac:dyDescent="0.2">
      <c r="B7407" s="203">
        <v>2017</v>
      </c>
      <c r="C7407" s="204">
        <v>22299145.030000001</v>
      </c>
      <c r="D7407" s="205" t="s">
        <v>87</v>
      </c>
      <c r="E7407" s="205" t="s">
        <v>95</v>
      </c>
      <c r="F7407" s="203">
        <v>90</v>
      </c>
      <c r="G7407" s="205" t="s">
        <v>6453</v>
      </c>
      <c r="H7407" s="205" t="s">
        <v>194</v>
      </c>
      <c r="I7407" s="205" t="s">
        <v>413</v>
      </c>
      <c r="J7407" s="205" t="s">
        <v>413</v>
      </c>
    </row>
    <row r="7408" spans="2:10" x14ac:dyDescent="0.2">
      <c r="B7408" s="203">
        <v>2017</v>
      </c>
      <c r="C7408" s="204">
        <v>109935.4</v>
      </c>
      <c r="D7408" s="205" t="s">
        <v>87</v>
      </c>
      <c r="E7408" s="205" t="s">
        <v>95</v>
      </c>
      <c r="F7408" s="203">
        <v>90</v>
      </c>
      <c r="G7408" s="205" t="s">
        <v>6453</v>
      </c>
      <c r="H7408" s="205" t="s">
        <v>194</v>
      </c>
      <c r="I7408" s="205" t="s">
        <v>460</v>
      </c>
      <c r="J7408" s="205" t="s">
        <v>460</v>
      </c>
    </row>
    <row r="7409" spans="2:10" x14ac:dyDescent="0.2">
      <c r="B7409" s="203">
        <v>2017</v>
      </c>
      <c r="C7409" s="204">
        <v>2491484.9</v>
      </c>
      <c r="D7409" s="205" t="s">
        <v>87</v>
      </c>
      <c r="E7409" s="205" t="s">
        <v>95</v>
      </c>
      <c r="F7409" s="203">
        <v>90</v>
      </c>
      <c r="G7409" s="205" t="s">
        <v>6453</v>
      </c>
      <c r="H7409" s="205" t="s">
        <v>194</v>
      </c>
      <c r="I7409" s="205" t="s">
        <v>506</v>
      </c>
      <c r="J7409" s="205" t="s">
        <v>506</v>
      </c>
    </row>
    <row r="7410" spans="2:10" x14ac:dyDescent="0.2">
      <c r="B7410" s="203">
        <v>2017</v>
      </c>
      <c r="C7410" s="204">
        <v>45577897.920000002</v>
      </c>
      <c r="D7410" s="205" t="s">
        <v>87</v>
      </c>
      <c r="E7410" s="205" t="s">
        <v>95</v>
      </c>
      <c r="F7410" s="203">
        <v>90</v>
      </c>
      <c r="G7410" s="205" t="s">
        <v>6453</v>
      </c>
      <c r="H7410" s="205" t="s">
        <v>194</v>
      </c>
      <c r="I7410" s="205" t="s">
        <v>482</v>
      </c>
      <c r="J7410" s="205" t="s">
        <v>482</v>
      </c>
    </row>
    <row r="7411" spans="2:10" x14ac:dyDescent="0.2">
      <c r="B7411" s="203">
        <v>2017</v>
      </c>
      <c r="C7411" s="204">
        <v>3410366.02</v>
      </c>
      <c r="D7411" s="205" t="s">
        <v>87</v>
      </c>
      <c r="E7411" s="205" t="s">
        <v>95</v>
      </c>
      <c r="F7411" s="203">
        <v>90</v>
      </c>
      <c r="G7411" s="205" t="s">
        <v>6453</v>
      </c>
      <c r="H7411" s="205" t="s">
        <v>194</v>
      </c>
      <c r="I7411" s="205" t="s">
        <v>415</v>
      </c>
      <c r="J7411" s="205" t="s">
        <v>415</v>
      </c>
    </row>
    <row r="7412" spans="2:10" x14ac:dyDescent="0.2">
      <c r="B7412" s="203">
        <v>2017</v>
      </c>
      <c r="C7412" s="204">
        <v>4908034.42</v>
      </c>
      <c r="D7412" s="205" t="s">
        <v>87</v>
      </c>
      <c r="E7412" s="205" t="s">
        <v>95</v>
      </c>
      <c r="F7412" s="203">
        <v>90</v>
      </c>
      <c r="G7412" s="205" t="s">
        <v>6453</v>
      </c>
      <c r="H7412" s="205" t="s">
        <v>194</v>
      </c>
      <c r="I7412" s="205" t="s">
        <v>416</v>
      </c>
      <c r="J7412" s="205" t="s">
        <v>416</v>
      </c>
    </row>
    <row r="7413" spans="2:10" x14ac:dyDescent="0.2">
      <c r="B7413" s="203">
        <v>2017</v>
      </c>
      <c r="C7413" s="204">
        <v>3518106.36</v>
      </c>
      <c r="D7413" s="205" t="s">
        <v>87</v>
      </c>
      <c r="E7413" s="205" t="s">
        <v>95</v>
      </c>
      <c r="F7413" s="203">
        <v>90</v>
      </c>
      <c r="G7413" s="205" t="s">
        <v>6453</v>
      </c>
      <c r="H7413" s="205" t="s">
        <v>194</v>
      </c>
      <c r="I7413" s="205" t="s">
        <v>417</v>
      </c>
      <c r="J7413" s="205" t="s">
        <v>417</v>
      </c>
    </row>
    <row r="7414" spans="2:10" x14ac:dyDescent="0.2">
      <c r="B7414" s="203">
        <v>2017</v>
      </c>
      <c r="C7414" s="204">
        <v>914591.3</v>
      </c>
      <c r="D7414" s="205" t="s">
        <v>87</v>
      </c>
      <c r="E7414" s="205" t="s">
        <v>95</v>
      </c>
      <c r="F7414" s="203">
        <v>90</v>
      </c>
      <c r="G7414" s="205" t="s">
        <v>6453</v>
      </c>
      <c r="H7414" s="205" t="s">
        <v>194</v>
      </c>
      <c r="I7414" s="205" t="s">
        <v>196</v>
      </c>
      <c r="J7414" s="205" t="s">
        <v>196</v>
      </c>
    </row>
    <row r="7415" spans="2:10" x14ac:dyDescent="0.2">
      <c r="B7415" s="203">
        <v>2017</v>
      </c>
      <c r="C7415" s="204">
        <v>73832.06</v>
      </c>
      <c r="D7415" s="205" t="s">
        <v>87</v>
      </c>
      <c r="E7415" s="205" t="s">
        <v>95</v>
      </c>
      <c r="F7415" s="203">
        <v>90</v>
      </c>
      <c r="G7415" s="205" t="s">
        <v>6453</v>
      </c>
      <c r="H7415" s="205" t="s">
        <v>194</v>
      </c>
      <c r="I7415" s="205" t="s">
        <v>599</v>
      </c>
      <c r="J7415" s="205" t="s">
        <v>599</v>
      </c>
    </row>
    <row r="7416" spans="2:10" x14ac:dyDescent="0.2">
      <c r="B7416" s="203">
        <v>2017</v>
      </c>
      <c r="C7416" s="204">
        <v>67507708.629999995</v>
      </c>
      <c r="D7416" s="205" t="s">
        <v>87</v>
      </c>
      <c r="E7416" s="205" t="s">
        <v>95</v>
      </c>
      <c r="F7416" s="203">
        <v>90</v>
      </c>
      <c r="G7416" s="205" t="s">
        <v>6453</v>
      </c>
      <c r="H7416" s="205" t="s">
        <v>194</v>
      </c>
      <c r="I7416" s="205" t="s">
        <v>179</v>
      </c>
      <c r="J7416" s="205" t="s">
        <v>179</v>
      </c>
    </row>
    <row r="7417" spans="2:10" x14ac:dyDescent="0.2">
      <c r="B7417" s="203">
        <v>2017</v>
      </c>
      <c r="C7417" s="204">
        <v>66038.240000000005</v>
      </c>
      <c r="D7417" s="205" t="s">
        <v>87</v>
      </c>
      <c r="E7417" s="205" t="s">
        <v>95</v>
      </c>
      <c r="F7417" s="203">
        <v>90</v>
      </c>
      <c r="G7417" s="205" t="s">
        <v>6453</v>
      </c>
      <c r="H7417" s="205" t="s">
        <v>194</v>
      </c>
      <c r="I7417" s="205" t="s">
        <v>197</v>
      </c>
      <c r="J7417" s="205" t="s">
        <v>197</v>
      </c>
    </row>
    <row r="7418" spans="2:10" x14ac:dyDescent="0.2">
      <c r="B7418" s="203">
        <v>2017</v>
      </c>
      <c r="C7418" s="204">
        <v>24303532.190000001</v>
      </c>
      <c r="D7418" s="205" t="s">
        <v>87</v>
      </c>
      <c r="E7418" s="205" t="s">
        <v>95</v>
      </c>
      <c r="F7418" s="203">
        <v>90</v>
      </c>
      <c r="G7418" s="205" t="s">
        <v>6453</v>
      </c>
      <c r="H7418" s="205" t="s">
        <v>194</v>
      </c>
      <c r="I7418" s="205" t="s">
        <v>418</v>
      </c>
      <c r="J7418" s="205" t="s">
        <v>418</v>
      </c>
    </row>
    <row r="7419" spans="2:10" x14ac:dyDescent="0.2">
      <c r="B7419" s="203">
        <v>2017</v>
      </c>
      <c r="C7419" s="204">
        <v>381239509.32999998</v>
      </c>
      <c r="D7419" s="205" t="s">
        <v>87</v>
      </c>
      <c r="E7419" s="205" t="s">
        <v>95</v>
      </c>
      <c r="F7419" s="203">
        <v>90</v>
      </c>
      <c r="G7419" s="205" t="s">
        <v>6453</v>
      </c>
      <c r="H7419" s="205" t="s">
        <v>194</v>
      </c>
      <c r="I7419" s="205" t="s">
        <v>182</v>
      </c>
      <c r="J7419" s="205" t="s">
        <v>182</v>
      </c>
    </row>
    <row r="7420" spans="2:10" x14ac:dyDescent="0.2">
      <c r="B7420" s="203">
        <v>2017</v>
      </c>
      <c r="C7420" s="204">
        <v>76598485.959999993</v>
      </c>
      <c r="D7420" s="205" t="s">
        <v>87</v>
      </c>
      <c r="E7420" s="205" t="s">
        <v>95</v>
      </c>
      <c r="F7420" s="203">
        <v>90</v>
      </c>
      <c r="G7420" s="205" t="s">
        <v>6453</v>
      </c>
      <c r="H7420" s="205" t="s">
        <v>194</v>
      </c>
      <c r="I7420" s="205" t="s">
        <v>183</v>
      </c>
      <c r="J7420" s="205" t="s">
        <v>183</v>
      </c>
    </row>
    <row r="7421" spans="2:10" x14ac:dyDescent="0.2">
      <c r="B7421" s="203">
        <v>2017</v>
      </c>
      <c r="C7421" s="204">
        <v>38894773.969999999</v>
      </c>
      <c r="D7421" s="205" t="s">
        <v>87</v>
      </c>
      <c r="E7421" s="205" t="s">
        <v>95</v>
      </c>
      <c r="F7421" s="203">
        <v>90</v>
      </c>
      <c r="G7421" s="205" t="s">
        <v>6453</v>
      </c>
      <c r="H7421" s="205" t="s">
        <v>194</v>
      </c>
      <c r="I7421" s="205" t="s">
        <v>199</v>
      </c>
      <c r="J7421" s="205" t="s">
        <v>199</v>
      </c>
    </row>
    <row r="7422" spans="2:10" x14ac:dyDescent="0.2">
      <c r="B7422" s="203">
        <v>2017</v>
      </c>
      <c r="C7422" s="204">
        <v>21878490.640000001</v>
      </c>
      <c r="D7422" s="205" t="s">
        <v>87</v>
      </c>
      <c r="E7422" s="205" t="s">
        <v>95</v>
      </c>
      <c r="F7422" s="203">
        <v>90</v>
      </c>
      <c r="G7422" s="205" t="s">
        <v>6453</v>
      </c>
      <c r="H7422" s="205" t="s">
        <v>194</v>
      </c>
      <c r="I7422" s="205" t="s">
        <v>200</v>
      </c>
      <c r="J7422" s="205" t="s">
        <v>200</v>
      </c>
    </row>
    <row r="7423" spans="2:10" x14ac:dyDescent="0.2">
      <c r="B7423" s="203">
        <v>2017</v>
      </c>
      <c r="C7423" s="204">
        <v>89089.99</v>
      </c>
      <c r="D7423" s="205" t="s">
        <v>87</v>
      </c>
      <c r="E7423" s="205" t="s">
        <v>95</v>
      </c>
      <c r="F7423" s="203">
        <v>90</v>
      </c>
      <c r="G7423" s="205" t="s">
        <v>6453</v>
      </c>
      <c r="H7423" s="205" t="s">
        <v>194</v>
      </c>
      <c r="I7423" s="205" t="s">
        <v>202</v>
      </c>
      <c r="J7423" s="205" t="s">
        <v>202</v>
      </c>
    </row>
    <row r="7424" spans="2:10" x14ac:dyDescent="0.2">
      <c r="B7424" s="203">
        <v>2017</v>
      </c>
      <c r="C7424" s="204">
        <v>115252797.11</v>
      </c>
      <c r="D7424" s="205" t="s">
        <v>87</v>
      </c>
      <c r="E7424" s="205" t="s">
        <v>95</v>
      </c>
      <c r="F7424" s="203">
        <v>90</v>
      </c>
      <c r="G7424" s="205" t="s">
        <v>6453</v>
      </c>
      <c r="H7424" s="205" t="s">
        <v>194</v>
      </c>
      <c r="I7424" s="205" t="s">
        <v>203</v>
      </c>
      <c r="J7424" s="205" t="s">
        <v>203</v>
      </c>
    </row>
    <row r="7425" spans="2:10" x14ac:dyDescent="0.2">
      <c r="B7425" s="203">
        <v>2017</v>
      </c>
      <c r="C7425" s="204">
        <v>59691.46</v>
      </c>
      <c r="D7425" s="205" t="s">
        <v>87</v>
      </c>
      <c r="E7425" s="205" t="s">
        <v>95</v>
      </c>
      <c r="F7425" s="203">
        <v>90</v>
      </c>
      <c r="G7425" s="205" t="s">
        <v>6453</v>
      </c>
      <c r="H7425" s="205" t="s">
        <v>194</v>
      </c>
      <c r="I7425" s="205" t="s">
        <v>204</v>
      </c>
      <c r="J7425" s="205" t="s">
        <v>204</v>
      </c>
    </row>
    <row r="7426" spans="2:10" x14ac:dyDescent="0.2">
      <c r="B7426" s="203">
        <v>2017</v>
      </c>
      <c r="C7426" s="204">
        <v>82375075.269999996</v>
      </c>
      <c r="D7426" s="205" t="s">
        <v>87</v>
      </c>
      <c r="E7426" s="205" t="s">
        <v>95</v>
      </c>
      <c r="F7426" s="203">
        <v>90</v>
      </c>
      <c r="G7426" s="205" t="s">
        <v>6453</v>
      </c>
      <c r="H7426" s="205" t="s">
        <v>194</v>
      </c>
      <c r="I7426" s="205" t="s">
        <v>205</v>
      </c>
      <c r="J7426" s="205" t="s">
        <v>205</v>
      </c>
    </row>
    <row r="7427" spans="2:10" x14ac:dyDescent="0.2">
      <c r="B7427" s="203">
        <v>2017</v>
      </c>
      <c r="C7427" s="204">
        <v>3155600</v>
      </c>
      <c r="D7427" s="205" t="s">
        <v>87</v>
      </c>
      <c r="E7427" s="205" t="s">
        <v>95</v>
      </c>
      <c r="F7427" s="203">
        <v>90</v>
      </c>
      <c r="G7427" s="205" t="s">
        <v>6453</v>
      </c>
      <c r="H7427" s="205" t="s">
        <v>194</v>
      </c>
      <c r="I7427" s="205" t="s">
        <v>526</v>
      </c>
      <c r="J7427" s="205" t="s">
        <v>526</v>
      </c>
    </row>
    <row r="7428" spans="2:10" x14ac:dyDescent="0.2">
      <c r="B7428" s="203">
        <v>2017</v>
      </c>
      <c r="C7428" s="204">
        <v>3146448.93</v>
      </c>
      <c r="D7428" s="205" t="s">
        <v>87</v>
      </c>
      <c r="E7428" s="205" t="s">
        <v>95</v>
      </c>
      <c r="F7428" s="203">
        <v>90</v>
      </c>
      <c r="G7428" s="205" t="s">
        <v>6453</v>
      </c>
      <c r="H7428" s="205" t="s">
        <v>194</v>
      </c>
      <c r="I7428" s="205" t="s">
        <v>206</v>
      </c>
      <c r="J7428" s="205" t="s">
        <v>206</v>
      </c>
    </row>
    <row r="7429" spans="2:10" x14ac:dyDescent="0.2">
      <c r="B7429" s="203">
        <v>2017</v>
      </c>
      <c r="C7429" s="204">
        <v>1022804.73</v>
      </c>
      <c r="D7429" s="205" t="s">
        <v>87</v>
      </c>
      <c r="E7429" s="205" t="s">
        <v>95</v>
      </c>
      <c r="F7429" s="203">
        <v>90</v>
      </c>
      <c r="G7429" s="205" t="s">
        <v>6453</v>
      </c>
      <c r="H7429" s="205" t="s">
        <v>194</v>
      </c>
      <c r="I7429" s="205" t="s">
        <v>207</v>
      </c>
      <c r="J7429" s="205" t="s">
        <v>207</v>
      </c>
    </row>
    <row r="7430" spans="2:10" x14ac:dyDescent="0.2">
      <c r="B7430" s="203">
        <v>2017</v>
      </c>
      <c r="C7430" s="204">
        <v>111568040</v>
      </c>
      <c r="D7430" s="205" t="s">
        <v>87</v>
      </c>
      <c r="E7430" s="205" t="s">
        <v>95</v>
      </c>
      <c r="F7430" s="203">
        <v>90</v>
      </c>
      <c r="G7430" s="205" t="s">
        <v>6453</v>
      </c>
      <c r="H7430" s="205" t="s">
        <v>194</v>
      </c>
      <c r="I7430" s="205" t="s">
        <v>208</v>
      </c>
      <c r="J7430" s="205" t="s">
        <v>208</v>
      </c>
    </row>
    <row r="7431" spans="2:10" x14ac:dyDescent="0.2">
      <c r="B7431" s="203">
        <v>2017</v>
      </c>
      <c r="C7431" s="204">
        <v>690295.68</v>
      </c>
      <c r="D7431" s="205" t="s">
        <v>87</v>
      </c>
      <c r="E7431" s="205" t="s">
        <v>95</v>
      </c>
      <c r="F7431" s="203">
        <v>90</v>
      </c>
      <c r="G7431" s="205" t="s">
        <v>6453</v>
      </c>
      <c r="H7431" s="205" t="s">
        <v>194</v>
      </c>
      <c r="I7431" s="205" t="s">
        <v>209</v>
      </c>
      <c r="J7431" s="205" t="s">
        <v>209</v>
      </c>
    </row>
    <row r="7432" spans="2:10" x14ac:dyDescent="0.2">
      <c r="B7432" s="203">
        <v>2017</v>
      </c>
      <c r="C7432" s="204">
        <v>42849755.369999997</v>
      </c>
      <c r="D7432" s="205" t="s">
        <v>87</v>
      </c>
      <c r="E7432" s="205" t="s">
        <v>95</v>
      </c>
      <c r="F7432" s="203">
        <v>90</v>
      </c>
      <c r="G7432" s="205" t="s">
        <v>6453</v>
      </c>
      <c r="H7432" s="205" t="s">
        <v>194</v>
      </c>
      <c r="I7432" s="205" t="s">
        <v>483</v>
      </c>
      <c r="J7432" s="205" t="s">
        <v>483</v>
      </c>
    </row>
    <row r="7433" spans="2:10" x14ac:dyDescent="0.2">
      <c r="B7433" s="203">
        <v>2017</v>
      </c>
      <c r="C7433" s="204">
        <v>10462954.52</v>
      </c>
      <c r="D7433" s="205" t="s">
        <v>87</v>
      </c>
      <c r="E7433" s="205" t="s">
        <v>95</v>
      </c>
      <c r="F7433" s="203">
        <v>90</v>
      </c>
      <c r="G7433" s="205" t="s">
        <v>6453</v>
      </c>
      <c r="H7433" s="205" t="s">
        <v>194</v>
      </c>
      <c r="I7433" s="205" t="s">
        <v>354</v>
      </c>
      <c r="J7433" s="205" t="s">
        <v>354</v>
      </c>
    </row>
    <row r="7434" spans="2:10" x14ac:dyDescent="0.2">
      <c r="B7434" s="203">
        <v>2017</v>
      </c>
      <c r="C7434" s="204">
        <v>63131389.020000003</v>
      </c>
      <c r="D7434" s="205" t="s">
        <v>87</v>
      </c>
      <c r="E7434" s="205" t="s">
        <v>95</v>
      </c>
      <c r="F7434" s="203">
        <v>90</v>
      </c>
      <c r="G7434" s="205" t="s">
        <v>6453</v>
      </c>
      <c r="H7434" s="205" t="s">
        <v>194</v>
      </c>
      <c r="I7434" s="205" t="s">
        <v>191</v>
      </c>
      <c r="J7434" s="205" t="s">
        <v>191</v>
      </c>
    </row>
    <row r="7435" spans="2:10" x14ac:dyDescent="0.2">
      <c r="B7435" s="203">
        <v>2017</v>
      </c>
      <c r="C7435" s="204">
        <v>95172441.709999993</v>
      </c>
      <c r="D7435" s="205" t="s">
        <v>87</v>
      </c>
      <c r="E7435" s="205" t="s">
        <v>95</v>
      </c>
      <c r="F7435" s="203">
        <v>90</v>
      </c>
      <c r="G7435" s="205" t="s">
        <v>6453</v>
      </c>
      <c r="H7435" s="205" t="s">
        <v>194</v>
      </c>
      <c r="I7435" s="205" t="s">
        <v>192</v>
      </c>
      <c r="J7435" s="205" t="s">
        <v>192</v>
      </c>
    </row>
    <row r="7436" spans="2:10" x14ac:dyDescent="0.2">
      <c r="B7436" s="203">
        <v>2017</v>
      </c>
      <c r="C7436" s="204">
        <v>12113170.369999999</v>
      </c>
      <c r="D7436" s="205" t="s">
        <v>87</v>
      </c>
      <c r="E7436" s="205" t="s">
        <v>95</v>
      </c>
      <c r="F7436" s="203">
        <v>90</v>
      </c>
      <c r="G7436" s="205" t="s">
        <v>6453</v>
      </c>
      <c r="H7436" s="205" t="s">
        <v>194</v>
      </c>
      <c r="I7436" s="205" t="s">
        <v>210</v>
      </c>
      <c r="J7436" s="205" t="s">
        <v>210</v>
      </c>
    </row>
    <row r="7437" spans="2:10" x14ac:dyDescent="0.2">
      <c r="B7437" s="203">
        <v>2017</v>
      </c>
      <c r="C7437" s="204">
        <v>3943115.93</v>
      </c>
      <c r="D7437" s="205" t="s">
        <v>87</v>
      </c>
      <c r="E7437" s="205" t="s">
        <v>95</v>
      </c>
      <c r="F7437" s="203">
        <v>90</v>
      </c>
      <c r="G7437" s="205" t="s">
        <v>6453</v>
      </c>
      <c r="H7437" s="205" t="s">
        <v>194</v>
      </c>
      <c r="I7437" s="205" t="s">
        <v>355</v>
      </c>
      <c r="J7437" s="205" t="s">
        <v>355</v>
      </c>
    </row>
    <row r="7438" spans="2:10" x14ac:dyDescent="0.2">
      <c r="B7438" s="203">
        <v>2017</v>
      </c>
      <c r="C7438" s="204">
        <v>30055835.780000001</v>
      </c>
      <c r="D7438" s="205" t="s">
        <v>87</v>
      </c>
      <c r="E7438" s="205" t="s">
        <v>95</v>
      </c>
      <c r="F7438" s="203">
        <v>90</v>
      </c>
      <c r="G7438" s="205" t="s">
        <v>6453</v>
      </c>
      <c r="H7438" s="205" t="s">
        <v>194</v>
      </c>
      <c r="I7438" s="205" t="s">
        <v>349</v>
      </c>
      <c r="J7438" s="205" t="s">
        <v>194</v>
      </c>
    </row>
    <row r="7439" spans="2:10" x14ac:dyDescent="0.2">
      <c r="B7439" s="203">
        <v>2017</v>
      </c>
      <c r="C7439" s="204">
        <v>19138944.41</v>
      </c>
      <c r="D7439" s="205" t="s">
        <v>87</v>
      </c>
      <c r="E7439" s="205" t="s">
        <v>95</v>
      </c>
      <c r="F7439" s="203">
        <v>90</v>
      </c>
      <c r="G7439" s="205" t="s">
        <v>6453</v>
      </c>
      <c r="H7439" s="205" t="s">
        <v>194</v>
      </c>
      <c r="I7439" s="205" t="s">
        <v>367</v>
      </c>
      <c r="J7439" s="205" t="s">
        <v>367</v>
      </c>
    </row>
    <row r="7440" spans="2:10" x14ac:dyDescent="0.2">
      <c r="B7440" s="203">
        <v>2017</v>
      </c>
      <c r="C7440" s="204">
        <v>486194.19</v>
      </c>
      <c r="D7440" s="205" t="s">
        <v>87</v>
      </c>
      <c r="E7440" s="205" t="s">
        <v>95</v>
      </c>
      <c r="F7440" s="203">
        <v>90</v>
      </c>
      <c r="G7440" s="205" t="s">
        <v>6453</v>
      </c>
      <c r="H7440" s="205" t="s">
        <v>194</v>
      </c>
      <c r="I7440" s="205" t="s">
        <v>589</v>
      </c>
      <c r="J7440" s="205" t="s">
        <v>589</v>
      </c>
    </row>
    <row r="7441" spans="2:10" x14ac:dyDescent="0.2">
      <c r="B7441" s="203">
        <v>2017</v>
      </c>
      <c r="C7441" s="204">
        <v>2790511.23</v>
      </c>
      <c r="D7441" s="205" t="s">
        <v>87</v>
      </c>
      <c r="E7441" s="205" t="s">
        <v>95</v>
      </c>
      <c r="F7441" s="203">
        <v>90</v>
      </c>
      <c r="G7441" s="205" t="s">
        <v>6453</v>
      </c>
      <c r="H7441" s="205" t="s">
        <v>194</v>
      </c>
      <c r="I7441" s="205" t="s">
        <v>590</v>
      </c>
      <c r="J7441" s="205" t="s">
        <v>590</v>
      </c>
    </row>
    <row r="7442" spans="2:10" x14ac:dyDescent="0.2">
      <c r="B7442" s="203">
        <v>2017</v>
      </c>
      <c r="C7442" s="204">
        <v>18648847.18</v>
      </c>
      <c r="D7442" s="205" t="s">
        <v>87</v>
      </c>
      <c r="E7442" s="205" t="s">
        <v>95</v>
      </c>
      <c r="F7442" s="203">
        <v>90</v>
      </c>
      <c r="G7442" s="205" t="s">
        <v>6453</v>
      </c>
      <c r="H7442" s="205" t="s">
        <v>194</v>
      </c>
      <c r="I7442" s="205" t="s">
        <v>528</v>
      </c>
      <c r="J7442" s="205" t="s">
        <v>528</v>
      </c>
    </row>
    <row r="7443" spans="2:10" x14ac:dyDescent="0.2">
      <c r="B7443" s="203">
        <v>2017</v>
      </c>
      <c r="C7443" s="204">
        <v>4488366.45</v>
      </c>
      <c r="D7443" s="205" t="s">
        <v>87</v>
      </c>
      <c r="E7443" s="205" t="s">
        <v>95</v>
      </c>
      <c r="F7443" s="203">
        <v>90</v>
      </c>
      <c r="G7443" s="205" t="s">
        <v>6453</v>
      </c>
      <c r="H7443" s="205" t="s">
        <v>194</v>
      </c>
      <c r="I7443" s="205" t="s">
        <v>484</v>
      </c>
      <c r="J7443" s="205" t="s">
        <v>484</v>
      </c>
    </row>
    <row r="7444" spans="2:10" x14ac:dyDescent="0.2">
      <c r="B7444" s="203">
        <v>2017</v>
      </c>
      <c r="C7444" s="204">
        <v>9137300.6799999997</v>
      </c>
      <c r="D7444" s="205" t="s">
        <v>87</v>
      </c>
      <c r="E7444" s="205" t="s">
        <v>95</v>
      </c>
      <c r="F7444" s="203">
        <v>90</v>
      </c>
      <c r="G7444" s="205" t="s">
        <v>6453</v>
      </c>
      <c r="H7444" s="205" t="s">
        <v>194</v>
      </c>
      <c r="I7444" s="205" t="s">
        <v>529</v>
      </c>
      <c r="J7444" s="205" t="s">
        <v>529</v>
      </c>
    </row>
    <row r="7445" spans="2:10" x14ac:dyDescent="0.2">
      <c r="B7445" s="203">
        <v>2017</v>
      </c>
      <c r="C7445" s="204">
        <v>817163.15</v>
      </c>
      <c r="D7445" s="205" t="s">
        <v>87</v>
      </c>
      <c r="E7445" s="205" t="s">
        <v>95</v>
      </c>
      <c r="F7445" s="203">
        <v>90</v>
      </c>
      <c r="G7445" s="205" t="s">
        <v>6453</v>
      </c>
      <c r="H7445" s="205" t="s">
        <v>194</v>
      </c>
      <c r="I7445" s="205" t="s">
        <v>211</v>
      </c>
      <c r="J7445" s="205" t="s">
        <v>211</v>
      </c>
    </row>
    <row r="7446" spans="2:10" x14ac:dyDescent="0.2">
      <c r="B7446" s="203">
        <v>2017</v>
      </c>
      <c r="C7446" s="204">
        <v>128847549.77</v>
      </c>
      <c r="D7446" s="205" t="s">
        <v>87</v>
      </c>
      <c r="E7446" s="205" t="s">
        <v>95</v>
      </c>
      <c r="F7446" s="203">
        <v>90</v>
      </c>
      <c r="G7446" s="205" t="s">
        <v>6453</v>
      </c>
      <c r="H7446" s="205" t="s">
        <v>194</v>
      </c>
      <c r="I7446" s="205" t="s">
        <v>212</v>
      </c>
      <c r="J7446" s="205" t="s">
        <v>212</v>
      </c>
    </row>
    <row r="7447" spans="2:10" x14ac:dyDescent="0.2">
      <c r="B7447" s="203">
        <v>2017</v>
      </c>
      <c r="C7447" s="204">
        <v>6412930.5300000003</v>
      </c>
      <c r="D7447" s="205" t="s">
        <v>87</v>
      </c>
      <c r="E7447" s="205" t="s">
        <v>95</v>
      </c>
      <c r="F7447" s="203">
        <v>90</v>
      </c>
      <c r="G7447" s="205" t="s">
        <v>6453</v>
      </c>
      <c r="H7447" s="205" t="s">
        <v>194</v>
      </c>
      <c r="I7447" s="205" t="s">
        <v>461</v>
      </c>
      <c r="J7447" s="205" t="s">
        <v>461</v>
      </c>
    </row>
    <row r="7448" spans="2:10" x14ac:dyDescent="0.2">
      <c r="B7448" s="203">
        <v>2017</v>
      </c>
      <c r="C7448" s="204">
        <v>11157030.380000001</v>
      </c>
      <c r="D7448" s="205" t="s">
        <v>87</v>
      </c>
      <c r="E7448" s="205" t="s">
        <v>95</v>
      </c>
      <c r="F7448" s="203">
        <v>90</v>
      </c>
      <c r="G7448" s="205" t="s">
        <v>6453</v>
      </c>
      <c r="H7448" s="205" t="s">
        <v>194</v>
      </c>
      <c r="I7448" s="205" t="s">
        <v>419</v>
      </c>
      <c r="J7448" s="205" t="s">
        <v>419</v>
      </c>
    </row>
    <row r="7449" spans="2:10" x14ac:dyDescent="0.2">
      <c r="B7449" s="203">
        <v>2017</v>
      </c>
      <c r="C7449" s="204">
        <v>70940574.319999993</v>
      </c>
      <c r="D7449" s="205" t="s">
        <v>87</v>
      </c>
      <c r="E7449" s="205" t="s">
        <v>95</v>
      </c>
      <c r="F7449" s="203">
        <v>90</v>
      </c>
      <c r="G7449" s="205" t="s">
        <v>6453</v>
      </c>
      <c r="H7449" s="205" t="s">
        <v>194</v>
      </c>
      <c r="I7449" s="205" t="s">
        <v>462</v>
      </c>
      <c r="J7449" s="205" t="s">
        <v>462</v>
      </c>
    </row>
    <row r="7450" spans="2:10" x14ac:dyDescent="0.2">
      <c r="B7450" s="203">
        <v>2017</v>
      </c>
      <c r="C7450" s="204">
        <v>18392075.629999999</v>
      </c>
      <c r="D7450" s="205" t="s">
        <v>87</v>
      </c>
      <c r="E7450" s="205" t="s">
        <v>95</v>
      </c>
      <c r="F7450" s="203">
        <v>90</v>
      </c>
      <c r="G7450" s="205" t="s">
        <v>6453</v>
      </c>
      <c r="H7450" s="205" t="s">
        <v>194</v>
      </c>
      <c r="I7450" s="205" t="s">
        <v>463</v>
      </c>
      <c r="J7450" s="205" t="s">
        <v>463</v>
      </c>
    </row>
    <row r="7451" spans="2:10" x14ac:dyDescent="0.2">
      <c r="B7451" s="203">
        <v>2017</v>
      </c>
      <c r="C7451" s="204">
        <v>5726005.3100000005</v>
      </c>
      <c r="D7451" s="205" t="s">
        <v>87</v>
      </c>
      <c r="E7451" s="205" t="s">
        <v>95</v>
      </c>
      <c r="F7451" s="203">
        <v>90</v>
      </c>
      <c r="G7451" s="205" t="s">
        <v>6453</v>
      </c>
      <c r="H7451" s="205" t="s">
        <v>194</v>
      </c>
      <c r="I7451" s="205" t="s">
        <v>606</v>
      </c>
      <c r="J7451" s="205" t="s">
        <v>606</v>
      </c>
    </row>
    <row r="7452" spans="2:10" x14ac:dyDescent="0.2">
      <c r="B7452" s="203">
        <v>2017</v>
      </c>
      <c r="C7452" s="204">
        <v>2843255.15</v>
      </c>
      <c r="D7452" s="205" t="s">
        <v>87</v>
      </c>
      <c r="E7452" s="205" t="s">
        <v>95</v>
      </c>
      <c r="F7452" s="203">
        <v>90</v>
      </c>
      <c r="G7452" s="205" t="s">
        <v>6453</v>
      </c>
      <c r="H7452" s="205" t="s">
        <v>194</v>
      </c>
      <c r="I7452" s="205" t="s">
        <v>420</v>
      </c>
      <c r="J7452" s="205" t="s">
        <v>420</v>
      </c>
    </row>
    <row r="7453" spans="2:10" x14ac:dyDescent="0.2">
      <c r="B7453" s="203">
        <v>2017</v>
      </c>
      <c r="C7453" s="204">
        <v>0</v>
      </c>
      <c r="D7453" s="205" t="s">
        <v>87</v>
      </c>
      <c r="E7453" s="205" t="s">
        <v>95</v>
      </c>
      <c r="F7453" s="203">
        <v>90</v>
      </c>
      <c r="G7453" s="205" t="s">
        <v>6453</v>
      </c>
      <c r="H7453" s="205" t="s">
        <v>194</v>
      </c>
      <c r="I7453" s="205" t="s">
        <v>464</v>
      </c>
      <c r="J7453" s="205" t="s">
        <v>464</v>
      </c>
    </row>
    <row r="7454" spans="2:10" x14ac:dyDescent="0.2">
      <c r="B7454" s="203">
        <v>2017</v>
      </c>
      <c r="C7454" s="204">
        <v>240007618.47</v>
      </c>
      <c r="D7454" s="205" t="s">
        <v>87</v>
      </c>
      <c r="E7454" s="205" t="s">
        <v>95</v>
      </c>
      <c r="F7454" s="203">
        <v>90</v>
      </c>
      <c r="G7454" s="205" t="s">
        <v>6453</v>
      </c>
      <c r="H7454" s="205" t="s">
        <v>194</v>
      </c>
      <c r="I7454" s="205" t="s">
        <v>356</v>
      </c>
      <c r="J7454" s="205" t="s">
        <v>356</v>
      </c>
    </row>
    <row r="7455" spans="2:10" x14ac:dyDescent="0.2">
      <c r="B7455" s="203">
        <v>2017</v>
      </c>
      <c r="C7455" s="204">
        <v>6536804.3300000001</v>
      </c>
      <c r="D7455" s="205" t="s">
        <v>87</v>
      </c>
      <c r="E7455" s="205" t="s">
        <v>95</v>
      </c>
      <c r="F7455" s="203">
        <v>90</v>
      </c>
      <c r="G7455" s="205" t="s">
        <v>6453</v>
      </c>
      <c r="H7455" s="205" t="s">
        <v>194</v>
      </c>
      <c r="I7455" s="205" t="s">
        <v>465</v>
      </c>
      <c r="J7455" s="205" t="s">
        <v>465</v>
      </c>
    </row>
    <row r="7456" spans="2:10" x14ac:dyDescent="0.2">
      <c r="B7456" s="203">
        <v>2017</v>
      </c>
      <c r="C7456" s="204">
        <v>666858.64</v>
      </c>
      <c r="D7456" s="205" t="s">
        <v>87</v>
      </c>
      <c r="E7456" s="205" t="s">
        <v>95</v>
      </c>
      <c r="F7456" s="203">
        <v>90</v>
      </c>
      <c r="G7456" s="205" t="s">
        <v>6453</v>
      </c>
      <c r="H7456" s="205" t="s">
        <v>194</v>
      </c>
      <c r="I7456" s="205" t="s">
        <v>531</v>
      </c>
      <c r="J7456" s="205" t="s">
        <v>531</v>
      </c>
    </row>
    <row r="7457" spans="2:10" x14ac:dyDescent="0.2">
      <c r="B7457" s="203">
        <v>2017</v>
      </c>
      <c r="C7457" s="204">
        <v>282609804.87</v>
      </c>
      <c r="D7457" s="205" t="s">
        <v>87</v>
      </c>
      <c r="E7457" s="205" t="s">
        <v>95</v>
      </c>
      <c r="F7457" s="203">
        <v>90</v>
      </c>
      <c r="G7457" s="205" t="s">
        <v>6453</v>
      </c>
      <c r="H7457" s="205" t="s">
        <v>194</v>
      </c>
      <c r="I7457" s="205" t="s">
        <v>466</v>
      </c>
      <c r="J7457" s="205" t="s">
        <v>466</v>
      </c>
    </row>
    <row r="7458" spans="2:10" x14ac:dyDescent="0.2">
      <c r="B7458" s="203">
        <v>2017</v>
      </c>
      <c r="C7458" s="204">
        <v>0</v>
      </c>
      <c r="D7458" s="205" t="s">
        <v>87</v>
      </c>
      <c r="E7458" s="205" t="s">
        <v>95</v>
      </c>
      <c r="F7458" s="203">
        <v>90</v>
      </c>
      <c r="G7458" s="205" t="s">
        <v>6453</v>
      </c>
      <c r="H7458" s="205" t="s">
        <v>194</v>
      </c>
      <c r="I7458" s="205" t="s">
        <v>467</v>
      </c>
      <c r="J7458" s="205" t="s">
        <v>467</v>
      </c>
    </row>
    <row r="7459" spans="2:10" x14ac:dyDescent="0.2">
      <c r="B7459" s="203">
        <v>2017</v>
      </c>
      <c r="C7459" s="204">
        <v>824164504.25999999</v>
      </c>
      <c r="D7459" s="205" t="s">
        <v>87</v>
      </c>
      <c r="E7459" s="205" t="s">
        <v>95</v>
      </c>
      <c r="F7459" s="203">
        <v>90</v>
      </c>
      <c r="G7459" s="205" t="s">
        <v>6453</v>
      </c>
      <c r="H7459" s="205" t="s">
        <v>194</v>
      </c>
      <c r="I7459" s="205" t="s">
        <v>214</v>
      </c>
      <c r="J7459" s="205" t="s">
        <v>214</v>
      </c>
    </row>
    <row r="7460" spans="2:10" x14ac:dyDescent="0.2">
      <c r="B7460" s="203">
        <v>2017</v>
      </c>
      <c r="C7460" s="204">
        <v>1228441780.0799999</v>
      </c>
      <c r="D7460" s="205" t="s">
        <v>87</v>
      </c>
      <c r="E7460" s="205" t="s">
        <v>95</v>
      </c>
      <c r="F7460" s="203">
        <v>90</v>
      </c>
      <c r="G7460" s="205" t="s">
        <v>6453</v>
      </c>
      <c r="H7460" s="205" t="s">
        <v>194</v>
      </c>
      <c r="I7460" s="205" t="s">
        <v>468</v>
      </c>
      <c r="J7460" s="205" t="s">
        <v>468</v>
      </c>
    </row>
    <row r="7461" spans="2:10" x14ac:dyDescent="0.2">
      <c r="B7461" s="203">
        <v>2017</v>
      </c>
      <c r="C7461" s="204">
        <v>240182020.61000001</v>
      </c>
      <c r="D7461" s="205" t="s">
        <v>87</v>
      </c>
      <c r="E7461" s="205" t="s">
        <v>95</v>
      </c>
      <c r="F7461" s="203">
        <v>90</v>
      </c>
      <c r="G7461" s="205" t="s">
        <v>6453</v>
      </c>
      <c r="H7461" s="205" t="s">
        <v>194</v>
      </c>
      <c r="I7461" s="205" t="s">
        <v>438</v>
      </c>
      <c r="J7461" s="205" t="s">
        <v>438</v>
      </c>
    </row>
    <row r="7462" spans="2:10" x14ac:dyDescent="0.2">
      <c r="B7462" s="203">
        <v>2017</v>
      </c>
      <c r="C7462" s="204">
        <v>45126208.079999998</v>
      </c>
      <c r="D7462" s="205" t="s">
        <v>87</v>
      </c>
      <c r="E7462" s="205" t="s">
        <v>95</v>
      </c>
      <c r="F7462" s="203">
        <v>90</v>
      </c>
      <c r="G7462" s="205" t="s">
        <v>6453</v>
      </c>
      <c r="H7462" s="205" t="s">
        <v>194</v>
      </c>
      <c r="I7462" s="205" t="s">
        <v>370</v>
      </c>
      <c r="J7462" s="205" t="s">
        <v>370</v>
      </c>
    </row>
    <row r="7463" spans="2:10" x14ac:dyDescent="0.2">
      <c r="B7463" s="203">
        <v>2017</v>
      </c>
      <c r="C7463" s="204">
        <v>9188906.25</v>
      </c>
      <c r="D7463" s="205" t="s">
        <v>87</v>
      </c>
      <c r="E7463" s="205" t="s">
        <v>95</v>
      </c>
      <c r="F7463" s="203">
        <v>90</v>
      </c>
      <c r="G7463" s="205" t="s">
        <v>6453</v>
      </c>
      <c r="H7463" s="205" t="s">
        <v>194</v>
      </c>
      <c r="I7463" s="205" t="s">
        <v>469</v>
      </c>
      <c r="J7463" s="205" t="s">
        <v>469</v>
      </c>
    </row>
    <row r="7464" spans="2:10" x14ac:dyDescent="0.2">
      <c r="B7464" s="203">
        <v>2017</v>
      </c>
      <c r="C7464" s="204">
        <v>37092993.75</v>
      </c>
      <c r="D7464" s="205" t="s">
        <v>87</v>
      </c>
      <c r="E7464" s="205" t="s">
        <v>95</v>
      </c>
      <c r="F7464" s="203">
        <v>90</v>
      </c>
      <c r="G7464" s="205" t="s">
        <v>6453</v>
      </c>
      <c r="H7464" s="205" t="s">
        <v>194</v>
      </c>
      <c r="I7464" s="205" t="s">
        <v>371</v>
      </c>
      <c r="J7464" s="205" t="s">
        <v>371</v>
      </c>
    </row>
    <row r="7465" spans="2:10" x14ac:dyDescent="0.2">
      <c r="B7465" s="203">
        <v>2017</v>
      </c>
      <c r="C7465" s="204">
        <v>6741889.8200000003</v>
      </c>
      <c r="D7465" s="205" t="s">
        <v>87</v>
      </c>
      <c r="E7465" s="205" t="s">
        <v>95</v>
      </c>
      <c r="F7465" s="203">
        <v>90</v>
      </c>
      <c r="G7465" s="205" t="s">
        <v>6453</v>
      </c>
      <c r="H7465" s="205" t="s">
        <v>194</v>
      </c>
      <c r="I7465" s="205" t="s">
        <v>470</v>
      </c>
      <c r="J7465" s="205" t="s">
        <v>470</v>
      </c>
    </row>
    <row r="7466" spans="2:10" x14ac:dyDescent="0.2">
      <c r="B7466" s="203">
        <v>2017</v>
      </c>
      <c r="C7466" s="204">
        <v>5712063.0099999998</v>
      </c>
      <c r="D7466" s="205" t="s">
        <v>87</v>
      </c>
      <c r="E7466" s="205" t="s">
        <v>95</v>
      </c>
      <c r="F7466" s="203">
        <v>90</v>
      </c>
      <c r="G7466" s="205" t="s">
        <v>6453</v>
      </c>
      <c r="H7466" s="205" t="s">
        <v>194</v>
      </c>
      <c r="I7466" s="205" t="s">
        <v>485</v>
      </c>
      <c r="J7466" s="205" t="s">
        <v>485</v>
      </c>
    </row>
    <row r="7467" spans="2:10" x14ac:dyDescent="0.2">
      <c r="B7467" s="203">
        <v>2017</v>
      </c>
      <c r="C7467" s="204">
        <v>1151381.55</v>
      </c>
      <c r="D7467" s="205" t="s">
        <v>87</v>
      </c>
      <c r="E7467" s="205" t="s">
        <v>95</v>
      </c>
      <c r="F7467" s="203">
        <v>90</v>
      </c>
      <c r="G7467" s="205" t="s">
        <v>6453</v>
      </c>
      <c r="H7467" s="205" t="s">
        <v>194</v>
      </c>
      <c r="I7467" s="205" t="s">
        <v>598</v>
      </c>
      <c r="J7467" s="205" t="s">
        <v>598</v>
      </c>
    </row>
    <row r="7468" spans="2:10" x14ac:dyDescent="0.2">
      <c r="B7468" s="203">
        <v>2017</v>
      </c>
      <c r="C7468" s="204">
        <v>177228679.97</v>
      </c>
      <c r="D7468" s="205" t="s">
        <v>87</v>
      </c>
      <c r="E7468" s="205" t="s">
        <v>95</v>
      </c>
      <c r="F7468" s="203">
        <v>90</v>
      </c>
      <c r="G7468" s="205" t="s">
        <v>6453</v>
      </c>
      <c r="H7468" s="205" t="s">
        <v>194</v>
      </c>
      <c r="I7468" s="205" t="s">
        <v>216</v>
      </c>
      <c r="J7468" s="205" t="s">
        <v>216</v>
      </c>
    </row>
    <row r="7469" spans="2:10" x14ac:dyDescent="0.2">
      <c r="B7469" s="203">
        <v>2017</v>
      </c>
      <c r="C7469" s="204">
        <v>101850002.67</v>
      </c>
      <c r="D7469" s="205" t="s">
        <v>87</v>
      </c>
      <c r="E7469" s="205" t="s">
        <v>95</v>
      </c>
      <c r="F7469" s="203">
        <v>90</v>
      </c>
      <c r="G7469" s="205" t="s">
        <v>6453</v>
      </c>
      <c r="H7469" s="205" t="s">
        <v>194</v>
      </c>
      <c r="I7469" s="205" t="s">
        <v>217</v>
      </c>
      <c r="J7469" s="205" t="s">
        <v>217</v>
      </c>
    </row>
    <row r="7470" spans="2:10" x14ac:dyDescent="0.2">
      <c r="B7470" s="203">
        <v>2017</v>
      </c>
      <c r="C7470" s="204">
        <v>61240730.549999997</v>
      </c>
      <c r="D7470" s="205" t="s">
        <v>87</v>
      </c>
      <c r="E7470" s="205" t="s">
        <v>95</v>
      </c>
      <c r="F7470" s="203">
        <v>90</v>
      </c>
      <c r="G7470" s="205" t="s">
        <v>6453</v>
      </c>
      <c r="H7470" s="205" t="s">
        <v>194</v>
      </c>
      <c r="I7470" s="205" t="s">
        <v>486</v>
      </c>
      <c r="J7470" s="205" t="s">
        <v>486</v>
      </c>
    </row>
    <row r="7471" spans="2:10" x14ac:dyDescent="0.2">
      <c r="B7471" s="203">
        <v>2017</v>
      </c>
      <c r="C7471" s="204">
        <v>700.92</v>
      </c>
      <c r="D7471" s="205" t="s">
        <v>87</v>
      </c>
      <c r="E7471" s="205" t="s">
        <v>95</v>
      </c>
      <c r="F7471" s="203">
        <v>90</v>
      </c>
      <c r="G7471" s="205" t="s">
        <v>6453</v>
      </c>
      <c r="H7471" s="205" t="s">
        <v>194</v>
      </c>
      <c r="I7471" s="205" t="s">
        <v>487</v>
      </c>
      <c r="J7471" s="205" t="s">
        <v>487</v>
      </c>
    </row>
    <row r="7472" spans="2:10" x14ac:dyDescent="0.2">
      <c r="B7472" s="203">
        <v>2017</v>
      </c>
      <c r="C7472" s="204">
        <v>10221156.82</v>
      </c>
      <c r="D7472" s="205" t="s">
        <v>87</v>
      </c>
      <c r="E7472" s="205" t="s">
        <v>95</v>
      </c>
      <c r="F7472" s="203">
        <v>90</v>
      </c>
      <c r="G7472" s="205" t="s">
        <v>6453</v>
      </c>
      <c r="H7472" s="205" t="s">
        <v>194</v>
      </c>
      <c r="I7472" s="205" t="s">
        <v>372</v>
      </c>
      <c r="J7472" s="205" t="s">
        <v>372</v>
      </c>
    </row>
    <row r="7473" spans="2:10" x14ac:dyDescent="0.2">
      <c r="B7473" s="203">
        <v>2017</v>
      </c>
      <c r="C7473" s="204">
        <v>4052340.85</v>
      </c>
      <c r="D7473" s="205" t="s">
        <v>87</v>
      </c>
      <c r="E7473" s="205" t="s">
        <v>95</v>
      </c>
      <c r="F7473" s="203">
        <v>90</v>
      </c>
      <c r="G7473" s="205" t="s">
        <v>6453</v>
      </c>
      <c r="H7473" s="205" t="s">
        <v>194</v>
      </c>
      <c r="I7473" s="205" t="s">
        <v>387</v>
      </c>
      <c r="J7473" s="205" t="s">
        <v>387</v>
      </c>
    </row>
    <row r="7474" spans="2:10" x14ac:dyDescent="0.2">
      <c r="B7474" s="203">
        <v>2017</v>
      </c>
      <c r="C7474" s="204">
        <v>18232096.399999999</v>
      </c>
      <c r="D7474" s="205" t="s">
        <v>87</v>
      </c>
      <c r="E7474" s="205" t="s">
        <v>95</v>
      </c>
      <c r="F7474" s="203">
        <v>90</v>
      </c>
      <c r="G7474" s="205" t="s">
        <v>6453</v>
      </c>
      <c r="H7474" s="205" t="s">
        <v>194</v>
      </c>
      <c r="I7474" s="205" t="s">
        <v>488</v>
      </c>
      <c r="J7474" s="205" t="s">
        <v>488</v>
      </c>
    </row>
    <row r="7475" spans="2:10" x14ac:dyDescent="0.2">
      <c r="B7475" s="203">
        <v>2017</v>
      </c>
      <c r="C7475" s="204">
        <v>335189.17</v>
      </c>
      <c r="D7475" s="205" t="s">
        <v>87</v>
      </c>
      <c r="E7475" s="205" t="s">
        <v>95</v>
      </c>
      <c r="F7475" s="203">
        <v>90</v>
      </c>
      <c r="G7475" s="205" t="s">
        <v>6453</v>
      </c>
      <c r="H7475" s="205" t="s">
        <v>194</v>
      </c>
      <c r="I7475" s="205" t="s">
        <v>220</v>
      </c>
      <c r="J7475" s="205" t="s">
        <v>220</v>
      </c>
    </row>
    <row r="7476" spans="2:10" x14ac:dyDescent="0.2">
      <c r="B7476" s="203">
        <v>2017</v>
      </c>
      <c r="C7476" s="204">
        <v>3358683.15</v>
      </c>
      <c r="D7476" s="205" t="s">
        <v>87</v>
      </c>
      <c r="E7476" s="205" t="s">
        <v>95</v>
      </c>
      <c r="F7476" s="203">
        <v>90</v>
      </c>
      <c r="G7476" s="205" t="s">
        <v>6453</v>
      </c>
      <c r="H7476" s="205" t="s">
        <v>194</v>
      </c>
      <c r="I7476" s="205" t="s">
        <v>221</v>
      </c>
      <c r="J7476" s="205" t="s">
        <v>221</v>
      </c>
    </row>
    <row r="7477" spans="2:10" x14ac:dyDescent="0.2">
      <c r="B7477" s="203">
        <v>2017</v>
      </c>
      <c r="C7477" s="204">
        <v>2113755.12</v>
      </c>
      <c r="D7477" s="205" t="s">
        <v>87</v>
      </c>
      <c r="E7477" s="205" t="s">
        <v>95</v>
      </c>
      <c r="F7477" s="203">
        <v>90</v>
      </c>
      <c r="G7477" s="205" t="s">
        <v>6453</v>
      </c>
      <c r="H7477" s="205" t="s">
        <v>222</v>
      </c>
      <c r="I7477" s="205" t="s">
        <v>571</v>
      </c>
      <c r="J7477" s="205" t="s">
        <v>571</v>
      </c>
    </row>
    <row r="7478" spans="2:10" x14ac:dyDescent="0.2">
      <c r="B7478" s="203">
        <v>2017</v>
      </c>
      <c r="C7478" s="204">
        <v>327946.59000000003</v>
      </c>
      <c r="D7478" s="205" t="s">
        <v>87</v>
      </c>
      <c r="E7478" s="205" t="s">
        <v>95</v>
      </c>
      <c r="F7478" s="203">
        <v>90</v>
      </c>
      <c r="G7478" s="205" t="s">
        <v>6453</v>
      </c>
      <c r="H7478" s="205" t="s">
        <v>222</v>
      </c>
      <c r="I7478" s="205" t="s">
        <v>224</v>
      </c>
      <c r="J7478" s="205" t="s">
        <v>224</v>
      </c>
    </row>
    <row r="7479" spans="2:10" x14ac:dyDescent="0.2">
      <c r="B7479" s="203">
        <v>2017</v>
      </c>
      <c r="C7479" s="204">
        <v>2059853.18</v>
      </c>
      <c r="D7479" s="205" t="s">
        <v>87</v>
      </c>
      <c r="E7479" s="205" t="s">
        <v>95</v>
      </c>
      <c r="F7479" s="203">
        <v>90</v>
      </c>
      <c r="G7479" s="205" t="s">
        <v>6453</v>
      </c>
      <c r="H7479" s="205" t="s">
        <v>222</v>
      </c>
      <c r="I7479" s="205" t="s">
        <v>572</v>
      </c>
      <c r="J7479" s="205" t="s">
        <v>572</v>
      </c>
    </row>
    <row r="7480" spans="2:10" x14ac:dyDescent="0.2">
      <c r="B7480" s="203">
        <v>2017</v>
      </c>
      <c r="C7480" s="204">
        <v>15525705.23</v>
      </c>
      <c r="D7480" s="205" t="s">
        <v>87</v>
      </c>
      <c r="E7480" s="205" t="s">
        <v>95</v>
      </c>
      <c r="F7480" s="203">
        <v>90</v>
      </c>
      <c r="G7480" s="205" t="s">
        <v>6453</v>
      </c>
      <c r="H7480" s="205" t="s">
        <v>222</v>
      </c>
      <c r="I7480" s="205" t="s">
        <v>573</v>
      </c>
      <c r="J7480" s="205" t="s">
        <v>573</v>
      </c>
    </row>
    <row r="7481" spans="2:10" x14ac:dyDescent="0.2">
      <c r="B7481" s="203">
        <v>2017</v>
      </c>
      <c r="C7481" s="204">
        <v>3402723.74</v>
      </c>
      <c r="D7481" s="205" t="s">
        <v>87</v>
      </c>
      <c r="E7481" s="205" t="s">
        <v>95</v>
      </c>
      <c r="F7481" s="203">
        <v>90</v>
      </c>
      <c r="G7481" s="205" t="s">
        <v>6453</v>
      </c>
      <c r="H7481" s="205" t="s">
        <v>222</v>
      </c>
      <c r="I7481" s="205" t="s">
        <v>349</v>
      </c>
      <c r="J7481" s="205" t="s">
        <v>222</v>
      </c>
    </row>
    <row r="7482" spans="2:10" x14ac:dyDescent="0.2">
      <c r="B7482" s="203">
        <v>2017</v>
      </c>
      <c r="C7482" s="204">
        <v>29253034.870000001</v>
      </c>
      <c r="D7482" s="205" t="s">
        <v>87</v>
      </c>
      <c r="E7482" s="205" t="s">
        <v>95</v>
      </c>
      <c r="F7482" s="203">
        <v>90</v>
      </c>
      <c r="G7482" s="205" t="s">
        <v>6453</v>
      </c>
      <c r="H7482" s="205" t="s">
        <v>222</v>
      </c>
      <c r="I7482" s="205" t="s">
        <v>574</v>
      </c>
      <c r="J7482" s="205" t="s">
        <v>574</v>
      </c>
    </row>
    <row r="7483" spans="2:10" x14ac:dyDescent="0.2">
      <c r="B7483" s="203">
        <v>2017</v>
      </c>
      <c r="C7483" s="204">
        <v>20865710.66</v>
      </c>
      <c r="D7483" s="205" t="s">
        <v>87</v>
      </c>
      <c r="E7483" s="205" t="s">
        <v>95</v>
      </c>
      <c r="F7483" s="203">
        <v>90</v>
      </c>
      <c r="G7483" s="205" t="s">
        <v>6453</v>
      </c>
      <c r="H7483" s="205" t="s">
        <v>507</v>
      </c>
      <c r="I7483" s="205" t="s">
        <v>532</v>
      </c>
      <c r="J7483" s="205" t="s">
        <v>532</v>
      </c>
    </row>
    <row r="7484" spans="2:10" x14ac:dyDescent="0.2">
      <c r="B7484" s="203">
        <v>2017</v>
      </c>
      <c r="C7484" s="204">
        <v>0</v>
      </c>
      <c r="D7484" s="205" t="s">
        <v>87</v>
      </c>
      <c r="E7484" s="205" t="s">
        <v>95</v>
      </c>
      <c r="F7484" s="203">
        <v>90</v>
      </c>
      <c r="G7484" s="205" t="s">
        <v>6453</v>
      </c>
      <c r="H7484" s="205" t="s">
        <v>507</v>
      </c>
      <c r="I7484" s="205" t="s">
        <v>349</v>
      </c>
      <c r="J7484" s="205" t="s">
        <v>507</v>
      </c>
    </row>
    <row r="7485" spans="2:10" x14ac:dyDescent="0.2">
      <c r="B7485" s="203">
        <v>2017</v>
      </c>
      <c r="C7485" s="204">
        <v>354282.87</v>
      </c>
      <c r="D7485" s="205" t="s">
        <v>87</v>
      </c>
      <c r="E7485" s="205" t="s">
        <v>95</v>
      </c>
      <c r="F7485" s="203">
        <v>90</v>
      </c>
      <c r="G7485" s="205" t="s">
        <v>6453</v>
      </c>
      <c r="H7485" s="205" t="s">
        <v>534</v>
      </c>
      <c r="I7485" s="205" t="s">
        <v>536</v>
      </c>
      <c r="J7485" s="205" t="s">
        <v>536</v>
      </c>
    </row>
    <row r="7486" spans="2:10" x14ac:dyDescent="0.2">
      <c r="B7486" s="203">
        <v>2017</v>
      </c>
      <c r="C7486" s="204">
        <v>22229028.350000001</v>
      </c>
      <c r="D7486" s="205" t="s">
        <v>87</v>
      </c>
      <c r="E7486" s="205" t="s">
        <v>95</v>
      </c>
      <c r="F7486" s="203">
        <v>90</v>
      </c>
      <c r="G7486" s="205" t="s">
        <v>6453</v>
      </c>
      <c r="H7486" s="205" t="s">
        <v>534</v>
      </c>
      <c r="I7486" s="205" t="s">
        <v>575</v>
      </c>
      <c r="J7486" s="205" t="s">
        <v>575</v>
      </c>
    </row>
    <row r="7487" spans="2:10" x14ac:dyDescent="0.2">
      <c r="B7487" s="203">
        <v>2017</v>
      </c>
      <c r="C7487" s="204">
        <v>0</v>
      </c>
      <c r="D7487" s="205" t="s">
        <v>87</v>
      </c>
      <c r="E7487" s="205" t="s">
        <v>95</v>
      </c>
      <c r="F7487" s="203">
        <v>90</v>
      </c>
      <c r="G7487" s="205" t="s">
        <v>6453</v>
      </c>
      <c r="H7487" s="205" t="s">
        <v>534</v>
      </c>
      <c r="I7487" s="205" t="s">
        <v>349</v>
      </c>
      <c r="J7487" s="205" t="s">
        <v>534</v>
      </c>
    </row>
    <row r="7488" spans="2:10" x14ac:dyDescent="0.2">
      <c r="B7488" s="203">
        <v>2017</v>
      </c>
      <c r="C7488" s="204">
        <v>3458507.78</v>
      </c>
      <c r="D7488" s="205" t="s">
        <v>87</v>
      </c>
      <c r="E7488" s="205" t="s">
        <v>95</v>
      </c>
      <c r="F7488" s="203">
        <v>90</v>
      </c>
      <c r="G7488" s="205" t="s">
        <v>6453</v>
      </c>
      <c r="H7488" s="205" t="s">
        <v>229</v>
      </c>
      <c r="I7488" s="205" t="s">
        <v>230</v>
      </c>
      <c r="J7488" s="205" t="s">
        <v>230</v>
      </c>
    </row>
    <row r="7489" spans="2:10" x14ac:dyDescent="0.2">
      <c r="B7489" s="203">
        <v>2017</v>
      </c>
      <c r="C7489" s="204">
        <v>6711621.6200000001</v>
      </c>
      <c r="D7489" s="205" t="s">
        <v>87</v>
      </c>
      <c r="E7489" s="205" t="s">
        <v>95</v>
      </c>
      <c r="F7489" s="203">
        <v>90</v>
      </c>
      <c r="G7489" s="205" t="s">
        <v>6453</v>
      </c>
      <c r="H7489" s="205" t="s">
        <v>229</v>
      </c>
      <c r="I7489" s="205" t="s">
        <v>592</v>
      </c>
      <c r="J7489" s="205" t="s">
        <v>592</v>
      </c>
    </row>
    <row r="7490" spans="2:10" x14ac:dyDescent="0.2">
      <c r="B7490" s="203">
        <v>2017</v>
      </c>
      <c r="C7490" s="204">
        <v>562414.42000000004</v>
      </c>
      <c r="D7490" s="205" t="s">
        <v>87</v>
      </c>
      <c r="E7490" s="205" t="s">
        <v>95</v>
      </c>
      <c r="F7490" s="203">
        <v>90</v>
      </c>
      <c r="G7490" s="205" t="s">
        <v>6453</v>
      </c>
      <c r="H7490" s="205" t="s">
        <v>229</v>
      </c>
      <c r="I7490" s="205" t="s">
        <v>231</v>
      </c>
      <c r="J7490" s="205" t="s">
        <v>231</v>
      </c>
    </row>
    <row r="7491" spans="2:10" x14ac:dyDescent="0.2">
      <c r="B7491" s="203">
        <v>2017</v>
      </c>
      <c r="C7491" s="204">
        <v>4726381.21</v>
      </c>
      <c r="D7491" s="205" t="s">
        <v>87</v>
      </c>
      <c r="E7491" s="205" t="s">
        <v>95</v>
      </c>
      <c r="F7491" s="203">
        <v>90</v>
      </c>
      <c r="G7491" s="205" t="s">
        <v>6453</v>
      </c>
      <c r="H7491" s="205" t="s">
        <v>229</v>
      </c>
      <c r="I7491" s="205" t="s">
        <v>232</v>
      </c>
      <c r="J7491" s="205" t="s">
        <v>232</v>
      </c>
    </row>
    <row r="7492" spans="2:10" x14ac:dyDescent="0.2">
      <c r="B7492" s="203">
        <v>2017</v>
      </c>
      <c r="C7492" s="204">
        <v>0</v>
      </c>
      <c r="D7492" s="205" t="s">
        <v>87</v>
      </c>
      <c r="E7492" s="205" t="s">
        <v>95</v>
      </c>
      <c r="F7492" s="203">
        <v>90</v>
      </c>
      <c r="G7492" s="205" t="s">
        <v>6453</v>
      </c>
      <c r="H7492" s="205" t="s">
        <v>229</v>
      </c>
      <c r="I7492" s="205" t="s">
        <v>349</v>
      </c>
      <c r="J7492" s="205" t="s">
        <v>229</v>
      </c>
    </row>
    <row r="7493" spans="2:10" x14ac:dyDescent="0.2">
      <c r="B7493" s="203">
        <v>2017</v>
      </c>
      <c r="C7493" s="204">
        <v>0</v>
      </c>
      <c r="D7493" s="205" t="s">
        <v>87</v>
      </c>
      <c r="E7493" s="205" t="s">
        <v>95</v>
      </c>
      <c r="F7493" s="203">
        <v>90</v>
      </c>
      <c r="G7493" s="205" t="s">
        <v>6453</v>
      </c>
      <c r="H7493" s="205" t="s">
        <v>6456</v>
      </c>
      <c r="I7493" s="205" t="s">
        <v>349</v>
      </c>
      <c r="J7493" s="205" t="s">
        <v>6456</v>
      </c>
    </row>
    <row r="7494" spans="2:10" x14ac:dyDescent="0.2">
      <c r="B7494" s="203">
        <v>2017</v>
      </c>
      <c r="C7494" s="204">
        <v>0</v>
      </c>
      <c r="D7494" s="205" t="s">
        <v>87</v>
      </c>
      <c r="E7494" s="205" t="s">
        <v>95</v>
      </c>
      <c r="F7494" s="203">
        <v>90</v>
      </c>
      <c r="G7494" s="205" t="s">
        <v>6453</v>
      </c>
      <c r="H7494" s="205" t="s">
        <v>6471</v>
      </c>
      <c r="I7494" s="205" t="s">
        <v>349</v>
      </c>
      <c r="J7494" s="205" t="s">
        <v>6471</v>
      </c>
    </row>
    <row r="7495" spans="2:10" x14ac:dyDescent="0.2">
      <c r="B7495" s="203">
        <v>2017</v>
      </c>
      <c r="C7495" s="204">
        <v>0</v>
      </c>
      <c r="D7495" s="205" t="s">
        <v>87</v>
      </c>
      <c r="E7495" s="205" t="s">
        <v>95</v>
      </c>
      <c r="F7495" s="203">
        <v>90</v>
      </c>
      <c r="G7495" s="205" t="s">
        <v>6453</v>
      </c>
      <c r="H7495" s="205" t="s">
        <v>349</v>
      </c>
      <c r="I7495" s="205" t="s">
        <v>349</v>
      </c>
      <c r="J7495" s="205" t="s">
        <v>349</v>
      </c>
    </row>
    <row r="7496" spans="2:10" x14ac:dyDescent="0.2">
      <c r="B7496" s="203">
        <v>2017</v>
      </c>
      <c r="C7496" s="204">
        <v>18509529.93</v>
      </c>
      <c r="D7496" s="205" t="s">
        <v>87</v>
      </c>
      <c r="E7496" s="205" t="s">
        <v>95</v>
      </c>
      <c r="F7496" s="203">
        <v>90</v>
      </c>
      <c r="G7496" s="205" t="s">
        <v>6453</v>
      </c>
      <c r="H7496" s="205" t="s">
        <v>236</v>
      </c>
      <c r="I7496" s="205" t="s">
        <v>600</v>
      </c>
      <c r="J7496" s="205" t="s">
        <v>600</v>
      </c>
    </row>
    <row r="7497" spans="2:10" x14ac:dyDescent="0.2">
      <c r="B7497" s="203">
        <v>2017</v>
      </c>
      <c r="C7497" s="204">
        <v>12401439.82</v>
      </c>
      <c r="D7497" s="205" t="s">
        <v>87</v>
      </c>
      <c r="E7497" s="205" t="s">
        <v>95</v>
      </c>
      <c r="F7497" s="203">
        <v>90</v>
      </c>
      <c r="G7497" s="205" t="s">
        <v>6453</v>
      </c>
      <c r="H7497" s="205" t="s">
        <v>236</v>
      </c>
      <c r="I7497" s="205" t="s">
        <v>357</v>
      </c>
      <c r="J7497" s="205" t="s">
        <v>357</v>
      </c>
    </row>
    <row r="7498" spans="2:10" x14ac:dyDescent="0.2">
      <c r="B7498" s="203">
        <v>2017</v>
      </c>
      <c r="C7498" s="204">
        <v>1600187.54</v>
      </c>
      <c r="D7498" s="205" t="s">
        <v>87</v>
      </c>
      <c r="E7498" s="205" t="s">
        <v>95</v>
      </c>
      <c r="F7498" s="203">
        <v>90</v>
      </c>
      <c r="G7498" s="205" t="s">
        <v>6453</v>
      </c>
      <c r="H7498" s="205" t="s">
        <v>236</v>
      </c>
      <c r="I7498" s="205" t="s">
        <v>537</v>
      </c>
      <c r="J7498" s="205" t="s">
        <v>537</v>
      </c>
    </row>
    <row r="7499" spans="2:10" x14ac:dyDescent="0.2">
      <c r="B7499" s="203">
        <v>2017</v>
      </c>
      <c r="C7499" s="204">
        <v>0</v>
      </c>
      <c r="D7499" s="205" t="s">
        <v>87</v>
      </c>
      <c r="E7499" s="205" t="s">
        <v>95</v>
      </c>
      <c r="F7499" s="203">
        <v>90</v>
      </c>
      <c r="G7499" s="205" t="s">
        <v>6453</v>
      </c>
      <c r="H7499" s="205" t="s">
        <v>236</v>
      </c>
      <c r="I7499" s="205" t="s">
        <v>538</v>
      </c>
      <c r="J7499" s="205" t="s">
        <v>538</v>
      </c>
    </row>
    <row r="7500" spans="2:10" x14ac:dyDescent="0.2">
      <c r="B7500" s="203">
        <v>2017</v>
      </c>
      <c r="C7500" s="204">
        <v>0</v>
      </c>
      <c r="D7500" s="205" t="s">
        <v>87</v>
      </c>
      <c r="E7500" s="205" t="s">
        <v>95</v>
      </c>
      <c r="F7500" s="203">
        <v>90</v>
      </c>
      <c r="G7500" s="205" t="s">
        <v>6453</v>
      </c>
      <c r="H7500" s="205" t="s">
        <v>236</v>
      </c>
      <c r="I7500" s="205" t="s">
        <v>349</v>
      </c>
      <c r="J7500" s="205" t="s">
        <v>236</v>
      </c>
    </row>
    <row r="7501" spans="2:10" x14ac:dyDescent="0.2">
      <c r="B7501" s="203">
        <v>2017</v>
      </c>
      <c r="C7501" s="204">
        <v>0</v>
      </c>
      <c r="D7501" s="205" t="s">
        <v>87</v>
      </c>
      <c r="E7501" s="205" t="s">
        <v>95</v>
      </c>
      <c r="F7501" s="203">
        <v>90</v>
      </c>
      <c r="G7501" s="205" t="s">
        <v>6453</v>
      </c>
      <c r="H7501" s="205" t="s">
        <v>237</v>
      </c>
      <c r="I7501" s="205" t="s">
        <v>349</v>
      </c>
      <c r="J7501" s="205" t="s">
        <v>237</v>
      </c>
    </row>
    <row r="7502" spans="2:10" x14ac:dyDescent="0.2">
      <c r="B7502" s="203">
        <v>2017</v>
      </c>
      <c r="C7502" s="204">
        <v>858442.2</v>
      </c>
      <c r="D7502" s="205" t="s">
        <v>87</v>
      </c>
      <c r="E7502" s="205" t="s">
        <v>95</v>
      </c>
      <c r="F7502" s="203">
        <v>90</v>
      </c>
      <c r="G7502" s="205" t="s">
        <v>6453</v>
      </c>
      <c r="H7502" s="205" t="s">
        <v>237</v>
      </c>
      <c r="I7502" s="205" t="s">
        <v>239</v>
      </c>
      <c r="J7502" s="205" t="s">
        <v>239</v>
      </c>
    </row>
    <row r="7503" spans="2:10" x14ac:dyDescent="0.2">
      <c r="B7503" s="203">
        <v>2017</v>
      </c>
      <c r="C7503" s="204">
        <v>21864517.530000001</v>
      </c>
      <c r="D7503" s="205" t="s">
        <v>87</v>
      </c>
      <c r="E7503" s="205" t="s">
        <v>95</v>
      </c>
      <c r="F7503" s="203">
        <v>90</v>
      </c>
      <c r="G7503" s="205" t="s">
        <v>6453</v>
      </c>
      <c r="H7503" s="205" t="s">
        <v>237</v>
      </c>
      <c r="I7503" s="205" t="s">
        <v>240</v>
      </c>
      <c r="J7503" s="205" t="s">
        <v>240</v>
      </c>
    </row>
    <row r="7504" spans="2:10" x14ac:dyDescent="0.2">
      <c r="B7504" s="203">
        <v>2017</v>
      </c>
      <c r="C7504" s="204">
        <v>0</v>
      </c>
      <c r="D7504" s="205" t="s">
        <v>87</v>
      </c>
      <c r="E7504" s="205" t="s">
        <v>95</v>
      </c>
      <c r="F7504" s="203">
        <v>90</v>
      </c>
      <c r="G7504" s="205" t="s">
        <v>6453</v>
      </c>
      <c r="H7504" s="205" t="s">
        <v>539</v>
      </c>
      <c r="I7504" s="205" t="s">
        <v>349</v>
      </c>
      <c r="J7504" s="205" t="s">
        <v>539</v>
      </c>
    </row>
    <row r="7505" spans="2:10" x14ac:dyDescent="0.2">
      <c r="B7505" s="203">
        <v>2017</v>
      </c>
      <c r="C7505" s="204">
        <v>10307734432.68</v>
      </c>
      <c r="D7505" s="205" t="s">
        <v>87</v>
      </c>
      <c r="E7505" s="205" t="s">
        <v>95</v>
      </c>
      <c r="F7505" s="203">
        <v>91</v>
      </c>
      <c r="G7505" s="205" t="s">
        <v>6465</v>
      </c>
      <c r="H7505" s="205" t="s">
        <v>475</v>
      </c>
      <c r="I7505" s="205" t="s">
        <v>475</v>
      </c>
      <c r="J7505" s="205" t="s">
        <v>475</v>
      </c>
    </row>
    <row r="7506" spans="2:10" x14ac:dyDescent="0.2">
      <c r="B7506" s="203">
        <v>2017</v>
      </c>
      <c r="C7506" s="204">
        <v>0</v>
      </c>
      <c r="D7506" s="205" t="s">
        <v>87</v>
      </c>
      <c r="E7506" s="205" t="s">
        <v>95</v>
      </c>
      <c r="F7506" s="203">
        <v>91</v>
      </c>
      <c r="G7506" s="205" t="s">
        <v>6465</v>
      </c>
      <c r="H7506" s="205" t="s">
        <v>475</v>
      </c>
      <c r="I7506" s="205" t="s">
        <v>349</v>
      </c>
      <c r="J7506" s="205" t="s">
        <v>475</v>
      </c>
    </row>
    <row r="7507" spans="2:10" x14ac:dyDescent="0.2">
      <c r="B7507" s="203">
        <v>2017</v>
      </c>
      <c r="C7507" s="204">
        <v>2076977411.48</v>
      </c>
      <c r="D7507" s="205" t="s">
        <v>87</v>
      </c>
      <c r="E7507" s="205" t="s">
        <v>95</v>
      </c>
      <c r="F7507" s="203">
        <v>91</v>
      </c>
      <c r="G7507" s="205" t="s">
        <v>6465</v>
      </c>
      <c r="H7507" s="205" t="s">
        <v>108</v>
      </c>
      <c r="I7507" s="205" t="s">
        <v>561</v>
      </c>
      <c r="J7507" s="205" t="s">
        <v>561</v>
      </c>
    </row>
    <row r="7508" spans="2:10" x14ac:dyDescent="0.2">
      <c r="B7508" s="203">
        <v>2017</v>
      </c>
      <c r="C7508" s="204">
        <v>0</v>
      </c>
      <c r="D7508" s="205" t="s">
        <v>87</v>
      </c>
      <c r="E7508" s="205" t="s">
        <v>95</v>
      </c>
      <c r="F7508" s="203">
        <v>91</v>
      </c>
      <c r="G7508" s="205" t="s">
        <v>6465</v>
      </c>
      <c r="H7508" s="205" t="s">
        <v>108</v>
      </c>
      <c r="I7508" s="205" t="s">
        <v>349</v>
      </c>
      <c r="J7508" s="205" t="s">
        <v>108</v>
      </c>
    </row>
    <row r="7509" spans="2:10" x14ac:dyDescent="0.2">
      <c r="B7509" s="203">
        <v>2017</v>
      </c>
      <c r="C7509" s="204">
        <v>37037398.939999998</v>
      </c>
      <c r="D7509" s="205" t="s">
        <v>87</v>
      </c>
      <c r="E7509" s="205" t="s">
        <v>95</v>
      </c>
      <c r="F7509" s="203">
        <v>91</v>
      </c>
      <c r="G7509" s="205" t="s">
        <v>6465</v>
      </c>
      <c r="H7509" s="205" t="s">
        <v>108</v>
      </c>
      <c r="I7509" s="205" t="s">
        <v>407</v>
      </c>
      <c r="J7509" s="205" t="s">
        <v>407</v>
      </c>
    </row>
    <row r="7510" spans="2:10" x14ac:dyDescent="0.2">
      <c r="B7510" s="203">
        <v>2017</v>
      </c>
      <c r="C7510" s="204">
        <v>4136404.35</v>
      </c>
      <c r="D7510" s="205" t="s">
        <v>87</v>
      </c>
      <c r="E7510" s="205" t="s">
        <v>95</v>
      </c>
      <c r="F7510" s="203">
        <v>91</v>
      </c>
      <c r="G7510" s="205" t="s">
        <v>6465</v>
      </c>
      <c r="H7510" s="205" t="s">
        <v>110</v>
      </c>
      <c r="I7510" s="205" t="s">
        <v>518</v>
      </c>
      <c r="J7510" s="205" t="s">
        <v>518</v>
      </c>
    </row>
    <row r="7511" spans="2:10" x14ac:dyDescent="0.2">
      <c r="B7511" s="203">
        <v>2017</v>
      </c>
      <c r="C7511" s="204">
        <v>0</v>
      </c>
      <c r="D7511" s="205" t="s">
        <v>87</v>
      </c>
      <c r="E7511" s="205" t="s">
        <v>95</v>
      </c>
      <c r="F7511" s="203">
        <v>91</v>
      </c>
      <c r="G7511" s="205" t="s">
        <v>6465</v>
      </c>
      <c r="H7511" s="205" t="s">
        <v>110</v>
      </c>
      <c r="I7511" s="205" t="s">
        <v>349</v>
      </c>
      <c r="J7511" s="205" t="s">
        <v>110</v>
      </c>
    </row>
    <row r="7512" spans="2:10" x14ac:dyDescent="0.2">
      <c r="B7512" s="203">
        <v>2017</v>
      </c>
      <c r="C7512" s="204">
        <v>13320059.460000001</v>
      </c>
      <c r="D7512" s="205" t="s">
        <v>87</v>
      </c>
      <c r="E7512" s="205" t="s">
        <v>95</v>
      </c>
      <c r="F7512" s="203">
        <v>91</v>
      </c>
      <c r="G7512" s="205" t="s">
        <v>6465</v>
      </c>
      <c r="H7512" s="205" t="s">
        <v>115</v>
      </c>
      <c r="I7512" s="205" t="s">
        <v>118</v>
      </c>
      <c r="J7512" s="205" t="s">
        <v>118</v>
      </c>
    </row>
    <row r="7513" spans="2:10" x14ac:dyDescent="0.2">
      <c r="B7513" s="203">
        <v>2017</v>
      </c>
      <c r="C7513" s="204">
        <v>0</v>
      </c>
      <c r="D7513" s="205" t="s">
        <v>87</v>
      </c>
      <c r="E7513" s="205" t="s">
        <v>95</v>
      </c>
      <c r="F7513" s="203">
        <v>91</v>
      </c>
      <c r="G7513" s="205" t="s">
        <v>6465</v>
      </c>
      <c r="H7513" s="205" t="s">
        <v>115</v>
      </c>
      <c r="I7513" s="205" t="s">
        <v>394</v>
      </c>
      <c r="J7513" s="205" t="s">
        <v>394</v>
      </c>
    </row>
    <row r="7514" spans="2:10" x14ac:dyDescent="0.2">
      <c r="B7514" s="203">
        <v>2017</v>
      </c>
      <c r="C7514" s="204">
        <v>0</v>
      </c>
      <c r="D7514" s="205" t="s">
        <v>87</v>
      </c>
      <c r="E7514" s="205" t="s">
        <v>95</v>
      </c>
      <c r="F7514" s="203">
        <v>91</v>
      </c>
      <c r="G7514" s="205" t="s">
        <v>6465</v>
      </c>
      <c r="H7514" s="205" t="s">
        <v>115</v>
      </c>
      <c r="I7514" s="205" t="s">
        <v>349</v>
      </c>
      <c r="J7514" s="205" t="s">
        <v>115</v>
      </c>
    </row>
    <row r="7515" spans="2:10" x14ac:dyDescent="0.2">
      <c r="B7515" s="203">
        <v>2017</v>
      </c>
      <c r="C7515" s="204">
        <v>64566.92</v>
      </c>
      <c r="D7515" s="205" t="s">
        <v>87</v>
      </c>
      <c r="E7515" s="205" t="s">
        <v>95</v>
      </c>
      <c r="F7515" s="203">
        <v>91</v>
      </c>
      <c r="G7515" s="205" t="s">
        <v>6465</v>
      </c>
      <c r="H7515" s="205" t="s">
        <v>123</v>
      </c>
      <c r="I7515" s="205" t="s">
        <v>154</v>
      </c>
      <c r="J7515" s="205" t="s">
        <v>154</v>
      </c>
    </row>
    <row r="7516" spans="2:10" x14ac:dyDescent="0.2">
      <c r="B7516" s="203">
        <v>2017</v>
      </c>
      <c r="C7516" s="204">
        <v>0</v>
      </c>
      <c r="D7516" s="205" t="s">
        <v>87</v>
      </c>
      <c r="E7516" s="205" t="s">
        <v>95</v>
      </c>
      <c r="F7516" s="203">
        <v>91</v>
      </c>
      <c r="G7516" s="205" t="s">
        <v>6465</v>
      </c>
      <c r="H7516" s="205" t="s">
        <v>123</v>
      </c>
      <c r="I7516" s="205" t="s">
        <v>349</v>
      </c>
      <c r="J7516" s="205" t="s">
        <v>123</v>
      </c>
    </row>
    <row r="7517" spans="2:10" x14ac:dyDescent="0.2">
      <c r="B7517" s="203">
        <v>2017</v>
      </c>
      <c r="C7517" s="204">
        <v>150503.33000000002</v>
      </c>
      <c r="D7517" s="205" t="s">
        <v>87</v>
      </c>
      <c r="E7517" s="205" t="s">
        <v>95</v>
      </c>
      <c r="F7517" s="203">
        <v>91</v>
      </c>
      <c r="G7517" s="205" t="s">
        <v>6465</v>
      </c>
      <c r="H7517" s="205" t="s">
        <v>247</v>
      </c>
      <c r="I7517" s="205" t="s">
        <v>441</v>
      </c>
      <c r="J7517" s="205" t="s">
        <v>441</v>
      </c>
    </row>
    <row r="7518" spans="2:10" x14ac:dyDescent="0.2">
      <c r="B7518" s="203">
        <v>2017</v>
      </c>
      <c r="C7518" s="204">
        <v>0</v>
      </c>
      <c r="D7518" s="205" t="s">
        <v>87</v>
      </c>
      <c r="E7518" s="205" t="s">
        <v>95</v>
      </c>
      <c r="F7518" s="203">
        <v>91</v>
      </c>
      <c r="G7518" s="205" t="s">
        <v>6465</v>
      </c>
      <c r="H7518" s="205" t="s">
        <v>247</v>
      </c>
      <c r="I7518" s="205" t="s">
        <v>443</v>
      </c>
      <c r="J7518" s="205" t="s">
        <v>443</v>
      </c>
    </row>
    <row r="7519" spans="2:10" x14ac:dyDescent="0.2">
      <c r="B7519" s="203">
        <v>2017</v>
      </c>
      <c r="C7519" s="204">
        <v>1707371.34</v>
      </c>
      <c r="D7519" s="205" t="s">
        <v>87</v>
      </c>
      <c r="E7519" s="205" t="s">
        <v>95</v>
      </c>
      <c r="F7519" s="203">
        <v>91</v>
      </c>
      <c r="G7519" s="205" t="s">
        <v>6465</v>
      </c>
      <c r="H7519" s="205" t="s">
        <v>247</v>
      </c>
      <c r="I7519" s="205" t="s">
        <v>445</v>
      </c>
      <c r="J7519" s="205" t="s">
        <v>445</v>
      </c>
    </row>
    <row r="7520" spans="2:10" x14ac:dyDescent="0.2">
      <c r="B7520" s="203">
        <v>2017</v>
      </c>
      <c r="C7520" s="204">
        <v>0</v>
      </c>
      <c r="D7520" s="205" t="s">
        <v>87</v>
      </c>
      <c r="E7520" s="205" t="s">
        <v>95</v>
      </c>
      <c r="F7520" s="203">
        <v>91</v>
      </c>
      <c r="G7520" s="205" t="s">
        <v>6465</v>
      </c>
      <c r="H7520" s="205" t="s">
        <v>247</v>
      </c>
      <c r="I7520" s="205" t="s">
        <v>349</v>
      </c>
      <c r="J7520" s="205" t="s">
        <v>247</v>
      </c>
    </row>
    <row r="7521" spans="2:10" x14ac:dyDescent="0.2">
      <c r="B7521" s="203">
        <v>2017</v>
      </c>
      <c r="C7521" s="204">
        <v>453314.53</v>
      </c>
      <c r="D7521" s="205" t="s">
        <v>87</v>
      </c>
      <c r="E7521" s="205" t="s">
        <v>95</v>
      </c>
      <c r="F7521" s="203">
        <v>91</v>
      </c>
      <c r="G7521" s="205" t="s">
        <v>6465</v>
      </c>
      <c r="H7521" s="205" t="s">
        <v>158</v>
      </c>
      <c r="I7521" s="205" t="s">
        <v>158</v>
      </c>
      <c r="J7521" s="205" t="s">
        <v>158</v>
      </c>
    </row>
    <row r="7522" spans="2:10" x14ac:dyDescent="0.2">
      <c r="B7522" s="203">
        <v>2017</v>
      </c>
      <c r="C7522" s="204">
        <v>0</v>
      </c>
      <c r="D7522" s="205" t="s">
        <v>87</v>
      </c>
      <c r="E7522" s="205" t="s">
        <v>95</v>
      </c>
      <c r="F7522" s="203">
        <v>91</v>
      </c>
      <c r="G7522" s="205" t="s">
        <v>6465</v>
      </c>
      <c r="H7522" s="205" t="s">
        <v>158</v>
      </c>
      <c r="I7522" s="205" t="s">
        <v>349</v>
      </c>
      <c r="J7522" s="205" t="s">
        <v>158</v>
      </c>
    </row>
    <row r="7523" spans="2:10" x14ac:dyDescent="0.2">
      <c r="B7523" s="203">
        <v>2017</v>
      </c>
      <c r="C7523" s="204">
        <v>143.76</v>
      </c>
      <c r="D7523" s="205" t="s">
        <v>87</v>
      </c>
      <c r="E7523" s="205" t="s">
        <v>95</v>
      </c>
      <c r="F7523" s="203">
        <v>91</v>
      </c>
      <c r="G7523" s="205" t="s">
        <v>6465</v>
      </c>
      <c r="H7523" s="205" t="s">
        <v>194</v>
      </c>
      <c r="I7523" s="205" t="s">
        <v>366</v>
      </c>
      <c r="J7523" s="205" t="s">
        <v>366</v>
      </c>
    </row>
    <row r="7524" spans="2:10" x14ac:dyDescent="0.2">
      <c r="B7524" s="203">
        <v>2017</v>
      </c>
      <c r="C7524" s="204">
        <v>20761.600000000002</v>
      </c>
      <c r="D7524" s="205" t="s">
        <v>87</v>
      </c>
      <c r="E7524" s="205" t="s">
        <v>95</v>
      </c>
      <c r="F7524" s="203">
        <v>91</v>
      </c>
      <c r="G7524" s="205" t="s">
        <v>6465</v>
      </c>
      <c r="H7524" s="205" t="s">
        <v>194</v>
      </c>
      <c r="I7524" s="205" t="s">
        <v>195</v>
      </c>
      <c r="J7524" s="205" t="s">
        <v>195</v>
      </c>
    </row>
    <row r="7525" spans="2:10" x14ac:dyDescent="0.2">
      <c r="B7525" s="203">
        <v>2017</v>
      </c>
      <c r="C7525" s="204">
        <v>7999.39</v>
      </c>
      <c r="D7525" s="205" t="s">
        <v>87</v>
      </c>
      <c r="E7525" s="205" t="s">
        <v>95</v>
      </c>
      <c r="F7525" s="203">
        <v>91</v>
      </c>
      <c r="G7525" s="205" t="s">
        <v>6465</v>
      </c>
      <c r="H7525" s="205" t="s">
        <v>194</v>
      </c>
      <c r="I7525" s="205" t="s">
        <v>415</v>
      </c>
      <c r="J7525" s="205" t="s">
        <v>415</v>
      </c>
    </row>
    <row r="7526" spans="2:10" x14ac:dyDescent="0.2">
      <c r="B7526" s="203">
        <v>2017</v>
      </c>
      <c r="C7526" s="204">
        <v>366509.83</v>
      </c>
      <c r="D7526" s="205" t="s">
        <v>87</v>
      </c>
      <c r="E7526" s="205" t="s">
        <v>95</v>
      </c>
      <c r="F7526" s="203">
        <v>91</v>
      </c>
      <c r="G7526" s="205" t="s">
        <v>6465</v>
      </c>
      <c r="H7526" s="205" t="s">
        <v>194</v>
      </c>
      <c r="I7526" s="205" t="s">
        <v>416</v>
      </c>
      <c r="J7526" s="205" t="s">
        <v>416</v>
      </c>
    </row>
    <row r="7527" spans="2:10" x14ac:dyDescent="0.2">
      <c r="B7527" s="203">
        <v>2017</v>
      </c>
      <c r="C7527" s="204">
        <v>330003.25</v>
      </c>
      <c r="D7527" s="205" t="s">
        <v>87</v>
      </c>
      <c r="E7527" s="205" t="s">
        <v>95</v>
      </c>
      <c r="F7527" s="203">
        <v>91</v>
      </c>
      <c r="G7527" s="205" t="s">
        <v>6465</v>
      </c>
      <c r="H7527" s="205" t="s">
        <v>194</v>
      </c>
      <c r="I7527" s="205" t="s">
        <v>417</v>
      </c>
      <c r="J7527" s="205" t="s">
        <v>417</v>
      </c>
    </row>
    <row r="7528" spans="2:10" x14ac:dyDescent="0.2">
      <c r="B7528" s="203">
        <v>2017</v>
      </c>
      <c r="C7528" s="204">
        <v>33374.76</v>
      </c>
      <c r="D7528" s="205" t="s">
        <v>87</v>
      </c>
      <c r="E7528" s="205" t="s">
        <v>95</v>
      </c>
      <c r="F7528" s="203">
        <v>91</v>
      </c>
      <c r="G7528" s="205" t="s">
        <v>6465</v>
      </c>
      <c r="H7528" s="205" t="s">
        <v>194</v>
      </c>
      <c r="I7528" s="205" t="s">
        <v>196</v>
      </c>
      <c r="J7528" s="205" t="s">
        <v>196</v>
      </c>
    </row>
    <row r="7529" spans="2:10" x14ac:dyDescent="0.2">
      <c r="B7529" s="203">
        <v>2017</v>
      </c>
      <c r="C7529" s="204">
        <v>89087.679999999993</v>
      </c>
      <c r="D7529" s="205" t="s">
        <v>87</v>
      </c>
      <c r="E7529" s="205" t="s">
        <v>95</v>
      </c>
      <c r="F7529" s="203">
        <v>91</v>
      </c>
      <c r="G7529" s="205" t="s">
        <v>6465</v>
      </c>
      <c r="H7529" s="205" t="s">
        <v>194</v>
      </c>
      <c r="I7529" s="205" t="s">
        <v>179</v>
      </c>
      <c r="J7529" s="205" t="s">
        <v>179</v>
      </c>
    </row>
    <row r="7530" spans="2:10" x14ac:dyDescent="0.2">
      <c r="B7530" s="203">
        <v>2017</v>
      </c>
      <c r="C7530" s="204">
        <v>0</v>
      </c>
      <c r="D7530" s="205" t="s">
        <v>87</v>
      </c>
      <c r="E7530" s="205" t="s">
        <v>95</v>
      </c>
      <c r="F7530" s="203">
        <v>91</v>
      </c>
      <c r="G7530" s="205" t="s">
        <v>6465</v>
      </c>
      <c r="H7530" s="205" t="s">
        <v>194</v>
      </c>
      <c r="I7530" s="205" t="s">
        <v>197</v>
      </c>
      <c r="J7530" s="205" t="s">
        <v>197</v>
      </c>
    </row>
    <row r="7531" spans="2:10" x14ac:dyDescent="0.2">
      <c r="B7531" s="203">
        <v>2017</v>
      </c>
      <c r="C7531" s="204">
        <v>0</v>
      </c>
      <c r="D7531" s="205" t="s">
        <v>87</v>
      </c>
      <c r="E7531" s="205" t="s">
        <v>95</v>
      </c>
      <c r="F7531" s="203">
        <v>91</v>
      </c>
      <c r="G7531" s="205" t="s">
        <v>6465</v>
      </c>
      <c r="H7531" s="205" t="s">
        <v>194</v>
      </c>
      <c r="I7531" s="205" t="s">
        <v>182</v>
      </c>
      <c r="J7531" s="205" t="s">
        <v>182</v>
      </c>
    </row>
    <row r="7532" spans="2:10" x14ac:dyDescent="0.2">
      <c r="B7532" s="203">
        <v>2017</v>
      </c>
      <c r="C7532" s="204">
        <v>287270.07</v>
      </c>
      <c r="D7532" s="205" t="s">
        <v>87</v>
      </c>
      <c r="E7532" s="205" t="s">
        <v>95</v>
      </c>
      <c r="F7532" s="203">
        <v>91</v>
      </c>
      <c r="G7532" s="205" t="s">
        <v>6465</v>
      </c>
      <c r="H7532" s="205" t="s">
        <v>194</v>
      </c>
      <c r="I7532" s="205" t="s">
        <v>183</v>
      </c>
      <c r="J7532" s="205" t="s">
        <v>183</v>
      </c>
    </row>
    <row r="7533" spans="2:10" x14ac:dyDescent="0.2">
      <c r="B7533" s="203">
        <v>2017</v>
      </c>
      <c r="C7533" s="204">
        <v>203008.2</v>
      </c>
      <c r="D7533" s="205" t="s">
        <v>87</v>
      </c>
      <c r="E7533" s="205" t="s">
        <v>95</v>
      </c>
      <c r="F7533" s="203">
        <v>91</v>
      </c>
      <c r="G7533" s="205" t="s">
        <v>6465</v>
      </c>
      <c r="H7533" s="205" t="s">
        <v>194</v>
      </c>
      <c r="I7533" s="205" t="s">
        <v>200</v>
      </c>
      <c r="J7533" s="205" t="s">
        <v>200</v>
      </c>
    </row>
    <row r="7534" spans="2:10" x14ac:dyDescent="0.2">
      <c r="B7534" s="203">
        <v>2017</v>
      </c>
      <c r="C7534" s="204">
        <v>18762.38</v>
      </c>
      <c r="D7534" s="205" t="s">
        <v>87</v>
      </c>
      <c r="E7534" s="205" t="s">
        <v>95</v>
      </c>
      <c r="F7534" s="203">
        <v>91</v>
      </c>
      <c r="G7534" s="205" t="s">
        <v>6465</v>
      </c>
      <c r="H7534" s="205" t="s">
        <v>194</v>
      </c>
      <c r="I7534" s="205" t="s">
        <v>204</v>
      </c>
      <c r="J7534" s="205" t="s">
        <v>204</v>
      </c>
    </row>
    <row r="7535" spans="2:10" x14ac:dyDescent="0.2">
      <c r="B7535" s="203">
        <v>2017</v>
      </c>
      <c r="C7535" s="204">
        <v>1411763.08</v>
      </c>
      <c r="D7535" s="205" t="s">
        <v>87</v>
      </c>
      <c r="E7535" s="205" t="s">
        <v>95</v>
      </c>
      <c r="F7535" s="203">
        <v>91</v>
      </c>
      <c r="G7535" s="205" t="s">
        <v>6465</v>
      </c>
      <c r="H7535" s="205" t="s">
        <v>194</v>
      </c>
      <c r="I7535" s="205" t="s">
        <v>205</v>
      </c>
      <c r="J7535" s="205" t="s">
        <v>205</v>
      </c>
    </row>
    <row r="7536" spans="2:10" x14ac:dyDescent="0.2">
      <c r="B7536" s="203">
        <v>2017</v>
      </c>
      <c r="C7536" s="204">
        <v>202000000</v>
      </c>
      <c r="D7536" s="205" t="s">
        <v>87</v>
      </c>
      <c r="E7536" s="205" t="s">
        <v>95</v>
      </c>
      <c r="F7536" s="203">
        <v>91</v>
      </c>
      <c r="G7536" s="205" t="s">
        <v>6465</v>
      </c>
      <c r="H7536" s="205" t="s">
        <v>194</v>
      </c>
      <c r="I7536" s="205" t="s">
        <v>588</v>
      </c>
      <c r="J7536" s="205" t="s">
        <v>588</v>
      </c>
    </row>
    <row r="7537" spans="2:10" x14ac:dyDescent="0.2">
      <c r="B7537" s="203">
        <v>2017</v>
      </c>
      <c r="C7537" s="204">
        <v>0</v>
      </c>
      <c r="D7537" s="205" t="s">
        <v>87</v>
      </c>
      <c r="E7537" s="205" t="s">
        <v>95</v>
      </c>
      <c r="F7537" s="203">
        <v>91</v>
      </c>
      <c r="G7537" s="205" t="s">
        <v>6465</v>
      </c>
      <c r="H7537" s="205" t="s">
        <v>194</v>
      </c>
      <c r="I7537" s="205" t="s">
        <v>192</v>
      </c>
      <c r="J7537" s="205" t="s">
        <v>192</v>
      </c>
    </row>
    <row r="7538" spans="2:10" x14ac:dyDescent="0.2">
      <c r="B7538" s="203">
        <v>2017</v>
      </c>
      <c r="C7538" s="204">
        <v>0</v>
      </c>
      <c r="D7538" s="205" t="s">
        <v>87</v>
      </c>
      <c r="E7538" s="205" t="s">
        <v>95</v>
      </c>
      <c r="F7538" s="203">
        <v>91</v>
      </c>
      <c r="G7538" s="205" t="s">
        <v>6465</v>
      </c>
      <c r="H7538" s="205" t="s">
        <v>194</v>
      </c>
      <c r="I7538" s="205" t="s">
        <v>349</v>
      </c>
      <c r="J7538" s="205" t="s">
        <v>194</v>
      </c>
    </row>
    <row r="7539" spans="2:10" x14ac:dyDescent="0.2">
      <c r="B7539" s="203">
        <v>2017</v>
      </c>
      <c r="C7539" s="204">
        <v>38154.300000000003</v>
      </c>
      <c r="D7539" s="205" t="s">
        <v>87</v>
      </c>
      <c r="E7539" s="205" t="s">
        <v>95</v>
      </c>
      <c r="F7539" s="203">
        <v>91</v>
      </c>
      <c r="G7539" s="205" t="s">
        <v>6465</v>
      </c>
      <c r="H7539" s="205" t="s">
        <v>194</v>
      </c>
      <c r="I7539" s="205" t="s">
        <v>464</v>
      </c>
      <c r="J7539" s="205" t="s">
        <v>464</v>
      </c>
    </row>
    <row r="7540" spans="2:10" x14ac:dyDescent="0.2">
      <c r="B7540" s="203">
        <v>2017</v>
      </c>
      <c r="C7540" s="204">
        <v>73980</v>
      </c>
      <c r="D7540" s="205" t="s">
        <v>87</v>
      </c>
      <c r="E7540" s="205" t="s">
        <v>95</v>
      </c>
      <c r="F7540" s="203">
        <v>91</v>
      </c>
      <c r="G7540" s="205" t="s">
        <v>6465</v>
      </c>
      <c r="H7540" s="205" t="s">
        <v>194</v>
      </c>
      <c r="I7540" s="205" t="s">
        <v>531</v>
      </c>
      <c r="J7540" s="205" t="s">
        <v>531</v>
      </c>
    </row>
    <row r="7541" spans="2:10" x14ac:dyDescent="0.2">
      <c r="B7541" s="203">
        <v>2017</v>
      </c>
      <c r="C7541" s="204">
        <v>2099152.37</v>
      </c>
      <c r="D7541" s="205" t="s">
        <v>87</v>
      </c>
      <c r="E7541" s="205" t="s">
        <v>95</v>
      </c>
      <c r="F7541" s="203">
        <v>91</v>
      </c>
      <c r="G7541" s="205" t="s">
        <v>6465</v>
      </c>
      <c r="H7541" s="205" t="s">
        <v>194</v>
      </c>
      <c r="I7541" s="205" t="s">
        <v>467</v>
      </c>
      <c r="J7541" s="205" t="s">
        <v>467</v>
      </c>
    </row>
    <row r="7542" spans="2:10" x14ac:dyDescent="0.2">
      <c r="B7542" s="203">
        <v>2017</v>
      </c>
      <c r="C7542" s="204">
        <v>32340191.489999998</v>
      </c>
      <c r="D7542" s="205" t="s">
        <v>87</v>
      </c>
      <c r="E7542" s="205" t="s">
        <v>95</v>
      </c>
      <c r="F7542" s="203">
        <v>91</v>
      </c>
      <c r="G7542" s="205" t="s">
        <v>6465</v>
      </c>
      <c r="H7542" s="205" t="s">
        <v>194</v>
      </c>
      <c r="I7542" s="205" t="s">
        <v>214</v>
      </c>
      <c r="J7542" s="205" t="s">
        <v>214</v>
      </c>
    </row>
    <row r="7543" spans="2:10" x14ac:dyDescent="0.2">
      <c r="B7543" s="203">
        <v>2017</v>
      </c>
      <c r="C7543" s="204">
        <v>53829850.520000003</v>
      </c>
      <c r="D7543" s="205" t="s">
        <v>87</v>
      </c>
      <c r="E7543" s="205" t="s">
        <v>95</v>
      </c>
      <c r="F7543" s="203">
        <v>91</v>
      </c>
      <c r="G7543" s="205" t="s">
        <v>6465</v>
      </c>
      <c r="H7543" s="205" t="s">
        <v>194</v>
      </c>
      <c r="I7543" s="205" t="s">
        <v>468</v>
      </c>
      <c r="J7543" s="205" t="s">
        <v>468</v>
      </c>
    </row>
    <row r="7544" spans="2:10" x14ac:dyDescent="0.2">
      <c r="B7544" s="203">
        <v>2017</v>
      </c>
      <c r="C7544" s="204">
        <v>9832.7100000000009</v>
      </c>
      <c r="D7544" s="205" t="s">
        <v>87</v>
      </c>
      <c r="E7544" s="205" t="s">
        <v>95</v>
      </c>
      <c r="F7544" s="203">
        <v>91</v>
      </c>
      <c r="G7544" s="205" t="s">
        <v>6465</v>
      </c>
      <c r="H7544" s="205" t="s">
        <v>194</v>
      </c>
      <c r="I7544" s="205" t="s">
        <v>370</v>
      </c>
      <c r="J7544" s="205" t="s">
        <v>370</v>
      </c>
    </row>
    <row r="7545" spans="2:10" x14ac:dyDescent="0.2">
      <c r="B7545" s="203">
        <v>2017</v>
      </c>
      <c r="C7545" s="204">
        <v>1663.27</v>
      </c>
      <c r="D7545" s="205" t="s">
        <v>87</v>
      </c>
      <c r="E7545" s="205" t="s">
        <v>95</v>
      </c>
      <c r="F7545" s="203">
        <v>91</v>
      </c>
      <c r="G7545" s="205" t="s">
        <v>6465</v>
      </c>
      <c r="H7545" s="205" t="s">
        <v>194</v>
      </c>
      <c r="I7545" s="205" t="s">
        <v>486</v>
      </c>
      <c r="J7545" s="205" t="s">
        <v>486</v>
      </c>
    </row>
    <row r="7546" spans="2:10" x14ac:dyDescent="0.2">
      <c r="B7546" s="203">
        <v>2017</v>
      </c>
      <c r="C7546" s="204">
        <v>0</v>
      </c>
      <c r="D7546" s="205" t="s">
        <v>87</v>
      </c>
      <c r="E7546" s="205" t="s">
        <v>95</v>
      </c>
      <c r="F7546" s="203">
        <v>91</v>
      </c>
      <c r="G7546" s="205" t="s">
        <v>6465</v>
      </c>
      <c r="H7546" s="205" t="s">
        <v>349</v>
      </c>
      <c r="I7546" s="205" t="s">
        <v>349</v>
      </c>
      <c r="J7546" s="205" t="s">
        <v>349</v>
      </c>
    </row>
    <row r="7547" spans="2:10" x14ac:dyDescent="0.2">
      <c r="B7547" s="203">
        <v>2017</v>
      </c>
      <c r="C7547" s="204">
        <v>0</v>
      </c>
      <c r="D7547" s="205" t="s">
        <v>87</v>
      </c>
      <c r="E7547" s="205" t="s">
        <v>95</v>
      </c>
      <c r="F7547" s="203">
        <v>91</v>
      </c>
      <c r="G7547" s="205" t="s">
        <v>6465</v>
      </c>
      <c r="H7547" s="205" t="s">
        <v>236</v>
      </c>
      <c r="I7547" s="205" t="s">
        <v>357</v>
      </c>
      <c r="J7547" s="205" t="s">
        <v>357</v>
      </c>
    </row>
    <row r="7548" spans="2:10" x14ac:dyDescent="0.2">
      <c r="B7548" s="203">
        <v>2017</v>
      </c>
      <c r="C7548" s="204">
        <v>0</v>
      </c>
      <c r="D7548" s="205" t="s">
        <v>87</v>
      </c>
      <c r="E7548" s="205" t="s">
        <v>95</v>
      </c>
      <c r="F7548" s="203">
        <v>91</v>
      </c>
      <c r="G7548" s="205" t="s">
        <v>6465</v>
      </c>
      <c r="H7548" s="205" t="s">
        <v>236</v>
      </c>
      <c r="I7548" s="205" t="s">
        <v>349</v>
      </c>
      <c r="J7548" s="205" t="s">
        <v>236</v>
      </c>
    </row>
    <row r="7549" spans="2:10" x14ac:dyDescent="0.2">
      <c r="B7549" s="203">
        <v>2017</v>
      </c>
      <c r="C7549" s="204">
        <v>0</v>
      </c>
      <c r="D7549" s="205" t="s">
        <v>87</v>
      </c>
      <c r="E7549" s="205" t="s">
        <v>95</v>
      </c>
      <c r="F7549" s="203">
        <v>91</v>
      </c>
      <c r="G7549" s="205" t="s">
        <v>6465</v>
      </c>
      <c r="H7549" s="205" t="s">
        <v>237</v>
      </c>
      <c r="I7549" s="205" t="s">
        <v>349</v>
      </c>
      <c r="J7549" s="205" t="s">
        <v>237</v>
      </c>
    </row>
    <row r="7550" spans="2:10" x14ac:dyDescent="0.2">
      <c r="B7550" s="203">
        <v>2017</v>
      </c>
      <c r="C7550" s="204">
        <v>195901.76</v>
      </c>
      <c r="D7550" s="205" t="s">
        <v>87</v>
      </c>
      <c r="E7550" s="205" t="s">
        <v>95</v>
      </c>
      <c r="F7550" s="203">
        <v>91</v>
      </c>
      <c r="G7550" s="205" t="s">
        <v>6465</v>
      </c>
      <c r="H7550" s="205" t="s">
        <v>237</v>
      </c>
      <c r="I7550" s="205" t="s">
        <v>240</v>
      </c>
      <c r="J7550" s="205" t="s">
        <v>240</v>
      </c>
    </row>
    <row r="7551" spans="2:10" x14ac:dyDescent="0.2">
      <c r="B7551" s="203">
        <v>2017</v>
      </c>
      <c r="C7551" s="204">
        <v>0</v>
      </c>
      <c r="D7551" s="205" t="s">
        <v>87</v>
      </c>
      <c r="E7551" s="205" t="s">
        <v>95</v>
      </c>
      <c r="F7551" s="203">
        <v>95</v>
      </c>
      <c r="G7551" s="205" t="s">
        <v>6475</v>
      </c>
      <c r="H7551" s="205" t="s">
        <v>222</v>
      </c>
      <c r="I7551" s="205" t="s">
        <v>349</v>
      </c>
      <c r="J7551" s="205" t="s">
        <v>222</v>
      </c>
    </row>
    <row r="7552" spans="2:10" x14ac:dyDescent="0.2">
      <c r="B7552" s="203">
        <v>2017</v>
      </c>
      <c r="C7552" s="204">
        <v>0</v>
      </c>
      <c r="D7552" s="205" t="s">
        <v>87</v>
      </c>
      <c r="E7552" s="205" t="s">
        <v>95</v>
      </c>
      <c r="F7552" s="203">
        <v>95</v>
      </c>
      <c r="G7552" s="205" t="s">
        <v>6475</v>
      </c>
      <c r="H7552" s="205" t="s">
        <v>349</v>
      </c>
      <c r="I7552" s="205" t="s">
        <v>349</v>
      </c>
      <c r="J7552" s="205" t="s">
        <v>349</v>
      </c>
    </row>
    <row r="7553" spans="2:10" x14ac:dyDescent="0.2">
      <c r="B7553" s="203">
        <v>2017</v>
      </c>
      <c r="C7553" s="204">
        <v>0</v>
      </c>
      <c r="D7553" s="205" t="s">
        <v>87</v>
      </c>
      <c r="E7553" s="205" t="s">
        <v>95</v>
      </c>
      <c r="F7553" s="203">
        <v>99</v>
      </c>
      <c r="G7553" s="205" t="s">
        <v>439</v>
      </c>
      <c r="H7553" s="205" t="s">
        <v>349</v>
      </c>
      <c r="I7553" s="205" t="s">
        <v>349</v>
      </c>
      <c r="J7553" s="205" t="s">
        <v>349</v>
      </c>
    </row>
    <row r="7554" spans="2:10" x14ac:dyDescent="0.2">
      <c r="B7554" s="203">
        <v>2017</v>
      </c>
      <c r="C7554" s="204">
        <v>3133925.33</v>
      </c>
      <c r="D7554" s="205" t="s">
        <v>87</v>
      </c>
      <c r="E7554" s="205" t="s">
        <v>242</v>
      </c>
      <c r="F7554" s="203">
        <v>90</v>
      </c>
      <c r="G7554" s="205" t="s">
        <v>6453</v>
      </c>
      <c r="H7554" s="205" t="s">
        <v>497</v>
      </c>
      <c r="I7554" s="205" t="s">
        <v>477</v>
      </c>
      <c r="J7554" s="205" t="s">
        <v>477</v>
      </c>
    </row>
    <row r="7555" spans="2:10" x14ac:dyDescent="0.2">
      <c r="B7555" s="203">
        <v>2017</v>
      </c>
      <c r="C7555" s="204">
        <v>11614934971.290001</v>
      </c>
      <c r="D7555" s="205" t="s">
        <v>87</v>
      </c>
      <c r="E7555" s="205" t="s">
        <v>242</v>
      </c>
      <c r="F7555" s="203">
        <v>90</v>
      </c>
      <c r="G7555" s="205" t="s">
        <v>6453</v>
      </c>
      <c r="H7555" s="205" t="s">
        <v>497</v>
      </c>
      <c r="I7555" s="205" t="s">
        <v>98</v>
      </c>
      <c r="J7555" s="205" t="s">
        <v>98</v>
      </c>
    </row>
    <row r="7556" spans="2:10" x14ac:dyDescent="0.2">
      <c r="B7556" s="203">
        <v>2017</v>
      </c>
      <c r="C7556" s="204">
        <v>5110910323.46</v>
      </c>
      <c r="D7556" s="205" t="s">
        <v>87</v>
      </c>
      <c r="E7556" s="205" t="s">
        <v>242</v>
      </c>
      <c r="F7556" s="203">
        <v>90</v>
      </c>
      <c r="G7556" s="205" t="s">
        <v>6453</v>
      </c>
      <c r="H7556" s="205" t="s">
        <v>497</v>
      </c>
      <c r="I7556" s="205" t="s">
        <v>245</v>
      </c>
      <c r="J7556" s="205" t="s">
        <v>245</v>
      </c>
    </row>
    <row r="7557" spans="2:10" x14ac:dyDescent="0.2">
      <c r="B7557" s="203">
        <v>2017</v>
      </c>
      <c r="C7557" s="204">
        <v>0</v>
      </c>
      <c r="D7557" s="205" t="s">
        <v>87</v>
      </c>
      <c r="E7557" s="205" t="s">
        <v>242</v>
      </c>
      <c r="F7557" s="203">
        <v>90</v>
      </c>
      <c r="G7557" s="205" t="s">
        <v>6453</v>
      </c>
      <c r="H7557" s="205" t="s">
        <v>497</v>
      </c>
      <c r="I7557" s="205" t="s">
        <v>349</v>
      </c>
      <c r="J7557" s="205" t="s">
        <v>497</v>
      </c>
    </row>
    <row r="7558" spans="2:10" x14ac:dyDescent="0.2">
      <c r="B7558" s="203">
        <v>2017</v>
      </c>
      <c r="C7558" s="204">
        <v>105084630.45</v>
      </c>
      <c r="D7558" s="205" t="s">
        <v>87</v>
      </c>
      <c r="E7558" s="205" t="s">
        <v>242</v>
      </c>
      <c r="F7558" s="203">
        <v>90</v>
      </c>
      <c r="G7558" s="205" t="s">
        <v>6453</v>
      </c>
      <c r="H7558" s="205" t="s">
        <v>497</v>
      </c>
      <c r="I7558" s="205" t="s">
        <v>508</v>
      </c>
      <c r="J7558" s="205" t="s">
        <v>508</v>
      </c>
    </row>
    <row r="7559" spans="2:10" x14ac:dyDescent="0.2">
      <c r="B7559" s="203">
        <v>2017</v>
      </c>
      <c r="C7559" s="204">
        <v>70854703.609999999</v>
      </c>
      <c r="D7559" s="205" t="s">
        <v>87</v>
      </c>
      <c r="E7559" s="205" t="s">
        <v>242</v>
      </c>
      <c r="F7559" s="203">
        <v>90</v>
      </c>
      <c r="G7559" s="205" t="s">
        <v>6453</v>
      </c>
      <c r="H7559" s="205" t="s">
        <v>107</v>
      </c>
      <c r="I7559" s="205" t="s">
        <v>107</v>
      </c>
      <c r="J7559" s="205" t="s">
        <v>107</v>
      </c>
    </row>
    <row r="7560" spans="2:10" x14ac:dyDescent="0.2">
      <c r="B7560" s="203">
        <v>2017</v>
      </c>
      <c r="C7560" s="204">
        <v>0</v>
      </c>
      <c r="D7560" s="205" t="s">
        <v>87</v>
      </c>
      <c r="E7560" s="205" t="s">
        <v>242</v>
      </c>
      <c r="F7560" s="203">
        <v>90</v>
      </c>
      <c r="G7560" s="205" t="s">
        <v>6453</v>
      </c>
      <c r="H7560" s="205" t="s">
        <v>107</v>
      </c>
      <c r="I7560" s="205" t="s">
        <v>349</v>
      </c>
      <c r="J7560" s="205" t="s">
        <v>107</v>
      </c>
    </row>
    <row r="7561" spans="2:10" x14ac:dyDescent="0.2">
      <c r="B7561" s="203">
        <v>2017</v>
      </c>
      <c r="C7561" s="204">
        <v>1063890.94</v>
      </c>
      <c r="D7561" s="205" t="s">
        <v>87</v>
      </c>
      <c r="E7561" s="205" t="s">
        <v>242</v>
      </c>
      <c r="F7561" s="203">
        <v>90</v>
      </c>
      <c r="G7561" s="205" t="s">
        <v>6453</v>
      </c>
      <c r="H7561" s="205" t="s">
        <v>377</v>
      </c>
      <c r="I7561" s="205" t="s">
        <v>377</v>
      </c>
      <c r="J7561" s="205" t="s">
        <v>377</v>
      </c>
    </row>
    <row r="7562" spans="2:10" x14ac:dyDescent="0.2">
      <c r="B7562" s="203">
        <v>2017</v>
      </c>
      <c r="C7562" s="204">
        <v>0</v>
      </c>
      <c r="D7562" s="205" t="s">
        <v>87</v>
      </c>
      <c r="E7562" s="205" t="s">
        <v>242</v>
      </c>
      <c r="F7562" s="203">
        <v>90</v>
      </c>
      <c r="G7562" s="205" t="s">
        <v>6453</v>
      </c>
      <c r="H7562" s="205" t="s">
        <v>377</v>
      </c>
      <c r="I7562" s="205" t="s">
        <v>604</v>
      </c>
      <c r="J7562" s="205" t="s">
        <v>604</v>
      </c>
    </row>
    <row r="7563" spans="2:10" x14ac:dyDescent="0.2">
      <c r="B7563" s="203">
        <v>2017</v>
      </c>
      <c r="C7563" s="204">
        <v>0</v>
      </c>
      <c r="D7563" s="205" t="s">
        <v>87</v>
      </c>
      <c r="E7563" s="205" t="s">
        <v>242</v>
      </c>
      <c r="F7563" s="203">
        <v>90</v>
      </c>
      <c r="G7563" s="205" t="s">
        <v>6453</v>
      </c>
      <c r="H7563" s="205" t="s">
        <v>377</v>
      </c>
      <c r="I7563" s="205" t="s">
        <v>349</v>
      </c>
      <c r="J7563" s="205" t="s">
        <v>377</v>
      </c>
    </row>
    <row r="7564" spans="2:10" x14ac:dyDescent="0.2">
      <c r="B7564" s="203">
        <v>2017</v>
      </c>
      <c r="C7564" s="204">
        <v>1145574131.5599999</v>
      </c>
      <c r="D7564" s="205" t="s">
        <v>87</v>
      </c>
      <c r="E7564" s="205" t="s">
        <v>242</v>
      </c>
      <c r="F7564" s="203">
        <v>90</v>
      </c>
      <c r="G7564" s="205" t="s">
        <v>6453</v>
      </c>
      <c r="H7564" s="205" t="s">
        <v>110</v>
      </c>
      <c r="I7564" s="205" t="s">
        <v>519</v>
      </c>
      <c r="J7564" s="205" t="s">
        <v>519</v>
      </c>
    </row>
    <row r="7565" spans="2:10" x14ac:dyDescent="0.2">
      <c r="B7565" s="203">
        <v>2017</v>
      </c>
      <c r="C7565" s="204">
        <v>0</v>
      </c>
      <c r="D7565" s="205" t="s">
        <v>87</v>
      </c>
      <c r="E7565" s="205" t="s">
        <v>242</v>
      </c>
      <c r="F7565" s="203">
        <v>90</v>
      </c>
      <c r="G7565" s="205" t="s">
        <v>6453</v>
      </c>
      <c r="H7565" s="205" t="s">
        <v>110</v>
      </c>
      <c r="I7565" s="205" t="s">
        <v>349</v>
      </c>
      <c r="J7565" s="205" t="s">
        <v>110</v>
      </c>
    </row>
    <row r="7566" spans="2:10" x14ac:dyDescent="0.2">
      <c r="B7566" s="203">
        <v>2017</v>
      </c>
      <c r="C7566" s="204">
        <v>524259.28</v>
      </c>
      <c r="D7566" s="205" t="s">
        <v>87</v>
      </c>
      <c r="E7566" s="205" t="s">
        <v>242</v>
      </c>
      <c r="F7566" s="203">
        <v>90</v>
      </c>
      <c r="G7566" s="205" t="s">
        <v>6453</v>
      </c>
      <c r="H7566" s="205" t="s">
        <v>115</v>
      </c>
      <c r="I7566" s="205" t="s">
        <v>116</v>
      </c>
      <c r="J7566" s="205" t="s">
        <v>116</v>
      </c>
    </row>
    <row r="7567" spans="2:10" x14ac:dyDescent="0.2">
      <c r="B7567" s="203">
        <v>2017</v>
      </c>
      <c r="C7567" s="204">
        <v>57336.5</v>
      </c>
      <c r="D7567" s="205" t="s">
        <v>87</v>
      </c>
      <c r="E7567" s="205" t="s">
        <v>242</v>
      </c>
      <c r="F7567" s="203">
        <v>90</v>
      </c>
      <c r="G7567" s="205" t="s">
        <v>6453</v>
      </c>
      <c r="H7567" s="205" t="s">
        <v>115</v>
      </c>
      <c r="I7567" s="205" t="s">
        <v>576</v>
      </c>
      <c r="J7567" s="205" t="s">
        <v>576</v>
      </c>
    </row>
    <row r="7568" spans="2:10" x14ac:dyDescent="0.2">
      <c r="B7568" s="203">
        <v>2017</v>
      </c>
      <c r="C7568" s="204">
        <v>954902.67</v>
      </c>
      <c r="D7568" s="205" t="s">
        <v>87</v>
      </c>
      <c r="E7568" s="205" t="s">
        <v>242</v>
      </c>
      <c r="F7568" s="203">
        <v>90</v>
      </c>
      <c r="G7568" s="205" t="s">
        <v>6453</v>
      </c>
      <c r="H7568" s="205" t="s">
        <v>115</v>
      </c>
      <c r="I7568" s="205" t="s">
        <v>393</v>
      </c>
      <c r="J7568" s="205" t="s">
        <v>393</v>
      </c>
    </row>
    <row r="7569" spans="2:10" x14ac:dyDescent="0.2">
      <c r="B7569" s="203">
        <v>2017</v>
      </c>
      <c r="C7569" s="204">
        <v>0</v>
      </c>
      <c r="D7569" s="205" t="s">
        <v>87</v>
      </c>
      <c r="E7569" s="205" t="s">
        <v>242</v>
      </c>
      <c r="F7569" s="203">
        <v>90</v>
      </c>
      <c r="G7569" s="205" t="s">
        <v>6453</v>
      </c>
      <c r="H7569" s="205" t="s">
        <v>115</v>
      </c>
      <c r="I7569" s="205" t="s">
        <v>349</v>
      </c>
      <c r="J7569" s="205" t="s">
        <v>115</v>
      </c>
    </row>
    <row r="7570" spans="2:10" x14ac:dyDescent="0.2">
      <c r="B7570" s="203">
        <v>2017</v>
      </c>
      <c r="C7570" s="204">
        <v>22274428.239999998</v>
      </c>
      <c r="D7570" s="205" t="s">
        <v>87</v>
      </c>
      <c r="E7570" s="205" t="s">
        <v>242</v>
      </c>
      <c r="F7570" s="203">
        <v>90</v>
      </c>
      <c r="G7570" s="205" t="s">
        <v>6453</v>
      </c>
      <c r="H7570" s="205" t="s">
        <v>246</v>
      </c>
      <c r="I7570" s="205" t="s">
        <v>246</v>
      </c>
      <c r="J7570" s="205" t="s">
        <v>246</v>
      </c>
    </row>
    <row r="7571" spans="2:10" x14ac:dyDescent="0.2">
      <c r="B7571" s="203">
        <v>2017</v>
      </c>
      <c r="C7571" s="204">
        <v>0</v>
      </c>
      <c r="D7571" s="205" t="s">
        <v>87</v>
      </c>
      <c r="E7571" s="205" t="s">
        <v>242</v>
      </c>
      <c r="F7571" s="203">
        <v>90</v>
      </c>
      <c r="G7571" s="205" t="s">
        <v>6453</v>
      </c>
      <c r="H7571" s="205" t="s">
        <v>246</v>
      </c>
      <c r="I7571" s="205" t="s">
        <v>349</v>
      </c>
      <c r="J7571" s="205" t="s">
        <v>246</v>
      </c>
    </row>
    <row r="7572" spans="2:10" x14ac:dyDescent="0.2">
      <c r="B7572" s="203">
        <v>2017</v>
      </c>
      <c r="C7572" s="204">
        <v>794884185.89999998</v>
      </c>
      <c r="D7572" s="205" t="s">
        <v>87</v>
      </c>
      <c r="E7572" s="205" t="s">
        <v>242</v>
      </c>
      <c r="F7572" s="203">
        <v>90</v>
      </c>
      <c r="G7572" s="205" t="s">
        <v>6453</v>
      </c>
      <c r="H7572" s="205" t="s">
        <v>247</v>
      </c>
      <c r="I7572" s="205" t="s">
        <v>523</v>
      </c>
      <c r="J7572" s="205" t="s">
        <v>523</v>
      </c>
    </row>
    <row r="7573" spans="2:10" x14ac:dyDescent="0.2">
      <c r="B7573" s="203">
        <v>2017</v>
      </c>
      <c r="C7573" s="204">
        <v>121525046.84</v>
      </c>
      <c r="D7573" s="205" t="s">
        <v>87</v>
      </c>
      <c r="E7573" s="205" t="s">
        <v>242</v>
      </c>
      <c r="F7573" s="203">
        <v>90</v>
      </c>
      <c r="G7573" s="205" t="s">
        <v>6453</v>
      </c>
      <c r="H7573" s="205" t="s">
        <v>247</v>
      </c>
      <c r="I7573" s="205" t="s">
        <v>440</v>
      </c>
      <c r="J7573" s="205" t="s">
        <v>440</v>
      </c>
    </row>
    <row r="7574" spans="2:10" x14ac:dyDescent="0.2">
      <c r="B7574" s="203">
        <v>2017</v>
      </c>
      <c r="C7574" s="204">
        <v>19071422.600000001</v>
      </c>
      <c r="D7574" s="205" t="s">
        <v>87</v>
      </c>
      <c r="E7574" s="205" t="s">
        <v>242</v>
      </c>
      <c r="F7574" s="203">
        <v>90</v>
      </c>
      <c r="G7574" s="205" t="s">
        <v>6453</v>
      </c>
      <c r="H7574" s="205" t="s">
        <v>247</v>
      </c>
      <c r="I7574" s="205" t="s">
        <v>458</v>
      </c>
      <c r="J7574" s="205" t="s">
        <v>458</v>
      </c>
    </row>
    <row r="7575" spans="2:10" x14ac:dyDescent="0.2">
      <c r="B7575" s="203">
        <v>2017</v>
      </c>
      <c r="C7575" s="204">
        <v>57671.19</v>
      </c>
      <c r="D7575" s="205" t="s">
        <v>87</v>
      </c>
      <c r="E7575" s="205" t="s">
        <v>242</v>
      </c>
      <c r="F7575" s="203">
        <v>90</v>
      </c>
      <c r="G7575" s="205" t="s">
        <v>6453</v>
      </c>
      <c r="H7575" s="205" t="s">
        <v>247</v>
      </c>
      <c r="I7575" s="205" t="s">
        <v>441</v>
      </c>
      <c r="J7575" s="205" t="s">
        <v>441</v>
      </c>
    </row>
    <row r="7576" spans="2:10" x14ac:dyDescent="0.2">
      <c r="B7576" s="203">
        <v>2017</v>
      </c>
      <c r="C7576" s="204">
        <v>72187826.189999998</v>
      </c>
      <c r="D7576" s="205" t="s">
        <v>87</v>
      </c>
      <c r="E7576" s="205" t="s">
        <v>242</v>
      </c>
      <c r="F7576" s="203">
        <v>90</v>
      </c>
      <c r="G7576" s="205" t="s">
        <v>6453</v>
      </c>
      <c r="H7576" s="205" t="s">
        <v>247</v>
      </c>
      <c r="I7576" s="205" t="s">
        <v>443</v>
      </c>
      <c r="J7576" s="205" t="s">
        <v>443</v>
      </c>
    </row>
    <row r="7577" spans="2:10" x14ac:dyDescent="0.2">
      <c r="B7577" s="203">
        <v>2017</v>
      </c>
      <c r="C7577" s="204">
        <v>0</v>
      </c>
      <c r="D7577" s="205" t="s">
        <v>87</v>
      </c>
      <c r="E7577" s="205" t="s">
        <v>242</v>
      </c>
      <c r="F7577" s="203">
        <v>90</v>
      </c>
      <c r="G7577" s="205" t="s">
        <v>6453</v>
      </c>
      <c r="H7577" s="205" t="s">
        <v>247</v>
      </c>
      <c r="I7577" s="205" t="s">
        <v>445</v>
      </c>
      <c r="J7577" s="205" t="s">
        <v>445</v>
      </c>
    </row>
    <row r="7578" spans="2:10" x14ac:dyDescent="0.2">
      <c r="B7578" s="203">
        <v>2017</v>
      </c>
      <c r="C7578" s="204">
        <v>81135666.170000002</v>
      </c>
      <c r="D7578" s="205" t="s">
        <v>87</v>
      </c>
      <c r="E7578" s="205" t="s">
        <v>242</v>
      </c>
      <c r="F7578" s="203">
        <v>90</v>
      </c>
      <c r="G7578" s="205" t="s">
        <v>6453</v>
      </c>
      <c r="H7578" s="205" t="s">
        <v>247</v>
      </c>
      <c r="I7578" s="205" t="s">
        <v>349</v>
      </c>
      <c r="J7578" s="205" t="s">
        <v>247</v>
      </c>
    </row>
    <row r="7579" spans="2:10" x14ac:dyDescent="0.2">
      <c r="B7579" s="203">
        <v>2017</v>
      </c>
      <c r="C7579" s="204">
        <v>288840133.61000001</v>
      </c>
      <c r="D7579" s="205" t="s">
        <v>87</v>
      </c>
      <c r="E7579" s="205" t="s">
        <v>242</v>
      </c>
      <c r="F7579" s="203">
        <v>90</v>
      </c>
      <c r="G7579" s="205" t="s">
        <v>6453</v>
      </c>
      <c r="H7579" s="205" t="s">
        <v>159</v>
      </c>
      <c r="I7579" s="205" t="s">
        <v>381</v>
      </c>
      <c r="J7579" s="205" t="s">
        <v>381</v>
      </c>
    </row>
    <row r="7580" spans="2:10" x14ac:dyDescent="0.2">
      <c r="B7580" s="203">
        <v>2017</v>
      </c>
      <c r="C7580" s="204">
        <v>255474567.71000001</v>
      </c>
      <c r="D7580" s="205" t="s">
        <v>87</v>
      </c>
      <c r="E7580" s="205" t="s">
        <v>242</v>
      </c>
      <c r="F7580" s="203">
        <v>90</v>
      </c>
      <c r="G7580" s="205" t="s">
        <v>6453</v>
      </c>
      <c r="H7580" s="205" t="s">
        <v>159</v>
      </c>
      <c r="I7580" s="205" t="s">
        <v>160</v>
      </c>
      <c r="J7580" s="205" t="s">
        <v>160</v>
      </c>
    </row>
    <row r="7581" spans="2:10" x14ac:dyDescent="0.2">
      <c r="B7581" s="203">
        <v>2017</v>
      </c>
      <c r="C7581" s="204">
        <v>0</v>
      </c>
      <c r="D7581" s="205" t="s">
        <v>87</v>
      </c>
      <c r="E7581" s="205" t="s">
        <v>242</v>
      </c>
      <c r="F7581" s="203">
        <v>90</v>
      </c>
      <c r="G7581" s="205" t="s">
        <v>6453</v>
      </c>
      <c r="H7581" s="205" t="s">
        <v>159</v>
      </c>
      <c r="I7581" s="205" t="s">
        <v>349</v>
      </c>
      <c r="J7581" s="205" t="s">
        <v>159</v>
      </c>
    </row>
    <row r="7582" spans="2:10" x14ac:dyDescent="0.2">
      <c r="B7582" s="203">
        <v>2017</v>
      </c>
      <c r="C7582" s="204">
        <v>5058256.21</v>
      </c>
      <c r="D7582" s="205" t="s">
        <v>87</v>
      </c>
      <c r="E7582" s="205" t="s">
        <v>242</v>
      </c>
      <c r="F7582" s="203">
        <v>90</v>
      </c>
      <c r="G7582" s="205" t="s">
        <v>6453</v>
      </c>
      <c r="H7582" s="205" t="s">
        <v>250</v>
      </c>
      <c r="I7582" s="205" t="s">
        <v>251</v>
      </c>
      <c r="J7582" s="205" t="s">
        <v>251</v>
      </c>
    </row>
    <row r="7583" spans="2:10" x14ac:dyDescent="0.2">
      <c r="B7583" s="203">
        <v>2017</v>
      </c>
      <c r="C7583" s="204">
        <v>115416336.27</v>
      </c>
      <c r="D7583" s="205" t="s">
        <v>87</v>
      </c>
      <c r="E7583" s="205" t="s">
        <v>242</v>
      </c>
      <c r="F7583" s="203">
        <v>90</v>
      </c>
      <c r="G7583" s="205" t="s">
        <v>6453</v>
      </c>
      <c r="H7583" s="205" t="s">
        <v>250</v>
      </c>
      <c r="I7583" s="205" t="s">
        <v>252</v>
      </c>
      <c r="J7583" s="205" t="s">
        <v>252</v>
      </c>
    </row>
    <row r="7584" spans="2:10" x14ac:dyDescent="0.2">
      <c r="B7584" s="203">
        <v>2017</v>
      </c>
      <c r="C7584" s="204">
        <v>36485232.340000004</v>
      </c>
      <c r="D7584" s="205" t="s">
        <v>87</v>
      </c>
      <c r="E7584" s="205" t="s">
        <v>242</v>
      </c>
      <c r="F7584" s="203">
        <v>90</v>
      </c>
      <c r="G7584" s="205" t="s">
        <v>6453</v>
      </c>
      <c r="H7584" s="205" t="s">
        <v>250</v>
      </c>
      <c r="I7584" s="205" t="s">
        <v>253</v>
      </c>
      <c r="J7584" s="205" t="s">
        <v>253</v>
      </c>
    </row>
    <row r="7585" spans="2:10" x14ac:dyDescent="0.2">
      <c r="B7585" s="203">
        <v>2017</v>
      </c>
      <c r="C7585" s="204">
        <v>7697002.7199999997</v>
      </c>
      <c r="D7585" s="205" t="s">
        <v>87</v>
      </c>
      <c r="E7585" s="205" t="s">
        <v>242</v>
      </c>
      <c r="F7585" s="203">
        <v>90</v>
      </c>
      <c r="G7585" s="205" t="s">
        <v>6453</v>
      </c>
      <c r="H7585" s="205" t="s">
        <v>250</v>
      </c>
      <c r="I7585" s="205" t="s">
        <v>254</v>
      </c>
      <c r="J7585" s="205" t="s">
        <v>254</v>
      </c>
    </row>
    <row r="7586" spans="2:10" x14ac:dyDescent="0.2">
      <c r="B7586" s="203">
        <v>2017</v>
      </c>
      <c r="C7586" s="204">
        <v>0</v>
      </c>
      <c r="D7586" s="205" t="s">
        <v>87</v>
      </c>
      <c r="E7586" s="205" t="s">
        <v>242</v>
      </c>
      <c r="F7586" s="203">
        <v>90</v>
      </c>
      <c r="G7586" s="205" t="s">
        <v>6453</v>
      </c>
      <c r="H7586" s="205" t="s">
        <v>250</v>
      </c>
      <c r="I7586" s="205" t="s">
        <v>349</v>
      </c>
      <c r="J7586" s="205" t="s">
        <v>250</v>
      </c>
    </row>
    <row r="7587" spans="2:10" x14ac:dyDescent="0.2">
      <c r="B7587" s="203">
        <v>2017</v>
      </c>
      <c r="C7587" s="204">
        <v>28194130.289999999</v>
      </c>
      <c r="D7587" s="205" t="s">
        <v>87</v>
      </c>
      <c r="E7587" s="205" t="s">
        <v>242</v>
      </c>
      <c r="F7587" s="203">
        <v>90</v>
      </c>
      <c r="G7587" s="205" t="s">
        <v>6453</v>
      </c>
      <c r="H7587" s="205" t="s">
        <v>250</v>
      </c>
      <c r="I7587" s="205" t="s">
        <v>255</v>
      </c>
      <c r="J7587" s="205" t="s">
        <v>255</v>
      </c>
    </row>
    <row r="7588" spans="2:10" x14ac:dyDescent="0.2">
      <c r="B7588" s="203">
        <v>2017</v>
      </c>
      <c r="C7588" s="204">
        <v>5517087.8300000001</v>
      </c>
      <c r="D7588" s="205" t="s">
        <v>87</v>
      </c>
      <c r="E7588" s="205" t="s">
        <v>242</v>
      </c>
      <c r="F7588" s="203">
        <v>90</v>
      </c>
      <c r="G7588" s="205" t="s">
        <v>6453</v>
      </c>
      <c r="H7588" s="205" t="s">
        <v>250</v>
      </c>
      <c r="I7588" s="205" t="s">
        <v>256</v>
      </c>
      <c r="J7588" s="205" t="s">
        <v>256</v>
      </c>
    </row>
    <row r="7589" spans="2:10" x14ac:dyDescent="0.2">
      <c r="B7589" s="203">
        <v>2017</v>
      </c>
      <c r="C7589" s="204">
        <v>14342472.9</v>
      </c>
      <c r="D7589" s="205" t="s">
        <v>87</v>
      </c>
      <c r="E7589" s="205" t="s">
        <v>242</v>
      </c>
      <c r="F7589" s="203">
        <v>90</v>
      </c>
      <c r="G7589" s="205" t="s">
        <v>6453</v>
      </c>
      <c r="H7589" s="205" t="s">
        <v>257</v>
      </c>
      <c r="I7589" s="205" t="s">
        <v>257</v>
      </c>
      <c r="J7589" s="205" t="s">
        <v>257</v>
      </c>
    </row>
    <row r="7590" spans="2:10" x14ac:dyDescent="0.2">
      <c r="B7590" s="203">
        <v>2017</v>
      </c>
      <c r="C7590" s="204">
        <v>0</v>
      </c>
      <c r="D7590" s="205" t="s">
        <v>87</v>
      </c>
      <c r="E7590" s="205" t="s">
        <v>242</v>
      </c>
      <c r="F7590" s="203">
        <v>90</v>
      </c>
      <c r="G7590" s="205" t="s">
        <v>6453</v>
      </c>
      <c r="H7590" s="205" t="s">
        <v>257</v>
      </c>
      <c r="I7590" s="205" t="s">
        <v>349</v>
      </c>
      <c r="J7590" s="205" t="s">
        <v>257</v>
      </c>
    </row>
    <row r="7591" spans="2:10" x14ac:dyDescent="0.2">
      <c r="B7591" s="203">
        <v>2017</v>
      </c>
      <c r="C7591" s="204">
        <v>4334542.16</v>
      </c>
      <c r="D7591" s="205" t="s">
        <v>87</v>
      </c>
      <c r="E7591" s="205" t="s">
        <v>242</v>
      </c>
      <c r="F7591" s="203">
        <v>90</v>
      </c>
      <c r="G7591" s="205" t="s">
        <v>6453</v>
      </c>
      <c r="H7591" s="205" t="s">
        <v>504</v>
      </c>
      <c r="I7591" s="205" t="s">
        <v>234</v>
      </c>
      <c r="J7591" s="205" t="s">
        <v>234</v>
      </c>
    </row>
    <row r="7592" spans="2:10" x14ac:dyDescent="0.2">
      <c r="B7592" s="203">
        <v>2017</v>
      </c>
      <c r="C7592" s="204">
        <v>0</v>
      </c>
      <c r="D7592" s="205" t="s">
        <v>87</v>
      </c>
      <c r="E7592" s="205" t="s">
        <v>242</v>
      </c>
      <c r="F7592" s="203">
        <v>90</v>
      </c>
      <c r="G7592" s="205" t="s">
        <v>6453</v>
      </c>
      <c r="H7592" s="205" t="s">
        <v>504</v>
      </c>
      <c r="I7592" s="205" t="s">
        <v>349</v>
      </c>
      <c r="J7592" s="205" t="s">
        <v>504</v>
      </c>
    </row>
    <row r="7593" spans="2:10" x14ac:dyDescent="0.2">
      <c r="B7593" s="203">
        <v>2017</v>
      </c>
      <c r="C7593" s="204">
        <v>1938816448.29</v>
      </c>
      <c r="D7593" s="205" t="s">
        <v>87</v>
      </c>
      <c r="E7593" s="205" t="s">
        <v>242</v>
      </c>
      <c r="F7593" s="203">
        <v>90</v>
      </c>
      <c r="G7593" s="205" t="s">
        <v>6453</v>
      </c>
      <c r="H7593" s="205" t="s">
        <v>507</v>
      </c>
      <c r="I7593" s="205" t="s">
        <v>532</v>
      </c>
      <c r="J7593" s="205" t="s">
        <v>532</v>
      </c>
    </row>
    <row r="7594" spans="2:10" x14ac:dyDescent="0.2">
      <c r="B7594" s="203">
        <v>2017</v>
      </c>
      <c r="C7594" s="204">
        <v>1354275380.3199999</v>
      </c>
      <c r="D7594" s="205" t="s">
        <v>87</v>
      </c>
      <c r="E7594" s="205" t="s">
        <v>242</v>
      </c>
      <c r="F7594" s="203">
        <v>90</v>
      </c>
      <c r="G7594" s="205" t="s">
        <v>6453</v>
      </c>
      <c r="H7594" s="205" t="s">
        <v>507</v>
      </c>
      <c r="I7594" s="205" t="s">
        <v>533</v>
      </c>
      <c r="J7594" s="205" t="s">
        <v>533</v>
      </c>
    </row>
    <row r="7595" spans="2:10" x14ac:dyDescent="0.2">
      <c r="B7595" s="203">
        <v>2017</v>
      </c>
      <c r="C7595" s="204">
        <v>0</v>
      </c>
      <c r="D7595" s="205" t="s">
        <v>87</v>
      </c>
      <c r="E7595" s="205" t="s">
        <v>242</v>
      </c>
      <c r="F7595" s="203">
        <v>90</v>
      </c>
      <c r="G7595" s="205" t="s">
        <v>6453</v>
      </c>
      <c r="H7595" s="205" t="s">
        <v>507</v>
      </c>
      <c r="I7595" s="205" t="s">
        <v>349</v>
      </c>
      <c r="J7595" s="205" t="s">
        <v>507</v>
      </c>
    </row>
    <row r="7596" spans="2:10" x14ac:dyDescent="0.2">
      <c r="B7596" s="203">
        <v>2017</v>
      </c>
      <c r="C7596" s="204">
        <v>108398660.98</v>
      </c>
      <c r="D7596" s="205" t="s">
        <v>87</v>
      </c>
      <c r="E7596" s="205" t="s">
        <v>242</v>
      </c>
      <c r="F7596" s="203">
        <v>90</v>
      </c>
      <c r="G7596" s="205" t="s">
        <v>6453</v>
      </c>
      <c r="H7596" s="205" t="s">
        <v>534</v>
      </c>
      <c r="I7596" s="205" t="s">
        <v>540</v>
      </c>
      <c r="J7596" s="205" t="s">
        <v>540</v>
      </c>
    </row>
    <row r="7597" spans="2:10" x14ac:dyDescent="0.2">
      <c r="B7597" s="203">
        <v>2017</v>
      </c>
      <c r="C7597" s="204">
        <v>3368942.52</v>
      </c>
      <c r="D7597" s="205" t="s">
        <v>87</v>
      </c>
      <c r="E7597" s="205" t="s">
        <v>242</v>
      </c>
      <c r="F7597" s="203">
        <v>90</v>
      </c>
      <c r="G7597" s="205" t="s">
        <v>6453</v>
      </c>
      <c r="H7597" s="205" t="s">
        <v>534</v>
      </c>
      <c r="I7597" s="205" t="s">
        <v>535</v>
      </c>
      <c r="J7597" s="205" t="s">
        <v>535</v>
      </c>
    </row>
    <row r="7598" spans="2:10" x14ac:dyDescent="0.2">
      <c r="B7598" s="203">
        <v>2017</v>
      </c>
      <c r="C7598" s="204">
        <v>68397954.049999997</v>
      </c>
      <c r="D7598" s="205" t="s">
        <v>87</v>
      </c>
      <c r="E7598" s="205" t="s">
        <v>242</v>
      </c>
      <c r="F7598" s="203">
        <v>90</v>
      </c>
      <c r="G7598" s="205" t="s">
        <v>6453</v>
      </c>
      <c r="H7598" s="205" t="s">
        <v>534</v>
      </c>
      <c r="I7598" s="205" t="s">
        <v>541</v>
      </c>
      <c r="J7598" s="205" t="s">
        <v>541</v>
      </c>
    </row>
    <row r="7599" spans="2:10" x14ac:dyDescent="0.2">
      <c r="B7599" s="203">
        <v>2017</v>
      </c>
      <c r="C7599" s="204">
        <v>27053662.699999999</v>
      </c>
      <c r="D7599" s="205" t="s">
        <v>87</v>
      </c>
      <c r="E7599" s="205" t="s">
        <v>242</v>
      </c>
      <c r="F7599" s="203">
        <v>90</v>
      </c>
      <c r="G7599" s="205" t="s">
        <v>6453</v>
      </c>
      <c r="H7599" s="205" t="s">
        <v>534</v>
      </c>
      <c r="I7599" s="205" t="s">
        <v>542</v>
      </c>
      <c r="J7599" s="205" t="s">
        <v>542</v>
      </c>
    </row>
    <row r="7600" spans="2:10" x14ac:dyDescent="0.2">
      <c r="B7600" s="203">
        <v>2017</v>
      </c>
      <c r="C7600" s="204">
        <v>32460680.890000001</v>
      </c>
      <c r="D7600" s="205" t="s">
        <v>87</v>
      </c>
      <c r="E7600" s="205" t="s">
        <v>242</v>
      </c>
      <c r="F7600" s="203">
        <v>90</v>
      </c>
      <c r="G7600" s="205" t="s">
        <v>6453</v>
      </c>
      <c r="H7600" s="205" t="s">
        <v>534</v>
      </c>
      <c r="I7600" s="205" t="s">
        <v>228</v>
      </c>
      <c r="J7600" s="205" t="s">
        <v>228</v>
      </c>
    </row>
    <row r="7601" spans="2:10" x14ac:dyDescent="0.2">
      <c r="B7601" s="203">
        <v>2017</v>
      </c>
      <c r="C7601" s="204">
        <v>0</v>
      </c>
      <c r="D7601" s="205" t="s">
        <v>87</v>
      </c>
      <c r="E7601" s="205" t="s">
        <v>242</v>
      </c>
      <c r="F7601" s="203">
        <v>90</v>
      </c>
      <c r="G7601" s="205" t="s">
        <v>6453</v>
      </c>
      <c r="H7601" s="205" t="s">
        <v>534</v>
      </c>
      <c r="I7601" s="205" t="s">
        <v>349</v>
      </c>
      <c r="J7601" s="205" t="s">
        <v>534</v>
      </c>
    </row>
    <row r="7602" spans="2:10" x14ac:dyDescent="0.2">
      <c r="B7602" s="203">
        <v>2017</v>
      </c>
      <c r="C7602" s="204">
        <v>13626004.76</v>
      </c>
      <c r="D7602" s="205" t="s">
        <v>87</v>
      </c>
      <c r="E7602" s="205" t="s">
        <v>242</v>
      </c>
      <c r="F7602" s="203">
        <v>90</v>
      </c>
      <c r="G7602" s="205" t="s">
        <v>6453</v>
      </c>
      <c r="H7602" s="205" t="s">
        <v>233</v>
      </c>
      <c r="I7602" s="205" t="s">
        <v>233</v>
      </c>
      <c r="J7602" s="205" t="s">
        <v>233</v>
      </c>
    </row>
    <row r="7603" spans="2:10" x14ac:dyDescent="0.2">
      <c r="B7603" s="203">
        <v>2017</v>
      </c>
      <c r="C7603" s="204">
        <v>0</v>
      </c>
      <c r="D7603" s="205" t="s">
        <v>87</v>
      </c>
      <c r="E7603" s="205" t="s">
        <v>242</v>
      </c>
      <c r="F7603" s="203">
        <v>90</v>
      </c>
      <c r="G7603" s="205" t="s">
        <v>6453</v>
      </c>
      <c r="H7603" s="205" t="s">
        <v>349</v>
      </c>
      <c r="I7603" s="205" t="s">
        <v>349</v>
      </c>
      <c r="J7603" s="205" t="s">
        <v>349</v>
      </c>
    </row>
    <row r="7604" spans="2:10" x14ac:dyDescent="0.2">
      <c r="B7604" s="203">
        <v>2017</v>
      </c>
      <c r="C7604" s="204">
        <v>21223607.329999998</v>
      </c>
      <c r="D7604" s="205" t="s">
        <v>87</v>
      </c>
      <c r="E7604" s="205" t="s">
        <v>242</v>
      </c>
      <c r="F7604" s="203">
        <v>90</v>
      </c>
      <c r="G7604" s="205" t="s">
        <v>6453</v>
      </c>
      <c r="H7604" s="205" t="s">
        <v>236</v>
      </c>
      <c r="I7604" s="205" t="s">
        <v>357</v>
      </c>
      <c r="J7604" s="205" t="s">
        <v>357</v>
      </c>
    </row>
    <row r="7605" spans="2:10" x14ac:dyDescent="0.2">
      <c r="B7605" s="203">
        <v>2017</v>
      </c>
      <c r="C7605" s="204">
        <v>39498270.060000002</v>
      </c>
      <c r="D7605" s="205" t="s">
        <v>87</v>
      </c>
      <c r="E7605" s="205" t="s">
        <v>242</v>
      </c>
      <c r="F7605" s="203">
        <v>90</v>
      </c>
      <c r="G7605" s="205" t="s">
        <v>6453</v>
      </c>
      <c r="H7605" s="205" t="s">
        <v>236</v>
      </c>
      <c r="I7605" s="205" t="s">
        <v>537</v>
      </c>
      <c r="J7605" s="205" t="s">
        <v>537</v>
      </c>
    </row>
    <row r="7606" spans="2:10" x14ac:dyDescent="0.2">
      <c r="B7606" s="203">
        <v>2017</v>
      </c>
      <c r="C7606" s="204">
        <v>225294677.31999999</v>
      </c>
      <c r="D7606" s="205" t="s">
        <v>87</v>
      </c>
      <c r="E7606" s="205" t="s">
        <v>242</v>
      </c>
      <c r="F7606" s="203">
        <v>90</v>
      </c>
      <c r="G7606" s="205" t="s">
        <v>6453</v>
      </c>
      <c r="H7606" s="205" t="s">
        <v>236</v>
      </c>
      <c r="I7606" s="205" t="s">
        <v>538</v>
      </c>
      <c r="J7606" s="205" t="s">
        <v>538</v>
      </c>
    </row>
    <row r="7607" spans="2:10" x14ac:dyDescent="0.2">
      <c r="B7607" s="203">
        <v>2017</v>
      </c>
      <c r="C7607" s="204">
        <v>1535374.09</v>
      </c>
      <c r="D7607" s="205" t="s">
        <v>87</v>
      </c>
      <c r="E7607" s="205" t="s">
        <v>242</v>
      </c>
      <c r="F7607" s="203">
        <v>90</v>
      </c>
      <c r="G7607" s="205" t="s">
        <v>6453</v>
      </c>
      <c r="H7607" s="205" t="s">
        <v>236</v>
      </c>
      <c r="I7607" s="205" t="s">
        <v>349</v>
      </c>
      <c r="J7607" s="205" t="s">
        <v>236</v>
      </c>
    </row>
    <row r="7608" spans="2:10" x14ac:dyDescent="0.2">
      <c r="B7608" s="203">
        <v>2017</v>
      </c>
      <c r="C7608" s="204">
        <v>415035240.67000002</v>
      </c>
      <c r="D7608" s="205" t="s">
        <v>87</v>
      </c>
      <c r="E7608" s="205" t="s">
        <v>242</v>
      </c>
      <c r="F7608" s="203">
        <v>90</v>
      </c>
      <c r="G7608" s="205" t="s">
        <v>6453</v>
      </c>
      <c r="H7608" s="205" t="s">
        <v>491</v>
      </c>
      <c r="I7608" s="205" t="s">
        <v>261</v>
      </c>
      <c r="J7608" s="205" t="s">
        <v>261</v>
      </c>
    </row>
    <row r="7609" spans="2:10" x14ac:dyDescent="0.2">
      <c r="B7609" s="203">
        <v>2017</v>
      </c>
      <c r="C7609" s="204">
        <v>64981660.539999999</v>
      </c>
      <c r="D7609" s="205" t="s">
        <v>87</v>
      </c>
      <c r="E7609" s="205" t="s">
        <v>242</v>
      </c>
      <c r="F7609" s="203">
        <v>90</v>
      </c>
      <c r="G7609" s="205" t="s">
        <v>6453</v>
      </c>
      <c r="H7609" s="205" t="s">
        <v>491</v>
      </c>
      <c r="I7609" s="205" t="s">
        <v>374</v>
      </c>
      <c r="J7609" s="205" t="s">
        <v>374</v>
      </c>
    </row>
    <row r="7610" spans="2:10" x14ac:dyDescent="0.2">
      <c r="B7610" s="203">
        <v>2017</v>
      </c>
      <c r="C7610" s="204">
        <v>26702582.370000001</v>
      </c>
      <c r="D7610" s="205" t="s">
        <v>87</v>
      </c>
      <c r="E7610" s="205" t="s">
        <v>242</v>
      </c>
      <c r="F7610" s="203">
        <v>90</v>
      </c>
      <c r="G7610" s="205" t="s">
        <v>6453</v>
      </c>
      <c r="H7610" s="205" t="s">
        <v>491</v>
      </c>
      <c r="I7610" s="205" t="s">
        <v>543</v>
      </c>
      <c r="J7610" s="205" t="s">
        <v>543</v>
      </c>
    </row>
    <row r="7611" spans="2:10" x14ac:dyDescent="0.2">
      <c r="B7611" s="203">
        <v>2017</v>
      </c>
      <c r="C7611" s="204">
        <v>104491425.29000001</v>
      </c>
      <c r="D7611" s="205" t="s">
        <v>87</v>
      </c>
      <c r="E7611" s="205" t="s">
        <v>242</v>
      </c>
      <c r="F7611" s="203">
        <v>90</v>
      </c>
      <c r="G7611" s="205" t="s">
        <v>6453</v>
      </c>
      <c r="H7611" s="205" t="s">
        <v>491</v>
      </c>
      <c r="I7611" s="205" t="s">
        <v>446</v>
      </c>
      <c r="J7611" s="205" t="s">
        <v>446</v>
      </c>
    </row>
    <row r="7612" spans="2:10" x14ac:dyDescent="0.2">
      <c r="B7612" s="203">
        <v>2017</v>
      </c>
      <c r="C7612" s="204">
        <v>24125253.559999999</v>
      </c>
      <c r="D7612" s="205" t="s">
        <v>87</v>
      </c>
      <c r="E7612" s="205" t="s">
        <v>242</v>
      </c>
      <c r="F7612" s="203">
        <v>90</v>
      </c>
      <c r="G7612" s="205" t="s">
        <v>6453</v>
      </c>
      <c r="H7612" s="205" t="s">
        <v>491</v>
      </c>
      <c r="I7612" s="205" t="s">
        <v>263</v>
      </c>
      <c r="J7612" s="205" t="s">
        <v>263</v>
      </c>
    </row>
    <row r="7613" spans="2:10" x14ac:dyDescent="0.2">
      <c r="B7613" s="203">
        <v>2017</v>
      </c>
      <c r="C7613" s="204">
        <v>1294639364.3299999</v>
      </c>
      <c r="D7613" s="205" t="s">
        <v>87</v>
      </c>
      <c r="E7613" s="205" t="s">
        <v>242</v>
      </c>
      <c r="F7613" s="203">
        <v>90</v>
      </c>
      <c r="G7613" s="205" t="s">
        <v>6453</v>
      </c>
      <c r="H7613" s="205" t="s">
        <v>491</v>
      </c>
      <c r="I7613" s="205" t="s">
        <v>264</v>
      </c>
      <c r="J7613" s="205" t="s">
        <v>264</v>
      </c>
    </row>
    <row r="7614" spans="2:10" x14ac:dyDescent="0.2">
      <c r="B7614" s="203">
        <v>2017</v>
      </c>
      <c r="C7614" s="204">
        <v>46049029.32</v>
      </c>
      <c r="D7614" s="205" t="s">
        <v>87</v>
      </c>
      <c r="E7614" s="205" t="s">
        <v>242</v>
      </c>
      <c r="F7614" s="203">
        <v>90</v>
      </c>
      <c r="G7614" s="205" t="s">
        <v>6453</v>
      </c>
      <c r="H7614" s="205" t="s">
        <v>491</v>
      </c>
      <c r="I7614" s="205" t="s">
        <v>265</v>
      </c>
      <c r="J7614" s="205" t="s">
        <v>265</v>
      </c>
    </row>
    <row r="7615" spans="2:10" x14ac:dyDescent="0.2">
      <c r="B7615" s="203">
        <v>2017</v>
      </c>
      <c r="C7615" s="204">
        <v>2472049.86</v>
      </c>
      <c r="D7615" s="205" t="s">
        <v>87</v>
      </c>
      <c r="E7615" s="205" t="s">
        <v>242</v>
      </c>
      <c r="F7615" s="203">
        <v>90</v>
      </c>
      <c r="G7615" s="205" t="s">
        <v>6453</v>
      </c>
      <c r="H7615" s="205" t="s">
        <v>491</v>
      </c>
      <c r="I7615" s="205" t="s">
        <v>593</v>
      </c>
      <c r="J7615" s="205" t="s">
        <v>593</v>
      </c>
    </row>
    <row r="7616" spans="2:10" x14ac:dyDescent="0.2">
      <c r="B7616" s="203">
        <v>2017</v>
      </c>
      <c r="C7616" s="204">
        <v>1776266.9300000002</v>
      </c>
      <c r="D7616" s="205" t="s">
        <v>87</v>
      </c>
      <c r="E7616" s="205" t="s">
        <v>242</v>
      </c>
      <c r="F7616" s="203">
        <v>90</v>
      </c>
      <c r="G7616" s="205" t="s">
        <v>6453</v>
      </c>
      <c r="H7616" s="205" t="s">
        <v>491</v>
      </c>
      <c r="I7616" s="205" t="s">
        <v>471</v>
      </c>
      <c r="J7616" s="205" t="s">
        <v>471</v>
      </c>
    </row>
    <row r="7617" spans="2:10" x14ac:dyDescent="0.2">
      <c r="B7617" s="203">
        <v>2017</v>
      </c>
      <c r="C7617" s="204">
        <v>2419015.19</v>
      </c>
      <c r="D7617" s="205" t="s">
        <v>87</v>
      </c>
      <c r="E7617" s="205" t="s">
        <v>242</v>
      </c>
      <c r="F7617" s="203">
        <v>90</v>
      </c>
      <c r="G7617" s="205" t="s">
        <v>6453</v>
      </c>
      <c r="H7617" s="205" t="s">
        <v>491</v>
      </c>
      <c r="I7617" s="205" t="s">
        <v>266</v>
      </c>
      <c r="J7617" s="205" t="s">
        <v>266</v>
      </c>
    </row>
    <row r="7618" spans="2:10" x14ac:dyDescent="0.2">
      <c r="B7618" s="203">
        <v>2017</v>
      </c>
      <c r="C7618" s="204">
        <v>213222092.96000001</v>
      </c>
      <c r="D7618" s="205" t="s">
        <v>87</v>
      </c>
      <c r="E7618" s="205" t="s">
        <v>242</v>
      </c>
      <c r="F7618" s="203">
        <v>90</v>
      </c>
      <c r="G7618" s="205" t="s">
        <v>6453</v>
      </c>
      <c r="H7618" s="205" t="s">
        <v>491</v>
      </c>
      <c r="I7618" s="205" t="s">
        <v>268</v>
      </c>
      <c r="J7618" s="205" t="s">
        <v>268</v>
      </c>
    </row>
    <row r="7619" spans="2:10" x14ac:dyDescent="0.2">
      <c r="B7619" s="203">
        <v>2017</v>
      </c>
      <c r="C7619" s="204">
        <v>253023.93</v>
      </c>
      <c r="D7619" s="205" t="s">
        <v>87</v>
      </c>
      <c r="E7619" s="205" t="s">
        <v>242</v>
      </c>
      <c r="F7619" s="203">
        <v>90</v>
      </c>
      <c r="G7619" s="205" t="s">
        <v>6453</v>
      </c>
      <c r="H7619" s="205" t="s">
        <v>491</v>
      </c>
      <c r="I7619" s="205" t="s">
        <v>270</v>
      </c>
      <c r="J7619" s="205" t="s">
        <v>270</v>
      </c>
    </row>
    <row r="7620" spans="2:10" x14ac:dyDescent="0.2">
      <c r="B7620" s="203">
        <v>2017</v>
      </c>
      <c r="C7620" s="204">
        <v>5195989.12</v>
      </c>
      <c r="D7620" s="205" t="s">
        <v>87</v>
      </c>
      <c r="E7620" s="205" t="s">
        <v>242</v>
      </c>
      <c r="F7620" s="203">
        <v>90</v>
      </c>
      <c r="G7620" s="205" t="s">
        <v>6453</v>
      </c>
      <c r="H7620" s="205" t="s">
        <v>491</v>
      </c>
      <c r="I7620" s="205" t="s">
        <v>271</v>
      </c>
      <c r="J7620" s="205" t="s">
        <v>271</v>
      </c>
    </row>
    <row r="7621" spans="2:10" x14ac:dyDescent="0.2">
      <c r="B7621" s="203">
        <v>2017</v>
      </c>
      <c r="C7621" s="204">
        <v>37375926.600000001</v>
      </c>
      <c r="D7621" s="205" t="s">
        <v>87</v>
      </c>
      <c r="E7621" s="205" t="s">
        <v>242</v>
      </c>
      <c r="F7621" s="203">
        <v>90</v>
      </c>
      <c r="G7621" s="205" t="s">
        <v>6453</v>
      </c>
      <c r="H7621" s="205" t="s">
        <v>491</v>
      </c>
      <c r="I7621" s="205" t="s">
        <v>429</v>
      </c>
      <c r="J7621" s="205" t="s">
        <v>429</v>
      </c>
    </row>
    <row r="7622" spans="2:10" x14ac:dyDescent="0.2">
      <c r="B7622" s="203">
        <v>2017</v>
      </c>
      <c r="C7622" s="204">
        <v>1224.54</v>
      </c>
      <c r="D7622" s="205" t="s">
        <v>87</v>
      </c>
      <c r="E7622" s="205" t="s">
        <v>242</v>
      </c>
      <c r="F7622" s="203">
        <v>90</v>
      </c>
      <c r="G7622" s="205" t="s">
        <v>6453</v>
      </c>
      <c r="H7622" s="205" t="s">
        <v>491</v>
      </c>
      <c r="I7622" s="205" t="s">
        <v>272</v>
      </c>
      <c r="J7622" s="205" t="s">
        <v>272</v>
      </c>
    </row>
    <row r="7623" spans="2:10" x14ac:dyDescent="0.2">
      <c r="B7623" s="203">
        <v>2017</v>
      </c>
      <c r="C7623" s="204">
        <v>108767329.63</v>
      </c>
      <c r="D7623" s="205" t="s">
        <v>87</v>
      </c>
      <c r="E7623" s="205" t="s">
        <v>242</v>
      </c>
      <c r="F7623" s="203">
        <v>90</v>
      </c>
      <c r="G7623" s="205" t="s">
        <v>6453</v>
      </c>
      <c r="H7623" s="205" t="s">
        <v>491</v>
      </c>
      <c r="I7623" s="205" t="s">
        <v>472</v>
      </c>
      <c r="J7623" s="205" t="s">
        <v>472</v>
      </c>
    </row>
    <row r="7624" spans="2:10" x14ac:dyDescent="0.2">
      <c r="B7624" s="203">
        <v>2017</v>
      </c>
      <c r="C7624" s="204">
        <v>313047393.51999998</v>
      </c>
      <c r="D7624" s="205" t="s">
        <v>87</v>
      </c>
      <c r="E7624" s="205" t="s">
        <v>242</v>
      </c>
      <c r="F7624" s="203">
        <v>90</v>
      </c>
      <c r="G7624" s="205" t="s">
        <v>6453</v>
      </c>
      <c r="H7624" s="205" t="s">
        <v>491</v>
      </c>
      <c r="I7624" s="205" t="s">
        <v>273</v>
      </c>
      <c r="J7624" s="205" t="s">
        <v>273</v>
      </c>
    </row>
    <row r="7625" spans="2:10" x14ac:dyDescent="0.2">
      <c r="B7625" s="203">
        <v>2017</v>
      </c>
      <c r="C7625" s="204">
        <v>77263.97</v>
      </c>
      <c r="D7625" s="205" t="s">
        <v>87</v>
      </c>
      <c r="E7625" s="205" t="s">
        <v>242</v>
      </c>
      <c r="F7625" s="203">
        <v>90</v>
      </c>
      <c r="G7625" s="205" t="s">
        <v>6453</v>
      </c>
      <c r="H7625" s="205" t="s">
        <v>491</v>
      </c>
      <c r="I7625" s="205" t="s">
        <v>275</v>
      </c>
      <c r="J7625" s="205" t="s">
        <v>275</v>
      </c>
    </row>
    <row r="7626" spans="2:10" x14ac:dyDescent="0.2">
      <c r="B7626" s="203">
        <v>2017</v>
      </c>
      <c r="C7626" s="204">
        <v>804218.6</v>
      </c>
      <c r="D7626" s="205" t="s">
        <v>87</v>
      </c>
      <c r="E7626" s="205" t="s">
        <v>242</v>
      </c>
      <c r="F7626" s="203">
        <v>90</v>
      </c>
      <c r="G7626" s="205" t="s">
        <v>6453</v>
      </c>
      <c r="H7626" s="205" t="s">
        <v>491</v>
      </c>
      <c r="I7626" s="205" t="s">
        <v>276</v>
      </c>
      <c r="J7626" s="205" t="s">
        <v>276</v>
      </c>
    </row>
    <row r="7627" spans="2:10" x14ac:dyDescent="0.2">
      <c r="B7627" s="203">
        <v>2017</v>
      </c>
      <c r="C7627" s="204">
        <v>3099046.6</v>
      </c>
      <c r="D7627" s="205" t="s">
        <v>87</v>
      </c>
      <c r="E7627" s="205" t="s">
        <v>242</v>
      </c>
      <c r="F7627" s="203">
        <v>90</v>
      </c>
      <c r="G7627" s="205" t="s">
        <v>6453</v>
      </c>
      <c r="H7627" s="205" t="s">
        <v>491</v>
      </c>
      <c r="I7627" s="205" t="s">
        <v>277</v>
      </c>
      <c r="J7627" s="205" t="s">
        <v>277</v>
      </c>
    </row>
    <row r="7628" spans="2:10" x14ac:dyDescent="0.2">
      <c r="B7628" s="203">
        <v>2017</v>
      </c>
      <c r="C7628" s="204">
        <v>401266.66</v>
      </c>
      <c r="D7628" s="205" t="s">
        <v>87</v>
      </c>
      <c r="E7628" s="205" t="s">
        <v>242</v>
      </c>
      <c r="F7628" s="203">
        <v>90</v>
      </c>
      <c r="G7628" s="205" t="s">
        <v>6453</v>
      </c>
      <c r="H7628" s="205" t="s">
        <v>491</v>
      </c>
      <c r="I7628" s="205" t="s">
        <v>545</v>
      </c>
      <c r="J7628" s="205" t="s">
        <v>545</v>
      </c>
    </row>
    <row r="7629" spans="2:10" x14ac:dyDescent="0.2">
      <c r="B7629" s="203">
        <v>2017</v>
      </c>
      <c r="C7629" s="204">
        <v>26157942.440000001</v>
      </c>
      <c r="D7629" s="205" t="s">
        <v>87</v>
      </c>
      <c r="E7629" s="205" t="s">
        <v>242</v>
      </c>
      <c r="F7629" s="203">
        <v>90</v>
      </c>
      <c r="G7629" s="205" t="s">
        <v>6453</v>
      </c>
      <c r="H7629" s="205" t="s">
        <v>491</v>
      </c>
      <c r="I7629" s="205" t="s">
        <v>278</v>
      </c>
      <c r="J7629" s="205" t="s">
        <v>278</v>
      </c>
    </row>
    <row r="7630" spans="2:10" x14ac:dyDescent="0.2">
      <c r="B7630" s="203">
        <v>2017</v>
      </c>
      <c r="C7630" s="204">
        <v>61735132.340000004</v>
      </c>
      <c r="D7630" s="205" t="s">
        <v>87</v>
      </c>
      <c r="E7630" s="205" t="s">
        <v>242</v>
      </c>
      <c r="F7630" s="203">
        <v>90</v>
      </c>
      <c r="G7630" s="205" t="s">
        <v>6453</v>
      </c>
      <c r="H7630" s="205" t="s">
        <v>491</v>
      </c>
      <c r="I7630" s="205" t="s">
        <v>279</v>
      </c>
      <c r="J7630" s="205" t="s">
        <v>279</v>
      </c>
    </row>
    <row r="7631" spans="2:10" x14ac:dyDescent="0.2">
      <c r="B7631" s="203">
        <v>2017</v>
      </c>
      <c r="C7631" s="204">
        <v>333571.93</v>
      </c>
      <c r="D7631" s="205" t="s">
        <v>87</v>
      </c>
      <c r="E7631" s="205" t="s">
        <v>242</v>
      </c>
      <c r="F7631" s="203">
        <v>90</v>
      </c>
      <c r="G7631" s="205" t="s">
        <v>6453</v>
      </c>
      <c r="H7631" s="205" t="s">
        <v>491</v>
      </c>
      <c r="I7631" s="205" t="s">
        <v>280</v>
      </c>
      <c r="J7631" s="205" t="s">
        <v>280</v>
      </c>
    </row>
    <row r="7632" spans="2:10" x14ac:dyDescent="0.2">
      <c r="B7632" s="203">
        <v>2017</v>
      </c>
      <c r="C7632" s="204">
        <v>1268855115.53</v>
      </c>
      <c r="D7632" s="205" t="s">
        <v>87</v>
      </c>
      <c r="E7632" s="205" t="s">
        <v>242</v>
      </c>
      <c r="F7632" s="203">
        <v>90</v>
      </c>
      <c r="G7632" s="205" t="s">
        <v>6453</v>
      </c>
      <c r="H7632" s="205" t="s">
        <v>491</v>
      </c>
      <c r="I7632" s="205" t="s">
        <v>281</v>
      </c>
      <c r="J7632" s="205" t="s">
        <v>281</v>
      </c>
    </row>
    <row r="7633" spans="2:10" x14ac:dyDescent="0.2">
      <c r="B7633" s="203">
        <v>2017</v>
      </c>
      <c r="C7633" s="204">
        <v>5051101.2300000004</v>
      </c>
      <c r="D7633" s="205" t="s">
        <v>87</v>
      </c>
      <c r="E7633" s="205" t="s">
        <v>242</v>
      </c>
      <c r="F7633" s="203">
        <v>90</v>
      </c>
      <c r="G7633" s="205" t="s">
        <v>6453</v>
      </c>
      <c r="H7633" s="205" t="s">
        <v>491</v>
      </c>
      <c r="I7633" s="205" t="s">
        <v>282</v>
      </c>
      <c r="J7633" s="205" t="s">
        <v>282</v>
      </c>
    </row>
    <row r="7634" spans="2:10" x14ac:dyDescent="0.2">
      <c r="B7634" s="203">
        <v>2017</v>
      </c>
      <c r="C7634" s="204">
        <v>52210169.640000001</v>
      </c>
      <c r="D7634" s="205" t="s">
        <v>87</v>
      </c>
      <c r="E7634" s="205" t="s">
        <v>242</v>
      </c>
      <c r="F7634" s="203">
        <v>90</v>
      </c>
      <c r="G7634" s="205" t="s">
        <v>6453</v>
      </c>
      <c r="H7634" s="205" t="s">
        <v>491</v>
      </c>
      <c r="I7634" s="205" t="s">
        <v>286</v>
      </c>
      <c r="J7634" s="205" t="s">
        <v>286</v>
      </c>
    </row>
    <row r="7635" spans="2:10" x14ac:dyDescent="0.2">
      <c r="B7635" s="203">
        <v>2017</v>
      </c>
      <c r="C7635" s="204">
        <v>25169361.789999999</v>
      </c>
      <c r="D7635" s="205" t="s">
        <v>87</v>
      </c>
      <c r="E7635" s="205" t="s">
        <v>242</v>
      </c>
      <c r="F7635" s="203">
        <v>90</v>
      </c>
      <c r="G7635" s="205" t="s">
        <v>6453</v>
      </c>
      <c r="H7635" s="205" t="s">
        <v>491</v>
      </c>
      <c r="I7635" s="205" t="s">
        <v>287</v>
      </c>
      <c r="J7635" s="205" t="s">
        <v>287</v>
      </c>
    </row>
    <row r="7636" spans="2:10" x14ac:dyDescent="0.2">
      <c r="B7636" s="203">
        <v>2017</v>
      </c>
      <c r="C7636" s="204">
        <v>16140201.189999999</v>
      </c>
      <c r="D7636" s="205" t="s">
        <v>87</v>
      </c>
      <c r="E7636" s="205" t="s">
        <v>242</v>
      </c>
      <c r="F7636" s="203">
        <v>90</v>
      </c>
      <c r="G7636" s="205" t="s">
        <v>6453</v>
      </c>
      <c r="H7636" s="205" t="s">
        <v>491</v>
      </c>
      <c r="I7636" s="205" t="s">
        <v>546</v>
      </c>
      <c r="J7636" s="205" t="s">
        <v>546</v>
      </c>
    </row>
    <row r="7637" spans="2:10" x14ac:dyDescent="0.2">
      <c r="B7637" s="203">
        <v>2017</v>
      </c>
      <c r="C7637" s="204">
        <v>4718138.79</v>
      </c>
      <c r="D7637" s="205" t="s">
        <v>87</v>
      </c>
      <c r="E7637" s="205" t="s">
        <v>242</v>
      </c>
      <c r="F7637" s="203">
        <v>90</v>
      </c>
      <c r="G7637" s="205" t="s">
        <v>6453</v>
      </c>
      <c r="H7637" s="205" t="s">
        <v>491</v>
      </c>
      <c r="I7637" s="205" t="s">
        <v>289</v>
      </c>
      <c r="J7637" s="205" t="s">
        <v>289</v>
      </c>
    </row>
    <row r="7638" spans="2:10" x14ac:dyDescent="0.2">
      <c r="B7638" s="203">
        <v>2017</v>
      </c>
      <c r="C7638" s="204">
        <v>6735549.5099999998</v>
      </c>
      <c r="D7638" s="205" t="s">
        <v>87</v>
      </c>
      <c r="E7638" s="205" t="s">
        <v>242</v>
      </c>
      <c r="F7638" s="203">
        <v>90</v>
      </c>
      <c r="G7638" s="205" t="s">
        <v>6453</v>
      </c>
      <c r="H7638" s="205" t="s">
        <v>491</v>
      </c>
      <c r="I7638" s="205" t="s">
        <v>547</v>
      </c>
      <c r="J7638" s="205" t="s">
        <v>547</v>
      </c>
    </row>
    <row r="7639" spans="2:10" x14ac:dyDescent="0.2">
      <c r="B7639" s="203">
        <v>2017</v>
      </c>
      <c r="C7639" s="204">
        <v>32610.52</v>
      </c>
      <c r="D7639" s="205" t="s">
        <v>87</v>
      </c>
      <c r="E7639" s="205" t="s">
        <v>242</v>
      </c>
      <c r="F7639" s="203">
        <v>90</v>
      </c>
      <c r="G7639" s="205" t="s">
        <v>6453</v>
      </c>
      <c r="H7639" s="205" t="s">
        <v>491</v>
      </c>
      <c r="I7639" s="205" t="s">
        <v>548</v>
      </c>
      <c r="J7639" s="205" t="s">
        <v>548</v>
      </c>
    </row>
    <row r="7640" spans="2:10" x14ac:dyDescent="0.2">
      <c r="B7640" s="203">
        <v>2017</v>
      </c>
      <c r="C7640" s="204">
        <v>24455.34</v>
      </c>
      <c r="D7640" s="205" t="s">
        <v>87</v>
      </c>
      <c r="E7640" s="205" t="s">
        <v>242</v>
      </c>
      <c r="F7640" s="203">
        <v>90</v>
      </c>
      <c r="G7640" s="205" t="s">
        <v>6453</v>
      </c>
      <c r="H7640" s="205" t="s">
        <v>491</v>
      </c>
      <c r="I7640" s="205" t="s">
        <v>290</v>
      </c>
      <c r="J7640" s="205" t="s">
        <v>290</v>
      </c>
    </row>
    <row r="7641" spans="2:10" x14ac:dyDescent="0.2">
      <c r="B7641" s="203">
        <v>2017</v>
      </c>
      <c r="C7641" s="204">
        <v>24798395.010000002</v>
      </c>
      <c r="D7641" s="205" t="s">
        <v>87</v>
      </c>
      <c r="E7641" s="205" t="s">
        <v>242</v>
      </c>
      <c r="F7641" s="203">
        <v>90</v>
      </c>
      <c r="G7641" s="205" t="s">
        <v>6453</v>
      </c>
      <c r="H7641" s="205" t="s">
        <v>491</v>
      </c>
      <c r="I7641" s="205" t="s">
        <v>292</v>
      </c>
      <c r="J7641" s="205" t="s">
        <v>292</v>
      </c>
    </row>
    <row r="7642" spans="2:10" x14ac:dyDescent="0.2">
      <c r="B7642" s="203">
        <v>2017</v>
      </c>
      <c r="C7642" s="204">
        <v>39544153.009999998</v>
      </c>
      <c r="D7642" s="205" t="s">
        <v>87</v>
      </c>
      <c r="E7642" s="205" t="s">
        <v>242</v>
      </c>
      <c r="F7642" s="203">
        <v>90</v>
      </c>
      <c r="G7642" s="205" t="s">
        <v>6453</v>
      </c>
      <c r="H7642" s="205" t="s">
        <v>491</v>
      </c>
      <c r="I7642" s="205" t="s">
        <v>294</v>
      </c>
      <c r="J7642" s="205" t="s">
        <v>294</v>
      </c>
    </row>
    <row r="7643" spans="2:10" x14ac:dyDescent="0.2">
      <c r="B7643" s="203">
        <v>2017</v>
      </c>
      <c r="C7643" s="204">
        <v>7297825.8799999999</v>
      </c>
      <c r="D7643" s="205" t="s">
        <v>87</v>
      </c>
      <c r="E7643" s="205" t="s">
        <v>242</v>
      </c>
      <c r="F7643" s="203">
        <v>90</v>
      </c>
      <c r="G7643" s="205" t="s">
        <v>6453</v>
      </c>
      <c r="H7643" s="205" t="s">
        <v>491</v>
      </c>
      <c r="I7643" s="205" t="s">
        <v>295</v>
      </c>
      <c r="J7643" s="205" t="s">
        <v>295</v>
      </c>
    </row>
    <row r="7644" spans="2:10" x14ac:dyDescent="0.2">
      <c r="B7644" s="203">
        <v>2017</v>
      </c>
      <c r="C7644" s="204">
        <v>2319.2000000000003</v>
      </c>
      <c r="D7644" s="205" t="s">
        <v>87</v>
      </c>
      <c r="E7644" s="205" t="s">
        <v>242</v>
      </c>
      <c r="F7644" s="203">
        <v>90</v>
      </c>
      <c r="G7644" s="205" t="s">
        <v>6453</v>
      </c>
      <c r="H7644" s="205" t="s">
        <v>491</v>
      </c>
      <c r="I7644" s="205" t="s">
        <v>296</v>
      </c>
      <c r="J7644" s="205" t="s">
        <v>296</v>
      </c>
    </row>
    <row r="7645" spans="2:10" x14ac:dyDescent="0.2">
      <c r="B7645" s="203">
        <v>2017</v>
      </c>
      <c r="C7645" s="204">
        <v>260591958.78999999</v>
      </c>
      <c r="D7645" s="205" t="s">
        <v>87</v>
      </c>
      <c r="E7645" s="205" t="s">
        <v>242</v>
      </c>
      <c r="F7645" s="203">
        <v>90</v>
      </c>
      <c r="G7645" s="205" t="s">
        <v>6453</v>
      </c>
      <c r="H7645" s="205" t="s">
        <v>491</v>
      </c>
      <c r="I7645" s="205" t="s">
        <v>349</v>
      </c>
      <c r="J7645" s="205" t="s">
        <v>491</v>
      </c>
    </row>
    <row r="7646" spans="2:10" x14ac:dyDescent="0.2">
      <c r="B7646" s="203">
        <v>2017</v>
      </c>
      <c r="C7646" s="204">
        <v>409821573.88999999</v>
      </c>
      <c r="D7646" s="205" t="s">
        <v>87</v>
      </c>
      <c r="E7646" s="205" t="s">
        <v>242</v>
      </c>
      <c r="F7646" s="203">
        <v>90</v>
      </c>
      <c r="G7646" s="205" t="s">
        <v>6453</v>
      </c>
      <c r="H7646" s="205" t="s">
        <v>491</v>
      </c>
      <c r="I7646" s="205" t="s">
        <v>492</v>
      </c>
      <c r="J7646" s="205" t="s">
        <v>492</v>
      </c>
    </row>
    <row r="7647" spans="2:10" x14ac:dyDescent="0.2">
      <c r="B7647" s="203">
        <v>2017</v>
      </c>
      <c r="C7647" s="204">
        <v>81191047.959999993</v>
      </c>
      <c r="D7647" s="205" t="s">
        <v>87</v>
      </c>
      <c r="E7647" s="205" t="s">
        <v>242</v>
      </c>
      <c r="F7647" s="203">
        <v>90</v>
      </c>
      <c r="G7647" s="205" t="s">
        <v>6453</v>
      </c>
      <c r="H7647" s="205" t="s">
        <v>491</v>
      </c>
      <c r="I7647" s="205" t="s">
        <v>493</v>
      </c>
      <c r="J7647" s="205" t="s">
        <v>493</v>
      </c>
    </row>
    <row r="7648" spans="2:10" x14ac:dyDescent="0.2">
      <c r="B7648" s="203">
        <v>2017</v>
      </c>
      <c r="C7648" s="204">
        <v>155189001.49000001</v>
      </c>
      <c r="D7648" s="205" t="s">
        <v>87</v>
      </c>
      <c r="E7648" s="205" t="s">
        <v>242</v>
      </c>
      <c r="F7648" s="203">
        <v>90</v>
      </c>
      <c r="G7648" s="205" t="s">
        <v>6453</v>
      </c>
      <c r="H7648" s="205" t="s">
        <v>491</v>
      </c>
      <c r="I7648" s="205" t="s">
        <v>494</v>
      </c>
      <c r="J7648" s="205" t="s">
        <v>494</v>
      </c>
    </row>
    <row r="7649" spans="2:10" x14ac:dyDescent="0.2">
      <c r="B7649" s="203">
        <v>2017</v>
      </c>
      <c r="C7649" s="204">
        <v>83897593.010000005</v>
      </c>
      <c r="D7649" s="205" t="s">
        <v>87</v>
      </c>
      <c r="E7649" s="205" t="s">
        <v>242</v>
      </c>
      <c r="F7649" s="203">
        <v>90</v>
      </c>
      <c r="G7649" s="205" t="s">
        <v>6453</v>
      </c>
      <c r="H7649" s="205" t="s">
        <v>491</v>
      </c>
      <c r="I7649" s="205" t="s">
        <v>298</v>
      </c>
      <c r="J7649" s="205" t="s">
        <v>298</v>
      </c>
    </row>
    <row r="7650" spans="2:10" x14ac:dyDescent="0.2">
      <c r="B7650" s="203">
        <v>2017</v>
      </c>
      <c r="C7650" s="204">
        <v>4090280.1</v>
      </c>
      <c r="D7650" s="205" t="s">
        <v>87</v>
      </c>
      <c r="E7650" s="205" t="s">
        <v>242</v>
      </c>
      <c r="F7650" s="203">
        <v>90</v>
      </c>
      <c r="G7650" s="205" t="s">
        <v>6453</v>
      </c>
      <c r="H7650" s="205" t="s">
        <v>491</v>
      </c>
      <c r="I7650" s="205" t="s">
        <v>389</v>
      </c>
      <c r="J7650" s="205" t="s">
        <v>389</v>
      </c>
    </row>
    <row r="7651" spans="2:10" x14ac:dyDescent="0.2">
      <c r="B7651" s="203">
        <v>2017</v>
      </c>
      <c r="C7651" s="204">
        <v>12077845689.110001</v>
      </c>
      <c r="D7651" s="205" t="s">
        <v>87</v>
      </c>
      <c r="E7651" s="205" t="s">
        <v>242</v>
      </c>
      <c r="F7651" s="203">
        <v>90</v>
      </c>
      <c r="G7651" s="205" t="s">
        <v>6453</v>
      </c>
      <c r="H7651" s="205" t="s">
        <v>491</v>
      </c>
      <c r="I7651" s="205" t="s">
        <v>299</v>
      </c>
      <c r="J7651" s="205" t="s">
        <v>299</v>
      </c>
    </row>
    <row r="7652" spans="2:10" x14ac:dyDescent="0.2">
      <c r="B7652" s="203">
        <v>2017</v>
      </c>
      <c r="C7652" s="204">
        <v>51120</v>
      </c>
      <c r="D7652" s="205" t="s">
        <v>87</v>
      </c>
      <c r="E7652" s="205" t="s">
        <v>242</v>
      </c>
      <c r="F7652" s="203">
        <v>90</v>
      </c>
      <c r="G7652" s="205" t="s">
        <v>6453</v>
      </c>
      <c r="H7652" s="205" t="s">
        <v>491</v>
      </c>
      <c r="I7652" s="205" t="s">
        <v>300</v>
      </c>
      <c r="J7652" s="205" t="s">
        <v>300</v>
      </c>
    </row>
    <row r="7653" spans="2:10" x14ac:dyDescent="0.2">
      <c r="B7653" s="203">
        <v>2017</v>
      </c>
      <c r="C7653" s="204">
        <v>118467973.31999999</v>
      </c>
      <c r="D7653" s="205" t="s">
        <v>87</v>
      </c>
      <c r="E7653" s="205" t="s">
        <v>242</v>
      </c>
      <c r="F7653" s="203">
        <v>90</v>
      </c>
      <c r="G7653" s="205" t="s">
        <v>6453</v>
      </c>
      <c r="H7653" s="205" t="s">
        <v>473</v>
      </c>
      <c r="I7653" s="205" t="s">
        <v>261</v>
      </c>
      <c r="J7653" s="205" t="s">
        <v>261</v>
      </c>
    </row>
    <row r="7654" spans="2:10" x14ac:dyDescent="0.2">
      <c r="B7654" s="203">
        <v>2017</v>
      </c>
      <c r="C7654" s="204">
        <v>129601942.43000001</v>
      </c>
      <c r="D7654" s="205" t="s">
        <v>87</v>
      </c>
      <c r="E7654" s="205" t="s">
        <v>242</v>
      </c>
      <c r="F7654" s="203">
        <v>90</v>
      </c>
      <c r="G7654" s="205" t="s">
        <v>6453</v>
      </c>
      <c r="H7654" s="205" t="s">
        <v>473</v>
      </c>
      <c r="I7654" s="205" t="s">
        <v>549</v>
      </c>
      <c r="J7654" s="205" t="s">
        <v>549</v>
      </c>
    </row>
    <row r="7655" spans="2:10" x14ac:dyDescent="0.2">
      <c r="B7655" s="203">
        <v>2017</v>
      </c>
      <c r="C7655" s="204">
        <v>179965592.50999999</v>
      </c>
      <c r="D7655" s="205" t="s">
        <v>87</v>
      </c>
      <c r="E7655" s="205" t="s">
        <v>242</v>
      </c>
      <c r="F7655" s="203">
        <v>90</v>
      </c>
      <c r="G7655" s="205" t="s">
        <v>6453</v>
      </c>
      <c r="H7655" s="205" t="s">
        <v>473</v>
      </c>
      <c r="I7655" s="205" t="s">
        <v>430</v>
      </c>
      <c r="J7655" s="205" t="s">
        <v>430</v>
      </c>
    </row>
    <row r="7656" spans="2:10" x14ac:dyDescent="0.2">
      <c r="B7656" s="203">
        <v>2017</v>
      </c>
      <c r="C7656" s="204">
        <v>658713456.52999997</v>
      </c>
      <c r="D7656" s="205" t="s">
        <v>87</v>
      </c>
      <c r="E7656" s="205" t="s">
        <v>242</v>
      </c>
      <c r="F7656" s="203">
        <v>90</v>
      </c>
      <c r="G7656" s="205" t="s">
        <v>6453</v>
      </c>
      <c r="H7656" s="205" t="s">
        <v>473</v>
      </c>
      <c r="I7656" s="205" t="s">
        <v>264</v>
      </c>
      <c r="J7656" s="205" t="s">
        <v>264</v>
      </c>
    </row>
    <row r="7657" spans="2:10" x14ac:dyDescent="0.2">
      <c r="B7657" s="203">
        <v>2017</v>
      </c>
      <c r="C7657" s="204">
        <v>29222054.43</v>
      </c>
      <c r="D7657" s="205" t="s">
        <v>87</v>
      </c>
      <c r="E7657" s="205" t="s">
        <v>242</v>
      </c>
      <c r="F7657" s="203">
        <v>90</v>
      </c>
      <c r="G7657" s="205" t="s">
        <v>6453</v>
      </c>
      <c r="H7657" s="205" t="s">
        <v>473</v>
      </c>
      <c r="I7657" s="205" t="s">
        <v>252</v>
      </c>
      <c r="J7657" s="205" t="s">
        <v>252</v>
      </c>
    </row>
    <row r="7658" spans="2:10" x14ac:dyDescent="0.2">
      <c r="B7658" s="203">
        <v>2017</v>
      </c>
      <c r="C7658" s="204">
        <v>340140075.81</v>
      </c>
      <c r="D7658" s="205" t="s">
        <v>87</v>
      </c>
      <c r="E7658" s="205" t="s">
        <v>242</v>
      </c>
      <c r="F7658" s="203">
        <v>90</v>
      </c>
      <c r="G7658" s="205" t="s">
        <v>6453</v>
      </c>
      <c r="H7658" s="205" t="s">
        <v>473</v>
      </c>
      <c r="I7658" s="205" t="s">
        <v>281</v>
      </c>
      <c r="J7658" s="205" t="s">
        <v>281</v>
      </c>
    </row>
    <row r="7659" spans="2:10" x14ac:dyDescent="0.2">
      <c r="B7659" s="203">
        <v>2017</v>
      </c>
      <c r="C7659" s="204">
        <v>88255797.859999999</v>
      </c>
      <c r="D7659" s="205" t="s">
        <v>87</v>
      </c>
      <c r="E7659" s="205" t="s">
        <v>242</v>
      </c>
      <c r="F7659" s="203">
        <v>90</v>
      </c>
      <c r="G7659" s="205" t="s">
        <v>6453</v>
      </c>
      <c r="H7659" s="205" t="s">
        <v>473</v>
      </c>
      <c r="I7659" s="205" t="s">
        <v>603</v>
      </c>
      <c r="J7659" s="205" t="s">
        <v>603</v>
      </c>
    </row>
    <row r="7660" spans="2:10" x14ac:dyDescent="0.2">
      <c r="B7660" s="203">
        <v>2017</v>
      </c>
      <c r="C7660" s="204">
        <v>3753330</v>
      </c>
      <c r="D7660" s="205" t="s">
        <v>87</v>
      </c>
      <c r="E7660" s="205" t="s">
        <v>242</v>
      </c>
      <c r="F7660" s="203">
        <v>90</v>
      </c>
      <c r="G7660" s="205" t="s">
        <v>6453</v>
      </c>
      <c r="H7660" s="205" t="s">
        <v>473</v>
      </c>
      <c r="I7660" s="205" t="s">
        <v>302</v>
      </c>
      <c r="J7660" s="205" t="s">
        <v>302</v>
      </c>
    </row>
    <row r="7661" spans="2:10" x14ac:dyDescent="0.2">
      <c r="B7661" s="203">
        <v>2017</v>
      </c>
      <c r="C7661" s="204">
        <v>7269165.79</v>
      </c>
      <c r="D7661" s="205" t="s">
        <v>87</v>
      </c>
      <c r="E7661" s="205" t="s">
        <v>242</v>
      </c>
      <c r="F7661" s="203">
        <v>90</v>
      </c>
      <c r="G7661" s="205" t="s">
        <v>6453</v>
      </c>
      <c r="H7661" s="205" t="s">
        <v>473</v>
      </c>
      <c r="I7661" s="205" t="s">
        <v>303</v>
      </c>
      <c r="J7661" s="205" t="s">
        <v>303</v>
      </c>
    </row>
    <row r="7662" spans="2:10" x14ac:dyDescent="0.2">
      <c r="B7662" s="203">
        <v>2017</v>
      </c>
      <c r="C7662" s="204">
        <v>3041486210.8000002</v>
      </c>
      <c r="D7662" s="205" t="s">
        <v>87</v>
      </c>
      <c r="E7662" s="205" t="s">
        <v>242</v>
      </c>
      <c r="F7662" s="203">
        <v>90</v>
      </c>
      <c r="G7662" s="205" t="s">
        <v>6453</v>
      </c>
      <c r="H7662" s="205" t="s">
        <v>473</v>
      </c>
      <c r="I7662" s="205" t="s">
        <v>304</v>
      </c>
      <c r="J7662" s="205" t="s">
        <v>304</v>
      </c>
    </row>
    <row r="7663" spans="2:10" x14ac:dyDescent="0.2">
      <c r="B7663" s="203">
        <v>2017</v>
      </c>
      <c r="C7663" s="204">
        <v>0</v>
      </c>
      <c r="D7663" s="205" t="s">
        <v>87</v>
      </c>
      <c r="E7663" s="205" t="s">
        <v>242</v>
      </c>
      <c r="F7663" s="203">
        <v>90</v>
      </c>
      <c r="G7663" s="205" t="s">
        <v>6453</v>
      </c>
      <c r="H7663" s="205" t="s">
        <v>473</v>
      </c>
      <c r="I7663" s="205" t="s">
        <v>349</v>
      </c>
      <c r="J7663" s="205" t="s">
        <v>473</v>
      </c>
    </row>
    <row r="7664" spans="2:10" x14ac:dyDescent="0.2">
      <c r="B7664" s="203">
        <v>2017</v>
      </c>
      <c r="C7664" s="204">
        <v>15822549.109999999</v>
      </c>
      <c r="D7664" s="205" t="s">
        <v>87</v>
      </c>
      <c r="E7664" s="205" t="s">
        <v>242</v>
      </c>
      <c r="F7664" s="203">
        <v>90</v>
      </c>
      <c r="G7664" s="205" t="s">
        <v>6453</v>
      </c>
      <c r="H7664" s="205" t="s">
        <v>473</v>
      </c>
      <c r="I7664" s="205" t="s">
        <v>305</v>
      </c>
      <c r="J7664" s="205" t="s">
        <v>305</v>
      </c>
    </row>
    <row r="7665" spans="2:10" x14ac:dyDescent="0.2">
      <c r="B7665" s="203">
        <v>2017</v>
      </c>
      <c r="C7665" s="204">
        <v>6464457.54</v>
      </c>
      <c r="D7665" s="205" t="s">
        <v>87</v>
      </c>
      <c r="E7665" s="205" t="s">
        <v>242</v>
      </c>
      <c r="F7665" s="203">
        <v>91</v>
      </c>
      <c r="G7665" s="205" t="s">
        <v>6465</v>
      </c>
      <c r="H7665" s="205" t="s">
        <v>247</v>
      </c>
      <c r="I7665" s="205" t="s">
        <v>440</v>
      </c>
      <c r="J7665" s="205" t="s">
        <v>440</v>
      </c>
    </row>
    <row r="7666" spans="2:10" x14ac:dyDescent="0.2">
      <c r="B7666" s="203">
        <v>2017</v>
      </c>
      <c r="C7666" s="204">
        <v>935218.4</v>
      </c>
      <c r="D7666" s="205" t="s">
        <v>87</v>
      </c>
      <c r="E7666" s="205" t="s">
        <v>242</v>
      </c>
      <c r="F7666" s="203">
        <v>91</v>
      </c>
      <c r="G7666" s="205" t="s">
        <v>6465</v>
      </c>
      <c r="H7666" s="205" t="s">
        <v>247</v>
      </c>
      <c r="I7666" s="205" t="s">
        <v>458</v>
      </c>
      <c r="J7666" s="205" t="s">
        <v>458</v>
      </c>
    </row>
    <row r="7667" spans="2:10" x14ac:dyDescent="0.2">
      <c r="B7667" s="203">
        <v>2017</v>
      </c>
      <c r="C7667" s="204">
        <v>581637.59</v>
      </c>
      <c r="D7667" s="205" t="s">
        <v>87</v>
      </c>
      <c r="E7667" s="205" t="s">
        <v>242</v>
      </c>
      <c r="F7667" s="203">
        <v>91</v>
      </c>
      <c r="G7667" s="205" t="s">
        <v>6465</v>
      </c>
      <c r="H7667" s="205" t="s">
        <v>247</v>
      </c>
      <c r="I7667" s="205" t="s">
        <v>441</v>
      </c>
      <c r="J7667" s="205" t="s">
        <v>441</v>
      </c>
    </row>
    <row r="7668" spans="2:10" x14ac:dyDescent="0.2">
      <c r="B7668" s="203">
        <v>2017</v>
      </c>
      <c r="C7668" s="204">
        <v>19035543.949999999</v>
      </c>
      <c r="D7668" s="205" t="s">
        <v>87</v>
      </c>
      <c r="E7668" s="205" t="s">
        <v>242</v>
      </c>
      <c r="F7668" s="203">
        <v>91</v>
      </c>
      <c r="G7668" s="205" t="s">
        <v>6465</v>
      </c>
      <c r="H7668" s="205" t="s">
        <v>247</v>
      </c>
      <c r="I7668" s="205" t="s">
        <v>442</v>
      </c>
      <c r="J7668" s="205" t="s">
        <v>442</v>
      </c>
    </row>
    <row r="7669" spans="2:10" x14ac:dyDescent="0.2">
      <c r="B7669" s="203">
        <v>2017</v>
      </c>
      <c r="C7669" s="204">
        <v>3126884861.7399998</v>
      </c>
      <c r="D7669" s="205" t="s">
        <v>87</v>
      </c>
      <c r="E7669" s="205" t="s">
        <v>242</v>
      </c>
      <c r="F7669" s="203">
        <v>91</v>
      </c>
      <c r="G7669" s="205" t="s">
        <v>6465</v>
      </c>
      <c r="H7669" s="205" t="s">
        <v>247</v>
      </c>
      <c r="I7669" s="205" t="s">
        <v>443</v>
      </c>
      <c r="J7669" s="205" t="s">
        <v>443</v>
      </c>
    </row>
    <row r="7670" spans="2:10" x14ac:dyDescent="0.2">
      <c r="B7670" s="203">
        <v>2017</v>
      </c>
      <c r="C7670" s="204">
        <v>913029795.33000004</v>
      </c>
      <c r="D7670" s="205" t="s">
        <v>87</v>
      </c>
      <c r="E7670" s="205" t="s">
        <v>242</v>
      </c>
      <c r="F7670" s="203">
        <v>91</v>
      </c>
      <c r="G7670" s="205" t="s">
        <v>6465</v>
      </c>
      <c r="H7670" s="205" t="s">
        <v>247</v>
      </c>
      <c r="I7670" s="205" t="s">
        <v>444</v>
      </c>
      <c r="J7670" s="205" t="s">
        <v>444</v>
      </c>
    </row>
    <row r="7671" spans="2:10" x14ac:dyDescent="0.2">
      <c r="B7671" s="203">
        <v>2017</v>
      </c>
      <c r="C7671" s="204">
        <v>72819.41</v>
      </c>
      <c r="D7671" s="205" t="s">
        <v>87</v>
      </c>
      <c r="E7671" s="205" t="s">
        <v>242</v>
      </c>
      <c r="F7671" s="203">
        <v>91</v>
      </c>
      <c r="G7671" s="205" t="s">
        <v>6465</v>
      </c>
      <c r="H7671" s="205" t="s">
        <v>247</v>
      </c>
      <c r="I7671" s="205" t="s">
        <v>524</v>
      </c>
      <c r="J7671" s="205" t="s">
        <v>524</v>
      </c>
    </row>
    <row r="7672" spans="2:10" x14ac:dyDescent="0.2">
      <c r="B7672" s="203">
        <v>2017</v>
      </c>
      <c r="C7672" s="204">
        <v>169664761.88999999</v>
      </c>
      <c r="D7672" s="205" t="s">
        <v>87</v>
      </c>
      <c r="E7672" s="205" t="s">
        <v>242</v>
      </c>
      <c r="F7672" s="203">
        <v>91</v>
      </c>
      <c r="G7672" s="205" t="s">
        <v>6465</v>
      </c>
      <c r="H7672" s="205" t="s">
        <v>247</v>
      </c>
      <c r="I7672" s="205" t="s">
        <v>601</v>
      </c>
      <c r="J7672" s="205" t="s">
        <v>601</v>
      </c>
    </row>
    <row r="7673" spans="2:10" x14ac:dyDescent="0.2">
      <c r="B7673" s="203">
        <v>2017</v>
      </c>
      <c r="C7673" s="204">
        <v>190254847.63</v>
      </c>
      <c r="D7673" s="205" t="s">
        <v>87</v>
      </c>
      <c r="E7673" s="205" t="s">
        <v>242</v>
      </c>
      <c r="F7673" s="203">
        <v>91</v>
      </c>
      <c r="G7673" s="205" t="s">
        <v>6465</v>
      </c>
      <c r="H7673" s="205" t="s">
        <v>247</v>
      </c>
      <c r="I7673" s="205" t="s">
        <v>602</v>
      </c>
      <c r="J7673" s="205" t="s">
        <v>602</v>
      </c>
    </row>
    <row r="7674" spans="2:10" x14ac:dyDescent="0.2">
      <c r="B7674" s="203">
        <v>2017</v>
      </c>
      <c r="C7674" s="204">
        <v>2759617.76</v>
      </c>
      <c r="D7674" s="205" t="s">
        <v>87</v>
      </c>
      <c r="E7674" s="205" t="s">
        <v>242</v>
      </c>
      <c r="F7674" s="203">
        <v>91</v>
      </c>
      <c r="G7674" s="205" t="s">
        <v>6465</v>
      </c>
      <c r="H7674" s="205" t="s">
        <v>247</v>
      </c>
      <c r="I7674" s="205" t="s">
        <v>445</v>
      </c>
      <c r="J7674" s="205" t="s">
        <v>445</v>
      </c>
    </row>
    <row r="7675" spans="2:10" x14ac:dyDescent="0.2">
      <c r="B7675" s="203">
        <v>2017</v>
      </c>
      <c r="C7675" s="204">
        <v>0</v>
      </c>
      <c r="D7675" s="205" t="s">
        <v>87</v>
      </c>
      <c r="E7675" s="205" t="s">
        <v>242</v>
      </c>
      <c r="F7675" s="203">
        <v>91</v>
      </c>
      <c r="G7675" s="205" t="s">
        <v>6465</v>
      </c>
      <c r="H7675" s="205" t="s">
        <v>247</v>
      </c>
      <c r="I7675" s="205" t="s">
        <v>349</v>
      </c>
      <c r="J7675" s="205" t="s">
        <v>247</v>
      </c>
    </row>
    <row r="7676" spans="2:10" x14ac:dyDescent="0.2">
      <c r="B7676" s="203">
        <v>2017</v>
      </c>
      <c r="C7676" s="204">
        <v>0</v>
      </c>
      <c r="D7676" s="205" t="s">
        <v>87</v>
      </c>
      <c r="E7676" s="205" t="s">
        <v>242</v>
      </c>
      <c r="F7676" s="203">
        <v>91</v>
      </c>
      <c r="G7676" s="205" t="s">
        <v>6465</v>
      </c>
      <c r="H7676" s="205" t="s">
        <v>349</v>
      </c>
      <c r="I7676" s="205" t="s">
        <v>349</v>
      </c>
      <c r="J7676" s="205" t="s">
        <v>349</v>
      </c>
    </row>
    <row r="7677" spans="2:10" x14ac:dyDescent="0.2">
      <c r="B7677" s="203">
        <v>2017</v>
      </c>
      <c r="C7677" s="204">
        <v>0</v>
      </c>
      <c r="D7677" s="205" t="s">
        <v>87</v>
      </c>
      <c r="E7677" s="205" t="s">
        <v>242</v>
      </c>
      <c r="F7677" s="203">
        <v>99</v>
      </c>
      <c r="G7677" s="205" t="s">
        <v>439</v>
      </c>
      <c r="H7677" s="205" t="s">
        <v>349</v>
      </c>
      <c r="I7677" s="205" t="s">
        <v>349</v>
      </c>
      <c r="J7677" s="205" t="s">
        <v>349</v>
      </c>
    </row>
    <row r="7678" spans="2:10" x14ac:dyDescent="0.2">
      <c r="B7678" s="203">
        <v>2017</v>
      </c>
      <c r="C7678" s="204">
        <v>339417040.48000002</v>
      </c>
      <c r="D7678" s="205" t="s">
        <v>306</v>
      </c>
      <c r="E7678" s="205" t="s">
        <v>307</v>
      </c>
      <c r="F7678" s="203">
        <v>90</v>
      </c>
      <c r="G7678" s="205" t="s">
        <v>6453</v>
      </c>
      <c r="H7678" s="205" t="s">
        <v>308</v>
      </c>
      <c r="I7678" s="205" t="s">
        <v>309</v>
      </c>
      <c r="J7678" s="205" t="s">
        <v>309</v>
      </c>
    </row>
    <row r="7679" spans="2:10" x14ac:dyDescent="0.2">
      <c r="B7679" s="203">
        <v>2017</v>
      </c>
      <c r="C7679" s="204">
        <v>1084095670.3299999</v>
      </c>
      <c r="D7679" s="205" t="s">
        <v>306</v>
      </c>
      <c r="E7679" s="205" t="s">
        <v>307</v>
      </c>
      <c r="F7679" s="203">
        <v>90</v>
      </c>
      <c r="G7679" s="205" t="s">
        <v>6453</v>
      </c>
      <c r="H7679" s="205" t="s">
        <v>308</v>
      </c>
      <c r="I7679" s="205" t="s">
        <v>310</v>
      </c>
      <c r="J7679" s="205" t="s">
        <v>310</v>
      </c>
    </row>
    <row r="7680" spans="2:10" x14ac:dyDescent="0.2">
      <c r="B7680" s="203">
        <v>2017</v>
      </c>
      <c r="C7680" s="204">
        <v>61596247.950000003</v>
      </c>
      <c r="D7680" s="205" t="s">
        <v>306</v>
      </c>
      <c r="E7680" s="205" t="s">
        <v>307</v>
      </c>
      <c r="F7680" s="203">
        <v>90</v>
      </c>
      <c r="G7680" s="205" t="s">
        <v>6453</v>
      </c>
      <c r="H7680" s="205" t="s">
        <v>308</v>
      </c>
      <c r="I7680" s="205" t="s">
        <v>550</v>
      </c>
      <c r="J7680" s="205" t="s">
        <v>550</v>
      </c>
    </row>
    <row r="7681" spans="2:10" x14ac:dyDescent="0.2">
      <c r="B7681" s="203">
        <v>2017</v>
      </c>
      <c r="C7681" s="204">
        <v>30221458.559999999</v>
      </c>
      <c r="D7681" s="205" t="s">
        <v>306</v>
      </c>
      <c r="E7681" s="205" t="s">
        <v>307</v>
      </c>
      <c r="F7681" s="203">
        <v>90</v>
      </c>
      <c r="G7681" s="205" t="s">
        <v>6453</v>
      </c>
      <c r="H7681" s="205" t="s">
        <v>308</v>
      </c>
      <c r="I7681" s="205" t="s">
        <v>594</v>
      </c>
      <c r="J7681" s="205" t="s">
        <v>594</v>
      </c>
    </row>
    <row r="7682" spans="2:10" x14ac:dyDescent="0.2">
      <c r="B7682" s="203">
        <v>2017</v>
      </c>
      <c r="C7682" s="204">
        <v>0</v>
      </c>
      <c r="D7682" s="205" t="s">
        <v>306</v>
      </c>
      <c r="E7682" s="205" t="s">
        <v>307</v>
      </c>
      <c r="F7682" s="203">
        <v>90</v>
      </c>
      <c r="G7682" s="205" t="s">
        <v>6453</v>
      </c>
      <c r="H7682" s="205" t="s">
        <v>308</v>
      </c>
      <c r="I7682" s="205" t="s">
        <v>349</v>
      </c>
      <c r="J7682" s="205" t="s">
        <v>308</v>
      </c>
    </row>
    <row r="7683" spans="2:10" x14ac:dyDescent="0.2">
      <c r="B7683" s="203">
        <v>2017</v>
      </c>
      <c r="C7683" s="204">
        <v>0</v>
      </c>
      <c r="D7683" s="205" t="s">
        <v>306</v>
      </c>
      <c r="E7683" s="205" t="s">
        <v>307</v>
      </c>
      <c r="F7683" s="203">
        <v>90</v>
      </c>
      <c r="G7683" s="205" t="s">
        <v>6453</v>
      </c>
      <c r="H7683" s="205" t="s">
        <v>349</v>
      </c>
      <c r="I7683" s="205" t="s">
        <v>349</v>
      </c>
      <c r="J7683" s="205" t="s">
        <v>349</v>
      </c>
    </row>
    <row r="7684" spans="2:10" x14ac:dyDescent="0.2">
      <c r="B7684" s="203">
        <v>2017</v>
      </c>
      <c r="C7684" s="204">
        <v>68672489.459999993</v>
      </c>
      <c r="D7684" s="205" t="s">
        <v>306</v>
      </c>
      <c r="E7684" s="205" t="s">
        <v>311</v>
      </c>
      <c r="F7684" s="203">
        <v>90</v>
      </c>
      <c r="G7684" s="205" t="s">
        <v>6453</v>
      </c>
      <c r="H7684" s="205" t="s">
        <v>359</v>
      </c>
      <c r="I7684" s="205" t="s">
        <v>607</v>
      </c>
      <c r="J7684" s="205" t="s">
        <v>607</v>
      </c>
    </row>
    <row r="7685" spans="2:10" x14ac:dyDescent="0.2">
      <c r="B7685" s="203">
        <v>2017</v>
      </c>
      <c r="C7685" s="204">
        <v>0</v>
      </c>
      <c r="D7685" s="205" t="s">
        <v>306</v>
      </c>
      <c r="E7685" s="205" t="s">
        <v>311</v>
      </c>
      <c r="F7685" s="203">
        <v>90</v>
      </c>
      <c r="G7685" s="205" t="s">
        <v>6453</v>
      </c>
      <c r="H7685" s="205" t="s">
        <v>359</v>
      </c>
      <c r="I7685" s="205" t="s">
        <v>349</v>
      </c>
      <c r="J7685" s="205" t="s">
        <v>359</v>
      </c>
    </row>
    <row r="7686" spans="2:10" x14ac:dyDescent="0.2">
      <c r="B7686" s="203">
        <v>2017</v>
      </c>
      <c r="C7686" s="204">
        <v>3212450.63</v>
      </c>
      <c r="D7686" s="205" t="s">
        <v>306</v>
      </c>
      <c r="E7686" s="205" t="s">
        <v>311</v>
      </c>
      <c r="F7686" s="203">
        <v>90</v>
      </c>
      <c r="G7686" s="205" t="s">
        <v>6453</v>
      </c>
      <c r="H7686" s="205" t="s">
        <v>359</v>
      </c>
      <c r="I7686" s="205" t="s">
        <v>375</v>
      </c>
      <c r="J7686" s="205" t="s">
        <v>375</v>
      </c>
    </row>
    <row r="7687" spans="2:10" x14ac:dyDescent="0.2">
      <c r="B7687" s="203">
        <v>2017</v>
      </c>
      <c r="C7687" s="204">
        <v>10000000</v>
      </c>
      <c r="D7687" s="205" t="s">
        <v>306</v>
      </c>
      <c r="E7687" s="205" t="s">
        <v>311</v>
      </c>
      <c r="F7687" s="203">
        <v>90</v>
      </c>
      <c r="G7687" s="205" t="s">
        <v>6453</v>
      </c>
      <c r="H7687" s="205" t="s">
        <v>313</v>
      </c>
      <c r="I7687" s="205" t="s">
        <v>391</v>
      </c>
      <c r="J7687" s="205" t="s">
        <v>391</v>
      </c>
    </row>
    <row r="7688" spans="2:10" x14ac:dyDescent="0.2">
      <c r="B7688" s="203">
        <v>2017</v>
      </c>
      <c r="C7688" s="204">
        <v>0</v>
      </c>
      <c r="D7688" s="205" t="s">
        <v>306</v>
      </c>
      <c r="E7688" s="205" t="s">
        <v>311</v>
      </c>
      <c r="F7688" s="203">
        <v>90</v>
      </c>
      <c r="G7688" s="205" t="s">
        <v>6453</v>
      </c>
      <c r="H7688" s="205" t="s">
        <v>313</v>
      </c>
      <c r="I7688" s="205" t="s">
        <v>349</v>
      </c>
      <c r="J7688" s="205" t="s">
        <v>313</v>
      </c>
    </row>
    <row r="7689" spans="2:10" x14ac:dyDescent="0.2">
      <c r="B7689" s="203">
        <v>2017</v>
      </c>
      <c r="C7689" s="204">
        <v>419371630.47000003</v>
      </c>
      <c r="D7689" s="205" t="s">
        <v>306</v>
      </c>
      <c r="E7689" s="205" t="s">
        <v>311</v>
      </c>
      <c r="F7689" s="203">
        <v>90</v>
      </c>
      <c r="G7689" s="205" t="s">
        <v>6453</v>
      </c>
      <c r="H7689" s="205" t="s">
        <v>314</v>
      </c>
      <c r="I7689" s="205" t="s">
        <v>314</v>
      </c>
      <c r="J7689" s="205" t="s">
        <v>314</v>
      </c>
    </row>
    <row r="7690" spans="2:10" x14ac:dyDescent="0.2">
      <c r="B7690" s="203">
        <v>2017</v>
      </c>
      <c r="C7690" s="204">
        <v>0</v>
      </c>
      <c r="D7690" s="205" t="s">
        <v>306</v>
      </c>
      <c r="E7690" s="205" t="s">
        <v>311</v>
      </c>
      <c r="F7690" s="203">
        <v>90</v>
      </c>
      <c r="G7690" s="205" t="s">
        <v>6453</v>
      </c>
      <c r="H7690" s="205" t="s">
        <v>314</v>
      </c>
      <c r="I7690" s="205" t="s">
        <v>349</v>
      </c>
      <c r="J7690" s="205" t="s">
        <v>314</v>
      </c>
    </row>
    <row r="7691" spans="2:10" x14ac:dyDescent="0.2">
      <c r="B7691" s="203">
        <v>2017</v>
      </c>
      <c r="C7691" s="204">
        <v>220575.18</v>
      </c>
      <c r="D7691" s="205" t="s">
        <v>306</v>
      </c>
      <c r="E7691" s="205" t="s">
        <v>311</v>
      </c>
      <c r="F7691" s="203">
        <v>90</v>
      </c>
      <c r="G7691" s="205" t="s">
        <v>6453</v>
      </c>
      <c r="H7691" s="205" t="s">
        <v>339</v>
      </c>
      <c r="I7691" s="205" t="s">
        <v>402</v>
      </c>
      <c r="J7691" s="205" t="s">
        <v>402</v>
      </c>
    </row>
    <row r="7692" spans="2:10" x14ac:dyDescent="0.2">
      <c r="B7692" s="203">
        <v>2017</v>
      </c>
      <c r="C7692" s="204">
        <v>33645000.060000002</v>
      </c>
      <c r="D7692" s="205" t="s">
        <v>306</v>
      </c>
      <c r="E7692" s="205" t="s">
        <v>311</v>
      </c>
      <c r="F7692" s="203">
        <v>90</v>
      </c>
      <c r="G7692" s="205" t="s">
        <v>6453</v>
      </c>
      <c r="H7692" s="205" t="s">
        <v>161</v>
      </c>
      <c r="I7692" s="205" t="s">
        <v>578</v>
      </c>
      <c r="J7692" s="205" t="s">
        <v>578</v>
      </c>
    </row>
    <row r="7693" spans="2:10" x14ac:dyDescent="0.2">
      <c r="B7693" s="203">
        <v>2017</v>
      </c>
      <c r="C7693" s="204">
        <v>3000</v>
      </c>
      <c r="D7693" s="205" t="s">
        <v>306</v>
      </c>
      <c r="E7693" s="205" t="s">
        <v>311</v>
      </c>
      <c r="F7693" s="203">
        <v>90</v>
      </c>
      <c r="G7693" s="205" t="s">
        <v>6453</v>
      </c>
      <c r="H7693" s="205" t="s">
        <v>161</v>
      </c>
      <c r="I7693" s="205" t="s">
        <v>161</v>
      </c>
      <c r="J7693" s="205" t="s">
        <v>161</v>
      </c>
    </row>
    <row r="7694" spans="2:10" x14ac:dyDescent="0.2">
      <c r="B7694" s="203">
        <v>2017</v>
      </c>
      <c r="C7694" s="204">
        <v>0</v>
      </c>
      <c r="D7694" s="205" t="s">
        <v>306</v>
      </c>
      <c r="E7694" s="205" t="s">
        <v>311</v>
      </c>
      <c r="F7694" s="203">
        <v>90</v>
      </c>
      <c r="G7694" s="205" t="s">
        <v>6453</v>
      </c>
      <c r="H7694" s="205" t="s">
        <v>161</v>
      </c>
      <c r="I7694" s="205" t="s">
        <v>349</v>
      </c>
      <c r="J7694" s="205" t="s">
        <v>161</v>
      </c>
    </row>
    <row r="7695" spans="2:10" x14ac:dyDescent="0.2">
      <c r="B7695" s="203">
        <v>2017</v>
      </c>
      <c r="C7695" s="204">
        <v>95155.1</v>
      </c>
      <c r="D7695" s="205" t="s">
        <v>306</v>
      </c>
      <c r="E7695" s="205" t="s">
        <v>311</v>
      </c>
      <c r="F7695" s="203">
        <v>90</v>
      </c>
      <c r="G7695" s="205" t="s">
        <v>6453</v>
      </c>
      <c r="H7695" s="205" t="s">
        <v>194</v>
      </c>
      <c r="I7695" s="205" t="s">
        <v>436</v>
      </c>
      <c r="J7695" s="205" t="s">
        <v>436</v>
      </c>
    </row>
    <row r="7696" spans="2:10" x14ac:dyDescent="0.2">
      <c r="B7696" s="203">
        <v>2017</v>
      </c>
      <c r="C7696" s="204">
        <v>16821000</v>
      </c>
      <c r="D7696" s="205" t="s">
        <v>306</v>
      </c>
      <c r="E7696" s="205" t="s">
        <v>311</v>
      </c>
      <c r="F7696" s="203">
        <v>90</v>
      </c>
      <c r="G7696" s="205" t="s">
        <v>6453</v>
      </c>
      <c r="H7696" s="205" t="s">
        <v>194</v>
      </c>
      <c r="I7696" s="205" t="s">
        <v>487</v>
      </c>
      <c r="J7696" s="205" t="s">
        <v>487</v>
      </c>
    </row>
    <row r="7697" spans="2:10" x14ac:dyDescent="0.2">
      <c r="B7697" s="203">
        <v>2017</v>
      </c>
      <c r="C7697" s="204">
        <v>0</v>
      </c>
      <c r="D7697" s="205" t="s">
        <v>306</v>
      </c>
      <c r="E7697" s="205" t="s">
        <v>311</v>
      </c>
      <c r="F7697" s="203">
        <v>90</v>
      </c>
      <c r="G7697" s="205" t="s">
        <v>6453</v>
      </c>
      <c r="H7697" s="205" t="s">
        <v>349</v>
      </c>
      <c r="I7697" s="205" t="s">
        <v>349</v>
      </c>
      <c r="J7697" s="205" t="s">
        <v>349</v>
      </c>
    </row>
    <row r="7698" spans="2:10" x14ac:dyDescent="0.2">
      <c r="B7698" s="203">
        <v>2017</v>
      </c>
      <c r="C7698" s="204">
        <v>11953000</v>
      </c>
      <c r="D7698" s="205" t="s">
        <v>306</v>
      </c>
      <c r="E7698" s="205" t="s">
        <v>311</v>
      </c>
      <c r="F7698" s="203">
        <v>91</v>
      </c>
      <c r="G7698" s="205" t="s">
        <v>6465</v>
      </c>
      <c r="H7698" s="205" t="s">
        <v>108</v>
      </c>
      <c r="I7698" s="205" t="s">
        <v>433</v>
      </c>
      <c r="J7698" s="205" t="s">
        <v>433</v>
      </c>
    </row>
    <row r="7699" spans="2:10" x14ac:dyDescent="0.2">
      <c r="B7699" s="203">
        <v>2017</v>
      </c>
      <c r="C7699" s="204">
        <v>0</v>
      </c>
      <c r="D7699" s="205" t="s">
        <v>306</v>
      </c>
      <c r="E7699" s="205" t="s">
        <v>311</v>
      </c>
      <c r="F7699" s="203">
        <v>91</v>
      </c>
      <c r="G7699" s="205" t="s">
        <v>6465</v>
      </c>
      <c r="H7699" s="205" t="s">
        <v>108</v>
      </c>
      <c r="I7699" s="205" t="s">
        <v>349</v>
      </c>
      <c r="J7699" s="205" t="s">
        <v>108</v>
      </c>
    </row>
    <row r="7700" spans="2:10" x14ac:dyDescent="0.2">
      <c r="B7700" s="203">
        <v>2017</v>
      </c>
      <c r="C7700" s="204">
        <v>0</v>
      </c>
      <c r="D7700" s="205" t="s">
        <v>306</v>
      </c>
      <c r="E7700" s="205" t="s">
        <v>311</v>
      </c>
      <c r="F7700" s="203">
        <v>91</v>
      </c>
      <c r="G7700" s="205" t="s">
        <v>6465</v>
      </c>
      <c r="H7700" s="205" t="s">
        <v>349</v>
      </c>
      <c r="I7700" s="205" t="s">
        <v>349</v>
      </c>
      <c r="J7700" s="205" t="s">
        <v>349</v>
      </c>
    </row>
    <row r="7701" spans="2:10" x14ac:dyDescent="0.2">
      <c r="B7701" s="203">
        <v>2017</v>
      </c>
      <c r="C7701" s="204">
        <v>0</v>
      </c>
      <c r="D7701" s="205" t="s">
        <v>306</v>
      </c>
      <c r="E7701" s="205" t="s">
        <v>315</v>
      </c>
      <c r="F7701" s="203">
        <v>20</v>
      </c>
      <c r="G7701" s="205" t="s">
        <v>6449</v>
      </c>
      <c r="H7701" s="205" t="s">
        <v>349</v>
      </c>
      <c r="I7701" s="205" t="s">
        <v>349</v>
      </c>
      <c r="J7701" s="205" t="s">
        <v>349</v>
      </c>
    </row>
    <row r="7702" spans="2:10" x14ac:dyDescent="0.2">
      <c r="B7702" s="203">
        <v>2017</v>
      </c>
      <c r="C7702" s="204">
        <v>148383047.80000001</v>
      </c>
      <c r="D7702" s="205" t="s">
        <v>306</v>
      </c>
      <c r="E7702" s="205" t="s">
        <v>315</v>
      </c>
      <c r="F7702" s="203">
        <v>40</v>
      </c>
      <c r="G7702" s="205" t="s">
        <v>6450</v>
      </c>
      <c r="H7702" s="205" t="s">
        <v>316</v>
      </c>
      <c r="I7702" s="205" t="s">
        <v>316</v>
      </c>
      <c r="J7702" s="205" t="s">
        <v>316</v>
      </c>
    </row>
    <row r="7703" spans="2:10" x14ac:dyDescent="0.2">
      <c r="B7703" s="203">
        <v>2017</v>
      </c>
      <c r="C7703" s="204">
        <v>0</v>
      </c>
      <c r="D7703" s="205" t="s">
        <v>306</v>
      </c>
      <c r="E7703" s="205" t="s">
        <v>315</v>
      </c>
      <c r="F7703" s="203">
        <v>40</v>
      </c>
      <c r="G7703" s="205" t="s">
        <v>6450</v>
      </c>
      <c r="H7703" s="205" t="s">
        <v>316</v>
      </c>
      <c r="I7703" s="205" t="s">
        <v>349</v>
      </c>
      <c r="J7703" s="205" t="s">
        <v>316</v>
      </c>
    </row>
    <row r="7704" spans="2:10" x14ac:dyDescent="0.2">
      <c r="B7704" s="203">
        <v>2017</v>
      </c>
      <c r="C7704" s="204">
        <v>17603847.559999999</v>
      </c>
      <c r="D7704" s="205" t="s">
        <v>306</v>
      </c>
      <c r="E7704" s="205" t="s">
        <v>315</v>
      </c>
      <c r="F7704" s="203">
        <v>40</v>
      </c>
      <c r="G7704" s="205" t="s">
        <v>6450</v>
      </c>
      <c r="H7704" s="205" t="s">
        <v>108</v>
      </c>
      <c r="I7704" s="205" t="s">
        <v>108</v>
      </c>
      <c r="J7704" s="205" t="s">
        <v>108</v>
      </c>
    </row>
    <row r="7705" spans="2:10" x14ac:dyDescent="0.2">
      <c r="B7705" s="203">
        <v>2017</v>
      </c>
      <c r="C7705" s="204">
        <v>0</v>
      </c>
      <c r="D7705" s="205" t="s">
        <v>306</v>
      </c>
      <c r="E7705" s="205" t="s">
        <v>315</v>
      </c>
      <c r="F7705" s="203">
        <v>40</v>
      </c>
      <c r="G7705" s="205" t="s">
        <v>6450</v>
      </c>
      <c r="H7705" s="205" t="s">
        <v>108</v>
      </c>
      <c r="I7705" s="205" t="s">
        <v>349</v>
      </c>
      <c r="J7705" s="205" t="s">
        <v>108</v>
      </c>
    </row>
    <row r="7706" spans="2:10" x14ac:dyDescent="0.2">
      <c r="B7706" s="203">
        <v>2017</v>
      </c>
      <c r="C7706" s="204">
        <v>67256.87</v>
      </c>
      <c r="D7706" s="205" t="s">
        <v>306</v>
      </c>
      <c r="E7706" s="205" t="s">
        <v>315</v>
      </c>
      <c r="F7706" s="203">
        <v>40</v>
      </c>
      <c r="G7706" s="205" t="s">
        <v>6450</v>
      </c>
      <c r="H7706" s="205" t="s">
        <v>110</v>
      </c>
      <c r="I7706" s="205" t="s">
        <v>518</v>
      </c>
      <c r="J7706" s="205" t="s">
        <v>518</v>
      </c>
    </row>
    <row r="7707" spans="2:10" x14ac:dyDescent="0.2">
      <c r="B7707" s="203">
        <v>2017</v>
      </c>
      <c r="C7707" s="204">
        <v>0</v>
      </c>
      <c r="D7707" s="205" t="s">
        <v>306</v>
      </c>
      <c r="E7707" s="205" t="s">
        <v>315</v>
      </c>
      <c r="F7707" s="203">
        <v>40</v>
      </c>
      <c r="G7707" s="205" t="s">
        <v>6450</v>
      </c>
      <c r="H7707" s="205" t="s">
        <v>349</v>
      </c>
      <c r="I7707" s="205" t="s">
        <v>349</v>
      </c>
      <c r="J7707" s="205" t="s">
        <v>349</v>
      </c>
    </row>
    <row r="7708" spans="2:10" x14ac:dyDescent="0.2">
      <c r="B7708" s="203">
        <v>2017</v>
      </c>
      <c r="C7708" s="204">
        <v>145066252.69</v>
      </c>
      <c r="D7708" s="205" t="s">
        <v>306</v>
      </c>
      <c r="E7708" s="205" t="s">
        <v>315</v>
      </c>
      <c r="F7708" s="203">
        <v>41</v>
      </c>
      <c r="G7708" s="205" t="s">
        <v>6467</v>
      </c>
      <c r="H7708" s="205" t="s">
        <v>316</v>
      </c>
      <c r="I7708" s="205" t="s">
        <v>316</v>
      </c>
      <c r="J7708" s="205" t="s">
        <v>316</v>
      </c>
    </row>
    <row r="7709" spans="2:10" x14ac:dyDescent="0.2">
      <c r="B7709" s="203">
        <v>2017</v>
      </c>
      <c r="C7709" s="204">
        <v>0</v>
      </c>
      <c r="D7709" s="205" t="s">
        <v>306</v>
      </c>
      <c r="E7709" s="205" t="s">
        <v>315</v>
      </c>
      <c r="F7709" s="203">
        <v>41</v>
      </c>
      <c r="G7709" s="205" t="s">
        <v>6468</v>
      </c>
      <c r="H7709" s="205" t="s">
        <v>316</v>
      </c>
      <c r="I7709" s="205" t="s">
        <v>349</v>
      </c>
      <c r="J7709" s="205" t="s">
        <v>316</v>
      </c>
    </row>
    <row r="7710" spans="2:10" x14ac:dyDescent="0.2">
      <c r="B7710" s="203">
        <v>2017</v>
      </c>
      <c r="C7710" s="204">
        <v>0</v>
      </c>
      <c r="D7710" s="205" t="s">
        <v>306</v>
      </c>
      <c r="E7710" s="205" t="s">
        <v>315</v>
      </c>
      <c r="F7710" s="203">
        <v>41</v>
      </c>
      <c r="G7710" s="205" t="s">
        <v>6468</v>
      </c>
      <c r="H7710" s="205" t="s">
        <v>349</v>
      </c>
      <c r="I7710" s="205" t="s">
        <v>349</v>
      </c>
      <c r="J7710" s="205" t="s">
        <v>349</v>
      </c>
    </row>
    <row r="7711" spans="2:10" x14ac:dyDescent="0.2">
      <c r="B7711" s="203">
        <v>2017</v>
      </c>
      <c r="C7711" s="204">
        <v>254444867.86000001</v>
      </c>
      <c r="D7711" s="205" t="s">
        <v>306</v>
      </c>
      <c r="E7711" s="205" t="s">
        <v>315</v>
      </c>
      <c r="F7711" s="203">
        <v>50</v>
      </c>
      <c r="G7711" s="205" t="s">
        <v>6451</v>
      </c>
      <c r="H7711" s="205" t="s">
        <v>316</v>
      </c>
      <c r="I7711" s="205" t="s">
        <v>316</v>
      </c>
      <c r="J7711" s="205" t="s">
        <v>316</v>
      </c>
    </row>
    <row r="7712" spans="2:10" x14ac:dyDescent="0.2">
      <c r="B7712" s="203">
        <v>2017</v>
      </c>
      <c r="C7712" s="204">
        <v>0</v>
      </c>
      <c r="D7712" s="205" t="s">
        <v>306</v>
      </c>
      <c r="E7712" s="205" t="s">
        <v>315</v>
      </c>
      <c r="F7712" s="203">
        <v>50</v>
      </c>
      <c r="G7712" s="205" t="s">
        <v>6451</v>
      </c>
      <c r="H7712" s="205" t="s">
        <v>316</v>
      </c>
      <c r="I7712" s="205" t="s">
        <v>349</v>
      </c>
      <c r="J7712" s="205" t="s">
        <v>316</v>
      </c>
    </row>
    <row r="7713" spans="2:10" x14ac:dyDescent="0.2">
      <c r="B7713" s="203">
        <v>2017</v>
      </c>
      <c r="C7713" s="204">
        <v>4512996.66</v>
      </c>
      <c r="D7713" s="205" t="s">
        <v>306</v>
      </c>
      <c r="E7713" s="205" t="s">
        <v>315</v>
      </c>
      <c r="F7713" s="203">
        <v>50</v>
      </c>
      <c r="G7713" s="205" t="s">
        <v>6451</v>
      </c>
      <c r="H7713" s="205" t="s">
        <v>108</v>
      </c>
      <c r="I7713" s="205" t="s">
        <v>108</v>
      </c>
      <c r="J7713" s="205" t="s">
        <v>108</v>
      </c>
    </row>
    <row r="7714" spans="2:10" x14ac:dyDescent="0.2">
      <c r="B7714" s="203">
        <v>2017</v>
      </c>
      <c r="C7714" s="204">
        <v>0</v>
      </c>
      <c r="D7714" s="205" t="s">
        <v>306</v>
      </c>
      <c r="E7714" s="205" t="s">
        <v>315</v>
      </c>
      <c r="F7714" s="203">
        <v>50</v>
      </c>
      <c r="G7714" s="205" t="s">
        <v>6451</v>
      </c>
      <c r="H7714" s="205" t="s">
        <v>108</v>
      </c>
      <c r="I7714" s="205" t="s">
        <v>349</v>
      </c>
      <c r="J7714" s="205" t="s">
        <v>108</v>
      </c>
    </row>
    <row r="7715" spans="2:10" x14ac:dyDescent="0.2">
      <c r="B7715" s="203">
        <v>2017</v>
      </c>
      <c r="C7715" s="204">
        <v>0</v>
      </c>
      <c r="D7715" s="205" t="s">
        <v>306</v>
      </c>
      <c r="E7715" s="205" t="s">
        <v>315</v>
      </c>
      <c r="F7715" s="203">
        <v>50</v>
      </c>
      <c r="G7715" s="205" t="s">
        <v>6451</v>
      </c>
      <c r="H7715" s="205" t="s">
        <v>349</v>
      </c>
      <c r="I7715" s="205" t="s">
        <v>349</v>
      </c>
      <c r="J7715" s="205" t="s">
        <v>349</v>
      </c>
    </row>
    <row r="7716" spans="2:10" x14ac:dyDescent="0.2">
      <c r="B7716" s="203">
        <v>2017</v>
      </c>
      <c r="C7716" s="204">
        <v>685000</v>
      </c>
      <c r="D7716" s="205" t="s">
        <v>306</v>
      </c>
      <c r="E7716" s="205" t="s">
        <v>315</v>
      </c>
      <c r="F7716" s="203">
        <v>70</v>
      </c>
      <c r="G7716" s="205" t="s">
        <v>6461</v>
      </c>
      <c r="H7716" s="205" t="s">
        <v>316</v>
      </c>
      <c r="I7716" s="205" t="s">
        <v>316</v>
      </c>
      <c r="J7716" s="205" t="s">
        <v>316</v>
      </c>
    </row>
    <row r="7717" spans="2:10" x14ac:dyDescent="0.2">
      <c r="B7717" s="203">
        <v>2017</v>
      </c>
      <c r="C7717" s="204">
        <v>0</v>
      </c>
      <c r="D7717" s="205" t="s">
        <v>306</v>
      </c>
      <c r="E7717" s="205" t="s">
        <v>315</v>
      </c>
      <c r="F7717" s="203">
        <v>70</v>
      </c>
      <c r="G7717" s="205" t="s">
        <v>6461</v>
      </c>
      <c r="H7717" s="205" t="s">
        <v>316</v>
      </c>
      <c r="I7717" s="205" t="s">
        <v>349</v>
      </c>
      <c r="J7717" s="205" t="s">
        <v>316</v>
      </c>
    </row>
    <row r="7718" spans="2:10" x14ac:dyDescent="0.2">
      <c r="B7718" s="203">
        <v>2017</v>
      </c>
      <c r="C7718" s="204">
        <v>0</v>
      </c>
      <c r="D7718" s="205" t="s">
        <v>306</v>
      </c>
      <c r="E7718" s="205" t="s">
        <v>315</v>
      </c>
      <c r="F7718" s="203">
        <v>70</v>
      </c>
      <c r="G7718" s="205" t="s">
        <v>6461</v>
      </c>
      <c r="H7718" s="205" t="s">
        <v>108</v>
      </c>
      <c r="I7718" s="205" t="s">
        <v>349</v>
      </c>
      <c r="J7718" s="205" t="s">
        <v>108</v>
      </c>
    </row>
    <row r="7719" spans="2:10" x14ac:dyDescent="0.2">
      <c r="B7719" s="203">
        <v>2017</v>
      </c>
      <c r="C7719" s="204">
        <v>0</v>
      </c>
      <c r="D7719" s="205" t="s">
        <v>306</v>
      </c>
      <c r="E7719" s="205" t="s">
        <v>315</v>
      </c>
      <c r="F7719" s="203">
        <v>70</v>
      </c>
      <c r="G7719" s="205" t="s">
        <v>6461</v>
      </c>
      <c r="H7719" s="205" t="s">
        <v>349</v>
      </c>
      <c r="I7719" s="205" t="s">
        <v>349</v>
      </c>
      <c r="J7719" s="205" t="s">
        <v>349</v>
      </c>
    </row>
    <row r="7720" spans="2:10" x14ac:dyDescent="0.2">
      <c r="B7720" s="203">
        <v>2017</v>
      </c>
      <c r="C7720" s="204">
        <v>12191839.9</v>
      </c>
      <c r="D7720" s="205" t="s">
        <v>306</v>
      </c>
      <c r="E7720" s="205" t="s">
        <v>315</v>
      </c>
      <c r="F7720" s="203">
        <v>90</v>
      </c>
      <c r="G7720" s="205" t="s">
        <v>6453</v>
      </c>
      <c r="H7720" s="205" t="s">
        <v>359</v>
      </c>
      <c r="I7720" s="205" t="s">
        <v>432</v>
      </c>
      <c r="J7720" s="205" t="s">
        <v>432</v>
      </c>
    </row>
    <row r="7721" spans="2:10" x14ac:dyDescent="0.2">
      <c r="B7721" s="203">
        <v>2017</v>
      </c>
      <c r="C7721" s="204">
        <v>65000000</v>
      </c>
      <c r="D7721" s="205" t="s">
        <v>306</v>
      </c>
      <c r="E7721" s="205" t="s">
        <v>315</v>
      </c>
      <c r="F7721" s="203">
        <v>90</v>
      </c>
      <c r="G7721" s="205" t="s">
        <v>6453</v>
      </c>
      <c r="H7721" s="205" t="s">
        <v>359</v>
      </c>
      <c r="I7721" s="205" t="s">
        <v>434</v>
      </c>
      <c r="J7721" s="205" t="s">
        <v>434</v>
      </c>
    </row>
    <row r="7722" spans="2:10" x14ac:dyDescent="0.2">
      <c r="B7722" s="203">
        <v>2017</v>
      </c>
      <c r="C7722" s="204">
        <v>0</v>
      </c>
      <c r="D7722" s="205" t="s">
        <v>306</v>
      </c>
      <c r="E7722" s="205" t="s">
        <v>315</v>
      </c>
      <c r="F7722" s="203">
        <v>90</v>
      </c>
      <c r="G7722" s="205" t="s">
        <v>6453</v>
      </c>
      <c r="H7722" s="205" t="s">
        <v>359</v>
      </c>
      <c r="I7722" s="205" t="s">
        <v>349</v>
      </c>
      <c r="J7722" s="205" t="s">
        <v>359</v>
      </c>
    </row>
    <row r="7723" spans="2:10" x14ac:dyDescent="0.2">
      <c r="B7723" s="203">
        <v>2017</v>
      </c>
      <c r="C7723" s="204">
        <v>6000</v>
      </c>
      <c r="D7723" s="205" t="s">
        <v>306</v>
      </c>
      <c r="E7723" s="205" t="s">
        <v>315</v>
      </c>
      <c r="F7723" s="203">
        <v>90</v>
      </c>
      <c r="G7723" s="205" t="s">
        <v>6453</v>
      </c>
      <c r="H7723" s="205" t="s">
        <v>104</v>
      </c>
      <c r="I7723" s="205" t="s">
        <v>104</v>
      </c>
      <c r="J7723" s="205" t="s">
        <v>104</v>
      </c>
    </row>
    <row r="7724" spans="2:10" x14ac:dyDescent="0.2">
      <c r="B7724" s="203">
        <v>2017</v>
      </c>
      <c r="C7724" s="204">
        <v>0</v>
      </c>
      <c r="D7724" s="205" t="s">
        <v>306</v>
      </c>
      <c r="E7724" s="205" t="s">
        <v>315</v>
      </c>
      <c r="F7724" s="203">
        <v>90</v>
      </c>
      <c r="G7724" s="205" t="s">
        <v>6453</v>
      </c>
      <c r="H7724" s="205" t="s">
        <v>104</v>
      </c>
      <c r="I7724" s="205" t="s">
        <v>349</v>
      </c>
      <c r="J7724" s="205" t="s">
        <v>104</v>
      </c>
    </row>
    <row r="7725" spans="2:10" x14ac:dyDescent="0.2">
      <c r="B7725" s="203">
        <v>2017</v>
      </c>
      <c r="C7725" s="204">
        <v>41283947.170000002</v>
      </c>
      <c r="D7725" s="205" t="s">
        <v>306</v>
      </c>
      <c r="E7725" s="205" t="s">
        <v>315</v>
      </c>
      <c r="F7725" s="203">
        <v>90</v>
      </c>
      <c r="G7725" s="205" t="s">
        <v>6453</v>
      </c>
      <c r="H7725" s="205" t="s">
        <v>110</v>
      </c>
      <c r="I7725" s="205" t="s">
        <v>518</v>
      </c>
      <c r="J7725" s="205" t="s">
        <v>518</v>
      </c>
    </row>
    <row r="7726" spans="2:10" x14ac:dyDescent="0.2">
      <c r="B7726" s="203">
        <v>2017</v>
      </c>
      <c r="C7726" s="204">
        <v>7016246.1900000004</v>
      </c>
      <c r="D7726" s="205" t="s">
        <v>306</v>
      </c>
      <c r="E7726" s="205" t="s">
        <v>315</v>
      </c>
      <c r="F7726" s="203">
        <v>90</v>
      </c>
      <c r="G7726" s="205" t="s">
        <v>6453</v>
      </c>
      <c r="H7726" s="205" t="s">
        <v>110</v>
      </c>
      <c r="I7726" s="205" t="s">
        <v>519</v>
      </c>
      <c r="J7726" s="205" t="s">
        <v>519</v>
      </c>
    </row>
    <row r="7727" spans="2:10" x14ac:dyDescent="0.2">
      <c r="B7727" s="203">
        <v>2017</v>
      </c>
      <c r="C7727" s="204">
        <v>0</v>
      </c>
      <c r="D7727" s="205" t="s">
        <v>306</v>
      </c>
      <c r="E7727" s="205" t="s">
        <v>315</v>
      </c>
      <c r="F7727" s="203">
        <v>90</v>
      </c>
      <c r="G7727" s="205" t="s">
        <v>6453</v>
      </c>
      <c r="H7727" s="205" t="s">
        <v>110</v>
      </c>
      <c r="I7727" s="205" t="s">
        <v>349</v>
      </c>
      <c r="J7727" s="205" t="s">
        <v>110</v>
      </c>
    </row>
    <row r="7728" spans="2:10" x14ac:dyDescent="0.2">
      <c r="B7728" s="203">
        <v>2017</v>
      </c>
      <c r="C7728" s="204">
        <v>115618</v>
      </c>
      <c r="D7728" s="205" t="s">
        <v>306</v>
      </c>
      <c r="E7728" s="205" t="s">
        <v>315</v>
      </c>
      <c r="F7728" s="203">
        <v>90</v>
      </c>
      <c r="G7728" s="205" t="s">
        <v>6453</v>
      </c>
      <c r="H7728" s="205" t="s">
        <v>317</v>
      </c>
      <c r="I7728" s="205" t="s">
        <v>318</v>
      </c>
      <c r="J7728" s="205" t="s">
        <v>318</v>
      </c>
    </row>
    <row r="7729" spans="2:10" x14ac:dyDescent="0.2">
      <c r="B7729" s="203">
        <v>2017</v>
      </c>
      <c r="C7729" s="204">
        <v>7549942.0499999998</v>
      </c>
      <c r="D7729" s="205" t="s">
        <v>306</v>
      </c>
      <c r="E7729" s="205" t="s">
        <v>315</v>
      </c>
      <c r="F7729" s="203">
        <v>90</v>
      </c>
      <c r="G7729" s="205" t="s">
        <v>6453</v>
      </c>
      <c r="H7729" s="205" t="s">
        <v>317</v>
      </c>
      <c r="I7729" s="205" t="s">
        <v>320</v>
      </c>
      <c r="J7729" s="205" t="s">
        <v>320</v>
      </c>
    </row>
    <row r="7730" spans="2:10" x14ac:dyDescent="0.2">
      <c r="B7730" s="203">
        <v>2017</v>
      </c>
      <c r="C7730" s="204">
        <v>1636932.38</v>
      </c>
      <c r="D7730" s="205" t="s">
        <v>306</v>
      </c>
      <c r="E7730" s="205" t="s">
        <v>315</v>
      </c>
      <c r="F7730" s="203">
        <v>90</v>
      </c>
      <c r="G7730" s="205" t="s">
        <v>6453</v>
      </c>
      <c r="H7730" s="205" t="s">
        <v>317</v>
      </c>
      <c r="I7730" s="205" t="s">
        <v>321</v>
      </c>
      <c r="J7730" s="205" t="s">
        <v>321</v>
      </c>
    </row>
    <row r="7731" spans="2:10" x14ac:dyDescent="0.2">
      <c r="B7731" s="203">
        <v>2017</v>
      </c>
      <c r="C7731" s="204">
        <v>12313564.01</v>
      </c>
      <c r="D7731" s="205" t="s">
        <v>306</v>
      </c>
      <c r="E7731" s="205" t="s">
        <v>315</v>
      </c>
      <c r="F7731" s="203">
        <v>90</v>
      </c>
      <c r="G7731" s="205" t="s">
        <v>6453</v>
      </c>
      <c r="H7731" s="205" t="s">
        <v>317</v>
      </c>
      <c r="I7731" s="205" t="s">
        <v>323</v>
      </c>
      <c r="J7731" s="205" t="s">
        <v>323</v>
      </c>
    </row>
    <row r="7732" spans="2:10" x14ac:dyDescent="0.2">
      <c r="B7732" s="203">
        <v>2017</v>
      </c>
      <c r="C7732" s="204">
        <v>485065314.29000002</v>
      </c>
      <c r="D7732" s="205" t="s">
        <v>306</v>
      </c>
      <c r="E7732" s="205" t="s">
        <v>315</v>
      </c>
      <c r="F7732" s="203">
        <v>90</v>
      </c>
      <c r="G7732" s="205" t="s">
        <v>6453</v>
      </c>
      <c r="H7732" s="205" t="s">
        <v>317</v>
      </c>
      <c r="I7732" s="205" t="s">
        <v>324</v>
      </c>
      <c r="J7732" s="205" t="s">
        <v>324</v>
      </c>
    </row>
    <row r="7733" spans="2:10" x14ac:dyDescent="0.2">
      <c r="B7733" s="203">
        <v>2017</v>
      </c>
      <c r="C7733" s="204">
        <v>1411692.24</v>
      </c>
      <c r="D7733" s="205" t="s">
        <v>306</v>
      </c>
      <c r="E7733" s="205" t="s">
        <v>315</v>
      </c>
      <c r="F7733" s="203">
        <v>90</v>
      </c>
      <c r="G7733" s="205" t="s">
        <v>6453</v>
      </c>
      <c r="H7733" s="205" t="s">
        <v>317</v>
      </c>
      <c r="I7733" s="205" t="s">
        <v>325</v>
      </c>
      <c r="J7733" s="205" t="s">
        <v>325</v>
      </c>
    </row>
    <row r="7734" spans="2:10" x14ac:dyDescent="0.2">
      <c r="B7734" s="203">
        <v>2017</v>
      </c>
      <c r="C7734" s="204">
        <v>23918969.850000001</v>
      </c>
      <c r="D7734" s="205" t="s">
        <v>306</v>
      </c>
      <c r="E7734" s="205" t="s">
        <v>315</v>
      </c>
      <c r="F7734" s="203">
        <v>90</v>
      </c>
      <c r="G7734" s="205" t="s">
        <v>6453</v>
      </c>
      <c r="H7734" s="205" t="s">
        <v>317</v>
      </c>
      <c r="I7734" s="205" t="s">
        <v>326</v>
      </c>
      <c r="J7734" s="205" t="s">
        <v>326</v>
      </c>
    </row>
    <row r="7735" spans="2:10" x14ac:dyDescent="0.2">
      <c r="B7735" s="203">
        <v>2017</v>
      </c>
      <c r="C7735" s="204">
        <v>32189106.120000001</v>
      </c>
      <c r="D7735" s="205" t="s">
        <v>306</v>
      </c>
      <c r="E7735" s="205" t="s">
        <v>315</v>
      </c>
      <c r="F7735" s="203">
        <v>90</v>
      </c>
      <c r="G7735" s="205" t="s">
        <v>6453</v>
      </c>
      <c r="H7735" s="205" t="s">
        <v>317</v>
      </c>
      <c r="I7735" s="205" t="s">
        <v>327</v>
      </c>
      <c r="J7735" s="205" t="s">
        <v>327</v>
      </c>
    </row>
    <row r="7736" spans="2:10" x14ac:dyDescent="0.2">
      <c r="B7736" s="203">
        <v>2017</v>
      </c>
      <c r="C7736" s="204">
        <v>12365.48</v>
      </c>
      <c r="D7736" s="205" t="s">
        <v>306</v>
      </c>
      <c r="E7736" s="205" t="s">
        <v>315</v>
      </c>
      <c r="F7736" s="203">
        <v>90</v>
      </c>
      <c r="G7736" s="205" t="s">
        <v>6453</v>
      </c>
      <c r="H7736" s="205" t="s">
        <v>317</v>
      </c>
      <c r="I7736" s="205" t="s">
        <v>512</v>
      </c>
      <c r="J7736" s="205" t="s">
        <v>512</v>
      </c>
    </row>
    <row r="7737" spans="2:10" x14ac:dyDescent="0.2">
      <c r="B7737" s="203">
        <v>2017</v>
      </c>
      <c r="C7737" s="204">
        <v>955413.93</v>
      </c>
      <c r="D7737" s="205" t="s">
        <v>306</v>
      </c>
      <c r="E7737" s="205" t="s">
        <v>315</v>
      </c>
      <c r="F7737" s="203">
        <v>90</v>
      </c>
      <c r="G7737" s="205" t="s">
        <v>6453</v>
      </c>
      <c r="H7737" s="205" t="s">
        <v>317</v>
      </c>
      <c r="I7737" s="205" t="s">
        <v>328</v>
      </c>
      <c r="J7737" s="205" t="s">
        <v>328</v>
      </c>
    </row>
    <row r="7738" spans="2:10" x14ac:dyDescent="0.2">
      <c r="B7738" s="203">
        <v>2017</v>
      </c>
      <c r="C7738" s="204">
        <v>665493.76000000001</v>
      </c>
      <c r="D7738" s="205" t="s">
        <v>306</v>
      </c>
      <c r="E7738" s="205" t="s">
        <v>315</v>
      </c>
      <c r="F7738" s="203">
        <v>90</v>
      </c>
      <c r="G7738" s="205" t="s">
        <v>6453</v>
      </c>
      <c r="H7738" s="205" t="s">
        <v>317</v>
      </c>
      <c r="I7738" s="205" t="s">
        <v>329</v>
      </c>
      <c r="J7738" s="205" t="s">
        <v>329</v>
      </c>
    </row>
    <row r="7739" spans="2:10" x14ac:dyDescent="0.2">
      <c r="B7739" s="203">
        <v>2017</v>
      </c>
      <c r="C7739" s="204">
        <v>15221936.1</v>
      </c>
      <c r="D7739" s="205" t="s">
        <v>306</v>
      </c>
      <c r="E7739" s="205" t="s">
        <v>315</v>
      </c>
      <c r="F7739" s="203">
        <v>90</v>
      </c>
      <c r="G7739" s="205" t="s">
        <v>6453</v>
      </c>
      <c r="H7739" s="205" t="s">
        <v>317</v>
      </c>
      <c r="I7739" s="205" t="s">
        <v>330</v>
      </c>
      <c r="J7739" s="205" t="s">
        <v>330</v>
      </c>
    </row>
    <row r="7740" spans="2:10" x14ac:dyDescent="0.2">
      <c r="B7740" s="203">
        <v>2017</v>
      </c>
      <c r="C7740" s="204">
        <v>3980073.94</v>
      </c>
      <c r="D7740" s="205" t="s">
        <v>306</v>
      </c>
      <c r="E7740" s="205" t="s">
        <v>315</v>
      </c>
      <c r="F7740" s="203">
        <v>90</v>
      </c>
      <c r="G7740" s="205" t="s">
        <v>6453</v>
      </c>
      <c r="H7740" s="205" t="s">
        <v>317</v>
      </c>
      <c r="I7740" s="205" t="s">
        <v>331</v>
      </c>
      <c r="J7740" s="205" t="s">
        <v>331</v>
      </c>
    </row>
    <row r="7741" spans="2:10" x14ac:dyDescent="0.2">
      <c r="B7741" s="203">
        <v>2017</v>
      </c>
      <c r="C7741" s="204">
        <v>6457012.9800000004</v>
      </c>
      <c r="D7741" s="205" t="s">
        <v>306</v>
      </c>
      <c r="E7741" s="205" t="s">
        <v>315</v>
      </c>
      <c r="F7741" s="203">
        <v>90</v>
      </c>
      <c r="G7741" s="205" t="s">
        <v>6453</v>
      </c>
      <c r="H7741" s="205" t="s">
        <v>317</v>
      </c>
      <c r="I7741" s="205" t="s">
        <v>332</v>
      </c>
      <c r="J7741" s="205" t="s">
        <v>332</v>
      </c>
    </row>
    <row r="7742" spans="2:10" x14ac:dyDescent="0.2">
      <c r="B7742" s="203">
        <v>2017</v>
      </c>
      <c r="C7742" s="204">
        <v>22349.75</v>
      </c>
      <c r="D7742" s="205" t="s">
        <v>306</v>
      </c>
      <c r="E7742" s="205" t="s">
        <v>315</v>
      </c>
      <c r="F7742" s="203">
        <v>90</v>
      </c>
      <c r="G7742" s="205" t="s">
        <v>6453</v>
      </c>
      <c r="H7742" s="205" t="s">
        <v>317</v>
      </c>
      <c r="I7742" s="205" t="s">
        <v>362</v>
      </c>
      <c r="J7742" s="205" t="s">
        <v>362</v>
      </c>
    </row>
    <row r="7743" spans="2:10" x14ac:dyDescent="0.2">
      <c r="B7743" s="203">
        <v>2017</v>
      </c>
      <c r="C7743" s="204">
        <v>218889.59</v>
      </c>
      <c r="D7743" s="205" t="s">
        <v>306</v>
      </c>
      <c r="E7743" s="205" t="s">
        <v>315</v>
      </c>
      <c r="F7743" s="203">
        <v>90</v>
      </c>
      <c r="G7743" s="205" t="s">
        <v>6453</v>
      </c>
      <c r="H7743" s="205" t="s">
        <v>317</v>
      </c>
      <c r="I7743" s="205" t="s">
        <v>333</v>
      </c>
      <c r="J7743" s="205" t="s">
        <v>333</v>
      </c>
    </row>
    <row r="7744" spans="2:10" x14ac:dyDescent="0.2">
      <c r="B7744" s="203">
        <v>2017</v>
      </c>
      <c r="C7744" s="204">
        <v>132632252.73999999</v>
      </c>
      <c r="D7744" s="205" t="s">
        <v>306</v>
      </c>
      <c r="E7744" s="205" t="s">
        <v>315</v>
      </c>
      <c r="F7744" s="203">
        <v>90</v>
      </c>
      <c r="G7744" s="205" t="s">
        <v>6453</v>
      </c>
      <c r="H7744" s="205" t="s">
        <v>317</v>
      </c>
      <c r="I7744" s="205" t="s">
        <v>334</v>
      </c>
      <c r="J7744" s="205" t="s">
        <v>334</v>
      </c>
    </row>
    <row r="7745" spans="2:10" x14ac:dyDescent="0.2">
      <c r="B7745" s="203">
        <v>2017</v>
      </c>
      <c r="C7745" s="204">
        <v>4994</v>
      </c>
      <c r="D7745" s="205" t="s">
        <v>306</v>
      </c>
      <c r="E7745" s="205" t="s">
        <v>315</v>
      </c>
      <c r="F7745" s="203">
        <v>90</v>
      </c>
      <c r="G7745" s="205" t="s">
        <v>6453</v>
      </c>
      <c r="H7745" s="205" t="s">
        <v>317</v>
      </c>
      <c r="I7745" s="205" t="s">
        <v>495</v>
      </c>
      <c r="J7745" s="205" t="s">
        <v>495</v>
      </c>
    </row>
    <row r="7746" spans="2:10" x14ac:dyDescent="0.2">
      <c r="B7746" s="203">
        <v>2017</v>
      </c>
      <c r="C7746" s="204">
        <v>108772.79</v>
      </c>
      <c r="D7746" s="205" t="s">
        <v>306</v>
      </c>
      <c r="E7746" s="205" t="s">
        <v>315</v>
      </c>
      <c r="F7746" s="203">
        <v>90</v>
      </c>
      <c r="G7746" s="205" t="s">
        <v>6453</v>
      </c>
      <c r="H7746" s="205" t="s">
        <v>317</v>
      </c>
      <c r="I7746" s="205" t="s">
        <v>336</v>
      </c>
      <c r="J7746" s="205" t="s">
        <v>336</v>
      </c>
    </row>
    <row r="7747" spans="2:10" x14ac:dyDescent="0.2">
      <c r="B7747" s="203">
        <v>2017</v>
      </c>
      <c r="C7747" s="204">
        <v>9534315.8100000005</v>
      </c>
      <c r="D7747" s="205" t="s">
        <v>306</v>
      </c>
      <c r="E7747" s="205" t="s">
        <v>315</v>
      </c>
      <c r="F7747" s="203">
        <v>90</v>
      </c>
      <c r="G7747" s="205" t="s">
        <v>6453</v>
      </c>
      <c r="H7747" s="205" t="s">
        <v>317</v>
      </c>
      <c r="I7747" s="205" t="s">
        <v>349</v>
      </c>
      <c r="J7747" s="205" t="s">
        <v>317</v>
      </c>
    </row>
    <row r="7748" spans="2:10" x14ac:dyDescent="0.2">
      <c r="B7748" s="203">
        <v>2017</v>
      </c>
      <c r="C7748" s="204">
        <v>13130825.140000001</v>
      </c>
      <c r="D7748" s="205" t="s">
        <v>306</v>
      </c>
      <c r="E7748" s="205" t="s">
        <v>315</v>
      </c>
      <c r="F7748" s="203">
        <v>90</v>
      </c>
      <c r="G7748" s="205" t="s">
        <v>6453</v>
      </c>
      <c r="H7748" s="205" t="s">
        <v>317</v>
      </c>
      <c r="I7748" s="205" t="s">
        <v>337</v>
      </c>
      <c r="J7748" s="205" t="s">
        <v>337</v>
      </c>
    </row>
    <row r="7749" spans="2:10" x14ac:dyDescent="0.2">
      <c r="B7749" s="203">
        <v>2017</v>
      </c>
      <c r="C7749" s="204">
        <v>540101483.29999995</v>
      </c>
      <c r="D7749" s="205" t="s">
        <v>306</v>
      </c>
      <c r="E7749" s="205" t="s">
        <v>315</v>
      </c>
      <c r="F7749" s="203">
        <v>90</v>
      </c>
      <c r="G7749" s="205" t="s">
        <v>6453</v>
      </c>
      <c r="H7749" s="205" t="s">
        <v>317</v>
      </c>
      <c r="I7749" s="205" t="s">
        <v>338</v>
      </c>
      <c r="J7749" s="205" t="s">
        <v>338</v>
      </c>
    </row>
    <row r="7750" spans="2:10" x14ac:dyDescent="0.2">
      <c r="B7750" s="203">
        <v>2017</v>
      </c>
      <c r="C7750" s="204">
        <v>16052784.48</v>
      </c>
      <c r="D7750" s="205" t="s">
        <v>306</v>
      </c>
      <c r="E7750" s="205" t="s">
        <v>315</v>
      </c>
      <c r="F7750" s="203">
        <v>90</v>
      </c>
      <c r="G7750" s="205" t="s">
        <v>6453</v>
      </c>
      <c r="H7750" s="205" t="s">
        <v>115</v>
      </c>
      <c r="I7750" s="205" t="s">
        <v>118</v>
      </c>
      <c r="J7750" s="205" t="s">
        <v>118</v>
      </c>
    </row>
    <row r="7751" spans="2:10" x14ac:dyDescent="0.2">
      <c r="B7751" s="203">
        <v>2017</v>
      </c>
      <c r="C7751" s="204">
        <v>0</v>
      </c>
      <c r="D7751" s="205" t="s">
        <v>306</v>
      </c>
      <c r="E7751" s="205" t="s">
        <v>315</v>
      </c>
      <c r="F7751" s="203">
        <v>90</v>
      </c>
      <c r="G7751" s="205" t="s">
        <v>6453</v>
      </c>
      <c r="H7751" s="205" t="s">
        <v>115</v>
      </c>
      <c r="I7751" s="205" t="s">
        <v>349</v>
      </c>
      <c r="J7751" s="205" t="s">
        <v>115</v>
      </c>
    </row>
    <row r="7752" spans="2:10" x14ac:dyDescent="0.2">
      <c r="B7752" s="203">
        <v>2017</v>
      </c>
      <c r="C7752" s="204">
        <v>0</v>
      </c>
      <c r="D7752" s="205" t="s">
        <v>306</v>
      </c>
      <c r="E7752" s="205" t="s">
        <v>315</v>
      </c>
      <c r="F7752" s="203">
        <v>90</v>
      </c>
      <c r="G7752" s="205" t="s">
        <v>6453</v>
      </c>
      <c r="H7752" s="205" t="s">
        <v>123</v>
      </c>
      <c r="I7752" s="205" t="s">
        <v>130</v>
      </c>
      <c r="J7752" s="205" t="s">
        <v>130</v>
      </c>
    </row>
    <row r="7753" spans="2:10" x14ac:dyDescent="0.2">
      <c r="B7753" s="203">
        <v>2017</v>
      </c>
      <c r="C7753" s="204">
        <v>146683.04</v>
      </c>
      <c r="D7753" s="205" t="s">
        <v>306</v>
      </c>
      <c r="E7753" s="205" t="s">
        <v>315</v>
      </c>
      <c r="F7753" s="203">
        <v>90</v>
      </c>
      <c r="G7753" s="205" t="s">
        <v>6453</v>
      </c>
      <c r="H7753" s="205" t="s">
        <v>123</v>
      </c>
      <c r="I7753" s="205" t="s">
        <v>138</v>
      </c>
      <c r="J7753" s="205" t="s">
        <v>138</v>
      </c>
    </row>
    <row r="7754" spans="2:10" x14ac:dyDescent="0.2">
      <c r="B7754" s="203">
        <v>2017</v>
      </c>
      <c r="C7754" s="204">
        <v>0</v>
      </c>
      <c r="D7754" s="205" t="s">
        <v>306</v>
      </c>
      <c r="E7754" s="205" t="s">
        <v>315</v>
      </c>
      <c r="F7754" s="203">
        <v>90</v>
      </c>
      <c r="G7754" s="205" t="s">
        <v>6453</v>
      </c>
      <c r="H7754" s="205" t="s">
        <v>123</v>
      </c>
      <c r="I7754" s="205" t="s">
        <v>349</v>
      </c>
      <c r="J7754" s="205" t="s">
        <v>123</v>
      </c>
    </row>
    <row r="7755" spans="2:10" x14ac:dyDescent="0.2">
      <c r="B7755" s="203">
        <v>2017</v>
      </c>
      <c r="C7755" s="204">
        <v>79490518.049999997</v>
      </c>
      <c r="D7755" s="205" t="s">
        <v>306</v>
      </c>
      <c r="E7755" s="205" t="s">
        <v>315</v>
      </c>
      <c r="F7755" s="203">
        <v>90</v>
      </c>
      <c r="G7755" s="205" t="s">
        <v>6453</v>
      </c>
      <c r="H7755" s="205" t="s">
        <v>339</v>
      </c>
      <c r="I7755" s="205" t="s">
        <v>342</v>
      </c>
      <c r="J7755" s="205" t="s">
        <v>342</v>
      </c>
    </row>
    <row r="7756" spans="2:10" x14ac:dyDescent="0.2">
      <c r="B7756" s="203">
        <v>2017</v>
      </c>
      <c r="C7756" s="204">
        <v>5208414.97</v>
      </c>
      <c r="D7756" s="205" t="s">
        <v>306</v>
      </c>
      <c r="E7756" s="205" t="s">
        <v>315</v>
      </c>
      <c r="F7756" s="203">
        <v>90</v>
      </c>
      <c r="G7756" s="205" t="s">
        <v>6453</v>
      </c>
      <c r="H7756" s="205" t="s">
        <v>339</v>
      </c>
      <c r="I7756" s="205" t="s">
        <v>343</v>
      </c>
      <c r="J7756" s="205" t="s">
        <v>343</v>
      </c>
    </row>
    <row r="7757" spans="2:10" x14ac:dyDescent="0.2">
      <c r="B7757" s="203">
        <v>2017</v>
      </c>
      <c r="C7757" s="204">
        <v>552963198.57000005</v>
      </c>
      <c r="D7757" s="205" t="s">
        <v>306</v>
      </c>
      <c r="E7757" s="205" t="s">
        <v>315</v>
      </c>
      <c r="F7757" s="203">
        <v>90</v>
      </c>
      <c r="G7757" s="205" t="s">
        <v>6453</v>
      </c>
      <c r="H7757" s="205" t="s">
        <v>339</v>
      </c>
      <c r="I7757" s="205" t="s">
        <v>344</v>
      </c>
      <c r="J7757" s="205" t="s">
        <v>344</v>
      </c>
    </row>
    <row r="7758" spans="2:10" x14ac:dyDescent="0.2">
      <c r="B7758" s="203">
        <v>2017</v>
      </c>
      <c r="C7758" s="204">
        <v>237865464.72999999</v>
      </c>
      <c r="D7758" s="205" t="s">
        <v>306</v>
      </c>
      <c r="E7758" s="205" t="s">
        <v>315</v>
      </c>
      <c r="F7758" s="203">
        <v>90</v>
      </c>
      <c r="G7758" s="205" t="s">
        <v>6453</v>
      </c>
      <c r="H7758" s="205" t="s">
        <v>339</v>
      </c>
      <c r="I7758" s="205" t="s">
        <v>345</v>
      </c>
      <c r="J7758" s="205" t="s">
        <v>345</v>
      </c>
    </row>
    <row r="7759" spans="2:10" x14ac:dyDescent="0.2">
      <c r="B7759" s="203">
        <v>2017</v>
      </c>
      <c r="C7759" s="204">
        <v>70972507.430000007</v>
      </c>
      <c r="D7759" s="205" t="s">
        <v>306</v>
      </c>
      <c r="E7759" s="205" t="s">
        <v>315</v>
      </c>
      <c r="F7759" s="203">
        <v>90</v>
      </c>
      <c r="G7759" s="205" t="s">
        <v>6453</v>
      </c>
      <c r="H7759" s="205" t="s">
        <v>339</v>
      </c>
      <c r="I7759" s="205" t="s">
        <v>513</v>
      </c>
      <c r="J7759" s="205" t="s">
        <v>513</v>
      </c>
    </row>
    <row r="7760" spans="2:10" x14ac:dyDescent="0.2">
      <c r="B7760" s="203">
        <v>2017</v>
      </c>
      <c r="C7760" s="204">
        <v>5064915.4000000004</v>
      </c>
      <c r="D7760" s="205" t="s">
        <v>306</v>
      </c>
      <c r="E7760" s="205" t="s">
        <v>315</v>
      </c>
      <c r="F7760" s="203">
        <v>90</v>
      </c>
      <c r="G7760" s="205" t="s">
        <v>6453</v>
      </c>
      <c r="H7760" s="205" t="s">
        <v>339</v>
      </c>
      <c r="I7760" s="205" t="s">
        <v>403</v>
      </c>
      <c r="J7760" s="205" t="s">
        <v>403</v>
      </c>
    </row>
    <row r="7761" spans="2:10" x14ac:dyDescent="0.2">
      <c r="B7761" s="203">
        <v>2017</v>
      </c>
      <c r="C7761" s="204">
        <v>4886436.8499999996</v>
      </c>
      <c r="D7761" s="205" t="s">
        <v>306</v>
      </c>
      <c r="E7761" s="205" t="s">
        <v>315</v>
      </c>
      <c r="F7761" s="203">
        <v>90</v>
      </c>
      <c r="G7761" s="205" t="s">
        <v>6453</v>
      </c>
      <c r="H7761" s="205" t="s">
        <v>339</v>
      </c>
      <c r="I7761" s="205" t="s">
        <v>348</v>
      </c>
      <c r="J7761" s="205" t="s">
        <v>348</v>
      </c>
    </row>
    <row r="7762" spans="2:10" x14ac:dyDescent="0.2">
      <c r="B7762" s="203">
        <v>2017</v>
      </c>
      <c r="C7762" s="204">
        <v>58369115.119999997</v>
      </c>
      <c r="D7762" s="205" t="s">
        <v>306</v>
      </c>
      <c r="E7762" s="205" t="s">
        <v>315</v>
      </c>
      <c r="F7762" s="203">
        <v>90</v>
      </c>
      <c r="G7762" s="205" t="s">
        <v>6453</v>
      </c>
      <c r="H7762" s="205" t="s">
        <v>339</v>
      </c>
      <c r="I7762" s="205" t="s">
        <v>404</v>
      </c>
      <c r="J7762" s="205" t="s">
        <v>404</v>
      </c>
    </row>
    <row r="7763" spans="2:10" x14ac:dyDescent="0.2">
      <c r="B7763" s="203">
        <v>2017</v>
      </c>
      <c r="C7763" s="204">
        <v>75251.95</v>
      </c>
      <c r="D7763" s="205" t="s">
        <v>306</v>
      </c>
      <c r="E7763" s="205" t="s">
        <v>315</v>
      </c>
      <c r="F7763" s="203">
        <v>90</v>
      </c>
      <c r="G7763" s="205" t="s">
        <v>6453</v>
      </c>
      <c r="H7763" s="205" t="s">
        <v>339</v>
      </c>
      <c r="I7763" s="205" t="s">
        <v>376</v>
      </c>
      <c r="J7763" s="205" t="s">
        <v>376</v>
      </c>
    </row>
    <row r="7764" spans="2:10" x14ac:dyDescent="0.2">
      <c r="B7764" s="203">
        <v>2017</v>
      </c>
      <c r="C7764" s="204">
        <v>673529.7</v>
      </c>
      <c r="D7764" s="205" t="s">
        <v>306</v>
      </c>
      <c r="E7764" s="205" t="s">
        <v>315</v>
      </c>
      <c r="F7764" s="203">
        <v>90</v>
      </c>
      <c r="G7764" s="205" t="s">
        <v>6453</v>
      </c>
      <c r="H7764" s="205" t="s">
        <v>339</v>
      </c>
      <c r="I7764" s="205" t="s">
        <v>349</v>
      </c>
      <c r="J7764" s="205" t="s">
        <v>339</v>
      </c>
    </row>
    <row r="7765" spans="2:10" x14ac:dyDescent="0.2">
      <c r="B7765" s="203">
        <v>2017</v>
      </c>
      <c r="C7765" s="204">
        <v>5000</v>
      </c>
      <c r="D7765" s="205" t="s">
        <v>306</v>
      </c>
      <c r="E7765" s="205" t="s">
        <v>315</v>
      </c>
      <c r="F7765" s="203">
        <v>90</v>
      </c>
      <c r="G7765" s="205" t="s">
        <v>6453</v>
      </c>
      <c r="H7765" s="205" t="s">
        <v>158</v>
      </c>
      <c r="I7765" s="205" t="s">
        <v>158</v>
      </c>
      <c r="J7765" s="205" t="s">
        <v>158</v>
      </c>
    </row>
    <row r="7766" spans="2:10" x14ac:dyDescent="0.2">
      <c r="B7766" s="203">
        <v>2017</v>
      </c>
      <c r="C7766" s="204">
        <v>0</v>
      </c>
      <c r="D7766" s="205" t="s">
        <v>306</v>
      </c>
      <c r="E7766" s="205" t="s">
        <v>315</v>
      </c>
      <c r="F7766" s="203">
        <v>90</v>
      </c>
      <c r="G7766" s="205" t="s">
        <v>6453</v>
      </c>
      <c r="H7766" s="205" t="s">
        <v>158</v>
      </c>
      <c r="I7766" s="205" t="s">
        <v>349</v>
      </c>
      <c r="J7766" s="205" t="s">
        <v>158</v>
      </c>
    </row>
    <row r="7767" spans="2:10" x14ac:dyDescent="0.2">
      <c r="B7767" s="203">
        <v>2017</v>
      </c>
      <c r="C7767" s="204">
        <v>5240131.55</v>
      </c>
      <c r="D7767" s="205" t="s">
        <v>306</v>
      </c>
      <c r="E7767" s="205" t="s">
        <v>315</v>
      </c>
      <c r="F7767" s="203">
        <v>90</v>
      </c>
      <c r="G7767" s="205" t="s">
        <v>6453</v>
      </c>
      <c r="H7767" s="205" t="s">
        <v>194</v>
      </c>
      <c r="I7767" s="205" t="s">
        <v>460</v>
      </c>
      <c r="J7767" s="205" t="s">
        <v>460</v>
      </c>
    </row>
    <row r="7768" spans="2:10" x14ac:dyDescent="0.2">
      <c r="B7768" s="203">
        <v>2017</v>
      </c>
      <c r="C7768" s="204">
        <v>4333690.54</v>
      </c>
      <c r="D7768" s="205" t="s">
        <v>306</v>
      </c>
      <c r="E7768" s="205" t="s">
        <v>315</v>
      </c>
      <c r="F7768" s="203">
        <v>90</v>
      </c>
      <c r="G7768" s="205" t="s">
        <v>6453</v>
      </c>
      <c r="H7768" s="205" t="s">
        <v>194</v>
      </c>
      <c r="I7768" s="205" t="s">
        <v>205</v>
      </c>
      <c r="J7768" s="205" t="s">
        <v>205</v>
      </c>
    </row>
    <row r="7769" spans="2:10" x14ac:dyDescent="0.2">
      <c r="B7769" s="203">
        <v>2017</v>
      </c>
      <c r="C7769" s="204">
        <v>30104</v>
      </c>
      <c r="D7769" s="205" t="s">
        <v>306</v>
      </c>
      <c r="E7769" s="205" t="s">
        <v>315</v>
      </c>
      <c r="F7769" s="203">
        <v>90</v>
      </c>
      <c r="G7769" s="205" t="s">
        <v>6453</v>
      </c>
      <c r="H7769" s="205" t="s">
        <v>194</v>
      </c>
      <c r="I7769" s="205" t="s">
        <v>191</v>
      </c>
      <c r="J7769" s="205" t="s">
        <v>191</v>
      </c>
    </row>
    <row r="7770" spans="2:10" x14ac:dyDescent="0.2">
      <c r="B7770" s="203">
        <v>2017</v>
      </c>
      <c r="C7770" s="204">
        <v>230561.33</v>
      </c>
      <c r="D7770" s="205" t="s">
        <v>306</v>
      </c>
      <c r="E7770" s="205" t="s">
        <v>315</v>
      </c>
      <c r="F7770" s="203">
        <v>90</v>
      </c>
      <c r="G7770" s="205" t="s">
        <v>6453</v>
      </c>
      <c r="H7770" s="205" t="s">
        <v>194</v>
      </c>
      <c r="I7770" s="205" t="s">
        <v>192</v>
      </c>
      <c r="J7770" s="205" t="s">
        <v>192</v>
      </c>
    </row>
    <row r="7771" spans="2:10" x14ac:dyDescent="0.2">
      <c r="B7771" s="203">
        <v>2017</v>
      </c>
      <c r="C7771" s="204">
        <v>0</v>
      </c>
      <c r="D7771" s="205" t="s">
        <v>306</v>
      </c>
      <c r="E7771" s="205" t="s">
        <v>315</v>
      </c>
      <c r="F7771" s="203">
        <v>90</v>
      </c>
      <c r="G7771" s="205" t="s">
        <v>6453</v>
      </c>
      <c r="H7771" s="205" t="s">
        <v>194</v>
      </c>
      <c r="I7771" s="205" t="s">
        <v>349</v>
      </c>
      <c r="J7771" s="205" t="s">
        <v>194</v>
      </c>
    </row>
    <row r="7772" spans="2:10" x14ac:dyDescent="0.2">
      <c r="B7772" s="203">
        <v>2017</v>
      </c>
      <c r="C7772" s="204">
        <v>2441250.14</v>
      </c>
      <c r="D7772" s="205" t="s">
        <v>306</v>
      </c>
      <c r="E7772" s="205" t="s">
        <v>315</v>
      </c>
      <c r="F7772" s="203">
        <v>90</v>
      </c>
      <c r="G7772" s="205" t="s">
        <v>6453</v>
      </c>
      <c r="H7772" s="205" t="s">
        <v>194</v>
      </c>
      <c r="I7772" s="205" t="s">
        <v>528</v>
      </c>
      <c r="J7772" s="205" t="s">
        <v>528</v>
      </c>
    </row>
    <row r="7773" spans="2:10" x14ac:dyDescent="0.2">
      <c r="B7773" s="203">
        <v>2017</v>
      </c>
      <c r="C7773" s="204">
        <v>965630.99</v>
      </c>
      <c r="D7773" s="205" t="s">
        <v>306</v>
      </c>
      <c r="E7773" s="205" t="s">
        <v>315</v>
      </c>
      <c r="F7773" s="203">
        <v>90</v>
      </c>
      <c r="G7773" s="205" t="s">
        <v>6453</v>
      </c>
      <c r="H7773" s="205" t="s">
        <v>194</v>
      </c>
      <c r="I7773" s="205" t="s">
        <v>420</v>
      </c>
      <c r="J7773" s="205" t="s">
        <v>420</v>
      </c>
    </row>
    <row r="7774" spans="2:10" x14ac:dyDescent="0.2">
      <c r="B7774" s="203">
        <v>2017</v>
      </c>
      <c r="C7774" s="204">
        <v>2500000</v>
      </c>
      <c r="D7774" s="205" t="s">
        <v>306</v>
      </c>
      <c r="E7774" s="205" t="s">
        <v>315</v>
      </c>
      <c r="F7774" s="203">
        <v>90</v>
      </c>
      <c r="G7774" s="205" t="s">
        <v>6453</v>
      </c>
      <c r="H7774" s="205" t="s">
        <v>194</v>
      </c>
      <c r="I7774" s="205" t="s">
        <v>514</v>
      </c>
      <c r="J7774" s="205" t="s">
        <v>514</v>
      </c>
    </row>
    <row r="7775" spans="2:10" x14ac:dyDescent="0.2">
      <c r="B7775" s="203">
        <v>2017</v>
      </c>
      <c r="C7775" s="204">
        <v>14419003.060000001</v>
      </c>
      <c r="D7775" s="205" t="s">
        <v>306</v>
      </c>
      <c r="E7775" s="205" t="s">
        <v>315</v>
      </c>
      <c r="F7775" s="203">
        <v>90</v>
      </c>
      <c r="G7775" s="205" t="s">
        <v>6453</v>
      </c>
      <c r="H7775" s="205" t="s">
        <v>194</v>
      </c>
      <c r="I7775" s="205" t="s">
        <v>438</v>
      </c>
      <c r="J7775" s="205" t="s">
        <v>438</v>
      </c>
    </row>
    <row r="7776" spans="2:10" x14ac:dyDescent="0.2">
      <c r="B7776" s="203">
        <v>2017</v>
      </c>
      <c r="C7776" s="204">
        <v>22999999.859999999</v>
      </c>
      <c r="D7776" s="205" t="s">
        <v>306</v>
      </c>
      <c r="E7776" s="205" t="s">
        <v>315</v>
      </c>
      <c r="F7776" s="203">
        <v>90</v>
      </c>
      <c r="G7776" s="205" t="s">
        <v>6453</v>
      </c>
      <c r="H7776" s="205" t="s">
        <v>194</v>
      </c>
      <c r="I7776" s="205" t="s">
        <v>485</v>
      </c>
      <c r="J7776" s="205" t="s">
        <v>485</v>
      </c>
    </row>
    <row r="7777" spans="2:10" x14ac:dyDescent="0.2">
      <c r="B7777" s="203">
        <v>2017</v>
      </c>
      <c r="C7777" s="204">
        <v>4258744.18</v>
      </c>
      <c r="D7777" s="205" t="s">
        <v>306</v>
      </c>
      <c r="E7777" s="205" t="s">
        <v>315</v>
      </c>
      <c r="F7777" s="203">
        <v>90</v>
      </c>
      <c r="G7777" s="205" t="s">
        <v>6453</v>
      </c>
      <c r="H7777" s="205" t="s">
        <v>194</v>
      </c>
      <c r="I7777" s="205" t="s">
        <v>488</v>
      </c>
      <c r="J7777" s="205" t="s">
        <v>488</v>
      </c>
    </row>
    <row r="7778" spans="2:10" x14ac:dyDescent="0.2">
      <c r="B7778" s="203">
        <v>2017</v>
      </c>
      <c r="C7778" s="204">
        <v>0</v>
      </c>
      <c r="D7778" s="205" t="s">
        <v>306</v>
      </c>
      <c r="E7778" s="205" t="s">
        <v>315</v>
      </c>
      <c r="F7778" s="203">
        <v>90</v>
      </c>
      <c r="G7778" s="205" t="s">
        <v>6453</v>
      </c>
      <c r="H7778" s="205" t="s">
        <v>349</v>
      </c>
      <c r="I7778" s="205" t="s">
        <v>349</v>
      </c>
      <c r="J7778" s="205" t="s">
        <v>349</v>
      </c>
    </row>
    <row r="7779" spans="2:10" x14ac:dyDescent="0.2">
      <c r="B7779" s="203">
        <v>2017</v>
      </c>
      <c r="C7779" s="204">
        <v>41635.760000000002</v>
      </c>
      <c r="D7779" s="205" t="s">
        <v>306</v>
      </c>
      <c r="E7779" s="205" t="s">
        <v>315</v>
      </c>
      <c r="F7779" s="203">
        <v>90</v>
      </c>
      <c r="G7779" s="205" t="s">
        <v>6453</v>
      </c>
      <c r="H7779" s="205" t="s">
        <v>236</v>
      </c>
      <c r="I7779" s="205" t="s">
        <v>357</v>
      </c>
      <c r="J7779" s="205" t="s">
        <v>357</v>
      </c>
    </row>
    <row r="7780" spans="2:10" x14ac:dyDescent="0.2">
      <c r="B7780" s="203">
        <v>2017</v>
      </c>
      <c r="C7780" s="204">
        <v>38714233.82</v>
      </c>
      <c r="D7780" s="205" t="s">
        <v>306</v>
      </c>
      <c r="E7780" s="205" t="s">
        <v>315</v>
      </c>
      <c r="F7780" s="203">
        <v>90</v>
      </c>
      <c r="G7780" s="205" t="s">
        <v>6453</v>
      </c>
      <c r="H7780" s="205" t="s">
        <v>236</v>
      </c>
      <c r="I7780" s="205" t="s">
        <v>537</v>
      </c>
      <c r="J7780" s="205" t="s">
        <v>537</v>
      </c>
    </row>
    <row r="7781" spans="2:10" x14ac:dyDescent="0.2">
      <c r="B7781" s="203">
        <v>2017</v>
      </c>
      <c r="C7781" s="204">
        <v>0</v>
      </c>
      <c r="D7781" s="205" t="s">
        <v>306</v>
      </c>
      <c r="E7781" s="205" t="s">
        <v>315</v>
      </c>
      <c r="F7781" s="203">
        <v>90</v>
      </c>
      <c r="G7781" s="205" t="s">
        <v>6453</v>
      </c>
      <c r="H7781" s="205" t="s">
        <v>236</v>
      </c>
      <c r="I7781" s="205" t="s">
        <v>538</v>
      </c>
      <c r="J7781" s="205" t="s">
        <v>538</v>
      </c>
    </row>
    <row r="7782" spans="2:10" x14ac:dyDescent="0.2">
      <c r="B7782" s="203">
        <v>2017</v>
      </c>
      <c r="C7782" s="204">
        <v>0</v>
      </c>
      <c r="D7782" s="205" t="s">
        <v>306</v>
      </c>
      <c r="E7782" s="205" t="s">
        <v>315</v>
      </c>
      <c r="F7782" s="203">
        <v>90</v>
      </c>
      <c r="G7782" s="205" t="s">
        <v>6453</v>
      </c>
      <c r="H7782" s="205" t="s">
        <v>237</v>
      </c>
      <c r="I7782" s="205" t="s">
        <v>349</v>
      </c>
      <c r="J7782" s="205" t="s">
        <v>237</v>
      </c>
    </row>
    <row r="7783" spans="2:10" x14ac:dyDescent="0.2">
      <c r="B7783" s="203">
        <v>2017</v>
      </c>
      <c r="C7783" s="204">
        <v>0</v>
      </c>
      <c r="D7783" s="205" t="s">
        <v>306</v>
      </c>
      <c r="E7783" s="205" t="s">
        <v>315</v>
      </c>
      <c r="F7783" s="203">
        <v>91</v>
      </c>
      <c r="G7783" s="205" t="s">
        <v>6465</v>
      </c>
      <c r="H7783" s="205" t="s">
        <v>194</v>
      </c>
      <c r="I7783" s="205" t="s">
        <v>349</v>
      </c>
      <c r="J7783" s="205" t="s">
        <v>194</v>
      </c>
    </row>
    <row r="7784" spans="2:10" x14ac:dyDescent="0.2">
      <c r="B7784" s="203">
        <v>2017</v>
      </c>
      <c r="C7784" s="204">
        <v>0</v>
      </c>
      <c r="D7784" s="205" t="s">
        <v>306</v>
      </c>
      <c r="E7784" s="205" t="s">
        <v>315</v>
      </c>
      <c r="F7784" s="203">
        <v>91</v>
      </c>
      <c r="G7784" s="205" t="s">
        <v>6465</v>
      </c>
      <c r="H7784" s="205" t="s">
        <v>349</v>
      </c>
      <c r="I7784" s="205" t="s">
        <v>349</v>
      </c>
      <c r="J7784" s="205" t="s">
        <v>349</v>
      </c>
    </row>
    <row r="7785" spans="2:10" x14ac:dyDescent="0.2">
      <c r="B7785" s="203">
        <v>2017</v>
      </c>
      <c r="C7785" s="204">
        <v>0</v>
      </c>
      <c r="D7785" s="205" t="s">
        <v>306</v>
      </c>
      <c r="E7785" s="205" t="s">
        <v>315</v>
      </c>
      <c r="F7785" s="203">
        <v>95</v>
      </c>
      <c r="G7785" s="205" t="s">
        <v>6475</v>
      </c>
      <c r="H7785" s="205" t="s">
        <v>317</v>
      </c>
      <c r="I7785" s="205" t="s">
        <v>349</v>
      </c>
      <c r="J7785" s="205" t="s">
        <v>317</v>
      </c>
    </row>
    <row r="7786" spans="2:10" x14ac:dyDescent="0.2">
      <c r="B7786" s="203">
        <v>2017</v>
      </c>
      <c r="C7786" s="204">
        <v>174694080</v>
      </c>
      <c r="D7786" s="205" t="s">
        <v>306</v>
      </c>
      <c r="E7786" s="205" t="s">
        <v>315</v>
      </c>
      <c r="F7786" s="203">
        <v>95</v>
      </c>
      <c r="G7786" s="205" t="s">
        <v>6475</v>
      </c>
      <c r="H7786" s="205" t="s">
        <v>317</v>
      </c>
      <c r="I7786" s="205" t="s">
        <v>338</v>
      </c>
      <c r="J7786" s="205" t="s">
        <v>338</v>
      </c>
    </row>
    <row r="7787" spans="2:10" x14ac:dyDescent="0.2">
      <c r="B7787" s="203">
        <v>2017</v>
      </c>
      <c r="C7787" s="204">
        <v>0</v>
      </c>
      <c r="D7787" s="205" t="s">
        <v>306</v>
      </c>
      <c r="E7787" s="205" t="s">
        <v>315</v>
      </c>
      <c r="F7787" s="203">
        <v>95</v>
      </c>
      <c r="G7787" s="205" t="s">
        <v>6475</v>
      </c>
      <c r="H7787" s="205" t="s">
        <v>349</v>
      </c>
      <c r="I7787" s="205" t="s">
        <v>349</v>
      </c>
      <c r="J7787" s="205" t="s">
        <v>349</v>
      </c>
    </row>
    <row r="7788" spans="2:10" x14ac:dyDescent="0.2">
      <c r="B7788" s="203">
        <v>2017</v>
      </c>
      <c r="C7788" s="204">
        <v>0</v>
      </c>
      <c r="D7788" s="205" t="s">
        <v>306</v>
      </c>
      <c r="E7788" s="205" t="s">
        <v>315</v>
      </c>
      <c r="F7788" s="203">
        <v>99</v>
      </c>
      <c r="G7788" s="205" t="s">
        <v>439</v>
      </c>
      <c r="H7788" s="205" t="s">
        <v>349</v>
      </c>
      <c r="I7788" s="205" t="s">
        <v>349</v>
      </c>
      <c r="J7788" s="205" t="s">
        <v>349</v>
      </c>
    </row>
    <row r="7789" spans="2:10" x14ac:dyDescent="0.2">
      <c r="B7789" s="203">
        <v>2018</v>
      </c>
      <c r="C7789" s="204">
        <v>0</v>
      </c>
      <c r="D7789" s="205" t="s">
        <v>384</v>
      </c>
      <c r="E7789" s="205" t="s">
        <v>6448</v>
      </c>
      <c r="F7789" s="203">
        <v>99</v>
      </c>
      <c r="G7789" s="205" t="s">
        <v>439</v>
      </c>
      <c r="H7789" s="205" t="s">
        <v>349</v>
      </c>
      <c r="I7789" s="205" t="s">
        <v>349</v>
      </c>
      <c r="J7789" s="205" t="s">
        <v>349</v>
      </c>
    </row>
    <row r="7790" spans="2:10" x14ac:dyDescent="0.2">
      <c r="B7790" s="203">
        <v>2018</v>
      </c>
      <c r="C7790" s="204">
        <v>36544763.439999998</v>
      </c>
      <c r="D7790" s="205" t="s">
        <v>87</v>
      </c>
      <c r="E7790" s="205" t="s">
        <v>88</v>
      </c>
      <c r="F7790" s="203">
        <v>90</v>
      </c>
      <c r="G7790" s="205" t="s">
        <v>6453</v>
      </c>
      <c r="H7790" s="205" t="s">
        <v>89</v>
      </c>
      <c r="I7790" s="205" t="s">
        <v>90</v>
      </c>
      <c r="J7790" s="205" t="s">
        <v>90</v>
      </c>
    </row>
    <row r="7791" spans="2:10" x14ac:dyDescent="0.2">
      <c r="B7791" s="203">
        <v>2018</v>
      </c>
      <c r="C7791" s="204">
        <v>549691926.97000003</v>
      </c>
      <c r="D7791" s="205" t="s">
        <v>87</v>
      </c>
      <c r="E7791" s="205" t="s">
        <v>88</v>
      </c>
      <c r="F7791" s="203">
        <v>90</v>
      </c>
      <c r="G7791" s="205" t="s">
        <v>6453</v>
      </c>
      <c r="H7791" s="205" t="s">
        <v>89</v>
      </c>
      <c r="I7791" s="205" t="s">
        <v>91</v>
      </c>
      <c r="J7791" s="205" t="s">
        <v>91</v>
      </c>
    </row>
    <row r="7792" spans="2:10" x14ac:dyDescent="0.2">
      <c r="B7792" s="203">
        <v>2018</v>
      </c>
      <c r="C7792" s="204">
        <v>4007779.08</v>
      </c>
      <c r="D7792" s="205" t="s">
        <v>87</v>
      </c>
      <c r="E7792" s="205" t="s">
        <v>88</v>
      </c>
      <c r="F7792" s="203">
        <v>90</v>
      </c>
      <c r="G7792" s="205" t="s">
        <v>6453</v>
      </c>
      <c r="H7792" s="205" t="s">
        <v>89</v>
      </c>
      <c r="I7792" s="205" t="s">
        <v>580</v>
      </c>
      <c r="J7792" s="205" t="s">
        <v>580</v>
      </c>
    </row>
    <row r="7793" spans="2:10" x14ac:dyDescent="0.2">
      <c r="B7793" s="203">
        <v>2018</v>
      </c>
      <c r="C7793" s="204">
        <v>1168488.99</v>
      </c>
      <c r="D7793" s="205" t="s">
        <v>87</v>
      </c>
      <c r="E7793" s="205" t="s">
        <v>88</v>
      </c>
      <c r="F7793" s="203">
        <v>90</v>
      </c>
      <c r="G7793" s="205" t="s">
        <v>6453</v>
      </c>
      <c r="H7793" s="205" t="s">
        <v>89</v>
      </c>
      <c r="I7793" s="205" t="s">
        <v>496</v>
      </c>
      <c r="J7793" s="205" t="s">
        <v>496</v>
      </c>
    </row>
    <row r="7794" spans="2:10" x14ac:dyDescent="0.2">
      <c r="B7794" s="203">
        <v>2018</v>
      </c>
      <c r="C7794" s="204">
        <v>0</v>
      </c>
      <c r="D7794" s="205" t="s">
        <v>87</v>
      </c>
      <c r="E7794" s="205" t="s">
        <v>88</v>
      </c>
      <c r="F7794" s="203">
        <v>90</v>
      </c>
      <c r="G7794" s="205" t="s">
        <v>6453</v>
      </c>
      <c r="H7794" s="205" t="s">
        <v>89</v>
      </c>
      <c r="I7794" s="205" t="s">
        <v>349</v>
      </c>
      <c r="J7794" s="205" t="s">
        <v>89</v>
      </c>
    </row>
    <row r="7795" spans="2:10" x14ac:dyDescent="0.2">
      <c r="B7795" s="203">
        <v>2018</v>
      </c>
      <c r="C7795" s="204">
        <v>2606541.37</v>
      </c>
      <c r="D7795" s="205" t="s">
        <v>87</v>
      </c>
      <c r="E7795" s="205" t="s">
        <v>88</v>
      </c>
      <c r="F7795" s="203">
        <v>90</v>
      </c>
      <c r="G7795" s="205" t="s">
        <v>6453</v>
      </c>
      <c r="H7795" s="205" t="s">
        <v>92</v>
      </c>
      <c r="I7795" s="205" t="s">
        <v>94</v>
      </c>
      <c r="J7795" s="205" t="s">
        <v>94</v>
      </c>
    </row>
    <row r="7796" spans="2:10" x14ac:dyDescent="0.2">
      <c r="B7796" s="203">
        <v>2018</v>
      </c>
      <c r="C7796" s="204">
        <v>0</v>
      </c>
      <c r="D7796" s="205" t="s">
        <v>87</v>
      </c>
      <c r="E7796" s="205" t="s">
        <v>88</v>
      </c>
      <c r="F7796" s="203">
        <v>90</v>
      </c>
      <c r="G7796" s="205" t="s">
        <v>6453</v>
      </c>
      <c r="H7796" s="205" t="s">
        <v>92</v>
      </c>
      <c r="I7796" s="205" t="s">
        <v>349</v>
      </c>
      <c r="J7796" s="205" t="s">
        <v>92</v>
      </c>
    </row>
    <row r="7797" spans="2:10" x14ac:dyDescent="0.2">
      <c r="B7797" s="203">
        <v>2018</v>
      </c>
      <c r="C7797" s="204">
        <v>0</v>
      </c>
      <c r="D7797" s="205" t="s">
        <v>87</v>
      </c>
      <c r="E7797" s="205" t="s">
        <v>88</v>
      </c>
      <c r="F7797" s="203">
        <v>90</v>
      </c>
      <c r="G7797" s="205" t="s">
        <v>6453</v>
      </c>
      <c r="H7797" s="205" t="s">
        <v>349</v>
      </c>
      <c r="I7797" s="205" t="s">
        <v>349</v>
      </c>
      <c r="J7797" s="205" t="s">
        <v>349</v>
      </c>
    </row>
    <row r="7798" spans="2:10" x14ac:dyDescent="0.2">
      <c r="B7798" s="203">
        <v>2018</v>
      </c>
      <c r="C7798" s="204">
        <v>10328342.609999999</v>
      </c>
      <c r="D7798" s="205" t="s">
        <v>87</v>
      </c>
      <c r="E7798" s="205" t="s">
        <v>88</v>
      </c>
      <c r="F7798" s="203">
        <v>91</v>
      </c>
      <c r="G7798" s="205" t="s">
        <v>6465</v>
      </c>
      <c r="H7798" s="205" t="s">
        <v>89</v>
      </c>
      <c r="I7798" s="205" t="s">
        <v>579</v>
      </c>
      <c r="J7798" s="205" t="s">
        <v>579</v>
      </c>
    </row>
    <row r="7799" spans="2:10" x14ac:dyDescent="0.2">
      <c r="B7799" s="203">
        <v>2018</v>
      </c>
      <c r="C7799" s="204">
        <v>0</v>
      </c>
      <c r="D7799" s="205" t="s">
        <v>87</v>
      </c>
      <c r="E7799" s="205" t="s">
        <v>88</v>
      </c>
      <c r="F7799" s="203">
        <v>91</v>
      </c>
      <c r="G7799" s="205" t="s">
        <v>6465</v>
      </c>
      <c r="H7799" s="205" t="s">
        <v>89</v>
      </c>
      <c r="I7799" s="205" t="s">
        <v>349</v>
      </c>
      <c r="J7799" s="205" t="s">
        <v>89</v>
      </c>
    </row>
    <row r="7800" spans="2:10" x14ac:dyDescent="0.2">
      <c r="B7800" s="203">
        <v>2018</v>
      </c>
      <c r="C7800" s="204">
        <v>0</v>
      </c>
      <c r="D7800" s="205" t="s">
        <v>87</v>
      </c>
      <c r="E7800" s="205" t="s">
        <v>88</v>
      </c>
      <c r="F7800" s="203">
        <v>91</v>
      </c>
      <c r="G7800" s="205" t="s">
        <v>6465</v>
      </c>
      <c r="H7800" s="205" t="s">
        <v>349</v>
      </c>
      <c r="I7800" s="205" t="s">
        <v>349</v>
      </c>
      <c r="J7800" s="205" t="s">
        <v>349</v>
      </c>
    </row>
    <row r="7801" spans="2:10" x14ac:dyDescent="0.2">
      <c r="B7801" s="203">
        <v>2018</v>
      </c>
      <c r="C7801" s="204">
        <v>2348342.2400000002</v>
      </c>
      <c r="D7801" s="205" t="s">
        <v>87</v>
      </c>
      <c r="E7801" s="205" t="s">
        <v>95</v>
      </c>
      <c r="F7801" s="203">
        <v>20</v>
      </c>
      <c r="G7801" s="205" t="s">
        <v>6449</v>
      </c>
      <c r="H7801" s="205" t="s">
        <v>108</v>
      </c>
      <c r="I7801" s="205" t="s">
        <v>108</v>
      </c>
      <c r="J7801" s="205" t="s">
        <v>108</v>
      </c>
    </row>
    <row r="7802" spans="2:10" x14ac:dyDescent="0.2">
      <c r="B7802" s="203">
        <v>2018</v>
      </c>
      <c r="C7802" s="204">
        <v>0</v>
      </c>
      <c r="D7802" s="205" t="s">
        <v>87</v>
      </c>
      <c r="E7802" s="205" t="s">
        <v>95</v>
      </c>
      <c r="F7802" s="203">
        <v>20</v>
      </c>
      <c r="G7802" s="205" t="s">
        <v>6449</v>
      </c>
      <c r="H7802" s="205" t="s">
        <v>108</v>
      </c>
      <c r="I7802" s="205" t="s">
        <v>349</v>
      </c>
      <c r="J7802" s="205" t="s">
        <v>108</v>
      </c>
    </row>
    <row r="7803" spans="2:10" x14ac:dyDescent="0.2">
      <c r="B7803" s="203">
        <v>2018</v>
      </c>
      <c r="C7803" s="204">
        <v>11117870.550000001</v>
      </c>
      <c r="D7803" s="205" t="s">
        <v>87</v>
      </c>
      <c r="E7803" s="205" t="s">
        <v>95</v>
      </c>
      <c r="F7803" s="203">
        <v>20</v>
      </c>
      <c r="G7803" s="205" t="s">
        <v>6449</v>
      </c>
      <c r="H7803" s="205" t="s">
        <v>115</v>
      </c>
      <c r="I7803" s="205" t="s">
        <v>609</v>
      </c>
      <c r="J7803" s="205" t="s">
        <v>609</v>
      </c>
    </row>
    <row r="7804" spans="2:10" x14ac:dyDescent="0.2">
      <c r="B7804" s="203">
        <v>2018</v>
      </c>
      <c r="C7804" s="204">
        <v>0</v>
      </c>
      <c r="D7804" s="205" t="s">
        <v>87</v>
      </c>
      <c r="E7804" s="205" t="s">
        <v>95</v>
      </c>
      <c r="F7804" s="203">
        <v>20</v>
      </c>
      <c r="G7804" s="205" t="s">
        <v>6449</v>
      </c>
      <c r="H7804" s="205" t="s">
        <v>115</v>
      </c>
      <c r="I7804" s="205" t="s">
        <v>349</v>
      </c>
      <c r="J7804" s="205" t="s">
        <v>115</v>
      </c>
    </row>
    <row r="7805" spans="2:10" x14ac:dyDescent="0.2">
      <c r="B7805" s="203">
        <v>2018</v>
      </c>
      <c r="C7805" s="204">
        <v>0</v>
      </c>
      <c r="D7805" s="205" t="s">
        <v>87</v>
      </c>
      <c r="E7805" s="205" t="s">
        <v>95</v>
      </c>
      <c r="F7805" s="203">
        <v>20</v>
      </c>
      <c r="G7805" s="205" t="s">
        <v>6449</v>
      </c>
      <c r="H7805" s="205" t="s">
        <v>349</v>
      </c>
      <c r="I7805" s="205" t="s">
        <v>349</v>
      </c>
      <c r="J7805" s="205" t="s">
        <v>349</v>
      </c>
    </row>
    <row r="7806" spans="2:10" x14ac:dyDescent="0.2">
      <c r="B7806" s="203">
        <v>2018</v>
      </c>
      <c r="C7806" s="204">
        <v>234000</v>
      </c>
      <c r="D7806" s="205" t="s">
        <v>87</v>
      </c>
      <c r="E7806" s="205" t="s">
        <v>95</v>
      </c>
      <c r="F7806" s="203">
        <v>40</v>
      </c>
      <c r="G7806" s="205" t="s">
        <v>6450</v>
      </c>
      <c r="H7806" s="205" t="s">
        <v>108</v>
      </c>
      <c r="I7806" s="205" t="s">
        <v>108</v>
      </c>
      <c r="J7806" s="205" t="s">
        <v>108</v>
      </c>
    </row>
    <row r="7807" spans="2:10" x14ac:dyDescent="0.2">
      <c r="B7807" s="203">
        <v>2018</v>
      </c>
      <c r="C7807" s="204">
        <v>11677117.779999999</v>
      </c>
      <c r="D7807" s="205" t="s">
        <v>87</v>
      </c>
      <c r="E7807" s="205" t="s">
        <v>95</v>
      </c>
      <c r="F7807" s="203">
        <v>40</v>
      </c>
      <c r="G7807" s="205" t="s">
        <v>6450</v>
      </c>
      <c r="H7807" s="205" t="s">
        <v>113</v>
      </c>
      <c r="I7807" s="205" t="s">
        <v>408</v>
      </c>
      <c r="J7807" s="205" t="s">
        <v>408</v>
      </c>
    </row>
    <row r="7808" spans="2:10" x14ac:dyDescent="0.2">
      <c r="B7808" s="203">
        <v>2018</v>
      </c>
      <c r="C7808" s="204">
        <v>3073300858.6700001</v>
      </c>
      <c r="D7808" s="205" t="s">
        <v>87</v>
      </c>
      <c r="E7808" s="205" t="s">
        <v>95</v>
      </c>
      <c r="F7808" s="203">
        <v>40</v>
      </c>
      <c r="G7808" s="205" t="s">
        <v>6450</v>
      </c>
      <c r="H7808" s="205" t="s">
        <v>113</v>
      </c>
      <c r="I7808" s="205" t="s">
        <v>409</v>
      </c>
      <c r="J7808" s="205" t="s">
        <v>409</v>
      </c>
    </row>
    <row r="7809" spans="2:10" x14ac:dyDescent="0.2">
      <c r="B7809" s="203">
        <v>2018</v>
      </c>
      <c r="C7809" s="204">
        <v>52540276.93</v>
      </c>
      <c r="D7809" s="205" t="s">
        <v>87</v>
      </c>
      <c r="E7809" s="205" t="s">
        <v>95</v>
      </c>
      <c r="F7809" s="203">
        <v>40</v>
      </c>
      <c r="G7809" s="205" t="s">
        <v>6450</v>
      </c>
      <c r="H7809" s="205" t="s">
        <v>113</v>
      </c>
      <c r="I7809" s="205" t="s">
        <v>410</v>
      </c>
      <c r="J7809" s="205" t="s">
        <v>410</v>
      </c>
    </row>
    <row r="7810" spans="2:10" x14ac:dyDescent="0.2">
      <c r="B7810" s="203">
        <v>2018</v>
      </c>
      <c r="C7810" s="204">
        <v>1983729947.4100001</v>
      </c>
      <c r="D7810" s="205" t="s">
        <v>87</v>
      </c>
      <c r="E7810" s="205" t="s">
        <v>95</v>
      </c>
      <c r="F7810" s="203">
        <v>40</v>
      </c>
      <c r="G7810" s="205" t="s">
        <v>6450</v>
      </c>
      <c r="H7810" s="205" t="s">
        <v>113</v>
      </c>
      <c r="I7810" s="205" t="s">
        <v>411</v>
      </c>
      <c r="J7810" s="205" t="s">
        <v>411</v>
      </c>
    </row>
    <row r="7811" spans="2:10" x14ac:dyDescent="0.2">
      <c r="B7811" s="203">
        <v>2018</v>
      </c>
      <c r="C7811" s="204">
        <v>0</v>
      </c>
      <c r="D7811" s="205" t="s">
        <v>87</v>
      </c>
      <c r="E7811" s="205" t="s">
        <v>95</v>
      </c>
      <c r="F7811" s="203">
        <v>40</v>
      </c>
      <c r="G7811" s="205" t="s">
        <v>6450</v>
      </c>
      <c r="H7811" s="205" t="s">
        <v>113</v>
      </c>
      <c r="I7811" s="205" t="s">
        <v>349</v>
      </c>
      <c r="J7811" s="205" t="s">
        <v>113</v>
      </c>
    </row>
    <row r="7812" spans="2:10" x14ac:dyDescent="0.2">
      <c r="B7812" s="203">
        <v>2018</v>
      </c>
      <c r="C7812" s="204">
        <v>0</v>
      </c>
      <c r="D7812" s="205" t="s">
        <v>87</v>
      </c>
      <c r="E7812" s="205" t="s">
        <v>95</v>
      </c>
      <c r="F7812" s="203">
        <v>40</v>
      </c>
      <c r="G7812" s="205" t="s">
        <v>6450</v>
      </c>
      <c r="H7812" s="205" t="s">
        <v>115</v>
      </c>
      <c r="I7812" s="205" t="s">
        <v>609</v>
      </c>
      <c r="J7812" s="205" t="s">
        <v>609</v>
      </c>
    </row>
    <row r="7813" spans="2:10" x14ac:dyDescent="0.2">
      <c r="B7813" s="203">
        <v>2018</v>
      </c>
      <c r="C7813" s="204">
        <v>0</v>
      </c>
      <c r="D7813" s="205" t="s">
        <v>87</v>
      </c>
      <c r="E7813" s="205" t="s">
        <v>95</v>
      </c>
      <c r="F7813" s="203">
        <v>40</v>
      </c>
      <c r="G7813" s="205" t="s">
        <v>6450</v>
      </c>
      <c r="H7813" s="205" t="s">
        <v>115</v>
      </c>
      <c r="I7813" s="205" t="s">
        <v>349</v>
      </c>
      <c r="J7813" s="205" t="s">
        <v>115</v>
      </c>
    </row>
    <row r="7814" spans="2:10" x14ac:dyDescent="0.2">
      <c r="B7814" s="203">
        <v>2018</v>
      </c>
      <c r="C7814" s="204">
        <v>0</v>
      </c>
      <c r="D7814" s="205" t="s">
        <v>87</v>
      </c>
      <c r="E7814" s="205" t="s">
        <v>95</v>
      </c>
      <c r="F7814" s="203">
        <v>40</v>
      </c>
      <c r="G7814" s="205" t="s">
        <v>6450</v>
      </c>
      <c r="H7814" s="205" t="s">
        <v>349</v>
      </c>
      <c r="I7814" s="205" t="s">
        <v>349</v>
      </c>
      <c r="J7814" s="205" t="s">
        <v>349</v>
      </c>
    </row>
    <row r="7815" spans="2:10" x14ac:dyDescent="0.2">
      <c r="B7815" s="203">
        <v>2018</v>
      </c>
      <c r="C7815" s="204">
        <v>133611340.42</v>
      </c>
      <c r="D7815" s="205" t="s">
        <v>87</v>
      </c>
      <c r="E7815" s="205" t="s">
        <v>95</v>
      </c>
      <c r="F7815" s="203">
        <v>41</v>
      </c>
      <c r="G7815" s="205" t="s">
        <v>6467</v>
      </c>
      <c r="H7815" s="205" t="s">
        <v>108</v>
      </c>
      <c r="I7815" s="205" t="s">
        <v>108</v>
      </c>
      <c r="J7815" s="205" t="s">
        <v>108</v>
      </c>
    </row>
    <row r="7816" spans="2:10" x14ac:dyDescent="0.2">
      <c r="B7816" s="203">
        <v>2018</v>
      </c>
      <c r="C7816" s="204">
        <v>0</v>
      </c>
      <c r="D7816" s="205" t="s">
        <v>87</v>
      </c>
      <c r="E7816" s="205" t="s">
        <v>95</v>
      </c>
      <c r="F7816" s="203">
        <v>41</v>
      </c>
      <c r="G7816" s="205" t="s">
        <v>6468</v>
      </c>
      <c r="H7816" s="205" t="s">
        <v>108</v>
      </c>
      <c r="I7816" s="205" t="s">
        <v>349</v>
      </c>
      <c r="J7816" s="205" t="s">
        <v>108</v>
      </c>
    </row>
    <row r="7817" spans="2:10" x14ac:dyDescent="0.2">
      <c r="B7817" s="203">
        <v>2018</v>
      </c>
      <c r="C7817" s="204">
        <v>0</v>
      </c>
      <c r="D7817" s="205" t="s">
        <v>87</v>
      </c>
      <c r="E7817" s="205" t="s">
        <v>95</v>
      </c>
      <c r="F7817" s="203">
        <v>41</v>
      </c>
      <c r="G7817" s="205" t="s">
        <v>6468</v>
      </c>
      <c r="H7817" s="205" t="s">
        <v>349</v>
      </c>
      <c r="I7817" s="205" t="s">
        <v>349</v>
      </c>
      <c r="J7817" s="205" t="s">
        <v>349</v>
      </c>
    </row>
    <row r="7818" spans="2:10" x14ac:dyDescent="0.2">
      <c r="B7818" s="203">
        <v>2018</v>
      </c>
      <c r="C7818" s="204">
        <v>190000</v>
      </c>
      <c r="D7818" s="205" t="s">
        <v>87</v>
      </c>
      <c r="E7818" s="205" t="s">
        <v>95</v>
      </c>
      <c r="F7818" s="203">
        <v>50</v>
      </c>
      <c r="G7818" s="205" t="s">
        <v>6451</v>
      </c>
      <c r="H7818" s="205" t="s">
        <v>108</v>
      </c>
      <c r="I7818" s="205" t="s">
        <v>108</v>
      </c>
      <c r="J7818" s="205" t="s">
        <v>108</v>
      </c>
    </row>
    <row r="7819" spans="2:10" x14ac:dyDescent="0.2">
      <c r="B7819" s="203">
        <v>2018</v>
      </c>
      <c r="C7819" s="204">
        <v>0</v>
      </c>
      <c r="D7819" s="205" t="s">
        <v>87</v>
      </c>
      <c r="E7819" s="205" t="s">
        <v>95</v>
      </c>
      <c r="F7819" s="203">
        <v>50</v>
      </c>
      <c r="G7819" s="205" t="s">
        <v>6451</v>
      </c>
      <c r="H7819" s="205" t="s">
        <v>108</v>
      </c>
      <c r="I7819" s="205" t="s">
        <v>349</v>
      </c>
      <c r="J7819" s="205" t="s">
        <v>108</v>
      </c>
    </row>
    <row r="7820" spans="2:10" x14ac:dyDescent="0.2">
      <c r="B7820" s="203">
        <v>2018</v>
      </c>
      <c r="C7820" s="204">
        <v>0</v>
      </c>
      <c r="D7820" s="205" t="s">
        <v>87</v>
      </c>
      <c r="E7820" s="205" t="s">
        <v>95</v>
      </c>
      <c r="F7820" s="203">
        <v>50</v>
      </c>
      <c r="G7820" s="205" t="s">
        <v>6451</v>
      </c>
      <c r="H7820" s="205" t="s">
        <v>194</v>
      </c>
      <c r="I7820" s="205" t="s">
        <v>349</v>
      </c>
      <c r="J7820" s="205" t="s">
        <v>194</v>
      </c>
    </row>
    <row r="7821" spans="2:10" x14ac:dyDescent="0.2">
      <c r="B7821" s="203">
        <v>2018</v>
      </c>
      <c r="C7821" s="204">
        <v>17166832.559999999</v>
      </c>
      <c r="D7821" s="205" t="s">
        <v>87</v>
      </c>
      <c r="E7821" s="205" t="s">
        <v>95</v>
      </c>
      <c r="F7821" s="203">
        <v>50</v>
      </c>
      <c r="G7821" s="205" t="s">
        <v>6451</v>
      </c>
      <c r="H7821" s="205" t="s">
        <v>194</v>
      </c>
      <c r="I7821" s="205" t="s">
        <v>387</v>
      </c>
      <c r="J7821" s="205" t="s">
        <v>387</v>
      </c>
    </row>
    <row r="7822" spans="2:10" x14ac:dyDescent="0.2">
      <c r="B7822" s="203">
        <v>2018</v>
      </c>
      <c r="C7822" s="204">
        <v>0</v>
      </c>
      <c r="D7822" s="205" t="s">
        <v>87</v>
      </c>
      <c r="E7822" s="205" t="s">
        <v>95</v>
      </c>
      <c r="F7822" s="203">
        <v>50</v>
      </c>
      <c r="G7822" s="205" t="s">
        <v>6451</v>
      </c>
      <c r="H7822" s="205" t="s">
        <v>349</v>
      </c>
      <c r="I7822" s="205" t="s">
        <v>349</v>
      </c>
      <c r="J7822" s="205" t="s">
        <v>349</v>
      </c>
    </row>
    <row r="7823" spans="2:10" x14ac:dyDescent="0.2">
      <c r="B7823" s="203">
        <v>2018</v>
      </c>
      <c r="C7823" s="204">
        <v>0</v>
      </c>
      <c r="D7823" s="205" t="s">
        <v>87</v>
      </c>
      <c r="E7823" s="205" t="s">
        <v>95</v>
      </c>
      <c r="F7823" s="203">
        <v>50</v>
      </c>
      <c r="G7823" s="205" t="s">
        <v>6451</v>
      </c>
      <c r="H7823" s="205" t="s">
        <v>241</v>
      </c>
      <c r="I7823" s="205" t="s">
        <v>349</v>
      </c>
      <c r="J7823" s="205" t="s">
        <v>241</v>
      </c>
    </row>
    <row r="7824" spans="2:10" x14ac:dyDescent="0.2">
      <c r="B7824" s="203">
        <v>2018</v>
      </c>
      <c r="C7824" s="204">
        <v>39450144.700000003</v>
      </c>
      <c r="D7824" s="205" t="s">
        <v>87</v>
      </c>
      <c r="E7824" s="205" t="s">
        <v>95</v>
      </c>
      <c r="F7824" s="203">
        <v>50</v>
      </c>
      <c r="G7824" s="205" t="s">
        <v>6451</v>
      </c>
      <c r="H7824" s="205" t="s">
        <v>241</v>
      </c>
      <c r="I7824" s="205" t="s">
        <v>241</v>
      </c>
      <c r="J7824" s="205" t="s">
        <v>241</v>
      </c>
    </row>
    <row r="7825" spans="2:10" x14ac:dyDescent="0.2">
      <c r="B7825" s="203">
        <v>2018</v>
      </c>
      <c r="C7825" s="204">
        <v>6714355.0600000005</v>
      </c>
      <c r="D7825" s="205" t="s">
        <v>87</v>
      </c>
      <c r="E7825" s="205" t="s">
        <v>95</v>
      </c>
      <c r="F7825" s="203">
        <v>67</v>
      </c>
      <c r="G7825" s="205" t="s">
        <v>6476</v>
      </c>
      <c r="H7825" s="205" t="s">
        <v>6477</v>
      </c>
      <c r="I7825" s="205" t="s">
        <v>6478</v>
      </c>
      <c r="J7825" s="205" t="s">
        <v>6478</v>
      </c>
    </row>
    <row r="7826" spans="2:10" x14ac:dyDescent="0.2">
      <c r="B7826" s="203">
        <v>2018</v>
      </c>
      <c r="C7826" s="204">
        <v>0</v>
      </c>
      <c r="D7826" s="205" t="s">
        <v>87</v>
      </c>
      <c r="E7826" s="205" t="s">
        <v>95</v>
      </c>
      <c r="F7826" s="203">
        <v>67</v>
      </c>
      <c r="G7826" s="205" t="s">
        <v>6476</v>
      </c>
      <c r="H7826" s="205" t="s">
        <v>6477</v>
      </c>
      <c r="I7826" s="205" t="s">
        <v>349</v>
      </c>
      <c r="J7826" s="205" t="s">
        <v>6477</v>
      </c>
    </row>
    <row r="7827" spans="2:10" x14ac:dyDescent="0.2">
      <c r="B7827" s="203">
        <v>2018</v>
      </c>
      <c r="C7827" s="204">
        <v>0</v>
      </c>
      <c r="D7827" s="205" t="s">
        <v>87</v>
      </c>
      <c r="E7827" s="205" t="s">
        <v>95</v>
      </c>
      <c r="F7827" s="203">
        <v>67</v>
      </c>
      <c r="G7827" s="205" t="s">
        <v>6476</v>
      </c>
      <c r="H7827" s="205" t="s">
        <v>349</v>
      </c>
      <c r="I7827" s="205" t="s">
        <v>349</v>
      </c>
      <c r="J7827" s="205" t="s">
        <v>349</v>
      </c>
    </row>
    <row r="7828" spans="2:10" x14ac:dyDescent="0.2">
      <c r="B7828" s="203">
        <v>2018</v>
      </c>
      <c r="C7828" s="204">
        <v>0</v>
      </c>
      <c r="D7828" s="205" t="s">
        <v>87</v>
      </c>
      <c r="E7828" s="205" t="s">
        <v>95</v>
      </c>
      <c r="F7828" s="203">
        <v>67</v>
      </c>
      <c r="G7828" s="205" t="s">
        <v>6476</v>
      </c>
      <c r="H7828" s="205" t="s">
        <v>539</v>
      </c>
      <c r="I7828" s="205" t="s">
        <v>349</v>
      </c>
      <c r="J7828" s="205" t="s">
        <v>539</v>
      </c>
    </row>
    <row r="7829" spans="2:10" x14ac:dyDescent="0.2">
      <c r="B7829" s="203">
        <v>2018</v>
      </c>
      <c r="C7829" s="204">
        <v>718932.22</v>
      </c>
      <c r="D7829" s="205" t="s">
        <v>87</v>
      </c>
      <c r="E7829" s="205" t="s">
        <v>95</v>
      </c>
      <c r="F7829" s="203">
        <v>70</v>
      </c>
      <c r="G7829" s="205" t="s">
        <v>6461</v>
      </c>
      <c r="H7829" s="205" t="s">
        <v>108</v>
      </c>
      <c r="I7829" s="205" t="s">
        <v>108</v>
      </c>
      <c r="J7829" s="205" t="s">
        <v>108</v>
      </c>
    </row>
    <row r="7830" spans="2:10" x14ac:dyDescent="0.2">
      <c r="B7830" s="203">
        <v>2018</v>
      </c>
      <c r="C7830" s="204">
        <v>0</v>
      </c>
      <c r="D7830" s="205" t="s">
        <v>87</v>
      </c>
      <c r="E7830" s="205" t="s">
        <v>95</v>
      </c>
      <c r="F7830" s="203">
        <v>70</v>
      </c>
      <c r="G7830" s="205" t="s">
        <v>6461</v>
      </c>
      <c r="H7830" s="205" t="s">
        <v>108</v>
      </c>
      <c r="I7830" s="205" t="s">
        <v>349</v>
      </c>
      <c r="J7830" s="205" t="s">
        <v>108</v>
      </c>
    </row>
    <row r="7831" spans="2:10" x14ac:dyDescent="0.2">
      <c r="B7831" s="203">
        <v>2018</v>
      </c>
      <c r="C7831" s="204">
        <v>0</v>
      </c>
      <c r="D7831" s="205" t="s">
        <v>87</v>
      </c>
      <c r="E7831" s="205" t="s">
        <v>95</v>
      </c>
      <c r="F7831" s="203">
        <v>70</v>
      </c>
      <c r="G7831" s="205" t="s">
        <v>6461</v>
      </c>
      <c r="H7831" s="205" t="s">
        <v>349</v>
      </c>
      <c r="I7831" s="205" t="s">
        <v>349</v>
      </c>
      <c r="J7831" s="205" t="s">
        <v>349</v>
      </c>
    </row>
    <row r="7832" spans="2:10" x14ac:dyDescent="0.2">
      <c r="B7832" s="203">
        <v>2018</v>
      </c>
      <c r="C7832" s="204">
        <v>0</v>
      </c>
      <c r="D7832" s="205" t="s">
        <v>87</v>
      </c>
      <c r="E7832" s="205" t="s">
        <v>95</v>
      </c>
      <c r="F7832" s="203">
        <v>71</v>
      </c>
      <c r="G7832" s="205" t="s">
        <v>6469</v>
      </c>
      <c r="H7832" s="205" t="s">
        <v>349</v>
      </c>
      <c r="I7832" s="205" t="s">
        <v>349</v>
      </c>
      <c r="J7832" s="205" t="s">
        <v>349</v>
      </c>
    </row>
    <row r="7833" spans="2:10" x14ac:dyDescent="0.2">
      <c r="B7833" s="203">
        <v>2018</v>
      </c>
      <c r="C7833" s="204">
        <v>0</v>
      </c>
      <c r="D7833" s="205" t="s">
        <v>87</v>
      </c>
      <c r="E7833" s="205" t="s">
        <v>95</v>
      </c>
      <c r="F7833" s="203">
        <v>90</v>
      </c>
      <c r="G7833" s="205" t="s">
        <v>6453</v>
      </c>
      <c r="H7833" s="205" t="s">
        <v>384</v>
      </c>
      <c r="I7833" s="205" t="s">
        <v>349</v>
      </c>
      <c r="J7833" s="205" t="s">
        <v>384</v>
      </c>
    </row>
    <row r="7834" spans="2:10" x14ac:dyDescent="0.2">
      <c r="B7834" s="203">
        <v>2018</v>
      </c>
      <c r="C7834" s="204">
        <v>5361887.47</v>
      </c>
      <c r="D7834" s="205" t="s">
        <v>87</v>
      </c>
      <c r="E7834" s="205" t="s">
        <v>95</v>
      </c>
      <c r="F7834" s="203">
        <v>90</v>
      </c>
      <c r="G7834" s="205" t="s">
        <v>6453</v>
      </c>
      <c r="H7834" s="205" t="s">
        <v>497</v>
      </c>
      <c r="I7834" s="205" t="s">
        <v>98</v>
      </c>
      <c r="J7834" s="205" t="s">
        <v>98</v>
      </c>
    </row>
    <row r="7835" spans="2:10" x14ac:dyDescent="0.2">
      <c r="B7835" s="203">
        <v>2018</v>
      </c>
      <c r="C7835" s="204">
        <v>0</v>
      </c>
      <c r="D7835" s="205" t="s">
        <v>87</v>
      </c>
      <c r="E7835" s="205" t="s">
        <v>95</v>
      </c>
      <c r="F7835" s="203">
        <v>90</v>
      </c>
      <c r="G7835" s="205" t="s">
        <v>6453</v>
      </c>
      <c r="H7835" s="205" t="s">
        <v>497</v>
      </c>
      <c r="I7835" s="205" t="s">
        <v>349</v>
      </c>
      <c r="J7835" s="205" t="s">
        <v>497</v>
      </c>
    </row>
    <row r="7836" spans="2:10" x14ac:dyDescent="0.2">
      <c r="B7836" s="203">
        <v>2018</v>
      </c>
      <c r="C7836" s="204">
        <v>1524222.62</v>
      </c>
      <c r="D7836" s="205" t="s">
        <v>87</v>
      </c>
      <c r="E7836" s="205" t="s">
        <v>95</v>
      </c>
      <c r="F7836" s="203">
        <v>90</v>
      </c>
      <c r="G7836" s="205" t="s">
        <v>6453</v>
      </c>
      <c r="H7836" s="205" t="s">
        <v>99</v>
      </c>
      <c r="I7836" s="205" t="s">
        <v>555</v>
      </c>
      <c r="J7836" s="205" t="s">
        <v>555</v>
      </c>
    </row>
    <row r="7837" spans="2:10" x14ac:dyDescent="0.2">
      <c r="B7837" s="203">
        <v>2018</v>
      </c>
      <c r="C7837" s="204">
        <v>185598568.41999999</v>
      </c>
      <c r="D7837" s="205" t="s">
        <v>87</v>
      </c>
      <c r="E7837" s="205" t="s">
        <v>95</v>
      </c>
      <c r="F7837" s="203">
        <v>90</v>
      </c>
      <c r="G7837" s="205" t="s">
        <v>6453</v>
      </c>
      <c r="H7837" s="205" t="s">
        <v>99</v>
      </c>
      <c r="I7837" s="205" t="s">
        <v>556</v>
      </c>
      <c r="J7837" s="205" t="s">
        <v>556</v>
      </c>
    </row>
    <row r="7838" spans="2:10" x14ac:dyDescent="0.2">
      <c r="B7838" s="203">
        <v>2018</v>
      </c>
      <c r="C7838" s="204">
        <v>114781.04</v>
      </c>
      <c r="D7838" s="205" t="s">
        <v>87</v>
      </c>
      <c r="E7838" s="205" t="s">
        <v>95</v>
      </c>
      <c r="F7838" s="203">
        <v>90</v>
      </c>
      <c r="G7838" s="205" t="s">
        <v>6453</v>
      </c>
      <c r="H7838" s="205" t="s">
        <v>99</v>
      </c>
      <c r="I7838" s="205" t="s">
        <v>349</v>
      </c>
      <c r="J7838" s="205" t="s">
        <v>99</v>
      </c>
    </row>
    <row r="7839" spans="2:10" x14ac:dyDescent="0.2">
      <c r="B7839" s="203">
        <v>2018</v>
      </c>
      <c r="C7839" s="204">
        <v>1703727.27</v>
      </c>
      <c r="D7839" s="205" t="s">
        <v>87</v>
      </c>
      <c r="E7839" s="205" t="s">
        <v>95</v>
      </c>
      <c r="F7839" s="203">
        <v>90</v>
      </c>
      <c r="G7839" s="205" t="s">
        <v>6453</v>
      </c>
      <c r="H7839" s="205" t="s">
        <v>101</v>
      </c>
      <c r="I7839" s="205" t="s">
        <v>515</v>
      </c>
      <c r="J7839" s="205" t="s">
        <v>515</v>
      </c>
    </row>
    <row r="7840" spans="2:10" x14ac:dyDescent="0.2">
      <c r="B7840" s="203">
        <v>2018</v>
      </c>
      <c r="C7840" s="204">
        <v>996623.57</v>
      </c>
      <c r="D7840" s="205" t="s">
        <v>87</v>
      </c>
      <c r="E7840" s="205" t="s">
        <v>95</v>
      </c>
      <c r="F7840" s="203">
        <v>90</v>
      </c>
      <c r="G7840" s="205" t="s">
        <v>6453</v>
      </c>
      <c r="H7840" s="205" t="s">
        <v>101</v>
      </c>
      <c r="I7840" s="205" t="s">
        <v>516</v>
      </c>
      <c r="J7840" s="205" t="s">
        <v>516</v>
      </c>
    </row>
    <row r="7841" spans="2:10" x14ac:dyDescent="0.2">
      <c r="B7841" s="203">
        <v>2018</v>
      </c>
      <c r="C7841" s="204">
        <v>201218</v>
      </c>
      <c r="D7841" s="205" t="s">
        <v>87</v>
      </c>
      <c r="E7841" s="205" t="s">
        <v>95</v>
      </c>
      <c r="F7841" s="203">
        <v>90</v>
      </c>
      <c r="G7841" s="205" t="s">
        <v>6453</v>
      </c>
      <c r="H7841" s="205" t="s">
        <v>103</v>
      </c>
      <c r="I7841" s="205" t="s">
        <v>103</v>
      </c>
      <c r="J7841" s="205" t="s">
        <v>103</v>
      </c>
    </row>
    <row r="7842" spans="2:10" x14ac:dyDescent="0.2">
      <c r="B7842" s="203">
        <v>2018</v>
      </c>
      <c r="C7842" s="204">
        <v>291679.38</v>
      </c>
      <c r="D7842" s="205" t="s">
        <v>87</v>
      </c>
      <c r="E7842" s="205" t="s">
        <v>95</v>
      </c>
      <c r="F7842" s="203">
        <v>90</v>
      </c>
      <c r="G7842" s="205" t="s">
        <v>6453</v>
      </c>
      <c r="H7842" s="205" t="s">
        <v>104</v>
      </c>
      <c r="I7842" s="205" t="s">
        <v>104</v>
      </c>
      <c r="J7842" s="205" t="s">
        <v>104</v>
      </c>
    </row>
    <row r="7843" spans="2:10" x14ac:dyDescent="0.2">
      <c r="B7843" s="203">
        <v>2018</v>
      </c>
      <c r="C7843" s="204">
        <v>3474997.21</v>
      </c>
      <c r="D7843" s="205" t="s">
        <v>87</v>
      </c>
      <c r="E7843" s="205" t="s">
        <v>95</v>
      </c>
      <c r="F7843" s="203">
        <v>90</v>
      </c>
      <c r="G7843" s="205" t="s">
        <v>6453</v>
      </c>
      <c r="H7843" s="205" t="s">
        <v>105</v>
      </c>
      <c r="I7843" s="205" t="s">
        <v>557</v>
      </c>
      <c r="J7843" s="205" t="s">
        <v>557</v>
      </c>
    </row>
    <row r="7844" spans="2:10" x14ac:dyDescent="0.2">
      <c r="B7844" s="203">
        <v>2018</v>
      </c>
      <c r="C7844" s="204">
        <v>31204.39</v>
      </c>
      <c r="D7844" s="205" t="s">
        <v>87</v>
      </c>
      <c r="E7844" s="205" t="s">
        <v>95</v>
      </c>
      <c r="F7844" s="203">
        <v>90</v>
      </c>
      <c r="G7844" s="205" t="s">
        <v>6453</v>
      </c>
      <c r="H7844" s="205" t="s">
        <v>105</v>
      </c>
      <c r="I7844" s="205" t="s">
        <v>558</v>
      </c>
      <c r="J7844" s="205" t="s">
        <v>558</v>
      </c>
    </row>
    <row r="7845" spans="2:10" x14ac:dyDescent="0.2">
      <c r="B7845" s="203">
        <v>2018</v>
      </c>
      <c r="C7845" s="204">
        <v>2244742.2000000002</v>
      </c>
      <c r="D7845" s="205" t="s">
        <v>87</v>
      </c>
      <c r="E7845" s="205" t="s">
        <v>95</v>
      </c>
      <c r="F7845" s="203">
        <v>90</v>
      </c>
      <c r="G7845" s="205" t="s">
        <v>6453</v>
      </c>
      <c r="H7845" s="205" t="s">
        <v>105</v>
      </c>
      <c r="I7845" s="205" t="s">
        <v>559</v>
      </c>
      <c r="J7845" s="205" t="s">
        <v>559</v>
      </c>
    </row>
    <row r="7846" spans="2:10" x14ac:dyDescent="0.2">
      <c r="B7846" s="203">
        <v>2018</v>
      </c>
      <c r="C7846" s="204">
        <v>25782912.710000001</v>
      </c>
      <c r="D7846" s="205" t="s">
        <v>87</v>
      </c>
      <c r="E7846" s="205" t="s">
        <v>95</v>
      </c>
      <c r="F7846" s="203">
        <v>90</v>
      </c>
      <c r="G7846" s="205" t="s">
        <v>6453</v>
      </c>
      <c r="H7846" s="205" t="s">
        <v>105</v>
      </c>
      <c r="I7846" s="205" t="s">
        <v>560</v>
      </c>
      <c r="J7846" s="205" t="s">
        <v>560</v>
      </c>
    </row>
    <row r="7847" spans="2:10" x14ac:dyDescent="0.2">
      <c r="B7847" s="203">
        <v>2018</v>
      </c>
      <c r="C7847" s="204">
        <v>3464301.43</v>
      </c>
      <c r="D7847" s="205" t="s">
        <v>87</v>
      </c>
      <c r="E7847" s="205" t="s">
        <v>95</v>
      </c>
      <c r="F7847" s="203">
        <v>90</v>
      </c>
      <c r="G7847" s="205" t="s">
        <v>6453</v>
      </c>
      <c r="H7847" s="205" t="s">
        <v>105</v>
      </c>
      <c r="I7847" s="205" t="s">
        <v>478</v>
      </c>
      <c r="J7847" s="205" t="s">
        <v>478</v>
      </c>
    </row>
    <row r="7848" spans="2:10" x14ac:dyDescent="0.2">
      <c r="B7848" s="203">
        <v>2018</v>
      </c>
      <c r="C7848" s="204">
        <v>24900.43</v>
      </c>
      <c r="D7848" s="205" t="s">
        <v>87</v>
      </c>
      <c r="E7848" s="205" t="s">
        <v>95</v>
      </c>
      <c r="F7848" s="203">
        <v>90</v>
      </c>
      <c r="G7848" s="205" t="s">
        <v>6453</v>
      </c>
      <c r="H7848" s="205" t="s">
        <v>105</v>
      </c>
      <c r="I7848" s="205" t="s">
        <v>479</v>
      </c>
      <c r="J7848" s="205" t="s">
        <v>479</v>
      </c>
    </row>
    <row r="7849" spans="2:10" x14ac:dyDescent="0.2">
      <c r="B7849" s="203">
        <v>2018</v>
      </c>
      <c r="C7849" s="204">
        <v>26005.75</v>
      </c>
      <c r="D7849" s="205" t="s">
        <v>87</v>
      </c>
      <c r="E7849" s="205" t="s">
        <v>95</v>
      </c>
      <c r="F7849" s="203">
        <v>90</v>
      </c>
      <c r="G7849" s="205" t="s">
        <v>6453</v>
      </c>
      <c r="H7849" s="205" t="s">
        <v>105</v>
      </c>
      <c r="I7849" s="205" t="s">
        <v>349</v>
      </c>
      <c r="J7849" s="205" t="s">
        <v>105</v>
      </c>
    </row>
    <row r="7850" spans="2:10" x14ac:dyDescent="0.2">
      <c r="B7850" s="203">
        <v>2018</v>
      </c>
      <c r="C7850" s="204">
        <v>0</v>
      </c>
      <c r="D7850" s="205" t="s">
        <v>87</v>
      </c>
      <c r="E7850" s="205" t="s">
        <v>95</v>
      </c>
      <c r="F7850" s="203">
        <v>90</v>
      </c>
      <c r="G7850" s="205" t="s">
        <v>6453</v>
      </c>
      <c r="H7850" s="205" t="s">
        <v>377</v>
      </c>
      <c r="I7850" s="205" t="s">
        <v>349</v>
      </c>
      <c r="J7850" s="205" t="s">
        <v>377</v>
      </c>
    </row>
    <row r="7851" spans="2:10" x14ac:dyDescent="0.2">
      <c r="B7851" s="203">
        <v>2018</v>
      </c>
      <c r="C7851" s="204">
        <v>12174.44</v>
      </c>
      <c r="D7851" s="205" t="s">
        <v>87</v>
      </c>
      <c r="E7851" s="205" t="s">
        <v>95</v>
      </c>
      <c r="F7851" s="203">
        <v>90</v>
      </c>
      <c r="G7851" s="205" t="s">
        <v>6453</v>
      </c>
      <c r="H7851" s="205" t="s">
        <v>108</v>
      </c>
      <c r="I7851" s="205" t="s">
        <v>108</v>
      </c>
      <c r="J7851" s="205" t="s">
        <v>108</v>
      </c>
    </row>
    <row r="7852" spans="2:10" x14ac:dyDescent="0.2">
      <c r="B7852" s="203">
        <v>2018</v>
      </c>
      <c r="C7852" s="204">
        <v>0</v>
      </c>
      <c r="D7852" s="205" t="s">
        <v>87</v>
      </c>
      <c r="E7852" s="205" t="s">
        <v>95</v>
      </c>
      <c r="F7852" s="203">
        <v>90</v>
      </c>
      <c r="G7852" s="205" t="s">
        <v>6453</v>
      </c>
      <c r="H7852" s="205" t="s">
        <v>108</v>
      </c>
      <c r="I7852" s="205" t="s">
        <v>349</v>
      </c>
      <c r="J7852" s="205" t="s">
        <v>108</v>
      </c>
    </row>
    <row r="7853" spans="2:10" x14ac:dyDescent="0.2">
      <c r="B7853" s="203">
        <v>2018</v>
      </c>
      <c r="C7853" s="204">
        <v>652500</v>
      </c>
      <c r="D7853" s="205" t="s">
        <v>87</v>
      </c>
      <c r="E7853" s="205" t="s">
        <v>95</v>
      </c>
      <c r="F7853" s="203">
        <v>90</v>
      </c>
      <c r="G7853" s="205" t="s">
        <v>6453</v>
      </c>
      <c r="H7853" s="205" t="s">
        <v>108</v>
      </c>
      <c r="I7853" s="205" t="s">
        <v>562</v>
      </c>
      <c r="J7853" s="205" t="s">
        <v>562</v>
      </c>
    </row>
    <row r="7854" spans="2:10" x14ac:dyDescent="0.2">
      <c r="B7854" s="203">
        <v>2018</v>
      </c>
      <c r="C7854" s="204">
        <v>62621704.799999997</v>
      </c>
      <c r="D7854" s="205" t="s">
        <v>87</v>
      </c>
      <c r="E7854" s="205" t="s">
        <v>95</v>
      </c>
      <c r="F7854" s="203">
        <v>90</v>
      </c>
      <c r="G7854" s="205" t="s">
        <v>6453</v>
      </c>
      <c r="H7854" s="205" t="s">
        <v>110</v>
      </c>
      <c r="I7854" s="205" t="s">
        <v>518</v>
      </c>
      <c r="J7854" s="205" t="s">
        <v>518</v>
      </c>
    </row>
    <row r="7855" spans="2:10" x14ac:dyDescent="0.2">
      <c r="B7855" s="203">
        <v>2018</v>
      </c>
      <c r="C7855" s="204">
        <v>13387.69</v>
      </c>
      <c r="D7855" s="205" t="s">
        <v>87</v>
      </c>
      <c r="E7855" s="205" t="s">
        <v>95</v>
      </c>
      <c r="F7855" s="203">
        <v>90</v>
      </c>
      <c r="G7855" s="205" t="s">
        <v>6453</v>
      </c>
      <c r="H7855" s="205" t="s">
        <v>110</v>
      </c>
      <c r="I7855" s="205" t="s">
        <v>519</v>
      </c>
      <c r="J7855" s="205" t="s">
        <v>519</v>
      </c>
    </row>
    <row r="7856" spans="2:10" x14ac:dyDescent="0.2">
      <c r="B7856" s="203">
        <v>2018</v>
      </c>
      <c r="C7856" s="204">
        <v>0</v>
      </c>
      <c r="D7856" s="205" t="s">
        <v>87</v>
      </c>
      <c r="E7856" s="205" t="s">
        <v>95</v>
      </c>
      <c r="F7856" s="203">
        <v>90</v>
      </c>
      <c r="G7856" s="205" t="s">
        <v>6453</v>
      </c>
      <c r="H7856" s="205" t="s">
        <v>110</v>
      </c>
      <c r="I7856" s="205" t="s">
        <v>349</v>
      </c>
      <c r="J7856" s="205" t="s">
        <v>110</v>
      </c>
    </row>
    <row r="7857" spans="2:10" x14ac:dyDescent="0.2">
      <c r="B7857" s="203">
        <v>2018</v>
      </c>
      <c r="C7857" s="204">
        <v>9257594.75</v>
      </c>
      <c r="D7857" s="205" t="s">
        <v>87</v>
      </c>
      <c r="E7857" s="205" t="s">
        <v>95</v>
      </c>
      <c r="F7857" s="203">
        <v>90</v>
      </c>
      <c r="G7857" s="205" t="s">
        <v>6453</v>
      </c>
      <c r="H7857" s="205" t="s">
        <v>111</v>
      </c>
      <c r="I7857" s="205" t="s">
        <v>111</v>
      </c>
      <c r="J7857" s="205" t="s">
        <v>111</v>
      </c>
    </row>
    <row r="7858" spans="2:10" x14ac:dyDescent="0.2">
      <c r="B7858" s="203">
        <v>2018</v>
      </c>
      <c r="C7858" s="204">
        <v>1869539.61</v>
      </c>
      <c r="D7858" s="205" t="s">
        <v>87</v>
      </c>
      <c r="E7858" s="205" t="s">
        <v>95</v>
      </c>
      <c r="F7858" s="203">
        <v>90</v>
      </c>
      <c r="G7858" s="205" t="s">
        <v>6453</v>
      </c>
      <c r="H7858" s="205" t="s">
        <v>111</v>
      </c>
      <c r="I7858" s="205" t="s">
        <v>349</v>
      </c>
      <c r="J7858" s="205" t="s">
        <v>111</v>
      </c>
    </row>
    <row r="7859" spans="2:10" x14ac:dyDescent="0.2">
      <c r="B7859" s="203">
        <v>2018</v>
      </c>
      <c r="C7859" s="204">
        <v>4889606.49</v>
      </c>
      <c r="D7859" s="205" t="s">
        <v>87</v>
      </c>
      <c r="E7859" s="205" t="s">
        <v>95</v>
      </c>
      <c r="F7859" s="203">
        <v>90</v>
      </c>
      <c r="G7859" s="205" t="s">
        <v>6453</v>
      </c>
      <c r="H7859" s="205" t="s">
        <v>112</v>
      </c>
      <c r="I7859" s="205" t="s">
        <v>112</v>
      </c>
      <c r="J7859" s="205" t="s">
        <v>112</v>
      </c>
    </row>
    <row r="7860" spans="2:10" x14ac:dyDescent="0.2">
      <c r="B7860" s="203">
        <v>2018</v>
      </c>
      <c r="C7860" s="204">
        <v>0</v>
      </c>
      <c r="D7860" s="205" t="s">
        <v>87</v>
      </c>
      <c r="E7860" s="205" t="s">
        <v>95</v>
      </c>
      <c r="F7860" s="203">
        <v>90</v>
      </c>
      <c r="G7860" s="205" t="s">
        <v>6453</v>
      </c>
      <c r="H7860" s="205" t="s">
        <v>112</v>
      </c>
      <c r="I7860" s="205" t="s">
        <v>349</v>
      </c>
      <c r="J7860" s="205" t="s">
        <v>112</v>
      </c>
    </row>
    <row r="7861" spans="2:10" x14ac:dyDescent="0.2">
      <c r="B7861" s="203">
        <v>2018</v>
      </c>
      <c r="C7861" s="204">
        <v>2690393.21</v>
      </c>
      <c r="D7861" s="205" t="s">
        <v>87</v>
      </c>
      <c r="E7861" s="205" t="s">
        <v>95</v>
      </c>
      <c r="F7861" s="203">
        <v>90</v>
      </c>
      <c r="G7861" s="205" t="s">
        <v>6453</v>
      </c>
      <c r="H7861" s="205" t="s">
        <v>115</v>
      </c>
      <c r="I7861" s="205" t="s">
        <v>116</v>
      </c>
      <c r="J7861" s="205" t="s">
        <v>116</v>
      </c>
    </row>
    <row r="7862" spans="2:10" x14ac:dyDescent="0.2">
      <c r="B7862" s="203">
        <v>2018</v>
      </c>
      <c r="C7862" s="204">
        <v>26177949.989999998</v>
      </c>
      <c r="D7862" s="205" t="s">
        <v>87</v>
      </c>
      <c r="E7862" s="205" t="s">
        <v>95</v>
      </c>
      <c r="F7862" s="203">
        <v>90</v>
      </c>
      <c r="G7862" s="205" t="s">
        <v>6453</v>
      </c>
      <c r="H7862" s="205" t="s">
        <v>115</v>
      </c>
      <c r="I7862" s="205" t="s">
        <v>581</v>
      </c>
      <c r="J7862" s="205" t="s">
        <v>581</v>
      </c>
    </row>
    <row r="7863" spans="2:10" x14ac:dyDescent="0.2">
      <c r="B7863" s="203">
        <v>2018</v>
      </c>
      <c r="C7863" s="204">
        <v>210131.04</v>
      </c>
      <c r="D7863" s="205" t="s">
        <v>87</v>
      </c>
      <c r="E7863" s="205" t="s">
        <v>95</v>
      </c>
      <c r="F7863" s="203">
        <v>90</v>
      </c>
      <c r="G7863" s="205" t="s">
        <v>6453</v>
      </c>
      <c r="H7863" s="205" t="s">
        <v>115</v>
      </c>
      <c r="I7863" s="205" t="s">
        <v>564</v>
      </c>
      <c r="J7863" s="205" t="s">
        <v>564</v>
      </c>
    </row>
    <row r="7864" spans="2:10" x14ac:dyDescent="0.2">
      <c r="B7864" s="203">
        <v>2018</v>
      </c>
      <c r="C7864" s="204">
        <v>701255.33</v>
      </c>
      <c r="D7864" s="205" t="s">
        <v>87</v>
      </c>
      <c r="E7864" s="205" t="s">
        <v>95</v>
      </c>
      <c r="F7864" s="203">
        <v>90</v>
      </c>
      <c r="G7864" s="205" t="s">
        <v>6453</v>
      </c>
      <c r="H7864" s="205" t="s">
        <v>115</v>
      </c>
      <c r="I7864" s="205" t="s">
        <v>565</v>
      </c>
      <c r="J7864" s="205" t="s">
        <v>565</v>
      </c>
    </row>
    <row r="7865" spans="2:10" x14ac:dyDescent="0.2">
      <c r="B7865" s="203">
        <v>2018</v>
      </c>
      <c r="C7865" s="204">
        <v>5725268.6900000004</v>
      </c>
      <c r="D7865" s="205" t="s">
        <v>87</v>
      </c>
      <c r="E7865" s="205" t="s">
        <v>95</v>
      </c>
      <c r="F7865" s="203">
        <v>90</v>
      </c>
      <c r="G7865" s="205" t="s">
        <v>6453</v>
      </c>
      <c r="H7865" s="205" t="s">
        <v>115</v>
      </c>
      <c r="I7865" s="205" t="s">
        <v>397</v>
      </c>
      <c r="J7865" s="205" t="s">
        <v>397</v>
      </c>
    </row>
    <row r="7866" spans="2:10" x14ac:dyDescent="0.2">
      <c r="B7866" s="203">
        <v>2018</v>
      </c>
      <c r="C7866" s="204">
        <v>12430456.300000001</v>
      </c>
      <c r="D7866" s="205" t="s">
        <v>87</v>
      </c>
      <c r="E7866" s="205" t="s">
        <v>95</v>
      </c>
      <c r="F7866" s="203">
        <v>90</v>
      </c>
      <c r="G7866" s="205" t="s">
        <v>6453</v>
      </c>
      <c r="H7866" s="205" t="s">
        <v>115</v>
      </c>
      <c r="I7866" s="205" t="s">
        <v>385</v>
      </c>
      <c r="J7866" s="205" t="s">
        <v>385</v>
      </c>
    </row>
    <row r="7867" spans="2:10" x14ac:dyDescent="0.2">
      <c r="B7867" s="203">
        <v>2018</v>
      </c>
      <c r="C7867" s="204">
        <v>17323505.199999999</v>
      </c>
      <c r="D7867" s="205" t="s">
        <v>87</v>
      </c>
      <c r="E7867" s="205" t="s">
        <v>95</v>
      </c>
      <c r="F7867" s="203">
        <v>90</v>
      </c>
      <c r="G7867" s="205" t="s">
        <v>6453</v>
      </c>
      <c r="H7867" s="205" t="s">
        <v>115</v>
      </c>
      <c r="I7867" s="205" t="s">
        <v>582</v>
      </c>
      <c r="J7867" s="205" t="s">
        <v>582</v>
      </c>
    </row>
    <row r="7868" spans="2:10" x14ac:dyDescent="0.2">
      <c r="B7868" s="203">
        <v>2018</v>
      </c>
      <c r="C7868" s="204">
        <v>13247922.91</v>
      </c>
      <c r="D7868" s="205" t="s">
        <v>87</v>
      </c>
      <c r="E7868" s="205" t="s">
        <v>95</v>
      </c>
      <c r="F7868" s="203">
        <v>90</v>
      </c>
      <c r="G7868" s="205" t="s">
        <v>6453</v>
      </c>
      <c r="H7868" s="205" t="s">
        <v>115</v>
      </c>
      <c r="I7868" s="205" t="s">
        <v>605</v>
      </c>
      <c r="J7868" s="205" t="s">
        <v>605</v>
      </c>
    </row>
    <row r="7869" spans="2:10" x14ac:dyDescent="0.2">
      <c r="B7869" s="203">
        <v>2018</v>
      </c>
      <c r="C7869" s="204">
        <v>20528.43</v>
      </c>
      <c r="D7869" s="205" t="s">
        <v>87</v>
      </c>
      <c r="E7869" s="205" t="s">
        <v>95</v>
      </c>
      <c r="F7869" s="203">
        <v>90</v>
      </c>
      <c r="G7869" s="205" t="s">
        <v>6453</v>
      </c>
      <c r="H7869" s="205" t="s">
        <v>115</v>
      </c>
      <c r="I7869" s="205" t="s">
        <v>454</v>
      </c>
      <c r="J7869" s="205" t="s">
        <v>454</v>
      </c>
    </row>
    <row r="7870" spans="2:10" x14ac:dyDescent="0.2">
      <c r="B7870" s="203">
        <v>2018</v>
      </c>
      <c r="C7870" s="204">
        <v>28440867.129999999</v>
      </c>
      <c r="D7870" s="205" t="s">
        <v>87</v>
      </c>
      <c r="E7870" s="205" t="s">
        <v>95</v>
      </c>
      <c r="F7870" s="203">
        <v>90</v>
      </c>
      <c r="G7870" s="205" t="s">
        <v>6453</v>
      </c>
      <c r="H7870" s="205" t="s">
        <v>115</v>
      </c>
      <c r="I7870" s="205" t="s">
        <v>118</v>
      </c>
      <c r="J7870" s="205" t="s">
        <v>118</v>
      </c>
    </row>
    <row r="7871" spans="2:10" x14ac:dyDescent="0.2">
      <c r="B7871" s="203">
        <v>2018</v>
      </c>
      <c r="C7871" s="204">
        <v>690197.68</v>
      </c>
      <c r="D7871" s="205" t="s">
        <v>87</v>
      </c>
      <c r="E7871" s="205" t="s">
        <v>95</v>
      </c>
      <c r="F7871" s="203">
        <v>90</v>
      </c>
      <c r="G7871" s="205" t="s">
        <v>6453</v>
      </c>
      <c r="H7871" s="205" t="s">
        <v>115</v>
      </c>
      <c r="I7871" s="205" t="s">
        <v>388</v>
      </c>
      <c r="J7871" s="205" t="s">
        <v>388</v>
      </c>
    </row>
    <row r="7872" spans="2:10" x14ac:dyDescent="0.2">
      <c r="B7872" s="203">
        <v>2018</v>
      </c>
      <c r="C7872" s="204">
        <v>163059.81</v>
      </c>
      <c r="D7872" s="205" t="s">
        <v>87</v>
      </c>
      <c r="E7872" s="205" t="s">
        <v>95</v>
      </c>
      <c r="F7872" s="203">
        <v>90</v>
      </c>
      <c r="G7872" s="205" t="s">
        <v>6453</v>
      </c>
      <c r="H7872" s="205" t="s">
        <v>115</v>
      </c>
      <c r="I7872" s="205" t="s">
        <v>456</v>
      </c>
      <c r="J7872" s="205" t="s">
        <v>456</v>
      </c>
    </row>
    <row r="7873" spans="2:10" x14ac:dyDescent="0.2">
      <c r="B7873" s="203">
        <v>2018</v>
      </c>
      <c r="C7873" s="204">
        <v>98992.57</v>
      </c>
      <c r="D7873" s="205" t="s">
        <v>87</v>
      </c>
      <c r="E7873" s="205" t="s">
        <v>95</v>
      </c>
      <c r="F7873" s="203">
        <v>90</v>
      </c>
      <c r="G7873" s="205" t="s">
        <v>6453</v>
      </c>
      <c r="H7873" s="205" t="s">
        <v>115</v>
      </c>
      <c r="I7873" s="205" t="s">
        <v>609</v>
      </c>
      <c r="J7873" s="205" t="s">
        <v>609</v>
      </c>
    </row>
    <row r="7874" spans="2:10" x14ac:dyDescent="0.2">
      <c r="B7874" s="203">
        <v>2018</v>
      </c>
      <c r="C7874" s="204">
        <v>25348.23</v>
      </c>
      <c r="D7874" s="205" t="s">
        <v>87</v>
      </c>
      <c r="E7874" s="205" t="s">
        <v>95</v>
      </c>
      <c r="F7874" s="203">
        <v>90</v>
      </c>
      <c r="G7874" s="205" t="s">
        <v>6453</v>
      </c>
      <c r="H7874" s="205" t="s">
        <v>115</v>
      </c>
      <c r="I7874" s="205" t="s">
        <v>457</v>
      </c>
      <c r="J7874" s="205" t="s">
        <v>457</v>
      </c>
    </row>
    <row r="7875" spans="2:10" x14ac:dyDescent="0.2">
      <c r="B7875" s="203">
        <v>2018</v>
      </c>
      <c r="C7875" s="204">
        <v>5414.57</v>
      </c>
      <c r="D7875" s="205" t="s">
        <v>87</v>
      </c>
      <c r="E7875" s="205" t="s">
        <v>95</v>
      </c>
      <c r="F7875" s="203">
        <v>90</v>
      </c>
      <c r="G7875" s="205" t="s">
        <v>6453</v>
      </c>
      <c r="H7875" s="205" t="s">
        <v>115</v>
      </c>
      <c r="I7875" s="205" t="s">
        <v>583</v>
      </c>
      <c r="J7875" s="205" t="s">
        <v>583</v>
      </c>
    </row>
    <row r="7876" spans="2:10" x14ac:dyDescent="0.2">
      <c r="B7876" s="203">
        <v>2018</v>
      </c>
      <c r="C7876" s="204">
        <v>0</v>
      </c>
      <c r="D7876" s="205" t="s">
        <v>87</v>
      </c>
      <c r="E7876" s="205" t="s">
        <v>95</v>
      </c>
      <c r="F7876" s="203">
        <v>90</v>
      </c>
      <c r="G7876" s="205" t="s">
        <v>6453</v>
      </c>
      <c r="H7876" s="205" t="s">
        <v>115</v>
      </c>
      <c r="I7876" s="205" t="s">
        <v>349</v>
      </c>
      <c r="J7876" s="205" t="s">
        <v>115</v>
      </c>
    </row>
    <row r="7877" spans="2:10" x14ac:dyDescent="0.2">
      <c r="B7877" s="203">
        <v>2018</v>
      </c>
      <c r="C7877" s="204">
        <v>73926611.299999997</v>
      </c>
      <c r="D7877" s="205" t="s">
        <v>87</v>
      </c>
      <c r="E7877" s="205" t="s">
        <v>95</v>
      </c>
      <c r="F7877" s="203">
        <v>90</v>
      </c>
      <c r="G7877" s="205" t="s">
        <v>6453</v>
      </c>
      <c r="H7877" s="205" t="s">
        <v>120</v>
      </c>
      <c r="I7877" s="205" t="s">
        <v>121</v>
      </c>
      <c r="J7877" s="205" t="s">
        <v>121</v>
      </c>
    </row>
    <row r="7878" spans="2:10" x14ac:dyDescent="0.2">
      <c r="B7878" s="203">
        <v>2018</v>
      </c>
      <c r="C7878" s="204">
        <v>124197164.98999999</v>
      </c>
      <c r="D7878" s="205" t="s">
        <v>87</v>
      </c>
      <c r="E7878" s="205" t="s">
        <v>95</v>
      </c>
      <c r="F7878" s="203">
        <v>90</v>
      </c>
      <c r="G7878" s="205" t="s">
        <v>6453</v>
      </c>
      <c r="H7878" s="205" t="s">
        <v>120</v>
      </c>
      <c r="I7878" s="205" t="s">
        <v>520</v>
      </c>
      <c r="J7878" s="205" t="s">
        <v>520</v>
      </c>
    </row>
    <row r="7879" spans="2:10" x14ac:dyDescent="0.2">
      <c r="B7879" s="203">
        <v>2018</v>
      </c>
      <c r="C7879" s="204">
        <v>19939515.890000001</v>
      </c>
      <c r="D7879" s="205" t="s">
        <v>87</v>
      </c>
      <c r="E7879" s="205" t="s">
        <v>95</v>
      </c>
      <c r="F7879" s="203">
        <v>90</v>
      </c>
      <c r="G7879" s="205" t="s">
        <v>6453</v>
      </c>
      <c r="H7879" s="205" t="s">
        <v>120</v>
      </c>
      <c r="I7879" s="205" t="s">
        <v>122</v>
      </c>
      <c r="J7879" s="205" t="s">
        <v>122</v>
      </c>
    </row>
    <row r="7880" spans="2:10" x14ac:dyDescent="0.2">
      <c r="B7880" s="203">
        <v>2018</v>
      </c>
      <c r="C7880" s="204">
        <v>22011727.260000002</v>
      </c>
      <c r="D7880" s="205" t="s">
        <v>87</v>
      </c>
      <c r="E7880" s="205" t="s">
        <v>95</v>
      </c>
      <c r="F7880" s="203">
        <v>90</v>
      </c>
      <c r="G7880" s="205" t="s">
        <v>6453</v>
      </c>
      <c r="H7880" s="205" t="s">
        <v>120</v>
      </c>
      <c r="I7880" s="205" t="s">
        <v>521</v>
      </c>
      <c r="J7880" s="205" t="s">
        <v>521</v>
      </c>
    </row>
    <row r="7881" spans="2:10" x14ac:dyDescent="0.2">
      <c r="B7881" s="203">
        <v>2018</v>
      </c>
      <c r="C7881" s="204">
        <v>16913.400000000001</v>
      </c>
      <c r="D7881" s="205" t="s">
        <v>87</v>
      </c>
      <c r="E7881" s="205" t="s">
        <v>95</v>
      </c>
      <c r="F7881" s="203">
        <v>90</v>
      </c>
      <c r="G7881" s="205" t="s">
        <v>6453</v>
      </c>
      <c r="H7881" s="205" t="s">
        <v>120</v>
      </c>
      <c r="I7881" s="205" t="s">
        <v>349</v>
      </c>
      <c r="J7881" s="205" t="s">
        <v>120</v>
      </c>
    </row>
    <row r="7882" spans="2:10" x14ac:dyDescent="0.2">
      <c r="B7882" s="203">
        <v>2018</v>
      </c>
      <c r="C7882" s="204">
        <v>0</v>
      </c>
      <c r="D7882" s="205" t="s">
        <v>87</v>
      </c>
      <c r="E7882" s="205" t="s">
        <v>95</v>
      </c>
      <c r="F7882" s="203">
        <v>90</v>
      </c>
      <c r="G7882" s="205" t="s">
        <v>6453</v>
      </c>
      <c r="H7882" s="205" t="s">
        <v>481</v>
      </c>
      <c r="I7882" s="205" t="s">
        <v>6479</v>
      </c>
      <c r="J7882" s="205" t="s">
        <v>6479</v>
      </c>
    </row>
    <row r="7883" spans="2:10" x14ac:dyDescent="0.2">
      <c r="B7883" s="203">
        <v>2018</v>
      </c>
      <c r="C7883" s="204">
        <v>16288</v>
      </c>
      <c r="D7883" s="205" t="s">
        <v>87</v>
      </c>
      <c r="E7883" s="205" t="s">
        <v>95</v>
      </c>
      <c r="F7883" s="203">
        <v>90</v>
      </c>
      <c r="G7883" s="205" t="s">
        <v>6453</v>
      </c>
      <c r="H7883" s="205" t="s">
        <v>481</v>
      </c>
      <c r="I7883" s="205" t="s">
        <v>157</v>
      </c>
      <c r="J7883" s="205" t="s">
        <v>157</v>
      </c>
    </row>
    <row r="7884" spans="2:10" x14ac:dyDescent="0.2">
      <c r="B7884" s="203">
        <v>2018</v>
      </c>
      <c r="C7884" s="204">
        <v>0</v>
      </c>
      <c r="D7884" s="205" t="s">
        <v>87</v>
      </c>
      <c r="E7884" s="205" t="s">
        <v>95</v>
      </c>
      <c r="F7884" s="203">
        <v>90</v>
      </c>
      <c r="G7884" s="205" t="s">
        <v>6453</v>
      </c>
      <c r="H7884" s="205" t="s">
        <v>481</v>
      </c>
      <c r="I7884" s="205" t="s">
        <v>349</v>
      </c>
      <c r="J7884" s="205" t="s">
        <v>481</v>
      </c>
    </row>
    <row r="7885" spans="2:10" x14ac:dyDescent="0.2">
      <c r="B7885" s="203">
        <v>2018</v>
      </c>
      <c r="C7885" s="204">
        <v>64858.6</v>
      </c>
      <c r="D7885" s="205" t="s">
        <v>87</v>
      </c>
      <c r="E7885" s="205" t="s">
        <v>95</v>
      </c>
      <c r="F7885" s="203">
        <v>90</v>
      </c>
      <c r="G7885" s="205" t="s">
        <v>6453</v>
      </c>
      <c r="H7885" s="205" t="s">
        <v>123</v>
      </c>
      <c r="I7885" s="205" t="s">
        <v>610</v>
      </c>
      <c r="J7885" s="205" t="s">
        <v>610</v>
      </c>
    </row>
    <row r="7886" spans="2:10" x14ac:dyDescent="0.2">
      <c r="B7886" s="203">
        <v>2018</v>
      </c>
      <c r="C7886" s="204">
        <v>0</v>
      </c>
      <c r="D7886" s="205" t="s">
        <v>87</v>
      </c>
      <c r="E7886" s="205" t="s">
        <v>95</v>
      </c>
      <c r="F7886" s="203">
        <v>90</v>
      </c>
      <c r="G7886" s="205" t="s">
        <v>6453</v>
      </c>
      <c r="H7886" s="205" t="s">
        <v>123</v>
      </c>
      <c r="I7886" s="205" t="s">
        <v>126</v>
      </c>
      <c r="J7886" s="205" t="s">
        <v>126</v>
      </c>
    </row>
    <row r="7887" spans="2:10" x14ac:dyDescent="0.2">
      <c r="B7887" s="203">
        <v>2018</v>
      </c>
      <c r="C7887" s="204">
        <v>796291.63</v>
      </c>
      <c r="D7887" s="205" t="s">
        <v>87</v>
      </c>
      <c r="E7887" s="205" t="s">
        <v>95</v>
      </c>
      <c r="F7887" s="203">
        <v>90</v>
      </c>
      <c r="G7887" s="205" t="s">
        <v>6453</v>
      </c>
      <c r="H7887" s="205" t="s">
        <v>123</v>
      </c>
      <c r="I7887" s="205" t="s">
        <v>127</v>
      </c>
      <c r="J7887" s="205" t="s">
        <v>127</v>
      </c>
    </row>
    <row r="7888" spans="2:10" x14ac:dyDescent="0.2">
      <c r="B7888" s="203">
        <v>2018</v>
      </c>
      <c r="C7888" s="204">
        <v>369605.69</v>
      </c>
      <c r="D7888" s="205" t="s">
        <v>87</v>
      </c>
      <c r="E7888" s="205" t="s">
        <v>95</v>
      </c>
      <c r="F7888" s="203">
        <v>90</v>
      </c>
      <c r="G7888" s="205" t="s">
        <v>6453</v>
      </c>
      <c r="H7888" s="205" t="s">
        <v>123</v>
      </c>
      <c r="I7888" s="205" t="s">
        <v>350</v>
      </c>
      <c r="J7888" s="205" t="s">
        <v>350</v>
      </c>
    </row>
    <row r="7889" spans="2:10" x14ac:dyDescent="0.2">
      <c r="B7889" s="203">
        <v>2018</v>
      </c>
      <c r="C7889" s="204">
        <v>11016321.43</v>
      </c>
      <c r="D7889" s="205" t="s">
        <v>87</v>
      </c>
      <c r="E7889" s="205" t="s">
        <v>95</v>
      </c>
      <c r="F7889" s="203">
        <v>90</v>
      </c>
      <c r="G7889" s="205" t="s">
        <v>6453</v>
      </c>
      <c r="H7889" s="205" t="s">
        <v>123</v>
      </c>
      <c r="I7889" s="205" t="s">
        <v>128</v>
      </c>
      <c r="J7889" s="205" t="s">
        <v>128</v>
      </c>
    </row>
    <row r="7890" spans="2:10" x14ac:dyDescent="0.2">
      <c r="B7890" s="203">
        <v>2018</v>
      </c>
      <c r="C7890" s="204">
        <v>225279.92</v>
      </c>
      <c r="D7890" s="205" t="s">
        <v>87</v>
      </c>
      <c r="E7890" s="205" t="s">
        <v>95</v>
      </c>
      <c r="F7890" s="203">
        <v>90</v>
      </c>
      <c r="G7890" s="205" t="s">
        <v>6453</v>
      </c>
      <c r="H7890" s="205" t="s">
        <v>123</v>
      </c>
      <c r="I7890" s="205" t="s">
        <v>129</v>
      </c>
      <c r="J7890" s="205" t="s">
        <v>129</v>
      </c>
    </row>
    <row r="7891" spans="2:10" x14ac:dyDescent="0.2">
      <c r="B7891" s="203">
        <v>2018</v>
      </c>
      <c r="C7891" s="204">
        <v>8422.56</v>
      </c>
      <c r="D7891" s="205" t="s">
        <v>87</v>
      </c>
      <c r="E7891" s="205" t="s">
        <v>95</v>
      </c>
      <c r="F7891" s="203">
        <v>90</v>
      </c>
      <c r="G7891" s="205" t="s">
        <v>6453</v>
      </c>
      <c r="H7891" s="205" t="s">
        <v>123</v>
      </c>
      <c r="I7891" s="205" t="s">
        <v>130</v>
      </c>
      <c r="J7891" s="205" t="s">
        <v>130</v>
      </c>
    </row>
    <row r="7892" spans="2:10" x14ac:dyDescent="0.2">
      <c r="B7892" s="203">
        <v>2018</v>
      </c>
      <c r="C7892" s="204">
        <v>187075.53</v>
      </c>
      <c r="D7892" s="205" t="s">
        <v>87</v>
      </c>
      <c r="E7892" s="205" t="s">
        <v>95</v>
      </c>
      <c r="F7892" s="203">
        <v>90</v>
      </c>
      <c r="G7892" s="205" t="s">
        <v>6453</v>
      </c>
      <c r="H7892" s="205" t="s">
        <v>123</v>
      </c>
      <c r="I7892" s="205" t="s">
        <v>131</v>
      </c>
      <c r="J7892" s="205" t="s">
        <v>131</v>
      </c>
    </row>
    <row r="7893" spans="2:10" x14ac:dyDescent="0.2">
      <c r="B7893" s="203">
        <v>2018</v>
      </c>
      <c r="C7893" s="204">
        <v>1729.04</v>
      </c>
      <c r="D7893" s="205" t="s">
        <v>87</v>
      </c>
      <c r="E7893" s="205" t="s">
        <v>95</v>
      </c>
      <c r="F7893" s="203">
        <v>90</v>
      </c>
      <c r="G7893" s="205" t="s">
        <v>6453</v>
      </c>
      <c r="H7893" s="205" t="s">
        <v>123</v>
      </c>
      <c r="I7893" s="205" t="s">
        <v>132</v>
      </c>
      <c r="J7893" s="205" t="s">
        <v>132</v>
      </c>
    </row>
    <row r="7894" spans="2:10" x14ac:dyDescent="0.2">
      <c r="B7894" s="203">
        <v>2018</v>
      </c>
      <c r="C7894" s="204">
        <v>1642983.82</v>
      </c>
      <c r="D7894" s="205" t="s">
        <v>87</v>
      </c>
      <c r="E7894" s="205" t="s">
        <v>95</v>
      </c>
      <c r="F7894" s="203">
        <v>90</v>
      </c>
      <c r="G7894" s="205" t="s">
        <v>6453</v>
      </c>
      <c r="H7894" s="205" t="s">
        <v>123</v>
      </c>
      <c r="I7894" s="205" t="s">
        <v>133</v>
      </c>
      <c r="J7894" s="205" t="s">
        <v>133</v>
      </c>
    </row>
    <row r="7895" spans="2:10" x14ac:dyDescent="0.2">
      <c r="B7895" s="203">
        <v>2018</v>
      </c>
      <c r="C7895" s="204">
        <v>211612.45</v>
      </c>
      <c r="D7895" s="205" t="s">
        <v>87</v>
      </c>
      <c r="E7895" s="205" t="s">
        <v>95</v>
      </c>
      <c r="F7895" s="203">
        <v>90</v>
      </c>
      <c r="G7895" s="205" t="s">
        <v>6453</v>
      </c>
      <c r="H7895" s="205" t="s">
        <v>123</v>
      </c>
      <c r="I7895" s="205" t="s">
        <v>134</v>
      </c>
      <c r="J7895" s="205" t="s">
        <v>134</v>
      </c>
    </row>
    <row r="7896" spans="2:10" x14ac:dyDescent="0.2">
      <c r="B7896" s="203">
        <v>2018</v>
      </c>
      <c r="C7896" s="204">
        <v>0</v>
      </c>
      <c r="D7896" s="205" t="s">
        <v>87</v>
      </c>
      <c r="E7896" s="205" t="s">
        <v>95</v>
      </c>
      <c r="F7896" s="203">
        <v>90</v>
      </c>
      <c r="G7896" s="205" t="s">
        <v>6453</v>
      </c>
      <c r="H7896" s="205" t="s">
        <v>123</v>
      </c>
      <c r="I7896" s="205" t="s">
        <v>379</v>
      </c>
      <c r="J7896" s="205" t="s">
        <v>379</v>
      </c>
    </row>
    <row r="7897" spans="2:10" x14ac:dyDescent="0.2">
      <c r="B7897" s="203">
        <v>2018</v>
      </c>
      <c r="C7897" s="204">
        <v>0</v>
      </c>
      <c r="D7897" s="205" t="s">
        <v>87</v>
      </c>
      <c r="E7897" s="205" t="s">
        <v>95</v>
      </c>
      <c r="F7897" s="203">
        <v>90</v>
      </c>
      <c r="G7897" s="205" t="s">
        <v>6453</v>
      </c>
      <c r="H7897" s="205" t="s">
        <v>123</v>
      </c>
      <c r="I7897" s="205" t="s">
        <v>6480</v>
      </c>
      <c r="J7897" s="205" t="s">
        <v>6480</v>
      </c>
    </row>
    <row r="7898" spans="2:10" x14ac:dyDescent="0.2">
      <c r="B7898" s="203">
        <v>2018</v>
      </c>
      <c r="C7898" s="204">
        <v>0</v>
      </c>
      <c r="D7898" s="205" t="s">
        <v>87</v>
      </c>
      <c r="E7898" s="205" t="s">
        <v>95</v>
      </c>
      <c r="F7898" s="203">
        <v>90</v>
      </c>
      <c r="G7898" s="205" t="s">
        <v>6453</v>
      </c>
      <c r="H7898" s="205" t="s">
        <v>123</v>
      </c>
      <c r="I7898" s="205" t="s">
        <v>136</v>
      </c>
      <c r="J7898" s="205" t="s">
        <v>136</v>
      </c>
    </row>
    <row r="7899" spans="2:10" x14ac:dyDescent="0.2">
      <c r="B7899" s="203">
        <v>2018</v>
      </c>
      <c r="C7899" s="204">
        <v>0</v>
      </c>
      <c r="D7899" s="205" t="s">
        <v>87</v>
      </c>
      <c r="E7899" s="205" t="s">
        <v>95</v>
      </c>
      <c r="F7899" s="203">
        <v>90</v>
      </c>
      <c r="G7899" s="205" t="s">
        <v>6453</v>
      </c>
      <c r="H7899" s="205" t="s">
        <v>123</v>
      </c>
      <c r="I7899" s="205" t="s">
        <v>137</v>
      </c>
      <c r="J7899" s="205" t="s">
        <v>137</v>
      </c>
    </row>
    <row r="7900" spans="2:10" x14ac:dyDescent="0.2">
      <c r="B7900" s="203">
        <v>2018</v>
      </c>
      <c r="C7900" s="204">
        <v>121663.9</v>
      </c>
      <c r="D7900" s="205" t="s">
        <v>87</v>
      </c>
      <c r="E7900" s="205" t="s">
        <v>95</v>
      </c>
      <c r="F7900" s="203">
        <v>90</v>
      </c>
      <c r="G7900" s="205" t="s">
        <v>6453</v>
      </c>
      <c r="H7900" s="205" t="s">
        <v>123</v>
      </c>
      <c r="I7900" s="205" t="s">
        <v>138</v>
      </c>
      <c r="J7900" s="205" t="s">
        <v>138</v>
      </c>
    </row>
    <row r="7901" spans="2:10" x14ac:dyDescent="0.2">
      <c r="B7901" s="203">
        <v>2018</v>
      </c>
      <c r="C7901" s="204">
        <v>14237.2</v>
      </c>
      <c r="D7901" s="205" t="s">
        <v>87</v>
      </c>
      <c r="E7901" s="205" t="s">
        <v>95</v>
      </c>
      <c r="F7901" s="203">
        <v>90</v>
      </c>
      <c r="G7901" s="205" t="s">
        <v>6453</v>
      </c>
      <c r="H7901" s="205" t="s">
        <v>123</v>
      </c>
      <c r="I7901" s="205" t="s">
        <v>139</v>
      </c>
      <c r="J7901" s="205" t="s">
        <v>139</v>
      </c>
    </row>
    <row r="7902" spans="2:10" x14ac:dyDescent="0.2">
      <c r="B7902" s="203">
        <v>2018</v>
      </c>
      <c r="C7902" s="204">
        <v>177281.44</v>
      </c>
      <c r="D7902" s="205" t="s">
        <v>87</v>
      </c>
      <c r="E7902" s="205" t="s">
        <v>95</v>
      </c>
      <c r="F7902" s="203">
        <v>90</v>
      </c>
      <c r="G7902" s="205" t="s">
        <v>6453</v>
      </c>
      <c r="H7902" s="205" t="s">
        <v>123</v>
      </c>
      <c r="I7902" s="205" t="s">
        <v>140</v>
      </c>
      <c r="J7902" s="205" t="s">
        <v>140</v>
      </c>
    </row>
    <row r="7903" spans="2:10" x14ac:dyDescent="0.2">
      <c r="B7903" s="203">
        <v>2018</v>
      </c>
      <c r="C7903" s="204">
        <v>65095.34</v>
      </c>
      <c r="D7903" s="205" t="s">
        <v>87</v>
      </c>
      <c r="E7903" s="205" t="s">
        <v>95</v>
      </c>
      <c r="F7903" s="203">
        <v>90</v>
      </c>
      <c r="G7903" s="205" t="s">
        <v>6453</v>
      </c>
      <c r="H7903" s="205" t="s">
        <v>123</v>
      </c>
      <c r="I7903" s="205" t="s">
        <v>141</v>
      </c>
      <c r="J7903" s="205" t="s">
        <v>141</v>
      </c>
    </row>
    <row r="7904" spans="2:10" x14ac:dyDescent="0.2">
      <c r="B7904" s="203">
        <v>2018</v>
      </c>
      <c r="C7904" s="204">
        <v>29193.5</v>
      </c>
      <c r="D7904" s="205" t="s">
        <v>87</v>
      </c>
      <c r="E7904" s="205" t="s">
        <v>95</v>
      </c>
      <c r="F7904" s="203">
        <v>90</v>
      </c>
      <c r="G7904" s="205" t="s">
        <v>6453</v>
      </c>
      <c r="H7904" s="205" t="s">
        <v>123</v>
      </c>
      <c r="I7904" s="205" t="s">
        <v>142</v>
      </c>
      <c r="J7904" s="205" t="s">
        <v>142</v>
      </c>
    </row>
    <row r="7905" spans="2:10" x14ac:dyDescent="0.2">
      <c r="B7905" s="203">
        <v>2018</v>
      </c>
      <c r="C7905" s="204">
        <v>4770957.47</v>
      </c>
      <c r="D7905" s="205" t="s">
        <v>87</v>
      </c>
      <c r="E7905" s="205" t="s">
        <v>95</v>
      </c>
      <c r="F7905" s="203">
        <v>90</v>
      </c>
      <c r="G7905" s="205" t="s">
        <v>6453</v>
      </c>
      <c r="H7905" s="205" t="s">
        <v>123</v>
      </c>
      <c r="I7905" s="205" t="s">
        <v>143</v>
      </c>
      <c r="J7905" s="205" t="s">
        <v>143</v>
      </c>
    </row>
    <row r="7906" spans="2:10" x14ac:dyDescent="0.2">
      <c r="B7906" s="203">
        <v>2018</v>
      </c>
      <c r="C7906" s="204">
        <v>7707.99</v>
      </c>
      <c r="D7906" s="205" t="s">
        <v>87</v>
      </c>
      <c r="E7906" s="205" t="s">
        <v>95</v>
      </c>
      <c r="F7906" s="203">
        <v>90</v>
      </c>
      <c r="G7906" s="205" t="s">
        <v>6453</v>
      </c>
      <c r="H7906" s="205" t="s">
        <v>123</v>
      </c>
      <c r="I7906" s="205" t="s">
        <v>144</v>
      </c>
      <c r="J7906" s="205" t="s">
        <v>144</v>
      </c>
    </row>
    <row r="7907" spans="2:10" x14ac:dyDescent="0.2">
      <c r="B7907" s="203">
        <v>2018</v>
      </c>
      <c r="C7907" s="204">
        <v>564062.9</v>
      </c>
      <c r="D7907" s="205" t="s">
        <v>87</v>
      </c>
      <c r="E7907" s="205" t="s">
        <v>95</v>
      </c>
      <c r="F7907" s="203">
        <v>90</v>
      </c>
      <c r="G7907" s="205" t="s">
        <v>6453</v>
      </c>
      <c r="H7907" s="205" t="s">
        <v>123</v>
      </c>
      <c r="I7907" s="205" t="s">
        <v>145</v>
      </c>
      <c r="J7907" s="205" t="s">
        <v>145</v>
      </c>
    </row>
    <row r="7908" spans="2:10" x14ac:dyDescent="0.2">
      <c r="B7908" s="203">
        <v>2018</v>
      </c>
      <c r="C7908" s="204">
        <v>190507.58</v>
      </c>
      <c r="D7908" s="205" t="s">
        <v>87</v>
      </c>
      <c r="E7908" s="205" t="s">
        <v>95</v>
      </c>
      <c r="F7908" s="203">
        <v>90</v>
      </c>
      <c r="G7908" s="205" t="s">
        <v>6453</v>
      </c>
      <c r="H7908" s="205" t="s">
        <v>123</v>
      </c>
      <c r="I7908" s="205" t="s">
        <v>146</v>
      </c>
      <c r="J7908" s="205" t="s">
        <v>146</v>
      </c>
    </row>
    <row r="7909" spans="2:10" x14ac:dyDescent="0.2">
      <c r="B7909" s="203">
        <v>2018</v>
      </c>
      <c r="C7909" s="204">
        <v>3520</v>
      </c>
      <c r="D7909" s="205" t="s">
        <v>87</v>
      </c>
      <c r="E7909" s="205" t="s">
        <v>95</v>
      </c>
      <c r="F7909" s="203">
        <v>90</v>
      </c>
      <c r="G7909" s="205" t="s">
        <v>6453</v>
      </c>
      <c r="H7909" s="205" t="s">
        <v>123</v>
      </c>
      <c r="I7909" s="205" t="s">
        <v>147</v>
      </c>
      <c r="J7909" s="205" t="s">
        <v>147</v>
      </c>
    </row>
    <row r="7910" spans="2:10" x14ac:dyDescent="0.2">
      <c r="B7910" s="203">
        <v>2018</v>
      </c>
      <c r="C7910" s="204">
        <v>122938.45</v>
      </c>
      <c r="D7910" s="205" t="s">
        <v>87</v>
      </c>
      <c r="E7910" s="205" t="s">
        <v>95</v>
      </c>
      <c r="F7910" s="203">
        <v>90</v>
      </c>
      <c r="G7910" s="205" t="s">
        <v>6453</v>
      </c>
      <c r="H7910" s="205" t="s">
        <v>123</v>
      </c>
      <c r="I7910" s="205" t="s">
        <v>148</v>
      </c>
      <c r="J7910" s="205" t="s">
        <v>148</v>
      </c>
    </row>
    <row r="7911" spans="2:10" x14ac:dyDescent="0.2">
      <c r="B7911" s="203">
        <v>2018</v>
      </c>
      <c r="C7911" s="204">
        <v>109812.53</v>
      </c>
      <c r="D7911" s="205" t="s">
        <v>87</v>
      </c>
      <c r="E7911" s="205" t="s">
        <v>95</v>
      </c>
      <c r="F7911" s="203">
        <v>90</v>
      </c>
      <c r="G7911" s="205" t="s">
        <v>6453</v>
      </c>
      <c r="H7911" s="205" t="s">
        <v>123</v>
      </c>
      <c r="I7911" s="205" t="s">
        <v>149</v>
      </c>
      <c r="J7911" s="205" t="s">
        <v>149</v>
      </c>
    </row>
    <row r="7912" spans="2:10" x14ac:dyDescent="0.2">
      <c r="B7912" s="203">
        <v>2018</v>
      </c>
      <c r="C7912" s="204">
        <v>9827603.6300000008</v>
      </c>
      <c r="D7912" s="205" t="s">
        <v>87</v>
      </c>
      <c r="E7912" s="205" t="s">
        <v>95</v>
      </c>
      <c r="F7912" s="203">
        <v>90</v>
      </c>
      <c r="G7912" s="205" t="s">
        <v>6453</v>
      </c>
      <c r="H7912" s="205" t="s">
        <v>123</v>
      </c>
      <c r="I7912" s="205" t="s">
        <v>151</v>
      </c>
      <c r="J7912" s="205" t="s">
        <v>151</v>
      </c>
    </row>
    <row r="7913" spans="2:10" x14ac:dyDescent="0.2">
      <c r="B7913" s="203">
        <v>2018</v>
      </c>
      <c r="C7913" s="204">
        <v>21556.04</v>
      </c>
      <c r="D7913" s="205" t="s">
        <v>87</v>
      </c>
      <c r="E7913" s="205" t="s">
        <v>95</v>
      </c>
      <c r="F7913" s="203">
        <v>90</v>
      </c>
      <c r="G7913" s="205" t="s">
        <v>6453</v>
      </c>
      <c r="H7913" s="205" t="s">
        <v>123</v>
      </c>
      <c r="I7913" s="205" t="s">
        <v>596</v>
      </c>
      <c r="J7913" s="205" t="s">
        <v>596</v>
      </c>
    </row>
    <row r="7914" spans="2:10" x14ac:dyDescent="0.2">
      <c r="B7914" s="203">
        <v>2018</v>
      </c>
      <c r="C7914" s="204">
        <v>6448.55</v>
      </c>
      <c r="D7914" s="205" t="s">
        <v>87</v>
      </c>
      <c r="E7914" s="205" t="s">
        <v>95</v>
      </c>
      <c r="F7914" s="203">
        <v>90</v>
      </c>
      <c r="G7914" s="205" t="s">
        <v>6453</v>
      </c>
      <c r="H7914" s="205" t="s">
        <v>123</v>
      </c>
      <c r="I7914" s="205" t="s">
        <v>152</v>
      </c>
      <c r="J7914" s="205" t="s">
        <v>152</v>
      </c>
    </row>
    <row r="7915" spans="2:10" x14ac:dyDescent="0.2">
      <c r="B7915" s="203">
        <v>2018</v>
      </c>
      <c r="C7915" s="204">
        <v>30870.94</v>
      </c>
      <c r="D7915" s="205" t="s">
        <v>87</v>
      </c>
      <c r="E7915" s="205" t="s">
        <v>95</v>
      </c>
      <c r="F7915" s="203">
        <v>90</v>
      </c>
      <c r="G7915" s="205" t="s">
        <v>6453</v>
      </c>
      <c r="H7915" s="205" t="s">
        <v>123</v>
      </c>
      <c r="I7915" s="205" t="s">
        <v>351</v>
      </c>
      <c r="J7915" s="205" t="s">
        <v>351</v>
      </c>
    </row>
    <row r="7916" spans="2:10" x14ac:dyDescent="0.2">
      <c r="B7916" s="203">
        <v>2018</v>
      </c>
      <c r="C7916" s="204">
        <v>74179.47</v>
      </c>
      <c r="D7916" s="205" t="s">
        <v>87</v>
      </c>
      <c r="E7916" s="205" t="s">
        <v>95</v>
      </c>
      <c r="F7916" s="203">
        <v>90</v>
      </c>
      <c r="G7916" s="205" t="s">
        <v>6453</v>
      </c>
      <c r="H7916" s="205" t="s">
        <v>123</v>
      </c>
      <c r="I7916" s="205" t="s">
        <v>153</v>
      </c>
      <c r="J7916" s="205" t="s">
        <v>153</v>
      </c>
    </row>
    <row r="7917" spans="2:10" x14ac:dyDescent="0.2">
      <c r="B7917" s="203">
        <v>2018</v>
      </c>
      <c r="C7917" s="204">
        <v>1034150.18</v>
      </c>
      <c r="D7917" s="205" t="s">
        <v>87</v>
      </c>
      <c r="E7917" s="205" t="s">
        <v>95</v>
      </c>
      <c r="F7917" s="203">
        <v>90</v>
      </c>
      <c r="G7917" s="205" t="s">
        <v>6453</v>
      </c>
      <c r="H7917" s="205" t="s">
        <v>123</v>
      </c>
      <c r="I7917" s="205" t="s">
        <v>154</v>
      </c>
      <c r="J7917" s="205" t="s">
        <v>154</v>
      </c>
    </row>
    <row r="7918" spans="2:10" x14ac:dyDescent="0.2">
      <c r="B7918" s="203">
        <v>2018</v>
      </c>
      <c r="C7918" s="204">
        <v>0</v>
      </c>
      <c r="D7918" s="205" t="s">
        <v>87</v>
      </c>
      <c r="E7918" s="205" t="s">
        <v>95</v>
      </c>
      <c r="F7918" s="203">
        <v>90</v>
      </c>
      <c r="G7918" s="205" t="s">
        <v>6453</v>
      </c>
      <c r="H7918" s="205" t="s">
        <v>123</v>
      </c>
      <c r="I7918" s="205" t="s">
        <v>155</v>
      </c>
      <c r="J7918" s="205" t="s">
        <v>155</v>
      </c>
    </row>
    <row r="7919" spans="2:10" x14ac:dyDescent="0.2">
      <c r="B7919" s="203">
        <v>2018</v>
      </c>
      <c r="C7919" s="204">
        <v>2823782.28</v>
      </c>
      <c r="D7919" s="205" t="s">
        <v>87</v>
      </c>
      <c r="E7919" s="205" t="s">
        <v>95</v>
      </c>
      <c r="F7919" s="203">
        <v>90</v>
      </c>
      <c r="G7919" s="205" t="s">
        <v>6453</v>
      </c>
      <c r="H7919" s="205" t="s">
        <v>123</v>
      </c>
      <c r="I7919" s="205" t="s">
        <v>349</v>
      </c>
      <c r="J7919" s="205" t="s">
        <v>123</v>
      </c>
    </row>
    <row r="7920" spans="2:10" x14ac:dyDescent="0.2">
      <c r="B7920" s="203">
        <v>2018</v>
      </c>
      <c r="C7920" s="204">
        <v>84368.77</v>
      </c>
      <c r="D7920" s="205" t="s">
        <v>87</v>
      </c>
      <c r="E7920" s="205" t="s">
        <v>95</v>
      </c>
      <c r="F7920" s="203">
        <v>90</v>
      </c>
      <c r="G7920" s="205" t="s">
        <v>6453</v>
      </c>
      <c r="H7920" s="205" t="s">
        <v>123</v>
      </c>
      <c r="I7920" s="205" t="s">
        <v>611</v>
      </c>
      <c r="J7920" s="205" t="s">
        <v>611</v>
      </c>
    </row>
    <row r="7921" spans="2:10" x14ac:dyDescent="0.2">
      <c r="B7921" s="203">
        <v>2018</v>
      </c>
      <c r="C7921" s="204">
        <v>5390653.2400000002</v>
      </c>
      <c r="D7921" s="205" t="s">
        <v>87</v>
      </c>
      <c r="E7921" s="205" t="s">
        <v>95</v>
      </c>
      <c r="F7921" s="203">
        <v>90</v>
      </c>
      <c r="G7921" s="205" t="s">
        <v>6453</v>
      </c>
      <c r="H7921" s="205" t="s">
        <v>247</v>
      </c>
      <c r="I7921" s="205" t="s">
        <v>522</v>
      </c>
      <c r="J7921" s="205" t="s">
        <v>522</v>
      </c>
    </row>
    <row r="7922" spans="2:10" x14ac:dyDescent="0.2">
      <c r="B7922" s="203">
        <v>2018</v>
      </c>
      <c r="C7922" s="204">
        <v>162902.82</v>
      </c>
      <c r="D7922" s="205" t="s">
        <v>87</v>
      </c>
      <c r="E7922" s="205" t="s">
        <v>95</v>
      </c>
      <c r="F7922" s="203">
        <v>90</v>
      </c>
      <c r="G7922" s="205" t="s">
        <v>6453</v>
      </c>
      <c r="H7922" s="205" t="s">
        <v>247</v>
      </c>
      <c r="I7922" s="205" t="s">
        <v>523</v>
      </c>
      <c r="J7922" s="205" t="s">
        <v>523</v>
      </c>
    </row>
    <row r="7923" spans="2:10" x14ac:dyDescent="0.2">
      <c r="B7923" s="203">
        <v>2018</v>
      </c>
      <c r="C7923" s="204">
        <v>17293.46</v>
      </c>
      <c r="D7923" s="205" t="s">
        <v>87</v>
      </c>
      <c r="E7923" s="205" t="s">
        <v>95</v>
      </c>
      <c r="F7923" s="203">
        <v>90</v>
      </c>
      <c r="G7923" s="205" t="s">
        <v>6453</v>
      </c>
      <c r="H7923" s="205" t="s">
        <v>247</v>
      </c>
      <c r="I7923" s="205" t="s">
        <v>6481</v>
      </c>
      <c r="J7923" s="205" t="s">
        <v>6481</v>
      </c>
    </row>
    <row r="7924" spans="2:10" x14ac:dyDescent="0.2">
      <c r="B7924" s="203">
        <v>2018</v>
      </c>
      <c r="C7924" s="204">
        <v>31006.65</v>
      </c>
      <c r="D7924" s="205" t="s">
        <v>87</v>
      </c>
      <c r="E7924" s="205" t="s">
        <v>95</v>
      </c>
      <c r="F7924" s="203">
        <v>90</v>
      </c>
      <c r="G7924" s="205" t="s">
        <v>6453</v>
      </c>
      <c r="H7924" s="205" t="s">
        <v>247</v>
      </c>
      <c r="I7924" s="205" t="s">
        <v>499</v>
      </c>
      <c r="J7924" s="205" t="s">
        <v>499</v>
      </c>
    </row>
    <row r="7925" spans="2:10" x14ac:dyDescent="0.2">
      <c r="B7925" s="203">
        <v>2018</v>
      </c>
      <c r="C7925" s="204">
        <v>1277539.81</v>
      </c>
      <c r="D7925" s="205" t="s">
        <v>87</v>
      </c>
      <c r="E7925" s="205" t="s">
        <v>95</v>
      </c>
      <c r="F7925" s="203">
        <v>90</v>
      </c>
      <c r="G7925" s="205" t="s">
        <v>6453</v>
      </c>
      <c r="H7925" s="205" t="s">
        <v>247</v>
      </c>
      <c r="I7925" s="205" t="s">
        <v>501</v>
      </c>
      <c r="J7925" s="205" t="s">
        <v>501</v>
      </c>
    </row>
    <row r="7926" spans="2:10" x14ac:dyDescent="0.2">
      <c r="B7926" s="203">
        <v>2018</v>
      </c>
      <c r="C7926" s="204">
        <v>200000</v>
      </c>
      <c r="D7926" s="205" t="s">
        <v>87</v>
      </c>
      <c r="E7926" s="205" t="s">
        <v>95</v>
      </c>
      <c r="F7926" s="203">
        <v>90</v>
      </c>
      <c r="G7926" s="205" t="s">
        <v>6453</v>
      </c>
      <c r="H7926" s="205" t="s">
        <v>247</v>
      </c>
      <c r="I7926" s="205" t="s">
        <v>441</v>
      </c>
      <c r="J7926" s="205" t="s">
        <v>441</v>
      </c>
    </row>
    <row r="7927" spans="2:10" x14ac:dyDescent="0.2">
      <c r="B7927" s="203">
        <v>2018</v>
      </c>
      <c r="C7927" s="204">
        <v>1854.73</v>
      </c>
      <c r="D7927" s="205" t="s">
        <v>87</v>
      </c>
      <c r="E7927" s="205" t="s">
        <v>95</v>
      </c>
      <c r="F7927" s="203">
        <v>90</v>
      </c>
      <c r="G7927" s="205" t="s">
        <v>6453</v>
      </c>
      <c r="H7927" s="205" t="s">
        <v>247</v>
      </c>
      <c r="I7927" s="205" t="s">
        <v>443</v>
      </c>
      <c r="J7927" s="205" t="s">
        <v>443</v>
      </c>
    </row>
    <row r="7928" spans="2:10" x14ac:dyDescent="0.2">
      <c r="B7928" s="203">
        <v>2018</v>
      </c>
      <c r="C7928" s="204">
        <v>0</v>
      </c>
      <c r="D7928" s="205" t="s">
        <v>87</v>
      </c>
      <c r="E7928" s="205" t="s">
        <v>95</v>
      </c>
      <c r="F7928" s="203">
        <v>90</v>
      </c>
      <c r="G7928" s="205" t="s">
        <v>6453</v>
      </c>
      <c r="H7928" s="205" t="s">
        <v>247</v>
      </c>
      <c r="I7928" s="205" t="s">
        <v>349</v>
      </c>
      <c r="J7928" s="205" t="s">
        <v>247</v>
      </c>
    </row>
    <row r="7929" spans="2:10" x14ac:dyDescent="0.2">
      <c r="B7929" s="203">
        <v>2018</v>
      </c>
      <c r="C7929" s="204">
        <v>109638933.42</v>
      </c>
      <c r="D7929" s="205" t="s">
        <v>87</v>
      </c>
      <c r="E7929" s="205" t="s">
        <v>95</v>
      </c>
      <c r="F7929" s="203">
        <v>90</v>
      </c>
      <c r="G7929" s="205" t="s">
        <v>6453</v>
      </c>
      <c r="H7929" s="205" t="s">
        <v>158</v>
      </c>
      <c r="I7929" s="205" t="s">
        <v>612</v>
      </c>
      <c r="J7929" s="205" t="s">
        <v>612</v>
      </c>
    </row>
    <row r="7930" spans="2:10" x14ac:dyDescent="0.2">
      <c r="B7930" s="203">
        <v>2018</v>
      </c>
      <c r="C7930" s="204">
        <v>6112.1</v>
      </c>
      <c r="D7930" s="205" t="s">
        <v>87</v>
      </c>
      <c r="E7930" s="205" t="s">
        <v>95</v>
      </c>
      <c r="F7930" s="203">
        <v>90</v>
      </c>
      <c r="G7930" s="205" t="s">
        <v>6453</v>
      </c>
      <c r="H7930" s="205" t="s">
        <v>158</v>
      </c>
      <c r="I7930" s="205" t="s">
        <v>613</v>
      </c>
      <c r="J7930" s="205" t="s">
        <v>613</v>
      </c>
    </row>
    <row r="7931" spans="2:10" x14ac:dyDescent="0.2">
      <c r="B7931" s="203">
        <v>2018</v>
      </c>
      <c r="C7931" s="204">
        <v>1313517.6400000001</v>
      </c>
      <c r="D7931" s="205" t="s">
        <v>87</v>
      </c>
      <c r="E7931" s="205" t="s">
        <v>95</v>
      </c>
      <c r="F7931" s="203">
        <v>90</v>
      </c>
      <c r="G7931" s="205" t="s">
        <v>6453</v>
      </c>
      <c r="H7931" s="205" t="s">
        <v>158</v>
      </c>
      <c r="I7931" s="205" t="s">
        <v>614</v>
      </c>
      <c r="J7931" s="205" t="s">
        <v>614</v>
      </c>
    </row>
    <row r="7932" spans="2:10" x14ac:dyDescent="0.2">
      <c r="B7932" s="203">
        <v>2018</v>
      </c>
      <c r="C7932" s="204">
        <v>3370533.38</v>
      </c>
      <c r="D7932" s="205" t="s">
        <v>87</v>
      </c>
      <c r="E7932" s="205" t="s">
        <v>95</v>
      </c>
      <c r="F7932" s="203">
        <v>90</v>
      </c>
      <c r="G7932" s="205" t="s">
        <v>6453</v>
      </c>
      <c r="H7932" s="205" t="s">
        <v>158</v>
      </c>
      <c r="I7932" s="205" t="s">
        <v>158</v>
      </c>
      <c r="J7932" s="205" t="s">
        <v>158</v>
      </c>
    </row>
    <row r="7933" spans="2:10" x14ac:dyDescent="0.2">
      <c r="B7933" s="203">
        <v>2018</v>
      </c>
      <c r="C7933" s="204">
        <v>38505.22</v>
      </c>
      <c r="D7933" s="205" t="s">
        <v>87</v>
      </c>
      <c r="E7933" s="205" t="s">
        <v>95</v>
      </c>
      <c r="F7933" s="203">
        <v>90</v>
      </c>
      <c r="G7933" s="205" t="s">
        <v>6453</v>
      </c>
      <c r="H7933" s="205" t="s">
        <v>158</v>
      </c>
      <c r="I7933" s="205" t="s">
        <v>615</v>
      </c>
      <c r="J7933" s="205" t="s">
        <v>615</v>
      </c>
    </row>
    <row r="7934" spans="2:10" x14ac:dyDescent="0.2">
      <c r="B7934" s="203">
        <v>2018</v>
      </c>
      <c r="C7934" s="204">
        <v>8385.76</v>
      </c>
      <c r="D7934" s="205" t="s">
        <v>87</v>
      </c>
      <c r="E7934" s="205" t="s">
        <v>95</v>
      </c>
      <c r="F7934" s="203">
        <v>90</v>
      </c>
      <c r="G7934" s="205" t="s">
        <v>6453</v>
      </c>
      <c r="H7934" s="205" t="s">
        <v>158</v>
      </c>
      <c r="I7934" s="205" t="s">
        <v>6482</v>
      </c>
      <c r="J7934" s="205" t="s">
        <v>6482</v>
      </c>
    </row>
    <row r="7935" spans="2:10" x14ac:dyDescent="0.2">
      <c r="B7935" s="203">
        <v>2018</v>
      </c>
      <c r="C7935" s="204">
        <v>525381.72</v>
      </c>
      <c r="D7935" s="205" t="s">
        <v>87</v>
      </c>
      <c r="E7935" s="205" t="s">
        <v>95</v>
      </c>
      <c r="F7935" s="203">
        <v>90</v>
      </c>
      <c r="G7935" s="205" t="s">
        <v>6453</v>
      </c>
      <c r="H7935" s="205" t="s">
        <v>158</v>
      </c>
      <c r="I7935" s="205" t="s">
        <v>349</v>
      </c>
      <c r="J7935" s="205" t="s">
        <v>158</v>
      </c>
    </row>
    <row r="7936" spans="2:10" x14ac:dyDescent="0.2">
      <c r="B7936" s="203">
        <v>2018</v>
      </c>
      <c r="C7936" s="204">
        <v>1059.2</v>
      </c>
      <c r="D7936" s="205" t="s">
        <v>87</v>
      </c>
      <c r="E7936" s="205" t="s">
        <v>95</v>
      </c>
      <c r="F7936" s="203">
        <v>90</v>
      </c>
      <c r="G7936" s="205" t="s">
        <v>6453</v>
      </c>
      <c r="H7936" s="205" t="s">
        <v>158</v>
      </c>
      <c r="I7936" s="205" t="s">
        <v>616</v>
      </c>
      <c r="J7936" s="205" t="s">
        <v>616</v>
      </c>
    </row>
    <row r="7937" spans="2:10" x14ac:dyDescent="0.2">
      <c r="B7937" s="203">
        <v>2018</v>
      </c>
      <c r="C7937" s="204">
        <v>230775.99</v>
      </c>
      <c r="D7937" s="205" t="s">
        <v>87</v>
      </c>
      <c r="E7937" s="205" t="s">
        <v>95</v>
      </c>
      <c r="F7937" s="203">
        <v>90</v>
      </c>
      <c r="G7937" s="205" t="s">
        <v>6453</v>
      </c>
      <c r="H7937" s="205" t="s">
        <v>158</v>
      </c>
      <c r="I7937" s="205" t="s">
        <v>617</v>
      </c>
      <c r="J7937" s="205" t="s">
        <v>617</v>
      </c>
    </row>
    <row r="7938" spans="2:10" x14ac:dyDescent="0.2">
      <c r="B7938" s="203">
        <v>2018</v>
      </c>
      <c r="C7938" s="204">
        <v>0</v>
      </c>
      <c r="D7938" s="205" t="s">
        <v>87</v>
      </c>
      <c r="E7938" s="205" t="s">
        <v>95</v>
      </c>
      <c r="F7938" s="203">
        <v>90</v>
      </c>
      <c r="G7938" s="205" t="s">
        <v>6453</v>
      </c>
      <c r="H7938" s="205" t="s">
        <v>158</v>
      </c>
      <c r="I7938" s="205" t="s">
        <v>618</v>
      </c>
      <c r="J7938" s="205" t="s">
        <v>618</v>
      </c>
    </row>
    <row r="7939" spans="2:10" x14ac:dyDescent="0.2">
      <c r="B7939" s="203">
        <v>2018</v>
      </c>
      <c r="C7939" s="204">
        <v>235995</v>
      </c>
      <c r="D7939" s="205" t="s">
        <v>87</v>
      </c>
      <c r="E7939" s="205" t="s">
        <v>95</v>
      </c>
      <c r="F7939" s="203">
        <v>90</v>
      </c>
      <c r="G7939" s="205" t="s">
        <v>6453</v>
      </c>
      <c r="H7939" s="205" t="s">
        <v>161</v>
      </c>
      <c r="I7939" s="205" t="s">
        <v>585</v>
      </c>
      <c r="J7939" s="205" t="s">
        <v>585</v>
      </c>
    </row>
    <row r="7940" spans="2:10" x14ac:dyDescent="0.2">
      <c r="B7940" s="203">
        <v>2018</v>
      </c>
      <c r="C7940" s="204">
        <v>284371.47000000003</v>
      </c>
      <c r="D7940" s="205" t="s">
        <v>87</v>
      </c>
      <c r="E7940" s="205" t="s">
        <v>95</v>
      </c>
      <c r="F7940" s="203">
        <v>90</v>
      </c>
      <c r="G7940" s="205" t="s">
        <v>6453</v>
      </c>
      <c r="H7940" s="205" t="s">
        <v>161</v>
      </c>
      <c r="I7940" s="205" t="s">
        <v>161</v>
      </c>
      <c r="J7940" s="205" t="s">
        <v>161</v>
      </c>
    </row>
    <row r="7941" spans="2:10" x14ac:dyDescent="0.2">
      <c r="B7941" s="203">
        <v>2018</v>
      </c>
      <c r="C7941" s="204">
        <v>0</v>
      </c>
      <c r="D7941" s="205" t="s">
        <v>87</v>
      </c>
      <c r="E7941" s="205" t="s">
        <v>95</v>
      </c>
      <c r="F7941" s="203">
        <v>90</v>
      </c>
      <c r="G7941" s="205" t="s">
        <v>6453</v>
      </c>
      <c r="H7941" s="205" t="s">
        <v>161</v>
      </c>
      <c r="I7941" s="205" t="s">
        <v>349</v>
      </c>
      <c r="J7941" s="205" t="s">
        <v>161</v>
      </c>
    </row>
    <row r="7942" spans="2:10" x14ac:dyDescent="0.2">
      <c r="B7942" s="203">
        <v>2018</v>
      </c>
      <c r="C7942" s="204">
        <v>10309598.210000001</v>
      </c>
      <c r="D7942" s="205" t="s">
        <v>87</v>
      </c>
      <c r="E7942" s="205" t="s">
        <v>95</v>
      </c>
      <c r="F7942" s="203">
        <v>90</v>
      </c>
      <c r="G7942" s="205" t="s">
        <v>6453</v>
      </c>
      <c r="H7942" s="205" t="s">
        <v>503</v>
      </c>
      <c r="I7942" s="205" t="s">
        <v>525</v>
      </c>
      <c r="J7942" s="205" t="s">
        <v>525</v>
      </c>
    </row>
    <row r="7943" spans="2:10" x14ac:dyDescent="0.2">
      <c r="B7943" s="203">
        <v>2018</v>
      </c>
      <c r="C7943" s="204">
        <v>14030.41</v>
      </c>
      <c r="D7943" s="205" t="s">
        <v>87</v>
      </c>
      <c r="E7943" s="205" t="s">
        <v>95</v>
      </c>
      <c r="F7943" s="203">
        <v>90</v>
      </c>
      <c r="G7943" s="205" t="s">
        <v>6453</v>
      </c>
      <c r="H7943" s="205" t="s">
        <v>503</v>
      </c>
      <c r="I7943" s="205" t="s">
        <v>164</v>
      </c>
      <c r="J7943" s="205" t="s">
        <v>164</v>
      </c>
    </row>
    <row r="7944" spans="2:10" x14ac:dyDescent="0.2">
      <c r="B7944" s="203">
        <v>2018</v>
      </c>
      <c r="C7944" s="204">
        <v>1740289.77</v>
      </c>
      <c r="D7944" s="205" t="s">
        <v>87</v>
      </c>
      <c r="E7944" s="205" t="s">
        <v>95</v>
      </c>
      <c r="F7944" s="203">
        <v>90</v>
      </c>
      <c r="G7944" s="205" t="s">
        <v>6453</v>
      </c>
      <c r="H7944" s="205" t="s">
        <v>503</v>
      </c>
      <c r="I7944" s="205" t="s">
        <v>165</v>
      </c>
      <c r="J7944" s="205" t="s">
        <v>165</v>
      </c>
    </row>
    <row r="7945" spans="2:10" x14ac:dyDescent="0.2">
      <c r="B7945" s="203">
        <v>2018</v>
      </c>
      <c r="C7945" s="204">
        <v>761113.47</v>
      </c>
      <c r="D7945" s="205" t="s">
        <v>87</v>
      </c>
      <c r="E7945" s="205" t="s">
        <v>95</v>
      </c>
      <c r="F7945" s="203">
        <v>90</v>
      </c>
      <c r="G7945" s="205" t="s">
        <v>6453</v>
      </c>
      <c r="H7945" s="205" t="s">
        <v>503</v>
      </c>
      <c r="I7945" s="205" t="s">
        <v>567</v>
      </c>
      <c r="J7945" s="205" t="s">
        <v>567</v>
      </c>
    </row>
    <row r="7946" spans="2:10" x14ac:dyDescent="0.2">
      <c r="B7946" s="203">
        <v>2018</v>
      </c>
      <c r="C7946" s="204">
        <v>1344441.75</v>
      </c>
      <c r="D7946" s="205" t="s">
        <v>87</v>
      </c>
      <c r="E7946" s="205" t="s">
        <v>95</v>
      </c>
      <c r="F7946" s="203">
        <v>90</v>
      </c>
      <c r="G7946" s="205" t="s">
        <v>6453</v>
      </c>
      <c r="H7946" s="205" t="s">
        <v>503</v>
      </c>
      <c r="I7946" s="205" t="s">
        <v>170</v>
      </c>
      <c r="J7946" s="205" t="s">
        <v>170</v>
      </c>
    </row>
    <row r="7947" spans="2:10" x14ac:dyDescent="0.2">
      <c r="B7947" s="203">
        <v>2018</v>
      </c>
      <c r="C7947" s="204">
        <v>1168988.78</v>
      </c>
      <c r="D7947" s="205" t="s">
        <v>87</v>
      </c>
      <c r="E7947" s="205" t="s">
        <v>95</v>
      </c>
      <c r="F7947" s="203">
        <v>90</v>
      </c>
      <c r="G7947" s="205" t="s">
        <v>6453</v>
      </c>
      <c r="H7947" s="205" t="s">
        <v>503</v>
      </c>
      <c r="I7947" s="205" t="s">
        <v>166</v>
      </c>
      <c r="J7947" s="205" t="s">
        <v>166</v>
      </c>
    </row>
    <row r="7948" spans="2:10" x14ac:dyDescent="0.2">
      <c r="B7948" s="203">
        <v>2018</v>
      </c>
      <c r="C7948" s="204">
        <v>25000</v>
      </c>
      <c r="D7948" s="205" t="s">
        <v>87</v>
      </c>
      <c r="E7948" s="205" t="s">
        <v>95</v>
      </c>
      <c r="F7948" s="203">
        <v>90</v>
      </c>
      <c r="G7948" s="205" t="s">
        <v>6453</v>
      </c>
      <c r="H7948" s="205" t="s">
        <v>503</v>
      </c>
      <c r="I7948" s="205" t="s">
        <v>167</v>
      </c>
      <c r="J7948" s="205" t="s">
        <v>167</v>
      </c>
    </row>
    <row r="7949" spans="2:10" x14ac:dyDescent="0.2">
      <c r="B7949" s="203">
        <v>2018</v>
      </c>
      <c r="C7949" s="204">
        <v>0</v>
      </c>
      <c r="D7949" s="205" t="s">
        <v>87</v>
      </c>
      <c r="E7949" s="205" t="s">
        <v>95</v>
      </c>
      <c r="F7949" s="203">
        <v>90</v>
      </c>
      <c r="G7949" s="205" t="s">
        <v>6453</v>
      </c>
      <c r="H7949" s="205" t="s">
        <v>503</v>
      </c>
      <c r="I7949" s="205" t="s">
        <v>349</v>
      </c>
      <c r="J7949" s="205" t="s">
        <v>503</v>
      </c>
    </row>
    <row r="7950" spans="2:10" x14ac:dyDescent="0.2">
      <c r="B7950" s="203">
        <v>2018</v>
      </c>
      <c r="C7950" s="204">
        <v>357602.53</v>
      </c>
      <c r="D7950" s="205" t="s">
        <v>87</v>
      </c>
      <c r="E7950" s="205" t="s">
        <v>95</v>
      </c>
      <c r="F7950" s="203">
        <v>90</v>
      </c>
      <c r="G7950" s="205" t="s">
        <v>6453</v>
      </c>
      <c r="H7950" s="205" t="s">
        <v>504</v>
      </c>
      <c r="I7950" s="205" t="s">
        <v>171</v>
      </c>
      <c r="J7950" s="205" t="s">
        <v>171</v>
      </c>
    </row>
    <row r="7951" spans="2:10" x14ac:dyDescent="0.2">
      <c r="B7951" s="203">
        <v>2018</v>
      </c>
      <c r="C7951" s="204">
        <v>50169.4</v>
      </c>
      <c r="D7951" s="205" t="s">
        <v>87</v>
      </c>
      <c r="E7951" s="205" t="s">
        <v>95</v>
      </c>
      <c r="F7951" s="203">
        <v>90</v>
      </c>
      <c r="G7951" s="205" t="s">
        <v>6453</v>
      </c>
      <c r="H7951" s="205" t="s">
        <v>504</v>
      </c>
      <c r="I7951" s="205" t="s">
        <v>166</v>
      </c>
      <c r="J7951" s="205" t="s">
        <v>166</v>
      </c>
    </row>
    <row r="7952" spans="2:10" x14ac:dyDescent="0.2">
      <c r="B7952" s="203">
        <v>2018</v>
      </c>
      <c r="C7952" s="204">
        <v>2547468.44</v>
      </c>
      <c r="D7952" s="205" t="s">
        <v>87</v>
      </c>
      <c r="E7952" s="205" t="s">
        <v>95</v>
      </c>
      <c r="F7952" s="203">
        <v>90</v>
      </c>
      <c r="G7952" s="205" t="s">
        <v>6453</v>
      </c>
      <c r="H7952" s="205" t="s">
        <v>504</v>
      </c>
      <c r="I7952" s="205" t="s">
        <v>172</v>
      </c>
      <c r="J7952" s="205" t="s">
        <v>172</v>
      </c>
    </row>
    <row r="7953" spans="2:10" x14ac:dyDescent="0.2">
      <c r="B7953" s="203">
        <v>2018</v>
      </c>
      <c r="C7953" s="204">
        <v>0</v>
      </c>
      <c r="D7953" s="205" t="s">
        <v>87</v>
      </c>
      <c r="E7953" s="205" t="s">
        <v>95</v>
      </c>
      <c r="F7953" s="203">
        <v>90</v>
      </c>
      <c r="G7953" s="205" t="s">
        <v>6453</v>
      </c>
      <c r="H7953" s="205" t="s">
        <v>504</v>
      </c>
      <c r="I7953" s="205" t="s">
        <v>349</v>
      </c>
      <c r="J7953" s="205" t="s">
        <v>504</v>
      </c>
    </row>
    <row r="7954" spans="2:10" x14ac:dyDescent="0.2">
      <c r="B7954" s="203">
        <v>2018</v>
      </c>
      <c r="C7954" s="204">
        <v>30031.599999999999</v>
      </c>
      <c r="D7954" s="205" t="s">
        <v>87</v>
      </c>
      <c r="E7954" s="205" t="s">
        <v>95</v>
      </c>
      <c r="F7954" s="203">
        <v>90</v>
      </c>
      <c r="G7954" s="205" t="s">
        <v>6453</v>
      </c>
      <c r="H7954" s="205" t="s">
        <v>174</v>
      </c>
      <c r="I7954" s="205" t="s">
        <v>352</v>
      </c>
      <c r="J7954" s="205" t="s">
        <v>352</v>
      </c>
    </row>
    <row r="7955" spans="2:10" x14ac:dyDescent="0.2">
      <c r="B7955" s="203">
        <v>2018</v>
      </c>
      <c r="C7955" s="204">
        <v>2201029.8199999998</v>
      </c>
      <c r="D7955" s="205" t="s">
        <v>87</v>
      </c>
      <c r="E7955" s="205" t="s">
        <v>95</v>
      </c>
      <c r="F7955" s="203">
        <v>90</v>
      </c>
      <c r="G7955" s="205" t="s">
        <v>6453</v>
      </c>
      <c r="H7955" s="205" t="s">
        <v>174</v>
      </c>
      <c r="I7955" s="205" t="s">
        <v>176</v>
      </c>
      <c r="J7955" s="205" t="s">
        <v>176</v>
      </c>
    </row>
    <row r="7956" spans="2:10" x14ac:dyDescent="0.2">
      <c r="B7956" s="203">
        <v>2018</v>
      </c>
      <c r="C7956" s="204">
        <v>2257730.5</v>
      </c>
      <c r="D7956" s="205" t="s">
        <v>87</v>
      </c>
      <c r="E7956" s="205" t="s">
        <v>95</v>
      </c>
      <c r="F7956" s="203">
        <v>90</v>
      </c>
      <c r="G7956" s="205" t="s">
        <v>6453</v>
      </c>
      <c r="H7956" s="205" t="s">
        <v>174</v>
      </c>
      <c r="I7956" s="205" t="s">
        <v>177</v>
      </c>
      <c r="J7956" s="205" t="s">
        <v>177</v>
      </c>
    </row>
    <row r="7957" spans="2:10" x14ac:dyDescent="0.2">
      <c r="B7957" s="203">
        <v>2018</v>
      </c>
      <c r="C7957" s="204">
        <v>194118.54</v>
      </c>
      <c r="D7957" s="205" t="s">
        <v>87</v>
      </c>
      <c r="E7957" s="205" t="s">
        <v>95</v>
      </c>
      <c r="F7957" s="203">
        <v>90</v>
      </c>
      <c r="G7957" s="205" t="s">
        <v>6453</v>
      </c>
      <c r="H7957" s="205" t="s">
        <v>174</v>
      </c>
      <c r="I7957" s="205" t="s">
        <v>178</v>
      </c>
      <c r="J7957" s="205" t="s">
        <v>178</v>
      </c>
    </row>
    <row r="7958" spans="2:10" x14ac:dyDescent="0.2">
      <c r="B7958" s="203">
        <v>2018</v>
      </c>
      <c r="C7958" s="204">
        <v>0</v>
      </c>
      <c r="D7958" s="205" t="s">
        <v>87</v>
      </c>
      <c r="E7958" s="205" t="s">
        <v>95</v>
      </c>
      <c r="F7958" s="203">
        <v>90</v>
      </c>
      <c r="G7958" s="205" t="s">
        <v>6453</v>
      </c>
      <c r="H7958" s="205" t="s">
        <v>174</v>
      </c>
      <c r="I7958" s="205" t="s">
        <v>179</v>
      </c>
      <c r="J7958" s="205" t="s">
        <v>179</v>
      </c>
    </row>
    <row r="7959" spans="2:10" x14ac:dyDescent="0.2">
      <c r="B7959" s="203">
        <v>2018</v>
      </c>
      <c r="C7959" s="204">
        <v>24560877.390000001</v>
      </c>
      <c r="D7959" s="205" t="s">
        <v>87</v>
      </c>
      <c r="E7959" s="205" t="s">
        <v>95</v>
      </c>
      <c r="F7959" s="203">
        <v>90</v>
      </c>
      <c r="G7959" s="205" t="s">
        <v>6453</v>
      </c>
      <c r="H7959" s="205" t="s">
        <v>174</v>
      </c>
      <c r="I7959" s="205" t="s">
        <v>180</v>
      </c>
      <c r="J7959" s="205" t="s">
        <v>180</v>
      </c>
    </row>
    <row r="7960" spans="2:10" x14ac:dyDescent="0.2">
      <c r="B7960" s="203">
        <v>2018</v>
      </c>
      <c r="C7960" s="204">
        <v>5699.24</v>
      </c>
      <c r="D7960" s="205" t="s">
        <v>87</v>
      </c>
      <c r="E7960" s="205" t="s">
        <v>95</v>
      </c>
      <c r="F7960" s="203">
        <v>90</v>
      </c>
      <c r="G7960" s="205" t="s">
        <v>6453</v>
      </c>
      <c r="H7960" s="205" t="s">
        <v>174</v>
      </c>
      <c r="I7960" s="205" t="s">
        <v>181</v>
      </c>
      <c r="J7960" s="205" t="s">
        <v>181</v>
      </c>
    </row>
    <row r="7961" spans="2:10" x14ac:dyDescent="0.2">
      <c r="B7961" s="203">
        <v>2018</v>
      </c>
      <c r="C7961" s="204">
        <v>400</v>
      </c>
      <c r="D7961" s="205" t="s">
        <v>87</v>
      </c>
      <c r="E7961" s="205" t="s">
        <v>95</v>
      </c>
      <c r="F7961" s="203">
        <v>90</v>
      </c>
      <c r="G7961" s="205" t="s">
        <v>6453</v>
      </c>
      <c r="H7961" s="205" t="s">
        <v>174</v>
      </c>
      <c r="I7961" s="205" t="s">
        <v>569</v>
      </c>
      <c r="J7961" s="205" t="s">
        <v>569</v>
      </c>
    </row>
    <row r="7962" spans="2:10" x14ac:dyDescent="0.2">
      <c r="B7962" s="203">
        <v>2018</v>
      </c>
      <c r="C7962" s="204">
        <v>76573.320000000007</v>
      </c>
      <c r="D7962" s="205" t="s">
        <v>87</v>
      </c>
      <c r="E7962" s="205" t="s">
        <v>95</v>
      </c>
      <c r="F7962" s="203">
        <v>90</v>
      </c>
      <c r="G7962" s="205" t="s">
        <v>6453</v>
      </c>
      <c r="H7962" s="205" t="s">
        <v>174</v>
      </c>
      <c r="I7962" s="205" t="s">
        <v>365</v>
      </c>
      <c r="J7962" s="205" t="s">
        <v>365</v>
      </c>
    </row>
    <row r="7963" spans="2:10" x14ac:dyDescent="0.2">
      <c r="B7963" s="203">
        <v>2018</v>
      </c>
      <c r="C7963" s="204">
        <v>264842.05</v>
      </c>
      <c r="D7963" s="205" t="s">
        <v>87</v>
      </c>
      <c r="E7963" s="205" t="s">
        <v>95</v>
      </c>
      <c r="F7963" s="203">
        <v>90</v>
      </c>
      <c r="G7963" s="205" t="s">
        <v>6453</v>
      </c>
      <c r="H7963" s="205" t="s">
        <v>174</v>
      </c>
      <c r="I7963" s="205" t="s">
        <v>597</v>
      </c>
      <c r="J7963" s="205" t="s">
        <v>597</v>
      </c>
    </row>
    <row r="7964" spans="2:10" x14ac:dyDescent="0.2">
      <c r="B7964" s="203">
        <v>2018</v>
      </c>
      <c r="C7964" s="204">
        <v>8032375.6200000001</v>
      </c>
      <c r="D7964" s="205" t="s">
        <v>87</v>
      </c>
      <c r="E7964" s="205" t="s">
        <v>95</v>
      </c>
      <c r="F7964" s="203">
        <v>90</v>
      </c>
      <c r="G7964" s="205" t="s">
        <v>6453</v>
      </c>
      <c r="H7964" s="205" t="s">
        <v>174</v>
      </c>
      <c r="I7964" s="205" t="s">
        <v>183</v>
      </c>
      <c r="J7964" s="205" t="s">
        <v>183</v>
      </c>
    </row>
    <row r="7965" spans="2:10" x14ac:dyDescent="0.2">
      <c r="B7965" s="203">
        <v>2018</v>
      </c>
      <c r="C7965" s="204">
        <v>197245.07</v>
      </c>
      <c r="D7965" s="205" t="s">
        <v>87</v>
      </c>
      <c r="E7965" s="205" t="s">
        <v>95</v>
      </c>
      <c r="F7965" s="203">
        <v>90</v>
      </c>
      <c r="G7965" s="205" t="s">
        <v>6453</v>
      </c>
      <c r="H7965" s="205" t="s">
        <v>174</v>
      </c>
      <c r="I7965" s="205" t="s">
        <v>184</v>
      </c>
      <c r="J7965" s="205" t="s">
        <v>184</v>
      </c>
    </row>
    <row r="7966" spans="2:10" x14ac:dyDescent="0.2">
      <c r="B7966" s="203">
        <v>2018</v>
      </c>
      <c r="C7966" s="204">
        <v>20254187.329999998</v>
      </c>
      <c r="D7966" s="205" t="s">
        <v>87</v>
      </c>
      <c r="E7966" s="205" t="s">
        <v>95</v>
      </c>
      <c r="F7966" s="203">
        <v>90</v>
      </c>
      <c r="G7966" s="205" t="s">
        <v>6453</v>
      </c>
      <c r="H7966" s="205" t="s">
        <v>174</v>
      </c>
      <c r="I7966" s="205" t="s">
        <v>185</v>
      </c>
      <c r="J7966" s="205" t="s">
        <v>185</v>
      </c>
    </row>
    <row r="7967" spans="2:10" x14ac:dyDescent="0.2">
      <c r="B7967" s="203">
        <v>2018</v>
      </c>
      <c r="C7967" s="204">
        <v>6382479.4299999997</v>
      </c>
      <c r="D7967" s="205" t="s">
        <v>87</v>
      </c>
      <c r="E7967" s="205" t="s">
        <v>95</v>
      </c>
      <c r="F7967" s="203">
        <v>90</v>
      </c>
      <c r="G7967" s="205" t="s">
        <v>6453</v>
      </c>
      <c r="H7967" s="205" t="s">
        <v>174</v>
      </c>
      <c r="I7967" s="205" t="s">
        <v>186</v>
      </c>
      <c r="J7967" s="205" t="s">
        <v>186</v>
      </c>
    </row>
    <row r="7968" spans="2:10" x14ac:dyDescent="0.2">
      <c r="B7968" s="203">
        <v>2018</v>
      </c>
      <c r="C7968" s="204">
        <v>250626</v>
      </c>
      <c r="D7968" s="205" t="s">
        <v>87</v>
      </c>
      <c r="E7968" s="205" t="s">
        <v>95</v>
      </c>
      <c r="F7968" s="203">
        <v>90</v>
      </c>
      <c r="G7968" s="205" t="s">
        <v>6453</v>
      </c>
      <c r="H7968" s="205" t="s">
        <v>174</v>
      </c>
      <c r="I7968" s="205" t="s">
        <v>187</v>
      </c>
      <c r="J7968" s="205" t="s">
        <v>187</v>
      </c>
    </row>
    <row r="7969" spans="2:10" x14ac:dyDescent="0.2">
      <c r="B7969" s="203">
        <v>2018</v>
      </c>
      <c r="C7969" s="204">
        <v>31028.959999999999</v>
      </c>
      <c r="D7969" s="205" t="s">
        <v>87</v>
      </c>
      <c r="E7969" s="205" t="s">
        <v>95</v>
      </c>
      <c r="F7969" s="203">
        <v>90</v>
      </c>
      <c r="G7969" s="205" t="s">
        <v>6453</v>
      </c>
      <c r="H7969" s="205" t="s">
        <v>174</v>
      </c>
      <c r="I7969" s="205" t="s">
        <v>188</v>
      </c>
      <c r="J7969" s="205" t="s">
        <v>188</v>
      </c>
    </row>
    <row r="7970" spans="2:10" x14ac:dyDescent="0.2">
      <c r="B7970" s="203">
        <v>2018</v>
      </c>
      <c r="C7970" s="204">
        <v>30</v>
      </c>
      <c r="D7970" s="205" t="s">
        <v>87</v>
      </c>
      <c r="E7970" s="205" t="s">
        <v>95</v>
      </c>
      <c r="F7970" s="203">
        <v>90</v>
      </c>
      <c r="G7970" s="205" t="s">
        <v>6453</v>
      </c>
      <c r="H7970" s="205" t="s">
        <v>174</v>
      </c>
      <c r="I7970" s="205" t="s">
        <v>190</v>
      </c>
      <c r="J7970" s="205" t="s">
        <v>190</v>
      </c>
    </row>
    <row r="7971" spans="2:10" x14ac:dyDescent="0.2">
      <c r="B7971" s="203">
        <v>2018</v>
      </c>
      <c r="C7971" s="204">
        <v>1917</v>
      </c>
      <c r="D7971" s="205" t="s">
        <v>87</v>
      </c>
      <c r="E7971" s="205" t="s">
        <v>95</v>
      </c>
      <c r="F7971" s="203">
        <v>90</v>
      </c>
      <c r="G7971" s="205" t="s">
        <v>6453</v>
      </c>
      <c r="H7971" s="205" t="s">
        <v>174</v>
      </c>
      <c r="I7971" s="205" t="s">
        <v>191</v>
      </c>
      <c r="J7971" s="205" t="s">
        <v>191</v>
      </c>
    </row>
    <row r="7972" spans="2:10" x14ac:dyDescent="0.2">
      <c r="B7972" s="203">
        <v>2018</v>
      </c>
      <c r="C7972" s="204">
        <v>0</v>
      </c>
      <c r="D7972" s="205" t="s">
        <v>87</v>
      </c>
      <c r="E7972" s="205" t="s">
        <v>95</v>
      </c>
      <c r="F7972" s="203">
        <v>90</v>
      </c>
      <c r="G7972" s="205" t="s">
        <v>6453</v>
      </c>
      <c r="H7972" s="205" t="s">
        <v>174</v>
      </c>
      <c r="I7972" s="205" t="s">
        <v>192</v>
      </c>
      <c r="J7972" s="205" t="s">
        <v>192</v>
      </c>
    </row>
    <row r="7973" spans="2:10" x14ac:dyDescent="0.2">
      <c r="B7973" s="203">
        <v>2018</v>
      </c>
      <c r="C7973" s="204">
        <v>272085.34999999998</v>
      </c>
      <c r="D7973" s="205" t="s">
        <v>87</v>
      </c>
      <c r="E7973" s="205" t="s">
        <v>95</v>
      </c>
      <c r="F7973" s="203">
        <v>90</v>
      </c>
      <c r="G7973" s="205" t="s">
        <v>6453</v>
      </c>
      <c r="H7973" s="205" t="s">
        <v>174</v>
      </c>
      <c r="I7973" s="205" t="s">
        <v>193</v>
      </c>
      <c r="J7973" s="205" t="s">
        <v>193</v>
      </c>
    </row>
    <row r="7974" spans="2:10" x14ac:dyDescent="0.2">
      <c r="B7974" s="203">
        <v>2018</v>
      </c>
      <c r="C7974" s="204">
        <v>605449.43000000005</v>
      </c>
      <c r="D7974" s="205" t="s">
        <v>87</v>
      </c>
      <c r="E7974" s="205" t="s">
        <v>95</v>
      </c>
      <c r="F7974" s="203">
        <v>90</v>
      </c>
      <c r="G7974" s="205" t="s">
        <v>6453</v>
      </c>
      <c r="H7974" s="205" t="s">
        <v>174</v>
      </c>
      <c r="I7974" s="205" t="s">
        <v>349</v>
      </c>
      <c r="J7974" s="205" t="s">
        <v>174</v>
      </c>
    </row>
    <row r="7975" spans="2:10" x14ac:dyDescent="0.2">
      <c r="B7975" s="203">
        <v>2018</v>
      </c>
      <c r="C7975" s="204">
        <v>519327.21</v>
      </c>
      <c r="D7975" s="205" t="s">
        <v>87</v>
      </c>
      <c r="E7975" s="205" t="s">
        <v>95</v>
      </c>
      <c r="F7975" s="203">
        <v>90</v>
      </c>
      <c r="G7975" s="205" t="s">
        <v>6453</v>
      </c>
      <c r="H7975" s="205" t="s">
        <v>174</v>
      </c>
      <c r="I7975" s="205" t="s">
        <v>598</v>
      </c>
      <c r="J7975" s="205" t="s">
        <v>598</v>
      </c>
    </row>
    <row r="7976" spans="2:10" x14ac:dyDescent="0.2">
      <c r="B7976" s="203">
        <v>2018</v>
      </c>
      <c r="C7976" s="204">
        <v>0</v>
      </c>
      <c r="D7976" s="205" t="s">
        <v>87</v>
      </c>
      <c r="E7976" s="205" t="s">
        <v>95</v>
      </c>
      <c r="F7976" s="203">
        <v>90</v>
      </c>
      <c r="G7976" s="205" t="s">
        <v>6453</v>
      </c>
      <c r="H7976" s="205" t="s">
        <v>174</v>
      </c>
      <c r="I7976" s="205" t="s">
        <v>587</v>
      </c>
      <c r="J7976" s="205" t="s">
        <v>587</v>
      </c>
    </row>
    <row r="7977" spans="2:10" x14ac:dyDescent="0.2">
      <c r="B7977" s="203">
        <v>2018</v>
      </c>
      <c r="C7977" s="204">
        <v>69142.16</v>
      </c>
      <c r="D7977" s="205" t="s">
        <v>87</v>
      </c>
      <c r="E7977" s="205" t="s">
        <v>95</v>
      </c>
      <c r="F7977" s="203">
        <v>90</v>
      </c>
      <c r="G7977" s="205" t="s">
        <v>6453</v>
      </c>
      <c r="H7977" s="205" t="s">
        <v>174</v>
      </c>
      <c r="I7977" s="205" t="s">
        <v>372</v>
      </c>
      <c r="J7977" s="205" t="s">
        <v>372</v>
      </c>
    </row>
    <row r="7978" spans="2:10" x14ac:dyDescent="0.2">
      <c r="B7978" s="203">
        <v>2018</v>
      </c>
      <c r="C7978" s="204">
        <v>42342.66</v>
      </c>
      <c r="D7978" s="205" t="s">
        <v>87</v>
      </c>
      <c r="E7978" s="205" t="s">
        <v>95</v>
      </c>
      <c r="F7978" s="203">
        <v>90</v>
      </c>
      <c r="G7978" s="205" t="s">
        <v>6453</v>
      </c>
      <c r="H7978" s="205" t="s">
        <v>194</v>
      </c>
      <c r="I7978" s="205" t="s">
        <v>570</v>
      </c>
      <c r="J7978" s="205" t="s">
        <v>570</v>
      </c>
    </row>
    <row r="7979" spans="2:10" x14ac:dyDescent="0.2">
      <c r="B7979" s="203">
        <v>2018</v>
      </c>
      <c r="C7979" s="204">
        <v>165284.03</v>
      </c>
      <c r="D7979" s="205" t="s">
        <v>87</v>
      </c>
      <c r="E7979" s="205" t="s">
        <v>95</v>
      </c>
      <c r="F7979" s="203">
        <v>90</v>
      </c>
      <c r="G7979" s="205" t="s">
        <v>6453</v>
      </c>
      <c r="H7979" s="205" t="s">
        <v>194</v>
      </c>
      <c r="I7979" s="205" t="s">
        <v>366</v>
      </c>
      <c r="J7979" s="205" t="s">
        <v>366</v>
      </c>
    </row>
    <row r="7980" spans="2:10" x14ac:dyDescent="0.2">
      <c r="B7980" s="203">
        <v>2018</v>
      </c>
      <c r="C7980" s="204">
        <v>191655.87</v>
      </c>
      <c r="D7980" s="205" t="s">
        <v>87</v>
      </c>
      <c r="E7980" s="205" t="s">
        <v>95</v>
      </c>
      <c r="F7980" s="203">
        <v>90</v>
      </c>
      <c r="G7980" s="205" t="s">
        <v>6453</v>
      </c>
      <c r="H7980" s="205" t="s">
        <v>194</v>
      </c>
      <c r="I7980" s="205" t="s">
        <v>195</v>
      </c>
      <c r="J7980" s="205" t="s">
        <v>195</v>
      </c>
    </row>
    <row r="7981" spans="2:10" x14ac:dyDescent="0.2">
      <c r="B7981" s="203">
        <v>2018</v>
      </c>
      <c r="C7981" s="204">
        <v>1183.25</v>
      </c>
      <c r="D7981" s="205" t="s">
        <v>87</v>
      </c>
      <c r="E7981" s="205" t="s">
        <v>95</v>
      </c>
      <c r="F7981" s="203">
        <v>90</v>
      </c>
      <c r="G7981" s="205" t="s">
        <v>6453</v>
      </c>
      <c r="H7981" s="205" t="s">
        <v>194</v>
      </c>
      <c r="I7981" s="205" t="s">
        <v>175</v>
      </c>
      <c r="J7981" s="205" t="s">
        <v>175</v>
      </c>
    </row>
    <row r="7982" spans="2:10" x14ac:dyDescent="0.2">
      <c r="B7982" s="203">
        <v>2018</v>
      </c>
      <c r="C7982" s="204">
        <v>4723162.21</v>
      </c>
      <c r="D7982" s="205" t="s">
        <v>87</v>
      </c>
      <c r="E7982" s="205" t="s">
        <v>95</v>
      </c>
      <c r="F7982" s="203">
        <v>90</v>
      </c>
      <c r="G7982" s="205" t="s">
        <v>6453</v>
      </c>
      <c r="H7982" s="205" t="s">
        <v>194</v>
      </c>
      <c r="I7982" s="205" t="s">
        <v>413</v>
      </c>
      <c r="J7982" s="205" t="s">
        <v>413</v>
      </c>
    </row>
    <row r="7983" spans="2:10" x14ac:dyDescent="0.2">
      <c r="B7983" s="203">
        <v>2018</v>
      </c>
      <c r="C7983" s="204">
        <v>151340.07</v>
      </c>
      <c r="D7983" s="205" t="s">
        <v>87</v>
      </c>
      <c r="E7983" s="205" t="s">
        <v>95</v>
      </c>
      <c r="F7983" s="203">
        <v>90</v>
      </c>
      <c r="G7983" s="205" t="s">
        <v>6453</v>
      </c>
      <c r="H7983" s="205" t="s">
        <v>194</v>
      </c>
      <c r="I7983" s="205" t="s">
        <v>460</v>
      </c>
      <c r="J7983" s="205" t="s">
        <v>460</v>
      </c>
    </row>
    <row r="7984" spans="2:10" x14ac:dyDescent="0.2">
      <c r="B7984" s="203">
        <v>2018</v>
      </c>
      <c r="C7984" s="204">
        <v>187837.86</v>
      </c>
      <c r="D7984" s="205" t="s">
        <v>87</v>
      </c>
      <c r="E7984" s="205" t="s">
        <v>95</v>
      </c>
      <c r="F7984" s="203">
        <v>90</v>
      </c>
      <c r="G7984" s="205" t="s">
        <v>6453</v>
      </c>
      <c r="H7984" s="205" t="s">
        <v>194</v>
      </c>
      <c r="I7984" s="205" t="s">
        <v>506</v>
      </c>
      <c r="J7984" s="205" t="s">
        <v>506</v>
      </c>
    </row>
    <row r="7985" spans="2:10" x14ac:dyDescent="0.2">
      <c r="B7985" s="203">
        <v>2018</v>
      </c>
      <c r="C7985" s="204">
        <v>6789850.5700000003</v>
      </c>
      <c r="D7985" s="205" t="s">
        <v>87</v>
      </c>
      <c r="E7985" s="205" t="s">
        <v>95</v>
      </c>
      <c r="F7985" s="203">
        <v>90</v>
      </c>
      <c r="G7985" s="205" t="s">
        <v>6453</v>
      </c>
      <c r="H7985" s="205" t="s">
        <v>194</v>
      </c>
      <c r="I7985" s="205" t="s">
        <v>482</v>
      </c>
      <c r="J7985" s="205" t="s">
        <v>482</v>
      </c>
    </row>
    <row r="7986" spans="2:10" x14ac:dyDescent="0.2">
      <c r="B7986" s="203">
        <v>2018</v>
      </c>
      <c r="C7986" s="204">
        <v>59659.8</v>
      </c>
      <c r="D7986" s="205" t="s">
        <v>87</v>
      </c>
      <c r="E7986" s="205" t="s">
        <v>95</v>
      </c>
      <c r="F7986" s="203">
        <v>90</v>
      </c>
      <c r="G7986" s="205" t="s">
        <v>6453</v>
      </c>
      <c r="H7986" s="205" t="s">
        <v>194</v>
      </c>
      <c r="I7986" s="205" t="s">
        <v>415</v>
      </c>
      <c r="J7986" s="205" t="s">
        <v>415</v>
      </c>
    </row>
    <row r="7987" spans="2:10" x14ac:dyDescent="0.2">
      <c r="B7987" s="203">
        <v>2018</v>
      </c>
      <c r="C7987" s="204">
        <v>0</v>
      </c>
      <c r="D7987" s="205" t="s">
        <v>87</v>
      </c>
      <c r="E7987" s="205" t="s">
        <v>95</v>
      </c>
      <c r="F7987" s="203">
        <v>90</v>
      </c>
      <c r="G7987" s="205" t="s">
        <v>6453</v>
      </c>
      <c r="H7987" s="205" t="s">
        <v>194</v>
      </c>
      <c r="I7987" s="205" t="s">
        <v>416</v>
      </c>
      <c r="J7987" s="205" t="s">
        <v>416</v>
      </c>
    </row>
    <row r="7988" spans="2:10" x14ac:dyDescent="0.2">
      <c r="B7988" s="203">
        <v>2018</v>
      </c>
      <c r="C7988" s="204">
        <v>76017.100000000006</v>
      </c>
      <c r="D7988" s="205" t="s">
        <v>87</v>
      </c>
      <c r="E7988" s="205" t="s">
        <v>95</v>
      </c>
      <c r="F7988" s="203">
        <v>90</v>
      </c>
      <c r="G7988" s="205" t="s">
        <v>6453</v>
      </c>
      <c r="H7988" s="205" t="s">
        <v>194</v>
      </c>
      <c r="I7988" s="205" t="s">
        <v>417</v>
      </c>
      <c r="J7988" s="205" t="s">
        <v>417</v>
      </c>
    </row>
    <row r="7989" spans="2:10" x14ac:dyDescent="0.2">
      <c r="B7989" s="203">
        <v>2018</v>
      </c>
      <c r="C7989" s="204">
        <v>44415.1</v>
      </c>
      <c r="D7989" s="205" t="s">
        <v>87</v>
      </c>
      <c r="E7989" s="205" t="s">
        <v>95</v>
      </c>
      <c r="F7989" s="203">
        <v>90</v>
      </c>
      <c r="G7989" s="205" t="s">
        <v>6453</v>
      </c>
      <c r="H7989" s="205" t="s">
        <v>194</v>
      </c>
      <c r="I7989" s="205" t="s">
        <v>196</v>
      </c>
      <c r="J7989" s="205" t="s">
        <v>196</v>
      </c>
    </row>
    <row r="7990" spans="2:10" x14ac:dyDescent="0.2">
      <c r="B7990" s="203">
        <v>2018</v>
      </c>
      <c r="C7990" s="204">
        <v>35560.239999999998</v>
      </c>
      <c r="D7990" s="205" t="s">
        <v>87</v>
      </c>
      <c r="E7990" s="205" t="s">
        <v>95</v>
      </c>
      <c r="F7990" s="203">
        <v>90</v>
      </c>
      <c r="G7990" s="205" t="s">
        <v>6453</v>
      </c>
      <c r="H7990" s="205" t="s">
        <v>194</v>
      </c>
      <c r="I7990" s="205" t="s">
        <v>599</v>
      </c>
      <c r="J7990" s="205" t="s">
        <v>599</v>
      </c>
    </row>
    <row r="7991" spans="2:10" x14ac:dyDescent="0.2">
      <c r="B7991" s="203">
        <v>2018</v>
      </c>
      <c r="C7991" s="204">
        <v>4243180.74</v>
      </c>
      <c r="D7991" s="205" t="s">
        <v>87</v>
      </c>
      <c r="E7991" s="205" t="s">
        <v>95</v>
      </c>
      <c r="F7991" s="203">
        <v>90</v>
      </c>
      <c r="G7991" s="205" t="s">
        <v>6453</v>
      </c>
      <c r="H7991" s="205" t="s">
        <v>194</v>
      </c>
      <c r="I7991" s="205" t="s">
        <v>179</v>
      </c>
      <c r="J7991" s="205" t="s">
        <v>179</v>
      </c>
    </row>
    <row r="7992" spans="2:10" x14ac:dyDescent="0.2">
      <c r="B7992" s="203">
        <v>2018</v>
      </c>
      <c r="C7992" s="204">
        <v>2329.58</v>
      </c>
      <c r="D7992" s="205" t="s">
        <v>87</v>
      </c>
      <c r="E7992" s="205" t="s">
        <v>95</v>
      </c>
      <c r="F7992" s="203">
        <v>90</v>
      </c>
      <c r="G7992" s="205" t="s">
        <v>6453</v>
      </c>
      <c r="H7992" s="205" t="s">
        <v>194</v>
      </c>
      <c r="I7992" s="205" t="s">
        <v>197</v>
      </c>
      <c r="J7992" s="205" t="s">
        <v>197</v>
      </c>
    </row>
    <row r="7993" spans="2:10" x14ac:dyDescent="0.2">
      <c r="B7993" s="203">
        <v>2018</v>
      </c>
      <c r="C7993" s="204">
        <v>768934.35</v>
      </c>
      <c r="D7993" s="205" t="s">
        <v>87</v>
      </c>
      <c r="E7993" s="205" t="s">
        <v>95</v>
      </c>
      <c r="F7993" s="203">
        <v>90</v>
      </c>
      <c r="G7993" s="205" t="s">
        <v>6453</v>
      </c>
      <c r="H7993" s="205" t="s">
        <v>194</v>
      </c>
      <c r="I7993" s="205" t="s">
        <v>418</v>
      </c>
      <c r="J7993" s="205" t="s">
        <v>418</v>
      </c>
    </row>
    <row r="7994" spans="2:10" x14ac:dyDescent="0.2">
      <c r="B7994" s="203">
        <v>2018</v>
      </c>
      <c r="C7994" s="204">
        <v>24714504.100000001</v>
      </c>
      <c r="D7994" s="205" t="s">
        <v>87</v>
      </c>
      <c r="E7994" s="205" t="s">
        <v>95</v>
      </c>
      <c r="F7994" s="203">
        <v>90</v>
      </c>
      <c r="G7994" s="205" t="s">
        <v>6453</v>
      </c>
      <c r="H7994" s="205" t="s">
        <v>194</v>
      </c>
      <c r="I7994" s="205" t="s">
        <v>182</v>
      </c>
      <c r="J7994" s="205" t="s">
        <v>182</v>
      </c>
    </row>
    <row r="7995" spans="2:10" x14ac:dyDescent="0.2">
      <c r="B7995" s="203">
        <v>2018</v>
      </c>
      <c r="C7995" s="204">
        <v>15174091.68</v>
      </c>
      <c r="D7995" s="205" t="s">
        <v>87</v>
      </c>
      <c r="E7995" s="205" t="s">
        <v>95</v>
      </c>
      <c r="F7995" s="203">
        <v>90</v>
      </c>
      <c r="G7995" s="205" t="s">
        <v>6453</v>
      </c>
      <c r="H7995" s="205" t="s">
        <v>194</v>
      </c>
      <c r="I7995" s="205" t="s">
        <v>183</v>
      </c>
      <c r="J7995" s="205" t="s">
        <v>183</v>
      </c>
    </row>
    <row r="7996" spans="2:10" x14ac:dyDescent="0.2">
      <c r="B7996" s="203">
        <v>2018</v>
      </c>
      <c r="C7996" s="204">
        <v>3803765.58</v>
      </c>
      <c r="D7996" s="205" t="s">
        <v>87</v>
      </c>
      <c r="E7996" s="205" t="s">
        <v>95</v>
      </c>
      <c r="F7996" s="203">
        <v>90</v>
      </c>
      <c r="G7996" s="205" t="s">
        <v>6453</v>
      </c>
      <c r="H7996" s="205" t="s">
        <v>194</v>
      </c>
      <c r="I7996" s="205" t="s">
        <v>199</v>
      </c>
      <c r="J7996" s="205" t="s">
        <v>199</v>
      </c>
    </row>
    <row r="7997" spans="2:10" x14ac:dyDescent="0.2">
      <c r="B7997" s="203">
        <v>2018</v>
      </c>
      <c r="C7997" s="204">
        <v>522784.58</v>
      </c>
      <c r="D7997" s="205" t="s">
        <v>87</v>
      </c>
      <c r="E7997" s="205" t="s">
        <v>95</v>
      </c>
      <c r="F7997" s="203">
        <v>90</v>
      </c>
      <c r="G7997" s="205" t="s">
        <v>6453</v>
      </c>
      <c r="H7997" s="205" t="s">
        <v>194</v>
      </c>
      <c r="I7997" s="205" t="s">
        <v>200</v>
      </c>
      <c r="J7997" s="205" t="s">
        <v>200</v>
      </c>
    </row>
    <row r="7998" spans="2:10" x14ac:dyDescent="0.2">
      <c r="B7998" s="203">
        <v>2018</v>
      </c>
      <c r="C7998" s="204">
        <v>13270.15</v>
      </c>
      <c r="D7998" s="205" t="s">
        <v>87</v>
      </c>
      <c r="E7998" s="205" t="s">
        <v>95</v>
      </c>
      <c r="F7998" s="203">
        <v>90</v>
      </c>
      <c r="G7998" s="205" t="s">
        <v>6453</v>
      </c>
      <c r="H7998" s="205" t="s">
        <v>194</v>
      </c>
      <c r="I7998" s="205" t="s">
        <v>202</v>
      </c>
      <c r="J7998" s="205" t="s">
        <v>202</v>
      </c>
    </row>
    <row r="7999" spans="2:10" x14ac:dyDescent="0.2">
      <c r="B7999" s="203">
        <v>2018</v>
      </c>
      <c r="C7999" s="204">
        <v>17127345.140000001</v>
      </c>
      <c r="D7999" s="205" t="s">
        <v>87</v>
      </c>
      <c r="E7999" s="205" t="s">
        <v>95</v>
      </c>
      <c r="F7999" s="203">
        <v>90</v>
      </c>
      <c r="G7999" s="205" t="s">
        <v>6453</v>
      </c>
      <c r="H7999" s="205" t="s">
        <v>194</v>
      </c>
      <c r="I7999" s="205" t="s">
        <v>203</v>
      </c>
      <c r="J7999" s="205" t="s">
        <v>203</v>
      </c>
    </row>
    <row r="8000" spans="2:10" x14ac:dyDescent="0.2">
      <c r="B8000" s="203">
        <v>2018</v>
      </c>
      <c r="C8000" s="204">
        <v>3830.32</v>
      </c>
      <c r="D8000" s="205" t="s">
        <v>87</v>
      </c>
      <c r="E8000" s="205" t="s">
        <v>95</v>
      </c>
      <c r="F8000" s="203">
        <v>90</v>
      </c>
      <c r="G8000" s="205" t="s">
        <v>6453</v>
      </c>
      <c r="H8000" s="205" t="s">
        <v>194</v>
      </c>
      <c r="I8000" s="205" t="s">
        <v>204</v>
      </c>
      <c r="J8000" s="205" t="s">
        <v>204</v>
      </c>
    </row>
    <row r="8001" spans="2:10" x14ac:dyDescent="0.2">
      <c r="B8001" s="203">
        <v>2018</v>
      </c>
      <c r="C8001" s="204">
        <v>6034593.3499999996</v>
      </c>
      <c r="D8001" s="205" t="s">
        <v>87</v>
      </c>
      <c r="E8001" s="205" t="s">
        <v>95</v>
      </c>
      <c r="F8001" s="203">
        <v>90</v>
      </c>
      <c r="G8001" s="205" t="s">
        <v>6453</v>
      </c>
      <c r="H8001" s="205" t="s">
        <v>194</v>
      </c>
      <c r="I8001" s="205" t="s">
        <v>205</v>
      </c>
      <c r="J8001" s="205" t="s">
        <v>205</v>
      </c>
    </row>
    <row r="8002" spans="2:10" x14ac:dyDescent="0.2">
      <c r="B8002" s="203">
        <v>2018</v>
      </c>
      <c r="C8002" s="204">
        <v>1513563.99</v>
      </c>
      <c r="D8002" s="205" t="s">
        <v>87</v>
      </c>
      <c r="E8002" s="205" t="s">
        <v>95</v>
      </c>
      <c r="F8002" s="203">
        <v>90</v>
      </c>
      <c r="G8002" s="205" t="s">
        <v>6453</v>
      </c>
      <c r="H8002" s="205" t="s">
        <v>194</v>
      </c>
      <c r="I8002" s="205" t="s">
        <v>206</v>
      </c>
      <c r="J8002" s="205" t="s">
        <v>206</v>
      </c>
    </row>
    <row r="8003" spans="2:10" x14ac:dyDescent="0.2">
      <c r="B8003" s="203">
        <v>2018</v>
      </c>
      <c r="C8003" s="204">
        <v>24221.23</v>
      </c>
      <c r="D8003" s="205" t="s">
        <v>87</v>
      </c>
      <c r="E8003" s="205" t="s">
        <v>95</v>
      </c>
      <c r="F8003" s="203">
        <v>90</v>
      </c>
      <c r="G8003" s="205" t="s">
        <v>6453</v>
      </c>
      <c r="H8003" s="205" t="s">
        <v>194</v>
      </c>
      <c r="I8003" s="205" t="s">
        <v>207</v>
      </c>
      <c r="J8003" s="205" t="s">
        <v>207</v>
      </c>
    </row>
    <row r="8004" spans="2:10" x14ac:dyDescent="0.2">
      <c r="B8004" s="203">
        <v>2018</v>
      </c>
      <c r="C8004" s="204">
        <v>1447139.11</v>
      </c>
      <c r="D8004" s="205" t="s">
        <v>87</v>
      </c>
      <c r="E8004" s="205" t="s">
        <v>95</v>
      </c>
      <c r="F8004" s="203">
        <v>90</v>
      </c>
      <c r="G8004" s="205" t="s">
        <v>6453</v>
      </c>
      <c r="H8004" s="205" t="s">
        <v>194</v>
      </c>
      <c r="I8004" s="205" t="s">
        <v>208</v>
      </c>
      <c r="J8004" s="205" t="s">
        <v>208</v>
      </c>
    </row>
    <row r="8005" spans="2:10" x14ac:dyDescent="0.2">
      <c r="B8005" s="203">
        <v>2018</v>
      </c>
      <c r="C8005" s="204">
        <v>45555.16</v>
      </c>
      <c r="D8005" s="205" t="s">
        <v>87</v>
      </c>
      <c r="E8005" s="205" t="s">
        <v>95</v>
      </c>
      <c r="F8005" s="203">
        <v>90</v>
      </c>
      <c r="G8005" s="205" t="s">
        <v>6453</v>
      </c>
      <c r="H8005" s="205" t="s">
        <v>194</v>
      </c>
      <c r="I8005" s="205" t="s">
        <v>209</v>
      </c>
      <c r="J8005" s="205" t="s">
        <v>209</v>
      </c>
    </row>
    <row r="8006" spans="2:10" x14ac:dyDescent="0.2">
      <c r="B8006" s="203">
        <v>2018</v>
      </c>
      <c r="C8006" s="204">
        <v>0</v>
      </c>
      <c r="D8006" s="205" t="s">
        <v>87</v>
      </c>
      <c r="E8006" s="205" t="s">
        <v>95</v>
      </c>
      <c r="F8006" s="203">
        <v>90</v>
      </c>
      <c r="G8006" s="205" t="s">
        <v>6453</v>
      </c>
      <c r="H8006" s="205" t="s">
        <v>194</v>
      </c>
      <c r="I8006" s="205" t="s">
        <v>483</v>
      </c>
      <c r="J8006" s="205" t="s">
        <v>483</v>
      </c>
    </row>
    <row r="8007" spans="2:10" x14ac:dyDescent="0.2">
      <c r="B8007" s="203">
        <v>2018</v>
      </c>
      <c r="C8007" s="204">
        <v>547305.36</v>
      </c>
      <c r="D8007" s="205" t="s">
        <v>87</v>
      </c>
      <c r="E8007" s="205" t="s">
        <v>95</v>
      </c>
      <c r="F8007" s="203">
        <v>90</v>
      </c>
      <c r="G8007" s="205" t="s">
        <v>6453</v>
      </c>
      <c r="H8007" s="205" t="s">
        <v>194</v>
      </c>
      <c r="I8007" s="205" t="s">
        <v>354</v>
      </c>
      <c r="J8007" s="205" t="s">
        <v>354</v>
      </c>
    </row>
    <row r="8008" spans="2:10" x14ac:dyDescent="0.2">
      <c r="B8008" s="203">
        <v>2018</v>
      </c>
      <c r="C8008" s="204">
        <v>4988452.5999999996</v>
      </c>
      <c r="D8008" s="205" t="s">
        <v>87</v>
      </c>
      <c r="E8008" s="205" t="s">
        <v>95</v>
      </c>
      <c r="F8008" s="203">
        <v>90</v>
      </c>
      <c r="G8008" s="205" t="s">
        <v>6453</v>
      </c>
      <c r="H8008" s="205" t="s">
        <v>194</v>
      </c>
      <c r="I8008" s="205" t="s">
        <v>191</v>
      </c>
      <c r="J8008" s="205" t="s">
        <v>191</v>
      </c>
    </row>
    <row r="8009" spans="2:10" x14ac:dyDescent="0.2">
      <c r="B8009" s="203">
        <v>2018</v>
      </c>
      <c r="C8009" s="204">
        <v>6481979.5</v>
      </c>
      <c r="D8009" s="205" t="s">
        <v>87</v>
      </c>
      <c r="E8009" s="205" t="s">
        <v>95</v>
      </c>
      <c r="F8009" s="203">
        <v>90</v>
      </c>
      <c r="G8009" s="205" t="s">
        <v>6453</v>
      </c>
      <c r="H8009" s="205" t="s">
        <v>194</v>
      </c>
      <c r="I8009" s="205" t="s">
        <v>192</v>
      </c>
      <c r="J8009" s="205" t="s">
        <v>192</v>
      </c>
    </row>
    <row r="8010" spans="2:10" x14ac:dyDescent="0.2">
      <c r="B8010" s="203">
        <v>2018</v>
      </c>
      <c r="C8010" s="204">
        <v>414349.24</v>
      </c>
      <c r="D8010" s="205" t="s">
        <v>87</v>
      </c>
      <c r="E8010" s="205" t="s">
        <v>95</v>
      </c>
      <c r="F8010" s="203">
        <v>90</v>
      </c>
      <c r="G8010" s="205" t="s">
        <v>6453</v>
      </c>
      <c r="H8010" s="205" t="s">
        <v>194</v>
      </c>
      <c r="I8010" s="205" t="s">
        <v>210</v>
      </c>
      <c r="J8010" s="205" t="s">
        <v>210</v>
      </c>
    </row>
    <row r="8011" spans="2:10" x14ac:dyDescent="0.2">
      <c r="B8011" s="203">
        <v>2018</v>
      </c>
      <c r="C8011" s="204">
        <v>338868.47999999998</v>
      </c>
      <c r="D8011" s="205" t="s">
        <v>87</v>
      </c>
      <c r="E8011" s="205" t="s">
        <v>95</v>
      </c>
      <c r="F8011" s="203">
        <v>90</v>
      </c>
      <c r="G8011" s="205" t="s">
        <v>6453</v>
      </c>
      <c r="H8011" s="205" t="s">
        <v>194</v>
      </c>
      <c r="I8011" s="205" t="s">
        <v>355</v>
      </c>
      <c r="J8011" s="205" t="s">
        <v>355</v>
      </c>
    </row>
    <row r="8012" spans="2:10" x14ac:dyDescent="0.2">
      <c r="B8012" s="203">
        <v>2018</v>
      </c>
      <c r="C8012" s="204">
        <v>4713526.12</v>
      </c>
      <c r="D8012" s="205" t="s">
        <v>87</v>
      </c>
      <c r="E8012" s="205" t="s">
        <v>95</v>
      </c>
      <c r="F8012" s="203">
        <v>90</v>
      </c>
      <c r="G8012" s="205" t="s">
        <v>6453</v>
      </c>
      <c r="H8012" s="205" t="s">
        <v>194</v>
      </c>
      <c r="I8012" s="205" t="s">
        <v>349</v>
      </c>
      <c r="J8012" s="205" t="s">
        <v>194</v>
      </c>
    </row>
    <row r="8013" spans="2:10" x14ac:dyDescent="0.2">
      <c r="B8013" s="203">
        <v>2018</v>
      </c>
      <c r="C8013" s="204">
        <v>1216350.28</v>
      </c>
      <c r="D8013" s="205" t="s">
        <v>87</v>
      </c>
      <c r="E8013" s="205" t="s">
        <v>95</v>
      </c>
      <c r="F8013" s="203">
        <v>90</v>
      </c>
      <c r="G8013" s="205" t="s">
        <v>6453</v>
      </c>
      <c r="H8013" s="205" t="s">
        <v>194</v>
      </c>
      <c r="I8013" s="205" t="s">
        <v>367</v>
      </c>
      <c r="J8013" s="205" t="s">
        <v>367</v>
      </c>
    </row>
    <row r="8014" spans="2:10" x14ac:dyDescent="0.2">
      <c r="B8014" s="203">
        <v>2018</v>
      </c>
      <c r="C8014" s="204">
        <v>0</v>
      </c>
      <c r="D8014" s="205" t="s">
        <v>87</v>
      </c>
      <c r="E8014" s="205" t="s">
        <v>95</v>
      </c>
      <c r="F8014" s="203">
        <v>90</v>
      </c>
      <c r="G8014" s="205" t="s">
        <v>6453</v>
      </c>
      <c r="H8014" s="205" t="s">
        <v>194</v>
      </c>
      <c r="I8014" s="205" t="s">
        <v>589</v>
      </c>
      <c r="J8014" s="205" t="s">
        <v>589</v>
      </c>
    </row>
    <row r="8015" spans="2:10" x14ac:dyDescent="0.2">
      <c r="B8015" s="203">
        <v>2018</v>
      </c>
      <c r="C8015" s="204">
        <v>150771.78</v>
      </c>
      <c r="D8015" s="205" t="s">
        <v>87</v>
      </c>
      <c r="E8015" s="205" t="s">
        <v>95</v>
      </c>
      <c r="F8015" s="203">
        <v>90</v>
      </c>
      <c r="G8015" s="205" t="s">
        <v>6453</v>
      </c>
      <c r="H8015" s="205" t="s">
        <v>194</v>
      </c>
      <c r="I8015" s="205" t="s">
        <v>590</v>
      </c>
      <c r="J8015" s="205" t="s">
        <v>590</v>
      </c>
    </row>
    <row r="8016" spans="2:10" x14ac:dyDescent="0.2">
      <c r="B8016" s="203">
        <v>2018</v>
      </c>
      <c r="C8016" s="204">
        <v>10057.27</v>
      </c>
      <c r="D8016" s="205" t="s">
        <v>87</v>
      </c>
      <c r="E8016" s="205" t="s">
        <v>95</v>
      </c>
      <c r="F8016" s="203">
        <v>90</v>
      </c>
      <c r="G8016" s="205" t="s">
        <v>6453</v>
      </c>
      <c r="H8016" s="205" t="s">
        <v>194</v>
      </c>
      <c r="I8016" s="205" t="s">
        <v>528</v>
      </c>
      <c r="J8016" s="205" t="s">
        <v>528</v>
      </c>
    </row>
    <row r="8017" spans="2:10" x14ac:dyDescent="0.2">
      <c r="B8017" s="203">
        <v>2018</v>
      </c>
      <c r="C8017" s="204">
        <v>1596</v>
      </c>
      <c r="D8017" s="205" t="s">
        <v>87</v>
      </c>
      <c r="E8017" s="205" t="s">
        <v>95</v>
      </c>
      <c r="F8017" s="203">
        <v>90</v>
      </c>
      <c r="G8017" s="205" t="s">
        <v>6453</v>
      </c>
      <c r="H8017" s="205" t="s">
        <v>194</v>
      </c>
      <c r="I8017" s="205" t="s">
        <v>484</v>
      </c>
      <c r="J8017" s="205" t="s">
        <v>484</v>
      </c>
    </row>
    <row r="8018" spans="2:10" x14ac:dyDescent="0.2">
      <c r="B8018" s="203">
        <v>2018</v>
      </c>
      <c r="C8018" s="204">
        <v>46033.59</v>
      </c>
      <c r="D8018" s="205" t="s">
        <v>87</v>
      </c>
      <c r="E8018" s="205" t="s">
        <v>95</v>
      </c>
      <c r="F8018" s="203">
        <v>90</v>
      </c>
      <c r="G8018" s="205" t="s">
        <v>6453</v>
      </c>
      <c r="H8018" s="205" t="s">
        <v>194</v>
      </c>
      <c r="I8018" s="205" t="s">
        <v>529</v>
      </c>
      <c r="J8018" s="205" t="s">
        <v>529</v>
      </c>
    </row>
    <row r="8019" spans="2:10" x14ac:dyDescent="0.2">
      <c r="B8019" s="203">
        <v>2018</v>
      </c>
      <c r="C8019" s="204">
        <v>27908.18</v>
      </c>
      <c r="D8019" s="205" t="s">
        <v>87</v>
      </c>
      <c r="E8019" s="205" t="s">
        <v>95</v>
      </c>
      <c r="F8019" s="203">
        <v>90</v>
      </c>
      <c r="G8019" s="205" t="s">
        <v>6453</v>
      </c>
      <c r="H8019" s="205" t="s">
        <v>194</v>
      </c>
      <c r="I8019" s="205" t="s">
        <v>211</v>
      </c>
      <c r="J8019" s="205" t="s">
        <v>211</v>
      </c>
    </row>
    <row r="8020" spans="2:10" x14ac:dyDescent="0.2">
      <c r="B8020" s="203">
        <v>2018</v>
      </c>
      <c r="C8020" s="204">
        <v>15960995.07</v>
      </c>
      <c r="D8020" s="205" t="s">
        <v>87</v>
      </c>
      <c r="E8020" s="205" t="s">
        <v>95</v>
      </c>
      <c r="F8020" s="203">
        <v>90</v>
      </c>
      <c r="G8020" s="205" t="s">
        <v>6453</v>
      </c>
      <c r="H8020" s="205" t="s">
        <v>194</v>
      </c>
      <c r="I8020" s="205" t="s">
        <v>212</v>
      </c>
      <c r="J8020" s="205" t="s">
        <v>212</v>
      </c>
    </row>
    <row r="8021" spans="2:10" x14ac:dyDescent="0.2">
      <c r="B8021" s="203">
        <v>2018</v>
      </c>
      <c r="C8021" s="204">
        <v>0</v>
      </c>
      <c r="D8021" s="205" t="s">
        <v>87</v>
      </c>
      <c r="E8021" s="205" t="s">
        <v>95</v>
      </c>
      <c r="F8021" s="203">
        <v>90</v>
      </c>
      <c r="G8021" s="205" t="s">
        <v>6453</v>
      </c>
      <c r="H8021" s="205" t="s">
        <v>194</v>
      </c>
      <c r="I8021" s="205" t="s">
        <v>461</v>
      </c>
      <c r="J8021" s="205" t="s">
        <v>461</v>
      </c>
    </row>
    <row r="8022" spans="2:10" x14ac:dyDescent="0.2">
      <c r="B8022" s="203">
        <v>2018</v>
      </c>
      <c r="C8022" s="204">
        <v>199251.72</v>
      </c>
      <c r="D8022" s="205" t="s">
        <v>87</v>
      </c>
      <c r="E8022" s="205" t="s">
        <v>95</v>
      </c>
      <c r="F8022" s="203">
        <v>90</v>
      </c>
      <c r="G8022" s="205" t="s">
        <v>6453</v>
      </c>
      <c r="H8022" s="205" t="s">
        <v>194</v>
      </c>
      <c r="I8022" s="205" t="s">
        <v>419</v>
      </c>
      <c r="J8022" s="205" t="s">
        <v>419</v>
      </c>
    </row>
    <row r="8023" spans="2:10" x14ac:dyDescent="0.2">
      <c r="B8023" s="203">
        <v>2018</v>
      </c>
      <c r="C8023" s="204">
        <v>9446016.3800000008</v>
      </c>
      <c r="D8023" s="205" t="s">
        <v>87</v>
      </c>
      <c r="E8023" s="205" t="s">
        <v>95</v>
      </c>
      <c r="F8023" s="203">
        <v>90</v>
      </c>
      <c r="G8023" s="205" t="s">
        <v>6453</v>
      </c>
      <c r="H8023" s="205" t="s">
        <v>194</v>
      </c>
      <c r="I8023" s="205" t="s">
        <v>462</v>
      </c>
      <c r="J8023" s="205" t="s">
        <v>462</v>
      </c>
    </row>
    <row r="8024" spans="2:10" x14ac:dyDescent="0.2">
      <c r="B8024" s="203">
        <v>2018</v>
      </c>
      <c r="C8024" s="204">
        <v>1688931.4300000002</v>
      </c>
      <c r="D8024" s="205" t="s">
        <v>87</v>
      </c>
      <c r="E8024" s="205" t="s">
        <v>95</v>
      </c>
      <c r="F8024" s="203">
        <v>90</v>
      </c>
      <c r="G8024" s="205" t="s">
        <v>6453</v>
      </c>
      <c r="H8024" s="205" t="s">
        <v>194</v>
      </c>
      <c r="I8024" s="205" t="s">
        <v>463</v>
      </c>
      <c r="J8024" s="205" t="s">
        <v>463</v>
      </c>
    </row>
    <row r="8025" spans="2:10" x14ac:dyDescent="0.2">
      <c r="B8025" s="203">
        <v>2018</v>
      </c>
      <c r="C8025" s="204">
        <v>1206310.94</v>
      </c>
      <c r="D8025" s="205" t="s">
        <v>87</v>
      </c>
      <c r="E8025" s="205" t="s">
        <v>95</v>
      </c>
      <c r="F8025" s="203">
        <v>90</v>
      </c>
      <c r="G8025" s="205" t="s">
        <v>6453</v>
      </c>
      <c r="H8025" s="205" t="s">
        <v>194</v>
      </c>
      <c r="I8025" s="205" t="s">
        <v>606</v>
      </c>
      <c r="J8025" s="205" t="s">
        <v>606</v>
      </c>
    </row>
    <row r="8026" spans="2:10" x14ac:dyDescent="0.2">
      <c r="B8026" s="203">
        <v>2018</v>
      </c>
      <c r="C8026" s="204">
        <v>39235.21</v>
      </c>
      <c r="D8026" s="205" t="s">
        <v>87</v>
      </c>
      <c r="E8026" s="205" t="s">
        <v>95</v>
      </c>
      <c r="F8026" s="203">
        <v>90</v>
      </c>
      <c r="G8026" s="205" t="s">
        <v>6453</v>
      </c>
      <c r="H8026" s="205" t="s">
        <v>194</v>
      </c>
      <c r="I8026" s="205" t="s">
        <v>420</v>
      </c>
      <c r="J8026" s="205" t="s">
        <v>420</v>
      </c>
    </row>
    <row r="8027" spans="2:10" x14ac:dyDescent="0.2">
      <c r="B8027" s="203">
        <v>2018</v>
      </c>
      <c r="C8027" s="204">
        <v>8999.880000000001</v>
      </c>
      <c r="D8027" s="205" t="s">
        <v>87</v>
      </c>
      <c r="E8027" s="205" t="s">
        <v>95</v>
      </c>
      <c r="F8027" s="203">
        <v>90</v>
      </c>
      <c r="G8027" s="205" t="s">
        <v>6453</v>
      </c>
      <c r="H8027" s="205" t="s">
        <v>194</v>
      </c>
      <c r="I8027" s="205" t="s">
        <v>356</v>
      </c>
      <c r="J8027" s="205" t="s">
        <v>356</v>
      </c>
    </row>
    <row r="8028" spans="2:10" x14ac:dyDescent="0.2">
      <c r="B8028" s="203">
        <v>2018</v>
      </c>
      <c r="C8028" s="204">
        <v>218562</v>
      </c>
      <c r="D8028" s="205" t="s">
        <v>87</v>
      </c>
      <c r="E8028" s="205" t="s">
        <v>95</v>
      </c>
      <c r="F8028" s="203">
        <v>90</v>
      </c>
      <c r="G8028" s="205" t="s">
        <v>6453</v>
      </c>
      <c r="H8028" s="205" t="s">
        <v>194</v>
      </c>
      <c r="I8028" s="205" t="s">
        <v>465</v>
      </c>
      <c r="J8028" s="205" t="s">
        <v>465</v>
      </c>
    </row>
    <row r="8029" spans="2:10" x14ac:dyDescent="0.2">
      <c r="B8029" s="203">
        <v>2018</v>
      </c>
      <c r="C8029" s="204">
        <v>13598.97</v>
      </c>
      <c r="D8029" s="205" t="s">
        <v>87</v>
      </c>
      <c r="E8029" s="205" t="s">
        <v>95</v>
      </c>
      <c r="F8029" s="203">
        <v>90</v>
      </c>
      <c r="G8029" s="205" t="s">
        <v>6453</v>
      </c>
      <c r="H8029" s="205" t="s">
        <v>194</v>
      </c>
      <c r="I8029" s="205" t="s">
        <v>531</v>
      </c>
      <c r="J8029" s="205" t="s">
        <v>531</v>
      </c>
    </row>
    <row r="8030" spans="2:10" x14ac:dyDescent="0.2">
      <c r="B8030" s="203">
        <v>2018</v>
      </c>
      <c r="C8030" s="204">
        <v>180</v>
      </c>
      <c r="D8030" s="205" t="s">
        <v>87</v>
      </c>
      <c r="E8030" s="205" t="s">
        <v>95</v>
      </c>
      <c r="F8030" s="203">
        <v>90</v>
      </c>
      <c r="G8030" s="205" t="s">
        <v>6453</v>
      </c>
      <c r="H8030" s="205" t="s">
        <v>194</v>
      </c>
      <c r="I8030" s="205" t="s">
        <v>466</v>
      </c>
      <c r="J8030" s="205" t="s">
        <v>466</v>
      </c>
    </row>
    <row r="8031" spans="2:10" x14ac:dyDescent="0.2">
      <c r="B8031" s="203">
        <v>2018</v>
      </c>
      <c r="C8031" s="204">
        <v>0</v>
      </c>
      <c r="D8031" s="205" t="s">
        <v>87</v>
      </c>
      <c r="E8031" s="205" t="s">
        <v>95</v>
      </c>
      <c r="F8031" s="203">
        <v>90</v>
      </c>
      <c r="G8031" s="205" t="s">
        <v>6453</v>
      </c>
      <c r="H8031" s="205" t="s">
        <v>194</v>
      </c>
      <c r="I8031" s="205" t="s">
        <v>620</v>
      </c>
      <c r="J8031" s="205" t="s">
        <v>620</v>
      </c>
    </row>
    <row r="8032" spans="2:10" x14ac:dyDescent="0.2">
      <c r="B8032" s="203">
        <v>2018</v>
      </c>
      <c r="C8032" s="204">
        <v>137034934.65000001</v>
      </c>
      <c r="D8032" s="205" t="s">
        <v>87</v>
      </c>
      <c r="E8032" s="205" t="s">
        <v>95</v>
      </c>
      <c r="F8032" s="203">
        <v>90</v>
      </c>
      <c r="G8032" s="205" t="s">
        <v>6453</v>
      </c>
      <c r="H8032" s="205" t="s">
        <v>194</v>
      </c>
      <c r="I8032" s="205" t="s">
        <v>214</v>
      </c>
      <c r="J8032" s="205" t="s">
        <v>214</v>
      </c>
    </row>
    <row r="8033" spans="2:10" x14ac:dyDescent="0.2">
      <c r="B8033" s="203">
        <v>2018</v>
      </c>
      <c r="C8033" s="204">
        <v>116095779.26000001</v>
      </c>
      <c r="D8033" s="205" t="s">
        <v>87</v>
      </c>
      <c r="E8033" s="205" t="s">
        <v>95</v>
      </c>
      <c r="F8033" s="203">
        <v>90</v>
      </c>
      <c r="G8033" s="205" t="s">
        <v>6453</v>
      </c>
      <c r="H8033" s="205" t="s">
        <v>194</v>
      </c>
      <c r="I8033" s="205" t="s">
        <v>468</v>
      </c>
      <c r="J8033" s="205" t="s">
        <v>468</v>
      </c>
    </row>
    <row r="8034" spans="2:10" x14ac:dyDescent="0.2">
      <c r="B8034" s="203">
        <v>2018</v>
      </c>
      <c r="C8034" s="204">
        <v>48663.67</v>
      </c>
      <c r="D8034" s="205" t="s">
        <v>87</v>
      </c>
      <c r="E8034" s="205" t="s">
        <v>95</v>
      </c>
      <c r="F8034" s="203">
        <v>90</v>
      </c>
      <c r="G8034" s="205" t="s">
        <v>6453</v>
      </c>
      <c r="H8034" s="205" t="s">
        <v>194</v>
      </c>
      <c r="I8034" s="205" t="s">
        <v>438</v>
      </c>
      <c r="J8034" s="205" t="s">
        <v>438</v>
      </c>
    </row>
    <row r="8035" spans="2:10" x14ac:dyDescent="0.2">
      <c r="B8035" s="203">
        <v>2018</v>
      </c>
      <c r="C8035" s="204">
        <v>52605.81</v>
      </c>
      <c r="D8035" s="205" t="s">
        <v>87</v>
      </c>
      <c r="E8035" s="205" t="s">
        <v>95</v>
      </c>
      <c r="F8035" s="203">
        <v>90</v>
      </c>
      <c r="G8035" s="205" t="s">
        <v>6453</v>
      </c>
      <c r="H8035" s="205" t="s">
        <v>194</v>
      </c>
      <c r="I8035" s="205" t="s">
        <v>370</v>
      </c>
      <c r="J8035" s="205" t="s">
        <v>370</v>
      </c>
    </row>
    <row r="8036" spans="2:10" x14ac:dyDescent="0.2">
      <c r="B8036" s="203">
        <v>2018</v>
      </c>
      <c r="C8036" s="204">
        <v>1104205.18</v>
      </c>
      <c r="D8036" s="205" t="s">
        <v>87</v>
      </c>
      <c r="E8036" s="205" t="s">
        <v>95</v>
      </c>
      <c r="F8036" s="203">
        <v>90</v>
      </c>
      <c r="G8036" s="205" t="s">
        <v>6453</v>
      </c>
      <c r="H8036" s="205" t="s">
        <v>194</v>
      </c>
      <c r="I8036" s="205" t="s">
        <v>469</v>
      </c>
      <c r="J8036" s="205" t="s">
        <v>469</v>
      </c>
    </row>
    <row r="8037" spans="2:10" x14ac:dyDescent="0.2">
      <c r="B8037" s="203">
        <v>2018</v>
      </c>
      <c r="C8037" s="204">
        <v>7967231.4000000004</v>
      </c>
      <c r="D8037" s="205" t="s">
        <v>87</v>
      </c>
      <c r="E8037" s="205" t="s">
        <v>95</v>
      </c>
      <c r="F8037" s="203">
        <v>90</v>
      </c>
      <c r="G8037" s="205" t="s">
        <v>6453</v>
      </c>
      <c r="H8037" s="205" t="s">
        <v>194</v>
      </c>
      <c r="I8037" s="205" t="s">
        <v>371</v>
      </c>
      <c r="J8037" s="205" t="s">
        <v>371</v>
      </c>
    </row>
    <row r="8038" spans="2:10" x14ac:dyDescent="0.2">
      <c r="B8038" s="203">
        <v>2018</v>
      </c>
      <c r="C8038" s="204">
        <v>655280.15</v>
      </c>
      <c r="D8038" s="205" t="s">
        <v>87</v>
      </c>
      <c r="E8038" s="205" t="s">
        <v>95</v>
      </c>
      <c r="F8038" s="203">
        <v>90</v>
      </c>
      <c r="G8038" s="205" t="s">
        <v>6453</v>
      </c>
      <c r="H8038" s="205" t="s">
        <v>194</v>
      </c>
      <c r="I8038" s="205" t="s">
        <v>470</v>
      </c>
      <c r="J8038" s="205" t="s">
        <v>470</v>
      </c>
    </row>
    <row r="8039" spans="2:10" x14ac:dyDescent="0.2">
      <c r="B8039" s="203">
        <v>2018</v>
      </c>
      <c r="C8039" s="204">
        <v>1255580.18</v>
      </c>
      <c r="D8039" s="205" t="s">
        <v>87</v>
      </c>
      <c r="E8039" s="205" t="s">
        <v>95</v>
      </c>
      <c r="F8039" s="203">
        <v>90</v>
      </c>
      <c r="G8039" s="205" t="s">
        <v>6453</v>
      </c>
      <c r="H8039" s="205" t="s">
        <v>194</v>
      </c>
      <c r="I8039" s="205" t="s">
        <v>485</v>
      </c>
      <c r="J8039" s="205" t="s">
        <v>485</v>
      </c>
    </row>
    <row r="8040" spans="2:10" x14ac:dyDescent="0.2">
      <c r="B8040" s="203">
        <v>2018</v>
      </c>
      <c r="C8040" s="204">
        <v>137993.83000000002</v>
      </c>
      <c r="D8040" s="205" t="s">
        <v>87</v>
      </c>
      <c r="E8040" s="205" t="s">
        <v>95</v>
      </c>
      <c r="F8040" s="203">
        <v>90</v>
      </c>
      <c r="G8040" s="205" t="s">
        <v>6453</v>
      </c>
      <c r="H8040" s="205" t="s">
        <v>194</v>
      </c>
      <c r="I8040" s="205" t="s">
        <v>598</v>
      </c>
      <c r="J8040" s="205" t="s">
        <v>598</v>
      </c>
    </row>
    <row r="8041" spans="2:10" x14ac:dyDescent="0.2">
      <c r="B8041" s="203">
        <v>2018</v>
      </c>
      <c r="C8041" s="204">
        <v>27876942.890000001</v>
      </c>
      <c r="D8041" s="205" t="s">
        <v>87</v>
      </c>
      <c r="E8041" s="205" t="s">
        <v>95</v>
      </c>
      <c r="F8041" s="203">
        <v>90</v>
      </c>
      <c r="G8041" s="205" t="s">
        <v>6453</v>
      </c>
      <c r="H8041" s="205" t="s">
        <v>194</v>
      </c>
      <c r="I8041" s="205" t="s">
        <v>216</v>
      </c>
      <c r="J8041" s="205" t="s">
        <v>216</v>
      </c>
    </row>
    <row r="8042" spans="2:10" x14ac:dyDescent="0.2">
      <c r="B8042" s="203">
        <v>2018</v>
      </c>
      <c r="C8042" s="204">
        <v>13932210.93</v>
      </c>
      <c r="D8042" s="205" t="s">
        <v>87</v>
      </c>
      <c r="E8042" s="205" t="s">
        <v>95</v>
      </c>
      <c r="F8042" s="203">
        <v>90</v>
      </c>
      <c r="G8042" s="205" t="s">
        <v>6453</v>
      </c>
      <c r="H8042" s="205" t="s">
        <v>194</v>
      </c>
      <c r="I8042" s="205" t="s">
        <v>217</v>
      </c>
      <c r="J8042" s="205" t="s">
        <v>217</v>
      </c>
    </row>
    <row r="8043" spans="2:10" x14ac:dyDescent="0.2">
      <c r="B8043" s="203">
        <v>2018</v>
      </c>
      <c r="C8043" s="204">
        <v>10881</v>
      </c>
      <c r="D8043" s="205" t="s">
        <v>87</v>
      </c>
      <c r="E8043" s="205" t="s">
        <v>95</v>
      </c>
      <c r="F8043" s="203">
        <v>90</v>
      </c>
      <c r="G8043" s="205" t="s">
        <v>6453</v>
      </c>
      <c r="H8043" s="205" t="s">
        <v>194</v>
      </c>
      <c r="I8043" s="205" t="s">
        <v>486</v>
      </c>
      <c r="J8043" s="205" t="s">
        <v>486</v>
      </c>
    </row>
    <row r="8044" spans="2:10" x14ac:dyDescent="0.2">
      <c r="B8044" s="203">
        <v>2018</v>
      </c>
      <c r="C8044" s="204">
        <v>414.6</v>
      </c>
      <c r="D8044" s="205" t="s">
        <v>87</v>
      </c>
      <c r="E8044" s="205" t="s">
        <v>95</v>
      </c>
      <c r="F8044" s="203">
        <v>90</v>
      </c>
      <c r="G8044" s="205" t="s">
        <v>6453</v>
      </c>
      <c r="H8044" s="205" t="s">
        <v>194</v>
      </c>
      <c r="I8044" s="205" t="s">
        <v>487</v>
      </c>
      <c r="J8044" s="205" t="s">
        <v>487</v>
      </c>
    </row>
    <row r="8045" spans="2:10" x14ac:dyDescent="0.2">
      <c r="B8045" s="203">
        <v>2018</v>
      </c>
      <c r="C8045" s="204">
        <v>1694598.06</v>
      </c>
      <c r="D8045" s="205" t="s">
        <v>87</v>
      </c>
      <c r="E8045" s="205" t="s">
        <v>95</v>
      </c>
      <c r="F8045" s="203">
        <v>90</v>
      </c>
      <c r="G8045" s="205" t="s">
        <v>6453</v>
      </c>
      <c r="H8045" s="205" t="s">
        <v>194</v>
      </c>
      <c r="I8045" s="205" t="s">
        <v>372</v>
      </c>
      <c r="J8045" s="205" t="s">
        <v>372</v>
      </c>
    </row>
    <row r="8046" spans="2:10" x14ac:dyDescent="0.2">
      <c r="B8046" s="203">
        <v>2018</v>
      </c>
      <c r="C8046" s="204">
        <v>3549555.76</v>
      </c>
      <c r="D8046" s="205" t="s">
        <v>87</v>
      </c>
      <c r="E8046" s="205" t="s">
        <v>95</v>
      </c>
      <c r="F8046" s="203">
        <v>90</v>
      </c>
      <c r="G8046" s="205" t="s">
        <v>6453</v>
      </c>
      <c r="H8046" s="205" t="s">
        <v>194</v>
      </c>
      <c r="I8046" s="205" t="s">
        <v>387</v>
      </c>
      <c r="J8046" s="205" t="s">
        <v>387</v>
      </c>
    </row>
    <row r="8047" spans="2:10" x14ac:dyDescent="0.2">
      <c r="B8047" s="203">
        <v>2018</v>
      </c>
      <c r="C8047" s="204">
        <v>843733.18</v>
      </c>
      <c r="D8047" s="205" t="s">
        <v>87</v>
      </c>
      <c r="E8047" s="205" t="s">
        <v>95</v>
      </c>
      <c r="F8047" s="203">
        <v>90</v>
      </c>
      <c r="G8047" s="205" t="s">
        <v>6453</v>
      </c>
      <c r="H8047" s="205" t="s">
        <v>194</v>
      </c>
      <c r="I8047" s="205" t="s">
        <v>488</v>
      </c>
      <c r="J8047" s="205" t="s">
        <v>488</v>
      </c>
    </row>
    <row r="8048" spans="2:10" x14ac:dyDescent="0.2">
      <c r="B8048" s="203">
        <v>2018</v>
      </c>
      <c r="C8048" s="204">
        <v>176315.29</v>
      </c>
      <c r="D8048" s="205" t="s">
        <v>87</v>
      </c>
      <c r="E8048" s="205" t="s">
        <v>95</v>
      </c>
      <c r="F8048" s="203">
        <v>90</v>
      </c>
      <c r="G8048" s="205" t="s">
        <v>6453</v>
      </c>
      <c r="H8048" s="205" t="s">
        <v>194</v>
      </c>
      <c r="I8048" s="205" t="s">
        <v>221</v>
      </c>
      <c r="J8048" s="205" t="s">
        <v>221</v>
      </c>
    </row>
    <row r="8049" spans="2:10" x14ac:dyDescent="0.2">
      <c r="B8049" s="203">
        <v>2018</v>
      </c>
      <c r="C8049" s="204">
        <v>109775.06</v>
      </c>
      <c r="D8049" s="205" t="s">
        <v>87</v>
      </c>
      <c r="E8049" s="205" t="s">
        <v>95</v>
      </c>
      <c r="F8049" s="203">
        <v>90</v>
      </c>
      <c r="G8049" s="205" t="s">
        <v>6453</v>
      </c>
      <c r="H8049" s="205" t="s">
        <v>222</v>
      </c>
      <c r="I8049" s="205" t="s">
        <v>571</v>
      </c>
      <c r="J8049" s="205" t="s">
        <v>571</v>
      </c>
    </row>
    <row r="8050" spans="2:10" x14ac:dyDescent="0.2">
      <c r="B8050" s="203">
        <v>2018</v>
      </c>
      <c r="C8050" s="204">
        <v>31840.51</v>
      </c>
      <c r="D8050" s="205" t="s">
        <v>87</v>
      </c>
      <c r="E8050" s="205" t="s">
        <v>95</v>
      </c>
      <c r="F8050" s="203">
        <v>90</v>
      </c>
      <c r="G8050" s="205" t="s">
        <v>6453</v>
      </c>
      <c r="H8050" s="205" t="s">
        <v>222</v>
      </c>
      <c r="I8050" s="205" t="s">
        <v>224</v>
      </c>
      <c r="J8050" s="205" t="s">
        <v>224</v>
      </c>
    </row>
    <row r="8051" spans="2:10" x14ac:dyDescent="0.2">
      <c r="B8051" s="203">
        <v>2018</v>
      </c>
      <c r="C8051" s="204">
        <v>137642.89000000001</v>
      </c>
      <c r="D8051" s="205" t="s">
        <v>87</v>
      </c>
      <c r="E8051" s="205" t="s">
        <v>95</v>
      </c>
      <c r="F8051" s="203">
        <v>90</v>
      </c>
      <c r="G8051" s="205" t="s">
        <v>6453</v>
      </c>
      <c r="H8051" s="205" t="s">
        <v>222</v>
      </c>
      <c r="I8051" s="205" t="s">
        <v>572</v>
      </c>
      <c r="J8051" s="205" t="s">
        <v>572</v>
      </c>
    </row>
    <row r="8052" spans="2:10" x14ac:dyDescent="0.2">
      <c r="B8052" s="203">
        <v>2018</v>
      </c>
      <c r="C8052" s="204">
        <v>1558202.03</v>
      </c>
      <c r="D8052" s="205" t="s">
        <v>87</v>
      </c>
      <c r="E8052" s="205" t="s">
        <v>95</v>
      </c>
      <c r="F8052" s="203">
        <v>90</v>
      </c>
      <c r="G8052" s="205" t="s">
        <v>6453</v>
      </c>
      <c r="H8052" s="205" t="s">
        <v>222</v>
      </c>
      <c r="I8052" s="205" t="s">
        <v>573</v>
      </c>
      <c r="J8052" s="205" t="s">
        <v>573</v>
      </c>
    </row>
    <row r="8053" spans="2:10" x14ac:dyDescent="0.2">
      <c r="B8053" s="203">
        <v>2018</v>
      </c>
      <c r="C8053" s="204">
        <v>1333893.33</v>
      </c>
      <c r="D8053" s="205" t="s">
        <v>87</v>
      </c>
      <c r="E8053" s="205" t="s">
        <v>95</v>
      </c>
      <c r="F8053" s="203">
        <v>90</v>
      </c>
      <c r="G8053" s="205" t="s">
        <v>6453</v>
      </c>
      <c r="H8053" s="205" t="s">
        <v>222</v>
      </c>
      <c r="I8053" s="205" t="s">
        <v>349</v>
      </c>
      <c r="J8053" s="205" t="s">
        <v>222</v>
      </c>
    </row>
    <row r="8054" spans="2:10" x14ac:dyDescent="0.2">
      <c r="B8054" s="203">
        <v>2018</v>
      </c>
      <c r="C8054" s="204">
        <v>3144192.09</v>
      </c>
      <c r="D8054" s="205" t="s">
        <v>87</v>
      </c>
      <c r="E8054" s="205" t="s">
        <v>95</v>
      </c>
      <c r="F8054" s="203">
        <v>90</v>
      </c>
      <c r="G8054" s="205" t="s">
        <v>6453</v>
      </c>
      <c r="H8054" s="205" t="s">
        <v>222</v>
      </c>
      <c r="I8054" s="205" t="s">
        <v>574</v>
      </c>
      <c r="J8054" s="205" t="s">
        <v>574</v>
      </c>
    </row>
    <row r="8055" spans="2:10" x14ac:dyDescent="0.2">
      <c r="B8055" s="203">
        <v>2018</v>
      </c>
      <c r="C8055" s="204">
        <v>4988234.1399999997</v>
      </c>
      <c r="D8055" s="205" t="s">
        <v>87</v>
      </c>
      <c r="E8055" s="205" t="s">
        <v>95</v>
      </c>
      <c r="F8055" s="203">
        <v>90</v>
      </c>
      <c r="G8055" s="205" t="s">
        <v>6453</v>
      </c>
      <c r="H8055" s="205" t="s">
        <v>507</v>
      </c>
      <c r="I8055" s="205" t="s">
        <v>532</v>
      </c>
      <c r="J8055" s="205" t="s">
        <v>532</v>
      </c>
    </row>
    <row r="8056" spans="2:10" x14ac:dyDescent="0.2">
      <c r="B8056" s="203">
        <v>2018</v>
      </c>
      <c r="C8056" s="204">
        <v>23366</v>
      </c>
      <c r="D8056" s="205" t="s">
        <v>87</v>
      </c>
      <c r="E8056" s="205" t="s">
        <v>95</v>
      </c>
      <c r="F8056" s="203">
        <v>90</v>
      </c>
      <c r="G8056" s="205" t="s">
        <v>6453</v>
      </c>
      <c r="H8056" s="205" t="s">
        <v>534</v>
      </c>
      <c r="I8056" s="205" t="s">
        <v>536</v>
      </c>
      <c r="J8056" s="205" t="s">
        <v>536</v>
      </c>
    </row>
    <row r="8057" spans="2:10" x14ac:dyDescent="0.2">
      <c r="B8057" s="203">
        <v>2018</v>
      </c>
      <c r="C8057" s="204">
        <v>4951723.53</v>
      </c>
      <c r="D8057" s="205" t="s">
        <v>87</v>
      </c>
      <c r="E8057" s="205" t="s">
        <v>95</v>
      </c>
      <c r="F8057" s="203">
        <v>90</v>
      </c>
      <c r="G8057" s="205" t="s">
        <v>6453</v>
      </c>
      <c r="H8057" s="205" t="s">
        <v>534</v>
      </c>
      <c r="I8057" s="205" t="s">
        <v>575</v>
      </c>
      <c r="J8057" s="205" t="s">
        <v>575</v>
      </c>
    </row>
    <row r="8058" spans="2:10" x14ac:dyDescent="0.2">
      <c r="B8058" s="203">
        <v>2018</v>
      </c>
      <c r="C8058" s="204">
        <v>0</v>
      </c>
      <c r="D8058" s="205" t="s">
        <v>87</v>
      </c>
      <c r="E8058" s="205" t="s">
        <v>95</v>
      </c>
      <c r="F8058" s="203">
        <v>90</v>
      </c>
      <c r="G8058" s="205" t="s">
        <v>6453</v>
      </c>
      <c r="H8058" s="205" t="s">
        <v>534</v>
      </c>
      <c r="I8058" s="205" t="s">
        <v>349</v>
      </c>
      <c r="J8058" s="205" t="s">
        <v>534</v>
      </c>
    </row>
    <row r="8059" spans="2:10" x14ac:dyDescent="0.2">
      <c r="B8059" s="203">
        <v>2018</v>
      </c>
      <c r="C8059" s="204">
        <v>120000</v>
      </c>
      <c r="D8059" s="205" t="s">
        <v>87</v>
      </c>
      <c r="E8059" s="205" t="s">
        <v>95</v>
      </c>
      <c r="F8059" s="203">
        <v>90</v>
      </c>
      <c r="G8059" s="205" t="s">
        <v>6453</v>
      </c>
      <c r="H8059" s="205" t="s">
        <v>229</v>
      </c>
      <c r="I8059" s="205" t="s">
        <v>230</v>
      </c>
      <c r="J8059" s="205" t="s">
        <v>230</v>
      </c>
    </row>
    <row r="8060" spans="2:10" x14ac:dyDescent="0.2">
      <c r="B8060" s="203">
        <v>2018</v>
      </c>
      <c r="C8060" s="204">
        <v>3200</v>
      </c>
      <c r="D8060" s="205" t="s">
        <v>87</v>
      </c>
      <c r="E8060" s="205" t="s">
        <v>95</v>
      </c>
      <c r="F8060" s="203">
        <v>90</v>
      </c>
      <c r="G8060" s="205" t="s">
        <v>6453</v>
      </c>
      <c r="H8060" s="205" t="s">
        <v>229</v>
      </c>
      <c r="I8060" s="205" t="s">
        <v>592</v>
      </c>
      <c r="J8060" s="205" t="s">
        <v>592</v>
      </c>
    </row>
    <row r="8061" spans="2:10" x14ac:dyDescent="0.2">
      <c r="B8061" s="203">
        <v>2018</v>
      </c>
      <c r="C8061" s="204">
        <v>3613.2</v>
      </c>
      <c r="D8061" s="205" t="s">
        <v>87</v>
      </c>
      <c r="E8061" s="205" t="s">
        <v>95</v>
      </c>
      <c r="F8061" s="203">
        <v>90</v>
      </c>
      <c r="G8061" s="205" t="s">
        <v>6453</v>
      </c>
      <c r="H8061" s="205" t="s">
        <v>229</v>
      </c>
      <c r="I8061" s="205" t="s">
        <v>231</v>
      </c>
      <c r="J8061" s="205" t="s">
        <v>231</v>
      </c>
    </row>
    <row r="8062" spans="2:10" x14ac:dyDescent="0.2">
      <c r="B8062" s="203">
        <v>2018</v>
      </c>
      <c r="C8062" s="204">
        <v>6686</v>
      </c>
      <c r="D8062" s="205" t="s">
        <v>87</v>
      </c>
      <c r="E8062" s="205" t="s">
        <v>95</v>
      </c>
      <c r="F8062" s="203">
        <v>90</v>
      </c>
      <c r="G8062" s="205" t="s">
        <v>6453</v>
      </c>
      <c r="H8062" s="205" t="s">
        <v>229</v>
      </c>
      <c r="I8062" s="205" t="s">
        <v>232</v>
      </c>
      <c r="J8062" s="205" t="s">
        <v>232</v>
      </c>
    </row>
    <row r="8063" spans="2:10" x14ac:dyDescent="0.2">
      <c r="B8063" s="203">
        <v>2018</v>
      </c>
      <c r="C8063" s="204">
        <v>0</v>
      </c>
      <c r="D8063" s="205" t="s">
        <v>87</v>
      </c>
      <c r="E8063" s="205" t="s">
        <v>95</v>
      </c>
      <c r="F8063" s="203">
        <v>90</v>
      </c>
      <c r="G8063" s="205" t="s">
        <v>6453</v>
      </c>
      <c r="H8063" s="205" t="s">
        <v>229</v>
      </c>
      <c r="I8063" s="205" t="s">
        <v>349</v>
      </c>
      <c r="J8063" s="205" t="s">
        <v>229</v>
      </c>
    </row>
    <row r="8064" spans="2:10" x14ac:dyDescent="0.2">
      <c r="B8064" s="203">
        <v>2018</v>
      </c>
      <c r="C8064" s="204">
        <v>0</v>
      </c>
      <c r="D8064" s="205" t="s">
        <v>87</v>
      </c>
      <c r="E8064" s="205" t="s">
        <v>95</v>
      </c>
      <c r="F8064" s="203">
        <v>90</v>
      </c>
      <c r="G8064" s="205" t="s">
        <v>6453</v>
      </c>
      <c r="H8064" s="205" t="s">
        <v>349</v>
      </c>
      <c r="I8064" s="205" t="s">
        <v>349</v>
      </c>
      <c r="J8064" s="205" t="s">
        <v>349</v>
      </c>
    </row>
    <row r="8065" spans="2:10" x14ac:dyDescent="0.2">
      <c r="B8065" s="203">
        <v>2018</v>
      </c>
      <c r="C8065" s="204">
        <v>1037114.83</v>
      </c>
      <c r="D8065" s="205" t="s">
        <v>87</v>
      </c>
      <c r="E8065" s="205" t="s">
        <v>95</v>
      </c>
      <c r="F8065" s="203">
        <v>90</v>
      </c>
      <c r="G8065" s="205" t="s">
        <v>6453</v>
      </c>
      <c r="H8065" s="205" t="s">
        <v>236</v>
      </c>
      <c r="I8065" s="205" t="s">
        <v>600</v>
      </c>
      <c r="J8065" s="205" t="s">
        <v>600</v>
      </c>
    </row>
    <row r="8066" spans="2:10" x14ac:dyDescent="0.2">
      <c r="B8066" s="203">
        <v>2018</v>
      </c>
      <c r="C8066" s="204">
        <v>1673303.09</v>
      </c>
      <c r="D8066" s="205" t="s">
        <v>87</v>
      </c>
      <c r="E8066" s="205" t="s">
        <v>95</v>
      </c>
      <c r="F8066" s="203">
        <v>90</v>
      </c>
      <c r="G8066" s="205" t="s">
        <v>6453</v>
      </c>
      <c r="H8066" s="205" t="s">
        <v>236</v>
      </c>
      <c r="I8066" s="205" t="s">
        <v>357</v>
      </c>
      <c r="J8066" s="205" t="s">
        <v>357</v>
      </c>
    </row>
    <row r="8067" spans="2:10" x14ac:dyDescent="0.2">
      <c r="B8067" s="203">
        <v>2018</v>
      </c>
      <c r="C8067" s="204">
        <v>0</v>
      </c>
      <c r="D8067" s="205" t="s">
        <v>87</v>
      </c>
      <c r="E8067" s="205" t="s">
        <v>95</v>
      </c>
      <c r="F8067" s="203">
        <v>90</v>
      </c>
      <c r="G8067" s="205" t="s">
        <v>6453</v>
      </c>
      <c r="H8067" s="205" t="s">
        <v>236</v>
      </c>
      <c r="I8067" s="205" t="s">
        <v>349</v>
      </c>
      <c r="J8067" s="205" t="s">
        <v>236</v>
      </c>
    </row>
    <row r="8068" spans="2:10" x14ac:dyDescent="0.2">
      <c r="B8068" s="203">
        <v>2018</v>
      </c>
      <c r="C8068" s="204">
        <v>0</v>
      </c>
      <c r="D8068" s="205" t="s">
        <v>87</v>
      </c>
      <c r="E8068" s="205" t="s">
        <v>95</v>
      </c>
      <c r="F8068" s="203">
        <v>90</v>
      </c>
      <c r="G8068" s="205" t="s">
        <v>6453</v>
      </c>
      <c r="H8068" s="205" t="s">
        <v>237</v>
      </c>
      <c r="I8068" s="205" t="s">
        <v>349</v>
      </c>
      <c r="J8068" s="205" t="s">
        <v>237</v>
      </c>
    </row>
    <row r="8069" spans="2:10" x14ac:dyDescent="0.2">
      <c r="B8069" s="203">
        <v>2018</v>
      </c>
      <c r="C8069" s="204">
        <v>150665</v>
      </c>
      <c r="D8069" s="205" t="s">
        <v>87</v>
      </c>
      <c r="E8069" s="205" t="s">
        <v>95</v>
      </c>
      <c r="F8069" s="203">
        <v>90</v>
      </c>
      <c r="G8069" s="205" t="s">
        <v>6453</v>
      </c>
      <c r="H8069" s="205" t="s">
        <v>237</v>
      </c>
      <c r="I8069" s="205" t="s">
        <v>239</v>
      </c>
      <c r="J8069" s="205" t="s">
        <v>239</v>
      </c>
    </row>
    <row r="8070" spans="2:10" x14ac:dyDescent="0.2">
      <c r="B8070" s="203">
        <v>2018</v>
      </c>
      <c r="C8070" s="204">
        <v>922364.76</v>
      </c>
      <c r="D8070" s="205" t="s">
        <v>87</v>
      </c>
      <c r="E8070" s="205" t="s">
        <v>95</v>
      </c>
      <c r="F8070" s="203">
        <v>90</v>
      </c>
      <c r="G8070" s="205" t="s">
        <v>6453</v>
      </c>
      <c r="H8070" s="205" t="s">
        <v>237</v>
      </c>
      <c r="I8070" s="205" t="s">
        <v>240</v>
      </c>
      <c r="J8070" s="205" t="s">
        <v>240</v>
      </c>
    </row>
    <row r="8071" spans="2:10" x14ac:dyDescent="0.2">
      <c r="B8071" s="203">
        <v>2018</v>
      </c>
      <c r="C8071" s="204">
        <v>3055801.86</v>
      </c>
      <c r="D8071" s="205" t="s">
        <v>87</v>
      </c>
      <c r="E8071" s="205" t="s">
        <v>95</v>
      </c>
      <c r="F8071" s="203">
        <v>90</v>
      </c>
      <c r="G8071" s="205" t="s">
        <v>6453</v>
      </c>
      <c r="H8071" s="205" t="s">
        <v>621</v>
      </c>
      <c r="I8071" s="205" t="s">
        <v>483</v>
      </c>
      <c r="J8071" s="205" t="s">
        <v>483</v>
      </c>
    </row>
    <row r="8072" spans="2:10" x14ac:dyDescent="0.2">
      <c r="B8072" s="203">
        <v>2018</v>
      </c>
      <c r="C8072" s="204">
        <v>0</v>
      </c>
      <c r="D8072" s="205" t="s">
        <v>87</v>
      </c>
      <c r="E8072" s="205" t="s">
        <v>95</v>
      </c>
      <c r="F8072" s="203">
        <v>90</v>
      </c>
      <c r="G8072" s="205" t="s">
        <v>6453</v>
      </c>
      <c r="H8072" s="205" t="s">
        <v>621</v>
      </c>
      <c r="I8072" s="205" t="s">
        <v>349</v>
      </c>
      <c r="J8072" s="205" t="s">
        <v>621</v>
      </c>
    </row>
    <row r="8073" spans="2:10" x14ac:dyDescent="0.2">
      <c r="B8073" s="203">
        <v>2018</v>
      </c>
      <c r="C8073" s="204">
        <v>28583988.25</v>
      </c>
      <c r="D8073" s="205" t="s">
        <v>87</v>
      </c>
      <c r="E8073" s="205" t="s">
        <v>95</v>
      </c>
      <c r="F8073" s="203">
        <v>90</v>
      </c>
      <c r="G8073" s="205" t="s">
        <v>6453</v>
      </c>
      <c r="H8073" s="205" t="s">
        <v>621</v>
      </c>
      <c r="I8073" s="205" t="s">
        <v>622</v>
      </c>
      <c r="J8073" s="205" t="s">
        <v>622</v>
      </c>
    </row>
    <row r="8074" spans="2:10" x14ac:dyDescent="0.2">
      <c r="B8074" s="203">
        <v>2018</v>
      </c>
      <c r="C8074" s="204">
        <v>12858448.630000001</v>
      </c>
      <c r="D8074" s="205" t="s">
        <v>87</v>
      </c>
      <c r="E8074" s="205" t="s">
        <v>95</v>
      </c>
      <c r="F8074" s="203">
        <v>90</v>
      </c>
      <c r="G8074" s="205" t="s">
        <v>6453</v>
      </c>
      <c r="H8074" s="205" t="s">
        <v>621</v>
      </c>
      <c r="I8074" s="205" t="s">
        <v>623</v>
      </c>
      <c r="J8074" s="205" t="s">
        <v>623</v>
      </c>
    </row>
    <row r="8075" spans="2:10" x14ac:dyDescent="0.2">
      <c r="B8075" s="203">
        <v>2018</v>
      </c>
      <c r="C8075" s="204">
        <v>7560121.1100000003</v>
      </c>
      <c r="D8075" s="205" t="s">
        <v>87</v>
      </c>
      <c r="E8075" s="205" t="s">
        <v>95</v>
      </c>
      <c r="F8075" s="203">
        <v>90</v>
      </c>
      <c r="G8075" s="205" t="s">
        <v>6453</v>
      </c>
      <c r="H8075" s="205" t="s">
        <v>621</v>
      </c>
      <c r="I8075" s="205" t="s">
        <v>624</v>
      </c>
      <c r="J8075" s="205" t="s">
        <v>624</v>
      </c>
    </row>
    <row r="8076" spans="2:10" x14ac:dyDescent="0.2">
      <c r="B8076" s="203">
        <v>2018</v>
      </c>
      <c r="C8076" s="204">
        <v>0</v>
      </c>
      <c r="D8076" s="205" t="s">
        <v>87</v>
      </c>
      <c r="E8076" s="205" t="s">
        <v>95</v>
      </c>
      <c r="F8076" s="203">
        <v>90</v>
      </c>
      <c r="G8076" s="205" t="s">
        <v>6453</v>
      </c>
      <c r="H8076" s="205" t="s">
        <v>621</v>
      </c>
      <c r="I8076" s="205" t="s">
        <v>211</v>
      </c>
      <c r="J8076" s="205" t="s">
        <v>211</v>
      </c>
    </row>
    <row r="8077" spans="2:10" x14ac:dyDescent="0.2">
      <c r="B8077" s="203">
        <v>2018</v>
      </c>
      <c r="C8077" s="204">
        <v>2348984820.04</v>
      </c>
      <c r="D8077" s="205" t="s">
        <v>87</v>
      </c>
      <c r="E8077" s="205" t="s">
        <v>95</v>
      </c>
      <c r="F8077" s="203">
        <v>91</v>
      </c>
      <c r="G8077" s="205" t="s">
        <v>6465</v>
      </c>
      <c r="H8077" s="205" t="s">
        <v>475</v>
      </c>
      <c r="I8077" s="205" t="s">
        <v>475</v>
      </c>
      <c r="J8077" s="205" t="s">
        <v>475</v>
      </c>
    </row>
    <row r="8078" spans="2:10" x14ac:dyDescent="0.2">
      <c r="B8078" s="203">
        <v>2018</v>
      </c>
      <c r="C8078" s="204">
        <v>0</v>
      </c>
      <c r="D8078" s="205" t="s">
        <v>87</v>
      </c>
      <c r="E8078" s="205" t="s">
        <v>95</v>
      </c>
      <c r="F8078" s="203">
        <v>91</v>
      </c>
      <c r="G8078" s="205" t="s">
        <v>6465</v>
      </c>
      <c r="H8078" s="205" t="s">
        <v>475</v>
      </c>
      <c r="I8078" s="205" t="s">
        <v>349</v>
      </c>
      <c r="J8078" s="205" t="s">
        <v>475</v>
      </c>
    </row>
    <row r="8079" spans="2:10" x14ac:dyDescent="0.2">
      <c r="B8079" s="203">
        <v>2018</v>
      </c>
      <c r="C8079" s="204">
        <v>567026648</v>
      </c>
      <c r="D8079" s="205" t="s">
        <v>87</v>
      </c>
      <c r="E8079" s="205" t="s">
        <v>95</v>
      </c>
      <c r="F8079" s="203">
        <v>91</v>
      </c>
      <c r="G8079" s="205" t="s">
        <v>6465</v>
      </c>
      <c r="H8079" s="205" t="s">
        <v>108</v>
      </c>
      <c r="I8079" s="205" t="s">
        <v>561</v>
      </c>
      <c r="J8079" s="205" t="s">
        <v>561</v>
      </c>
    </row>
    <row r="8080" spans="2:10" x14ac:dyDescent="0.2">
      <c r="B8080" s="203">
        <v>2018</v>
      </c>
      <c r="C8080" s="204">
        <v>1601.54</v>
      </c>
      <c r="D8080" s="205" t="s">
        <v>87</v>
      </c>
      <c r="E8080" s="205" t="s">
        <v>95</v>
      </c>
      <c r="F8080" s="203">
        <v>91</v>
      </c>
      <c r="G8080" s="205" t="s">
        <v>6465</v>
      </c>
      <c r="H8080" s="205" t="s">
        <v>110</v>
      </c>
      <c r="I8080" s="205" t="s">
        <v>518</v>
      </c>
      <c r="J8080" s="205" t="s">
        <v>518</v>
      </c>
    </row>
    <row r="8081" spans="2:10" x14ac:dyDescent="0.2">
      <c r="B8081" s="203">
        <v>2018</v>
      </c>
      <c r="C8081" s="204">
        <v>0</v>
      </c>
      <c r="D8081" s="205" t="s">
        <v>87</v>
      </c>
      <c r="E8081" s="205" t="s">
        <v>95</v>
      </c>
      <c r="F8081" s="203">
        <v>91</v>
      </c>
      <c r="G8081" s="205" t="s">
        <v>6465</v>
      </c>
      <c r="H8081" s="205" t="s">
        <v>110</v>
      </c>
      <c r="I8081" s="205" t="s">
        <v>349</v>
      </c>
      <c r="J8081" s="205" t="s">
        <v>110</v>
      </c>
    </row>
    <row r="8082" spans="2:10" x14ac:dyDescent="0.2">
      <c r="B8082" s="203">
        <v>2018</v>
      </c>
      <c r="C8082" s="204">
        <v>6628.26</v>
      </c>
      <c r="D8082" s="205" t="s">
        <v>87</v>
      </c>
      <c r="E8082" s="205" t="s">
        <v>95</v>
      </c>
      <c r="F8082" s="203">
        <v>91</v>
      </c>
      <c r="G8082" s="205" t="s">
        <v>6465</v>
      </c>
      <c r="H8082" s="205" t="s">
        <v>115</v>
      </c>
      <c r="I8082" s="205" t="s">
        <v>608</v>
      </c>
      <c r="J8082" s="205" t="s">
        <v>608</v>
      </c>
    </row>
    <row r="8083" spans="2:10" x14ac:dyDescent="0.2">
      <c r="B8083" s="203">
        <v>2018</v>
      </c>
      <c r="C8083" s="204">
        <v>0</v>
      </c>
      <c r="D8083" s="205" t="s">
        <v>87</v>
      </c>
      <c r="E8083" s="205" t="s">
        <v>95</v>
      </c>
      <c r="F8083" s="203">
        <v>91</v>
      </c>
      <c r="G8083" s="205" t="s">
        <v>6465</v>
      </c>
      <c r="H8083" s="205" t="s">
        <v>115</v>
      </c>
      <c r="I8083" s="205" t="s">
        <v>349</v>
      </c>
      <c r="J8083" s="205" t="s">
        <v>115</v>
      </c>
    </row>
    <row r="8084" spans="2:10" x14ac:dyDescent="0.2">
      <c r="B8084" s="203">
        <v>2018</v>
      </c>
      <c r="C8084" s="204">
        <v>17046.7</v>
      </c>
      <c r="D8084" s="205" t="s">
        <v>87</v>
      </c>
      <c r="E8084" s="205" t="s">
        <v>95</v>
      </c>
      <c r="F8084" s="203">
        <v>91</v>
      </c>
      <c r="G8084" s="205" t="s">
        <v>6465</v>
      </c>
      <c r="H8084" s="205" t="s">
        <v>123</v>
      </c>
      <c r="I8084" s="205" t="s">
        <v>154</v>
      </c>
      <c r="J8084" s="205" t="s">
        <v>154</v>
      </c>
    </row>
    <row r="8085" spans="2:10" x14ac:dyDescent="0.2">
      <c r="B8085" s="203">
        <v>2018</v>
      </c>
      <c r="C8085" s="204">
        <v>0</v>
      </c>
      <c r="D8085" s="205" t="s">
        <v>87</v>
      </c>
      <c r="E8085" s="205" t="s">
        <v>95</v>
      </c>
      <c r="F8085" s="203">
        <v>91</v>
      </c>
      <c r="G8085" s="205" t="s">
        <v>6465</v>
      </c>
      <c r="H8085" s="205" t="s">
        <v>123</v>
      </c>
      <c r="I8085" s="205" t="s">
        <v>349</v>
      </c>
      <c r="J8085" s="205" t="s">
        <v>123</v>
      </c>
    </row>
    <row r="8086" spans="2:10" x14ac:dyDescent="0.2">
      <c r="B8086" s="203">
        <v>2018</v>
      </c>
      <c r="C8086" s="204">
        <v>0</v>
      </c>
      <c r="D8086" s="205" t="s">
        <v>87</v>
      </c>
      <c r="E8086" s="205" t="s">
        <v>95</v>
      </c>
      <c r="F8086" s="203">
        <v>91</v>
      </c>
      <c r="G8086" s="205" t="s">
        <v>6465</v>
      </c>
      <c r="H8086" s="205" t="s">
        <v>158</v>
      </c>
      <c r="I8086" s="205" t="s">
        <v>612</v>
      </c>
      <c r="J8086" s="205" t="s">
        <v>612</v>
      </c>
    </row>
    <row r="8087" spans="2:10" x14ac:dyDescent="0.2">
      <c r="B8087" s="203">
        <v>2018</v>
      </c>
      <c r="C8087" s="204">
        <v>86366.41</v>
      </c>
      <c r="D8087" s="205" t="s">
        <v>87</v>
      </c>
      <c r="E8087" s="205" t="s">
        <v>95</v>
      </c>
      <c r="F8087" s="203">
        <v>91</v>
      </c>
      <c r="G8087" s="205" t="s">
        <v>6465</v>
      </c>
      <c r="H8087" s="205" t="s">
        <v>158</v>
      </c>
      <c r="I8087" s="205" t="s">
        <v>618</v>
      </c>
      <c r="J8087" s="205" t="s">
        <v>618</v>
      </c>
    </row>
    <row r="8088" spans="2:10" x14ac:dyDescent="0.2">
      <c r="B8088" s="203">
        <v>2018</v>
      </c>
      <c r="C8088" s="204">
        <v>1081.5999999999999</v>
      </c>
      <c r="D8088" s="205" t="s">
        <v>87</v>
      </c>
      <c r="E8088" s="205" t="s">
        <v>95</v>
      </c>
      <c r="F8088" s="203">
        <v>91</v>
      </c>
      <c r="G8088" s="205" t="s">
        <v>6465</v>
      </c>
      <c r="H8088" s="205" t="s">
        <v>194</v>
      </c>
      <c r="I8088" s="205" t="s">
        <v>195</v>
      </c>
      <c r="J8088" s="205" t="s">
        <v>195</v>
      </c>
    </row>
    <row r="8089" spans="2:10" x14ac:dyDescent="0.2">
      <c r="B8089" s="203">
        <v>2018</v>
      </c>
      <c r="C8089" s="204">
        <v>4956.5</v>
      </c>
      <c r="D8089" s="205" t="s">
        <v>87</v>
      </c>
      <c r="E8089" s="205" t="s">
        <v>95</v>
      </c>
      <c r="F8089" s="203">
        <v>91</v>
      </c>
      <c r="G8089" s="205" t="s">
        <v>6465</v>
      </c>
      <c r="H8089" s="205" t="s">
        <v>194</v>
      </c>
      <c r="I8089" s="205" t="s">
        <v>415</v>
      </c>
      <c r="J8089" s="205" t="s">
        <v>415</v>
      </c>
    </row>
    <row r="8090" spans="2:10" x14ac:dyDescent="0.2">
      <c r="B8090" s="203">
        <v>2018</v>
      </c>
      <c r="C8090" s="204">
        <v>31381.279999999999</v>
      </c>
      <c r="D8090" s="205" t="s">
        <v>87</v>
      </c>
      <c r="E8090" s="205" t="s">
        <v>95</v>
      </c>
      <c r="F8090" s="203">
        <v>91</v>
      </c>
      <c r="G8090" s="205" t="s">
        <v>6465</v>
      </c>
      <c r="H8090" s="205" t="s">
        <v>194</v>
      </c>
      <c r="I8090" s="205" t="s">
        <v>417</v>
      </c>
      <c r="J8090" s="205" t="s">
        <v>417</v>
      </c>
    </row>
    <row r="8091" spans="2:10" x14ac:dyDescent="0.2">
      <c r="B8091" s="203">
        <v>2018</v>
      </c>
      <c r="C8091" s="204">
        <v>0</v>
      </c>
      <c r="D8091" s="205" t="s">
        <v>87</v>
      </c>
      <c r="E8091" s="205" t="s">
        <v>95</v>
      </c>
      <c r="F8091" s="203">
        <v>91</v>
      </c>
      <c r="G8091" s="205" t="s">
        <v>6465</v>
      </c>
      <c r="H8091" s="205" t="s">
        <v>194</v>
      </c>
      <c r="I8091" s="205" t="s">
        <v>196</v>
      </c>
      <c r="J8091" s="205" t="s">
        <v>196</v>
      </c>
    </row>
    <row r="8092" spans="2:10" x14ac:dyDescent="0.2">
      <c r="B8092" s="203">
        <v>2018</v>
      </c>
      <c r="C8092" s="204">
        <v>207.14</v>
      </c>
      <c r="D8092" s="205" t="s">
        <v>87</v>
      </c>
      <c r="E8092" s="205" t="s">
        <v>95</v>
      </c>
      <c r="F8092" s="203">
        <v>91</v>
      </c>
      <c r="G8092" s="205" t="s">
        <v>6465</v>
      </c>
      <c r="H8092" s="205" t="s">
        <v>194</v>
      </c>
      <c r="I8092" s="205" t="s">
        <v>179</v>
      </c>
      <c r="J8092" s="205" t="s">
        <v>179</v>
      </c>
    </row>
    <row r="8093" spans="2:10" x14ac:dyDescent="0.2">
      <c r="B8093" s="203">
        <v>2018</v>
      </c>
      <c r="C8093" s="204">
        <v>42667.11</v>
      </c>
      <c r="D8093" s="205" t="s">
        <v>87</v>
      </c>
      <c r="E8093" s="205" t="s">
        <v>95</v>
      </c>
      <c r="F8093" s="203">
        <v>91</v>
      </c>
      <c r="G8093" s="205" t="s">
        <v>6465</v>
      </c>
      <c r="H8093" s="205" t="s">
        <v>194</v>
      </c>
      <c r="I8093" s="205" t="s">
        <v>183</v>
      </c>
      <c r="J8093" s="205" t="s">
        <v>183</v>
      </c>
    </row>
    <row r="8094" spans="2:10" x14ac:dyDescent="0.2">
      <c r="B8094" s="203">
        <v>2018</v>
      </c>
      <c r="C8094" s="204">
        <v>3309.13</v>
      </c>
      <c r="D8094" s="205" t="s">
        <v>87</v>
      </c>
      <c r="E8094" s="205" t="s">
        <v>95</v>
      </c>
      <c r="F8094" s="203">
        <v>91</v>
      </c>
      <c r="G8094" s="205" t="s">
        <v>6465</v>
      </c>
      <c r="H8094" s="205" t="s">
        <v>194</v>
      </c>
      <c r="I8094" s="205" t="s">
        <v>204</v>
      </c>
      <c r="J8094" s="205" t="s">
        <v>204</v>
      </c>
    </row>
    <row r="8095" spans="2:10" x14ac:dyDescent="0.2">
      <c r="B8095" s="203">
        <v>2018</v>
      </c>
      <c r="C8095" s="204">
        <v>158548.88</v>
      </c>
      <c r="D8095" s="205" t="s">
        <v>87</v>
      </c>
      <c r="E8095" s="205" t="s">
        <v>95</v>
      </c>
      <c r="F8095" s="203">
        <v>91</v>
      </c>
      <c r="G8095" s="205" t="s">
        <v>6465</v>
      </c>
      <c r="H8095" s="205" t="s">
        <v>194</v>
      </c>
      <c r="I8095" s="205" t="s">
        <v>205</v>
      </c>
      <c r="J8095" s="205" t="s">
        <v>205</v>
      </c>
    </row>
    <row r="8096" spans="2:10" x14ac:dyDescent="0.2">
      <c r="B8096" s="203">
        <v>2018</v>
      </c>
      <c r="C8096" s="204">
        <v>0</v>
      </c>
      <c r="D8096" s="205" t="s">
        <v>87</v>
      </c>
      <c r="E8096" s="205" t="s">
        <v>95</v>
      </c>
      <c r="F8096" s="203">
        <v>91</v>
      </c>
      <c r="G8096" s="205" t="s">
        <v>6465</v>
      </c>
      <c r="H8096" s="205" t="s">
        <v>194</v>
      </c>
      <c r="I8096" s="205" t="s">
        <v>588</v>
      </c>
      <c r="J8096" s="205" t="s">
        <v>588</v>
      </c>
    </row>
    <row r="8097" spans="2:10" x14ac:dyDescent="0.2">
      <c r="B8097" s="203">
        <v>2018</v>
      </c>
      <c r="C8097" s="204">
        <v>0</v>
      </c>
      <c r="D8097" s="205" t="s">
        <v>87</v>
      </c>
      <c r="E8097" s="205" t="s">
        <v>95</v>
      </c>
      <c r="F8097" s="203">
        <v>91</v>
      </c>
      <c r="G8097" s="205" t="s">
        <v>6465</v>
      </c>
      <c r="H8097" s="205" t="s">
        <v>194</v>
      </c>
      <c r="I8097" s="205" t="s">
        <v>349</v>
      </c>
      <c r="J8097" s="205" t="s">
        <v>194</v>
      </c>
    </row>
    <row r="8098" spans="2:10" x14ac:dyDescent="0.2">
      <c r="B8098" s="203">
        <v>2018</v>
      </c>
      <c r="C8098" s="204">
        <v>0</v>
      </c>
      <c r="D8098" s="205" t="s">
        <v>87</v>
      </c>
      <c r="E8098" s="205" t="s">
        <v>95</v>
      </c>
      <c r="F8098" s="203">
        <v>91</v>
      </c>
      <c r="G8098" s="205" t="s">
        <v>6465</v>
      </c>
      <c r="H8098" s="205" t="s">
        <v>194</v>
      </c>
      <c r="I8098" s="205" t="s">
        <v>619</v>
      </c>
      <c r="J8098" s="205" t="s">
        <v>619</v>
      </c>
    </row>
    <row r="8099" spans="2:10" x14ac:dyDescent="0.2">
      <c r="B8099" s="203">
        <v>2018</v>
      </c>
      <c r="C8099" s="204">
        <v>54146.76</v>
      </c>
      <c r="D8099" s="205" t="s">
        <v>87</v>
      </c>
      <c r="E8099" s="205" t="s">
        <v>95</v>
      </c>
      <c r="F8099" s="203">
        <v>91</v>
      </c>
      <c r="G8099" s="205" t="s">
        <v>6465</v>
      </c>
      <c r="H8099" s="205" t="s">
        <v>194</v>
      </c>
      <c r="I8099" s="205" t="s">
        <v>620</v>
      </c>
      <c r="J8099" s="205" t="s">
        <v>620</v>
      </c>
    </row>
    <row r="8100" spans="2:10" x14ac:dyDescent="0.2">
      <c r="B8100" s="203">
        <v>2018</v>
      </c>
      <c r="C8100" s="204">
        <v>3651395.34</v>
      </c>
      <c r="D8100" s="205" t="s">
        <v>87</v>
      </c>
      <c r="E8100" s="205" t="s">
        <v>95</v>
      </c>
      <c r="F8100" s="203">
        <v>91</v>
      </c>
      <c r="G8100" s="205" t="s">
        <v>6465</v>
      </c>
      <c r="H8100" s="205" t="s">
        <v>194</v>
      </c>
      <c r="I8100" s="205" t="s">
        <v>214</v>
      </c>
      <c r="J8100" s="205" t="s">
        <v>214</v>
      </c>
    </row>
    <row r="8101" spans="2:10" x14ac:dyDescent="0.2">
      <c r="B8101" s="203">
        <v>2018</v>
      </c>
      <c r="C8101" s="204">
        <v>8570361.3699999992</v>
      </c>
      <c r="D8101" s="205" t="s">
        <v>87</v>
      </c>
      <c r="E8101" s="205" t="s">
        <v>95</v>
      </c>
      <c r="F8101" s="203">
        <v>91</v>
      </c>
      <c r="G8101" s="205" t="s">
        <v>6465</v>
      </c>
      <c r="H8101" s="205" t="s">
        <v>194</v>
      </c>
      <c r="I8101" s="205" t="s">
        <v>468</v>
      </c>
      <c r="J8101" s="205" t="s">
        <v>468</v>
      </c>
    </row>
    <row r="8102" spans="2:10" x14ac:dyDescent="0.2">
      <c r="B8102" s="203">
        <v>2018</v>
      </c>
      <c r="C8102" s="204">
        <v>0</v>
      </c>
      <c r="D8102" s="205" t="s">
        <v>87</v>
      </c>
      <c r="E8102" s="205" t="s">
        <v>95</v>
      </c>
      <c r="F8102" s="203">
        <v>91</v>
      </c>
      <c r="G8102" s="205" t="s">
        <v>6465</v>
      </c>
      <c r="H8102" s="205" t="s">
        <v>194</v>
      </c>
      <c r="I8102" s="205" t="s">
        <v>370</v>
      </c>
      <c r="J8102" s="205" t="s">
        <v>370</v>
      </c>
    </row>
    <row r="8103" spans="2:10" x14ac:dyDescent="0.2">
      <c r="B8103" s="203">
        <v>2018</v>
      </c>
      <c r="C8103" s="204">
        <v>0</v>
      </c>
      <c r="D8103" s="205" t="s">
        <v>87</v>
      </c>
      <c r="E8103" s="205" t="s">
        <v>95</v>
      </c>
      <c r="F8103" s="203">
        <v>91</v>
      </c>
      <c r="G8103" s="205" t="s">
        <v>6465</v>
      </c>
      <c r="H8103" s="205" t="s">
        <v>349</v>
      </c>
      <c r="I8103" s="205" t="s">
        <v>349</v>
      </c>
      <c r="J8103" s="205" t="s">
        <v>349</v>
      </c>
    </row>
    <row r="8104" spans="2:10" x14ac:dyDescent="0.2">
      <c r="B8104" s="203">
        <v>2018</v>
      </c>
      <c r="C8104" s="204">
        <v>0</v>
      </c>
      <c r="D8104" s="205" t="s">
        <v>87</v>
      </c>
      <c r="E8104" s="205" t="s">
        <v>95</v>
      </c>
      <c r="F8104" s="203">
        <v>91</v>
      </c>
      <c r="G8104" s="205" t="s">
        <v>6465</v>
      </c>
      <c r="H8104" s="205" t="s">
        <v>236</v>
      </c>
      <c r="I8104" s="205" t="s">
        <v>600</v>
      </c>
      <c r="J8104" s="205" t="s">
        <v>600</v>
      </c>
    </row>
    <row r="8105" spans="2:10" x14ac:dyDescent="0.2">
      <c r="B8105" s="203">
        <v>2018</v>
      </c>
      <c r="C8105" s="204">
        <v>0</v>
      </c>
      <c r="D8105" s="205" t="s">
        <v>87</v>
      </c>
      <c r="E8105" s="205" t="s">
        <v>95</v>
      </c>
      <c r="F8105" s="203">
        <v>91</v>
      </c>
      <c r="G8105" s="205" t="s">
        <v>6465</v>
      </c>
      <c r="H8105" s="205" t="s">
        <v>236</v>
      </c>
      <c r="I8105" s="205" t="s">
        <v>357</v>
      </c>
      <c r="J8105" s="205" t="s">
        <v>357</v>
      </c>
    </row>
    <row r="8106" spans="2:10" x14ac:dyDescent="0.2">
      <c r="B8106" s="203">
        <v>2018</v>
      </c>
      <c r="C8106" s="204">
        <v>0</v>
      </c>
      <c r="D8106" s="205" t="s">
        <v>87</v>
      </c>
      <c r="E8106" s="205" t="s">
        <v>95</v>
      </c>
      <c r="F8106" s="203">
        <v>91</v>
      </c>
      <c r="G8106" s="205" t="s">
        <v>6465</v>
      </c>
      <c r="H8106" s="205" t="s">
        <v>621</v>
      </c>
      <c r="I8106" s="205" t="s">
        <v>349</v>
      </c>
      <c r="J8106" s="205" t="s">
        <v>621</v>
      </c>
    </row>
    <row r="8107" spans="2:10" x14ac:dyDescent="0.2">
      <c r="B8107" s="203">
        <v>2018</v>
      </c>
      <c r="C8107" s="204">
        <v>1389.91</v>
      </c>
      <c r="D8107" s="205" t="s">
        <v>87</v>
      </c>
      <c r="E8107" s="205" t="s">
        <v>95</v>
      </c>
      <c r="F8107" s="203">
        <v>91</v>
      </c>
      <c r="G8107" s="205" t="s">
        <v>6465</v>
      </c>
      <c r="H8107" s="205" t="s">
        <v>621</v>
      </c>
      <c r="I8107" s="205" t="s">
        <v>624</v>
      </c>
      <c r="J8107" s="205" t="s">
        <v>624</v>
      </c>
    </row>
    <row r="8108" spans="2:10" x14ac:dyDescent="0.2">
      <c r="B8108" s="203">
        <v>2018</v>
      </c>
      <c r="C8108" s="204">
        <v>0</v>
      </c>
      <c r="D8108" s="205" t="s">
        <v>87</v>
      </c>
      <c r="E8108" s="205" t="s">
        <v>95</v>
      </c>
      <c r="F8108" s="203">
        <v>99</v>
      </c>
      <c r="G8108" s="205" t="s">
        <v>439</v>
      </c>
      <c r="H8108" s="205" t="s">
        <v>349</v>
      </c>
      <c r="I8108" s="205" t="s">
        <v>349</v>
      </c>
      <c r="J8108" s="205" t="s">
        <v>349</v>
      </c>
    </row>
    <row r="8109" spans="2:10" x14ac:dyDescent="0.2">
      <c r="B8109" s="203">
        <v>2018</v>
      </c>
      <c r="C8109" s="204">
        <v>699282</v>
      </c>
      <c r="D8109" s="205" t="s">
        <v>87</v>
      </c>
      <c r="E8109" s="205" t="s">
        <v>242</v>
      </c>
      <c r="F8109" s="203">
        <v>90</v>
      </c>
      <c r="G8109" s="205" t="s">
        <v>6453</v>
      </c>
      <c r="H8109" s="205" t="s">
        <v>497</v>
      </c>
      <c r="I8109" s="205" t="s">
        <v>477</v>
      </c>
      <c r="J8109" s="205" t="s">
        <v>477</v>
      </c>
    </row>
    <row r="8110" spans="2:10" x14ac:dyDescent="0.2">
      <c r="B8110" s="203">
        <v>2018</v>
      </c>
      <c r="C8110" s="204">
        <v>2809694899.0799999</v>
      </c>
      <c r="D8110" s="205" t="s">
        <v>87</v>
      </c>
      <c r="E8110" s="205" t="s">
        <v>242</v>
      </c>
      <c r="F8110" s="203">
        <v>90</v>
      </c>
      <c r="G8110" s="205" t="s">
        <v>6453</v>
      </c>
      <c r="H8110" s="205" t="s">
        <v>497</v>
      </c>
      <c r="I8110" s="205" t="s">
        <v>98</v>
      </c>
      <c r="J8110" s="205" t="s">
        <v>98</v>
      </c>
    </row>
    <row r="8111" spans="2:10" x14ac:dyDescent="0.2">
      <c r="B8111" s="203">
        <v>2018</v>
      </c>
      <c r="C8111" s="204">
        <v>1216569304.5999999</v>
      </c>
      <c r="D8111" s="205" t="s">
        <v>87</v>
      </c>
      <c r="E8111" s="205" t="s">
        <v>242</v>
      </c>
      <c r="F8111" s="203">
        <v>90</v>
      </c>
      <c r="G8111" s="205" t="s">
        <v>6453</v>
      </c>
      <c r="H8111" s="205" t="s">
        <v>497</v>
      </c>
      <c r="I8111" s="205" t="s">
        <v>245</v>
      </c>
      <c r="J8111" s="205" t="s">
        <v>245</v>
      </c>
    </row>
    <row r="8112" spans="2:10" x14ac:dyDescent="0.2">
      <c r="B8112" s="203">
        <v>2018</v>
      </c>
      <c r="C8112" s="204">
        <v>0</v>
      </c>
      <c r="D8112" s="205" t="s">
        <v>87</v>
      </c>
      <c r="E8112" s="205" t="s">
        <v>242</v>
      </c>
      <c r="F8112" s="203">
        <v>90</v>
      </c>
      <c r="G8112" s="205" t="s">
        <v>6453</v>
      </c>
      <c r="H8112" s="205" t="s">
        <v>497</v>
      </c>
      <c r="I8112" s="205" t="s">
        <v>349</v>
      </c>
      <c r="J8112" s="205" t="s">
        <v>497</v>
      </c>
    </row>
    <row r="8113" spans="2:10" x14ac:dyDescent="0.2">
      <c r="B8113" s="203">
        <v>2018</v>
      </c>
      <c r="C8113" s="204">
        <v>26872017.210000001</v>
      </c>
      <c r="D8113" s="205" t="s">
        <v>87</v>
      </c>
      <c r="E8113" s="205" t="s">
        <v>242</v>
      </c>
      <c r="F8113" s="203">
        <v>90</v>
      </c>
      <c r="G8113" s="205" t="s">
        <v>6453</v>
      </c>
      <c r="H8113" s="205" t="s">
        <v>497</v>
      </c>
      <c r="I8113" s="205" t="s">
        <v>508</v>
      </c>
      <c r="J8113" s="205" t="s">
        <v>508</v>
      </c>
    </row>
    <row r="8114" spans="2:10" x14ac:dyDescent="0.2">
      <c r="B8114" s="203">
        <v>2018</v>
      </c>
      <c r="C8114" s="204">
        <v>13296538.640000001</v>
      </c>
      <c r="D8114" s="205" t="s">
        <v>87</v>
      </c>
      <c r="E8114" s="205" t="s">
        <v>242</v>
      </c>
      <c r="F8114" s="203">
        <v>90</v>
      </c>
      <c r="G8114" s="205" t="s">
        <v>6453</v>
      </c>
      <c r="H8114" s="205" t="s">
        <v>107</v>
      </c>
      <c r="I8114" s="205" t="s">
        <v>107</v>
      </c>
      <c r="J8114" s="205" t="s">
        <v>107</v>
      </c>
    </row>
    <row r="8115" spans="2:10" x14ac:dyDescent="0.2">
      <c r="B8115" s="203">
        <v>2018</v>
      </c>
      <c r="C8115" s="204">
        <v>939427.02</v>
      </c>
      <c r="D8115" s="205" t="s">
        <v>87</v>
      </c>
      <c r="E8115" s="205" t="s">
        <v>242</v>
      </c>
      <c r="F8115" s="203">
        <v>90</v>
      </c>
      <c r="G8115" s="205" t="s">
        <v>6453</v>
      </c>
      <c r="H8115" s="205" t="s">
        <v>107</v>
      </c>
      <c r="I8115" s="205" t="s">
        <v>458</v>
      </c>
      <c r="J8115" s="205" t="s">
        <v>458</v>
      </c>
    </row>
    <row r="8116" spans="2:10" x14ac:dyDescent="0.2">
      <c r="B8116" s="203">
        <v>2018</v>
      </c>
      <c r="C8116" s="204">
        <v>0</v>
      </c>
      <c r="D8116" s="205" t="s">
        <v>87</v>
      </c>
      <c r="E8116" s="205" t="s">
        <v>242</v>
      </c>
      <c r="F8116" s="203">
        <v>90</v>
      </c>
      <c r="G8116" s="205" t="s">
        <v>6453</v>
      </c>
      <c r="H8116" s="205" t="s">
        <v>107</v>
      </c>
      <c r="I8116" s="205" t="s">
        <v>349</v>
      </c>
      <c r="J8116" s="205" t="s">
        <v>107</v>
      </c>
    </row>
    <row r="8117" spans="2:10" x14ac:dyDescent="0.2">
      <c r="B8117" s="203">
        <v>2018</v>
      </c>
      <c r="C8117" s="204">
        <v>340881.28</v>
      </c>
      <c r="D8117" s="205" t="s">
        <v>87</v>
      </c>
      <c r="E8117" s="205" t="s">
        <v>242</v>
      </c>
      <c r="F8117" s="203">
        <v>90</v>
      </c>
      <c r="G8117" s="205" t="s">
        <v>6453</v>
      </c>
      <c r="H8117" s="205" t="s">
        <v>377</v>
      </c>
      <c r="I8117" s="205" t="s">
        <v>377</v>
      </c>
      <c r="J8117" s="205" t="s">
        <v>377</v>
      </c>
    </row>
    <row r="8118" spans="2:10" x14ac:dyDescent="0.2">
      <c r="B8118" s="203">
        <v>2018</v>
      </c>
      <c r="C8118" s="204">
        <v>0</v>
      </c>
      <c r="D8118" s="205" t="s">
        <v>87</v>
      </c>
      <c r="E8118" s="205" t="s">
        <v>242</v>
      </c>
      <c r="F8118" s="203">
        <v>90</v>
      </c>
      <c r="G8118" s="205" t="s">
        <v>6453</v>
      </c>
      <c r="H8118" s="205" t="s">
        <v>377</v>
      </c>
      <c r="I8118" s="205" t="s">
        <v>349</v>
      </c>
      <c r="J8118" s="205" t="s">
        <v>377</v>
      </c>
    </row>
    <row r="8119" spans="2:10" x14ac:dyDescent="0.2">
      <c r="B8119" s="203">
        <v>2018</v>
      </c>
      <c r="C8119" s="204">
        <v>187874731.09999999</v>
      </c>
      <c r="D8119" s="205" t="s">
        <v>87</v>
      </c>
      <c r="E8119" s="205" t="s">
        <v>242</v>
      </c>
      <c r="F8119" s="203">
        <v>90</v>
      </c>
      <c r="G8119" s="205" t="s">
        <v>6453</v>
      </c>
      <c r="H8119" s="205" t="s">
        <v>110</v>
      </c>
      <c r="I8119" s="205" t="s">
        <v>519</v>
      </c>
      <c r="J8119" s="205" t="s">
        <v>519</v>
      </c>
    </row>
    <row r="8120" spans="2:10" x14ac:dyDescent="0.2">
      <c r="B8120" s="203">
        <v>2018</v>
      </c>
      <c r="C8120" s="204">
        <v>0</v>
      </c>
      <c r="D8120" s="205" t="s">
        <v>87</v>
      </c>
      <c r="E8120" s="205" t="s">
        <v>242</v>
      </c>
      <c r="F8120" s="203">
        <v>90</v>
      </c>
      <c r="G8120" s="205" t="s">
        <v>6453</v>
      </c>
      <c r="H8120" s="205" t="s">
        <v>110</v>
      </c>
      <c r="I8120" s="205" t="s">
        <v>349</v>
      </c>
      <c r="J8120" s="205" t="s">
        <v>110</v>
      </c>
    </row>
    <row r="8121" spans="2:10" x14ac:dyDescent="0.2">
      <c r="B8121" s="203">
        <v>2018</v>
      </c>
      <c r="C8121" s="204">
        <v>14575.35</v>
      </c>
      <c r="D8121" s="205" t="s">
        <v>87</v>
      </c>
      <c r="E8121" s="205" t="s">
        <v>242</v>
      </c>
      <c r="F8121" s="203">
        <v>90</v>
      </c>
      <c r="G8121" s="205" t="s">
        <v>6453</v>
      </c>
      <c r="H8121" s="205" t="s">
        <v>115</v>
      </c>
      <c r="I8121" s="205" t="s">
        <v>576</v>
      </c>
      <c r="J8121" s="205" t="s">
        <v>576</v>
      </c>
    </row>
    <row r="8122" spans="2:10" x14ac:dyDescent="0.2">
      <c r="B8122" s="203">
        <v>2018</v>
      </c>
      <c r="C8122" s="204">
        <v>230432.56</v>
      </c>
      <c r="D8122" s="205" t="s">
        <v>87</v>
      </c>
      <c r="E8122" s="205" t="s">
        <v>242</v>
      </c>
      <c r="F8122" s="203">
        <v>90</v>
      </c>
      <c r="G8122" s="205" t="s">
        <v>6453</v>
      </c>
      <c r="H8122" s="205" t="s">
        <v>115</v>
      </c>
      <c r="I8122" s="205" t="s">
        <v>393</v>
      </c>
      <c r="J8122" s="205" t="s">
        <v>393</v>
      </c>
    </row>
    <row r="8123" spans="2:10" x14ac:dyDescent="0.2">
      <c r="B8123" s="203">
        <v>2018</v>
      </c>
      <c r="C8123" s="204">
        <v>0</v>
      </c>
      <c r="D8123" s="205" t="s">
        <v>87</v>
      </c>
      <c r="E8123" s="205" t="s">
        <v>242</v>
      </c>
      <c r="F8123" s="203">
        <v>90</v>
      </c>
      <c r="G8123" s="205" t="s">
        <v>6453</v>
      </c>
      <c r="H8123" s="205" t="s">
        <v>115</v>
      </c>
      <c r="I8123" s="205" t="s">
        <v>349</v>
      </c>
      <c r="J8123" s="205" t="s">
        <v>115</v>
      </c>
    </row>
    <row r="8124" spans="2:10" x14ac:dyDescent="0.2">
      <c r="B8124" s="203">
        <v>2018</v>
      </c>
      <c r="C8124" s="204">
        <v>3993731.04</v>
      </c>
      <c r="D8124" s="205" t="s">
        <v>87</v>
      </c>
      <c r="E8124" s="205" t="s">
        <v>242</v>
      </c>
      <c r="F8124" s="203">
        <v>90</v>
      </c>
      <c r="G8124" s="205" t="s">
        <v>6453</v>
      </c>
      <c r="H8124" s="205" t="s">
        <v>246</v>
      </c>
      <c r="I8124" s="205" t="s">
        <v>246</v>
      </c>
      <c r="J8124" s="205" t="s">
        <v>246</v>
      </c>
    </row>
    <row r="8125" spans="2:10" x14ac:dyDescent="0.2">
      <c r="B8125" s="203">
        <v>2018</v>
      </c>
      <c r="C8125" s="204">
        <v>0</v>
      </c>
      <c r="D8125" s="205" t="s">
        <v>87</v>
      </c>
      <c r="E8125" s="205" t="s">
        <v>242</v>
      </c>
      <c r="F8125" s="203">
        <v>90</v>
      </c>
      <c r="G8125" s="205" t="s">
        <v>6453</v>
      </c>
      <c r="H8125" s="205" t="s">
        <v>246</v>
      </c>
      <c r="I8125" s="205" t="s">
        <v>349</v>
      </c>
      <c r="J8125" s="205" t="s">
        <v>246</v>
      </c>
    </row>
    <row r="8126" spans="2:10" x14ac:dyDescent="0.2">
      <c r="B8126" s="203">
        <v>2018</v>
      </c>
      <c r="C8126" s="204">
        <v>172881740.77000001</v>
      </c>
      <c r="D8126" s="205" t="s">
        <v>87</v>
      </c>
      <c r="E8126" s="205" t="s">
        <v>242</v>
      </c>
      <c r="F8126" s="203">
        <v>90</v>
      </c>
      <c r="G8126" s="205" t="s">
        <v>6453</v>
      </c>
      <c r="H8126" s="205" t="s">
        <v>247</v>
      </c>
      <c r="I8126" s="205" t="s">
        <v>523</v>
      </c>
      <c r="J8126" s="205" t="s">
        <v>523</v>
      </c>
    </row>
    <row r="8127" spans="2:10" x14ac:dyDescent="0.2">
      <c r="B8127" s="203">
        <v>2018</v>
      </c>
      <c r="C8127" s="204">
        <v>19891749.850000001</v>
      </c>
      <c r="D8127" s="205" t="s">
        <v>87</v>
      </c>
      <c r="E8127" s="205" t="s">
        <v>242</v>
      </c>
      <c r="F8127" s="203">
        <v>90</v>
      </c>
      <c r="G8127" s="205" t="s">
        <v>6453</v>
      </c>
      <c r="H8127" s="205" t="s">
        <v>247</v>
      </c>
      <c r="I8127" s="205" t="s">
        <v>440</v>
      </c>
      <c r="J8127" s="205" t="s">
        <v>440</v>
      </c>
    </row>
    <row r="8128" spans="2:10" x14ac:dyDescent="0.2">
      <c r="B8128" s="203">
        <v>2018</v>
      </c>
      <c r="C8128" s="204">
        <v>1984951.63</v>
      </c>
      <c r="D8128" s="205" t="s">
        <v>87</v>
      </c>
      <c r="E8128" s="205" t="s">
        <v>242</v>
      </c>
      <c r="F8128" s="203">
        <v>90</v>
      </c>
      <c r="G8128" s="205" t="s">
        <v>6453</v>
      </c>
      <c r="H8128" s="205" t="s">
        <v>247</v>
      </c>
      <c r="I8128" s="205" t="s">
        <v>458</v>
      </c>
      <c r="J8128" s="205" t="s">
        <v>458</v>
      </c>
    </row>
    <row r="8129" spans="2:10" x14ac:dyDescent="0.2">
      <c r="B8129" s="203">
        <v>2018</v>
      </c>
      <c r="C8129" s="204">
        <v>113706.21</v>
      </c>
      <c r="D8129" s="205" t="s">
        <v>87</v>
      </c>
      <c r="E8129" s="205" t="s">
        <v>242</v>
      </c>
      <c r="F8129" s="203">
        <v>90</v>
      </c>
      <c r="G8129" s="205" t="s">
        <v>6453</v>
      </c>
      <c r="H8129" s="205" t="s">
        <v>247</v>
      </c>
      <c r="I8129" s="205" t="s">
        <v>441</v>
      </c>
      <c r="J8129" s="205" t="s">
        <v>441</v>
      </c>
    </row>
    <row r="8130" spans="2:10" x14ac:dyDescent="0.2">
      <c r="B8130" s="203">
        <v>2018</v>
      </c>
      <c r="C8130" s="204">
        <v>220109.3</v>
      </c>
      <c r="D8130" s="205" t="s">
        <v>87</v>
      </c>
      <c r="E8130" s="205" t="s">
        <v>242</v>
      </c>
      <c r="F8130" s="203">
        <v>90</v>
      </c>
      <c r="G8130" s="205" t="s">
        <v>6453</v>
      </c>
      <c r="H8130" s="205" t="s">
        <v>247</v>
      </c>
      <c r="I8130" s="205" t="s">
        <v>443</v>
      </c>
      <c r="J8130" s="205" t="s">
        <v>443</v>
      </c>
    </row>
    <row r="8131" spans="2:10" x14ac:dyDescent="0.2">
      <c r="B8131" s="203">
        <v>2018</v>
      </c>
      <c r="C8131" s="204">
        <v>21161572.140000001</v>
      </c>
      <c r="D8131" s="205" t="s">
        <v>87</v>
      </c>
      <c r="E8131" s="205" t="s">
        <v>242</v>
      </c>
      <c r="F8131" s="203">
        <v>90</v>
      </c>
      <c r="G8131" s="205" t="s">
        <v>6453</v>
      </c>
      <c r="H8131" s="205" t="s">
        <v>247</v>
      </c>
      <c r="I8131" s="205" t="s">
        <v>349</v>
      </c>
      <c r="J8131" s="205" t="s">
        <v>247</v>
      </c>
    </row>
    <row r="8132" spans="2:10" x14ac:dyDescent="0.2">
      <c r="B8132" s="203">
        <v>2018</v>
      </c>
      <c r="C8132" s="204">
        <v>13994278.869999999</v>
      </c>
      <c r="D8132" s="205" t="s">
        <v>87</v>
      </c>
      <c r="E8132" s="205" t="s">
        <v>242</v>
      </c>
      <c r="F8132" s="203">
        <v>90</v>
      </c>
      <c r="G8132" s="205" t="s">
        <v>6453</v>
      </c>
      <c r="H8132" s="205" t="s">
        <v>159</v>
      </c>
      <c r="I8132" s="205" t="s">
        <v>381</v>
      </c>
      <c r="J8132" s="205" t="s">
        <v>381</v>
      </c>
    </row>
    <row r="8133" spans="2:10" x14ac:dyDescent="0.2">
      <c r="B8133" s="203">
        <v>2018</v>
      </c>
      <c r="C8133" s="204">
        <v>72968510.319999993</v>
      </c>
      <c r="D8133" s="205" t="s">
        <v>87</v>
      </c>
      <c r="E8133" s="205" t="s">
        <v>242</v>
      </c>
      <c r="F8133" s="203">
        <v>90</v>
      </c>
      <c r="G8133" s="205" t="s">
        <v>6453</v>
      </c>
      <c r="H8133" s="205" t="s">
        <v>159</v>
      </c>
      <c r="I8133" s="205" t="s">
        <v>160</v>
      </c>
      <c r="J8133" s="205" t="s">
        <v>160</v>
      </c>
    </row>
    <row r="8134" spans="2:10" x14ac:dyDescent="0.2">
      <c r="B8134" s="203">
        <v>2018</v>
      </c>
      <c r="C8134" s="204">
        <v>0</v>
      </c>
      <c r="D8134" s="205" t="s">
        <v>87</v>
      </c>
      <c r="E8134" s="205" t="s">
        <v>242</v>
      </c>
      <c r="F8134" s="203">
        <v>90</v>
      </c>
      <c r="G8134" s="205" t="s">
        <v>6453</v>
      </c>
      <c r="H8134" s="205" t="s">
        <v>159</v>
      </c>
      <c r="I8134" s="205" t="s">
        <v>349</v>
      </c>
      <c r="J8134" s="205" t="s">
        <v>159</v>
      </c>
    </row>
    <row r="8135" spans="2:10" x14ac:dyDescent="0.2">
      <c r="B8135" s="203">
        <v>2018</v>
      </c>
      <c r="C8135" s="204">
        <v>1251806.32</v>
      </c>
      <c r="D8135" s="205" t="s">
        <v>87</v>
      </c>
      <c r="E8135" s="205" t="s">
        <v>242</v>
      </c>
      <c r="F8135" s="203">
        <v>90</v>
      </c>
      <c r="G8135" s="205" t="s">
        <v>6453</v>
      </c>
      <c r="H8135" s="205" t="s">
        <v>250</v>
      </c>
      <c r="I8135" s="205" t="s">
        <v>251</v>
      </c>
      <c r="J8135" s="205" t="s">
        <v>251</v>
      </c>
    </row>
    <row r="8136" spans="2:10" x14ac:dyDescent="0.2">
      <c r="B8136" s="203">
        <v>2018</v>
      </c>
      <c r="C8136" s="204">
        <v>6461844.4900000002</v>
      </c>
      <c r="D8136" s="205" t="s">
        <v>87</v>
      </c>
      <c r="E8136" s="205" t="s">
        <v>242</v>
      </c>
      <c r="F8136" s="203">
        <v>90</v>
      </c>
      <c r="G8136" s="205" t="s">
        <v>6453</v>
      </c>
      <c r="H8136" s="205" t="s">
        <v>250</v>
      </c>
      <c r="I8136" s="205" t="s">
        <v>252</v>
      </c>
      <c r="J8136" s="205" t="s">
        <v>252</v>
      </c>
    </row>
    <row r="8137" spans="2:10" x14ac:dyDescent="0.2">
      <c r="B8137" s="203">
        <v>2018</v>
      </c>
      <c r="C8137" s="204">
        <v>8084592.6699999999</v>
      </c>
      <c r="D8137" s="205" t="s">
        <v>87</v>
      </c>
      <c r="E8137" s="205" t="s">
        <v>242</v>
      </c>
      <c r="F8137" s="203">
        <v>90</v>
      </c>
      <c r="G8137" s="205" t="s">
        <v>6453</v>
      </c>
      <c r="H8137" s="205" t="s">
        <v>250</v>
      </c>
      <c r="I8137" s="205" t="s">
        <v>253</v>
      </c>
      <c r="J8137" s="205" t="s">
        <v>253</v>
      </c>
    </row>
    <row r="8138" spans="2:10" x14ac:dyDescent="0.2">
      <c r="B8138" s="203">
        <v>2018</v>
      </c>
      <c r="C8138" s="204">
        <v>1919360.12</v>
      </c>
      <c r="D8138" s="205" t="s">
        <v>87</v>
      </c>
      <c r="E8138" s="205" t="s">
        <v>242</v>
      </c>
      <c r="F8138" s="203">
        <v>90</v>
      </c>
      <c r="G8138" s="205" t="s">
        <v>6453</v>
      </c>
      <c r="H8138" s="205" t="s">
        <v>250</v>
      </c>
      <c r="I8138" s="205" t="s">
        <v>254</v>
      </c>
      <c r="J8138" s="205" t="s">
        <v>254</v>
      </c>
    </row>
    <row r="8139" spans="2:10" x14ac:dyDescent="0.2">
      <c r="B8139" s="203">
        <v>2018</v>
      </c>
      <c r="C8139" s="204">
        <v>0</v>
      </c>
      <c r="D8139" s="205" t="s">
        <v>87</v>
      </c>
      <c r="E8139" s="205" t="s">
        <v>242</v>
      </c>
      <c r="F8139" s="203">
        <v>90</v>
      </c>
      <c r="G8139" s="205" t="s">
        <v>6453</v>
      </c>
      <c r="H8139" s="205" t="s">
        <v>250</v>
      </c>
      <c r="I8139" s="205" t="s">
        <v>349</v>
      </c>
      <c r="J8139" s="205" t="s">
        <v>250</v>
      </c>
    </row>
    <row r="8140" spans="2:10" x14ac:dyDescent="0.2">
      <c r="B8140" s="203">
        <v>2018</v>
      </c>
      <c r="C8140" s="204">
        <v>8990742.0999999996</v>
      </c>
      <c r="D8140" s="205" t="s">
        <v>87</v>
      </c>
      <c r="E8140" s="205" t="s">
        <v>242</v>
      </c>
      <c r="F8140" s="203">
        <v>90</v>
      </c>
      <c r="G8140" s="205" t="s">
        <v>6453</v>
      </c>
      <c r="H8140" s="205" t="s">
        <v>250</v>
      </c>
      <c r="I8140" s="205" t="s">
        <v>255</v>
      </c>
      <c r="J8140" s="205" t="s">
        <v>255</v>
      </c>
    </row>
    <row r="8141" spans="2:10" x14ac:dyDescent="0.2">
      <c r="B8141" s="203">
        <v>2018</v>
      </c>
      <c r="C8141" s="204">
        <v>1433742.37</v>
      </c>
      <c r="D8141" s="205" t="s">
        <v>87</v>
      </c>
      <c r="E8141" s="205" t="s">
        <v>242</v>
      </c>
      <c r="F8141" s="203">
        <v>90</v>
      </c>
      <c r="G8141" s="205" t="s">
        <v>6453</v>
      </c>
      <c r="H8141" s="205" t="s">
        <v>250</v>
      </c>
      <c r="I8141" s="205" t="s">
        <v>256</v>
      </c>
      <c r="J8141" s="205" t="s">
        <v>256</v>
      </c>
    </row>
    <row r="8142" spans="2:10" x14ac:dyDescent="0.2">
      <c r="B8142" s="203">
        <v>2018</v>
      </c>
      <c r="C8142" s="204">
        <v>2665810.85</v>
      </c>
      <c r="D8142" s="205" t="s">
        <v>87</v>
      </c>
      <c r="E8142" s="205" t="s">
        <v>242</v>
      </c>
      <c r="F8142" s="203">
        <v>90</v>
      </c>
      <c r="G8142" s="205" t="s">
        <v>6453</v>
      </c>
      <c r="H8142" s="205" t="s">
        <v>257</v>
      </c>
      <c r="I8142" s="205" t="s">
        <v>257</v>
      </c>
      <c r="J8142" s="205" t="s">
        <v>257</v>
      </c>
    </row>
    <row r="8143" spans="2:10" x14ac:dyDescent="0.2">
      <c r="B8143" s="203">
        <v>2018</v>
      </c>
      <c r="C8143" s="204">
        <v>0</v>
      </c>
      <c r="D8143" s="205" t="s">
        <v>87</v>
      </c>
      <c r="E8143" s="205" t="s">
        <v>242</v>
      </c>
      <c r="F8143" s="203">
        <v>90</v>
      </c>
      <c r="G8143" s="205" t="s">
        <v>6453</v>
      </c>
      <c r="H8143" s="205" t="s">
        <v>257</v>
      </c>
      <c r="I8143" s="205" t="s">
        <v>349</v>
      </c>
      <c r="J8143" s="205" t="s">
        <v>257</v>
      </c>
    </row>
    <row r="8144" spans="2:10" x14ac:dyDescent="0.2">
      <c r="B8144" s="203">
        <v>2018</v>
      </c>
      <c r="C8144" s="204">
        <v>695529.49</v>
      </c>
      <c r="D8144" s="205" t="s">
        <v>87</v>
      </c>
      <c r="E8144" s="205" t="s">
        <v>242</v>
      </c>
      <c r="F8144" s="203">
        <v>90</v>
      </c>
      <c r="G8144" s="205" t="s">
        <v>6453</v>
      </c>
      <c r="H8144" s="205" t="s">
        <v>504</v>
      </c>
      <c r="I8144" s="205" t="s">
        <v>234</v>
      </c>
      <c r="J8144" s="205" t="s">
        <v>234</v>
      </c>
    </row>
    <row r="8145" spans="2:10" x14ac:dyDescent="0.2">
      <c r="B8145" s="203">
        <v>2018</v>
      </c>
      <c r="C8145" s="204">
        <v>0</v>
      </c>
      <c r="D8145" s="205" t="s">
        <v>87</v>
      </c>
      <c r="E8145" s="205" t="s">
        <v>242</v>
      </c>
      <c r="F8145" s="203">
        <v>90</v>
      </c>
      <c r="G8145" s="205" t="s">
        <v>6453</v>
      </c>
      <c r="H8145" s="205" t="s">
        <v>504</v>
      </c>
      <c r="I8145" s="205" t="s">
        <v>349</v>
      </c>
      <c r="J8145" s="205" t="s">
        <v>504</v>
      </c>
    </row>
    <row r="8146" spans="2:10" x14ac:dyDescent="0.2">
      <c r="B8146" s="203">
        <v>2018</v>
      </c>
      <c r="C8146" s="204">
        <v>462053737.36000001</v>
      </c>
      <c r="D8146" s="205" t="s">
        <v>87</v>
      </c>
      <c r="E8146" s="205" t="s">
        <v>242</v>
      </c>
      <c r="F8146" s="203">
        <v>90</v>
      </c>
      <c r="G8146" s="205" t="s">
        <v>6453</v>
      </c>
      <c r="H8146" s="205" t="s">
        <v>507</v>
      </c>
      <c r="I8146" s="205" t="s">
        <v>532</v>
      </c>
      <c r="J8146" s="205" t="s">
        <v>532</v>
      </c>
    </row>
    <row r="8147" spans="2:10" x14ac:dyDescent="0.2">
      <c r="B8147" s="203">
        <v>2018</v>
      </c>
      <c r="C8147" s="204">
        <v>316555272.11000001</v>
      </c>
      <c r="D8147" s="205" t="s">
        <v>87</v>
      </c>
      <c r="E8147" s="205" t="s">
        <v>242</v>
      </c>
      <c r="F8147" s="203">
        <v>90</v>
      </c>
      <c r="G8147" s="205" t="s">
        <v>6453</v>
      </c>
      <c r="H8147" s="205" t="s">
        <v>507</v>
      </c>
      <c r="I8147" s="205" t="s">
        <v>533</v>
      </c>
      <c r="J8147" s="205" t="s">
        <v>533</v>
      </c>
    </row>
    <row r="8148" spans="2:10" x14ac:dyDescent="0.2">
      <c r="B8148" s="203">
        <v>2018</v>
      </c>
      <c r="C8148" s="204">
        <v>0</v>
      </c>
      <c r="D8148" s="205" t="s">
        <v>87</v>
      </c>
      <c r="E8148" s="205" t="s">
        <v>242</v>
      </c>
      <c r="F8148" s="203">
        <v>90</v>
      </c>
      <c r="G8148" s="205" t="s">
        <v>6453</v>
      </c>
      <c r="H8148" s="205" t="s">
        <v>507</v>
      </c>
      <c r="I8148" s="205" t="s">
        <v>349</v>
      </c>
      <c r="J8148" s="205" t="s">
        <v>507</v>
      </c>
    </row>
    <row r="8149" spans="2:10" x14ac:dyDescent="0.2">
      <c r="B8149" s="203">
        <v>2018</v>
      </c>
      <c r="C8149" s="204">
        <v>467047.12</v>
      </c>
      <c r="D8149" s="205" t="s">
        <v>87</v>
      </c>
      <c r="E8149" s="205" t="s">
        <v>242</v>
      </c>
      <c r="F8149" s="203">
        <v>90</v>
      </c>
      <c r="G8149" s="205" t="s">
        <v>6453</v>
      </c>
      <c r="H8149" s="205" t="s">
        <v>534</v>
      </c>
      <c r="I8149" s="205" t="s">
        <v>535</v>
      </c>
      <c r="J8149" s="205" t="s">
        <v>535</v>
      </c>
    </row>
    <row r="8150" spans="2:10" x14ac:dyDescent="0.2">
      <c r="B8150" s="203">
        <v>2018</v>
      </c>
      <c r="C8150" s="204">
        <v>39814510.899999999</v>
      </c>
      <c r="D8150" s="205" t="s">
        <v>87</v>
      </c>
      <c r="E8150" s="205" t="s">
        <v>242</v>
      </c>
      <c r="F8150" s="203">
        <v>90</v>
      </c>
      <c r="G8150" s="205" t="s">
        <v>6453</v>
      </c>
      <c r="H8150" s="205" t="s">
        <v>534</v>
      </c>
      <c r="I8150" s="205" t="s">
        <v>541</v>
      </c>
      <c r="J8150" s="205" t="s">
        <v>541</v>
      </c>
    </row>
    <row r="8151" spans="2:10" x14ac:dyDescent="0.2">
      <c r="B8151" s="203">
        <v>2018</v>
      </c>
      <c r="C8151" s="204">
        <v>6004097.8700000001</v>
      </c>
      <c r="D8151" s="205" t="s">
        <v>87</v>
      </c>
      <c r="E8151" s="205" t="s">
        <v>242</v>
      </c>
      <c r="F8151" s="203">
        <v>90</v>
      </c>
      <c r="G8151" s="205" t="s">
        <v>6453</v>
      </c>
      <c r="H8151" s="205" t="s">
        <v>534</v>
      </c>
      <c r="I8151" s="205" t="s">
        <v>542</v>
      </c>
      <c r="J8151" s="205" t="s">
        <v>542</v>
      </c>
    </row>
    <row r="8152" spans="2:10" x14ac:dyDescent="0.2">
      <c r="B8152" s="203">
        <v>2018</v>
      </c>
      <c r="C8152" s="204">
        <v>7426225.0800000001</v>
      </c>
      <c r="D8152" s="205" t="s">
        <v>87</v>
      </c>
      <c r="E8152" s="205" t="s">
        <v>242</v>
      </c>
      <c r="F8152" s="203">
        <v>90</v>
      </c>
      <c r="G8152" s="205" t="s">
        <v>6453</v>
      </c>
      <c r="H8152" s="205" t="s">
        <v>534</v>
      </c>
      <c r="I8152" s="205" t="s">
        <v>228</v>
      </c>
      <c r="J8152" s="205" t="s">
        <v>228</v>
      </c>
    </row>
    <row r="8153" spans="2:10" x14ac:dyDescent="0.2">
      <c r="B8153" s="203">
        <v>2018</v>
      </c>
      <c r="C8153" s="204">
        <v>0</v>
      </c>
      <c r="D8153" s="205" t="s">
        <v>87</v>
      </c>
      <c r="E8153" s="205" t="s">
        <v>242</v>
      </c>
      <c r="F8153" s="203">
        <v>90</v>
      </c>
      <c r="G8153" s="205" t="s">
        <v>6453</v>
      </c>
      <c r="H8153" s="205" t="s">
        <v>534</v>
      </c>
      <c r="I8153" s="205" t="s">
        <v>349</v>
      </c>
      <c r="J8153" s="205" t="s">
        <v>534</v>
      </c>
    </row>
    <row r="8154" spans="2:10" x14ac:dyDescent="0.2">
      <c r="B8154" s="203">
        <v>2018</v>
      </c>
      <c r="C8154" s="204">
        <v>1071252.1000000001</v>
      </c>
      <c r="D8154" s="205" t="s">
        <v>87</v>
      </c>
      <c r="E8154" s="205" t="s">
        <v>242</v>
      </c>
      <c r="F8154" s="203">
        <v>90</v>
      </c>
      <c r="G8154" s="205" t="s">
        <v>6453</v>
      </c>
      <c r="H8154" s="205" t="s">
        <v>233</v>
      </c>
      <c r="I8154" s="205" t="s">
        <v>233</v>
      </c>
      <c r="J8154" s="205" t="s">
        <v>233</v>
      </c>
    </row>
    <row r="8155" spans="2:10" x14ac:dyDescent="0.2">
      <c r="B8155" s="203">
        <v>2018</v>
      </c>
      <c r="C8155" s="204">
        <v>0</v>
      </c>
      <c r="D8155" s="205" t="s">
        <v>87</v>
      </c>
      <c r="E8155" s="205" t="s">
        <v>242</v>
      </c>
      <c r="F8155" s="203">
        <v>90</v>
      </c>
      <c r="G8155" s="205" t="s">
        <v>6453</v>
      </c>
      <c r="H8155" s="205" t="s">
        <v>349</v>
      </c>
      <c r="I8155" s="205" t="s">
        <v>349</v>
      </c>
      <c r="J8155" s="205" t="s">
        <v>349</v>
      </c>
    </row>
    <row r="8156" spans="2:10" x14ac:dyDescent="0.2">
      <c r="B8156" s="203">
        <v>2018</v>
      </c>
      <c r="C8156" s="204">
        <v>2845298.91</v>
      </c>
      <c r="D8156" s="205" t="s">
        <v>87</v>
      </c>
      <c r="E8156" s="205" t="s">
        <v>242</v>
      </c>
      <c r="F8156" s="203">
        <v>90</v>
      </c>
      <c r="G8156" s="205" t="s">
        <v>6453</v>
      </c>
      <c r="H8156" s="205" t="s">
        <v>236</v>
      </c>
      <c r="I8156" s="205" t="s">
        <v>357</v>
      </c>
      <c r="J8156" s="205" t="s">
        <v>357</v>
      </c>
    </row>
    <row r="8157" spans="2:10" x14ac:dyDescent="0.2">
      <c r="B8157" s="203">
        <v>2018</v>
      </c>
      <c r="C8157" s="204">
        <v>211521313.56</v>
      </c>
      <c r="D8157" s="205" t="s">
        <v>87</v>
      </c>
      <c r="E8157" s="205" t="s">
        <v>242</v>
      </c>
      <c r="F8157" s="203">
        <v>90</v>
      </c>
      <c r="G8157" s="205" t="s">
        <v>6453</v>
      </c>
      <c r="H8157" s="205" t="s">
        <v>491</v>
      </c>
      <c r="I8157" s="205" t="s">
        <v>261</v>
      </c>
      <c r="J8157" s="205" t="s">
        <v>261</v>
      </c>
    </row>
    <row r="8158" spans="2:10" x14ac:dyDescent="0.2">
      <c r="B8158" s="203">
        <v>2018</v>
      </c>
      <c r="C8158" s="204">
        <v>15336663.189999999</v>
      </c>
      <c r="D8158" s="205" t="s">
        <v>87</v>
      </c>
      <c r="E8158" s="205" t="s">
        <v>242</v>
      </c>
      <c r="F8158" s="203">
        <v>90</v>
      </c>
      <c r="G8158" s="205" t="s">
        <v>6453</v>
      </c>
      <c r="H8158" s="205" t="s">
        <v>491</v>
      </c>
      <c r="I8158" s="205" t="s">
        <v>374</v>
      </c>
      <c r="J8158" s="205" t="s">
        <v>374</v>
      </c>
    </row>
    <row r="8159" spans="2:10" x14ac:dyDescent="0.2">
      <c r="B8159" s="203">
        <v>2018</v>
      </c>
      <c r="C8159" s="204">
        <v>6579402.5800000001</v>
      </c>
      <c r="D8159" s="205" t="s">
        <v>87</v>
      </c>
      <c r="E8159" s="205" t="s">
        <v>242</v>
      </c>
      <c r="F8159" s="203">
        <v>90</v>
      </c>
      <c r="G8159" s="205" t="s">
        <v>6453</v>
      </c>
      <c r="H8159" s="205" t="s">
        <v>491</v>
      </c>
      <c r="I8159" s="205" t="s">
        <v>543</v>
      </c>
      <c r="J8159" s="205" t="s">
        <v>543</v>
      </c>
    </row>
    <row r="8160" spans="2:10" x14ac:dyDescent="0.2">
      <c r="B8160" s="203">
        <v>2018</v>
      </c>
      <c r="C8160" s="204">
        <v>28109165.43</v>
      </c>
      <c r="D8160" s="205" t="s">
        <v>87</v>
      </c>
      <c r="E8160" s="205" t="s">
        <v>242</v>
      </c>
      <c r="F8160" s="203">
        <v>90</v>
      </c>
      <c r="G8160" s="205" t="s">
        <v>6453</v>
      </c>
      <c r="H8160" s="205" t="s">
        <v>491</v>
      </c>
      <c r="I8160" s="205" t="s">
        <v>446</v>
      </c>
      <c r="J8160" s="205" t="s">
        <v>446</v>
      </c>
    </row>
    <row r="8161" spans="2:10" x14ac:dyDescent="0.2">
      <c r="B8161" s="203">
        <v>2018</v>
      </c>
      <c r="C8161" s="204">
        <v>6486564.9500000002</v>
      </c>
      <c r="D8161" s="205" t="s">
        <v>87</v>
      </c>
      <c r="E8161" s="205" t="s">
        <v>242</v>
      </c>
      <c r="F8161" s="203">
        <v>90</v>
      </c>
      <c r="G8161" s="205" t="s">
        <v>6453</v>
      </c>
      <c r="H8161" s="205" t="s">
        <v>491</v>
      </c>
      <c r="I8161" s="205" t="s">
        <v>263</v>
      </c>
      <c r="J8161" s="205" t="s">
        <v>263</v>
      </c>
    </row>
    <row r="8162" spans="2:10" x14ac:dyDescent="0.2">
      <c r="B8162" s="203">
        <v>2018</v>
      </c>
      <c r="C8162" s="204">
        <v>323858785.35000002</v>
      </c>
      <c r="D8162" s="205" t="s">
        <v>87</v>
      </c>
      <c r="E8162" s="205" t="s">
        <v>242</v>
      </c>
      <c r="F8162" s="203">
        <v>90</v>
      </c>
      <c r="G8162" s="205" t="s">
        <v>6453</v>
      </c>
      <c r="H8162" s="205" t="s">
        <v>491</v>
      </c>
      <c r="I8162" s="205" t="s">
        <v>264</v>
      </c>
      <c r="J8162" s="205" t="s">
        <v>264</v>
      </c>
    </row>
    <row r="8163" spans="2:10" x14ac:dyDescent="0.2">
      <c r="B8163" s="203">
        <v>2018</v>
      </c>
      <c r="C8163" s="204">
        <v>8030807.3600000003</v>
      </c>
      <c r="D8163" s="205" t="s">
        <v>87</v>
      </c>
      <c r="E8163" s="205" t="s">
        <v>242</v>
      </c>
      <c r="F8163" s="203">
        <v>90</v>
      </c>
      <c r="G8163" s="205" t="s">
        <v>6453</v>
      </c>
      <c r="H8163" s="205" t="s">
        <v>491</v>
      </c>
      <c r="I8163" s="205" t="s">
        <v>265</v>
      </c>
      <c r="J8163" s="205" t="s">
        <v>265</v>
      </c>
    </row>
    <row r="8164" spans="2:10" x14ac:dyDescent="0.2">
      <c r="B8164" s="203">
        <v>2018</v>
      </c>
      <c r="C8164" s="204">
        <v>635971.66</v>
      </c>
      <c r="D8164" s="205" t="s">
        <v>87</v>
      </c>
      <c r="E8164" s="205" t="s">
        <v>242</v>
      </c>
      <c r="F8164" s="203">
        <v>90</v>
      </c>
      <c r="G8164" s="205" t="s">
        <v>6453</v>
      </c>
      <c r="H8164" s="205" t="s">
        <v>491</v>
      </c>
      <c r="I8164" s="205" t="s">
        <v>593</v>
      </c>
      <c r="J8164" s="205" t="s">
        <v>593</v>
      </c>
    </row>
    <row r="8165" spans="2:10" x14ac:dyDescent="0.2">
      <c r="B8165" s="203">
        <v>2018</v>
      </c>
      <c r="C8165" s="204">
        <v>454069.19</v>
      </c>
      <c r="D8165" s="205" t="s">
        <v>87</v>
      </c>
      <c r="E8165" s="205" t="s">
        <v>242</v>
      </c>
      <c r="F8165" s="203">
        <v>90</v>
      </c>
      <c r="G8165" s="205" t="s">
        <v>6453</v>
      </c>
      <c r="H8165" s="205" t="s">
        <v>491</v>
      </c>
      <c r="I8165" s="205" t="s">
        <v>471</v>
      </c>
      <c r="J8165" s="205" t="s">
        <v>471</v>
      </c>
    </row>
    <row r="8166" spans="2:10" x14ac:dyDescent="0.2">
      <c r="B8166" s="203">
        <v>2018</v>
      </c>
      <c r="C8166" s="204">
        <v>563947.87</v>
      </c>
      <c r="D8166" s="205" t="s">
        <v>87</v>
      </c>
      <c r="E8166" s="205" t="s">
        <v>242</v>
      </c>
      <c r="F8166" s="203">
        <v>90</v>
      </c>
      <c r="G8166" s="205" t="s">
        <v>6453</v>
      </c>
      <c r="H8166" s="205" t="s">
        <v>491</v>
      </c>
      <c r="I8166" s="205" t="s">
        <v>266</v>
      </c>
      <c r="J8166" s="205" t="s">
        <v>266</v>
      </c>
    </row>
    <row r="8167" spans="2:10" x14ac:dyDescent="0.2">
      <c r="B8167" s="203">
        <v>2018</v>
      </c>
      <c r="C8167" s="204">
        <v>55704298.82</v>
      </c>
      <c r="D8167" s="205" t="s">
        <v>87</v>
      </c>
      <c r="E8167" s="205" t="s">
        <v>242</v>
      </c>
      <c r="F8167" s="203">
        <v>90</v>
      </c>
      <c r="G8167" s="205" t="s">
        <v>6453</v>
      </c>
      <c r="H8167" s="205" t="s">
        <v>491</v>
      </c>
      <c r="I8167" s="205" t="s">
        <v>268</v>
      </c>
      <c r="J8167" s="205" t="s">
        <v>268</v>
      </c>
    </row>
    <row r="8168" spans="2:10" x14ac:dyDescent="0.2">
      <c r="B8168" s="203">
        <v>2018</v>
      </c>
      <c r="C8168" s="204">
        <v>50367.82</v>
      </c>
      <c r="D8168" s="205" t="s">
        <v>87</v>
      </c>
      <c r="E8168" s="205" t="s">
        <v>242</v>
      </c>
      <c r="F8168" s="203">
        <v>90</v>
      </c>
      <c r="G8168" s="205" t="s">
        <v>6453</v>
      </c>
      <c r="H8168" s="205" t="s">
        <v>491</v>
      </c>
      <c r="I8168" s="205" t="s">
        <v>270</v>
      </c>
      <c r="J8168" s="205" t="s">
        <v>270</v>
      </c>
    </row>
    <row r="8169" spans="2:10" x14ac:dyDescent="0.2">
      <c r="B8169" s="203">
        <v>2018</v>
      </c>
      <c r="C8169" s="204">
        <v>1344597.71</v>
      </c>
      <c r="D8169" s="205" t="s">
        <v>87</v>
      </c>
      <c r="E8169" s="205" t="s">
        <v>242</v>
      </c>
      <c r="F8169" s="203">
        <v>90</v>
      </c>
      <c r="G8169" s="205" t="s">
        <v>6453</v>
      </c>
      <c r="H8169" s="205" t="s">
        <v>491</v>
      </c>
      <c r="I8169" s="205" t="s">
        <v>271</v>
      </c>
      <c r="J8169" s="205" t="s">
        <v>271</v>
      </c>
    </row>
    <row r="8170" spans="2:10" x14ac:dyDescent="0.2">
      <c r="B8170" s="203">
        <v>2018</v>
      </c>
      <c r="C8170" s="204">
        <v>9383984.3599999994</v>
      </c>
      <c r="D8170" s="205" t="s">
        <v>87</v>
      </c>
      <c r="E8170" s="205" t="s">
        <v>242</v>
      </c>
      <c r="F8170" s="203">
        <v>90</v>
      </c>
      <c r="G8170" s="205" t="s">
        <v>6453</v>
      </c>
      <c r="H8170" s="205" t="s">
        <v>491</v>
      </c>
      <c r="I8170" s="205" t="s">
        <v>429</v>
      </c>
      <c r="J8170" s="205" t="s">
        <v>429</v>
      </c>
    </row>
    <row r="8171" spans="2:10" x14ac:dyDescent="0.2">
      <c r="B8171" s="203">
        <v>2018</v>
      </c>
      <c r="C8171" s="204">
        <v>360.96</v>
      </c>
      <c r="D8171" s="205" t="s">
        <v>87</v>
      </c>
      <c r="E8171" s="205" t="s">
        <v>242</v>
      </c>
      <c r="F8171" s="203">
        <v>90</v>
      </c>
      <c r="G8171" s="205" t="s">
        <v>6453</v>
      </c>
      <c r="H8171" s="205" t="s">
        <v>491</v>
      </c>
      <c r="I8171" s="205" t="s">
        <v>272</v>
      </c>
      <c r="J8171" s="205" t="s">
        <v>272</v>
      </c>
    </row>
    <row r="8172" spans="2:10" x14ac:dyDescent="0.2">
      <c r="B8172" s="203">
        <v>2018</v>
      </c>
      <c r="C8172" s="204">
        <v>27471467.420000002</v>
      </c>
      <c r="D8172" s="205" t="s">
        <v>87</v>
      </c>
      <c r="E8172" s="205" t="s">
        <v>242</v>
      </c>
      <c r="F8172" s="203">
        <v>90</v>
      </c>
      <c r="G8172" s="205" t="s">
        <v>6453</v>
      </c>
      <c r="H8172" s="205" t="s">
        <v>491</v>
      </c>
      <c r="I8172" s="205" t="s">
        <v>472</v>
      </c>
      <c r="J8172" s="205" t="s">
        <v>472</v>
      </c>
    </row>
    <row r="8173" spans="2:10" x14ac:dyDescent="0.2">
      <c r="B8173" s="203">
        <v>2018</v>
      </c>
      <c r="C8173" s="204">
        <v>83064238.689999998</v>
      </c>
      <c r="D8173" s="205" t="s">
        <v>87</v>
      </c>
      <c r="E8173" s="205" t="s">
        <v>242</v>
      </c>
      <c r="F8173" s="203">
        <v>90</v>
      </c>
      <c r="G8173" s="205" t="s">
        <v>6453</v>
      </c>
      <c r="H8173" s="205" t="s">
        <v>491</v>
      </c>
      <c r="I8173" s="205" t="s">
        <v>273</v>
      </c>
      <c r="J8173" s="205" t="s">
        <v>273</v>
      </c>
    </row>
    <row r="8174" spans="2:10" x14ac:dyDescent="0.2">
      <c r="B8174" s="203">
        <v>2018</v>
      </c>
      <c r="C8174" s="204">
        <v>16657.53</v>
      </c>
      <c r="D8174" s="205" t="s">
        <v>87</v>
      </c>
      <c r="E8174" s="205" t="s">
        <v>242</v>
      </c>
      <c r="F8174" s="203">
        <v>90</v>
      </c>
      <c r="G8174" s="205" t="s">
        <v>6453</v>
      </c>
      <c r="H8174" s="205" t="s">
        <v>491</v>
      </c>
      <c r="I8174" s="205" t="s">
        <v>275</v>
      </c>
      <c r="J8174" s="205" t="s">
        <v>275</v>
      </c>
    </row>
    <row r="8175" spans="2:10" x14ac:dyDescent="0.2">
      <c r="B8175" s="203">
        <v>2018</v>
      </c>
      <c r="C8175" s="204">
        <v>204364.84</v>
      </c>
      <c r="D8175" s="205" t="s">
        <v>87</v>
      </c>
      <c r="E8175" s="205" t="s">
        <v>242</v>
      </c>
      <c r="F8175" s="203">
        <v>90</v>
      </c>
      <c r="G8175" s="205" t="s">
        <v>6453</v>
      </c>
      <c r="H8175" s="205" t="s">
        <v>491</v>
      </c>
      <c r="I8175" s="205" t="s">
        <v>276</v>
      </c>
      <c r="J8175" s="205" t="s">
        <v>276</v>
      </c>
    </row>
    <row r="8176" spans="2:10" x14ac:dyDescent="0.2">
      <c r="B8176" s="203">
        <v>2018</v>
      </c>
      <c r="C8176" s="204">
        <v>746313.33</v>
      </c>
      <c r="D8176" s="205" t="s">
        <v>87</v>
      </c>
      <c r="E8176" s="205" t="s">
        <v>242</v>
      </c>
      <c r="F8176" s="203">
        <v>90</v>
      </c>
      <c r="G8176" s="205" t="s">
        <v>6453</v>
      </c>
      <c r="H8176" s="205" t="s">
        <v>491</v>
      </c>
      <c r="I8176" s="205" t="s">
        <v>277</v>
      </c>
      <c r="J8176" s="205" t="s">
        <v>277</v>
      </c>
    </row>
    <row r="8177" spans="2:10" x14ac:dyDescent="0.2">
      <c r="B8177" s="203">
        <v>2018</v>
      </c>
      <c r="C8177" s="204">
        <v>96000</v>
      </c>
      <c r="D8177" s="205" t="s">
        <v>87</v>
      </c>
      <c r="E8177" s="205" t="s">
        <v>242</v>
      </c>
      <c r="F8177" s="203">
        <v>90</v>
      </c>
      <c r="G8177" s="205" t="s">
        <v>6453</v>
      </c>
      <c r="H8177" s="205" t="s">
        <v>491</v>
      </c>
      <c r="I8177" s="205" t="s">
        <v>545</v>
      </c>
      <c r="J8177" s="205" t="s">
        <v>545</v>
      </c>
    </row>
    <row r="8178" spans="2:10" x14ac:dyDescent="0.2">
      <c r="B8178" s="203">
        <v>2018</v>
      </c>
      <c r="C8178" s="204">
        <v>6614450.5600000005</v>
      </c>
      <c r="D8178" s="205" t="s">
        <v>87</v>
      </c>
      <c r="E8178" s="205" t="s">
        <v>242</v>
      </c>
      <c r="F8178" s="203">
        <v>90</v>
      </c>
      <c r="G8178" s="205" t="s">
        <v>6453</v>
      </c>
      <c r="H8178" s="205" t="s">
        <v>491</v>
      </c>
      <c r="I8178" s="205" t="s">
        <v>278</v>
      </c>
      <c r="J8178" s="205" t="s">
        <v>278</v>
      </c>
    </row>
    <row r="8179" spans="2:10" x14ac:dyDescent="0.2">
      <c r="B8179" s="203">
        <v>2018</v>
      </c>
      <c r="C8179" s="204">
        <v>15976951.01</v>
      </c>
      <c r="D8179" s="205" t="s">
        <v>87</v>
      </c>
      <c r="E8179" s="205" t="s">
        <v>242</v>
      </c>
      <c r="F8179" s="203">
        <v>90</v>
      </c>
      <c r="G8179" s="205" t="s">
        <v>6453</v>
      </c>
      <c r="H8179" s="205" t="s">
        <v>491</v>
      </c>
      <c r="I8179" s="205" t="s">
        <v>279</v>
      </c>
      <c r="J8179" s="205" t="s">
        <v>279</v>
      </c>
    </row>
    <row r="8180" spans="2:10" x14ac:dyDescent="0.2">
      <c r="B8180" s="203">
        <v>2018</v>
      </c>
      <c r="C8180" s="204">
        <v>48738.61</v>
      </c>
      <c r="D8180" s="205" t="s">
        <v>87</v>
      </c>
      <c r="E8180" s="205" t="s">
        <v>242</v>
      </c>
      <c r="F8180" s="203">
        <v>90</v>
      </c>
      <c r="G8180" s="205" t="s">
        <v>6453</v>
      </c>
      <c r="H8180" s="205" t="s">
        <v>491</v>
      </c>
      <c r="I8180" s="205" t="s">
        <v>280</v>
      </c>
      <c r="J8180" s="205" t="s">
        <v>280</v>
      </c>
    </row>
    <row r="8181" spans="2:10" x14ac:dyDescent="0.2">
      <c r="B8181" s="203">
        <v>2018</v>
      </c>
      <c r="C8181" s="204">
        <v>7331956.9800000004</v>
      </c>
      <c r="D8181" s="205" t="s">
        <v>87</v>
      </c>
      <c r="E8181" s="205" t="s">
        <v>242</v>
      </c>
      <c r="F8181" s="203">
        <v>90</v>
      </c>
      <c r="G8181" s="205" t="s">
        <v>6453</v>
      </c>
      <c r="H8181" s="205" t="s">
        <v>491</v>
      </c>
      <c r="I8181" s="205" t="s">
        <v>281</v>
      </c>
      <c r="J8181" s="205" t="s">
        <v>281</v>
      </c>
    </row>
    <row r="8182" spans="2:10" x14ac:dyDescent="0.2">
      <c r="B8182" s="203">
        <v>2018</v>
      </c>
      <c r="C8182" s="204">
        <v>912856.07</v>
      </c>
      <c r="D8182" s="205" t="s">
        <v>87</v>
      </c>
      <c r="E8182" s="205" t="s">
        <v>242</v>
      </c>
      <c r="F8182" s="203">
        <v>90</v>
      </c>
      <c r="G8182" s="205" t="s">
        <v>6453</v>
      </c>
      <c r="H8182" s="205" t="s">
        <v>491</v>
      </c>
      <c r="I8182" s="205" t="s">
        <v>282</v>
      </c>
      <c r="J8182" s="205" t="s">
        <v>282</v>
      </c>
    </row>
    <row r="8183" spans="2:10" x14ac:dyDescent="0.2">
      <c r="B8183" s="203">
        <v>2018</v>
      </c>
      <c r="C8183" s="204">
        <v>12797016.6</v>
      </c>
      <c r="D8183" s="205" t="s">
        <v>87</v>
      </c>
      <c r="E8183" s="205" t="s">
        <v>242</v>
      </c>
      <c r="F8183" s="203">
        <v>90</v>
      </c>
      <c r="G8183" s="205" t="s">
        <v>6453</v>
      </c>
      <c r="H8183" s="205" t="s">
        <v>491</v>
      </c>
      <c r="I8183" s="205" t="s">
        <v>286</v>
      </c>
      <c r="J8183" s="205" t="s">
        <v>286</v>
      </c>
    </row>
    <row r="8184" spans="2:10" x14ac:dyDescent="0.2">
      <c r="B8184" s="203">
        <v>2018</v>
      </c>
      <c r="C8184" s="204">
        <v>6300664.3499999996</v>
      </c>
      <c r="D8184" s="205" t="s">
        <v>87</v>
      </c>
      <c r="E8184" s="205" t="s">
        <v>242</v>
      </c>
      <c r="F8184" s="203">
        <v>90</v>
      </c>
      <c r="G8184" s="205" t="s">
        <v>6453</v>
      </c>
      <c r="H8184" s="205" t="s">
        <v>491</v>
      </c>
      <c r="I8184" s="205" t="s">
        <v>287</v>
      </c>
      <c r="J8184" s="205" t="s">
        <v>287</v>
      </c>
    </row>
    <row r="8185" spans="2:10" x14ac:dyDescent="0.2">
      <c r="B8185" s="203">
        <v>2018</v>
      </c>
      <c r="C8185" s="204">
        <v>4470730.22</v>
      </c>
      <c r="D8185" s="205" t="s">
        <v>87</v>
      </c>
      <c r="E8185" s="205" t="s">
        <v>242</v>
      </c>
      <c r="F8185" s="203">
        <v>90</v>
      </c>
      <c r="G8185" s="205" t="s">
        <v>6453</v>
      </c>
      <c r="H8185" s="205" t="s">
        <v>491</v>
      </c>
      <c r="I8185" s="205" t="s">
        <v>546</v>
      </c>
      <c r="J8185" s="205" t="s">
        <v>546</v>
      </c>
    </row>
    <row r="8186" spans="2:10" x14ac:dyDescent="0.2">
      <c r="B8186" s="203">
        <v>2018</v>
      </c>
      <c r="C8186" s="204">
        <v>1203705.3</v>
      </c>
      <c r="D8186" s="205" t="s">
        <v>87</v>
      </c>
      <c r="E8186" s="205" t="s">
        <v>242</v>
      </c>
      <c r="F8186" s="203">
        <v>90</v>
      </c>
      <c r="G8186" s="205" t="s">
        <v>6453</v>
      </c>
      <c r="H8186" s="205" t="s">
        <v>491</v>
      </c>
      <c r="I8186" s="205" t="s">
        <v>289</v>
      </c>
      <c r="J8186" s="205" t="s">
        <v>289</v>
      </c>
    </row>
    <row r="8187" spans="2:10" x14ac:dyDescent="0.2">
      <c r="B8187" s="203">
        <v>2018</v>
      </c>
      <c r="C8187" s="204">
        <v>1686816.75</v>
      </c>
      <c r="D8187" s="205" t="s">
        <v>87</v>
      </c>
      <c r="E8187" s="205" t="s">
        <v>242</v>
      </c>
      <c r="F8187" s="203">
        <v>90</v>
      </c>
      <c r="G8187" s="205" t="s">
        <v>6453</v>
      </c>
      <c r="H8187" s="205" t="s">
        <v>491</v>
      </c>
      <c r="I8187" s="205" t="s">
        <v>547</v>
      </c>
      <c r="J8187" s="205" t="s">
        <v>547</v>
      </c>
    </row>
    <row r="8188" spans="2:10" x14ac:dyDescent="0.2">
      <c r="B8188" s="203">
        <v>2018</v>
      </c>
      <c r="C8188" s="204">
        <v>4121.3999999999996</v>
      </c>
      <c r="D8188" s="205" t="s">
        <v>87</v>
      </c>
      <c r="E8188" s="205" t="s">
        <v>242</v>
      </c>
      <c r="F8188" s="203">
        <v>90</v>
      </c>
      <c r="G8188" s="205" t="s">
        <v>6453</v>
      </c>
      <c r="H8188" s="205" t="s">
        <v>491</v>
      </c>
      <c r="I8188" s="205" t="s">
        <v>548</v>
      </c>
      <c r="J8188" s="205" t="s">
        <v>548</v>
      </c>
    </row>
    <row r="8189" spans="2:10" x14ac:dyDescent="0.2">
      <c r="B8189" s="203">
        <v>2018</v>
      </c>
      <c r="C8189" s="204">
        <v>6089.96</v>
      </c>
      <c r="D8189" s="205" t="s">
        <v>87</v>
      </c>
      <c r="E8189" s="205" t="s">
        <v>242</v>
      </c>
      <c r="F8189" s="203">
        <v>90</v>
      </c>
      <c r="G8189" s="205" t="s">
        <v>6453</v>
      </c>
      <c r="H8189" s="205" t="s">
        <v>491</v>
      </c>
      <c r="I8189" s="205" t="s">
        <v>290</v>
      </c>
      <c r="J8189" s="205" t="s">
        <v>290</v>
      </c>
    </row>
    <row r="8190" spans="2:10" x14ac:dyDescent="0.2">
      <c r="B8190" s="203">
        <v>2018</v>
      </c>
      <c r="C8190" s="204">
        <v>6349482.4800000004</v>
      </c>
      <c r="D8190" s="205" t="s">
        <v>87</v>
      </c>
      <c r="E8190" s="205" t="s">
        <v>242</v>
      </c>
      <c r="F8190" s="203">
        <v>90</v>
      </c>
      <c r="G8190" s="205" t="s">
        <v>6453</v>
      </c>
      <c r="H8190" s="205" t="s">
        <v>491</v>
      </c>
      <c r="I8190" s="205" t="s">
        <v>292</v>
      </c>
      <c r="J8190" s="205" t="s">
        <v>292</v>
      </c>
    </row>
    <row r="8191" spans="2:10" x14ac:dyDescent="0.2">
      <c r="B8191" s="203">
        <v>2018</v>
      </c>
      <c r="C8191" s="204">
        <v>10778070.050000001</v>
      </c>
      <c r="D8191" s="205" t="s">
        <v>87</v>
      </c>
      <c r="E8191" s="205" t="s">
        <v>242</v>
      </c>
      <c r="F8191" s="203">
        <v>90</v>
      </c>
      <c r="G8191" s="205" t="s">
        <v>6453</v>
      </c>
      <c r="H8191" s="205" t="s">
        <v>491</v>
      </c>
      <c r="I8191" s="205" t="s">
        <v>294</v>
      </c>
      <c r="J8191" s="205" t="s">
        <v>294</v>
      </c>
    </row>
    <row r="8192" spans="2:10" x14ac:dyDescent="0.2">
      <c r="B8192" s="203">
        <v>2018</v>
      </c>
      <c r="C8192" s="204">
        <v>703886.57</v>
      </c>
      <c r="D8192" s="205" t="s">
        <v>87</v>
      </c>
      <c r="E8192" s="205" t="s">
        <v>242</v>
      </c>
      <c r="F8192" s="203">
        <v>90</v>
      </c>
      <c r="G8192" s="205" t="s">
        <v>6453</v>
      </c>
      <c r="H8192" s="205" t="s">
        <v>491</v>
      </c>
      <c r="I8192" s="205" t="s">
        <v>295</v>
      </c>
      <c r="J8192" s="205" t="s">
        <v>295</v>
      </c>
    </row>
    <row r="8193" spans="2:10" x14ac:dyDescent="0.2">
      <c r="B8193" s="203">
        <v>2018</v>
      </c>
      <c r="C8193" s="204">
        <v>56960231.700000003</v>
      </c>
      <c r="D8193" s="205" t="s">
        <v>87</v>
      </c>
      <c r="E8193" s="205" t="s">
        <v>242</v>
      </c>
      <c r="F8193" s="203">
        <v>90</v>
      </c>
      <c r="G8193" s="205" t="s">
        <v>6453</v>
      </c>
      <c r="H8193" s="205" t="s">
        <v>491</v>
      </c>
      <c r="I8193" s="205" t="s">
        <v>349</v>
      </c>
      <c r="J8193" s="205" t="s">
        <v>491</v>
      </c>
    </row>
    <row r="8194" spans="2:10" x14ac:dyDescent="0.2">
      <c r="B8194" s="203">
        <v>2018</v>
      </c>
      <c r="C8194" s="204">
        <v>88487380.129999995</v>
      </c>
      <c r="D8194" s="205" t="s">
        <v>87</v>
      </c>
      <c r="E8194" s="205" t="s">
        <v>242</v>
      </c>
      <c r="F8194" s="203">
        <v>90</v>
      </c>
      <c r="G8194" s="205" t="s">
        <v>6453</v>
      </c>
      <c r="H8194" s="205" t="s">
        <v>491</v>
      </c>
      <c r="I8194" s="205" t="s">
        <v>492</v>
      </c>
      <c r="J8194" s="205" t="s">
        <v>492</v>
      </c>
    </row>
    <row r="8195" spans="2:10" x14ac:dyDescent="0.2">
      <c r="B8195" s="203">
        <v>2018</v>
      </c>
      <c r="C8195" s="204">
        <v>22835911.329999998</v>
      </c>
      <c r="D8195" s="205" t="s">
        <v>87</v>
      </c>
      <c r="E8195" s="205" t="s">
        <v>242</v>
      </c>
      <c r="F8195" s="203">
        <v>90</v>
      </c>
      <c r="G8195" s="205" t="s">
        <v>6453</v>
      </c>
      <c r="H8195" s="205" t="s">
        <v>491</v>
      </c>
      <c r="I8195" s="205" t="s">
        <v>493</v>
      </c>
      <c r="J8195" s="205" t="s">
        <v>493</v>
      </c>
    </row>
    <row r="8196" spans="2:10" x14ac:dyDescent="0.2">
      <c r="B8196" s="203">
        <v>2018</v>
      </c>
      <c r="C8196" s="204">
        <v>34826379.039999999</v>
      </c>
      <c r="D8196" s="205" t="s">
        <v>87</v>
      </c>
      <c r="E8196" s="205" t="s">
        <v>242</v>
      </c>
      <c r="F8196" s="203">
        <v>90</v>
      </c>
      <c r="G8196" s="205" t="s">
        <v>6453</v>
      </c>
      <c r="H8196" s="205" t="s">
        <v>491</v>
      </c>
      <c r="I8196" s="205" t="s">
        <v>494</v>
      </c>
      <c r="J8196" s="205" t="s">
        <v>494</v>
      </c>
    </row>
    <row r="8197" spans="2:10" x14ac:dyDescent="0.2">
      <c r="B8197" s="203">
        <v>2018</v>
      </c>
      <c r="C8197" s="204">
        <v>19870049.170000002</v>
      </c>
      <c r="D8197" s="205" t="s">
        <v>87</v>
      </c>
      <c r="E8197" s="205" t="s">
        <v>242</v>
      </c>
      <c r="F8197" s="203">
        <v>90</v>
      </c>
      <c r="G8197" s="205" t="s">
        <v>6453</v>
      </c>
      <c r="H8197" s="205" t="s">
        <v>491</v>
      </c>
      <c r="I8197" s="205" t="s">
        <v>298</v>
      </c>
      <c r="J8197" s="205" t="s">
        <v>298</v>
      </c>
    </row>
    <row r="8198" spans="2:10" x14ac:dyDescent="0.2">
      <c r="B8198" s="203">
        <v>2018</v>
      </c>
      <c r="C8198" s="204">
        <v>976347.15</v>
      </c>
      <c r="D8198" s="205" t="s">
        <v>87</v>
      </c>
      <c r="E8198" s="205" t="s">
        <v>242</v>
      </c>
      <c r="F8198" s="203">
        <v>90</v>
      </c>
      <c r="G8198" s="205" t="s">
        <v>6453</v>
      </c>
      <c r="H8198" s="205" t="s">
        <v>491</v>
      </c>
      <c r="I8198" s="205" t="s">
        <v>389</v>
      </c>
      <c r="J8198" s="205" t="s">
        <v>389</v>
      </c>
    </row>
    <row r="8199" spans="2:10" x14ac:dyDescent="0.2">
      <c r="B8199" s="203">
        <v>2018</v>
      </c>
      <c r="C8199" s="204">
        <v>2901612430.5799999</v>
      </c>
      <c r="D8199" s="205" t="s">
        <v>87</v>
      </c>
      <c r="E8199" s="205" t="s">
        <v>242</v>
      </c>
      <c r="F8199" s="203">
        <v>90</v>
      </c>
      <c r="G8199" s="205" t="s">
        <v>6453</v>
      </c>
      <c r="H8199" s="205" t="s">
        <v>491</v>
      </c>
      <c r="I8199" s="205" t="s">
        <v>299</v>
      </c>
      <c r="J8199" s="205" t="s">
        <v>299</v>
      </c>
    </row>
    <row r="8200" spans="2:10" x14ac:dyDescent="0.2">
      <c r="B8200" s="203">
        <v>2018</v>
      </c>
      <c r="C8200" s="204">
        <v>76680</v>
      </c>
      <c r="D8200" s="205" t="s">
        <v>87</v>
      </c>
      <c r="E8200" s="205" t="s">
        <v>242</v>
      </c>
      <c r="F8200" s="203">
        <v>90</v>
      </c>
      <c r="G8200" s="205" t="s">
        <v>6453</v>
      </c>
      <c r="H8200" s="205" t="s">
        <v>491</v>
      </c>
      <c r="I8200" s="205" t="s">
        <v>300</v>
      </c>
      <c r="J8200" s="205" t="s">
        <v>300</v>
      </c>
    </row>
    <row r="8201" spans="2:10" x14ac:dyDescent="0.2">
      <c r="B8201" s="203">
        <v>2018</v>
      </c>
      <c r="C8201" s="204">
        <v>27269033.620000001</v>
      </c>
      <c r="D8201" s="205" t="s">
        <v>87</v>
      </c>
      <c r="E8201" s="205" t="s">
        <v>242</v>
      </c>
      <c r="F8201" s="203">
        <v>90</v>
      </c>
      <c r="G8201" s="205" t="s">
        <v>6453</v>
      </c>
      <c r="H8201" s="205" t="s">
        <v>473</v>
      </c>
      <c r="I8201" s="205" t="s">
        <v>261</v>
      </c>
      <c r="J8201" s="205" t="s">
        <v>261</v>
      </c>
    </row>
    <row r="8202" spans="2:10" x14ac:dyDescent="0.2">
      <c r="B8202" s="203">
        <v>2018</v>
      </c>
      <c r="C8202" s="204">
        <v>33298980.539999999</v>
      </c>
      <c r="D8202" s="205" t="s">
        <v>87</v>
      </c>
      <c r="E8202" s="205" t="s">
        <v>242</v>
      </c>
      <c r="F8202" s="203">
        <v>90</v>
      </c>
      <c r="G8202" s="205" t="s">
        <v>6453</v>
      </c>
      <c r="H8202" s="205" t="s">
        <v>473</v>
      </c>
      <c r="I8202" s="205" t="s">
        <v>549</v>
      </c>
      <c r="J8202" s="205" t="s">
        <v>549</v>
      </c>
    </row>
    <row r="8203" spans="2:10" x14ac:dyDescent="0.2">
      <c r="B8203" s="203">
        <v>2018</v>
      </c>
      <c r="C8203" s="204">
        <v>49400816.530000001</v>
      </c>
      <c r="D8203" s="205" t="s">
        <v>87</v>
      </c>
      <c r="E8203" s="205" t="s">
        <v>242</v>
      </c>
      <c r="F8203" s="203">
        <v>90</v>
      </c>
      <c r="G8203" s="205" t="s">
        <v>6453</v>
      </c>
      <c r="H8203" s="205" t="s">
        <v>473</v>
      </c>
      <c r="I8203" s="205" t="s">
        <v>430</v>
      </c>
      <c r="J8203" s="205" t="s">
        <v>430</v>
      </c>
    </row>
    <row r="8204" spans="2:10" x14ac:dyDescent="0.2">
      <c r="B8204" s="203">
        <v>2018</v>
      </c>
      <c r="C8204" s="204">
        <v>160260383.25</v>
      </c>
      <c r="D8204" s="205" t="s">
        <v>87</v>
      </c>
      <c r="E8204" s="205" t="s">
        <v>242</v>
      </c>
      <c r="F8204" s="203">
        <v>90</v>
      </c>
      <c r="G8204" s="205" t="s">
        <v>6453</v>
      </c>
      <c r="H8204" s="205" t="s">
        <v>473</v>
      </c>
      <c r="I8204" s="205" t="s">
        <v>264</v>
      </c>
      <c r="J8204" s="205" t="s">
        <v>264</v>
      </c>
    </row>
    <row r="8205" spans="2:10" x14ac:dyDescent="0.2">
      <c r="B8205" s="203">
        <v>2018</v>
      </c>
      <c r="C8205" s="204">
        <v>13022061.460000001</v>
      </c>
      <c r="D8205" s="205" t="s">
        <v>87</v>
      </c>
      <c r="E8205" s="205" t="s">
        <v>242</v>
      </c>
      <c r="F8205" s="203">
        <v>90</v>
      </c>
      <c r="G8205" s="205" t="s">
        <v>6453</v>
      </c>
      <c r="H8205" s="205" t="s">
        <v>473</v>
      </c>
      <c r="I8205" s="205" t="s">
        <v>252</v>
      </c>
      <c r="J8205" s="205" t="s">
        <v>252</v>
      </c>
    </row>
    <row r="8206" spans="2:10" x14ac:dyDescent="0.2">
      <c r="B8206" s="203">
        <v>2018</v>
      </c>
      <c r="C8206" s="204">
        <v>3856644.86</v>
      </c>
      <c r="D8206" s="205" t="s">
        <v>87</v>
      </c>
      <c r="E8206" s="205" t="s">
        <v>242</v>
      </c>
      <c r="F8206" s="203">
        <v>90</v>
      </c>
      <c r="G8206" s="205" t="s">
        <v>6453</v>
      </c>
      <c r="H8206" s="205" t="s">
        <v>473</v>
      </c>
      <c r="I8206" s="205" t="s">
        <v>281</v>
      </c>
      <c r="J8206" s="205" t="s">
        <v>281</v>
      </c>
    </row>
    <row r="8207" spans="2:10" x14ac:dyDescent="0.2">
      <c r="B8207" s="203">
        <v>2018</v>
      </c>
      <c r="C8207" s="204">
        <v>21102141.48</v>
      </c>
      <c r="D8207" s="205" t="s">
        <v>87</v>
      </c>
      <c r="E8207" s="205" t="s">
        <v>242</v>
      </c>
      <c r="F8207" s="203">
        <v>90</v>
      </c>
      <c r="G8207" s="205" t="s">
        <v>6453</v>
      </c>
      <c r="H8207" s="205" t="s">
        <v>473</v>
      </c>
      <c r="I8207" s="205" t="s">
        <v>603</v>
      </c>
      <c r="J8207" s="205" t="s">
        <v>603</v>
      </c>
    </row>
    <row r="8208" spans="2:10" x14ac:dyDescent="0.2">
      <c r="B8208" s="203">
        <v>2018</v>
      </c>
      <c r="C8208" s="204">
        <v>892945.65</v>
      </c>
      <c r="D8208" s="205" t="s">
        <v>87</v>
      </c>
      <c r="E8208" s="205" t="s">
        <v>242</v>
      </c>
      <c r="F8208" s="203">
        <v>90</v>
      </c>
      <c r="G8208" s="205" t="s">
        <v>6453</v>
      </c>
      <c r="H8208" s="205" t="s">
        <v>473</v>
      </c>
      <c r="I8208" s="205" t="s">
        <v>302</v>
      </c>
      <c r="J8208" s="205" t="s">
        <v>302</v>
      </c>
    </row>
    <row r="8209" spans="2:10" x14ac:dyDescent="0.2">
      <c r="B8209" s="203">
        <v>2018</v>
      </c>
      <c r="C8209" s="204">
        <v>1189555.99</v>
      </c>
      <c r="D8209" s="205" t="s">
        <v>87</v>
      </c>
      <c r="E8209" s="205" t="s">
        <v>242</v>
      </c>
      <c r="F8209" s="203">
        <v>90</v>
      </c>
      <c r="G8209" s="205" t="s">
        <v>6453</v>
      </c>
      <c r="H8209" s="205" t="s">
        <v>473</v>
      </c>
      <c r="I8209" s="205" t="s">
        <v>303</v>
      </c>
      <c r="J8209" s="205" t="s">
        <v>303</v>
      </c>
    </row>
    <row r="8210" spans="2:10" x14ac:dyDescent="0.2">
      <c r="B8210" s="203">
        <v>2018</v>
      </c>
      <c r="C8210" s="204">
        <v>762690045.50999999</v>
      </c>
      <c r="D8210" s="205" t="s">
        <v>87</v>
      </c>
      <c r="E8210" s="205" t="s">
        <v>242</v>
      </c>
      <c r="F8210" s="203">
        <v>90</v>
      </c>
      <c r="G8210" s="205" t="s">
        <v>6453</v>
      </c>
      <c r="H8210" s="205" t="s">
        <v>473</v>
      </c>
      <c r="I8210" s="205" t="s">
        <v>304</v>
      </c>
      <c r="J8210" s="205" t="s">
        <v>304</v>
      </c>
    </row>
    <row r="8211" spans="2:10" x14ac:dyDescent="0.2">
      <c r="B8211" s="203">
        <v>2018</v>
      </c>
      <c r="C8211" s="204">
        <v>0</v>
      </c>
      <c r="D8211" s="205" t="s">
        <v>87</v>
      </c>
      <c r="E8211" s="205" t="s">
        <v>242</v>
      </c>
      <c r="F8211" s="203">
        <v>90</v>
      </c>
      <c r="G8211" s="205" t="s">
        <v>6453</v>
      </c>
      <c r="H8211" s="205" t="s">
        <v>473</v>
      </c>
      <c r="I8211" s="205" t="s">
        <v>349</v>
      </c>
      <c r="J8211" s="205" t="s">
        <v>473</v>
      </c>
    </row>
    <row r="8212" spans="2:10" x14ac:dyDescent="0.2">
      <c r="B8212" s="203">
        <v>2018</v>
      </c>
      <c r="C8212" s="204">
        <v>3230642.31</v>
      </c>
      <c r="D8212" s="205" t="s">
        <v>87</v>
      </c>
      <c r="E8212" s="205" t="s">
        <v>242</v>
      </c>
      <c r="F8212" s="203">
        <v>90</v>
      </c>
      <c r="G8212" s="205" t="s">
        <v>6453</v>
      </c>
      <c r="H8212" s="205" t="s">
        <v>473</v>
      </c>
      <c r="I8212" s="205" t="s">
        <v>305</v>
      </c>
      <c r="J8212" s="205" t="s">
        <v>305</v>
      </c>
    </row>
    <row r="8213" spans="2:10" x14ac:dyDescent="0.2">
      <c r="B8213" s="203">
        <v>2018</v>
      </c>
      <c r="C8213" s="204">
        <v>49793.82</v>
      </c>
      <c r="D8213" s="205" t="s">
        <v>87</v>
      </c>
      <c r="E8213" s="205" t="s">
        <v>242</v>
      </c>
      <c r="F8213" s="203">
        <v>91</v>
      </c>
      <c r="G8213" s="205" t="s">
        <v>6465</v>
      </c>
      <c r="H8213" s="205" t="s">
        <v>107</v>
      </c>
      <c r="I8213" s="205" t="s">
        <v>458</v>
      </c>
      <c r="J8213" s="205" t="s">
        <v>458</v>
      </c>
    </row>
    <row r="8214" spans="2:10" x14ac:dyDescent="0.2">
      <c r="B8214" s="203">
        <v>2018</v>
      </c>
      <c r="C8214" s="204">
        <v>0</v>
      </c>
      <c r="D8214" s="205" t="s">
        <v>87</v>
      </c>
      <c r="E8214" s="205" t="s">
        <v>242</v>
      </c>
      <c r="F8214" s="203">
        <v>91</v>
      </c>
      <c r="G8214" s="205" t="s">
        <v>6465</v>
      </c>
      <c r="H8214" s="205" t="s">
        <v>107</v>
      </c>
      <c r="I8214" s="205" t="s">
        <v>349</v>
      </c>
      <c r="J8214" s="205" t="s">
        <v>107</v>
      </c>
    </row>
    <row r="8215" spans="2:10" x14ac:dyDescent="0.2">
      <c r="B8215" s="203">
        <v>2018</v>
      </c>
      <c r="C8215" s="204">
        <v>843871.63</v>
      </c>
      <c r="D8215" s="205" t="s">
        <v>87</v>
      </c>
      <c r="E8215" s="205" t="s">
        <v>242</v>
      </c>
      <c r="F8215" s="203">
        <v>91</v>
      </c>
      <c r="G8215" s="205" t="s">
        <v>6465</v>
      </c>
      <c r="H8215" s="205" t="s">
        <v>247</v>
      </c>
      <c r="I8215" s="205" t="s">
        <v>440</v>
      </c>
      <c r="J8215" s="205" t="s">
        <v>440</v>
      </c>
    </row>
    <row r="8216" spans="2:10" x14ac:dyDescent="0.2">
      <c r="B8216" s="203">
        <v>2018</v>
      </c>
      <c r="C8216" s="204">
        <v>106188.7</v>
      </c>
      <c r="D8216" s="205" t="s">
        <v>87</v>
      </c>
      <c r="E8216" s="205" t="s">
        <v>242</v>
      </c>
      <c r="F8216" s="203">
        <v>91</v>
      </c>
      <c r="G8216" s="205" t="s">
        <v>6465</v>
      </c>
      <c r="H8216" s="205" t="s">
        <v>247</v>
      </c>
      <c r="I8216" s="205" t="s">
        <v>458</v>
      </c>
      <c r="J8216" s="205" t="s">
        <v>458</v>
      </c>
    </row>
    <row r="8217" spans="2:10" x14ac:dyDescent="0.2">
      <c r="B8217" s="203">
        <v>2018</v>
      </c>
      <c r="C8217" s="204">
        <v>318333.2</v>
      </c>
      <c r="D8217" s="205" t="s">
        <v>87</v>
      </c>
      <c r="E8217" s="205" t="s">
        <v>242</v>
      </c>
      <c r="F8217" s="203">
        <v>91</v>
      </c>
      <c r="G8217" s="205" t="s">
        <v>6465</v>
      </c>
      <c r="H8217" s="205" t="s">
        <v>247</v>
      </c>
      <c r="I8217" s="205" t="s">
        <v>441</v>
      </c>
      <c r="J8217" s="205" t="s">
        <v>441</v>
      </c>
    </row>
    <row r="8218" spans="2:10" x14ac:dyDescent="0.2">
      <c r="B8218" s="203">
        <v>2018</v>
      </c>
      <c r="C8218" s="204">
        <v>4473373.96</v>
      </c>
      <c r="D8218" s="205" t="s">
        <v>87</v>
      </c>
      <c r="E8218" s="205" t="s">
        <v>242</v>
      </c>
      <c r="F8218" s="203">
        <v>91</v>
      </c>
      <c r="G8218" s="205" t="s">
        <v>6465</v>
      </c>
      <c r="H8218" s="205" t="s">
        <v>247</v>
      </c>
      <c r="I8218" s="205" t="s">
        <v>442</v>
      </c>
      <c r="J8218" s="205" t="s">
        <v>442</v>
      </c>
    </row>
    <row r="8219" spans="2:10" x14ac:dyDescent="0.2">
      <c r="B8219" s="203">
        <v>2018</v>
      </c>
      <c r="C8219" s="204">
        <v>742193728.15999997</v>
      </c>
      <c r="D8219" s="205" t="s">
        <v>87</v>
      </c>
      <c r="E8219" s="205" t="s">
        <v>242</v>
      </c>
      <c r="F8219" s="203">
        <v>91</v>
      </c>
      <c r="G8219" s="205" t="s">
        <v>6465</v>
      </c>
      <c r="H8219" s="205" t="s">
        <v>247</v>
      </c>
      <c r="I8219" s="205" t="s">
        <v>443</v>
      </c>
      <c r="J8219" s="205" t="s">
        <v>443</v>
      </c>
    </row>
    <row r="8220" spans="2:10" x14ac:dyDescent="0.2">
      <c r="B8220" s="203">
        <v>2018</v>
      </c>
      <c r="C8220" s="204">
        <v>218157904.16999999</v>
      </c>
      <c r="D8220" s="205" t="s">
        <v>87</v>
      </c>
      <c r="E8220" s="205" t="s">
        <v>242</v>
      </c>
      <c r="F8220" s="203">
        <v>91</v>
      </c>
      <c r="G8220" s="205" t="s">
        <v>6465</v>
      </c>
      <c r="H8220" s="205" t="s">
        <v>247</v>
      </c>
      <c r="I8220" s="205" t="s">
        <v>444</v>
      </c>
      <c r="J8220" s="205" t="s">
        <v>444</v>
      </c>
    </row>
    <row r="8221" spans="2:10" x14ac:dyDescent="0.2">
      <c r="B8221" s="203">
        <v>2018</v>
      </c>
      <c r="C8221" s="204">
        <v>16083.52</v>
      </c>
      <c r="D8221" s="205" t="s">
        <v>87</v>
      </c>
      <c r="E8221" s="205" t="s">
        <v>242</v>
      </c>
      <c r="F8221" s="203">
        <v>91</v>
      </c>
      <c r="G8221" s="205" t="s">
        <v>6465</v>
      </c>
      <c r="H8221" s="205" t="s">
        <v>247</v>
      </c>
      <c r="I8221" s="205" t="s">
        <v>524</v>
      </c>
      <c r="J8221" s="205" t="s">
        <v>524</v>
      </c>
    </row>
    <row r="8222" spans="2:10" x14ac:dyDescent="0.2">
      <c r="B8222" s="203">
        <v>2018</v>
      </c>
      <c r="C8222" s="204">
        <v>39457637.600000001</v>
      </c>
      <c r="D8222" s="205" t="s">
        <v>87</v>
      </c>
      <c r="E8222" s="205" t="s">
        <v>242</v>
      </c>
      <c r="F8222" s="203">
        <v>91</v>
      </c>
      <c r="G8222" s="205" t="s">
        <v>6465</v>
      </c>
      <c r="H8222" s="205" t="s">
        <v>247</v>
      </c>
      <c r="I8222" s="205" t="s">
        <v>601</v>
      </c>
      <c r="J8222" s="205" t="s">
        <v>601</v>
      </c>
    </row>
    <row r="8223" spans="2:10" x14ac:dyDescent="0.2">
      <c r="B8223" s="203">
        <v>2018</v>
      </c>
      <c r="C8223" s="204">
        <v>44161161.490000002</v>
      </c>
      <c r="D8223" s="205" t="s">
        <v>87</v>
      </c>
      <c r="E8223" s="205" t="s">
        <v>242</v>
      </c>
      <c r="F8223" s="203">
        <v>91</v>
      </c>
      <c r="G8223" s="205" t="s">
        <v>6465</v>
      </c>
      <c r="H8223" s="205" t="s">
        <v>247</v>
      </c>
      <c r="I8223" s="205" t="s">
        <v>602</v>
      </c>
      <c r="J8223" s="205" t="s">
        <v>602</v>
      </c>
    </row>
    <row r="8224" spans="2:10" x14ac:dyDescent="0.2">
      <c r="B8224" s="203">
        <v>2018</v>
      </c>
      <c r="C8224" s="204">
        <v>0</v>
      </c>
      <c r="D8224" s="205" t="s">
        <v>87</v>
      </c>
      <c r="E8224" s="205" t="s">
        <v>242</v>
      </c>
      <c r="F8224" s="203">
        <v>91</v>
      </c>
      <c r="G8224" s="205" t="s">
        <v>6465</v>
      </c>
      <c r="H8224" s="205" t="s">
        <v>247</v>
      </c>
      <c r="I8224" s="205" t="s">
        <v>349</v>
      </c>
      <c r="J8224" s="205" t="s">
        <v>247</v>
      </c>
    </row>
    <row r="8225" spans="2:10" x14ac:dyDescent="0.2">
      <c r="B8225" s="203">
        <v>2018</v>
      </c>
      <c r="C8225" s="204">
        <v>0</v>
      </c>
      <c r="D8225" s="205" t="s">
        <v>87</v>
      </c>
      <c r="E8225" s="205" t="s">
        <v>242</v>
      </c>
      <c r="F8225" s="203">
        <v>91</v>
      </c>
      <c r="G8225" s="205" t="s">
        <v>6465</v>
      </c>
      <c r="H8225" s="205" t="s">
        <v>349</v>
      </c>
      <c r="I8225" s="205" t="s">
        <v>349</v>
      </c>
      <c r="J8225" s="205" t="s">
        <v>349</v>
      </c>
    </row>
    <row r="8226" spans="2:10" x14ac:dyDescent="0.2">
      <c r="B8226" s="203">
        <v>2018</v>
      </c>
      <c r="C8226" s="204">
        <v>0</v>
      </c>
      <c r="D8226" s="205" t="s">
        <v>87</v>
      </c>
      <c r="E8226" s="205" t="s">
        <v>242</v>
      </c>
      <c r="F8226" s="203">
        <v>91</v>
      </c>
      <c r="G8226" s="205" t="s">
        <v>6465</v>
      </c>
      <c r="H8226" s="205" t="s">
        <v>236</v>
      </c>
      <c r="I8226" s="205" t="s">
        <v>357</v>
      </c>
      <c r="J8226" s="205" t="s">
        <v>357</v>
      </c>
    </row>
    <row r="8227" spans="2:10" x14ac:dyDescent="0.2">
      <c r="B8227" s="203">
        <v>2018</v>
      </c>
      <c r="C8227" s="204">
        <v>21659558.760000002</v>
      </c>
      <c r="D8227" s="205" t="s">
        <v>306</v>
      </c>
      <c r="E8227" s="205" t="s">
        <v>307</v>
      </c>
      <c r="F8227" s="203">
        <v>90</v>
      </c>
      <c r="G8227" s="205" t="s">
        <v>6453</v>
      </c>
      <c r="H8227" s="205" t="s">
        <v>308</v>
      </c>
      <c r="I8227" s="205" t="s">
        <v>309</v>
      </c>
      <c r="J8227" s="205" t="s">
        <v>309</v>
      </c>
    </row>
    <row r="8228" spans="2:10" x14ac:dyDescent="0.2">
      <c r="B8228" s="203">
        <v>2018</v>
      </c>
      <c r="C8228" s="204">
        <v>207364240.84999999</v>
      </c>
      <c r="D8228" s="205" t="s">
        <v>306</v>
      </c>
      <c r="E8228" s="205" t="s">
        <v>307</v>
      </c>
      <c r="F8228" s="203">
        <v>90</v>
      </c>
      <c r="G8228" s="205" t="s">
        <v>6453</v>
      </c>
      <c r="H8228" s="205" t="s">
        <v>308</v>
      </c>
      <c r="I8228" s="205" t="s">
        <v>310</v>
      </c>
      <c r="J8228" s="205" t="s">
        <v>310</v>
      </c>
    </row>
    <row r="8229" spans="2:10" x14ac:dyDescent="0.2">
      <c r="B8229" s="203">
        <v>2018</v>
      </c>
      <c r="C8229" s="204">
        <v>22846145.170000002</v>
      </c>
      <c r="D8229" s="205" t="s">
        <v>306</v>
      </c>
      <c r="E8229" s="205" t="s">
        <v>307</v>
      </c>
      <c r="F8229" s="203">
        <v>90</v>
      </c>
      <c r="G8229" s="205" t="s">
        <v>6453</v>
      </c>
      <c r="H8229" s="205" t="s">
        <v>308</v>
      </c>
      <c r="I8229" s="205" t="s">
        <v>550</v>
      </c>
      <c r="J8229" s="205" t="s">
        <v>550</v>
      </c>
    </row>
    <row r="8230" spans="2:10" x14ac:dyDescent="0.2">
      <c r="B8230" s="203">
        <v>2018</v>
      </c>
      <c r="C8230" s="204">
        <v>8851112.4800000004</v>
      </c>
      <c r="D8230" s="205" t="s">
        <v>306</v>
      </c>
      <c r="E8230" s="205" t="s">
        <v>307</v>
      </c>
      <c r="F8230" s="203">
        <v>90</v>
      </c>
      <c r="G8230" s="205" t="s">
        <v>6453</v>
      </c>
      <c r="H8230" s="205" t="s">
        <v>308</v>
      </c>
      <c r="I8230" s="205" t="s">
        <v>594</v>
      </c>
      <c r="J8230" s="205" t="s">
        <v>594</v>
      </c>
    </row>
    <row r="8231" spans="2:10" x14ac:dyDescent="0.2">
      <c r="B8231" s="203">
        <v>2018</v>
      </c>
      <c r="C8231" s="204">
        <v>0</v>
      </c>
      <c r="D8231" s="205" t="s">
        <v>306</v>
      </c>
      <c r="E8231" s="205" t="s">
        <v>307</v>
      </c>
      <c r="F8231" s="203">
        <v>90</v>
      </c>
      <c r="G8231" s="205" t="s">
        <v>6453</v>
      </c>
      <c r="H8231" s="205" t="s">
        <v>308</v>
      </c>
      <c r="I8231" s="205" t="s">
        <v>349</v>
      </c>
      <c r="J8231" s="205" t="s">
        <v>308</v>
      </c>
    </row>
    <row r="8232" spans="2:10" x14ac:dyDescent="0.2">
      <c r="B8232" s="203">
        <v>2018</v>
      </c>
      <c r="C8232" s="204">
        <v>0</v>
      </c>
      <c r="D8232" s="205" t="s">
        <v>306</v>
      </c>
      <c r="E8232" s="205" t="s">
        <v>307</v>
      </c>
      <c r="F8232" s="203">
        <v>90</v>
      </c>
      <c r="G8232" s="205" t="s">
        <v>6453</v>
      </c>
      <c r="H8232" s="205" t="s">
        <v>349</v>
      </c>
      <c r="I8232" s="205" t="s">
        <v>349</v>
      </c>
      <c r="J8232" s="205" t="s">
        <v>349</v>
      </c>
    </row>
    <row r="8233" spans="2:10" x14ac:dyDescent="0.2">
      <c r="B8233" s="203">
        <v>2018</v>
      </c>
      <c r="C8233" s="204">
        <v>15237373.58</v>
      </c>
      <c r="D8233" s="205" t="s">
        <v>306</v>
      </c>
      <c r="E8233" s="205" t="s">
        <v>311</v>
      </c>
      <c r="F8233" s="203">
        <v>67</v>
      </c>
      <c r="G8233" s="205" t="s">
        <v>6476</v>
      </c>
      <c r="H8233" s="205" t="s">
        <v>6477</v>
      </c>
      <c r="I8233" s="205" t="s">
        <v>6483</v>
      </c>
      <c r="J8233" s="205" t="s">
        <v>6483</v>
      </c>
    </row>
    <row r="8234" spans="2:10" x14ac:dyDescent="0.2">
      <c r="B8234" s="203">
        <v>2018</v>
      </c>
      <c r="C8234" s="204">
        <v>0</v>
      </c>
      <c r="D8234" s="205" t="s">
        <v>306</v>
      </c>
      <c r="E8234" s="205" t="s">
        <v>311</v>
      </c>
      <c r="F8234" s="203">
        <v>67</v>
      </c>
      <c r="G8234" s="205" t="s">
        <v>6476</v>
      </c>
      <c r="H8234" s="205" t="s">
        <v>6477</v>
      </c>
      <c r="I8234" s="205" t="s">
        <v>349</v>
      </c>
      <c r="J8234" s="205" t="s">
        <v>6477</v>
      </c>
    </row>
    <row r="8235" spans="2:10" x14ac:dyDescent="0.2">
      <c r="B8235" s="203">
        <v>2018</v>
      </c>
      <c r="C8235" s="204">
        <v>0</v>
      </c>
      <c r="D8235" s="205" t="s">
        <v>306</v>
      </c>
      <c r="E8235" s="205" t="s">
        <v>311</v>
      </c>
      <c r="F8235" s="203">
        <v>67</v>
      </c>
      <c r="G8235" s="205" t="s">
        <v>6476</v>
      </c>
      <c r="H8235" s="205" t="s">
        <v>349</v>
      </c>
      <c r="I8235" s="205" t="s">
        <v>349</v>
      </c>
      <c r="J8235" s="205" t="s">
        <v>349</v>
      </c>
    </row>
    <row r="8236" spans="2:10" x14ac:dyDescent="0.2">
      <c r="B8236" s="203">
        <v>2018</v>
      </c>
      <c r="C8236" s="204">
        <v>785346.07</v>
      </c>
      <c r="D8236" s="205" t="s">
        <v>306</v>
      </c>
      <c r="E8236" s="205" t="s">
        <v>311</v>
      </c>
      <c r="F8236" s="203">
        <v>90</v>
      </c>
      <c r="G8236" s="205" t="s">
        <v>6453</v>
      </c>
      <c r="H8236" s="205" t="s">
        <v>313</v>
      </c>
      <c r="I8236" s="205" t="s">
        <v>391</v>
      </c>
      <c r="J8236" s="205" t="s">
        <v>391</v>
      </c>
    </row>
    <row r="8237" spans="2:10" x14ac:dyDescent="0.2">
      <c r="B8237" s="203">
        <v>2018</v>
      </c>
      <c r="C8237" s="204">
        <v>0</v>
      </c>
      <c r="D8237" s="205" t="s">
        <v>306</v>
      </c>
      <c r="E8237" s="205" t="s">
        <v>311</v>
      </c>
      <c r="F8237" s="203">
        <v>90</v>
      </c>
      <c r="G8237" s="205" t="s">
        <v>6453</v>
      </c>
      <c r="H8237" s="205" t="s">
        <v>313</v>
      </c>
      <c r="I8237" s="205" t="s">
        <v>349</v>
      </c>
      <c r="J8237" s="205" t="s">
        <v>313</v>
      </c>
    </row>
    <row r="8238" spans="2:10" x14ac:dyDescent="0.2">
      <c r="B8238" s="203">
        <v>2018</v>
      </c>
      <c r="C8238" s="204">
        <v>12799962.98</v>
      </c>
      <c r="D8238" s="205" t="s">
        <v>306</v>
      </c>
      <c r="E8238" s="205" t="s">
        <v>311</v>
      </c>
      <c r="F8238" s="203">
        <v>90</v>
      </c>
      <c r="G8238" s="205" t="s">
        <v>6453</v>
      </c>
      <c r="H8238" s="205" t="s">
        <v>314</v>
      </c>
      <c r="I8238" s="205" t="s">
        <v>625</v>
      </c>
      <c r="J8238" s="205" t="s">
        <v>625</v>
      </c>
    </row>
    <row r="8239" spans="2:10" x14ac:dyDescent="0.2">
      <c r="B8239" s="203">
        <v>2018</v>
      </c>
      <c r="C8239" s="204">
        <v>0</v>
      </c>
      <c r="D8239" s="205" t="s">
        <v>306</v>
      </c>
      <c r="E8239" s="205" t="s">
        <v>311</v>
      </c>
      <c r="F8239" s="203">
        <v>90</v>
      </c>
      <c r="G8239" s="205" t="s">
        <v>6453</v>
      </c>
      <c r="H8239" s="205" t="s">
        <v>314</v>
      </c>
      <c r="I8239" s="205" t="s">
        <v>626</v>
      </c>
      <c r="J8239" s="205" t="s">
        <v>626</v>
      </c>
    </row>
    <row r="8240" spans="2:10" x14ac:dyDescent="0.2">
      <c r="B8240" s="203">
        <v>2018</v>
      </c>
      <c r="C8240" s="204">
        <v>0</v>
      </c>
      <c r="D8240" s="205" t="s">
        <v>306</v>
      </c>
      <c r="E8240" s="205" t="s">
        <v>311</v>
      </c>
      <c r="F8240" s="203">
        <v>90</v>
      </c>
      <c r="G8240" s="205" t="s">
        <v>6453</v>
      </c>
      <c r="H8240" s="205" t="s">
        <v>314</v>
      </c>
      <c r="I8240" s="205" t="s">
        <v>349</v>
      </c>
      <c r="J8240" s="205" t="s">
        <v>314</v>
      </c>
    </row>
    <row r="8241" spans="2:10" x14ac:dyDescent="0.2">
      <c r="B8241" s="203">
        <v>2018</v>
      </c>
      <c r="C8241" s="204">
        <v>0</v>
      </c>
      <c r="D8241" s="205" t="s">
        <v>306</v>
      </c>
      <c r="E8241" s="205" t="s">
        <v>311</v>
      </c>
      <c r="F8241" s="203">
        <v>90</v>
      </c>
      <c r="G8241" s="205" t="s">
        <v>6453</v>
      </c>
      <c r="H8241" s="205" t="s">
        <v>339</v>
      </c>
      <c r="I8241" s="205" t="s">
        <v>402</v>
      </c>
      <c r="J8241" s="205" t="s">
        <v>402</v>
      </c>
    </row>
    <row r="8242" spans="2:10" x14ac:dyDescent="0.2">
      <c r="B8242" s="203">
        <v>2018</v>
      </c>
      <c r="C8242" s="204">
        <v>2684773.64</v>
      </c>
      <c r="D8242" s="205" t="s">
        <v>306</v>
      </c>
      <c r="E8242" s="205" t="s">
        <v>311</v>
      </c>
      <c r="F8242" s="203">
        <v>90</v>
      </c>
      <c r="G8242" s="205" t="s">
        <v>6453</v>
      </c>
      <c r="H8242" s="205" t="s">
        <v>194</v>
      </c>
      <c r="I8242" s="205" t="s">
        <v>487</v>
      </c>
      <c r="J8242" s="205" t="s">
        <v>487</v>
      </c>
    </row>
    <row r="8243" spans="2:10" x14ac:dyDescent="0.2">
      <c r="B8243" s="203">
        <v>2018</v>
      </c>
      <c r="C8243" s="204">
        <v>0</v>
      </c>
      <c r="D8243" s="205" t="s">
        <v>306</v>
      </c>
      <c r="E8243" s="205" t="s">
        <v>311</v>
      </c>
      <c r="F8243" s="203">
        <v>90</v>
      </c>
      <c r="G8243" s="205" t="s">
        <v>6453</v>
      </c>
      <c r="H8243" s="205" t="s">
        <v>349</v>
      </c>
      <c r="I8243" s="205" t="s">
        <v>349</v>
      </c>
      <c r="J8243" s="205" t="s">
        <v>349</v>
      </c>
    </row>
    <row r="8244" spans="2:10" x14ac:dyDescent="0.2">
      <c r="B8244" s="203">
        <v>2018</v>
      </c>
      <c r="C8244" s="204">
        <v>0</v>
      </c>
      <c r="D8244" s="205" t="s">
        <v>306</v>
      </c>
      <c r="E8244" s="205" t="s">
        <v>311</v>
      </c>
      <c r="F8244" s="203">
        <v>91</v>
      </c>
      <c r="G8244" s="205" t="s">
        <v>6465</v>
      </c>
      <c r="H8244" s="205" t="s">
        <v>349</v>
      </c>
      <c r="I8244" s="205" t="s">
        <v>349</v>
      </c>
      <c r="J8244" s="205" t="s">
        <v>349</v>
      </c>
    </row>
    <row r="8245" spans="2:10" x14ac:dyDescent="0.2">
      <c r="B8245" s="203">
        <v>2018</v>
      </c>
      <c r="C8245" s="204">
        <v>0</v>
      </c>
      <c r="D8245" s="205" t="s">
        <v>306</v>
      </c>
      <c r="E8245" s="205" t="s">
        <v>315</v>
      </c>
      <c r="F8245" s="203">
        <v>40</v>
      </c>
      <c r="G8245" s="205" t="s">
        <v>6450</v>
      </c>
      <c r="H8245" s="205" t="s">
        <v>349</v>
      </c>
      <c r="I8245" s="205" t="s">
        <v>349</v>
      </c>
      <c r="J8245" s="205" t="s">
        <v>349</v>
      </c>
    </row>
    <row r="8246" spans="2:10" x14ac:dyDescent="0.2">
      <c r="B8246" s="203">
        <v>2018</v>
      </c>
      <c r="C8246" s="204">
        <v>0</v>
      </c>
      <c r="D8246" s="205" t="s">
        <v>306</v>
      </c>
      <c r="E8246" s="205" t="s">
        <v>315</v>
      </c>
      <c r="F8246" s="203">
        <v>41</v>
      </c>
      <c r="G8246" s="205" t="s">
        <v>6468</v>
      </c>
      <c r="H8246" s="205" t="s">
        <v>349</v>
      </c>
      <c r="I8246" s="205" t="s">
        <v>349</v>
      </c>
      <c r="J8246" s="205" t="s">
        <v>349</v>
      </c>
    </row>
    <row r="8247" spans="2:10" x14ac:dyDescent="0.2">
      <c r="B8247" s="203">
        <v>2018</v>
      </c>
      <c r="C8247" s="204">
        <v>2535053.42</v>
      </c>
      <c r="D8247" s="205" t="s">
        <v>306</v>
      </c>
      <c r="E8247" s="205" t="s">
        <v>315</v>
      </c>
      <c r="F8247" s="203">
        <v>50</v>
      </c>
      <c r="G8247" s="205" t="s">
        <v>6451</v>
      </c>
      <c r="H8247" s="205" t="s">
        <v>316</v>
      </c>
      <c r="I8247" s="205" t="s">
        <v>316</v>
      </c>
      <c r="J8247" s="205" t="s">
        <v>316</v>
      </c>
    </row>
    <row r="8248" spans="2:10" x14ac:dyDescent="0.2">
      <c r="B8248" s="203">
        <v>2018</v>
      </c>
      <c r="C8248" s="204">
        <v>0</v>
      </c>
      <c r="D8248" s="205" t="s">
        <v>306</v>
      </c>
      <c r="E8248" s="205" t="s">
        <v>315</v>
      </c>
      <c r="F8248" s="203">
        <v>50</v>
      </c>
      <c r="G8248" s="205" t="s">
        <v>6451</v>
      </c>
      <c r="H8248" s="205" t="s">
        <v>316</v>
      </c>
      <c r="I8248" s="205" t="s">
        <v>349</v>
      </c>
      <c r="J8248" s="205" t="s">
        <v>316</v>
      </c>
    </row>
    <row r="8249" spans="2:10" x14ac:dyDescent="0.2">
      <c r="B8249" s="203">
        <v>2018</v>
      </c>
      <c r="C8249" s="204">
        <v>0</v>
      </c>
      <c r="D8249" s="205" t="s">
        <v>306</v>
      </c>
      <c r="E8249" s="205" t="s">
        <v>315</v>
      </c>
      <c r="F8249" s="203">
        <v>50</v>
      </c>
      <c r="G8249" s="205" t="s">
        <v>6451</v>
      </c>
      <c r="H8249" s="205" t="s">
        <v>349</v>
      </c>
      <c r="I8249" s="205" t="s">
        <v>349</v>
      </c>
      <c r="J8249" s="205" t="s">
        <v>349</v>
      </c>
    </row>
    <row r="8250" spans="2:10" x14ac:dyDescent="0.2">
      <c r="B8250" s="203">
        <v>2018</v>
      </c>
      <c r="C8250" s="204">
        <v>1378137.3</v>
      </c>
      <c r="D8250" s="205" t="s">
        <v>306</v>
      </c>
      <c r="E8250" s="205" t="s">
        <v>315</v>
      </c>
      <c r="F8250" s="203">
        <v>90</v>
      </c>
      <c r="G8250" s="205" t="s">
        <v>6453</v>
      </c>
      <c r="H8250" s="205" t="s">
        <v>359</v>
      </c>
      <c r="I8250" s="205" t="s">
        <v>432</v>
      </c>
      <c r="J8250" s="205" t="s">
        <v>432</v>
      </c>
    </row>
    <row r="8251" spans="2:10" x14ac:dyDescent="0.2">
      <c r="B8251" s="203">
        <v>2018</v>
      </c>
      <c r="C8251" s="204">
        <v>0</v>
      </c>
      <c r="D8251" s="205" t="s">
        <v>306</v>
      </c>
      <c r="E8251" s="205" t="s">
        <v>315</v>
      </c>
      <c r="F8251" s="203">
        <v>90</v>
      </c>
      <c r="G8251" s="205" t="s">
        <v>6453</v>
      </c>
      <c r="H8251" s="205" t="s">
        <v>359</v>
      </c>
      <c r="I8251" s="205" t="s">
        <v>349</v>
      </c>
      <c r="J8251" s="205" t="s">
        <v>359</v>
      </c>
    </row>
    <row r="8252" spans="2:10" x14ac:dyDescent="0.2">
      <c r="B8252" s="203">
        <v>2018</v>
      </c>
      <c r="C8252" s="204">
        <v>3883801.78</v>
      </c>
      <c r="D8252" s="205" t="s">
        <v>306</v>
      </c>
      <c r="E8252" s="205" t="s">
        <v>315</v>
      </c>
      <c r="F8252" s="203">
        <v>90</v>
      </c>
      <c r="G8252" s="205" t="s">
        <v>6453</v>
      </c>
      <c r="H8252" s="205" t="s">
        <v>110</v>
      </c>
      <c r="I8252" s="205" t="s">
        <v>518</v>
      </c>
      <c r="J8252" s="205" t="s">
        <v>518</v>
      </c>
    </row>
    <row r="8253" spans="2:10" x14ac:dyDescent="0.2">
      <c r="B8253" s="203">
        <v>2018</v>
      </c>
      <c r="C8253" s="204">
        <v>0</v>
      </c>
      <c r="D8253" s="205" t="s">
        <v>306</v>
      </c>
      <c r="E8253" s="205" t="s">
        <v>315</v>
      </c>
      <c r="F8253" s="203">
        <v>90</v>
      </c>
      <c r="G8253" s="205" t="s">
        <v>6453</v>
      </c>
      <c r="H8253" s="205" t="s">
        <v>110</v>
      </c>
      <c r="I8253" s="205" t="s">
        <v>349</v>
      </c>
      <c r="J8253" s="205" t="s">
        <v>110</v>
      </c>
    </row>
    <row r="8254" spans="2:10" x14ac:dyDescent="0.2">
      <c r="B8254" s="203">
        <v>2018</v>
      </c>
      <c r="C8254" s="204">
        <v>0</v>
      </c>
      <c r="D8254" s="205" t="s">
        <v>306</v>
      </c>
      <c r="E8254" s="205" t="s">
        <v>315</v>
      </c>
      <c r="F8254" s="203">
        <v>90</v>
      </c>
      <c r="G8254" s="205" t="s">
        <v>6453</v>
      </c>
      <c r="H8254" s="205" t="s">
        <v>317</v>
      </c>
      <c r="I8254" s="205" t="s">
        <v>6484</v>
      </c>
      <c r="J8254" s="205" t="s">
        <v>6484</v>
      </c>
    </row>
    <row r="8255" spans="2:10" x14ac:dyDescent="0.2">
      <c r="B8255" s="203">
        <v>2018</v>
      </c>
      <c r="C8255" s="204">
        <v>8799.4600000000009</v>
      </c>
      <c r="D8255" s="205" t="s">
        <v>306</v>
      </c>
      <c r="E8255" s="205" t="s">
        <v>315</v>
      </c>
      <c r="F8255" s="203">
        <v>90</v>
      </c>
      <c r="G8255" s="205" t="s">
        <v>6453</v>
      </c>
      <c r="H8255" s="205" t="s">
        <v>317</v>
      </c>
      <c r="I8255" s="205" t="s">
        <v>321</v>
      </c>
      <c r="J8255" s="205" t="s">
        <v>321</v>
      </c>
    </row>
    <row r="8256" spans="2:10" x14ac:dyDescent="0.2">
      <c r="B8256" s="203">
        <v>2018</v>
      </c>
      <c r="C8256" s="204">
        <v>13470</v>
      </c>
      <c r="D8256" s="205" t="s">
        <v>306</v>
      </c>
      <c r="E8256" s="205" t="s">
        <v>315</v>
      </c>
      <c r="F8256" s="203">
        <v>90</v>
      </c>
      <c r="G8256" s="205" t="s">
        <v>6453</v>
      </c>
      <c r="H8256" s="205" t="s">
        <v>317</v>
      </c>
      <c r="I8256" s="205" t="s">
        <v>323</v>
      </c>
      <c r="J8256" s="205" t="s">
        <v>323</v>
      </c>
    </row>
    <row r="8257" spans="2:10" x14ac:dyDescent="0.2">
      <c r="B8257" s="203">
        <v>2018</v>
      </c>
      <c r="C8257" s="204">
        <v>136804.86000000002</v>
      </c>
      <c r="D8257" s="205" t="s">
        <v>306</v>
      </c>
      <c r="E8257" s="205" t="s">
        <v>315</v>
      </c>
      <c r="F8257" s="203">
        <v>90</v>
      </c>
      <c r="G8257" s="205" t="s">
        <v>6453</v>
      </c>
      <c r="H8257" s="205" t="s">
        <v>317</v>
      </c>
      <c r="I8257" s="205" t="s">
        <v>324</v>
      </c>
      <c r="J8257" s="205" t="s">
        <v>324</v>
      </c>
    </row>
    <row r="8258" spans="2:10" x14ac:dyDescent="0.2">
      <c r="B8258" s="203">
        <v>2018</v>
      </c>
      <c r="C8258" s="204">
        <v>103690</v>
      </c>
      <c r="D8258" s="205" t="s">
        <v>306</v>
      </c>
      <c r="E8258" s="205" t="s">
        <v>315</v>
      </c>
      <c r="F8258" s="203">
        <v>90</v>
      </c>
      <c r="G8258" s="205" t="s">
        <v>6453</v>
      </c>
      <c r="H8258" s="205" t="s">
        <v>317</v>
      </c>
      <c r="I8258" s="205" t="s">
        <v>325</v>
      </c>
      <c r="J8258" s="205" t="s">
        <v>325</v>
      </c>
    </row>
    <row r="8259" spans="2:10" x14ac:dyDescent="0.2">
      <c r="B8259" s="203">
        <v>2018</v>
      </c>
      <c r="C8259" s="204">
        <v>2100</v>
      </c>
      <c r="D8259" s="205" t="s">
        <v>306</v>
      </c>
      <c r="E8259" s="205" t="s">
        <v>315</v>
      </c>
      <c r="F8259" s="203">
        <v>90</v>
      </c>
      <c r="G8259" s="205" t="s">
        <v>6453</v>
      </c>
      <c r="H8259" s="205" t="s">
        <v>317</v>
      </c>
      <c r="I8259" s="205" t="s">
        <v>326</v>
      </c>
      <c r="J8259" s="205" t="s">
        <v>326</v>
      </c>
    </row>
    <row r="8260" spans="2:10" x14ac:dyDescent="0.2">
      <c r="B8260" s="203">
        <v>2018</v>
      </c>
      <c r="C8260" s="204">
        <v>116915</v>
      </c>
      <c r="D8260" s="205" t="s">
        <v>306</v>
      </c>
      <c r="E8260" s="205" t="s">
        <v>315</v>
      </c>
      <c r="F8260" s="203">
        <v>90</v>
      </c>
      <c r="G8260" s="205" t="s">
        <v>6453</v>
      </c>
      <c r="H8260" s="205" t="s">
        <v>317</v>
      </c>
      <c r="I8260" s="205" t="s">
        <v>327</v>
      </c>
      <c r="J8260" s="205" t="s">
        <v>327</v>
      </c>
    </row>
    <row r="8261" spans="2:10" x14ac:dyDescent="0.2">
      <c r="B8261" s="203">
        <v>2018</v>
      </c>
      <c r="C8261" s="204">
        <v>454</v>
      </c>
      <c r="D8261" s="205" t="s">
        <v>306</v>
      </c>
      <c r="E8261" s="205" t="s">
        <v>315</v>
      </c>
      <c r="F8261" s="203">
        <v>90</v>
      </c>
      <c r="G8261" s="205" t="s">
        <v>6453</v>
      </c>
      <c r="H8261" s="205" t="s">
        <v>317</v>
      </c>
      <c r="I8261" s="205" t="s">
        <v>328</v>
      </c>
      <c r="J8261" s="205" t="s">
        <v>328</v>
      </c>
    </row>
    <row r="8262" spans="2:10" x14ac:dyDescent="0.2">
      <c r="B8262" s="203">
        <v>2018</v>
      </c>
      <c r="C8262" s="204">
        <v>6397.6</v>
      </c>
      <c r="D8262" s="205" t="s">
        <v>306</v>
      </c>
      <c r="E8262" s="205" t="s">
        <v>315</v>
      </c>
      <c r="F8262" s="203">
        <v>90</v>
      </c>
      <c r="G8262" s="205" t="s">
        <v>6453</v>
      </c>
      <c r="H8262" s="205" t="s">
        <v>317</v>
      </c>
      <c r="I8262" s="205" t="s">
        <v>329</v>
      </c>
      <c r="J8262" s="205" t="s">
        <v>329</v>
      </c>
    </row>
    <row r="8263" spans="2:10" x14ac:dyDescent="0.2">
      <c r="B8263" s="203">
        <v>2018</v>
      </c>
      <c r="C8263" s="204">
        <v>0</v>
      </c>
      <c r="D8263" s="205" t="s">
        <v>306</v>
      </c>
      <c r="E8263" s="205" t="s">
        <v>315</v>
      </c>
      <c r="F8263" s="203">
        <v>90</v>
      </c>
      <c r="G8263" s="205" t="s">
        <v>6453</v>
      </c>
      <c r="H8263" s="205" t="s">
        <v>317</v>
      </c>
      <c r="I8263" s="205" t="s">
        <v>330</v>
      </c>
      <c r="J8263" s="205" t="s">
        <v>330</v>
      </c>
    </row>
    <row r="8264" spans="2:10" x14ac:dyDescent="0.2">
      <c r="B8264" s="203">
        <v>2018</v>
      </c>
      <c r="C8264" s="204">
        <v>0</v>
      </c>
      <c r="D8264" s="205" t="s">
        <v>306</v>
      </c>
      <c r="E8264" s="205" t="s">
        <v>315</v>
      </c>
      <c r="F8264" s="203">
        <v>90</v>
      </c>
      <c r="G8264" s="205" t="s">
        <v>6453</v>
      </c>
      <c r="H8264" s="205" t="s">
        <v>317</v>
      </c>
      <c r="I8264" s="205" t="s">
        <v>331</v>
      </c>
      <c r="J8264" s="205" t="s">
        <v>331</v>
      </c>
    </row>
    <row r="8265" spans="2:10" x14ac:dyDescent="0.2">
      <c r="B8265" s="203">
        <v>2018</v>
      </c>
      <c r="C8265" s="204">
        <v>75552.92</v>
      </c>
      <c r="D8265" s="205" t="s">
        <v>306</v>
      </c>
      <c r="E8265" s="205" t="s">
        <v>315</v>
      </c>
      <c r="F8265" s="203">
        <v>90</v>
      </c>
      <c r="G8265" s="205" t="s">
        <v>6453</v>
      </c>
      <c r="H8265" s="205" t="s">
        <v>317</v>
      </c>
      <c r="I8265" s="205" t="s">
        <v>332</v>
      </c>
      <c r="J8265" s="205" t="s">
        <v>332</v>
      </c>
    </row>
    <row r="8266" spans="2:10" x14ac:dyDescent="0.2">
      <c r="B8266" s="203">
        <v>2018</v>
      </c>
      <c r="C8266" s="204">
        <v>7999.98</v>
      </c>
      <c r="D8266" s="205" t="s">
        <v>306</v>
      </c>
      <c r="E8266" s="205" t="s">
        <v>315</v>
      </c>
      <c r="F8266" s="203">
        <v>90</v>
      </c>
      <c r="G8266" s="205" t="s">
        <v>6453</v>
      </c>
      <c r="H8266" s="205" t="s">
        <v>317</v>
      </c>
      <c r="I8266" s="205" t="s">
        <v>627</v>
      </c>
      <c r="J8266" s="205" t="s">
        <v>627</v>
      </c>
    </row>
    <row r="8267" spans="2:10" x14ac:dyDescent="0.2">
      <c r="B8267" s="203">
        <v>2018</v>
      </c>
      <c r="C8267" s="204">
        <v>0</v>
      </c>
      <c r="D8267" s="205" t="s">
        <v>306</v>
      </c>
      <c r="E8267" s="205" t="s">
        <v>315</v>
      </c>
      <c r="F8267" s="203">
        <v>90</v>
      </c>
      <c r="G8267" s="205" t="s">
        <v>6453</v>
      </c>
      <c r="H8267" s="205" t="s">
        <v>317</v>
      </c>
      <c r="I8267" s="205" t="s">
        <v>362</v>
      </c>
      <c r="J8267" s="205" t="s">
        <v>362</v>
      </c>
    </row>
    <row r="8268" spans="2:10" x14ac:dyDescent="0.2">
      <c r="B8268" s="203">
        <v>2018</v>
      </c>
      <c r="C8268" s="204">
        <v>0</v>
      </c>
      <c r="D8268" s="205" t="s">
        <v>306</v>
      </c>
      <c r="E8268" s="205" t="s">
        <v>315</v>
      </c>
      <c r="F8268" s="203">
        <v>90</v>
      </c>
      <c r="G8268" s="205" t="s">
        <v>6453</v>
      </c>
      <c r="H8268" s="205" t="s">
        <v>317</v>
      </c>
      <c r="I8268" s="205" t="s">
        <v>333</v>
      </c>
      <c r="J8268" s="205" t="s">
        <v>333</v>
      </c>
    </row>
    <row r="8269" spans="2:10" x14ac:dyDescent="0.2">
      <c r="B8269" s="203">
        <v>2018</v>
      </c>
      <c r="C8269" s="204">
        <v>833113.59999999998</v>
      </c>
      <c r="D8269" s="205" t="s">
        <v>306</v>
      </c>
      <c r="E8269" s="205" t="s">
        <v>315</v>
      </c>
      <c r="F8269" s="203">
        <v>90</v>
      </c>
      <c r="G8269" s="205" t="s">
        <v>6453</v>
      </c>
      <c r="H8269" s="205" t="s">
        <v>317</v>
      </c>
      <c r="I8269" s="205" t="s">
        <v>334</v>
      </c>
      <c r="J8269" s="205" t="s">
        <v>334</v>
      </c>
    </row>
    <row r="8270" spans="2:10" x14ac:dyDescent="0.2">
      <c r="B8270" s="203">
        <v>2018</v>
      </c>
      <c r="C8270" s="204">
        <v>0</v>
      </c>
      <c r="D8270" s="205" t="s">
        <v>306</v>
      </c>
      <c r="E8270" s="205" t="s">
        <v>315</v>
      </c>
      <c r="F8270" s="203">
        <v>90</v>
      </c>
      <c r="G8270" s="205" t="s">
        <v>6453</v>
      </c>
      <c r="H8270" s="205" t="s">
        <v>317</v>
      </c>
      <c r="I8270" s="205" t="s">
        <v>336</v>
      </c>
      <c r="J8270" s="205" t="s">
        <v>336</v>
      </c>
    </row>
    <row r="8271" spans="2:10" x14ac:dyDescent="0.2">
      <c r="B8271" s="203">
        <v>2018</v>
      </c>
      <c r="C8271" s="204">
        <v>0</v>
      </c>
      <c r="D8271" s="205" t="s">
        <v>306</v>
      </c>
      <c r="E8271" s="205" t="s">
        <v>315</v>
      </c>
      <c r="F8271" s="203">
        <v>90</v>
      </c>
      <c r="G8271" s="205" t="s">
        <v>6453</v>
      </c>
      <c r="H8271" s="205" t="s">
        <v>317</v>
      </c>
      <c r="I8271" s="205" t="s">
        <v>349</v>
      </c>
      <c r="J8271" s="205" t="s">
        <v>317</v>
      </c>
    </row>
    <row r="8272" spans="2:10" x14ac:dyDescent="0.2">
      <c r="B8272" s="203">
        <v>2018</v>
      </c>
      <c r="C8272" s="204">
        <v>508816</v>
      </c>
      <c r="D8272" s="205" t="s">
        <v>306</v>
      </c>
      <c r="E8272" s="205" t="s">
        <v>315</v>
      </c>
      <c r="F8272" s="203">
        <v>90</v>
      </c>
      <c r="G8272" s="205" t="s">
        <v>6453</v>
      </c>
      <c r="H8272" s="205" t="s">
        <v>317</v>
      </c>
      <c r="I8272" s="205" t="s">
        <v>337</v>
      </c>
      <c r="J8272" s="205" t="s">
        <v>337</v>
      </c>
    </row>
    <row r="8273" spans="2:10" x14ac:dyDescent="0.2">
      <c r="B8273" s="203">
        <v>2018</v>
      </c>
      <c r="C8273" s="204">
        <v>961904.6</v>
      </c>
      <c r="D8273" s="205" t="s">
        <v>306</v>
      </c>
      <c r="E8273" s="205" t="s">
        <v>315</v>
      </c>
      <c r="F8273" s="203">
        <v>90</v>
      </c>
      <c r="G8273" s="205" t="s">
        <v>6453</v>
      </c>
      <c r="H8273" s="205" t="s">
        <v>317</v>
      </c>
      <c r="I8273" s="205" t="s">
        <v>338</v>
      </c>
      <c r="J8273" s="205" t="s">
        <v>338</v>
      </c>
    </row>
    <row r="8274" spans="2:10" x14ac:dyDescent="0.2">
      <c r="B8274" s="203">
        <v>2018</v>
      </c>
      <c r="C8274" s="204">
        <v>8159823.8200000003</v>
      </c>
      <c r="D8274" s="205" t="s">
        <v>306</v>
      </c>
      <c r="E8274" s="205" t="s">
        <v>315</v>
      </c>
      <c r="F8274" s="203">
        <v>90</v>
      </c>
      <c r="G8274" s="205" t="s">
        <v>6453</v>
      </c>
      <c r="H8274" s="205" t="s">
        <v>339</v>
      </c>
      <c r="I8274" s="205" t="s">
        <v>342</v>
      </c>
      <c r="J8274" s="205" t="s">
        <v>342</v>
      </c>
    </row>
    <row r="8275" spans="2:10" x14ac:dyDescent="0.2">
      <c r="B8275" s="203">
        <v>2018</v>
      </c>
      <c r="C8275" s="204">
        <v>467808.72</v>
      </c>
      <c r="D8275" s="205" t="s">
        <v>306</v>
      </c>
      <c r="E8275" s="205" t="s">
        <v>315</v>
      </c>
      <c r="F8275" s="203">
        <v>90</v>
      </c>
      <c r="G8275" s="205" t="s">
        <v>6453</v>
      </c>
      <c r="H8275" s="205" t="s">
        <v>339</v>
      </c>
      <c r="I8275" s="205" t="s">
        <v>343</v>
      </c>
      <c r="J8275" s="205" t="s">
        <v>343</v>
      </c>
    </row>
    <row r="8276" spans="2:10" x14ac:dyDescent="0.2">
      <c r="B8276" s="203">
        <v>2018</v>
      </c>
      <c r="C8276" s="204">
        <v>42565083.950000003</v>
      </c>
      <c r="D8276" s="205" t="s">
        <v>306</v>
      </c>
      <c r="E8276" s="205" t="s">
        <v>315</v>
      </c>
      <c r="F8276" s="203">
        <v>90</v>
      </c>
      <c r="G8276" s="205" t="s">
        <v>6453</v>
      </c>
      <c r="H8276" s="205" t="s">
        <v>339</v>
      </c>
      <c r="I8276" s="205" t="s">
        <v>344</v>
      </c>
      <c r="J8276" s="205" t="s">
        <v>344</v>
      </c>
    </row>
    <row r="8277" spans="2:10" x14ac:dyDescent="0.2">
      <c r="B8277" s="203">
        <v>2018</v>
      </c>
      <c r="C8277" s="204">
        <v>15845196.68</v>
      </c>
      <c r="D8277" s="205" t="s">
        <v>306</v>
      </c>
      <c r="E8277" s="205" t="s">
        <v>315</v>
      </c>
      <c r="F8277" s="203">
        <v>90</v>
      </c>
      <c r="G8277" s="205" t="s">
        <v>6453</v>
      </c>
      <c r="H8277" s="205" t="s">
        <v>339</v>
      </c>
      <c r="I8277" s="205" t="s">
        <v>345</v>
      </c>
      <c r="J8277" s="205" t="s">
        <v>345</v>
      </c>
    </row>
    <row r="8278" spans="2:10" x14ac:dyDescent="0.2">
      <c r="B8278" s="203">
        <v>2018</v>
      </c>
      <c r="C8278" s="204">
        <v>957808.27</v>
      </c>
      <c r="D8278" s="205" t="s">
        <v>306</v>
      </c>
      <c r="E8278" s="205" t="s">
        <v>315</v>
      </c>
      <c r="F8278" s="203">
        <v>90</v>
      </c>
      <c r="G8278" s="205" t="s">
        <v>6453</v>
      </c>
      <c r="H8278" s="205" t="s">
        <v>339</v>
      </c>
      <c r="I8278" s="205" t="s">
        <v>513</v>
      </c>
      <c r="J8278" s="205" t="s">
        <v>513</v>
      </c>
    </row>
    <row r="8279" spans="2:10" x14ac:dyDescent="0.2">
      <c r="B8279" s="203">
        <v>2018</v>
      </c>
      <c r="C8279" s="204">
        <v>376835.42</v>
      </c>
      <c r="D8279" s="205" t="s">
        <v>306</v>
      </c>
      <c r="E8279" s="205" t="s">
        <v>315</v>
      </c>
      <c r="F8279" s="203">
        <v>90</v>
      </c>
      <c r="G8279" s="205" t="s">
        <v>6453</v>
      </c>
      <c r="H8279" s="205" t="s">
        <v>339</v>
      </c>
      <c r="I8279" s="205" t="s">
        <v>403</v>
      </c>
      <c r="J8279" s="205" t="s">
        <v>403</v>
      </c>
    </row>
    <row r="8280" spans="2:10" x14ac:dyDescent="0.2">
      <c r="B8280" s="203">
        <v>2018</v>
      </c>
      <c r="C8280" s="204">
        <v>5489428.9500000002</v>
      </c>
      <c r="D8280" s="205" t="s">
        <v>306</v>
      </c>
      <c r="E8280" s="205" t="s">
        <v>315</v>
      </c>
      <c r="F8280" s="203">
        <v>90</v>
      </c>
      <c r="G8280" s="205" t="s">
        <v>6453</v>
      </c>
      <c r="H8280" s="205" t="s">
        <v>339</v>
      </c>
      <c r="I8280" s="205" t="s">
        <v>404</v>
      </c>
      <c r="J8280" s="205" t="s">
        <v>404</v>
      </c>
    </row>
    <row r="8281" spans="2:10" x14ac:dyDescent="0.2">
      <c r="B8281" s="203">
        <v>2018</v>
      </c>
      <c r="C8281" s="204">
        <v>0</v>
      </c>
      <c r="D8281" s="205" t="s">
        <v>306</v>
      </c>
      <c r="E8281" s="205" t="s">
        <v>315</v>
      </c>
      <c r="F8281" s="203">
        <v>90</v>
      </c>
      <c r="G8281" s="205" t="s">
        <v>6453</v>
      </c>
      <c r="H8281" s="205" t="s">
        <v>339</v>
      </c>
      <c r="I8281" s="205" t="s">
        <v>376</v>
      </c>
      <c r="J8281" s="205" t="s">
        <v>376</v>
      </c>
    </row>
    <row r="8282" spans="2:10" x14ac:dyDescent="0.2">
      <c r="B8282" s="203">
        <v>2018</v>
      </c>
      <c r="C8282" s="204">
        <v>0</v>
      </c>
      <c r="D8282" s="205" t="s">
        <v>306</v>
      </c>
      <c r="E8282" s="205" t="s">
        <v>315</v>
      </c>
      <c r="F8282" s="203">
        <v>90</v>
      </c>
      <c r="G8282" s="205" t="s">
        <v>6453</v>
      </c>
      <c r="H8282" s="205" t="s">
        <v>339</v>
      </c>
      <c r="I8282" s="205" t="s">
        <v>349</v>
      </c>
      <c r="J8282" s="205" t="s">
        <v>339</v>
      </c>
    </row>
    <row r="8283" spans="2:10" x14ac:dyDescent="0.2">
      <c r="B8283" s="203">
        <v>2018</v>
      </c>
      <c r="C8283" s="204">
        <v>155500</v>
      </c>
      <c r="D8283" s="205" t="s">
        <v>306</v>
      </c>
      <c r="E8283" s="205" t="s">
        <v>315</v>
      </c>
      <c r="F8283" s="203">
        <v>90</v>
      </c>
      <c r="G8283" s="205" t="s">
        <v>6453</v>
      </c>
      <c r="H8283" s="205" t="s">
        <v>194</v>
      </c>
      <c r="I8283" s="205" t="s">
        <v>460</v>
      </c>
      <c r="J8283" s="205" t="s">
        <v>460</v>
      </c>
    </row>
    <row r="8284" spans="2:10" x14ac:dyDescent="0.2">
      <c r="B8284" s="203">
        <v>2018</v>
      </c>
      <c r="C8284" s="204">
        <v>0</v>
      </c>
      <c r="D8284" s="205" t="s">
        <v>306</v>
      </c>
      <c r="E8284" s="205" t="s">
        <v>315</v>
      </c>
      <c r="F8284" s="203">
        <v>90</v>
      </c>
      <c r="G8284" s="205" t="s">
        <v>6453</v>
      </c>
      <c r="H8284" s="205" t="s">
        <v>194</v>
      </c>
      <c r="I8284" s="205" t="s">
        <v>205</v>
      </c>
      <c r="J8284" s="205" t="s">
        <v>205</v>
      </c>
    </row>
    <row r="8285" spans="2:10" x14ac:dyDescent="0.2">
      <c r="B8285" s="203">
        <v>2018</v>
      </c>
      <c r="C8285" s="204">
        <v>119512.47</v>
      </c>
      <c r="D8285" s="205" t="s">
        <v>306</v>
      </c>
      <c r="E8285" s="205" t="s">
        <v>315</v>
      </c>
      <c r="F8285" s="203">
        <v>90</v>
      </c>
      <c r="G8285" s="205" t="s">
        <v>6453</v>
      </c>
      <c r="H8285" s="205" t="s">
        <v>194</v>
      </c>
      <c r="I8285" s="205" t="s">
        <v>192</v>
      </c>
      <c r="J8285" s="205" t="s">
        <v>192</v>
      </c>
    </row>
    <row r="8286" spans="2:10" x14ac:dyDescent="0.2">
      <c r="B8286" s="203">
        <v>2018</v>
      </c>
      <c r="C8286" s="204">
        <v>0</v>
      </c>
      <c r="D8286" s="205" t="s">
        <v>306</v>
      </c>
      <c r="E8286" s="205" t="s">
        <v>315</v>
      </c>
      <c r="F8286" s="203">
        <v>90</v>
      </c>
      <c r="G8286" s="205" t="s">
        <v>6453</v>
      </c>
      <c r="H8286" s="205" t="s">
        <v>194</v>
      </c>
      <c r="I8286" s="205" t="s">
        <v>349</v>
      </c>
      <c r="J8286" s="205" t="s">
        <v>194</v>
      </c>
    </row>
    <row r="8287" spans="2:10" x14ac:dyDescent="0.2">
      <c r="B8287" s="203">
        <v>2018</v>
      </c>
      <c r="C8287" s="204">
        <v>258489.96</v>
      </c>
      <c r="D8287" s="205" t="s">
        <v>306</v>
      </c>
      <c r="E8287" s="205" t="s">
        <v>315</v>
      </c>
      <c r="F8287" s="203">
        <v>90</v>
      </c>
      <c r="G8287" s="205" t="s">
        <v>6453</v>
      </c>
      <c r="H8287" s="205" t="s">
        <v>194</v>
      </c>
      <c r="I8287" s="205" t="s">
        <v>528</v>
      </c>
      <c r="J8287" s="205" t="s">
        <v>528</v>
      </c>
    </row>
    <row r="8288" spans="2:10" x14ac:dyDescent="0.2">
      <c r="B8288" s="203">
        <v>2018</v>
      </c>
      <c r="C8288" s="204">
        <v>0</v>
      </c>
      <c r="D8288" s="205" t="s">
        <v>306</v>
      </c>
      <c r="E8288" s="205" t="s">
        <v>315</v>
      </c>
      <c r="F8288" s="203">
        <v>90</v>
      </c>
      <c r="G8288" s="205" t="s">
        <v>6453</v>
      </c>
      <c r="H8288" s="205" t="s">
        <v>194</v>
      </c>
      <c r="I8288" s="205" t="s">
        <v>438</v>
      </c>
      <c r="J8288" s="205" t="s">
        <v>438</v>
      </c>
    </row>
    <row r="8289" spans="2:10" x14ac:dyDescent="0.2">
      <c r="B8289" s="203">
        <v>2018</v>
      </c>
      <c r="C8289" s="204">
        <v>3391332.01</v>
      </c>
      <c r="D8289" s="205" t="s">
        <v>306</v>
      </c>
      <c r="E8289" s="205" t="s">
        <v>315</v>
      </c>
      <c r="F8289" s="203">
        <v>90</v>
      </c>
      <c r="G8289" s="205" t="s">
        <v>6453</v>
      </c>
      <c r="H8289" s="205" t="s">
        <v>194</v>
      </c>
      <c r="I8289" s="205" t="s">
        <v>485</v>
      </c>
      <c r="J8289" s="205" t="s">
        <v>485</v>
      </c>
    </row>
    <row r="8290" spans="2:10" x14ac:dyDescent="0.2">
      <c r="B8290" s="203">
        <v>2018</v>
      </c>
      <c r="C8290" s="204">
        <v>367176.39</v>
      </c>
      <c r="D8290" s="205" t="s">
        <v>306</v>
      </c>
      <c r="E8290" s="205" t="s">
        <v>315</v>
      </c>
      <c r="F8290" s="203">
        <v>90</v>
      </c>
      <c r="G8290" s="205" t="s">
        <v>6453</v>
      </c>
      <c r="H8290" s="205" t="s">
        <v>194</v>
      </c>
      <c r="I8290" s="205" t="s">
        <v>488</v>
      </c>
      <c r="J8290" s="205" t="s">
        <v>488</v>
      </c>
    </row>
    <row r="8291" spans="2:10" x14ac:dyDescent="0.2">
      <c r="B8291" s="203">
        <v>2018</v>
      </c>
      <c r="C8291" s="204">
        <v>0</v>
      </c>
      <c r="D8291" s="205" t="s">
        <v>306</v>
      </c>
      <c r="E8291" s="205" t="s">
        <v>315</v>
      </c>
      <c r="F8291" s="203">
        <v>90</v>
      </c>
      <c r="G8291" s="205" t="s">
        <v>6453</v>
      </c>
      <c r="H8291" s="205" t="s">
        <v>349</v>
      </c>
      <c r="I8291" s="205" t="s">
        <v>349</v>
      </c>
      <c r="J8291" s="205" t="s">
        <v>349</v>
      </c>
    </row>
    <row r="8292" spans="2:10" x14ac:dyDescent="0.2">
      <c r="B8292" s="203">
        <v>2018</v>
      </c>
      <c r="C8292" s="204">
        <v>35474.46</v>
      </c>
      <c r="D8292" s="205" t="s">
        <v>306</v>
      </c>
      <c r="E8292" s="205" t="s">
        <v>315</v>
      </c>
      <c r="F8292" s="203">
        <v>90</v>
      </c>
      <c r="G8292" s="205" t="s">
        <v>6453</v>
      </c>
      <c r="H8292" s="205" t="s">
        <v>236</v>
      </c>
      <c r="I8292" s="205" t="s">
        <v>357</v>
      </c>
      <c r="J8292" s="205" t="s">
        <v>357</v>
      </c>
    </row>
    <row r="8293" spans="2:10" x14ac:dyDescent="0.2">
      <c r="B8293" s="203">
        <v>2018</v>
      </c>
      <c r="C8293" s="204">
        <v>0</v>
      </c>
      <c r="D8293" s="205" t="s">
        <v>306</v>
      </c>
      <c r="E8293" s="205" t="s">
        <v>315</v>
      </c>
      <c r="F8293" s="203">
        <v>90</v>
      </c>
      <c r="G8293" s="205" t="s">
        <v>6453</v>
      </c>
      <c r="H8293" s="205" t="s">
        <v>621</v>
      </c>
      <c r="I8293" s="205" t="s">
        <v>349</v>
      </c>
      <c r="J8293" s="205" t="s">
        <v>621</v>
      </c>
    </row>
    <row r="8294" spans="2:10" x14ac:dyDescent="0.2">
      <c r="B8294" s="203">
        <v>2018</v>
      </c>
      <c r="C8294" s="204">
        <v>1160872.48</v>
      </c>
      <c r="D8294" s="205" t="s">
        <v>306</v>
      </c>
      <c r="E8294" s="205" t="s">
        <v>315</v>
      </c>
      <c r="F8294" s="203">
        <v>90</v>
      </c>
      <c r="G8294" s="205" t="s">
        <v>6453</v>
      </c>
      <c r="H8294" s="205" t="s">
        <v>621</v>
      </c>
      <c r="I8294" s="205" t="s">
        <v>623</v>
      </c>
      <c r="J8294" s="205" t="s">
        <v>623</v>
      </c>
    </row>
    <row r="8295" spans="2:10" x14ac:dyDescent="0.2">
      <c r="B8295" s="203">
        <v>2018</v>
      </c>
      <c r="C8295" s="204">
        <v>0</v>
      </c>
      <c r="D8295" s="205" t="s">
        <v>306</v>
      </c>
      <c r="E8295" s="205" t="s">
        <v>315</v>
      </c>
      <c r="F8295" s="203">
        <v>99</v>
      </c>
      <c r="G8295" s="205" t="s">
        <v>439</v>
      </c>
      <c r="H8295" s="205" t="s">
        <v>349</v>
      </c>
      <c r="I8295" s="205" t="s">
        <v>349</v>
      </c>
      <c r="J8295" s="205" t="s">
        <v>349</v>
      </c>
    </row>
  </sheetData>
  <mergeCells count="1">
    <mergeCell ref="C2:E2"/>
  </mergeCells>
  <pageMargins left="0.78431372549019618" right="0.78431372549019618" top="0.98039215686274517" bottom="0.98039215686274517" header="0.50980392156862753" footer="0.50980392156862753"/>
  <pageSetup paperSize="9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21"/>
  <sheetViews>
    <sheetView workbookViewId="0">
      <selection activeCell="B4" sqref="B4:E19"/>
    </sheetView>
  </sheetViews>
  <sheetFormatPr defaultRowHeight="12.75" x14ac:dyDescent="0.2"/>
  <cols>
    <col min="3" max="4" width="15.85546875" bestFit="1" customWidth="1"/>
    <col min="5" max="5" width="19.140625" customWidth="1"/>
  </cols>
  <sheetData>
    <row r="2" spans="2:6" ht="15.75" x14ac:dyDescent="0.25">
      <c r="B2" s="16" t="s">
        <v>6485</v>
      </c>
    </row>
    <row r="4" spans="2:6" x14ac:dyDescent="0.2">
      <c r="B4" s="31" t="s">
        <v>6421</v>
      </c>
      <c r="C4" s="31" t="s">
        <v>641</v>
      </c>
      <c r="D4" s="31" t="s">
        <v>642</v>
      </c>
      <c r="E4" s="31" t="s">
        <v>643</v>
      </c>
    </row>
    <row r="5" spans="2:6" x14ac:dyDescent="0.2">
      <c r="B5" s="25">
        <v>2002</v>
      </c>
      <c r="C5" s="26">
        <v>18521298723.949997</v>
      </c>
      <c r="D5" s="26">
        <v>19359441437.900002</v>
      </c>
      <c r="E5" s="32">
        <f>C5-D5</f>
        <v>-838142713.95000458</v>
      </c>
      <c r="F5" s="172"/>
    </row>
    <row r="6" spans="2:6" x14ac:dyDescent="0.2">
      <c r="B6" s="27">
        <v>2003</v>
      </c>
      <c r="C6" s="28">
        <v>19914464526.710003</v>
      </c>
      <c r="D6" s="28">
        <v>20263459410.279999</v>
      </c>
      <c r="E6" s="33">
        <f t="shared" ref="E6:E20" si="0">C6-D6</f>
        <v>-348994883.56999588</v>
      </c>
      <c r="F6" s="172"/>
    </row>
    <row r="7" spans="2:6" x14ac:dyDescent="0.2">
      <c r="B7" s="27">
        <v>2004</v>
      </c>
      <c r="C7" s="28">
        <v>21817258709.370003</v>
      </c>
      <c r="D7" s="28">
        <v>21726608097.049999</v>
      </c>
      <c r="E7" s="33">
        <f t="shared" si="0"/>
        <v>90650612.32000351</v>
      </c>
      <c r="F7" s="172"/>
    </row>
    <row r="8" spans="2:6" x14ac:dyDescent="0.2">
      <c r="B8" s="27">
        <v>2005</v>
      </c>
      <c r="C8" s="28">
        <v>25513724170.279999</v>
      </c>
      <c r="D8" s="28">
        <v>25292069834.950001</v>
      </c>
      <c r="E8" s="33">
        <f t="shared" si="0"/>
        <v>221654335.32999802</v>
      </c>
      <c r="F8" s="172"/>
    </row>
    <row r="9" spans="2:6" x14ac:dyDescent="0.2">
      <c r="B9" s="27">
        <v>2006</v>
      </c>
      <c r="C9" s="28">
        <v>29099915698.149998</v>
      </c>
      <c r="D9" s="28">
        <v>29018789168.209999</v>
      </c>
      <c r="E9" s="33">
        <f t="shared" si="0"/>
        <v>81126529.939998627</v>
      </c>
      <c r="F9" s="172"/>
    </row>
    <row r="10" spans="2:6" x14ac:dyDescent="0.2">
      <c r="B10" s="27">
        <v>2007</v>
      </c>
      <c r="C10" s="28">
        <v>32633250437.719994</v>
      </c>
      <c r="D10" s="28">
        <v>32443148300.450001</v>
      </c>
      <c r="E10" s="33">
        <f t="shared" si="0"/>
        <v>190102137.26999283</v>
      </c>
      <c r="F10" s="172"/>
    </row>
    <row r="11" spans="2:6" x14ac:dyDescent="0.2">
      <c r="B11" s="27">
        <v>2008</v>
      </c>
      <c r="C11" s="28">
        <v>39923333756.019997</v>
      </c>
      <c r="D11" s="28">
        <v>39299362850.279999</v>
      </c>
      <c r="E11" s="33">
        <f t="shared" si="0"/>
        <v>623970905.73999786</v>
      </c>
      <c r="F11" s="172"/>
    </row>
    <row r="12" spans="2:6" x14ac:dyDescent="0.2">
      <c r="B12" s="27">
        <v>2009</v>
      </c>
      <c r="C12" s="28">
        <v>40562697633.329987</v>
      </c>
      <c r="D12" s="28">
        <v>40263460915.059998</v>
      </c>
      <c r="E12" s="33">
        <f t="shared" si="0"/>
        <v>299236718.26998901</v>
      </c>
      <c r="F12" s="172"/>
    </row>
    <row r="13" spans="2:6" x14ac:dyDescent="0.2">
      <c r="B13" s="27">
        <v>2010</v>
      </c>
      <c r="C13" s="28">
        <v>46617953365.770004</v>
      </c>
      <c r="D13" s="28">
        <v>46051174100.080002</v>
      </c>
      <c r="E13" s="33">
        <f t="shared" si="0"/>
        <v>566779265.69000244</v>
      </c>
      <c r="F13" s="172"/>
    </row>
    <row r="14" spans="2:6" x14ac:dyDescent="0.2">
      <c r="B14" s="27">
        <v>2011</v>
      </c>
      <c r="C14" s="28">
        <v>54844453661.490013</v>
      </c>
      <c r="D14" s="28">
        <v>54693566620.550003</v>
      </c>
      <c r="E14" s="33">
        <f t="shared" si="0"/>
        <v>150887040.94001007</v>
      </c>
      <c r="F14" s="172"/>
    </row>
    <row r="15" spans="2:6" x14ac:dyDescent="0.2">
      <c r="B15" s="27">
        <v>2012</v>
      </c>
      <c r="C15" s="28">
        <v>65248608349.170006</v>
      </c>
      <c r="D15" s="28">
        <v>63172171470.519997</v>
      </c>
      <c r="E15" s="33">
        <f t="shared" si="0"/>
        <v>2076436878.6500092</v>
      </c>
      <c r="F15" s="172"/>
    </row>
    <row r="16" spans="2:6" x14ac:dyDescent="0.2">
      <c r="B16" s="27">
        <v>2013</v>
      </c>
      <c r="C16" s="28">
        <v>70958446417.599991</v>
      </c>
      <c r="D16" s="28">
        <v>71906529761.800003</v>
      </c>
      <c r="E16" s="33">
        <f t="shared" si="0"/>
        <v>-948083344.20001221</v>
      </c>
      <c r="F16" s="172"/>
    </row>
    <row r="17" spans="2:6" x14ac:dyDescent="0.2">
      <c r="B17" s="27">
        <v>2014</v>
      </c>
      <c r="C17" s="28">
        <v>73347436267.160004</v>
      </c>
      <c r="D17" s="28">
        <v>75512924847.610001</v>
      </c>
      <c r="E17" s="33">
        <f t="shared" si="0"/>
        <v>-2165488580.4499969</v>
      </c>
      <c r="F17" s="172"/>
    </row>
    <row r="18" spans="2:6" x14ac:dyDescent="0.2">
      <c r="B18" s="27">
        <v>2015</v>
      </c>
      <c r="C18" s="28">
        <v>76154853985.509995</v>
      </c>
      <c r="D18" s="28">
        <v>85119036085.580002</v>
      </c>
      <c r="E18" s="33">
        <f t="shared" si="0"/>
        <v>-8964182100.0700073</v>
      </c>
      <c r="F18" s="172"/>
    </row>
    <row r="19" spans="2:6" x14ac:dyDescent="0.2">
      <c r="B19" s="27">
        <v>2016</v>
      </c>
      <c r="C19" s="28">
        <v>83965708705.680008</v>
      </c>
      <c r="D19" s="28">
        <v>88129098217.779999</v>
      </c>
      <c r="E19" s="33">
        <f t="shared" si="0"/>
        <v>-4163389512.0999908</v>
      </c>
      <c r="F19" s="172"/>
    </row>
    <row r="20" spans="2:6" x14ac:dyDescent="0.2">
      <c r="B20" s="29">
        <v>2017</v>
      </c>
      <c r="C20" s="30">
        <v>88623909094.559982</v>
      </c>
      <c r="D20" s="30">
        <v>98391669163.229996</v>
      </c>
      <c r="E20" s="34">
        <f t="shared" si="0"/>
        <v>-9767760068.6700134</v>
      </c>
      <c r="F20" s="172"/>
    </row>
    <row r="21" spans="2:6" x14ac:dyDescent="0.2">
      <c r="B21" s="11" t="s">
        <v>640</v>
      </c>
      <c r="F21" s="172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U78"/>
  <sheetViews>
    <sheetView topLeftCell="A40" workbookViewId="0">
      <selection activeCell="C56" sqref="C56"/>
    </sheetView>
  </sheetViews>
  <sheetFormatPr defaultRowHeight="12.75" x14ac:dyDescent="0.2"/>
  <cols>
    <col min="2" max="3" width="15.85546875" bestFit="1" customWidth="1"/>
    <col min="4" max="4" width="18.42578125" customWidth="1"/>
    <col min="5" max="5" width="23.85546875" customWidth="1"/>
    <col min="6" max="6" width="15.42578125" customWidth="1"/>
    <col min="7" max="7" width="29.42578125" customWidth="1"/>
    <col min="8" max="8" width="13.7109375" customWidth="1"/>
    <col min="9" max="9" width="22.140625" customWidth="1"/>
    <col min="10" max="10" width="21.5703125" customWidth="1"/>
    <col min="11" max="11" width="27.42578125" customWidth="1"/>
    <col min="12" max="12" width="28.85546875" customWidth="1"/>
  </cols>
  <sheetData>
    <row r="4" spans="1:21" ht="24" customHeight="1" x14ac:dyDescent="0.2">
      <c r="A4" s="36"/>
      <c r="B4" s="36" t="s">
        <v>6199</v>
      </c>
      <c r="C4" s="36" t="s">
        <v>6200</v>
      </c>
      <c r="D4" s="36" t="s">
        <v>6201</v>
      </c>
      <c r="E4" s="36" t="s">
        <v>6263</v>
      </c>
      <c r="F4" s="72" t="s">
        <v>6281</v>
      </c>
      <c r="G4" s="36" t="s">
        <v>6282</v>
      </c>
      <c r="H4" s="36" t="s">
        <v>6202</v>
      </c>
      <c r="I4" s="36" t="s">
        <v>6203</v>
      </c>
      <c r="J4" s="36" t="s">
        <v>6204</v>
      </c>
      <c r="K4" s="36" t="s">
        <v>6254</v>
      </c>
      <c r="L4" s="36" t="s">
        <v>6255</v>
      </c>
    </row>
    <row r="5" spans="1:21" x14ac:dyDescent="0.2">
      <c r="A5" s="73">
        <v>2002</v>
      </c>
      <c r="B5" s="28">
        <v>18521298723.949997</v>
      </c>
      <c r="C5" s="28">
        <v>18799452950.540005</v>
      </c>
      <c r="D5" s="28"/>
      <c r="E5" s="28">
        <v>100</v>
      </c>
      <c r="F5" s="85">
        <f t="shared" ref="F5:F18" si="0">(E5*$F$20)/$E$20</f>
        <v>29.237360093857447</v>
      </c>
      <c r="G5" s="28">
        <f>B5*$F$20/F5</f>
        <v>63348054217.251938</v>
      </c>
      <c r="H5" s="28">
        <f>(C5*$F$20)/F5</f>
        <v>64299419955.119789</v>
      </c>
      <c r="I5" s="28">
        <f t="shared" ref="I5:I20" si="1">G5/1000000000</f>
        <v>63.348054217251935</v>
      </c>
      <c r="J5" s="28">
        <f t="shared" ref="J5:J20" si="2">H5/1000000000</f>
        <v>64.299419955119788</v>
      </c>
    </row>
    <row r="6" spans="1:21" x14ac:dyDescent="0.2">
      <c r="A6" s="73">
        <v>2003</v>
      </c>
      <c r="B6" s="28">
        <v>19914464526.710003</v>
      </c>
      <c r="C6" s="28">
        <v>20073254780.060005</v>
      </c>
      <c r="D6" s="28">
        <v>13.794646016008393</v>
      </c>
      <c r="E6" s="28">
        <f>E5*(D6/100+1)</f>
        <v>113.7946460160084</v>
      </c>
      <c r="F6" s="85">
        <f t="shared" si="0"/>
        <v>33.27055042323078</v>
      </c>
      <c r="G6" s="28">
        <f t="shared" ref="G6:G20" si="3">B6*$F$20/F6</f>
        <v>59856131844.470345</v>
      </c>
      <c r="H6" s="28">
        <f t="shared" ref="H6:H20" si="4">(C6*$F$20)/F6</f>
        <v>60333401535.924347</v>
      </c>
      <c r="I6" s="28">
        <f t="shared" si="1"/>
        <v>59.856131844470347</v>
      </c>
      <c r="J6" s="28">
        <f t="shared" si="2"/>
        <v>60.333401535924345</v>
      </c>
      <c r="K6" s="75">
        <f>I6/I5-1</f>
        <v>-5.5122803942897036E-2</v>
      </c>
      <c r="L6" s="75">
        <f>J6/J5-1</f>
        <v>-6.1680469621089529E-2</v>
      </c>
    </row>
    <row r="7" spans="1:21" x14ac:dyDescent="0.2">
      <c r="A7" s="73">
        <v>2004</v>
      </c>
      <c r="B7" s="28">
        <v>21817258709.370003</v>
      </c>
      <c r="C7" s="28">
        <v>21475365390.609993</v>
      </c>
      <c r="D7" s="28">
        <v>12.571232794801258</v>
      </c>
      <c r="E7" s="28">
        <f t="shared" ref="E7:E20" si="5">E6*(D7/100+1)</f>
        <v>128.10003587470084</v>
      </c>
      <c r="F7" s="85">
        <f t="shared" si="0"/>
        <v>37.453068769046858</v>
      </c>
      <c r="G7" s="28">
        <f t="shared" si="3"/>
        <v>58252259231.160538</v>
      </c>
      <c r="H7" s="28">
        <f t="shared" si="4"/>
        <v>57339401273.196442</v>
      </c>
      <c r="I7" s="28">
        <f t="shared" si="1"/>
        <v>58.252259231160537</v>
      </c>
      <c r="J7" s="28">
        <f t="shared" si="2"/>
        <v>57.339401273196444</v>
      </c>
      <c r="K7" s="75">
        <f t="shared" ref="K7:L20" si="6">I7/I6-1</f>
        <v>-2.6795460446346619E-2</v>
      </c>
      <c r="L7" s="75">
        <f t="shared" si="6"/>
        <v>-4.9624257650137338E-2</v>
      </c>
      <c r="M7" s="7"/>
      <c r="N7" s="7"/>
      <c r="O7" s="7"/>
      <c r="P7" s="7"/>
      <c r="Q7" s="7"/>
      <c r="R7" s="7"/>
      <c r="S7" s="7"/>
      <c r="T7" s="7"/>
      <c r="U7" s="7"/>
    </row>
    <row r="8" spans="1:21" x14ac:dyDescent="0.2">
      <c r="A8" s="73">
        <v>2005</v>
      </c>
      <c r="B8" s="28">
        <v>25513724170.279999</v>
      </c>
      <c r="C8" s="28">
        <v>25054401118.459999</v>
      </c>
      <c r="D8" s="28">
        <v>5.3595120889229353</v>
      </c>
      <c r="E8" s="28">
        <f t="shared" si="5"/>
        <v>134.96557278332006</v>
      </c>
      <c r="F8" s="85">
        <f t="shared" si="0"/>
        <v>39.460370517396548</v>
      </c>
      <c r="G8" s="28">
        <f t="shared" si="3"/>
        <v>64656575282.363319</v>
      </c>
      <c r="H8" s="28">
        <f t="shared" si="4"/>
        <v>63492564286.527634</v>
      </c>
      <c r="I8" s="28">
        <f t="shared" si="1"/>
        <v>64.65657528236332</v>
      </c>
      <c r="J8" s="28">
        <f t="shared" si="2"/>
        <v>63.492564286527632</v>
      </c>
      <c r="K8" s="75">
        <f t="shared" si="6"/>
        <v>0.10994107586091628</v>
      </c>
      <c r="L8" s="75">
        <f t="shared" si="6"/>
        <v>0.10731125328662117</v>
      </c>
      <c r="M8" s="7"/>
      <c r="N8" s="7"/>
      <c r="O8" s="7"/>
      <c r="P8" s="7"/>
      <c r="Q8" s="7"/>
      <c r="R8" s="7"/>
      <c r="S8" s="7"/>
      <c r="T8" s="7"/>
      <c r="U8" s="7"/>
    </row>
    <row r="9" spans="1:21" x14ac:dyDescent="0.2">
      <c r="A9" s="73">
        <v>2006</v>
      </c>
      <c r="B9" s="28">
        <v>29099915698.149998</v>
      </c>
      <c r="C9" s="28">
        <v>28856346589.799995</v>
      </c>
      <c r="D9" s="28">
        <v>8.6501070432451588</v>
      </c>
      <c r="E9" s="28">
        <f t="shared" si="5"/>
        <v>146.6402393006062</v>
      </c>
      <c r="F9" s="85">
        <f t="shared" si="0"/>
        <v>42.8737348068125</v>
      </c>
      <c r="G9" s="28">
        <f t="shared" si="3"/>
        <v>67873526365.904831</v>
      </c>
      <c r="H9" s="28">
        <f t="shared" si="4"/>
        <v>67305418386.864708</v>
      </c>
      <c r="I9" s="28">
        <f t="shared" si="1"/>
        <v>67.873526365904837</v>
      </c>
      <c r="J9" s="28">
        <f t="shared" si="2"/>
        <v>67.305418386864702</v>
      </c>
      <c r="K9" s="75">
        <f t="shared" si="6"/>
        <v>4.9754430535373873E-2</v>
      </c>
      <c r="L9" s="75">
        <f t="shared" si="6"/>
        <v>6.0051978419559893E-2</v>
      </c>
    </row>
    <row r="10" spans="1:21" x14ac:dyDescent="0.2">
      <c r="A10" s="73">
        <v>2007</v>
      </c>
      <c r="B10" s="28">
        <v>32633250437.719994</v>
      </c>
      <c r="C10" s="28">
        <v>31328282413.140007</v>
      </c>
      <c r="D10" s="28">
        <v>7.1059744801455826</v>
      </c>
      <c r="E10" s="28">
        <f t="shared" si="5"/>
        <v>157.06045728293168</v>
      </c>
      <c r="F10" s="85">
        <f t="shared" si="0"/>
        <v>45.920331460869889</v>
      </c>
      <c r="G10" s="28">
        <f t="shared" si="3"/>
        <v>71064927886.088501</v>
      </c>
      <c r="H10" s="28">
        <f t="shared" si="4"/>
        <v>68223119077.081985</v>
      </c>
      <c r="I10" s="28">
        <f t="shared" si="1"/>
        <v>71.064927886088498</v>
      </c>
      <c r="J10" s="28">
        <f t="shared" si="2"/>
        <v>68.223119077081989</v>
      </c>
      <c r="K10" s="75">
        <f t="shared" si="6"/>
        <v>4.7019827774659628E-2</v>
      </c>
      <c r="L10" s="75">
        <f t="shared" si="6"/>
        <v>1.3634870894679407E-2</v>
      </c>
    </row>
    <row r="11" spans="1:21" x14ac:dyDescent="0.2">
      <c r="A11" s="73">
        <v>2008</v>
      </c>
      <c r="B11" s="28">
        <v>39923333756.019997</v>
      </c>
      <c r="C11" s="28">
        <v>39299362850.279999</v>
      </c>
      <c r="D11" s="28">
        <v>10.733856935187225</v>
      </c>
      <c r="E11" s="28">
        <f t="shared" si="5"/>
        <v>173.9191020694324</v>
      </c>
      <c r="F11" s="85">
        <f t="shared" si="0"/>
        <v>50.849354144043431</v>
      </c>
      <c r="G11" s="28">
        <f t="shared" si="3"/>
        <v>78512961330.693069</v>
      </c>
      <c r="H11" s="28">
        <f t="shared" si="4"/>
        <v>77285864317.872726</v>
      </c>
      <c r="I11" s="28">
        <f t="shared" si="1"/>
        <v>78.512961330693074</v>
      </c>
      <c r="J11" s="28">
        <f t="shared" si="2"/>
        <v>77.285864317872722</v>
      </c>
      <c r="K11" s="75">
        <f t="shared" si="6"/>
        <v>0.10480603676321443</v>
      </c>
      <c r="L11" s="75">
        <f t="shared" si="6"/>
        <v>0.13283979629473075</v>
      </c>
    </row>
    <row r="12" spans="1:21" x14ac:dyDescent="0.2">
      <c r="A12" s="73">
        <v>2009</v>
      </c>
      <c r="B12" s="28">
        <v>40562697633.329987</v>
      </c>
      <c r="C12" s="28">
        <v>40263460915.060005</v>
      </c>
      <c r="D12" s="28">
        <v>7.3833500431268018</v>
      </c>
      <c r="E12" s="28">
        <f t="shared" si="5"/>
        <v>186.76015816708158</v>
      </c>
      <c r="F12" s="85">
        <f t="shared" si="0"/>
        <v>54.603739955167356</v>
      </c>
      <c r="G12" s="28">
        <f t="shared" si="3"/>
        <v>74285566641.834732</v>
      </c>
      <c r="H12" s="28">
        <f t="shared" si="4"/>
        <v>73737551581.848602</v>
      </c>
      <c r="I12" s="28">
        <f t="shared" si="1"/>
        <v>74.285566641834734</v>
      </c>
      <c r="J12" s="28">
        <f t="shared" si="2"/>
        <v>73.737551581848606</v>
      </c>
      <c r="K12" s="75">
        <f t="shared" si="6"/>
        <v>-5.384327144473311E-2</v>
      </c>
      <c r="L12" s="75">
        <f t="shared" si="6"/>
        <v>-4.5911535923698676E-2</v>
      </c>
    </row>
    <row r="13" spans="1:21" x14ac:dyDescent="0.2">
      <c r="A13" s="73">
        <v>2010</v>
      </c>
      <c r="B13" s="28">
        <v>46617953365.770004</v>
      </c>
      <c r="C13" s="28">
        <v>46051174100.079979</v>
      </c>
      <c r="D13" s="28">
        <v>11.98126676696587</v>
      </c>
      <c r="E13" s="28">
        <f t="shared" si="5"/>
        <v>209.13639093148703</v>
      </c>
      <c r="F13" s="85">
        <f t="shared" si="0"/>
        <v>61.145959703936299</v>
      </c>
      <c r="G13" s="28">
        <f t="shared" si="3"/>
        <v>76240447597.012604</v>
      </c>
      <c r="H13" s="28">
        <f t="shared" si="4"/>
        <v>75313519197.435074</v>
      </c>
      <c r="I13" s="28">
        <f t="shared" si="1"/>
        <v>76.240447597012604</v>
      </c>
      <c r="J13" s="28">
        <f t="shared" si="2"/>
        <v>75.31351919743507</v>
      </c>
      <c r="K13" s="75">
        <f t="shared" si="6"/>
        <v>2.6315757468786005E-2</v>
      </c>
      <c r="L13" s="75">
        <f t="shared" si="6"/>
        <v>2.1372659951112372E-2</v>
      </c>
    </row>
    <row r="14" spans="1:21" x14ac:dyDescent="0.2">
      <c r="A14" s="73">
        <v>2011</v>
      </c>
      <c r="B14" s="28">
        <v>54844453661.490013</v>
      </c>
      <c r="C14" s="28">
        <v>54693566620.550003</v>
      </c>
      <c r="D14" s="28">
        <v>11.197455184680273</v>
      </c>
      <c r="E14" s="28">
        <f t="shared" si="5"/>
        <v>232.55434458089803</v>
      </c>
      <c r="F14" s="85">
        <f t="shared" si="0"/>
        <v>67.99275113902722</v>
      </c>
      <c r="G14" s="28">
        <f t="shared" si="3"/>
        <v>80662206989.312119</v>
      </c>
      <c r="H14" s="28">
        <f t="shared" si="4"/>
        <v>80440290625.564041</v>
      </c>
      <c r="I14" s="28">
        <f t="shared" si="1"/>
        <v>80.662206989312125</v>
      </c>
      <c r="J14" s="28">
        <f t="shared" si="2"/>
        <v>80.440290625564046</v>
      </c>
      <c r="K14" s="75">
        <f t="shared" si="6"/>
        <v>5.7997552895699078E-2</v>
      </c>
      <c r="L14" s="75">
        <f t="shared" si="6"/>
        <v>6.8072392350822186E-2</v>
      </c>
    </row>
    <row r="15" spans="1:21" x14ac:dyDescent="0.2">
      <c r="A15" s="73">
        <v>2012</v>
      </c>
      <c r="B15" s="28">
        <v>65248608349.170006</v>
      </c>
      <c r="C15" s="28">
        <v>63172171470.519981</v>
      </c>
      <c r="D15" s="28">
        <v>6.9782761500520651</v>
      </c>
      <c r="E15" s="28">
        <f t="shared" si="5"/>
        <v>248.78262894469674</v>
      </c>
      <c r="F15" s="85">
        <f t="shared" si="0"/>
        <v>72.737473075526211</v>
      </c>
      <c r="G15" s="28">
        <f t="shared" si="3"/>
        <v>89704255028.793457</v>
      </c>
      <c r="H15" s="28">
        <f t="shared" si="4"/>
        <v>86849554706.039627</v>
      </c>
      <c r="I15" s="28">
        <f t="shared" si="1"/>
        <v>89.704255028793455</v>
      </c>
      <c r="J15" s="28">
        <f t="shared" si="2"/>
        <v>86.849554706039626</v>
      </c>
      <c r="K15" s="75">
        <f t="shared" si="6"/>
        <v>0.11209770197187163</v>
      </c>
      <c r="L15" s="75">
        <f t="shared" si="6"/>
        <v>7.9677286477116471E-2</v>
      </c>
    </row>
    <row r="16" spans="1:21" x14ac:dyDescent="0.2">
      <c r="A16" s="73">
        <v>2013</v>
      </c>
      <c r="B16" s="28">
        <v>70958446417.599991</v>
      </c>
      <c r="C16" s="28">
        <v>69971456578.470001</v>
      </c>
      <c r="D16" s="28">
        <v>9.8256773439317602</v>
      </c>
      <c r="E16" s="28">
        <f t="shared" si="5"/>
        <v>273.22720735255365</v>
      </c>
      <c r="F16" s="85">
        <f t="shared" si="0"/>
        <v>79.884422488056657</v>
      </c>
      <c r="G16" s="28">
        <f t="shared" si="3"/>
        <v>88826387182.3181</v>
      </c>
      <c r="H16" s="28">
        <f t="shared" si="4"/>
        <v>87590864901.015305</v>
      </c>
      <c r="I16" s="28">
        <f t="shared" si="1"/>
        <v>88.826387182318101</v>
      </c>
      <c r="J16" s="28">
        <f t="shared" si="2"/>
        <v>87.590864901015308</v>
      </c>
      <c r="K16" s="75">
        <f t="shared" si="6"/>
        <v>-9.7862453257493431E-3</v>
      </c>
      <c r="L16" s="75">
        <f t="shared" si="6"/>
        <v>8.5355670214406487E-3</v>
      </c>
    </row>
    <row r="17" spans="1:12" x14ac:dyDescent="0.2">
      <c r="A17" s="73">
        <v>2014</v>
      </c>
      <c r="B17" s="28">
        <v>73347436267.160004</v>
      </c>
      <c r="C17" s="28">
        <v>75512924847.610016</v>
      </c>
      <c r="D17" s="28">
        <v>6.6134230596474497</v>
      </c>
      <c r="E17" s="28">
        <f t="shared" si="5"/>
        <v>291.29687848883816</v>
      </c>
      <c r="F17" s="85">
        <f t="shared" si="0"/>
        <v>85.167517305947982</v>
      </c>
      <c r="G17" s="28">
        <f t="shared" si="3"/>
        <v>86121374189.731735</v>
      </c>
      <c r="H17" s="28">
        <f t="shared" si="4"/>
        <v>88663996833.844894</v>
      </c>
      <c r="I17" s="28">
        <f t="shared" si="1"/>
        <v>86.121374189731739</v>
      </c>
      <c r="J17" s="28">
        <f t="shared" si="2"/>
        <v>88.663996833844891</v>
      </c>
      <c r="K17" s="75">
        <f t="shared" si="6"/>
        <v>-3.0452808882503124E-2</v>
      </c>
      <c r="L17" s="75">
        <f t="shared" si="6"/>
        <v>1.2251642155175713E-2</v>
      </c>
    </row>
    <row r="18" spans="1:12" x14ac:dyDescent="0.2">
      <c r="A18" s="73">
        <v>2015</v>
      </c>
      <c r="B18" s="28">
        <v>76154853985.509995</v>
      </c>
      <c r="C18" s="28">
        <v>85119036085.580017</v>
      </c>
      <c r="D18" s="28">
        <v>4.9978285361100161</v>
      </c>
      <c r="E18" s="28">
        <f t="shared" si="5"/>
        <v>305.85539700675105</v>
      </c>
      <c r="F18" s="85">
        <f t="shared" si="0"/>
        <v>89.424043789361093</v>
      </c>
      <c r="G18" s="28">
        <f t="shared" si="3"/>
        <v>85161496571.205429</v>
      </c>
      <c r="H18" s="28">
        <f t="shared" si="4"/>
        <v>95185849888.513718</v>
      </c>
      <c r="I18" s="28">
        <f t="shared" si="1"/>
        <v>85.161496571205433</v>
      </c>
      <c r="J18" s="28">
        <f t="shared" si="2"/>
        <v>95.185849888513715</v>
      </c>
      <c r="K18" s="75">
        <f t="shared" si="6"/>
        <v>-1.1145637509355377E-2</v>
      </c>
      <c r="L18" s="75">
        <f t="shared" si="6"/>
        <v>7.3556948564936553E-2</v>
      </c>
    </row>
    <row r="19" spans="1:12" x14ac:dyDescent="0.2">
      <c r="A19" s="73">
        <v>2016</v>
      </c>
      <c r="B19" s="28">
        <v>83965708705.680008</v>
      </c>
      <c r="C19" s="28">
        <v>88129098217.779999</v>
      </c>
      <c r="D19" s="85">
        <v>7.9169353084564698</v>
      </c>
      <c r="E19" s="28">
        <f t="shared" si="5"/>
        <v>330.06977092519827</v>
      </c>
      <c r="F19" s="85">
        <f>(E19*$F$20)/$E$20</f>
        <v>96.503687486370609</v>
      </c>
      <c r="G19" s="28">
        <f t="shared" si="3"/>
        <v>87007772337.755112</v>
      </c>
      <c r="H19" s="28">
        <f t="shared" si="4"/>
        <v>91322000757.977905</v>
      </c>
      <c r="I19" s="28">
        <f t="shared" si="1"/>
        <v>87.007772337755114</v>
      </c>
      <c r="J19" s="28">
        <f t="shared" si="2"/>
        <v>91.322000757977904</v>
      </c>
      <c r="K19" s="75">
        <f t="shared" si="6"/>
        <v>2.1679700814158043E-2</v>
      </c>
      <c r="L19" s="75">
        <f t="shared" si="6"/>
        <v>-4.0592684049796657E-2</v>
      </c>
    </row>
    <row r="20" spans="1:12" x14ac:dyDescent="0.2">
      <c r="A20" s="73">
        <v>2017</v>
      </c>
      <c r="B20" s="28">
        <v>88623909094.559982</v>
      </c>
      <c r="C20" s="28">
        <v>98391669163.230011</v>
      </c>
      <c r="D20" s="85">
        <v>3.6229833332774901</v>
      </c>
      <c r="E20" s="28">
        <f t="shared" si="5"/>
        <v>342.02814371400535</v>
      </c>
      <c r="F20" s="85">
        <v>100</v>
      </c>
      <c r="G20" s="28">
        <f t="shared" si="3"/>
        <v>88623909094.559982</v>
      </c>
      <c r="H20" s="28">
        <f t="shared" si="4"/>
        <v>98391669163.230026</v>
      </c>
      <c r="I20" s="28">
        <f t="shared" si="1"/>
        <v>88.623909094559977</v>
      </c>
      <c r="J20" s="28">
        <f t="shared" si="2"/>
        <v>98.39166916323002</v>
      </c>
      <c r="K20" s="75">
        <f t="shared" si="6"/>
        <v>1.8574625155683755E-2</v>
      </c>
      <c r="L20" s="75">
        <f t="shared" si="6"/>
        <v>7.7414734090071047E-2</v>
      </c>
    </row>
    <row r="21" spans="1:12" x14ac:dyDescent="0.2">
      <c r="E21" s="85"/>
    </row>
    <row r="22" spans="1:12" ht="15.75" x14ac:dyDescent="0.25">
      <c r="E22" s="85"/>
      <c r="G22" s="16" t="s">
        <v>6264</v>
      </c>
    </row>
    <row r="44" spans="1:13" x14ac:dyDescent="0.2">
      <c r="A44" s="36"/>
      <c r="B44" s="36" t="s">
        <v>6199</v>
      </c>
      <c r="C44" s="36" t="s">
        <v>6200</v>
      </c>
      <c r="D44" s="36" t="s">
        <v>6374</v>
      </c>
      <c r="E44" s="36" t="s">
        <v>6375</v>
      </c>
    </row>
    <row r="45" spans="1:13" x14ac:dyDescent="0.2">
      <c r="A45" s="73">
        <v>2002</v>
      </c>
      <c r="B45" s="26">
        <v>18521298723.949997</v>
      </c>
      <c r="C45" s="26">
        <v>19359441437.900002</v>
      </c>
    </row>
    <row r="46" spans="1:13" x14ac:dyDescent="0.2">
      <c r="A46" s="73">
        <v>2003</v>
      </c>
      <c r="B46" s="28">
        <v>19914464526.710003</v>
      </c>
      <c r="C46" s="28">
        <v>20263459410.279999</v>
      </c>
      <c r="D46" s="75">
        <f>B46/B45-1</f>
        <v>7.5219660539165956E-2</v>
      </c>
      <c r="E46" s="75">
        <f>C46/C45-1</f>
        <v>4.6696490458149276E-2</v>
      </c>
    </row>
    <row r="47" spans="1:13" x14ac:dyDescent="0.2">
      <c r="A47" s="73">
        <v>2004</v>
      </c>
      <c r="B47" s="28">
        <v>21817258709.370003</v>
      </c>
      <c r="C47" s="28">
        <v>21726608097.049999</v>
      </c>
      <c r="D47" s="75">
        <f t="shared" ref="D47:D60" si="7">B47/B46-1</f>
        <v>9.5548347790517019E-2</v>
      </c>
      <c r="E47" s="75">
        <f t="shared" ref="E47:E60" si="8">C47/C46-1</f>
        <v>7.2206263360328204E-2</v>
      </c>
      <c r="M47" s="172"/>
    </row>
    <row r="48" spans="1:13" x14ac:dyDescent="0.2">
      <c r="A48" s="73">
        <v>2005</v>
      </c>
      <c r="B48" s="28">
        <v>25513724170.279999</v>
      </c>
      <c r="C48" s="28">
        <v>25292069834.950001</v>
      </c>
      <c r="D48" s="75">
        <f t="shared" si="7"/>
        <v>0.16942850200160353</v>
      </c>
      <c r="E48" s="75">
        <f t="shared" si="8"/>
        <v>0.16410576938533317</v>
      </c>
      <c r="M48" s="172"/>
    </row>
    <row r="49" spans="1:13" x14ac:dyDescent="0.2">
      <c r="A49" s="73">
        <v>2006</v>
      </c>
      <c r="B49" s="28">
        <v>29099915698.149998</v>
      </c>
      <c r="C49" s="28">
        <v>29018789168.209999</v>
      </c>
      <c r="D49" s="75">
        <f t="shared" si="7"/>
        <v>0.14055931246789211</v>
      </c>
      <c r="E49" s="75">
        <f t="shared" si="8"/>
        <v>0.14734734474401168</v>
      </c>
      <c r="M49" s="172"/>
    </row>
    <row r="50" spans="1:13" x14ac:dyDescent="0.2">
      <c r="A50" s="73">
        <v>2007</v>
      </c>
      <c r="B50" s="28">
        <v>32633250437.719994</v>
      </c>
      <c r="C50" s="28">
        <v>32443148300.450001</v>
      </c>
      <c r="D50" s="75">
        <f t="shared" si="7"/>
        <v>0.12142078953839119</v>
      </c>
      <c r="E50" s="75">
        <f t="shared" si="8"/>
        <v>0.11800489373937695</v>
      </c>
      <c r="M50" s="172"/>
    </row>
    <row r="51" spans="1:13" x14ac:dyDescent="0.2">
      <c r="A51" s="73">
        <v>2008</v>
      </c>
      <c r="B51" s="28">
        <v>39923333756.019997</v>
      </c>
      <c r="C51" s="28">
        <v>39299362850.279999</v>
      </c>
      <c r="D51" s="75">
        <f t="shared" si="7"/>
        <v>0.22339433616069004</v>
      </c>
      <c r="E51" s="75">
        <f t="shared" si="8"/>
        <v>0.21133012389352168</v>
      </c>
      <c r="M51" s="172"/>
    </row>
    <row r="52" spans="1:13" x14ac:dyDescent="0.2">
      <c r="A52" s="73">
        <v>2009</v>
      </c>
      <c r="B52" s="28">
        <v>40562697633.329987</v>
      </c>
      <c r="C52" s="28">
        <v>40263460915.059998</v>
      </c>
      <c r="D52" s="75">
        <f t="shared" si="7"/>
        <v>1.6014791781099325E-2</v>
      </c>
      <c r="E52" s="75">
        <f t="shared" si="8"/>
        <v>2.453215510014628E-2</v>
      </c>
      <c r="M52" s="172"/>
    </row>
    <row r="53" spans="1:13" x14ac:dyDescent="0.2">
      <c r="A53" s="73">
        <v>2010</v>
      </c>
      <c r="B53" s="28">
        <v>46617953365.770004</v>
      </c>
      <c r="C53" s="28">
        <v>46051174100.080002</v>
      </c>
      <c r="D53" s="75">
        <f t="shared" si="7"/>
        <v>0.14928138624252818</v>
      </c>
      <c r="E53" s="75">
        <f t="shared" si="8"/>
        <v>0.1437460430247115</v>
      </c>
      <c r="M53" s="172"/>
    </row>
    <row r="54" spans="1:13" x14ac:dyDescent="0.2">
      <c r="A54" s="73">
        <v>2011</v>
      </c>
      <c r="B54" s="28">
        <v>54844453661.490013</v>
      </c>
      <c r="C54" s="28">
        <v>54693566620.550003</v>
      </c>
      <c r="D54" s="75">
        <f t="shared" si="7"/>
        <v>0.17646635473620886</v>
      </c>
      <c r="E54" s="75">
        <f t="shared" si="8"/>
        <v>0.18766931982424717</v>
      </c>
      <c r="M54" s="172"/>
    </row>
    <row r="55" spans="1:13" x14ac:dyDescent="0.2">
      <c r="A55" s="73">
        <v>2012</v>
      </c>
      <c r="B55" s="28">
        <v>65248608349.170006</v>
      </c>
      <c r="C55" s="28">
        <v>63172171470.519997</v>
      </c>
      <c r="D55" s="75">
        <f t="shared" si="7"/>
        <v>0.1897029506738519</v>
      </c>
      <c r="E55" s="75">
        <f t="shared" si="8"/>
        <v>0.15502014905687878</v>
      </c>
      <c r="M55" s="172"/>
    </row>
    <row r="56" spans="1:13" x14ac:dyDescent="0.2">
      <c r="A56" s="73">
        <v>2013</v>
      </c>
      <c r="B56" s="28">
        <v>70958446417.599991</v>
      </c>
      <c r="C56" s="28">
        <v>71906529761.800003</v>
      </c>
      <c r="D56" s="75">
        <f t="shared" si="7"/>
        <v>8.7508963223774439E-2</v>
      </c>
      <c r="E56" s="75">
        <f t="shared" si="8"/>
        <v>0.13826275222082551</v>
      </c>
      <c r="M56" s="172"/>
    </row>
    <row r="57" spans="1:13" x14ac:dyDescent="0.2">
      <c r="A57" s="73">
        <v>2014</v>
      </c>
      <c r="B57" s="28">
        <v>73347436267.160004</v>
      </c>
      <c r="C57" s="28">
        <v>75512924847.610001</v>
      </c>
      <c r="D57" s="75">
        <f t="shared" si="7"/>
        <v>3.3667448629025598E-2</v>
      </c>
      <c r="E57" s="75">
        <f t="shared" si="8"/>
        <v>5.0153930355931076E-2</v>
      </c>
      <c r="M57" s="172"/>
    </row>
    <row r="58" spans="1:13" x14ac:dyDescent="0.2">
      <c r="A58" s="73">
        <v>2015</v>
      </c>
      <c r="B58" s="28">
        <v>76154853985.509995</v>
      </c>
      <c r="C58" s="28">
        <v>85119036085.580002</v>
      </c>
      <c r="D58" s="75">
        <f t="shared" si="7"/>
        <v>3.8275607999770811E-2</v>
      </c>
      <c r="E58" s="75">
        <f t="shared" si="8"/>
        <v>0.12721148409170691</v>
      </c>
      <c r="M58" s="172"/>
    </row>
    <row r="59" spans="1:13" x14ac:dyDescent="0.2">
      <c r="A59" s="73">
        <v>2016</v>
      </c>
      <c r="B59" s="28">
        <v>83965708705.680008</v>
      </c>
      <c r="C59" s="28">
        <v>88129098217.779999</v>
      </c>
      <c r="D59" s="75">
        <f t="shared" si="7"/>
        <v>0.1025654217872467</v>
      </c>
      <c r="E59" s="75">
        <f t="shared" si="8"/>
        <v>3.5362972498580003E-2</v>
      </c>
      <c r="M59" s="172"/>
    </row>
    <row r="60" spans="1:13" x14ac:dyDescent="0.2">
      <c r="A60" s="73">
        <v>2017</v>
      </c>
      <c r="B60" s="30">
        <v>88623909094.559982</v>
      </c>
      <c r="C60" s="30">
        <v>98391669163.229996</v>
      </c>
      <c r="D60" s="75">
        <f t="shared" si="7"/>
        <v>5.5477414062067743E-2</v>
      </c>
      <c r="E60" s="75">
        <f t="shared" si="8"/>
        <v>0.11644929033642981</v>
      </c>
      <c r="M60" s="172"/>
    </row>
    <row r="61" spans="1:13" x14ac:dyDescent="0.2">
      <c r="M61" s="172"/>
    </row>
    <row r="62" spans="1:13" x14ac:dyDescent="0.2">
      <c r="A62" s="36"/>
      <c r="B62" s="36" t="s">
        <v>6376</v>
      </c>
      <c r="C62" s="36" t="s">
        <v>6377</v>
      </c>
      <c r="M62" s="172"/>
    </row>
    <row r="63" spans="1:13" x14ac:dyDescent="0.2">
      <c r="A63" s="73">
        <v>2002</v>
      </c>
      <c r="B63" s="28">
        <f>B45/1000000000</f>
        <v>18.521298723949997</v>
      </c>
      <c r="C63" s="28">
        <f>C45/1000000000</f>
        <v>19.359441437900003</v>
      </c>
    </row>
    <row r="64" spans="1:13" x14ac:dyDescent="0.2">
      <c r="A64" s="73">
        <v>2003</v>
      </c>
      <c r="B64" s="28">
        <f t="shared" ref="B64:C64" si="9">B46/1000000000</f>
        <v>19.914464526710002</v>
      </c>
      <c r="C64" s="28">
        <f t="shared" si="9"/>
        <v>20.263459410279999</v>
      </c>
    </row>
    <row r="65" spans="1:3" x14ac:dyDescent="0.2">
      <c r="A65" s="73">
        <v>2004</v>
      </c>
      <c r="B65" s="28">
        <f t="shared" ref="B65:C65" si="10">B47/1000000000</f>
        <v>21.817258709370002</v>
      </c>
      <c r="C65" s="28">
        <f t="shared" si="10"/>
        <v>21.726608097050001</v>
      </c>
    </row>
    <row r="66" spans="1:3" x14ac:dyDescent="0.2">
      <c r="A66" s="73">
        <v>2005</v>
      </c>
      <c r="B66" s="28">
        <f t="shared" ref="B66:C66" si="11">B48/1000000000</f>
        <v>25.51372417028</v>
      </c>
      <c r="C66" s="28">
        <f t="shared" si="11"/>
        <v>25.292069834950002</v>
      </c>
    </row>
    <row r="67" spans="1:3" x14ac:dyDescent="0.2">
      <c r="A67" s="73">
        <v>2006</v>
      </c>
      <c r="B67" s="28">
        <f t="shared" ref="B67:C67" si="12">B49/1000000000</f>
        <v>29.099915698149999</v>
      </c>
      <c r="C67" s="28">
        <f t="shared" si="12"/>
        <v>29.018789168209999</v>
      </c>
    </row>
    <row r="68" spans="1:3" x14ac:dyDescent="0.2">
      <c r="A68" s="73">
        <v>2007</v>
      </c>
      <c r="B68" s="28">
        <f t="shared" ref="B68:C68" si="13">B50/1000000000</f>
        <v>32.633250437719994</v>
      </c>
      <c r="C68" s="28">
        <f t="shared" si="13"/>
        <v>32.443148300449998</v>
      </c>
    </row>
    <row r="69" spans="1:3" x14ac:dyDescent="0.2">
      <c r="A69" s="73">
        <v>2008</v>
      </c>
      <c r="B69" s="28">
        <f t="shared" ref="B69:C69" si="14">B51/1000000000</f>
        <v>39.92333375602</v>
      </c>
      <c r="C69" s="28">
        <f t="shared" si="14"/>
        <v>39.299362850279998</v>
      </c>
    </row>
    <row r="70" spans="1:3" x14ac:dyDescent="0.2">
      <c r="A70" s="73">
        <v>2009</v>
      </c>
      <c r="B70" s="28">
        <f t="shared" ref="B70:C70" si="15">B52/1000000000</f>
        <v>40.562697633329989</v>
      </c>
      <c r="C70" s="28">
        <f t="shared" si="15"/>
        <v>40.263460915059994</v>
      </c>
    </row>
    <row r="71" spans="1:3" x14ac:dyDescent="0.2">
      <c r="A71" s="73">
        <v>2010</v>
      </c>
      <c r="B71" s="28">
        <f t="shared" ref="B71:C71" si="16">B53/1000000000</f>
        <v>46.617953365770006</v>
      </c>
      <c r="C71" s="28">
        <f t="shared" si="16"/>
        <v>46.051174100080004</v>
      </c>
    </row>
    <row r="72" spans="1:3" x14ac:dyDescent="0.2">
      <c r="A72" s="73">
        <v>2011</v>
      </c>
      <c r="B72" s="28">
        <f t="shared" ref="B72:C72" si="17">B54/1000000000</f>
        <v>54.844453661490014</v>
      </c>
      <c r="C72" s="28">
        <f t="shared" si="17"/>
        <v>54.693566620550001</v>
      </c>
    </row>
    <row r="73" spans="1:3" x14ac:dyDescent="0.2">
      <c r="A73" s="73">
        <v>2012</v>
      </c>
      <c r="B73" s="28">
        <f t="shared" ref="B73:C73" si="18">B55/1000000000</f>
        <v>65.248608349170013</v>
      </c>
      <c r="C73" s="28">
        <f t="shared" si="18"/>
        <v>63.172171470519999</v>
      </c>
    </row>
    <row r="74" spans="1:3" x14ac:dyDescent="0.2">
      <c r="A74" s="73">
        <v>2013</v>
      </c>
      <c r="B74" s="28">
        <f t="shared" ref="B74:C74" si="19">B56/1000000000</f>
        <v>70.958446417599987</v>
      </c>
      <c r="C74" s="28">
        <f t="shared" si="19"/>
        <v>71.906529761800002</v>
      </c>
    </row>
    <row r="75" spans="1:3" x14ac:dyDescent="0.2">
      <c r="A75" s="73">
        <v>2014</v>
      </c>
      <c r="B75" s="28">
        <f t="shared" ref="B75:C75" si="20">B57/1000000000</f>
        <v>73.347436267160006</v>
      </c>
      <c r="C75" s="28">
        <f t="shared" si="20"/>
        <v>75.512924847609995</v>
      </c>
    </row>
    <row r="76" spans="1:3" x14ac:dyDescent="0.2">
      <c r="A76" s="73">
        <v>2015</v>
      </c>
      <c r="B76" s="28">
        <f t="shared" ref="B76:C76" si="21">B58/1000000000</f>
        <v>76.154853985509988</v>
      </c>
      <c r="C76" s="28">
        <f t="shared" si="21"/>
        <v>85.119036085580007</v>
      </c>
    </row>
    <row r="77" spans="1:3" x14ac:dyDescent="0.2">
      <c r="A77" s="73">
        <v>2016</v>
      </c>
      <c r="B77" s="28">
        <f t="shared" ref="B77:C77" si="22">B59/1000000000</f>
        <v>83.965708705680001</v>
      </c>
      <c r="C77" s="28">
        <f t="shared" si="22"/>
        <v>88.129098217779998</v>
      </c>
    </row>
    <row r="78" spans="1:3" x14ac:dyDescent="0.2">
      <c r="A78" s="73">
        <v>2017</v>
      </c>
      <c r="B78" s="28">
        <f t="shared" ref="B78:C78" si="23">B60/1000000000</f>
        <v>88.623909094559977</v>
      </c>
      <c r="C78" s="28">
        <f t="shared" si="23"/>
        <v>98.391669163229992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F23"/>
  <sheetViews>
    <sheetView workbookViewId="0">
      <selection activeCell="D7" sqref="D7:F22"/>
    </sheetView>
  </sheetViews>
  <sheetFormatPr defaultRowHeight="12.75" x14ac:dyDescent="0.2"/>
  <cols>
    <col min="4" max="4" width="8.7109375" customWidth="1"/>
    <col min="5" max="5" width="21.140625" customWidth="1"/>
    <col min="6" max="6" width="30" customWidth="1"/>
  </cols>
  <sheetData>
    <row r="5" spans="4:6" ht="15.75" x14ac:dyDescent="0.25">
      <c r="D5" s="169" t="s">
        <v>6422</v>
      </c>
      <c r="E5" s="94"/>
      <c r="F5" s="94"/>
    </row>
    <row r="6" spans="4:6" x14ac:dyDescent="0.2">
      <c r="D6" s="94"/>
      <c r="E6" s="94"/>
      <c r="F6" s="94"/>
    </row>
    <row r="7" spans="4:6" ht="38.25" customHeight="1" x14ac:dyDescent="0.2">
      <c r="D7" s="15" t="s">
        <v>6421</v>
      </c>
      <c r="E7" s="74" t="s">
        <v>6427</v>
      </c>
      <c r="F7" s="74" t="s">
        <v>6428</v>
      </c>
    </row>
    <row r="8" spans="4:6" x14ac:dyDescent="0.2">
      <c r="D8" s="175">
        <v>2003</v>
      </c>
      <c r="E8" s="26">
        <v>50.69</v>
      </c>
      <c r="F8" s="177">
        <v>243.00000000000003</v>
      </c>
    </row>
    <row r="9" spans="4:6" x14ac:dyDescent="0.2">
      <c r="D9" s="176">
        <v>2004</v>
      </c>
      <c r="E9" s="28">
        <v>48.33</v>
      </c>
      <c r="F9" s="178">
        <v>224.00000000000003</v>
      </c>
    </row>
    <row r="10" spans="4:6" x14ac:dyDescent="0.2">
      <c r="D10" s="176">
        <v>2005</v>
      </c>
      <c r="E10" s="28">
        <v>43.49</v>
      </c>
      <c r="F10" s="178">
        <v>202.99999999999997</v>
      </c>
    </row>
    <row r="11" spans="4:6" x14ac:dyDescent="0.2">
      <c r="D11" s="176">
        <v>2006</v>
      </c>
      <c r="E11" s="28">
        <v>44.58</v>
      </c>
      <c r="F11" s="178">
        <v>189</v>
      </c>
    </row>
    <row r="12" spans="4:6" x14ac:dyDescent="0.2">
      <c r="D12" s="176">
        <v>2007</v>
      </c>
      <c r="E12" s="28">
        <v>46.37</v>
      </c>
      <c r="F12" s="178">
        <v>188</v>
      </c>
    </row>
    <row r="13" spans="4:6" x14ac:dyDescent="0.2">
      <c r="D13" s="176">
        <v>2008</v>
      </c>
      <c r="E13" s="28">
        <v>45.76</v>
      </c>
      <c r="F13" s="178">
        <v>176</v>
      </c>
    </row>
    <row r="14" spans="4:6" x14ac:dyDescent="0.2">
      <c r="D14" s="176">
        <v>2009</v>
      </c>
      <c r="E14" s="28">
        <v>46.16</v>
      </c>
      <c r="F14" s="178">
        <v>179</v>
      </c>
    </row>
    <row r="15" spans="4:6" x14ac:dyDescent="0.2">
      <c r="D15" s="176">
        <v>2010</v>
      </c>
      <c r="E15" s="28">
        <v>48.61</v>
      </c>
      <c r="F15" s="178">
        <v>182</v>
      </c>
    </row>
    <row r="16" spans="4:6" x14ac:dyDescent="0.2">
      <c r="D16" s="176">
        <v>2011</v>
      </c>
      <c r="E16" s="28">
        <v>38.85</v>
      </c>
      <c r="F16" s="178">
        <v>182</v>
      </c>
    </row>
    <row r="17" spans="4:6" x14ac:dyDescent="0.2">
      <c r="D17" s="176">
        <v>2012</v>
      </c>
      <c r="E17" s="28">
        <v>40.729999999999997</v>
      </c>
      <c r="F17" s="178">
        <v>170</v>
      </c>
    </row>
    <row r="18" spans="4:6" x14ac:dyDescent="0.2">
      <c r="D18" s="176">
        <v>2013</v>
      </c>
      <c r="E18" s="28">
        <v>41.49</v>
      </c>
      <c r="F18" s="178">
        <v>174</v>
      </c>
    </row>
    <row r="19" spans="4:6" x14ac:dyDescent="0.2">
      <c r="D19" s="176">
        <v>2014</v>
      </c>
      <c r="E19" s="28">
        <v>43.49</v>
      </c>
      <c r="F19" s="178">
        <v>175</v>
      </c>
    </row>
    <row r="20" spans="4:6" x14ac:dyDescent="0.2">
      <c r="D20" s="176">
        <v>2015</v>
      </c>
      <c r="E20" s="28">
        <v>47.91</v>
      </c>
      <c r="F20" s="178">
        <v>183</v>
      </c>
    </row>
    <row r="21" spans="4:6" x14ac:dyDescent="0.2">
      <c r="D21" s="176">
        <v>2016</v>
      </c>
      <c r="E21" s="28">
        <v>49.29</v>
      </c>
      <c r="F21" s="178">
        <v>179</v>
      </c>
    </row>
    <row r="22" spans="4:6" x14ac:dyDescent="0.2">
      <c r="D22" s="170">
        <v>2017</v>
      </c>
      <c r="E22" s="30">
        <v>49.99</v>
      </c>
      <c r="F22" s="179">
        <v>199</v>
      </c>
    </row>
    <row r="23" spans="4:6" x14ac:dyDescent="0.2">
      <c r="D23" s="174" t="s">
        <v>6426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35"/>
  <sheetViews>
    <sheetView workbookViewId="0">
      <selection activeCell="C5" sqref="C5"/>
    </sheetView>
  </sheetViews>
  <sheetFormatPr defaultRowHeight="12.75" x14ac:dyDescent="0.2"/>
  <cols>
    <col min="2" max="2" width="26.28515625" customWidth="1"/>
    <col min="3" max="3" width="11.140625" customWidth="1"/>
    <col min="4" max="4" width="14.5703125" bestFit="1" customWidth="1"/>
    <col min="5" max="5" width="9.85546875" customWidth="1"/>
    <col min="6" max="6" width="11" customWidth="1"/>
    <col min="7" max="7" width="10.7109375" customWidth="1"/>
    <col min="8" max="15" width="15.85546875" customWidth="1"/>
    <col min="16" max="18" width="15.85546875" bestFit="1" customWidth="1"/>
  </cols>
  <sheetData>
    <row r="3" spans="2:21" s="20" customFormat="1" ht="15.75" x14ac:dyDescent="0.25">
      <c r="B3" s="16" t="s">
        <v>6331</v>
      </c>
      <c r="C3"/>
      <c r="D3"/>
      <c r="E3"/>
      <c r="F3"/>
      <c r="G3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</row>
    <row r="4" spans="2:21" s="20" customFormat="1" x14ac:dyDescent="0.2">
      <c r="B4" s="36"/>
      <c r="C4"/>
      <c r="D4"/>
      <c r="E4"/>
      <c r="F4"/>
      <c r="G4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</row>
    <row r="5" spans="2:21" s="20" customFormat="1" ht="38.25" x14ac:dyDescent="0.2">
      <c r="B5" s="74" t="s">
        <v>6260</v>
      </c>
      <c r="C5" s="81" t="s">
        <v>6256</v>
      </c>
      <c r="D5" s="81" t="s">
        <v>6257</v>
      </c>
      <c r="E5" s="81" t="s">
        <v>6258</v>
      </c>
      <c r="F5" s="81" t="s">
        <v>6329</v>
      </c>
      <c r="G5" s="82" t="s">
        <v>6262</v>
      </c>
      <c r="H5" s="28"/>
      <c r="I5" s="74" t="s">
        <v>6260</v>
      </c>
      <c r="J5" s="81" t="s">
        <v>6272</v>
      </c>
      <c r="K5" s="81" t="s">
        <v>6273</v>
      </c>
      <c r="L5" s="81" t="s">
        <v>6274</v>
      </c>
      <c r="M5" s="81" t="s">
        <v>6329</v>
      </c>
      <c r="N5" s="82" t="s">
        <v>6262</v>
      </c>
      <c r="O5" s="28"/>
      <c r="P5" s="74" t="s">
        <v>6260</v>
      </c>
      <c r="Q5" s="81" t="s">
        <v>6272</v>
      </c>
      <c r="R5" s="81" t="s">
        <v>6273</v>
      </c>
      <c r="S5" s="81" t="s">
        <v>6274</v>
      </c>
      <c r="T5" s="81" t="s">
        <v>6329</v>
      </c>
      <c r="U5" s="82" t="s">
        <v>6262</v>
      </c>
    </row>
    <row r="6" spans="2:21" s="20" customFormat="1" x14ac:dyDescent="0.2">
      <c r="B6" s="25" t="s">
        <v>642</v>
      </c>
      <c r="C6" s="88">
        <f>AVERAGE(C21:C24)</f>
        <v>0.10758896698695558</v>
      </c>
      <c r="D6" s="88">
        <f>AVERAGE(C25:C28)</f>
        <v>0.1244033039394391</v>
      </c>
      <c r="E6" s="88">
        <f>AVERAGE(C29:C32)</f>
        <v>0.13277653786447063</v>
      </c>
      <c r="F6" s="88">
        <f>AVERAGE(C33:C35)</f>
        <v>9.3007915642238911E-2</v>
      </c>
      <c r="G6" s="88">
        <f>AVERAGE(C21:C35)</f>
        <v>0.11587326547267854</v>
      </c>
      <c r="I6" s="86" t="s">
        <v>6440</v>
      </c>
      <c r="J6" s="88">
        <f>AVERAGE(C21:C23)</f>
        <v>9.433617440127022E-2</v>
      </c>
      <c r="K6" s="88">
        <f>AVERAGE(C25:C27)</f>
        <v>0.1179557242443483</v>
      </c>
      <c r="L6" s="88">
        <f>AVERAGE(C29:C31)</f>
        <v>0.16031740703398381</v>
      </c>
      <c r="M6" s="88">
        <f>AVERAGE(C33:C35)</f>
        <v>9.3007915642238911E-2</v>
      </c>
      <c r="N6" s="96" t="e">
        <f>AVERAGE(I21:I35)</f>
        <v>#DIV/0!</v>
      </c>
      <c r="P6" s="86" t="s">
        <v>641</v>
      </c>
      <c r="Q6" s="88">
        <f>AVERAGE(C22:C23)</f>
        <v>0.11815601637283069</v>
      </c>
      <c r="R6" s="88">
        <f>AVERAGE(C26:C27)</f>
        <v>0.11793113949683398</v>
      </c>
      <c r="S6" s="88">
        <f>AVERAGE(C30:C31)</f>
        <v>0.14664145063885214</v>
      </c>
      <c r="T6" s="88">
        <f>AVERAGE(C34:C35)</f>
        <v>7.5906131417504907E-2</v>
      </c>
      <c r="U6" s="96" t="e">
        <f>AVERAGE(P21:P35)</f>
        <v>#DIV/0!</v>
      </c>
    </row>
    <row r="7" spans="2:21" x14ac:dyDescent="0.2">
      <c r="B7" s="86" t="s">
        <v>641</v>
      </c>
      <c r="C7" s="89">
        <f>AVERAGE(B21:B24)</f>
        <v>0.12018895569979465</v>
      </c>
      <c r="D7" s="89">
        <f>AVERAGE(B25:B28)</f>
        <v>0.12752782593067719</v>
      </c>
      <c r="E7" s="89">
        <f>AVERAGE(B29:B32)</f>
        <v>0.1218364293157152</v>
      </c>
      <c r="F7" s="89">
        <f>AVERAGE(B33:B35)</f>
        <v>6.5439481283028414E-2</v>
      </c>
      <c r="G7" s="96">
        <f>AVERAGE(B21:B35)</f>
        <v>0.11163541917558889</v>
      </c>
      <c r="I7" s="25" t="s">
        <v>6441</v>
      </c>
      <c r="J7" s="88">
        <f>AVERAGE(B21:B23)</f>
        <v>0.1133988367770955</v>
      </c>
      <c r="K7" s="88">
        <f>AVERAGE(B25:B27)</f>
        <v>0.12027663916006019</v>
      </c>
      <c r="L7" s="88">
        <f>AVERAGE(B29:B31)</f>
        <v>0.15122608954461172</v>
      </c>
      <c r="M7" s="88">
        <f>AVERAGE(B33:B35)</f>
        <v>6.5439481283028414E-2</v>
      </c>
      <c r="N7" s="88" t="e">
        <f>AVERAGE(J21:J35)</f>
        <v>#DIV/0!</v>
      </c>
      <c r="P7" s="25" t="s">
        <v>642</v>
      </c>
      <c r="Q7" s="88">
        <f>AVERAGE(B22:B23)</f>
        <v>0.13248842489606028</v>
      </c>
      <c r="R7" s="88">
        <f>AVERAGE(B26:B27)</f>
        <v>0.11970456397089468</v>
      </c>
      <c r="S7" s="88">
        <f>AVERAGE(B29:B30)</f>
        <v>0.18308465270503038</v>
      </c>
      <c r="T7" s="88">
        <f>AVERAGE(B34:B35)</f>
        <v>7.9021417924657222E-2</v>
      </c>
      <c r="U7" s="88" t="e">
        <f>AVERAGE(Q21:Q35)</f>
        <v>#DIV/0!</v>
      </c>
    </row>
    <row r="8" spans="2:21" x14ac:dyDescent="0.2">
      <c r="B8" s="15" t="s">
        <v>6372</v>
      </c>
      <c r="C8" s="153">
        <v>6.4326878998846024E-2</v>
      </c>
      <c r="D8" s="153">
        <v>5.1451804320976846E-2</v>
      </c>
      <c r="E8" s="153">
        <v>6.1650253144569046E-2</v>
      </c>
      <c r="F8" s="153">
        <v>6.6370054477404614E-2</v>
      </c>
      <c r="G8" s="153">
        <v>6.0588393952652107E-2</v>
      </c>
      <c r="I8" s="15" t="s">
        <v>6372</v>
      </c>
      <c r="J8" s="153">
        <v>6.4326878998846024E-2</v>
      </c>
      <c r="K8" s="153">
        <v>5.1451804320976846E-2</v>
      </c>
      <c r="L8" s="153">
        <v>6.1650253144569046E-2</v>
      </c>
      <c r="M8" s="153">
        <v>6.6370054477404614E-2</v>
      </c>
      <c r="N8" s="153">
        <v>6.0588393952652107E-2</v>
      </c>
      <c r="P8" s="15" t="s">
        <v>6372</v>
      </c>
      <c r="Q8" s="153">
        <v>6.4326878998846024E-2</v>
      </c>
      <c r="R8" s="153">
        <v>5.1451804320976846E-2</v>
      </c>
      <c r="S8" s="153">
        <v>6.1650253144569046E-2</v>
      </c>
      <c r="T8" s="153">
        <v>6.6370054477404614E-2</v>
      </c>
      <c r="U8" s="153">
        <v>6.0588393952652107E-2</v>
      </c>
    </row>
    <row r="9" spans="2:21" x14ac:dyDescent="0.2">
      <c r="B9" s="15" t="s">
        <v>6425</v>
      </c>
      <c r="C9" s="80">
        <v>0.10093874485744436</v>
      </c>
      <c r="D9" s="80">
        <v>9.3011120563563698E-2</v>
      </c>
      <c r="E9" s="80">
        <v>8.6537079345778881E-2</v>
      </c>
      <c r="F9" s="80">
        <v>5.512582392614658E-2</v>
      </c>
      <c r="G9" s="80">
        <v>8.5821683389705819E-2</v>
      </c>
    </row>
    <row r="10" spans="2:21" x14ac:dyDescent="0.2">
      <c r="B10" s="11" t="s">
        <v>6261</v>
      </c>
      <c r="C10" s="79"/>
      <c r="D10" s="79"/>
      <c r="E10" s="79"/>
      <c r="F10" s="79"/>
    </row>
    <row r="12" spans="2:21" ht="15.75" x14ac:dyDescent="0.25">
      <c r="B12" s="16" t="s">
        <v>6330</v>
      </c>
    </row>
    <row r="13" spans="2:21" x14ac:dyDescent="0.2">
      <c r="B13" s="36"/>
    </row>
    <row r="14" spans="2:21" ht="25.5" x14ac:dyDescent="0.2">
      <c r="B14" s="74" t="s">
        <v>6260</v>
      </c>
      <c r="C14" s="81" t="s">
        <v>6272</v>
      </c>
      <c r="D14" s="81" t="s">
        <v>6273</v>
      </c>
      <c r="E14" s="81" t="s">
        <v>6274</v>
      </c>
      <c r="F14" s="81" t="s">
        <v>6325</v>
      </c>
      <c r="G14" s="82" t="s">
        <v>6262</v>
      </c>
    </row>
    <row r="15" spans="2:21" x14ac:dyDescent="0.2">
      <c r="B15" s="25" t="s">
        <v>642</v>
      </c>
      <c r="C15" s="88">
        <f>AVERAGE(C21:C23)</f>
        <v>9.433617440127022E-2</v>
      </c>
      <c r="D15" s="88">
        <f>AVERAGE(C25:C27)</f>
        <v>0.1179557242443483</v>
      </c>
      <c r="E15" s="88">
        <f>AVERAGE(C29:C31)</f>
        <v>0.16031740703398381</v>
      </c>
      <c r="F15" s="88">
        <f>AVERAGE(C33:C35)</f>
        <v>9.3007915642238911E-2</v>
      </c>
      <c r="G15" s="88">
        <f>AVERAGE(C15:F15)</f>
        <v>0.11640430533046033</v>
      </c>
    </row>
    <row r="16" spans="2:21" x14ac:dyDescent="0.2">
      <c r="B16" s="86" t="s">
        <v>641</v>
      </c>
      <c r="C16" s="89">
        <f>AVERAGE(C22:C24)</f>
        <v>0.12788645916322436</v>
      </c>
      <c r="D16" s="89">
        <f>AVERAGE(C26:C28)</f>
        <v>0.12653610733945983</v>
      </c>
      <c r="E16" s="89">
        <f>AVERAGE(C30:C32)</f>
        <v>0.11447894387787845</v>
      </c>
      <c r="F16" s="89">
        <f>AVERAGE(C34:C36)</f>
        <v>7.5906131417504907E-2</v>
      </c>
      <c r="G16" s="89">
        <f>AVERAGE(C16:F16)</f>
        <v>0.11120191044951688</v>
      </c>
    </row>
    <row r="17" spans="1:6" x14ac:dyDescent="0.2">
      <c r="B17" s="11" t="s">
        <v>6261</v>
      </c>
      <c r="C17" s="79"/>
      <c r="D17" s="79"/>
      <c r="E17" s="79"/>
      <c r="F17" s="79"/>
    </row>
    <row r="19" spans="1:6" x14ac:dyDescent="0.2">
      <c r="B19" t="s">
        <v>6374</v>
      </c>
      <c r="C19" t="s">
        <v>6375</v>
      </c>
    </row>
    <row r="20" spans="1:6" x14ac:dyDescent="0.2">
      <c r="A20" s="73">
        <v>2002</v>
      </c>
    </row>
    <row r="21" spans="1:6" x14ac:dyDescent="0.2">
      <c r="A21" s="73">
        <v>2003</v>
      </c>
      <c r="B21">
        <f>'tab1 resultado orç'!C6/'tab1 resultado orç'!C5-1</f>
        <v>7.5219660539165956E-2</v>
      </c>
      <c r="C21">
        <f>'tab1 resultado orç'!D6/'tab1 resultado orç'!D5-1</f>
        <v>4.6696490458149276E-2</v>
      </c>
    </row>
    <row r="22" spans="1:6" x14ac:dyDescent="0.2">
      <c r="A22" s="73">
        <v>2004</v>
      </c>
      <c r="B22">
        <f>'tab1 resultado orç'!C7/'tab1 resultado orç'!C6-1</f>
        <v>9.5548347790517019E-2</v>
      </c>
      <c r="C22">
        <f>'tab1 resultado orç'!D7/'tab1 resultado orç'!D6-1</f>
        <v>7.2206263360328204E-2</v>
      </c>
    </row>
    <row r="23" spans="1:6" x14ac:dyDescent="0.2">
      <c r="A23" s="73">
        <v>2005</v>
      </c>
      <c r="B23">
        <f>'tab1 resultado orç'!C8/'tab1 resultado orç'!C7-1</f>
        <v>0.16942850200160353</v>
      </c>
      <c r="C23">
        <f>'tab1 resultado orç'!D8/'tab1 resultado orç'!D7-1</f>
        <v>0.16410576938533317</v>
      </c>
    </row>
    <row r="24" spans="1:6" x14ac:dyDescent="0.2">
      <c r="A24" s="73">
        <v>2006</v>
      </c>
      <c r="B24">
        <f>'tab1 resultado orç'!C9/'tab1 resultado orç'!C8-1</f>
        <v>0.14055931246789211</v>
      </c>
      <c r="C24">
        <f>'tab1 resultado orç'!D9/'tab1 resultado orç'!D8-1</f>
        <v>0.14734734474401168</v>
      </c>
    </row>
    <row r="25" spans="1:6" x14ac:dyDescent="0.2">
      <c r="A25" s="73">
        <v>2007</v>
      </c>
      <c r="B25">
        <f>'tab1 resultado orç'!C10/'tab1 resultado orç'!C9-1</f>
        <v>0.12142078953839119</v>
      </c>
      <c r="C25">
        <f>'tab1 resultado orç'!D10/'tab1 resultado orç'!D9-1</f>
        <v>0.11800489373937695</v>
      </c>
    </row>
    <row r="26" spans="1:6" x14ac:dyDescent="0.2">
      <c r="A26" s="73">
        <v>2008</v>
      </c>
      <c r="B26">
        <f>'tab1 resultado orç'!C11/'tab1 resultado orç'!C10-1</f>
        <v>0.22339433616069004</v>
      </c>
      <c r="C26">
        <f>'tab1 resultado orç'!D11/'tab1 resultado orç'!D10-1</f>
        <v>0.21133012389352168</v>
      </c>
    </row>
    <row r="27" spans="1:6" x14ac:dyDescent="0.2">
      <c r="A27" s="73">
        <v>2009</v>
      </c>
      <c r="B27">
        <f>'tab1 resultado orç'!C12/'tab1 resultado orç'!C11-1</f>
        <v>1.6014791781099325E-2</v>
      </c>
      <c r="C27">
        <f>'tab1 resultado orç'!D12/'tab1 resultado orç'!D11-1</f>
        <v>2.453215510014628E-2</v>
      </c>
    </row>
    <row r="28" spans="1:6" x14ac:dyDescent="0.2">
      <c r="A28" s="73">
        <v>2010</v>
      </c>
      <c r="B28">
        <f>'tab1 resultado orç'!C13/'tab1 resultado orç'!C12-1</f>
        <v>0.14928138624252818</v>
      </c>
      <c r="C28">
        <f>'tab1 resultado orç'!D13/'tab1 resultado orç'!D12-1</f>
        <v>0.1437460430247115</v>
      </c>
    </row>
    <row r="29" spans="1:6" x14ac:dyDescent="0.2">
      <c r="A29" s="73">
        <v>2011</v>
      </c>
      <c r="B29">
        <f>'tab1 resultado orç'!C14/'tab1 resultado orç'!C13-1</f>
        <v>0.17646635473620886</v>
      </c>
      <c r="C29">
        <f>'tab1 resultado orç'!D14/'tab1 resultado orç'!D13-1</f>
        <v>0.18766931982424717</v>
      </c>
    </row>
    <row r="30" spans="1:6" x14ac:dyDescent="0.2">
      <c r="A30" s="73">
        <v>2012</v>
      </c>
      <c r="B30">
        <f>'tab1 resultado orç'!C15/'tab1 resultado orç'!C14-1</f>
        <v>0.1897029506738519</v>
      </c>
      <c r="C30">
        <f>'tab1 resultado orç'!D15/'tab1 resultado orç'!D14-1</f>
        <v>0.15502014905687878</v>
      </c>
    </row>
    <row r="31" spans="1:6" x14ac:dyDescent="0.2">
      <c r="A31" s="73">
        <v>2013</v>
      </c>
      <c r="B31">
        <f>'tab1 resultado orç'!C16/'tab1 resultado orç'!C15-1</f>
        <v>8.7508963223774439E-2</v>
      </c>
      <c r="C31">
        <f>'tab1 resultado orç'!D16/'tab1 resultado orç'!D15-1</f>
        <v>0.13826275222082551</v>
      </c>
    </row>
    <row r="32" spans="1:6" x14ac:dyDescent="0.2">
      <c r="A32" s="73">
        <v>2014</v>
      </c>
      <c r="B32">
        <f>'tab1 resultado orç'!C17/'tab1 resultado orç'!C16-1</f>
        <v>3.3667448629025598E-2</v>
      </c>
      <c r="C32">
        <f>'tab1 resultado orç'!D17/'tab1 resultado orç'!D16-1</f>
        <v>5.0153930355931076E-2</v>
      </c>
    </row>
    <row r="33" spans="1:3" x14ac:dyDescent="0.2">
      <c r="A33" s="73">
        <v>2015</v>
      </c>
      <c r="B33">
        <f>'tab1 resultado orç'!C18/'tab1 resultado orç'!C17-1</f>
        <v>3.8275607999770811E-2</v>
      </c>
      <c r="C33">
        <f>'tab1 resultado orç'!D18/'tab1 resultado orç'!D17-1</f>
        <v>0.12721148409170691</v>
      </c>
    </row>
    <row r="34" spans="1:3" x14ac:dyDescent="0.2">
      <c r="A34" s="73">
        <v>2016</v>
      </c>
      <c r="B34">
        <f>'tab1 resultado orç'!C19/'tab1 resultado orç'!C18-1</f>
        <v>0.1025654217872467</v>
      </c>
      <c r="C34">
        <f>'tab1 resultado orç'!D19/'tab1 resultado orç'!D18-1</f>
        <v>3.5362972498580003E-2</v>
      </c>
    </row>
    <row r="35" spans="1:3" x14ac:dyDescent="0.2">
      <c r="A35" s="73">
        <v>2017</v>
      </c>
      <c r="B35">
        <f>'tab1 resultado orç'!C20/'tab1 resultado orç'!C19-1</f>
        <v>5.5477414062067743E-2</v>
      </c>
      <c r="C35">
        <f>'tab1 resultado orç'!D20/'tab1 resultado orç'!D19-1</f>
        <v>0.11644929033642981</v>
      </c>
    </row>
  </sheetData>
  <sortState ref="B6:R13">
    <sortCondition descending="1" ref="C6:C13"/>
  </sortState>
  <pageMargins left="0.511811024" right="0.511811024" top="0.78740157499999996" bottom="0.78740157499999996" header="0.31496062000000002" footer="0.31496062000000002"/>
  <pageSetup paperSize="9" orientation="portrait" r:id="rId1"/>
  <ignoredErrors>
    <ignoredError sqref="D6:F6 C15:F16" formulaRange="1"/>
  </ignoredError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R116"/>
  <sheetViews>
    <sheetView workbookViewId="0">
      <selection activeCell="B4" sqref="B4:R28"/>
    </sheetView>
  </sheetViews>
  <sheetFormatPr defaultRowHeight="12.75" x14ac:dyDescent="0.2"/>
  <cols>
    <col min="2" max="2" width="23.5703125" customWidth="1"/>
    <col min="3" max="14" width="15.85546875" hidden="1" customWidth="1"/>
    <col min="15" max="17" width="15.85546875" customWidth="1"/>
    <col min="18" max="18" width="15.85546875" bestFit="1" customWidth="1"/>
  </cols>
  <sheetData>
    <row r="2" spans="2:18" ht="15.75" x14ac:dyDescent="0.25">
      <c r="B2" s="16" t="s">
        <v>636</v>
      </c>
    </row>
    <row r="4" spans="2:18" x14ac:dyDescent="0.2">
      <c r="B4" s="15" t="s">
        <v>62</v>
      </c>
      <c r="C4" s="15">
        <v>2002</v>
      </c>
      <c r="D4" s="15">
        <v>2003</v>
      </c>
      <c r="E4" s="15">
        <v>2004</v>
      </c>
      <c r="F4" s="15">
        <v>2005</v>
      </c>
      <c r="G4" s="15">
        <v>2006</v>
      </c>
      <c r="H4" s="15">
        <v>2007</v>
      </c>
      <c r="I4" s="15">
        <v>2008</v>
      </c>
      <c r="J4" s="15">
        <v>2009</v>
      </c>
      <c r="K4" s="15">
        <v>2010</v>
      </c>
      <c r="L4" s="15">
        <v>2011</v>
      </c>
      <c r="M4" s="15">
        <v>2012</v>
      </c>
      <c r="N4" s="15">
        <v>2013</v>
      </c>
      <c r="O4" s="15">
        <v>2014</v>
      </c>
      <c r="P4" s="15">
        <v>2015</v>
      </c>
      <c r="Q4" s="15">
        <v>2016</v>
      </c>
      <c r="R4" s="15">
        <v>2017</v>
      </c>
    </row>
    <row r="5" spans="2:18" x14ac:dyDescent="0.2">
      <c r="B5" s="13" t="s">
        <v>63</v>
      </c>
      <c r="C5" s="14">
        <v>16905357386.619999</v>
      </c>
      <c r="D5" s="14">
        <v>19125070538.860001</v>
      </c>
      <c r="E5" s="14">
        <v>22940125130.630001</v>
      </c>
      <c r="F5" s="14">
        <v>26888733721.429996</v>
      </c>
      <c r="G5" s="14">
        <v>30224209293.350002</v>
      </c>
      <c r="H5" s="14">
        <v>34664824842.580002</v>
      </c>
      <c r="I5" s="14">
        <v>42378959652.970001</v>
      </c>
      <c r="J5" s="14">
        <v>41063482874.439995</v>
      </c>
      <c r="K5" s="14">
        <v>47500938824.710007</v>
      </c>
      <c r="L5" s="14">
        <v>52918514391.920013</v>
      </c>
      <c r="M5" s="14">
        <v>57633143735.230003</v>
      </c>
      <c r="N5" s="14">
        <v>62611050601.020004</v>
      </c>
      <c r="O5" s="14">
        <v>68323614735.779999</v>
      </c>
      <c r="P5" s="14">
        <v>72766420236.080002</v>
      </c>
      <c r="Q5" s="14">
        <v>76620772719.919998</v>
      </c>
      <c r="R5" s="14">
        <v>80211516825.709991</v>
      </c>
    </row>
    <row r="6" spans="2:18" x14ac:dyDescent="0.2">
      <c r="B6" s="11" t="s">
        <v>69</v>
      </c>
      <c r="C6" s="12">
        <v>11152092656.049999</v>
      </c>
      <c r="D6" s="12">
        <v>12762119701.219999</v>
      </c>
      <c r="E6" s="12">
        <v>15212265928.6</v>
      </c>
      <c r="F6" s="12">
        <v>17839012240.209999</v>
      </c>
      <c r="G6" s="12">
        <v>19944315691.950001</v>
      </c>
      <c r="H6" s="12">
        <v>22662309086.919998</v>
      </c>
      <c r="I6" s="12">
        <v>27040370046.029999</v>
      </c>
      <c r="J6" s="12">
        <v>26800687202.07</v>
      </c>
      <c r="K6" s="12">
        <v>31745459346.799999</v>
      </c>
      <c r="L6" s="12">
        <v>35019944019.160004</v>
      </c>
      <c r="M6" s="12">
        <v>38837435385.540001</v>
      </c>
      <c r="N6" s="12">
        <v>43482387817.82</v>
      </c>
      <c r="O6" s="12">
        <v>47074914854.660004</v>
      </c>
      <c r="P6" s="12">
        <v>48007295297.730003</v>
      </c>
      <c r="Q6" s="12">
        <v>52976823100.82</v>
      </c>
      <c r="R6" s="12">
        <v>58025268940.419998</v>
      </c>
    </row>
    <row r="7" spans="2:18" x14ac:dyDescent="0.2">
      <c r="B7" s="11" t="s">
        <v>71</v>
      </c>
      <c r="C7" s="12">
        <v>3469028096.75</v>
      </c>
      <c r="D7" s="12">
        <v>3677745863.8400002</v>
      </c>
      <c r="E7" s="12">
        <v>4285838855.3800001</v>
      </c>
      <c r="F7" s="12">
        <v>4961763517.7799997</v>
      </c>
      <c r="G7" s="12">
        <v>5654397779.3599997</v>
      </c>
      <c r="H7" s="12">
        <v>6619523966.8500004</v>
      </c>
      <c r="I7" s="12">
        <v>8530938156.1000004</v>
      </c>
      <c r="J7" s="12">
        <v>8826211736.2399998</v>
      </c>
      <c r="K7" s="12">
        <v>10004418415.27</v>
      </c>
      <c r="L7" s="12">
        <v>11070852811.549999</v>
      </c>
      <c r="M7" s="12">
        <v>11811686180.129999</v>
      </c>
      <c r="N7" s="12">
        <v>12076332849.51</v>
      </c>
      <c r="O7" s="12">
        <v>13223129701.629999</v>
      </c>
      <c r="P7" s="12">
        <v>13112411718.809999</v>
      </c>
      <c r="Q7" s="12">
        <v>14451773600.639999</v>
      </c>
      <c r="R7" s="12">
        <v>14249934111.59</v>
      </c>
    </row>
    <row r="8" spans="2:18" x14ac:dyDescent="0.2">
      <c r="B8" s="11" t="s">
        <v>66</v>
      </c>
      <c r="C8" s="12">
        <v>1413538963.52</v>
      </c>
      <c r="D8" s="12">
        <v>1570153512.9000001</v>
      </c>
      <c r="E8" s="12">
        <v>1924125831.01</v>
      </c>
      <c r="F8" s="12">
        <v>2085712509.4100001</v>
      </c>
      <c r="G8" s="12">
        <v>2314488388.0300002</v>
      </c>
      <c r="H8" s="12">
        <v>2588071633.48</v>
      </c>
      <c r="I8" s="12">
        <v>2755893100.3299999</v>
      </c>
      <c r="J8" s="12">
        <v>1452393994.4400001</v>
      </c>
      <c r="K8" s="12">
        <v>1702356218.8599999</v>
      </c>
      <c r="L8" s="12">
        <v>1739842656.6300001</v>
      </c>
      <c r="M8" s="12">
        <v>2676699070.0700002</v>
      </c>
      <c r="N8" s="12">
        <v>2310726678.5500002</v>
      </c>
      <c r="O8" s="12">
        <v>2628267918.9099998</v>
      </c>
      <c r="P8" s="12">
        <v>2868718423.4899998</v>
      </c>
      <c r="Q8" s="12">
        <v>2998887293.6500001</v>
      </c>
      <c r="R8" s="12">
        <v>3044358463.1500001</v>
      </c>
    </row>
    <row r="9" spans="2:18" x14ac:dyDescent="0.2">
      <c r="B9" s="11" t="s">
        <v>64</v>
      </c>
      <c r="C9" s="12">
        <v>384104233.04000002</v>
      </c>
      <c r="D9" s="12">
        <v>472630052.58999997</v>
      </c>
      <c r="E9" s="12">
        <v>706181914.41999996</v>
      </c>
      <c r="F9" s="12">
        <v>831181966.98000002</v>
      </c>
      <c r="G9" s="12">
        <v>764245484.88999999</v>
      </c>
      <c r="H9" s="12">
        <v>722908112.90999997</v>
      </c>
      <c r="I9" s="12">
        <v>1664577825.52</v>
      </c>
      <c r="J9" s="12">
        <v>1382795885.77</v>
      </c>
      <c r="K9" s="12">
        <v>1681859091.4200001</v>
      </c>
      <c r="L9" s="12">
        <v>1536333086.8</v>
      </c>
      <c r="M9" s="12">
        <v>1534451545.4300001</v>
      </c>
      <c r="N9" s="12">
        <v>1706907280.3299999</v>
      </c>
      <c r="O9" s="12">
        <v>2288863419.0500002</v>
      </c>
      <c r="P9" s="12">
        <v>6857749761.3299999</v>
      </c>
      <c r="Q9" s="12">
        <v>2863716756.1100001</v>
      </c>
      <c r="R9" s="12">
        <v>2835451512.5</v>
      </c>
    </row>
    <row r="10" spans="2:18" x14ac:dyDescent="0.2">
      <c r="B10" s="11" t="s">
        <v>70</v>
      </c>
      <c r="C10" s="12">
        <v>275964293.61000001</v>
      </c>
      <c r="D10" s="12">
        <v>318021560.50999999</v>
      </c>
      <c r="E10" s="12">
        <v>317142878.23000002</v>
      </c>
      <c r="F10" s="12">
        <v>349561825.55000001</v>
      </c>
      <c r="G10" s="12">
        <v>344775670.06999999</v>
      </c>
      <c r="H10" s="12">
        <v>361946250.54000002</v>
      </c>
      <c r="I10" s="12">
        <v>474011265.86000001</v>
      </c>
      <c r="J10" s="12">
        <v>493874423.38999999</v>
      </c>
      <c r="K10" s="12">
        <v>478661116.41000003</v>
      </c>
      <c r="L10" s="12">
        <v>509418623.94</v>
      </c>
      <c r="M10" s="12">
        <v>522931029.86000001</v>
      </c>
      <c r="N10" s="12">
        <v>553342706.42999995</v>
      </c>
      <c r="O10" s="12">
        <v>532797816.5</v>
      </c>
      <c r="P10" s="12">
        <v>464481053.24000001</v>
      </c>
      <c r="Q10" s="12">
        <v>573381360.58000004</v>
      </c>
      <c r="R10" s="12">
        <v>603108837.34000003</v>
      </c>
    </row>
    <row r="11" spans="2:18" x14ac:dyDescent="0.2">
      <c r="B11" s="11" t="s">
        <v>68</v>
      </c>
      <c r="C11" s="12">
        <v>172878156.86000001</v>
      </c>
      <c r="D11" s="12">
        <v>262030060.50999999</v>
      </c>
      <c r="E11" s="12">
        <v>422065172.44999999</v>
      </c>
      <c r="F11" s="12">
        <v>735879915.25999999</v>
      </c>
      <c r="G11" s="12">
        <v>1113808320.3399999</v>
      </c>
      <c r="H11" s="12">
        <v>1597479191.79</v>
      </c>
      <c r="I11" s="12">
        <v>1816220264.1700001</v>
      </c>
      <c r="J11" s="12">
        <v>2010632798.01</v>
      </c>
      <c r="K11" s="12">
        <v>1678819634.0699999</v>
      </c>
      <c r="L11" s="12">
        <v>2646143701.5799999</v>
      </c>
      <c r="M11" s="12">
        <v>1891349896.27</v>
      </c>
      <c r="N11" s="12">
        <v>2215940723.6900001</v>
      </c>
      <c r="O11" s="12">
        <v>2159014271.8899999</v>
      </c>
      <c r="P11" s="12">
        <v>1116828365.55</v>
      </c>
      <c r="Q11" s="12">
        <v>2302156506.54</v>
      </c>
      <c r="R11" s="12">
        <v>976622398.65999997</v>
      </c>
    </row>
    <row r="12" spans="2:18" x14ac:dyDescent="0.2">
      <c r="B12" s="11" t="s">
        <v>67</v>
      </c>
      <c r="C12" s="12">
        <v>37453584.950000003</v>
      </c>
      <c r="D12" s="12">
        <v>61033497.740000002</v>
      </c>
      <c r="E12" s="12">
        <v>69950476.329999998</v>
      </c>
      <c r="F12" s="12">
        <v>82163148.400000006</v>
      </c>
      <c r="G12" s="12">
        <v>83434013.920000002</v>
      </c>
      <c r="H12" s="12">
        <v>107869675.3</v>
      </c>
      <c r="I12" s="12">
        <v>91425455.769999996</v>
      </c>
      <c r="J12" s="12">
        <v>91764472.469999999</v>
      </c>
      <c r="K12" s="12">
        <v>202095020.47999999</v>
      </c>
      <c r="L12" s="12">
        <v>388583011.80000001</v>
      </c>
      <c r="M12" s="12">
        <v>353794167.88999999</v>
      </c>
      <c r="N12" s="12">
        <v>260245283.16</v>
      </c>
      <c r="O12" s="12">
        <v>410698678.31</v>
      </c>
      <c r="P12" s="12">
        <v>334797100.60000002</v>
      </c>
      <c r="Q12" s="12">
        <v>448250912.54000002</v>
      </c>
      <c r="R12" s="12">
        <v>471953327.31999999</v>
      </c>
    </row>
    <row r="13" spans="2:18" x14ac:dyDescent="0.2">
      <c r="B13" s="11" t="s">
        <v>65</v>
      </c>
      <c r="C13" s="12">
        <v>297401.84000000003</v>
      </c>
      <c r="D13" s="12">
        <v>1336289.55</v>
      </c>
      <c r="E13" s="12">
        <v>2554074.21</v>
      </c>
      <c r="F13" s="12">
        <v>3458597.84</v>
      </c>
      <c r="G13" s="12">
        <v>4743944.79</v>
      </c>
      <c r="H13" s="12">
        <v>4716924.79</v>
      </c>
      <c r="I13" s="12">
        <v>5523539.1900000004</v>
      </c>
      <c r="J13" s="12">
        <v>5122362.05</v>
      </c>
      <c r="K13" s="12">
        <v>7269981.4000000004</v>
      </c>
      <c r="L13" s="12">
        <v>7396480.46</v>
      </c>
      <c r="M13" s="12">
        <v>4796460.04</v>
      </c>
      <c r="N13" s="12">
        <v>5167261.53</v>
      </c>
      <c r="O13" s="12">
        <v>5928074.8300000001</v>
      </c>
      <c r="P13" s="12">
        <v>4138515.33</v>
      </c>
      <c r="Q13" s="12">
        <v>5783189.04</v>
      </c>
      <c r="R13" s="12">
        <v>4819234.7300000004</v>
      </c>
    </row>
    <row r="14" spans="2:18" x14ac:dyDescent="0.2">
      <c r="B14" s="13" t="s">
        <v>72</v>
      </c>
      <c r="C14" s="14"/>
      <c r="D14" s="14"/>
      <c r="E14" s="14"/>
      <c r="F14" s="14"/>
      <c r="G14" s="14"/>
      <c r="H14" s="14"/>
      <c r="I14" s="14"/>
      <c r="J14" s="14">
        <v>1455260393.5599999</v>
      </c>
      <c r="K14" s="14">
        <v>1532179099.5899999</v>
      </c>
      <c r="L14" s="14">
        <v>5661104549.0799999</v>
      </c>
      <c r="M14" s="14">
        <v>7905419972.3700008</v>
      </c>
      <c r="N14" s="14">
        <v>8325139020.6399994</v>
      </c>
      <c r="O14" s="14">
        <v>9325959163.0800018</v>
      </c>
      <c r="P14" s="14">
        <v>9971121451.8600006</v>
      </c>
      <c r="Q14" s="14">
        <v>13305473398.320002</v>
      </c>
      <c r="R14" s="14">
        <v>16387755605.43</v>
      </c>
    </row>
    <row r="15" spans="2:18" x14ac:dyDescent="0.2">
      <c r="B15" s="11" t="s">
        <v>64</v>
      </c>
      <c r="C15" s="12"/>
      <c r="D15" s="12"/>
      <c r="E15" s="12"/>
      <c r="F15" s="12"/>
      <c r="G15" s="12"/>
      <c r="H15" s="12"/>
      <c r="I15" s="12"/>
      <c r="J15" s="12"/>
      <c r="K15" s="12"/>
      <c r="L15" s="12">
        <v>3872810690.3899999</v>
      </c>
      <c r="M15" s="12">
        <v>5441467726.8900003</v>
      </c>
      <c r="N15" s="12">
        <v>5398879597.3199997</v>
      </c>
      <c r="O15" s="12">
        <v>5330526472.2200003</v>
      </c>
      <c r="P15" s="12">
        <v>6729768059.3100004</v>
      </c>
      <c r="Q15" s="12">
        <v>9376074798.3899994</v>
      </c>
      <c r="R15" s="12">
        <v>12279573823.59</v>
      </c>
    </row>
    <row r="16" spans="2:18" x14ac:dyDescent="0.2">
      <c r="B16" s="11" t="s">
        <v>65</v>
      </c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9720</v>
      </c>
      <c r="Q16" s="12">
        <v>8350</v>
      </c>
      <c r="R16" s="12">
        <v>35098.800000000003</v>
      </c>
    </row>
    <row r="17" spans="2:18" x14ac:dyDescent="0.2">
      <c r="B17" s="11" t="s">
        <v>66</v>
      </c>
      <c r="C17" s="12"/>
      <c r="D17" s="12"/>
      <c r="E17" s="12"/>
      <c r="F17" s="12"/>
      <c r="G17" s="12"/>
      <c r="H17" s="12"/>
      <c r="I17" s="12"/>
      <c r="J17" s="12">
        <v>1455260393.5599999</v>
      </c>
      <c r="K17" s="12">
        <v>1532179099.5899999</v>
      </c>
      <c r="L17" s="12">
        <v>1788293858.6900001</v>
      </c>
      <c r="M17" s="12">
        <v>2463952245.48</v>
      </c>
      <c r="N17" s="12">
        <v>2891956374.4000001</v>
      </c>
      <c r="O17" s="12">
        <v>3976166499.29</v>
      </c>
      <c r="P17" s="12">
        <v>3163128014.54</v>
      </c>
      <c r="Q17" s="12">
        <v>3767232643.25</v>
      </c>
      <c r="R17" s="12">
        <v>3920094435.2800002</v>
      </c>
    </row>
    <row r="18" spans="2:18" x14ac:dyDescent="0.2">
      <c r="B18" s="11" t="s">
        <v>73</v>
      </c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>
        <v>12757495.59</v>
      </c>
      <c r="O18" s="12">
        <v>5100188.45</v>
      </c>
      <c r="P18" s="12">
        <v>56487251.520000003</v>
      </c>
      <c r="Q18" s="12">
        <v>156581831.03999999</v>
      </c>
      <c r="R18" s="12">
        <v>187819559.91999999</v>
      </c>
    </row>
    <row r="19" spans="2:18" x14ac:dyDescent="0.2">
      <c r="B19" s="11" t="s">
        <v>67</v>
      </c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>
        <v>21545553.329999998</v>
      </c>
      <c r="O19" s="12">
        <v>14166003.119999999</v>
      </c>
      <c r="P19" s="12">
        <v>21573191.640000001</v>
      </c>
      <c r="Q19" s="12">
        <v>5364759.53</v>
      </c>
      <c r="R19" s="12">
        <v>0</v>
      </c>
    </row>
    <row r="20" spans="2:18" x14ac:dyDescent="0.2">
      <c r="B20" s="11" t="s">
        <v>68</v>
      </c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>
        <v>0</v>
      </c>
      <c r="P20" s="12">
        <v>155214.85</v>
      </c>
      <c r="Q20" s="12">
        <v>211016.11</v>
      </c>
      <c r="R20" s="12">
        <v>232687.84</v>
      </c>
    </row>
    <row r="21" spans="2:18" x14ac:dyDescent="0.2">
      <c r="B21" s="13" t="s">
        <v>74</v>
      </c>
      <c r="C21" s="14">
        <v>1615941337.3299999</v>
      </c>
      <c r="D21" s="14">
        <v>789393987.85000002</v>
      </c>
      <c r="E21" s="14">
        <v>620492595.32000005</v>
      </c>
      <c r="F21" s="14">
        <v>671567239.42999995</v>
      </c>
      <c r="G21" s="14">
        <v>1077585310.22</v>
      </c>
      <c r="H21" s="14">
        <v>807735866.31000006</v>
      </c>
      <c r="I21" s="14">
        <v>1385751011.5599999</v>
      </c>
      <c r="J21" s="14">
        <v>2150477344.0900002</v>
      </c>
      <c r="K21" s="14">
        <v>2504207826.1900001</v>
      </c>
      <c r="L21" s="14">
        <v>1693269101.8299999</v>
      </c>
      <c r="M21" s="14">
        <v>5757536797.0900002</v>
      </c>
      <c r="N21" s="14">
        <v>7028064991.2399998</v>
      </c>
      <c r="O21" s="14">
        <v>2901897381.3000002</v>
      </c>
      <c r="P21" s="14">
        <v>640982751.67999995</v>
      </c>
      <c r="Q21" s="14">
        <v>1898051524.1799998</v>
      </c>
      <c r="R21" s="14">
        <v>600550725.01999998</v>
      </c>
    </row>
    <row r="22" spans="2:18" x14ac:dyDescent="0.2">
      <c r="B22" s="11" t="s">
        <v>75</v>
      </c>
      <c r="C22" s="12">
        <v>216914534.66</v>
      </c>
      <c r="D22" s="12">
        <v>27323880.399999999</v>
      </c>
      <c r="E22" s="12">
        <v>31796875.949999999</v>
      </c>
      <c r="F22" s="12">
        <v>60426521.990000002</v>
      </c>
      <c r="G22" s="12">
        <v>37110709.350000001</v>
      </c>
      <c r="H22" s="12">
        <v>33445036.969999999</v>
      </c>
      <c r="I22" s="12">
        <v>39924654.82</v>
      </c>
      <c r="J22" s="12">
        <v>25911948.420000002</v>
      </c>
      <c r="K22" s="12">
        <v>33521957.399999999</v>
      </c>
      <c r="L22" s="12">
        <v>107493555.40000001</v>
      </c>
      <c r="M22" s="12">
        <v>385637705.61000001</v>
      </c>
      <c r="N22" s="12">
        <v>152193834.46000001</v>
      </c>
      <c r="O22" s="12">
        <v>951277542.55999994</v>
      </c>
      <c r="P22" s="12">
        <v>11735616.52</v>
      </c>
      <c r="Q22" s="12">
        <v>26389357.800000001</v>
      </c>
      <c r="R22" s="12">
        <v>99487590.230000004</v>
      </c>
    </row>
    <row r="23" spans="2:18" x14ac:dyDescent="0.2">
      <c r="B23" s="11" t="s">
        <v>76</v>
      </c>
      <c r="C23" s="12">
        <v>367981704.41000003</v>
      </c>
      <c r="D23" s="12">
        <v>353301894.16000003</v>
      </c>
      <c r="E23" s="12">
        <v>327032407</v>
      </c>
      <c r="F23" s="12">
        <v>301818045.77999997</v>
      </c>
      <c r="G23" s="12">
        <v>332843502.25</v>
      </c>
      <c r="H23" s="12">
        <v>377703310.35000002</v>
      </c>
      <c r="I23" s="12">
        <v>480430377.61000001</v>
      </c>
      <c r="J23" s="12">
        <v>450510957.83999997</v>
      </c>
      <c r="K23" s="12">
        <v>506705008.97000003</v>
      </c>
      <c r="L23" s="12">
        <v>628847442.50999999</v>
      </c>
      <c r="M23" s="12">
        <v>528367173.50999999</v>
      </c>
      <c r="N23" s="12">
        <v>447531071.44999999</v>
      </c>
      <c r="O23" s="12">
        <v>454113150.54000002</v>
      </c>
      <c r="P23" s="12">
        <v>355925662.52999997</v>
      </c>
      <c r="Q23" s="12">
        <v>261911310.91999999</v>
      </c>
      <c r="R23" s="12">
        <v>179581862.44999999</v>
      </c>
    </row>
    <row r="24" spans="2:18" x14ac:dyDescent="0.2">
      <c r="B24" s="11" t="s">
        <v>77</v>
      </c>
      <c r="C24" s="12">
        <v>70104266.099999994</v>
      </c>
      <c r="D24" s="12">
        <v>18321698.57</v>
      </c>
      <c r="E24" s="12">
        <v>10542814.359999999</v>
      </c>
      <c r="F24" s="12">
        <v>63655532.57</v>
      </c>
      <c r="G24" s="12">
        <v>252967753.56999999</v>
      </c>
      <c r="H24" s="12">
        <v>196302401.86000001</v>
      </c>
      <c r="I24" s="12">
        <v>556257710.91999996</v>
      </c>
      <c r="J24" s="12">
        <v>1305741623.47</v>
      </c>
      <c r="K24" s="12">
        <v>1598424811.8499999</v>
      </c>
      <c r="L24" s="12">
        <v>304493669.05000001</v>
      </c>
      <c r="M24" s="12">
        <v>3829991729.7600002</v>
      </c>
      <c r="N24" s="12">
        <v>5875698558.9700003</v>
      </c>
      <c r="O24" s="12">
        <v>335524486.49000001</v>
      </c>
      <c r="P24" s="12">
        <v>27407698.059999999</v>
      </c>
      <c r="Q24" s="12">
        <v>1153947273.8599999</v>
      </c>
      <c r="R24" s="12">
        <v>66051183.469999999</v>
      </c>
    </row>
    <row r="25" spans="2:18" x14ac:dyDescent="0.2">
      <c r="B25" s="11" t="s">
        <v>78</v>
      </c>
      <c r="C25" s="12">
        <v>1667858.48</v>
      </c>
      <c r="D25" s="12">
        <v>8879564.4800000004</v>
      </c>
      <c r="E25" s="12">
        <v>8528351.1099999994</v>
      </c>
      <c r="F25" s="12">
        <v>7377792.2000000002</v>
      </c>
      <c r="G25" s="12">
        <v>110177948.03</v>
      </c>
      <c r="H25" s="12">
        <v>30696136.010000002</v>
      </c>
      <c r="I25" s="12">
        <v>26922755.760000002</v>
      </c>
      <c r="J25" s="12">
        <v>5354683.2699999996</v>
      </c>
      <c r="K25" s="12">
        <v>571776.66</v>
      </c>
      <c r="L25" s="12">
        <v>2107900.39</v>
      </c>
      <c r="M25" s="12">
        <v>260427891.13999999</v>
      </c>
      <c r="N25" s="12">
        <v>115632035.53</v>
      </c>
      <c r="O25" s="12">
        <v>50556916.659999996</v>
      </c>
      <c r="P25" s="12">
        <v>996083.34</v>
      </c>
      <c r="Q25" s="12">
        <v>61673800.240000002</v>
      </c>
      <c r="R25" s="12">
        <v>0</v>
      </c>
    </row>
    <row r="26" spans="2:18" x14ac:dyDescent="0.2">
      <c r="B26" s="11" t="s">
        <v>79</v>
      </c>
      <c r="C26" s="12">
        <v>959272973.67999995</v>
      </c>
      <c r="D26" s="12">
        <v>381566950.24000001</v>
      </c>
      <c r="E26" s="12">
        <v>242592146.90000001</v>
      </c>
      <c r="F26" s="12">
        <v>238289346.88999999</v>
      </c>
      <c r="G26" s="12">
        <v>344485397.01999998</v>
      </c>
      <c r="H26" s="12">
        <v>169588981.12</v>
      </c>
      <c r="I26" s="12">
        <v>282215512.44999999</v>
      </c>
      <c r="J26" s="12">
        <v>362958131.08999997</v>
      </c>
      <c r="K26" s="12">
        <v>364984271.31</v>
      </c>
      <c r="L26" s="12">
        <v>650326534.48000002</v>
      </c>
      <c r="M26" s="12">
        <v>753112297.07000005</v>
      </c>
      <c r="N26" s="12">
        <v>437009490.82999998</v>
      </c>
      <c r="O26" s="12">
        <v>1110425285.05</v>
      </c>
      <c r="P26" s="12">
        <v>244917691.22999999</v>
      </c>
      <c r="Q26" s="12">
        <v>394129781.36000001</v>
      </c>
      <c r="R26" s="12">
        <v>255430088.87</v>
      </c>
    </row>
    <row r="27" spans="2:18" x14ac:dyDescent="0.2">
      <c r="B27" s="13" t="s">
        <v>80</v>
      </c>
      <c r="C27" s="14"/>
      <c r="D27" s="14"/>
      <c r="E27" s="19">
        <v>-1743359016.5800002</v>
      </c>
      <c r="F27" s="19">
        <v>-2046576790.5800002</v>
      </c>
      <c r="G27" s="19">
        <v>-2201878905.4200006</v>
      </c>
      <c r="H27" s="19">
        <v>-2839310271.1700001</v>
      </c>
      <c r="I27" s="19">
        <v>-3841376908.5099998</v>
      </c>
      <c r="J27" s="19">
        <v>-4106522978.7600002</v>
      </c>
      <c r="K27" s="19">
        <v>-4919372384.7200003</v>
      </c>
      <c r="L27" s="19">
        <v>-5428434381.3400011</v>
      </c>
      <c r="M27" s="19">
        <v>-6047492155.5199995</v>
      </c>
      <c r="N27" s="19">
        <v>-7005808195.2999992</v>
      </c>
      <c r="O27" s="19">
        <v>-7204035013</v>
      </c>
      <c r="P27" s="19">
        <v>-7223670454.1100006</v>
      </c>
      <c r="Q27" s="19">
        <v>-7858588936.7399998</v>
      </c>
      <c r="R27" s="19">
        <v>-8575914061.6000004</v>
      </c>
    </row>
    <row r="28" spans="2:18" x14ac:dyDescent="0.2">
      <c r="B28" s="17" t="s">
        <v>59</v>
      </c>
      <c r="C28" s="18">
        <v>18521298723.949997</v>
      </c>
      <c r="D28" s="18">
        <v>19914464526.710003</v>
      </c>
      <c r="E28" s="18">
        <v>21817258709.370003</v>
      </c>
      <c r="F28" s="18">
        <v>25513724170.279999</v>
      </c>
      <c r="G28" s="18">
        <v>29099915698.149998</v>
      </c>
      <c r="H28" s="18">
        <v>32633250437.719994</v>
      </c>
      <c r="I28" s="18">
        <v>39923333756.019997</v>
      </c>
      <c r="J28" s="18">
        <v>40562697633.329987</v>
      </c>
      <c r="K28" s="18">
        <v>46617953365.770004</v>
      </c>
      <c r="L28" s="18">
        <v>54844453661.490013</v>
      </c>
      <c r="M28" s="18">
        <v>65248608349.170006</v>
      </c>
      <c r="N28" s="18">
        <v>70958446417.599991</v>
      </c>
      <c r="O28" s="18">
        <v>73347436267.160004</v>
      </c>
      <c r="P28" s="18">
        <v>76154853985.509995</v>
      </c>
      <c r="Q28" s="18">
        <v>83965708705.680008</v>
      </c>
      <c r="R28" s="18">
        <v>88623909094.559982</v>
      </c>
    </row>
    <row r="29" spans="2:18" x14ac:dyDescent="0.2">
      <c r="B29" s="11" t="s">
        <v>81</v>
      </c>
    </row>
    <row r="31" spans="2:18" ht="15.75" x14ac:dyDescent="0.25">
      <c r="B31" s="16" t="s">
        <v>636</v>
      </c>
    </row>
    <row r="33" spans="2:18" x14ac:dyDescent="0.2">
      <c r="B33" s="15" t="s">
        <v>62</v>
      </c>
      <c r="C33" s="15">
        <v>2002</v>
      </c>
      <c r="D33" s="15">
        <v>2003</v>
      </c>
      <c r="E33" s="15">
        <v>2004</v>
      </c>
      <c r="F33" s="15">
        <v>2005</v>
      </c>
      <c r="G33" s="15">
        <v>2006</v>
      </c>
      <c r="H33" s="15">
        <v>2007</v>
      </c>
      <c r="I33" s="15">
        <v>2008</v>
      </c>
      <c r="J33" s="15">
        <v>2009</v>
      </c>
      <c r="K33" s="15">
        <v>2010</v>
      </c>
      <c r="L33" s="15">
        <v>2011</v>
      </c>
      <c r="M33" s="15">
        <v>2012</v>
      </c>
      <c r="N33" s="15">
        <v>2013</v>
      </c>
      <c r="O33" s="15">
        <v>2014</v>
      </c>
      <c r="P33" s="15">
        <v>2015</v>
      </c>
      <c r="Q33" s="15">
        <v>2016</v>
      </c>
      <c r="R33" s="15">
        <v>2017</v>
      </c>
    </row>
    <row r="34" spans="2:18" x14ac:dyDescent="0.2">
      <c r="B34" s="13" t="s">
        <v>63</v>
      </c>
      <c r="C34" s="151">
        <f>C5/$C$28</f>
        <v>0.91275226638181617</v>
      </c>
      <c r="D34" s="151">
        <f>D5/$D$28</f>
        <v>0.96036077260369024</v>
      </c>
      <c r="E34" s="151">
        <f>E5/$E$28</f>
        <v>1.0514668884949214</v>
      </c>
      <c r="F34" s="151">
        <f>F5/$F$28</f>
        <v>1.0538929378546662</v>
      </c>
      <c r="G34" s="151">
        <f>G5/$G$28</f>
        <v>1.0386356306616888</v>
      </c>
      <c r="H34" s="151">
        <f>H5/$H$28</f>
        <v>1.0622547364301707</v>
      </c>
      <c r="I34" s="151">
        <f>I5/$I$28</f>
        <v>1.0615085381385447</v>
      </c>
      <c r="J34" s="151">
        <f>J5/$J$28</f>
        <v>1.0123459550357548</v>
      </c>
      <c r="K34" s="151">
        <f>K5/$K$28</f>
        <v>1.0189408885459212</v>
      </c>
      <c r="L34" s="151">
        <f>L5/$L$28</f>
        <v>0.96488360917117988</v>
      </c>
      <c r="M34" s="151">
        <f>M5/$M$28</f>
        <v>0.88328540935023825</v>
      </c>
      <c r="N34" s="151">
        <f>N5/$N$28</f>
        <v>0.88236219593289233</v>
      </c>
      <c r="O34" s="151">
        <f>O5/$O$28</f>
        <v>0.93150651492328529</v>
      </c>
      <c r="P34" s="151">
        <f>P5/$P$28</f>
        <v>0.95550600425187981</v>
      </c>
      <c r="Q34" s="151">
        <f>Q5/$Q$28</f>
        <v>0.91252457581813817</v>
      </c>
      <c r="R34" s="151">
        <f>R5/$R$28</f>
        <v>0.90507762121083901</v>
      </c>
    </row>
    <row r="35" spans="2:18" x14ac:dyDescent="0.2">
      <c r="B35" s="97" t="s">
        <v>69</v>
      </c>
      <c r="C35" s="88">
        <f t="shared" ref="C35:C57" si="0">C6/$C$28</f>
        <v>0.60212260610154533</v>
      </c>
      <c r="D35" s="88">
        <f t="shared" ref="D35:D57" si="1">D6/$D$28</f>
        <v>0.64084674152814813</v>
      </c>
      <c r="E35" s="88">
        <f t="shared" ref="E35:E57" si="2">E6/$E$28</f>
        <v>0.69725835547188553</v>
      </c>
      <c r="F35" s="88">
        <f t="shared" ref="F35:F57" si="3">F6/$F$28</f>
        <v>0.69919279996724315</v>
      </c>
      <c r="G35" s="88">
        <f t="shared" ref="G35:G57" si="4">G6/$G$28</f>
        <v>0.68537365877035661</v>
      </c>
      <c r="H35" s="88">
        <f t="shared" ref="H35:H57" si="5">H6/$H$28</f>
        <v>0.69445454507115778</v>
      </c>
      <c r="I35" s="88">
        <f t="shared" ref="I35:I57" si="6">I6/$I$28</f>
        <v>0.67730741654190163</v>
      </c>
      <c r="J35" s="88">
        <f t="shared" ref="J35:J57" si="7">J6/$J$28</f>
        <v>0.66072250530122845</v>
      </c>
      <c r="K35" s="88">
        <f t="shared" ref="K35:K57" si="8">K6/$K$28</f>
        <v>0.68097067877951123</v>
      </c>
      <c r="L35" s="88">
        <f t="shared" ref="L35:L57" si="9">L6/$L$28</f>
        <v>0.63853209725288718</v>
      </c>
      <c r="M35" s="88">
        <f t="shared" ref="M35:M57" si="10">M6/$M$28</f>
        <v>0.59522243260279484</v>
      </c>
      <c r="N35" s="88">
        <f t="shared" ref="N35:N57" si="11">N6/$N$28</f>
        <v>0.61278663799824906</v>
      </c>
      <c r="O35" s="88">
        <f t="shared" ref="O35:O57" si="12">O6/$O$28</f>
        <v>0.64180722940601198</v>
      </c>
      <c r="P35" s="88">
        <f t="shared" ref="P35:P57" si="13">P6/$P$28</f>
        <v>0.6303904844576862</v>
      </c>
      <c r="Q35" s="88">
        <f t="shared" ref="Q35:Q57" si="14">Q6/$Q$28</f>
        <v>0.63093403149274307</v>
      </c>
      <c r="R35" s="88">
        <f t="shared" ref="R35:R57" si="15">R6/$R$28</f>
        <v>0.65473605862395634</v>
      </c>
    </row>
    <row r="36" spans="2:18" x14ac:dyDescent="0.2">
      <c r="B36" s="76" t="s">
        <v>71</v>
      </c>
      <c r="C36" s="90">
        <f t="shared" si="0"/>
        <v>0.18729939776113971</v>
      </c>
      <c r="D36" s="90">
        <f t="shared" si="1"/>
        <v>0.18467711541564544</v>
      </c>
      <c r="E36" s="90">
        <f t="shared" si="2"/>
        <v>0.19644259219144394</v>
      </c>
      <c r="F36" s="90">
        <f t="shared" si="3"/>
        <v>0.19447429488007775</v>
      </c>
      <c r="G36" s="90">
        <f t="shared" si="4"/>
        <v>0.19430976494957589</v>
      </c>
      <c r="H36" s="90">
        <f t="shared" si="5"/>
        <v>0.20284598923062383</v>
      </c>
      <c r="I36" s="90">
        <f t="shared" si="6"/>
        <v>0.21368301074841048</v>
      </c>
      <c r="J36" s="90">
        <f t="shared" si="7"/>
        <v>0.21759429848639023</v>
      </c>
      <c r="K36" s="90">
        <f t="shared" si="8"/>
        <v>0.21460441081087675</v>
      </c>
      <c r="L36" s="90">
        <f t="shared" si="9"/>
        <v>0.20185911377440871</v>
      </c>
      <c r="M36" s="90">
        <f t="shared" si="10"/>
        <v>0.18102587133998621</v>
      </c>
      <c r="N36" s="90">
        <f t="shared" si="11"/>
        <v>0.17018880005403669</v>
      </c>
      <c r="O36" s="90">
        <f t="shared" si="12"/>
        <v>0.18028073474124162</v>
      </c>
      <c r="P36" s="90">
        <f t="shared" si="13"/>
        <v>0.17218090551791881</v>
      </c>
      <c r="Q36" s="90">
        <f t="shared" si="14"/>
        <v>0.17211518634704723</v>
      </c>
      <c r="R36" s="90">
        <f t="shared" si="15"/>
        <v>0.16079108061443778</v>
      </c>
    </row>
    <row r="37" spans="2:18" x14ac:dyDescent="0.2">
      <c r="B37" s="76" t="s">
        <v>66</v>
      </c>
      <c r="C37" s="90">
        <f t="shared" si="0"/>
        <v>7.6319646078174028E-2</v>
      </c>
      <c r="D37" s="90">
        <f t="shared" si="1"/>
        <v>7.8844877339988392E-2</v>
      </c>
      <c r="E37" s="90">
        <f t="shared" si="2"/>
        <v>8.8192831952056058E-2</v>
      </c>
      <c r="F37" s="90">
        <f t="shared" si="3"/>
        <v>8.17486500790649E-2</v>
      </c>
      <c r="G37" s="90">
        <f t="shared" si="4"/>
        <v>7.9535913850676265E-2</v>
      </c>
      <c r="H37" s="90">
        <f t="shared" si="5"/>
        <v>7.9307810247688654E-2</v>
      </c>
      <c r="I37" s="90">
        <f t="shared" si="6"/>
        <v>6.902963357649064E-2</v>
      </c>
      <c r="J37" s="90">
        <f t="shared" si="7"/>
        <v>3.5806148978774564E-2</v>
      </c>
      <c r="K37" s="90">
        <f t="shared" si="8"/>
        <v>3.6517180527062411E-2</v>
      </c>
      <c r="L37" s="90">
        <f t="shared" si="9"/>
        <v>3.1723219769288373E-2</v>
      </c>
      <c r="M37" s="90">
        <f t="shared" si="10"/>
        <v>4.1023082909998176E-2</v>
      </c>
      <c r="N37" s="90">
        <f t="shared" si="11"/>
        <v>3.2564504935058233E-2</v>
      </c>
      <c r="O37" s="90">
        <f t="shared" si="12"/>
        <v>3.5833125909634E-2</v>
      </c>
      <c r="P37" s="90">
        <f t="shared" si="13"/>
        <v>3.7669541379933988E-2</v>
      </c>
      <c r="Q37" s="90">
        <f t="shared" si="14"/>
        <v>3.5715619386502424E-2</v>
      </c>
      <c r="R37" s="90">
        <f t="shared" si="15"/>
        <v>3.4351435117827275E-2</v>
      </c>
    </row>
    <row r="38" spans="2:18" x14ac:dyDescent="0.2">
      <c r="B38" s="76" t="s">
        <v>64</v>
      </c>
      <c r="C38" s="90">
        <f t="shared" si="0"/>
        <v>2.0738515088216392E-2</v>
      </c>
      <c r="D38" s="90">
        <f t="shared" si="1"/>
        <v>2.3733003313048732E-2</v>
      </c>
      <c r="E38" s="90">
        <f t="shared" si="2"/>
        <v>3.2368040541991251E-2</v>
      </c>
      <c r="F38" s="90">
        <f t="shared" si="3"/>
        <v>3.2577837772041658E-2</v>
      </c>
      <c r="G38" s="90">
        <f t="shared" si="4"/>
        <v>2.6262807522105167E-2</v>
      </c>
      <c r="H38" s="90">
        <f t="shared" si="5"/>
        <v>2.2152500998625861E-2</v>
      </c>
      <c r="I38" s="90">
        <f t="shared" si="6"/>
        <v>4.1694359386232373E-2</v>
      </c>
      <c r="J38" s="90">
        <f t="shared" si="7"/>
        <v>3.4090333396213021E-2</v>
      </c>
      <c r="K38" s="90">
        <f t="shared" si="8"/>
        <v>3.6077497401568313E-2</v>
      </c>
      <c r="L38" s="90">
        <f t="shared" si="9"/>
        <v>2.8012551575087766E-2</v>
      </c>
      <c r="M38" s="90">
        <f t="shared" si="10"/>
        <v>2.3517000350698192E-2</v>
      </c>
      <c r="N38" s="90">
        <f t="shared" si="11"/>
        <v>2.4055026096324338E-2</v>
      </c>
      <c r="O38" s="90">
        <f t="shared" si="12"/>
        <v>3.1205772628685558E-2</v>
      </c>
      <c r="P38" s="90">
        <f t="shared" si="13"/>
        <v>9.0050067755823235E-2</v>
      </c>
      <c r="Q38" s="90">
        <f t="shared" si="14"/>
        <v>3.4105789140040678E-2</v>
      </c>
      <c r="R38" s="90">
        <f t="shared" si="15"/>
        <v>3.1994204966456948E-2</v>
      </c>
    </row>
    <row r="39" spans="2:18" x14ac:dyDescent="0.2">
      <c r="B39" s="76" t="s">
        <v>70</v>
      </c>
      <c r="C39" s="90">
        <f t="shared" si="0"/>
        <v>1.4899834926432508E-2</v>
      </c>
      <c r="D39" s="90">
        <f t="shared" si="1"/>
        <v>1.596937542977658E-2</v>
      </c>
      <c r="E39" s="90">
        <f t="shared" si="2"/>
        <v>1.453633027204259E-2</v>
      </c>
      <c r="F39" s="90">
        <f t="shared" si="3"/>
        <v>1.3700933004409907E-2</v>
      </c>
      <c r="G39" s="90">
        <f t="shared" si="4"/>
        <v>1.184799549408725E-2</v>
      </c>
      <c r="H39" s="90">
        <f t="shared" si="5"/>
        <v>1.109133309385678E-2</v>
      </c>
      <c r="I39" s="90">
        <f t="shared" si="6"/>
        <v>1.1873038177542585E-2</v>
      </c>
      <c r="J39" s="90">
        <f t="shared" si="7"/>
        <v>1.2175581314990944E-2</v>
      </c>
      <c r="K39" s="90">
        <f t="shared" si="8"/>
        <v>1.0267741971732821E-2</v>
      </c>
      <c r="L39" s="90">
        <f t="shared" si="9"/>
        <v>9.2884255367776079E-3</v>
      </c>
      <c r="M39" s="90">
        <f t="shared" si="10"/>
        <v>8.014439588682077E-3</v>
      </c>
      <c r="N39" s="90">
        <f t="shared" si="11"/>
        <v>7.7981231885137928E-3</v>
      </c>
      <c r="O39" s="90">
        <f t="shared" si="12"/>
        <v>7.2640278054074353E-3</v>
      </c>
      <c r="P39" s="90">
        <f t="shared" si="13"/>
        <v>6.0991654363670234E-3</v>
      </c>
      <c r="Q39" s="90">
        <f t="shared" si="14"/>
        <v>6.8287562794216335E-3</v>
      </c>
      <c r="R39" s="90">
        <f t="shared" si="15"/>
        <v>6.8052610576734398E-3</v>
      </c>
    </row>
    <row r="40" spans="2:18" x14ac:dyDescent="0.2">
      <c r="B40" s="76" t="s">
        <v>68</v>
      </c>
      <c r="C40" s="90">
        <f t="shared" si="0"/>
        <v>9.3340191439410386E-3</v>
      </c>
      <c r="D40" s="90">
        <f t="shared" si="1"/>
        <v>1.3157775854759026E-2</v>
      </c>
      <c r="E40" s="90">
        <f t="shared" si="2"/>
        <v>1.9345472227852937E-2</v>
      </c>
      <c r="F40" s="90">
        <f t="shared" si="3"/>
        <v>2.8842512772682537E-2</v>
      </c>
      <c r="G40" s="90">
        <f t="shared" si="4"/>
        <v>3.8275310894141504E-2</v>
      </c>
      <c r="H40" s="90">
        <f t="shared" si="5"/>
        <v>4.8952499991956423E-2</v>
      </c>
      <c r="I40" s="90">
        <f t="shared" si="6"/>
        <v>4.5492700466081046E-2</v>
      </c>
      <c r="J40" s="90">
        <f t="shared" si="7"/>
        <v>4.9568517759476675E-2</v>
      </c>
      <c r="K40" s="90">
        <f t="shared" si="8"/>
        <v>3.6012298113942957E-2</v>
      </c>
      <c r="L40" s="90">
        <f t="shared" si="9"/>
        <v>4.8248155007842401E-2</v>
      </c>
      <c r="M40" s="90">
        <f t="shared" si="10"/>
        <v>2.8986823537272558E-2</v>
      </c>
      <c r="N40" s="90">
        <f t="shared" si="11"/>
        <v>3.1228709696501683E-2</v>
      </c>
      <c r="O40" s="90">
        <f t="shared" si="12"/>
        <v>2.9435442897090866E-2</v>
      </c>
      <c r="P40" s="90">
        <f t="shared" si="13"/>
        <v>1.4665228900084284E-2</v>
      </c>
      <c r="Q40" s="90">
        <f t="shared" si="14"/>
        <v>2.741781784525409E-2</v>
      </c>
      <c r="R40" s="90">
        <f t="shared" si="15"/>
        <v>1.101985241497261E-2</v>
      </c>
    </row>
    <row r="41" spans="2:18" x14ac:dyDescent="0.2">
      <c r="B41" s="76" t="s">
        <v>67</v>
      </c>
      <c r="C41" s="90">
        <f t="shared" si="0"/>
        <v>2.0221899937053851E-3</v>
      </c>
      <c r="D41" s="90">
        <f t="shared" si="1"/>
        <v>3.0647822670873052E-3</v>
      </c>
      <c r="E41" s="90">
        <f t="shared" si="2"/>
        <v>3.2061991500315253E-3</v>
      </c>
      <c r="F41" s="90">
        <f t="shared" si="3"/>
        <v>3.220351049170189E-3</v>
      </c>
      <c r="G41" s="90">
        <f t="shared" si="4"/>
        <v>2.8671565507423185E-3</v>
      </c>
      <c r="H41" s="90">
        <f t="shared" si="5"/>
        <v>3.3055142792431129E-3</v>
      </c>
      <c r="I41" s="90">
        <f t="shared" si="6"/>
        <v>2.2900255857569523E-3</v>
      </c>
      <c r="J41" s="90">
        <f t="shared" si="7"/>
        <v>2.2622872201329626E-3</v>
      </c>
      <c r="K41" s="90">
        <f t="shared" si="8"/>
        <v>4.3351328380793214E-3</v>
      </c>
      <c r="L41" s="90">
        <f t="shared" si="9"/>
        <v>7.0851833842380009E-3</v>
      </c>
      <c r="M41" s="90">
        <f t="shared" si="10"/>
        <v>5.4222484868445536E-3</v>
      </c>
      <c r="N41" s="90">
        <f t="shared" si="11"/>
        <v>3.6675730134848434E-3</v>
      </c>
      <c r="O41" s="90">
        <f t="shared" si="12"/>
        <v>5.5993596942376421E-3</v>
      </c>
      <c r="P41" s="90">
        <f t="shared" si="13"/>
        <v>4.3962673825584638E-3</v>
      </c>
      <c r="Q41" s="90">
        <f t="shared" si="14"/>
        <v>5.3384997214902001E-3</v>
      </c>
      <c r="R41" s="90">
        <f t="shared" si="15"/>
        <v>5.3253499212772819E-3</v>
      </c>
    </row>
    <row r="42" spans="2:18" x14ac:dyDescent="0.2">
      <c r="B42" s="86" t="s">
        <v>65</v>
      </c>
      <c r="C42" s="96">
        <f t="shared" si="0"/>
        <v>1.6057288661697788E-5</v>
      </c>
      <c r="D42" s="96">
        <f t="shared" si="1"/>
        <v>6.7101455236605526E-5</v>
      </c>
      <c r="E42" s="96">
        <f t="shared" si="2"/>
        <v>1.1706668761750003E-4</v>
      </c>
      <c r="F42" s="96">
        <f t="shared" si="3"/>
        <v>1.3555832997633459E-4</v>
      </c>
      <c r="G42" s="96">
        <f t="shared" si="4"/>
        <v>1.6302263000375606E-4</v>
      </c>
      <c r="H42" s="96">
        <f t="shared" si="5"/>
        <v>1.4454351701808469E-4</v>
      </c>
      <c r="I42" s="96">
        <f t="shared" si="6"/>
        <v>1.3835365612890763E-4</v>
      </c>
      <c r="J42" s="96">
        <f t="shared" si="7"/>
        <v>1.2628257854800572E-4</v>
      </c>
      <c r="K42" s="96">
        <f t="shared" si="8"/>
        <v>1.5594810314727595E-4</v>
      </c>
      <c r="L42" s="96">
        <f t="shared" si="9"/>
        <v>1.3486287064964542E-4</v>
      </c>
      <c r="M42" s="96">
        <f t="shared" si="10"/>
        <v>7.3510533961618403E-5</v>
      </c>
      <c r="N42" s="96">
        <f t="shared" si="11"/>
        <v>7.2820950723610431E-5</v>
      </c>
      <c r="O42" s="96">
        <f t="shared" si="12"/>
        <v>8.0821840976249486E-5</v>
      </c>
      <c r="P42" s="96">
        <f t="shared" si="13"/>
        <v>5.4343421507806141E-5</v>
      </c>
      <c r="Q42" s="96">
        <f t="shared" si="14"/>
        <v>6.8875605638862256E-5</v>
      </c>
      <c r="R42" s="96">
        <f t="shared" si="15"/>
        <v>5.4378494237463293E-5</v>
      </c>
    </row>
    <row r="43" spans="2:18" x14ac:dyDescent="0.2">
      <c r="B43" s="13" t="s">
        <v>72</v>
      </c>
      <c r="C43" s="151">
        <f t="shared" si="0"/>
        <v>0</v>
      </c>
      <c r="D43" s="151">
        <f t="shared" si="1"/>
        <v>0</v>
      </c>
      <c r="E43" s="151">
        <f t="shared" si="2"/>
        <v>0</v>
      </c>
      <c r="F43" s="151">
        <f t="shared" si="3"/>
        <v>0</v>
      </c>
      <c r="G43" s="151">
        <f t="shared" si="4"/>
        <v>0</v>
      </c>
      <c r="H43" s="151">
        <f t="shared" si="5"/>
        <v>0</v>
      </c>
      <c r="I43" s="151">
        <f t="shared" si="6"/>
        <v>0</v>
      </c>
      <c r="J43" s="151">
        <f t="shared" si="7"/>
        <v>3.5876814868551203E-2</v>
      </c>
      <c r="K43" s="151">
        <f t="shared" si="8"/>
        <v>3.2866717411816439E-2</v>
      </c>
      <c r="L43" s="151">
        <f t="shared" si="9"/>
        <v>0.1032210947714307</v>
      </c>
      <c r="M43" s="151">
        <f t="shared" si="10"/>
        <v>0.12115844571067487</v>
      </c>
      <c r="N43" s="151">
        <f t="shared" si="11"/>
        <v>0.11732414449501104</v>
      </c>
      <c r="O43" s="151">
        <f t="shared" si="12"/>
        <v>0.12714771828031204</v>
      </c>
      <c r="P43" s="151">
        <f t="shared" si="13"/>
        <v>0.13093218527813352</v>
      </c>
      <c r="Q43" s="151">
        <f t="shared" si="14"/>
        <v>0.15846318221357344</v>
      </c>
      <c r="R43" s="151">
        <f t="shared" si="15"/>
        <v>0.18491348184545306</v>
      </c>
    </row>
    <row r="44" spans="2:18" hidden="1" x14ac:dyDescent="0.2">
      <c r="B44" s="11" t="s">
        <v>64</v>
      </c>
      <c r="C44" s="151">
        <f>C15/$C$28</f>
        <v>0</v>
      </c>
      <c r="D44" s="151">
        <f t="shared" si="1"/>
        <v>0</v>
      </c>
      <c r="E44" s="151">
        <f t="shared" si="2"/>
        <v>0</v>
      </c>
      <c r="F44" s="151">
        <f t="shared" si="3"/>
        <v>0</v>
      </c>
      <c r="G44" s="151">
        <f t="shared" si="4"/>
        <v>0</v>
      </c>
      <c r="H44" s="151">
        <f t="shared" si="5"/>
        <v>0</v>
      </c>
      <c r="I44" s="151">
        <f t="shared" si="6"/>
        <v>0</v>
      </c>
      <c r="J44" s="151">
        <f t="shared" si="7"/>
        <v>0</v>
      </c>
      <c r="K44" s="151">
        <f t="shared" si="8"/>
        <v>0</v>
      </c>
      <c r="L44" s="151">
        <f t="shared" si="9"/>
        <v>7.0614445615480012E-2</v>
      </c>
      <c r="M44" s="151">
        <f t="shared" si="10"/>
        <v>8.3395920074963839E-2</v>
      </c>
      <c r="N44" s="151">
        <f t="shared" si="11"/>
        <v>7.608508739814944E-2</v>
      </c>
      <c r="O44" s="151">
        <f t="shared" si="12"/>
        <v>7.267502101646936E-2</v>
      </c>
      <c r="P44" s="151">
        <f t="shared" si="13"/>
        <v>8.8369522192117592E-2</v>
      </c>
      <c r="Q44" s="151">
        <f t="shared" si="14"/>
        <v>0.11166552325849348</v>
      </c>
      <c r="R44" s="151">
        <f t="shared" si="15"/>
        <v>0.13855825080439563</v>
      </c>
    </row>
    <row r="45" spans="2:18" hidden="1" x14ac:dyDescent="0.2">
      <c r="B45" s="11" t="s">
        <v>65</v>
      </c>
      <c r="C45" s="151">
        <f t="shared" si="0"/>
        <v>0</v>
      </c>
      <c r="D45" s="151">
        <f t="shared" si="1"/>
        <v>0</v>
      </c>
      <c r="E45" s="151">
        <f t="shared" si="2"/>
        <v>0</v>
      </c>
      <c r="F45" s="151">
        <f t="shared" si="3"/>
        <v>0</v>
      </c>
      <c r="G45" s="151">
        <f t="shared" si="4"/>
        <v>0</v>
      </c>
      <c r="H45" s="151">
        <f t="shared" si="5"/>
        <v>0</v>
      </c>
      <c r="I45" s="151">
        <f t="shared" si="6"/>
        <v>0</v>
      </c>
      <c r="J45" s="151">
        <f t="shared" si="7"/>
        <v>0</v>
      </c>
      <c r="K45" s="151">
        <f t="shared" si="8"/>
        <v>0</v>
      </c>
      <c r="L45" s="151">
        <f t="shared" si="9"/>
        <v>0</v>
      </c>
      <c r="M45" s="151">
        <f t="shared" si="10"/>
        <v>0</v>
      </c>
      <c r="N45" s="151">
        <f t="shared" si="11"/>
        <v>0</v>
      </c>
      <c r="O45" s="151">
        <f t="shared" si="12"/>
        <v>0</v>
      </c>
      <c r="P45" s="151">
        <f t="shared" si="13"/>
        <v>1.276346744995326E-7</v>
      </c>
      <c r="Q45" s="151">
        <f t="shared" si="14"/>
        <v>9.9445358453041319E-8</v>
      </c>
      <c r="R45" s="151">
        <f t="shared" si="15"/>
        <v>3.9604211051613923E-7</v>
      </c>
    </row>
    <row r="46" spans="2:18" hidden="1" x14ac:dyDescent="0.2">
      <c r="B46" s="11" t="s">
        <v>66</v>
      </c>
      <c r="C46" s="151">
        <f t="shared" si="0"/>
        <v>0</v>
      </c>
      <c r="D46" s="151">
        <f t="shared" si="1"/>
        <v>0</v>
      </c>
      <c r="E46" s="151">
        <f t="shared" si="2"/>
        <v>0</v>
      </c>
      <c r="F46" s="151">
        <f t="shared" si="3"/>
        <v>0</v>
      </c>
      <c r="G46" s="151">
        <f t="shared" si="4"/>
        <v>0</v>
      </c>
      <c r="H46" s="151">
        <f t="shared" si="5"/>
        <v>0</v>
      </c>
      <c r="I46" s="151">
        <f t="shared" si="6"/>
        <v>0</v>
      </c>
      <c r="J46" s="151">
        <f t="shared" si="7"/>
        <v>3.5876814868551203E-2</v>
      </c>
      <c r="K46" s="151">
        <f t="shared" si="8"/>
        <v>3.2866717411816439E-2</v>
      </c>
      <c r="L46" s="151">
        <f t="shared" si="9"/>
        <v>3.2606649155950691E-2</v>
      </c>
      <c r="M46" s="151">
        <f t="shared" si="10"/>
        <v>3.7762525635711017E-2</v>
      </c>
      <c r="N46" s="151">
        <f t="shared" si="11"/>
        <v>4.0755632632941935E-2</v>
      </c>
      <c r="O46" s="151">
        <f t="shared" si="12"/>
        <v>5.4210026984545842E-2</v>
      </c>
      <c r="P46" s="151">
        <f t="shared" si="13"/>
        <v>4.1535474746519099E-2</v>
      </c>
      <c r="Q46" s="151">
        <f t="shared" si="14"/>
        <v>4.4866323423232879E-2</v>
      </c>
      <c r="R46" s="151">
        <f t="shared" si="15"/>
        <v>4.4232921740084113E-2</v>
      </c>
    </row>
    <row r="47" spans="2:18" hidden="1" x14ac:dyDescent="0.2">
      <c r="B47" s="11" t="s">
        <v>73</v>
      </c>
      <c r="C47" s="151">
        <f t="shared" si="0"/>
        <v>0</v>
      </c>
      <c r="D47" s="151">
        <f t="shared" si="1"/>
        <v>0</v>
      </c>
      <c r="E47" s="151">
        <f t="shared" si="2"/>
        <v>0</v>
      </c>
      <c r="F47" s="151">
        <f t="shared" si="3"/>
        <v>0</v>
      </c>
      <c r="G47" s="151">
        <f t="shared" si="4"/>
        <v>0</v>
      </c>
      <c r="H47" s="151">
        <f t="shared" si="5"/>
        <v>0</v>
      </c>
      <c r="I47" s="151">
        <f t="shared" si="6"/>
        <v>0</v>
      </c>
      <c r="J47" s="151">
        <f t="shared" si="7"/>
        <v>0</v>
      </c>
      <c r="K47" s="151">
        <f t="shared" si="8"/>
        <v>0</v>
      </c>
      <c r="L47" s="151">
        <f t="shared" si="9"/>
        <v>0</v>
      </c>
      <c r="M47" s="151">
        <f t="shared" si="10"/>
        <v>0</v>
      </c>
      <c r="N47" s="151">
        <f t="shared" si="11"/>
        <v>1.7978825966567002E-4</v>
      </c>
      <c r="O47" s="151">
        <f t="shared" si="12"/>
        <v>6.9534651919163511E-5</v>
      </c>
      <c r="P47" s="151">
        <f t="shared" si="13"/>
        <v>7.4174197130950903E-4</v>
      </c>
      <c r="Q47" s="151">
        <f t="shared" si="14"/>
        <v>1.8648306964079461E-3</v>
      </c>
      <c r="R47" s="151">
        <f t="shared" si="15"/>
        <v>2.1192876937937842E-3</v>
      </c>
    </row>
    <row r="48" spans="2:18" hidden="1" x14ac:dyDescent="0.2">
      <c r="B48" s="11" t="s">
        <v>67</v>
      </c>
      <c r="C48" s="151">
        <f t="shared" si="0"/>
        <v>0</v>
      </c>
      <c r="D48" s="151">
        <f t="shared" si="1"/>
        <v>0</v>
      </c>
      <c r="E48" s="151">
        <f t="shared" si="2"/>
        <v>0</v>
      </c>
      <c r="F48" s="151">
        <f t="shared" si="3"/>
        <v>0</v>
      </c>
      <c r="G48" s="151">
        <f t="shared" si="4"/>
        <v>0</v>
      </c>
      <c r="H48" s="151">
        <f t="shared" si="5"/>
        <v>0</v>
      </c>
      <c r="I48" s="151">
        <f t="shared" si="6"/>
        <v>0</v>
      </c>
      <c r="J48" s="151">
        <f t="shared" si="7"/>
        <v>0</v>
      </c>
      <c r="K48" s="151">
        <f t="shared" si="8"/>
        <v>0</v>
      </c>
      <c r="L48" s="151">
        <f t="shared" si="9"/>
        <v>0</v>
      </c>
      <c r="M48" s="151">
        <f t="shared" si="10"/>
        <v>0</v>
      </c>
      <c r="N48" s="151">
        <f t="shared" si="11"/>
        <v>3.0363620425398724E-4</v>
      </c>
      <c r="O48" s="151">
        <f t="shared" si="12"/>
        <v>1.93135627377648E-4</v>
      </c>
      <c r="P48" s="151">
        <f t="shared" si="13"/>
        <v>2.8328058568800798E-4</v>
      </c>
      <c r="Q48" s="151">
        <f t="shared" si="14"/>
        <v>6.389226760182269E-5</v>
      </c>
      <c r="R48" s="151">
        <f t="shared" si="15"/>
        <v>0</v>
      </c>
    </row>
    <row r="49" spans="2:18" hidden="1" x14ac:dyDescent="0.2">
      <c r="B49" s="11" t="s">
        <v>68</v>
      </c>
      <c r="C49" s="151">
        <f t="shared" si="0"/>
        <v>0</v>
      </c>
      <c r="D49" s="151">
        <f t="shared" si="1"/>
        <v>0</v>
      </c>
      <c r="E49" s="151">
        <f t="shared" si="2"/>
        <v>0</v>
      </c>
      <c r="F49" s="151">
        <f t="shared" si="3"/>
        <v>0</v>
      </c>
      <c r="G49" s="151">
        <f t="shared" si="4"/>
        <v>0</v>
      </c>
      <c r="H49" s="151">
        <f t="shared" si="5"/>
        <v>0</v>
      </c>
      <c r="I49" s="151">
        <f t="shared" si="6"/>
        <v>0</v>
      </c>
      <c r="J49" s="151">
        <f t="shared" si="7"/>
        <v>0</v>
      </c>
      <c r="K49" s="151">
        <f t="shared" si="8"/>
        <v>0</v>
      </c>
      <c r="L49" s="151">
        <f t="shared" si="9"/>
        <v>0</v>
      </c>
      <c r="M49" s="151">
        <f t="shared" si="10"/>
        <v>0</v>
      </c>
      <c r="N49" s="151">
        <f t="shared" si="11"/>
        <v>0</v>
      </c>
      <c r="O49" s="151">
        <f t="shared" si="12"/>
        <v>0</v>
      </c>
      <c r="P49" s="151">
        <f t="shared" si="13"/>
        <v>2.0381478248193187E-6</v>
      </c>
      <c r="Q49" s="151">
        <f t="shared" si="14"/>
        <v>2.5131224788402869E-6</v>
      </c>
      <c r="R49" s="151">
        <f t="shared" si="15"/>
        <v>2.6255650690348877E-6</v>
      </c>
    </row>
    <row r="50" spans="2:18" x14ac:dyDescent="0.2">
      <c r="B50" s="13" t="s">
        <v>74</v>
      </c>
      <c r="C50" s="151">
        <f t="shared" si="0"/>
        <v>8.724773361818397E-2</v>
      </c>
      <c r="D50" s="151">
        <f t="shared" si="1"/>
        <v>3.9639227396309658E-2</v>
      </c>
      <c r="E50" s="151">
        <f t="shared" si="2"/>
        <v>2.844044724342536E-2</v>
      </c>
      <c r="F50" s="151">
        <f t="shared" si="3"/>
        <v>2.6321803706425735E-2</v>
      </c>
      <c r="G50" s="151">
        <f t="shared" si="4"/>
        <v>3.703053030797978E-2</v>
      </c>
      <c r="H50" s="151">
        <f t="shared" si="5"/>
        <v>2.4751928032775965E-2</v>
      </c>
      <c r="I50" s="151">
        <f t="shared" si="6"/>
        <v>3.4710303002966132E-2</v>
      </c>
      <c r="J50" s="151">
        <f t="shared" si="7"/>
        <v>5.3016132297940985E-2</v>
      </c>
      <c r="K50" s="151">
        <f t="shared" si="8"/>
        <v>5.3717669811492744E-2</v>
      </c>
      <c r="L50" s="151">
        <f t="shared" si="9"/>
        <v>3.0874026246686059E-2</v>
      </c>
      <c r="M50" s="151">
        <f t="shared" si="10"/>
        <v>8.823999381380275E-2</v>
      </c>
      <c r="N50" s="151">
        <f t="shared" si="11"/>
        <v>9.9044797991755529E-2</v>
      </c>
      <c r="O50" s="151">
        <f t="shared" si="12"/>
        <v>3.9563719319788589E-2</v>
      </c>
      <c r="P50" s="151">
        <f t="shared" si="13"/>
        <v>8.4168338344127076E-3</v>
      </c>
      <c r="Q50" s="151">
        <f t="shared" si="14"/>
        <v>2.2605079543044491E-2</v>
      </c>
      <c r="R50" s="151">
        <f t="shared" si="15"/>
        <v>6.7763962474192384E-3</v>
      </c>
    </row>
    <row r="51" spans="2:18" x14ac:dyDescent="0.2">
      <c r="B51" s="97" t="s">
        <v>75</v>
      </c>
      <c r="C51" s="88">
        <f t="shared" si="0"/>
        <v>1.1711626592335373E-2</v>
      </c>
      <c r="D51" s="88">
        <f t="shared" si="1"/>
        <v>1.3720620187076694E-3</v>
      </c>
      <c r="E51" s="88">
        <f t="shared" si="2"/>
        <v>1.457418476517583E-3</v>
      </c>
      <c r="F51" s="88">
        <f t="shared" si="3"/>
        <v>2.3683928534584003E-3</v>
      </c>
      <c r="G51" s="88">
        <f t="shared" si="4"/>
        <v>1.2752858027131426E-3</v>
      </c>
      <c r="H51" s="88">
        <f t="shared" si="5"/>
        <v>1.0248760549865937E-3</v>
      </c>
      <c r="I51" s="88">
        <f t="shared" si="6"/>
        <v>1.0000330900216919E-3</v>
      </c>
      <c r="J51" s="88">
        <f t="shared" si="7"/>
        <v>6.3881225687288602E-4</v>
      </c>
      <c r="K51" s="88">
        <f t="shared" si="8"/>
        <v>7.1907827306322812E-4</v>
      </c>
      <c r="L51" s="88">
        <f t="shared" si="9"/>
        <v>1.9599713047279105E-3</v>
      </c>
      <c r="M51" s="88">
        <f t="shared" si="10"/>
        <v>5.9102824622144683E-3</v>
      </c>
      <c r="N51" s="88">
        <f t="shared" si="11"/>
        <v>2.1448304203888404E-3</v>
      </c>
      <c r="O51" s="88">
        <f t="shared" si="12"/>
        <v>1.2969472294778997E-2</v>
      </c>
      <c r="P51" s="88">
        <f t="shared" si="13"/>
        <v>1.5410201590345033E-4</v>
      </c>
      <c r="Q51" s="88">
        <f t="shared" si="14"/>
        <v>3.1428732284629485E-4</v>
      </c>
      <c r="R51" s="88">
        <f t="shared" si="15"/>
        <v>1.1225818319957957E-3</v>
      </c>
    </row>
    <row r="52" spans="2:18" x14ac:dyDescent="0.2">
      <c r="B52" s="76" t="s">
        <v>76</v>
      </c>
      <c r="C52" s="90">
        <f t="shared" si="0"/>
        <v>1.986802922919011E-2</v>
      </c>
      <c r="D52" s="90">
        <f t="shared" si="1"/>
        <v>1.7740968816215907E-2</v>
      </c>
      <c r="E52" s="90">
        <f t="shared" si="2"/>
        <v>1.4989619518952087E-2</v>
      </c>
      <c r="F52" s="90">
        <f t="shared" si="3"/>
        <v>1.1829635053105135E-2</v>
      </c>
      <c r="G52" s="90">
        <f t="shared" si="4"/>
        <v>1.1437954174938047E-2</v>
      </c>
      <c r="H52" s="90">
        <f t="shared" si="5"/>
        <v>1.1574185999976937E-2</v>
      </c>
      <c r="I52" s="90">
        <f t="shared" si="6"/>
        <v>1.2033824142693404E-2</v>
      </c>
      <c r="J52" s="90">
        <f t="shared" si="7"/>
        <v>1.1106533443915214E-2</v>
      </c>
      <c r="K52" s="90">
        <f t="shared" si="8"/>
        <v>1.0869310477753759E-2</v>
      </c>
      <c r="L52" s="90">
        <f t="shared" si="9"/>
        <v>1.146601708153319E-2</v>
      </c>
      <c r="M52" s="90">
        <f t="shared" si="10"/>
        <v>8.0977539119686231E-3</v>
      </c>
      <c r="N52" s="90">
        <f t="shared" si="11"/>
        <v>6.3069457414022213E-3</v>
      </c>
      <c r="O52" s="90">
        <f t="shared" si="12"/>
        <v>6.1912613944125139E-3</v>
      </c>
      <c r="P52" s="90">
        <f t="shared" si="13"/>
        <v>4.6737094735645086E-3</v>
      </c>
      <c r="Q52" s="90">
        <f t="shared" si="14"/>
        <v>3.1192651733347727E-3</v>
      </c>
      <c r="R52" s="90">
        <f t="shared" si="15"/>
        <v>2.0263365076617153E-3</v>
      </c>
    </row>
    <row r="53" spans="2:18" x14ac:dyDescent="0.2">
      <c r="B53" s="76" t="s">
        <v>77</v>
      </c>
      <c r="C53" s="90">
        <f t="shared" si="0"/>
        <v>3.7850621138866341E-3</v>
      </c>
      <c r="D53" s="90">
        <f t="shared" si="1"/>
        <v>9.2001964428550277E-4</v>
      </c>
      <c r="E53" s="90">
        <f t="shared" si="2"/>
        <v>4.8323277000295674E-4</v>
      </c>
      <c r="F53" s="90">
        <f t="shared" si="3"/>
        <v>2.4949526045339159E-3</v>
      </c>
      <c r="G53" s="90">
        <f t="shared" si="4"/>
        <v>8.6930751344438499E-3</v>
      </c>
      <c r="H53" s="90">
        <f t="shared" si="5"/>
        <v>6.0154106387483473E-3</v>
      </c>
      <c r="I53" s="90">
        <f t="shared" si="6"/>
        <v>1.3933147825765489E-2</v>
      </c>
      <c r="J53" s="90">
        <f t="shared" si="7"/>
        <v>3.2190699821628345E-2</v>
      </c>
      <c r="K53" s="90">
        <f t="shared" si="8"/>
        <v>3.4287751744667312E-2</v>
      </c>
      <c r="L53" s="90">
        <f t="shared" si="9"/>
        <v>5.5519500828541488E-3</v>
      </c>
      <c r="M53" s="90">
        <f t="shared" si="10"/>
        <v>5.8698443180033276E-2</v>
      </c>
      <c r="N53" s="90">
        <f t="shared" si="11"/>
        <v>8.2804780200382691E-2</v>
      </c>
      <c r="O53" s="90">
        <f t="shared" si="12"/>
        <v>4.5744541808917334E-3</v>
      </c>
      <c r="P53" s="90">
        <f t="shared" si="13"/>
        <v>3.5989430253802169E-4</v>
      </c>
      <c r="Q53" s="90">
        <f t="shared" si="14"/>
        <v>1.3743077878433235E-2</v>
      </c>
      <c r="R53" s="90">
        <f t="shared" si="15"/>
        <v>7.4529756298071523E-4</v>
      </c>
    </row>
    <row r="54" spans="2:18" x14ac:dyDescent="0.2">
      <c r="B54" s="76" t="s">
        <v>78</v>
      </c>
      <c r="C54" s="90">
        <f t="shared" si="0"/>
        <v>9.0050838489165057E-5</v>
      </c>
      <c r="D54" s="90">
        <f t="shared" si="1"/>
        <v>4.4588517396942337E-4</v>
      </c>
      <c r="E54" s="90">
        <f t="shared" si="2"/>
        <v>3.9089929782687465E-4</v>
      </c>
      <c r="F54" s="90">
        <f t="shared" si="3"/>
        <v>2.8916955246361564E-4</v>
      </c>
      <c r="G54" s="90">
        <f t="shared" si="4"/>
        <v>3.7861947495952532E-3</v>
      </c>
      <c r="H54" s="90">
        <f t="shared" si="5"/>
        <v>9.4063985653476526E-4</v>
      </c>
      <c r="I54" s="90">
        <f t="shared" si="6"/>
        <v>6.7436141291533176E-4</v>
      </c>
      <c r="J54" s="90">
        <f t="shared" si="7"/>
        <v>1.3201003834617021E-4</v>
      </c>
      <c r="K54" s="90">
        <f t="shared" si="8"/>
        <v>1.2265160066418455E-5</v>
      </c>
      <c r="L54" s="90">
        <f t="shared" si="9"/>
        <v>3.8434157864172491E-5</v>
      </c>
      <c r="M54" s="90">
        <f t="shared" si="10"/>
        <v>3.9913171748637418E-3</v>
      </c>
      <c r="N54" s="90">
        <f t="shared" si="11"/>
        <v>1.629573945989318E-3</v>
      </c>
      <c r="O54" s="90">
        <f t="shared" si="12"/>
        <v>6.8927994259883828E-4</v>
      </c>
      <c r="P54" s="90">
        <f t="shared" si="13"/>
        <v>1.3079709143550129E-5</v>
      </c>
      <c r="Q54" s="90">
        <f t="shared" si="14"/>
        <v>7.3451175712910971E-4</v>
      </c>
      <c r="R54" s="90">
        <f t="shared" si="15"/>
        <v>0</v>
      </c>
    </row>
    <row r="55" spans="2:18" x14ac:dyDescent="0.2">
      <c r="B55" s="86" t="s">
        <v>79</v>
      </c>
      <c r="C55" s="96">
        <f t="shared" si="0"/>
        <v>5.1792964844282682E-2</v>
      </c>
      <c r="D55" s="96">
        <f t="shared" si="1"/>
        <v>1.9160291743131157E-2</v>
      </c>
      <c r="E55" s="96">
        <f t="shared" si="2"/>
        <v>1.1119277180125859E-2</v>
      </c>
      <c r="F55" s="96">
        <f t="shared" si="3"/>
        <v>9.3396536428646711E-3</v>
      </c>
      <c r="G55" s="96">
        <f t="shared" si="4"/>
        <v>1.1838020446289484E-2</v>
      </c>
      <c r="H55" s="96">
        <f t="shared" si="5"/>
        <v>5.1968154825293208E-3</v>
      </c>
      <c r="I55" s="96">
        <f t="shared" si="6"/>
        <v>7.0689365315702128E-3</v>
      </c>
      <c r="J55" s="96">
        <f t="shared" si="7"/>
        <v>8.9480767371783645E-3</v>
      </c>
      <c r="K55" s="96">
        <f t="shared" si="8"/>
        <v>7.8292641559420256E-3</v>
      </c>
      <c r="L55" s="96">
        <f t="shared" si="9"/>
        <v>1.1857653619706638E-2</v>
      </c>
      <c r="M55" s="96">
        <f t="shared" si="10"/>
        <v>1.1542197084722651E-2</v>
      </c>
      <c r="N55" s="96">
        <f t="shared" si="11"/>
        <v>6.1586676835924566E-3</v>
      </c>
      <c r="O55" s="96">
        <f t="shared" si="12"/>
        <v>1.5139251507106499E-2</v>
      </c>
      <c r="P55" s="96">
        <f t="shared" si="13"/>
        <v>3.2160483332631766E-3</v>
      </c>
      <c r="Q55" s="96">
        <f t="shared" si="14"/>
        <v>4.6939374113010779E-3</v>
      </c>
      <c r="R55" s="96">
        <f t="shared" si="15"/>
        <v>2.8821803447810126E-3</v>
      </c>
    </row>
    <row r="56" spans="2:18" s="20" customFormat="1" x14ac:dyDescent="0.2">
      <c r="B56" s="13" t="s">
        <v>80</v>
      </c>
      <c r="C56" s="151">
        <f t="shared" si="0"/>
        <v>0</v>
      </c>
      <c r="D56" s="151">
        <f t="shared" si="1"/>
        <v>0</v>
      </c>
      <c r="E56" s="151">
        <f t="shared" si="2"/>
        <v>-7.9907335738346824E-2</v>
      </c>
      <c r="F56" s="151">
        <f t="shared" si="3"/>
        <v>-8.0214741561092137E-2</v>
      </c>
      <c r="G56" s="151">
        <f t="shared" si="4"/>
        <v>-7.5666160969668481E-2</v>
      </c>
      <c r="H56" s="151">
        <f t="shared" si="5"/>
        <v>-8.7006664462946331E-2</v>
      </c>
      <c r="I56" s="151">
        <f t="shared" si="6"/>
        <v>-9.6218841141510705E-2</v>
      </c>
      <c r="J56" s="151">
        <f t="shared" si="7"/>
        <v>-0.10123890220224675</v>
      </c>
      <c r="K56" s="151">
        <f t="shared" si="8"/>
        <v>-0.10552527576923036</v>
      </c>
      <c r="L56" s="151">
        <f t="shared" si="9"/>
        <v>-9.8978730189296621E-2</v>
      </c>
      <c r="M56" s="151">
        <f t="shared" si="10"/>
        <v>-9.268384887471591E-2</v>
      </c>
      <c r="N56" s="151">
        <f t="shared" si="11"/>
        <v>-9.8731138419658693E-2</v>
      </c>
      <c r="O56" s="151">
        <f t="shared" si="12"/>
        <v>-9.8217952523385971E-2</v>
      </c>
      <c r="P56" s="151">
        <f t="shared" si="13"/>
        <v>-9.4855023364426E-2</v>
      </c>
      <c r="Q56" s="152">
        <f t="shared" si="14"/>
        <v>-9.3592837574756171E-2</v>
      </c>
      <c r="R56" s="152">
        <f t="shared" si="15"/>
        <v>-9.676749930371123E-2</v>
      </c>
    </row>
    <row r="57" spans="2:18" s="20" customFormat="1" x14ac:dyDescent="0.2">
      <c r="B57" s="17" t="s">
        <v>59</v>
      </c>
      <c r="C57" s="151">
        <f t="shared" si="0"/>
        <v>1</v>
      </c>
      <c r="D57" s="151">
        <f t="shared" si="1"/>
        <v>1</v>
      </c>
      <c r="E57" s="151">
        <f t="shared" si="2"/>
        <v>1</v>
      </c>
      <c r="F57" s="151">
        <f t="shared" si="3"/>
        <v>1</v>
      </c>
      <c r="G57" s="151">
        <f t="shared" si="4"/>
        <v>1</v>
      </c>
      <c r="H57" s="151">
        <f t="shared" si="5"/>
        <v>1</v>
      </c>
      <c r="I57" s="151">
        <f t="shared" si="6"/>
        <v>1</v>
      </c>
      <c r="J57" s="151">
        <f t="shared" si="7"/>
        <v>1</v>
      </c>
      <c r="K57" s="151">
        <f t="shared" si="8"/>
        <v>1</v>
      </c>
      <c r="L57" s="151">
        <f t="shared" si="9"/>
        <v>1</v>
      </c>
      <c r="M57" s="151">
        <f t="shared" si="10"/>
        <v>1</v>
      </c>
      <c r="N57" s="151">
        <f t="shared" si="11"/>
        <v>1</v>
      </c>
      <c r="O57" s="151">
        <f t="shared" si="12"/>
        <v>1</v>
      </c>
      <c r="P57" s="151">
        <f t="shared" si="13"/>
        <v>1</v>
      </c>
      <c r="Q57" s="151">
        <f t="shared" si="14"/>
        <v>1</v>
      </c>
      <c r="R57" s="151">
        <f t="shared" si="15"/>
        <v>1</v>
      </c>
    </row>
    <row r="58" spans="2:18" s="20" customFormat="1" x14ac:dyDescent="0.2">
      <c r="B58" s="11" t="s">
        <v>81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</row>
    <row r="59" spans="2:18" s="20" customFormat="1" x14ac:dyDescent="0.2">
      <c r="B59" s="11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</row>
    <row r="60" spans="2:18" s="20" customFormat="1" ht="15.75" x14ac:dyDescent="0.25">
      <c r="B60" s="16" t="s">
        <v>6327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</row>
    <row r="61" spans="2:18" s="20" customFormat="1" x14ac:dyDescent="0.2">
      <c r="B61" s="36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</row>
    <row r="62" spans="2:18" s="20" customFormat="1" ht="25.5" x14ac:dyDescent="0.2">
      <c r="B62" s="74" t="s">
        <v>6324</v>
      </c>
      <c r="C62" s="81" t="s">
        <v>6256</v>
      </c>
      <c r="D62" s="81" t="s">
        <v>6257</v>
      </c>
      <c r="E62" s="81" t="s">
        <v>6258</v>
      </c>
      <c r="F62" s="81" t="s">
        <v>6325</v>
      </c>
      <c r="G62" s="82" t="s">
        <v>6262</v>
      </c>
      <c r="H62"/>
      <c r="I62"/>
      <c r="J62"/>
      <c r="K62"/>
      <c r="L62"/>
      <c r="M62"/>
      <c r="N62"/>
      <c r="O62"/>
      <c r="P62"/>
      <c r="Q62"/>
      <c r="R62"/>
    </row>
    <row r="63" spans="2:18" s="20" customFormat="1" x14ac:dyDescent="0.2">
      <c r="B63" s="13" t="s">
        <v>63</v>
      </c>
      <c r="C63" s="153">
        <f>AVERAGE(D34:G34)</f>
        <v>1.0260890574037416</v>
      </c>
      <c r="D63" s="153">
        <f>AVERAGE(H34:K34)</f>
        <v>1.038762529537598</v>
      </c>
      <c r="E63" s="153">
        <f>AVERAGE(L34:O34)</f>
        <v>0.91550943234439885</v>
      </c>
      <c r="F63" s="153">
        <f>AVERAGE(P34:R34)</f>
        <v>0.92436940042695237</v>
      </c>
      <c r="G63" s="153">
        <f>AVERAGE(D34:R34)</f>
        <v>0.97963681856158735</v>
      </c>
      <c r="H63"/>
      <c r="I63"/>
      <c r="J63"/>
      <c r="K63"/>
      <c r="L63"/>
      <c r="M63"/>
      <c r="N63"/>
      <c r="O63"/>
      <c r="P63"/>
      <c r="Q63"/>
      <c r="R63"/>
    </row>
    <row r="64" spans="2:18" s="20" customFormat="1" x14ac:dyDescent="0.2">
      <c r="B64" s="97" t="s">
        <v>69</v>
      </c>
      <c r="C64" s="83">
        <f t="shared" ref="C64:C86" si="16">AVERAGE(D35:G35)</f>
        <v>0.68066788893440844</v>
      </c>
      <c r="D64" s="83">
        <f t="shared" ref="D64:D86" si="17">AVERAGE(H35:K35)</f>
        <v>0.67836378642344974</v>
      </c>
      <c r="E64" s="83">
        <f t="shared" ref="E64:E86" si="18">AVERAGE(L35:O35)</f>
        <v>0.62208709931498574</v>
      </c>
      <c r="F64" s="83">
        <f t="shared" ref="F64:F86" si="19">AVERAGE(P35:R35)</f>
        <v>0.63868685819146187</v>
      </c>
      <c r="G64" s="83">
        <f t="shared" ref="G64:G86" si="20">AVERAGE(D35:R35)</f>
        <v>0.65603571155105078</v>
      </c>
      <c r="H64"/>
      <c r="I64"/>
      <c r="J64"/>
      <c r="K64"/>
      <c r="L64"/>
      <c r="M64"/>
      <c r="N64"/>
      <c r="O64"/>
      <c r="P64"/>
      <c r="Q64"/>
      <c r="R64"/>
    </row>
    <row r="65" spans="2:18" s="20" customFormat="1" x14ac:dyDescent="0.2">
      <c r="B65" s="76" t="s">
        <v>71</v>
      </c>
      <c r="C65" s="83">
        <f t="shared" si="16"/>
        <v>0.19247594185918573</v>
      </c>
      <c r="D65" s="83">
        <f t="shared" si="17"/>
        <v>0.21218192731907534</v>
      </c>
      <c r="E65" s="83">
        <f t="shared" si="18"/>
        <v>0.18333862997741832</v>
      </c>
      <c r="F65" s="83">
        <f t="shared" si="19"/>
        <v>0.16836239082646795</v>
      </c>
      <c r="G65" s="83">
        <f t="shared" si="20"/>
        <v>0.19047154460680812</v>
      </c>
      <c r="H65"/>
      <c r="I65"/>
      <c r="J65"/>
      <c r="K65"/>
      <c r="L65"/>
      <c r="M65"/>
      <c r="N65"/>
      <c r="O65"/>
      <c r="P65"/>
      <c r="Q65"/>
      <c r="R65"/>
    </row>
    <row r="66" spans="2:18" s="20" customFormat="1" x14ac:dyDescent="0.2">
      <c r="B66" s="76" t="s">
        <v>66</v>
      </c>
      <c r="C66" s="83">
        <f t="shared" si="16"/>
        <v>8.2080568305446411E-2</v>
      </c>
      <c r="D66" s="83">
        <f t="shared" si="17"/>
        <v>5.5165193332504067E-2</v>
      </c>
      <c r="E66" s="83">
        <f t="shared" si="18"/>
        <v>3.5285983380994701E-2</v>
      </c>
      <c r="F66" s="83">
        <f t="shared" si="19"/>
        <v>3.59121986280879E-2</v>
      </c>
      <c r="G66" s="83">
        <f t="shared" si="20"/>
        <v>5.3190905064002959E-2</v>
      </c>
      <c r="H66"/>
      <c r="I66"/>
      <c r="J66"/>
      <c r="K66"/>
      <c r="L66"/>
      <c r="M66"/>
      <c r="N66"/>
      <c r="O66"/>
      <c r="P66"/>
      <c r="Q66"/>
      <c r="R66"/>
    </row>
    <row r="67" spans="2:18" s="20" customFormat="1" x14ac:dyDescent="0.2">
      <c r="B67" s="76" t="s">
        <v>64</v>
      </c>
      <c r="C67" s="83">
        <f t="shared" si="16"/>
        <v>2.8735422287296704E-2</v>
      </c>
      <c r="D67" s="83">
        <f t="shared" si="17"/>
        <v>3.350367279565989E-2</v>
      </c>
      <c r="E67" s="83">
        <f t="shared" si="18"/>
        <v>2.6697587662698963E-2</v>
      </c>
      <c r="F67" s="83">
        <f t="shared" si="19"/>
        <v>5.2050020620773622E-2</v>
      </c>
      <c r="G67" s="83">
        <f t="shared" si="20"/>
        <v>3.4126452856329544E-2</v>
      </c>
      <c r="H67"/>
      <c r="I67"/>
      <c r="J67"/>
      <c r="K67"/>
      <c r="L67"/>
      <c r="M67"/>
      <c r="N67"/>
      <c r="O67"/>
      <c r="P67"/>
      <c r="Q67"/>
      <c r="R67"/>
    </row>
    <row r="68" spans="2:18" s="20" customFormat="1" x14ac:dyDescent="0.2">
      <c r="B68" s="76" t="s">
        <v>70</v>
      </c>
      <c r="C68" s="83">
        <f t="shared" si="16"/>
        <v>1.4013658550079081E-2</v>
      </c>
      <c r="D68" s="83">
        <f t="shared" si="17"/>
        <v>1.1351923639530784E-2</v>
      </c>
      <c r="E68" s="83">
        <f t="shared" si="18"/>
        <v>8.0912540298452278E-3</v>
      </c>
      <c r="F68" s="83">
        <f t="shared" si="19"/>
        <v>6.5777275911540313E-3</v>
      </c>
      <c r="G68" s="83">
        <f t="shared" si="20"/>
        <v>1.0237368510085497E-2</v>
      </c>
      <c r="H68"/>
      <c r="I68"/>
      <c r="J68"/>
      <c r="K68"/>
      <c r="L68"/>
      <c r="M68"/>
      <c r="N68"/>
      <c r="O68"/>
      <c r="P68"/>
      <c r="Q68"/>
      <c r="R68"/>
    </row>
    <row r="69" spans="2:18" s="20" customFormat="1" x14ac:dyDescent="0.2">
      <c r="B69" s="76" t="s">
        <v>68</v>
      </c>
      <c r="C69" s="83">
        <f t="shared" si="16"/>
        <v>2.4905267937359001E-2</v>
      </c>
      <c r="D69" s="83">
        <f t="shared" si="17"/>
        <v>4.5006504082864281E-2</v>
      </c>
      <c r="E69" s="83">
        <f t="shared" si="18"/>
        <v>3.4474782784676875E-2</v>
      </c>
      <c r="F69" s="83">
        <f t="shared" si="19"/>
        <v>1.7700966386770326E-2</v>
      </c>
      <c r="G69" s="83">
        <f t="shared" si="20"/>
        <v>3.1376607891994111E-2</v>
      </c>
      <c r="H69"/>
      <c r="I69"/>
      <c r="J69"/>
      <c r="K69"/>
      <c r="L69"/>
      <c r="M69"/>
      <c r="N69"/>
      <c r="O69"/>
      <c r="P69"/>
      <c r="Q69"/>
      <c r="R69"/>
    </row>
    <row r="70" spans="2:18" s="20" customFormat="1" x14ac:dyDescent="0.2">
      <c r="B70" s="76" t="s">
        <v>67</v>
      </c>
      <c r="C70" s="83">
        <f t="shared" si="16"/>
        <v>3.0896222542578346E-3</v>
      </c>
      <c r="D70" s="83">
        <f t="shared" si="17"/>
        <v>3.0482399808030871E-3</v>
      </c>
      <c r="E70" s="83">
        <f t="shared" si="18"/>
        <v>5.4435911447012599E-3</v>
      </c>
      <c r="F70" s="83">
        <f t="shared" si="19"/>
        <v>5.0200390084419819E-3</v>
      </c>
      <c r="G70" s="83">
        <f t="shared" si="20"/>
        <v>4.0923953696249786E-3</v>
      </c>
      <c r="H70"/>
      <c r="I70"/>
      <c r="J70"/>
      <c r="K70"/>
      <c r="L70"/>
      <c r="M70"/>
      <c r="N70"/>
      <c r="O70"/>
      <c r="P70"/>
      <c r="Q70"/>
      <c r="R70"/>
    </row>
    <row r="71" spans="2:18" s="20" customFormat="1" x14ac:dyDescent="0.2">
      <c r="B71" s="86" t="s">
        <v>65</v>
      </c>
      <c r="C71" s="83">
        <f t="shared" si="16"/>
        <v>1.2068727570854905E-4</v>
      </c>
      <c r="D71" s="83">
        <f t="shared" si="17"/>
        <v>1.412819637105685E-4</v>
      </c>
      <c r="E71" s="83">
        <f t="shared" si="18"/>
        <v>9.0504049077780942E-5</v>
      </c>
      <c r="F71" s="83">
        <f t="shared" si="19"/>
        <v>5.9199173794710563E-5</v>
      </c>
      <c r="G71" s="83">
        <f t="shared" si="20"/>
        <v>1.0583271169144839E-4</v>
      </c>
      <c r="H71"/>
      <c r="I71"/>
      <c r="J71"/>
      <c r="K71"/>
      <c r="L71"/>
      <c r="M71"/>
      <c r="N71"/>
      <c r="O71"/>
      <c r="P71"/>
      <c r="Q71"/>
      <c r="R71"/>
    </row>
    <row r="72" spans="2:18" s="20" customFormat="1" x14ac:dyDescent="0.2">
      <c r="B72" s="13" t="s">
        <v>72</v>
      </c>
      <c r="C72" s="153">
        <f t="shared" si="16"/>
        <v>0</v>
      </c>
      <c r="D72" s="153">
        <f t="shared" si="17"/>
        <v>1.718588307009191E-2</v>
      </c>
      <c r="E72" s="153">
        <f t="shared" si="18"/>
        <v>0.11721285081435717</v>
      </c>
      <c r="F72" s="153">
        <f t="shared" si="19"/>
        <v>0.15810294977905334</v>
      </c>
      <c r="G72" s="153">
        <f t="shared" si="20"/>
        <v>6.7460252324997097E-2</v>
      </c>
      <c r="H72"/>
      <c r="I72"/>
      <c r="J72"/>
      <c r="K72"/>
      <c r="L72"/>
      <c r="M72"/>
      <c r="N72"/>
      <c r="O72"/>
      <c r="P72"/>
      <c r="Q72"/>
      <c r="R72"/>
    </row>
    <row r="73" spans="2:18" s="20" customFormat="1" x14ac:dyDescent="0.2">
      <c r="B73" s="11" t="s">
        <v>64</v>
      </c>
      <c r="C73" s="83">
        <f t="shared" si="16"/>
        <v>0</v>
      </c>
      <c r="D73" s="83">
        <f t="shared" si="17"/>
        <v>0</v>
      </c>
      <c r="E73" s="83">
        <f t="shared" si="18"/>
        <v>7.5692618526265659E-2</v>
      </c>
      <c r="F73" s="83">
        <f t="shared" si="19"/>
        <v>0.11286443208500223</v>
      </c>
      <c r="G73" s="83">
        <f t="shared" si="20"/>
        <v>4.2757584690671285E-2</v>
      </c>
      <c r="H73"/>
      <c r="I73"/>
      <c r="J73"/>
      <c r="K73"/>
      <c r="L73"/>
      <c r="M73"/>
      <c r="N73"/>
      <c r="O73"/>
      <c r="P73"/>
      <c r="Q73"/>
      <c r="R73"/>
    </row>
    <row r="74" spans="2:18" s="20" customFormat="1" x14ac:dyDescent="0.2">
      <c r="B74" s="11" t="s">
        <v>65</v>
      </c>
      <c r="C74" s="83">
        <f t="shared" si="16"/>
        <v>0</v>
      </c>
      <c r="D74" s="83">
        <f t="shared" si="17"/>
        <v>0</v>
      </c>
      <c r="E74" s="83">
        <f t="shared" si="18"/>
        <v>0</v>
      </c>
      <c r="F74" s="83">
        <f t="shared" si="19"/>
        <v>2.0770738115623772E-7</v>
      </c>
      <c r="G74" s="83">
        <f t="shared" si="20"/>
        <v>4.1541476231247546E-8</v>
      </c>
      <c r="H74"/>
      <c r="I74"/>
      <c r="J74"/>
      <c r="K74"/>
      <c r="L74"/>
      <c r="M74"/>
      <c r="N74"/>
      <c r="O74"/>
      <c r="P74"/>
      <c r="Q74"/>
      <c r="R74"/>
    </row>
    <row r="75" spans="2:18" s="20" customFormat="1" x14ac:dyDescent="0.2">
      <c r="B75" s="11" t="s">
        <v>66</v>
      </c>
      <c r="C75" s="83">
        <f t="shared" si="16"/>
        <v>0</v>
      </c>
      <c r="D75" s="83">
        <f t="shared" si="17"/>
        <v>1.718588307009191E-2</v>
      </c>
      <c r="E75" s="83">
        <f t="shared" si="18"/>
        <v>4.133370860228737E-2</v>
      </c>
      <c r="F75" s="83">
        <f t="shared" si="19"/>
        <v>4.3544906636612035E-2</v>
      </c>
      <c r="G75" s="83">
        <f t="shared" si="20"/>
        <v>2.4314205773290212E-2</v>
      </c>
      <c r="H75"/>
      <c r="I75"/>
      <c r="J75"/>
      <c r="K75"/>
      <c r="L75"/>
      <c r="M75"/>
      <c r="N75"/>
      <c r="O75"/>
      <c r="P75"/>
      <c r="Q75"/>
      <c r="R75"/>
    </row>
    <row r="76" spans="2:18" s="20" customFormat="1" x14ac:dyDescent="0.2">
      <c r="B76" s="11" t="s">
        <v>73</v>
      </c>
      <c r="C76" s="83">
        <f t="shared" si="16"/>
        <v>0</v>
      </c>
      <c r="D76" s="83">
        <f t="shared" si="17"/>
        <v>0</v>
      </c>
      <c r="E76" s="83">
        <f t="shared" si="18"/>
        <v>6.2330727896208377E-5</v>
      </c>
      <c r="F76" s="83">
        <f t="shared" si="19"/>
        <v>1.5752867871704132E-3</v>
      </c>
      <c r="G76" s="83">
        <f t="shared" si="20"/>
        <v>3.3167888487307154E-4</v>
      </c>
      <c r="H76"/>
      <c r="I76"/>
      <c r="J76"/>
      <c r="K76"/>
      <c r="L76"/>
      <c r="M76"/>
      <c r="N76"/>
      <c r="O76"/>
      <c r="P76"/>
      <c r="Q76"/>
      <c r="R76"/>
    </row>
    <row r="77" spans="2:18" s="20" customFormat="1" x14ac:dyDescent="0.2">
      <c r="B77" s="11" t="s">
        <v>67</v>
      </c>
      <c r="C77" s="83">
        <f t="shared" si="16"/>
        <v>0</v>
      </c>
      <c r="D77" s="83">
        <f t="shared" si="17"/>
        <v>0</v>
      </c>
      <c r="E77" s="83">
        <f t="shared" si="18"/>
        <v>1.241929579079088E-4</v>
      </c>
      <c r="F77" s="83">
        <f t="shared" si="19"/>
        <v>1.1572428442994357E-4</v>
      </c>
      <c r="G77" s="83">
        <f t="shared" si="20"/>
        <v>5.6262978994764397E-5</v>
      </c>
      <c r="H77"/>
      <c r="I77"/>
      <c r="J77"/>
      <c r="K77"/>
      <c r="L77"/>
      <c r="M77"/>
      <c r="N77"/>
      <c r="O77"/>
      <c r="P77"/>
      <c r="Q77"/>
      <c r="R77"/>
    </row>
    <row r="78" spans="2:18" s="20" customFormat="1" x14ac:dyDescent="0.2">
      <c r="B78" s="11" t="s">
        <v>68</v>
      </c>
      <c r="C78" s="83">
        <f t="shared" si="16"/>
        <v>0</v>
      </c>
      <c r="D78" s="83">
        <f t="shared" si="17"/>
        <v>0</v>
      </c>
      <c r="E78" s="83">
        <f t="shared" si="18"/>
        <v>0</v>
      </c>
      <c r="F78" s="83">
        <f t="shared" si="19"/>
        <v>2.3922784575648308E-6</v>
      </c>
      <c r="G78" s="83">
        <f t="shared" si="20"/>
        <v>4.7845569151296617E-7</v>
      </c>
      <c r="H78"/>
      <c r="I78"/>
      <c r="J78"/>
      <c r="K78"/>
      <c r="L78"/>
      <c r="M78"/>
      <c r="N78"/>
      <c r="O78"/>
      <c r="P78"/>
      <c r="Q78"/>
      <c r="R78"/>
    </row>
    <row r="79" spans="2:18" s="20" customFormat="1" x14ac:dyDescent="0.2">
      <c r="B79" s="13" t="s">
        <v>74</v>
      </c>
      <c r="C79" s="153">
        <f t="shared" si="16"/>
        <v>3.2858002163535134E-2</v>
      </c>
      <c r="D79" s="153">
        <f t="shared" si="17"/>
        <v>4.1549008286293959E-2</v>
      </c>
      <c r="E79" s="153">
        <f t="shared" si="18"/>
        <v>6.4430634343008233E-2</v>
      </c>
      <c r="F79" s="153">
        <f t="shared" si="19"/>
        <v>1.2599436541625479E-2</v>
      </c>
      <c r="G79" s="153">
        <f t="shared" si="20"/>
        <v>3.9543259253081713E-2</v>
      </c>
      <c r="H79"/>
      <c r="I79"/>
      <c r="J79"/>
      <c r="K79"/>
      <c r="L79"/>
      <c r="M79"/>
      <c r="N79"/>
      <c r="O79"/>
      <c r="P79"/>
      <c r="Q79"/>
      <c r="R79"/>
    </row>
    <row r="80" spans="2:18" s="20" customFormat="1" x14ac:dyDescent="0.2">
      <c r="B80" s="97" t="s">
        <v>75</v>
      </c>
      <c r="C80" s="83">
        <f t="shared" si="16"/>
        <v>1.6182897878491988E-3</v>
      </c>
      <c r="D80" s="83">
        <f t="shared" si="17"/>
        <v>8.456999187361E-4</v>
      </c>
      <c r="E80" s="83">
        <f t="shared" si="18"/>
        <v>5.746139120527554E-3</v>
      </c>
      <c r="F80" s="83">
        <f t="shared" si="19"/>
        <v>5.3032372358184697E-4</v>
      </c>
      <c r="G80" s="83">
        <f t="shared" si="20"/>
        <v>2.2954324319464634E-3</v>
      </c>
      <c r="H80"/>
      <c r="I80"/>
      <c r="J80"/>
      <c r="K80"/>
      <c r="L80"/>
      <c r="M80"/>
      <c r="N80"/>
      <c r="O80"/>
      <c r="P80"/>
      <c r="Q80"/>
      <c r="R80"/>
    </row>
    <row r="81" spans="2:18" s="20" customFormat="1" x14ac:dyDescent="0.2">
      <c r="B81" s="76" t="s">
        <v>76</v>
      </c>
      <c r="C81" s="83">
        <f t="shared" si="16"/>
        <v>1.3999544390802796E-2</v>
      </c>
      <c r="D81" s="83">
        <f t="shared" si="17"/>
        <v>1.1395963516084828E-2</v>
      </c>
      <c r="E81" s="83">
        <f t="shared" si="18"/>
        <v>8.0154945323291371E-3</v>
      </c>
      <c r="F81" s="83">
        <f t="shared" si="19"/>
        <v>3.2731037181869989E-3</v>
      </c>
      <c r="G81" s="83">
        <f t="shared" si="20"/>
        <v>9.5642213940952021E-3</v>
      </c>
      <c r="H81"/>
      <c r="I81"/>
      <c r="J81"/>
      <c r="K81"/>
      <c r="L81"/>
      <c r="M81"/>
      <c r="N81"/>
      <c r="O81"/>
      <c r="P81"/>
      <c r="Q81"/>
      <c r="R81"/>
    </row>
    <row r="82" spans="2:18" s="20" customFormat="1" x14ac:dyDescent="0.2">
      <c r="B82" s="76" t="s">
        <v>77</v>
      </c>
      <c r="C82" s="83">
        <f t="shared" si="16"/>
        <v>3.1478200383165565E-3</v>
      </c>
      <c r="D82" s="83">
        <f t="shared" si="17"/>
        <v>2.1606752507702373E-2</v>
      </c>
      <c r="E82" s="83">
        <f t="shared" si="18"/>
        <v>3.7907406911040463E-2</v>
      </c>
      <c r="F82" s="83">
        <f t="shared" si="19"/>
        <v>4.9494232479839907E-3</v>
      </c>
      <c r="G82" s="83">
        <f t="shared" si="20"/>
        <v>1.7699745838145969E-2</v>
      </c>
      <c r="H82"/>
      <c r="I82"/>
      <c r="J82"/>
      <c r="K82"/>
      <c r="L82"/>
      <c r="M82"/>
      <c r="N82"/>
      <c r="O82"/>
      <c r="P82"/>
      <c r="Q82"/>
      <c r="R82"/>
    </row>
    <row r="83" spans="2:18" s="20" customFormat="1" x14ac:dyDescent="0.2">
      <c r="B83" s="76" t="s">
        <v>78</v>
      </c>
      <c r="C83" s="83">
        <f t="shared" si="16"/>
        <v>1.2280371934637918E-3</v>
      </c>
      <c r="D83" s="83">
        <f t="shared" si="17"/>
        <v>4.3981911696567145E-4</v>
      </c>
      <c r="E83" s="83">
        <f t="shared" si="18"/>
        <v>1.5871513053290177E-3</v>
      </c>
      <c r="F83" s="83">
        <f t="shared" si="19"/>
        <v>2.4919715542421993E-4</v>
      </c>
      <c r="G83" s="83">
        <f t="shared" si="20"/>
        <v>9.178414619537724E-4</v>
      </c>
      <c r="H83"/>
      <c r="I83"/>
      <c r="J83"/>
      <c r="K83"/>
      <c r="L83"/>
      <c r="M83"/>
      <c r="N83"/>
      <c r="O83"/>
      <c r="P83"/>
      <c r="Q83"/>
      <c r="R83"/>
    </row>
    <row r="84" spans="2:18" s="20" customFormat="1" x14ac:dyDescent="0.2">
      <c r="B84" s="86" t="s">
        <v>79</v>
      </c>
      <c r="C84" s="83">
        <f t="shared" si="16"/>
        <v>1.2864310753102792E-2</v>
      </c>
      <c r="D84" s="83">
        <f t="shared" si="17"/>
        <v>7.2607732268049809E-3</v>
      </c>
      <c r="E84" s="83">
        <f t="shared" si="18"/>
        <v>1.1174442473782062E-2</v>
      </c>
      <c r="F84" s="83">
        <f t="shared" si="19"/>
        <v>3.5973886964484228E-3</v>
      </c>
      <c r="G84" s="83">
        <f t="shared" si="20"/>
        <v>9.0660181269403058E-3</v>
      </c>
      <c r="H84"/>
      <c r="I84"/>
      <c r="J84"/>
      <c r="K84"/>
      <c r="L84"/>
      <c r="M84"/>
      <c r="N84"/>
      <c r="O84"/>
      <c r="P84"/>
      <c r="Q84"/>
      <c r="R84"/>
    </row>
    <row r="85" spans="2:18" s="20" customFormat="1" x14ac:dyDescent="0.2">
      <c r="B85" s="13" t="s">
        <v>80</v>
      </c>
      <c r="C85" s="153">
        <f t="shared" si="16"/>
        <v>-5.894705956727686E-2</v>
      </c>
      <c r="D85" s="153">
        <f t="shared" si="17"/>
        <v>-9.7497420893983541E-2</v>
      </c>
      <c r="E85" s="153">
        <f t="shared" si="18"/>
        <v>-9.7152917501764302E-2</v>
      </c>
      <c r="F85" s="153">
        <f t="shared" si="19"/>
        <v>-9.5071786747631129E-2</v>
      </c>
      <c r="G85" s="153">
        <f t="shared" si="20"/>
        <v>-8.6640330139666141E-2</v>
      </c>
      <c r="H85"/>
      <c r="I85"/>
      <c r="J85"/>
      <c r="K85"/>
      <c r="L85"/>
      <c r="M85"/>
      <c r="N85"/>
      <c r="O85"/>
      <c r="P85"/>
      <c r="Q85"/>
      <c r="R85"/>
    </row>
    <row r="86" spans="2:18" s="20" customFormat="1" x14ac:dyDescent="0.2">
      <c r="B86" s="17" t="s">
        <v>59</v>
      </c>
      <c r="C86" s="161">
        <f t="shared" si="16"/>
        <v>1</v>
      </c>
      <c r="D86" s="161">
        <f t="shared" si="17"/>
        <v>1</v>
      </c>
      <c r="E86" s="161">
        <f t="shared" si="18"/>
        <v>1</v>
      </c>
      <c r="F86" s="161">
        <f t="shared" si="19"/>
        <v>1</v>
      </c>
      <c r="G86" s="161">
        <f t="shared" si="20"/>
        <v>1</v>
      </c>
      <c r="H86"/>
      <c r="I86"/>
      <c r="J86"/>
      <c r="K86"/>
      <c r="L86"/>
      <c r="M86"/>
      <c r="N86"/>
      <c r="O86"/>
      <c r="P86"/>
      <c r="Q86"/>
      <c r="R86"/>
    </row>
    <row r="87" spans="2:18" s="20" customFormat="1" x14ac:dyDescent="0.2">
      <c r="B87" s="11" t="s">
        <v>6261</v>
      </c>
      <c r="C87" s="79"/>
      <c r="D87" s="79"/>
      <c r="E87" s="79"/>
      <c r="F87" s="79"/>
      <c r="G87"/>
      <c r="H87"/>
      <c r="I87"/>
      <c r="J87"/>
      <c r="K87"/>
      <c r="L87"/>
      <c r="M87"/>
      <c r="N87"/>
      <c r="O87"/>
      <c r="P87"/>
      <c r="Q87"/>
      <c r="R87"/>
    </row>
    <row r="88" spans="2:18" s="20" customFormat="1" x14ac:dyDescent="0.2">
      <c r="B88" s="11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</row>
    <row r="89" spans="2:18" s="20" customFormat="1" x14ac:dyDescent="0.2">
      <c r="B89" s="11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</row>
    <row r="90" spans="2:18" s="20" customFormat="1" x14ac:dyDescent="0.2">
      <c r="B90" s="11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</row>
    <row r="91" spans="2:18" x14ac:dyDescent="0.2">
      <c r="B91" s="15" t="s">
        <v>62</v>
      </c>
      <c r="C91" s="15">
        <v>2002</v>
      </c>
      <c r="D91" s="15">
        <v>2017</v>
      </c>
    </row>
    <row r="92" spans="2:18" x14ac:dyDescent="0.2">
      <c r="B92" s="13" t="s">
        <v>63</v>
      </c>
      <c r="C92" s="14">
        <v>16905357386.619999</v>
      </c>
      <c r="D92" s="14">
        <v>80211516825.709991</v>
      </c>
    </row>
    <row r="93" spans="2:18" x14ac:dyDescent="0.2">
      <c r="B93" s="11" t="s">
        <v>69</v>
      </c>
      <c r="C93" s="12">
        <v>11152092656.049999</v>
      </c>
      <c r="D93" s="12">
        <v>58025268940.419998</v>
      </c>
    </row>
    <row r="94" spans="2:18" x14ac:dyDescent="0.2">
      <c r="B94" s="11" t="s">
        <v>71</v>
      </c>
      <c r="C94" s="12">
        <v>3469028096.75</v>
      </c>
      <c r="D94" s="12">
        <v>14249934111.59</v>
      </c>
    </row>
    <row r="95" spans="2:18" x14ac:dyDescent="0.2">
      <c r="B95" s="11" t="s">
        <v>66</v>
      </c>
      <c r="C95" s="12">
        <v>1413538963.52</v>
      </c>
      <c r="D95" s="12">
        <v>3044358463.1500001</v>
      </c>
    </row>
    <row r="96" spans="2:18" x14ac:dyDescent="0.2">
      <c r="B96" s="11" t="s">
        <v>64</v>
      </c>
      <c r="C96" s="12">
        <v>384104233.04000002</v>
      </c>
      <c r="D96" s="12">
        <v>2835451512.5</v>
      </c>
    </row>
    <row r="97" spans="2:4" ht="25.5" x14ac:dyDescent="0.2">
      <c r="B97" s="173" t="s">
        <v>6424</v>
      </c>
      <c r="C97" s="12">
        <f>SUM(C98:C101)</f>
        <v>486593437.25999999</v>
      </c>
      <c r="D97" s="12">
        <f>SUM(D98:D101)</f>
        <v>2056503798.05</v>
      </c>
    </row>
    <row r="98" spans="2:4" x14ac:dyDescent="0.2">
      <c r="B98" s="11" t="s">
        <v>70</v>
      </c>
      <c r="C98" s="12">
        <v>275964293.61000001</v>
      </c>
      <c r="D98" s="12">
        <v>603108837.34000003</v>
      </c>
    </row>
    <row r="99" spans="2:4" x14ac:dyDescent="0.2">
      <c r="B99" s="11" t="s">
        <v>68</v>
      </c>
      <c r="C99" s="12">
        <v>172878156.86000001</v>
      </c>
      <c r="D99" s="12">
        <v>976622398.65999997</v>
      </c>
    </row>
    <row r="100" spans="2:4" x14ac:dyDescent="0.2">
      <c r="B100" s="11" t="s">
        <v>67</v>
      </c>
      <c r="C100" s="12">
        <v>37453584.950000003</v>
      </c>
      <c r="D100" s="12">
        <v>471953327.31999999</v>
      </c>
    </row>
    <row r="101" spans="2:4" x14ac:dyDescent="0.2">
      <c r="B101" s="11" t="s">
        <v>65</v>
      </c>
      <c r="C101" s="12">
        <v>297401.84000000003</v>
      </c>
      <c r="D101" s="12">
        <v>4819234.7300000004</v>
      </c>
    </row>
    <row r="102" spans="2:4" x14ac:dyDescent="0.2">
      <c r="B102" s="13" t="s">
        <v>72</v>
      </c>
      <c r="C102" s="14"/>
      <c r="D102" s="14">
        <v>16387755605.43</v>
      </c>
    </row>
    <row r="103" spans="2:4" x14ac:dyDescent="0.2">
      <c r="B103" s="11" t="s">
        <v>64</v>
      </c>
      <c r="C103" s="12"/>
      <c r="D103" s="12">
        <v>12279573823.59</v>
      </c>
    </row>
    <row r="104" spans="2:4" x14ac:dyDescent="0.2">
      <c r="B104" s="11" t="s">
        <v>65</v>
      </c>
      <c r="C104" s="12"/>
      <c r="D104" s="12">
        <v>35098.800000000003</v>
      </c>
    </row>
    <row r="105" spans="2:4" x14ac:dyDescent="0.2">
      <c r="B105" s="11" t="s">
        <v>66</v>
      </c>
      <c r="C105" s="12"/>
      <c r="D105" s="12">
        <v>3920094435.2800002</v>
      </c>
    </row>
    <row r="106" spans="2:4" x14ac:dyDescent="0.2">
      <c r="B106" s="11" t="s">
        <v>73</v>
      </c>
      <c r="C106" s="12"/>
      <c r="D106" s="12">
        <v>187819559.91999999</v>
      </c>
    </row>
    <row r="107" spans="2:4" x14ac:dyDescent="0.2">
      <c r="B107" s="11" t="s">
        <v>67</v>
      </c>
      <c r="C107" s="12"/>
      <c r="D107" s="12">
        <v>0</v>
      </c>
    </row>
    <row r="108" spans="2:4" x14ac:dyDescent="0.2">
      <c r="B108" s="11" t="s">
        <v>68</v>
      </c>
      <c r="C108" s="12"/>
      <c r="D108" s="12">
        <v>232687.84</v>
      </c>
    </row>
    <row r="109" spans="2:4" x14ac:dyDescent="0.2">
      <c r="B109" s="13" t="s">
        <v>74</v>
      </c>
      <c r="C109" s="14">
        <v>1615941337.3299999</v>
      </c>
      <c r="D109" s="14">
        <v>600550725.01999998</v>
      </c>
    </row>
    <row r="110" spans="2:4" x14ac:dyDescent="0.2">
      <c r="B110" s="11" t="s">
        <v>75</v>
      </c>
      <c r="C110" s="12">
        <v>216914534.66</v>
      </c>
      <c r="D110" s="12">
        <v>99487590.230000004</v>
      </c>
    </row>
    <row r="111" spans="2:4" x14ac:dyDescent="0.2">
      <c r="B111" s="11" t="s">
        <v>76</v>
      </c>
      <c r="C111" s="12">
        <v>367981704.41000003</v>
      </c>
      <c r="D111" s="12">
        <v>179581862.44999999</v>
      </c>
    </row>
    <row r="112" spans="2:4" x14ac:dyDescent="0.2">
      <c r="B112" s="11" t="s">
        <v>77</v>
      </c>
      <c r="C112" s="12">
        <v>70104266.099999994</v>
      </c>
      <c r="D112" s="12">
        <v>66051183.469999999</v>
      </c>
    </row>
    <row r="113" spans="2:4" x14ac:dyDescent="0.2">
      <c r="B113" s="11" t="s">
        <v>78</v>
      </c>
      <c r="C113" s="12">
        <v>1667858.48</v>
      </c>
      <c r="D113" s="12">
        <v>0</v>
      </c>
    </row>
    <row r="114" spans="2:4" x14ac:dyDescent="0.2">
      <c r="B114" s="11" t="s">
        <v>79</v>
      </c>
      <c r="C114" s="12">
        <v>959272973.67999995</v>
      </c>
      <c r="D114" s="12">
        <v>255430088.87</v>
      </c>
    </row>
    <row r="115" spans="2:4" x14ac:dyDescent="0.2">
      <c r="B115" s="13" t="s">
        <v>80</v>
      </c>
      <c r="C115" s="14"/>
      <c r="D115" s="19">
        <v>-8575914061.6000004</v>
      </c>
    </row>
    <row r="116" spans="2:4" x14ac:dyDescent="0.2">
      <c r="B116" s="17" t="s">
        <v>59</v>
      </c>
      <c r="C116" s="18">
        <v>18521298723.949997</v>
      </c>
      <c r="D116" s="18">
        <v>88623909094.559982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85"/>
  <sheetViews>
    <sheetView topLeftCell="B38" zoomScaleNormal="100" workbookViewId="0">
      <selection activeCell="C81" sqref="C81"/>
    </sheetView>
  </sheetViews>
  <sheetFormatPr defaultRowHeight="12.75" x14ac:dyDescent="0.2"/>
  <cols>
    <col min="2" max="16" width="18.85546875" customWidth="1"/>
    <col min="17" max="18" width="16.85546875" bestFit="1" customWidth="1"/>
  </cols>
  <sheetData>
    <row r="2" spans="2:18" ht="15.75" x14ac:dyDescent="0.25">
      <c r="B2" s="16" t="s">
        <v>636</v>
      </c>
    </row>
    <row r="4" spans="2:18" x14ac:dyDescent="0.2">
      <c r="B4" s="15" t="s">
        <v>62</v>
      </c>
      <c r="C4" s="15">
        <v>2002</v>
      </c>
      <c r="D4" s="15">
        <v>2003</v>
      </c>
      <c r="E4" s="15">
        <v>2004</v>
      </c>
      <c r="F4" s="15">
        <v>2005</v>
      </c>
      <c r="G4" s="15">
        <v>2006</v>
      </c>
      <c r="H4" s="15">
        <v>2007</v>
      </c>
      <c r="I4" s="15">
        <v>2008</v>
      </c>
      <c r="J4" s="15">
        <v>2009</v>
      </c>
      <c r="K4" s="15">
        <v>2010</v>
      </c>
      <c r="L4" s="15">
        <v>2011</v>
      </c>
      <c r="M4" s="15">
        <v>2012</v>
      </c>
      <c r="N4" s="15">
        <v>2013</v>
      </c>
      <c r="O4" s="15">
        <v>2014</v>
      </c>
      <c r="P4" s="15">
        <v>2015</v>
      </c>
      <c r="Q4" s="15">
        <v>2016</v>
      </c>
      <c r="R4" s="15">
        <v>2017</v>
      </c>
    </row>
    <row r="5" spans="2:18" x14ac:dyDescent="0.2">
      <c r="B5" s="13" t="s">
        <v>63</v>
      </c>
      <c r="C5" s="14">
        <v>16905357386.619999</v>
      </c>
      <c r="D5" s="14">
        <v>19125070538.860001</v>
      </c>
      <c r="E5" s="14">
        <v>22940125130.630001</v>
      </c>
      <c r="F5" s="14">
        <v>26888733721.429996</v>
      </c>
      <c r="G5" s="14">
        <v>30224209293.350002</v>
      </c>
      <c r="H5" s="14">
        <v>34664824842.580002</v>
      </c>
      <c r="I5" s="14">
        <v>42378959652.970001</v>
      </c>
      <c r="J5" s="14">
        <v>41063482874.439995</v>
      </c>
      <c r="K5" s="14">
        <v>47500938824.710007</v>
      </c>
      <c r="L5" s="14">
        <v>52918514391.920013</v>
      </c>
      <c r="M5" s="14">
        <v>57633143735.230003</v>
      </c>
      <c r="N5" s="14">
        <v>62611050601.020004</v>
      </c>
      <c r="O5" s="14">
        <v>68323614735.779999</v>
      </c>
      <c r="P5" s="14">
        <v>72766420236.080002</v>
      </c>
      <c r="Q5" s="14">
        <v>76620772719.919998</v>
      </c>
      <c r="R5" s="14">
        <v>80211516825.709991</v>
      </c>
    </row>
    <row r="6" spans="2:18" x14ac:dyDescent="0.2">
      <c r="B6" s="11" t="s">
        <v>69</v>
      </c>
      <c r="C6" s="12">
        <v>11152092656.049999</v>
      </c>
      <c r="D6" s="12">
        <v>12762119701.219999</v>
      </c>
      <c r="E6" s="12">
        <v>15212265928.6</v>
      </c>
      <c r="F6" s="12">
        <v>17839012240.209999</v>
      </c>
      <c r="G6" s="12">
        <v>19944315691.950001</v>
      </c>
      <c r="H6" s="12">
        <v>22662309086.919998</v>
      </c>
      <c r="I6" s="12">
        <v>27040370046.029999</v>
      </c>
      <c r="J6" s="12">
        <v>26800687202.07</v>
      </c>
      <c r="K6" s="12">
        <v>31745459346.799999</v>
      </c>
      <c r="L6" s="12">
        <v>35019944019.160004</v>
      </c>
      <c r="M6" s="12">
        <v>38837435385.540001</v>
      </c>
      <c r="N6" s="12">
        <v>43482387817.82</v>
      </c>
      <c r="O6" s="12">
        <v>47074914854.660004</v>
      </c>
      <c r="P6" s="12">
        <v>48007295297.730003</v>
      </c>
      <c r="Q6" s="12">
        <v>52976823100.82</v>
      </c>
      <c r="R6" s="12">
        <v>58025268940.419998</v>
      </c>
    </row>
    <row r="7" spans="2:18" x14ac:dyDescent="0.2">
      <c r="B7" s="11" t="s">
        <v>71</v>
      </c>
      <c r="C7" s="12">
        <v>3469028096.75</v>
      </c>
      <c r="D7" s="12">
        <v>3677745863.8400002</v>
      </c>
      <c r="E7" s="12">
        <v>4285838855.3800001</v>
      </c>
      <c r="F7" s="12">
        <v>4961763517.7799997</v>
      </c>
      <c r="G7" s="12">
        <v>5654397779.3599997</v>
      </c>
      <c r="H7" s="12">
        <v>6619523966.8500004</v>
      </c>
      <c r="I7" s="12">
        <v>8530938156.1000004</v>
      </c>
      <c r="J7" s="12">
        <v>8826211736.2399998</v>
      </c>
      <c r="K7" s="12">
        <v>10004418415.27</v>
      </c>
      <c r="L7" s="12">
        <v>11070852811.549999</v>
      </c>
      <c r="M7" s="12">
        <v>11811686180.129999</v>
      </c>
      <c r="N7" s="12">
        <v>12076332849.51</v>
      </c>
      <c r="O7" s="12">
        <v>13223129701.629999</v>
      </c>
      <c r="P7" s="12">
        <v>13112411718.809999</v>
      </c>
      <c r="Q7" s="12">
        <v>14451773600.639999</v>
      </c>
      <c r="R7" s="12">
        <v>14249934111.59</v>
      </c>
    </row>
    <row r="8" spans="2:18" x14ac:dyDescent="0.2">
      <c r="B8" s="11" t="s">
        <v>66</v>
      </c>
      <c r="C8" s="12">
        <v>1413538963.52</v>
      </c>
      <c r="D8" s="12">
        <v>1570153512.9000001</v>
      </c>
      <c r="E8" s="12">
        <v>1924125831.01</v>
      </c>
      <c r="F8" s="12">
        <v>2085712509.4100001</v>
      </c>
      <c r="G8" s="12">
        <v>2314488388.0300002</v>
      </c>
      <c r="H8" s="12">
        <v>2588071633.48</v>
      </c>
      <c r="I8" s="12">
        <v>2755893100.3299999</v>
      </c>
      <c r="J8" s="12">
        <v>1452393994.4400001</v>
      </c>
      <c r="K8" s="12">
        <v>1702356218.8599999</v>
      </c>
      <c r="L8" s="12">
        <v>1739842656.6300001</v>
      </c>
      <c r="M8" s="12">
        <v>2676699070.0700002</v>
      </c>
      <c r="N8" s="12">
        <v>2310726678.5500002</v>
      </c>
      <c r="O8" s="12">
        <v>2628267918.9099998</v>
      </c>
      <c r="P8" s="12">
        <v>2868718423.4899998</v>
      </c>
      <c r="Q8" s="12">
        <v>2998887293.6500001</v>
      </c>
      <c r="R8" s="12">
        <v>3044358463.1500001</v>
      </c>
    </row>
    <row r="9" spans="2:18" x14ac:dyDescent="0.2">
      <c r="B9" s="11" t="s">
        <v>64</v>
      </c>
      <c r="C9" s="12">
        <v>384104233.04000002</v>
      </c>
      <c r="D9" s="12">
        <v>472630052.58999997</v>
      </c>
      <c r="E9" s="12">
        <v>706181914.41999996</v>
      </c>
      <c r="F9" s="12">
        <v>831181966.98000002</v>
      </c>
      <c r="G9" s="12">
        <v>764245484.88999999</v>
      </c>
      <c r="H9" s="12">
        <v>722908112.90999997</v>
      </c>
      <c r="I9" s="12">
        <v>1664577825.52</v>
      </c>
      <c r="J9" s="12">
        <v>1382795885.77</v>
      </c>
      <c r="K9" s="12">
        <v>1681859091.4200001</v>
      </c>
      <c r="L9" s="12">
        <v>1536333086.8</v>
      </c>
      <c r="M9" s="12">
        <v>1534451545.4300001</v>
      </c>
      <c r="N9" s="12">
        <v>1706907280.3299999</v>
      </c>
      <c r="O9" s="12">
        <v>2288863419.0500002</v>
      </c>
      <c r="P9" s="12">
        <v>6857749761.3299999</v>
      </c>
      <c r="Q9" s="12">
        <v>2863716756.1100001</v>
      </c>
      <c r="R9" s="12">
        <v>2835451512.5</v>
      </c>
    </row>
    <row r="10" spans="2:18" x14ac:dyDescent="0.2">
      <c r="B10" s="11" t="s">
        <v>70</v>
      </c>
      <c r="C10" s="12">
        <v>275964293.61000001</v>
      </c>
      <c r="D10" s="12">
        <v>318021560.50999999</v>
      </c>
      <c r="E10" s="12">
        <v>317142878.23000002</v>
      </c>
      <c r="F10" s="12">
        <v>349561825.55000001</v>
      </c>
      <c r="G10" s="12">
        <v>344775670.06999999</v>
      </c>
      <c r="H10" s="12">
        <v>361946250.54000002</v>
      </c>
      <c r="I10" s="12">
        <v>474011265.86000001</v>
      </c>
      <c r="J10" s="12">
        <v>493874423.38999999</v>
      </c>
      <c r="K10" s="12">
        <v>478661116.41000003</v>
      </c>
      <c r="L10" s="12">
        <v>509418623.94</v>
      </c>
      <c r="M10" s="12">
        <v>522931029.86000001</v>
      </c>
      <c r="N10" s="12">
        <v>553342706.42999995</v>
      </c>
      <c r="O10" s="12">
        <v>532797816.5</v>
      </c>
      <c r="P10" s="12">
        <v>464481053.24000001</v>
      </c>
      <c r="Q10" s="12">
        <v>573381360.58000004</v>
      </c>
      <c r="R10" s="12">
        <v>603108837.34000003</v>
      </c>
    </row>
    <row r="11" spans="2:18" x14ac:dyDescent="0.2">
      <c r="B11" s="11" t="s">
        <v>68</v>
      </c>
      <c r="C11" s="12">
        <v>172878156.86000001</v>
      </c>
      <c r="D11" s="12">
        <v>262030060.50999999</v>
      </c>
      <c r="E11" s="12">
        <v>422065172.44999999</v>
      </c>
      <c r="F11" s="12">
        <v>735879915.25999999</v>
      </c>
      <c r="G11" s="12">
        <v>1113808320.3399999</v>
      </c>
      <c r="H11" s="12">
        <v>1597479191.79</v>
      </c>
      <c r="I11" s="12">
        <v>1816220264.1700001</v>
      </c>
      <c r="J11" s="12">
        <v>2010632798.01</v>
      </c>
      <c r="K11" s="12">
        <v>1678819634.0699999</v>
      </c>
      <c r="L11" s="12">
        <v>2646143701.5799999</v>
      </c>
      <c r="M11" s="12">
        <v>1891349896.27</v>
      </c>
      <c r="N11" s="12">
        <v>2215940723.6900001</v>
      </c>
      <c r="O11" s="12">
        <v>2159014271.8899999</v>
      </c>
      <c r="P11" s="12">
        <v>1116828365.55</v>
      </c>
      <c r="Q11" s="12">
        <v>2302156506.54</v>
      </c>
      <c r="R11" s="12">
        <v>976622398.65999997</v>
      </c>
    </row>
    <row r="12" spans="2:18" x14ac:dyDescent="0.2">
      <c r="B12" s="11" t="s">
        <v>67</v>
      </c>
      <c r="C12" s="12">
        <v>37453584.950000003</v>
      </c>
      <c r="D12" s="12">
        <v>61033497.740000002</v>
      </c>
      <c r="E12" s="12">
        <v>69950476.329999998</v>
      </c>
      <c r="F12" s="12">
        <v>82163148.400000006</v>
      </c>
      <c r="G12" s="12">
        <v>83434013.920000002</v>
      </c>
      <c r="H12" s="12">
        <v>107869675.3</v>
      </c>
      <c r="I12" s="12">
        <v>91425455.769999996</v>
      </c>
      <c r="J12" s="12">
        <v>91764472.469999999</v>
      </c>
      <c r="K12" s="12">
        <v>202095020.47999999</v>
      </c>
      <c r="L12" s="12">
        <v>388583011.80000001</v>
      </c>
      <c r="M12" s="12">
        <v>353794167.88999999</v>
      </c>
      <c r="N12" s="12">
        <v>260245283.16</v>
      </c>
      <c r="O12" s="12">
        <v>410698678.31</v>
      </c>
      <c r="P12" s="12">
        <v>334797100.60000002</v>
      </c>
      <c r="Q12" s="12">
        <v>448250912.54000002</v>
      </c>
      <c r="R12" s="12">
        <v>471953327.31999999</v>
      </c>
    </row>
    <row r="13" spans="2:18" x14ac:dyDescent="0.2">
      <c r="B13" s="11" t="s">
        <v>65</v>
      </c>
      <c r="C13" s="12">
        <v>297401.84000000003</v>
      </c>
      <c r="D13" s="12">
        <v>1336289.55</v>
      </c>
      <c r="E13" s="12">
        <v>2554074.21</v>
      </c>
      <c r="F13" s="12">
        <v>3458597.84</v>
      </c>
      <c r="G13" s="12">
        <v>4743944.79</v>
      </c>
      <c r="H13" s="12">
        <v>4716924.79</v>
      </c>
      <c r="I13" s="12">
        <v>5523539.1900000004</v>
      </c>
      <c r="J13" s="12">
        <v>5122362.05</v>
      </c>
      <c r="K13" s="12">
        <v>7269981.4000000004</v>
      </c>
      <c r="L13" s="12">
        <v>7396480.46</v>
      </c>
      <c r="M13" s="12">
        <v>4796460.04</v>
      </c>
      <c r="N13" s="12">
        <v>5167261.53</v>
      </c>
      <c r="O13" s="12">
        <v>5928074.8300000001</v>
      </c>
      <c r="P13" s="12">
        <v>4138515.33</v>
      </c>
      <c r="Q13" s="12">
        <v>5783189.04</v>
      </c>
      <c r="R13" s="12">
        <v>4819234.7300000004</v>
      </c>
    </row>
    <row r="14" spans="2:18" x14ac:dyDescent="0.2">
      <c r="B14" s="13" t="s">
        <v>72</v>
      </c>
      <c r="C14" s="14"/>
      <c r="D14" s="14"/>
      <c r="E14" s="14"/>
      <c r="F14" s="14"/>
      <c r="G14" s="14"/>
      <c r="H14" s="14"/>
      <c r="I14" s="14"/>
      <c r="J14" s="14">
        <v>1455260393.5599999</v>
      </c>
      <c r="K14" s="14">
        <v>1532179099.5899999</v>
      </c>
      <c r="L14" s="14">
        <v>5661104549.0799999</v>
      </c>
      <c r="M14" s="14">
        <v>7905419972.3700008</v>
      </c>
      <c r="N14" s="14">
        <v>8325139020.6399994</v>
      </c>
      <c r="O14" s="14">
        <v>9325959163.0800018</v>
      </c>
      <c r="P14" s="14">
        <v>9971121451.8600006</v>
      </c>
      <c r="Q14" s="14">
        <v>13305473398.320002</v>
      </c>
      <c r="R14" s="14">
        <v>16387755605.43</v>
      </c>
    </row>
    <row r="15" spans="2:18" x14ac:dyDescent="0.2">
      <c r="B15" s="11" t="s">
        <v>64</v>
      </c>
      <c r="C15" s="12"/>
      <c r="D15" s="12"/>
      <c r="E15" s="12"/>
      <c r="F15" s="12"/>
      <c r="G15" s="12"/>
      <c r="H15" s="12"/>
      <c r="I15" s="12"/>
      <c r="J15" s="12"/>
      <c r="K15" s="12"/>
      <c r="L15" s="12">
        <v>3872810690.3899999</v>
      </c>
      <c r="M15" s="12">
        <v>5441467726.8900003</v>
      </c>
      <c r="N15" s="12">
        <v>5398879597.3199997</v>
      </c>
      <c r="O15" s="12">
        <v>5330526472.2200003</v>
      </c>
      <c r="P15" s="12">
        <v>6729768059.3100004</v>
      </c>
      <c r="Q15" s="12">
        <v>9376074798.3899994</v>
      </c>
      <c r="R15" s="12">
        <v>12279573823.59</v>
      </c>
    </row>
    <row r="16" spans="2:18" x14ac:dyDescent="0.2">
      <c r="B16" s="11" t="s">
        <v>65</v>
      </c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9720</v>
      </c>
      <c r="Q16" s="12">
        <v>8350</v>
      </c>
      <c r="R16" s="12">
        <v>35098.800000000003</v>
      </c>
    </row>
    <row r="17" spans="2:18" x14ac:dyDescent="0.2">
      <c r="B17" s="11" t="s">
        <v>66</v>
      </c>
      <c r="C17" s="12"/>
      <c r="D17" s="12"/>
      <c r="E17" s="12"/>
      <c r="F17" s="12"/>
      <c r="G17" s="12"/>
      <c r="H17" s="12"/>
      <c r="I17" s="12"/>
      <c r="J17" s="12">
        <v>1455260393.5599999</v>
      </c>
      <c r="K17" s="12">
        <v>1532179099.5899999</v>
      </c>
      <c r="L17" s="12">
        <v>1788293858.6900001</v>
      </c>
      <c r="M17" s="12">
        <v>2463952245.48</v>
      </c>
      <c r="N17" s="12">
        <v>2891956374.4000001</v>
      </c>
      <c r="O17" s="12">
        <v>3976166499.29</v>
      </c>
      <c r="P17" s="12">
        <v>3163128014.54</v>
      </c>
      <c r="Q17" s="12">
        <v>3767232643.25</v>
      </c>
      <c r="R17" s="12">
        <v>3920094435.2800002</v>
      </c>
    </row>
    <row r="18" spans="2:18" x14ac:dyDescent="0.2">
      <c r="B18" s="11" t="s">
        <v>73</v>
      </c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>
        <v>12757495.59</v>
      </c>
      <c r="O18" s="12">
        <v>5100188.45</v>
      </c>
      <c r="P18" s="12">
        <v>56487251.520000003</v>
      </c>
      <c r="Q18" s="12">
        <v>156581831.03999999</v>
      </c>
      <c r="R18" s="12">
        <v>187819559.91999999</v>
      </c>
    </row>
    <row r="19" spans="2:18" x14ac:dyDescent="0.2">
      <c r="B19" s="11" t="s">
        <v>67</v>
      </c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>
        <v>21545553.329999998</v>
      </c>
      <c r="O19" s="12">
        <v>14166003.119999999</v>
      </c>
      <c r="P19" s="12">
        <v>21573191.640000001</v>
      </c>
      <c r="Q19" s="12">
        <v>5364759.53</v>
      </c>
      <c r="R19" s="12">
        <v>0</v>
      </c>
    </row>
    <row r="20" spans="2:18" x14ac:dyDescent="0.2">
      <c r="B20" s="11" t="s">
        <v>68</v>
      </c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>
        <v>0</v>
      </c>
      <c r="P20" s="12">
        <v>155214.85</v>
      </c>
      <c r="Q20" s="12">
        <v>211016.11</v>
      </c>
      <c r="R20" s="12">
        <v>232687.84</v>
      </c>
    </row>
    <row r="21" spans="2:18" x14ac:dyDescent="0.2">
      <c r="B21" s="13" t="s">
        <v>74</v>
      </c>
      <c r="C21" s="14">
        <v>1615941337.3299999</v>
      </c>
      <c r="D21" s="14">
        <v>789393987.85000002</v>
      </c>
      <c r="E21" s="14">
        <v>620492595.32000005</v>
      </c>
      <c r="F21" s="14">
        <v>671567239.42999995</v>
      </c>
      <c r="G21" s="14">
        <v>1077585310.22</v>
      </c>
      <c r="H21" s="14">
        <v>807735866.31000006</v>
      </c>
      <c r="I21" s="14">
        <v>1385751011.5599999</v>
      </c>
      <c r="J21" s="14">
        <v>2150477344.0900002</v>
      </c>
      <c r="K21" s="14">
        <v>2504207826.1900001</v>
      </c>
      <c r="L21" s="14">
        <v>1693269101.8299999</v>
      </c>
      <c r="M21" s="14">
        <v>5757536797.0900002</v>
      </c>
      <c r="N21" s="14">
        <v>7028064991.2399998</v>
      </c>
      <c r="O21" s="14">
        <v>2901897381.3000002</v>
      </c>
      <c r="P21" s="14">
        <v>640982751.67999995</v>
      </c>
      <c r="Q21" s="14">
        <v>1898051524.1799998</v>
      </c>
      <c r="R21" s="14">
        <v>600550725.01999998</v>
      </c>
    </row>
    <row r="22" spans="2:18" x14ac:dyDescent="0.2">
      <c r="B22" s="11" t="s">
        <v>75</v>
      </c>
      <c r="C22" s="12">
        <v>216914534.66</v>
      </c>
      <c r="D22" s="12">
        <v>27323880.399999999</v>
      </c>
      <c r="E22" s="12">
        <v>31796875.949999999</v>
      </c>
      <c r="F22" s="12">
        <v>60426521.990000002</v>
      </c>
      <c r="G22" s="12">
        <v>37110709.350000001</v>
      </c>
      <c r="H22" s="12">
        <v>33445036.969999999</v>
      </c>
      <c r="I22" s="12">
        <v>39924654.82</v>
      </c>
      <c r="J22" s="12">
        <v>25911948.420000002</v>
      </c>
      <c r="K22" s="12">
        <v>33521957.399999999</v>
      </c>
      <c r="L22" s="12">
        <v>107493555.40000001</v>
      </c>
      <c r="M22" s="12">
        <v>385637705.61000001</v>
      </c>
      <c r="N22" s="12">
        <v>152193834.46000001</v>
      </c>
      <c r="O22" s="12">
        <v>951277542.55999994</v>
      </c>
      <c r="P22" s="12">
        <v>11735616.52</v>
      </c>
      <c r="Q22" s="12">
        <v>26389357.800000001</v>
      </c>
      <c r="R22" s="12">
        <v>99487590.230000004</v>
      </c>
    </row>
    <row r="23" spans="2:18" x14ac:dyDescent="0.2">
      <c r="B23" s="11" t="s">
        <v>76</v>
      </c>
      <c r="C23" s="12">
        <v>367981704.41000003</v>
      </c>
      <c r="D23" s="12">
        <v>353301894.16000003</v>
      </c>
      <c r="E23" s="12">
        <v>327032407</v>
      </c>
      <c r="F23" s="12">
        <v>301818045.77999997</v>
      </c>
      <c r="G23" s="12">
        <v>332843502.25</v>
      </c>
      <c r="H23" s="12">
        <v>377703310.35000002</v>
      </c>
      <c r="I23" s="12">
        <v>480430377.61000001</v>
      </c>
      <c r="J23" s="12">
        <v>450510957.83999997</v>
      </c>
      <c r="K23" s="12">
        <v>506705008.97000003</v>
      </c>
      <c r="L23" s="12">
        <v>628847442.50999999</v>
      </c>
      <c r="M23" s="12">
        <v>528367173.50999999</v>
      </c>
      <c r="N23" s="12">
        <v>447531071.44999999</v>
      </c>
      <c r="O23" s="12">
        <v>454113150.54000002</v>
      </c>
      <c r="P23" s="12">
        <v>355925662.52999997</v>
      </c>
      <c r="Q23" s="12">
        <v>261911310.91999999</v>
      </c>
      <c r="R23" s="12">
        <v>179581862.44999999</v>
      </c>
    </row>
    <row r="24" spans="2:18" x14ac:dyDescent="0.2">
      <c r="B24" s="11" t="s">
        <v>77</v>
      </c>
      <c r="C24" s="12">
        <v>70104266.099999994</v>
      </c>
      <c r="D24" s="12">
        <v>18321698.57</v>
      </c>
      <c r="E24" s="12">
        <v>10542814.359999999</v>
      </c>
      <c r="F24" s="12">
        <v>63655532.57</v>
      </c>
      <c r="G24" s="12">
        <v>252967753.56999999</v>
      </c>
      <c r="H24" s="12">
        <v>196302401.86000001</v>
      </c>
      <c r="I24" s="12">
        <v>556257710.91999996</v>
      </c>
      <c r="J24" s="12">
        <v>1305741623.47</v>
      </c>
      <c r="K24" s="12">
        <v>1598424811.8499999</v>
      </c>
      <c r="L24" s="12">
        <v>304493669.05000001</v>
      </c>
      <c r="M24" s="12">
        <v>3829991729.7600002</v>
      </c>
      <c r="N24" s="12">
        <v>5875698558.9700003</v>
      </c>
      <c r="O24" s="12">
        <v>335524486.49000001</v>
      </c>
      <c r="P24" s="12">
        <v>27407698.059999999</v>
      </c>
      <c r="Q24" s="12">
        <v>1153947273.8599999</v>
      </c>
      <c r="R24" s="12">
        <v>66051183.469999999</v>
      </c>
    </row>
    <row r="25" spans="2:18" x14ac:dyDescent="0.2">
      <c r="B25" s="11" t="s">
        <v>78</v>
      </c>
      <c r="C25" s="12">
        <v>1667858.48</v>
      </c>
      <c r="D25" s="12">
        <v>8879564.4800000004</v>
      </c>
      <c r="E25" s="12">
        <v>8528351.1099999994</v>
      </c>
      <c r="F25" s="12">
        <v>7377792.2000000002</v>
      </c>
      <c r="G25" s="12">
        <v>110177948.03</v>
      </c>
      <c r="H25" s="12">
        <v>30696136.010000002</v>
      </c>
      <c r="I25" s="12">
        <v>26922755.760000002</v>
      </c>
      <c r="J25" s="12">
        <v>5354683.2699999996</v>
      </c>
      <c r="K25" s="12">
        <v>571776.66</v>
      </c>
      <c r="L25" s="12">
        <v>2107900.39</v>
      </c>
      <c r="M25" s="12">
        <v>260427891.13999999</v>
      </c>
      <c r="N25" s="12">
        <v>115632035.53</v>
      </c>
      <c r="O25" s="12">
        <v>50556916.659999996</v>
      </c>
      <c r="P25" s="12">
        <v>996083.34</v>
      </c>
      <c r="Q25" s="12">
        <v>61673800.240000002</v>
      </c>
      <c r="R25" s="12">
        <v>0</v>
      </c>
    </row>
    <row r="26" spans="2:18" x14ac:dyDescent="0.2">
      <c r="B26" s="11" t="s">
        <v>79</v>
      </c>
      <c r="C26" s="12">
        <v>959272973.67999995</v>
      </c>
      <c r="D26" s="12">
        <v>381566950.24000001</v>
      </c>
      <c r="E26" s="12">
        <v>242592146.90000001</v>
      </c>
      <c r="F26" s="12">
        <v>238289346.88999999</v>
      </c>
      <c r="G26" s="12">
        <v>344485397.01999998</v>
      </c>
      <c r="H26" s="12">
        <v>169588981.12</v>
      </c>
      <c r="I26" s="12">
        <v>282215512.44999999</v>
      </c>
      <c r="J26" s="12">
        <v>362958131.08999997</v>
      </c>
      <c r="K26" s="12">
        <v>364984271.31</v>
      </c>
      <c r="L26" s="12">
        <v>650326534.48000002</v>
      </c>
      <c r="M26" s="12">
        <v>753112297.07000005</v>
      </c>
      <c r="N26" s="12">
        <v>437009490.82999998</v>
      </c>
      <c r="O26" s="12">
        <v>1110425285.05</v>
      </c>
      <c r="P26" s="12">
        <v>244917691.22999999</v>
      </c>
      <c r="Q26" s="12">
        <v>394129781.36000001</v>
      </c>
      <c r="R26" s="12">
        <v>255430088.87</v>
      </c>
    </row>
    <row r="27" spans="2:18" x14ac:dyDescent="0.2">
      <c r="B27" s="13" t="s">
        <v>80</v>
      </c>
      <c r="C27" s="14"/>
      <c r="D27" s="14"/>
      <c r="E27" s="19">
        <v>-1743359016.5800002</v>
      </c>
      <c r="F27" s="19">
        <v>-2046576790.5800002</v>
      </c>
      <c r="G27" s="19">
        <v>-2201878905.4200006</v>
      </c>
      <c r="H27" s="19">
        <v>-2839310271.1700001</v>
      </c>
      <c r="I27" s="19">
        <v>-3841376908.5099998</v>
      </c>
      <c r="J27" s="19">
        <v>-4106522978.7600002</v>
      </c>
      <c r="K27" s="19">
        <v>-4919372384.7200003</v>
      </c>
      <c r="L27" s="19">
        <v>-5428434381.3400011</v>
      </c>
      <c r="M27" s="19">
        <v>-6047492155.5199995</v>
      </c>
      <c r="N27" s="19">
        <v>-7005808195.2999992</v>
      </c>
      <c r="O27" s="19">
        <v>-7204035013</v>
      </c>
      <c r="P27" s="19">
        <v>-7223670454.1100006</v>
      </c>
      <c r="Q27" s="19">
        <v>-7858588936.7399998</v>
      </c>
      <c r="R27" s="19">
        <v>-8575914061.6000004</v>
      </c>
    </row>
    <row r="28" spans="2:18" x14ac:dyDescent="0.2">
      <c r="B28" s="17" t="s">
        <v>59</v>
      </c>
      <c r="C28" s="18">
        <v>18521298723.949997</v>
      </c>
      <c r="D28" s="18">
        <v>19914464526.710003</v>
      </c>
      <c r="E28" s="18">
        <v>21817258709.370003</v>
      </c>
      <c r="F28" s="18">
        <v>25513724170.279999</v>
      </c>
      <c r="G28" s="18">
        <v>29099915698.149998</v>
      </c>
      <c r="H28" s="18">
        <v>32633250437.719994</v>
      </c>
      <c r="I28" s="18">
        <v>39923333756.019997</v>
      </c>
      <c r="J28" s="18">
        <v>40562697633.329987</v>
      </c>
      <c r="K28" s="18">
        <v>46617953365.770004</v>
      </c>
      <c r="L28" s="18">
        <v>54844453661.490013</v>
      </c>
      <c r="M28" s="18">
        <v>65248608349.170006</v>
      </c>
      <c r="N28" s="18">
        <v>70958446417.599991</v>
      </c>
      <c r="O28" s="18">
        <v>73347436267.160004</v>
      </c>
      <c r="P28" s="18">
        <v>76154853985.509995</v>
      </c>
      <c r="Q28" s="18">
        <v>83965708705.680008</v>
      </c>
      <c r="R28" s="18">
        <v>88623909094.559982</v>
      </c>
    </row>
    <row r="29" spans="2:18" x14ac:dyDescent="0.2">
      <c r="B29" s="17" t="s">
        <v>6305</v>
      </c>
      <c r="C29" s="18">
        <v>124071066400.85477</v>
      </c>
      <c r="D29" s="18">
        <v>144189093826.49026</v>
      </c>
      <c r="E29" s="18">
        <v>171870933849.00183</v>
      </c>
      <c r="F29" s="18">
        <v>188364435565.84335</v>
      </c>
      <c r="G29" s="18">
        <v>212659547198.96664</v>
      </c>
      <c r="H29" s="18">
        <v>240355238651.80743</v>
      </c>
      <c r="I29" s="18">
        <v>278607619373.05328</v>
      </c>
      <c r="J29" s="18">
        <v>287443848063.85547</v>
      </c>
      <c r="K29" s="18">
        <v>351123417752.94537</v>
      </c>
      <c r="L29" s="18">
        <v>400124687036.1181</v>
      </c>
      <c r="M29" s="18">
        <v>442282829867.95282</v>
      </c>
      <c r="N29" s="18">
        <v>488004903017.17554</v>
      </c>
      <c r="O29" s="18">
        <v>516633984100.84753</v>
      </c>
      <c r="P29" s="18">
        <v>519326359468.59705</v>
      </c>
      <c r="Q29" s="18">
        <v>550325958258.15198</v>
      </c>
      <c r="R29" s="18">
        <v>573660674547.08801</v>
      </c>
    </row>
    <row r="30" spans="2:18" x14ac:dyDescent="0.2">
      <c r="B30" s="11" t="s">
        <v>81</v>
      </c>
    </row>
    <row r="32" spans="2:18" ht="15.75" x14ac:dyDescent="0.25">
      <c r="B32" s="16" t="s">
        <v>636</v>
      </c>
    </row>
    <row r="34" spans="2:20" x14ac:dyDescent="0.2">
      <c r="B34" s="15" t="s">
        <v>62</v>
      </c>
      <c r="C34" s="15"/>
      <c r="D34" s="15">
        <v>2003</v>
      </c>
      <c r="E34" s="15">
        <v>2004</v>
      </c>
      <c r="F34" s="15">
        <v>2005</v>
      </c>
      <c r="G34" s="15">
        <v>2006</v>
      </c>
      <c r="H34" s="15">
        <v>2007</v>
      </c>
      <c r="I34" s="15">
        <v>2008</v>
      </c>
      <c r="J34" s="15">
        <v>2009</v>
      </c>
      <c r="K34" s="15">
        <v>2010</v>
      </c>
      <c r="L34" s="15">
        <v>2011</v>
      </c>
      <c r="M34" s="15">
        <v>2012</v>
      </c>
      <c r="N34" s="15">
        <v>2013</v>
      </c>
      <c r="O34" s="15">
        <v>2014</v>
      </c>
      <c r="P34" s="15">
        <v>2015</v>
      </c>
      <c r="Q34" s="15">
        <v>2016</v>
      </c>
      <c r="R34" s="15">
        <v>2017</v>
      </c>
    </row>
    <row r="35" spans="2:20" x14ac:dyDescent="0.2">
      <c r="B35" s="13" t="s">
        <v>63</v>
      </c>
      <c r="C35" s="151"/>
      <c r="D35" s="151">
        <f t="shared" ref="D35:D58" si="0">D5/C5-1</f>
        <v>0.13130234998739665</v>
      </c>
      <c r="E35" s="151">
        <f t="shared" ref="E35:R35" si="1">E5/D5-1</f>
        <v>0.19947924291407126</v>
      </c>
      <c r="F35" s="151">
        <f t="shared" si="1"/>
        <v>0.17212672417064345</v>
      </c>
      <c r="G35" s="151">
        <f t="shared" si="1"/>
        <v>0.12404732801759533</v>
      </c>
      <c r="H35" s="151">
        <f t="shared" si="1"/>
        <v>0.14692247218546872</v>
      </c>
      <c r="I35" s="151">
        <f t="shared" si="1"/>
        <v>0.22253494270983487</v>
      </c>
      <c r="J35" s="151">
        <f t="shared" si="1"/>
        <v>-3.1040799238633898E-2</v>
      </c>
      <c r="K35" s="151">
        <f t="shared" si="1"/>
        <v>0.15676838640194868</v>
      </c>
      <c r="L35" s="151">
        <f t="shared" si="1"/>
        <v>0.11405196826113628</v>
      </c>
      <c r="M35" s="151">
        <f t="shared" si="1"/>
        <v>8.9092246777620288E-2</v>
      </c>
      <c r="N35" s="151">
        <f t="shared" si="1"/>
        <v>8.6372294536955829E-2</v>
      </c>
      <c r="O35" s="151">
        <f t="shared" si="1"/>
        <v>9.1238911979971249E-2</v>
      </c>
      <c r="P35" s="151">
        <f t="shared" si="1"/>
        <v>6.5025914063258305E-2</v>
      </c>
      <c r="Q35" s="151">
        <f t="shared" si="1"/>
        <v>5.2968834681369703E-2</v>
      </c>
      <c r="R35" s="151">
        <f t="shared" si="1"/>
        <v>4.6863846165003054E-2</v>
      </c>
    </row>
    <row r="36" spans="2:20" x14ac:dyDescent="0.2">
      <c r="B36" s="11" t="s">
        <v>69</v>
      </c>
      <c r="C36" s="12"/>
      <c r="D36" s="95">
        <f t="shared" si="0"/>
        <v>0.14436994874648579</v>
      </c>
      <c r="E36" s="95">
        <f t="shared" ref="E36:R36" si="2">E6/D6-1</f>
        <v>0.19198583658056267</v>
      </c>
      <c r="F36" s="95">
        <f t="shared" si="2"/>
        <v>0.17267291565496201</v>
      </c>
      <c r="G36" s="95">
        <f t="shared" si="2"/>
        <v>0.11801681748917381</v>
      </c>
      <c r="H36" s="95">
        <f t="shared" si="2"/>
        <v>0.13627910011808742</v>
      </c>
      <c r="I36" s="95">
        <f t="shared" si="2"/>
        <v>0.19318688763436231</v>
      </c>
      <c r="J36" s="95">
        <f t="shared" si="2"/>
        <v>-8.8638891979656576E-3</v>
      </c>
      <c r="K36" s="95">
        <f t="shared" si="2"/>
        <v>0.18450169234272784</v>
      </c>
      <c r="L36" s="95">
        <f t="shared" si="2"/>
        <v>0.10314812699946274</v>
      </c>
      <c r="M36" s="95">
        <f t="shared" si="2"/>
        <v>0.10900906535691157</v>
      </c>
      <c r="N36" s="95">
        <f t="shared" si="2"/>
        <v>0.11959987538233308</v>
      </c>
      <c r="O36" s="95">
        <f t="shared" si="2"/>
        <v>8.2620279546095077E-2</v>
      </c>
      <c r="P36" s="95">
        <f t="shared" si="2"/>
        <v>1.9806311831867429E-2</v>
      </c>
      <c r="Q36" s="95">
        <f t="shared" si="2"/>
        <v>0.10351609629890923</v>
      </c>
      <c r="R36" s="95">
        <f t="shared" si="2"/>
        <v>9.5295367749634874E-2</v>
      </c>
    </row>
    <row r="37" spans="2:20" x14ac:dyDescent="0.2">
      <c r="B37" s="11" t="s">
        <v>71</v>
      </c>
      <c r="C37" s="12"/>
      <c r="D37" s="95">
        <f t="shared" si="0"/>
        <v>6.0166064173864608E-2</v>
      </c>
      <c r="E37" s="95">
        <f t="shared" ref="E37:R37" si="3">E7/D7-1</f>
        <v>0.16534394002555652</v>
      </c>
      <c r="F37" s="95">
        <f t="shared" si="3"/>
        <v>0.15771117048684968</v>
      </c>
      <c r="G37" s="95">
        <f t="shared" si="3"/>
        <v>0.13959437185952384</v>
      </c>
      <c r="H37" s="95">
        <f t="shared" si="3"/>
        <v>0.17068593776917473</v>
      </c>
      <c r="I37" s="95">
        <f t="shared" si="3"/>
        <v>0.28875402503596881</v>
      </c>
      <c r="J37" s="95">
        <f t="shared" si="3"/>
        <v>3.4612087760695465E-2</v>
      </c>
      <c r="K37" s="95">
        <f t="shared" si="3"/>
        <v>0.13348950990970909</v>
      </c>
      <c r="L37" s="95">
        <f t="shared" si="3"/>
        <v>0.10659634093794734</v>
      </c>
      <c r="M37" s="95">
        <f t="shared" si="3"/>
        <v>6.6917461661770483E-2</v>
      </c>
      <c r="N37" s="95">
        <f t="shared" si="3"/>
        <v>2.2405494469129872E-2</v>
      </c>
      <c r="O37" s="95">
        <f t="shared" si="3"/>
        <v>9.4962342162217661E-2</v>
      </c>
      <c r="P37" s="95">
        <f t="shared" si="3"/>
        <v>-8.3730542858058143E-3</v>
      </c>
      <c r="Q37" s="95">
        <f t="shared" si="3"/>
        <v>0.10214458717069275</v>
      </c>
      <c r="R37" s="95">
        <f t="shared" si="3"/>
        <v>-1.3966416484760047E-2</v>
      </c>
    </row>
    <row r="38" spans="2:20" x14ac:dyDescent="0.2">
      <c r="B38" s="11" t="s">
        <v>66</v>
      </c>
      <c r="C38" s="12"/>
      <c r="D38" s="95">
        <f t="shared" si="0"/>
        <v>0.11079606110750428</v>
      </c>
      <c r="E38" s="95">
        <f t="shared" ref="E38:R38" si="4">E8/D8-1</f>
        <v>0.22543803214262126</v>
      </c>
      <c r="F38" s="95">
        <f t="shared" si="4"/>
        <v>8.397926777750353E-2</v>
      </c>
      <c r="G38" s="95">
        <f t="shared" si="4"/>
        <v>0.10968715850714994</v>
      </c>
      <c r="H38" s="95">
        <f t="shared" si="4"/>
        <v>0.11820463082247867</v>
      </c>
      <c r="I38" s="95">
        <f t="shared" si="4"/>
        <v>6.4844212454947314E-2</v>
      </c>
      <c r="J38" s="95">
        <f t="shared" si="4"/>
        <v>-0.47298609141766579</v>
      </c>
      <c r="K38" s="95">
        <f t="shared" si="4"/>
        <v>0.17210359267312847</v>
      </c>
      <c r="L38" s="95">
        <f t="shared" si="4"/>
        <v>2.2020325331852941E-2</v>
      </c>
      <c r="M38" s="95">
        <f t="shared" si="4"/>
        <v>0.53847191863582089</v>
      </c>
      <c r="N38" s="95">
        <f t="shared" si="4"/>
        <v>-0.13672526568719923</v>
      </c>
      <c r="O38" s="95">
        <f t="shared" si="4"/>
        <v>0.13742051074567563</v>
      </c>
      <c r="P38" s="95">
        <f t="shared" si="4"/>
        <v>9.1486298961378276E-2</v>
      </c>
      <c r="Q38" s="95">
        <f t="shared" si="4"/>
        <v>4.5375269003097518E-2</v>
      </c>
      <c r="R38" s="95">
        <f t="shared" si="4"/>
        <v>1.5162680370243597E-2</v>
      </c>
      <c r="T38" s="163"/>
    </row>
    <row r="39" spans="2:20" x14ac:dyDescent="0.2">
      <c r="B39" s="11" t="s">
        <v>64</v>
      </c>
      <c r="C39" s="12"/>
      <c r="D39" s="95">
        <f t="shared" si="0"/>
        <v>0.23047342865596843</v>
      </c>
      <c r="E39" s="95">
        <f t="shared" ref="E39:R39" si="5">E9/D9-1</f>
        <v>0.4941536420507795</v>
      </c>
      <c r="F39" s="95">
        <f t="shared" si="5"/>
        <v>0.17700828923474332</v>
      </c>
      <c r="G39" s="95">
        <f t="shared" si="5"/>
        <v>-8.0531682289987194E-2</v>
      </c>
      <c r="H39" s="95">
        <f t="shared" si="5"/>
        <v>-5.4089128162726152E-2</v>
      </c>
      <c r="I39" s="95">
        <f t="shared" si="5"/>
        <v>1.3026132862438011</v>
      </c>
      <c r="J39" s="95">
        <f t="shared" si="5"/>
        <v>-0.16928132492812331</v>
      </c>
      <c r="K39" s="95">
        <f t="shared" si="5"/>
        <v>0.21627429523589359</v>
      </c>
      <c r="L39" s="95">
        <f t="shared" si="5"/>
        <v>-8.6526870986041948E-2</v>
      </c>
      <c r="M39" s="95">
        <f t="shared" si="5"/>
        <v>-1.224696249899071E-3</v>
      </c>
      <c r="N39" s="95">
        <f t="shared" si="5"/>
        <v>0.11238916954635569</v>
      </c>
      <c r="O39" s="95">
        <f t="shared" si="5"/>
        <v>0.34094185749063621</v>
      </c>
      <c r="P39" s="95">
        <f t="shared" si="5"/>
        <v>1.9961376044780907</v>
      </c>
      <c r="Q39" s="95">
        <f t="shared" si="5"/>
        <v>-0.58241159917234897</v>
      </c>
      <c r="R39" s="95">
        <f t="shared" si="5"/>
        <v>-9.8701254408954942E-3</v>
      </c>
    </row>
    <row r="40" spans="2:20" x14ac:dyDescent="0.2">
      <c r="B40" s="11" t="s">
        <v>70</v>
      </c>
      <c r="C40" s="12"/>
      <c r="D40" s="95">
        <f t="shared" si="0"/>
        <v>0.15240111809332979</v>
      </c>
      <c r="E40" s="95">
        <f t="shared" ref="E40:R40" si="6">E10/D10-1</f>
        <v>-2.7629644939508591E-3</v>
      </c>
      <c r="F40" s="95">
        <f t="shared" si="6"/>
        <v>0.10222189916712865</v>
      </c>
      <c r="G40" s="95">
        <f t="shared" si="6"/>
        <v>-1.3691871166050529E-2</v>
      </c>
      <c r="H40" s="95">
        <f t="shared" si="6"/>
        <v>4.9802181419918323E-2</v>
      </c>
      <c r="I40" s="95">
        <f t="shared" si="6"/>
        <v>0.30961783732475845</v>
      </c>
      <c r="J40" s="95">
        <f t="shared" si="6"/>
        <v>4.1904399664346004E-2</v>
      </c>
      <c r="K40" s="95">
        <f t="shared" si="6"/>
        <v>-3.0803998464983051E-2</v>
      </c>
      <c r="L40" s="95">
        <f t="shared" si="6"/>
        <v>6.4257376410024492E-2</v>
      </c>
      <c r="M40" s="95">
        <f t="shared" si="6"/>
        <v>2.6525150995640789E-2</v>
      </c>
      <c r="N40" s="95">
        <f t="shared" si="6"/>
        <v>5.8156190460034063E-2</v>
      </c>
      <c r="O40" s="95">
        <f t="shared" si="6"/>
        <v>-3.7128690215417093E-2</v>
      </c>
      <c r="P40" s="95">
        <f t="shared" si="6"/>
        <v>-0.12822267874290361</v>
      </c>
      <c r="Q40" s="95">
        <f t="shared" si="6"/>
        <v>0.23445586548765118</v>
      </c>
      <c r="R40" s="95">
        <f t="shared" si="6"/>
        <v>5.184590711133219E-2</v>
      </c>
    </row>
    <row r="41" spans="2:20" x14ac:dyDescent="0.2">
      <c r="B41" s="11" t="s">
        <v>68</v>
      </c>
      <c r="C41" s="12"/>
      <c r="D41" s="95">
        <f t="shared" si="0"/>
        <v>0.51569212252879848</v>
      </c>
      <c r="E41" s="95">
        <f t="shared" ref="E41:R41" si="7">E11/D11-1</f>
        <v>0.61075096356699299</v>
      </c>
      <c r="F41" s="95">
        <f t="shared" si="7"/>
        <v>0.74352200393216794</v>
      </c>
      <c r="G41" s="95">
        <f t="shared" si="7"/>
        <v>0.51357347475161186</v>
      </c>
      <c r="H41" s="95">
        <f t="shared" si="7"/>
        <v>0.43424964836171731</v>
      </c>
      <c r="I41" s="95">
        <f t="shared" si="7"/>
        <v>0.1369289024258884</v>
      </c>
      <c r="J41" s="95">
        <f t="shared" si="7"/>
        <v>0.10704237678398831</v>
      </c>
      <c r="K41" s="95">
        <f t="shared" si="7"/>
        <v>-0.16502922078482363</v>
      </c>
      <c r="L41" s="95">
        <f t="shared" si="7"/>
        <v>0.57619296789190777</v>
      </c>
      <c r="M41" s="95">
        <f t="shared" si="7"/>
        <v>-0.285242938567288</v>
      </c>
      <c r="N41" s="95">
        <f t="shared" si="7"/>
        <v>0.17161860323155298</v>
      </c>
      <c r="O41" s="95">
        <f t="shared" si="7"/>
        <v>-2.5689519214758483E-2</v>
      </c>
      <c r="P41" s="95">
        <f t="shared" si="7"/>
        <v>-0.48271376429006696</v>
      </c>
      <c r="Q41" s="95">
        <f t="shared" si="7"/>
        <v>1.061334200986439</v>
      </c>
      <c r="R41" s="95">
        <f t="shared" si="7"/>
        <v>-0.57577932000470133</v>
      </c>
    </row>
    <row r="42" spans="2:20" x14ac:dyDescent="0.2">
      <c r="B42" s="11" t="s">
        <v>67</v>
      </c>
      <c r="C42" s="12"/>
      <c r="D42" s="95">
        <f t="shared" si="0"/>
        <v>0.6295769235836528</v>
      </c>
      <c r="E42" s="95">
        <f t="shared" ref="E42:R42" si="8">E12/D12-1</f>
        <v>0.14609974719105767</v>
      </c>
      <c r="F42" s="95">
        <f t="shared" si="8"/>
        <v>0.17459026315110737</v>
      </c>
      <c r="G42" s="95">
        <f t="shared" si="8"/>
        <v>1.5467585465602784E-2</v>
      </c>
      <c r="H42" s="95">
        <f t="shared" si="8"/>
        <v>0.29287409573066836</v>
      </c>
      <c r="I42" s="95">
        <f t="shared" si="8"/>
        <v>-0.15244524917931224</v>
      </c>
      <c r="J42" s="95">
        <f t="shared" si="8"/>
        <v>3.7081215198191408E-3</v>
      </c>
      <c r="K42" s="95">
        <f t="shared" si="8"/>
        <v>1.2023231326924448</v>
      </c>
      <c r="L42" s="95">
        <f t="shared" si="8"/>
        <v>0.92277380648503171</v>
      </c>
      <c r="M42" s="95">
        <f t="shared" si="8"/>
        <v>-8.9527444210313334E-2</v>
      </c>
      <c r="N42" s="95">
        <f t="shared" si="8"/>
        <v>-0.26441613011293552</v>
      </c>
      <c r="O42" s="95">
        <f t="shared" si="8"/>
        <v>0.57812150646165827</v>
      </c>
      <c r="P42" s="95">
        <f t="shared" si="8"/>
        <v>-0.18481086431134952</v>
      </c>
      <c r="Q42" s="95">
        <f t="shared" si="8"/>
        <v>0.33887334070897257</v>
      </c>
      <c r="R42" s="95">
        <f t="shared" si="8"/>
        <v>5.2877560573588056E-2</v>
      </c>
    </row>
    <row r="43" spans="2:20" x14ac:dyDescent="0.2">
      <c r="B43" s="11" t="s">
        <v>65</v>
      </c>
      <c r="C43" s="12"/>
      <c r="D43" s="95">
        <f t="shared" si="0"/>
        <v>3.4932121132808049</v>
      </c>
      <c r="E43" s="95">
        <f t="shared" ref="E43:R43" si="9">E13/D13-1</f>
        <v>0.91131795500458712</v>
      </c>
      <c r="F43" s="95">
        <f t="shared" si="9"/>
        <v>0.35414931424408369</v>
      </c>
      <c r="G43" s="95">
        <f t="shared" si="9"/>
        <v>0.37163816363223079</v>
      </c>
      <c r="H43" s="95">
        <f t="shared" si="9"/>
        <v>-5.6956817998718989E-3</v>
      </c>
      <c r="I43" s="95">
        <f t="shared" si="9"/>
        <v>0.17100429536422612</v>
      </c>
      <c r="J43" s="95">
        <f t="shared" si="9"/>
        <v>-7.2630450549948988E-2</v>
      </c>
      <c r="K43" s="95">
        <f t="shared" si="9"/>
        <v>0.41926348216639631</v>
      </c>
      <c r="L43" s="95">
        <f t="shared" si="9"/>
        <v>1.7400190322357512E-2</v>
      </c>
      <c r="M43" s="95">
        <f t="shared" si="9"/>
        <v>-0.35152129909094632</v>
      </c>
      <c r="N43" s="95">
        <f t="shared" si="9"/>
        <v>7.7307323923832882E-2</v>
      </c>
      <c r="O43" s="95">
        <f t="shared" si="9"/>
        <v>0.14723723496147478</v>
      </c>
      <c r="P43" s="95">
        <f t="shared" si="9"/>
        <v>-0.30187869608926643</v>
      </c>
      <c r="Q43" s="95">
        <f t="shared" si="9"/>
        <v>0.39740669753662594</v>
      </c>
      <c r="R43" s="95">
        <f t="shared" si="9"/>
        <v>-0.16668213736966131</v>
      </c>
    </row>
    <row r="44" spans="2:20" x14ac:dyDescent="0.2">
      <c r="B44" s="13" t="s">
        <v>72</v>
      </c>
      <c r="C44" s="14"/>
      <c r="D44" s="151" t="e">
        <f t="shared" si="0"/>
        <v>#DIV/0!</v>
      </c>
      <c r="E44" s="151" t="e">
        <f t="shared" ref="E44:R44" si="10">E14/D14-1</f>
        <v>#DIV/0!</v>
      </c>
      <c r="F44" s="151" t="e">
        <f t="shared" si="10"/>
        <v>#DIV/0!</v>
      </c>
      <c r="G44" s="151" t="e">
        <f t="shared" si="10"/>
        <v>#DIV/0!</v>
      </c>
      <c r="H44" s="151" t="e">
        <f t="shared" si="10"/>
        <v>#DIV/0!</v>
      </c>
      <c r="I44" s="151" t="e">
        <f t="shared" si="10"/>
        <v>#DIV/0!</v>
      </c>
      <c r="J44" s="151" t="e">
        <f t="shared" si="10"/>
        <v>#DIV/0!</v>
      </c>
      <c r="K44" s="151">
        <f t="shared" si="10"/>
        <v>5.2855630765731076E-2</v>
      </c>
      <c r="L44" s="151">
        <f t="shared" si="10"/>
        <v>2.6948060122963895</v>
      </c>
      <c r="M44" s="151">
        <f t="shared" si="10"/>
        <v>0.39644479338484051</v>
      </c>
      <c r="N44" s="151">
        <f t="shared" si="10"/>
        <v>5.3092568103522142E-2</v>
      </c>
      <c r="O44" s="151">
        <f t="shared" si="10"/>
        <v>0.12021662820989909</v>
      </c>
      <c r="P44" s="151">
        <f t="shared" si="10"/>
        <v>6.917918870308748E-2</v>
      </c>
      <c r="Q44" s="151">
        <f t="shared" si="10"/>
        <v>0.33440089588298161</v>
      </c>
      <c r="R44" s="151">
        <f t="shared" si="10"/>
        <v>0.23165520796119732</v>
      </c>
    </row>
    <row r="45" spans="2:20" hidden="1" x14ac:dyDescent="0.2">
      <c r="B45" s="11" t="s">
        <v>64</v>
      </c>
      <c r="C45" s="12"/>
      <c r="D45" s="95" t="e">
        <f t="shared" si="0"/>
        <v>#DIV/0!</v>
      </c>
      <c r="E45" s="95" t="e">
        <f t="shared" ref="E45:R45" si="11">E15/D15-1</f>
        <v>#DIV/0!</v>
      </c>
      <c r="F45" s="95" t="e">
        <f t="shared" si="11"/>
        <v>#DIV/0!</v>
      </c>
      <c r="G45" s="95" t="e">
        <f t="shared" si="11"/>
        <v>#DIV/0!</v>
      </c>
      <c r="H45" s="95" t="e">
        <f t="shared" si="11"/>
        <v>#DIV/0!</v>
      </c>
      <c r="I45" s="95" t="e">
        <f t="shared" si="11"/>
        <v>#DIV/0!</v>
      </c>
      <c r="J45" s="95" t="e">
        <f t="shared" si="11"/>
        <v>#DIV/0!</v>
      </c>
      <c r="K45" s="95" t="e">
        <f t="shared" si="11"/>
        <v>#DIV/0!</v>
      </c>
      <c r="L45" s="95" t="e">
        <f t="shared" si="11"/>
        <v>#DIV/0!</v>
      </c>
      <c r="M45" s="95">
        <f t="shared" si="11"/>
        <v>0.40504356187418855</v>
      </c>
      <c r="N45" s="95">
        <f t="shared" si="11"/>
        <v>-7.8265886535618945E-3</v>
      </c>
      <c r="O45" s="95">
        <f t="shared" si="11"/>
        <v>-1.2660612978650176E-2</v>
      </c>
      <c r="P45" s="95">
        <f t="shared" si="11"/>
        <v>0.26249594564104273</v>
      </c>
      <c r="Q45" s="95">
        <f t="shared" si="11"/>
        <v>0.39322406296292534</v>
      </c>
      <c r="R45" s="95">
        <f t="shared" si="11"/>
        <v>0.30967106039923786</v>
      </c>
    </row>
    <row r="46" spans="2:20" hidden="1" x14ac:dyDescent="0.2">
      <c r="B46" s="11" t="s">
        <v>65</v>
      </c>
      <c r="C46" s="12"/>
      <c r="D46" s="95" t="e">
        <f t="shared" si="0"/>
        <v>#DIV/0!</v>
      </c>
      <c r="E46" s="95" t="e">
        <f t="shared" ref="E46:R46" si="12">E16/D16-1</f>
        <v>#DIV/0!</v>
      </c>
      <c r="F46" s="95" t="e">
        <f t="shared" si="12"/>
        <v>#DIV/0!</v>
      </c>
      <c r="G46" s="95" t="e">
        <f t="shared" si="12"/>
        <v>#DIV/0!</v>
      </c>
      <c r="H46" s="95" t="e">
        <f t="shared" si="12"/>
        <v>#DIV/0!</v>
      </c>
      <c r="I46" s="95" t="e">
        <f t="shared" si="12"/>
        <v>#DIV/0!</v>
      </c>
      <c r="J46" s="95" t="e">
        <f t="shared" si="12"/>
        <v>#DIV/0!</v>
      </c>
      <c r="K46" s="95" t="e">
        <f t="shared" si="12"/>
        <v>#DIV/0!</v>
      </c>
      <c r="L46" s="95" t="e">
        <f t="shared" si="12"/>
        <v>#DIV/0!</v>
      </c>
      <c r="M46" s="95" t="e">
        <f t="shared" si="12"/>
        <v>#DIV/0!</v>
      </c>
      <c r="N46" s="95" t="e">
        <f t="shared" si="12"/>
        <v>#DIV/0!</v>
      </c>
      <c r="O46" s="95" t="e">
        <f t="shared" si="12"/>
        <v>#DIV/0!</v>
      </c>
      <c r="P46" s="95" t="e">
        <f t="shared" si="12"/>
        <v>#DIV/0!</v>
      </c>
      <c r="Q46" s="95">
        <f t="shared" si="12"/>
        <v>-0.14094650205761317</v>
      </c>
      <c r="R46" s="95">
        <f t="shared" si="12"/>
        <v>3.2034491017964077</v>
      </c>
    </row>
    <row r="47" spans="2:20" hidden="1" x14ac:dyDescent="0.2">
      <c r="B47" s="11" t="s">
        <v>66</v>
      </c>
      <c r="C47" s="12"/>
      <c r="D47" s="95" t="e">
        <f t="shared" si="0"/>
        <v>#DIV/0!</v>
      </c>
      <c r="E47" s="95" t="e">
        <f t="shared" ref="E47:R47" si="13">E17/D17-1</f>
        <v>#DIV/0!</v>
      </c>
      <c r="F47" s="95" t="e">
        <f t="shared" si="13"/>
        <v>#DIV/0!</v>
      </c>
      <c r="G47" s="95" t="e">
        <f t="shared" si="13"/>
        <v>#DIV/0!</v>
      </c>
      <c r="H47" s="95" t="e">
        <f t="shared" si="13"/>
        <v>#DIV/0!</v>
      </c>
      <c r="I47" s="95" t="e">
        <f t="shared" si="13"/>
        <v>#DIV/0!</v>
      </c>
      <c r="J47" s="95" t="e">
        <f t="shared" si="13"/>
        <v>#DIV/0!</v>
      </c>
      <c r="K47" s="95">
        <f t="shared" si="13"/>
        <v>5.2855630765731076E-2</v>
      </c>
      <c r="L47" s="95">
        <f t="shared" si="13"/>
        <v>0.16715719406989349</v>
      </c>
      <c r="M47" s="95">
        <f t="shared" si="13"/>
        <v>0.37782290841447508</v>
      </c>
      <c r="N47" s="95">
        <f t="shared" si="13"/>
        <v>0.17370634098333393</v>
      </c>
      <c r="O47" s="95">
        <f t="shared" si="13"/>
        <v>0.37490542197924515</v>
      </c>
      <c r="P47" s="95">
        <f t="shared" si="13"/>
        <v>-0.20447797769413811</v>
      </c>
      <c r="Q47" s="95">
        <f t="shared" si="13"/>
        <v>0.19098330068625202</v>
      </c>
      <c r="R47" s="95">
        <f t="shared" si="13"/>
        <v>4.0576679622877254E-2</v>
      </c>
    </row>
    <row r="48" spans="2:20" hidden="1" x14ac:dyDescent="0.2">
      <c r="B48" s="11" t="s">
        <v>73</v>
      </c>
      <c r="C48" s="12"/>
      <c r="D48" s="95" t="e">
        <f t="shared" si="0"/>
        <v>#DIV/0!</v>
      </c>
      <c r="E48" s="95" t="e">
        <f t="shared" ref="E48:R48" si="14">E18/D18-1</f>
        <v>#DIV/0!</v>
      </c>
      <c r="F48" s="95" t="e">
        <f t="shared" si="14"/>
        <v>#DIV/0!</v>
      </c>
      <c r="G48" s="95" t="e">
        <f t="shared" si="14"/>
        <v>#DIV/0!</v>
      </c>
      <c r="H48" s="95" t="e">
        <f t="shared" si="14"/>
        <v>#DIV/0!</v>
      </c>
      <c r="I48" s="95" t="e">
        <f t="shared" si="14"/>
        <v>#DIV/0!</v>
      </c>
      <c r="J48" s="95" t="e">
        <f t="shared" si="14"/>
        <v>#DIV/0!</v>
      </c>
      <c r="K48" s="95" t="e">
        <f t="shared" si="14"/>
        <v>#DIV/0!</v>
      </c>
      <c r="L48" s="95" t="e">
        <f t="shared" si="14"/>
        <v>#DIV/0!</v>
      </c>
      <c r="M48" s="95" t="e">
        <f t="shared" si="14"/>
        <v>#DIV/0!</v>
      </c>
      <c r="N48" s="95" t="e">
        <f t="shared" si="14"/>
        <v>#DIV/0!</v>
      </c>
      <c r="O48" s="95">
        <f t="shared" si="14"/>
        <v>-0.60022024589232092</v>
      </c>
      <c r="P48" s="95">
        <f t="shared" si="14"/>
        <v>10.075522419176492</v>
      </c>
      <c r="Q48" s="95">
        <f t="shared" si="14"/>
        <v>1.7719853033486728</v>
      </c>
      <c r="R48" s="95">
        <f t="shared" si="14"/>
        <v>0.19949778765851889</v>
      </c>
    </row>
    <row r="49" spans="2:18" hidden="1" x14ac:dyDescent="0.2">
      <c r="B49" s="11" t="s">
        <v>67</v>
      </c>
      <c r="C49" s="12"/>
      <c r="D49" s="95" t="e">
        <f t="shared" si="0"/>
        <v>#DIV/0!</v>
      </c>
      <c r="E49" s="95" t="e">
        <f t="shared" ref="E49:R49" si="15">E19/D19-1</f>
        <v>#DIV/0!</v>
      </c>
      <c r="F49" s="95" t="e">
        <f t="shared" si="15"/>
        <v>#DIV/0!</v>
      </c>
      <c r="G49" s="95" t="e">
        <f t="shared" si="15"/>
        <v>#DIV/0!</v>
      </c>
      <c r="H49" s="95" t="e">
        <f t="shared" si="15"/>
        <v>#DIV/0!</v>
      </c>
      <c r="I49" s="95" t="e">
        <f t="shared" si="15"/>
        <v>#DIV/0!</v>
      </c>
      <c r="J49" s="95" t="e">
        <f t="shared" si="15"/>
        <v>#DIV/0!</v>
      </c>
      <c r="K49" s="95" t="e">
        <f t="shared" si="15"/>
        <v>#DIV/0!</v>
      </c>
      <c r="L49" s="95" t="e">
        <f t="shared" si="15"/>
        <v>#DIV/0!</v>
      </c>
      <c r="M49" s="95" t="e">
        <f t="shared" si="15"/>
        <v>#DIV/0!</v>
      </c>
      <c r="N49" s="95" t="e">
        <f t="shared" si="15"/>
        <v>#DIV/0!</v>
      </c>
      <c r="O49" s="95">
        <f t="shared" si="15"/>
        <v>-0.3425091988575073</v>
      </c>
      <c r="P49" s="95">
        <f t="shared" si="15"/>
        <v>0.52288485730617307</v>
      </c>
      <c r="Q49" s="95">
        <f t="shared" si="15"/>
        <v>-0.75132286313848362</v>
      </c>
      <c r="R49" s="95">
        <f t="shared" si="15"/>
        <v>-1</v>
      </c>
    </row>
    <row r="50" spans="2:18" hidden="1" x14ac:dyDescent="0.2">
      <c r="B50" s="11" t="s">
        <v>68</v>
      </c>
      <c r="C50" s="12"/>
      <c r="D50" s="95" t="e">
        <f t="shared" si="0"/>
        <v>#DIV/0!</v>
      </c>
      <c r="E50" s="95" t="e">
        <f t="shared" ref="E50:R50" si="16">E20/D20-1</f>
        <v>#DIV/0!</v>
      </c>
      <c r="F50" s="95" t="e">
        <f t="shared" si="16"/>
        <v>#DIV/0!</v>
      </c>
      <c r="G50" s="95" t="e">
        <f t="shared" si="16"/>
        <v>#DIV/0!</v>
      </c>
      <c r="H50" s="95" t="e">
        <f t="shared" si="16"/>
        <v>#DIV/0!</v>
      </c>
      <c r="I50" s="95" t="e">
        <f t="shared" si="16"/>
        <v>#DIV/0!</v>
      </c>
      <c r="J50" s="95" t="e">
        <f t="shared" si="16"/>
        <v>#DIV/0!</v>
      </c>
      <c r="K50" s="95" t="e">
        <f t="shared" si="16"/>
        <v>#DIV/0!</v>
      </c>
      <c r="L50" s="95" t="e">
        <f t="shared" si="16"/>
        <v>#DIV/0!</v>
      </c>
      <c r="M50" s="95" t="e">
        <f t="shared" si="16"/>
        <v>#DIV/0!</v>
      </c>
      <c r="N50" s="95" t="e">
        <f t="shared" si="16"/>
        <v>#DIV/0!</v>
      </c>
      <c r="O50" s="95" t="e">
        <f t="shared" si="16"/>
        <v>#DIV/0!</v>
      </c>
      <c r="P50" s="95" t="e">
        <f t="shared" si="16"/>
        <v>#DIV/0!</v>
      </c>
      <c r="Q50" s="95">
        <f t="shared" si="16"/>
        <v>0.35950980205824368</v>
      </c>
      <c r="R50" s="95">
        <f t="shared" si="16"/>
        <v>0.10270177949920511</v>
      </c>
    </row>
    <row r="51" spans="2:18" x14ac:dyDescent="0.2">
      <c r="B51" s="13" t="s">
        <v>74</v>
      </c>
      <c r="C51" s="14"/>
      <c r="D51" s="151">
        <f t="shared" si="0"/>
        <v>-0.51149588811540281</v>
      </c>
      <c r="E51" s="151">
        <f t="shared" ref="E51:R51" si="17">E21/D21-1</f>
        <v>-0.21396336319968845</v>
      </c>
      <c r="F51" s="151">
        <f t="shared" si="17"/>
        <v>8.2313059809617339E-2</v>
      </c>
      <c r="G51" s="151">
        <f t="shared" si="17"/>
        <v>0.60458290242777823</v>
      </c>
      <c r="H51" s="151">
        <f t="shared" si="17"/>
        <v>-0.25042049232733832</v>
      </c>
      <c r="I51" s="151">
        <f t="shared" si="17"/>
        <v>0.71559920681814093</v>
      </c>
      <c r="J51" s="151">
        <f t="shared" si="17"/>
        <v>0.55184973790429681</v>
      </c>
      <c r="K51" s="151">
        <f t="shared" si="17"/>
        <v>0.16448928563331844</v>
      </c>
      <c r="L51" s="151">
        <f t="shared" si="17"/>
        <v>-0.32383044085993218</v>
      </c>
      <c r="M51" s="151">
        <f t="shared" si="17"/>
        <v>2.4002491339784942</v>
      </c>
      <c r="N51" s="151">
        <f t="shared" si="17"/>
        <v>0.22067217960155383</v>
      </c>
      <c r="O51" s="151">
        <f t="shared" si="17"/>
        <v>-0.58709867012940031</v>
      </c>
      <c r="P51" s="151">
        <f t="shared" si="17"/>
        <v>-0.7791159825945152</v>
      </c>
      <c r="Q51" s="151">
        <f t="shared" si="17"/>
        <v>1.9611585010755026</v>
      </c>
      <c r="R51" s="151">
        <f t="shared" si="17"/>
        <v>-0.68359619463994736</v>
      </c>
    </row>
    <row r="52" spans="2:18" x14ac:dyDescent="0.2">
      <c r="B52" s="11" t="s">
        <v>75</v>
      </c>
      <c r="C52" s="12"/>
      <c r="D52" s="95">
        <f t="shared" si="0"/>
        <v>-0.87403388877177601</v>
      </c>
      <c r="E52" s="95">
        <f t="shared" ref="E52:R52" si="18">E22/D22-1</f>
        <v>0.16370279347292116</v>
      </c>
      <c r="F52" s="95">
        <f t="shared" si="18"/>
        <v>0.90039178959026023</v>
      </c>
      <c r="G52" s="95">
        <f t="shared" si="18"/>
        <v>-0.38585395737087991</v>
      </c>
      <c r="H52" s="95">
        <f t="shared" si="18"/>
        <v>-9.877667240009258E-2</v>
      </c>
      <c r="I52" s="95">
        <f t="shared" si="18"/>
        <v>0.19373929398888623</v>
      </c>
      <c r="J52" s="95">
        <f t="shared" si="18"/>
        <v>-0.35097877397252841</v>
      </c>
      <c r="K52" s="95">
        <f t="shared" si="18"/>
        <v>0.29368725410576424</v>
      </c>
      <c r="L52" s="95">
        <f t="shared" si="18"/>
        <v>2.2066610585216009</v>
      </c>
      <c r="M52" s="95">
        <f t="shared" si="18"/>
        <v>2.5875425663890543</v>
      </c>
      <c r="N52" s="95">
        <f t="shared" si="18"/>
        <v>-0.60534503694533592</v>
      </c>
      <c r="O52" s="95">
        <f t="shared" si="18"/>
        <v>5.2504341646639912</v>
      </c>
      <c r="P52" s="95">
        <f t="shared" si="18"/>
        <v>-0.9876633096073959</v>
      </c>
      <c r="Q52" s="95">
        <f t="shared" si="18"/>
        <v>1.2486554289693168</v>
      </c>
      <c r="R52" s="95">
        <f t="shared" si="18"/>
        <v>2.7699890608933271</v>
      </c>
    </row>
    <row r="53" spans="2:18" x14ac:dyDescent="0.2">
      <c r="B53" s="11" t="s">
        <v>76</v>
      </c>
      <c r="C53" s="12"/>
      <c r="D53" s="95">
        <f t="shared" si="0"/>
        <v>-3.9892772042938174E-2</v>
      </c>
      <c r="E53" s="95">
        <f t="shared" ref="E53:R53" si="19">E23/D23-1</f>
        <v>-7.4354221118620334E-2</v>
      </c>
      <c r="F53" s="95">
        <f t="shared" si="19"/>
        <v>-7.7100497321661576E-2</v>
      </c>
      <c r="G53" s="95">
        <f t="shared" si="19"/>
        <v>0.10279523343218178</v>
      </c>
      <c r="H53" s="95">
        <f t="shared" si="19"/>
        <v>0.13477747889548897</v>
      </c>
      <c r="I53" s="95">
        <f t="shared" si="19"/>
        <v>0.27197820205707912</v>
      </c>
      <c r="J53" s="95">
        <f t="shared" si="19"/>
        <v>-6.2276286355663735E-2</v>
      </c>
      <c r="K53" s="95">
        <f t="shared" si="19"/>
        <v>0.12473403843366104</v>
      </c>
      <c r="L53" s="95">
        <f t="shared" si="19"/>
        <v>0.24105235073220199</v>
      </c>
      <c r="M53" s="95">
        <f t="shared" si="19"/>
        <v>-0.15978480980846499</v>
      </c>
      <c r="N53" s="95">
        <f t="shared" si="19"/>
        <v>-0.15299228663846975</v>
      </c>
      <c r="O53" s="95">
        <f t="shared" si="19"/>
        <v>1.4707535431392804E-2</v>
      </c>
      <c r="P53" s="95">
        <f t="shared" si="19"/>
        <v>-0.21621811192484131</v>
      </c>
      <c r="Q53" s="95">
        <f t="shared" si="19"/>
        <v>-0.2641404133147488</v>
      </c>
      <c r="R53" s="95">
        <f t="shared" si="19"/>
        <v>-0.31434094304979165</v>
      </c>
    </row>
    <row r="54" spans="2:18" x14ac:dyDescent="0.2">
      <c r="B54" s="11" t="s">
        <v>77</v>
      </c>
      <c r="C54" s="12"/>
      <c r="D54" s="95">
        <f t="shared" si="0"/>
        <v>-0.73865073284035132</v>
      </c>
      <c r="E54" s="95">
        <f t="shared" ref="E54:R54" si="20">E24/D24-1</f>
        <v>-0.42457221857896776</v>
      </c>
      <c r="F54" s="95">
        <f t="shared" si="20"/>
        <v>5.0378121435498748</v>
      </c>
      <c r="G54" s="95">
        <f t="shared" si="20"/>
        <v>2.9740104804216232</v>
      </c>
      <c r="H54" s="95">
        <f t="shared" si="20"/>
        <v>-0.2240022726624713</v>
      </c>
      <c r="I54" s="95">
        <f t="shared" si="20"/>
        <v>1.8336775589567913</v>
      </c>
      <c r="J54" s="95">
        <f t="shared" si="20"/>
        <v>1.3473681314195565</v>
      </c>
      <c r="K54" s="95">
        <f t="shared" si="20"/>
        <v>0.22415092168249662</v>
      </c>
      <c r="L54" s="95">
        <f t="shared" si="20"/>
        <v>-0.80950391485879014</v>
      </c>
      <c r="M54" s="95">
        <f t="shared" si="20"/>
        <v>11.578231073602678</v>
      </c>
      <c r="N54" s="95">
        <f t="shared" si="20"/>
        <v>0.53412826281434045</v>
      </c>
      <c r="O54" s="95">
        <f t="shared" si="20"/>
        <v>-0.94289623895395736</v>
      </c>
      <c r="P54" s="95">
        <f t="shared" si="20"/>
        <v>-0.9183138663090783</v>
      </c>
      <c r="Q54" s="95">
        <f t="shared" si="20"/>
        <v>41.103035115675084</v>
      </c>
      <c r="R54" s="95">
        <f t="shared" si="20"/>
        <v>-0.94276065729670977</v>
      </c>
    </row>
    <row r="55" spans="2:18" x14ac:dyDescent="0.2">
      <c r="B55" s="11" t="s">
        <v>78</v>
      </c>
      <c r="C55" s="12"/>
      <c r="D55" s="95">
        <f t="shared" si="0"/>
        <v>4.3239316083940169</v>
      </c>
      <c r="E55" s="95">
        <f t="shared" ref="E55:R55" si="21">E25/D25-1</f>
        <v>-3.9552995058604656E-2</v>
      </c>
      <c r="F55" s="95">
        <f t="shared" si="21"/>
        <v>-0.13490988998458331</v>
      </c>
      <c r="G55" s="95">
        <f t="shared" si="21"/>
        <v>13.933728823373475</v>
      </c>
      <c r="H55" s="95">
        <f t="shared" si="21"/>
        <v>-0.72139492013735951</v>
      </c>
      <c r="I55" s="95">
        <f t="shared" si="21"/>
        <v>-0.12292688072435998</v>
      </c>
      <c r="J55" s="95">
        <f t="shared" si="21"/>
        <v>-0.80110939170812434</v>
      </c>
      <c r="K55" s="95">
        <f t="shared" si="21"/>
        <v>-0.89321933134618436</v>
      </c>
      <c r="L55" s="95">
        <f t="shared" si="21"/>
        <v>2.6865799838699256</v>
      </c>
      <c r="M55" s="95">
        <f t="shared" si="21"/>
        <v>122.54848093177684</v>
      </c>
      <c r="N55" s="95">
        <f t="shared" si="21"/>
        <v>-0.55599212118244701</v>
      </c>
      <c r="O55" s="95">
        <f t="shared" si="21"/>
        <v>-0.56277759508191549</v>
      </c>
      <c r="P55" s="95">
        <f t="shared" si="21"/>
        <v>-0.98029778305708881</v>
      </c>
      <c r="Q55" s="95">
        <f t="shared" si="21"/>
        <v>60.916305356537741</v>
      </c>
      <c r="R55" s="95">
        <f t="shared" si="21"/>
        <v>-1</v>
      </c>
    </row>
    <row r="56" spans="2:18" x14ac:dyDescent="0.2">
      <c r="B56" s="11" t="s">
        <v>79</v>
      </c>
      <c r="C56" s="12"/>
      <c r="D56" s="95">
        <f t="shared" si="0"/>
        <v>-0.60223319043773516</v>
      </c>
      <c r="E56" s="95">
        <f t="shared" ref="E56:R56" si="22">E26/D26-1</f>
        <v>-0.36422128083311955</v>
      </c>
      <c r="F56" s="95">
        <f t="shared" si="22"/>
        <v>-1.7736765451742742E-2</v>
      </c>
      <c r="G56" s="95">
        <f t="shared" si="22"/>
        <v>0.44566008307128646</v>
      </c>
      <c r="H56" s="95">
        <f t="shared" si="22"/>
        <v>-0.50770342491425235</v>
      </c>
      <c r="I56" s="95">
        <f t="shared" si="22"/>
        <v>0.66411467647362188</v>
      </c>
      <c r="J56" s="95">
        <f t="shared" si="22"/>
        <v>0.28610269484851636</v>
      </c>
      <c r="K56" s="95">
        <f t="shared" si="22"/>
        <v>5.5822973683363752E-3</v>
      </c>
      <c r="L56" s="95">
        <f t="shared" si="22"/>
        <v>0.78179331439640065</v>
      </c>
      <c r="M56" s="95">
        <f t="shared" si="22"/>
        <v>0.1580525430539097</v>
      </c>
      <c r="N56" s="95">
        <f t="shared" si="22"/>
        <v>-0.41972864799818699</v>
      </c>
      <c r="O56" s="95">
        <f t="shared" si="22"/>
        <v>1.5409637739011117</v>
      </c>
      <c r="P56" s="95">
        <f t="shared" si="22"/>
        <v>-0.77943793740344103</v>
      </c>
      <c r="Q56" s="95">
        <f t="shared" si="22"/>
        <v>0.60923361387510511</v>
      </c>
      <c r="R56" s="95">
        <f t="shared" si="22"/>
        <v>-0.35191375797940794</v>
      </c>
    </row>
    <row r="57" spans="2:18" s="20" customFormat="1" x14ac:dyDescent="0.2">
      <c r="B57" s="13" t="s">
        <v>80</v>
      </c>
      <c r="C57" s="151"/>
      <c r="D57" s="151" t="e">
        <f t="shared" si="0"/>
        <v>#DIV/0!</v>
      </c>
      <c r="E57" s="151" t="e">
        <f t="shared" ref="E57:R57" si="23">E27/D27-1</f>
        <v>#DIV/0!</v>
      </c>
      <c r="F57" s="151">
        <f t="shared" si="23"/>
        <v>0.17392732714047132</v>
      </c>
      <c r="G57" s="151">
        <f t="shared" si="23"/>
        <v>7.5883844454225358E-2</v>
      </c>
      <c r="H57" s="151">
        <f t="shared" si="23"/>
        <v>0.28949428789246334</v>
      </c>
      <c r="I57" s="151">
        <f t="shared" si="23"/>
        <v>0.35292607768684481</v>
      </c>
      <c r="J57" s="151">
        <f t="shared" si="23"/>
        <v>6.9023705969234239E-2</v>
      </c>
      <c r="K57" s="151">
        <f t="shared" si="23"/>
        <v>0.19794103434079569</v>
      </c>
      <c r="L57" s="151">
        <f t="shared" si="23"/>
        <v>0.10348108596153271</v>
      </c>
      <c r="M57" s="151">
        <f t="shared" si="23"/>
        <v>0.11403983739915535</v>
      </c>
      <c r="N57" s="151">
        <f t="shared" si="23"/>
        <v>0.15846503230355946</v>
      </c>
      <c r="O57" s="151">
        <f t="shared" si="23"/>
        <v>2.8294639558214874E-2</v>
      </c>
      <c r="P57" s="151">
        <f t="shared" si="23"/>
        <v>2.7256171124332429E-3</v>
      </c>
      <c r="Q57" s="151">
        <f t="shared" si="23"/>
        <v>8.7894164976581202E-2</v>
      </c>
      <c r="R57" s="151">
        <f t="shared" si="23"/>
        <v>9.1279125379163828E-2</v>
      </c>
    </row>
    <row r="58" spans="2:18" s="20" customFormat="1" x14ac:dyDescent="0.2">
      <c r="B58" s="17" t="s">
        <v>59</v>
      </c>
      <c r="C58" s="151"/>
      <c r="D58" s="155">
        <f t="shared" si="0"/>
        <v>7.5219660539165956E-2</v>
      </c>
      <c r="E58" s="155">
        <f t="shared" ref="E58:R58" si="24">E28/D28-1</f>
        <v>9.5548347790517019E-2</v>
      </c>
      <c r="F58" s="155">
        <f t="shared" si="24"/>
        <v>0.16942850200160353</v>
      </c>
      <c r="G58" s="155">
        <f t="shared" si="24"/>
        <v>0.14055931246789211</v>
      </c>
      <c r="H58" s="155">
        <f t="shared" si="24"/>
        <v>0.12142078953839119</v>
      </c>
      <c r="I58" s="155">
        <f t="shared" si="24"/>
        <v>0.22339433616069004</v>
      </c>
      <c r="J58" s="155">
        <f t="shared" si="24"/>
        <v>1.6014791781099325E-2</v>
      </c>
      <c r="K58" s="155">
        <f t="shared" si="24"/>
        <v>0.14928138624252818</v>
      </c>
      <c r="L58" s="155">
        <f t="shared" si="24"/>
        <v>0.17646635473620886</v>
      </c>
      <c r="M58" s="155">
        <f t="shared" si="24"/>
        <v>0.1897029506738519</v>
      </c>
      <c r="N58" s="155">
        <f t="shared" si="24"/>
        <v>8.7508963223774439E-2</v>
      </c>
      <c r="O58" s="155">
        <f t="shared" si="24"/>
        <v>3.3667448629025598E-2</v>
      </c>
      <c r="P58" s="155">
        <f t="shared" si="24"/>
        <v>3.8275607999770811E-2</v>
      </c>
      <c r="Q58" s="155">
        <f t="shared" si="24"/>
        <v>0.1025654217872467</v>
      </c>
      <c r="R58" s="155">
        <f t="shared" si="24"/>
        <v>5.5477414062067743E-2</v>
      </c>
    </row>
    <row r="59" spans="2:18" s="20" customFormat="1" x14ac:dyDescent="0.2">
      <c r="B59" s="15" t="s">
        <v>6305</v>
      </c>
      <c r="C59" s="151"/>
      <c r="D59" s="155">
        <f>D29/C29-1</f>
        <v>0.16214922632031881</v>
      </c>
      <c r="E59" s="155">
        <f t="shared" ref="E59:R59" si="25">E29/D29-1</f>
        <v>0.19198289751250175</v>
      </c>
      <c r="F59" s="155">
        <f t="shared" si="25"/>
        <v>9.5964462096493675E-2</v>
      </c>
      <c r="G59" s="155">
        <f t="shared" si="25"/>
        <v>0.12897929250891349</v>
      </c>
      <c r="H59" s="155">
        <f t="shared" si="25"/>
        <v>0.13023488396186789</v>
      </c>
      <c r="I59" s="155">
        <f t="shared" si="25"/>
        <v>0.15914935299854416</v>
      </c>
      <c r="J59" s="155">
        <f t="shared" si="25"/>
        <v>3.1715674936264149E-2</v>
      </c>
      <c r="K59" s="155">
        <f t="shared" si="25"/>
        <v>0.22153742415438127</v>
      </c>
      <c r="L59" s="155">
        <f t="shared" si="25"/>
        <v>0.13955568556709208</v>
      </c>
      <c r="M59" s="155">
        <f t="shared" si="25"/>
        <v>0.10536251373069927</v>
      </c>
      <c r="N59" s="155">
        <f t="shared" si="25"/>
        <v>0.10337745456425118</v>
      </c>
      <c r="O59" s="155">
        <f t="shared" si="25"/>
        <v>5.8665560338979628E-2</v>
      </c>
      <c r="P59" s="155">
        <f t="shared" si="25"/>
        <v>5.2113787528618172E-3</v>
      </c>
      <c r="Q59" s="155">
        <f t="shared" si="25"/>
        <v>5.9691941732507914E-2</v>
      </c>
      <c r="R59" s="155">
        <f t="shared" si="25"/>
        <v>4.2401627505984418E-2</v>
      </c>
    </row>
    <row r="60" spans="2:18" s="20" customFormat="1" x14ac:dyDescent="0.2">
      <c r="B60" s="11" t="s">
        <v>81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</row>
    <row r="61" spans="2:18" s="20" customFormat="1" x14ac:dyDescent="0.2">
      <c r="B61" s="1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</row>
    <row r="62" spans="2:18" s="20" customFormat="1" ht="15.75" x14ac:dyDescent="0.25">
      <c r="B62" s="16" t="s">
        <v>6373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</row>
    <row r="63" spans="2:18" s="20" customFormat="1" x14ac:dyDescent="0.2">
      <c r="B63" s="36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</row>
    <row r="64" spans="2:18" s="20" customFormat="1" ht="25.5" x14ac:dyDescent="0.2">
      <c r="B64" s="74" t="s">
        <v>6324</v>
      </c>
      <c r="C64" s="81" t="s">
        <v>6497</v>
      </c>
      <c r="D64" s="81" t="s">
        <v>6325</v>
      </c>
      <c r="E64" s="82" t="s">
        <v>6262</v>
      </c>
      <c r="F64"/>
      <c r="G64"/>
      <c r="H64"/>
      <c r="I64"/>
      <c r="J64"/>
      <c r="K64"/>
      <c r="L64"/>
      <c r="M64"/>
      <c r="N64"/>
      <c r="O64"/>
      <c r="P64"/>
    </row>
    <row r="65" spans="2:16" s="20" customFormat="1" x14ac:dyDescent="0.2">
      <c r="B65" s="13" t="s">
        <v>63</v>
      </c>
      <c r="C65" s="153">
        <f>AVERAGE(D35:O35)</f>
        <v>0.12524133905866738</v>
      </c>
      <c r="D65" s="153">
        <f>AVERAGE(P35:R35)</f>
        <v>5.4952864969877023E-2</v>
      </c>
      <c r="E65" s="153">
        <f>AVERAGE(D35:R35)</f>
        <v>0.11118364424090932</v>
      </c>
      <c r="F65"/>
      <c r="G65"/>
      <c r="H65"/>
      <c r="I65"/>
      <c r="J65"/>
      <c r="K65"/>
      <c r="L65"/>
      <c r="M65"/>
      <c r="N65"/>
      <c r="O65"/>
      <c r="P65"/>
    </row>
    <row r="66" spans="2:16" s="20" customFormat="1" x14ac:dyDescent="0.2">
      <c r="B66" s="11" t="s">
        <v>69</v>
      </c>
      <c r="C66" s="83">
        <f>AVERAGE(D36:O36)</f>
        <v>0.12887722138776656</v>
      </c>
      <c r="D66" s="83">
        <f t="shared" ref="D66:D73" si="26">AVERAGE(P36:R36)</f>
        <v>7.2872591960137179E-2</v>
      </c>
      <c r="E66" s="83">
        <f t="shared" ref="E66:E73" si="27">AVERAGE(D36:R36)</f>
        <v>0.11767629550224069</v>
      </c>
      <c r="F66"/>
      <c r="G66"/>
      <c r="H66"/>
      <c r="I66"/>
      <c r="J66"/>
      <c r="K66"/>
      <c r="L66"/>
      <c r="M66"/>
      <c r="N66"/>
      <c r="O66"/>
      <c r="P66"/>
    </row>
    <row r="67" spans="2:16" s="20" customFormat="1" x14ac:dyDescent="0.2">
      <c r="B67" s="11" t="s">
        <v>6386</v>
      </c>
      <c r="C67" s="83">
        <f t="shared" ref="C67:C73" si="28">AVERAGE(D37:O37)</f>
        <v>0.12010322885436735</v>
      </c>
      <c r="D67" s="83">
        <f t="shared" si="26"/>
        <v>2.6601705466708963E-2</v>
      </c>
      <c r="E67" s="83">
        <f t="shared" si="27"/>
        <v>0.10140292417683566</v>
      </c>
      <c r="F67"/>
      <c r="G67"/>
      <c r="H67"/>
      <c r="I67"/>
      <c r="J67"/>
      <c r="K67"/>
      <c r="L67"/>
      <c r="M67"/>
      <c r="N67"/>
      <c r="O67"/>
      <c r="P67"/>
    </row>
    <row r="68" spans="2:16" s="20" customFormat="1" x14ac:dyDescent="0.2">
      <c r="B68" s="11" t="s">
        <v>6378</v>
      </c>
      <c r="C68" s="83">
        <f t="shared" si="28"/>
        <v>8.1104529424484831E-2</v>
      </c>
      <c r="D68" s="83">
        <f t="shared" si="26"/>
        <v>5.0674749444906464E-2</v>
      </c>
      <c r="E68" s="83">
        <f t="shared" si="27"/>
        <v>7.5018573428569144E-2</v>
      </c>
      <c r="F68"/>
      <c r="G68"/>
      <c r="H68"/>
      <c r="I68"/>
      <c r="J68"/>
      <c r="K68"/>
      <c r="L68"/>
      <c r="M68"/>
      <c r="N68"/>
      <c r="O68"/>
      <c r="P68"/>
    </row>
    <row r="69" spans="2:16" s="20" customFormat="1" x14ac:dyDescent="0.2">
      <c r="B69" s="11" t="s">
        <v>64</v>
      </c>
      <c r="C69" s="83">
        <f t="shared" si="28"/>
        <v>0.20685002215344997</v>
      </c>
      <c r="D69" s="83">
        <f t="shared" si="26"/>
        <v>0.4679519599549487</v>
      </c>
      <c r="E69" s="83">
        <f t="shared" si="27"/>
        <v>0.25907040971374973</v>
      </c>
      <c r="F69"/>
      <c r="G69"/>
      <c r="H69"/>
      <c r="I69"/>
      <c r="J69"/>
      <c r="K69"/>
      <c r="L69"/>
      <c r="M69"/>
      <c r="N69"/>
      <c r="O69"/>
      <c r="P69"/>
    </row>
    <row r="70" spans="2:16" s="20" customFormat="1" x14ac:dyDescent="0.2">
      <c r="B70" s="11" t="s">
        <v>6379</v>
      </c>
      <c r="C70" s="83">
        <f t="shared" si="28"/>
        <v>6.004155243289825E-2</v>
      </c>
      <c r="D70" s="83">
        <f t="shared" si="26"/>
        <v>5.2693031285359924E-2</v>
      </c>
      <c r="E70" s="83">
        <f t="shared" si="27"/>
        <v>5.8571848203390585E-2</v>
      </c>
      <c r="F70"/>
      <c r="G70"/>
      <c r="H70"/>
      <c r="I70"/>
      <c r="J70"/>
      <c r="K70"/>
      <c r="L70"/>
      <c r="M70"/>
      <c r="N70"/>
      <c r="O70"/>
      <c r="P70"/>
    </row>
    <row r="71" spans="2:16" s="20" customFormat="1" x14ac:dyDescent="0.2">
      <c r="B71" s="11" t="s">
        <v>68</v>
      </c>
      <c r="C71" s="83">
        <f t="shared" si="28"/>
        <v>0.27780078207564635</v>
      </c>
      <c r="D71" s="83">
        <f t="shared" si="26"/>
        <v>9.4703889722358436E-4</v>
      </c>
      <c r="E71" s="83">
        <f t="shared" si="27"/>
        <v>0.22243003343996179</v>
      </c>
      <c r="F71"/>
      <c r="G71"/>
      <c r="H71"/>
      <c r="I71"/>
      <c r="J71"/>
      <c r="K71"/>
      <c r="L71"/>
      <c r="M71"/>
      <c r="N71"/>
      <c r="O71"/>
      <c r="P71"/>
    </row>
    <row r="72" spans="2:16" s="20" customFormat="1" x14ac:dyDescent="0.2">
      <c r="B72" s="11" t="s">
        <v>67</v>
      </c>
      <c r="C72" s="83">
        <f t="shared" si="28"/>
        <v>0.28826219656487356</v>
      </c>
      <c r="D72" s="83">
        <f t="shared" si="26"/>
        <v>6.8980012323737031E-2</v>
      </c>
      <c r="E72" s="83">
        <f t="shared" si="27"/>
        <v>0.24440575971664621</v>
      </c>
      <c r="F72"/>
      <c r="G72"/>
      <c r="H72"/>
      <c r="I72"/>
      <c r="J72"/>
      <c r="K72"/>
      <c r="L72"/>
      <c r="M72"/>
      <c r="N72"/>
      <c r="O72"/>
      <c r="P72"/>
    </row>
    <row r="73" spans="2:16" s="20" customFormat="1" x14ac:dyDescent="0.2">
      <c r="B73" s="86" t="s">
        <v>6380</v>
      </c>
      <c r="C73" s="83">
        <f t="shared" si="28"/>
        <v>0.46105688678826889</v>
      </c>
      <c r="D73" s="83">
        <f t="shared" si="26"/>
        <v>-2.3718045307433933E-2</v>
      </c>
      <c r="E73" s="83">
        <f t="shared" si="27"/>
        <v>0.36410190036912832</v>
      </c>
      <c r="F73"/>
      <c r="G73"/>
      <c r="H73"/>
      <c r="I73"/>
      <c r="J73"/>
      <c r="K73"/>
      <c r="L73"/>
      <c r="M73"/>
      <c r="N73"/>
      <c r="O73"/>
      <c r="P73"/>
    </row>
    <row r="74" spans="2:16" s="20" customFormat="1" x14ac:dyDescent="0.2">
      <c r="B74" s="13" t="s">
        <v>74</v>
      </c>
      <c r="C74" s="153">
        <f>AVERAGE(D51:O51)</f>
        <v>0.23774555429511982</v>
      </c>
      <c r="D74" s="153">
        <f t="shared" ref="D74:D79" si="29">AVERAGE(P51:R51)</f>
        <v>0.16614877461368005</v>
      </c>
      <c r="E74" s="153">
        <f t="shared" ref="E74:E79" si="30">AVERAGE(D51:R51)</f>
        <v>0.2234261983588319</v>
      </c>
      <c r="F74"/>
      <c r="G74"/>
      <c r="H74"/>
      <c r="I74"/>
      <c r="J74"/>
      <c r="K74"/>
      <c r="L74"/>
      <c r="M74"/>
      <c r="N74"/>
      <c r="O74"/>
      <c r="P74"/>
    </row>
    <row r="75" spans="2:16" s="20" customFormat="1" x14ac:dyDescent="0.2">
      <c r="B75" s="11" t="s">
        <v>6382</v>
      </c>
      <c r="C75" s="83">
        <f>AVERAGE(D52:O52)</f>
        <v>0.77343088260598891</v>
      </c>
      <c r="D75" s="83">
        <f t="shared" si="29"/>
        <v>1.0103270600850827</v>
      </c>
      <c r="E75" s="83">
        <f t="shared" si="30"/>
        <v>0.8208101181018076</v>
      </c>
      <c r="F75"/>
      <c r="G75"/>
      <c r="H75"/>
      <c r="I75"/>
      <c r="J75"/>
      <c r="K75"/>
      <c r="L75"/>
      <c r="M75"/>
      <c r="N75"/>
      <c r="O75"/>
      <c r="P75"/>
    </row>
    <row r="76" spans="2:16" s="20" customFormat="1" x14ac:dyDescent="0.2">
      <c r="B76" s="11" t="s">
        <v>6383</v>
      </c>
      <c r="C76" s="83">
        <f t="shared" ref="C76:C79" si="31">AVERAGE(D53:O53)</f>
        <v>2.6970330474682263E-2</v>
      </c>
      <c r="D76" s="83">
        <f t="shared" si="29"/>
        <v>-0.26489982276312724</v>
      </c>
      <c r="E76" s="83">
        <f t="shared" si="30"/>
        <v>-3.1403700172879641E-2</v>
      </c>
      <c r="F76"/>
      <c r="G76"/>
      <c r="H76"/>
      <c r="I76"/>
      <c r="J76"/>
      <c r="K76"/>
      <c r="L76"/>
      <c r="M76"/>
      <c r="N76"/>
      <c r="O76"/>
      <c r="P76"/>
    </row>
    <row r="77" spans="2:16" s="20" customFormat="1" x14ac:dyDescent="0.2">
      <c r="B77" s="11" t="s">
        <v>6384</v>
      </c>
      <c r="C77" s="83">
        <f t="shared" si="31"/>
        <v>1.6991460995460688</v>
      </c>
      <c r="D77" s="83">
        <f t="shared" si="29"/>
        <v>13.080653530689766</v>
      </c>
      <c r="E77" s="83">
        <f t="shared" si="30"/>
        <v>3.9754475857748082</v>
      </c>
      <c r="F77"/>
      <c r="G77"/>
      <c r="H77"/>
      <c r="I77"/>
      <c r="J77"/>
      <c r="K77"/>
      <c r="L77"/>
      <c r="M77"/>
      <c r="N77"/>
      <c r="O77"/>
      <c r="P77"/>
    </row>
    <row r="78" spans="2:16" s="20" customFormat="1" x14ac:dyDescent="0.2">
      <c r="B78" s="11" t="s">
        <v>78</v>
      </c>
      <c r="C78" s="83">
        <f t="shared" si="31"/>
        <v>11.638403185182556</v>
      </c>
      <c r="D78" s="83">
        <f t="shared" si="29"/>
        <v>19.645335857826883</v>
      </c>
      <c r="E78" s="83">
        <f t="shared" si="30"/>
        <v>13.239789719711421</v>
      </c>
      <c r="F78"/>
      <c r="G78"/>
      <c r="H78"/>
      <c r="I78"/>
      <c r="J78"/>
      <c r="K78"/>
      <c r="L78"/>
      <c r="M78"/>
      <c r="N78"/>
      <c r="O78"/>
      <c r="P78"/>
    </row>
    <row r="79" spans="2:16" s="20" customFormat="1" x14ac:dyDescent="0.2">
      <c r="B79" s="86" t="s">
        <v>6389</v>
      </c>
      <c r="C79" s="83">
        <f t="shared" si="31"/>
        <v>0.16422050612317887</v>
      </c>
      <c r="D79" s="83">
        <f t="shared" si="29"/>
        <v>-0.17403936050258129</v>
      </c>
      <c r="E79" s="83">
        <f t="shared" si="30"/>
        <v>9.6568532798026838E-2</v>
      </c>
      <c r="F79"/>
      <c r="G79"/>
      <c r="H79"/>
      <c r="I79"/>
      <c r="J79"/>
      <c r="K79"/>
      <c r="L79"/>
      <c r="M79"/>
      <c r="N79"/>
      <c r="O79"/>
      <c r="P79"/>
    </row>
    <row r="80" spans="2:16" s="20" customFormat="1" x14ac:dyDescent="0.2">
      <c r="B80" s="15" t="s">
        <v>59</v>
      </c>
      <c r="C80" s="153">
        <f>AVERAGE(D58:O58)</f>
        <v>0.12318440364872901</v>
      </c>
      <c r="D80" s="153">
        <f>AVERAGE(P58:R58)</f>
        <v>6.5439481283028414E-2</v>
      </c>
      <c r="E80" s="153">
        <f>AVERAGE(D58:R58)</f>
        <v>0.11163541917558889</v>
      </c>
      <c r="F80"/>
      <c r="G80"/>
      <c r="H80"/>
      <c r="I80"/>
      <c r="J80" s="197"/>
      <c r="K80" s="197"/>
      <c r="L80" s="197"/>
      <c r="M80"/>
      <c r="N80"/>
      <c r="O80"/>
      <c r="P80"/>
    </row>
    <row r="81" spans="2:18" s="20" customFormat="1" x14ac:dyDescent="0.2">
      <c r="B81" s="15" t="s">
        <v>6372</v>
      </c>
      <c r="C81" s="153">
        <f>AVERAGE(Infl_anual!B25:B36)/100</f>
        <v>5.9142978821463972E-2</v>
      </c>
      <c r="D81" s="153">
        <f>AVERAGE(Infl_anual!B37:B39)/100</f>
        <v>6.6370054477404614E-2</v>
      </c>
      <c r="E81" s="153">
        <f>AVERAGE(Infl_anual!B25:B40)/100</f>
        <v>6.0588393952652107E-2</v>
      </c>
      <c r="F81"/>
      <c r="G81"/>
      <c r="H81"/>
      <c r="I81"/>
      <c r="J81"/>
      <c r="K81"/>
      <c r="L81"/>
      <c r="M81"/>
      <c r="N81"/>
      <c r="O81"/>
      <c r="P81"/>
    </row>
    <row r="82" spans="2:18" s="20" customFormat="1" x14ac:dyDescent="0.2">
      <c r="B82" s="11" t="s">
        <v>6261</v>
      </c>
      <c r="C82" s="79"/>
      <c r="D82" s="79"/>
      <c r="E82" s="79"/>
      <c r="F82" s="79"/>
      <c r="G82"/>
      <c r="H82"/>
      <c r="I82"/>
      <c r="J82"/>
      <c r="K82"/>
      <c r="L82"/>
      <c r="M82"/>
      <c r="N82"/>
      <c r="O82"/>
      <c r="P82"/>
      <c r="Q82"/>
      <c r="R82"/>
    </row>
    <row r="83" spans="2:18" s="20" customFormat="1" x14ac:dyDescent="0.2">
      <c r="B83" s="11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</row>
    <row r="84" spans="2:18" s="20" customFormat="1" x14ac:dyDescent="0.2">
      <c r="B84" s="11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</row>
    <row r="85" spans="2:18" s="20" customFormat="1" x14ac:dyDescent="0.2">
      <c r="B85" s="11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</row>
  </sheetData>
  <pageMargins left="0.511811024" right="0.511811024" top="0.78740157499999996" bottom="0.78740157499999996" header="0.31496062000000002" footer="0.31496062000000002"/>
  <pageSetup paperSize="9" orientation="portrait" r:id="rId1"/>
  <ignoredErrors>
    <ignoredError sqref="D81:E81" formulaRange="1"/>
  </ignoredError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92"/>
  <sheetViews>
    <sheetView topLeftCell="A39" workbookViewId="0">
      <selection activeCell="I71" sqref="I71"/>
    </sheetView>
  </sheetViews>
  <sheetFormatPr defaultRowHeight="12.75" x14ac:dyDescent="0.2"/>
  <cols>
    <col min="2" max="2" width="24" customWidth="1"/>
    <col min="3" max="18" width="16.85546875" bestFit="1" customWidth="1"/>
  </cols>
  <sheetData>
    <row r="2" spans="2:18" ht="15.75" x14ac:dyDescent="0.25">
      <c r="B2" s="16" t="s">
        <v>636</v>
      </c>
    </row>
    <row r="4" spans="2:18" x14ac:dyDescent="0.2">
      <c r="B4" s="15" t="s">
        <v>62</v>
      </c>
      <c r="C4" s="15">
        <v>2002</v>
      </c>
      <c r="D4" s="15">
        <v>2003</v>
      </c>
      <c r="E4" s="15">
        <v>2004</v>
      </c>
      <c r="F4" s="15">
        <v>2005</v>
      </c>
      <c r="G4" s="15">
        <v>2006</v>
      </c>
      <c r="H4" s="15">
        <v>2007</v>
      </c>
      <c r="I4" s="15">
        <v>2008</v>
      </c>
      <c r="J4" s="15">
        <v>2009</v>
      </c>
      <c r="K4" s="15">
        <v>2010</v>
      </c>
      <c r="L4" s="15">
        <v>2011</v>
      </c>
      <c r="M4" s="15">
        <v>2012</v>
      </c>
      <c r="N4" s="15">
        <v>2013</v>
      </c>
      <c r="O4" s="15">
        <v>2014</v>
      </c>
      <c r="P4" s="15">
        <v>2015</v>
      </c>
      <c r="Q4" s="15">
        <v>2016</v>
      </c>
      <c r="R4" s="15">
        <v>2017</v>
      </c>
    </row>
    <row r="5" spans="2:18" x14ac:dyDescent="0.2">
      <c r="B5" s="13" t="s">
        <v>63</v>
      </c>
      <c r="C5" s="14">
        <v>16905357386.619999</v>
      </c>
      <c r="D5" s="14">
        <v>19125070538.860001</v>
      </c>
      <c r="E5" s="14">
        <v>22940125130.630001</v>
      </c>
      <c r="F5" s="14">
        <v>26888733721.429996</v>
      </c>
      <c r="G5" s="14">
        <v>30224209293.350002</v>
      </c>
      <c r="H5" s="14">
        <v>34664824842.580002</v>
      </c>
      <c r="I5" s="14">
        <v>42378959652.970001</v>
      </c>
      <c r="J5" s="14">
        <v>41063482874.439995</v>
      </c>
      <c r="K5" s="14">
        <v>47500938824.710007</v>
      </c>
      <c r="L5" s="14">
        <v>52918514391.920013</v>
      </c>
      <c r="M5" s="14">
        <v>57633143735.230003</v>
      </c>
      <c r="N5" s="14">
        <v>62611050601.020004</v>
      </c>
      <c r="O5" s="14">
        <v>68323614735.779999</v>
      </c>
      <c r="P5" s="14">
        <v>72766420236.080002</v>
      </c>
      <c r="Q5" s="14">
        <v>76620772719.919998</v>
      </c>
      <c r="R5" s="14">
        <v>80211516825.709991</v>
      </c>
    </row>
    <row r="6" spans="2:18" x14ac:dyDescent="0.2">
      <c r="B6" s="11" t="s">
        <v>69</v>
      </c>
      <c r="C6" s="12">
        <v>11152092656.049999</v>
      </c>
      <c r="D6" s="12">
        <v>12762119701.219999</v>
      </c>
      <c r="E6" s="12">
        <v>15212265928.6</v>
      </c>
      <c r="F6" s="12">
        <v>17839012240.209999</v>
      </c>
      <c r="G6" s="12">
        <v>19944315691.950001</v>
      </c>
      <c r="H6" s="12">
        <v>22662309086.919998</v>
      </c>
      <c r="I6" s="12">
        <v>27040370046.029999</v>
      </c>
      <c r="J6" s="12">
        <v>26800687202.07</v>
      </c>
      <c r="K6" s="12">
        <v>31745459346.799999</v>
      </c>
      <c r="L6" s="12">
        <v>35019944019.160004</v>
      </c>
      <c r="M6" s="12">
        <v>38837435385.540001</v>
      </c>
      <c r="N6" s="12">
        <v>43482387817.82</v>
      </c>
      <c r="O6" s="12">
        <v>47074914854.660004</v>
      </c>
      <c r="P6" s="12">
        <v>48007295297.730003</v>
      </c>
      <c r="Q6" s="12">
        <v>52976823100.82</v>
      </c>
      <c r="R6" s="12">
        <v>58025268940.419998</v>
      </c>
    </row>
    <row r="7" spans="2:18" x14ac:dyDescent="0.2">
      <c r="B7" s="11" t="s">
        <v>71</v>
      </c>
      <c r="C7" s="12">
        <v>3469028096.75</v>
      </c>
      <c r="D7" s="12">
        <v>3677745863.8400002</v>
      </c>
      <c r="E7" s="12">
        <v>4285838855.3800001</v>
      </c>
      <c r="F7" s="12">
        <v>4961763517.7799997</v>
      </c>
      <c r="G7" s="12">
        <v>5654397779.3599997</v>
      </c>
      <c r="H7" s="12">
        <v>6619523966.8500004</v>
      </c>
      <c r="I7" s="12">
        <v>8530938156.1000004</v>
      </c>
      <c r="J7" s="12">
        <v>8826211736.2399998</v>
      </c>
      <c r="K7" s="12">
        <v>10004418415.27</v>
      </c>
      <c r="L7" s="12">
        <v>11070852811.549999</v>
      </c>
      <c r="M7" s="12">
        <v>11811686180.129999</v>
      </c>
      <c r="N7" s="12">
        <v>12076332849.51</v>
      </c>
      <c r="O7" s="12">
        <v>13223129701.629999</v>
      </c>
      <c r="P7" s="12">
        <v>13112411718.809999</v>
      </c>
      <c r="Q7" s="12">
        <v>14451773600.639999</v>
      </c>
      <c r="R7" s="12">
        <v>14249934111.59</v>
      </c>
    </row>
    <row r="8" spans="2:18" x14ac:dyDescent="0.2">
      <c r="B8" s="11" t="s">
        <v>66</v>
      </c>
      <c r="C8" s="12">
        <v>1413538963.52</v>
      </c>
      <c r="D8" s="12">
        <v>1570153512.9000001</v>
      </c>
      <c r="E8" s="12">
        <v>1924125831.01</v>
      </c>
      <c r="F8" s="12">
        <v>2085712509.4100001</v>
      </c>
      <c r="G8" s="12">
        <v>2314488388.0300002</v>
      </c>
      <c r="H8" s="12">
        <v>2588071633.48</v>
      </c>
      <c r="I8" s="12">
        <v>2755893100.3299999</v>
      </c>
      <c r="J8" s="12">
        <v>1452393994.4400001</v>
      </c>
      <c r="K8" s="12">
        <v>1702356218.8599999</v>
      </c>
      <c r="L8" s="12">
        <v>1739842656.6300001</v>
      </c>
      <c r="M8" s="12">
        <v>2676699070.0700002</v>
      </c>
      <c r="N8" s="12">
        <v>2310726678.5500002</v>
      </c>
      <c r="O8" s="12">
        <v>2628267918.9099998</v>
      </c>
      <c r="P8" s="12">
        <v>2868718423.4899998</v>
      </c>
      <c r="Q8" s="12">
        <v>2998887293.6500001</v>
      </c>
      <c r="R8" s="12">
        <v>3044358463.1500001</v>
      </c>
    </row>
    <row r="9" spans="2:18" x14ac:dyDescent="0.2">
      <c r="B9" s="11" t="s">
        <v>64</v>
      </c>
      <c r="C9" s="12">
        <v>384104233.04000002</v>
      </c>
      <c r="D9" s="12">
        <v>472630052.58999997</v>
      </c>
      <c r="E9" s="12">
        <v>706181914.41999996</v>
      </c>
      <c r="F9" s="12">
        <v>831181966.98000002</v>
      </c>
      <c r="G9" s="12">
        <v>764245484.88999999</v>
      </c>
      <c r="H9" s="12">
        <v>722908112.90999997</v>
      </c>
      <c r="I9" s="12">
        <v>1664577825.52</v>
      </c>
      <c r="J9" s="12">
        <v>1382795885.77</v>
      </c>
      <c r="K9" s="12">
        <v>1681859091.4200001</v>
      </c>
      <c r="L9" s="12">
        <v>1536333086.8</v>
      </c>
      <c r="M9" s="12">
        <v>1534451545.4300001</v>
      </c>
      <c r="N9" s="12">
        <v>1706907280.3299999</v>
      </c>
      <c r="O9" s="12">
        <v>2288863419.0500002</v>
      </c>
      <c r="P9" s="12">
        <v>6857749761.3299999</v>
      </c>
      <c r="Q9" s="12">
        <v>2863716756.1100001</v>
      </c>
      <c r="R9" s="12">
        <v>2835451512.5</v>
      </c>
    </row>
    <row r="10" spans="2:18" x14ac:dyDescent="0.2">
      <c r="B10" s="11" t="s">
        <v>70</v>
      </c>
      <c r="C10" s="12">
        <v>275964293.61000001</v>
      </c>
      <c r="D10" s="12">
        <v>318021560.50999999</v>
      </c>
      <c r="E10" s="12">
        <v>317142878.23000002</v>
      </c>
      <c r="F10" s="12">
        <v>349561825.55000001</v>
      </c>
      <c r="G10" s="12">
        <v>344775670.06999999</v>
      </c>
      <c r="H10" s="12">
        <v>361946250.54000002</v>
      </c>
      <c r="I10" s="12">
        <v>474011265.86000001</v>
      </c>
      <c r="J10" s="12">
        <v>493874423.38999999</v>
      </c>
      <c r="K10" s="12">
        <v>478661116.41000003</v>
      </c>
      <c r="L10" s="12">
        <v>509418623.94</v>
      </c>
      <c r="M10" s="12">
        <v>522931029.86000001</v>
      </c>
      <c r="N10" s="12">
        <v>553342706.42999995</v>
      </c>
      <c r="O10" s="12">
        <v>532797816.5</v>
      </c>
      <c r="P10" s="12">
        <v>464481053.24000001</v>
      </c>
      <c r="Q10" s="12">
        <v>573381360.58000004</v>
      </c>
      <c r="R10" s="12">
        <v>603108837.34000003</v>
      </c>
    </row>
    <row r="11" spans="2:18" x14ac:dyDescent="0.2">
      <c r="B11" s="11" t="s">
        <v>68</v>
      </c>
      <c r="C11" s="12">
        <v>172878156.86000001</v>
      </c>
      <c r="D11" s="12">
        <v>262030060.50999999</v>
      </c>
      <c r="E11" s="12">
        <v>422065172.44999999</v>
      </c>
      <c r="F11" s="12">
        <v>735879915.25999999</v>
      </c>
      <c r="G11" s="12">
        <v>1113808320.3399999</v>
      </c>
      <c r="H11" s="12">
        <v>1597479191.79</v>
      </c>
      <c r="I11" s="12">
        <v>1816220264.1700001</v>
      </c>
      <c r="J11" s="12">
        <v>2010632798.01</v>
      </c>
      <c r="K11" s="12">
        <v>1678819634.0699999</v>
      </c>
      <c r="L11" s="12">
        <v>2646143701.5799999</v>
      </c>
      <c r="M11" s="12">
        <v>1891349896.27</v>
      </c>
      <c r="N11" s="12">
        <v>2215940723.6900001</v>
      </c>
      <c r="O11" s="12">
        <v>2159014271.8899999</v>
      </c>
      <c r="P11" s="12">
        <v>1116828365.55</v>
      </c>
      <c r="Q11" s="12">
        <v>2302156506.54</v>
      </c>
      <c r="R11" s="12">
        <v>976622398.65999997</v>
      </c>
    </row>
    <row r="12" spans="2:18" x14ac:dyDescent="0.2">
      <c r="B12" s="11" t="s">
        <v>67</v>
      </c>
      <c r="C12" s="12">
        <v>37453584.950000003</v>
      </c>
      <c r="D12" s="12">
        <v>61033497.740000002</v>
      </c>
      <c r="E12" s="12">
        <v>69950476.329999998</v>
      </c>
      <c r="F12" s="12">
        <v>82163148.400000006</v>
      </c>
      <c r="G12" s="12">
        <v>83434013.920000002</v>
      </c>
      <c r="H12" s="12">
        <v>107869675.3</v>
      </c>
      <c r="I12" s="12">
        <v>91425455.769999996</v>
      </c>
      <c r="J12" s="12">
        <v>91764472.469999999</v>
      </c>
      <c r="K12" s="12">
        <v>202095020.47999999</v>
      </c>
      <c r="L12" s="12">
        <v>388583011.80000001</v>
      </c>
      <c r="M12" s="12">
        <v>353794167.88999999</v>
      </c>
      <c r="N12" s="12">
        <v>260245283.16</v>
      </c>
      <c r="O12" s="12">
        <v>410698678.31</v>
      </c>
      <c r="P12" s="12">
        <v>334797100.60000002</v>
      </c>
      <c r="Q12" s="12">
        <v>448250912.54000002</v>
      </c>
      <c r="R12" s="12">
        <v>471953327.31999999</v>
      </c>
    </row>
    <row r="13" spans="2:18" x14ac:dyDescent="0.2">
      <c r="B13" s="11" t="s">
        <v>65</v>
      </c>
      <c r="C13" s="12">
        <v>297401.84000000003</v>
      </c>
      <c r="D13" s="12">
        <v>1336289.55</v>
      </c>
      <c r="E13" s="12">
        <v>2554074.21</v>
      </c>
      <c r="F13" s="12">
        <v>3458597.84</v>
      </c>
      <c r="G13" s="12">
        <v>4743944.79</v>
      </c>
      <c r="H13" s="12">
        <v>4716924.79</v>
      </c>
      <c r="I13" s="12">
        <v>5523539.1900000004</v>
      </c>
      <c r="J13" s="12">
        <v>5122362.05</v>
      </c>
      <c r="K13" s="12">
        <v>7269981.4000000004</v>
      </c>
      <c r="L13" s="12">
        <v>7396480.46</v>
      </c>
      <c r="M13" s="12">
        <v>4796460.04</v>
      </c>
      <c r="N13" s="12">
        <v>5167261.53</v>
      </c>
      <c r="O13" s="12">
        <v>5928074.8300000001</v>
      </c>
      <c r="P13" s="12">
        <v>4138515.33</v>
      </c>
      <c r="Q13" s="12">
        <v>5783189.04</v>
      </c>
      <c r="R13" s="12">
        <v>4819234.7300000004</v>
      </c>
    </row>
    <row r="14" spans="2:18" x14ac:dyDescent="0.2">
      <c r="B14" s="13" t="s">
        <v>72</v>
      </c>
      <c r="C14" s="14"/>
      <c r="D14" s="14"/>
      <c r="E14" s="14"/>
      <c r="F14" s="14"/>
      <c r="G14" s="14"/>
      <c r="H14" s="14"/>
      <c r="I14" s="14"/>
      <c r="J14" s="14">
        <v>1455260393.5599999</v>
      </c>
      <c r="K14" s="14">
        <v>1532179099.5899999</v>
      </c>
      <c r="L14" s="14">
        <v>5661104549.0799999</v>
      </c>
      <c r="M14" s="14">
        <v>7905419972.3700008</v>
      </c>
      <c r="N14" s="14">
        <v>8325139020.6399994</v>
      </c>
      <c r="O14" s="14">
        <v>9325959163.0800018</v>
      </c>
      <c r="P14" s="14">
        <v>9971121451.8600006</v>
      </c>
      <c r="Q14" s="14">
        <v>13305473398.320002</v>
      </c>
      <c r="R14" s="14">
        <v>16387755605.43</v>
      </c>
    </row>
    <row r="15" spans="2:18" hidden="1" x14ac:dyDescent="0.2">
      <c r="B15" s="11" t="s">
        <v>64</v>
      </c>
      <c r="C15" s="12"/>
      <c r="D15" s="12"/>
      <c r="E15" s="12"/>
      <c r="F15" s="12"/>
      <c r="G15" s="12"/>
      <c r="H15" s="12"/>
      <c r="I15" s="12"/>
      <c r="J15" s="12"/>
      <c r="K15" s="12"/>
      <c r="L15" s="12">
        <v>3872810690.3899999</v>
      </c>
      <c r="M15" s="12">
        <v>5441467726.8900003</v>
      </c>
      <c r="N15" s="12">
        <v>5398879597.3199997</v>
      </c>
      <c r="O15" s="12">
        <v>5330526472.2200003</v>
      </c>
      <c r="P15" s="12">
        <v>6729768059.3100004</v>
      </c>
      <c r="Q15" s="12">
        <v>9376074798.3899994</v>
      </c>
      <c r="R15" s="12">
        <v>12279573823.59</v>
      </c>
    </row>
    <row r="16" spans="2:18" hidden="1" x14ac:dyDescent="0.2">
      <c r="B16" s="11" t="s">
        <v>65</v>
      </c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9720</v>
      </c>
      <c r="Q16" s="12">
        <v>8350</v>
      </c>
      <c r="R16" s="12">
        <v>35098.800000000003</v>
      </c>
    </row>
    <row r="17" spans="2:18" hidden="1" x14ac:dyDescent="0.2">
      <c r="B17" s="11" t="s">
        <v>66</v>
      </c>
      <c r="C17" s="12"/>
      <c r="D17" s="12"/>
      <c r="E17" s="12"/>
      <c r="F17" s="12"/>
      <c r="G17" s="12"/>
      <c r="H17" s="12"/>
      <c r="I17" s="12"/>
      <c r="J17" s="12">
        <v>1455260393.5599999</v>
      </c>
      <c r="K17" s="12">
        <v>1532179099.5899999</v>
      </c>
      <c r="L17" s="12">
        <v>1788293858.6900001</v>
      </c>
      <c r="M17" s="12">
        <v>2463952245.48</v>
      </c>
      <c r="N17" s="12">
        <v>2891956374.4000001</v>
      </c>
      <c r="O17" s="12">
        <v>3976166499.29</v>
      </c>
      <c r="P17" s="12">
        <v>3163128014.54</v>
      </c>
      <c r="Q17" s="12">
        <v>3767232643.25</v>
      </c>
      <c r="R17" s="12">
        <v>3920094435.2800002</v>
      </c>
    </row>
    <row r="18" spans="2:18" hidden="1" x14ac:dyDescent="0.2">
      <c r="B18" s="11" t="s">
        <v>73</v>
      </c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>
        <v>12757495.59</v>
      </c>
      <c r="O18" s="12">
        <v>5100188.45</v>
      </c>
      <c r="P18" s="12">
        <v>56487251.520000003</v>
      </c>
      <c r="Q18" s="12">
        <v>156581831.03999999</v>
      </c>
      <c r="R18" s="12">
        <v>187819559.91999999</v>
      </c>
    </row>
    <row r="19" spans="2:18" hidden="1" x14ac:dyDescent="0.2">
      <c r="B19" s="11" t="s">
        <v>67</v>
      </c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>
        <v>21545553.329999998</v>
      </c>
      <c r="O19" s="12">
        <v>14166003.119999999</v>
      </c>
      <c r="P19" s="12">
        <v>21573191.640000001</v>
      </c>
      <c r="Q19" s="12">
        <v>5364759.53</v>
      </c>
      <c r="R19" s="12">
        <v>0</v>
      </c>
    </row>
    <row r="20" spans="2:18" hidden="1" x14ac:dyDescent="0.2">
      <c r="B20" s="11" t="s">
        <v>68</v>
      </c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>
        <v>0</v>
      </c>
      <c r="P20" s="12">
        <v>155214.85</v>
      </c>
      <c r="Q20" s="12">
        <v>211016.11</v>
      </c>
      <c r="R20" s="12">
        <v>232687.84</v>
      </c>
    </row>
    <row r="21" spans="2:18" x14ac:dyDescent="0.2">
      <c r="B21" s="13" t="s">
        <v>74</v>
      </c>
      <c r="C21" s="14">
        <v>1615941337.3299999</v>
      </c>
      <c r="D21" s="14">
        <v>789393987.85000002</v>
      </c>
      <c r="E21" s="14">
        <v>620492595.32000005</v>
      </c>
      <c r="F21" s="14">
        <v>671567239.42999995</v>
      </c>
      <c r="G21" s="14">
        <v>1077585310.22</v>
      </c>
      <c r="H21" s="14">
        <v>807735866.31000006</v>
      </c>
      <c r="I21" s="14">
        <v>1385751011.5599999</v>
      </c>
      <c r="J21" s="14">
        <v>2150477344.0900002</v>
      </c>
      <c r="K21" s="14">
        <v>2504207826.1900001</v>
      </c>
      <c r="L21" s="14">
        <v>1693269101.8299999</v>
      </c>
      <c r="M21" s="14">
        <v>5757536797.0900002</v>
      </c>
      <c r="N21" s="14">
        <v>7028064991.2399998</v>
      </c>
      <c r="O21" s="14">
        <v>2901897381.3000002</v>
      </c>
      <c r="P21" s="14">
        <v>640982751.67999995</v>
      </c>
      <c r="Q21" s="14">
        <v>1898051524.1799998</v>
      </c>
      <c r="R21" s="14">
        <v>600550725.01999998</v>
      </c>
    </row>
    <row r="22" spans="2:18" x14ac:dyDescent="0.2">
      <c r="B22" s="11" t="s">
        <v>75</v>
      </c>
      <c r="C22" s="12">
        <v>216914534.66</v>
      </c>
      <c r="D22" s="12">
        <v>27323880.399999999</v>
      </c>
      <c r="E22" s="12">
        <v>31796875.949999999</v>
      </c>
      <c r="F22" s="12">
        <v>60426521.990000002</v>
      </c>
      <c r="G22" s="12">
        <v>37110709.350000001</v>
      </c>
      <c r="H22" s="12">
        <v>33445036.969999999</v>
      </c>
      <c r="I22" s="12">
        <v>39924654.82</v>
      </c>
      <c r="J22" s="12">
        <v>25911948.420000002</v>
      </c>
      <c r="K22" s="12">
        <v>33521957.399999999</v>
      </c>
      <c r="L22" s="12">
        <v>107493555.40000001</v>
      </c>
      <c r="M22" s="12">
        <v>385637705.61000001</v>
      </c>
      <c r="N22" s="12">
        <v>152193834.46000001</v>
      </c>
      <c r="O22" s="12">
        <v>951277542.55999994</v>
      </c>
      <c r="P22" s="12">
        <v>11735616.52</v>
      </c>
      <c r="Q22" s="12">
        <v>26389357.800000001</v>
      </c>
      <c r="R22" s="12">
        <v>99487590.230000004</v>
      </c>
    </row>
    <row r="23" spans="2:18" x14ac:dyDescent="0.2">
      <c r="B23" s="11" t="s">
        <v>76</v>
      </c>
      <c r="C23" s="12">
        <v>367981704.41000003</v>
      </c>
      <c r="D23" s="12">
        <v>353301894.16000003</v>
      </c>
      <c r="E23" s="12">
        <v>327032407</v>
      </c>
      <c r="F23" s="12">
        <v>301818045.77999997</v>
      </c>
      <c r="G23" s="12">
        <v>332843502.25</v>
      </c>
      <c r="H23" s="12">
        <v>377703310.35000002</v>
      </c>
      <c r="I23" s="12">
        <v>480430377.61000001</v>
      </c>
      <c r="J23" s="12">
        <v>450510957.83999997</v>
      </c>
      <c r="K23" s="12">
        <v>506705008.97000003</v>
      </c>
      <c r="L23" s="12">
        <v>628847442.50999999</v>
      </c>
      <c r="M23" s="12">
        <v>528367173.50999999</v>
      </c>
      <c r="N23" s="12">
        <v>447531071.44999999</v>
      </c>
      <c r="O23" s="12">
        <v>454113150.54000002</v>
      </c>
      <c r="P23" s="12">
        <v>355925662.52999997</v>
      </c>
      <c r="Q23" s="12">
        <v>261911310.91999999</v>
      </c>
      <c r="R23" s="12">
        <v>179581862.44999999</v>
      </c>
    </row>
    <row r="24" spans="2:18" x14ac:dyDescent="0.2">
      <c r="B24" s="11" t="s">
        <v>77</v>
      </c>
      <c r="C24" s="12">
        <v>70104266.099999994</v>
      </c>
      <c r="D24" s="12">
        <v>18321698.57</v>
      </c>
      <c r="E24" s="12">
        <v>10542814.359999999</v>
      </c>
      <c r="F24" s="12">
        <v>63655532.57</v>
      </c>
      <c r="G24" s="12">
        <v>252967753.56999999</v>
      </c>
      <c r="H24" s="12">
        <v>196302401.86000001</v>
      </c>
      <c r="I24" s="12">
        <v>556257710.91999996</v>
      </c>
      <c r="J24" s="12">
        <v>1305741623.47</v>
      </c>
      <c r="K24" s="12">
        <v>1598424811.8499999</v>
      </c>
      <c r="L24" s="12">
        <v>304493669.05000001</v>
      </c>
      <c r="M24" s="12">
        <v>3829991729.7600002</v>
      </c>
      <c r="N24" s="12">
        <v>5875698558.9700003</v>
      </c>
      <c r="O24" s="12">
        <v>335524486.49000001</v>
      </c>
      <c r="P24" s="12">
        <v>27407698.059999999</v>
      </c>
      <c r="Q24" s="12">
        <v>1153947273.8599999</v>
      </c>
      <c r="R24" s="12">
        <v>66051183.469999999</v>
      </c>
    </row>
    <row r="25" spans="2:18" x14ac:dyDescent="0.2">
      <c r="B25" s="11" t="s">
        <v>78</v>
      </c>
      <c r="C25" s="12">
        <v>1667858.48</v>
      </c>
      <c r="D25" s="12">
        <v>8879564.4800000004</v>
      </c>
      <c r="E25" s="12">
        <v>8528351.1099999994</v>
      </c>
      <c r="F25" s="12">
        <v>7377792.2000000002</v>
      </c>
      <c r="G25" s="12">
        <v>110177948.03</v>
      </c>
      <c r="H25" s="12">
        <v>30696136.010000002</v>
      </c>
      <c r="I25" s="12">
        <v>26922755.760000002</v>
      </c>
      <c r="J25" s="12">
        <v>5354683.2699999996</v>
      </c>
      <c r="K25" s="12">
        <v>571776.66</v>
      </c>
      <c r="L25" s="12">
        <v>2107900.39</v>
      </c>
      <c r="M25" s="12">
        <v>260427891.13999999</v>
      </c>
      <c r="N25" s="12">
        <v>115632035.53</v>
      </c>
      <c r="O25" s="12">
        <v>50556916.659999996</v>
      </c>
      <c r="P25" s="12">
        <v>996083.34</v>
      </c>
      <c r="Q25" s="12">
        <v>61673800.240000002</v>
      </c>
      <c r="R25" s="12">
        <v>0</v>
      </c>
    </row>
    <row r="26" spans="2:18" x14ac:dyDescent="0.2">
      <c r="B26" s="11" t="s">
        <v>79</v>
      </c>
      <c r="C26" s="12">
        <v>959272973.67999995</v>
      </c>
      <c r="D26" s="12">
        <v>381566950.24000001</v>
      </c>
      <c r="E26" s="12">
        <v>242592146.90000001</v>
      </c>
      <c r="F26" s="12">
        <v>238289346.88999999</v>
      </c>
      <c r="G26" s="12">
        <v>344485397.01999998</v>
      </c>
      <c r="H26" s="12">
        <v>169588981.12</v>
      </c>
      <c r="I26" s="12">
        <v>282215512.44999999</v>
      </c>
      <c r="J26" s="12">
        <v>362958131.08999997</v>
      </c>
      <c r="K26" s="12">
        <v>364984271.31</v>
      </c>
      <c r="L26" s="12">
        <v>650326534.48000002</v>
      </c>
      <c r="M26" s="12">
        <v>753112297.07000005</v>
      </c>
      <c r="N26" s="12">
        <v>437009490.82999998</v>
      </c>
      <c r="O26" s="12">
        <v>1110425285.05</v>
      </c>
      <c r="P26" s="12">
        <v>244917691.22999999</v>
      </c>
      <c r="Q26" s="12">
        <v>394129781.36000001</v>
      </c>
      <c r="R26" s="12">
        <v>255430088.87</v>
      </c>
    </row>
    <row r="27" spans="2:18" x14ac:dyDescent="0.2">
      <c r="B27" s="13" t="s">
        <v>80</v>
      </c>
      <c r="C27" s="14"/>
      <c r="D27" s="14"/>
      <c r="E27" s="19">
        <v>-1743359016.5800002</v>
      </c>
      <c r="F27" s="19">
        <v>-2046576790.5800002</v>
      </c>
      <c r="G27" s="19">
        <v>-2201878905.4200006</v>
      </c>
      <c r="H27" s="19">
        <v>-2839310271.1700001</v>
      </c>
      <c r="I27" s="19">
        <v>-3841376908.5099998</v>
      </c>
      <c r="J27" s="19">
        <v>-4106522978.7600002</v>
      </c>
      <c r="K27" s="19">
        <v>-4919372384.7200003</v>
      </c>
      <c r="L27" s="19">
        <v>-5428434381.3400011</v>
      </c>
      <c r="M27" s="19">
        <v>-6047492155.5199995</v>
      </c>
      <c r="N27" s="19">
        <v>-7005808195.2999992</v>
      </c>
      <c r="O27" s="19">
        <v>-7204035013</v>
      </c>
      <c r="P27" s="19">
        <v>-7223670454.1100006</v>
      </c>
      <c r="Q27" s="19">
        <v>-7858588936.7399998</v>
      </c>
      <c r="R27" s="19">
        <v>-8575914061.6000004</v>
      </c>
    </row>
    <row r="28" spans="2:18" x14ac:dyDescent="0.2">
      <c r="B28" s="17" t="s">
        <v>59</v>
      </c>
      <c r="C28" s="18">
        <v>18521298723.949997</v>
      </c>
      <c r="D28" s="18">
        <v>19914464526.710003</v>
      </c>
      <c r="E28" s="18">
        <v>21817258709.370003</v>
      </c>
      <c r="F28" s="18">
        <v>25513724170.279999</v>
      </c>
      <c r="G28" s="18">
        <v>29099915698.149998</v>
      </c>
      <c r="H28" s="18">
        <v>32633250437.719994</v>
      </c>
      <c r="I28" s="18">
        <v>39923333756.019997</v>
      </c>
      <c r="J28" s="18">
        <v>40562697633.329987</v>
      </c>
      <c r="K28" s="18">
        <v>46617953365.770004</v>
      </c>
      <c r="L28" s="18">
        <v>54844453661.490013</v>
      </c>
      <c r="M28" s="18">
        <v>65248608349.170006</v>
      </c>
      <c r="N28" s="18">
        <v>70958446417.599991</v>
      </c>
      <c r="O28" s="18">
        <v>73347436267.160004</v>
      </c>
      <c r="P28" s="18">
        <v>76154853985.509995</v>
      </c>
      <c r="Q28" s="18">
        <v>83965708705.680008</v>
      </c>
      <c r="R28" s="18">
        <v>88623909094.559982</v>
      </c>
    </row>
    <row r="29" spans="2:18" x14ac:dyDescent="0.2">
      <c r="B29" s="17" t="s">
        <v>6305</v>
      </c>
      <c r="C29" s="18">
        <v>124071066400.85477</v>
      </c>
      <c r="D29" s="18">
        <v>144189093826.49026</v>
      </c>
      <c r="E29" s="18">
        <v>171870933849.00183</v>
      </c>
      <c r="F29" s="18">
        <v>188364435565.84335</v>
      </c>
      <c r="G29" s="18">
        <v>212659547198.96664</v>
      </c>
      <c r="H29" s="18">
        <v>240355238651.80743</v>
      </c>
      <c r="I29" s="18">
        <v>278607619373.05328</v>
      </c>
      <c r="J29" s="18">
        <v>287443848063.85547</v>
      </c>
      <c r="K29" s="18">
        <v>351123417752.94537</v>
      </c>
      <c r="L29" s="18">
        <v>400124687036.1181</v>
      </c>
      <c r="M29" s="18">
        <v>442282829867.95282</v>
      </c>
      <c r="N29" s="18">
        <v>488004903017.17554</v>
      </c>
      <c r="O29" s="18">
        <v>516633984100.84753</v>
      </c>
      <c r="P29" s="18">
        <v>519326359468.59705</v>
      </c>
      <c r="Q29" s="18">
        <v>550325958258.15198</v>
      </c>
      <c r="R29" s="18">
        <v>573660674547.08801</v>
      </c>
    </row>
    <row r="30" spans="2:18" x14ac:dyDescent="0.2">
      <c r="B30" s="11" t="s">
        <v>81</v>
      </c>
    </row>
    <row r="32" spans="2:18" ht="15.75" x14ac:dyDescent="0.25">
      <c r="B32" s="16" t="s">
        <v>636</v>
      </c>
    </row>
    <row r="34" spans="2:18" x14ac:dyDescent="0.2">
      <c r="B34" s="15" t="s">
        <v>62</v>
      </c>
      <c r="C34" s="15">
        <v>2002</v>
      </c>
      <c r="D34" s="15">
        <v>2003</v>
      </c>
      <c r="E34" s="15">
        <v>2004</v>
      </c>
      <c r="F34" s="15">
        <v>2005</v>
      </c>
      <c r="G34" s="15">
        <v>2006</v>
      </c>
      <c r="H34" s="15">
        <v>2007</v>
      </c>
      <c r="I34" s="15">
        <v>2008</v>
      </c>
      <c r="J34" s="15">
        <v>2009</v>
      </c>
      <c r="K34" s="15">
        <v>2010</v>
      </c>
      <c r="L34" s="15">
        <v>2011</v>
      </c>
      <c r="M34" s="15">
        <v>2012</v>
      </c>
      <c r="N34" s="15">
        <v>2013</v>
      </c>
      <c r="O34" s="15">
        <v>2014</v>
      </c>
      <c r="P34" s="15">
        <v>2015</v>
      </c>
      <c r="Q34" s="15">
        <v>2016</v>
      </c>
      <c r="R34" s="15">
        <v>2017</v>
      </c>
    </row>
    <row r="35" spans="2:18" x14ac:dyDescent="0.2">
      <c r="B35" s="13" t="s">
        <v>63</v>
      </c>
      <c r="C35" s="151">
        <f t="shared" ref="C35:C59" si="0">C5/$C$29</f>
        <v>0.1362554371218295</v>
      </c>
      <c r="D35" s="151">
        <f t="shared" ref="D35:D59" si="1">D5/$D$29</f>
        <v>0.13263881498467647</v>
      </c>
      <c r="E35" s="151">
        <f t="shared" ref="E35:E59" si="2">E5/$E$29</f>
        <v>0.13347297659291346</v>
      </c>
      <c r="F35" s="151">
        <f t="shared" ref="F35:F59" si="3">F5/$F$29</f>
        <v>0.14274846332141589</v>
      </c>
      <c r="G35" s="151">
        <f t="shared" ref="G35:G59" si="4">G5/$G$29</f>
        <v>0.14212486432632104</v>
      </c>
      <c r="H35" s="151">
        <f t="shared" ref="H35:H59" si="5">H5/$H$29</f>
        <v>0.14422329647159254</v>
      </c>
      <c r="I35" s="151">
        <f t="shared" ref="I35:I59" si="6">I5/$I$29</f>
        <v>0.15210983729854469</v>
      </c>
      <c r="J35" s="151">
        <f t="shared" ref="J35:J59" si="7">J5/$J$29</f>
        <v>0.14285740728504917</v>
      </c>
      <c r="K35" s="151">
        <f t="shared" ref="K35:K59" si="8">K5/$K$29</f>
        <v>0.13528274225825698</v>
      </c>
      <c r="L35" s="151">
        <f t="shared" ref="L35:L59" si="9">L5/$L$29</f>
        <v>0.13225505975127</v>
      </c>
      <c r="M35" s="151">
        <f t="shared" ref="M35:M59" si="10">M5/$M$29</f>
        <v>0.13030834534643104</v>
      </c>
      <c r="N35" s="151">
        <f t="shared" ref="N35:N59" si="11">N5/$N$29</f>
        <v>0.12830004414692608</v>
      </c>
      <c r="O35" s="151">
        <f t="shared" ref="O35:O59" si="12">O5/$O$29</f>
        <v>0.13224761985932995</v>
      </c>
      <c r="P35" s="151">
        <f t="shared" ref="P35:P59" si="13">P5/$P$29</f>
        <v>0.14011693978048517</v>
      </c>
      <c r="Q35" s="151">
        <f t="shared" ref="Q35:Q59" si="14">Q5/$Q$29</f>
        <v>0.13922798219882992</v>
      </c>
      <c r="R35" s="151">
        <f t="shared" ref="R35:R59" si="15">R5/$R$29</f>
        <v>0.13982397675949801</v>
      </c>
    </row>
    <row r="36" spans="2:18" x14ac:dyDescent="0.2">
      <c r="B36" s="97" t="s">
        <v>69</v>
      </c>
      <c r="C36" s="88">
        <f t="shared" si="0"/>
        <v>8.9884716715654581E-2</v>
      </c>
      <c r="D36" s="88">
        <f t="shared" si="1"/>
        <v>8.8509604731806399E-2</v>
      </c>
      <c r="E36" s="88">
        <f t="shared" si="2"/>
        <v>8.8509822969629184E-2</v>
      </c>
      <c r="F36" s="88">
        <f t="shared" si="3"/>
        <v>9.4704778991968039E-2</v>
      </c>
      <c r="G36" s="88">
        <f t="shared" si="4"/>
        <v>9.3785188366313388E-2</v>
      </c>
      <c r="H36" s="88">
        <f t="shared" si="5"/>
        <v>9.4286728319451923E-2</v>
      </c>
      <c r="I36" s="88">
        <f t="shared" si="6"/>
        <v>9.7055386018797887E-2</v>
      </c>
      <c r="J36" s="88">
        <f t="shared" si="7"/>
        <v>9.3237991985538143E-2</v>
      </c>
      <c r="K36" s="88">
        <f t="shared" si="8"/>
        <v>9.0411113989373626E-2</v>
      </c>
      <c r="L36" s="88">
        <f t="shared" si="9"/>
        <v>8.7522577720876432E-2</v>
      </c>
      <c r="M36" s="88">
        <f t="shared" si="10"/>
        <v>8.7811311592483107E-2</v>
      </c>
      <c r="N36" s="88">
        <f t="shared" si="11"/>
        <v>8.9102358498823558E-2</v>
      </c>
      <c r="O36" s="88">
        <f t="shared" si="12"/>
        <v>9.1118502273112037E-2</v>
      </c>
      <c r="P36" s="88">
        <f t="shared" si="13"/>
        <v>9.2441476197845374E-2</v>
      </c>
      <c r="Q36" s="88">
        <f t="shared" si="14"/>
        <v>9.6264445290747389E-2</v>
      </c>
      <c r="R36" s="88">
        <f t="shared" si="15"/>
        <v>0.10114911395352601</v>
      </c>
    </row>
    <row r="37" spans="2:18" x14ac:dyDescent="0.2">
      <c r="B37" s="76" t="s">
        <v>71</v>
      </c>
      <c r="C37" s="90">
        <f t="shared" si="0"/>
        <v>2.7960008706156336E-2</v>
      </c>
      <c r="D37" s="90">
        <f t="shared" si="1"/>
        <v>2.5506408052370522E-2</v>
      </c>
      <c r="E37" s="90">
        <f t="shared" si="2"/>
        <v>2.4936379639068858E-2</v>
      </c>
      <c r="F37" s="90">
        <f t="shared" si="3"/>
        <v>2.6341296874194706E-2</v>
      </c>
      <c r="G37" s="90">
        <f t="shared" si="4"/>
        <v>2.658896745449045E-2</v>
      </c>
      <c r="H37" s="90">
        <f t="shared" si="5"/>
        <v>2.7540585360152799E-2</v>
      </c>
      <c r="I37" s="90">
        <f t="shared" si="6"/>
        <v>3.061990255434165E-2</v>
      </c>
      <c r="J37" s="90">
        <f t="shared" si="7"/>
        <v>3.0705864104210234E-2</v>
      </c>
      <c r="K37" s="90">
        <f t="shared" si="8"/>
        <v>2.8492598070770741E-2</v>
      </c>
      <c r="L37" s="90">
        <f t="shared" si="9"/>
        <v>2.7668507268462206E-2</v>
      </c>
      <c r="M37" s="90">
        <f t="shared" si="10"/>
        <v>2.6706182972683963E-2</v>
      </c>
      <c r="N37" s="90">
        <f t="shared" si="11"/>
        <v>2.4746335077467384E-2</v>
      </c>
      <c r="O37" s="90">
        <f t="shared" si="12"/>
        <v>2.5594773299018651E-2</v>
      </c>
      <c r="P37" s="90">
        <f t="shared" si="13"/>
        <v>2.5248885368012768E-2</v>
      </c>
      <c r="Q37" s="90">
        <f t="shared" si="14"/>
        <v>2.6260388745574723E-2</v>
      </c>
      <c r="R37" s="90">
        <f t="shared" si="15"/>
        <v>2.4840353790750072E-2</v>
      </c>
    </row>
    <row r="38" spans="2:18" x14ac:dyDescent="0.2">
      <c r="B38" s="76" t="s">
        <v>66</v>
      </c>
      <c r="C38" s="90">
        <f t="shared" si="0"/>
        <v>1.1392978270639427E-2</v>
      </c>
      <c r="D38" s="90">
        <f t="shared" si="1"/>
        <v>1.0889544217466558E-2</v>
      </c>
      <c r="E38" s="90">
        <f t="shared" si="2"/>
        <v>1.1195178777002815E-2</v>
      </c>
      <c r="F38" s="90">
        <f t="shared" si="3"/>
        <v>1.1072751090961293E-2</v>
      </c>
      <c r="G38" s="90">
        <f t="shared" si="4"/>
        <v>1.0883538587922126E-2</v>
      </c>
      <c r="H38" s="90">
        <f t="shared" si="5"/>
        <v>1.0767693885088275E-2</v>
      </c>
      <c r="I38" s="90">
        <f t="shared" si="6"/>
        <v>9.8916645084278255E-3</v>
      </c>
      <c r="J38" s="90">
        <f t="shared" si="7"/>
        <v>5.0527920643386034E-3</v>
      </c>
      <c r="K38" s="90">
        <f t="shared" si="8"/>
        <v>4.8483129657213523E-3</v>
      </c>
      <c r="L38" s="90">
        <f t="shared" si="9"/>
        <v>4.3482512151842047E-3</v>
      </c>
      <c r="M38" s="90">
        <f t="shared" si="10"/>
        <v>6.0520076505550776E-3</v>
      </c>
      <c r="N38" s="90">
        <f t="shared" si="11"/>
        <v>4.7350480789507014E-3</v>
      </c>
      <c r="O38" s="90">
        <f t="shared" si="12"/>
        <v>5.0872919703186985E-3</v>
      </c>
      <c r="P38" s="90">
        <f t="shared" si="13"/>
        <v>5.523922233459184E-3</v>
      </c>
      <c r="Q38" s="90">
        <f t="shared" si="14"/>
        <v>5.4492928211888093E-3</v>
      </c>
      <c r="R38" s="90">
        <f t="shared" si="15"/>
        <v>5.3068976107758436E-3</v>
      </c>
    </row>
    <row r="39" spans="2:18" x14ac:dyDescent="0.2">
      <c r="B39" s="76" t="s">
        <v>64</v>
      </c>
      <c r="C39" s="90">
        <f t="shared" si="0"/>
        <v>3.0958405064321574E-3</v>
      </c>
      <c r="D39" s="90">
        <f t="shared" si="1"/>
        <v>3.2778488306385964E-3</v>
      </c>
      <c r="E39" s="90">
        <f t="shared" si="2"/>
        <v>4.1087919789882564E-3</v>
      </c>
      <c r="F39" s="90">
        <f t="shared" si="3"/>
        <v>4.412626855399452E-3</v>
      </c>
      <c r="G39" s="90">
        <f t="shared" si="4"/>
        <v>3.5937511151331635E-3</v>
      </c>
      <c r="H39" s="90">
        <f t="shared" si="5"/>
        <v>3.0076653080869467E-3</v>
      </c>
      <c r="I39" s="90">
        <f t="shared" si="6"/>
        <v>5.9746313803828322E-3</v>
      </c>
      <c r="J39" s="90">
        <f t="shared" si="7"/>
        <v>4.8106643961390774E-3</v>
      </c>
      <c r="K39" s="90">
        <f t="shared" si="8"/>
        <v>4.7899371172200663E-3</v>
      </c>
      <c r="L39" s="90">
        <f t="shared" si="9"/>
        <v>3.8396358349699119E-3</v>
      </c>
      <c r="M39" s="90">
        <f t="shared" si="10"/>
        <v>3.4693898153091841E-3</v>
      </c>
      <c r="N39" s="90">
        <f t="shared" si="11"/>
        <v>3.4977256781166493E-3</v>
      </c>
      <c r="O39" s="90">
        <f t="shared" si="12"/>
        <v>4.4303384784753364E-3</v>
      </c>
      <c r="P39" s="90">
        <f t="shared" si="13"/>
        <v>1.3205087006073065E-2</v>
      </c>
      <c r="Q39" s="90">
        <f t="shared" si="14"/>
        <v>5.2036737739466427E-3</v>
      </c>
      <c r="R39" s="90">
        <f t="shared" si="15"/>
        <v>4.9427329400583767E-3</v>
      </c>
    </row>
    <row r="40" spans="2:18" x14ac:dyDescent="0.2">
      <c r="B40" s="76" t="s">
        <v>70</v>
      </c>
      <c r="C40" s="90">
        <f t="shared" si="0"/>
        <v>2.2242437468732745E-3</v>
      </c>
      <c r="D40" s="90">
        <f t="shared" si="1"/>
        <v>2.2055867893357507E-3</v>
      </c>
      <c r="E40" s="90">
        <f t="shared" si="2"/>
        <v>1.8452385818106258E-3</v>
      </c>
      <c r="F40" s="90">
        <f t="shared" si="3"/>
        <v>1.855774018592855E-3</v>
      </c>
      <c r="G40" s="90">
        <f t="shared" si="4"/>
        <v>1.6212564853597851E-3</v>
      </c>
      <c r="H40" s="90">
        <f t="shared" si="5"/>
        <v>1.5058804316902632E-3</v>
      </c>
      <c r="I40" s="90">
        <f t="shared" si="6"/>
        <v>1.7013578699917136E-3</v>
      </c>
      <c r="J40" s="90">
        <f t="shared" si="7"/>
        <v>1.7181596569785904E-3</v>
      </c>
      <c r="K40" s="90">
        <f t="shared" si="8"/>
        <v>1.3632275496554653E-3</v>
      </c>
      <c r="L40" s="90">
        <f t="shared" si="9"/>
        <v>1.2731496966944613E-3</v>
      </c>
      <c r="M40" s="90">
        <f t="shared" si="10"/>
        <v>1.1823453106152128E-3</v>
      </c>
      <c r="N40" s="90">
        <f t="shared" si="11"/>
        <v>1.1338875962287715E-3</v>
      </c>
      <c r="O40" s="90">
        <f t="shared" si="12"/>
        <v>1.0312868159985335E-3</v>
      </c>
      <c r="P40" s="90">
        <f t="shared" si="13"/>
        <v>8.9439144532405836E-4</v>
      </c>
      <c r="Q40" s="90">
        <f t="shared" si="14"/>
        <v>1.0418940847253893E-3</v>
      </c>
      <c r="R40" s="90">
        <f t="shared" si="15"/>
        <v>1.0513337659342986E-3</v>
      </c>
    </row>
    <row r="41" spans="2:18" x14ac:dyDescent="0.2">
      <c r="B41" s="76" t="s">
        <v>68</v>
      </c>
      <c r="C41" s="90">
        <f t="shared" si="0"/>
        <v>1.3933801157270378E-3</v>
      </c>
      <c r="D41" s="90">
        <f t="shared" si="1"/>
        <v>1.8172668511622209E-3</v>
      </c>
      <c r="E41" s="90">
        <f t="shared" si="2"/>
        <v>2.4557100086557261E-3</v>
      </c>
      <c r="F41" s="90">
        <f t="shared" si="3"/>
        <v>3.9066818162857017E-3</v>
      </c>
      <c r="G41" s="90">
        <f t="shared" si="4"/>
        <v>5.2375185361318785E-3</v>
      </c>
      <c r="H41" s="90">
        <f t="shared" si="5"/>
        <v>6.6463256667527899E-3</v>
      </c>
      <c r="I41" s="90">
        <f t="shared" si="6"/>
        <v>6.5189181410652526E-3</v>
      </c>
      <c r="J41" s="90">
        <f t="shared" si="7"/>
        <v>6.9948715603171969E-3</v>
      </c>
      <c r="K41" s="90">
        <f t="shared" si="8"/>
        <v>4.7812807383050635E-3</v>
      </c>
      <c r="L41" s="90">
        <f t="shared" si="9"/>
        <v>6.6132977727043872E-3</v>
      </c>
      <c r="M41" s="90">
        <f t="shared" si="10"/>
        <v>4.2763357936248126E-3</v>
      </c>
      <c r="N41" s="90">
        <f t="shared" si="11"/>
        <v>4.5408165163701424E-3</v>
      </c>
      <c r="O41" s="90">
        <f t="shared" si="12"/>
        <v>4.1790016497802781E-3</v>
      </c>
      <c r="P41" s="90">
        <f t="shared" si="13"/>
        <v>2.150532791543259E-3</v>
      </c>
      <c r="Q41" s="90">
        <f t="shared" si="14"/>
        <v>4.1832598880608921E-3</v>
      </c>
      <c r="R41" s="90">
        <f t="shared" si="15"/>
        <v>1.7024391630663111E-3</v>
      </c>
    </row>
    <row r="42" spans="2:18" x14ac:dyDescent="0.2">
      <c r="B42" s="76" t="s">
        <v>67</v>
      </c>
      <c r="C42" s="90">
        <f t="shared" si="0"/>
        <v>3.01872032186724E-4</v>
      </c>
      <c r="D42" s="90">
        <f t="shared" si="1"/>
        <v>4.2328789314290702E-4</v>
      </c>
      <c r="E42" s="90">
        <f t="shared" si="2"/>
        <v>4.0699421806514053E-4</v>
      </c>
      <c r="F42" s="90">
        <f t="shared" si="3"/>
        <v>4.3619246994892321E-4</v>
      </c>
      <c r="G42" s="90">
        <f t="shared" si="4"/>
        <v>3.9233608374957278E-4</v>
      </c>
      <c r="H42" s="90">
        <f t="shared" si="5"/>
        <v>4.487926949504366E-4</v>
      </c>
      <c r="I42" s="90">
        <f t="shared" si="6"/>
        <v>3.2815131178297774E-4</v>
      </c>
      <c r="J42" s="90">
        <f t="shared" si="7"/>
        <v>3.1924312552904097E-4</v>
      </c>
      <c r="K42" s="90">
        <f t="shared" si="8"/>
        <v>5.7556690970180879E-4</v>
      </c>
      <c r="L42" s="90">
        <f t="shared" si="9"/>
        <v>9.711548034648603E-4</v>
      </c>
      <c r="M42" s="90">
        <f t="shared" si="10"/>
        <v>7.9992743104141792E-4</v>
      </c>
      <c r="N42" s="90">
        <f t="shared" si="11"/>
        <v>5.332841566775007E-4</v>
      </c>
      <c r="O42" s="90">
        <f t="shared" si="12"/>
        <v>7.949509535745739E-4</v>
      </c>
      <c r="P42" s="90">
        <f t="shared" si="13"/>
        <v>6.446757313504799E-4</v>
      </c>
      <c r="Q42" s="90">
        <f t="shared" si="14"/>
        <v>8.1451893339497966E-4</v>
      </c>
      <c r="R42" s="90">
        <f t="shared" si="15"/>
        <v>8.2270468982837775E-4</v>
      </c>
    </row>
    <row r="43" spans="2:18" x14ac:dyDescent="0.2">
      <c r="B43" s="86" t="s">
        <v>65</v>
      </c>
      <c r="C43" s="96">
        <f t="shared" si="0"/>
        <v>2.397028159967126E-6</v>
      </c>
      <c r="D43" s="96">
        <f t="shared" si="1"/>
        <v>9.2676187535239116E-6</v>
      </c>
      <c r="E43" s="96">
        <f t="shared" si="2"/>
        <v>1.4860419692860319E-5</v>
      </c>
      <c r="F43" s="96">
        <f t="shared" si="3"/>
        <v>1.8361204064931019E-5</v>
      </c>
      <c r="G43" s="96">
        <f t="shared" si="4"/>
        <v>2.2307697220673155E-5</v>
      </c>
      <c r="H43" s="96">
        <f t="shared" si="5"/>
        <v>1.9624805419087249E-5</v>
      </c>
      <c r="I43" s="96">
        <f t="shared" si="6"/>
        <v>1.9825513754539596E-5</v>
      </c>
      <c r="J43" s="96">
        <f t="shared" si="7"/>
        <v>1.7820391998308033E-5</v>
      </c>
      <c r="K43" s="96">
        <f t="shared" si="8"/>
        <v>2.0704917508849397E-5</v>
      </c>
      <c r="L43" s="96">
        <f t="shared" si="9"/>
        <v>1.8485438913526326E-5</v>
      </c>
      <c r="M43" s="96">
        <f t="shared" si="10"/>
        <v>1.0844780118260577E-5</v>
      </c>
      <c r="N43" s="96">
        <f t="shared" si="11"/>
        <v>1.058854429136368E-5</v>
      </c>
      <c r="O43" s="96">
        <f t="shared" si="12"/>
        <v>1.1474419051850126E-5</v>
      </c>
      <c r="P43" s="96">
        <f t="shared" si="13"/>
        <v>7.9690068769756916E-6</v>
      </c>
      <c r="Q43" s="96">
        <f t="shared" si="14"/>
        <v>1.0508661191095712E-5</v>
      </c>
      <c r="R43" s="96">
        <f t="shared" si="15"/>
        <v>8.4008455587527315E-6</v>
      </c>
    </row>
    <row r="44" spans="2:18" x14ac:dyDescent="0.2">
      <c r="B44" s="13" t="s">
        <v>72</v>
      </c>
      <c r="C44" s="151">
        <f t="shared" si="0"/>
        <v>0</v>
      </c>
      <c r="D44" s="151">
        <f t="shared" si="1"/>
        <v>0</v>
      </c>
      <c r="E44" s="151">
        <f t="shared" si="2"/>
        <v>0</v>
      </c>
      <c r="F44" s="151">
        <f t="shared" si="3"/>
        <v>0</v>
      </c>
      <c r="G44" s="151">
        <f t="shared" si="4"/>
        <v>0</v>
      </c>
      <c r="H44" s="151">
        <f t="shared" si="5"/>
        <v>0</v>
      </c>
      <c r="I44" s="151">
        <f t="shared" si="6"/>
        <v>0</v>
      </c>
      <c r="J44" s="151">
        <f t="shared" si="7"/>
        <v>5.0627640958825276E-3</v>
      </c>
      <c r="K44" s="151">
        <f t="shared" si="8"/>
        <v>4.3636482846839322E-3</v>
      </c>
      <c r="L44" s="151">
        <f t="shared" si="9"/>
        <v>1.414835108279382E-2</v>
      </c>
      <c r="M44" s="151">
        <f t="shared" si="10"/>
        <v>1.7874128133642964E-2</v>
      </c>
      <c r="N44" s="151">
        <f t="shared" si="11"/>
        <v>1.7059539707835667E-2</v>
      </c>
      <c r="O44" s="151">
        <f t="shared" si="12"/>
        <v>1.8051385410332518E-2</v>
      </c>
      <c r="P44" s="151">
        <f t="shared" si="13"/>
        <v>1.9200106580499771E-2</v>
      </c>
      <c r="Q44" s="151">
        <f t="shared" si="14"/>
        <v>2.4177441021378365E-2</v>
      </c>
      <c r="R44" s="151">
        <f t="shared" si="15"/>
        <v>2.856698451287136E-2</v>
      </c>
    </row>
    <row r="45" spans="2:18" hidden="1" x14ac:dyDescent="0.2">
      <c r="B45" s="11" t="s">
        <v>64</v>
      </c>
      <c r="C45" s="151">
        <f t="shared" si="0"/>
        <v>0</v>
      </c>
      <c r="D45" s="151">
        <f t="shared" si="1"/>
        <v>0</v>
      </c>
      <c r="E45" s="151">
        <f t="shared" si="2"/>
        <v>0</v>
      </c>
      <c r="F45" s="151">
        <f t="shared" si="3"/>
        <v>0</v>
      </c>
      <c r="G45" s="151">
        <f t="shared" si="4"/>
        <v>0</v>
      </c>
      <c r="H45" s="151">
        <f t="shared" si="5"/>
        <v>0</v>
      </c>
      <c r="I45" s="151">
        <f t="shared" si="6"/>
        <v>0</v>
      </c>
      <c r="J45" s="151">
        <f t="shared" si="7"/>
        <v>0</v>
      </c>
      <c r="K45" s="151">
        <f t="shared" si="8"/>
        <v>0</v>
      </c>
      <c r="L45" s="151">
        <f t="shared" si="9"/>
        <v>9.6790096084234181E-3</v>
      </c>
      <c r="M45" s="151">
        <f t="shared" si="10"/>
        <v>1.2303140342379096E-2</v>
      </c>
      <c r="N45" s="151">
        <f t="shared" si="11"/>
        <v>1.1063166709884437E-2</v>
      </c>
      <c r="O45" s="151">
        <f t="shared" si="12"/>
        <v>1.0317800679522227E-2</v>
      </c>
      <c r="P45" s="151">
        <f t="shared" si="13"/>
        <v>1.2958649097257965E-2</v>
      </c>
      <c r="Q45" s="151">
        <f t="shared" si="14"/>
        <v>1.7037311538177131E-2</v>
      </c>
      <c r="R45" s="151">
        <f t="shared" si="15"/>
        <v>2.140563989903068E-2</v>
      </c>
    </row>
    <row r="46" spans="2:18" hidden="1" x14ac:dyDescent="0.2">
      <c r="B46" s="11" t="s">
        <v>65</v>
      </c>
      <c r="C46" s="151">
        <f t="shared" si="0"/>
        <v>0</v>
      </c>
      <c r="D46" s="151">
        <f t="shared" si="1"/>
        <v>0</v>
      </c>
      <c r="E46" s="151">
        <f t="shared" si="2"/>
        <v>0</v>
      </c>
      <c r="F46" s="151">
        <f t="shared" si="3"/>
        <v>0</v>
      </c>
      <c r="G46" s="151">
        <f t="shared" si="4"/>
        <v>0</v>
      </c>
      <c r="H46" s="151">
        <f t="shared" si="5"/>
        <v>0</v>
      </c>
      <c r="I46" s="151">
        <f t="shared" si="6"/>
        <v>0</v>
      </c>
      <c r="J46" s="151">
        <f t="shared" si="7"/>
        <v>0</v>
      </c>
      <c r="K46" s="151">
        <f t="shared" si="8"/>
        <v>0</v>
      </c>
      <c r="L46" s="151">
        <f t="shared" si="9"/>
        <v>0</v>
      </c>
      <c r="M46" s="151">
        <f t="shared" si="10"/>
        <v>0</v>
      </c>
      <c r="N46" s="151">
        <f t="shared" si="11"/>
        <v>0</v>
      </c>
      <c r="O46" s="151">
        <f t="shared" si="12"/>
        <v>0</v>
      </c>
      <c r="P46" s="151">
        <f t="shared" si="13"/>
        <v>1.8716554287646852E-8</v>
      </c>
      <c r="Q46" s="151">
        <f t="shared" si="14"/>
        <v>1.5172825985582722E-8</v>
      </c>
      <c r="R46" s="151">
        <f t="shared" si="15"/>
        <v>6.1183904627436634E-8</v>
      </c>
    </row>
    <row r="47" spans="2:18" hidden="1" x14ac:dyDescent="0.2">
      <c r="B47" s="11" t="s">
        <v>66</v>
      </c>
      <c r="C47" s="151">
        <f t="shared" si="0"/>
        <v>0</v>
      </c>
      <c r="D47" s="151">
        <f t="shared" si="1"/>
        <v>0</v>
      </c>
      <c r="E47" s="151">
        <f t="shared" si="2"/>
        <v>0</v>
      </c>
      <c r="F47" s="151">
        <f t="shared" si="3"/>
        <v>0</v>
      </c>
      <c r="G47" s="151">
        <f t="shared" si="4"/>
        <v>0</v>
      </c>
      <c r="H47" s="151">
        <f t="shared" si="5"/>
        <v>0</v>
      </c>
      <c r="I47" s="151">
        <f t="shared" si="6"/>
        <v>0</v>
      </c>
      <c r="J47" s="151">
        <f t="shared" si="7"/>
        <v>5.0627640958825276E-3</v>
      </c>
      <c r="K47" s="151">
        <f t="shared" si="8"/>
        <v>4.3636482846839322E-3</v>
      </c>
      <c r="L47" s="151">
        <f t="shared" si="9"/>
        <v>4.4693414743704031E-3</v>
      </c>
      <c r="M47" s="151">
        <f t="shared" si="10"/>
        <v>5.570987791263869E-3</v>
      </c>
      <c r="N47" s="151">
        <f t="shared" si="11"/>
        <v>5.9260805711581479E-3</v>
      </c>
      <c r="O47" s="151">
        <f t="shared" si="12"/>
        <v>7.696292968822291E-3</v>
      </c>
      <c r="P47" s="151">
        <f t="shared" si="13"/>
        <v>6.0908289303409991E-3</v>
      </c>
      <c r="Q47" s="151">
        <f t="shared" si="14"/>
        <v>6.8454569273340218E-3</v>
      </c>
      <c r="R47" s="151">
        <f t="shared" si="15"/>
        <v>6.8334724850626404E-3</v>
      </c>
    </row>
    <row r="48" spans="2:18" hidden="1" x14ac:dyDescent="0.2">
      <c r="B48" s="11" t="s">
        <v>73</v>
      </c>
      <c r="C48" s="151">
        <f t="shared" si="0"/>
        <v>0</v>
      </c>
      <c r="D48" s="151">
        <f t="shared" si="1"/>
        <v>0</v>
      </c>
      <c r="E48" s="151">
        <f t="shared" si="2"/>
        <v>0</v>
      </c>
      <c r="F48" s="151">
        <f t="shared" si="3"/>
        <v>0</v>
      </c>
      <c r="G48" s="151">
        <f t="shared" si="4"/>
        <v>0</v>
      </c>
      <c r="H48" s="151">
        <f t="shared" si="5"/>
        <v>0</v>
      </c>
      <c r="I48" s="151">
        <f t="shared" si="6"/>
        <v>0</v>
      </c>
      <c r="J48" s="151">
        <f t="shared" si="7"/>
        <v>0</v>
      </c>
      <c r="K48" s="151">
        <f t="shared" si="8"/>
        <v>0</v>
      </c>
      <c r="L48" s="151">
        <f t="shared" si="9"/>
        <v>0</v>
      </c>
      <c r="M48" s="151">
        <f t="shared" si="10"/>
        <v>0</v>
      </c>
      <c r="N48" s="151">
        <f t="shared" si="11"/>
        <v>2.6142146341408777E-5</v>
      </c>
      <c r="O48" s="151">
        <f t="shared" si="12"/>
        <v>9.8719569500957143E-6</v>
      </c>
      <c r="P48" s="151">
        <f t="shared" si="13"/>
        <v>1.08770237616671E-4</v>
      </c>
      <c r="Q48" s="151">
        <f t="shared" si="14"/>
        <v>2.845256137573455E-4</v>
      </c>
      <c r="R48" s="151">
        <f t="shared" si="15"/>
        <v>3.2740532557558663E-4</v>
      </c>
    </row>
    <row r="49" spans="2:19" hidden="1" x14ac:dyDescent="0.2">
      <c r="B49" s="11" t="s">
        <v>67</v>
      </c>
      <c r="C49" s="151">
        <f t="shared" si="0"/>
        <v>0</v>
      </c>
      <c r="D49" s="151">
        <f t="shared" si="1"/>
        <v>0</v>
      </c>
      <c r="E49" s="151">
        <f t="shared" si="2"/>
        <v>0</v>
      </c>
      <c r="F49" s="151">
        <f t="shared" si="3"/>
        <v>0</v>
      </c>
      <c r="G49" s="151">
        <f t="shared" si="4"/>
        <v>0</v>
      </c>
      <c r="H49" s="151">
        <f t="shared" si="5"/>
        <v>0</v>
      </c>
      <c r="I49" s="151">
        <f t="shared" si="6"/>
        <v>0</v>
      </c>
      <c r="J49" s="151">
        <f t="shared" si="7"/>
        <v>0</v>
      </c>
      <c r="K49" s="151">
        <f t="shared" si="8"/>
        <v>0</v>
      </c>
      <c r="L49" s="151">
        <f t="shared" si="9"/>
        <v>0</v>
      </c>
      <c r="M49" s="151">
        <f t="shared" si="10"/>
        <v>0</v>
      </c>
      <c r="N49" s="151">
        <f t="shared" si="11"/>
        <v>4.4150280451673443E-5</v>
      </c>
      <c r="O49" s="151">
        <f t="shared" si="12"/>
        <v>2.7419805037902385E-5</v>
      </c>
      <c r="P49" s="151">
        <f t="shared" si="13"/>
        <v>4.1540721449369259E-5</v>
      </c>
      <c r="Q49" s="151">
        <f t="shared" si="14"/>
        <v>9.7483308746331193E-6</v>
      </c>
      <c r="R49" s="151">
        <f t="shared" si="15"/>
        <v>0</v>
      </c>
    </row>
    <row r="50" spans="2:19" hidden="1" x14ac:dyDescent="0.2">
      <c r="B50" s="11" t="s">
        <v>68</v>
      </c>
      <c r="C50" s="151">
        <f t="shared" si="0"/>
        <v>0</v>
      </c>
      <c r="D50" s="151">
        <f t="shared" si="1"/>
        <v>0</v>
      </c>
      <c r="E50" s="151">
        <f t="shared" si="2"/>
        <v>0</v>
      </c>
      <c r="F50" s="151">
        <f t="shared" si="3"/>
        <v>0</v>
      </c>
      <c r="G50" s="151">
        <f t="shared" si="4"/>
        <v>0</v>
      </c>
      <c r="H50" s="151">
        <f t="shared" si="5"/>
        <v>0</v>
      </c>
      <c r="I50" s="151">
        <f t="shared" si="6"/>
        <v>0</v>
      </c>
      <c r="J50" s="151">
        <f t="shared" si="7"/>
        <v>0</v>
      </c>
      <c r="K50" s="151">
        <f t="shared" si="8"/>
        <v>0</v>
      </c>
      <c r="L50" s="151">
        <f t="shared" si="9"/>
        <v>0</v>
      </c>
      <c r="M50" s="151">
        <f t="shared" si="10"/>
        <v>0</v>
      </c>
      <c r="N50" s="151">
        <f t="shared" si="11"/>
        <v>0</v>
      </c>
      <c r="O50" s="151">
        <f t="shared" si="12"/>
        <v>0</v>
      </c>
      <c r="P50" s="151">
        <f t="shared" si="13"/>
        <v>2.9887728048086041E-7</v>
      </c>
      <c r="Q50" s="151">
        <f t="shared" si="14"/>
        <v>3.8343840924366247E-7</v>
      </c>
      <c r="R50" s="151">
        <f t="shared" si="15"/>
        <v>4.0561929782568734E-7</v>
      </c>
    </row>
    <row r="51" spans="2:19" x14ac:dyDescent="0.2">
      <c r="B51" s="13" t="s">
        <v>74</v>
      </c>
      <c r="C51" s="151">
        <f t="shared" si="0"/>
        <v>1.3024320530212411E-2</v>
      </c>
      <c r="D51" s="151">
        <f t="shared" si="1"/>
        <v>5.4747135646744279E-3</v>
      </c>
      <c r="E51" s="151">
        <f t="shared" si="2"/>
        <v>3.610224145666988E-3</v>
      </c>
      <c r="F51" s="151">
        <f t="shared" si="3"/>
        <v>3.5652549665897604E-3</v>
      </c>
      <c r="G51" s="151">
        <f t="shared" si="4"/>
        <v>5.0671852000691003E-3</v>
      </c>
      <c r="H51" s="151">
        <f t="shared" si="5"/>
        <v>3.360591892403615E-3</v>
      </c>
      <c r="I51" s="151">
        <f t="shared" si="6"/>
        <v>4.9738446302306288E-3</v>
      </c>
      <c r="J51" s="151">
        <f t="shared" si="7"/>
        <v>7.4813823937267673E-3</v>
      </c>
      <c r="K51" s="151">
        <f t="shared" si="8"/>
        <v>7.131987499483702E-3</v>
      </c>
      <c r="L51" s="151">
        <f t="shared" si="9"/>
        <v>4.2318536113647833E-3</v>
      </c>
      <c r="M51" s="151">
        <f t="shared" si="10"/>
        <v>1.3017771453639655E-2</v>
      </c>
      <c r="N51" s="151">
        <f t="shared" si="11"/>
        <v>1.4401627827482388E-2</v>
      </c>
      <c r="O51" s="151">
        <f t="shared" si="12"/>
        <v>5.6169308845419406E-3</v>
      </c>
      <c r="P51" s="151">
        <f t="shared" si="13"/>
        <v>1.2342580729695453E-3</v>
      </c>
      <c r="Q51" s="151">
        <f t="shared" si="14"/>
        <v>3.4489587410842146E-3</v>
      </c>
      <c r="R51" s="151">
        <f t="shared" si="15"/>
        <v>1.046874488118158E-3</v>
      </c>
    </row>
    <row r="52" spans="2:19" x14ac:dyDescent="0.2">
      <c r="B52" s="97" t="s">
        <v>75</v>
      </c>
      <c r="C52" s="88">
        <f t="shared" si="0"/>
        <v>1.7483087794150337E-3</v>
      </c>
      <c r="D52" s="88">
        <f t="shared" si="1"/>
        <v>1.8950032679226176E-4</v>
      </c>
      <c r="E52" s="88">
        <f t="shared" si="2"/>
        <v>1.8500438228802156E-4</v>
      </c>
      <c r="F52" s="88">
        <f t="shared" si="3"/>
        <v>3.2079581163227454E-4</v>
      </c>
      <c r="G52" s="88">
        <f t="shared" si="4"/>
        <v>1.7450761011580075E-4</v>
      </c>
      <c r="H52" s="88">
        <f t="shared" si="5"/>
        <v>1.3914835872768484E-4</v>
      </c>
      <c r="I52" s="88">
        <f t="shared" si="6"/>
        <v>1.4330065670796038E-4</v>
      </c>
      <c r="J52" s="88">
        <f t="shared" si="7"/>
        <v>9.014612278027839E-5</v>
      </c>
      <c r="K52" s="88">
        <f t="shared" si="8"/>
        <v>9.5470583006190856E-5</v>
      </c>
      <c r="L52" s="88">
        <f t="shared" si="9"/>
        <v>2.6865014552400479E-4</v>
      </c>
      <c r="M52" s="88">
        <f t="shared" si="10"/>
        <v>8.7192556338923518E-4</v>
      </c>
      <c r="N52" s="88">
        <f t="shared" si="11"/>
        <v>3.1186947819383587E-4</v>
      </c>
      <c r="O52" s="88">
        <f t="shared" si="12"/>
        <v>1.8412988147026531E-3</v>
      </c>
      <c r="P52" s="88">
        <f t="shared" si="13"/>
        <v>2.2597767869916175E-5</v>
      </c>
      <c r="Q52" s="88">
        <f t="shared" si="14"/>
        <v>4.7952231589303003E-5</v>
      </c>
      <c r="R52" s="88">
        <f t="shared" si="15"/>
        <v>1.7342585023550142E-4</v>
      </c>
    </row>
    <row r="53" spans="2:19" x14ac:dyDescent="0.2">
      <c r="B53" s="76" t="s">
        <v>76</v>
      </c>
      <c r="C53" s="90">
        <f t="shared" si="0"/>
        <v>2.9658945883571843E-3</v>
      </c>
      <c r="D53" s="90">
        <f t="shared" si="1"/>
        <v>2.4502678030915801E-3</v>
      </c>
      <c r="E53" s="90">
        <f t="shared" si="2"/>
        <v>1.90277901955962E-3</v>
      </c>
      <c r="F53" s="90">
        <f t="shared" si="3"/>
        <v>1.6023090817188714E-3</v>
      </c>
      <c r="G53" s="90">
        <f t="shared" si="4"/>
        <v>1.5651472347892657E-3</v>
      </c>
      <c r="H53" s="90">
        <f t="shared" si="5"/>
        <v>1.5714378120843164E-3</v>
      </c>
      <c r="I53" s="90">
        <f t="shared" si="6"/>
        <v>1.7243978419940759E-3</v>
      </c>
      <c r="J53" s="90">
        <f t="shared" si="7"/>
        <v>1.5673007471703455E-3</v>
      </c>
      <c r="K53" s="90">
        <f t="shared" si="8"/>
        <v>1.4430965960992204E-3</v>
      </c>
      <c r="L53" s="90">
        <f t="shared" si="9"/>
        <v>1.5716287019631851E-3</v>
      </c>
      <c r="M53" s="90">
        <f t="shared" si="10"/>
        <v>1.1946364132375392E-3</v>
      </c>
      <c r="N53" s="90">
        <f t="shared" si="11"/>
        <v>9.1706265384437942E-4</v>
      </c>
      <c r="O53" s="90">
        <f t="shared" si="12"/>
        <v>8.7898428000306812E-4</v>
      </c>
      <c r="P53" s="90">
        <f t="shared" si="13"/>
        <v>6.8536028653389067E-4</v>
      </c>
      <c r="Q53" s="90">
        <f t="shared" si="14"/>
        <v>4.7592032865209714E-4</v>
      </c>
      <c r="R53" s="90">
        <f t="shared" si="15"/>
        <v>3.1304544727905919E-4</v>
      </c>
    </row>
    <row r="54" spans="2:19" x14ac:dyDescent="0.2">
      <c r="B54" s="76" t="s">
        <v>77</v>
      </c>
      <c r="C54" s="90">
        <f t="shared" si="0"/>
        <v>5.6503315505892213E-4</v>
      </c>
      <c r="D54" s="90">
        <f t="shared" si="1"/>
        <v>1.2706715940698947E-4</v>
      </c>
      <c r="E54" s="90">
        <f t="shared" si="2"/>
        <v>6.1341462013946165E-5</v>
      </c>
      <c r="F54" s="90">
        <f t="shared" si="3"/>
        <v>3.3793816958482598E-4</v>
      </c>
      <c r="G54" s="90">
        <f t="shared" si="4"/>
        <v>1.1895433659196149E-3</v>
      </c>
      <c r="H54" s="90">
        <f t="shared" si="5"/>
        <v>8.1671780054012085E-4</v>
      </c>
      <c r="I54" s="90">
        <f t="shared" si="6"/>
        <v>1.9965631671227755E-3</v>
      </c>
      <c r="J54" s="90">
        <f t="shared" si="7"/>
        <v>4.5425972142563659E-3</v>
      </c>
      <c r="K54" s="90">
        <f t="shared" si="8"/>
        <v>4.5523161687115688E-3</v>
      </c>
      <c r="L54" s="90">
        <f t="shared" si="9"/>
        <v>7.6099695648750173E-4</v>
      </c>
      <c r="M54" s="90">
        <f t="shared" si="10"/>
        <v>8.65959849923063E-3</v>
      </c>
      <c r="N54" s="90">
        <f t="shared" si="11"/>
        <v>1.2040244929185071E-2</v>
      </c>
      <c r="O54" s="90">
        <f t="shared" si="12"/>
        <v>6.4944331347839719E-4</v>
      </c>
      <c r="P54" s="90">
        <f t="shared" si="13"/>
        <v>5.2775480312697867E-5</v>
      </c>
      <c r="Q54" s="90">
        <f t="shared" si="14"/>
        <v>2.0968432554269874E-3</v>
      </c>
      <c r="R54" s="90">
        <f t="shared" si="15"/>
        <v>1.1513981418047908E-4</v>
      </c>
    </row>
    <row r="55" spans="2:19" x14ac:dyDescent="0.2">
      <c r="B55" s="76" t="s">
        <v>78</v>
      </c>
      <c r="C55" s="90">
        <f t="shared" si="0"/>
        <v>1.3442767346025725E-5</v>
      </c>
      <c r="D55" s="90">
        <f t="shared" si="1"/>
        <v>6.1582774704758265E-5</v>
      </c>
      <c r="E55" s="90">
        <f t="shared" si="2"/>
        <v>4.9620671273553618E-5</v>
      </c>
      <c r="F55" s="90">
        <f t="shared" si="3"/>
        <v>3.9167649550390159E-5</v>
      </c>
      <c r="G55" s="90">
        <f t="shared" si="4"/>
        <v>5.1809546987757044E-4</v>
      </c>
      <c r="H55" s="90">
        <f t="shared" si="5"/>
        <v>1.2771153307154751E-4</v>
      </c>
      <c r="I55" s="90">
        <f t="shared" si="6"/>
        <v>9.6633235733408482E-5</v>
      </c>
      <c r="J55" s="90">
        <f t="shared" si="7"/>
        <v>1.8628623663604936E-5</v>
      </c>
      <c r="K55" s="90">
        <f t="shared" si="8"/>
        <v>1.6284207520510891E-6</v>
      </c>
      <c r="L55" s="90">
        <f t="shared" si="9"/>
        <v>5.2681088128154562E-6</v>
      </c>
      <c r="M55" s="90">
        <f t="shared" si="10"/>
        <v>5.8882659138667648E-4</v>
      </c>
      <c r="N55" s="90">
        <f t="shared" si="11"/>
        <v>2.3694851181839516E-4</v>
      </c>
      <c r="O55" s="90">
        <f t="shared" si="12"/>
        <v>9.7858286941749519E-5</v>
      </c>
      <c r="P55" s="90">
        <f t="shared" si="13"/>
        <v>1.918029620178045E-6</v>
      </c>
      <c r="Q55" s="90">
        <f t="shared" si="14"/>
        <v>1.1206776513905507E-4</v>
      </c>
      <c r="R55" s="90">
        <f t="shared" si="15"/>
        <v>0</v>
      </c>
    </row>
    <row r="56" spans="2:19" x14ac:dyDescent="0.2">
      <c r="B56" s="86" t="s">
        <v>79</v>
      </c>
      <c r="C56" s="96">
        <f t="shared" si="0"/>
        <v>7.7316412400352452E-3</v>
      </c>
      <c r="D56" s="96">
        <f t="shared" si="1"/>
        <v>2.6462955006788381E-3</v>
      </c>
      <c r="E56" s="96">
        <f t="shared" si="2"/>
        <v>1.4114786105318465E-3</v>
      </c>
      <c r="F56" s="96">
        <f t="shared" si="3"/>
        <v>1.2650442541033986E-3</v>
      </c>
      <c r="G56" s="96">
        <f t="shared" si="4"/>
        <v>1.619891519366848E-3</v>
      </c>
      <c r="H56" s="96">
        <f t="shared" si="5"/>
        <v>7.0557638797994523E-4</v>
      </c>
      <c r="I56" s="96">
        <f t="shared" si="6"/>
        <v>1.0129497286724084E-3</v>
      </c>
      <c r="J56" s="96">
        <f t="shared" si="7"/>
        <v>1.2627096858561712E-3</v>
      </c>
      <c r="K56" s="96">
        <f t="shared" si="8"/>
        <v>1.0394757309146704E-3</v>
      </c>
      <c r="L56" s="96">
        <f t="shared" si="9"/>
        <v>1.625309698577276E-3</v>
      </c>
      <c r="M56" s="96">
        <f t="shared" si="10"/>
        <v>1.7027843863955739E-3</v>
      </c>
      <c r="N56" s="96">
        <f t="shared" si="11"/>
        <v>8.9550225444070847E-4</v>
      </c>
      <c r="O56" s="96">
        <f t="shared" si="12"/>
        <v>2.1493461894160717E-3</v>
      </c>
      <c r="P56" s="96">
        <f t="shared" si="13"/>
        <v>4.7160650863286256E-4</v>
      </c>
      <c r="Q56" s="96">
        <f t="shared" si="14"/>
        <v>7.1617516027677177E-4</v>
      </c>
      <c r="R56" s="96">
        <f t="shared" si="15"/>
        <v>4.4526337642311831E-4</v>
      </c>
    </row>
    <row r="57" spans="2:19" s="20" customFormat="1" x14ac:dyDescent="0.2">
      <c r="B57" s="13" t="s">
        <v>80</v>
      </c>
      <c r="C57" s="151">
        <f t="shared" si="0"/>
        <v>0</v>
      </c>
      <c r="D57" s="151">
        <f t="shared" si="1"/>
        <v>0</v>
      </c>
      <c r="E57" s="151">
        <f t="shared" si="2"/>
        <v>-1.0143419701853939E-2</v>
      </c>
      <c r="F57" s="151">
        <f t="shared" si="3"/>
        <v>-1.0864985125414575E-2</v>
      </c>
      <c r="G57" s="151">
        <f t="shared" si="4"/>
        <v>-1.0354009187087652E-2</v>
      </c>
      <c r="H57" s="151">
        <f t="shared" si="5"/>
        <v>-1.1812974358687434E-2</v>
      </c>
      <c r="I57" s="151">
        <f t="shared" si="6"/>
        <v>-1.3787766885752065E-2</v>
      </c>
      <c r="J57" s="151">
        <f t="shared" si="7"/>
        <v>-1.4286348469172103E-2</v>
      </c>
      <c r="K57" s="151">
        <f t="shared" si="8"/>
        <v>-1.401037964429171E-2</v>
      </c>
      <c r="L57" s="151">
        <f t="shared" si="9"/>
        <v>-1.3566856925401336E-2</v>
      </c>
      <c r="M57" s="151">
        <f t="shared" si="10"/>
        <v>-1.3673359549873388E-2</v>
      </c>
      <c r="N57" s="151">
        <f t="shared" si="11"/>
        <v>-1.4356020097309201E-2</v>
      </c>
      <c r="O57" s="151">
        <f t="shared" si="12"/>
        <v>-1.3944175634396061E-2</v>
      </c>
      <c r="P57" s="151">
        <f t="shared" si="13"/>
        <v>-1.390969343728605E-2</v>
      </c>
      <c r="Q57" s="152">
        <f t="shared" si="14"/>
        <v>-1.4279880530464856E-2</v>
      </c>
      <c r="R57" s="152">
        <f t="shared" si="15"/>
        <v>-1.4949454341402759E-2</v>
      </c>
    </row>
    <row r="58" spans="2:19" s="20" customFormat="1" x14ac:dyDescent="0.2">
      <c r="B58" s="13" t="s">
        <v>59</v>
      </c>
      <c r="C58" s="151">
        <f t="shared" si="0"/>
        <v>0.14927975765204188</v>
      </c>
      <c r="D58" s="151">
        <f t="shared" si="1"/>
        <v>0.13811352854935094</v>
      </c>
      <c r="E58" s="151">
        <f t="shared" si="2"/>
        <v>0.12693978103672654</v>
      </c>
      <c r="F58" s="151">
        <f t="shared" si="3"/>
        <v>0.1354487331625911</v>
      </c>
      <c r="G58" s="151">
        <f t="shared" si="4"/>
        <v>0.13683804033930247</v>
      </c>
      <c r="H58" s="151">
        <f t="shared" si="5"/>
        <v>0.13577091400530869</v>
      </c>
      <c r="I58" s="151">
        <f t="shared" si="6"/>
        <v>0.14329591504302322</v>
      </c>
      <c r="J58" s="151">
        <f t="shared" si="7"/>
        <v>0.14111520530548635</v>
      </c>
      <c r="K58" s="151">
        <f t="shared" si="8"/>
        <v>0.13276799839813291</v>
      </c>
      <c r="L58" s="151">
        <f t="shared" si="9"/>
        <v>0.13706840752002727</v>
      </c>
      <c r="M58" s="151">
        <f t="shared" si="10"/>
        <v>0.14752688538384029</v>
      </c>
      <c r="N58" s="151">
        <f t="shared" si="11"/>
        <v>0.14540519158493492</v>
      </c>
      <c r="O58" s="151">
        <f t="shared" si="12"/>
        <v>0.14197176051980837</v>
      </c>
      <c r="P58" s="151">
        <f t="shared" si="13"/>
        <v>0.14664161099666842</v>
      </c>
      <c r="Q58" s="152">
        <f t="shared" si="14"/>
        <v>0.15257450143082765</v>
      </c>
      <c r="R58" s="152">
        <f t="shared" si="15"/>
        <v>0.15448838141908477</v>
      </c>
    </row>
    <row r="59" spans="2:19" s="20" customFormat="1" x14ac:dyDescent="0.2">
      <c r="B59" s="17" t="s">
        <v>6305</v>
      </c>
      <c r="C59" s="151">
        <f t="shared" si="0"/>
        <v>1</v>
      </c>
      <c r="D59" s="151">
        <f t="shared" si="1"/>
        <v>1</v>
      </c>
      <c r="E59" s="151">
        <f t="shared" si="2"/>
        <v>1</v>
      </c>
      <c r="F59" s="151">
        <f t="shared" si="3"/>
        <v>1</v>
      </c>
      <c r="G59" s="151">
        <f t="shared" si="4"/>
        <v>1</v>
      </c>
      <c r="H59" s="151">
        <f t="shared" si="5"/>
        <v>1</v>
      </c>
      <c r="I59" s="151">
        <f t="shared" si="6"/>
        <v>1</v>
      </c>
      <c r="J59" s="151">
        <f t="shared" si="7"/>
        <v>1</v>
      </c>
      <c r="K59" s="151">
        <f t="shared" si="8"/>
        <v>1</v>
      </c>
      <c r="L59" s="151">
        <f t="shared" si="9"/>
        <v>1</v>
      </c>
      <c r="M59" s="151">
        <f t="shared" si="10"/>
        <v>1</v>
      </c>
      <c r="N59" s="151">
        <f t="shared" si="11"/>
        <v>1</v>
      </c>
      <c r="O59" s="151">
        <f t="shared" si="12"/>
        <v>1</v>
      </c>
      <c r="P59" s="151">
        <f t="shared" si="13"/>
        <v>1</v>
      </c>
      <c r="Q59" s="151">
        <f t="shared" si="14"/>
        <v>1</v>
      </c>
      <c r="R59" s="151">
        <f t="shared" si="15"/>
        <v>1</v>
      </c>
    </row>
    <row r="60" spans="2:19" s="20" customFormat="1" x14ac:dyDescent="0.2">
      <c r="B60" s="11" t="s">
        <v>81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</row>
    <row r="61" spans="2:19" s="20" customFormat="1" x14ac:dyDescent="0.2">
      <c r="B61" s="1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</row>
    <row r="62" spans="2:19" s="20" customFormat="1" ht="15.75" x14ac:dyDescent="0.25">
      <c r="B62" s="16" t="s">
        <v>6328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</row>
    <row r="63" spans="2:19" s="20" customFormat="1" x14ac:dyDescent="0.2">
      <c r="B63" s="36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</row>
    <row r="64" spans="2:19" s="20" customFormat="1" ht="25.5" x14ac:dyDescent="0.2">
      <c r="B64" s="74" t="s">
        <v>6324</v>
      </c>
      <c r="C64" s="81" t="s">
        <v>6256</v>
      </c>
      <c r="D64" s="81" t="s">
        <v>6257</v>
      </c>
      <c r="E64" s="81" t="s">
        <v>6258</v>
      </c>
      <c r="F64" s="81" t="s">
        <v>6325</v>
      </c>
      <c r="G64" s="81" t="s">
        <v>6326</v>
      </c>
      <c r="H64" s="82" t="s">
        <v>6262</v>
      </c>
      <c r="I64"/>
      <c r="J64"/>
      <c r="K64"/>
      <c r="L64"/>
      <c r="M64"/>
      <c r="N64"/>
      <c r="O64"/>
      <c r="P64"/>
      <c r="Q64"/>
      <c r="R64"/>
      <c r="S64"/>
    </row>
    <row r="65" spans="2:19" s="20" customFormat="1" x14ac:dyDescent="0.2">
      <c r="B65" s="13" t="s">
        <v>63</v>
      </c>
      <c r="C65" s="153">
        <f t="shared" ref="C65:C88" si="16">AVERAGE(D35:G35)</f>
        <v>0.1377462798063317</v>
      </c>
      <c r="D65" s="153">
        <f t="shared" ref="D65:D88" si="17">AVERAGE(H35:K35)</f>
        <v>0.14361832082836085</v>
      </c>
      <c r="E65" s="153">
        <f t="shared" ref="E65:E88" si="18">AVERAGE(L35:O35)</f>
        <v>0.13077776727598928</v>
      </c>
      <c r="F65" s="153">
        <f t="shared" ref="F65:F88" si="19">AVERAGE(P35:R35)</f>
        <v>0.13972296624627104</v>
      </c>
      <c r="G65" s="153">
        <v>0.12671141608533149</v>
      </c>
      <c r="H65" s="153">
        <f t="shared" ref="H65:H88" si="20">AVERAGE(D35:R35)</f>
        <v>0.13784922469210267</v>
      </c>
      <c r="I65"/>
      <c r="J65"/>
      <c r="K65"/>
      <c r="L65"/>
      <c r="M65"/>
      <c r="N65"/>
      <c r="O65"/>
      <c r="P65"/>
      <c r="Q65"/>
      <c r="R65"/>
      <c r="S65"/>
    </row>
    <row r="66" spans="2:19" s="20" customFormat="1" x14ac:dyDescent="0.2">
      <c r="B66" s="11" t="s">
        <v>69</v>
      </c>
      <c r="C66" s="83">
        <f t="shared" si="16"/>
        <v>9.1377348764929256E-2</v>
      </c>
      <c r="D66" s="83">
        <f t="shared" si="17"/>
        <v>9.3747805078290392E-2</v>
      </c>
      <c r="E66" s="83">
        <f t="shared" si="18"/>
        <v>8.8888687521323784E-2</v>
      </c>
      <c r="F66" s="83">
        <f t="shared" si="19"/>
        <v>9.6618345147372928E-2</v>
      </c>
      <c r="G66" s="83">
        <v>8.7545118271327382E-2</v>
      </c>
      <c r="H66" s="83">
        <f t="shared" si="20"/>
        <v>9.2394026726686188E-2</v>
      </c>
      <c r="I66"/>
      <c r="J66"/>
      <c r="K66"/>
      <c r="L66"/>
      <c r="M66"/>
      <c r="N66"/>
      <c r="O66"/>
      <c r="P66"/>
      <c r="Q66"/>
      <c r="R66"/>
      <c r="S66"/>
    </row>
    <row r="67" spans="2:19" s="20" customFormat="1" x14ac:dyDescent="0.2">
      <c r="B67" s="11" t="s">
        <v>6386</v>
      </c>
      <c r="C67" s="83">
        <f t="shared" si="16"/>
        <v>2.5843263005031133E-2</v>
      </c>
      <c r="D67" s="83">
        <f t="shared" si="17"/>
        <v>2.9339737522368858E-2</v>
      </c>
      <c r="E67" s="83">
        <f t="shared" si="18"/>
        <v>2.6178949654408049E-2</v>
      </c>
      <c r="F67" s="83">
        <f t="shared" si="19"/>
        <v>2.5449875968112521E-2</v>
      </c>
      <c r="G67" s="83">
        <v>2.3079473720301738E-2</v>
      </c>
      <c r="H67" s="83">
        <f t="shared" si="20"/>
        <v>2.6786495242104649E-2</v>
      </c>
      <c r="I67"/>
      <c r="J67"/>
      <c r="K67"/>
      <c r="L67"/>
      <c r="M67"/>
      <c r="N67"/>
      <c r="O67"/>
      <c r="P67"/>
      <c r="Q67"/>
      <c r="R67"/>
      <c r="S67"/>
    </row>
    <row r="68" spans="2:19" s="20" customFormat="1" x14ac:dyDescent="0.2">
      <c r="B68" s="11" t="s">
        <v>6378</v>
      </c>
      <c r="C68" s="83">
        <f t="shared" si="16"/>
        <v>1.1010253168338199E-2</v>
      </c>
      <c r="D68" s="83">
        <f t="shared" si="17"/>
        <v>7.6401158558940148E-3</v>
      </c>
      <c r="E68" s="83">
        <f t="shared" si="18"/>
        <v>5.0556497287521703E-3</v>
      </c>
      <c r="F68" s="83">
        <f t="shared" si="19"/>
        <v>5.4267042218079454E-3</v>
      </c>
      <c r="G68" s="83">
        <v>4.9229382358824273E-3</v>
      </c>
      <c r="H68" s="83">
        <f t="shared" si="20"/>
        <v>7.4069458451574239E-3</v>
      </c>
      <c r="I68"/>
      <c r="J68"/>
      <c r="K68"/>
      <c r="L68"/>
      <c r="M68"/>
      <c r="N68"/>
      <c r="O68"/>
      <c r="P68"/>
      <c r="Q68"/>
      <c r="R68"/>
      <c r="S68"/>
    </row>
    <row r="69" spans="2:19" s="20" customFormat="1" x14ac:dyDescent="0.2">
      <c r="B69" s="11" t="s">
        <v>64</v>
      </c>
      <c r="C69" s="83">
        <f t="shared" si="16"/>
        <v>3.8482546950398674E-3</v>
      </c>
      <c r="D69" s="83">
        <f t="shared" si="17"/>
        <v>4.6457245504572305E-3</v>
      </c>
      <c r="E69" s="83">
        <f t="shared" si="18"/>
        <v>3.8092724517177707E-3</v>
      </c>
      <c r="F69" s="83">
        <f t="shared" si="19"/>
        <v>7.7838312400260283E-3</v>
      </c>
      <c r="G69" s="83">
        <v>7.138837218956022E-3</v>
      </c>
      <c r="H69" s="83">
        <f t="shared" si="20"/>
        <v>4.8376333672625043E-3</v>
      </c>
      <c r="I69"/>
      <c r="J69"/>
      <c r="K69"/>
      <c r="L69"/>
      <c r="M69"/>
      <c r="N69"/>
      <c r="O69"/>
      <c r="P69"/>
      <c r="Q69"/>
      <c r="R69"/>
      <c r="S69"/>
    </row>
    <row r="70" spans="2:19" s="20" customFormat="1" x14ac:dyDescent="0.2">
      <c r="B70" s="11" t="s">
        <v>6379</v>
      </c>
      <c r="C70" s="83">
        <f t="shared" si="16"/>
        <v>1.8819639687747542E-3</v>
      </c>
      <c r="D70" s="83">
        <f t="shared" si="17"/>
        <v>1.5721563770790081E-3</v>
      </c>
      <c r="E70" s="83">
        <f t="shared" si="18"/>
        <v>1.1551673548842447E-3</v>
      </c>
      <c r="F70" s="83">
        <f t="shared" si="19"/>
        <v>9.9587309866124886E-4</v>
      </c>
      <c r="G70" s="83">
        <v>9.0159198452848855E-4</v>
      </c>
      <c r="H70" s="83">
        <f t="shared" si="20"/>
        <v>1.4283180065957181E-3</v>
      </c>
      <c r="I70"/>
      <c r="J70"/>
      <c r="K70"/>
      <c r="L70"/>
      <c r="M70"/>
      <c r="N70"/>
      <c r="O70"/>
      <c r="P70"/>
      <c r="Q70"/>
      <c r="R70"/>
      <c r="S70"/>
    </row>
    <row r="71" spans="2:19" s="20" customFormat="1" x14ac:dyDescent="0.2">
      <c r="B71" s="11" t="s">
        <v>68</v>
      </c>
      <c r="C71" s="83">
        <f t="shared" si="16"/>
        <v>3.3542943030588817E-3</v>
      </c>
      <c r="D71" s="83">
        <f t="shared" si="17"/>
        <v>6.2353490266100747E-3</v>
      </c>
      <c r="E71" s="83">
        <f t="shared" si="18"/>
        <v>4.9023629331199046E-3</v>
      </c>
      <c r="F71" s="83">
        <f t="shared" si="19"/>
        <v>2.6787439475568207E-3</v>
      </c>
      <c r="G71" s="83">
        <v>2.4272848357503505E-3</v>
      </c>
      <c r="H71" s="83">
        <f t="shared" si="20"/>
        <v>4.4002837929217279E-3</v>
      </c>
      <c r="I71"/>
      <c r="J71"/>
      <c r="K71"/>
      <c r="L71"/>
      <c r="M71"/>
      <c r="N71"/>
      <c r="O71"/>
      <c r="P71"/>
      <c r="Q71"/>
      <c r="R71"/>
      <c r="S71"/>
    </row>
    <row r="72" spans="2:19" s="20" customFormat="1" x14ac:dyDescent="0.2">
      <c r="B72" s="11" t="s">
        <v>67</v>
      </c>
      <c r="C72" s="83">
        <f t="shared" si="16"/>
        <v>4.147026662266359E-4</v>
      </c>
      <c r="D72" s="83">
        <f t="shared" si="17"/>
        <v>4.1793851049106605E-4</v>
      </c>
      <c r="E72" s="83">
        <f t="shared" si="18"/>
        <v>7.748293361895882E-4</v>
      </c>
      <c r="F72" s="83">
        <f t="shared" si="19"/>
        <v>7.6063311819127906E-4</v>
      </c>
      <c r="G72" s="83">
        <v>6.8805651393127323E-4</v>
      </c>
      <c r="H72" s="83">
        <f t="shared" si="20"/>
        <v>5.8078542708019988E-4</v>
      </c>
      <c r="I72"/>
      <c r="J72"/>
      <c r="K72"/>
      <c r="L72"/>
      <c r="M72"/>
      <c r="N72"/>
      <c r="O72"/>
      <c r="P72"/>
      <c r="Q72"/>
      <c r="R72"/>
      <c r="S72"/>
    </row>
    <row r="73" spans="2:19" s="20" customFormat="1" x14ac:dyDescent="0.2">
      <c r="B73" s="86" t="s">
        <v>6380</v>
      </c>
      <c r="C73" s="87">
        <f t="shared" si="16"/>
        <v>1.61992349329971E-5</v>
      </c>
      <c r="D73" s="87">
        <f t="shared" si="17"/>
        <v>1.9493907170196067E-5</v>
      </c>
      <c r="E73" s="87">
        <f t="shared" si="18"/>
        <v>1.2848295593750177E-5</v>
      </c>
      <c r="F73" s="83">
        <f t="shared" si="19"/>
        <v>8.9595045422747115E-6</v>
      </c>
      <c r="G73" s="87">
        <v>8.1153046537988087E-6</v>
      </c>
      <c r="H73" s="87">
        <f t="shared" si="20"/>
        <v>1.4736284294306501E-5</v>
      </c>
      <c r="I73"/>
      <c r="J73"/>
      <c r="K73"/>
      <c r="L73"/>
      <c r="M73"/>
      <c r="N73"/>
      <c r="O73"/>
      <c r="P73"/>
      <c r="Q73"/>
      <c r="R73"/>
      <c r="S73"/>
    </row>
    <row r="74" spans="2:19" s="20" customFormat="1" x14ac:dyDescent="0.2">
      <c r="B74" s="159" t="s">
        <v>6387</v>
      </c>
      <c r="C74" s="160">
        <f t="shared" si="16"/>
        <v>0</v>
      </c>
      <c r="D74" s="160">
        <f t="shared" si="17"/>
        <v>2.3566030951416147E-3</v>
      </c>
      <c r="E74" s="160">
        <f t="shared" si="18"/>
        <v>1.6783351083651244E-2</v>
      </c>
      <c r="F74" s="153">
        <f t="shared" si="19"/>
        <v>2.3981510704916498E-2</v>
      </c>
      <c r="G74" s="160">
        <v>2.16670840306681E-2</v>
      </c>
      <c r="H74" s="160">
        <f t="shared" si="20"/>
        <v>9.9002899219947284E-3</v>
      </c>
      <c r="I74"/>
      <c r="J74"/>
      <c r="K74"/>
      <c r="L74"/>
      <c r="M74"/>
      <c r="N74"/>
      <c r="O74"/>
      <c r="P74"/>
      <c r="Q74"/>
      <c r="R74"/>
      <c r="S74"/>
    </row>
    <row r="75" spans="2:19" s="20" customFormat="1" x14ac:dyDescent="0.2">
      <c r="B75" s="11" t="s">
        <v>64</v>
      </c>
      <c r="C75" s="83">
        <f t="shared" si="16"/>
        <v>0</v>
      </c>
      <c r="D75" s="83">
        <f t="shared" si="17"/>
        <v>0</v>
      </c>
      <c r="E75" s="83">
        <f t="shared" si="18"/>
        <v>1.0840779335052293E-2</v>
      </c>
      <c r="F75" s="83">
        <f t="shared" si="19"/>
        <v>1.7133866844821925E-2</v>
      </c>
      <c r="G75" s="83">
        <v>1.5466273157600541E-2</v>
      </c>
      <c r="H75" s="83">
        <f t="shared" si="20"/>
        <v>6.3176478583116631E-3</v>
      </c>
      <c r="I75"/>
      <c r="J75"/>
      <c r="K75"/>
      <c r="L75"/>
      <c r="M75"/>
      <c r="N75"/>
      <c r="O75"/>
      <c r="P75"/>
      <c r="Q75"/>
      <c r="R75"/>
      <c r="S75"/>
    </row>
    <row r="76" spans="2:19" s="20" customFormat="1" x14ac:dyDescent="0.2">
      <c r="B76" s="11" t="s">
        <v>6380</v>
      </c>
      <c r="C76" s="83">
        <f t="shared" si="16"/>
        <v>0</v>
      </c>
      <c r="D76" s="83">
        <f t="shared" si="17"/>
        <v>0</v>
      </c>
      <c r="E76" s="83">
        <f t="shared" si="18"/>
        <v>0</v>
      </c>
      <c r="F76" s="83">
        <f t="shared" si="19"/>
        <v>3.1691094966888737E-8</v>
      </c>
      <c r="G76" s="83">
        <v>2.844059516291031E-8</v>
      </c>
      <c r="H76" s="83">
        <f t="shared" si="20"/>
        <v>6.3382189933777473E-9</v>
      </c>
      <c r="I76"/>
      <c r="J76"/>
      <c r="K76"/>
      <c r="L76"/>
      <c r="M76"/>
      <c r="N76"/>
      <c r="O76"/>
      <c r="P76"/>
      <c r="Q76"/>
      <c r="R76"/>
      <c r="S76"/>
    </row>
    <row r="77" spans="2:19" s="20" customFormat="1" x14ac:dyDescent="0.2">
      <c r="B77" s="11" t="s">
        <v>6378</v>
      </c>
      <c r="C77" s="83">
        <f t="shared" si="16"/>
        <v>0</v>
      </c>
      <c r="D77" s="83">
        <f t="shared" si="17"/>
        <v>2.3566030951416147E-3</v>
      </c>
      <c r="E77" s="83">
        <f t="shared" si="18"/>
        <v>5.9156757014036778E-3</v>
      </c>
      <c r="F77" s="83">
        <f t="shared" si="19"/>
        <v>6.5899194475792199E-3</v>
      </c>
      <c r="G77" s="83">
        <v>5.9687432719069651E-3</v>
      </c>
      <c r="H77" s="83">
        <f t="shared" si="20"/>
        <v>3.523924901927922E-3</v>
      </c>
      <c r="I77"/>
      <c r="J77"/>
      <c r="K77"/>
      <c r="L77"/>
      <c r="M77"/>
      <c r="N77"/>
      <c r="O77"/>
      <c r="P77"/>
      <c r="Q77"/>
      <c r="R77"/>
      <c r="S77"/>
    </row>
    <row r="78" spans="2:19" s="20" customFormat="1" x14ac:dyDescent="0.2">
      <c r="B78" s="11" t="s">
        <v>6381</v>
      </c>
      <c r="C78" s="83">
        <f t="shared" si="16"/>
        <v>0</v>
      </c>
      <c r="D78" s="83">
        <f t="shared" si="17"/>
        <v>0</v>
      </c>
      <c r="E78" s="83">
        <f t="shared" si="18"/>
        <v>9.0035258228761227E-6</v>
      </c>
      <c r="F78" s="83">
        <f t="shared" si="19"/>
        <v>2.4023372564986774E-4</v>
      </c>
      <c r="G78" s="83">
        <v>2.1582620187784191E-4</v>
      </c>
      <c r="H78" s="83">
        <f t="shared" si="20"/>
        <v>5.0447685349407183E-5</v>
      </c>
      <c r="I78"/>
      <c r="J78"/>
      <c r="K78"/>
      <c r="L78"/>
      <c r="M78"/>
      <c r="N78"/>
      <c r="O78"/>
      <c r="P78"/>
      <c r="Q78"/>
      <c r="R78"/>
      <c r="S78"/>
    </row>
    <row r="79" spans="2:19" s="20" customFormat="1" x14ac:dyDescent="0.2">
      <c r="B79" s="11" t="s">
        <v>67</v>
      </c>
      <c r="C79" s="83">
        <f t="shared" si="16"/>
        <v>0</v>
      </c>
      <c r="D79" s="83">
        <f t="shared" si="17"/>
        <v>0</v>
      </c>
      <c r="E79" s="83">
        <f t="shared" si="18"/>
        <v>1.7892521372393959E-5</v>
      </c>
      <c r="F79" s="83">
        <f t="shared" si="19"/>
        <v>1.7096350774667461E-5</v>
      </c>
      <c r="G79" s="83">
        <v>1.5885083161916482E-5</v>
      </c>
      <c r="H79" s="83">
        <f t="shared" si="20"/>
        <v>8.1906091875718806E-6</v>
      </c>
      <c r="I79"/>
      <c r="J79"/>
      <c r="K79"/>
      <c r="L79"/>
      <c r="M79"/>
      <c r="N79"/>
      <c r="O79"/>
      <c r="P79"/>
      <c r="Q79"/>
      <c r="R79"/>
      <c r="S79"/>
    </row>
    <row r="80" spans="2:19" s="20" customFormat="1" x14ac:dyDescent="0.2">
      <c r="B80" s="11" t="s">
        <v>68</v>
      </c>
      <c r="C80" s="83">
        <f t="shared" si="16"/>
        <v>0</v>
      </c>
      <c r="D80" s="83">
        <f t="shared" si="17"/>
        <v>0</v>
      </c>
      <c r="E80" s="83">
        <f t="shared" si="18"/>
        <v>0</v>
      </c>
      <c r="F80" s="83">
        <f t="shared" si="19"/>
        <v>3.6264499585007002E-7</v>
      </c>
      <c r="G80" s="83">
        <v>3.2787552566846439E-7</v>
      </c>
      <c r="H80" s="83">
        <f t="shared" si="20"/>
        <v>7.2528999170014002E-8</v>
      </c>
      <c r="I80"/>
      <c r="J80"/>
      <c r="K80"/>
      <c r="L80"/>
      <c r="M80"/>
      <c r="N80"/>
      <c r="O80"/>
      <c r="P80"/>
      <c r="Q80"/>
      <c r="R80"/>
      <c r="S80"/>
    </row>
    <row r="81" spans="2:19" s="20" customFormat="1" x14ac:dyDescent="0.2">
      <c r="B81" s="13" t="s">
        <v>74</v>
      </c>
      <c r="C81" s="153">
        <f t="shared" si="16"/>
        <v>4.4293444692500693E-3</v>
      </c>
      <c r="D81" s="153">
        <f t="shared" si="17"/>
        <v>5.7369516039611785E-3</v>
      </c>
      <c r="E81" s="153">
        <f t="shared" si="18"/>
        <v>9.317045944257191E-3</v>
      </c>
      <c r="F81" s="153">
        <f t="shared" si="19"/>
        <v>1.9100304340573058E-3</v>
      </c>
      <c r="G81" s="153">
        <v>1.7278322696634534E-3</v>
      </c>
      <c r="H81" s="153">
        <f t="shared" si="20"/>
        <v>5.5775639581363791E-3</v>
      </c>
      <c r="I81"/>
      <c r="J81"/>
      <c r="K81"/>
      <c r="L81"/>
      <c r="M81"/>
      <c r="N81"/>
      <c r="O81"/>
      <c r="P81"/>
      <c r="Q81"/>
      <c r="R81"/>
      <c r="S81"/>
    </row>
    <row r="82" spans="2:19" s="20" customFormat="1" x14ac:dyDescent="0.2">
      <c r="B82" s="11" t="s">
        <v>6382</v>
      </c>
      <c r="C82" s="83">
        <f t="shared" si="16"/>
        <v>2.1745203270708965E-4</v>
      </c>
      <c r="D82" s="83">
        <f t="shared" si="17"/>
        <v>1.1701643030552861E-4</v>
      </c>
      <c r="E82" s="83">
        <f t="shared" si="18"/>
        <v>8.2343600045243224E-4</v>
      </c>
      <c r="F82" s="83">
        <f t="shared" si="19"/>
        <v>8.1325283231573528E-5</v>
      </c>
      <c r="G82" s="83">
        <v>7.2593569347641543E-5</v>
      </c>
      <c r="H82" s="83">
        <f t="shared" si="20"/>
        <v>3.2503958023699479E-4</v>
      </c>
      <c r="I82"/>
      <c r="J82"/>
      <c r="K82"/>
      <c r="L82"/>
      <c r="M82"/>
      <c r="N82"/>
      <c r="O82"/>
      <c r="P82"/>
      <c r="Q82"/>
      <c r="R82"/>
      <c r="S82"/>
    </row>
    <row r="83" spans="2:19" s="20" customFormat="1" x14ac:dyDescent="0.2">
      <c r="B83" s="11" t="s">
        <v>6383</v>
      </c>
      <c r="C83" s="83">
        <f t="shared" si="16"/>
        <v>1.8801257847898341E-3</v>
      </c>
      <c r="D83" s="83">
        <f t="shared" si="17"/>
        <v>1.5765582493369895E-3</v>
      </c>
      <c r="E83" s="83">
        <f t="shared" si="18"/>
        <v>1.1405780122620429E-3</v>
      </c>
      <c r="F83" s="83">
        <f t="shared" si="19"/>
        <v>4.914420208216823E-4</v>
      </c>
      <c r="G83" s="83">
        <v>4.4888773623282522E-4</v>
      </c>
      <c r="H83" s="83">
        <f t="shared" si="20"/>
        <v>1.324224949868034E-3</v>
      </c>
      <c r="I83"/>
      <c r="J83"/>
      <c r="K83"/>
      <c r="L83"/>
      <c r="M83"/>
      <c r="N83"/>
      <c r="O83"/>
      <c r="P83"/>
      <c r="Q83"/>
      <c r="R83"/>
      <c r="S83"/>
    </row>
    <row r="84" spans="2:19" s="20" customFormat="1" x14ac:dyDescent="0.2">
      <c r="B84" s="11" t="s">
        <v>6384</v>
      </c>
      <c r="C84" s="83">
        <f t="shared" si="16"/>
        <v>4.289725392313441E-4</v>
      </c>
      <c r="D84" s="83">
        <f t="shared" si="17"/>
        <v>2.9770485876577076E-3</v>
      </c>
      <c r="E84" s="83">
        <f t="shared" si="18"/>
        <v>5.5275709245953993E-3</v>
      </c>
      <c r="F84" s="83">
        <f t="shared" si="19"/>
        <v>7.5491951664005469E-4</v>
      </c>
      <c r="G84" s="83">
        <v>6.78952102213986E-4</v>
      </c>
      <c r="H84" s="83">
        <f t="shared" si="20"/>
        <v>2.5332751170571983E-3</v>
      </c>
      <c r="I84"/>
      <c r="J84"/>
      <c r="K84"/>
      <c r="L84"/>
      <c r="M84"/>
      <c r="N84"/>
      <c r="O84"/>
      <c r="P84"/>
      <c r="Q84"/>
      <c r="R84"/>
      <c r="S84"/>
    </row>
    <row r="85" spans="2:19" s="20" customFormat="1" x14ac:dyDescent="0.2">
      <c r="B85" s="11" t="s">
        <v>78</v>
      </c>
      <c r="C85" s="83">
        <f t="shared" si="16"/>
        <v>1.6711664135156813E-4</v>
      </c>
      <c r="D85" s="83">
        <f t="shared" si="17"/>
        <v>6.1150453305153013E-5</v>
      </c>
      <c r="E85" s="83">
        <f t="shared" si="18"/>
        <v>2.3222537473990913E-4</v>
      </c>
      <c r="F85" s="83">
        <f t="shared" si="19"/>
        <v>3.799526491974437E-5</v>
      </c>
      <c r="G85" s="83">
        <v>3.4189933904514805E-5</v>
      </c>
      <c r="H85" s="83">
        <f t="shared" si="20"/>
        <v>1.3039704482305028E-4</v>
      </c>
      <c r="I85"/>
      <c r="J85"/>
      <c r="K85"/>
      <c r="L85"/>
      <c r="M85"/>
      <c r="N85"/>
      <c r="O85"/>
      <c r="P85"/>
      <c r="Q85"/>
      <c r="R85"/>
      <c r="S85"/>
    </row>
    <row r="86" spans="2:19" s="20" customFormat="1" x14ac:dyDescent="0.2">
      <c r="B86" s="86" t="s">
        <v>6385</v>
      </c>
      <c r="C86" s="87">
        <f t="shared" si="16"/>
        <v>1.735677471170233E-3</v>
      </c>
      <c r="D86" s="87">
        <f t="shared" si="17"/>
        <v>1.0051778833557988E-3</v>
      </c>
      <c r="E86" s="87">
        <f t="shared" si="18"/>
        <v>1.5932356322074077E-3</v>
      </c>
      <c r="F86" s="83">
        <f t="shared" si="19"/>
        <v>5.4434834844425094E-4</v>
      </c>
      <c r="G86" s="87">
        <v>4.9320892796448571E-4</v>
      </c>
      <c r="H86" s="87">
        <f t="shared" si="20"/>
        <v>1.2646272661511007E-3</v>
      </c>
      <c r="I86"/>
      <c r="J86"/>
      <c r="K86"/>
      <c r="L86"/>
      <c r="M86"/>
      <c r="N86"/>
      <c r="O86"/>
      <c r="P86"/>
      <c r="Q86"/>
      <c r="R86"/>
      <c r="S86"/>
    </row>
    <row r="87" spans="2:19" s="20" customFormat="1" x14ac:dyDescent="0.2">
      <c r="B87" s="159" t="s">
        <v>6388</v>
      </c>
      <c r="C87" s="160">
        <f t="shared" si="16"/>
        <v>-7.8406035035890401E-3</v>
      </c>
      <c r="D87" s="160">
        <f t="shared" si="17"/>
        <v>-1.3474367339475827E-2</v>
      </c>
      <c r="E87" s="160">
        <f t="shared" si="18"/>
        <v>-1.3885103051744997E-2</v>
      </c>
      <c r="F87" s="153">
        <f t="shared" si="19"/>
        <v>-1.4379676103051221E-2</v>
      </c>
      <c r="G87" s="160">
        <v>-1.30316695379085E-2</v>
      </c>
      <c r="H87" s="160">
        <f t="shared" si="20"/>
        <v>-1.2262621592559543E-2</v>
      </c>
      <c r="I87"/>
      <c r="J87"/>
      <c r="K87"/>
      <c r="L87"/>
      <c r="M87"/>
      <c r="N87"/>
      <c r="O87"/>
      <c r="P87"/>
      <c r="Q87"/>
      <c r="R87"/>
      <c r="S87"/>
    </row>
    <row r="88" spans="2:19" s="20" customFormat="1" x14ac:dyDescent="0.2">
      <c r="B88" s="159" t="s">
        <v>59</v>
      </c>
      <c r="C88" s="160">
        <f t="shared" si="16"/>
        <v>0.13433502077199277</v>
      </c>
      <c r="D88" s="160">
        <f t="shared" si="17"/>
        <v>0.1382375081879878</v>
      </c>
      <c r="E88" s="160">
        <f t="shared" si="18"/>
        <v>0.14299306125215272</v>
      </c>
      <c r="F88" s="153">
        <f t="shared" si="19"/>
        <v>0.15123483128219362</v>
      </c>
      <c r="G88" s="160">
        <v>0.13707466284775452</v>
      </c>
      <c r="H88" s="160">
        <f t="shared" si="20"/>
        <v>0.14106445697967426</v>
      </c>
      <c r="I88"/>
      <c r="J88"/>
      <c r="K88"/>
      <c r="L88"/>
      <c r="M88"/>
      <c r="N88"/>
      <c r="O88"/>
      <c r="P88"/>
      <c r="Q88"/>
      <c r="R88"/>
      <c r="S88"/>
    </row>
    <row r="89" spans="2:19" s="20" customFormat="1" x14ac:dyDescent="0.2">
      <c r="B89" s="11" t="s">
        <v>6261</v>
      </c>
      <c r="C89" s="79"/>
      <c r="D89" s="79"/>
      <c r="E89" s="79"/>
      <c r="F89" s="79"/>
      <c r="G89"/>
      <c r="H89"/>
      <c r="I89"/>
      <c r="J89"/>
      <c r="K89"/>
      <c r="L89"/>
      <c r="M89"/>
      <c r="N89"/>
      <c r="O89"/>
      <c r="P89"/>
      <c r="Q89"/>
      <c r="R89"/>
    </row>
    <row r="90" spans="2:19" s="20" customFormat="1" x14ac:dyDescent="0.2">
      <c r="B90" s="11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</row>
    <row r="91" spans="2:19" s="20" customFormat="1" x14ac:dyDescent="0.2">
      <c r="B91" s="1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</row>
    <row r="92" spans="2:19" s="20" customFormat="1" x14ac:dyDescent="0.2">
      <c r="B92" s="11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R57"/>
  <sheetViews>
    <sheetView topLeftCell="J3" workbookViewId="0">
      <selection activeCell="U37" sqref="U37"/>
    </sheetView>
  </sheetViews>
  <sheetFormatPr defaultRowHeight="12.75" x14ac:dyDescent="0.2"/>
  <cols>
    <col min="2" max="2" width="21.85546875" customWidth="1"/>
    <col min="3" max="3" width="16.42578125" bestFit="1" customWidth="1"/>
    <col min="4" max="7" width="15.85546875" bestFit="1" customWidth="1"/>
    <col min="8" max="8" width="16" customWidth="1"/>
    <col min="9" max="9" width="15.42578125" customWidth="1"/>
    <col min="10" max="18" width="15.85546875" bestFit="1" customWidth="1"/>
  </cols>
  <sheetData>
    <row r="2" spans="2:18" ht="15.75" x14ac:dyDescent="0.25">
      <c r="B2" s="16" t="s">
        <v>637</v>
      </c>
    </row>
    <row r="4" spans="2:18" x14ac:dyDescent="0.2">
      <c r="B4" s="15" t="s">
        <v>629</v>
      </c>
      <c r="C4" s="15">
        <v>2002</v>
      </c>
      <c r="D4" s="15">
        <v>2003</v>
      </c>
      <c r="E4" s="15">
        <v>2004</v>
      </c>
      <c r="F4" s="15">
        <v>2005</v>
      </c>
      <c r="G4" s="15">
        <v>2006</v>
      </c>
      <c r="H4" s="15">
        <v>2007</v>
      </c>
      <c r="I4" s="15">
        <v>2008</v>
      </c>
      <c r="J4" s="15">
        <v>2009</v>
      </c>
      <c r="K4" s="15">
        <v>2010</v>
      </c>
      <c r="L4" s="15">
        <v>2011</v>
      </c>
      <c r="M4" s="15">
        <v>2012</v>
      </c>
      <c r="N4" s="15">
        <v>2013</v>
      </c>
      <c r="O4" s="15">
        <v>2014</v>
      </c>
      <c r="P4" s="15">
        <v>2015</v>
      </c>
      <c r="Q4" s="15">
        <v>2016</v>
      </c>
      <c r="R4" s="15">
        <v>2017</v>
      </c>
    </row>
    <row r="5" spans="2:18" x14ac:dyDescent="0.2">
      <c r="B5" s="24" t="s">
        <v>639</v>
      </c>
      <c r="C5" s="21">
        <f>SUM(C6:C8)</f>
        <v>1853968092.2299998</v>
      </c>
      <c r="D5" s="21">
        <f t="shared" ref="D5:R5" si="0">SUM(D6:D8)</f>
        <v>1460493557.55</v>
      </c>
      <c r="E5" s="21">
        <f t="shared" si="0"/>
        <v>1959634633.8299999</v>
      </c>
      <c r="F5" s="21">
        <f t="shared" si="0"/>
        <v>3145860978.71</v>
      </c>
      <c r="G5" s="21">
        <f t="shared" si="0"/>
        <v>3923487112.0499992</v>
      </c>
      <c r="H5" s="21">
        <f t="shared" si="0"/>
        <v>4115900871.6300001</v>
      </c>
      <c r="I5" s="21">
        <f t="shared" si="0"/>
        <v>5697776463.0100002</v>
      </c>
      <c r="J5" s="21">
        <f t="shared" si="0"/>
        <v>5934224793.79</v>
      </c>
      <c r="K5" s="21">
        <f t="shared" si="0"/>
        <v>6076568260.2200003</v>
      </c>
      <c r="L5" s="21">
        <f t="shared" si="0"/>
        <v>5624856657.9899998</v>
      </c>
      <c r="M5" s="21">
        <f t="shared" si="0"/>
        <v>7595857283.5099993</v>
      </c>
      <c r="N5" s="21">
        <f t="shared" si="0"/>
        <v>10856434676.119999</v>
      </c>
      <c r="O5" s="21">
        <f t="shared" si="0"/>
        <v>8527147347.2800007</v>
      </c>
      <c r="P5" s="21">
        <f t="shared" si="0"/>
        <v>7113270289.4299994</v>
      </c>
      <c r="Q5" s="21">
        <f t="shared" si="0"/>
        <v>4580624351.6100016</v>
      </c>
      <c r="R5" s="21">
        <f t="shared" si="0"/>
        <v>5365476224.6899986</v>
      </c>
    </row>
    <row r="6" spans="2:18" x14ac:dyDescent="0.2">
      <c r="B6" s="11" t="s">
        <v>630</v>
      </c>
      <c r="C6" s="12">
        <v>431697163.56999999</v>
      </c>
      <c r="D6" s="12">
        <v>426024627.54000002</v>
      </c>
      <c r="E6" s="12">
        <v>432388159.49000001</v>
      </c>
      <c r="F6" s="12">
        <v>411446191.28999996</v>
      </c>
      <c r="G6" s="12">
        <v>498963230.81999999</v>
      </c>
      <c r="H6" s="12">
        <v>465836562.53999996</v>
      </c>
      <c r="I6" s="12">
        <v>529544848.91999996</v>
      </c>
      <c r="J6" s="12">
        <v>1098020566.3600001</v>
      </c>
      <c r="K6" s="12">
        <v>1237318657.8199997</v>
      </c>
      <c r="L6" s="12">
        <v>1632101452.96</v>
      </c>
      <c r="M6" s="12">
        <v>4006626016.1999993</v>
      </c>
      <c r="N6" s="12">
        <v>5211297316.7600002</v>
      </c>
      <c r="O6" s="12">
        <v>2901579400.2000003</v>
      </c>
      <c r="P6" s="12">
        <v>3504239482.6100001</v>
      </c>
      <c r="Q6" s="12">
        <v>1516025584.3700001</v>
      </c>
      <c r="R6" s="12">
        <v>1515330417.3199999</v>
      </c>
    </row>
    <row r="7" spans="2:18" x14ac:dyDescent="0.2">
      <c r="B7" s="11" t="s">
        <v>631</v>
      </c>
      <c r="C7" s="12">
        <v>646834205.19000006</v>
      </c>
      <c r="D7" s="12">
        <v>433524201.57999998</v>
      </c>
      <c r="E7" s="12">
        <v>417583236.82999998</v>
      </c>
      <c r="F7" s="12">
        <v>709844684.98000002</v>
      </c>
      <c r="G7" s="12">
        <v>711595873.97000003</v>
      </c>
      <c r="H7" s="12">
        <v>829359535.52999997</v>
      </c>
      <c r="I7" s="12">
        <v>1442565526.3500001</v>
      </c>
      <c r="J7" s="12">
        <v>1250816398.27</v>
      </c>
      <c r="K7" s="12">
        <v>845683115.31999993</v>
      </c>
      <c r="L7" s="12">
        <v>692524206.53999996</v>
      </c>
      <c r="M7" s="12">
        <v>412827808.88</v>
      </c>
      <c r="N7" s="12">
        <v>1370061515.02</v>
      </c>
      <c r="O7" s="12">
        <v>1457181521.46</v>
      </c>
      <c r="P7" s="12">
        <v>422468292.22000003</v>
      </c>
      <c r="Q7" s="12">
        <v>295289628.63</v>
      </c>
      <c r="R7" s="12">
        <v>563994300.9000001</v>
      </c>
    </row>
    <row r="8" spans="2:18" x14ac:dyDescent="0.2">
      <c r="B8" s="11" t="s">
        <v>632</v>
      </c>
      <c r="C8" s="12">
        <v>775436723.46999979</v>
      </c>
      <c r="D8" s="12">
        <v>600944728.42999995</v>
      </c>
      <c r="E8" s="12">
        <v>1109663237.51</v>
      </c>
      <c r="F8" s="12">
        <v>2024570102.4400003</v>
      </c>
      <c r="G8" s="12">
        <v>2712928007.2599993</v>
      </c>
      <c r="H8" s="12">
        <v>2820704773.5599999</v>
      </c>
      <c r="I8" s="12">
        <v>3725666087.7399998</v>
      </c>
      <c r="J8" s="12">
        <v>3585387829.1599998</v>
      </c>
      <c r="K8" s="12">
        <v>3993566487.0800004</v>
      </c>
      <c r="L8" s="12">
        <v>3300230998.4899993</v>
      </c>
      <c r="M8" s="12">
        <v>3176403458.4300003</v>
      </c>
      <c r="N8" s="12">
        <v>4275075844.3399992</v>
      </c>
      <c r="O8" s="12">
        <v>4168386425.6200004</v>
      </c>
      <c r="P8" s="12">
        <v>3186562514.5999994</v>
      </c>
      <c r="Q8" s="12">
        <v>2769309138.6100016</v>
      </c>
      <c r="R8" s="12">
        <v>3286151506.4699988</v>
      </c>
    </row>
    <row r="9" spans="2:18" x14ac:dyDescent="0.2">
      <c r="B9" s="23" t="s">
        <v>638</v>
      </c>
      <c r="C9" s="77">
        <f>SUM(C10:C12)</f>
        <v>17505473345.670002</v>
      </c>
      <c r="D9" s="77">
        <f t="shared" ref="D9:R9" si="1">SUM(D10:D12)</f>
        <v>18802965852.730003</v>
      </c>
      <c r="E9" s="77">
        <f t="shared" si="1"/>
        <v>19766973463.219997</v>
      </c>
      <c r="F9" s="77">
        <f t="shared" si="1"/>
        <v>22146208856.240005</v>
      </c>
      <c r="G9" s="77">
        <f t="shared" si="1"/>
        <v>25095302056.159988</v>
      </c>
      <c r="H9" s="77">
        <f t="shared" si="1"/>
        <v>28327247428.820011</v>
      </c>
      <c r="I9" s="77">
        <f t="shared" si="1"/>
        <v>33601586387.270004</v>
      </c>
      <c r="J9" s="77">
        <f t="shared" si="1"/>
        <v>34329236121.269997</v>
      </c>
      <c r="K9" s="77">
        <f t="shared" si="1"/>
        <v>39974605839.859993</v>
      </c>
      <c r="L9" s="77">
        <f t="shared" si="1"/>
        <v>49068709962.560005</v>
      </c>
      <c r="M9" s="77">
        <f t="shared" si="1"/>
        <v>55576314187.009995</v>
      </c>
      <c r="N9" s="77">
        <f t="shared" si="1"/>
        <v>61050095085.679993</v>
      </c>
      <c r="O9" s="77">
        <f t="shared" si="1"/>
        <v>66985777500.330017</v>
      </c>
      <c r="P9" s="77">
        <f t="shared" si="1"/>
        <v>78005765796.149963</v>
      </c>
      <c r="Q9" s="77">
        <f t="shared" si="1"/>
        <v>83548473866.169968</v>
      </c>
      <c r="R9" s="77">
        <f t="shared" si="1"/>
        <v>93026192938.539963</v>
      </c>
    </row>
    <row r="10" spans="2:18" x14ac:dyDescent="0.2">
      <c r="B10" s="11" t="s">
        <v>633</v>
      </c>
      <c r="C10" s="12">
        <v>1077532210.05</v>
      </c>
      <c r="D10" s="12">
        <v>1192787257.3000002</v>
      </c>
      <c r="E10" s="12">
        <v>1371951262.0100002</v>
      </c>
      <c r="F10" s="12">
        <v>1643595176.6899998</v>
      </c>
      <c r="G10" s="12">
        <v>1916507283.5599999</v>
      </c>
      <c r="H10" s="12">
        <v>2136270311.4400001</v>
      </c>
      <c r="I10" s="12">
        <v>2544018787.3600001</v>
      </c>
      <c r="J10" s="12">
        <v>2197015899.8200002</v>
      </c>
      <c r="K10" s="12">
        <v>2242732657.5300002</v>
      </c>
      <c r="L10" s="12">
        <v>2568300507</v>
      </c>
      <c r="M10" s="12">
        <v>2347645105.3099999</v>
      </c>
      <c r="N10" s="12">
        <v>2666432325.2699995</v>
      </c>
      <c r="O10" s="12">
        <v>2842738535.6900001</v>
      </c>
      <c r="P10" s="12">
        <v>3309966453.7400002</v>
      </c>
      <c r="Q10" s="12">
        <v>1389033519.05</v>
      </c>
      <c r="R10" s="12">
        <v>2815773105.3599997</v>
      </c>
    </row>
    <row r="11" spans="2:18" x14ac:dyDescent="0.2">
      <c r="B11" s="11" t="s">
        <v>634</v>
      </c>
      <c r="C11" s="12">
        <v>7451094391.5899982</v>
      </c>
      <c r="D11" s="12">
        <v>8241654265.2099972</v>
      </c>
      <c r="E11" s="12">
        <v>7955738179.2999964</v>
      </c>
      <c r="F11" s="12">
        <v>9166116218.6100082</v>
      </c>
      <c r="G11" s="12">
        <v>10398339860.90999</v>
      </c>
      <c r="H11" s="12">
        <v>11922622326.370007</v>
      </c>
      <c r="I11" s="12">
        <v>14383008443.829994</v>
      </c>
      <c r="J11" s="12">
        <v>14555662296.17</v>
      </c>
      <c r="K11" s="12">
        <v>17081327793.48999</v>
      </c>
      <c r="L11" s="12">
        <v>22678594701.390003</v>
      </c>
      <c r="M11" s="12">
        <v>26012338488.989998</v>
      </c>
      <c r="N11" s="12">
        <v>28148989391.709995</v>
      </c>
      <c r="O11" s="12">
        <v>27566774557.170006</v>
      </c>
      <c r="P11" s="12">
        <v>31234518992.179989</v>
      </c>
      <c r="Q11" s="12">
        <v>35208489867.72998</v>
      </c>
      <c r="R11" s="12">
        <v>40132078403.889969</v>
      </c>
    </row>
    <row r="12" spans="2:18" x14ac:dyDescent="0.2">
      <c r="B12" s="11" t="s">
        <v>635</v>
      </c>
      <c r="C12" s="12">
        <v>8976846744.0300045</v>
      </c>
      <c r="D12" s="12">
        <v>9368524330.2200031</v>
      </c>
      <c r="E12" s="12">
        <v>10439284021.91</v>
      </c>
      <c r="F12" s="12">
        <v>11336497460.939995</v>
      </c>
      <c r="G12" s="12">
        <v>12780454911.689999</v>
      </c>
      <c r="H12" s="12">
        <v>14268354791.010004</v>
      </c>
      <c r="I12" s="12">
        <v>16674559156.080009</v>
      </c>
      <c r="J12" s="12">
        <v>17576557925.279999</v>
      </c>
      <c r="K12" s="12">
        <v>20650545388.840004</v>
      </c>
      <c r="L12" s="12">
        <v>23821814754.170002</v>
      </c>
      <c r="M12" s="12">
        <v>27216330592.709995</v>
      </c>
      <c r="N12" s="12">
        <v>30234673368.699997</v>
      </c>
      <c r="O12" s="12">
        <v>36576264407.470016</v>
      </c>
      <c r="P12" s="12">
        <v>43461280350.22998</v>
      </c>
      <c r="Q12" s="12">
        <v>46950950479.389984</v>
      </c>
      <c r="R12" s="12">
        <v>50078341429.289993</v>
      </c>
    </row>
    <row r="13" spans="2:18" x14ac:dyDescent="0.2">
      <c r="B13" s="15" t="s">
        <v>59</v>
      </c>
      <c r="C13" s="22">
        <v>18799452950.540005</v>
      </c>
      <c r="D13" s="22">
        <v>20073254780.060005</v>
      </c>
      <c r="E13" s="22">
        <v>21475365390.609993</v>
      </c>
      <c r="F13" s="22">
        <v>25054401118.459999</v>
      </c>
      <c r="G13" s="22">
        <v>28856346589.799995</v>
      </c>
      <c r="H13" s="22">
        <v>31328282413.140007</v>
      </c>
      <c r="I13" s="22">
        <v>39299362850.279999</v>
      </c>
      <c r="J13" s="22">
        <v>40263460915.060005</v>
      </c>
      <c r="K13" s="22">
        <v>46051174100.079979</v>
      </c>
      <c r="L13" s="22">
        <v>54693566620.550003</v>
      </c>
      <c r="M13" s="22">
        <v>63172171470.519981</v>
      </c>
      <c r="N13" s="22">
        <v>69971456578.470001</v>
      </c>
      <c r="O13" s="22">
        <v>75512924847.610016</v>
      </c>
      <c r="P13" s="22">
        <v>85119036085.580017</v>
      </c>
      <c r="Q13" s="22">
        <v>88129098217.779999</v>
      </c>
      <c r="R13" s="22">
        <v>98391669163.230011</v>
      </c>
    </row>
    <row r="14" spans="2:18" x14ac:dyDescent="0.2">
      <c r="B14" s="11" t="s">
        <v>640</v>
      </c>
    </row>
    <row r="15" spans="2:18" x14ac:dyDescent="0.2">
      <c r="B15" s="23"/>
      <c r="C15" s="79"/>
      <c r="D15" s="79"/>
      <c r="E15" s="79"/>
      <c r="F15" s="79"/>
    </row>
    <row r="16" spans="2:18" ht="15.75" x14ac:dyDescent="0.25">
      <c r="B16" s="16" t="s">
        <v>6267</v>
      </c>
      <c r="C16" s="79"/>
      <c r="D16" s="79"/>
      <c r="E16" s="79"/>
      <c r="F16" s="79"/>
    </row>
    <row r="17" spans="2:18" x14ac:dyDescent="0.2">
      <c r="B17" s="23"/>
      <c r="C17" s="79"/>
      <c r="D17" s="79"/>
      <c r="E17" s="79"/>
      <c r="F17" s="79"/>
    </row>
    <row r="18" spans="2:18" x14ac:dyDescent="0.2">
      <c r="B18" s="15" t="s">
        <v>629</v>
      </c>
      <c r="C18" s="15">
        <v>2002</v>
      </c>
      <c r="D18" s="15">
        <v>2003</v>
      </c>
      <c r="E18" s="15">
        <v>2004</v>
      </c>
      <c r="F18" s="15">
        <v>2005</v>
      </c>
      <c r="G18" s="15">
        <v>2006</v>
      </c>
      <c r="H18" s="15">
        <v>2007</v>
      </c>
      <c r="I18" s="15">
        <v>2008</v>
      </c>
      <c r="J18" s="15">
        <v>2009</v>
      </c>
      <c r="K18" s="15">
        <v>2010</v>
      </c>
      <c r="L18" s="15">
        <v>2011</v>
      </c>
      <c r="M18" s="15">
        <v>2012</v>
      </c>
      <c r="N18" s="15">
        <v>2013</v>
      </c>
      <c r="O18" s="15">
        <v>2014</v>
      </c>
      <c r="P18" s="15">
        <v>2015</v>
      </c>
      <c r="Q18" s="15">
        <v>2016</v>
      </c>
      <c r="R18" s="15">
        <v>2017</v>
      </c>
    </row>
    <row r="19" spans="2:18" x14ac:dyDescent="0.2">
      <c r="B19" s="24" t="s">
        <v>639</v>
      </c>
      <c r="C19" s="78">
        <f t="shared" ref="C19:C27" si="2">C5/$C$13</f>
        <v>9.8618193684021291E-2</v>
      </c>
      <c r="D19" s="78">
        <f t="shared" ref="D19:D27" si="3">D5/$D$13</f>
        <v>7.275818364049251E-2</v>
      </c>
      <c r="E19" s="78">
        <f t="shared" ref="E19:E27" si="4">E5/$E$13</f>
        <v>9.125035119015211E-2</v>
      </c>
      <c r="F19" s="78">
        <f t="shared" ref="F19:F27" si="5">F5/$F$13</f>
        <v>0.12556121233295575</v>
      </c>
      <c r="G19" s="78">
        <f t="shared" ref="G19:G27" si="6">G5/$G$13</f>
        <v>0.13596617644718945</v>
      </c>
      <c r="H19" s="78">
        <f t="shared" ref="H19:H27" si="7">H5/$H$13</f>
        <v>0.13137971681153096</v>
      </c>
      <c r="I19" s="78">
        <f t="shared" ref="I19:I27" si="8">I5/$I$13</f>
        <v>0.14498393993604924</v>
      </c>
      <c r="J19" s="78">
        <f t="shared" ref="J19:J27" si="9">J5/$J$13</f>
        <v>0.14738486605284304</v>
      </c>
      <c r="K19" s="78">
        <f t="shared" ref="K19:K27" si="10">K5/$K$13</f>
        <v>0.13195251541283606</v>
      </c>
      <c r="L19" s="78">
        <f t="shared" ref="L19:L27" si="11">L5/$L$13</f>
        <v>0.10284311310348104</v>
      </c>
      <c r="M19" s="78">
        <f t="shared" ref="M19:M27" si="12">M5/$M$13</f>
        <v>0.12024056015004476</v>
      </c>
      <c r="N19" s="78">
        <f t="shared" ref="N19:N27" si="13">N5/$N$13</f>
        <v>0.1551551905160781</v>
      </c>
      <c r="O19" s="78">
        <f t="shared" ref="O19:O27" si="14">O5/$O$13</f>
        <v>0.11292301767529649</v>
      </c>
      <c r="P19" s="78">
        <f t="shared" ref="P19:P27" si="15">P5/$P$13</f>
        <v>8.3568501436954781E-2</v>
      </c>
      <c r="Q19" s="78">
        <f t="shared" ref="Q19:Q27" si="16">Q5/$Q$13</f>
        <v>5.1976298909704073E-2</v>
      </c>
      <c r="R19" s="78">
        <f t="shared" ref="R19:R27" si="17">R5/$R$13</f>
        <v>5.453181423102773E-2</v>
      </c>
    </row>
    <row r="20" spans="2:18" x14ac:dyDescent="0.2">
      <c r="B20" s="11" t="s">
        <v>630</v>
      </c>
      <c r="C20" s="90">
        <f t="shared" si="2"/>
        <v>2.2963283277750893E-2</v>
      </c>
      <c r="D20" s="90">
        <f t="shared" si="3"/>
        <v>2.1223495253156276E-2</v>
      </c>
      <c r="E20" s="90">
        <f t="shared" si="4"/>
        <v>2.0134146806138151E-2</v>
      </c>
      <c r="F20" s="90">
        <f t="shared" si="5"/>
        <v>1.6422112400317875E-2</v>
      </c>
      <c r="G20" s="90">
        <f t="shared" si="6"/>
        <v>1.7291282154074595E-2</v>
      </c>
      <c r="H20" s="90">
        <f t="shared" si="7"/>
        <v>1.486952129698034E-2</v>
      </c>
      <c r="I20" s="90">
        <f t="shared" si="8"/>
        <v>1.347464209375158E-2</v>
      </c>
      <c r="J20" s="90">
        <f t="shared" si="9"/>
        <v>2.7270893793168691E-2</v>
      </c>
      <c r="K20" s="90">
        <f t="shared" si="10"/>
        <v>2.686834118780591E-2</v>
      </c>
      <c r="L20" s="90">
        <f t="shared" si="11"/>
        <v>2.9840830536488928E-2</v>
      </c>
      <c r="M20" s="90">
        <f t="shared" si="12"/>
        <v>6.3423908390892292E-2</v>
      </c>
      <c r="N20" s="90">
        <f t="shared" si="13"/>
        <v>7.4477473695516869E-2</v>
      </c>
      <c r="O20" s="90">
        <f t="shared" si="14"/>
        <v>3.8424937268097821E-2</v>
      </c>
      <c r="P20" s="90">
        <f t="shared" si="15"/>
        <v>4.1168693206144656E-2</v>
      </c>
      <c r="Q20" s="90">
        <f t="shared" si="16"/>
        <v>1.7202327211197344E-2</v>
      </c>
      <c r="R20" s="90">
        <f t="shared" si="17"/>
        <v>1.540100325776661E-2</v>
      </c>
    </row>
    <row r="21" spans="2:18" x14ac:dyDescent="0.2">
      <c r="B21" s="11" t="s">
        <v>631</v>
      </c>
      <c r="C21" s="90">
        <f t="shared" si="2"/>
        <v>3.4407075934165421E-2</v>
      </c>
      <c r="D21" s="90">
        <f t="shared" si="3"/>
        <v>2.1597105518266334E-2</v>
      </c>
      <c r="E21" s="90">
        <f t="shared" si="4"/>
        <v>1.9444755850933571E-2</v>
      </c>
      <c r="F21" s="90">
        <f t="shared" si="5"/>
        <v>2.8332135405024262E-2</v>
      </c>
      <c r="G21" s="90">
        <f t="shared" si="6"/>
        <v>2.4659943411600539E-2</v>
      </c>
      <c r="H21" s="90">
        <f t="shared" si="7"/>
        <v>2.6473188813637038E-2</v>
      </c>
      <c r="I21" s="90">
        <f t="shared" si="8"/>
        <v>3.6707097055130047E-2</v>
      </c>
      <c r="J21" s="90">
        <f t="shared" si="9"/>
        <v>3.1065794391314953E-2</v>
      </c>
      <c r="K21" s="90">
        <f t="shared" si="10"/>
        <v>1.8363985975300708E-2</v>
      </c>
      <c r="L21" s="90">
        <f t="shared" si="11"/>
        <v>1.2661895161172356E-2</v>
      </c>
      <c r="M21" s="90">
        <f t="shared" si="12"/>
        <v>6.5349630900791633E-3</v>
      </c>
      <c r="N21" s="90">
        <f t="shared" si="13"/>
        <v>1.9580291479048096E-2</v>
      </c>
      <c r="O21" s="90">
        <f t="shared" si="14"/>
        <v>1.929711402916371E-2</v>
      </c>
      <c r="P21" s="90">
        <f t="shared" si="15"/>
        <v>4.9632645251673638E-3</v>
      </c>
      <c r="Q21" s="90">
        <f t="shared" si="16"/>
        <v>3.3506484759471358E-3</v>
      </c>
      <c r="R21" s="90">
        <f t="shared" si="17"/>
        <v>5.7321346989687074E-3</v>
      </c>
    </row>
    <row r="22" spans="2:18" x14ac:dyDescent="0.2">
      <c r="B22" s="11" t="s">
        <v>632</v>
      </c>
      <c r="C22" s="90">
        <f t="shared" si="2"/>
        <v>4.1247834472104984E-2</v>
      </c>
      <c r="D22" s="90">
        <f t="shared" si="3"/>
        <v>2.9937582869069904E-2</v>
      </c>
      <c r="E22" s="90">
        <f t="shared" si="4"/>
        <v>5.1671448533080387E-2</v>
      </c>
      <c r="F22" s="90">
        <f t="shared" si="5"/>
        <v>8.0806964527613628E-2</v>
      </c>
      <c r="G22" s="90">
        <f t="shared" si="6"/>
        <v>9.4014950881514306E-2</v>
      </c>
      <c r="H22" s="90">
        <f t="shared" si="7"/>
        <v>9.003700670091358E-2</v>
      </c>
      <c r="I22" s="90">
        <f t="shared" si="8"/>
        <v>9.4802200787167598E-2</v>
      </c>
      <c r="J22" s="90">
        <f t="shared" si="9"/>
        <v>8.9048177868359391E-2</v>
      </c>
      <c r="K22" s="90">
        <f t="shared" si="10"/>
        <v>8.6720188249729435E-2</v>
      </c>
      <c r="L22" s="90">
        <f t="shared" si="11"/>
        <v>6.0340387405819755E-2</v>
      </c>
      <c r="M22" s="90">
        <f t="shared" si="12"/>
        <v>5.0281688669073302E-2</v>
      </c>
      <c r="N22" s="90">
        <f t="shared" si="13"/>
        <v>6.1097425341513141E-2</v>
      </c>
      <c r="O22" s="90">
        <f t="shared" si="14"/>
        <v>5.5200966378034948E-2</v>
      </c>
      <c r="P22" s="90">
        <f t="shared" si="15"/>
        <v>3.7436543705642755E-2</v>
      </c>
      <c r="Q22" s="90">
        <f t="shared" si="16"/>
        <v>3.1423323222559592E-2</v>
      </c>
      <c r="R22" s="90">
        <f t="shared" si="17"/>
        <v>3.3398676274292417E-2</v>
      </c>
    </row>
    <row r="23" spans="2:18" x14ac:dyDescent="0.2">
      <c r="B23" s="23" t="s">
        <v>638</v>
      </c>
      <c r="C23" s="78">
        <f t="shared" si="2"/>
        <v>0.93116929475158827</v>
      </c>
      <c r="D23" s="78">
        <f t="shared" si="3"/>
        <v>0.93671734149501962</v>
      </c>
      <c r="E23" s="78">
        <f t="shared" si="4"/>
        <v>0.9204487608794315</v>
      </c>
      <c r="F23" s="78">
        <f t="shared" si="5"/>
        <v>0.88392489413457798</v>
      </c>
      <c r="G23" s="78">
        <f t="shared" si="6"/>
        <v>0.8696631771476766</v>
      </c>
      <c r="H23" s="78">
        <f t="shared" si="7"/>
        <v>0.90420684591820222</v>
      </c>
      <c r="I23" s="78">
        <f t="shared" si="8"/>
        <v>0.85501606006395092</v>
      </c>
      <c r="J23" s="78">
        <f t="shared" si="9"/>
        <v>0.85261513394715671</v>
      </c>
      <c r="K23" s="78">
        <f t="shared" si="10"/>
        <v>0.8680474845871643</v>
      </c>
      <c r="L23" s="78">
        <f t="shared" si="11"/>
        <v>0.89715688689651896</v>
      </c>
      <c r="M23" s="78">
        <f t="shared" si="12"/>
        <v>0.87975943984995542</v>
      </c>
      <c r="N23" s="78">
        <f t="shared" si="13"/>
        <v>0.87249998886638747</v>
      </c>
      <c r="O23" s="78">
        <f t="shared" si="14"/>
        <v>0.88707698232470356</v>
      </c>
      <c r="P23" s="78">
        <f t="shared" si="15"/>
        <v>0.91643149856304462</v>
      </c>
      <c r="Q23" s="78">
        <f t="shared" si="16"/>
        <v>0.94802370109029555</v>
      </c>
      <c r="R23" s="78">
        <f t="shared" si="17"/>
        <v>0.94546818576897174</v>
      </c>
    </row>
    <row r="24" spans="2:18" x14ac:dyDescent="0.2">
      <c r="B24" s="11" t="s">
        <v>633</v>
      </c>
      <c r="C24" s="90">
        <f t="shared" si="2"/>
        <v>5.731721092549389E-2</v>
      </c>
      <c r="D24" s="90">
        <f t="shared" si="3"/>
        <v>5.9421716625889139E-2</v>
      </c>
      <c r="E24" s="90">
        <f t="shared" si="4"/>
        <v>6.3884885637842503E-2</v>
      </c>
      <c r="F24" s="90">
        <f t="shared" si="5"/>
        <v>6.5601056234347754E-2</v>
      </c>
      <c r="G24" s="90">
        <f t="shared" si="6"/>
        <v>6.6415451366855907E-2</v>
      </c>
      <c r="H24" s="90">
        <f t="shared" si="7"/>
        <v>6.8189831899114428E-2</v>
      </c>
      <c r="I24" s="90">
        <f t="shared" si="8"/>
        <v>6.4734351980514984E-2</v>
      </c>
      <c r="J24" s="90">
        <f t="shared" si="9"/>
        <v>5.4565997305965216E-2</v>
      </c>
      <c r="K24" s="90">
        <f t="shared" si="10"/>
        <v>4.8700878997265461E-2</v>
      </c>
      <c r="L24" s="90">
        <f t="shared" si="11"/>
        <v>4.6958000102977612E-2</v>
      </c>
      <c r="M24" s="90">
        <f t="shared" si="12"/>
        <v>3.7162646948198631E-2</v>
      </c>
      <c r="N24" s="90">
        <f t="shared" si="13"/>
        <v>3.8107429166916222E-2</v>
      </c>
      <c r="O24" s="90">
        <f t="shared" si="14"/>
        <v>3.7645721463270443E-2</v>
      </c>
      <c r="P24" s="90">
        <f t="shared" si="15"/>
        <v>3.8886324445827937E-2</v>
      </c>
      <c r="Q24" s="90">
        <f t="shared" si="16"/>
        <v>1.5761349510436305E-2</v>
      </c>
      <c r="R24" s="90">
        <f t="shared" si="17"/>
        <v>2.8618003224324638E-2</v>
      </c>
    </row>
    <row r="25" spans="2:18" x14ac:dyDescent="0.2">
      <c r="B25" s="11" t="s">
        <v>634</v>
      </c>
      <c r="C25" s="90">
        <f t="shared" si="2"/>
        <v>0.39634634109797162</v>
      </c>
      <c r="D25" s="90">
        <f t="shared" si="3"/>
        <v>0.41057887001947174</v>
      </c>
      <c r="E25" s="90">
        <f t="shared" si="4"/>
        <v>0.3704588040573506</v>
      </c>
      <c r="F25" s="90">
        <f t="shared" si="5"/>
        <v>0.36584854594095423</v>
      </c>
      <c r="G25" s="90">
        <f t="shared" si="6"/>
        <v>0.36034845327875104</v>
      </c>
      <c r="H25" s="90">
        <f t="shared" si="7"/>
        <v>0.38057057099846964</v>
      </c>
      <c r="I25" s="90">
        <f t="shared" si="8"/>
        <v>0.36598579215203531</v>
      </c>
      <c r="J25" s="90">
        <f t="shared" si="9"/>
        <v>0.36151046048616381</v>
      </c>
      <c r="K25" s="90">
        <f t="shared" si="10"/>
        <v>0.3709205710231897</v>
      </c>
      <c r="L25" s="90">
        <f t="shared" si="11"/>
        <v>0.41464830514214407</v>
      </c>
      <c r="M25" s="90">
        <f t="shared" si="12"/>
        <v>0.41176894641224981</v>
      </c>
      <c r="N25" s="90">
        <f t="shared" si="13"/>
        <v>0.40229245992817236</v>
      </c>
      <c r="O25" s="90">
        <f t="shared" si="14"/>
        <v>0.36506034712337715</v>
      </c>
      <c r="P25" s="90">
        <f t="shared" si="15"/>
        <v>0.36695104207684298</v>
      </c>
      <c r="Q25" s="90">
        <f t="shared" si="16"/>
        <v>0.39951038396789912</v>
      </c>
      <c r="R25" s="90">
        <f t="shared" si="17"/>
        <v>0.40788085764976273</v>
      </c>
    </row>
    <row r="26" spans="2:18" x14ac:dyDescent="0.2">
      <c r="B26" s="11" t="s">
        <v>635</v>
      </c>
      <c r="C26" s="90">
        <f t="shared" si="2"/>
        <v>0.4775057427281228</v>
      </c>
      <c r="D26" s="90">
        <f t="shared" si="3"/>
        <v>0.46671675484965858</v>
      </c>
      <c r="E26" s="90">
        <f t="shared" si="4"/>
        <v>0.4861050711842384</v>
      </c>
      <c r="F26" s="90">
        <f t="shared" si="5"/>
        <v>0.45247529195927583</v>
      </c>
      <c r="G26" s="90">
        <f t="shared" si="6"/>
        <v>0.44289927250206973</v>
      </c>
      <c r="H26" s="90">
        <f t="shared" si="7"/>
        <v>0.45544644302061815</v>
      </c>
      <c r="I26" s="90">
        <f t="shared" si="8"/>
        <v>0.42429591593140059</v>
      </c>
      <c r="J26" s="90">
        <f t="shared" si="9"/>
        <v>0.43653867615502778</v>
      </c>
      <c r="K26" s="90">
        <f t="shared" si="10"/>
        <v>0.4484260345667091</v>
      </c>
      <c r="L26" s="90">
        <f t="shared" si="11"/>
        <v>0.43555058165139732</v>
      </c>
      <c r="M26" s="90">
        <f t="shared" si="12"/>
        <v>0.430827846489507</v>
      </c>
      <c r="N26" s="90">
        <f t="shared" si="13"/>
        <v>0.43210009977129893</v>
      </c>
      <c r="O26" s="90">
        <f t="shared" si="14"/>
        <v>0.48437091373805602</v>
      </c>
      <c r="P26" s="90">
        <f t="shared" si="15"/>
        <v>0.51059413204037374</v>
      </c>
      <c r="Q26" s="90">
        <f t="shared" si="16"/>
        <v>0.53275196761196009</v>
      </c>
      <c r="R26" s="90">
        <f t="shared" si="17"/>
        <v>0.50896932489488445</v>
      </c>
    </row>
    <row r="27" spans="2:18" x14ac:dyDescent="0.2">
      <c r="B27" s="15" t="s">
        <v>59</v>
      </c>
      <c r="C27" s="80">
        <f t="shared" si="2"/>
        <v>1</v>
      </c>
      <c r="D27" s="80">
        <f t="shared" si="3"/>
        <v>1</v>
      </c>
      <c r="E27" s="80">
        <f t="shared" si="4"/>
        <v>1</v>
      </c>
      <c r="F27" s="80">
        <f t="shared" si="5"/>
        <v>1</v>
      </c>
      <c r="G27" s="80">
        <f t="shared" si="6"/>
        <v>1</v>
      </c>
      <c r="H27" s="80">
        <f t="shared" si="7"/>
        <v>1</v>
      </c>
      <c r="I27" s="80">
        <f t="shared" si="8"/>
        <v>1</v>
      </c>
      <c r="J27" s="80">
        <f t="shared" si="9"/>
        <v>1</v>
      </c>
      <c r="K27" s="80">
        <f t="shared" si="10"/>
        <v>1</v>
      </c>
      <c r="L27" s="80">
        <f t="shared" si="11"/>
        <v>1</v>
      </c>
      <c r="M27" s="80">
        <f t="shared" si="12"/>
        <v>1</v>
      </c>
      <c r="N27" s="80">
        <f t="shared" si="13"/>
        <v>1</v>
      </c>
      <c r="O27" s="80">
        <f t="shared" si="14"/>
        <v>1</v>
      </c>
      <c r="P27" s="80">
        <f t="shared" si="15"/>
        <v>1</v>
      </c>
      <c r="Q27" s="80">
        <f t="shared" si="16"/>
        <v>1</v>
      </c>
      <c r="R27" s="80">
        <f t="shared" si="17"/>
        <v>1</v>
      </c>
    </row>
    <row r="29" spans="2:18" ht="15.75" x14ac:dyDescent="0.25">
      <c r="B29" s="16" t="s">
        <v>6259</v>
      </c>
      <c r="J29" s="36" t="s">
        <v>6493</v>
      </c>
    </row>
    <row r="30" spans="2:18" x14ac:dyDescent="0.2">
      <c r="B30" s="36"/>
    </row>
    <row r="31" spans="2:18" ht="25.5" x14ac:dyDescent="0.2">
      <c r="B31" s="74" t="s">
        <v>6260</v>
      </c>
      <c r="C31" s="81" t="s">
        <v>6256</v>
      </c>
      <c r="D31" s="81" t="s">
        <v>6257</v>
      </c>
      <c r="E31" s="81" t="s">
        <v>6258</v>
      </c>
      <c r="F31" s="81" t="s">
        <v>6325</v>
      </c>
      <c r="G31" s="82" t="s">
        <v>6262</v>
      </c>
    </row>
    <row r="32" spans="2:18" x14ac:dyDescent="0.2">
      <c r="B32" s="24" t="s">
        <v>639</v>
      </c>
      <c r="C32" s="78">
        <f>AVERAGE(D19:G19)</f>
        <v>0.10638398090269746</v>
      </c>
      <c r="D32" s="78">
        <f>AVERAGE(H19:K19)</f>
        <v>0.13892525955331483</v>
      </c>
      <c r="E32" s="78">
        <f>AVERAGE(L19:O19)</f>
        <v>0.1227904703612251</v>
      </c>
      <c r="F32" s="78">
        <f>AVERAGE(P19:R19)</f>
        <v>6.3358871525895533E-2</v>
      </c>
      <c r="G32" s="78">
        <f t="shared" ref="G32:G40" si="18">AVERAGE(D19:R19)</f>
        <v>0.11083169718977574</v>
      </c>
    </row>
    <row r="33" spans="2:7" x14ac:dyDescent="0.2">
      <c r="B33" s="11" t="s">
        <v>630</v>
      </c>
      <c r="C33" s="90">
        <f t="shared" ref="C33:C40" si="19">AVERAGE(D20:G20)</f>
        <v>1.8767759153421725E-2</v>
      </c>
      <c r="D33" s="90">
        <f t="shared" ref="D33:D40" si="20">AVERAGE(H20:K20)</f>
        <v>2.0620849592926632E-2</v>
      </c>
      <c r="E33" s="90">
        <f t="shared" ref="E33:E40" si="21">AVERAGE(L20:O20)</f>
        <v>5.1541787472748971E-2</v>
      </c>
      <c r="F33" s="90">
        <f t="shared" ref="F33:F40" si="22">AVERAGE(P20:R20)</f>
        <v>2.4590674558369538E-2</v>
      </c>
      <c r="G33" s="90">
        <f t="shared" si="18"/>
        <v>2.9166240570099863E-2</v>
      </c>
    </row>
    <row r="34" spans="2:7" x14ac:dyDescent="0.2">
      <c r="B34" s="11" t="s">
        <v>631</v>
      </c>
      <c r="C34" s="90">
        <f t="shared" si="19"/>
        <v>2.3508485046456175E-2</v>
      </c>
      <c r="D34" s="90">
        <f t="shared" si="20"/>
        <v>2.8152516558845687E-2</v>
      </c>
      <c r="E34" s="90">
        <f t="shared" si="21"/>
        <v>1.4518565939865832E-2</v>
      </c>
      <c r="F34" s="90">
        <f t="shared" si="22"/>
        <v>4.6820159000277358E-3</v>
      </c>
      <c r="G34" s="90">
        <f t="shared" si="18"/>
        <v>1.8584287858716932E-2</v>
      </c>
    </row>
    <row r="35" spans="2:7" x14ac:dyDescent="0.2">
      <c r="B35" s="11" t="s">
        <v>632</v>
      </c>
      <c r="C35" s="90">
        <f t="shared" si="19"/>
        <v>6.4107736702819551E-2</v>
      </c>
      <c r="D35" s="90">
        <f t="shared" si="20"/>
        <v>9.0151893401542504E-2</v>
      </c>
      <c r="E35" s="90">
        <f t="shared" si="21"/>
        <v>5.6730116948610285E-2</v>
      </c>
      <c r="F35" s="90">
        <f t="shared" si="22"/>
        <v>3.408618106749825E-2</v>
      </c>
      <c r="G35" s="90">
        <f t="shared" si="18"/>
        <v>6.3081168760958942E-2</v>
      </c>
    </row>
    <row r="36" spans="2:7" x14ac:dyDescent="0.2">
      <c r="B36" s="23" t="s">
        <v>638</v>
      </c>
      <c r="C36" s="78">
        <f t="shared" si="19"/>
        <v>0.90268854341417637</v>
      </c>
      <c r="D36" s="78">
        <f t="shared" si="20"/>
        <v>0.86997138112911854</v>
      </c>
      <c r="E36" s="78">
        <f t="shared" si="21"/>
        <v>0.88412332448439135</v>
      </c>
      <c r="F36" s="78">
        <f t="shared" si="22"/>
        <v>0.93664112847410397</v>
      </c>
      <c r="G36" s="78">
        <f t="shared" si="18"/>
        <v>0.89580375876887042</v>
      </c>
    </row>
    <row r="37" spans="2:7" x14ac:dyDescent="0.2">
      <c r="B37" s="11" t="s">
        <v>633</v>
      </c>
      <c r="C37" s="90">
        <f t="shared" si="19"/>
        <v>6.3830777466233821E-2</v>
      </c>
      <c r="D37" s="90">
        <f t="shared" si="20"/>
        <v>5.9047765045715024E-2</v>
      </c>
      <c r="E37" s="90">
        <f t="shared" si="21"/>
        <v>3.9968449420340731E-2</v>
      </c>
      <c r="F37" s="90">
        <f t="shared" si="22"/>
        <v>2.7755225726862964E-2</v>
      </c>
      <c r="G37" s="90">
        <f t="shared" si="18"/>
        <v>4.8976909660649812E-2</v>
      </c>
    </row>
    <row r="38" spans="2:7" x14ac:dyDescent="0.2">
      <c r="B38" s="11" t="s">
        <v>634</v>
      </c>
      <c r="C38" s="90">
        <f t="shared" si="19"/>
        <v>0.3768086683241319</v>
      </c>
      <c r="D38" s="90">
        <f t="shared" si="20"/>
        <v>0.36974684866496466</v>
      </c>
      <c r="E38" s="90">
        <f t="shared" si="21"/>
        <v>0.39844251465148584</v>
      </c>
      <c r="F38" s="90">
        <f t="shared" si="22"/>
        <v>0.39144742789816828</v>
      </c>
      <c r="G38" s="90">
        <f t="shared" si="18"/>
        <v>0.38362229401712228</v>
      </c>
    </row>
    <row r="39" spans="2:7" x14ac:dyDescent="0.2">
      <c r="B39" s="11" t="s">
        <v>635</v>
      </c>
      <c r="C39" s="90">
        <f t="shared" si="19"/>
        <v>0.46204909762381063</v>
      </c>
      <c r="D39" s="90">
        <f t="shared" si="20"/>
        <v>0.44117676741843892</v>
      </c>
      <c r="E39" s="90">
        <f t="shared" si="21"/>
        <v>0.44571236041256485</v>
      </c>
      <c r="F39" s="90">
        <f t="shared" si="22"/>
        <v>0.51743847484907279</v>
      </c>
      <c r="G39" s="90">
        <f t="shared" si="18"/>
        <v>0.46320455509109842</v>
      </c>
    </row>
    <row r="40" spans="2:7" x14ac:dyDescent="0.2">
      <c r="B40" s="13" t="s">
        <v>59</v>
      </c>
      <c r="C40" s="84">
        <f t="shared" si="19"/>
        <v>1</v>
      </c>
      <c r="D40" s="84">
        <f t="shared" si="20"/>
        <v>1</v>
      </c>
      <c r="E40" s="84">
        <f t="shared" si="21"/>
        <v>1</v>
      </c>
      <c r="F40" s="84">
        <f t="shared" si="22"/>
        <v>1</v>
      </c>
      <c r="G40" s="84">
        <f t="shared" si="18"/>
        <v>1</v>
      </c>
    </row>
    <row r="41" spans="2:7" x14ac:dyDescent="0.2">
      <c r="B41" s="11" t="s">
        <v>6261</v>
      </c>
      <c r="C41" s="79"/>
      <c r="D41" s="79"/>
      <c r="E41" s="79"/>
      <c r="F41" s="79"/>
    </row>
    <row r="44" spans="2:7" x14ac:dyDescent="0.2">
      <c r="B44" s="15" t="s">
        <v>629</v>
      </c>
      <c r="C44" s="15">
        <v>2017</v>
      </c>
    </row>
    <row r="45" spans="2:7" x14ac:dyDescent="0.2">
      <c r="B45" s="24" t="s">
        <v>639</v>
      </c>
      <c r="C45" s="77">
        <f>SUM(C46:C48)</f>
        <v>5353523224.6899986</v>
      </c>
    </row>
    <row r="46" spans="2:7" x14ac:dyDescent="0.2">
      <c r="B46" s="11" t="s">
        <v>630</v>
      </c>
      <c r="C46" s="12">
        <v>1515330417.3199999</v>
      </c>
    </row>
    <row r="47" spans="2:7" x14ac:dyDescent="0.2">
      <c r="B47" s="11" t="s">
        <v>631</v>
      </c>
      <c r="C47" s="12">
        <v>552041300.9000001</v>
      </c>
    </row>
    <row r="48" spans="2:7" x14ac:dyDescent="0.2">
      <c r="B48" s="11" t="s">
        <v>632</v>
      </c>
      <c r="C48" s="12">
        <v>3286151506.4699988</v>
      </c>
    </row>
    <row r="49" spans="2:10" x14ac:dyDescent="0.2">
      <c r="B49" s="23" t="s">
        <v>638</v>
      </c>
      <c r="C49" s="77">
        <f>SUM(C50:C52)</f>
        <v>75824763694.649963</v>
      </c>
    </row>
    <row r="50" spans="2:10" x14ac:dyDescent="0.2">
      <c r="B50" s="11" t="s">
        <v>6490</v>
      </c>
      <c r="C50" s="12">
        <v>2778966296.1599998</v>
      </c>
    </row>
    <row r="51" spans="2:10" x14ac:dyDescent="0.2">
      <c r="B51" s="11" t="s">
        <v>634</v>
      </c>
      <c r="C51" s="12">
        <v>27397139530.439972</v>
      </c>
      <c r="J51" s="36" t="s">
        <v>6494</v>
      </c>
    </row>
    <row r="52" spans="2:10" x14ac:dyDescent="0.2">
      <c r="B52" s="11" t="s">
        <v>635</v>
      </c>
      <c r="C52" s="12">
        <v>45648657868.049995</v>
      </c>
    </row>
    <row r="53" spans="2:10" x14ac:dyDescent="0.2">
      <c r="B53" s="11" t="s">
        <v>6491</v>
      </c>
      <c r="C53" s="77">
        <v>17213382243.889999</v>
      </c>
    </row>
    <row r="54" spans="2:10" x14ac:dyDescent="0.2">
      <c r="B54" s="15" t="s">
        <v>59</v>
      </c>
      <c r="C54" s="77">
        <f>SUM(C45,C49,C53)</f>
        <v>98391669163.229965</v>
      </c>
    </row>
    <row r="57" spans="2:10" x14ac:dyDescent="0.2">
      <c r="B57" s="36" t="s">
        <v>6495</v>
      </c>
    </row>
  </sheetData>
  <pageMargins left="0.511811024" right="0.511811024" top="0.78740157499999996" bottom="0.78740157499999996" header="0.31496062000000002" footer="0.31496062000000002"/>
  <pageSetup paperSize="9" orientation="portrait" r:id="rId1"/>
  <ignoredErrors>
    <ignoredError sqref="C9:R9" formulaRange="1"/>
  </ignoredError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R42"/>
  <sheetViews>
    <sheetView workbookViewId="0">
      <selection activeCell="C32" sqref="C32:E41"/>
    </sheetView>
  </sheetViews>
  <sheetFormatPr defaultRowHeight="12.75" x14ac:dyDescent="0.2"/>
  <cols>
    <col min="2" max="2" width="25.5703125" customWidth="1"/>
    <col min="3" max="7" width="15.85546875" customWidth="1"/>
    <col min="8" max="8" width="16" customWidth="1"/>
    <col min="9" max="9" width="15.42578125" customWidth="1"/>
    <col min="10" max="17" width="15.85546875" customWidth="1"/>
    <col min="18" max="18" width="15.85546875" bestFit="1" customWidth="1"/>
  </cols>
  <sheetData>
    <row r="2" spans="2:18" ht="15.75" x14ac:dyDescent="0.25">
      <c r="B2" s="16" t="s">
        <v>637</v>
      </c>
    </row>
    <row r="4" spans="2:18" x14ac:dyDescent="0.2">
      <c r="B4" s="15" t="s">
        <v>629</v>
      </c>
      <c r="C4" s="15">
        <v>2002</v>
      </c>
      <c r="D4" s="15">
        <v>2003</v>
      </c>
      <c r="E4" s="15">
        <v>2004</v>
      </c>
      <c r="F4" s="15">
        <v>2005</v>
      </c>
      <c r="G4" s="15">
        <v>2006</v>
      </c>
      <c r="H4" s="15">
        <v>2007</v>
      </c>
      <c r="I4" s="15">
        <v>2008</v>
      </c>
      <c r="J4" s="15">
        <v>2009</v>
      </c>
      <c r="K4" s="15">
        <v>2010</v>
      </c>
      <c r="L4" s="15">
        <v>2011</v>
      </c>
      <c r="M4" s="15">
        <v>2012</v>
      </c>
      <c r="N4" s="15">
        <v>2013</v>
      </c>
      <c r="O4" s="15">
        <v>2014</v>
      </c>
      <c r="P4" s="15">
        <v>2015</v>
      </c>
      <c r="Q4" s="15">
        <v>2016</v>
      </c>
      <c r="R4" s="15">
        <v>2017</v>
      </c>
    </row>
    <row r="5" spans="2:18" x14ac:dyDescent="0.2">
      <c r="B5" s="24" t="s">
        <v>639</v>
      </c>
      <c r="C5" s="21">
        <f>SUM(C6:C8)</f>
        <v>1853968092.2299998</v>
      </c>
      <c r="D5" s="21">
        <f t="shared" ref="D5:R5" si="0">SUM(D6:D8)</f>
        <v>1460493557.55</v>
      </c>
      <c r="E5" s="21">
        <f t="shared" si="0"/>
        <v>1959634633.8299999</v>
      </c>
      <c r="F5" s="21">
        <f t="shared" si="0"/>
        <v>3145860978.71</v>
      </c>
      <c r="G5" s="21">
        <f t="shared" si="0"/>
        <v>3923487112.0499992</v>
      </c>
      <c r="H5" s="21">
        <f t="shared" si="0"/>
        <v>4115900871.6300001</v>
      </c>
      <c r="I5" s="21">
        <f t="shared" si="0"/>
        <v>5697776463.0100002</v>
      </c>
      <c r="J5" s="21">
        <f t="shared" si="0"/>
        <v>5934224793.79</v>
      </c>
      <c r="K5" s="21">
        <f t="shared" si="0"/>
        <v>6076568260.2200003</v>
      </c>
      <c r="L5" s="21">
        <f t="shared" si="0"/>
        <v>5624856657.9899998</v>
      </c>
      <c r="M5" s="21">
        <f t="shared" si="0"/>
        <v>7595857283.5099993</v>
      </c>
      <c r="N5" s="21">
        <f t="shared" si="0"/>
        <v>10856434676.119999</v>
      </c>
      <c r="O5" s="21">
        <f t="shared" si="0"/>
        <v>8527147347.2800007</v>
      </c>
      <c r="P5" s="21">
        <f t="shared" si="0"/>
        <v>7113270289.4299994</v>
      </c>
      <c r="Q5" s="21">
        <f t="shared" si="0"/>
        <v>4580624351.6100016</v>
      </c>
      <c r="R5" s="21">
        <f t="shared" si="0"/>
        <v>5365476224.6899986</v>
      </c>
    </row>
    <row r="6" spans="2:18" x14ac:dyDescent="0.2">
      <c r="B6" s="11" t="s">
        <v>630</v>
      </c>
      <c r="C6" s="12">
        <v>431697163.56999999</v>
      </c>
      <c r="D6" s="12">
        <v>426024627.54000002</v>
      </c>
      <c r="E6" s="12">
        <v>432388159.49000001</v>
      </c>
      <c r="F6" s="12">
        <v>411446191.28999996</v>
      </c>
      <c r="G6" s="12">
        <v>498963230.81999999</v>
      </c>
      <c r="H6" s="12">
        <v>465836562.53999996</v>
      </c>
      <c r="I6" s="12">
        <v>529544848.91999996</v>
      </c>
      <c r="J6" s="12">
        <v>1098020566.3600001</v>
      </c>
      <c r="K6" s="12">
        <v>1237318657.8199997</v>
      </c>
      <c r="L6" s="12">
        <v>1632101452.96</v>
      </c>
      <c r="M6" s="12">
        <v>4006626016.1999993</v>
      </c>
      <c r="N6" s="12">
        <v>5211297316.7600002</v>
      </c>
      <c r="O6" s="12">
        <v>2901579400.2000003</v>
      </c>
      <c r="P6" s="12">
        <v>3504239482.6100001</v>
      </c>
      <c r="Q6" s="12">
        <v>1516025584.3700001</v>
      </c>
      <c r="R6" s="12">
        <v>1515330417.3199999</v>
      </c>
    </row>
    <row r="7" spans="2:18" x14ac:dyDescent="0.2">
      <c r="B7" s="11" t="s">
        <v>631</v>
      </c>
      <c r="C7" s="12">
        <v>646834205.19000006</v>
      </c>
      <c r="D7" s="12">
        <v>433524201.57999998</v>
      </c>
      <c r="E7" s="12">
        <v>417583236.82999998</v>
      </c>
      <c r="F7" s="12">
        <v>709844684.98000002</v>
      </c>
      <c r="G7" s="12">
        <v>711595873.97000003</v>
      </c>
      <c r="H7" s="12">
        <v>829359535.52999997</v>
      </c>
      <c r="I7" s="12">
        <v>1442565526.3500001</v>
      </c>
      <c r="J7" s="12">
        <v>1250816398.27</v>
      </c>
      <c r="K7" s="12">
        <v>845683115.31999993</v>
      </c>
      <c r="L7" s="12">
        <v>692524206.53999996</v>
      </c>
      <c r="M7" s="12">
        <v>412827808.88</v>
      </c>
      <c r="N7" s="12">
        <v>1370061515.02</v>
      </c>
      <c r="O7" s="12">
        <v>1457181521.46</v>
      </c>
      <c r="P7" s="12">
        <v>422468292.22000003</v>
      </c>
      <c r="Q7" s="12">
        <v>295289628.63</v>
      </c>
      <c r="R7" s="12">
        <v>563994300.9000001</v>
      </c>
    </row>
    <row r="8" spans="2:18" x14ac:dyDescent="0.2">
      <c r="B8" s="11" t="s">
        <v>632</v>
      </c>
      <c r="C8" s="12">
        <v>775436723.46999979</v>
      </c>
      <c r="D8" s="12">
        <v>600944728.42999995</v>
      </c>
      <c r="E8" s="12">
        <v>1109663237.51</v>
      </c>
      <c r="F8" s="12">
        <v>2024570102.4400003</v>
      </c>
      <c r="G8" s="12">
        <v>2712928007.2599993</v>
      </c>
      <c r="H8" s="12">
        <v>2820704773.5599999</v>
      </c>
      <c r="I8" s="12">
        <v>3725666087.7399998</v>
      </c>
      <c r="J8" s="12">
        <v>3585387829.1599998</v>
      </c>
      <c r="K8" s="12">
        <v>3993566487.0800004</v>
      </c>
      <c r="L8" s="12">
        <v>3300230998.4899993</v>
      </c>
      <c r="M8" s="12">
        <v>3176403458.4300003</v>
      </c>
      <c r="N8" s="12">
        <v>4275075844.3399992</v>
      </c>
      <c r="O8" s="12">
        <v>4168386425.6200004</v>
      </c>
      <c r="P8" s="12">
        <v>3186562514.5999994</v>
      </c>
      <c r="Q8" s="12">
        <v>2769309138.6100016</v>
      </c>
      <c r="R8" s="12">
        <v>3286151506.4699988</v>
      </c>
    </row>
    <row r="9" spans="2:18" x14ac:dyDescent="0.2">
      <c r="B9" s="23" t="s">
        <v>638</v>
      </c>
      <c r="C9" s="77">
        <f>SUM(C10:C12)</f>
        <v>17505473345.670002</v>
      </c>
      <c r="D9" s="77">
        <f t="shared" ref="D9:R9" si="1">SUM(D10:D12)</f>
        <v>18802965852.730003</v>
      </c>
      <c r="E9" s="77">
        <f t="shared" si="1"/>
        <v>19766973463.219997</v>
      </c>
      <c r="F9" s="77">
        <f t="shared" si="1"/>
        <v>22146208856.240005</v>
      </c>
      <c r="G9" s="77">
        <f t="shared" si="1"/>
        <v>25095302056.159988</v>
      </c>
      <c r="H9" s="77">
        <f t="shared" si="1"/>
        <v>28327247428.820011</v>
      </c>
      <c r="I9" s="77">
        <f t="shared" si="1"/>
        <v>33601586387.270004</v>
      </c>
      <c r="J9" s="77">
        <f t="shared" si="1"/>
        <v>34329236121.269997</v>
      </c>
      <c r="K9" s="77">
        <f t="shared" si="1"/>
        <v>39974605839.859993</v>
      </c>
      <c r="L9" s="77">
        <f t="shared" si="1"/>
        <v>49068709962.560005</v>
      </c>
      <c r="M9" s="77">
        <f t="shared" si="1"/>
        <v>55576314187.009995</v>
      </c>
      <c r="N9" s="77">
        <f t="shared" si="1"/>
        <v>61050095085.679993</v>
      </c>
      <c r="O9" s="77">
        <f t="shared" si="1"/>
        <v>66985777500.330017</v>
      </c>
      <c r="P9" s="77">
        <f t="shared" si="1"/>
        <v>78005765796.149963</v>
      </c>
      <c r="Q9" s="77">
        <f t="shared" si="1"/>
        <v>83548473866.169968</v>
      </c>
      <c r="R9" s="77">
        <f t="shared" si="1"/>
        <v>93026192938.539963</v>
      </c>
    </row>
    <row r="10" spans="2:18" x14ac:dyDescent="0.2">
      <c r="B10" s="11" t="s">
        <v>633</v>
      </c>
      <c r="C10" s="12">
        <v>1077532210.05</v>
      </c>
      <c r="D10" s="12">
        <v>1192787257.3000002</v>
      </c>
      <c r="E10" s="12">
        <v>1371951262.0100002</v>
      </c>
      <c r="F10" s="12">
        <v>1643595176.6899998</v>
      </c>
      <c r="G10" s="12">
        <v>1916507283.5599999</v>
      </c>
      <c r="H10" s="12">
        <v>2136270311.4400001</v>
      </c>
      <c r="I10" s="12">
        <v>2544018787.3600001</v>
      </c>
      <c r="J10" s="12">
        <v>2197015899.8200002</v>
      </c>
      <c r="K10" s="12">
        <v>2242732657.5300002</v>
      </c>
      <c r="L10" s="12">
        <v>2568300507</v>
      </c>
      <c r="M10" s="12">
        <v>2347645105.3099999</v>
      </c>
      <c r="N10" s="12">
        <v>2666432325.2699995</v>
      </c>
      <c r="O10" s="12">
        <v>2842738535.6900001</v>
      </c>
      <c r="P10" s="12">
        <v>3309966453.7400002</v>
      </c>
      <c r="Q10" s="12">
        <v>1389033519.05</v>
      </c>
      <c r="R10" s="12">
        <v>2815773105.3599997</v>
      </c>
    </row>
    <row r="11" spans="2:18" x14ac:dyDescent="0.2">
      <c r="B11" s="11" t="s">
        <v>634</v>
      </c>
      <c r="C11" s="12">
        <v>7451094391.5899982</v>
      </c>
      <c r="D11" s="12">
        <v>8241654265.2099972</v>
      </c>
      <c r="E11" s="12">
        <v>7955738179.2999964</v>
      </c>
      <c r="F11" s="12">
        <v>9166116218.6100082</v>
      </c>
      <c r="G11" s="12">
        <v>10398339860.90999</v>
      </c>
      <c r="H11" s="12">
        <v>11922622326.370007</v>
      </c>
      <c r="I11" s="12">
        <v>14383008443.829994</v>
      </c>
      <c r="J11" s="12">
        <v>14555662296.17</v>
      </c>
      <c r="K11" s="12">
        <v>17081327793.48999</v>
      </c>
      <c r="L11" s="12">
        <v>22678594701.390003</v>
      </c>
      <c r="M11" s="12">
        <v>26012338488.989998</v>
      </c>
      <c r="N11" s="12">
        <v>28148989391.709995</v>
      </c>
      <c r="O11" s="12">
        <v>27566774557.170006</v>
      </c>
      <c r="P11" s="12">
        <v>31234518992.179989</v>
      </c>
      <c r="Q11" s="12">
        <v>35208489867.72998</v>
      </c>
      <c r="R11" s="12">
        <v>40132078403.889969</v>
      </c>
    </row>
    <row r="12" spans="2:18" x14ac:dyDescent="0.2">
      <c r="B12" s="11" t="s">
        <v>635</v>
      </c>
      <c r="C12" s="12">
        <v>8976846744.0300045</v>
      </c>
      <c r="D12" s="12">
        <v>9368524330.2200031</v>
      </c>
      <c r="E12" s="12">
        <v>10439284021.91</v>
      </c>
      <c r="F12" s="12">
        <v>11336497460.939995</v>
      </c>
      <c r="G12" s="12">
        <v>12780454911.689999</v>
      </c>
      <c r="H12" s="12">
        <v>14268354791.010004</v>
      </c>
      <c r="I12" s="12">
        <v>16674559156.080009</v>
      </c>
      <c r="J12" s="12">
        <v>17576557925.279999</v>
      </c>
      <c r="K12" s="12">
        <v>20650545388.840004</v>
      </c>
      <c r="L12" s="12">
        <v>23821814754.170002</v>
      </c>
      <c r="M12" s="12">
        <v>27216330592.709995</v>
      </c>
      <c r="N12" s="12">
        <v>30234673368.699997</v>
      </c>
      <c r="O12" s="12">
        <v>36576264407.470016</v>
      </c>
      <c r="P12" s="12">
        <v>43461280350.22998</v>
      </c>
      <c r="Q12" s="12">
        <v>46950950479.389984</v>
      </c>
      <c r="R12" s="12">
        <v>50078341429.289993</v>
      </c>
    </row>
    <row r="13" spans="2:18" x14ac:dyDescent="0.2">
      <c r="B13" s="15" t="s">
        <v>59</v>
      </c>
      <c r="C13" s="22">
        <f>C5+C9</f>
        <v>19359441437.900002</v>
      </c>
      <c r="D13" s="22">
        <f t="shared" ref="D13:R13" si="2">D5+D9</f>
        <v>20263459410.280003</v>
      </c>
      <c r="E13" s="22">
        <f t="shared" si="2"/>
        <v>21726608097.049995</v>
      </c>
      <c r="F13" s="22">
        <f t="shared" si="2"/>
        <v>25292069834.950005</v>
      </c>
      <c r="G13" s="22">
        <f t="shared" si="2"/>
        <v>29018789168.209988</v>
      </c>
      <c r="H13" s="22">
        <f t="shared" si="2"/>
        <v>32443148300.450012</v>
      </c>
      <c r="I13" s="22">
        <f t="shared" si="2"/>
        <v>39299362850.280006</v>
      </c>
      <c r="J13" s="22">
        <f t="shared" si="2"/>
        <v>40263460915.059998</v>
      </c>
      <c r="K13" s="22">
        <f t="shared" si="2"/>
        <v>46051174100.079994</v>
      </c>
      <c r="L13" s="22">
        <f t="shared" si="2"/>
        <v>54693566620.550003</v>
      </c>
      <c r="M13" s="22">
        <f t="shared" si="2"/>
        <v>63172171470.519997</v>
      </c>
      <c r="N13" s="22">
        <f t="shared" si="2"/>
        <v>71906529761.799988</v>
      </c>
      <c r="O13" s="22">
        <f t="shared" si="2"/>
        <v>75512924847.610016</v>
      </c>
      <c r="P13" s="22">
        <f t="shared" si="2"/>
        <v>85119036085.579956</v>
      </c>
      <c r="Q13" s="22">
        <f t="shared" si="2"/>
        <v>88129098217.779968</v>
      </c>
      <c r="R13" s="22">
        <f t="shared" si="2"/>
        <v>98391669163.229965</v>
      </c>
    </row>
    <row r="14" spans="2:18" x14ac:dyDescent="0.2">
      <c r="B14" s="11" t="s">
        <v>640</v>
      </c>
    </row>
    <row r="15" spans="2:18" x14ac:dyDescent="0.2">
      <c r="B15" s="23"/>
      <c r="C15" s="79"/>
      <c r="D15" s="79"/>
      <c r="E15" s="79"/>
      <c r="F15" s="79"/>
    </row>
    <row r="16" spans="2:18" ht="15.75" x14ac:dyDescent="0.25">
      <c r="B16" s="16" t="s">
        <v>6267</v>
      </c>
      <c r="C16" s="79"/>
      <c r="D16" s="79"/>
      <c r="E16" s="79"/>
      <c r="F16" s="79"/>
    </row>
    <row r="17" spans="2:18" x14ac:dyDescent="0.2">
      <c r="B17" s="23"/>
      <c r="C17" s="79"/>
      <c r="D17" s="79"/>
      <c r="E17" s="79"/>
      <c r="F17" s="79"/>
    </row>
    <row r="18" spans="2:18" x14ac:dyDescent="0.2">
      <c r="B18" s="15" t="s">
        <v>629</v>
      </c>
      <c r="C18" s="15"/>
      <c r="D18" s="15">
        <v>2003</v>
      </c>
      <c r="E18" s="15">
        <v>2004</v>
      </c>
      <c r="F18" s="15">
        <v>2005</v>
      </c>
      <c r="G18" s="15">
        <v>2006</v>
      </c>
      <c r="H18" s="15">
        <v>2007</v>
      </c>
      <c r="I18" s="15">
        <v>2008</v>
      </c>
      <c r="J18" s="15">
        <v>2009</v>
      </c>
      <c r="K18" s="15">
        <v>2010</v>
      </c>
      <c r="L18" s="15">
        <v>2011</v>
      </c>
      <c r="M18" s="15">
        <v>2012</v>
      </c>
      <c r="N18" s="15">
        <v>2013</v>
      </c>
      <c r="O18" s="15">
        <v>2014</v>
      </c>
      <c r="P18" s="15">
        <v>2015</v>
      </c>
      <c r="Q18" s="15">
        <v>2016</v>
      </c>
      <c r="R18" s="15">
        <v>2017</v>
      </c>
    </row>
    <row r="19" spans="2:18" x14ac:dyDescent="0.2">
      <c r="B19" s="24" t="s">
        <v>639</v>
      </c>
      <c r="C19" s="78"/>
      <c r="D19" s="78">
        <f>D5/C5-1</f>
        <v>-0.21223371444689676</v>
      </c>
      <c r="E19" s="78">
        <f t="shared" ref="E19:R19" si="3">E5/D5-1</f>
        <v>0.34176191582612425</v>
      </c>
      <c r="F19" s="78">
        <f t="shared" si="3"/>
        <v>0.60533036332471069</v>
      </c>
      <c r="G19" s="78">
        <f t="shared" si="3"/>
        <v>0.24719024095555375</v>
      </c>
      <c r="H19" s="78">
        <f t="shared" si="3"/>
        <v>4.9041516917196049E-2</v>
      </c>
      <c r="I19" s="78">
        <f t="shared" si="3"/>
        <v>0.38433277202653748</v>
      </c>
      <c r="J19" s="78">
        <f t="shared" si="3"/>
        <v>4.1498351561354507E-2</v>
      </c>
      <c r="K19" s="78">
        <f t="shared" si="3"/>
        <v>2.3986867935801515E-2</v>
      </c>
      <c r="L19" s="78">
        <f t="shared" si="3"/>
        <v>-7.4336629308866864E-2</v>
      </c>
      <c r="M19" s="78">
        <f t="shared" si="3"/>
        <v>0.35040904068554912</v>
      </c>
      <c r="N19" s="78">
        <f t="shared" si="3"/>
        <v>0.42925732684425943</v>
      </c>
      <c r="O19" s="78">
        <f t="shared" si="3"/>
        <v>-0.21455361712473975</v>
      </c>
      <c r="P19" s="78">
        <f t="shared" si="3"/>
        <v>-0.16580891595604963</v>
      </c>
      <c r="Q19" s="78">
        <f t="shared" si="3"/>
        <v>-0.35604522740874844</v>
      </c>
      <c r="R19" s="78">
        <f t="shared" si="3"/>
        <v>0.17134168026769903</v>
      </c>
    </row>
    <row r="20" spans="2:18" x14ac:dyDescent="0.2">
      <c r="B20" s="11" t="s">
        <v>630</v>
      </c>
      <c r="C20" s="90"/>
      <c r="D20" s="95">
        <f t="shared" ref="D20:R27" si="4">D6/C6-1</f>
        <v>-1.3140081771883527E-2</v>
      </c>
      <c r="E20" s="95">
        <f t="shared" si="4"/>
        <v>1.4937004902146223E-2</v>
      </c>
      <c r="F20" s="95">
        <f t="shared" si="4"/>
        <v>-4.8433260116791832E-2</v>
      </c>
      <c r="G20" s="95">
        <f t="shared" si="4"/>
        <v>0.21270591728072485</v>
      </c>
      <c r="H20" s="95">
        <f t="shared" si="4"/>
        <v>-6.6391000847015103E-2</v>
      </c>
      <c r="I20" s="95">
        <f t="shared" si="4"/>
        <v>0.1367610262977792</v>
      </c>
      <c r="J20" s="95">
        <f t="shared" si="4"/>
        <v>1.0735176040318382</v>
      </c>
      <c r="K20" s="95">
        <f t="shared" si="4"/>
        <v>0.1268629165315005</v>
      </c>
      <c r="L20" s="95">
        <f t="shared" si="4"/>
        <v>0.31906315535204022</v>
      </c>
      <c r="M20" s="95">
        <f t="shared" si="4"/>
        <v>1.4548878434815014</v>
      </c>
      <c r="N20" s="95">
        <f t="shared" si="4"/>
        <v>0.30066976445746385</v>
      </c>
      <c r="O20" s="95">
        <f t="shared" si="4"/>
        <v>-0.44321361384078772</v>
      </c>
      <c r="P20" s="95">
        <f t="shared" si="4"/>
        <v>0.20770070340603453</v>
      </c>
      <c r="Q20" s="95">
        <f t="shared" si="4"/>
        <v>-0.56737386474487017</v>
      </c>
      <c r="R20" s="95">
        <f t="shared" si="4"/>
        <v>-4.5854572453607467E-4</v>
      </c>
    </row>
    <row r="21" spans="2:18" x14ac:dyDescent="0.2">
      <c r="B21" s="11" t="s">
        <v>631</v>
      </c>
      <c r="C21" s="90"/>
      <c r="D21" s="95">
        <f t="shared" si="4"/>
        <v>-0.32977539205327389</v>
      </c>
      <c r="E21" s="95">
        <f t="shared" si="4"/>
        <v>-3.6770645541592373E-2</v>
      </c>
      <c r="F21" s="95">
        <f t="shared" si="4"/>
        <v>0.69988788431414206</v>
      </c>
      <c r="G21" s="95">
        <f t="shared" si="4"/>
        <v>2.4670030318665326E-3</v>
      </c>
      <c r="H21" s="95">
        <f t="shared" si="4"/>
        <v>0.16549233331412583</v>
      </c>
      <c r="I21" s="95">
        <f t="shared" si="4"/>
        <v>0.7393729312199111</v>
      </c>
      <c r="J21" s="95">
        <f t="shared" si="4"/>
        <v>-0.13292230028896268</v>
      </c>
      <c r="K21" s="95">
        <f t="shared" si="4"/>
        <v>-0.32389508445071435</v>
      </c>
      <c r="L21" s="95">
        <f t="shared" si="4"/>
        <v>-0.18110673608760164</v>
      </c>
      <c r="M21" s="95">
        <f t="shared" si="4"/>
        <v>-0.40387959730306522</v>
      </c>
      <c r="N21" s="95">
        <f t="shared" si="4"/>
        <v>2.3187238978327809</v>
      </c>
      <c r="O21" s="95">
        <f t="shared" si="4"/>
        <v>6.3588390364156977E-2</v>
      </c>
      <c r="P21" s="95">
        <f t="shared" si="4"/>
        <v>-0.71007847272403324</v>
      </c>
      <c r="Q21" s="95">
        <f t="shared" si="4"/>
        <v>-0.30103718061702922</v>
      </c>
      <c r="R21" s="95">
        <f t="shared" si="4"/>
        <v>0.90996989469849954</v>
      </c>
    </row>
    <row r="22" spans="2:18" x14ac:dyDescent="0.2">
      <c r="B22" s="11" t="s">
        <v>632</v>
      </c>
      <c r="C22" s="90"/>
      <c r="D22" s="95">
        <f t="shared" si="4"/>
        <v>-0.22502415704426026</v>
      </c>
      <c r="E22" s="95">
        <f t="shared" si="4"/>
        <v>0.84653127819101459</v>
      </c>
      <c r="F22" s="95">
        <f t="shared" si="4"/>
        <v>0.82449056074253835</v>
      </c>
      <c r="G22" s="95">
        <f t="shared" si="4"/>
        <v>0.34000201029857835</v>
      </c>
      <c r="H22" s="95">
        <f t="shared" si="4"/>
        <v>3.9727101497563533E-2</v>
      </c>
      <c r="I22" s="95">
        <f t="shared" si="4"/>
        <v>0.32082808617998393</v>
      </c>
      <c r="J22" s="95">
        <f t="shared" si="4"/>
        <v>-3.765186017115485E-2</v>
      </c>
      <c r="K22" s="95">
        <f t="shared" si="4"/>
        <v>0.11384505034581727</v>
      </c>
      <c r="L22" s="95">
        <f t="shared" si="4"/>
        <v>-0.1736131076903521</v>
      </c>
      <c r="M22" s="95">
        <f t="shared" si="4"/>
        <v>-3.752087054410902E-2</v>
      </c>
      <c r="N22" s="95">
        <f t="shared" si="4"/>
        <v>0.34588565347206846</v>
      </c>
      <c r="O22" s="95">
        <f t="shared" si="4"/>
        <v>-2.4956146418139147E-2</v>
      </c>
      <c r="P22" s="95">
        <f t="shared" si="4"/>
        <v>-0.23554052114397372</v>
      </c>
      <c r="Q22" s="95">
        <f t="shared" si="4"/>
        <v>-0.13094153153382415</v>
      </c>
      <c r="R22" s="95">
        <f t="shared" si="4"/>
        <v>0.18663224002482282</v>
      </c>
    </row>
    <row r="23" spans="2:18" x14ac:dyDescent="0.2">
      <c r="B23" s="23" t="s">
        <v>638</v>
      </c>
      <c r="C23" s="78"/>
      <c r="D23" s="156">
        <f t="shared" si="4"/>
        <v>7.4119247245658659E-2</v>
      </c>
      <c r="E23" s="156">
        <f t="shared" si="4"/>
        <v>5.1268912470530781E-2</v>
      </c>
      <c r="F23" s="156">
        <f t="shared" si="4"/>
        <v>0.12036417195819094</v>
      </c>
      <c r="G23" s="156">
        <f t="shared" si="4"/>
        <v>0.13316469735582004</v>
      </c>
      <c r="H23" s="156">
        <f t="shared" si="4"/>
        <v>0.12878686877039192</v>
      </c>
      <c r="I23" s="156">
        <f t="shared" si="4"/>
        <v>0.18619313336755416</v>
      </c>
      <c r="J23" s="156">
        <f t="shared" si="4"/>
        <v>2.1655219655809521E-2</v>
      </c>
      <c r="K23" s="156">
        <f t="shared" si="4"/>
        <v>0.16444786882665863</v>
      </c>
      <c r="L23" s="156">
        <f t="shared" si="4"/>
        <v>0.22749703046807745</v>
      </c>
      <c r="M23" s="156">
        <f t="shared" si="4"/>
        <v>0.13262228066348936</v>
      </c>
      <c r="N23" s="156">
        <f t="shared" si="4"/>
        <v>9.8491254390335126E-2</v>
      </c>
      <c r="O23" s="156">
        <f t="shared" si="4"/>
        <v>9.7226423747901913E-2</v>
      </c>
      <c r="P23" s="156">
        <f t="shared" si="4"/>
        <v>0.16451235929545871</v>
      </c>
      <c r="Q23" s="156">
        <f t="shared" si="4"/>
        <v>7.1055107445577637E-2</v>
      </c>
      <c r="R23" s="156">
        <f t="shared" si="4"/>
        <v>0.11343976297582214</v>
      </c>
    </row>
    <row r="24" spans="2:18" x14ac:dyDescent="0.2">
      <c r="B24" s="11" t="s">
        <v>633</v>
      </c>
      <c r="C24" s="90"/>
      <c r="D24" s="95">
        <f t="shared" si="4"/>
        <v>0.1069620436169163</v>
      </c>
      <c r="E24" s="95">
        <f t="shared" si="4"/>
        <v>0.15020616930093356</v>
      </c>
      <c r="F24" s="95">
        <f t="shared" si="4"/>
        <v>0.19799822501130482</v>
      </c>
      <c r="G24" s="95">
        <f t="shared" si="4"/>
        <v>0.16604581878830516</v>
      </c>
      <c r="H24" s="95">
        <f t="shared" si="4"/>
        <v>0.11466850648841787</v>
      </c>
      <c r="I24" s="95">
        <f t="shared" si="4"/>
        <v>0.19086932666547618</v>
      </c>
      <c r="J24" s="95">
        <f t="shared" si="4"/>
        <v>-0.13639949880248114</v>
      </c>
      <c r="K24" s="95">
        <f t="shared" si="4"/>
        <v>2.0808569347971373E-2</v>
      </c>
      <c r="L24" s="95">
        <f t="shared" si="4"/>
        <v>0.14516569702452142</v>
      </c>
      <c r="M24" s="95">
        <f t="shared" si="4"/>
        <v>-8.5914946903057232E-2</v>
      </c>
      <c r="N24" s="95">
        <f t="shared" si="4"/>
        <v>0.13579020919258777</v>
      </c>
      <c r="O24" s="95">
        <f t="shared" si="4"/>
        <v>6.6120639458624897E-2</v>
      </c>
      <c r="P24" s="95">
        <f t="shared" si="4"/>
        <v>0.16435838617728971</v>
      </c>
      <c r="Q24" s="95">
        <f t="shared" si="4"/>
        <v>-0.58034815806652595</v>
      </c>
      <c r="R24" s="95">
        <f t="shared" si="4"/>
        <v>1.0271455416610737</v>
      </c>
    </row>
    <row r="25" spans="2:18" x14ac:dyDescent="0.2">
      <c r="B25" s="11" t="s">
        <v>634</v>
      </c>
      <c r="C25" s="90"/>
      <c r="D25" s="95">
        <f t="shared" si="4"/>
        <v>0.10609983340330498</v>
      </c>
      <c r="E25" s="95">
        <f t="shared" si="4"/>
        <v>-3.469158941996886E-2</v>
      </c>
      <c r="F25" s="95">
        <f t="shared" si="4"/>
        <v>0.1521389985481536</v>
      </c>
      <c r="G25" s="95">
        <f t="shared" si="4"/>
        <v>0.13443246986092028</v>
      </c>
      <c r="H25" s="95">
        <f t="shared" si="4"/>
        <v>0.14658902150238262</v>
      </c>
      <c r="I25" s="95">
        <f t="shared" si="4"/>
        <v>0.20636283278202971</v>
      </c>
      <c r="J25" s="95">
        <f t="shared" si="4"/>
        <v>1.2004015224928111E-2</v>
      </c>
      <c r="K25" s="95">
        <f t="shared" si="4"/>
        <v>0.1735177311708147</v>
      </c>
      <c r="L25" s="95">
        <f t="shared" si="4"/>
        <v>0.32768336136217902</v>
      </c>
      <c r="M25" s="95">
        <f t="shared" si="4"/>
        <v>0.14699957521599272</v>
      </c>
      <c r="N25" s="95">
        <f t="shared" si="4"/>
        <v>8.2139900786865283E-2</v>
      </c>
      <c r="O25" s="95">
        <f t="shared" si="4"/>
        <v>-2.0683329921302729E-2</v>
      </c>
      <c r="P25" s="95">
        <f t="shared" si="4"/>
        <v>0.13304945877522023</v>
      </c>
      <c r="Q25" s="95">
        <f t="shared" si="4"/>
        <v>0.1272300968215625</v>
      </c>
      <c r="R25" s="95">
        <f t="shared" si="4"/>
        <v>0.13984094616544906</v>
      </c>
    </row>
    <row r="26" spans="2:18" x14ac:dyDescent="0.2">
      <c r="B26" s="11" t="s">
        <v>635</v>
      </c>
      <c r="C26" s="90"/>
      <c r="D26" s="95">
        <f t="shared" si="4"/>
        <v>4.3631978729110177E-2</v>
      </c>
      <c r="E26" s="95">
        <f t="shared" si="4"/>
        <v>0.11429331386118657</v>
      </c>
      <c r="F26" s="95">
        <f t="shared" si="4"/>
        <v>8.5945878773574957E-2</v>
      </c>
      <c r="G26" s="95">
        <f t="shared" si="4"/>
        <v>0.12737244953524418</v>
      </c>
      <c r="H26" s="95">
        <f t="shared" si="4"/>
        <v>0.11641994667647215</v>
      </c>
      <c r="I26" s="95">
        <f t="shared" si="4"/>
        <v>0.1686392299822872</v>
      </c>
      <c r="J26" s="95">
        <f t="shared" si="4"/>
        <v>5.4094309825941878E-2</v>
      </c>
      <c r="K26" s="95">
        <f t="shared" si="4"/>
        <v>0.17489132267124674</v>
      </c>
      <c r="L26" s="95">
        <f t="shared" si="4"/>
        <v>0.15356831045459063</v>
      </c>
      <c r="M26" s="95">
        <f t="shared" si="4"/>
        <v>0.14249610592517037</v>
      </c>
      <c r="N26" s="95">
        <f t="shared" si="4"/>
        <v>0.11090190008194845</v>
      </c>
      <c r="O26" s="95">
        <f t="shared" si="4"/>
        <v>0.20974564406358231</v>
      </c>
      <c r="P26" s="95">
        <f t="shared" si="4"/>
        <v>0.18823726409178709</v>
      </c>
      <c r="Q26" s="95">
        <f t="shared" si="4"/>
        <v>8.0293771859427876E-2</v>
      </c>
      <c r="R26" s="95">
        <f t="shared" si="4"/>
        <v>6.6609747363322036E-2</v>
      </c>
    </row>
    <row r="27" spans="2:18" x14ac:dyDescent="0.2">
      <c r="B27" s="15" t="s">
        <v>59</v>
      </c>
      <c r="C27" s="80"/>
      <c r="D27" s="80">
        <f t="shared" si="4"/>
        <v>4.6696490458149498E-2</v>
      </c>
      <c r="E27" s="80">
        <f t="shared" si="4"/>
        <v>7.2206263360327982E-2</v>
      </c>
      <c r="F27" s="80">
        <f t="shared" si="4"/>
        <v>0.16410576938533361</v>
      </c>
      <c r="G27" s="80">
        <f t="shared" si="4"/>
        <v>0.14734734474401123</v>
      </c>
      <c r="H27" s="80">
        <f t="shared" si="4"/>
        <v>0.11800489373937761</v>
      </c>
      <c r="I27" s="80">
        <f t="shared" si="4"/>
        <v>0.21133012389352146</v>
      </c>
      <c r="J27" s="80">
        <f t="shared" si="4"/>
        <v>2.4532155100146058E-2</v>
      </c>
      <c r="K27" s="80">
        <f t="shared" si="4"/>
        <v>0.14374604302471128</v>
      </c>
      <c r="L27" s="80">
        <f t="shared" si="4"/>
        <v>0.18766931982424739</v>
      </c>
      <c r="M27" s="80">
        <f t="shared" si="4"/>
        <v>0.15502014905687878</v>
      </c>
      <c r="N27" s="80">
        <f t="shared" si="4"/>
        <v>0.13826275222082529</v>
      </c>
      <c r="O27" s="80">
        <f t="shared" si="4"/>
        <v>5.015393035593152E-2</v>
      </c>
      <c r="P27" s="80">
        <f t="shared" si="4"/>
        <v>0.12721148409170602</v>
      </c>
      <c r="Q27" s="80">
        <f t="shared" si="4"/>
        <v>3.5362972498580003E-2</v>
      </c>
      <c r="R27" s="80">
        <f t="shared" si="4"/>
        <v>0.11644929033642981</v>
      </c>
    </row>
    <row r="29" spans="2:18" ht="15.75" x14ac:dyDescent="0.25">
      <c r="B29" s="16" t="s">
        <v>6489</v>
      </c>
    </row>
    <row r="30" spans="2:18" x14ac:dyDescent="0.2">
      <c r="B30" s="36"/>
    </row>
    <row r="31" spans="2:18" ht="25.5" x14ac:dyDescent="0.2">
      <c r="B31" s="74" t="s">
        <v>6488</v>
      </c>
      <c r="C31" s="81" t="s">
        <v>6497</v>
      </c>
      <c r="D31" s="81" t="s">
        <v>6329</v>
      </c>
      <c r="E31" s="82" t="s">
        <v>6262</v>
      </c>
    </row>
    <row r="32" spans="2:18" x14ac:dyDescent="0.2">
      <c r="B32" s="24" t="s">
        <v>639</v>
      </c>
      <c r="C32" s="78">
        <f>AVERAGE(D19:O19)</f>
        <v>0.16430703626638196</v>
      </c>
      <c r="D32" s="78">
        <f>AVERAGE(P19:R19)</f>
        <v>-0.11683748769903302</v>
      </c>
      <c r="E32" s="78">
        <f t="shared" ref="E32:E40" si="5">AVERAGE(D19:R19)</f>
        <v>0.10807813147329896</v>
      </c>
    </row>
    <row r="33" spans="2:6" hidden="1" x14ac:dyDescent="0.2">
      <c r="B33" s="11" t="s">
        <v>630</v>
      </c>
      <c r="C33" s="90">
        <f t="shared" ref="C33:C37" si="6">AVERAGE(D20:G20)</f>
        <v>4.1517395073548929E-2</v>
      </c>
      <c r="D33" s="90">
        <f t="shared" ref="D33:D40" si="7">AVERAGE(P20:R20)</f>
        <v>-0.12004390235445724</v>
      </c>
      <c r="E33" s="90">
        <f t="shared" si="5"/>
        <v>0.1805397045796763</v>
      </c>
    </row>
    <row r="34" spans="2:6" hidden="1" x14ac:dyDescent="0.2">
      <c r="B34" s="11" t="s">
        <v>631</v>
      </c>
      <c r="C34" s="90">
        <f t="shared" si="6"/>
        <v>8.3952212437785584E-2</v>
      </c>
      <c r="D34" s="90">
        <f t="shared" si="7"/>
        <v>-3.3715252880854273E-2</v>
      </c>
      <c r="E34" s="90">
        <f t="shared" si="5"/>
        <v>0.16533579504728071</v>
      </c>
    </row>
    <row r="35" spans="2:6" x14ac:dyDescent="0.2">
      <c r="B35" s="11" t="s">
        <v>632</v>
      </c>
      <c r="C35" s="90">
        <f>AVERAGE(D22:O22)</f>
        <v>0.19437863323829574</v>
      </c>
      <c r="D35" s="90">
        <f t="shared" si="7"/>
        <v>-5.9949937550991685E-2</v>
      </c>
      <c r="E35" s="90">
        <f t="shared" si="5"/>
        <v>0.14351291908043826</v>
      </c>
    </row>
    <row r="36" spans="2:6" x14ac:dyDescent="0.2">
      <c r="B36" s="23" t="s">
        <v>638</v>
      </c>
      <c r="C36" s="78">
        <f>AVERAGE(D23:O23)</f>
        <v>0.11965309241003487</v>
      </c>
      <c r="D36" s="78">
        <f>AVERAGE(P23:R23)</f>
        <v>0.11633574323895284</v>
      </c>
      <c r="E36" s="78">
        <f t="shared" si="5"/>
        <v>0.11898962257581847</v>
      </c>
    </row>
    <row r="37" spans="2:6" hidden="1" x14ac:dyDescent="0.2">
      <c r="B37" s="11" t="s">
        <v>633</v>
      </c>
      <c r="C37" s="90">
        <f t="shared" si="6"/>
        <v>0.15530306417936496</v>
      </c>
      <c r="D37" s="90">
        <f t="shared" si="7"/>
        <v>0.20371858992394584</v>
      </c>
      <c r="E37" s="90">
        <f t="shared" si="5"/>
        <v>0.1122317685974239</v>
      </c>
    </row>
    <row r="38" spans="2:6" x14ac:dyDescent="0.2">
      <c r="B38" s="11" t="s">
        <v>634</v>
      </c>
      <c r="C38" s="90">
        <f>AVERAGE(D25:O25)</f>
        <v>0.11938273504302495</v>
      </c>
      <c r="D38" s="90">
        <f>AVERAGE(P25:R25)</f>
        <v>0.1333735005874106</v>
      </c>
      <c r="E38" s="90">
        <f t="shared" si="5"/>
        <v>0.12218088815190208</v>
      </c>
    </row>
    <row r="39" spans="2:6" x14ac:dyDescent="0.2">
      <c r="B39" s="11" t="s">
        <v>635</v>
      </c>
      <c r="C39" s="90">
        <f>AVERAGE(D26:O26)</f>
        <v>0.12516669921502963</v>
      </c>
      <c r="D39" s="90">
        <f t="shared" si="7"/>
        <v>0.11171359443817901</v>
      </c>
      <c r="E39" s="90">
        <f t="shared" si="5"/>
        <v>0.1224760782596595</v>
      </c>
    </row>
    <row r="40" spans="2:6" x14ac:dyDescent="0.2">
      <c r="B40" s="13" t="s">
        <v>59</v>
      </c>
      <c r="C40" s="153">
        <f>AVERAGE(D27:O27)</f>
        <v>0.12158960293028848</v>
      </c>
      <c r="D40" s="153">
        <f t="shared" si="7"/>
        <v>9.3007915642238606E-2</v>
      </c>
      <c r="E40" s="80">
        <f t="shared" si="5"/>
        <v>0.1158732654726785</v>
      </c>
    </row>
    <row r="41" spans="2:6" x14ac:dyDescent="0.2">
      <c r="B41" s="159" t="s">
        <v>6372</v>
      </c>
      <c r="C41" s="160">
        <v>5.9142978821463972E-2</v>
      </c>
      <c r="D41" s="160">
        <v>6.6370054477404614E-2</v>
      </c>
      <c r="E41" s="155">
        <v>6.0588393952652107E-2</v>
      </c>
    </row>
    <row r="42" spans="2:6" x14ac:dyDescent="0.2">
      <c r="B42" s="11" t="s">
        <v>6261</v>
      </c>
      <c r="C42" s="79"/>
      <c r="D42" s="79"/>
      <c r="E42" s="79"/>
      <c r="F42" s="79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R43"/>
  <sheetViews>
    <sheetView topLeftCell="B1" workbookViewId="0">
      <selection activeCell="C5" sqref="C5:R13"/>
    </sheetView>
  </sheetViews>
  <sheetFormatPr defaultRowHeight="12.75" x14ac:dyDescent="0.2"/>
  <cols>
    <col min="2" max="2" width="24.28515625" customWidth="1"/>
    <col min="3" max="18" width="16.85546875" bestFit="1" customWidth="1"/>
  </cols>
  <sheetData>
    <row r="2" spans="2:18" ht="15.75" x14ac:dyDescent="0.25">
      <c r="B2" s="16" t="s">
        <v>637</v>
      </c>
    </row>
    <row r="4" spans="2:18" x14ac:dyDescent="0.2">
      <c r="B4" s="15" t="s">
        <v>629</v>
      </c>
      <c r="C4" s="15">
        <v>2002</v>
      </c>
      <c r="D4" s="15">
        <v>2003</v>
      </c>
      <c r="E4" s="15">
        <v>2004</v>
      </c>
      <c r="F4" s="15">
        <v>2005</v>
      </c>
      <c r="G4" s="15">
        <v>2006</v>
      </c>
      <c r="H4" s="15">
        <v>2007</v>
      </c>
      <c r="I4" s="15">
        <v>2008</v>
      </c>
      <c r="J4" s="15">
        <v>2009</v>
      </c>
      <c r="K4" s="15">
        <v>2010</v>
      </c>
      <c r="L4" s="15">
        <v>2011</v>
      </c>
      <c r="M4" s="15">
        <v>2012</v>
      </c>
      <c r="N4" s="15">
        <v>2013</v>
      </c>
      <c r="O4" s="15">
        <v>2014</v>
      </c>
      <c r="P4" s="15">
        <v>2015</v>
      </c>
      <c r="Q4" s="15">
        <v>2016</v>
      </c>
      <c r="R4" s="15">
        <v>2017</v>
      </c>
    </row>
    <row r="5" spans="2:18" x14ac:dyDescent="0.2">
      <c r="B5" s="24" t="s">
        <v>639</v>
      </c>
      <c r="C5" s="21">
        <f>SUM(C6:C8)</f>
        <v>1853968092.2299998</v>
      </c>
      <c r="D5" s="21">
        <f t="shared" ref="D5:R5" si="0">SUM(D6:D8)</f>
        <v>1460493557.55</v>
      </c>
      <c r="E5" s="21">
        <f t="shared" si="0"/>
        <v>1959634633.8299999</v>
      </c>
      <c r="F5" s="21">
        <f t="shared" si="0"/>
        <v>3145860978.71</v>
      </c>
      <c r="G5" s="21">
        <f t="shared" si="0"/>
        <v>3923487112.0499992</v>
      </c>
      <c r="H5" s="21">
        <f t="shared" si="0"/>
        <v>4115900871.6300001</v>
      </c>
      <c r="I5" s="21">
        <f t="shared" si="0"/>
        <v>5697776463.0100002</v>
      </c>
      <c r="J5" s="21">
        <f t="shared" si="0"/>
        <v>5934224793.79</v>
      </c>
      <c r="K5" s="21">
        <f t="shared" si="0"/>
        <v>6076568260.2200003</v>
      </c>
      <c r="L5" s="21">
        <f t="shared" si="0"/>
        <v>5624856657.9899998</v>
      </c>
      <c r="M5" s="21">
        <f t="shared" si="0"/>
        <v>7595857283.5099993</v>
      </c>
      <c r="N5" s="21">
        <f t="shared" si="0"/>
        <v>10856434676.119999</v>
      </c>
      <c r="O5" s="21">
        <f t="shared" si="0"/>
        <v>8527147347.2800007</v>
      </c>
      <c r="P5" s="21">
        <f t="shared" si="0"/>
        <v>7113270289.4299994</v>
      </c>
      <c r="Q5" s="21">
        <f t="shared" si="0"/>
        <v>4580624351.6100016</v>
      </c>
      <c r="R5" s="21">
        <f t="shared" si="0"/>
        <v>5365476224.6899986</v>
      </c>
    </row>
    <row r="6" spans="2:18" x14ac:dyDescent="0.2">
      <c r="B6" s="11" t="s">
        <v>630</v>
      </c>
      <c r="C6" s="12">
        <v>431697163.56999999</v>
      </c>
      <c r="D6" s="12">
        <v>426024627.54000002</v>
      </c>
      <c r="E6" s="12">
        <v>432388159.49000001</v>
      </c>
      <c r="F6" s="12">
        <v>411446191.28999996</v>
      </c>
      <c r="G6" s="12">
        <v>498963230.81999999</v>
      </c>
      <c r="H6" s="12">
        <v>465836562.53999996</v>
      </c>
      <c r="I6" s="12">
        <v>529544848.91999996</v>
      </c>
      <c r="J6" s="12">
        <v>1098020566.3600001</v>
      </c>
      <c r="K6" s="12">
        <v>1237318657.8199997</v>
      </c>
      <c r="L6" s="12">
        <v>1632101452.96</v>
      </c>
      <c r="M6" s="12">
        <v>4006626016.1999993</v>
      </c>
      <c r="N6" s="12">
        <v>5211297316.7600002</v>
      </c>
      <c r="O6" s="12">
        <v>2901579400.2000003</v>
      </c>
      <c r="P6" s="12">
        <v>3504239482.6100001</v>
      </c>
      <c r="Q6" s="12">
        <v>1516025584.3700001</v>
      </c>
      <c r="R6" s="12">
        <v>1515330417.3199999</v>
      </c>
    </row>
    <row r="7" spans="2:18" x14ac:dyDescent="0.2">
      <c r="B7" s="11" t="s">
        <v>631</v>
      </c>
      <c r="C7" s="12">
        <v>646834205.19000006</v>
      </c>
      <c r="D7" s="12">
        <v>433524201.57999998</v>
      </c>
      <c r="E7" s="12">
        <v>417583236.82999998</v>
      </c>
      <c r="F7" s="12">
        <v>709844684.98000002</v>
      </c>
      <c r="G7" s="12">
        <v>711595873.97000003</v>
      </c>
      <c r="H7" s="12">
        <v>829359535.52999997</v>
      </c>
      <c r="I7" s="12">
        <v>1442565526.3500001</v>
      </c>
      <c r="J7" s="12">
        <v>1250816398.27</v>
      </c>
      <c r="K7" s="12">
        <v>845683115.31999993</v>
      </c>
      <c r="L7" s="12">
        <v>692524206.53999996</v>
      </c>
      <c r="M7" s="12">
        <v>412827808.88</v>
      </c>
      <c r="N7" s="12">
        <v>1370061515.02</v>
      </c>
      <c r="O7" s="12">
        <v>1457181521.46</v>
      </c>
      <c r="P7" s="12">
        <v>422468292.22000003</v>
      </c>
      <c r="Q7" s="12">
        <v>295289628.63</v>
      </c>
      <c r="R7" s="12">
        <v>563994300.9000001</v>
      </c>
    </row>
    <row r="8" spans="2:18" x14ac:dyDescent="0.2">
      <c r="B8" s="11" t="s">
        <v>632</v>
      </c>
      <c r="C8" s="12">
        <v>775436723.46999979</v>
      </c>
      <c r="D8" s="12">
        <v>600944728.42999995</v>
      </c>
      <c r="E8" s="12">
        <v>1109663237.51</v>
      </c>
      <c r="F8" s="12">
        <v>2024570102.4400003</v>
      </c>
      <c r="G8" s="12">
        <v>2712928007.2599993</v>
      </c>
      <c r="H8" s="12">
        <v>2820704773.5599999</v>
      </c>
      <c r="I8" s="12">
        <v>3725666087.7399998</v>
      </c>
      <c r="J8" s="12">
        <v>3585387829.1599998</v>
      </c>
      <c r="K8" s="12">
        <v>3993566487.0800004</v>
      </c>
      <c r="L8" s="12">
        <v>3300230998.4899993</v>
      </c>
      <c r="M8" s="12">
        <v>3176403458.4300003</v>
      </c>
      <c r="N8" s="12">
        <v>4275075844.3399992</v>
      </c>
      <c r="O8" s="12">
        <v>4168386425.6200004</v>
      </c>
      <c r="P8" s="12">
        <v>3186562514.5999994</v>
      </c>
      <c r="Q8" s="12">
        <v>2769309138.6100016</v>
      </c>
      <c r="R8" s="12">
        <v>3286151506.4699988</v>
      </c>
    </row>
    <row r="9" spans="2:18" x14ac:dyDescent="0.2">
      <c r="B9" s="23" t="s">
        <v>638</v>
      </c>
      <c r="C9" s="77">
        <f>SUM(C10:C12)</f>
        <v>17505473345.670002</v>
      </c>
      <c r="D9" s="77">
        <f t="shared" ref="D9:R9" si="1">SUM(D10:D12)</f>
        <v>18802965852.730003</v>
      </c>
      <c r="E9" s="77">
        <f t="shared" si="1"/>
        <v>19766973463.219997</v>
      </c>
      <c r="F9" s="77">
        <f t="shared" si="1"/>
        <v>22146208856.240005</v>
      </c>
      <c r="G9" s="77">
        <f t="shared" si="1"/>
        <v>25095302056.159988</v>
      </c>
      <c r="H9" s="77">
        <f t="shared" si="1"/>
        <v>28327247428.820011</v>
      </c>
      <c r="I9" s="77">
        <f t="shared" si="1"/>
        <v>33601586387.270004</v>
      </c>
      <c r="J9" s="77">
        <f t="shared" si="1"/>
        <v>34329236121.269997</v>
      </c>
      <c r="K9" s="77">
        <f t="shared" si="1"/>
        <v>39974605839.859993</v>
      </c>
      <c r="L9" s="77">
        <f t="shared" si="1"/>
        <v>49068709962.560005</v>
      </c>
      <c r="M9" s="77">
        <f t="shared" si="1"/>
        <v>55576314187.009995</v>
      </c>
      <c r="N9" s="77">
        <f t="shared" si="1"/>
        <v>61050095085.679993</v>
      </c>
      <c r="O9" s="77">
        <f t="shared" si="1"/>
        <v>66985777500.330017</v>
      </c>
      <c r="P9" s="77">
        <f t="shared" si="1"/>
        <v>78005765796.149963</v>
      </c>
      <c r="Q9" s="77">
        <f t="shared" si="1"/>
        <v>83548473866.169968</v>
      </c>
      <c r="R9" s="77">
        <f t="shared" si="1"/>
        <v>93026192938.539963</v>
      </c>
    </row>
    <row r="10" spans="2:18" x14ac:dyDescent="0.2">
      <c r="B10" s="11" t="s">
        <v>633</v>
      </c>
      <c r="C10" s="12">
        <v>1077532210.05</v>
      </c>
      <c r="D10" s="12">
        <v>1192787257.3000002</v>
      </c>
      <c r="E10" s="12">
        <v>1371951262.0100002</v>
      </c>
      <c r="F10" s="12">
        <v>1643595176.6899998</v>
      </c>
      <c r="G10" s="12">
        <v>1916507283.5599999</v>
      </c>
      <c r="H10" s="12">
        <v>2136270311.4400001</v>
      </c>
      <c r="I10" s="12">
        <v>2544018787.3600001</v>
      </c>
      <c r="J10" s="12">
        <v>2197015899.8200002</v>
      </c>
      <c r="K10" s="12">
        <v>2242732657.5300002</v>
      </c>
      <c r="L10" s="12">
        <v>2568300507</v>
      </c>
      <c r="M10" s="12">
        <v>2347645105.3099999</v>
      </c>
      <c r="N10" s="12">
        <v>2666432325.2699995</v>
      </c>
      <c r="O10" s="12">
        <v>2842738535.6900001</v>
      </c>
      <c r="P10" s="12">
        <v>3309966453.7400002</v>
      </c>
      <c r="Q10" s="12">
        <v>1389033519.05</v>
      </c>
      <c r="R10" s="12">
        <v>2815773105.3599997</v>
      </c>
    </row>
    <row r="11" spans="2:18" x14ac:dyDescent="0.2">
      <c r="B11" s="11" t="s">
        <v>634</v>
      </c>
      <c r="C11" s="12">
        <v>7451094391.5899982</v>
      </c>
      <c r="D11" s="12">
        <v>8241654265.2099972</v>
      </c>
      <c r="E11" s="12">
        <v>7955738179.2999964</v>
      </c>
      <c r="F11" s="12">
        <v>9166116218.6100082</v>
      </c>
      <c r="G11" s="12">
        <v>10398339860.90999</v>
      </c>
      <c r="H11" s="12">
        <v>11922622326.370007</v>
      </c>
      <c r="I11" s="12">
        <v>14383008443.829994</v>
      </c>
      <c r="J11" s="12">
        <v>14555662296.17</v>
      </c>
      <c r="K11" s="12">
        <v>17081327793.48999</v>
      </c>
      <c r="L11" s="12">
        <v>22678594701.390003</v>
      </c>
      <c r="M11" s="12">
        <v>26012338488.989998</v>
      </c>
      <c r="N11" s="12">
        <v>28148989391.709995</v>
      </c>
      <c r="O11" s="12">
        <v>27566774557.170006</v>
      </c>
      <c r="P11" s="12">
        <v>31234518992.179989</v>
      </c>
      <c r="Q11" s="12">
        <v>35208489867.72998</v>
      </c>
      <c r="R11" s="12">
        <v>40132078403.889969</v>
      </c>
    </row>
    <row r="12" spans="2:18" x14ac:dyDescent="0.2">
      <c r="B12" s="11" t="s">
        <v>635</v>
      </c>
      <c r="C12" s="12">
        <v>8976846744.0300045</v>
      </c>
      <c r="D12" s="12">
        <v>9368524330.2200031</v>
      </c>
      <c r="E12" s="12">
        <v>10439284021.91</v>
      </c>
      <c r="F12" s="12">
        <v>11336497460.939995</v>
      </c>
      <c r="G12" s="12">
        <v>12780454911.689999</v>
      </c>
      <c r="H12" s="12">
        <v>14268354791.010004</v>
      </c>
      <c r="I12" s="12">
        <v>16674559156.080009</v>
      </c>
      <c r="J12" s="12">
        <v>17576557925.279999</v>
      </c>
      <c r="K12" s="12">
        <v>20650545388.840004</v>
      </c>
      <c r="L12" s="12">
        <v>23821814754.170002</v>
      </c>
      <c r="M12" s="12">
        <v>27216330592.709995</v>
      </c>
      <c r="N12" s="12">
        <v>30234673368.699997</v>
      </c>
      <c r="O12" s="12">
        <v>36576264407.470016</v>
      </c>
      <c r="P12" s="12">
        <v>43461280350.22998</v>
      </c>
      <c r="Q12" s="12">
        <v>46950950479.389984</v>
      </c>
      <c r="R12" s="12">
        <v>50078341429.289993</v>
      </c>
    </row>
    <row r="13" spans="2:18" x14ac:dyDescent="0.2">
      <c r="B13" s="15" t="s">
        <v>59</v>
      </c>
      <c r="C13" s="22">
        <f>C5+C9</f>
        <v>19359441437.900002</v>
      </c>
      <c r="D13" s="22">
        <f t="shared" ref="D13:R13" si="2">D5+D9</f>
        <v>20263459410.280003</v>
      </c>
      <c r="E13" s="22">
        <f t="shared" si="2"/>
        <v>21726608097.049995</v>
      </c>
      <c r="F13" s="22">
        <f t="shared" si="2"/>
        <v>25292069834.950005</v>
      </c>
      <c r="G13" s="22">
        <f t="shared" si="2"/>
        <v>29018789168.209988</v>
      </c>
      <c r="H13" s="22">
        <f t="shared" si="2"/>
        <v>32443148300.450012</v>
      </c>
      <c r="I13" s="22">
        <f t="shared" si="2"/>
        <v>39299362850.280006</v>
      </c>
      <c r="J13" s="22">
        <f t="shared" si="2"/>
        <v>40263460915.059998</v>
      </c>
      <c r="K13" s="22">
        <f t="shared" si="2"/>
        <v>46051174100.079994</v>
      </c>
      <c r="L13" s="22">
        <f t="shared" si="2"/>
        <v>54693566620.550003</v>
      </c>
      <c r="M13" s="22">
        <f t="shared" si="2"/>
        <v>63172171470.519997</v>
      </c>
      <c r="N13" s="22">
        <f t="shared" si="2"/>
        <v>71906529761.799988</v>
      </c>
      <c r="O13" s="22">
        <f t="shared" si="2"/>
        <v>75512924847.610016</v>
      </c>
      <c r="P13" s="22">
        <f t="shared" si="2"/>
        <v>85119036085.579956</v>
      </c>
      <c r="Q13" s="22">
        <f t="shared" si="2"/>
        <v>88129098217.779968</v>
      </c>
      <c r="R13" s="22">
        <f t="shared" si="2"/>
        <v>98391669163.229965</v>
      </c>
    </row>
    <row r="14" spans="2:18" x14ac:dyDescent="0.2">
      <c r="B14" s="15" t="s">
        <v>6305</v>
      </c>
      <c r="C14" s="22">
        <v>124071066400.85477</v>
      </c>
      <c r="D14" s="22">
        <v>144189093826.49026</v>
      </c>
      <c r="E14" s="22">
        <v>171870933849.00183</v>
      </c>
      <c r="F14" s="22">
        <v>188364435565.84335</v>
      </c>
      <c r="G14" s="22">
        <v>212659547198.96664</v>
      </c>
      <c r="H14" s="22">
        <v>240355238651.80743</v>
      </c>
      <c r="I14" s="22">
        <v>278607619373.05328</v>
      </c>
      <c r="J14" s="22">
        <v>287443848063.85547</v>
      </c>
      <c r="K14" s="22">
        <v>351123417752.94537</v>
      </c>
      <c r="L14" s="22">
        <v>400124687036.1181</v>
      </c>
      <c r="M14" s="22">
        <v>442282829867.95282</v>
      </c>
      <c r="N14" s="22">
        <v>488004903017.17554</v>
      </c>
      <c r="O14" s="22">
        <v>516633984100.84753</v>
      </c>
      <c r="P14" s="22">
        <v>519326359468.59705</v>
      </c>
      <c r="Q14" s="22">
        <v>550325958258.15198</v>
      </c>
      <c r="R14" s="22">
        <v>573660674547.08801</v>
      </c>
    </row>
    <row r="15" spans="2:18" x14ac:dyDescent="0.2">
      <c r="B15" s="11" t="s">
        <v>640</v>
      </c>
    </row>
    <row r="16" spans="2:18" x14ac:dyDescent="0.2">
      <c r="B16" s="23"/>
      <c r="C16" s="79"/>
      <c r="D16" s="79"/>
      <c r="E16" s="79"/>
      <c r="F16" s="79"/>
    </row>
    <row r="17" spans="2:18" ht="15.75" x14ac:dyDescent="0.25">
      <c r="B17" s="16" t="s">
        <v>6267</v>
      </c>
      <c r="C17" s="79"/>
      <c r="D17" s="79"/>
      <c r="E17" s="79"/>
      <c r="F17" s="79"/>
    </row>
    <row r="18" spans="2:18" x14ac:dyDescent="0.2">
      <c r="B18" s="23"/>
      <c r="C18" s="79"/>
      <c r="D18" s="79"/>
      <c r="E18" s="79"/>
      <c r="F18" s="79"/>
    </row>
    <row r="19" spans="2:18" x14ac:dyDescent="0.2">
      <c r="B19" s="15" t="s">
        <v>629</v>
      </c>
      <c r="C19" s="15">
        <v>2002</v>
      </c>
      <c r="D19" s="15">
        <v>2003</v>
      </c>
      <c r="E19" s="15">
        <v>2004</v>
      </c>
      <c r="F19" s="15">
        <v>2005</v>
      </c>
      <c r="G19" s="15">
        <v>2006</v>
      </c>
      <c r="H19" s="15">
        <v>2007</v>
      </c>
      <c r="I19" s="15">
        <v>2008</v>
      </c>
      <c r="J19" s="15">
        <v>2009</v>
      </c>
      <c r="K19" s="15">
        <v>2010</v>
      </c>
      <c r="L19" s="15">
        <v>2011</v>
      </c>
      <c r="M19" s="15">
        <v>2012</v>
      </c>
      <c r="N19" s="15">
        <v>2013</v>
      </c>
      <c r="O19" s="15">
        <v>2014</v>
      </c>
      <c r="P19" s="15">
        <v>2015</v>
      </c>
      <c r="Q19" s="15">
        <v>2016</v>
      </c>
      <c r="R19" s="15">
        <v>2017</v>
      </c>
    </row>
    <row r="20" spans="2:18" x14ac:dyDescent="0.2">
      <c r="B20" s="24" t="s">
        <v>639</v>
      </c>
      <c r="C20" s="78">
        <f t="shared" ref="C20:C29" si="3">C5/$C$14</f>
        <v>1.4942791627502503E-2</v>
      </c>
      <c r="D20" s="78">
        <f t="shared" ref="D20:D29" si="4">D5/$D$14</f>
        <v>1.0129015439319445E-2</v>
      </c>
      <c r="E20" s="78">
        <f t="shared" ref="E20:E29" si="5">E5/$E$14</f>
        <v>1.1401780335653776E-2</v>
      </c>
      <c r="F20" s="78">
        <f t="shared" ref="F20:F29" si="6">F5/$F$14</f>
        <v>1.6700928544498811E-2</v>
      </c>
      <c r="G20" s="78">
        <f t="shared" ref="G20:G29" si="7">G5/$G$14</f>
        <v>1.8449616599527228E-2</v>
      </c>
      <c r="H20" s="78">
        <f t="shared" ref="H20:H29" si="8">H5/$H$14</f>
        <v>1.7124240331589081E-2</v>
      </c>
      <c r="I20" s="78">
        <f t="shared" ref="I20:I29" si="9">I5/$I$14</f>
        <v>2.0450899640977602E-2</v>
      </c>
      <c r="J20" s="78">
        <f t="shared" ref="J20:J29" si="10">J5/$J$14</f>
        <v>2.0644814052418737E-2</v>
      </c>
      <c r="K20" s="78">
        <f t="shared" ref="K20:K29" si="11">K5/$K$14</f>
        <v>1.7306075166127331E-2</v>
      </c>
      <c r="L20" s="78">
        <f t="shared" ref="L20:L29" si="12">L5/$L$14</f>
        <v>1.4057759594029398E-2</v>
      </c>
      <c r="M20" s="78">
        <f t="shared" ref="M20:M29" si="13">M5/$M$14</f>
        <v>1.7174207928844547E-2</v>
      </c>
      <c r="N20" s="78">
        <f t="shared" ref="N20:N29" si="14">N5/$N$14</f>
        <v>2.2246568854120512E-2</v>
      </c>
      <c r="O20" s="78">
        <f t="shared" ref="O20:O29" si="15">O5/$O$14</f>
        <v>1.650520021852742E-2</v>
      </c>
      <c r="P20" s="78">
        <f t="shared" ref="P20:P29" si="16">P5/$P$14</f>
        <v>1.369711003444671E-2</v>
      </c>
      <c r="Q20" s="78">
        <f t="shared" ref="Q20:Q29" si="17">Q5/$Q$14</f>
        <v>8.3234749930899687E-3</v>
      </c>
      <c r="R20" s="78">
        <f t="shared" ref="R20:R29" si="18">R5/$R$14</f>
        <v>9.3530486971694655E-3</v>
      </c>
    </row>
    <row r="21" spans="2:18" x14ac:dyDescent="0.2">
      <c r="B21" s="11" t="s">
        <v>630</v>
      </c>
      <c r="C21" s="90">
        <f t="shared" si="3"/>
        <v>3.4794346183440708E-3</v>
      </c>
      <c r="D21" s="90">
        <f t="shared" si="4"/>
        <v>2.95462448812291E-3</v>
      </c>
      <c r="E21" s="90">
        <f t="shared" si="5"/>
        <v>2.5157724450946255E-3</v>
      </c>
      <c r="F21" s="90">
        <f t="shared" si="6"/>
        <v>2.1843093153653078E-3</v>
      </c>
      <c r="G21" s="90">
        <f t="shared" si="7"/>
        <v>2.3463006358852277E-3</v>
      </c>
      <c r="H21" s="90">
        <f t="shared" si="8"/>
        <v>1.938116952028817E-3</v>
      </c>
      <c r="I21" s="90">
        <f t="shared" si="9"/>
        <v>1.9006832982946665E-3</v>
      </c>
      <c r="J21" s="90">
        <f t="shared" si="10"/>
        <v>3.8199480481352155E-3</v>
      </c>
      <c r="K21" s="90">
        <f t="shared" si="11"/>
        <v>3.5238853214016957E-3</v>
      </c>
      <c r="L21" s="90">
        <f t="shared" si="12"/>
        <v>4.0789821419158646E-3</v>
      </c>
      <c r="M21" s="90">
        <f t="shared" si="13"/>
        <v>9.0589680304709336E-3</v>
      </c>
      <c r="N21" s="90">
        <f t="shared" si="14"/>
        <v>1.0678780652694767E-2</v>
      </c>
      <c r="O21" s="90">
        <f t="shared" si="15"/>
        <v>5.6163153983180645E-3</v>
      </c>
      <c r="P21" s="90">
        <f t="shared" si="16"/>
        <v>6.7476634272824673E-3</v>
      </c>
      <c r="Q21" s="90">
        <f t="shared" si="17"/>
        <v>2.7547775306990857E-3</v>
      </c>
      <c r="R21" s="90">
        <f t="shared" si="18"/>
        <v>2.6415100155093799E-3</v>
      </c>
    </row>
    <row r="22" spans="2:18" x14ac:dyDescent="0.2">
      <c r="B22" s="11" t="s">
        <v>631</v>
      </c>
      <c r="C22" s="90">
        <f t="shared" si="3"/>
        <v>5.2134169871658632E-3</v>
      </c>
      <c r="D22" s="90">
        <f t="shared" si="4"/>
        <v>3.0066365636618863E-3</v>
      </c>
      <c r="E22" s="90">
        <f t="shared" si="5"/>
        <v>2.4296326753939098E-3</v>
      </c>
      <c r="F22" s="90">
        <f t="shared" si="6"/>
        <v>3.768464481353072E-3</v>
      </c>
      <c r="G22" s="90">
        <f t="shared" si="7"/>
        <v>3.3461741235827186E-3</v>
      </c>
      <c r="H22" s="90">
        <f t="shared" si="8"/>
        <v>3.4505573507863435E-3</v>
      </c>
      <c r="I22" s="90">
        <f t="shared" si="9"/>
        <v>5.1777676776973459E-3</v>
      </c>
      <c r="J22" s="90">
        <f t="shared" si="10"/>
        <v>4.3515156323405881E-3</v>
      </c>
      <c r="K22" s="90">
        <f t="shared" si="11"/>
        <v>2.4085067317128721E-3</v>
      </c>
      <c r="L22" s="90">
        <f t="shared" si="12"/>
        <v>1.7307710045830983E-3</v>
      </c>
      <c r="M22" s="90">
        <f t="shared" si="13"/>
        <v>9.3340229599971839E-4</v>
      </c>
      <c r="N22" s="90">
        <f t="shared" si="14"/>
        <v>2.8074748973818818E-3</v>
      </c>
      <c r="O22" s="90">
        <f t="shared" si="15"/>
        <v>2.8205297489209626E-3</v>
      </c>
      <c r="P22" s="90">
        <f t="shared" si="16"/>
        <v>8.1349287306019388E-4</v>
      </c>
      <c r="Q22" s="90">
        <f t="shared" si="17"/>
        <v>5.3657223359884255E-4</v>
      </c>
      <c r="R22" s="90">
        <f t="shared" si="18"/>
        <v>9.8314966656077728E-4</v>
      </c>
    </row>
    <row r="23" spans="2:18" x14ac:dyDescent="0.2">
      <c r="B23" s="11" t="s">
        <v>632</v>
      </c>
      <c r="C23" s="90">
        <f t="shared" si="3"/>
        <v>6.2499400219925691E-3</v>
      </c>
      <c r="D23" s="90">
        <f t="shared" si="4"/>
        <v>4.1677543875346485E-3</v>
      </c>
      <c r="E23" s="90">
        <f t="shared" si="5"/>
        <v>6.4563752151652401E-3</v>
      </c>
      <c r="F23" s="90">
        <f t="shared" si="6"/>
        <v>1.0748154747780431E-2</v>
      </c>
      <c r="G23" s="90">
        <f t="shared" si="7"/>
        <v>1.2757141840059282E-2</v>
      </c>
      <c r="H23" s="90">
        <f t="shared" si="8"/>
        <v>1.1735566028773922E-2</v>
      </c>
      <c r="I23" s="90">
        <f t="shared" si="9"/>
        <v>1.3372448664985589E-2</v>
      </c>
      <c r="J23" s="90">
        <f t="shared" si="10"/>
        <v>1.2473350371942934E-2</v>
      </c>
      <c r="K23" s="90">
        <f t="shared" si="11"/>
        <v>1.1373683113012763E-2</v>
      </c>
      <c r="L23" s="90">
        <f t="shared" si="12"/>
        <v>8.248006447530435E-3</v>
      </c>
      <c r="M23" s="90">
        <f t="shared" si="13"/>
        <v>7.1818376023738964E-3</v>
      </c>
      <c r="N23" s="90">
        <f t="shared" si="14"/>
        <v>8.7603133040438652E-3</v>
      </c>
      <c r="O23" s="90">
        <f t="shared" si="15"/>
        <v>8.0683550712883929E-3</v>
      </c>
      <c r="P23" s="90">
        <f t="shared" si="16"/>
        <v>6.1359537341040488E-3</v>
      </c>
      <c r="Q23" s="90">
        <f t="shared" si="17"/>
        <v>5.0321252287920401E-3</v>
      </c>
      <c r="R23" s="90">
        <f t="shared" si="18"/>
        <v>5.7283890150993094E-3</v>
      </c>
    </row>
    <row r="24" spans="2:18" x14ac:dyDescent="0.2">
      <c r="B24" s="23" t="s">
        <v>638</v>
      </c>
      <c r="C24" s="78">
        <f t="shared" si="3"/>
        <v>0.14109230986306248</v>
      </c>
      <c r="D24" s="78">
        <f t="shared" si="4"/>
        <v>0.13040491034194671</v>
      </c>
      <c r="E24" s="78">
        <f t="shared" si="5"/>
        <v>0.11501056647883454</v>
      </c>
      <c r="F24" s="78">
        <f t="shared" si="6"/>
        <v>0.1175710732745977</v>
      </c>
      <c r="G24" s="78">
        <f t="shared" si="7"/>
        <v>0.11800693825742299</v>
      </c>
      <c r="H24" s="78">
        <f t="shared" si="8"/>
        <v>0.11785575212636204</v>
      </c>
      <c r="I24" s="78">
        <f t="shared" si="9"/>
        <v>0.12060541080277407</v>
      </c>
      <c r="J24" s="78">
        <f t="shared" si="10"/>
        <v>0.11942936456112214</v>
      </c>
      <c r="K24" s="78">
        <f t="shared" si="11"/>
        <v>0.11384773506615443</v>
      </c>
      <c r="L24" s="78">
        <f t="shared" si="12"/>
        <v>0.12263354787236788</v>
      </c>
      <c r="M24" s="78">
        <f t="shared" si="13"/>
        <v>0.12565786061286341</v>
      </c>
      <c r="N24" s="78">
        <f t="shared" si="14"/>
        <v>0.12510139694955341</v>
      </c>
      <c r="O24" s="78">
        <f t="shared" si="15"/>
        <v>0.12965809366356806</v>
      </c>
      <c r="P24" s="78">
        <f t="shared" si="16"/>
        <v>0.15020567389641015</v>
      </c>
      <c r="Q24" s="78">
        <f t="shared" si="17"/>
        <v>0.15181634195597635</v>
      </c>
      <c r="R24" s="78">
        <f t="shared" si="18"/>
        <v>0.16216240203668356</v>
      </c>
    </row>
    <row r="25" spans="2:18" x14ac:dyDescent="0.2">
      <c r="B25" s="11" t="s">
        <v>633</v>
      </c>
      <c r="C25" s="90">
        <f t="shared" si="3"/>
        <v>8.6847984893484928E-3</v>
      </c>
      <c r="D25" s="90">
        <f t="shared" si="4"/>
        <v>8.2723819509909601E-3</v>
      </c>
      <c r="E25" s="90">
        <f t="shared" si="5"/>
        <v>7.982450733731019E-3</v>
      </c>
      <c r="F25" s="90">
        <f t="shared" si="6"/>
        <v>8.7256130476683121E-3</v>
      </c>
      <c r="G25" s="90">
        <f t="shared" si="7"/>
        <v>9.0120914334821493E-3</v>
      </c>
      <c r="H25" s="90">
        <f t="shared" si="8"/>
        <v>8.8879706696750032E-3</v>
      </c>
      <c r="I25" s="90">
        <f t="shared" si="9"/>
        <v>9.1311888493386117E-3</v>
      </c>
      <c r="J25" s="90">
        <f t="shared" si="10"/>
        <v>7.643287252861764E-3</v>
      </c>
      <c r="K25" s="90">
        <f t="shared" si="11"/>
        <v>6.387305842152669E-3</v>
      </c>
      <c r="L25" s="90">
        <f t="shared" si="12"/>
        <v>6.4187504300832277E-3</v>
      </c>
      <c r="M25" s="90">
        <f t="shared" si="13"/>
        <v>5.3080177360963991E-3</v>
      </c>
      <c r="N25" s="90">
        <f t="shared" si="14"/>
        <v>5.4639457693648483E-3</v>
      </c>
      <c r="O25" s="90">
        <f t="shared" si="15"/>
        <v>5.5024226496395061E-3</v>
      </c>
      <c r="P25" s="90">
        <f t="shared" si="16"/>
        <v>6.3735768335097375E-3</v>
      </c>
      <c r="Q25" s="90">
        <f t="shared" si="17"/>
        <v>2.5240196254715272E-3</v>
      </c>
      <c r="R25" s="90">
        <f t="shared" si="18"/>
        <v>4.908429722122902E-3</v>
      </c>
    </row>
    <row r="26" spans="2:18" x14ac:dyDescent="0.2">
      <c r="B26" s="11" t="s">
        <v>634</v>
      </c>
      <c r="C26" s="90">
        <f t="shared" si="3"/>
        <v>6.0055052380356307E-2</v>
      </c>
      <c r="D26" s="90">
        <f t="shared" si="4"/>
        <v>5.7158652201029711E-2</v>
      </c>
      <c r="E26" s="90">
        <f t="shared" si="5"/>
        <v>4.6289026312555881E-2</v>
      </c>
      <c r="F26" s="90">
        <f t="shared" si="6"/>
        <v>4.8661607437068259E-2</v>
      </c>
      <c r="G26" s="90">
        <f t="shared" si="7"/>
        <v>4.8896651939078883E-2</v>
      </c>
      <c r="H26" s="90">
        <f t="shared" si="8"/>
        <v>4.960417086494965E-2</v>
      </c>
      <c r="I26" s="90">
        <f t="shared" si="9"/>
        <v>5.1624605515799858E-2</v>
      </c>
      <c r="J26" s="90">
        <f t="shared" si="10"/>
        <v>5.0638280812802326E-2</v>
      </c>
      <c r="K26" s="90">
        <f t="shared" si="11"/>
        <v>4.8647646183225E-2</v>
      </c>
      <c r="L26" s="90">
        <f t="shared" si="12"/>
        <v>5.6678818968605334E-2</v>
      </c>
      <c r="M26" s="90">
        <f t="shared" si="13"/>
        <v>5.8813810377301323E-2</v>
      </c>
      <c r="N26" s="90">
        <f t="shared" si="14"/>
        <v>5.7681775772484976E-2</v>
      </c>
      <c r="O26" s="90">
        <f t="shared" si="15"/>
        <v>5.3358422801293964E-2</v>
      </c>
      <c r="P26" s="90">
        <f t="shared" si="16"/>
        <v>6.01442973627236E-2</v>
      </c>
      <c r="Q26" s="90">
        <f t="shared" si="17"/>
        <v>6.3977519757870582E-2</v>
      </c>
      <c r="R26" s="90">
        <f t="shared" si="18"/>
        <v>6.9957869145509624E-2</v>
      </c>
    </row>
    <row r="27" spans="2:18" x14ac:dyDescent="0.2">
      <c r="B27" s="11" t="s">
        <v>635</v>
      </c>
      <c r="C27" s="90">
        <f t="shared" si="3"/>
        <v>7.2352458993357696E-2</v>
      </c>
      <c r="D27" s="90">
        <f t="shared" si="4"/>
        <v>6.4973876189926005E-2</v>
      </c>
      <c r="E27" s="90">
        <f t="shared" si="5"/>
        <v>6.0739089432547633E-2</v>
      </c>
      <c r="F27" s="90">
        <f t="shared" si="6"/>
        <v>6.018385278986111E-2</v>
      </c>
      <c r="G27" s="90">
        <f t="shared" si="7"/>
        <v>6.0098194884861962E-2</v>
      </c>
      <c r="H27" s="90">
        <f t="shared" si="8"/>
        <v>5.9363610591737392E-2</v>
      </c>
      <c r="I27" s="90">
        <f t="shared" si="9"/>
        <v>5.9849616437635589E-2</v>
      </c>
      <c r="J27" s="90">
        <f t="shared" si="10"/>
        <v>6.1147796495458054E-2</v>
      </c>
      <c r="K27" s="90">
        <f t="shared" si="11"/>
        <v>5.8812783040776771E-2</v>
      </c>
      <c r="L27" s="90">
        <f t="shared" si="12"/>
        <v>5.9535978473679321E-2</v>
      </c>
      <c r="M27" s="90">
        <f t="shared" si="13"/>
        <v>6.1536032499465682E-2</v>
      </c>
      <c r="N27" s="90">
        <f t="shared" si="14"/>
        <v>6.1955675407703588E-2</v>
      </c>
      <c r="O27" s="90">
        <f t="shared" si="15"/>
        <v>7.0797248212634598E-2</v>
      </c>
      <c r="P27" s="90">
        <f t="shared" si="16"/>
        <v>8.3687799700176826E-2</v>
      </c>
      <c r="Q27" s="90">
        <f t="shared" si="17"/>
        <v>8.5314802572634227E-2</v>
      </c>
      <c r="R27" s="90">
        <f t="shared" si="18"/>
        <v>8.7296103169051009E-2</v>
      </c>
    </row>
    <row r="28" spans="2:18" x14ac:dyDescent="0.2">
      <c r="B28" s="15" t="s">
        <v>59</v>
      </c>
      <c r="C28" s="80">
        <f t="shared" si="3"/>
        <v>0.15603510149056499</v>
      </c>
      <c r="D28" s="80">
        <f t="shared" si="4"/>
        <v>0.14053392578126614</v>
      </c>
      <c r="E28" s="80">
        <f t="shared" si="5"/>
        <v>0.12641234681448829</v>
      </c>
      <c r="F28" s="80">
        <f t="shared" si="6"/>
        <v>0.13427200181909651</v>
      </c>
      <c r="G28" s="80">
        <f t="shared" si="7"/>
        <v>0.13645655485695021</v>
      </c>
      <c r="H28" s="80">
        <f t="shared" si="8"/>
        <v>0.13497999245795114</v>
      </c>
      <c r="I28" s="80">
        <f t="shared" si="9"/>
        <v>0.14105631044375166</v>
      </c>
      <c r="J28" s="80">
        <f t="shared" si="10"/>
        <v>0.14007417861354088</v>
      </c>
      <c r="K28" s="80">
        <f t="shared" si="11"/>
        <v>0.13115381023228176</v>
      </c>
      <c r="L28" s="80">
        <f t="shared" si="12"/>
        <v>0.13669130746639727</v>
      </c>
      <c r="M28" s="80">
        <f t="shared" si="13"/>
        <v>0.14283206854170796</v>
      </c>
      <c r="N28" s="80">
        <f t="shared" si="14"/>
        <v>0.14734796580367393</v>
      </c>
      <c r="O28" s="80">
        <f t="shared" si="15"/>
        <v>0.14616329388209548</v>
      </c>
      <c r="P28" s="80">
        <f t="shared" si="16"/>
        <v>0.16390278393085686</v>
      </c>
      <c r="Q28" s="80">
        <f t="shared" si="17"/>
        <v>0.16013981694906632</v>
      </c>
      <c r="R28" s="80">
        <f t="shared" si="18"/>
        <v>0.17151545073385302</v>
      </c>
    </row>
    <row r="29" spans="2:18" x14ac:dyDescent="0.2">
      <c r="B29" s="15" t="s">
        <v>6305</v>
      </c>
      <c r="C29" s="80">
        <f t="shared" si="3"/>
        <v>1</v>
      </c>
      <c r="D29" s="80">
        <f t="shared" si="4"/>
        <v>1</v>
      </c>
      <c r="E29" s="80">
        <f t="shared" si="5"/>
        <v>1</v>
      </c>
      <c r="F29" s="80">
        <f t="shared" si="6"/>
        <v>1</v>
      </c>
      <c r="G29" s="80">
        <f t="shared" si="7"/>
        <v>1</v>
      </c>
      <c r="H29" s="80">
        <f t="shared" si="8"/>
        <v>1</v>
      </c>
      <c r="I29" s="80">
        <f t="shared" si="9"/>
        <v>1</v>
      </c>
      <c r="J29" s="80">
        <f t="shared" si="10"/>
        <v>1</v>
      </c>
      <c r="K29" s="80">
        <f t="shared" si="11"/>
        <v>1</v>
      </c>
      <c r="L29" s="80">
        <f t="shared" si="12"/>
        <v>1</v>
      </c>
      <c r="M29" s="80">
        <f t="shared" si="13"/>
        <v>1</v>
      </c>
      <c r="N29" s="80">
        <f t="shared" si="14"/>
        <v>1</v>
      </c>
      <c r="O29" s="80">
        <f t="shared" si="15"/>
        <v>1</v>
      </c>
      <c r="P29" s="80">
        <f t="shared" si="16"/>
        <v>1</v>
      </c>
      <c r="Q29" s="80">
        <f t="shared" si="17"/>
        <v>1</v>
      </c>
      <c r="R29" s="80">
        <f t="shared" si="18"/>
        <v>1</v>
      </c>
    </row>
    <row r="31" spans="2:18" ht="15.75" x14ac:dyDescent="0.25">
      <c r="B31" s="16" t="s">
        <v>6259</v>
      </c>
    </row>
    <row r="32" spans="2:18" x14ac:dyDescent="0.2">
      <c r="B32" s="36"/>
    </row>
    <row r="33" spans="2:8" ht="25.5" x14ac:dyDescent="0.2">
      <c r="B33" s="74" t="s">
        <v>6260</v>
      </c>
      <c r="C33" s="81" t="s">
        <v>6256</v>
      </c>
      <c r="D33" s="81" t="s">
        <v>6257</v>
      </c>
      <c r="E33" s="81" t="s">
        <v>6258</v>
      </c>
      <c r="F33" s="81" t="s">
        <v>6325</v>
      </c>
      <c r="G33" s="81" t="s">
        <v>6326</v>
      </c>
      <c r="H33" s="82" t="s">
        <v>6262</v>
      </c>
    </row>
    <row r="34" spans="2:8" x14ac:dyDescent="0.2">
      <c r="B34" s="24" t="s">
        <v>639</v>
      </c>
      <c r="C34" s="78">
        <f t="shared" ref="C34:C42" si="19">AVERAGE(D20:G20)</f>
        <v>1.4170335229749816E-2</v>
      </c>
      <c r="D34" s="78">
        <f t="shared" ref="D34:D42" si="20">AVERAGE(H20:K20)</f>
        <v>1.888150729777819E-2</v>
      </c>
      <c r="E34" s="78">
        <f t="shared" ref="E34:E42" si="21">AVERAGE(L20:O20)</f>
        <v>1.7495934148880468E-2</v>
      </c>
      <c r="F34" s="78">
        <f t="shared" ref="F34:F42" si="22">AVERAGE(P20:R20)</f>
        <v>1.045787790823538E-2</v>
      </c>
      <c r="G34" s="78">
        <v>9.5287544279341694E-3</v>
      </c>
      <c r="H34" s="78">
        <f t="shared" ref="H34:H42" si="23">AVERAGE(D20:R20)</f>
        <v>1.5570982695356003E-2</v>
      </c>
    </row>
    <row r="35" spans="2:8" x14ac:dyDescent="0.2">
      <c r="B35" s="11" t="s">
        <v>630</v>
      </c>
      <c r="C35" s="90">
        <f t="shared" si="19"/>
        <v>2.5002517211170174E-3</v>
      </c>
      <c r="D35" s="90">
        <f t="shared" si="20"/>
        <v>2.7956584049650987E-3</v>
      </c>
      <c r="E35" s="90">
        <f t="shared" si="21"/>
        <v>7.3582615558499074E-3</v>
      </c>
      <c r="F35" s="90">
        <f t="shared" si="22"/>
        <v>4.0479836578303108E-3</v>
      </c>
      <c r="G35" s="90">
        <v>3.7107471482016861E-3</v>
      </c>
      <c r="H35" s="90">
        <f t="shared" si="23"/>
        <v>4.1840425134146014E-3</v>
      </c>
    </row>
    <row r="36" spans="2:8" x14ac:dyDescent="0.2">
      <c r="B36" s="11" t="s">
        <v>631</v>
      </c>
      <c r="C36" s="90">
        <f t="shared" si="19"/>
        <v>3.1377269609978967E-3</v>
      </c>
      <c r="D36" s="90">
        <f t="shared" si="20"/>
        <v>3.8470868481342876E-3</v>
      </c>
      <c r="E36" s="90">
        <f t="shared" si="21"/>
        <v>2.0730444867214154E-3</v>
      </c>
      <c r="F36" s="90">
        <f t="shared" si="22"/>
        <v>7.7773825773993794E-4</v>
      </c>
      <c r="G36" s="90">
        <v>7.0476346948314991E-4</v>
      </c>
      <c r="H36" s="90">
        <f t="shared" si="23"/>
        <v>2.5709765304422804E-3</v>
      </c>
    </row>
    <row r="37" spans="2:8" x14ac:dyDescent="0.2">
      <c r="B37" s="11" t="s">
        <v>632</v>
      </c>
      <c r="C37" s="90">
        <f t="shared" si="19"/>
        <v>8.5323565476349006E-3</v>
      </c>
      <c r="D37" s="90">
        <f t="shared" si="20"/>
        <v>1.2238762044678803E-2</v>
      </c>
      <c r="E37" s="90">
        <f t="shared" si="21"/>
        <v>8.064628106309148E-3</v>
      </c>
      <c r="F37" s="90">
        <f t="shared" si="22"/>
        <v>5.6321559926651331E-3</v>
      </c>
      <c r="G37" s="90">
        <v>5.1132438102493329E-3</v>
      </c>
      <c r="H37" s="90">
        <f t="shared" si="23"/>
        <v>8.8159636514991199E-3</v>
      </c>
    </row>
    <row r="38" spans="2:8" x14ac:dyDescent="0.2">
      <c r="B38" s="23" t="s">
        <v>638</v>
      </c>
      <c r="C38" s="78">
        <f t="shared" si="19"/>
        <v>0.12024837208820048</v>
      </c>
      <c r="D38" s="78">
        <f t="shared" si="20"/>
        <v>0.11793456563910316</v>
      </c>
      <c r="E38" s="78">
        <f t="shared" si="21"/>
        <v>0.12576272477458819</v>
      </c>
      <c r="F38" s="78">
        <f t="shared" si="22"/>
        <v>0.15472813929635668</v>
      </c>
      <c r="G38" s="78">
        <v>0.14022378717608386</v>
      </c>
      <c r="H38" s="78">
        <f t="shared" si="23"/>
        <v>0.12799780452644249</v>
      </c>
    </row>
    <row r="39" spans="2:8" x14ac:dyDescent="0.2">
      <c r="B39" s="11" t="s">
        <v>633</v>
      </c>
      <c r="C39" s="90">
        <f t="shared" si="19"/>
        <v>8.498134291468111E-3</v>
      </c>
      <c r="D39" s="90">
        <f t="shared" si="20"/>
        <v>8.0124381535070129E-3</v>
      </c>
      <c r="E39" s="90">
        <f t="shared" si="21"/>
        <v>5.6732841462959951E-3</v>
      </c>
      <c r="F39" s="90">
        <f t="shared" si="22"/>
        <v>4.6020087270347227E-3</v>
      </c>
      <c r="G39" s="90">
        <v>4.1936866418686844E-3</v>
      </c>
      <c r="H39" s="90">
        <f t="shared" si="23"/>
        <v>6.8360968364125771E-3</v>
      </c>
    </row>
    <row r="40" spans="2:8" x14ac:dyDescent="0.2">
      <c r="B40" s="11" t="s">
        <v>634</v>
      </c>
      <c r="C40" s="90">
        <f t="shared" si="19"/>
        <v>5.0251484472433182E-2</v>
      </c>
      <c r="D40" s="90">
        <f t="shared" si="20"/>
        <v>5.0128675844194212E-2</v>
      </c>
      <c r="E40" s="90">
        <f t="shared" si="21"/>
        <v>5.6633206979921399E-2</v>
      </c>
      <c r="F40" s="90">
        <f t="shared" si="22"/>
        <v>6.469322875536794E-2</v>
      </c>
      <c r="G40" s="90">
        <v>5.85859651283085E-2</v>
      </c>
      <c r="H40" s="90">
        <f t="shared" si="23"/>
        <v>5.4808877030153268E-2</v>
      </c>
    </row>
    <row r="41" spans="2:8" x14ac:dyDescent="0.2">
      <c r="B41" s="11" t="s">
        <v>635</v>
      </c>
      <c r="C41" s="90">
        <f t="shared" si="19"/>
        <v>6.1498753324299174E-2</v>
      </c>
      <c r="D41" s="90">
        <f t="shared" si="20"/>
        <v>5.979345164140195E-2</v>
      </c>
      <c r="E41" s="90">
        <f t="shared" si="21"/>
        <v>6.3456233648370802E-2</v>
      </c>
      <c r="F41" s="90">
        <f t="shared" si="22"/>
        <v>8.5432901813954021E-2</v>
      </c>
      <c r="G41" s="90">
        <v>7.7444135405906667E-2</v>
      </c>
      <c r="H41" s="90">
        <f t="shared" si="23"/>
        <v>6.6352830659876655E-2</v>
      </c>
    </row>
    <row r="42" spans="2:8" x14ac:dyDescent="0.2">
      <c r="B42" s="13" t="s">
        <v>59</v>
      </c>
      <c r="C42" s="80">
        <f t="shared" si="19"/>
        <v>0.13441870731795028</v>
      </c>
      <c r="D42" s="80">
        <f t="shared" si="20"/>
        <v>0.13681607293688136</v>
      </c>
      <c r="E42" s="80">
        <f t="shared" si="21"/>
        <v>0.14325865892346867</v>
      </c>
      <c r="F42" s="80">
        <f t="shared" si="22"/>
        <v>0.16518601720459206</v>
      </c>
      <c r="G42" s="80">
        <v>0.14975254160401799</v>
      </c>
      <c r="H42" s="80">
        <f t="shared" si="23"/>
        <v>0.1435687872217985</v>
      </c>
    </row>
    <row r="43" spans="2:8" x14ac:dyDescent="0.2">
      <c r="B43" s="11" t="s">
        <v>6261</v>
      </c>
      <c r="C43" s="79"/>
      <c r="D43" s="79"/>
      <c r="E43" s="79"/>
      <c r="F43" s="79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R32"/>
  <sheetViews>
    <sheetView workbookViewId="0">
      <selection activeCell="B3" sqref="B3:R3"/>
    </sheetView>
  </sheetViews>
  <sheetFormatPr defaultRowHeight="12.75" x14ac:dyDescent="0.2"/>
  <cols>
    <col min="1" max="1" width="9.140625" style="94"/>
    <col min="2" max="2" width="29.42578125" style="94" customWidth="1"/>
    <col min="3" max="4" width="14.85546875" style="94" bestFit="1" customWidth="1"/>
    <col min="5" max="6" width="15.85546875" style="94" bestFit="1" customWidth="1"/>
    <col min="7" max="7" width="13.7109375" style="94" customWidth="1"/>
    <col min="8" max="13" width="15.85546875" style="94" customWidth="1"/>
    <col min="14" max="18" width="15.85546875" style="94" bestFit="1" customWidth="1"/>
    <col min="19" max="16384" width="9.140625" style="94"/>
  </cols>
  <sheetData>
    <row r="2" spans="2:18" ht="15.75" x14ac:dyDescent="0.25">
      <c r="B2" s="16" t="s">
        <v>6280</v>
      </c>
    </row>
    <row r="3" spans="2:18" x14ac:dyDescent="0.2">
      <c r="B3" s="10"/>
      <c r="C3" s="7"/>
      <c r="D3" s="7"/>
      <c r="E3" s="7"/>
      <c r="F3" s="7"/>
      <c r="G3" s="7"/>
      <c r="H3" s="7"/>
      <c r="I3" s="7"/>
      <c r="J3" s="7"/>
      <c r="K3" s="7"/>
      <c r="L3" s="7"/>
      <c r="M3" s="172"/>
      <c r="N3" s="172"/>
      <c r="O3" s="172"/>
      <c r="P3" s="172"/>
      <c r="Q3" s="172"/>
      <c r="R3" s="172"/>
    </row>
    <row r="4" spans="2:18" x14ac:dyDescent="0.2">
      <c r="B4" s="31" t="s">
        <v>6279</v>
      </c>
      <c r="C4" s="31">
        <v>2002</v>
      </c>
      <c r="D4" s="31">
        <v>2003</v>
      </c>
      <c r="E4" s="31">
        <v>2004</v>
      </c>
      <c r="F4" s="31">
        <v>2005</v>
      </c>
      <c r="G4" s="31">
        <v>2006</v>
      </c>
      <c r="H4" s="31">
        <v>2007</v>
      </c>
      <c r="I4" s="31">
        <v>2008</v>
      </c>
      <c r="J4" s="31">
        <v>2009</v>
      </c>
      <c r="K4" s="31">
        <v>2010</v>
      </c>
      <c r="L4" s="31">
        <v>2011</v>
      </c>
      <c r="M4" s="31">
        <v>2012</v>
      </c>
      <c r="N4" s="31">
        <v>2013</v>
      </c>
      <c r="O4" s="31">
        <v>2014</v>
      </c>
      <c r="P4" s="31">
        <v>2015</v>
      </c>
      <c r="Q4" s="31">
        <v>2016</v>
      </c>
      <c r="R4" s="31">
        <v>2017</v>
      </c>
    </row>
    <row r="5" spans="2:18" x14ac:dyDescent="0.2">
      <c r="B5" s="97" t="s">
        <v>6275</v>
      </c>
      <c r="C5" s="26">
        <v>3908780094.8200011</v>
      </c>
      <c r="D5" s="26">
        <v>4157011529.4099984</v>
      </c>
      <c r="E5" s="26">
        <v>4360563574.4199991</v>
      </c>
      <c r="F5" s="26">
        <v>4812950594.7499962</v>
      </c>
      <c r="G5" s="26">
        <v>5529347240.1900005</v>
      </c>
      <c r="H5" s="26">
        <v>6232010696.9500017</v>
      </c>
      <c r="I5" s="26">
        <v>7127156776.289999</v>
      </c>
      <c r="J5" s="26">
        <v>7532852517.0599995</v>
      </c>
      <c r="K5" s="26">
        <v>8586610908.1000004</v>
      </c>
      <c r="L5" s="26">
        <v>10204200414.650002</v>
      </c>
      <c r="M5" s="26">
        <v>11347551615.9</v>
      </c>
      <c r="N5" s="26">
        <v>12671828836.469999</v>
      </c>
      <c r="O5" s="26">
        <v>13673195132.75</v>
      </c>
      <c r="P5" s="26">
        <v>15017199877</v>
      </c>
      <c r="Q5" s="26">
        <v>16285559610.43</v>
      </c>
      <c r="R5" s="26">
        <v>17276420971.889999</v>
      </c>
    </row>
    <row r="6" spans="2:18" x14ac:dyDescent="0.2">
      <c r="B6" s="76" t="s">
        <v>6276</v>
      </c>
      <c r="C6" s="28">
        <v>3416094836.29</v>
      </c>
      <c r="D6" s="28">
        <v>3402767709.0899997</v>
      </c>
      <c r="E6" s="28">
        <v>3552564627.0799999</v>
      </c>
      <c r="F6" s="28">
        <v>3750771662.7399998</v>
      </c>
      <c r="G6" s="28">
        <v>4236774135.6100001</v>
      </c>
      <c r="H6" s="28">
        <v>4604065037.6900005</v>
      </c>
      <c r="I6" s="28">
        <v>5088966239.7800007</v>
      </c>
      <c r="J6" s="28">
        <v>5090381212.1300001</v>
      </c>
      <c r="K6" s="28">
        <v>6311613965.1500006</v>
      </c>
      <c r="L6" s="28">
        <v>7224149612.1800003</v>
      </c>
      <c r="M6" s="28">
        <v>8269563348.5600004</v>
      </c>
      <c r="N6" s="28">
        <v>9259986183.8199997</v>
      </c>
      <c r="O6" s="28">
        <v>10989298319.299999</v>
      </c>
      <c r="P6" s="28">
        <v>13585279914.279999</v>
      </c>
      <c r="Q6" s="28">
        <v>15184780986.07</v>
      </c>
      <c r="R6" s="28">
        <v>16834063850.530001</v>
      </c>
    </row>
    <row r="7" spans="2:18" x14ac:dyDescent="0.2">
      <c r="B7" s="76" t="s">
        <v>6277</v>
      </c>
      <c r="C7" s="28">
        <v>421349209.43000001</v>
      </c>
      <c r="D7" s="28">
        <v>579855866.10000002</v>
      </c>
      <c r="E7" s="28">
        <v>810241240.35000002</v>
      </c>
      <c r="F7" s="28">
        <v>907611522.25</v>
      </c>
      <c r="G7" s="28">
        <v>1073510885.4</v>
      </c>
      <c r="H7" s="28">
        <v>1207970834.6800001</v>
      </c>
      <c r="I7" s="28">
        <v>1025094547.58</v>
      </c>
      <c r="J7" s="28">
        <v>1799913173.3599999</v>
      </c>
      <c r="K7" s="28">
        <v>2120347188.4099998</v>
      </c>
      <c r="L7" s="28">
        <v>2445390052.4400001</v>
      </c>
      <c r="M7" s="28">
        <v>3373709562.6800003</v>
      </c>
      <c r="N7" s="28">
        <v>3637165189.7800002</v>
      </c>
      <c r="O7" s="28">
        <v>4229346341.8399997</v>
      </c>
      <c r="P7" s="28">
        <v>4911293280.54</v>
      </c>
      <c r="Q7" s="28">
        <v>5287607571.7199993</v>
      </c>
      <c r="R7" s="28">
        <v>5518545380.1299992</v>
      </c>
    </row>
    <row r="8" spans="2:18" x14ac:dyDescent="0.2">
      <c r="B8" s="76" t="s">
        <v>6278</v>
      </c>
      <c r="C8" s="28">
        <v>877633220.64999998</v>
      </c>
      <c r="D8" s="28">
        <v>895724507.42999995</v>
      </c>
      <c r="E8" s="28">
        <v>954582363.71000004</v>
      </c>
      <c r="F8" s="28">
        <v>1123467077.8699999</v>
      </c>
      <c r="G8" s="28">
        <v>1285567721.9000001</v>
      </c>
      <c r="H8" s="28">
        <v>1406635417.8000002</v>
      </c>
      <c r="I8" s="28">
        <v>1634741265.1499999</v>
      </c>
      <c r="J8" s="28">
        <v>1854150259.8899999</v>
      </c>
      <c r="K8" s="28">
        <v>2182546603.3199997</v>
      </c>
      <c r="L8" s="28">
        <v>2348558721.4000001</v>
      </c>
      <c r="M8" s="28">
        <v>2562516662.8099999</v>
      </c>
      <c r="N8" s="28">
        <v>2857967551.1199999</v>
      </c>
      <c r="O8" s="28">
        <v>3464167925.1300001</v>
      </c>
      <c r="P8" s="28">
        <v>4421111023.3500004</v>
      </c>
      <c r="Q8" s="28">
        <v>4563876607.2399998</v>
      </c>
      <c r="R8" s="28">
        <v>4612698148.5900002</v>
      </c>
    </row>
    <row r="9" spans="2:18" x14ac:dyDescent="0.2">
      <c r="B9" s="15" t="s">
        <v>59</v>
      </c>
      <c r="C9" s="22">
        <v>8975344777.0200043</v>
      </c>
      <c r="D9" s="22">
        <v>9368524330.2200031</v>
      </c>
      <c r="E9" s="22">
        <v>10430537635.190001</v>
      </c>
      <c r="F9" s="22">
        <v>11336497460.939995</v>
      </c>
      <c r="G9" s="22">
        <v>12780454911.689999</v>
      </c>
      <c r="H9" s="22">
        <v>14267938950.770002</v>
      </c>
      <c r="I9" s="22">
        <v>16674559156.080009</v>
      </c>
      <c r="J9" s="22">
        <v>17576557925.280003</v>
      </c>
      <c r="K9" s="22">
        <v>20650545388.839996</v>
      </c>
      <c r="L9" s="22">
        <v>23821814754.169998</v>
      </c>
      <c r="M9" s="22">
        <v>27216330592.709999</v>
      </c>
      <c r="N9" s="22">
        <v>30228169196.860004</v>
      </c>
      <c r="O9" s="22">
        <v>36576264407.470009</v>
      </c>
      <c r="P9" s="22">
        <v>43461280350.229988</v>
      </c>
      <c r="Q9" s="22">
        <v>46950950479.389984</v>
      </c>
      <c r="R9" s="22">
        <v>50078341429.290001</v>
      </c>
    </row>
    <row r="10" spans="2:18" x14ac:dyDescent="0.2">
      <c r="B10" s="11" t="s">
        <v>640</v>
      </c>
    </row>
    <row r="11" spans="2:18" x14ac:dyDescent="0.2">
      <c r="B11" s="11" t="s">
        <v>6198</v>
      </c>
    </row>
    <row r="12" spans="2:18" x14ac:dyDescent="0.2">
      <c r="B12" s="11"/>
    </row>
    <row r="13" spans="2:18" ht="15.75" x14ac:dyDescent="0.25">
      <c r="B13" s="16" t="s">
        <v>6280</v>
      </c>
    </row>
    <row r="15" spans="2:18" x14ac:dyDescent="0.2">
      <c r="B15" s="31" t="s">
        <v>6279</v>
      </c>
      <c r="C15" s="31">
        <v>2002</v>
      </c>
      <c r="D15" s="31">
        <v>2003</v>
      </c>
      <c r="E15" s="31">
        <v>2004</v>
      </c>
      <c r="F15" s="31">
        <v>2005</v>
      </c>
      <c r="G15" s="31">
        <v>2006</v>
      </c>
      <c r="H15" s="31">
        <v>2007</v>
      </c>
      <c r="I15" s="31">
        <v>2008</v>
      </c>
      <c r="J15" s="31">
        <v>2009</v>
      </c>
      <c r="K15" s="31">
        <v>2010</v>
      </c>
      <c r="L15" s="31">
        <v>2011</v>
      </c>
      <c r="M15" s="31">
        <v>2012</v>
      </c>
      <c r="N15" s="31">
        <v>2013</v>
      </c>
      <c r="O15" s="31">
        <v>2014</v>
      </c>
      <c r="P15" s="31">
        <v>2015</v>
      </c>
      <c r="Q15" s="31">
        <v>2016</v>
      </c>
      <c r="R15" s="31">
        <v>2017</v>
      </c>
    </row>
    <row r="16" spans="2:18" x14ac:dyDescent="0.2">
      <c r="B16" s="97" t="s">
        <v>6275</v>
      </c>
      <c r="C16" s="88">
        <f>C5/$C$20</f>
        <v>0.43550194359417077</v>
      </c>
      <c r="D16" s="88">
        <f>D5/$D$20</f>
        <v>0.44372105818210311</v>
      </c>
      <c r="E16" s="88">
        <f>E5/$E$20</f>
        <v>0.41805741246822775</v>
      </c>
      <c r="F16" s="88">
        <f>F5/$F$20</f>
        <v>0.42455358115088554</v>
      </c>
      <c r="G16" s="88">
        <f>G5/$G$20</f>
        <v>0.43264087846610444</v>
      </c>
      <c r="H16" s="88">
        <f>H5/$H$20</f>
        <v>0.43678422780283038</v>
      </c>
      <c r="I16" s="88">
        <f>I5/$I$20</f>
        <v>0.42742699879362261</v>
      </c>
      <c r="J16" s="88">
        <f>J5/$J$20</f>
        <v>0.42857381684645163</v>
      </c>
      <c r="K16" s="88">
        <f>K5/$K$20</f>
        <v>0.41580552699302514</v>
      </c>
      <c r="L16" s="88">
        <f>L5/$L$20</f>
        <v>0.42835529198562677</v>
      </c>
      <c r="M16" s="88">
        <f>M5/$M$20</f>
        <v>0.41693907182842221</v>
      </c>
      <c r="N16" s="88">
        <f>N5/$N$20</f>
        <v>0.41920596493770795</v>
      </c>
      <c r="O16" s="88">
        <f>O5/$O$20</f>
        <v>0.37382699830761035</v>
      </c>
      <c r="P16" s="88">
        <f>P5/$P$20</f>
        <v>0.34553054479722733</v>
      </c>
      <c r="Q16" s="88">
        <f>Q5/$Q$20</f>
        <v>0.34686325716832628</v>
      </c>
      <c r="R16" s="88">
        <f>R5/$R$20</f>
        <v>0.34498788256164775</v>
      </c>
    </row>
    <row r="17" spans="2:18" x14ac:dyDescent="0.2">
      <c r="B17" s="76" t="s">
        <v>6276</v>
      </c>
      <c r="C17" s="90">
        <f>C6/$C$20</f>
        <v>0.38060875890098256</v>
      </c>
      <c r="D17" s="90">
        <f>D6/$D$20</f>
        <v>0.36321277387450535</v>
      </c>
      <c r="E17" s="90">
        <f>E6/$E$20</f>
        <v>0.34059266658456261</v>
      </c>
      <c r="F17" s="90">
        <f>F6/$F$20</f>
        <v>0.33085806931667544</v>
      </c>
      <c r="G17" s="90">
        <f>G6/$G$20</f>
        <v>0.33150417296450979</v>
      </c>
      <c r="H17" s="90">
        <f>H6/$H$20</f>
        <v>0.32268606233709257</v>
      </c>
      <c r="I17" s="90">
        <f>I6/$I$20</f>
        <v>0.30519345022230598</v>
      </c>
      <c r="J17" s="90">
        <f>J6/$J$20</f>
        <v>0.28961194983510447</v>
      </c>
      <c r="K17" s="90">
        <f>K6/$K$20</f>
        <v>0.3056390931234646</v>
      </c>
      <c r="L17" s="90">
        <f>L6/$L$20</f>
        <v>0.30325773610154599</v>
      </c>
      <c r="M17" s="90">
        <f>M6/$M$20</f>
        <v>0.30384563857315267</v>
      </c>
      <c r="N17" s="90">
        <f>N6/$N$20</f>
        <v>0.30633632237250724</v>
      </c>
      <c r="O17" s="90">
        <f>O6/$O$20</f>
        <v>0.3004488975931518</v>
      </c>
      <c r="P17" s="90">
        <f>P6/$P$20</f>
        <v>0.31258351812932977</v>
      </c>
      <c r="Q17" s="90">
        <f>Q6/$Q$20</f>
        <v>0.32341796770942155</v>
      </c>
      <c r="R17" s="90">
        <f>R6/$R$20</f>
        <v>0.33615458040477419</v>
      </c>
    </row>
    <row r="18" spans="2:18" x14ac:dyDescent="0.2">
      <c r="B18" s="76" t="s">
        <v>6277</v>
      </c>
      <c r="C18" s="90">
        <f>C7/$C$20</f>
        <v>4.6945183711360049E-2</v>
      </c>
      <c r="D18" s="90">
        <f>D7/$D$20</f>
        <v>6.1894044959627401E-2</v>
      </c>
      <c r="E18" s="90">
        <f>E7/$E$20</f>
        <v>7.7679719750634008E-2</v>
      </c>
      <c r="F18" s="90">
        <f>F7/$F$20</f>
        <v>8.0061017556541048E-2</v>
      </c>
      <c r="G18" s="90">
        <f>G7/$G$20</f>
        <v>8.3996296909438134E-2</v>
      </c>
      <c r="H18" s="90">
        <f>H7/$H$20</f>
        <v>8.466330272704238E-2</v>
      </c>
      <c r="I18" s="90">
        <f>I7/$I$20</f>
        <v>6.1476560668545288E-2</v>
      </c>
      <c r="J18" s="90">
        <f>J7/$J$20</f>
        <v>0.10240418977433698</v>
      </c>
      <c r="K18" s="90">
        <f>K7/$K$20</f>
        <v>0.10267753942982454</v>
      </c>
      <c r="L18" s="90">
        <f>L7/$L$20</f>
        <v>0.10265339050258275</v>
      </c>
      <c r="M18" s="90">
        <f>M7/$M$20</f>
        <v>0.12395901612040462</v>
      </c>
      <c r="N18" s="90">
        <f>N7/$N$20</f>
        <v>0.12032370091926758</v>
      </c>
      <c r="O18" s="90">
        <f>O7/$O$20</f>
        <v>0.11563089917340591</v>
      </c>
      <c r="P18" s="90">
        <f>P7/$P$20</f>
        <v>0.11300387933725498</v>
      </c>
      <c r="Q18" s="90">
        <f>Q7/$Q$20</f>
        <v>0.1126198195719402</v>
      </c>
      <c r="R18" s="90">
        <f>R7/$R$20</f>
        <v>0.11019824584091142</v>
      </c>
    </row>
    <row r="19" spans="2:18" x14ac:dyDescent="0.2">
      <c r="B19" s="76" t="s">
        <v>6278</v>
      </c>
      <c r="C19" s="90">
        <f>C8/$C$20</f>
        <v>9.7782674922644239E-2</v>
      </c>
      <c r="D19" s="90">
        <f>D8/$D$20</f>
        <v>9.5609988922232478E-2</v>
      </c>
      <c r="E19" s="90">
        <f>E8/$E$20</f>
        <v>9.1518040305945514E-2</v>
      </c>
      <c r="F19" s="90">
        <f>F8/$F$20</f>
        <v>9.9101780046342874E-2</v>
      </c>
      <c r="G19" s="90">
        <f>G8/$G$20</f>
        <v>0.10058857300330677</v>
      </c>
      <c r="H19" s="90">
        <f>H8/$H$20</f>
        <v>9.8587148617151038E-2</v>
      </c>
      <c r="I19" s="90">
        <f>I8/$I$20</f>
        <v>9.8038050052671258E-2</v>
      </c>
      <c r="J19" s="90">
        <f>J8/$J$20</f>
        <v>0.10548995245668742</v>
      </c>
      <c r="K19" s="90">
        <f>K8/$K$20</f>
        <v>0.10568953808355566</v>
      </c>
      <c r="L19" s="90">
        <f>L8/$L$20</f>
        <v>9.8588572937705593E-2</v>
      </c>
      <c r="M19" s="90">
        <f>M8/$M$20</f>
        <v>9.4153642574299867E-2</v>
      </c>
      <c r="N19" s="90">
        <f>N8/$N$20</f>
        <v>9.4546498417008837E-2</v>
      </c>
      <c r="O19" s="90">
        <f>O8/$O$20</f>
        <v>9.471081810154755E-2</v>
      </c>
      <c r="P19" s="90">
        <f>P8/$P$20</f>
        <v>0.10172528254397376</v>
      </c>
      <c r="Q19" s="90">
        <f>Q8/$Q$20</f>
        <v>9.7205201612337977E-2</v>
      </c>
      <c r="R19" s="90">
        <f>R8/$R$20</f>
        <v>9.2109642950197801E-2</v>
      </c>
    </row>
    <row r="20" spans="2:18" x14ac:dyDescent="0.2">
      <c r="B20" s="15" t="s">
        <v>59</v>
      </c>
      <c r="C20" s="22">
        <v>8975344777.0200043</v>
      </c>
      <c r="D20" s="22">
        <v>9368524330.2200031</v>
      </c>
      <c r="E20" s="22">
        <v>10430537635.190001</v>
      </c>
      <c r="F20" s="22">
        <v>11336497460.939995</v>
      </c>
      <c r="G20" s="22">
        <v>12780454911.689999</v>
      </c>
      <c r="H20" s="22">
        <v>14267938950.770002</v>
      </c>
      <c r="I20" s="22">
        <v>16674559156.080009</v>
      </c>
      <c r="J20" s="22">
        <v>17576557925.280003</v>
      </c>
      <c r="K20" s="22">
        <v>20650545388.839996</v>
      </c>
      <c r="L20" s="22">
        <v>23821814754.169998</v>
      </c>
      <c r="M20" s="22">
        <v>27216330592.709999</v>
      </c>
      <c r="N20" s="22">
        <v>30228169196.860004</v>
      </c>
      <c r="O20" s="22">
        <v>36576264407.470009</v>
      </c>
      <c r="P20" s="22">
        <v>43461280350.229988</v>
      </c>
      <c r="Q20" s="22">
        <v>46950950479.389984</v>
      </c>
      <c r="R20" s="22">
        <v>50078341429.290001</v>
      </c>
    </row>
    <row r="21" spans="2:18" x14ac:dyDescent="0.2">
      <c r="B21" s="11" t="s">
        <v>640</v>
      </c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</row>
    <row r="22" spans="2:18" x14ac:dyDescent="0.2">
      <c r="B22" s="11" t="s">
        <v>6198</v>
      </c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</row>
    <row r="24" spans="2:18" ht="15.75" x14ac:dyDescent="0.25">
      <c r="B24" s="16" t="s">
        <v>6390</v>
      </c>
    </row>
    <row r="25" spans="2:18" x14ac:dyDescent="0.2">
      <c r="B25" s="93"/>
    </row>
    <row r="26" spans="2:18" ht="25.5" x14ac:dyDescent="0.2">
      <c r="B26" s="74" t="s">
        <v>6260</v>
      </c>
      <c r="C26" s="81" t="s">
        <v>6256</v>
      </c>
      <c r="D26" s="81" t="s">
        <v>6257</v>
      </c>
      <c r="E26" s="81" t="s">
        <v>6258</v>
      </c>
      <c r="F26" s="81" t="s">
        <v>6329</v>
      </c>
      <c r="G26" s="82" t="s">
        <v>6262</v>
      </c>
    </row>
    <row r="27" spans="2:18" ht="25.5" x14ac:dyDescent="0.2">
      <c r="B27" s="164" t="s">
        <v>6275</v>
      </c>
      <c r="C27" s="98">
        <f>AVERAGE(D16:G16)</f>
        <v>0.42974323256683022</v>
      </c>
      <c r="D27" s="98">
        <f>AVERAGE(H16:K16)</f>
        <v>0.42714764260898247</v>
      </c>
      <c r="E27" s="98">
        <f>AVERAGE(L16:O16)</f>
        <v>0.40958183176484181</v>
      </c>
      <c r="F27" s="98">
        <f>AVERAGE(P16:R16)</f>
        <v>0.34579389484240042</v>
      </c>
      <c r="G27" s="98">
        <f>AVERAGE(D16:R16)</f>
        <v>0.40688483415265453</v>
      </c>
    </row>
    <row r="28" spans="2:18" ht="25.5" x14ac:dyDescent="0.2">
      <c r="B28" s="162" t="s">
        <v>6276</v>
      </c>
      <c r="C28" s="99">
        <f t="shared" ref="C28:C29" si="0">AVERAGE(D17:G17)</f>
        <v>0.34154192068506328</v>
      </c>
      <c r="D28" s="99">
        <f t="shared" ref="D28:D29" si="1">AVERAGE(H17:K17)</f>
        <v>0.30578263887949186</v>
      </c>
      <c r="E28" s="99">
        <f t="shared" ref="E28:E29" si="2">AVERAGE(L17:O17)</f>
        <v>0.30347214866008942</v>
      </c>
      <c r="F28" s="99">
        <f t="shared" ref="F28:F29" si="3">AVERAGE(P17:R17)</f>
        <v>0.32405202208117517</v>
      </c>
      <c r="G28" s="99">
        <f t="shared" ref="G28:G29" si="4">AVERAGE(D17:R17)</f>
        <v>0.31835619327614029</v>
      </c>
    </row>
    <row r="29" spans="2:18" x14ac:dyDescent="0.2">
      <c r="B29" s="162" t="s">
        <v>6277</v>
      </c>
      <c r="C29" s="99">
        <f t="shared" si="0"/>
        <v>7.5907769794060137E-2</v>
      </c>
      <c r="D29" s="99">
        <f t="shared" si="1"/>
        <v>8.7805398149937292E-2</v>
      </c>
      <c r="E29" s="99">
        <f t="shared" si="2"/>
        <v>0.11564175167891522</v>
      </c>
      <c r="F29" s="99">
        <f t="shared" si="3"/>
        <v>0.11194064825003554</v>
      </c>
      <c r="G29" s="99">
        <f t="shared" si="4"/>
        <v>9.6882774882783795E-2</v>
      </c>
    </row>
    <row r="30" spans="2:18" ht="25.5" x14ac:dyDescent="0.2">
      <c r="B30" s="165" t="s">
        <v>6278</v>
      </c>
      <c r="C30" s="89">
        <f t="shared" ref="C30" si="5">AVERAGE(D19:G19)</f>
        <v>9.6704595569456916E-2</v>
      </c>
      <c r="D30" s="89">
        <f t="shared" ref="D30" si="6">AVERAGE(H19:K19)</f>
        <v>0.10195117230251635</v>
      </c>
      <c r="E30" s="89">
        <f t="shared" ref="E30" si="7">AVERAGE(L19:O19)</f>
        <v>9.5499883007640451E-2</v>
      </c>
      <c r="F30" s="89">
        <f t="shared" ref="F30" si="8">AVERAGE(P19:R19)</f>
        <v>9.7013375702169835E-2</v>
      </c>
      <c r="G30" s="89">
        <f t="shared" ref="G30" si="9">AVERAGE(D19:R19)</f>
        <v>9.7844182041664285E-2</v>
      </c>
    </row>
    <row r="31" spans="2:18" x14ac:dyDescent="0.2">
      <c r="B31" s="94" t="s">
        <v>6270</v>
      </c>
    </row>
    <row r="32" spans="2:18" x14ac:dyDescent="0.2">
      <c r="B32" s="11" t="s">
        <v>6391</v>
      </c>
    </row>
  </sheetData>
  <sortState ref="B5:R25">
    <sortCondition descending="1" ref="R5:R25"/>
  </sortState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S34"/>
  <sheetViews>
    <sheetView workbookViewId="0">
      <selection activeCell="B4" sqref="B4:R9"/>
    </sheetView>
  </sheetViews>
  <sheetFormatPr defaultRowHeight="12.75" x14ac:dyDescent="0.2"/>
  <cols>
    <col min="1" max="1" width="9.140625" style="94"/>
    <col min="2" max="2" width="47.85546875" style="94" customWidth="1"/>
    <col min="3" max="4" width="14.85546875" style="94" hidden="1" customWidth="1"/>
    <col min="5" max="17" width="15.85546875" style="94" hidden="1" customWidth="1"/>
    <col min="18" max="18" width="15.85546875" style="94" bestFit="1" customWidth="1"/>
    <col min="19" max="16384" width="9.140625" style="94"/>
  </cols>
  <sheetData>
    <row r="2" spans="2:19" ht="15.75" x14ac:dyDescent="0.25">
      <c r="B2" s="16" t="s">
        <v>6280</v>
      </c>
    </row>
    <row r="3" spans="2:19" x14ac:dyDescent="0.2">
      <c r="D3" s="28"/>
      <c r="E3" s="28"/>
      <c r="F3" s="28"/>
      <c r="G3" s="28"/>
    </row>
    <row r="4" spans="2:19" x14ac:dyDescent="0.2">
      <c r="B4" s="31" t="s">
        <v>6279</v>
      </c>
      <c r="C4" s="31">
        <v>2002</v>
      </c>
      <c r="D4" s="31">
        <v>2003</v>
      </c>
      <c r="E4" s="31">
        <v>2004</v>
      </c>
      <c r="F4" s="31">
        <v>2005</v>
      </c>
      <c r="G4" s="31">
        <v>2006</v>
      </c>
      <c r="H4" s="31">
        <v>2007</v>
      </c>
      <c r="I4" s="31">
        <v>2008</v>
      </c>
      <c r="J4" s="31">
        <v>2009</v>
      </c>
      <c r="K4" s="31">
        <v>2010</v>
      </c>
      <c r="L4" s="31">
        <v>2011</v>
      </c>
      <c r="M4" s="31">
        <v>2012</v>
      </c>
      <c r="N4" s="31">
        <v>2013</v>
      </c>
      <c r="O4" s="31">
        <v>2014</v>
      </c>
      <c r="P4" s="31">
        <v>2015</v>
      </c>
      <c r="Q4" s="31">
        <v>2016</v>
      </c>
      <c r="R4" s="31">
        <v>2017</v>
      </c>
    </row>
    <row r="5" spans="2:19" x14ac:dyDescent="0.2">
      <c r="B5" s="97" t="s">
        <v>6275</v>
      </c>
      <c r="C5" s="26">
        <v>3908780094.8200002</v>
      </c>
      <c r="D5" s="26">
        <v>4157011529.4099989</v>
      </c>
      <c r="E5" s="26">
        <v>4360563574.4200001</v>
      </c>
      <c r="F5" s="26">
        <v>4812950594.7500019</v>
      </c>
      <c r="G5" s="26">
        <v>5529347240.1900005</v>
      </c>
      <c r="H5" s="26">
        <v>6232010696.9500008</v>
      </c>
      <c r="I5" s="26">
        <v>7127156776.2899981</v>
      </c>
      <c r="J5" s="26">
        <v>7532852517.0600004</v>
      </c>
      <c r="K5" s="26">
        <v>8586610908.1000013</v>
      </c>
      <c r="L5" s="26">
        <v>10204200414.649998</v>
      </c>
      <c r="M5" s="26">
        <v>11347551615.9</v>
      </c>
      <c r="N5" s="26">
        <v>12671828836.469999</v>
      </c>
      <c r="O5" s="26">
        <v>13673195132.749994</v>
      </c>
      <c r="P5" s="26">
        <v>15017199877.000002</v>
      </c>
      <c r="Q5" s="26">
        <v>16285559610.43</v>
      </c>
      <c r="R5" s="26">
        <v>17276420971.890007</v>
      </c>
    </row>
    <row r="6" spans="2:19" x14ac:dyDescent="0.2">
      <c r="B6" s="76" t="s">
        <v>6276</v>
      </c>
      <c r="C6" s="28">
        <v>3416778354.2200003</v>
      </c>
      <c r="D6" s="28">
        <v>3402767709.0899997</v>
      </c>
      <c r="E6" s="28">
        <v>3552564627.0799999</v>
      </c>
      <c r="F6" s="28">
        <v>3750771662.7399998</v>
      </c>
      <c r="G6" s="28">
        <v>4236774135.6100001</v>
      </c>
      <c r="H6" s="28">
        <v>4604065037.6900005</v>
      </c>
      <c r="I6" s="28">
        <v>5088966239.7800007</v>
      </c>
      <c r="J6" s="28">
        <v>5090381212.1300001</v>
      </c>
      <c r="K6" s="28">
        <v>6311613965.1500006</v>
      </c>
      <c r="L6" s="28">
        <v>7224149612.1800003</v>
      </c>
      <c r="M6" s="28">
        <v>8269563348.5600004</v>
      </c>
      <c r="N6" s="28">
        <v>9259986183.8199997</v>
      </c>
      <c r="O6" s="28">
        <v>10989298319.299999</v>
      </c>
      <c r="P6" s="28">
        <v>13585279914.279999</v>
      </c>
      <c r="Q6" s="28">
        <v>15184780986.07</v>
      </c>
      <c r="R6" s="28">
        <v>16834063850.530001</v>
      </c>
    </row>
    <row r="7" spans="2:19" x14ac:dyDescent="0.2">
      <c r="B7" s="76" t="s">
        <v>6277</v>
      </c>
      <c r="C7" s="28">
        <v>421349209.43000001</v>
      </c>
      <c r="D7" s="28">
        <v>579855866.10000002</v>
      </c>
      <c r="E7" s="28">
        <v>810241240.35000002</v>
      </c>
      <c r="F7" s="28">
        <v>907611522.25</v>
      </c>
      <c r="G7" s="28">
        <v>1073510885.3999999</v>
      </c>
      <c r="H7" s="28">
        <v>1207970834.6800001</v>
      </c>
      <c r="I7" s="28">
        <v>1025094547.5799999</v>
      </c>
      <c r="J7" s="28">
        <v>1799913173.3600006</v>
      </c>
      <c r="K7" s="28">
        <v>2120347188.4100001</v>
      </c>
      <c r="L7" s="28">
        <v>2445390052.4400001</v>
      </c>
      <c r="M7" s="28">
        <v>3373709562.6800003</v>
      </c>
      <c r="N7" s="28">
        <v>3638865743.8999996</v>
      </c>
      <c r="O7" s="28">
        <v>4229346341.8399997</v>
      </c>
      <c r="P7" s="28">
        <v>4911293280.54</v>
      </c>
      <c r="Q7" s="28">
        <v>5287607571.7200003</v>
      </c>
      <c r="R7" s="28">
        <v>5518545380.1299992</v>
      </c>
    </row>
    <row r="8" spans="2:19" x14ac:dyDescent="0.2">
      <c r="B8" s="76" t="s">
        <v>6278</v>
      </c>
      <c r="C8" s="30">
        <v>877633220.64999998</v>
      </c>
      <c r="D8" s="30">
        <v>895724507.42999995</v>
      </c>
      <c r="E8" s="30">
        <v>954582363.71000004</v>
      </c>
      <c r="F8" s="30">
        <v>1123467077.8699999</v>
      </c>
      <c r="G8" s="30">
        <v>1285567721.9000001</v>
      </c>
      <c r="H8" s="30">
        <v>1406635417.8000004</v>
      </c>
      <c r="I8" s="30">
        <v>1634741265.1499996</v>
      </c>
      <c r="J8" s="30">
        <v>1854150259.8900001</v>
      </c>
      <c r="K8" s="30">
        <v>2182546603.3200002</v>
      </c>
      <c r="L8" s="30">
        <v>2348558721.4000001</v>
      </c>
      <c r="M8" s="30">
        <v>2562516662.8100004</v>
      </c>
      <c r="N8" s="30">
        <v>2857967551.1199999</v>
      </c>
      <c r="O8" s="30">
        <v>3464167925.1300006</v>
      </c>
      <c r="P8" s="30">
        <v>4421111023.3499994</v>
      </c>
      <c r="Q8" s="30">
        <v>4563876607.2399998</v>
      </c>
      <c r="R8" s="30">
        <v>4612698148.5900002</v>
      </c>
    </row>
    <row r="9" spans="2:19" x14ac:dyDescent="0.2">
      <c r="B9" s="15" t="s">
        <v>59</v>
      </c>
      <c r="C9" s="22">
        <v>8976846744.0300045</v>
      </c>
      <c r="D9" s="22">
        <v>9368524330.2200031</v>
      </c>
      <c r="E9" s="22">
        <v>10439284021.91</v>
      </c>
      <c r="F9" s="22">
        <v>11336497460.939995</v>
      </c>
      <c r="G9" s="22">
        <v>12780454911.689999</v>
      </c>
      <c r="H9" s="22">
        <v>14268354791.01</v>
      </c>
      <c r="I9" s="22">
        <v>16674559156.079992</v>
      </c>
      <c r="J9" s="22">
        <v>17576557925.279999</v>
      </c>
      <c r="K9" s="22">
        <v>20650545388.840004</v>
      </c>
      <c r="L9" s="22">
        <v>23821814754.169998</v>
      </c>
      <c r="M9" s="22">
        <v>27216330592.709995</v>
      </c>
      <c r="N9" s="22">
        <v>30234673368.700005</v>
      </c>
      <c r="O9" s="22">
        <v>36576264407.470001</v>
      </c>
      <c r="P9" s="22">
        <v>43461280350.230003</v>
      </c>
      <c r="Q9" s="22">
        <v>46950950479.389992</v>
      </c>
      <c r="R9" s="22">
        <v>50078341429.290001</v>
      </c>
    </row>
    <row r="10" spans="2:19" x14ac:dyDescent="0.2">
      <c r="B10" s="11" t="s">
        <v>640</v>
      </c>
      <c r="C10" s="211"/>
      <c r="D10" s="212"/>
      <c r="E10" s="212"/>
      <c r="F10" s="212"/>
      <c r="G10" s="212"/>
      <c r="H10" s="212"/>
      <c r="I10" s="212"/>
      <c r="J10" s="212"/>
      <c r="K10" s="212"/>
      <c r="L10" s="212"/>
      <c r="M10" s="212"/>
      <c r="N10" s="212"/>
      <c r="O10" s="212"/>
      <c r="P10" s="212"/>
      <c r="Q10" s="212"/>
      <c r="R10" s="212"/>
      <c r="S10" s="212"/>
    </row>
    <row r="11" spans="2:19" x14ac:dyDescent="0.2">
      <c r="B11" s="11" t="s">
        <v>6198</v>
      </c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</row>
    <row r="13" spans="2:19" ht="15.75" x14ac:dyDescent="0.25">
      <c r="B13" s="16" t="s">
        <v>6280</v>
      </c>
    </row>
    <row r="15" spans="2:19" x14ac:dyDescent="0.2">
      <c r="B15" s="31" t="s">
        <v>6279</v>
      </c>
      <c r="C15" s="31">
        <v>2002</v>
      </c>
      <c r="D15" s="31">
        <v>2003</v>
      </c>
      <c r="E15" s="31">
        <v>2004</v>
      </c>
      <c r="F15" s="31">
        <v>2005</v>
      </c>
      <c r="G15" s="31">
        <v>2006</v>
      </c>
      <c r="H15" s="31">
        <v>2007</v>
      </c>
      <c r="I15" s="31">
        <v>2008</v>
      </c>
      <c r="J15" s="31">
        <v>2009</v>
      </c>
      <c r="K15" s="31">
        <v>2010</v>
      </c>
      <c r="L15" s="31">
        <v>2011</v>
      </c>
      <c r="M15" s="31">
        <v>2012</v>
      </c>
      <c r="N15" s="31">
        <v>2013</v>
      </c>
      <c r="O15" s="31">
        <v>2014</v>
      </c>
      <c r="P15" s="31">
        <v>2015</v>
      </c>
      <c r="Q15" s="31">
        <v>2016</v>
      </c>
      <c r="R15" s="31">
        <v>2017</v>
      </c>
    </row>
    <row r="16" spans="2:19" x14ac:dyDescent="0.2">
      <c r="B16" s="97" t="s">
        <v>6275</v>
      </c>
      <c r="C16" s="88"/>
      <c r="D16" s="88">
        <f>D5/C5-1</f>
        <v>6.3506114073534237E-2</v>
      </c>
      <c r="E16" s="88">
        <f t="shared" ref="E16:R20" si="0">E5/D5-1</f>
        <v>4.8965956329423799E-2</v>
      </c>
      <c r="F16" s="88">
        <f t="shared" si="0"/>
        <v>0.1037450807927216</v>
      </c>
      <c r="G16" s="88">
        <f t="shared" si="0"/>
        <v>0.14884770398878566</v>
      </c>
      <c r="H16" s="88">
        <f t="shared" si="0"/>
        <v>0.12707891659483761</v>
      </c>
      <c r="I16" s="88">
        <f t="shared" si="0"/>
        <v>0.14363680084472397</v>
      </c>
      <c r="J16" s="88">
        <f t="shared" si="0"/>
        <v>5.6922522333118231E-2</v>
      </c>
      <c r="K16" s="88">
        <f t="shared" si="0"/>
        <v>0.13988836083721345</v>
      </c>
      <c r="L16" s="88">
        <f t="shared" si="0"/>
        <v>0.1883850944059986</v>
      </c>
      <c r="M16" s="88">
        <f t="shared" si="0"/>
        <v>0.11204711342287155</v>
      </c>
      <c r="N16" s="88">
        <f t="shared" si="0"/>
        <v>0.11670158157416477</v>
      </c>
      <c r="O16" s="88">
        <f t="shared" si="0"/>
        <v>7.9023028893668856E-2</v>
      </c>
      <c r="P16" s="88">
        <f t="shared" si="0"/>
        <v>9.8294855825676875E-2</v>
      </c>
      <c r="Q16" s="88">
        <f t="shared" si="0"/>
        <v>8.4460468250981302E-2</v>
      </c>
      <c r="R16" s="88">
        <f t="shared" si="0"/>
        <v>6.0842942162418145E-2</v>
      </c>
    </row>
    <row r="17" spans="2:18" x14ac:dyDescent="0.2">
      <c r="B17" s="76" t="s">
        <v>6276</v>
      </c>
      <c r="C17" s="90"/>
      <c r="D17" s="90">
        <f>D6/C6-1</f>
        <v>-4.1005425806143192E-3</v>
      </c>
      <c r="E17" s="90">
        <f t="shared" si="0"/>
        <v>4.4022081668942503E-2</v>
      </c>
      <c r="F17" s="90">
        <f t="shared" si="0"/>
        <v>5.5792661489993511E-2</v>
      </c>
      <c r="G17" s="90">
        <f t="shared" si="0"/>
        <v>0.12957399611869946</v>
      </c>
      <c r="H17" s="90">
        <f t="shared" si="0"/>
        <v>8.6691168876086078E-2</v>
      </c>
      <c r="I17" s="90">
        <f t="shared" si="0"/>
        <v>0.10532023290732884</v>
      </c>
      <c r="J17" s="90">
        <f t="shared" si="0"/>
        <v>2.7804710884860029E-4</v>
      </c>
      <c r="K17" s="90">
        <f t="shared" si="0"/>
        <v>0.23990988142693381</v>
      </c>
      <c r="L17" s="90">
        <f t="shared" si="0"/>
        <v>0.14458039608705886</v>
      </c>
      <c r="M17" s="90">
        <f t="shared" si="0"/>
        <v>0.14471097533991006</v>
      </c>
      <c r="N17" s="90">
        <f t="shared" si="0"/>
        <v>0.1197672468924813</v>
      </c>
      <c r="O17" s="90">
        <f t="shared" si="0"/>
        <v>0.18675104920800334</v>
      </c>
      <c r="P17" s="90">
        <f t="shared" si="0"/>
        <v>0.23622814847248219</v>
      </c>
      <c r="Q17" s="90">
        <f t="shared" si="0"/>
        <v>0.11773780753009766</v>
      </c>
      <c r="R17" s="90">
        <f t="shared" si="0"/>
        <v>0.10861420167818014</v>
      </c>
    </row>
    <row r="18" spans="2:18" x14ac:dyDescent="0.2">
      <c r="B18" s="76" t="s">
        <v>6277</v>
      </c>
      <c r="C18" s="90"/>
      <c r="D18" s="90">
        <f>D7/C7-1</f>
        <v>0.37618833291375431</v>
      </c>
      <c r="E18" s="90">
        <f t="shared" si="0"/>
        <v>0.3973148979237342</v>
      </c>
      <c r="F18" s="90">
        <f t="shared" si="0"/>
        <v>0.12017443330573863</v>
      </c>
      <c r="G18" s="90">
        <f t="shared" si="0"/>
        <v>0.1827867530138112</v>
      </c>
      <c r="H18" s="90">
        <f t="shared" si="0"/>
        <v>0.1252525252502672</v>
      </c>
      <c r="I18" s="90">
        <f t="shared" si="0"/>
        <v>-0.15139130999668993</v>
      </c>
      <c r="J18" s="90">
        <f t="shared" si="0"/>
        <v>0.75585088966589464</v>
      </c>
      <c r="K18" s="90">
        <f t="shared" si="0"/>
        <v>0.17802748476573838</v>
      </c>
      <c r="L18" s="90">
        <f t="shared" si="0"/>
        <v>0.15329700051327078</v>
      </c>
      <c r="M18" s="90">
        <f t="shared" si="0"/>
        <v>0.37962022022365183</v>
      </c>
      <c r="N18" s="90">
        <f t="shared" si="0"/>
        <v>7.8594845316016126E-2</v>
      </c>
      <c r="O18" s="90">
        <f t="shared" si="0"/>
        <v>0.16227050941075527</v>
      </c>
      <c r="P18" s="90">
        <f t="shared" si="0"/>
        <v>0.16124168691356577</v>
      </c>
      <c r="Q18" s="90">
        <f t="shared" si="0"/>
        <v>7.6622239741020781E-2</v>
      </c>
      <c r="R18" s="90">
        <f t="shared" si="0"/>
        <v>4.3675292706125912E-2</v>
      </c>
    </row>
    <row r="19" spans="2:18" x14ac:dyDescent="0.2">
      <c r="B19" s="76" t="s">
        <v>6278</v>
      </c>
      <c r="C19" s="90"/>
      <c r="D19" s="90">
        <f>D8/C8-1</f>
        <v>2.0613721489030512E-2</v>
      </c>
      <c r="E19" s="90">
        <f t="shared" si="0"/>
        <v>6.5709775485404798E-2</v>
      </c>
      <c r="F19" s="90">
        <f t="shared" si="0"/>
        <v>0.17692000248530326</v>
      </c>
      <c r="G19" s="90">
        <f t="shared" si="0"/>
        <v>0.14428606518433051</v>
      </c>
      <c r="H19" s="90">
        <f t="shared" si="0"/>
        <v>9.4174498812920504E-2</v>
      </c>
      <c r="I19" s="90">
        <f t="shared" si="0"/>
        <v>0.16216415743800927</v>
      </c>
      <c r="J19" s="90">
        <f t="shared" si="0"/>
        <v>0.1342163432326815</v>
      </c>
      <c r="K19" s="90">
        <f t="shared" si="0"/>
        <v>0.17711420187136429</v>
      </c>
      <c r="L19" s="90">
        <f t="shared" si="0"/>
        <v>7.6063492906620622E-2</v>
      </c>
      <c r="M19" s="90">
        <f t="shared" si="0"/>
        <v>9.1101806167511068E-2</v>
      </c>
      <c r="N19" s="90">
        <f t="shared" si="0"/>
        <v>0.11529715790648343</v>
      </c>
      <c r="O19" s="90">
        <f t="shared" si="0"/>
        <v>0.21210890717511433</v>
      </c>
      <c r="P19" s="90">
        <f>P8/O8-1</f>
        <v>0.27624038987200294</v>
      </c>
      <c r="Q19" s="90">
        <f t="shared" si="0"/>
        <v>3.2291788904641239E-2</v>
      </c>
      <c r="R19" s="90">
        <f t="shared" si="0"/>
        <v>1.0697384165152757E-2</v>
      </c>
    </row>
    <row r="20" spans="2:18" x14ac:dyDescent="0.2">
      <c r="B20" s="15" t="s">
        <v>59</v>
      </c>
      <c r="C20" s="22"/>
      <c r="D20" s="80">
        <f>D9/C9-1</f>
        <v>4.3631978729110177E-2</v>
      </c>
      <c r="E20" s="80">
        <f t="shared" si="0"/>
        <v>0.11429331386118657</v>
      </c>
      <c r="F20" s="80">
        <f t="shared" si="0"/>
        <v>8.5945878773574957E-2</v>
      </c>
      <c r="G20" s="80">
        <f t="shared" si="0"/>
        <v>0.12737244953524418</v>
      </c>
      <c r="H20" s="80">
        <f t="shared" si="0"/>
        <v>0.11641994667647171</v>
      </c>
      <c r="I20" s="80">
        <f t="shared" si="0"/>
        <v>0.16863922998228631</v>
      </c>
      <c r="J20" s="80">
        <f t="shared" si="0"/>
        <v>5.4094309825942988E-2</v>
      </c>
      <c r="K20" s="80">
        <f t="shared" si="0"/>
        <v>0.17489132267124674</v>
      </c>
      <c r="L20" s="80">
        <f t="shared" si="0"/>
        <v>0.15356831045459041</v>
      </c>
      <c r="M20" s="80">
        <f t="shared" si="0"/>
        <v>0.14249610592517059</v>
      </c>
      <c r="N20" s="80">
        <f t="shared" si="0"/>
        <v>0.11090190008194867</v>
      </c>
      <c r="O20" s="80">
        <f t="shared" si="0"/>
        <v>0.20974564406358143</v>
      </c>
      <c r="P20" s="80">
        <f t="shared" si="0"/>
        <v>0.1882372640917882</v>
      </c>
      <c r="Q20" s="80">
        <f t="shared" si="0"/>
        <v>8.0293771859427432E-2</v>
      </c>
      <c r="R20" s="80">
        <f t="shared" si="0"/>
        <v>6.6609747363322036E-2</v>
      </c>
    </row>
    <row r="21" spans="2:18" x14ac:dyDescent="0.2">
      <c r="B21" s="11" t="s">
        <v>640</v>
      </c>
    </row>
    <row r="22" spans="2:18" x14ac:dyDescent="0.2">
      <c r="B22" s="11" t="s">
        <v>6198</v>
      </c>
    </row>
    <row r="24" spans="2:18" ht="15.75" x14ac:dyDescent="0.25">
      <c r="B24" s="16" t="s">
        <v>6443</v>
      </c>
    </row>
    <row r="25" spans="2:18" x14ac:dyDescent="0.2">
      <c r="B25" s="93"/>
    </row>
    <row r="26" spans="2:18" x14ac:dyDescent="0.2">
      <c r="B26" s="74" t="s">
        <v>6444</v>
      </c>
      <c r="C26" s="81" t="s">
        <v>6256</v>
      </c>
      <c r="D26" s="81" t="s">
        <v>6257</v>
      </c>
      <c r="E26" s="81" t="s">
        <v>6258</v>
      </c>
      <c r="F26" s="81" t="s">
        <v>6329</v>
      </c>
      <c r="G26" s="82" t="s">
        <v>6262</v>
      </c>
    </row>
    <row r="27" spans="2:18" x14ac:dyDescent="0.2">
      <c r="B27" s="97" t="s">
        <v>6275</v>
      </c>
      <c r="C27" s="98">
        <f>AVERAGE(D16:G16)</f>
        <v>9.1266213796116324E-2</v>
      </c>
      <c r="D27" s="98">
        <f>AVERAGE(H16:K16)</f>
        <v>0.11688165015247332</v>
      </c>
      <c r="E27" s="98">
        <f>AVERAGE(L16:O16)</f>
        <v>0.12403920457417594</v>
      </c>
      <c r="F27" s="98">
        <f>AVERAGE(P16:R16)</f>
        <v>8.1199422079692107E-2</v>
      </c>
      <c r="G27" s="98">
        <f>AVERAGE(D16:R16)</f>
        <v>0.10482310268867591</v>
      </c>
    </row>
    <row r="28" spans="2:18" ht="25.5" x14ac:dyDescent="0.2">
      <c r="B28" s="162" t="s">
        <v>6276</v>
      </c>
      <c r="C28" s="99">
        <f t="shared" ref="C28:C31" si="1">AVERAGE(D17:G17)</f>
        <v>5.632204917425529E-2</v>
      </c>
      <c r="D28" s="99">
        <f t="shared" ref="D28:D31" si="2">AVERAGE(H17:K17)</f>
        <v>0.10804983257979933</v>
      </c>
      <c r="E28" s="99">
        <f t="shared" ref="E28:E31" si="3">AVERAGE(L17:O17)</f>
        <v>0.14895241688186339</v>
      </c>
      <c r="F28" s="99">
        <f t="shared" ref="F28:F31" si="4">AVERAGE(P17:R17)</f>
        <v>0.15419338589358667</v>
      </c>
      <c r="G28" s="99">
        <f t="shared" ref="G28:G31" si="5">AVERAGE(D17:R17)</f>
        <v>0.1143918234816288</v>
      </c>
    </row>
    <row r="29" spans="2:18" x14ac:dyDescent="0.2">
      <c r="B29" s="76" t="s">
        <v>6277</v>
      </c>
      <c r="C29" s="99">
        <f t="shared" si="1"/>
        <v>0.26911610428925958</v>
      </c>
      <c r="D29" s="99">
        <f t="shared" si="2"/>
        <v>0.22693489742130257</v>
      </c>
      <c r="E29" s="99">
        <f t="shared" si="3"/>
        <v>0.1934456438659235</v>
      </c>
      <c r="F29" s="99">
        <f t="shared" si="4"/>
        <v>9.3846406453570827E-2</v>
      </c>
      <c r="G29" s="99">
        <f t="shared" si="5"/>
        <v>0.20263505344444369</v>
      </c>
    </row>
    <row r="30" spans="2:18" x14ac:dyDescent="0.2">
      <c r="B30" s="162" t="s">
        <v>6278</v>
      </c>
      <c r="C30" s="99">
        <f t="shared" si="1"/>
        <v>0.10188239116101727</v>
      </c>
      <c r="D30" s="99">
        <f t="shared" si="2"/>
        <v>0.14191730033874389</v>
      </c>
      <c r="E30" s="99">
        <f t="shared" si="3"/>
        <v>0.12364284103893236</v>
      </c>
      <c r="F30" s="99">
        <f t="shared" si="4"/>
        <v>0.10640985431393231</v>
      </c>
      <c r="G30" s="99">
        <f t="shared" si="5"/>
        <v>0.11926664620643807</v>
      </c>
    </row>
    <row r="31" spans="2:18" x14ac:dyDescent="0.2">
      <c r="B31" s="190" t="s">
        <v>6438</v>
      </c>
      <c r="C31" s="191">
        <f t="shared" si="1"/>
        <v>9.2810905224778972E-2</v>
      </c>
      <c r="D31" s="191">
        <f t="shared" si="2"/>
        <v>0.12851120228898694</v>
      </c>
      <c r="E31" s="191">
        <f t="shared" si="3"/>
        <v>0.15417799013132277</v>
      </c>
      <c r="F31" s="191">
        <f t="shared" si="4"/>
        <v>0.11171359443817923</v>
      </c>
      <c r="G31" s="191">
        <f t="shared" si="5"/>
        <v>0.12247607825965949</v>
      </c>
    </row>
    <row r="32" spans="2:18" x14ac:dyDescent="0.2">
      <c r="B32" s="13" t="s">
        <v>6372</v>
      </c>
      <c r="C32" s="153">
        <v>6.4326878998846024E-2</v>
      </c>
      <c r="D32" s="153">
        <v>5.1451804320976846E-2</v>
      </c>
      <c r="E32" s="153">
        <v>6.1650253144569046E-2</v>
      </c>
      <c r="F32" s="153">
        <v>6.6370054477404614E-2</v>
      </c>
      <c r="G32" s="80">
        <v>6.0588393952652107E-2</v>
      </c>
    </row>
    <row r="33" spans="2:2" x14ac:dyDescent="0.2">
      <c r="B33" s="94" t="s">
        <v>6270</v>
      </c>
    </row>
    <row r="34" spans="2:2" x14ac:dyDescent="0.2">
      <c r="B34" s="11" t="s">
        <v>6391</v>
      </c>
    </row>
  </sheetData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R34"/>
  <sheetViews>
    <sheetView topLeftCell="B1" workbookViewId="0">
      <selection activeCell="C5" sqref="C5"/>
    </sheetView>
  </sheetViews>
  <sheetFormatPr defaultRowHeight="12.75" x14ac:dyDescent="0.2"/>
  <cols>
    <col min="1" max="1" width="9.140625" style="94"/>
    <col min="2" max="2" width="34" style="94" customWidth="1"/>
    <col min="3" max="4" width="14.85546875" style="94" bestFit="1" customWidth="1"/>
    <col min="5" max="7" width="15.85546875" style="94" bestFit="1" customWidth="1"/>
    <col min="8" max="13" width="15.85546875" style="94" customWidth="1"/>
    <col min="14" max="18" width="15.85546875" style="94" bestFit="1" customWidth="1"/>
    <col min="19" max="16384" width="9.140625" style="94"/>
  </cols>
  <sheetData>
    <row r="2" spans="2:18" ht="15.75" x14ac:dyDescent="0.25">
      <c r="B2" s="16" t="s">
        <v>6280</v>
      </c>
    </row>
    <row r="4" spans="2:18" x14ac:dyDescent="0.2">
      <c r="B4" s="31" t="s">
        <v>6279</v>
      </c>
      <c r="C4" s="31">
        <v>2002</v>
      </c>
      <c r="D4" s="31">
        <v>2003</v>
      </c>
      <c r="E4" s="31">
        <v>2004</v>
      </c>
      <c r="F4" s="31">
        <v>2005</v>
      </c>
      <c r="G4" s="31">
        <v>2006</v>
      </c>
      <c r="H4" s="31">
        <v>2007</v>
      </c>
      <c r="I4" s="31">
        <v>2008</v>
      </c>
      <c r="J4" s="31">
        <v>2009</v>
      </c>
      <c r="K4" s="31">
        <v>2010</v>
      </c>
      <c r="L4" s="31">
        <v>2011</v>
      </c>
      <c r="M4" s="31">
        <v>2012</v>
      </c>
      <c r="N4" s="31">
        <v>2013</v>
      </c>
      <c r="O4" s="31">
        <v>2014</v>
      </c>
      <c r="P4" s="31">
        <v>2015</v>
      </c>
      <c r="Q4" s="31">
        <v>2016</v>
      </c>
      <c r="R4" s="31">
        <v>2017</v>
      </c>
    </row>
    <row r="5" spans="2:18" x14ac:dyDescent="0.2">
      <c r="B5" s="97" t="s">
        <v>6275</v>
      </c>
      <c r="C5" s="26">
        <v>3908780094.8200011</v>
      </c>
      <c r="D5" s="26">
        <v>4157011529.4099984</v>
      </c>
      <c r="E5" s="26">
        <v>4360563574.4199991</v>
      </c>
      <c r="F5" s="26">
        <v>4812950594.7499962</v>
      </c>
      <c r="G5" s="26">
        <v>5529347240.1900005</v>
      </c>
      <c r="H5" s="26">
        <v>6232010696.9500017</v>
      </c>
      <c r="I5" s="26">
        <v>7127156776.289999</v>
      </c>
      <c r="J5" s="26">
        <v>7532852517.0599995</v>
      </c>
      <c r="K5" s="26">
        <v>8586610908.1000004</v>
      </c>
      <c r="L5" s="26">
        <v>10204200414.650002</v>
      </c>
      <c r="M5" s="26">
        <v>11347551615.9</v>
      </c>
      <c r="N5" s="26">
        <v>12671828836.469999</v>
      </c>
      <c r="O5" s="26">
        <v>13673195132.75</v>
      </c>
      <c r="P5" s="26">
        <v>15017199877</v>
      </c>
      <c r="Q5" s="26">
        <v>16285559610.43</v>
      </c>
      <c r="R5" s="26">
        <v>17276420971.889999</v>
      </c>
    </row>
    <row r="6" spans="2:18" x14ac:dyDescent="0.2">
      <c r="B6" s="76" t="s">
        <v>6276</v>
      </c>
      <c r="C6" s="28">
        <v>3416094836.29</v>
      </c>
      <c r="D6" s="28">
        <v>3402767709.0899997</v>
      </c>
      <c r="E6" s="28">
        <v>3552564627.0799999</v>
      </c>
      <c r="F6" s="28">
        <v>3750771662.7399998</v>
      </c>
      <c r="G6" s="28">
        <v>4236774135.6100001</v>
      </c>
      <c r="H6" s="28">
        <v>4604065037.6900005</v>
      </c>
      <c r="I6" s="28">
        <v>5088966239.7800007</v>
      </c>
      <c r="J6" s="28">
        <v>5090381212.1300001</v>
      </c>
      <c r="K6" s="28">
        <v>6311613965.1500006</v>
      </c>
      <c r="L6" s="28">
        <v>7224149612.1800003</v>
      </c>
      <c r="M6" s="28">
        <v>8269563348.5600004</v>
      </c>
      <c r="N6" s="28">
        <v>9259986183.8199997</v>
      </c>
      <c r="O6" s="28">
        <v>10989298319.299999</v>
      </c>
      <c r="P6" s="28">
        <v>13585279914.279999</v>
      </c>
      <c r="Q6" s="28">
        <v>15184780986.07</v>
      </c>
      <c r="R6" s="28">
        <v>16834063850.530001</v>
      </c>
    </row>
    <row r="7" spans="2:18" x14ac:dyDescent="0.2">
      <c r="B7" s="76" t="s">
        <v>6277</v>
      </c>
      <c r="C7" s="28">
        <v>421349209.43000001</v>
      </c>
      <c r="D7" s="28">
        <v>579855866.10000002</v>
      </c>
      <c r="E7" s="28">
        <v>810241240.35000002</v>
      </c>
      <c r="F7" s="28">
        <v>907611522.25</v>
      </c>
      <c r="G7" s="28">
        <v>1073510885.4</v>
      </c>
      <c r="H7" s="28">
        <v>1207970834.6800001</v>
      </c>
      <c r="I7" s="28">
        <v>1025094547.58</v>
      </c>
      <c r="J7" s="28">
        <v>1799913173.3599999</v>
      </c>
      <c r="K7" s="28">
        <v>2120347188.4099998</v>
      </c>
      <c r="L7" s="28">
        <v>2445390052.4400001</v>
      </c>
      <c r="M7" s="28">
        <v>3373709562.6800003</v>
      </c>
      <c r="N7" s="28">
        <v>3637165189.7800002</v>
      </c>
      <c r="O7" s="28">
        <v>4229346341.8399997</v>
      </c>
      <c r="P7" s="28">
        <v>4911293280.54</v>
      </c>
      <c r="Q7" s="28">
        <v>5287607571.7199993</v>
      </c>
      <c r="R7" s="28">
        <v>5518545380.1299992</v>
      </c>
    </row>
    <row r="8" spans="2:18" x14ac:dyDescent="0.2">
      <c r="B8" s="76" t="s">
        <v>6278</v>
      </c>
      <c r="C8" s="28">
        <v>877633220.64999998</v>
      </c>
      <c r="D8" s="28">
        <v>895724507.42999995</v>
      </c>
      <c r="E8" s="28">
        <v>954582363.71000004</v>
      </c>
      <c r="F8" s="28">
        <v>1123467077.8699999</v>
      </c>
      <c r="G8" s="28">
        <v>1285567721.9000001</v>
      </c>
      <c r="H8" s="28">
        <v>1406635417.8000002</v>
      </c>
      <c r="I8" s="28">
        <v>1634741265.1499999</v>
      </c>
      <c r="J8" s="28">
        <v>1854150259.8899999</v>
      </c>
      <c r="K8" s="28">
        <v>2182546603.3199997</v>
      </c>
      <c r="L8" s="28">
        <v>2348558721.4000001</v>
      </c>
      <c r="M8" s="28">
        <v>2562516662.8099999</v>
      </c>
      <c r="N8" s="28">
        <v>2857967551.1199999</v>
      </c>
      <c r="O8" s="28">
        <v>3464167925.1300001</v>
      </c>
      <c r="P8" s="28">
        <v>4421111023.3500004</v>
      </c>
      <c r="Q8" s="28">
        <v>4563876607.2399998</v>
      </c>
      <c r="R8" s="28">
        <v>4612698148.5900002</v>
      </c>
    </row>
    <row r="9" spans="2:18" x14ac:dyDescent="0.2">
      <c r="B9" s="15" t="s">
        <v>59</v>
      </c>
      <c r="C9" s="22">
        <v>8975344777.0200043</v>
      </c>
      <c r="D9" s="22">
        <v>9368524330.2200031</v>
      </c>
      <c r="E9" s="22">
        <v>10430537635.190001</v>
      </c>
      <c r="F9" s="22">
        <v>11336497460.939995</v>
      </c>
      <c r="G9" s="22">
        <v>12780454911.689999</v>
      </c>
      <c r="H9" s="22">
        <v>14267938950.770002</v>
      </c>
      <c r="I9" s="22">
        <v>16674559156.080009</v>
      </c>
      <c r="J9" s="22">
        <v>17576557925.280003</v>
      </c>
      <c r="K9" s="22">
        <v>20650545388.839996</v>
      </c>
      <c r="L9" s="22">
        <v>23821814754.169998</v>
      </c>
      <c r="M9" s="22">
        <v>27216330592.709999</v>
      </c>
      <c r="N9" s="22">
        <v>30228169196.860004</v>
      </c>
      <c r="O9" s="22">
        <v>36576264407.470009</v>
      </c>
      <c r="P9" s="22">
        <v>43461280350.229988</v>
      </c>
      <c r="Q9" s="22">
        <v>46950950479.389984</v>
      </c>
      <c r="R9" s="22">
        <v>50078341429.290001</v>
      </c>
    </row>
    <row r="10" spans="2:18" x14ac:dyDescent="0.2">
      <c r="B10" s="11" t="s">
        <v>640</v>
      </c>
    </row>
    <row r="11" spans="2:18" x14ac:dyDescent="0.2">
      <c r="B11" s="11" t="s">
        <v>6198</v>
      </c>
    </row>
    <row r="13" spans="2:18" ht="15.75" x14ac:dyDescent="0.25">
      <c r="B13" s="16" t="s">
        <v>6280</v>
      </c>
    </row>
    <row r="15" spans="2:18" x14ac:dyDescent="0.2">
      <c r="B15" s="31" t="s">
        <v>6279</v>
      </c>
      <c r="C15" s="31">
        <v>2002</v>
      </c>
      <c r="D15" s="31">
        <v>2003</v>
      </c>
      <c r="E15" s="31">
        <v>2004</v>
      </c>
      <c r="F15" s="31">
        <v>2005</v>
      </c>
      <c r="G15" s="31">
        <v>2006</v>
      </c>
      <c r="H15" s="31">
        <v>2007</v>
      </c>
      <c r="I15" s="31">
        <v>2008</v>
      </c>
      <c r="J15" s="31">
        <v>2009</v>
      </c>
      <c r="K15" s="31">
        <v>2010</v>
      </c>
      <c r="L15" s="31">
        <v>2011</v>
      </c>
      <c r="M15" s="31">
        <v>2012</v>
      </c>
      <c r="N15" s="31">
        <v>2013</v>
      </c>
      <c r="O15" s="31">
        <v>2014</v>
      </c>
      <c r="P15" s="31">
        <v>2015</v>
      </c>
      <c r="Q15" s="31">
        <v>2016</v>
      </c>
      <c r="R15" s="31">
        <v>2017</v>
      </c>
    </row>
    <row r="16" spans="2:18" x14ac:dyDescent="0.2">
      <c r="B16" s="97" t="s">
        <v>6275</v>
      </c>
      <c r="C16" s="88"/>
      <c r="D16" s="88">
        <f>D5/C5-1</f>
        <v>6.3506114073533793E-2</v>
      </c>
      <c r="E16" s="88">
        <f t="shared" ref="E16:R16" si="0">E5/D5-1</f>
        <v>4.8965956329423577E-2</v>
      </c>
      <c r="F16" s="88">
        <f t="shared" si="0"/>
        <v>0.10374508079272049</v>
      </c>
      <c r="G16" s="88">
        <f t="shared" si="0"/>
        <v>0.14884770398878722</v>
      </c>
      <c r="H16" s="88">
        <f t="shared" si="0"/>
        <v>0.12707891659483761</v>
      </c>
      <c r="I16" s="88">
        <f t="shared" si="0"/>
        <v>0.14363680084472397</v>
      </c>
      <c r="J16" s="88">
        <f t="shared" si="0"/>
        <v>5.6922522333118009E-2</v>
      </c>
      <c r="K16" s="88">
        <f t="shared" si="0"/>
        <v>0.13988836083721345</v>
      </c>
      <c r="L16" s="88">
        <f t="shared" si="0"/>
        <v>0.18838509440599926</v>
      </c>
      <c r="M16" s="88">
        <f t="shared" si="0"/>
        <v>0.1120471134228711</v>
      </c>
      <c r="N16" s="88">
        <f t="shared" si="0"/>
        <v>0.11670158157416477</v>
      </c>
      <c r="O16" s="88">
        <f t="shared" si="0"/>
        <v>7.90230288936693E-2</v>
      </c>
      <c r="P16" s="88">
        <f t="shared" si="0"/>
        <v>9.8294855825676208E-2</v>
      </c>
      <c r="Q16" s="88">
        <f t="shared" si="0"/>
        <v>8.4460468250981302E-2</v>
      </c>
      <c r="R16" s="88">
        <f t="shared" si="0"/>
        <v>6.0842942162417701E-2</v>
      </c>
    </row>
    <row r="17" spans="2:18" x14ac:dyDescent="0.2">
      <c r="B17" s="76" t="s">
        <v>6276</v>
      </c>
      <c r="C17" s="90"/>
      <c r="D17" s="90">
        <f>D6/C6-1</f>
        <v>-3.9012755320557702E-3</v>
      </c>
      <c r="E17" s="90">
        <f t="shared" ref="E17:R17" si="1">E6/D6-1</f>
        <v>4.4022081668942503E-2</v>
      </c>
      <c r="F17" s="90">
        <f t="shared" si="1"/>
        <v>5.5792661489993511E-2</v>
      </c>
      <c r="G17" s="90">
        <f t="shared" si="1"/>
        <v>0.12957399611869946</v>
      </c>
      <c r="H17" s="90">
        <f t="shared" si="1"/>
        <v>8.6691168876086078E-2</v>
      </c>
      <c r="I17" s="90">
        <f t="shared" si="1"/>
        <v>0.10532023290732884</v>
      </c>
      <c r="J17" s="90">
        <f t="shared" si="1"/>
        <v>2.7804710884860029E-4</v>
      </c>
      <c r="K17" s="90">
        <f t="shared" si="1"/>
        <v>0.23990988142693381</v>
      </c>
      <c r="L17" s="90">
        <f t="shared" si="1"/>
        <v>0.14458039608705886</v>
      </c>
      <c r="M17" s="90">
        <f t="shared" si="1"/>
        <v>0.14471097533991006</v>
      </c>
      <c r="N17" s="90">
        <f t="shared" si="1"/>
        <v>0.1197672468924813</v>
      </c>
      <c r="O17" s="90">
        <f t="shared" si="1"/>
        <v>0.18675104920800334</v>
      </c>
      <c r="P17" s="90">
        <f t="shared" si="1"/>
        <v>0.23622814847248219</v>
      </c>
      <c r="Q17" s="90">
        <f t="shared" si="1"/>
        <v>0.11773780753009766</v>
      </c>
      <c r="R17" s="90">
        <f t="shared" si="1"/>
        <v>0.10861420167818014</v>
      </c>
    </row>
    <row r="18" spans="2:18" x14ac:dyDescent="0.2">
      <c r="B18" s="76" t="s">
        <v>6277</v>
      </c>
      <c r="C18" s="90"/>
      <c r="D18" s="90">
        <f>D7/C7-1</f>
        <v>0.37618833291375431</v>
      </c>
      <c r="E18" s="90">
        <f t="shared" ref="E18:R18" si="2">E7/D7-1</f>
        <v>0.3973148979237342</v>
      </c>
      <c r="F18" s="90">
        <f t="shared" si="2"/>
        <v>0.12017443330573863</v>
      </c>
      <c r="G18" s="90">
        <f t="shared" si="2"/>
        <v>0.1827867530138112</v>
      </c>
      <c r="H18" s="90">
        <f t="shared" si="2"/>
        <v>0.1252525252502672</v>
      </c>
      <c r="I18" s="90">
        <f t="shared" si="2"/>
        <v>-0.15139130999668982</v>
      </c>
      <c r="J18" s="90">
        <f t="shared" si="2"/>
        <v>0.75585088966589375</v>
      </c>
      <c r="K18" s="90">
        <f t="shared" si="2"/>
        <v>0.17802748476573882</v>
      </c>
      <c r="L18" s="90">
        <f t="shared" si="2"/>
        <v>0.15329700051327078</v>
      </c>
      <c r="M18" s="90">
        <f t="shared" si="2"/>
        <v>0.37962022022365183</v>
      </c>
      <c r="N18" s="90">
        <f t="shared" si="2"/>
        <v>7.8090784700125981E-2</v>
      </c>
      <c r="O18" s="90">
        <f t="shared" si="2"/>
        <v>0.16281392819989526</v>
      </c>
      <c r="P18" s="90">
        <f t="shared" si="2"/>
        <v>0.16124168691356577</v>
      </c>
      <c r="Q18" s="90">
        <f t="shared" si="2"/>
        <v>7.6622239741020559E-2</v>
      </c>
      <c r="R18" s="90">
        <f t="shared" si="2"/>
        <v>4.3675292706126134E-2</v>
      </c>
    </row>
    <row r="19" spans="2:18" x14ac:dyDescent="0.2">
      <c r="B19" s="76" t="s">
        <v>6278</v>
      </c>
      <c r="C19" s="90"/>
      <c r="D19" s="90">
        <f>D8/C8-1</f>
        <v>2.0613721489030512E-2</v>
      </c>
      <c r="E19" s="90">
        <f t="shared" ref="E19:R19" si="3">E8/D8-1</f>
        <v>6.5709775485404798E-2</v>
      </c>
      <c r="F19" s="90">
        <f t="shared" si="3"/>
        <v>0.17692000248530326</v>
      </c>
      <c r="G19" s="90">
        <f t="shared" si="3"/>
        <v>0.14428606518433051</v>
      </c>
      <c r="H19" s="90">
        <f t="shared" si="3"/>
        <v>9.4174498812920282E-2</v>
      </c>
      <c r="I19" s="90">
        <f t="shared" si="3"/>
        <v>0.16216415743800972</v>
      </c>
      <c r="J19" s="90">
        <f t="shared" si="3"/>
        <v>0.13421634323268128</v>
      </c>
      <c r="K19" s="90">
        <f t="shared" si="3"/>
        <v>0.17711420187136429</v>
      </c>
      <c r="L19" s="90">
        <f t="shared" si="3"/>
        <v>7.6063492906620844E-2</v>
      </c>
      <c r="M19" s="90">
        <f t="shared" si="3"/>
        <v>9.1101806167510846E-2</v>
      </c>
      <c r="N19" s="90">
        <f t="shared" si="3"/>
        <v>0.11529715790648365</v>
      </c>
      <c r="O19" s="90">
        <f t="shared" si="3"/>
        <v>0.2121089071751141</v>
      </c>
      <c r="P19" s="90">
        <f t="shared" si="3"/>
        <v>0.27624038987200339</v>
      </c>
      <c r="Q19" s="90">
        <f t="shared" si="3"/>
        <v>3.2291788904641017E-2</v>
      </c>
      <c r="R19" s="90">
        <f t="shared" si="3"/>
        <v>1.0697384165152757E-2</v>
      </c>
    </row>
    <row r="20" spans="2:18" x14ac:dyDescent="0.2">
      <c r="B20" s="15" t="s">
        <v>59</v>
      </c>
      <c r="C20" s="22"/>
      <c r="D20" s="80">
        <f>D9/C9-1</f>
        <v>4.3806623920083165E-2</v>
      </c>
      <c r="E20" s="80">
        <f t="shared" ref="E20:R20" si="4">E9/D9-1</f>
        <v>0.1133597210762709</v>
      </c>
      <c r="F20" s="80">
        <f t="shared" si="4"/>
        <v>8.685648405059343E-2</v>
      </c>
      <c r="G20" s="80">
        <f t="shared" si="4"/>
        <v>0.12737244953524418</v>
      </c>
      <c r="H20" s="80">
        <f t="shared" si="4"/>
        <v>0.11638740947471549</v>
      </c>
      <c r="I20" s="80">
        <f t="shared" si="4"/>
        <v>0.16867329006759801</v>
      </c>
      <c r="J20" s="80">
        <f t="shared" si="4"/>
        <v>5.40943098259421E-2</v>
      </c>
      <c r="K20" s="80">
        <f t="shared" si="4"/>
        <v>0.17489132267124607</v>
      </c>
      <c r="L20" s="80">
        <f t="shared" si="4"/>
        <v>0.15356831045459085</v>
      </c>
      <c r="M20" s="80">
        <f t="shared" si="4"/>
        <v>0.14249610592517059</v>
      </c>
      <c r="N20" s="80">
        <f t="shared" si="4"/>
        <v>0.11066291959860086</v>
      </c>
      <c r="O20" s="80">
        <f t="shared" si="4"/>
        <v>0.21000594410029372</v>
      </c>
      <c r="P20" s="80">
        <f t="shared" si="4"/>
        <v>0.18823726409178754</v>
      </c>
      <c r="Q20" s="80">
        <f t="shared" si="4"/>
        <v>8.0293771859427654E-2</v>
      </c>
      <c r="R20" s="80">
        <f t="shared" si="4"/>
        <v>6.6609747363322258E-2</v>
      </c>
    </row>
    <row r="21" spans="2:18" x14ac:dyDescent="0.2">
      <c r="B21" s="11" t="s">
        <v>640</v>
      </c>
    </row>
    <row r="22" spans="2:18" x14ac:dyDescent="0.2">
      <c r="B22" s="11" t="s">
        <v>6198</v>
      </c>
    </row>
    <row r="24" spans="2:18" ht="15.75" x14ac:dyDescent="0.25">
      <c r="B24" s="16" t="s">
        <v>6268</v>
      </c>
    </row>
    <row r="25" spans="2:18" x14ac:dyDescent="0.2">
      <c r="B25" s="93"/>
    </row>
    <row r="26" spans="2:18" ht="25.5" x14ac:dyDescent="0.2">
      <c r="B26" s="74" t="s">
        <v>6439</v>
      </c>
      <c r="C26" s="81" t="s">
        <v>6256</v>
      </c>
      <c r="D26" s="81" t="s">
        <v>6257</v>
      </c>
      <c r="E26" s="81" t="s">
        <v>6258</v>
      </c>
      <c r="F26" s="81" t="s">
        <v>6329</v>
      </c>
      <c r="G26" s="82" t="s">
        <v>6262</v>
      </c>
    </row>
    <row r="27" spans="2:18" x14ac:dyDescent="0.2">
      <c r="B27" s="97" t="s">
        <v>6275</v>
      </c>
      <c r="C27" s="98">
        <f>AVERAGE(D16:G16)</f>
        <v>9.1266213796116269E-2</v>
      </c>
      <c r="D27" s="98">
        <f>AVERAGE(H16:K16)</f>
        <v>0.11688165015247326</v>
      </c>
      <c r="E27" s="98">
        <f>AVERAGE(L16:O16)</f>
        <v>0.12403920457417611</v>
      </c>
      <c r="F27" s="98">
        <f>AVERAGE(P16:R16)</f>
        <v>8.1199422079691733E-2</v>
      </c>
      <c r="G27" s="98">
        <f>AVERAGE(D16:R16)</f>
        <v>0.10482310268867585</v>
      </c>
    </row>
    <row r="28" spans="2:18" ht="25.5" x14ac:dyDescent="0.2">
      <c r="B28" s="162" t="s">
        <v>6276</v>
      </c>
      <c r="C28" s="99">
        <f t="shared" ref="C28:C31" si="5">AVERAGE(D17:G17)</f>
        <v>5.6371865936394927E-2</v>
      </c>
      <c r="D28" s="99">
        <f t="shared" ref="D28:D31" si="6">AVERAGE(H17:K17)</f>
        <v>0.10804983257979933</v>
      </c>
      <c r="E28" s="99">
        <f t="shared" ref="E28:E31" si="7">AVERAGE(L17:O17)</f>
        <v>0.14895241688186339</v>
      </c>
      <c r="F28" s="99">
        <f t="shared" ref="F28:F31" si="8">AVERAGE(P17:R17)</f>
        <v>0.15419338589358667</v>
      </c>
      <c r="G28" s="99">
        <f t="shared" ref="G28:G31" si="9">AVERAGE(D17:R17)</f>
        <v>0.11440510795153271</v>
      </c>
    </row>
    <row r="29" spans="2:18" x14ac:dyDescent="0.2">
      <c r="B29" s="76" t="s">
        <v>6277</v>
      </c>
      <c r="C29" s="99">
        <f t="shared" si="5"/>
        <v>0.26911610428925958</v>
      </c>
      <c r="D29" s="99">
        <f t="shared" si="6"/>
        <v>0.22693489742130249</v>
      </c>
      <c r="E29" s="99">
        <f t="shared" si="7"/>
        <v>0.19345548340923596</v>
      </c>
      <c r="F29" s="99">
        <f t="shared" si="8"/>
        <v>9.3846406453570827E-2</v>
      </c>
      <c r="G29" s="99">
        <f t="shared" si="9"/>
        <v>0.2026376773226603</v>
      </c>
    </row>
    <row r="30" spans="2:18" ht="25.5" x14ac:dyDescent="0.2">
      <c r="B30" s="162" t="s">
        <v>6278</v>
      </c>
      <c r="C30" s="99">
        <f t="shared" si="5"/>
        <v>0.10188239116101727</v>
      </c>
      <c r="D30" s="99">
        <f t="shared" si="6"/>
        <v>0.14191730033874389</v>
      </c>
      <c r="E30" s="99">
        <f t="shared" si="7"/>
        <v>0.12364284103893236</v>
      </c>
      <c r="F30" s="99">
        <f t="shared" si="8"/>
        <v>0.10640985431393239</v>
      </c>
      <c r="G30" s="99">
        <f t="shared" si="9"/>
        <v>0.11926664620643808</v>
      </c>
    </row>
    <row r="31" spans="2:18" ht="25.5" x14ac:dyDescent="0.2">
      <c r="B31" s="190" t="s">
        <v>6438</v>
      </c>
      <c r="C31" s="191">
        <f t="shared" si="5"/>
        <v>9.284881964554792E-2</v>
      </c>
      <c r="D31" s="191">
        <f t="shared" si="6"/>
        <v>0.12851158300987542</v>
      </c>
      <c r="E31" s="191">
        <f t="shared" si="7"/>
        <v>0.15418332001966401</v>
      </c>
      <c r="F31" s="191">
        <f t="shared" si="8"/>
        <v>0.11171359443817915</v>
      </c>
      <c r="G31" s="191">
        <f t="shared" si="9"/>
        <v>0.12248771160099245</v>
      </c>
    </row>
    <row r="32" spans="2:18" x14ac:dyDescent="0.2">
      <c r="B32" s="13" t="s">
        <v>6372</v>
      </c>
      <c r="C32" s="153">
        <v>6.4326878998846024E-2</v>
      </c>
      <c r="D32" s="153">
        <v>5.1451804320976846E-2</v>
      </c>
      <c r="E32" s="153">
        <v>6.1650253144569046E-2</v>
      </c>
      <c r="F32" s="153">
        <v>6.6370054477404614E-2</v>
      </c>
      <c r="G32" s="80">
        <v>6.0588393952652107E-2</v>
      </c>
    </row>
    <row r="33" spans="2:2" x14ac:dyDescent="0.2">
      <c r="B33" s="94" t="s">
        <v>6270</v>
      </c>
    </row>
    <row r="34" spans="2:2" x14ac:dyDescent="0.2">
      <c r="B34" s="11" t="s">
        <v>6391</v>
      </c>
    </row>
  </sheetData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T47"/>
  <sheetViews>
    <sheetView workbookViewId="0">
      <selection activeCell="C22" sqref="C22"/>
    </sheetView>
  </sheetViews>
  <sheetFormatPr defaultRowHeight="12.75" x14ac:dyDescent="0.2"/>
  <cols>
    <col min="2" max="2" width="27.140625" customWidth="1"/>
    <col min="3" max="4" width="14.85546875" bestFit="1" customWidth="1"/>
    <col min="5" max="18" width="15.85546875" bestFit="1" customWidth="1"/>
  </cols>
  <sheetData>
    <row r="2" spans="2:18" ht="15.75" x14ac:dyDescent="0.25">
      <c r="B2" s="16" t="s">
        <v>6265</v>
      </c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</row>
    <row r="3" spans="2:18" x14ac:dyDescent="0.2">
      <c r="B3" s="94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</row>
    <row r="4" spans="2:18" x14ac:dyDescent="0.2">
      <c r="B4" s="31" t="s">
        <v>6197</v>
      </c>
      <c r="C4" s="31">
        <v>2002</v>
      </c>
      <c r="D4" s="31">
        <v>2003</v>
      </c>
      <c r="E4" s="31">
        <v>2004</v>
      </c>
      <c r="F4" s="31">
        <v>2005</v>
      </c>
      <c r="G4" s="31">
        <v>2006</v>
      </c>
      <c r="H4" s="31">
        <v>2007</v>
      </c>
      <c r="I4" s="31">
        <v>2008</v>
      </c>
      <c r="J4" s="31">
        <v>2009</v>
      </c>
      <c r="K4" s="31">
        <v>2010</v>
      </c>
      <c r="L4" s="31">
        <v>2011</v>
      </c>
      <c r="M4" s="31">
        <v>2012</v>
      </c>
      <c r="N4" s="31">
        <v>2013</v>
      </c>
      <c r="O4" s="31">
        <v>2014</v>
      </c>
      <c r="P4" s="31">
        <v>2015</v>
      </c>
      <c r="Q4" s="31">
        <v>2016</v>
      </c>
      <c r="R4" s="31">
        <v>2017</v>
      </c>
    </row>
    <row r="5" spans="2:18" x14ac:dyDescent="0.2">
      <c r="B5" s="11" t="s">
        <v>6188</v>
      </c>
      <c r="C5" s="12">
        <v>1753817152.79</v>
      </c>
      <c r="D5" s="12">
        <v>1855597640.01</v>
      </c>
      <c r="E5" s="12">
        <v>1907844194.5699999</v>
      </c>
      <c r="F5" s="12">
        <v>2142377110.4000001</v>
      </c>
      <c r="G5" s="12">
        <v>2654289119.9299998</v>
      </c>
      <c r="H5" s="12">
        <v>3147634926.6300001</v>
      </c>
      <c r="I5" s="12">
        <v>3959591625.3899999</v>
      </c>
      <c r="J5" s="12">
        <v>4141860224.6500001</v>
      </c>
      <c r="K5" s="12">
        <v>4709641295.0200005</v>
      </c>
      <c r="L5" s="12">
        <v>4316091176.1400003</v>
      </c>
      <c r="M5" s="12">
        <v>3941819569.4699998</v>
      </c>
      <c r="N5" s="12">
        <v>4457529693.8000002</v>
      </c>
      <c r="O5" s="12">
        <v>4976517156.9799995</v>
      </c>
      <c r="P5" s="12">
        <v>8241687523.8500004</v>
      </c>
      <c r="Q5" s="12">
        <v>11350106943.1</v>
      </c>
      <c r="R5" s="12">
        <v>12077845689.110001</v>
      </c>
    </row>
    <row r="6" spans="2:18" x14ac:dyDescent="0.2">
      <c r="B6" s="11" t="s">
        <v>6189</v>
      </c>
      <c r="C6" s="12">
        <v>2812669939.4899998</v>
      </c>
      <c r="D6" s="12">
        <v>2748506506.6399999</v>
      </c>
      <c r="E6" s="12">
        <v>2712772973.7799997</v>
      </c>
      <c r="F6" s="12">
        <v>2826782499.25</v>
      </c>
      <c r="G6" s="12">
        <v>3164938222.3600001</v>
      </c>
      <c r="H6" s="12">
        <v>3449960175.8599997</v>
      </c>
      <c r="I6" s="12">
        <v>3915845329.0100002</v>
      </c>
      <c r="J6" s="12">
        <v>3941558185.1300001</v>
      </c>
      <c r="K6" s="12">
        <v>4708946104.5200005</v>
      </c>
      <c r="L6" s="12">
        <v>5382772702.7699995</v>
      </c>
      <c r="M6" s="12">
        <v>4869867985.1199999</v>
      </c>
      <c r="N6" s="12">
        <v>4426931115.3299999</v>
      </c>
      <c r="O6" s="12">
        <v>5661026684.5</v>
      </c>
      <c r="P6" s="12">
        <v>7281155510.2200003</v>
      </c>
      <c r="Q6" s="12">
        <v>10285165734.040001</v>
      </c>
      <c r="R6" s="12">
        <v>11638987586.410002</v>
      </c>
    </row>
    <row r="7" spans="2:18" x14ac:dyDescent="0.2">
      <c r="B7" s="11" t="s">
        <v>6190</v>
      </c>
      <c r="C7" s="12">
        <v>406484893.86000001</v>
      </c>
      <c r="D7" s="12">
        <v>500170966.52999997</v>
      </c>
      <c r="E7" s="12">
        <v>629266344.85000002</v>
      </c>
      <c r="F7" s="12">
        <v>747952614.42999995</v>
      </c>
      <c r="G7" s="12">
        <v>866667009.74000001</v>
      </c>
      <c r="H7" s="12">
        <v>936375849.21000004</v>
      </c>
      <c r="I7" s="12">
        <v>1118710645.1400001</v>
      </c>
      <c r="J7" s="12">
        <v>1161646781.8299999</v>
      </c>
      <c r="K7" s="12">
        <v>1615474238.6300001</v>
      </c>
      <c r="L7" s="12">
        <v>1862705006.1400001</v>
      </c>
      <c r="M7" s="12">
        <v>2193744964.8099999</v>
      </c>
      <c r="N7" s="12">
        <v>2568671263.9499998</v>
      </c>
      <c r="O7" s="12">
        <v>3186587680.7800002</v>
      </c>
      <c r="P7" s="12">
        <v>4495493240.21</v>
      </c>
      <c r="Q7" s="12">
        <v>4822802546.6499996</v>
      </c>
      <c r="R7" s="12">
        <v>5110910323.46</v>
      </c>
    </row>
    <row r="8" spans="2:18" x14ac:dyDescent="0.2">
      <c r="B8" s="11" t="s">
        <v>6191</v>
      </c>
      <c r="C8" s="12">
        <f>C9+C11</f>
        <v>1382082065.0699999</v>
      </c>
      <c r="D8" s="12">
        <f t="shared" ref="D8" si="0">D9+D11</f>
        <v>1459526245.9400001</v>
      </c>
      <c r="E8" s="12">
        <f t="shared" ref="E8" si="1">E9+E11</f>
        <v>1498550789.77</v>
      </c>
      <c r="F8" s="12">
        <f t="shared" ref="F8" si="2">F9+F11</f>
        <v>1712774871.04</v>
      </c>
      <c r="G8" s="12">
        <f t="shared" ref="G8" si="3">G9+G11</f>
        <v>1980532808.04</v>
      </c>
      <c r="H8" s="12">
        <f t="shared" ref="H8" si="4">H9+H11</f>
        <v>2164910764.2600002</v>
      </c>
      <c r="I8" s="12">
        <f t="shared" ref="I8" si="5">I9+I11</f>
        <v>2454332331.8199997</v>
      </c>
      <c r="J8" s="12">
        <v>1320245308.8399999</v>
      </c>
      <c r="K8" s="12">
        <v>1528698244.8699999</v>
      </c>
      <c r="L8" s="12">
        <v>1795635983.78</v>
      </c>
      <c r="M8" s="12">
        <v>2614969982.4400001</v>
      </c>
      <c r="N8" s="12">
        <v>2759684447.0300002</v>
      </c>
      <c r="O8" s="12">
        <v>3151891518.6099997</v>
      </c>
      <c r="P8" s="12">
        <v>3273621047.3299999</v>
      </c>
      <c r="Q8" s="12">
        <v>3012595905.0999999</v>
      </c>
      <c r="R8" s="12">
        <v>3199072687.9299998</v>
      </c>
    </row>
    <row r="9" spans="2:18" x14ac:dyDescent="0.2">
      <c r="B9" s="11" t="s">
        <v>6192</v>
      </c>
      <c r="C9" s="12">
        <v>626034383.42999995</v>
      </c>
      <c r="D9" s="12">
        <v>643405696.82000005</v>
      </c>
      <c r="E9" s="12">
        <v>668328536.57000005</v>
      </c>
      <c r="F9" s="12">
        <v>782316595.50999999</v>
      </c>
      <c r="G9" s="12">
        <v>895082098.12</v>
      </c>
      <c r="H9" s="12">
        <v>971155269.62</v>
      </c>
      <c r="I9" s="12">
        <v>1120411451.3599999</v>
      </c>
      <c r="J9" s="12">
        <v>1285950997.99</v>
      </c>
      <c r="K9" s="12">
        <v>1525408221.03</v>
      </c>
      <c r="L9" s="12">
        <v>1648128478.23</v>
      </c>
      <c r="M9" s="12">
        <v>1760693209.9000001</v>
      </c>
      <c r="N9" s="12">
        <v>1921746899.01</v>
      </c>
      <c r="O9" s="12">
        <v>2293903784.4000001</v>
      </c>
      <c r="P9" s="12">
        <v>2927317979.3099999</v>
      </c>
      <c r="Q9" s="12">
        <v>3068927950.2199998</v>
      </c>
      <c r="R9" s="12">
        <v>3041486210.8000002</v>
      </c>
    </row>
    <row r="10" spans="2:18" x14ac:dyDescent="0.2">
      <c r="B10" s="11" t="s">
        <v>6193</v>
      </c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>
        <v>1291805089.6800001</v>
      </c>
      <c r="O10" s="12">
        <v>1549196050.3699999</v>
      </c>
      <c r="P10" s="12">
        <v>1717651320.8299999</v>
      </c>
      <c r="Q10" s="12">
        <v>1877209259.04</v>
      </c>
      <c r="R10" s="12">
        <v>1959682158.95</v>
      </c>
    </row>
    <row r="11" spans="2:18" x14ac:dyDescent="0.2">
      <c r="B11" s="11" t="s">
        <v>6194</v>
      </c>
      <c r="C11" s="12">
        <v>756047681.63999999</v>
      </c>
      <c r="D11" s="12">
        <v>816120549.12</v>
      </c>
      <c r="E11" s="12">
        <v>830222253.19999993</v>
      </c>
      <c r="F11" s="12">
        <v>930458275.52999997</v>
      </c>
      <c r="G11" s="12">
        <v>1085450709.9200001</v>
      </c>
      <c r="H11" s="12">
        <v>1193755494.6400001</v>
      </c>
      <c r="I11" s="12">
        <v>1333920880.46</v>
      </c>
      <c r="J11" s="12">
        <v>1417167708.02</v>
      </c>
      <c r="K11" s="12">
        <v>1614019563.9000001</v>
      </c>
      <c r="L11" s="12">
        <v>1453769973.26</v>
      </c>
      <c r="M11" s="12">
        <v>1441728672.1799998</v>
      </c>
      <c r="N11" s="12">
        <v>1604725224.0700002</v>
      </c>
      <c r="O11" s="12">
        <v>1780758706.0299997</v>
      </c>
      <c r="P11" s="12">
        <v>1987144276.1700001</v>
      </c>
      <c r="Q11" s="12">
        <v>1976042374.3099999</v>
      </c>
      <c r="R11" s="12">
        <v>1953352820.8599999</v>
      </c>
    </row>
    <row r="12" spans="2:18" x14ac:dyDescent="0.2">
      <c r="B12" s="11" t="s">
        <v>6195</v>
      </c>
      <c r="C12" s="12">
        <v>355071772.28999996</v>
      </c>
      <c r="D12" s="12">
        <v>357392854.13999999</v>
      </c>
      <c r="E12" s="12">
        <v>386055835</v>
      </c>
      <c r="F12" s="12">
        <v>442685277.56999999</v>
      </c>
      <c r="G12" s="12">
        <v>512694479.08000004</v>
      </c>
      <c r="H12" s="12">
        <v>584316935.93999994</v>
      </c>
      <c r="I12" s="12">
        <v>655582163.89999998</v>
      </c>
      <c r="J12" s="12">
        <v>704924605.72000003</v>
      </c>
      <c r="K12" s="12">
        <v>826135184.7700001</v>
      </c>
      <c r="L12" s="12">
        <v>943338724.99000001</v>
      </c>
      <c r="M12" s="12">
        <v>1050027113.1900001</v>
      </c>
      <c r="N12" s="12">
        <v>1157029270.0699999</v>
      </c>
      <c r="O12" s="12">
        <v>1281619707.49</v>
      </c>
      <c r="P12" s="12">
        <v>1435693687</v>
      </c>
      <c r="Q12" s="12">
        <v>1541256009.27</v>
      </c>
      <c r="R12" s="12">
        <v>1608995191.3399999</v>
      </c>
    </row>
    <row r="13" spans="2:18" x14ac:dyDescent="0.2">
      <c r="B13" s="27" t="s">
        <v>6196</v>
      </c>
      <c r="C13" s="28"/>
      <c r="D13" s="28"/>
      <c r="E13" s="33"/>
      <c r="F13" s="27"/>
      <c r="G13" s="28"/>
      <c r="H13" s="28"/>
      <c r="I13" s="33"/>
      <c r="J13" s="27"/>
      <c r="K13" s="28"/>
      <c r="L13" s="28"/>
      <c r="M13" s="33"/>
      <c r="N13" s="28">
        <v>746091095.36000001</v>
      </c>
      <c r="O13" s="28">
        <v>960058999.72000003</v>
      </c>
      <c r="P13" s="28">
        <v>1282704377.8800001</v>
      </c>
      <c r="Q13" s="28">
        <v>1347406421.2</v>
      </c>
      <c r="R13" s="28">
        <v>1354275380.3199999</v>
      </c>
    </row>
    <row r="14" spans="2:18" x14ac:dyDescent="0.2">
      <c r="B14" s="29" t="s">
        <v>6266</v>
      </c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30">
        <v>678335051.34000003</v>
      </c>
      <c r="O14" s="30">
        <v>564513528.53999996</v>
      </c>
      <c r="P14" s="30">
        <v>1150418971.8599999</v>
      </c>
      <c r="Q14" s="30">
        <v>965590315.71000004</v>
      </c>
      <c r="R14" s="30">
        <v>1145574131.5599999</v>
      </c>
    </row>
    <row r="15" spans="2:18" x14ac:dyDescent="0.2">
      <c r="B15" s="15" t="s">
        <v>59</v>
      </c>
      <c r="C15" s="22">
        <v>8975344777.0200043</v>
      </c>
      <c r="D15" s="22">
        <v>9368524330.2200031</v>
      </c>
      <c r="E15" s="22">
        <v>10430537635.190001</v>
      </c>
      <c r="F15" s="22">
        <v>11336497460.939995</v>
      </c>
      <c r="G15" s="22">
        <v>12780454911.689999</v>
      </c>
      <c r="H15" s="22">
        <v>14267938950.770002</v>
      </c>
      <c r="I15" s="22">
        <v>16674559156.080009</v>
      </c>
      <c r="J15" s="22">
        <v>17576557925.280003</v>
      </c>
      <c r="K15" s="22">
        <v>20650545388.839996</v>
      </c>
      <c r="L15" s="22">
        <v>23821814754.169998</v>
      </c>
      <c r="M15" s="22">
        <v>27216330592.709999</v>
      </c>
      <c r="N15" s="22">
        <v>30228169196.860004</v>
      </c>
      <c r="O15" s="22">
        <v>36576264407.470009</v>
      </c>
      <c r="P15" s="22">
        <v>43461280350.229988</v>
      </c>
      <c r="Q15" s="22">
        <v>46950950479.389984</v>
      </c>
      <c r="R15" s="22">
        <v>50078341429.290001</v>
      </c>
    </row>
    <row r="16" spans="2:18" x14ac:dyDescent="0.2">
      <c r="B16" s="11" t="s">
        <v>640</v>
      </c>
      <c r="C16" s="94"/>
      <c r="D16" s="94"/>
      <c r="E16" s="94"/>
      <c r="F16" s="94"/>
      <c r="G16" s="94"/>
      <c r="H16" s="94"/>
      <c r="I16" s="94"/>
      <c r="J16" s="94"/>
      <c r="K16" s="94"/>
      <c r="L16" s="94"/>
      <c r="M16" s="94"/>
      <c r="N16" s="94"/>
      <c r="O16" s="94"/>
      <c r="P16" s="94"/>
      <c r="Q16" s="94"/>
      <c r="R16" s="94"/>
    </row>
    <row r="17" spans="2:18" x14ac:dyDescent="0.2">
      <c r="B17" s="11" t="s">
        <v>6198</v>
      </c>
      <c r="C17" s="94"/>
      <c r="D17" s="94"/>
      <c r="E17" s="94"/>
      <c r="F17" s="94"/>
      <c r="G17" s="94"/>
      <c r="H17" s="94"/>
      <c r="I17" s="94"/>
      <c r="J17" s="94"/>
      <c r="K17" s="94"/>
      <c r="L17" s="94"/>
      <c r="M17" s="94"/>
      <c r="N17" s="94"/>
      <c r="O17" s="94"/>
      <c r="P17" s="94"/>
      <c r="Q17" s="94"/>
      <c r="R17" s="94"/>
    </row>
    <row r="18" spans="2:18" x14ac:dyDescent="0.2">
      <c r="B18" s="11"/>
      <c r="C18" s="94"/>
      <c r="D18" s="94"/>
      <c r="E18" s="94"/>
      <c r="F18" s="94"/>
      <c r="G18" s="94"/>
      <c r="H18" s="94"/>
      <c r="I18" s="94"/>
      <c r="J18" s="94"/>
      <c r="K18" s="94"/>
      <c r="L18" s="94"/>
      <c r="M18" s="94"/>
      <c r="N18" s="94"/>
      <c r="O18" s="94"/>
      <c r="P18" s="94"/>
      <c r="Q18" s="94"/>
      <c r="R18" s="94"/>
    </row>
    <row r="19" spans="2:18" ht="15.75" x14ac:dyDescent="0.25">
      <c r="B19" s="16" t="s">
        <v>6269</v>
      </c>
      <c r="C19" s="94"/>
      <c r="D19" s="94"/>
      <c r="E19" s="94"/>
      <c r="F19" s="94"/>
      <c r="G19" s="94"/>
      <c r="H19" s="94"/>
      <c r="I19" s="94"/>
      <c r="J19" s="94"/>
      <c r="K19" s="94"/>
      <c r="L19" s="94"/>
      <c r="M19" s="94"/>
      <c r="N19" s="94"/>
      <c r="O19" s="94"/>
      <c r="P19" s="94"/>
      <c r="Q19" s="94"/>
      <c r="R19" s="94"/>
    </row>
    <row r="20" spans="2:18" x14ac:dyDescent="0.2">
      <c r="B20" s="11"/>
      <c r="C20" s="94"/>
      <c r="D20" s="94"/>
      <c r="E20" s="94"/>
      <c r="F20" s="94"/>
      <c r="G20" s="94"/>
      <c r="H20" s="94"/>
      <c r="I20" s="94"/>
      <c r="J20" s="94"/>
      <c r="K20" s="94"/>
      <c r="L20" s="94"/>
      <c r="M20" s="94"/>
      <c r="N20" s="94"/>
      <c r="O20" s="94"/>
      <c r="P20" s="94"/>
      <c r="Q20" s="94"/>
      <c r="R20" s="94"/>
    </row>
    <row r="21" spans="2:18" x14ac:dyDescent="0.2">
      <c r="B21" s="31" t="s">
        <v>6197</v>
      </c>
      <c r="C21" s="31">
        <v>2002</v>
      </c>
      <c r="D21" s="31">
        <v>2003</v>
      </c>
      <c r="E21" s="31">
        <v>2004</v>
      </c>
      <c r="F21" s="31">
        <v>2005</v>
      </c>
      <c r="G21" s="31">
        <v>2006</v>
      </c>
      <c r="H21" s="31">
        <v>2007</v>
      </c>
      <c r="I21" s="31">
        <v>2008</v>
      </c>
      <c r="J21" s="31">
        <v>2009</v>
      </c>
      <c r="K21" s="31">
        <v>2010</v>
      </c>
      <c r="L21" s="31">
        <v>2011</v>
      </c>
      <c r="M21" s="31">
        <v>2012</v>
      </c>
      <c r="N21" s="31">
        <v>2013</v>
      </c>
      <c r="O21" s="31">
        <v>2014</v>
      </c>
      <c r="P21" s="31">
        <v>2015</v>
      </c>
      <c r="Q21" s="31">
        <v>2016</v>
      </c>
      <c r="R21" s="31">
        <v>2017</v>
      </c>
    </row>
    <row r="22" spans="2:18" x14ac:dyDescent="0.2">
      <c r="B22" s="11" t="s">
        <v>6188</v>
      </c>
      <c r="C22" s="95">
        <f>C5/$C$15</f>
        <v>0.19540387543444349</v>
      </c>
      <c r="D22" s="95">
        <f>D5/$D$15</f>
        <v>0.1980672275167614</v>
      </c>
      <c r="E22" s="95">
        <f>E5/$E$15</f>
        <v>0.18290947804391361</v>
      </c>
      <c r="F22" s="95">
        <f>F5/$F$15</f>
        <v>0.18898051340650673</v>
      </c>
      <c r="G22" s="95">
        <f>G5/$G$15</f>
        <v>0.20768346183844993</v>
      </c>
      <c r="H22" s="95">
        <f>H5/$H$15</f>
        <v>0.22060894271349057</v>
      </c>
      <c r="I22" s="95">
        <f>I5/$I$15</f>
        <v>0.23746304704830665</v>
      </c>
      <c r="J22" s="95">
        <f>J5/$J$15</f>
        <v>0.23564683382591353</v>
      </c>
      <c r="K22" s="95">
        <f>K5/$K$15</f>
        <v>0.22806377295803495</v>
      </c>
      <c r="L22" s="95">
        <f>L5/$L$15</f>
        <v>0.1811822995300755</v>
      </c>
      <c r="M22" s="95">
        <f>M5/$M$15</f>
        <v>0.1448328809808708</v>
      </c>
      <c r="N22" s="95">
        <f>N5/$N$15</f>
        <v>0.14746277436686547</v>
      </c>
      <c r="O22" s="95">
        <f>O5/$O$15</f>
        <v>0.13605864999061085</v>
      </c>
      <c r="P22" s="95">
        <f>P5/$P$15</f>
        <v>0.18963287453648123</v>
      </c>
      <c r="Q22" s="95">
        <f>Q5/$Q$15</f>
        <v>0.24174392269401121</v>
      </c>
      <c r="R22" s="95">
        <f>R5/$R$15</f>
        <v>0.2411790275874805</v>
      </c>
    </row>
    <row r="23" spans="2:18" x14ac:dyDescent="0.2">
      <c r="B23" s="11" t="s">
        <v>6189</v>
      </c>
      <c r="C23" s="95">
        <f t="shared" ref="C23:C31" si="6">C6/$C$15</f>
        <v>0.31337736982443398</v>
      </c>
      <c r="D23" s="95">
        <f t="shared" ref="D23:D31" si="7">D6/$D$15</f>
        <v>0.29337667382408944</v>
      </c>
      <c r="E23" s="95">
        <f t="shared" ref="E23:E31" si="8">E6/$E$15</f>
        <v>0.26007987973963959</v>
      </c>
      <c r="F23" s="95">
        <f t="shared" ref="F23:F31" si="9">F6/$F$15</f>
        <v>0.24935236910604044</v>
      </c>
      <c r="G23" s="95">
        <f t="shared" ref="G23:G31" si="10">G6/$G$15</f>
        <v>0.24763893337357665</v>
      </c>
      <c r="H23" s="95">
        <f t="shared" ref="H23:H31" si="11">H6/$H$15</f>
        <v>0.24179807523453237</v>
      </c>
      <c r="I23" s="95">
        <f t="shared" ref="I23:I31" si="12">I6/$I$15</f>
        <v>0.23483951163903327</v>
      </c>
      <c r="J23" s="95">
        <f t="shared" ref="J23:J31" si="13">J6/$J$15</f>
        <v>0.22425085741395009</v>
      </c>
      <c r="K23" s="95">
        <f t="shared" ref="K23:K31" si="14">K6/$K$15</f>
        <v>0.22803010844763535</v>
      </c>
      <c r="L23" s="95">
        <f t="shared" ref="L23:L31" si="15">L6/$L$15</f>
        <v>0.22595980861734086</v>
      </c>
      <c r="M23" s="95">
        <f t="shared" ref="M23:M31" si="16">M6/$M$15</f>
        <v>0.17893183537476626</v>
      </c>
      <c r="N23" s="95">
        <f t="shared" ref="N23:N31" si="17">N6/$N$15</f>
        <v>0.14645052058891658</v>
      </c>
      <c r="O23" s="95">
        <f t="shared" ref="O23:O31" si="18">O6/$O$15</f>
        <v>0.15477323275648244</v>
      </c>
      <c r="P23" s="95">
        <f t="shared" ref="P23:P31" si="19">P6/$P$15</f>
        <v>0.16753200668607246</v>
      </c>
      <c r="Q23" s="95">
        <f t="shared" ref="Q23:Q31" si="20">Q6/$Q$15</f>
        <v>0.21906192801261543</v>
      </c>
      <c r="R23" s="95">
        <f t="shared" ref="R23:R31" si="21">R6/$R$15</f>
        <v>0.23241559632808742</v>
      </c>
    </row>
    <row r="24" spans="2:18" x14ac:dyDescent="0.2">
      <c r="B24" s="11" t="s">
        <v>6190</v>
      </c>
      <c r="C24" s="95">
        <f t="shared" si="6"/>
        <v>4.5289056182080303E-2</v>
      </c>
      <c r="D24" s="95">
        <f t="shared" si="7"/>
        <v>5.3388447198306453E-2</v>
      </c>
      <c r="E24" s="95">
        <f t="shared" si="8"/>
        <v>6.032923391475184E-2</v>
      </c>
      <c r="F24" s="95">
        <f t="shared" si="9"/>
        <v>6.5977398840080678E-2</v>
      </c>
      <c r="G24" s="95">
        <f t="shared" si="10"/>
        <v>6.7811906205879957E-2</v>
      </c>
      <c r="H24" s="95">
        <f t="shared" si="11"/>
        <v>6.5627968583329713E-2</v>
      </c>
      <c r="I24" s="95">
        <f t="shared" si="12"/>
        <v>6.7090867870535989E-2</v>
      </c>
      <c r="J24" s="95">
        <f t="shared" si="13"/>
        <v>6.6090686627512385E-2</v>
      </c>
      <c r="K24" s="95">
        <f t="shared" si="14"/>
        <v>7.8229131880605804E-2</v>
      </c>
      <c r="L24" s="95">
        <f t="shared" si="15"/>
        <v>7.8193245366158945E-2</v>
      </c>
      <c r="M24" s="95">
        <f t="shared" si="16"/>
        <v>8.0603994625109504E-2</v>
      </c>
      <c r="N24" s="95">
        <f t="shared" si="17"/>
        <v>8.4976078015893339E-2</v>
      </c>
      <c r="O24" s="95">
        <f t="shared" si="18"/>
        <v>8.7121736798501492E-2</v>
      </c>
      <c r="P24" s="95">
        <f t="shared" si="19"/>
        <v>0.10343674194555133</v>
      </c>
      <c r="Q24" s="95">
        <f t="shared" si="20"/>
        <v>0.10272001945449562</v>
      </c>
      <c r="R24" s="95">
        <f t="shared" si="21"/>
        <v>0.1020582986095205</v>
      </c>
    </row>
    <row r="25" spans="2:18" x14ac:dyDescent="0.2">
      <c r="B25" s="11" t="s">
        <v>6191</v>
      </c>
      <c r="C25" s="95">
        <f t="shared" si="6"/>
        <v>0.15398651521539422</v>
      </c>
      <c r="D25" s="95">
        <f t="shared" si="7"/>
        <v>0.15579040994023075</v>
      </c>
      <c r="E25" s="95">
        <f t="shared" si="8"/>
        <v>0.14366956356250207</v>
      </c>
      <c r="F25" s="95">
        <f t="shared" si="9"/>
        <v>0.15108501342159528</v>
      </c>
      <c r="G25" s="95">
        <f t="shared" si="10"/>
        <v>0.15496575213676084</v>
      </c>
      <c r="H25" s="95">
        <f t="shared" si="11"/>
        <v>0.15173255028142421</v>
      </c>
      <c r="I25" s="95">
        <f t="shared" si="12"/>
        <v>0.14719023806545925</v>
      </c>
      <c r="J25" s="95">
        <f t="shared" si="13"/>
        <v>7.5113985027814703E-2</v>
      </c>
      <c r="K25" s="95">
        <f t="shared" si="14"/>
        <v>7.4027015562317389E-2</v>
      </c>
      <c r="L25" s="95">
        <f t="shared" si="15"/>
        <v>7.5377799815426513E-2</v>
      </c>
      <c r="M25" s="95">
        <f t="shared" si="16"/>
        <v>9.6080916328244115E-2</v>
      </c>
      <c r="N25" s="95">
        <f t="shared" si="17"/>
        <v>9.1295123732358444E-2</v>
      </c>
      <c r="O25" s="95">
        <f t="shared" si="18"/>
        <v>8.6173139047143521E-2</v>
      </c>
      <c r="P25" s="95">
        <f t="shared" si="19"/>
        <v>7.5322701516147963E-2</v>
      </c>
      <c r="Q25" s="95">
        <f t="shared" si="20"/>
        <v>6.4164747983588455E-2</v>
      </c>
      <c r="R25" s="95">
        <f t="shared" si="21"/>
        <v>6.3881362613557216E-2</v>
      </c>
    </row>
    <row r="26" spans="2:18" x14ac:dyDescent="0.2">
      <c r="B26" s="11" t="s">
        <v>6192</v>
      </c>
      <c r="C26" s="95">
        <f t="shared" si="6"/>
        <v>6.9750455161662991E-2</v>
      </c>
      <c r="D26" s="95">
        <f t="shared" si="7"/>
        <v>6.867737907714766E-2</v>
      </c>
      <c r="E26" s="95">
        <f t="shared" si="8"/>
        <v>6.407421745119142E-2</v>
      </c>
      <c r="F26" s="95">
        <f t="shared" si="9"/>
        <v>6.9008668524425554E-2</v>
      </c>
      <c r="G26" s="95">
        <f t="shared" si="10"/>
        <v>7.0035229911987587E-2</v>
      </c>
      <c r="H26" s="95">
        <f t="shared" si="11"/>
        <v>6.8065561043600439E-2</v>
      </c>
      <c r="I26" s="95">
        <f t="shared" si="12"/>
        <v>6.7192867941667095E-2</v>
      </c>
      <c r="J26" s="95">
        <f t="shared" si="13"/>
        <v>7.3162845845968688E-2</v>
      </c>
      <c r="K26" s="95">
        <f t="shared" si="14"/>
        <v>7.3867696581726303E-2</v>
      </c>
      <c r="L26" s="95">
        <f t="shared" si="15"/>
        <v>6.9185681075850686E-2</v>
      </c>
      <c r="M26" s="95">
        <f t="shared" si="16"/>
        <v>6.4692527300928976E-2</v>
      </c>
      <c r="N26" s="95">
        <f t="shared" si="17"/>
        <v>6.3574703664475457E-2</v>
      </c>
      <c r="O26" s="95">
        <f t="shared" si="18"/>
        <v>6.2715638722567676E-2</v>
      </c>
      <c r="P26" s="95">
        <f t="shared" si="19"/>
        <v>6.7354619001566279E-2</v>
      </c>
      <c r="Q26" s="95">
        <f t="shared" si="20"/>
        <v>6.5364554261093485E-2</v>
      </c>
      <c r="R26" s="95">
        <f t="shared" si="21"/>
        <v>6.073456356565924E-2</v>
      </c>
    </row>
    <row r="27" spans="2:18" x14ac:dyDescent="0.2">
      <c r="B27" s="11" t="s">
        <v>6193</v>
      </c>
      <c r="C27" s="95">
        <f t="shared" si="6"/>
        <v>0</v>
      </c>
      <c r="D27" s="95">
        <f t="shared" si="7"/>
        <v>0</v>
      </c>
      <c r="E27" s="95">
        <f t="shared" si="8"/>
        <v>0</v>
      </c>
      <c r="F27" s="95">
        <f t="shared" si="9"/>
        <v>0</v>
      </c>
      <c r="G27" s="95">
        <f t="shared" si="10"/>
        <v>0</v>
      </c>
      <c r="H27" s="95">
        <f t="shared" si="11"/>
        <v>0</v>
      </c>
      <c r="I27" s="95">
        <f t="shared" si="12"/>
        <v>0</v>
      </c>
      <c r="J27" s="95">
        <f t="shared" si="13"/>
        <v>0</v>
      </c>
      <c r="K27" s="95">
        <f t="shared" si="14"/>
        <v>0</v>
      </c>
      <c r="L27" s="95">
        <f t="shared" si="15"/>
        <v>0</v>
      </c>
      <c r="M27" s="95">
        <f t="shared" si="16"/>
        <v>0</v>
      </c>
      <c r="N27" s="95">
        <f t="shared" si="17"/>
        <v>4.273514155843048E-2</v>
      </c>
      <c r="O27" s="95">
        <f t="shared" si="18"/>
        <v>4.2355228874975157E-2</v>
      </c>
      <c r="P27" s="95">
        <f t="shared" si="19"/>
        <v>3.9521415544788718E-2</v>
      </c>
      <c r="Q27" s="95">
        <f t="shared" si="20"/>
        <v>3.9982348384278971E-2</v>
      </c>
      <c r="R27" s="95">
        <f t="shared" si="21"/>
        <v>3.913232952646898E-2</v>
      </c>
    </row>
    <row r="28" spans="2:18" x14ac:dyDescent="0.2">
      <c r="B28" s="11" t="s">
        <v>6194</v>
      </c>
      <c r="C28" s="95">
        <f t="shared" si="6"/>
        <v>8.4236060053731229E-2</v>
      </c>
      <c r="D28" s="95">
        <f t="shared" si="7"/>
        <v>8.7113030863083099E-2</v>
      </c>
      <c r="E28" s="95">
        <f t="shared" si="8"/>
        <v>7.9595346111310666E-2</v>
      </c>
      <c r="F28" s="95">
        <f t="shared" si="9"/>
        <v>8.2076344897169737E-2</v>
      </c>
      <c r="G28" s="95">
        <f t="shared" si="10"/>
        <v>8.4930522224773264E-2</v>
      </c>
      <c r="H28" s="95">
        <f t="shared" si="11"/>
        <v>8.3666989237823758E-2</v>
      </c>
      <c r="I28" s="95">
        <f t="shared" si="12"/>
        <v>7.9997370123792169E-2</v>
      </c>
      <c r="J28" s="95">
        <f t="shared" si="13"/>
        <v>8.0628284220638946E-2</v>
      </c>
      <c r="K28" s="95">
        <f t="shared" si="14"/>
        <v>7.815868944421446E-2</v>
      </c>
      <c r="L28" s="95">
        <f t="shared" si="15"/>
        <v>6.1026835623659535E-2</v>
      </c>
      <c r="M28" s="95">
        <f t="shared" si="16"/>
        <v>5.2972926209463832E-2</v>
      </c>
      <c r="N28" s="95">
        <f t="shared" si="17"/>
        <v>5.3087079591862721E-2</v>
      </c>
      <c r="O28" s="95">
        <f t="shared" si="18"/>
        <v>4.8686183099286476E-2</v>
      </c>
      <c r="P28" s="95">
        <f t="shared" si="19"/>
        <v>4.5722175236364945E-2</v>
      </c>
      <c r="Q28" s="95">
        <f t="shared" si="20"/>
        <v>4.2087377446755239E-2</v>
      </c>
      <c r="R28" s="95">
        <f t="shared" si="21"/>
        <v>3.9005940794147702E-2</v>
      </c>
    </row>
    <row r="29" spans="2:18" x14ac:dyDescent="0.2">
      <c r="B29" s="11" t="s">
        <v>6195</v>
      </c>
      <c r="C29" s="95">
        <f t="shared" si="6"/>
        <v>3.9560794722795146E-2</v>
      </c>
      <c r="D29" s="95">
        <f t="shared" si="7"/>
        <v>3.8148254895080926E-2</v>
      </c>
      <c r="E29" s="95">
        <f t="shared" si="8"/>
        <v>3.7012074401375543E-2</v>
      </c>
      <c r="F29" s="95">
        <f t="shared" si="9"/>
        <v>3.9049563508947636E-2</v>
      </c>
      <c r="G29" s="95">
        <f t="shared" si="10"/>
        <v>4.0115510959711595E-2</v>
      </c>
      <c r="H29" s="95">
        <f t="shared" si="11"/>
        <v>4.0953142423451841E-2</v>
      </c>
      <c r="I29" s="95">
        <f t="shared" si="12"/>
        <v>3.9316311619606234E-2</v>
      </c>
      <c r="J29" s="95">
        <f t="shared" si="13"/>
        <v>4.0105952981051053E-2</v>
      </c>
      <c r="K29" s="95">
        <f t="shared" si="14"/>
        <v>4.0005489889698577E-2</v>
      </c>
      <c r="L29" s="95">
        <f t="shared" si="15"/>
        <v>3.9599784261812758E-2</v>
      </c>
      <c r="M29" s="95">
        <f t="shared" si="16"/>
        <v>3.8580774495414673E-2</v>
      </c>
      <c r="N29" s="95">
        <f t="shared" si="17"/>
        <v>3.827652487105266E-2</v>
      </c>
      <c r="O29" s="95">
        <f t="shared" si="18"/>
        <v>3.5039655586814204E-2</v>
      </c>
      <c r="P29" s="95">
        <f t="shared" si="19"/>
        <v>3.3033856237794951E-2</v>
      </c>
      <c r="Q29" s="95">
        <f t="shared" si="20"/>
        <v>3.2826939466253487E-2</v>
      </c>
      <c r="R29" s="95">
        <f t="shared" si="21"/>
        <v>3.2129562310123254E-2</v>
      </c>
    </row>
    <row r="30" spans="2:18" x14ac:dyDescent="0.2">
      <c r="B30" s="27" t="s">
        <v>6196</v>
      </c>
      <c r="C30" s="95">
        <f t="shared" si="6"/>
        <v>0</v>
      </c>
      <c r="D30" s="95">
        <f t="shared" si="7"/>
        <v>0</v>
      </c>
      <c r="E30" s="95">
        <f t="shared" si="8"/>
        <v>0</v>
      </c>
      <c r="F30" s="95">
        <f t="shared" si="9"/>
        <v>0</v>
      </c>
      <c r="G30" s="95">
        <f t="shared" si="10"/>
        <v>0</v>
      </c>
      <c r="H30" s="95">
        <f t="shared" si="11"/>
        <v>0</v>
      </c>
      <c r="I30" s="95">
        <f t="shared" si="12"/>
        <v>0</v>
      </c>
      <c r="J30" s="95">
        <f t="shared" si="13"/>
        <v>0</v>
      </c>
      <c r="K30" s="95">
        <f t="shared" si="14"/>
        <v>0</v>
      </c>
      <c r="L30" s="95">
        <f t="shared" si="15"/>
        <v>0</v>
      </c>
      <c r="M30" s="95">
        <f t="shared" si="16"/>
        <v>0</v>
      </c>
      <c r="N30" s="95">
        <f t="shared" si="17"/>
        <v>2.4681980919886517E-2</v>
      </c>
      <c r="O30" s="95">
        <f t="shared" si="18"/>
        <v>2.624814248455417E-2</v>
      </c>
      <c r="P30" s="95">
        <f t="shared" si="19"/>
        <v>2.9513727334846276E-2</v>
      </c>
      <c r="Q30" s="95">
        <f t="shared" si="20"/>
        <v>2.8698171335029093E-2</v>
      </c>
      <c r="R30" s="95">
        <f t="shared" si="21"/>
        <v>2.7043135648416393E-2</v>
      </c>
    </row>
    <row r="31" spans="2:18" ht="24" customHeight="1" x14ac:dyDescent="0.2">
      <c r="B31" s="166" t="s">
        <v>6266</v>
      </c>
      <c r="C31" s="96">
        <f t="shared" si="6"/>
        <v>0</v>
      </c>
      <c r="D31" s="96">
        <f t="shared" si="7"/>
        <v>0</v>
      </c>
      <c r="E31" s="96">
        <f t="shared" si="8"/>
        <v>0</v>
      </c>
      <c r="F31" s="96">
        <f t="shared" si="9"/>
        <v>0</v>
      </c>
      <c r="G31" s="96">
        <f t="shared" si="10"/>
        <v>0</v>
      </c>
      <c r="H31" s="96">
        <f t="shared" si="11"/>
        <v>0</v>
      </c>
      <c r="I31" s="96">
        <f t="shared" si="12"/>
        <v>0</v>
      </c>
      <c r="J31" s="96">
        <f t="shared" si="13"/>
        <v>0</v>
      </c>
      <c r="K31" s="96">
        <f t="shared" si="14"/>
        <v>0</v>
      </c>
      <c r="L31" s="96">
        <f t="shared" si="15"/>
        <v>0</v>
      </c>
      <c r="M31" s="96">
        <f t="shared" si="16"/>
        <v>0</v>
      </c>
      <c r="N31" s="96">
        <f t="shared" si="17"/>
        <v>2.244049406109792E-2</v>
      </c>
      <c r="O31" s="96">
        <f t="shared" si="18"/>
        <v>1.5433875976265875E-2</v>
      </c>
      <c r="P31" s="96">
        <f t="shared" si="19"/>
        <v>2.6469974252700822E-2</v>
      </c>
      <c r="Q31" s="96">
        <f t="shared" si="20"/>
        <v>2.056593755506322E-2</v>
      </c>
      <c r="R31" s="96">
        <f t="shared" si="21"/>
        <v>2.2875640423865404E-2</v>
      </c>
    </row>
    <row r="32" spans="2:18" x14ac:dyDescent="0.2">
      <c r="B32" s="94" t="s">
        <v>6270</v>
      </c>
      <c r="C32" s="94"/>
      <c r="D32" s="94"/>
      <c r="E32" s="94"/>
      <c r="F32" s="94"/>
      <c r="G32" s="94"/>
      <c r="H32" s="94"/>
      <c r="I32" s="94"/>
      <c r="J32" s="94"/>
      <c r="K32" s="94"/>
      <c r="L32" s="94"/>
      <c r="M32" s="94"/>
      <c r="N32" s="94"/>
      <c r="O32" s="94"/>
      <c r="P32" s="94"/>
      <c r="Q32" s="94"/>
      <c r="R32" s="94"/>
    </row>
    <row r="33" spans="2:20" x14ac:dyDescent="0.2">
      <c r="B33" s="94"/>
      <c r="C33" s="94"/>
      <c r="D33" s="94"/>
      <c r="E33" s="94"/>
      <c r="F33" s="94"/>
      <c r="G33" s="94"/>
      <c r="H33" s="94"/>
      <c r="I33" s="94"/>
      <c r="J33" s="94"/>
      <c r="K33" s="94"/>
      <c r="L33" s="94"/>
      <c r="M33" s="94"/>
      <c r="N33" s="94"/>
      <c r="O33" s="94"/>
      <c r="P33" s="94"/>
      <c r="Q33" s="94"/>
      <c r="R33" s="94"/>
    </row>
    <row r="34" spans="2:20" ht="15.75" x14ac:dyDescent="0.25">
      <c r="B34" s="16" t="s">
        <v>6268</v>
      </c>
      <c r="C34" s="94"/>
      <c r="D34" s="94"/>
      <c r="E34" s="94"/>
      <c r="F34" s="94"/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</row>
    <row r="35" spans="2:20" x14ac:dyDescent="0.2">
      <c r="B35" s="93"/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  <c r="N35" s="94"/>
      <c r="O35" s="94"/>
      <c r="P35" s="94"/>
      <c r="Q35" s="94"/>
      <c r="R35" s="94"/>
    </row>
    <row r="36" spans="2:20" ht="25.5" x14ac:dyDescent="0.2">
      <c r="B36" s="74" t="s">
        <v>6260</v>
      </c>
      <c r="C36" s="81" t="s">
        <v>6256</v>
      </c>
      <c r="D36" s="81" t="s">
        <v>6257</v>
      </c>
      <c r="E36" s="81" t="s">
        <v>6258</v>
      </c>
      <c r="F36" s="81" t="s">
        <v>6329</v>
      </c>
      <c r="G36" s="82" t="s">
        <v>6262</v>
      </c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</row>
    <row r="37" spans="2:20" x14ac:dyDescent="0.2">
      <c r="B37" s="97" t="s">
        <v>6188</v>
      </c>
      <c r="C37" s="91">
        <f>AVERAGE(D22:G22)</f>
        <v>0.19441017020140794</v>
      </c>
      <c r="D37" s="91">
        <f>AVERAGE(H22:K22)</f>
        <v>0.23044564913643642</v>
      </c>
      <c r="E37" s="91">
        <f>AVERAGE(L22:O22)</f>
        <v>0.15238415121710563</v>
      </c>
      <c r="F37" s="91">
        <f>AVERAGE(P22:R22)</f>
        <v>0.2241852749393243</v>
      </c>
      <c r="G37" s="91">
        <f>AVERAGE(D22:R22)</f>
        <v>0.19876771380251818</v>
      </c>
      <c r="H37" s="94"/>
      <c r="I37" s="94"/>
      <c r="J37" s="94"/>
      <c r="K37" s="94"/>
      <c r="L37" s="94"/>
      <c r="M37" s="94"/>
      <c r="N37" s="94"/>
      <c r="O37" s="94"/>
      <c r="P37" s="94"/>
      <c r="Q37" s="94"/>
      <c r="R37" s="94"/>
    </row>
    <row r="38" spans="2:20" x14ac:dyDescent="0.2">
      <c r="B38" s="76" t="s">
        <v>6189</v>
      </c>
      <c r="C38" s="92">
        <f t="shared" ref="C38:C39" si="22">AVERAGE(D23:G23)</f>
        <v>0.26261196401083653</v>
      </c>
      <c r="D38" s="92">
        <f t="shared" ref="D38:D39" si="23">AVERAGE(H23:K23)</f>
        <v>0.23222963818378778</v>
      </c>
      <c r="E38" s="92">
        <f t="shared" ref="E38:E39" si="24">AVERAGE(L23:O23)</f>
        <v>0.17652884933437654</v>
      </c>
      <c r="F38" s="92">
        <f t="shared" ref="F38:F39" si="25">AVERAGE(P23:R23)</f>
        <v>0.20633651034225842</v>
      </c>
      <c r="G38" s="92">
        <f t="shared" ref="G38:G39" si="26">AVERAGE(D23:R23)</f>
        <v>0.22029942247618525</v>
      </c>
      <c r="H38" s="94"/>
      <c r="I38" s="94"/>
      <c r="J38" s="94"/>
      <c r="K38" s="94"/>
      <c r="L38" s="94"/>
      <c r="M38" s="94"/>
      <c r="N38" s="94"/>
      <c r="O38" s="94"/>
      <c r="P38" s="94"/>
      <c r="Q38" s="94"/>
      <c r="R38" s="94"/>
    </row>
    <row r="39" spans="2:20" x14ac:dyDescent="0.2">
      <c r="B39" s="86" t="s">
        <v>6190</v>
      </c>
      <c r="C39" s="87">
        <f t="shared" si="22"/>
        <v>6.1876746539754737E-2</v>
      </c>
      <c r="D39" s="87">
        <f t="shared" si="23"/>
        <v>6.9259663740495969E-2</v>
      </c>
      <c r="E39" s="87">
        <f t="shared" si="24"/>
        <v>8.272376370141582E-2</v>
      </c>
      <c r="F39" s="87">
        <f t="shared" si="25"/>
        <v>0.10273835333652248</v>
      </c>
      <c r="G39" s="87">
        <f t="shared" si="26"/>
        <v>7.75770503957489E-2</v>
      </c>
      <c r="H39" s="94"/>
      <c r="I39" s="94"/>
      <c r="J39" s="94"/>
      <c r="K39" s="94"/>
      <c r="L39" s="94"/>
      <c r="M39" s="94"/>
      <c r="N39" s="94"/>
      <c r="O39" s="94"/>
      <c r="P39" s="94"/>
      <c r="Q39" s="94"/>
      <c r="R39" s="94"/>
    </row>
    <row r="40" spans="2:20" x14ac:dyDescent="0.2">
      <c r="B40" s="94" t="s">
        <v>6270</v>
      </c>
    </row>
    <row r="43" spans="2:20" x14ac:dyDescent="0.2">
      <c r="B43" s="10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</row>
    <row r="44" spans="2:20" x14ac:dyDescent="0.2">
      <c r="B44" s="10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</row>
    <row r="45" spans="2:20" x14ac:dyDescent="0.2">
      <c r="B45" s="10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</row>
    <row r="46" spans="2:20" x14ac:dyDescent="0.2">
      <c r="B46" s="10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</row>
    <row r="47" spans="2:20" ht="15.75" x14ac:dyDescent="0.25">
      <c r="B47" s="16" t="s">
        <v>6271</v>
      </c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</row>
  </sheetData>
  <sortState ref="B20:R164">
    <sortCondition descending="1" ref="R20:R164"/>
  </sortState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G56"/>
  <sheetViews>
    <sheetView workbookViewId="0">
      <selection activeCell="G7" sqref="G7"/>
    </sheetView>
  </sheetViews>
  <sheetFormatPr defaultRowHeight="12.75" x14ac:dyDescent="0.2"/>
  <cols>
    <col min="1" max="1" width="17" style="20" bestFit="1" customWidth="1"/>
    <col min="3" max="3" width="15.85546875" bestFit="1" customWidth="1"/>
    <col min="4" max="4" width="12" bestFit="1" customWidth="1"/>
    <col min="5" max="5" width="23" customWidth="1"/>
    <col min="6" max="6" width="24" bestFit="1" customWidth="1"/>
    <col min="7" max="7" width="31.42578125" customWidth="1"/>
  </cols>
  <sheetData>
    <row r="6" spans="1:7" x14ac:dyDescent="0.2">
      <c r="C6" t="s">
        <v>6429</v>
      </c>
      <c r="D6" t="s">
        <v>6430</v>
      </c>
      <c r="E6" t="s">
        <v>6431</v>
      </c>
      <c r="F6" t="s">
        <v>6432</v>
      </c>
      <c r="G6" t="s">
        <v>6496</v>
      </c>
    </row>
    <row r="7" spans="1:7" x14ac:dyDescent="0.2">
      <c r="A7" s="231"/>
      <c r="B7">
        <v>2002</v>
      </c>
      <c r="C7" s="18">
        <v>18521298723.949997</v>
      </c>
      <c r="D7">
        <v>775436723.46999979</v>
      </c>
      <c r="E7" s="12">
        <v>7451094391.5899982</v>
      </c>
      <c r="F7" s="12">
        <v>8976846744.0300045</v>
      </c>
      <c r="G7" s="172">
        <f>SUM(E7:F7)</f>
        <v>16427941135.620003</v>
      </c>
    </row>
    <row r="8" spans="1:7" x14ac:dyDescent="0.2">
      <c r="A8" s="231"/>
      <c r="B8">
        <v>2003</v>
      </c>
      <c r="C8" s="18">
        <v>19914464526.710003</v>
      </c>
      <c r="D8">
        <v>600944728.42999995</v>
      </c>
      <c r="E8" s="12">
        <v>8241654265.2099972</v>
      </c>
      <c r="F8" s="12">
        <v>9368524330.2200031</v>
      </c>
      <c r="G8" s="172">
        <f t="shared" ref="G8:G22" si="0">SUM(E8:F8)</f>
        <v>17610178595.43</v>
      </c>
    </row>
    <row r="9" spans="1:7" x14ac:dyDescent="0.2">
      <c r="A9" s="231"/>
      <c r="B9">
        <v>2004</v>
      </c>
      <c r="C9" s="18">
        <v>21817258709.370003</v>
      </c>
      <c r="D9">
        <v>1109663237.51</v>
      </c>
      <c r="E9" s="12">
        <v>7955738179.2999964</v>
      </c>
      <c r="F9" s="12">
        <v>10439284021.91</v>
      </c>
      <c r="G9" s="172">
        <f t="shared" si="0"/>
        <v>18395022201.209995</v>
      </c>
    </row>
    <row r="10" spans="1:7" x14ac:dyDescent="0.2">
      <c r="A10" s="231"/>
      <c r="B10">
        <v>2005</v>
      </c>
      <c r="C10" s="18">
        <v>25513724170.279999</v>
      </c>
      <c r="D10">
        <v>2024570102.4400003</v>
      </c>
      <c r="E10" s="12">
        <v>9166116218.6100082</v>
      </c>
      <c r="F10" s="12">
        <v>11336497460.939995</v>
      </c>
      <c r="G10" s="172">
        <f t="shared" si="0"/>
        <v>20502613679.550003</v>
      </c>
    </row>
    <row r="11" spans="1:7" x14ac:dyDescent="0.2">
      <c r="A11" s="231"/>
      <c r="B11">
        <v>2006</v>
      </c>
      <c r="C11" s="18">
        <v>29099915698.149998</v>
      </c>
      <c r="D11">
        <v>2712928007.2599993</v>
      </c>
      <c r="E11" s="12">
        <v>10398339860.90999</v>
      </c>
      <c r="F11" s="12">
        <v>12780454911.689999</v>
      </c>
      <c r="G11" s="172">
        <f t="shared" si="0"/>
        <v>23178794772.599991</v>
      </c>
    </row>
    <row r="12" spans="1:7" x14ac:dyDescent="0.2">
      <c r="A12" s="231"/>
      <c r="B12">
        <v>2007</v>
      </c>
      <c r="C12" s="18">
        <v>32633250437.719994</v>
      </c>
      <c r="D12">
        <v>2820704773.5599999</v>
      </c>
      <c r="E12" s="12">
        <v>11922622326.370007</v>
      </c>
      <c r="F12" s="12">
        <v>14268354791.010004</v>
      </c>
      <c r="G12" s="172">
        <f t="shared" si="0"/>
        <v>26190977117.380013</v>
      </c>
    </row>
    <row r="13" spans="1:7" x14ac:dyDescent="0.2">
      <c r="A13" s="231"/>
      <c r="B13">
        <v>2008</v>
      </c>
      <c r="C13" s="18">
        <v>39923333756.019997</v>
      </c>
      <c r="D13">
        <v>3725666087.7399998</v>
      </c>
      <c r="E13" s="12">
        <v>14383008443.829994</v>
      </c>
      <c r="F13" s="12">
        <v>16674559156.080009</v>
      </c>
      <c r="G13" s="172">
        <f t="shared" si="0"/>
        <v>31057567599.910004</v>
      </c>
    </row>
    <row r="14" spans="1:7" x14ac:dyDescent="0.2">
      <c r="A14" s="231"/>
      <c r="B14">
        <v>2009</v>
      </c>
      <c r="C14" s="18">
        <v>40562697633.329987</v>
      </c>
      <c r="D14">
        <v>3585387829.1599998</v>
      </c>
      <c r="E14" s="12">
        <v>14555662296.17</v>
      </c>
      <c r="F14" s="12">
        <v>17576557925.279999</v>
      </c>
      <c r="G14" s="172">
        <f t="shared" si="0"/>
        <v>32132220221.449997</v>
      </c>
    </row>
    <row r="15" spans="1:7" x14ac:dyDescent="0.2">
      <c r="A15" s="231"/>
      <c r="B15">
        <v>2010</v>
      </c>
      <c r="C15" s="18">
        <v>46617953365.770004</v>
      </c>
      <c r="D15">
        <v>3993566487.0800004</v>
      </c>
      <c r="E15" s="12">
        <v>17081327793.48999</v>
      </c>
      <c r="F15" s="12">
        <v>20650545388.840004</v>
      </c>
      <c r="G15" s="172">
        <f t="shared" si="0"/>
        <v>37731873182.329994</v>
      </c>
    </row>
    <row r="16" spans="1:7" x14ac:dyDescent="0.2">
      <c r="A16" s="231"/>
      <c r="B16">
        <v>2011</v>
      </c>
      <c r="C16" s="18">
        <v>54844453661.490013</v>
      </c>
      <c r="D16">
        <v>3300230998.4899993</v>
      </c>
      <c r="E16" s="12">
        <v>22678594701.390003</v>
      </c>
      <c r="F16" s="12">
        <v>23821814754.170002</v>
      </c>
      <c r="G16" s="172">
        <f t="shared" si="0"/>
        <v>46500409455.560005</v>
      </c>
    </row>
    <row r="17" spans="1:7" x14ac:dyDescent="0.2">
      <c r="A17" s="231"/>
      <c r="B17">
        <v>2012</v>
      </c>
      <c r="C17" s="18">
        <v>65248608349.170006</v>
      </c>
      <c r="D17">
        <v>3176403458.4300003</v>
      </c>
      <c r="E17" s="12">
        <v>26012338488.989998</v>
      </c>
      <c r="F17" s="12">
        <v>27216330592.709995</v>
      </c>
      <c r="G17" s="172">
        <f t="shared" si="0"/>
        <v>53228669081.699997</v>
      </c>
    </row>
    <row r="18" spans="1:7" x14ac:dyDescent="0.2">
      <c r="A18" s="231"/>
      <c r="B18">
        <v>2013</v>
      </c>
      <c r="C18" s="18">
        <v>70958446417.599991</v>
      </c>
      <c r="D18">
        <v>4275075844.3399992</v>
      </c>
      <c r="E18" s="12">
        <v>28148989391.709995</v>
      </c>
      <c r="F18" s="12">
        <v>30234673368.699997</v>
      </c>
      <c r="G18" s="172">
        <f t="shared" si="0"/>
        <v>58383662760.409988</v>
      </c>
    </row>
    <row r="19" spans="1:7" x14ac:dyDescent="0.2">
      <c r="A19" s="231"/>
      <c r="B19">
        <v>2014</v>
      </c>
      <c r="C19" s="18">
        <v>73347436267.160004</v>
      </c>
      <c r="D19">
        <v>4168386425.6200004</v>
      </c>
      <c r="E19" s="12">
        <v>27566774557.170006</v>
      </c>
      <c r="F19" s="12">
        <v>36576264407.470016</v>
      </c>
      <c r="G19" s="172">
        <f t="shared" si="0"/>
        <v>64143038964.640022</v>
      </c>
    </row>
    <row r="20" spans="1:7" x14ac:dyDescent="0.2">
      <c r="A20" s="231"/>
      <c r="B20">
        <v>2015</v>
      </c>
      <c r="C20" s="18">
        <v>76154853985.509995</v>
      </c>
      <c r="D20">
        <v>3186562514.5999994</v>
      </c>
      <c r="E20" s="12">
        <v>31234518992.179989</v>
      </c>
      <c r="F20" s="12">
        <v>43461280350.22998</v>
      </c>
      <c r="G20" s="172">
        <f t="shared" si="0"/>
        <v>74695799342.409973</v>
      </c>
    </row>
    <row r="21" spans="1:7" x14ac:dyDescent="0.2">
      <c r="A21" s="231"/>
      <c r="B21">
        <v>2016</v>
      </c>
      <c r="C21" s="18">
        <v>83965708705.680008</v>
      </c>
      <c r="D21">
        <v>2769309138.6100016</v>
      </c>
      <c r="E21" s="12">
        <v>35208489867.72998</v>
      </c>
      <c r="F21" s="12">
        <v>46950950479.389984</v>
      </c>
      <c r="G21" s="172">
        <f t="shared" si="0"/>
        <v>82159440347.119965</v>
      </c>
    </row>
    <row r="22" spans="1:7" x14ac:dyDescent="0.2">
      <c r="A22" s="231"/>
      <c r="B22">
        <v>2017</v>
      </c>
      <c r="C22" s="18">
        <v>88623909094.559982</v>
      </c>
      <c r="D22">
        <v>3286151506.4699988</v>
      </c>
      <c r="E22" s="12">
        <v>40132078403.889969</v>
      </c>
      <c r="F22" s="12">
        <v>50078341429.289993</v>
      </c>
      <c r="G22" s="172">
        <f t="shared" si="0"/>
        <v>90210419833.179962</v>
      </c>
    </row>
    <row r="24" spans="1:7" x14ac:dyDescent="0.2">
      <c r="A24" s="230"/>
      <c r="C24" t="s">
        <v>641</v>
      </c>
      <c r="D24" t="s">
        <v>632</v>
      </c>
      <c r="G24" t="s">
        <v>6433</v>
      </c>
    </row>
    <row r="25" spans="1:7" x14ac:dyDescent="0.2">
      <c r="A25" s="230"/>
      <c r="B25">
        <v>2002</v>
      </c>
      <c r="C25">
        <f>C7/1000000000</f>
        <v>18.521298723949997</v>
      </c>
      <c r="D25">
        <f t="shared" ref="D25:G25" si="1">D7/1000000000</f>
        <v>0.77543672346999981</v>
      </c>
      <c r="E25">
        <f t="shared" si="1"/>
        <v>7.4510943915899981</v>
      </c>
      <c r="F25">
        <f t="shared" si="1"/>
        <v>8.9768467440300039</v>
      </c>
      <c r="G25">
        <f t="shared" si="1"/>
        <v>16.427941135620003</v>
      </c>
    </row>
    <row r="26" spans="1:7" x14ac:dyDescent="0.2">
      <c r="A26" s="230"/>
      <c r="B26">
        <v>2003</v>
      </c>
      <c r="C26">
        <f t="shared" ref="C26:G40" si="2">C8/1000000000</f>
        <v>19.914464526710002</v>
      </c>
      <c r="D26">
        <f t="shared" si="2"/>
        <v>0.60094472842999991</v>
      </c>
      <c r="E26">
        <f t="shared" si="2"/>
        <v>8.2416542652099967</v>
      </c>
      <c r="F26">
        <f t="shared" si="2"/>
        <v>9.3685243302200032</v>
      </c>
      <c r="G26">
        <f t="shared" si="2"/>
        <v>17.61017859543</v>
      </c>
    </row>
    <row r="27" spans="1:7" x14ac:dyDescent="0.2">
      <c r="A27" s="230"/>
      <c r="B27">
        <v>2004</v>
      </c>
      <c r="C27">
        <f t="shared" si="2"/>
        <v>21.817258709370002</v>
      </c>
      <c r="D27">
        <f t="shared" si="2"/>
        <v>1.10966323751</v>
      </c>
      <c r="E27">
        <f t="shared" si="2"/>
        <v>7.9557381792999964</v>
      </c>
      <c r="F27">
        <f t="shared" si="2"/>
        <v>10.43928402191</v>
      </c>
      <c r="G27">
        <f t="shared" si="2"/>
        <v>18.395022201209994</v>
      </c>
    </row>
    <row r="28" spans="1:7" x14ac:dyDescent="0.2">
      <c r="A28" s="230"/>
      <c r="B28">
        <v>2005</v>
      </c>
      <c r="C28">
        <f t="shared" si="2"/>
        <v>25.51372417028</v>
      </c>
      <c r="D28">
        <f t="shared" si="2"/>
        <v>2.0245701024400002</v>
      </c>
      <c r="E28">
        <f t="shared" si="2"/>
        <v>9.1661162186100089</v>
      </c>
      <c r="F28">
        <f t="shared" si="2"/>
        <v>11.336497460939995</v>
      </c>
      <c r="G28">
        <f t="shared" si="2"/>
        <v>20.502613679550002</v>
      </c>
    </row>
    <row r="29" spans="1:7" x14ac:dyDescent="0.2">
      <c r="A29" s="230"/>
      <c r="B29">
        <v>2006</v>
      </c>
      <c r="C29">
        <f t="shared" si="2"/>
        <v>29.099915698149999</v>
      </c>
      <c r="D29">
        <f t="shared" si="2"/>
        <v>2.7129280072599995</v>
      </c>
      <c r="E29">
        <f t="shared" si="2"/>
        <v>10.39833986090999</v>
      </c>
      <c r="F29">
        <f t="shared" si="2"/>
        <v>12.780454911689999</v>
      </c>
      <c r="G29">
        <f t="shared" si="2"/>
        <v>23.178794772599989</v>
      </c>
    </row>
    <row r="30" spans="1:7" x14ac:dyDescent="0.2">
      <c r="A30" s="230"/>
      <c r="B30">
        <v>2007</v>
      </c>
      <c r="C30">
        <f t="shared" si="2"/>
        <v>32.633250437719994</v>
      </c>
      <c r="D30">
        <f t="shared" si="2"/>
        <v>2.8207047735600002</v>
      </c>
      <c r="E30">
        <f t="shared" si="2"/>
        <v>11.922622326370007</v>
      </c>
      <c r="F30">
        <f t="shared" si="2"/>
        <v>14.268354791010005</v>
      </c>
      <c r="G30">
        <f t="shared" si="2"/>
        <v>26.190977117380012</v>
      </c>
    </row>
    <row r="31" spans="1:7" x14ac:dyDescent="0.2">
      <c r="A31" s="230"/>
      <c r="B31">
        <v>2008</v>
      </c>
      <c r="C31">
        <f t="shared" si="2"/>
        <v>39.92333375602</v>
      </c>
      <c r="D31">
        <f t="shared" si="2"/>
        <v>3.7256660877399996</v>
      </c>
      <c r="E31">
        <f t="shared" si="2"/>
        <v>14.383008443829993</v>
      </c>
      <c r="F31">
        <f t="shared" si="2"/>
        <v>16.674559156080008</v>
      </c>
      <c r="G31">
        <f t="shared" si="2"/>
        <v>31.057567599910005</v>
      </c>
    </row>
    <row r="32" spans="1:7" x14ac:dyDescent="0.2">
      <c r="A32" s="230"/>
      <c r="B32">
        <v>2009</v>
      </c>
      <c r="C32">
        <f t="shared" si="2"/>
        <v>40.562697633329989</v>
      </c>
      <c r="D32">
        <f t="shared" si="2"/>
        <v>3.5853878291599997</v>
      </c>
      <c r="E32">
        <f t="shared" si="2"/>
        <v>14.55566229617</v>
      </c>
      <c r="F32">
        <f t="shared" si="2"/>
        <v>17.576557925279999</v>
      </c>
      <c r="G32">
        <f t="shared" si="2"/>
        <v>32.132220221449998</v>
      </c>
    </row>
    <row r="33" spans="1:7" x14ac:dyDescent="0.2">
      <c r="A33" s="230"/>
      <c r="B33">
        <v>2010</v>
      </c>
      <c r="C33">
        <f t="shared" si="2"/>
        <v>46.617953365770006</v>
      </c>
      <c r="D33">
        <f t="shared" si="2"/>
        <v>3.9935664870800003</v>
      </c>
      <c r="E33">
        <f t="shared" si="2"/>
        <v>17.08132779348999</v>
      </c>
      <c r="F33">
        <f t="shared" si="2"/>
        <v>20.650545388840005</v>
      </c>
      <c r="G33">
        <f t="shared" si="2"/>
        <v>37.731873182329991</v>
      </c>
    </row>
    <row r="34" spans="1:7" x14ac:dyDescent="0.2">
      <c r="A34" s="230"/>
      <c r="B34">
        <v>2011</v>
      </c>
      <c r="C34">
        <f t="shared" si="2"/>
        <v>54.844453661490014</v>
      </c>
      <c r="D34">
        <f t="shared" si="2"/>
        <v>3.3002309984899991</v>
      </c>
      <c r="E34">
        <f t="shared" si="2"/>
        <v>22.678594701390004</v>
      </c>
      <c r="F34">
        <f t="shared" si="2"/>
        <v>23.821814754170003</v>
      </c>
      <c r="G34">
        <f t="shared" si="2"/>
        <v>46.500409455560003</v>
      </c>
    </row>
    <row r="35" spans="1:7" x14ac:dyDescent="0.2">
      <c r="A35" s="230"/>
      <c r="B35">
        <v>2012</v>
      </c>
      <c r="C35">
        <f t="shared" si="2"/>
        <v>65.248608349170013</v>
      </c>
      <c r="D35">
        <f t="shared" si="2"/>
        <v>3.1764034584300003</v>
      </c>
      <c r="E35">
        <f t="shared" si="2"/>
        <v>26.012338488989997</v>
      </c>
      <c r="F35">
        <f t="shared" si="2"/>
        <v>27.216330592709994</v>
      </c>
      <c r="G35">
        <f t="shared" si="2"/>
        <v>53.228669081699998</v>
      </c>
    </row>
    <row r="36" spans="1:7" x14ac:dyDescent="0.2">
      <c r="A36" s="230"/>
      <c r="B36">
        <v>2013</v>
      </c>
      <c r="C36">
        <f>C18/1000000000</f>
        <v>70.958446417599987</v>
      </c>
      <c r="D36">
        <f t="shared" ref="D36:G36" si="3">D18/1000000000</f>
        <v>4.275075844339999</v>
      </c>
      <c r="E36">
        <f t="shared" si="3"/>
        <v>28.148989391709996</v>
      </c>
      <c r="F36">
        <f t="shared" si="3"/>
        <v>30.234673368699998</v>
      </c>
      <c r="G36">
        <f t="shared" si="3"/>
        <v>58.38366276040999</v>
      </c>
    </row>
    <row r="37" spans="1:7" x14ac:dyDescent="0.2">
      <c r="A37" s="230"/>
      <c r="B37">
        <v>2014</v>
      </c>
      <c r="C37">
        <f t="shared" si="2"/>
        <v>73.347436267160006</v>
      </c>
      <c r="D37">
        <f t="shared" si="2"/>
        <v>4.1683864256200005</v>
      </c>
      <c r="E37">
        <f t="shared" si="2"/>
        <v>27.566774557170007</v>
      </c>
      <c r="F37">
        <f t="shared" si="2"/>
        <v>36.576264407470013</v>
      </c>
      <c r="G37">
        <f t="shared" si="2"/>
        <v>64.143038964640027</v>
      </c>
    </row>
    <row r="38" spans="1:7" x14ac:dyDescent="0.2">
      <c r="A38" s="230"/>
      <c r="B38">
        <v>2015</v>
      </c>
      <c r="C38">
        <f t="shared" si="2"/>
        <v>76.154853985509988</v>
      </c>
      <c r="D38">
        <f t="shared" si="2"/>
        <v>3.1865625145999994</v>
      </c>
      <c r="E38">
        <f t="shared" si="2"/>
        <v>31.234518992179989</v>
      </c>
      <c r="F38">
        <f t="shared" si="2"/>
        <v>43.461280350229977</v>
      </c>
      <c r="G38">
        <f t="shared" si="2"/>
        <v>74.69579934240997</v>
      </c>
    </row>
    <row r="39" spans="1:7" x14ac:dyDescent="0.2">
      <c r="A39" s="230"/>
      <c r="B39">
        <v>2016</v>
      </c>
      <c r="C39">
        <f t="shared" si="2"/>
        <v>83.965708705680001</v>
      </c>
      <c r="D39">
        <f t="shared" si="2"/>
        <v>2.7693091386100015</v>
      </c>
      <c r="E39">
        <f t="shared" si="2"/>
        <v>35.20848986772998</v>
      </c>
      <c r="F39">
        <f t="shared" si="2"/>
        <v>46.950950479389981</v>
      </c>
      <c r="G39">
        <f t="shared" si="2"/>
        <v>82.159440347119968</v>
      </c>
    </row>
    <row r="40" spans="1:7" x14ac:dyDescent="0.2">
      <c r="A40" s="230"/>
      <c r="B40">
        <v>2017</v>
      </c>
      <c r="C40">
        <f t="shared" si="2"/>
        <v>88.623909094559977</v>
      </c>
      <c r="D40">
        <f t="shared" si="2"/>
        <v>3.2861515064699987</v>
      </c>
      <c r="E40">
        <f t="shared" si="2"/>
        <v>40.13207840388997</v>
      </c>
      <c r="F40">
        <f t="shared" si="2"/>
        <v>50.078341429289992</v>
      </c>
      <c r="G40">
        <f t="shared" si="2"/>
        <v>90.210419833179955</v>
      </c>
    </row>
    <row r="42" spans="1:7" x14ac:dyDescent="0.2">
      <c r="B42">
        <v>2003</v>
      </c>
      <c r="C42">
        <f>C26/C25 -1</f>
        <v>7.5219660539165956E-2</v>
      </c>
      <c r="D42">
        <f>D26/D25 -1</f>
        <v>-0.22502415704426038</v>
      </c>
      <c r="G42">
        <f>G26/G25 -1</f>
        <v>7.1965041148497999E-2</v>
      </c>
    </row>
    <row r="43" spans="1:7" x14ac:dyDescent="0.2">
      <c r="B43">
        <v>2004</v>
      </c>
      <c r="C43">
        <f t="shared" ref="C43:D56" si="4">C27/C26 -1</f>
        <v>9.5548347790517019E-2</v>
      </c>
      <c r="D43">
        <f t="shared" si="4"/>
        <v>0.84653127819101481</v>
      </c>
      <c r="G43">
        <f t="shared" ref="G43:G56" si="5">G27/G26 -1</f>
        <v>4.4567611936864093E-2</v>
      </c>
    </row>
    <row r="44" spans="1:7" x14ac:dyDescent="0.2">
      <c r="B44">
        <v>2005</v>
      </c>
      <c r="C44">
        <f t="shared" si="4"/>
        <v>0.16942850200160353</v>
      </c>
      <c r="D44">
        <f t="shared" si="4"/>
        <v>0.82449056074253835</v>
      </c>
      <c r="G44">
        <f t="shared" si="5"/>
        <v>0.11457401112575849</v>
      </c>
    </row>
    <row r="45" spans="1:7" x14ac:dyDescent="0.2">
      <c r="B45">
        <v>2006</v>
      </c>
      <c r="C45">
        <f t="shared" si="4"/>
        <v>0.14055931246789211</v>
      </c>
      <c r="D45">
        <f t="shared" si="4"/>
        <v>0.34000201029857857</v>
      </c>
      <c r="G45">
        <f t="shared" si="5"/>
        <v>0.13052877720264999</v>
      </c>
    </row>
    <row r="46" spans="1:7" x14ac:dyDescent="0.2">
      <c r="B46">
        <v>2007</v>
      </c>
      <c r="C46">
        <f t="shared" si="4"/>
        <v>0.12142078953839119</v>
      </c>
      <c r="D46">
        <f t="shared" si="4"/>
        <v>3.9727101497563533E-2</v>
      </c>
      <c r="G46">
        <f t="shared" si="5"/>
        <v>0.12995422645273913</v>
      </c>
    </row>
    <row r="47" spans="1:7" x14ac:dyDescent="0.2">
      <c r="B47">
        <v>2008</v>
      </c>
      <c r="C47">
        <f t="shared" si="4"/>
        <v>0.22339433616069004</v>
      </c>
      <c r="D47">
        <f t="shared" si="4"/>
        <v>0.32082808617998393</v>
      </c>
      <c r="G47">
        <f t="shared" si="5"/>
        <v>0.18581171907865102</v>
      </c>
    </row>
    <row r="48" spans="1:7" x14ac:dyDescent="0.2">
      <c r="B48">
        <v>2009</v>
      </c>
      <c r="C48">
        <f t="shared" si="4"/>
        <v>1.6014791781099103E-2</v>
      </c>
      <c r="D48">
        <f t="shared" si="4"/>
        <v>-3.765186017115485E-2</v>
      </c>
      <c r="G48">
        <f t="shared" si="5"/>
        <v>3.4601957094125613E-2</v>
      </c>
    </row>
    <row r="49" spans="2:7" x14ac:dyDescent="0.2">
      <c r="B49">
        <v>2010</v>
      </c>
      <c r="C49">
        <f t="shared" si="4"/>
        <v>0.14928138624252818</v>
      </c>
      <c r="D49">
        <f t="shared" si="4"/>
        <v>0.11384505034581727</v>
      </c>
      <c r="G49">
        <f t="shared" si="5"/>
        <v>0.17426909570170079</v>
      </c>
    </row>
    <row r="50" spans="2:7" x14ac:dyDescent="0.2">
      <c r="B50">
        <v>2011</v>
      </c>
      <c r="C50">
        <f t="shared" si="4"/>
        <v>0.17646635473620886</v>
      </c>
      <c r="D50">
        <f t="shared" si="4"/>
        <v>-0.1736131076903521</v>
      </c>
      <c r="G50">
        <f t="shared" si="5"/>
        <v>0.23239069607963048</v>
      </c>
    </row>
    <row r="51" spans="2:7" x14ac:dyDescent="0.2">
      <c r="B51">
        <v>2012</v>
      </c>
      <c r="C51">
        <f t="shared" si="4"/>
        <v>0.1897029506738519</v>
      </c>
      <c r="D51">
        <f t="shared" si="4"/>
        <v>-3.752087054410902E-2</v>
      </c>
      <c r="G51">
        <f t="shared" si="5"/>
        <v>0.14469248131180712</v>
      </c>
    </row>
    <row r="52" spans="2:7" x14ac:dyDescent="0.2">
      <c r="B52">
        <v>2013</v>
      </c>
      <c r="C52">
        <f t="shared" si="4"/>
        <v>8.7508963223774439E-2</v>
      </c>
      <c r="D52">
        <f t="shared" si="4"/>
        <v>0.34588565347206846</v>
      </c>
      <c r="G52">
        <f t="shared" si="5"/>
        <v>9.6846187733863109E-2</v>
      </c>
    </row>
    <row r="53" spans="2:7" x14ac:dyDescent="0.2">
      <c r="B53">
        <v>2014</v>
      </c>
      <c r="C53">
        <f t="shared" si="4"/>
        <v>3.3667448629025598E-2</v>
      </c>
      <c r="D53">
        <f t="shared" si="4"/>
        <v>-2.4956146418139036E-2</v>
      </c>
      <c r="G53">
        <f t="shared" si="5"/>
        <v>9.8647051793665064E-2</v>
      </c>
    </row>
    <row r="54" spans="2:7" x14ac:dyDescent="0.2">
      <c r="B54">
        <v>2015</v>
      </c>
      <c r="C54">
        <f t="shared" si="4"/>
        <v>3.8275607999770811E-2</v>
      </c>
      <c r="D54">
        <f t="shared" si="4"/>
        <v>-0.23554052114397384</v>
      </c>
      <c r="G54">
        <f t="shared" si="5"/>
        <v>0.16451918318973524</v>
      </c>
    </row>
    <row r="55" spans="2:7" x14ac:dyDescent="0.2">
      <c r="B55">
        <v>2016</v>
      </c>
      <c r="C55">
        <f t="shared" si="4"/>
        <v>0.1025654217872467</v>
      </c>
      <c r="D55">
        <f t="shared" si="4"/>
        <v>-0.13094153153382415</v>
      </c>
      <c r="G55">
        <f t="shared" si="5"/>
        <v>9.9920491786910537E-2</v>
      </c>
    </row>
    <row r="56" spans="2:7" x14ac:dyDescent="0.2">
      <c r="B56">
        <v>2017</v>
      </c>
      <c r="C56">
        <f t="shared" si="4"/>
        <v>5.5477414062067743E-2</v>
      </c>
      <c r="D56">
        <f t="shared" si="4"/>
        <v>0.18663224002482282</v>
      </c>
      <c r="G56">
        <f t="shared" si="5"/>
        <v>9.7992141280964784E-2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S377"/>
  <sheetViews>
    <sheetView topLeftCell="A16" workbookViewId="0">
      <selection activeCell="I7" activeCellId="1" sqref="I11:R11 I7:R7"/>
    </sheetView>
  </sheetViews>
  <sheetFormatPr defaultRowHeight="12.75" x14ac:dyDescent="0.2"/>
  <cols>
    <col min="2" max="2" width="84.42578125" bestFit="1" customWidth="1"/>
    <col min="3" max="5" width="12" bestFit="1" customWidth="1"/>
    <col min="7" max="8" width="12" bestFit="1" customWidth="1"/>
    <col min="10" max="10" width="12" bestFit="1" customWidth="1"/>
  </cols>
  <sheetData>
    <row r="4" spans="2:19" x14ac:dyDescent="0.2">
      <c r="B4" s="181" t="s">
        <v>58</v>
      </c>
      <c r="C4" s="180">
        <v>2002</v>
      </c>
      <c r="D4" s="180">
        <v>2003</v>
      </c>
      <c r="E4" s="180">
        <v>2004</v>
      </c>
      <c r="F4" s="180">
        <v>2005</v>
      </c>
      <c r="G4" s="180">
        <v>2006</v>
      </c>
      <c r="H4" s="180">
        <v>2007</v>
      </c>
      <c r="I4" s="180">
        <v>2008</v>
      </c>
      <c r="J4" s="180">
        <v>2009</v>
      </c>
      <c r="K4" s="180">
        <v>2010</v>
      </c>
      <c r="L4" s="180">
        <v>2011</v>
      </c>
      <c r="M4" s="180">
        <v>2012</v>
      </c>
      <c r="N4" s="180">
        <v>2013</v>
      </c>
      <c r="O4" s="180">
        <v>2014</v>
      </c>
      <c r="P4" s="180">
        <v>2015</v>
      </c>
      <c r="Q4" s="180">
        <v>2016</v>
      </c>
      <c r="R4" s="180">
        <v>2017</v>
      </c>
      <c r="S4" t="s">
        <v>6434</v>
      </c>
    </row>
    <row r="5" spans="2:19" x14ac:dyDescent="0.2">
      <c r="B5" s="10" t="s">
        <v>299</v>
      </c>
      <c r="C5" s="7">
        <v>1753817152.79</v>
      </c>
      <c r="D5" s="7">
        <v>1855597640.01</v>
      </c>
      <c r="E5" s="7">
        <v>1907844194.5699999</v>
      </c>
      <c r="F5" s="7">
        <v>2142377110.4000001</v>
      </c>
      <c r="G5" s="7">
        <v>2654289119.9299998</v>
      </c>
      <c r="H5" s="7">
        <v>3147634926.6300001</v>
      </c>
      <c r="I5" s="7">
        <v>3959591625.3899999</v>
      </c>
      <c r="J5" s="7">
        <v>4141860224.6500001</v>
      </c>
      <c r="K5" s="7">
        <v>4709641295.0200005</v>
      </c>
      <c r="L5" s="7">
        <v>4316091176.1400003</v>
      </c>
      <c r="M5" s="7">
        <v>3941819569.4699998</v>
      </c>
      <c r="N5" s="7">
        <v>4457529693.8000002</v>
      </c>
      <c r="O5" s="7">
        <v>4976517156.9799995</v>
      </c>
      <c r="P5" s="7">
        <v>8241687523.8500004</v>
      </c>
      <c r="Q5" s="7">
        <v>11350106943.1</v>
      </c>
      <c r="R5" s="7">
        <v>12077845689.110001</v>
      </c>
      <c r="S5">
        <f t="shared" ref="S5:S68" si="0">R5/O5</f>
        <v>2.4269675574552712</v>
      </c>
    </row>
    <row r="6" spans="2:19" x14ac:dyDescent="0.2">
      <c r="B6" s="10" t="s">
        <v>98</v>
      </c>
      <c r="C6" s="7">
        <v>2812669939.4899998</v>
      </c>
      <c r="D6" s="7">
        <v>2748506506.6399999</v>
      </c>
      <c r="E6" s="7">
        <v>2712772973.7799997</v>
      </c>
      <c r="F6" s="7">
        <v>2826782499.25</v>
      </c>
      <c r="G6" s="7">
        <v>3164938222.3600001</v>
      </c>
      <c r="H6" s="7">
        <v>3449960175.8599997</v>
      </c>
      <c r="I6" s="7">
        <v>3915845329.0100002</v>
      </c>
      <c r="J6" s="7">
        <v>3941558185.1300001</v>
      </c>
      <c r="K6" s="7">
        <v>4708946104.5200005</v>
      </c>
      <c r="L6" s="7">
        <v>5382772702.7699995</v>
      </c>
      <c r="M6" s="7">
        <v>4869867985.1199999</v>
      </c>
      <c r="N6" s="7">
        <v>4426931115.3299999</v>
      </c>
      <c r="O6" s="7">
        <v>5661026684.5</v>
      </c>
      <c r="P6" s="7">
        <v>7281155510.2200003</v>
      </c>
      <c r="Q6" s="7">
        <v>10285165734.040001</v>
      </c>
      <c r="R6" s="7">
        <v>11638987586.410002</v>
      </c>
      <c r="S6">
        <f t="shared" si="0"/>
        <v>2.0559852894312924</v>
      </c>
    </row>
    <row r="7" spans="2:19" x14ac:dyDescent="0.2">
      <c r="B7" s="10" t="s">
        <v>409</v>
      </c>
      <c r="C7" s="7"/>
      <c r="D7" s="7"/>
      <c r="E7" s="7"/>
      <c r="F7" s="7"/>
      <c r="G7" s="7"/>
      <c r="H7" s="7"/>
      <c r="I7" s="7">
        <v>5846354014</v>
      </c>
      <c r="J7" s="7">
        <v>5601167368</v>
      </c>
      <c r="K7" s="7">
        <v>6797760939.2399998</v>
      </c>
      <c r="L7" s="7">
        <v>7350322710.4799995</v>
      </c>
      <c r="M7" s="7">
        <v>7997481522.1300001</v>
      </c>
      <c r="N7" s="7">
        <v>8939877830.8299999</v>
      </c>
      <c r="O7" s="7">
        <v>9525629334.5799999</v>
      </c>
      <c r="P7" s="7">
        <v>9427904912.0300007</v>
      </c>
      <c r="Q7" s="7">
        <v>10345216221.379999</v>
      </c>
      <c r="R7" s="7">
        <v>11526241622.26</v>
      </c>
      <c r="S7">
        <f t="shared" si="0"/>
        <v>1.2100241587626515</v>
      </c>
    </row>
    <row r="8" spans="2:19" x14ac:dyDescent="0.2">
      <c r="B8" s="10" t="s">
        <v>475</v>
      </c>
      <c r="C8" s="7"/>
      <c r="D8" s="7"/>
      <c r="E8" s="7"/>
      <c r="F8" s="7"/>
      <c r="G8" s="7"/>
      <c r="H8" s="7"/>
      <c r="I8" s="7"/>
      <c r="J8" s="7"/>
      <c r="K8" s="7"/>
      <c r="L8" s="7">
        <v>3875662704.5900002</v>
      </c>
      <c r="M8" s="7">
        <v>5452264843.2299995</v>
      </c>
      <c r="N8" s="7">
        <v>5190530567.4099998</v>
      </c>
      <c r="O8" s="7">
        <v>3531019185.4699998</v>
      </c>
      <c r="P8" s="7">
        <v>5130030462.6400003</v>
      </c>
      <c r="Q8" s="7">
        <v>7080086038.3900003</v>
      </c>
      <c r="R8" s="7">
        <v>10307734432.68</v>
      </c>
      <c r="S8">
        <f t="shared" si="0"/>
        <v>2.9191952496593356</v>
      </c>
    </row>
    <row r="9" spans="2:19" x14ac:dyDescent="0.2">
      <c r="B9" s="10" t="s">
        <v>245</v>
      </c>
      <c r="C9" s="7">
        <v>406484893.86000001</v>
      </c>
      <c r="D9" s="7">
        <v>500170966.52999997</v>
      </c>
      <c r="E9" s="7">
        <v>629266344.85000002</v>
      </c>
      <c r="F9" s="7">
        <v>747952614.42999995</v>
      </c>
      <c r="G9" s="7">
        <v>866667009.74000001</v>
      </c>
      <c r="H9" s="7">
        <v>936375849.21000004</v>
      </c>
      <c r="I9" s="7">
        <v>1118710645.1400001</v>
      </c>
      <c r="J9" s="7">
        <v>1161646781.8299999</v>
      </c>
      <c r="K9" s="7">
        <v>1615474238.6300001</v>
      </c>
      <c r="L9" s="7">
        <v>1862705006.1400001</v>
      </c>
      <c r="M9" s="7">
        <v>2193744964.8099999</v>
      </c>
      <c r="N9" s="7">
        <v>2568671263.9499998</v>
      </c>
      <c r="O9" s="7">
        <v>3186587680.7800002</v>
      </c>
      <c r="P9" s="7">
        <v>4495493240.21</v>
      </c>
      <c r="Q9" s="7">
        <v>4822802546.6499996</v>
      </c>
      <c r="R9" s="7">
        <v>5110910323.46</v>
      </c>
      <c r="S9">
        <f t="shared" si="0"/>
        <v>1.6038819061175094</v>
      </c>
    </row>
    <row r="10" spans="2:19" x14ac:dyDescent="0.2">
      <c r="B10" s="10" t="s">
        <v>304</v>
      </c>
      <c r="C10" s="7">
        <v>626034383.42999995</v>
      </c>
      <c r="D10" s="7">
        <v>643405696.82000005</v>
      </c>
      <c r="E10" s="7">
        <v>668328536.57000005</v>
      </c>
      <c r="F10" s="7">
        <v>782316595.50999999</v>
      </c>
      <c r="G10" s="7">
        <v>895082098.12</v>
      </c>
      <c r="H10" s="7">
        <v>971155269.62</v>
      </c>
      <c r="I10" s="7">
        <v>1120411451.3599999</v>
      </c>
      <c r="J10" s="7">
        <v>1285950997.99</v>
      </c>
      <c r="K10" s="7">
        <v>1525408221.03</v>
      </c>
      <c r="L10" s="7">
        <v>1648128478.23</v>
      </c>
      <c r="M10" s="7">
        <v>1760693209.9000001</v>
      </c>
      <c r="N10" s="7">
        <v>1921746899.01</v>
      </c>
      <c r="O10" s="7">
        <v>2293903784.4000001</v>
      </c>
      <c r="P10" s="7">
        <v>2927317979.3099999</v>
      </c>
      <c r="Q10" s="7">
        <v>3068927950.2199998</v>
      </c>
      <c r="R10" s="7">
        <v>3041486210.8000002</v>
      </c>
      <c r="S10">
        <f t="shared" si="0"/>
        <v>1.3258996438665103</v>
      </c>
    </row>
    <row r="11" spans="2:19" x14ac:dyDescent="0.2">
      <c r="B11" s="10" t="s">
        <v>411</v>
      </c>
      <c r="C11" s="7"/>
      <c r="D11" s="7"/>
      <c r="E11" s="7"/>
      <c r="F11" s="7"/>
      <c r="G11" s="7"/>
      <c r="H11" s="7"/>
      <c r="I11" s="7">
        <v>947964255.82000005</v>
      </c>
      <c r="J11" s="7">
        <v>1076408216.1600001</v>
      </c>
      <c r="K11" s="7">
        <v>1189429199.02</v>
      </c>
      <c r="L11" s="7">
        <v>1375888063.3</v>
      </c>
      <c r="M11" s="7">
        <v>1572540528.8299999</v>
      </c>
      <c r="N11" s="7">
        <v>1695861053.5999999</v>
      </c>
      <c r="O11" s="7">
        <v>1906957410.6700001</v>
      </c>
      <c r="P11" s="7">
        <v>2156992015.9699998</v>
      </c>
      <c r="Q11" s="7">
        <v>2387117685.8400002</v>
      </c>
      <c r="R11" s="7">
        <v>2514471578.29</v>
      </c>
      <c r="S11">
        <f t="shared" si="0"/>
        <v>1.3185777323713552</v>
      </c>
    </row>
    <row r="12" spans="2:19" x14ac:dyDescent="0.2">
      <c r="B12" s="10" t="s">
        <v>108</v>
      </c>
      <c r="C12" s="7">
        <v>1772828896.0599999</v>
      </c>
      <c r="D12" s="7">
        <v>2080436877.71</v>
      </c>
      <c r="E12" s="7">
        <v>196600341.55000001</v>
      </c>
      <c r="F12" s="7">
        <v>146873358.37</v>
      </c>
      <c r="G12" s="7">
        <v>207331075.05000001</v>
      </c>
      <c r="H12" s="7">
        <v>234800015.84999999</v>
      </c>
      <c r="I12" s="7">
        <v>311624717.11000001</v>
      </c>
      <c r="J12" s="7">
        <v>376553779.39999998</v>
      </c>
      <c r="K12" s="7">
        <v>449816921.24000001</v>
      </c>
      <c r="L12" s="7">
        <v>564586028.12</v>
      </c>
      <c r="M12" s="7">
        <v>955420205.38</v>
      </c>
      <c r="N12" s="7">
        <v>927918806.75999999</v>
      </c>
      <c r="O12" s="7">
        <v>1247608597.9100001</v>
      </c>
      <c r="P12" s="7">
        <v>1865298620.29</v>
      </c>
      <c r="Q12" s="7">
        <v>2385464273.6799998</v>
      </c>
      <c r="R12" s="7">
        <v>2324128365.1900001</v>
      </c>
      <c r="S12">
        <f t="shared" si="0"/>
        <v>1.8628665825831845</v>
      </c>
    </row>
    <row r="13" spans="2:19" x14ac:dyDescent="0.2">
      <c r="B13" s="10" t="s">
        <v>561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>
        <v>1667986628.24</v>
      </c>
      <c r="P13" s="7">
        <v>1910821998.45</v>
      </c>
      <c r="Q13" s="7">
        <v>2013410031.8699999</v>
      </c>
      <c r="R13" s="7">
        <v>2076977411.48</v>
      </c>
      <c r="S13">
        <f t="shared" si="0"/>
        <v>1.2452002769779711</v>
      </c>
    </row>
    <row r="14" spans="2:19" x14ac:dyDescent="0.2">
      <c r="B14" s="10" t="s">
        <v>532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>
        <v>1291805089.6800001</v>
      </c>
      <c r="O14" s="7">
        <v>1549196050.3699999</v>
      </c>
      <c r="P14" s="7">
        <v>1717651320.8299999</v>
      </c>
      <c r="Q14" s="7">
        <v>1877209259.04</v>
      </c>
      <c r="R14" s="7">
        <v>1959682158.95</v>
      </c>
      <c r="S14">
        <f t="shared" si="0"/>
        <v>1.2649671799008022</v>
      </c>
    </row>
    <row r="15" spans="2:19" x14ac:dyDescent="0.2">
      <c r="B15" s="10" t="s">
        <v>264</v>
      </c>
      <c r="C15" s="7">
        <v>756047681.63999999</v>
      </c>
      <c r="D15" s="7">
        <v>816120549.12</v>
      </c>
      <c r="E15" s="7">
        <v>830222253.19999993</v>
      </c>
      <c r="F15" s="7">
        <v>930458275.52999997</v>
      </c>
      <c r="G15" s="7">
        <v>1085450709.9200001</v>
      </c>
      <c r="H15" s="7">
        <v>1193755494.6400001</v>
      </c>
      <c r="I15" s="7">
        <v>1333920880.46</v>
      </c>
      <c r="J15" s="7">
        <v>1417167708.02</v>
      </c>
      <c r="K15" s="7">
        <v>1614019563.9000001</v>
      </c>
      <c r="L15" s="7">
        <v>1453769973.26</v>
      </c>
      <c r="M15" s="7">
        <v>1441728672.1799998</v>
      </c>
      <c r="N15" s="7">
        <v>1604725224.0700002</v>
      </c>
      <c r="O15" s="7">
        <v>1780758706.0299997</v>
      </c>
      <c r="P15" s="7">
        <v>1987144276.1700001</v>
      </c>
      <c r="Q15" s="7">
        <v>1976042374.3099999</v>
      </c>
      <c r="R15" s="7">
        <v>1953352820.8599999</v>
      </c>
      <c r="S15">
        <f t="shared" si="0"/>
        <v>1.0969216740289196</v>
      </c>
    </row>
    <row r="16" spans="2:19" x14ac:dyDescent="0.2">
      <c r="B16" s="10" t="s">
        <v>281</v>
      </c>
      <c r="C16" s="7">
        <v>355071772.28999996</v>
      </c>
      <c r="D16" s="7">
        <v>357392854.13999999</v>
      </c>
      <c r="E16" s="7">
        <v>386055835</v>
      </c>
      <c r="F16" s="7">
        <v>442685277.56999999</v>
      </c>
      <c r="G16" s="7">
        <v>512694479.08000004</v>
      </c>
      <c r="H16" s="7">
        <v>584316935.93999994</v>
      </c>
      <c r="I16" s="7">
        <v>655582163.89999998</v>
      </c>
      <c r="J16" s="7">
        <v>704924605.72000003</v>
      </c>
      <c r="K16" s="7">
        <v>826135184.7700001</v>
      </c>
      <c r="L16" s="7">
        <v>943338724.99000001</v>
      </c>
      <c r="M16" s="7">
        <v>1050027113.1900001</v>
      </c>
      <c r="N16" s="7">
        <v>1157029270.0699999</v>
      </c>
      <c r="O16" s="7">
        <v>1281619707.49</v>
      </c>
      <c r="P16" s="7">
        <v>1435693687</v>
      </c>
      <c r="Q16" s="7">
        <v>1541256009.27</v>
      </c>
      <c r="R16" s="7">
        <v>1608995191.3399999</v>
      </c>
      <c r="S16">
        <f t="shared" si="0"/>
        <v>1.2554388653176622</v>
      </c>
    </row>
    <row r="17" spans="2:19" x14ac:dyDescent="0.2">
      <c r="B17" s="10" t="s">
        <v>533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>
        <v>746091095.36000001</v>
      </c>
      <c r="O17" s="7">
        <v>960058999.72000003</v>
      </c>
      <c r="P17" s="7">
        <v>1282704377.8800001</v>
      </c>
      <c r="Q17" s="7">
        <v>1347406421.2</v>
      </c>
      <c r="R17" s="7">
        <v>1354275380.3199999</v>
      </c>
      <c r="S17">
        <f t="shared" si="0"/>
        <v>1.4106168274189113</v>
      </c>
    </row>
    <row r="18" spans="2:19" x14ac:dyDescent="0.2">
      <c r="B18" s="10" t="s">
        <v>468</v>
      </c>
      <c r="C18" s="7"/>
      <c r="D18" s="7"/>
      <c r="E18" s="7"/>
      <c r="F18" s="7"/>
      <c r="G18" s="7"/>
      <c r="H18" s="7"/>
      <c r="I18" s="7"/>
      <c r="J18" s="7"/>
      <c r="K18" s="7">
        <v>550712182</v>
      </c>
      <c r="L18" s="7">
        <v>664289291.12</v>
      </c>
      <c r="M18" s="7">
        <v>772153297.25999999</v>
      </c>
      <c r="N18" s="7">
        <v>802201513.27999997</v>
      </c>
      <c r="O18" s="7">
        <v>851832219.76999998</v>
      </c>
      <c r="P18" s="7">
        <v>1075890344.6300001</v>
      </c>
      <c r="Q18" s="7">
        <v>1151883657.6800001</v>
      </c>
      <c r="R18" s="7">
        <v>1282271630.5999999</v>
      </c>
      <c r="S18">
        <f t="shared" si="0"/>
        <v>1.5053100843570126</v>
      </c>
    </row>
    <row r="19" spans="2:19" x14ac:dyDescent="0.2">
      <c r="B19" s="10" t="s">
        <v>519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>
        <v>698225219.56000006</v>
      </c>
      <c r="O19" s="7">
        <v>643725948.18999994</v>
      </c>
      <c r="P19" s="7">
        <v>1150614177.29</v>
      </c>
      <c r="Q19" s="7">
        <v>995841082.84000003</v>
      </c>
      <c r="R19" s="7">
        <v>1147557129.98</v>
      </c>
      <c r="S19">
        <f t="shared" si="0"/>
        <v>1.7826796219830041</v>
      </c>
    </row>
    <row r="20" spans="2:19" x14ac:dyDescent="0.2">
      <c r="B20" s="10" t="s">
        <v>214</v>
      </c>
      <c r="C20" s="7">
        <v>209496035.90000001</v>
      </c>
      <c r="D20" s="7">
        <v>224314309.25</v>
      </c>
      <c r="E20" s="7">
        <v>258385973.78</v>
      </c>
      <c r="F20" s="7">
        <v>389069732.37</v>
      </c>
      <c r="G20" s="7">
        <v>416835354.64999998</v>
      </c>
      <c r="H20" s="7">
        <v>467018819.68000001</v>
      </c>
      <c r="I20" s="7">
        <v>683010688.86000001</v>
      </c>
      <c r="J20" s="7">
        <v>794797954.41999996</v>
      </c>
      <c r="K20" s="7">
        <v>848492367.86000001</v>
      </c>
      <c r="L20" s="7">
        <v>734791569.22000003</v>
      </c>
      <c r="M20" s="7">
        <v>802743279.53999996</v>
      </c>
      <c r="N20" s="7">
        <v>702666292.86000001</v>
      </c>
      <c r="O20" s="7">
        <v>827635477.59000003</v>
      </c>
      <c r="P20" s="7">
        <v>921795860.35000002</v>
      </c>
      <c r="Q20" s="7">
        <v>820969743.10000002</v>
      </c>
      <c r="R20" s="7">
        <v>856504695.75</v>
      </c>
      <c r="S20">
        <f t="shared" si="0"/>
        <v>1.034881561921517</v>
      </c>
    </row>
    <row r="21" spans="2:19" x14ac:dyDescent="0.2">
      <c r="B21" s="10" t="s">
        <v>523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>
        <v>71228805.710000008</v>
      </c>
      <c r="O21" s="7">
        <v>81364832.459999993</v>
      </c>
      <c r="P21" s="7">
        <v>377082870.84999996</v>
      </c>
      <c r="Q21" s="7">
        <v>746096598.59000003</v>
      </c>
      <c r="R21" s="7">
        <v>794884185.89999998</v>
      </c>
      <c r="S21">
        <f t="shared" si="0"/>
        <v>9.7693826911125932</v>
      </c>
    </row>
    <row r="22" spans="2:19" x14ac:dyDescent="0.2">
      <c r="B22" s="10" t="s">
        <v>241</v>
      </c>
      <c r="C22" s="7">
        <v>108300309.14</v>
      </c>
      <c r="D22" s="7">
        <v>111361226.78</v>
      </c>
      <c r="E22" s="7">
        <v>137503793.84</v>
      </c>
      <c r="F22" s="7">
        <v>141069458.13999999</v>
      </c>
      <c r="G22" s="7">
        <v>245656223.96000001</v>
      </c>
      <c r="H22" s="7">
        <v>259683203.44999999</v>
      </c>
      <c r="I22" s="7">
        <v>339763509.81</v>
      </c>
      <c r="J22" s="7">
        <v>423575911.60000002</v>
      </c>
      <c r="K22" s="7">
        <v>451841648.75999999</v>
      </c>
      <c r="L22" s="7">
        <v>551014790.38999999</v>
      </c>
      <c r="M22" s="7">
        <v>521404031.35000002</v>
      </c>
      <c r="N22" s="7">
        <v>555847019.96000004</v>
      </c>
      <c r="O22" s="7">
        <v>546752575.03999996</v>
      </c>
      <c r="P22" s="7">
        <v>697176484.69000006</v>
      </c>
      <c r="Q22" s="7">
        <v>668660435.28999996</v>
      </c>
      <c r="R22" s="7">
        <v>732575002.15999997</v>
      </c>
      <c r="S22">
        <f t="shared" si="0"/>
        <v>1.3398656642932234</v>
      </c>
    </row>
    <row r="23" spans="2:19" x14ac:dyDescent="0.2">
      <c r="B23" s="10" t="s">
        <v>520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>
        <v>345134972.75999999</v>
      </c>
      <c r="O23" s="7">
        <v>439238096.63999999</v>
      </c>
      <c r="P23" s="7">
        <v>471808584.13999999</v>
      </c>
      <c r="Q23" s="7">
        <v>507315001.74000001</v>
      </c>
      <c r="R23" s="7">
        <v>579508243.24000001</v>
      </c>
      <c r="S23">
        <f t="shared" si="0"/>
        <v>1.3193487715956604</v>
      </c>
    </row>
    <row r="24" spans="2:19" x14ac:dyDescent="0.2">
      <c r="B24" s="10" t="s">
        <v>261</v>
      </c>
      <c r="C24" s="7">
        <v>119479594.19</v>
      </c>
      <c r="D24" s="7">
        <v>125512406.22</v>
      </c>
      <c r="E24" s="7">
        <v>121406153.39</v>
      </c>
      <c r="F24" s="7">
        <v>135420050.94999999</v>
      </c>
      <c r="G24" s="7">
        <v>169740346.86000001</v>
      </c>
      <c r="H24" s="7">
        <v>174533848.92000002</v>
      </c>
      <c r="I24" s="7">
        <v>229676278.89999998</v>
      </c>
      <c r="J24" s="7">
        <v>231252119.02999997</v>
      </c>
      <c r="K24" s="7">
        <v>265372721.70999998</v>
      </c>
      <c r="L24" s="7">
        <v>306577452.74000001</v>
      </c>
      <c r="M24" s="7">
        <v>346013305.59999996</v>
      </c>
      <c r="N24" s="7">
        <v>370691953.88999999</v>
      </c>
      <c r="O24" s="7">
        <v>428484324.33999997</v>
      </c>
      <c r="P24" s="7">
        <v>478979265.51999998</v>
      </c>
      <c r="Q24" s="7">
        <v>458454134.91000003</v>
      </c>
      <c r="R24" s="7">
        <v>533503213.99000001</v>
      </c>
      <c r="S24">
        <f t="shared" si="0"/>
        <v>1.2450938895180401</v>
      </c>
    </row>
    <row r="25" spans="2:19" x14ac:dyDescent="0.2">
      <c r="B25" s="10" t="s">
        <v>121</v>
      </c>
      <c r="C25" s="7">
        <v>71121257.920000002</v>
      </c>
      <c r="D25" s="7">
        <v>92939677.25</v>
      </c>
      <c r="E25" s="7">
        <v>117911977.17</v>
      </c>
      <c r="F25" s="7">
        <v>165299429.02000001</v>
      </c>
      <c r="G25" s="7">
        <v>223073594.78</v>
      </c>
      <c r="H25" s="7">
        <v>244885624.25999999</v>
      </c>
      <c r="I25" s="7">
        <v>294123026.56999999</v>
      </c>
      <c r="J25" s="7">
        <v>350946596.95999998</v>
      </c>
      <c r="K25" s="7">
        <v>447248403.13</v>
      </c>
      <c r="L25" s="7">
        <v>544295617.42999995</v>
      </c>
      <c r="M25" s="7">
        <v>604614117.16999996</v>
      </c>
      <c r="N25" s="7">
        <v>313449453.51999998</v>
      </c>
      <c r="O25" s="7">
        <v>332167325.41000003</v>
      </c>
      <c r="P25" s="7">
        <v>412124059.82999998</v>
      </c>
      <c r="Q25" s="7">
        <v>442134112.23000002</v>
      </c>
      <c r="R25" s="7">
        <v>470616078.32999998</v>
      </c>
      <c r="S25">
        <f t="shared" si="0"/>
        <v>1.416804249933705</v>
      </c>
    </row>
    <row r="26" spans="2:19" x14ac:dyDescent="0.2">
      <c r="B26" s="10" t="s">
        <v>556</v>
      </c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>
        <v>214390707.87</v>
      </c>
      <c r="P26" s="7">
        <v>228193800.03999999</v>
      </c>
      <c r="Q26" s="7">
        <v>308060420.06999999</v>
      </c>
      <c r="R26" s="7">
        <v>450383122.67000002</v>
      </c>
      <c r="S26">
        <f t="shared" si="0"/>
        <v>2.1007585969775269</v>
      </c>
    </row>
    <row r="27" spans="2:19" x14ac:dyDescent="0.2">
      <c r="B27" s="10" t="s">
        <v>492</v>
      </c>
      <c r="C27" s="7"/>
      <c r="D27" s="7"/>
      <c r="E27" s="7"/>
      <c r="F27" s="7"/>
      <c r="G27" s="7"/>
      <c r="H27" s="7"/>
      <c r="I27" s="7"/>
      <c r="J27" s="7"/>
      <c r="K27" s="7"/>
      <c r="L27" s="7">
        <v>143298721.91999999</v>
      </c>
      <c r="M27" s="7">
        <v>231407760.38999999</v>
      </c>
      <c r="N27" s="7">
        <v>361907875.80000001</v>
      </c>
      <c r="O27" s="7">
        <v>413590408.49000001</v>
      </c>
      <c r="P27" s="7">
        <v>266939810.13</v>
      </c>
      <c r="Q27" s="7">
        <v>305329396.10000002</v>
      </c>
      <c r="R27" s="7">
        <v>409821573.88999999</v>
      </c>
      <c r="S27">
        <f t="shared" si="0"/>
        <v>0.99088751933643759</v>
      </c>
    </row>
    <row r="28" spans="2:19" x14ac:dyDescent="0.2">
      <c r="B28" s="10" t="s">
        <v>349</v>
      </c>
      <c r="C28" s="7"/>
      <c r="D28" s="7">
        <v>85670501.550000012</v>
      </c>
      <c r="E28" s="7">
        <v>106422045.58</v>
      </c>
      <c r="F28" s="7">
        <v>147365051.25999999</v>
      </c>
      <c r="G28" s="7">
        <v>187609192.59</v>
      </c>
      <c r="H28" s="7">
        <v>184132808.44999999</v>
      </c>
      <c r="I28" s="7">
        <v>219863507.74000001</v>
      </c>
      <c r="J28" s="7">
        <v>257898883.71000001</v>
      </c>
      <c r="K28" s="7">
        <v>271161950.84000003</v>
      </c>
      <c r="L28" s="7">
        <v>284963610.40000004</v>
      </c>
      <c r="M28" s="7">
        <v>302163939.55000001</v>
      </c>
      <c r="N28" s="7">
        <v>325752536.96000004</v>
      </c>
      <c r="O28" s="7">
        <v>341635394.13999999</v>
      </c>
      <c r="P28" s="7">
        <v>370792932.04999995</v>
      </c>
      <c r="Q28" s="7">
        <v>406775030.81999999</v>
      </c>
      <c r="R28" s="7">
        <v>403606039.41000015</v>
      </c>
      <c r="S28">
        <f t="shared" si="0"/>
        <v>1.1813941012347362</v>
      </c>
    </row>
    <row r="29" spans="2:19" x14ac:dyDescent="0.2">
      <c r="B29" s="10" t="s">
        <v>182</v>
      </c>
      <c r="C29" s="7">
        <v>41199707.640000001</v>
      </c>
      <c r="D29" s="7">
        <v>53276642.079999998</v>
      </c>
      <c r="E29" s="7">
        <v>65087993.890000001</v>
      </c>
      <c r="F29" s="7">
        <v>68622984.579999998</v>
      </c>
      <c r="G29" s="7">
        <v>78778418.230000004</v>
      </c>
      <c r="H29" s="7">
        <v>88795880.980000004</v>
      </c>
      <c r="I29" s="7">
        <v>123252740.54000001</v>
      </c>
      <c r="J29" s="7">
        <v>148383832.45000002</v>
      </c>
      <c r="K29" s="7">
        <v>161581187.28999999</v>
      </c>
      <c r="L29" s="7">
        <v>180086636.71000001</v>
      </c>
      <c r="M29" s="7">
        <v>191645314.52000001</v>
      </c>
      <c r="N29" s="7">
        <v>200026202.41999999</v>
      </c>
      <c r="O29" s="7">
        <v>261731826.84</v>
      </c>
      <c r="P29" s="7">
        <v>329418077.91000003</v>
      </c>
      <c r="Q29" s="7">
        <v>323334798.63999999</v>
      </c>
      <c r="R29" s="7">
        <v>381239509.32999998</v>
      </c>
      <c r="S29">
        <f t="shared" si="0"/>
        <v>1.4566035546110965</v>
      </c>
    </row>
    <row r="30" spans="2:19" x14ac:dyDescent="0.2">
      <c r="B30" s="10" t="s">
        <v>273</v>
      </c>
      <c r="C30" s="7">
        <v>124958059.22</v>
      </c>
      <c r="D30" s="7">
        <v>132629371.84999999</v>
      </c>
      <c r="E30" s="7">
        <v>126735681.86</v>
      </c>
      <c r="F30" s="7">
        <v>135996356.69999999</v>
      </c>
      <c r="G30" s="7">
        <v>100936950</v>
      </c>
      <c r="H30" s="7">
        <v>86389727.739999995</v>
      </c>
      <c r="I30" s="7">
        <v>127185018.62</v>
      </c>
      <c r="J30" s="7">
        <v>157556986.52000001</v>
      </c>
      <c r="K30" s="7">
        <v>213629733.91999999</v>
      </c>
      <c r="L30" s="7">
        <v>252861658.63999999</v>
      </c>
      <c r="M30" s="7">
        <v>280772364.75999999</v>
      </c>
      <c r="N30" s="7">
        <v>305725206.32999998</v>
      </c>
      <c r="O30" s="7">
        <v>344792885</v>
      </c>
      <c r="P30" s="7">
        <v>373021383.70999998</v>
      </c>
      <c r="Q30" s="7">
        <v>355220347.13999999</v>
      </c>
      <c r="R30" s="7">
        <v>313047393.51999998</v>
      </c>
      <c r="S30">
        <f t="shared" si="0"/>
        <v>0.90792880926182684</v>
      </c>
    </row>
    <row r="31" spans="2:19" x14ac:dyDescent="0.2">
      <c r="B31" s="10" t="s">
        <v>381</v>
      </c>
      <c r="C31" s="7"/>
      <c r="D31" s="7"/>
      <c r="E31" s="7"/>
      <c r="F31" s="7">
        <v>61286676.090000004</v>
      </c>
      <c r="G31" s="7">
        <v>91894293.909999996</v>
      </c>
      <c r="H31" s="7">
        <v>137044746.36000001</v>
      </c>
      <c r="I31" s="7">
        <v>192609669.22999999</v>
      </c>
      <c r="J31" s="7">
        <v>201796179.09</v>
      </c>
      <c r="K31" s="7">
        <v>231855923.75999999</v>
      </c>
      <c r="L31" s="7">
        <v>280626908.14999998</v>
      </c>
      <c r="M31" s="7">
        <v>322667764.01999998</v>
      </c>
      <c r="N31" s="7">
        <v>393950401.13</v>
      </c>
      <c r="O31" s="7">
        <v>487291551.73000002</v>
      </c>
      <c r="P31" s="7">
        <v>535316141.57999998</v>
      </c>
      <c r="Q31" s="7">
        <v>541197206.97000003</v>
      </c>
      <c r="R31" s="7">
        <v>288840133.61000001</v>
      </c>
      <c r="S31">
        <f t="shared" si="0"/>
        <v>0.59274603178435858</v>
      </c>
    </row>
    <row r="32" spans="2:19" x14ac:dyDescent="0.2">
      <c r="B32" s="10" t="s">
        <v>466</v>
      </c>
      <c r="C32" s="7"/>
      <c r="D32" s="7"/>
      <c r="E32" s="7"/>
      <c r="F32" s="7"/>
      <c r="G32" s="7"/>
      <c r="H32" s="7"/>
      <c r="I32" s="7"/>
      <c r="J32" s="7"/>
      <c r="K32" s="7">
        <v>115680721.23999999</v>
      </c>
      <c r="L32" s="7">
        <v>223413256.94</v>
      </c>
      <c r="M32" s="7">
        <v>308772773</v>
      </c>
      <c r="N32" s="7">
        <v>65177531.530000001</v>
      </c>
      <c r="O32" s="7">
        <v>157546786.77000001</v>
      </c>
      <c r="P32" s="7">
        <v>129257347.31</v>
      </c>
      <c r="Q32" s="7">
        <v>188414461.78</v>
      </c>
      <c r="R32" s="7">
        <v>282609804.87</v>
      </c>
      <c r="S32">
        <f t="shared" si="0"/>
        <v>1.7938150987654065</v>
      </c>
    </row>
    <row r="33" spans="2:19" x14ac:dyDescent="0.2">
      <c r="B33" s="10" t="s">
        <v>438</v>
      </c>
      <c r="C33" s="7"/>
      <c r="D33" s="7"/>
      <c r="E33" s="7"/>
      <c r="F33" s="7"/>
      <c r="G33" s="7"/>
      <c r="H33" s="7"/>
      <c r="I33" s="7"/>
      <c r="J33" s="7">
        <v>109369243.25</v>
      </c>
      <c r="K33" s="7">
        <v>146768014.74000001</v>
      </c>
      <c r="L33" s="7">
        <v>154742785.56</v>
      </c>
      <c r="M33" s="7">
        <v>179703801.94</v>
      </c>
      <c r="N33" s="7">
        <v>171986730.91</v>
      </c>
      <c r="O33" s="7">
        <v>174924260.00999999</v>
      </c>
      <c r="P33" s="7">
        <v>160373183.02000001</v>
      </c>
      <c r="Q33" s="7">
        <v>178573955.38</v>
      </c>
      <c r="R33" s="7">
        <v>240182020.61000001</v>
      </c>
      <c r="S33">
        <f t="shared" si="0"/>
        <v>1.3730629507666312</v>
      </c>
    </row>
    <row r="34" spans="2:19" x14ac:dyDescent="0.2">
      <c r="B34" s="10" t="s">
        <v>356</v>
      </c>
      <c r="C34" s="7"/>
      <c r="D34" s="7">
        <v>34422691.270000003</v>
      </c>
      <c r="E34" s="7">
        <v>74706241.329999998</v>
      </c>
      <c r="F34" s="7">
        <v>73873793.420000002</v>
      </c>
      <c r="G34" s="7">
        <v>94973985.590000004</v>
      </c>
      <c r="H34" s="7">
        <v>91632937.150000006</v>
      </c>
      <c r="I34" s="7">
        <v>123645634.45999999</v>
      </c>
      <c r="J34" s="7">
        <v>134197231.94</v>
      </c>
      <c r="K34" s="7">
        <v>131972872.31999999</v>
      </c>
      <c r="L34" s="7">
        <v>143117146.53999999</v>
      </c>
      <c r="M34" s="7">
        <v>131413949.01000001</v>
      </c>
      <c r="N34" s="7">
        <v>104709872.47</v>
      </c>
      <c r="O34" s="7">
        <v>109993536.92</v>
      </c>
      <c r="P34" s="7">
        <v>167165135.69999999</v>
      </c>
      <c r="Q34" s="7">
        <v>206111315.94</v>
      </c>
      <c r="R34" s="7">
        <v>240007618.47</v>
      </c>
      <c r="S34">
        <f t="shared" si="0"/>
        <v>2.1820156455607136</v>
      </c>
    </row>
    <row r="35" spans="2:19" x14ac:dyDescent="0.2">
      <c r="B35" s="10" t="s">
        <v>538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>
        <v>145874078.72999999</v>
      </c>
      <c r="O35" s="7">
        <v>41893837.450000003</v>
      </c>
      <c r="P35" s="7">
        <v>143058347.44999999</v>
      </c>
      <c r="Q35" s="7">
        <v>207457466.13999999</v>
      </c>
      <c r="R35" s="7">
        <v>225294677.31999999</v>
      </c>
      <c r="S35">
        <f t="shared" si="0"/>
        <v>5.3777522192586815</v>
      </c>
    </row>
    <row r="36" spans="2:19" x14ac:dyDescent="0.2">
      <c r="B36" s="10" t="s">
        <v>268</v>
      </c>
      <c r="C36" s="7">
        <v>22898405.32</v>
      </c>
      <c r="D36" s="7">
        <v>39472999.659999996</v>
      </c>
      <c r="E36" s="7">
        <v>39740794.359999999</v>
      </c>
      <c r="F36" s="7">
        <v>43929572.299999997</v>
      </c>
      <c r="G36" s="7">
        <v>48884655.780000001</v>
      </c>
      <c r="H36" s="7">
        <v>31942805.420000002</v>
      </c>
      <c r="I36" s="7">
        <v>29302620.73</v>
      </c>
      <c r="J36" s="7">
        <v>35725326.130000003</v>
      </c>
      <c r="K36" s="7">
        <v>42841326.460000001</v>
      </c>
      <c r="L36" s="7">
        <v>95624967.930000007</v>
      </c>
      <c r="M36" s="7">
        <v>116810924.22</v>
      </c>
      <c r="N36" s="7">
        <v>124382178.98</v>
      </c>
      <c r="O36" s="7">
        <v>133535875.70999999</v>
      </c>
      <c r="P36" s="7">
        <v>158112335.63999999</v>
      </c>
      <c r="Q36" s="7">
        <v>203809107.86000001</v>
      </c>
      <c r="R36" s="7">
        <v>213222092.96000001</v>
      </c>
      <c r="S36">
        <f t="shared" si="0"/>
        <v>1.596740140627487</v>
      </c>
    </row>
    <row r="37" spans="2:19" x14ac:dyDescent="0.2">
      <c r="B37" s="10" t="s">
        <v>588</v>
      </c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>
        <v>43489674.380000003</v>
      </c>
      <c r="Q37" s="7">
        <v>197000000</v>
      </c>
      <c r="R37" s="7">
        <v>202000000</v>
      </c>
      <c r="S37" t="e">
        <f t="shared" si="0"/>
        <v>#DIV/0!</v>
      </c>
    </row>
    <row r="38" spans="2:19" x14ac:dyDescent="0.2">
      <c r="B38" s="10" t="s">
        <v>430</v>
      </c>
      <c r="C38" s="7"/>
      <c r="D38" s="7"/>
      <c r="E38" s="7"/>
      <c r="F38" s="7"/>
      <c r="G38" s="7"/>
      <c r="H38" s="7"/>
      <c r="I38" s="7">
        <v>3784317.51</v>
      </c>
      <c r="J38" s="7">
        <v>7858436.2699999996</v>
      </c>
      <c r="K38" s="7">
        <v>14637499.65</v>
      </c>
      <c r="L38" s="7">
        <v>23445313.899999999</v>
      </c>
      <c r="M38" s="7">
        <v>36613764.329999998</v>
      </c>
      <c r="N38" s="7">
        <v>53045520.579999998</v>
      </c>
      <c r="O38" s="7">
        <v>82042548.689999998</v>
      </c>
      <c r="P38" s="7">
        <v>126824131.29000001</v>
      </c>
      <c r="Q38" s="7">
        <v>150922929.81</v>
      </c>
      <c r="R38" s="7">
        <v>179965592.50999999</v>
      </c>
      <c r="S38">
        <f t="shared" si="0"/>
        <v>2.1935641369456338</v>
      </c>
    </row>
    <row r="39" spans="2:19" x14ac:dyDescent="0.2">
      <c r="B39" s="10" t="s">
        <v>216</v>
      </c>
      <c r="C39" s="7">
        <v>22887252.829999998</v>
      </c>
      <c r="D39" s="7">
        <v>30107735.890000001</v>
      </c>
      <c r="E39" s="7">
        <v>35952720.859999999</v>
      </c>
      <c r="F39" s="7">
        <v>51406492.829999998</v>
      </c>
      <c r="G39" s="7">
        <v>59646093.57</v>
      </c>
      <c r="H39" s="7">
        <v>66990278.960000001</v>
      </c>
      <c r="I39" s="7">
        <v>83425630.030000001</v>
      </c>
      <c r="J39" s="7">
        <v>87145838.959999993</v>
      </c>
      <c r="K39" s="7">
        <v>96014964.920000002</v>
      </c>
      <c r="L39" s="7">
        <v>105304692.14</v>
      </c>
      <c r="M39" s="7">
        <v>110063511.03</v>
      </c>
      <c r="N39" s="7">
        <v>91435527.379999995</v>
      </c>
      <c r="O39" s="7">
        <v>131624666.5</v>
      </c>
      <c r="P39" s="7">
        <v>150600818.40000001</v>
      </c>
      <c r="Q39" s="7">
        <v>157092649.36000001</v>
      </c>
      <c r="R39" s="7">
        <v>177228679.97</v>
      </c>
      <c r="S39">
        <f t="shared" si="0"/>
        <v>1.3464701159945578</v>
      </c>
    </row>
    <row r="40" spans="2:19" x14ac:dyDescent="0.2">
      <c r="B40" s="10" t="s">
        <v>560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>
        <v>4438347</v>
      </c>
      <c r="P40" s="7">
        <v>4746025.32</v>
      </c>
      <c r="Q40" s="7">
        <v>147773988.09999999</v>
      </c>
      <c r="R40" s="7">
        <v>160095262.40000001</v>
      </c>
      <c r="S40">
        <f t="shared" si="0"/>
        <v>36.070920637796007</v>
      </c>
    </row>
    <row r="41" spans="2:19" x14ac:dyDescent="0.2">
      <c r="B41" s="10" t="s">
        <v>494</v>
      </c>
      <c r="C41" s="7"/>
      <c r="D41" s="7"/>
      <c r="E41" s="7"/>
      <c r="F41" s="7"/>
      <c r="G41" s="7"/>
      <c r="H41" s="7"/>
      <c r="I41" s="7"/>
      <c r="J41" s="7"/>
      <c r="K41" s="7"/>
      <c r="L41" s="7">
        <v>1777086075.5799999</v>
      </c>
      <c r="M41" s="7">
        <v>3106641138.3499999</v>
      </c>
      <c r="N41" s="7">
        <v>3250410091.9499998</v>
      </c>
      <c r="O41" s="7">
        <v>3338099915.1100001</v>
      </c>
      <c r="P41" s="7">
        <v>1729652577.53</v>
      </c>
      <c r="Q41" s="7">
        <v>156431613.18000001</v>
      </c>
      <c r="R41" s="7">
        <v>155189001.49000001</v>
      </c>
      <c r="S41">
        <f t="shared" si="0"/>
        <v>4.6490220615486307E-2</v>
      </c>
    </row>
    <row r="42" spans="2:19" x14ac:dyDescent="0.2">
      <c r="B42" s="10" t="s">
        <v>518</v>
      </c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>
        <v>112997124.81999999</v>
      </c>
      <c r="O42" s="7">
        <v>229059836.91</v>
      </c>
      <c r="P42" s="7">
        <v>581641230.52999997</v>
      </c>
      <c r="Q42" s="7">
        <v>146537200.83000001</v>
      </c>
      <c r="R42" s="7">
        <v>145530434.41999999</v>
      </c>
      <c r="S42">
        <f t="shared" si="0"/>
        <v>0.63533806879108368</v>
      </c>
    </row>
    <row r="43" spans="2:19" x14ac:dyDescent="0.2">
      <c r="B43" s="10" t="s">
        <v>252</v>
      </c>
      <c r="C43" s="7">
        <v>12607856.789999999</v>
      </c>
      <c r="D43" s="7">
        <v>18751422.18</v>
      </c>
      <c r="E43" s="7">
        <v>12972782.010000002</v>
      </c>
      <c r="F43" s="7">
        <v>9647097.2299999986</v>
      </c>
      <c r="G43" s="7">
        <v>8090112.3700000001</v>
      </c>
      <c r="H43" s="7">
        <v>17550381.550000001</v>
      </c>
      <c r="I43" s="7">
        <v>11229196.25</v>
      </c>
      <c r="J43" s="7">
        <v>9910394.0299999993</v>
      </c>
      <c r="K43" s="7">
        <v>9341959.3399999999</v>
      </c>
      <c r="L43" s="7">
        <v>13264312.65</v>
      </c>
      <c r="M43" s="7">
        <v>36164445.979999997</v>
      </c>
      <c r="N43" s="7">
        <v>35789929.310000002</v>
      </c>
      <c r="O43" s="7">
        <v>50994108.049999997</v>
      </c>
      <c r="P43" s="7">
        <v>60252276.440000005</v>
      </c>
      <c r="Q43" s="7">
        <v>37574001.579999998</v>
      </c>
      <c r="R43" s="7">
        <v>144638390.69999999</v>
      </c>
      <c r="S43">
        <f t="shared" si="0"/>
        <v>2.8363745583741022</v>
      </c>
    </row>
    <row r="44" spans="2:19" x14ac:dyDescent="0.2">
      <c r="B44" s="10" t="s">
        <v>410</v>
      </c>
      <c r="C44" s="7"/>
      <c r="D44" s="7"/>
      <c r="E44" s="7"/>
      <c r="F44" s="7"/>
      <c r="G44" s="7"/>
      <c r="H44" s="7"/>
      <c r="I44" s="7">
        <v>107836413.34</v>
      </c>
      <c r="J44" s="7">
        <v>85048518.920000002</v>
      </c>
      <c r="K44" s="7">
        <v>121930793.73</v>
      </c>
      <c r="L44" s="7">
        <v>145551753.22</v>
      </c>
      <c r="M44" s="7">
        <v>160483388.63</v>
      </c>
      <c r="N44" s="7">
        <v>164031194.66999999</v>
      </c>
      <c r="O44" s="7">
        <v>174882571.97</v>
      </c>
      <c r="P44" s="7">
        <v>171638779.84</v>
      </c>
      <c r="Q44" s="7">
        <v>127868995.59999999</v>
      </c>
      <c r="R44" s="7">
        <v>143098370.38</v>
      </c>
      <c r="S44">
        <f t="shared" si="0"/>
        <v>0.81825403622579163</v>
      </c>
    </row>
    <row r="45" spans="2:19" x14ac:dyDescent="0.2">
      <c r="B45" s="10" t="s">
        <v>549</v>
      </c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>
        <v>36076323.759999998</v>
      </c>
      <c r="O45" s="7">
        <v>73550879.319999993</v>
      </c>
      <c r="P45" s="7">
        <v>107794022.76000001</v>
      </c>
      <c r="Q45" s="7">
        <v>125739812.42</v>
      </c>
      <c r="R45" s="7">
        <v>129601942.43000001</v>
      </c>
      <c r="S45">
        <f t="shared" si="0"/>
        <v>1.7620719647162475</v>
      </c>
    </row>
    <row r="46" spans="2:19" x14ac:dyDescent="0.2">
      <c r="B46" s="10" t="s">
        <v>212</v>
      </c>
      <c r="C46" s="7">
        <v>24686456.690000001</v>
      </c>
      <c r="D46" s="7">
        <v>31012375.949999999</v>
      </c>
      <c r="E46" s="7">
        <v>37889087.289999999</v>
      </c>
      <c r="F46" s="7">
        <v>47886413.469999999</v>
      </c>
      <c r="G46" s="7">
        <v>56105482.700000003</v>
      </c>
      <c r="H46" s="7">
        <v>54797242.520000003</v>
      </c>
      <c r="I46" s="7">
        <v>62586741.68</v>
      </c>
      <c r="J46" s="7">
        <v>73382780.200000003</v>
      </c>
      <c r="K46" s="7">
        <v>82281101.049999997</v>
      </c>
      <c r="L46" s="7">
        <v>76934701.819999993</v>
      </c>
      <c r="M46" s="7">
        <v>83113887.040000007</v>
      </c>
      <c r="N46" s="7">
        <v>82794493.290000007</v>
      </c>
      <c r="O46" s="7">
        <v>94944837.989999995</v>
      </c>
      <c r="P46" s="7">
        <v>106224315.47</v>
      </c>
      <c r="Q46" s="7">
        <v>114542785.69</v>
      </c>
      <c r="R46" s="7">
        <v>128847549.77</v>
      </c>
      <c r="S46">
        <f t="shared" si="0"/>
        <v>1.357077988627152</v>
      </c>
    </row>
    <row r="47" spans="2:19" x14ac:dyDescent="0.2">
      <c r="B47" s="10" t="s">
        <v>516</v>
      </c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>
        <v>62383799.57</v>
      </c>
      <c r="O47" s="7">
        <v>73077000.5</v>
      </c>
      <c r="P47" s="7">
        <v>109885725.94</v>
      </c>
      <c r="Q47" s="7">
        <v>110803432.90000001</v>
      </c>
      <c r="R47" s="7">
        <v>120638708.59999999</v>
      </c>
      <c r="S47">
        <f t="shared" si="0"/>
        <v>1.6508437370797668</v>
      </c>
    </row>
    <row r="48" spans="2:19" x14ac:dyDescent="0.2">
      <c r="B48" s="10" t="s">
        <v>203</v>
      </c>
      <c r="C48" s="7">
        <v>8249872.9299999997</v>
      </c>
      <c r="D48" s="7">
        <v>7218384.1699999999</v>
      </c>
      <c r="E48" s="7">
        <v>8682546.7799999993</v>
      </c>
      <c r="F48" s="7">
        <v>8879121.4700000007</v>
      </c>
      <c r="G48" s="7">
        <v>10367372.66</v>
      </c>
      <c r="H48" s="7">
        <v>13025720.49</v>
      </c>
      <c r="I48" s="7">
        <v>17498824.710000001</v>
      </c>
      <c r="J48" s="7">
        <v>13205390.42</v>
      </c>
      <c r="K48" s="7">
        <v>14272008.359999999</v>
      </c>
      <c r="L48" s="7">
        <v>16067275.310000001</v>
      </c>
      <c r="M48" s="7">
        <v>25647393.77</v>
      </c>
      <c r="N48" s="7">
        <v>30538258.91</v>
      </c>
      <c r="O48" s="7">
        <v>40018913.530000001</v>
      </c>
      <c r="P48" s="7">
        <v>50363746.049999997</v>
      </c>
      <c r="Q48" s="7">
        <v>69267589.420000002</v>
      </c>
      <c r="R48" s="7">
        <v>115252797.11</v>
      </c>
      <c r="S48">
        <f t="shared" si="0"/>
        <v>2.8799581733672319</v>
      </c>
    </row>
    <row r="49" spans="2:19" x14ac:dyDescent="0.2">
      <c r="B49" s="10" t="s">
        <v>183</v>
      </c>
      <c r="C49" s="7">
        <v>23522448.77</v>
      </c>
      <c r="D49" s="7">
        <v>23572268.59</v>
      </c>
      <c r="E49" s="7">
        <v>30848173.399999999</v>
      </c>
      <c r="F49" s="7">
        <v>32978352.310000002</v>
      </c>
      <c r="G49" s="7">
        <v>37211439.700000003</v>
      </c>
      <c r="H49" s="7">
        <v>40777440.140000001</v>
      </c>
      <c r="I49" s="7">
        <v>50394760.890000001</v>
      </c>
      <c r="J49" s="7">
        <v>64692972.420000002</v>
      </c>
      <c r="K49" s="7">
        <v>61310222.200000003</v>
      </c>
      <c r="L49" s="7">
        <v>60551771.450000003</v>
      </c>
      <c r="M49" s="7">
        <v>68296634.799999997</v>
      </c>
      <c r="N49" s="7">
        <v>79320630.719999999</v>
      </c>
      <c r="O49" s="7">
        <v>90053981.209999993</v>
      </c>
      <c r="P49" s="7">
        <v>100256130.81999999</v>
      </c>
      <c r="Q49" s="7">
        <v>112157534.06</v>
      </c>
      <c r="R49" s="7">
        <v>114692490.24000001</v>
      </c>
      <c r="S49">
        <f t="shared" si="0"/>
        <v>1.2735971102992618</v>
      </c>
    </row>
    <row r="50" spans="2:19" x14ac:dyDescent="0.2">
      <c r="B50" s="10" t="s">
        <v>208</v>
      </c>
      <c r="C50" s="7">
        <v>37668384.060000002</v>
      </c>
      <c r="D50" s="7">
        <v>28500839.52</v>
      </c>
      <c r="E50" s="7">
        <v>56277261.25</v>
      </c>
      <c r="F50" s="7">
        <v>66070645.780000001</v>
      </c>
      <c r="G50" s="7">
        <v>56531303.920000002</v>
      </c>
      <c r="H50" s="7">
        <v>73154715.939999998</v>
      </c>
      <c r="I50" s="7">
        <v>109306813.62</v>
      </c>
      <c r="J50" s="7">
        <v>105780512.20999999</v>
      </c>
      <c r="K50" s="7">
        <v>86708779.920000002</v>
      </c>
      <c r="L50" s="7">
        <v>106116505.67</v>
      </c>
      <c r="M50" s="7">
        <v>127516983.87</v>
      </c>
      <c r="N50" s="7">
        <v>106139293.88</v>
      </c>
      <c r="O50" s="7">
        <v>115354468.73999999</v>
      </c>
      <c r="P50" s="7">
        <v>117454592.43000001</v>
      </c>
      <c r="Q50" s="7">
        <v>102415304.83</v>
      </c>
      <c r="R50" s="7">
        <v>111568040</v>
      </c>
      <c r="S50">
        <f t="shared" si="0"/>
        <v>0.96717570822042176</v>
      </c>
    </row>
    <row r="51" spans="2:19" x14ac:dyDescent="0.2">
      <c r="B51" s="10" t="s">
        <v>521</v>
      </c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>
        <v>106351534.26000001</v>
      </c>
      <c r="O51" s="7">
        <v>104967989.36</v>
      </c>
      <c r="P51" s="7">
        <v>124009706.59</v>
      </c>
      <c r="Q51" s="7">
        <v>122853591.06</v>
      </c>
      <c r="R51" s="7">
        <v>109585882.97</v>
      </c>
      <c r="S51">
        <f t="shared" si="0"/>
        <v>1.0439933510983277</v>
      </c>
    </row>
    <row r="52" spans="2:19" x14ac:dyDescent="0.2">
      <c r="B52" s="10" t="s">
        <v>472</v>
      </c>
      <c r="C52" s="7"/>
      <c r="D52" s="7"/>
      <c r="E52" s="7"/>
      <c r="F52" s="7"/>
      <c r="G52" s="7"/>
      <c r="H52" s="7"/>
      <c r="I52" s="7"/>
      <c r="J52" s="7"/>
      <c r="K52" s="7">
        <v>49989615.770000003</v>
      </c>
      <c r="L52" s="7">
        <v>52417744.829999998</v>
      </c>
      <c r="M52" s="7">
        <v>60750478.729999997</v>
      </c>
      <c r="N52" s="7">
        <v>59215721.289999999</v>
      </c>
      <c r="O52" s="7">
        <v>62301041</v>
      </c>
      <c r="P52" s="7">
        <v>89387236.939999998</v>
      </c>
      <c r="Q52" s="7">
        <v>101765496.09</v>
      </c>
      <c r="R52" s="7">
        <v>108767329.63</v>
      </c>
      <c r="S52">
        <f t="shared" si="0"/>
        <v>1.7458348670289474</v>
      </c>
    </row>
    <row r="53" spans="2:19" x14ac:dyDescent="0.2">
      <c r="B53" s="10" t="s">
        <v>540</v>
      </c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>
        <v>75727874.469999999</v>
      </c>
      <c r="O53" s="7">
        <v>88290916.159999996</v>
      </c>
      <c r="P53" s="7">
        <v>107440871.18000001</v>
      </c>
      <c r="Q53" s="7">
        <v>113548119.33</v>
      </c>
      <c r="R53" s="7">
        <v>108398660.98</v>
      </c>
      <c r="S53">
        <f t="shared" si="0"/>
        <v>1.2277442085158674</v>
      </c>
    </row>
    <row r="54" spans="2:19" x14ac:dyDescent="0.2">
      <c r="B54" s="10" t="s">
        <v>122</v>
      </c>
      <c r="C54" s="7">
        <v>78518007.519999996</v>
      </c>
      <c r="D54" s="7">
        <v>91764112.810000002</v>
      </c>
      <c r="E54" s="7">
        <v>86154048.299999997</v>
      </c>
      <c r="F54" s="7">
        <v>93335882.480000004</v>
      </c>
      <c r="G54" s="7">
        <v>102391907.68000001</v>
      </c>
      <c r="H54" s="7">
        <v>99071707.129999995</v>
      </c>
      <c r="I54" s="7">
        <v>115641976.56</v>
      </c>
      <c r="J54" s="7">
        <v>123210450.15000001</v>
      </c>
      <c r="K54" s="7">
        <v>142909492.09</v>
      </c>
      <c r="L54" s="7">
        <v>162555425.69</v>
      </c>
      <c r="M54" s="7">
        <v>178461439.25</v>
      </c>
      <c r="N54" s="7">
        <v>75683382.310000002</v>
      </c>
      <c r="O54" s="7">
        <v>87009114.099999994</v>
      </c>
      <c r="P54" s="7">
        <v>102302292.67</v>
      </c>
      <c r="Q54" s="7">
        <v>101181854.84</v>
      </c>
      <c r="R54" s="7">
        <v>105958912.84</v>
      </c>
      <c r="S54">
        <f t="shared" si="0"/>
        <v>1.2177909628894843</v>
      </c>
    </row>
    <row r="55" spans="2:19" x14ac:dyDescent="0.2">
      <c r="B55" s="10" t="s">
        <v>508</v>
      </c>
      <c r="C55" s="7"/>
      <c r="D55" s="7"/>
      <c r="E55" s="7"/>
      <c r="F55" s="7"/>
      <c r="G55" s="7"/>
      <c r="H55" s="7"/>
      <c r="I55" s="7"/>
      <c r="J55" s="7"/>
      <c r="K55" s="7"/>
      <c r="L55" s="7"/>
      <c r="M55" s="7">
        <v>1227034916.9100001</v>
      </c>
      <c r="N55" s="7">
        <v>2286129474.9899998</v>
      </c>
      <c r="O55" s="7">
        <v>2138729677.02</v>
      </c>
      <c r="P55" s="7">
        <v>1805599761.3</v>
      </c>
      <c r="Q55" s="7">
        <v>97975150.950000003</v>
      </c>
      <c r="R55" s="7">
        <v>105084630.45</v>
      </c>
      <c r="S55">
        <f t="shared" si="0"/>
        <v>4.9134133957695732E-2</v>
      </c>
    </row>
    <row r="56" spans="2:19" x14ac:dyDescent="0.2">
      <c r="B56" s="10" t="s">
        <v>581</v>
      </c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>
        <v>122507118.44</v>
      </c>
      <c r="Q56" s="7">
        <v>104506836.14</v>
      </c>
      <c r="R56" s="7">
        <v>104875812.23</v>
      </c>
      <c r="S56" t="e">
        <f t="shared" si="0"/>
        <v>#DIV/0!</v>
      </c>
    </row>
    <row r="57" spans="2:19" x14ac:dyDescent="0.2">
      <c r="B57" s="10" t="s">
        <v>446</v>
      </c>
      <c r="C57" s="7"/>
      <c r="D57" s="7"/>
      <c r="E57" s="7"/>
      <c r="F57" s="7"/>
      <c r="G57" s="7"/>
      <c r="H57" s="7"/>
      <c r="I57" s="7"/>
      <c r="J57" s="7">
        <v>1380205.81</v>
      </c>
      <c r="K57" s="7">
        <v>5672266.1900000004</v>
      </c>
      <c r="L57" s="7">
        <v>18495533.75</v>
      </c>
      <c r="M57" s="7">
        <v>26605859.800000001</v>
      </c>
      <c r="N57" s="7">
        <v>36970408.340000004</v>
      </c>
      <c r="O57" s="7">
        <v>50320354.789999999</v>
      </c>
      <c r="P57" s="7">
        <v>57167991.509999998</v>
      </c>
      <c r="Q57" s="7">
        <v>79653950.859999999</v>
      </c>
      <c r="R57" s="7">
        <v>104491425.29000001</v>
      </c>
      <c r="S57">
        <f t="shared" si="0"/>
        <v>2.0765240174889477</v>
      </c>
    </row>
    <row r="58" spans="2:19" x14ac:dyDescent="0.2">
      <c r="B58" s="10" t="s">
        <v>217</v>
      </c>
      <c r="C58" s="7">
        <v>32337660.16</v>
      </c>
      <c r="D58" s="7">
        <v>42770314.380000003</v>
      </c>
      <c r="E58" s="7">
        <v>53675281.409999996</v>
      </c>
      <c r="F58" s="7">
        <v>66953877.670000002</v>
      </c>
      <c r="G58" s="7">
        <v>76031963.560000002</v>
      </c>
      <c r="H58" s="7">
        <v>84461254.209999993</v>
      </c>
      <c r="I58" s="7">
        <v>91805651.909999996</v>
      </c>
      <c r="J58" s="7">
        <v>88196760.219999999</v>
      </c>
      <c r="K58" s="7">
        <v>91665506.200000003</v>
      </c>
      <c r="L58" s="7">
        <v>71837994.519999996</v>
      </c>
      <c r="M58" s="7">
        <v>66596915.009999998</v>
      </c>
      <c r="N58" s="7">
        <v>43505793.549999997</v>
      </c>
      <c r="O58" s="7">
        <v>69774042.019999996</v>
      </c>
      <c r="P58" s="7">
        <v>119174126.31</v>
      </c>
      <c r="Q58" s="7">
        <v>96170721.030000001</v>
      </c>
      <c r="R58" s="7">
        <v>101850002.67</v>
      </c>
      <c r="S58">
        <f t="shared" si="0"/>
        <v>1.4597119461820167</v>
      </c>
    </row>
    <row r="59" spans="2:19" x14ac:dyDescent="0.2">
      <c r="B59" s="10" t="s">
        <v>582</v>
      </c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>
        <v>123619155.88</v>
      </c>
      <c r="Q59" s="7">
        <v>95348729.549999997</v>
      </c>
      <c r="R59" s="7">
        <v>101043590.81</v>
      </c>
      <c r="S59" t="e">
        <f t="shared" si="0"/>
        <v>#DIV/0!</v>
      </c>
    </row>
    <row r="60" spans="2:19" x14ac:dyDescent="0.2">
      <c r="B60" s="10" t="s">
        <v>180</v>
      </c>
      <c r="C60" s="7">
        <v>3726043.62</v>
      </c>
      <c r="D60" s="7">
        <v>3950394.8</v>
      </c>
      <c r="E60" s="7">
        <v>4082731.65</v>
      </c>
      <c r="F60" s="7">
        <v>12854766.02</v>
      </c>
      <c r="G60" s="7">
        <v>13317643.85</v>
      </c>
      <c r="H60" s="7">
        <v>15021888.57</v>
      </c>
      <c r="I60" s="7">
        <v>20281808.93</v>
      </c>
      <c r="J60" s="7">
        <v>22313363.239999998</v>
      </c>
      <c r="K60" s="7">
        <v>26035310.309999999</v>
      </c>
      <c r="L60" s="7">
        <v>36338709.289999999</v>
      </c>
      <c r="M60" s="7">
        <v>39564634.710000001</v>
      </c>
      <c r="N60" s="7">
        <v>43108388.68</v>
      </c>
      <c r="O60" s="7">
        <v>53924854.82</v>
      </c>
      <c r="P60" s="7">
        <v>74210757.239999995</v>
      </c>
      <c r="Q60" s="7">
        <v>87279013.819999993</v>
      </c>
      <c r="R60" s="7">
        <v>100619142.06999999</v>
      </c>
      <c r="S60">
        <f t="shared" si="0"/>
        <v>1.8659140095205544</v>
      </c>
    </row>
    <row r="61" spans="2:19" x14ac:dyDescent="0.2">
      <c r="B61" s="10" t="s">
        <v>192</v>
      </c>
      <c r="C61" s="7">
        <v>10855891.359999999</v>
      </c>
      <c r="D61" s="7">
        <v>12335186.120000001</v>
      </c>
      <c r="E61" s="7">
        <v>11914273.67</v>
      </c>
      <c r="F61" s="7">
        <v>15330234.82</v>
      </c>
      <c r="G61" s="7">
        <v>17452126.210000001</v>
      </c>
      <c r="H61" s="7">
        <v>14333147.26</v>
      </c>
      <c r="I61" s="7">
        <v>22871951.170000002</v>
      </c>
      <c r="J61" s="7">
        <v>25030913.559999999</v>
      </c>
      <c r="K61" s="7">
        <v>31698664.579999998</v>
      </c>
      <c r="L61" s="7">
        <v>37457830.640000001</v>
      </c>
      <c r="M61" s="7">
        <v>43022760.359999999</v>
      </c>
      <c r="N61" s="7">
        <v>43813174.710000001</v>
      </c>
      <c r="O61" s="7">
        <v>66203561.210000001</v>
      </c>
      <c r="P61" s="7">
        <v>80622367.829999998</v>
      </c>
      <c r="Q61" s="7">
        <v>86533300.629999995</v>
      </c>
      <c r="R61" s="7">
        <v>95187600.629999995</v>
      </c>
      <c r="S61">
        <f t="shared" si="0"/>
        <v>1.4378018174590581</v>
      </c>
    </row>
    <row r="62" spans="2:19" x14ac:dyDescent="0.2">
      <c r="B62" s="10" t="s">
        <v>603</v>
      </c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>
        <v>19025157.09</v>
      </c>
      <c r="R62" s="7">
        <v>88255797.859999999</v>
      </c>
      <c r="S62" t="e">
        <f t="shared" si="0"/>
        <v>#DIV/0!</v>
      </c>
    </row>
    <row r="63" spans="2:19" x14ac:dyDescent="0.2">
      <c r="B63" s="10" t="s">
        <v>385</v>
      </c>
      <c r="C63" s="7"/>
      <c r="D63" s="7"/>
      <c r="E63" s="7"/>
      <c r="F63" s="7"/>
      <c r="G63" s="7">
        <v>1969661</v>
      </c>
      <c r="H63" s="7">
        <v>5364932.96</v>
      </c>
      <c r="I63" s="7">
        <v>5516012.3600000003</v>
      </c>
      <c r="J63" s="7">
        <v>10849064.32</v>
      </c>
      <c r="K63" s="7">
        <v>6402701.4199999999</v>
      </c>
      <c r="L63" s="7">
        <v>10833553.58</v>
      </c>
      <c r="M63" s="7">
        <v>22154738.34</v>
      </c>
      <c r="N63" s="7">
        <v>26349690.329999998</v>
      </c>
      <c r="O63" s="7">
        <v>38968520.710000001</v>
      </c>
      <c r="P63" s="7">
        <v>22932810.780000001</v>
      </c>
      <c r="Q63" s="7">
        <v>41288336.130000003</v>
      </c>
      <c r="R63" s="7">
        <v>87194528.469999999</v>
      </c>
      <c r="S63">
        <f t="shared" si="0"/>
        <v>2.2375632146494175</v>
      </c>
    </row>
    <row r="64" spans="2:19" x14ac:dyDescent="0.2">
      <c r="B64" s="10" t="s">
        <v>298</v>
      </c>
      <c r="C64" s="7">
        <v>39154149.509999998</v>
      </c>
      <c r="D64" s="7">
        <v>54025171.490000002</v>
      </c>
      <c r="E64" s="7">
        <v>142784483.19</v>
      </c>
      <c r="F64" s="7">
        <v>144266851.36000001</v>
      </c>
      <c r="G64" s="7">
        <v>152611183.87</v>
      </c>
      <c r="H64" s="7">
        <v>154111920.66999999</v>
      </c>
      <c r="I64" s="7">
        <v>156332183.09</v>
      </c>
      <c r="J64" s="7">
        <v>148728439.83000001</v>
      </c>
      <c r="K64" s="7">
        <v>146282496.08000001</v>
      </c>
      <c r="L64" s="7">
        <v>120909078.97</v>
      </c>
      <c r="M64" s="7">
        <v>101252694.91</v>
      </c>
      <c r="N64" s="7">
        <v>100800376.58</v>
      </c>
      <c r="O64" s="7">
        <v>95074423.230000004</v>
      </c>
      <c r="P64" s="7">
        <v>92375318.180000007</v>
      </c>
      <c r="Q64" s="7">
        <v>86912398.180000007</v>
      </c>
      <c r="R64" s="7">
        <v>83897593.010000005</v>
      </c>
      <c r="S64">
        <f t="shared" si="0"/>
        <v>0.88244125138722651</v>
      </c>
    </row>
    <row r="65" spans="2:19" x14ac:dyDescent="0.2">
      <c r="B65" s="10" t="s">
        <v>205</v>
      </c>
      <c r="C65" s="7">
        <v>22979946.07</v>
      </c>
      <c r="D65" s="7">
        <v>22183976.940000001</v>
      </c>
      <c r="E65" s="7">
        <v>14805456.92</v>
      </c>
      <c r="F65" s="7">
        <v>4577106.8100000005</v>
      </c>
      <c r="G65" s="7">
        <v>11235343.17</v>
      </c>
      <c r="H65" s="7">
        <v>5844848</v>
      </c>
      <c r="I65" s="7">
        <v>7382071.3799999999</v>
      </c>
      <c r="J65" s="7">
        <v>1829508.1</v>
      </c>
      <c r="K65" s="7">
        <v>82861944.719999999</v>
      </c>
      <c r="L65" s="7">
        <v>107986680.73</v>
      </c>
      <c r="M65" s="7">
        <v>115721491.45999999</v>
      </c>
      <c r="N65" s="7">
        <v>117338505.53</v>
      </c>
      <c r="O65" s="7">
        <v>85936242.359999999</v>
      </c>
      <c r="P65" s="7">
        <v>98252861</v>
      </c>
      <c r="Q65" s="7">
        <v>85029337.069999993</v>
      </c>
      <c r="R65" s="7">
        <v>83786838.349999994</v>
      </c>
      <c r="S65">
        <f t="shared" si="0"/>
        <v>0.97498838730932846</v>
      </c>
    </row>
    <row r="66" spans="2:19" x14ac:dyDescent="0.2">
      <c r="B66" s="10" t="s">
        <v>493</v>
      </c>
      <c r="C66" s="7"/>
      <c r="D66" s="7"/>
      <c r="E66" s="7"/>
      <c r="F66" s="7"/>
      <c r="G66" s="7"/>
      <c r="H66" s="7"/>
      <c r="I66" s="7"/>
      <c r="J66" s="7"/>
      <c r="K66" s="7"/>
      <c r="L66" s="7">
        <v>700966827.90999997</v>
      </c>
      <c r="M66" s="7">
        <v>905822462.75</v>
      </c>
      <c r="N66" s="7">
        <v>1114091256.9400001</v>
      </c>
      <c r="O66" s="7">
        <v>1104325115.27</v>
      </c>
      <c r="P66" s="7">
        <v>587869967.65999997</v>
      </c>
      <c r="Q66" s="7">
        <v>92470409.980000004</v>
      </c>
      <c r="R66" s="7">
        <v>81191047.959999993</v>
      </c>
      <c r="S66">
        <f t="shared" si="0"/>
        <v>7.352096482941016E-2</v>
      </c>
    </row>
    <row r="67" spans="2:19" x14ac:dyDescent="0.2">
      <c r="B67" s="10" t="s">
        <v>172</v>
      </c>
      <c r="C67" s="7">
        <v>21637318.420000002</v>
      </c>
      <c r="D67" s="7">
        <v>20943222.57</v>
      </c>
      <c r="E67" s="7">
        <v>23275223.199999999</v>
      </c>
      <c r="F67" s="7">
        <v>26580962.329999998</v>
      </c>
      <c r="G67" s="7">
        <v>28777335.870000001</v>
      </c>
      <c r="H67" s="7">
        <v>31181096.309999999</v>
      </c>
      <c r="I67" s="7">
        <v>34062314.32</v>
      </c>
      <c r="J67" s="7">
        <v>34220991.060000002</v>
      </c>
      <c r="K67" s="7">
        <v>36200404.479999997</v>
      </c>
      <c r="L67" s="7">
        <v>52058439.119999997</v>
      </c>
      <c r="M67" s="7">
        <v>57318075.5</v>
      </c>
      <c r="N67" s="7">
        <v>52803286.859999999</v>
      </c>
      <c r="O67" s="7">
        <v>80298144.390000001</v>
      </c>
      <c r="P67" s="7">
        <v>87023130.5</v>
      </c>
      <c r="Q67" s="7">
        <v>83044800.280000001</v>
      </c>
      <c r="R67" s="7">
        <v>76195579.75</v>
      </c>
      <c r="S67">
        <f t="shared" si="0"/>
        <v>0.94890835060802581</v>
      </c>
    </row>
    <row r="68" spans="2:19" x14ac:dyDescent="0.2">
      <c r="B68" s="10" t="s">
        <v>394</v>
      </c>
      <c r="C68" s="7"/>
      <c r="D68" s="7"/>
      <c r="E68" s="7"/>
      <c r="F68" s="7"/>
      <c r="G68" s="7"/>
      <c r="H68" s="7">
        <v>244495.1</v>
      </c>
      <c r="I68" s="7">
        <v>3704989.44</v>
      </c>
      <c r="J68" s="7">
        <v>14244110.140000001</v>
      </c>
      <c r="K68" s="7">
        <v>18502480.57</v>
      </c>
      <c r="L68" s="7">
        <v>25826161.190000001</v>
      </c>
      <c r="M68" s="7">
        <v>98089468.579999998</v>
      </c>
      <c r="N68" s="7">
        <v>42543145.490000002</v>
      </c>
      <c r="O68" s="7">
        <v>44437578.380000003</v>
      </c>
      <c r="P68" s="7">
        <v>196083146.40000001</v>
      </c>
      <c r="Q68" s="7">
        <v>44870715.740000002</v>
      </c>
      <c r="R68" s="7">
        <v>74201529.640000001</v>
      </c>
      <c r="S68">
        <f t="shared" si="0"/>
        <v>1.6697923771965901</v>
      </c>
    </row>
    <row r="69" spans="2:19" x14ac:dyDescent="0.2">
      <c r="B69" s="10" t="s">
        <v>462</v>
      </c>
      <c r="C69" s="7"/>
      <c r="D69" s="7"/>
      <c r="E69" s="7"/>
      <c r="F69" s="7"/>
      <c r="G69" s="7"/>
      <c r="H69" s="7"/>
      <c r="I69" s="7"/>
      <c r="J69" s="7"/>
      <c r="K69" s="7">
        <v>49608173.460000001</v>
      </c>
      <c r="L69" s="7">
        <v>58156924.43</v>
      </c>
      <c r="M69" s="7">
        <v>65295619.049999997</v>
      </c>
      <c r="N69" s="7">
        <v>72674296.480000004</v>
      </c>
      <c r="O69" s="7">
        <v>71468796.420000002</v>
      </c>
      <c r="P69" s="7">
        <v>71233785.159999996</v>
      </c>
      <c r="Q69" s="7">
        <v>80326978.620000005</v>
      </c>
      <c r="R69" s="7">
        <v>70940574.319999993</v>
      </c>
      <c r="S69">
        <f t="shared" ref="S69:S132" si="1">R69/O69</f>
        <v>0.99260905281102241</v>
      </c>
    </row>
    <row r="70" spans="2:19" x14ac:dyDescent="0.2">
      <c r="B70" s="10" t="s">
        <v>107</v>
      </c>
      <c r="C70" s="7">
        <v>1210334.1299999999</v>
      </c>
      <c r="D70" s="7">
        <v>621844.62</v>
      </c>
      <c r="E70" s="7">
        <v>315548.41000000003</v>
      </c>
      <c r="F70" s="7">
        <v>314010.99</v>
      </c>
      <c r="G70" s="7">
        <v>393599.75</v>
      </c>
      <c r="H70" s="7">
        <v>800811.08</v>
      </c>
      <c r="I70" s="7">
        <v>618654.74</v>
      </c>
      <c r="J70" s="7">
        <v>167569.11000000002</v>
      </c>
      <c r="K70" s="7">
        <v>3740554.06</v>
      </c>
      <c r="L70" s="7">
        <v>9738389.8599999994</v>
      </c>
      <c r="M70" s="7">
        <v>5803525.2999999998</v>
      </c>
      <c r="N70" s="7">
        <v>6099741.6399999997</v>
      </c>
      <c r="O70" s="7">
        <v>8371267.9800000004</v>
      </c>
      <c r="P70" s="7">
        <v>7501464.2199999997</v>
      </c>
      <c r="Q70" s="7">
        <v>5875096</v>
      </c>
      <c r="R70" s="7">
        <v>70854703.609999999</v>
      </c>
      <c r="S70">
        <f t="shared" si="1"/>
        <v>8.4640348128002465</v>
      </c>
    </row>
    <row r="71" spans="2:19" x14ac:dyDescent="0.2">
      <c r="B71" s="10" t="s">
        <v>541</v>
      </c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>
        <v>59234589.32</v>
      </c>
      <c r="O71" s="7">
        <v>67357089.700000003</v>
      </c>
      <c r="P71" s="7">
        <v>78353556.650000006</v>
      </c>
      <c r="Q71" s="7">
        <v>69979915.700000003</v>
      </c>
      <c r="R71" s="7">
        <v>68397954.049999997</v>
      </c>
      <c r="S71">
        <f t="shared" si="1"/>
        <v>1.0154529293744115</v>
      </c>
    </row>
    <row r="72" spans="2:19" x14ac:dyDescent="0.2">
      <c r="B72" s="10" t="s">
        <v>179</v>
      </c>
      <c r="C72" s="7">
        <v>27263647.75</v>
      </c>
      <c r="D72" s="7">
        <v>42427859.079999998</v>
      </c>
      <c r="E72" s="7">
        <v>19264118.640000001</v>
      </c>
      <c r="F72" s="7">
        <v>16015652.57</v>
      </c>
      <c r="G72" s="7">
        <v>24641839.890000001</v>
      </c>
      <c r="H72" s="7">
        <v>17962975.800000001</v>
      </c>
      <c r="I72" s="7">
        <v>17600263.489999998</v>
      </c>
      <c r="J72" s="7">
        <v>18763822.859999999</v>
      </c>
      <c r="K72" s="7">
        <v>19487413.139999997</v>
      </c>
      <c r="L72" s="7">
        <v>29621490.370000001</v>
      </c>
      <c r="M72" s="7">
        <v>35830120.539999999</v>
      </c>
      <c r="N72" s="7">
        <v>35464395.850000001</v>
      </c>
      <c r="O72" s="7">
        <v>55676528.75</v>
      </c>
      <c r="P72" s="7">
        <v>42160946.199999996</v>
      </c>
      <c r="Q72" s="7">
        <v>51118324.590000004</v>
      </c>
      <c r="R72" s="7">
        <v>67618193.230000004</v>
      </c>
      <c r="S72">
        <f t="shared" si="1"/>
        <v>1.2144829203275358</v>
      </c>
    </row>
    <row r="73" spans="2:19" x14ac:dyDescent="0.2">
      <c r="B73" s="10" t="s">
        <v>128</v>
      </c>
      <c r="C73" s="7">
        <v>35422344.460000001</v>
      </c>
      <c r="D73" s="7">
        <v>42021381.170000002</v>
      </c>
      <c r="E73" s="7">
        <v>39197792.899999999</v>
      </c>
      <c r="F73" s="7">
        <v>46555943.140000001</v>
      </c>
      <c r="G73" s="7">
        <v>53339125.899999999</v>
      </c>
      <c r="H73" s="7">
        <v>48464066.340000004</v>
      </c>
      <c r="I73" s="7">
        <v>59320190.5</v>
      </c>
      <c r="J73" s="7">
        <v>58189552.719999999</v>
      </c>
      <c r="K73" s="7">
        <v>54595419.960000001</v>
      </c>
      <c r="L73" s="7">
        <v>56410967.280000001</v>
      </c>
      <c r="M73" s="7">
        <v>55681382.789999999</v>
      </c>
      <c r="N73" s="7">
        <v>48675077.920000002</v>
      </c>
      <c r="O73" s="7">
        <v>50276158.770000003</v>
      </c>
      <c r="P73" s="7">
        <v>61357269.539999999</v>
      </c>
      <c r="Q73" s="7">
        <v>62187837.340000004</v>
      </c>
      <c r="R73" s="7">
        <v>65990304.380000003</v>
      </c>
      <c r="S73">
        <f t="shared" si="1"/>
        <v>1.3125566072358077</v>
      </c>
    </row>
    <row r="74" spans="2:19" x14ac:dyDescent="0.2">
      <c r="B74" s="10" t="s">
        <v>374</v>
      </c>
      <c r="C74" s="7"/>
      <c r="D74" s="7"/>
      <c r="E74" s="7">
        <v>8470200.8900000006</v>
      </c>
      <c r="F74" s="7">
        <v>16952572.41</v>
      </c>
      <c r="G74" s="7">
        <v>19947510.140000001</v>
      </c>
      <c r="H74" s="7">
        <v>22431289.02</v>
      </c>
      <c r="I74" s="7">
        <v>25529412.280000001</v>
      </c>
      <c r="J74" s="7">
        <v>28030362.469999999</v>
      </c>
      <c r="K74" s="7">
        <v>31211580.75</v>
      </c>
      <c r="L74" s="7">
        <v>34527783.049999997</v>
      </c>
      <c r="M74" s="7">
        <v>40587934.039999999</v>
      </c>
      <c r="N74" s="7">
        <v>44656687.229999997</v>
      </c>
      <c r="O74" s="7">
        <v>49458518.850000001</v>
      </c>
      <c r="P74" s="7">
        <v>56759396.670000002</v>
      </c>
      <c r="Q74" s="7">
        <v>65699822.880000003</v>
      </c>
      <c r="R74" s="7">
        <v>64981660.539999999</v>
      </c>
      <c r="S74">
        <f t="shared" si="1"/>
        <v>1.3138618391925418</v>
      </c>
    </row>
    <row r="75" spans="2:19" x14ac:dyDescent="0.2">
      <c r="B75" s="10" t="s">
        <v>191</v>
      </c>
      <c r="C75" s="7">
        <v>6528890.8800000008</v>
      </c>
      <c r="D75" s="7">
        <v>6992127.6600000001</v>
      </c>
      <c r="E75" s="7">
        <v>5237790.6100000003</v>
      </c>
      <c r="F75" s="7">
        <v>9691343.7800000012</v>
      </c>
      <c r="G75" s="7">
        <v>21397071.349999998</v>
      </c>
      <c r="H75" s="7">
        <v>18663115.41</v>
      </c>
      <c r="I75" s="7">
        <v>36420946.439999998</v>
      </c>
      <c r="J75" s="7">
        <v>27497174.140000001</v>
      </c>
      <c r="K75" s="7">
        <v>34857489.030000001</v>
      </c>
      <c r="L75" s="7">
        <v>36964526.909999996</v>
      </c>
      <c r="M75" s="7">
        <v>41118769.889999993</v>
      </c>
      <c r="N75" s="7">
        <v>39587232.310000002</v>
      </c>
      <c r="O75" s="7">
        <v>41605933.349999994</v>
      </c>
      <c r="P75" s="7">
        <v>49680428.829999998</v>
      </c>
      <c r="Q75" s="7">
        <v>51025223</v>
      </c>
      <c r="R75" s="7">
        <v>63145220.800000004</v>
      </c>
      <c r="S75">
        <f t="shared" si="1"/>
        <v>1.5176974944608475</v>
      </c>
    </row>
    <row r="76" spans="2:19" x14ac:dyDescent="0.2">
      <c r="B76" s="10" t="s">
        <v>279</v>
      </c>
      <c r="C76" s="7">
        <v>17194628.059999999</v>
      </c>
      <c r="D76" s="7">
        <v>15697332.65</v>
      </c>
      <c r="E76" s="7">
        <v>18147747.210000001</v>
      </c>
      <c r="F76" s="7">
        <v>24594477.98</v>
      </c>
      <c r="G76" s="7">
        <v>24345063.920000002</v>
      </c>
      <c r="H76" s="7">
        <v>27704658.170000002</v>
      </c>
      <c r="I76" s="7">
        <v>31089369.789999999</v>
      </c>
      <c r="J76" s="7">
        <v>37016169.530000001</v>
      </c>
      <c r="K76" s="7">
        <v>44731673.479999997</v>
      </c>
      <c r="L76" s="7">
        <v>48392363.43</v>
      </c>
      <c r="M76" s="7">
        <v>57604167.310000002</v>
      </c>
      <c r="N76" s="7">
        <v>59685007.450000003</v>
      </c>
      <c r="O76" s="7">
        <v>67228996.359999999</v>
      </c>
      <c r="P76" s="7">
        <v>60359490.479999997</v>
      </c>
      <c r="Q76" s="7">
        <v>66632140.450000003</v>
      </c>
      <c r="R76" s="7">
        <v>61735132.340000004</v>
      </c>
      <c r="S76">
        <f t="shared" si="1"/>
        <v>0.91828133220104502</v>
      </c>
    </row>
    <row r="77" spans="2:19" x14ac:dyDescent="0.2">
      <c r="B77" s="10" t="s">
        <v>486</v>
      </c>
      <c r="C77" s="7"/>
      <c r="D77" s="7"/>
      <c r="E77" s="7"/>
      <c r="F77" s="7"/>
      <c r="G77" s="7"/>
      <c r="H77" s="7"/>
      <c r="I77" s="7"/>
      <c r="J77" s="7"/>
      <c r="K77" s="7"/>
      <c r="L77" s="7">
        <v>5588526.0300000003</v>
      </c>
      <c r="M77" s="7">
        <v>5238270.1900000004</v>
      </c>
      <c r="N77" s="7">
        <v>8499624.6199999992</v>
      </c>
      <c r="O77" s="7">
        <v>18125.510000000002</v>
      </c>
      <c r="P77" s="7">
        <v>10726812.210000001</v>
      </c>
      <c r="Q77" s="7">
        <v>85001161.579999998</v>
      </c>
      <c r="R77" s="7">
        <v>61242393.82</v>
      </c>
      <c r="S77">
        <f t="shared" si="1"/>
        <v>3378.7956211990722</v>
      </c>
    </row>
    <row r="78" spans="2:19" x14ac:dyDescent="0.2">
      <c r="B78" s="10" t="s">
        <v>605</v>
      </c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>
        <v>60097094</v>
      </c>
      <c r="S78" t="e">
        <f t="shared" si="1"/>
        <v>#DIV/0!</v>
      </c>
    </row>
    <row r="79" spans="2:19" x14ac:dyDescent="0.2">
      <c r="B79" s="10" t="s">
        <v>111</v>
      </c>
      <c r="C79" s="7">
        <v>34419695.340000004</v>
      </c>
      <c r="D79" s="7">
        <v>30684966.82</v>
      </c>
      <c r="E79" s="7">
        <v>38327215.5</v>
      </c>
      <c r="F79" s="7">
        <v>49211754.609999999</v>
      </c>
      <c r="G79" s="7">
        <v>57549832.939999998</v>
      </c>
      <c r="H79" s="7">
        <v>60487937.25</v>
      </c>
      <c r="I79" s="7">
        <v>75400483.909999996</v>
      </c>
      <c r="J79" s="7">
        <v>63267554.82</v>
      </c>
      <c r="K79" s="7">
        <v>54615880.93</v>
      </c>
      <c r="L79" s="7">
        <v>65836092.399999999</v>
      </c>
      <c r="M79" s="7">
        <v>94394669.670000002</v>
      </c>
      <c r="N79" s="7">
        <v>88948706.150000006</v>
      </c>
      <c r="O79" s="7">
        <v>66080052.780000001</v>
      </c>
      <c r="P79" s="7">
        <v>57790760.32</v>
      </c>
      <c r="Q79" s="7">
        <v>54606539.240000002</v>
      </c>
      <c r="R79" s="7">
        <v>54984307.119999997</v>
      </c>
      <c r="S79">
        <f t="shared" si="1"/>
        <v>0.83208630754365442</v>
      </c>
    </row>
    <row r="80" spans="2:19" x14ac:dyDescent="0.2">
      <c r="B80" s="10" t="s">
        <v>286</v>
      </c>
      <c r="C80" s="7">
        <v>8896414.0199999996</v>
      </c>
      <c r="D80" s="7">
        <v>8992507.0199999996</v>
      </c>
      <c r="E80" s="7">
        <v>9076932.9100000001</v>
      </c>
      <c r="F80" s="7">
        <v>10566876.82</v>
      </c>
      <c r="G80" s="7">
        <v>12533540.550000001</v>
      </c>
      <c r="H80" s="7">
        <v>14970219.779999999</v>
      </c>
      <c r="I80" s="7">
        <v>17211516.699999999</v>
      </c>
      <c r="J80" s="7">
        <v>18056554.25</v>
      </c>
      <c r="K80" s="7">
        <v>21671142.210000001</v>
      </c>
      <c r="L80" s="7">
        <v>23051047.52</v>
      </c>
      <c r="M80" s="7">
        <v>24658921.219999999</v>
      </c>
      <c r="N80" s="7">
        <v>26935646.75</v>
      </c>
      <c r="O80" s="7">
        <v>35812888.380000003</v>
      </c>
      <c r="P80" s="7">
        <v>49037840.219999999</v>
      </c>
      <c r="Q80" s="7">
        <v>52677526.799999997</v>
      </c>
      <c r="R80" s="7">
        <v>52210169.640000001</v>
      </c>
      <c r="S80">
        <f t="shared" si="1"/>
        <v>1.4578597818196979</v>
      </c>
    </row>
    <row r="81" spans="2:19" x14ac:dyDescent="0.2">
      <c r="B81" s="10" t="s">
        <v>133</v>
      </c>
      <c r="C81" s="7">
        <v>21946533.66</v>
      </c>
      <c r="D81" s="7">
        <v>27802763.879999999</v>
      </c>
      <c r="E81" s="7">
        <v>28431377.850000001</v>
      </c>
      <c r="F81" s="7">
        <v>24498428.440000001</v>
      </c>
      <c r="G81" s="7">
        <v>25410656.140000001</v>
      </c>
      <c r="H81" s="7">
        <v>18078831.010000002</v>
      </c>
      <c r="I81" s="7">
        <v>29922044.629999999</v>
      </c>
      <c r="J81" s="7">
        <v>40082398.770000003</v>
      </c>
      <c r="K81" s="7">
        <v>31031866.870000001</v>
      </c>
      <c r="L81" s="7">
        <v>28500147.170000002</v>
      </c>
      <c r="M81" s="7">
        <v>33875251.600000001</v>
      </c>
      <c r="N81" s="7">
        <v>29134820.010000002</v>
      </c>
      <c r="O81" s="7">
        <v>38332725.75</v>
      </c>
      <c r="P81" s="7">
        <v>49092370.469999999</v>
      </c>
      <c r="Q81" s="7">
        <v>51492521.93</v>
      </c>
      <c r="R81" s="7">
        <v>50358755.920000002</v>
      </c>
      <c r="S81">
        <f t="shared" si="1"/>
        <v>1.3137274987547685</v>
      </c>
    </row>
    <row r="82" spans="2:19" x14ac:dyDescent="0.2">
      <c r="B82" s="10" t="s">
        <v>408</v>
      </c>
      <c r="C82" s="7"/>
      <c r="D82" s="7"/>
      <c r="E82" s="7"/>
      <c r="F82" s="7"/>
      <c r="G82" s="7"/>
      <c r="H82" s="7"/>
      <c r="I82" s="7">
        <v>43954207.409999996</v>
      </c>
      <c r="J82" s="7">
        <v>26698397.41</v>
      </c>
      <c r="K82" s="7">
        <v>49320473.670000002</v>
      </c>
      <c r="L82" s="7">
        <v>59186481.609999999</v>
      </c>
      <c r="M82" s="7">
        <v>31509437.48</v>
      </c>
      <c r="N82" s="7">
        <v>1597033.12</v>
      </c>
      <c r="O82" s="7">
        <v>3232983.29</v>
      </c>
      <c r="P82" s="7">
        <v>12359200.75</v>
      </c>
      <c r="Q82" s="7">
        <v>42030033</v>
      </c>
      <c r="R82" s="7">
        <v>46773205.490000002</v>
      </c>
      <c r="S82">
        <f t="shared" si="1"/>
        <v>14.467506106411086</v>
      </c>
    </row>
    <row r="83" spans="2:19" x14ac:dyDescent="0.2">
      <c r="B83" s="10" t="s">
        <v>265</v>
      </c>
      <c r="C83" s="7">
        <v>218907118.78</v>
      </c>
      <c r="D83" s="7">
        <v>183022840.08000001</v>
      </c>
      <c r="E83" s="7">
        <v>203410085.52000001</v>
      </c>
      <c r="F83" s="7">
        <v>239587764.53999999</v>
      </c>
      <c r="G83" s="7">
        <v>290532523.08999997</v>
      </c>
      <c r="H83" s="7">
        <v>342686188.55000001</v>
      </c>
      <c r="I83" s="7">
        <v>82687220.989999995</v>
      </c>
      <c r="J83" s="7">
        <v>119625793.45</v>
      </c>
      <c r="K83" s="7">
        <v>189534830</v>
      </c>
      <c r="L83" s="7">
        <v>62472401.140000001</v>
      </c>
      <c r="M83" s="7">
        <v>21649052.539999999</v>
      </c>
      <c r="N83" s="7">
        <v>22910077.93</v>
      </c>
      <c r="O83" s="7">
        <v>26429570.190000001</v>
      </c>
      <c r="P83" s="7">
        <v>40583785.450000003</v>
      </c>
      <c r="Q83" s="7">
        <v>45412689.780000001</v>
      </c>
      <c r="R83" s="7">
        <v>46049029.32</v>
      </c>
      <c r="S83">
        <f t="shared" si="1"/>
        <v>1.7423298596593635</v>
      </c>
    </row>
    <row r="84" spans="2:19" x14ac:dyDescent="0.2">
      <c r="B84" s="10" t="s">
        <v>482</v>
      </c>
      <c r="C84" s="7"/>
      <c r="D84" s="7"/>
      <c r="E84" s="7"/>
      <c r="F84" s="7"/>
      <c r="G84" s="7"/>
      <c r="H84" s="7"/>
      <c r="I84" s="7"/>
      <c r="J84" s="7"/>
      <c r="K84" s="7"/>
      <c r="L84" s="7">
        <v>25518539.039999999</v>
      </c>
      <c r="M84" s="7">
        <v>34398466.899999999</v>
      </c>
      <c r="N84" s="7">
        <v>26543444.43</v>
      </c>
      <c r="O84" s="7">
        <v>34607603.789999999</v>
      </c>
      <c r="P84" s="7">
        <v>48052219.530000001</v>
      </c>
      <c r="Q84" s="7">
        <v>47395883.509999998</v>
      </c>
      <c r="R84" s="7">
        <v>45577897.920000002</v>
      </c>
      <c r="S84">
        <f t="shared" si="1"/>
        <v>1.3169908612155896</v>
      </c>
    </row>
    <row r="85" spans="2:19" x14ac:dyDescent="0.2">
      <c r="B85" s="10" t="s">
        <v>370</v>
      </c>
      <c r="C85" s="7"/>
      <c r="D85" s="7"/>
      <c r="E85" s="7">
        <v>3690711.32</v>
      </c>
      <c r="F85" s="7">
        <v>12713091.189999999</v>
      </c>
      <c r="G85" s="7">
        <v>22949652.780000001</v>
      </c>
      <c r="H85" s="7">
        <v>24748148.68</v>
      </c>
      <c r="I85" s="7">
        <v>45026470.479999997</v>
      </c>
      <c r="J85" s="7">
        <v>68032382.780000001</v>
      </c>
      <c r="K85" s="7">
        <v>97861341.159999996</v>
      </c>
      <c r="L85" s="7">
        <v>106392051.90000001</v>
      </c>
      <c r="M85" s="7">
        <v>71979876.219999999</v>
      </c>
      <c r="N85" s="7">
        <v>51074882.509999998</v>
      </c>
      <c r="O85" s="7">
        <v>57557546.950000003</v>
      </c>
      <c r="P85" s="7">
        <v>55263221.609999999</v>
      </c>
      <c r="Q85" s="7">
        <v>50055468.18</v>
      </c>
      <c r="R85" s="7">
        <v>45136040.789999999</v>
      </c>
      <c r="S85">
        <f t="shared" si="1"/>
        <v>0.78418979233443509</v>
      </c>
    </row>
    <row r="86" spans="2:19" x14ac:dyDescent="0.2">
      <c r="B86" s="10" t="s">
        <v>483</v>
      </c>
      <c r="C86" s="7"/>
      <c r="D86" s="7"/>
      <c r="E86" s="7"/>
      <c r="F86" s="7"/>
      <c r="G86" s="7"/>
      <c r="H86" s="7"/>
      <c r="I86" s="7"/>
      <c r="J86" s="7"/>
      <c r="K86" s="7"/>
      <c r="L86" s="7">
        <v>25570110.91</v>
      </c>
      <c r="M86" s="7">
        <v>76847658.590000004</v>
      </c>
      <c r="N86" s="7">
        <v>80244330.709999993</v>
      </c>
      <c r="O86" s="7">
        <v>95388305.090000004</v>
      </c>
      <c r="P86" s="7">
        <v>83278938.579999998</v>
      </c>
      <c r="Q86" s="7">
        <v>107826523.63</v>
      </c>
      <c r="R86" s="7">
        <v>42849755.369999997</v>
      </c>
      <c r="S86">
        <f t="shared" si="1"/>
        <v>0.44921392962764922</v>
      </c>
    </row>
    <row r="87" spans="2:19" x14ac:dyDescent="0.2">
      <c r="B87" s="10" t="s">
        <v>525</v>
      </c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>
        <v>15775006.91</v>
      </c>
      <c r="O87" s="7">
        <v>18144960.719999999</v>
      </c>
      <c r="P87" s="7">
        <v>33948707.380000003</v>
      </c>
      <c r="Q87" s="7">
        <v>38487681.289999999</v>
      </c>
      <c r="R87" s="7">
        <v>41752518.100000001</v>
      </c>
      <c r="S87">
        <f t="shared" si="1"/>
        <v>2.3010530992210385</v>
      </c>
    </row>
    <row r="88" spans="2:19" x14ac:dyDescent="0.2">
      <c r="B88" s="10" t="s">
        <v>537</v>
      </c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>
        <v>94895216.200000003</v>
      </c>
      <c r="O88" s="7">
        <v>32178244.300000001</v>
      </c>
      <c r="P88" s="7">
        <v>58345230.600000001</v>
      </c>
      <c r="Q88" s="7">
        <v>66012236.060000002</v>
      </c>
      <c r="R88" s="7">
        <v>41098457.600000001</v>
      </c>
      <c r="S88">
        <f t="shared" si="1"/>
        <v>1.2772125544462971</v>
      </c>
    </row>
    <row r="89" spans="2:19" x14ac:dyDescent="0.2">
      <c r="B89" s="10" t="s">
        <v>387</v>
      </c>
      <c r="C89" s="7"/>
      <c r="D89" s="7"/>
      <c r="E89" s="7"/>
      <c r="F89" s="7"/>
      <c r="G89" s="7">
        <v>13925582.6</v>
      </c>
      <c r="H89" s="7">
        <v>38184719.350000001</v>
      </c>
      <c r="I89" s="7">
        <v>58963232.789999999</v>
      </c>
      <c r="J89" s="7">
        <v>84840040.819999993</v>
      </c>
      <c r="K89" s="7">
        <v>105423271.66</v>
      </c>
      <c r="L89" s="7">
        <v>90000287.810000002</v>
      </c>
      <c r="M89" s="7">
        <v>87833961.390000001</v>
      </c>
      <c r="N89" s="7">
        <v>90596775.420000002</v>
      </c>
      <c r="O89" s="7">
        <v>95440459.900000006</v>
      </c>
      <c r="P89" s="7">
        <v>52512709.219999999</v>
      </c>
      <c r="Q89" s="7">
        <v>52824956.899999999</v>
      </c>
      <c r="R89" s="7">
        <v>41065343.159999996</v>
      </c>
      <c r="S89">
        <f t="shared" si="1"/>
        <v>0.43027184909866506</v>
      </c>
    </row>
    <row r="90" spans="2:19" x14ac:dyDescent="0.2">
      <c r="B90" s="10" t="s">
        <v>294</v>
      </c>
      <c r="C90" s="7">
        <v>10363833.560000001</v>
      </c>
      <c r="D90" s="7">
        <v>9210988</v>
      </c>
      <c r="E90" s="7">
        <v>11262301.59</v>
      </c>
      <c r="F90" s="7">
        <v>11813781.73</v>
      </c>
      <c r="G90" s="7">
        <v>13695632.289999999</v>
      </c>
      <c r="H90" s="7">
        <v>15604510.460000001</v>
      </c>
      <c r="I90" s="7">
        <v>14021259.689999999</v>
      </c>
      <c r="J90" s="7">
        <v>16118240.310000001</v>
      </c>
      <c r="K90" s="7">
        <v>21248703.120000001</v>
      </c>
      <c r="L90" s="7">
        <v>22854341.789999999</v>
      </c>
      <c r="M90" s="7">
        <v>28303071.129999999</v>
      </c>
      <c r="N90" s="7">
        <v>30377408.25</v>
      </c>
      <c r="O90" s="7">
        <v>31726770.98</v>
      </c>
      <c r="P90" s="7">
        <v>34464433.18</v>
      </c>
      <c r="Q90" s="7">
        <v>43163020.210000001</v>
      </c>
      <c r="R90" s="7">
        <v>39544153.009999998</v>
      </c>
      <c r="S90">
        <f t="shared" si="1"/>
        <v>1.246397026502569</v>
      </c>
    </row>
    <row r="91" spans="2:19" x14ac:dyDescent="0.2">
      <c r="B91" s="10" t="s">
        <v>199</v>
      </c>
      <c r="C91" s="7">
        <v>11595467.300000001</v>
      </c>
      <c r="D91" s="7">
        <v>14191198.470000001</v>
      </c>
      <c r="E91" s="7">
        <v>16745232.529999999</v>
      </c>
      <c r="F91" s="7">
        <v>17186963.48</v>
      </c>
      <c r="G91" s="7">
        <v>17379343.710000001</v>
      </c>
      <c r="H91" s="7">
        <v>16828073.420000002</v>
      </c>
      <c r="I91" s="7">
        <v>23524625.210000001</v>
      </c>
      <c r="J91" s="7">
        <v>24730492.690000001</v>
      </c>
      <c r="K91" s="7">
        <v>26573073.23</v>
      </c>
      <c r="L91" s="7">
        <v>22034795.34</v>
      </c>
      <c r="M91" s="7">
        <v>24485379.510000002</v>
      </c>
      <c r="N91" s="7">
        <v>26759426.16</v>
      </c>
      <c r="O91" s="7">
        <v>32157512.100000001</v>
      </c>
      <c r="P91" s="7">
        <v>39838371.350000001</v>
      </c>
      <c r="Q91" s="7">
        <v>39650447.289999999</v>
      </c>
      <c r="R91" s="7">
        <v>38894773.969999999</v>
      </c>
      <c r="S91">
        <f t="shared" si="1"/>
        <v>1.2095081811381794</v>
      </c>
    </row>
    <row r="92" spans="2:19" x14ac:dyDescent="0.2">
      <c r="B92" s="10" t="s">
        <v>429</v>
      </c>
      <c r="C92" s="7"/>
      <c r="D92" s="7"/>
      <c r="E92" s="7"/>
      <c r="F92" s="7"/>
      <c r="G92" s="7"/>
      <c r="H92" s="7"/>
      <c r="I92" s="7">
        <v>11510177.279999999</v>
      </c>
      <c r="J92" s="7">
        <v>2369104.16</v>
      </c>
      <c r="K92" s="7">
        <v>2678946.14</v>
      </c>
      <c r="L92" s="7">
        <v>3574588.97</v>
      </c>
      <c r="M92" s="7">
        <v>6577007.6100000003</v>
      </c>
      <c r="N92" s="7">
        <v>14241667.15</v>
      </c>
      <c r="O92" s="7">
        <v>22702782.379999999</v>
      </c>
      <c r="P92" s="7">
        <v>25466090.129999999</v>
      </c>
      <c r="Q92" s="7">
        <v>29653471.219999999</v>
      </c>
      <c r="R92" s="7">
        <v>37375926.600000001</v>
      </c>
      <c r="S92">
        <f t="shared" si="1"/>
        <v>1.6463147985299942</v>
      </c>
    </row>
    <row r="93" spans="2:19" x14ac:dyDescent="0.2">
      <c r="B93" s="10" t="s">
        <v>371</v>
      </c>
      <c r="C93" s="7"/>
      <c r="D93" s="7"/>
      <c r="E93" s="7">
        <v>8320626.21</v>
      </c>
      <c r="F93" s="7">
        <v>15430635</v>
      </c>
      <c r="G93" s="7">
        <v>20720632.800000001</v>
      </c>
      <c r="H93" s="7">
        <v>22683282.239999998</v>
      </c>
      <c r="I93" s="7">
        <v>23214133.82</v>
      </c>
      <c r="J93" s="7">
        <v>23312289.300000001</v>
      </c>
      <c r="K93" s="7">
        <v>23649929.699999999</v>
      </c>
      <c r="L93" s="7">
        <v>27160217.760000002</v>
      </c>
      <c r="M93" s="7">
        <v>31644718.899999999</v>
      </c>
      <c r="N93" s="7">
        <v>17093021.170000002</v>
      </c>
      <c r="O93" s="7">
        <v>3144464.05</v>
      </c>
      <c r="P93" s="7">
        <v>32829412.809999999</v>
      </c>
      <c r="Q93" s="7">
        <v>41351703.359999999</v>
      </c>
      <c r="R93" s="7">
        <v>37092993.75</v>
      </c>
      <c r="S93">
        <f t="shared" si="1"/>
        <v>11.796284886767907</v>
      </c>
    </row>
    <row r="94" spans="2:19" x14ac:dyDescent="0.2">
      <c r="B94" s="10" t="s">
        <v>407</v>
      </c>
      <c r="C94" s="7"/>
      <c r="D94" s="7"/>
      <c r="E94" s="7"/>
      <c r="F94" s="7"/>
      <c r="G94" s="7"/>
      <c r="H94" s="7"/>
      <c r="I94" s="7">
        <v>10276308.1</v>
      </c>
      <c r="J94" s="7">
        <v>12659911.66</v>
      </c>
      <c r="K94" s="7">
        <v>15542780.02</v>
      </c>
      <c r="L94" s="7">
        <v>11410000</v>
      </c>
      <c r="M94" s="7">
        <v>12243645</v>
      </c>
      <c r="N94" s="7">
        <v>12820000</v>
      </c>
      <c r="O94" s="7">
        <v>27255846.57</v>
      </c>
      <c r="P94" s="7">
        <v>24027105.199999999</v>
      </c>
      <c r="Q94" s="7">
        <v>37040506.609999999</v>
      </c>
      <c r="R94" s="7">
        <v>37037398.939999998</v>
      </c>
      <c r="S94">
        <f t="shared" si="1"/>
        <v>1.358879051688175</v>
      </c>
    </row>
    <row r="95" spans="2:19" x14ac:dyDescent="0.2">
      <c r="B95" s="10" t="s">
        <v>253</v>
      </c>
      <c r="C95" s="7">
        <v>319582.74</v>
      </c>
      <c r="D95" s="7"/>
      <c r="E95" s="7">
        <v>5220</v>
      </c>
      <c r="F95" s="7">
        <v>4950</v>
      </c>
      <c r="G95" s="7"/>
      <c r="H95" s="7">
        <v>3363772.76</v>
      </c>
      <c r="I95" s="7">
        <v>18858476.879999999</v>
      </c>
      <c r="J95" s="7">
        <v>26494956.989999998</v>
      </c>
      <c r="K95" s="7">
        <v>9164081.2200000007</v>
      </c>
      <c r="L95" s="7">
        <v>12502824.390000001</v>
      </c>
      <c r="M95" s="7">
        <v>15623957.539999999</v>
      </c>
      <c r="N95" s="7">
        <v>18447245.68</v>
      </c>
      <c r="O95" s="7">
        <v>22772544.489999998</v>
      </c>
      <c r="P95" s="7">
        <v>27791595.969999999</v>
      </c>
      <c r="Q95" s="7">
        <v>34551966.869999997</v>
      </c>
      <c r="R95" s="7">
        <v>36485232.340000004</v>
      </c>
      <c r="S95">
        <f t="shared" si="1"/>
        <v>1.6021587906446553</v>
      </c>
    </row>
    <row r="96" spans="2:19" x14ac:dyDescent="0.2">
      <c r="B96" s="10" t="s">
        <v>126</v>
      </c>
      <c r="C96" s="7">
        <v>1514323.11</v>
      </c>
      <c r="D96" s="7">
        <v>694919.74</v>
      </c>
      <c r="E96" s="7">
        <v>1916578.77</v>
      </c>
      <c r="F96" s="7">
        <v>1681252.7000000002</v>
      </c>
      <c r="G96" s="7">
        <v>2500147.2200000002</v>
      </c>
      <c r="H96" s="7">
        <v>211600.31</v>
      </c>
      <c r="I96" s="7">
        <v>1123009.4099999999</v>
      </c>
      <c r="J96" s="7">
        <v>2334568.08</v>
      </c>
      <c r="K96" s="7">
        <v>545625.72</v>
      </c>
      <c r="L96" s="7">
        <v>2867522.57</v>
      </c>
      <c r="M96" s="7">
        <v>1755162.4300000002</v>
      </c>
      <c r="N96" s="7">
        <v>1197999.97</v>
      </c>
      <c r="O96" s="7">
        <v>1511644.08</v>
      </c>
      <c r="P96" s="7">
        <v>282549.7</v>
      </c>
      <c r="Q96" s="7">
        <v>4561923.84</v>
      </c>
      <c r="R96" s="7">
        <v>33869638.439999998</v>
      </c>
      <c r="S96">
        <f t="shared" si="1"/>
        <v>22.405828784775842</v>
      </c>
    </row>
    <row r="97" spans="2:19" x14ac:dyDescent="0.2">
      <c r="B97" s="10" t="s">
        <v>357</v>
      </c>
      <c r="C97" s="7"/>
      <c r="D97" s="7">
        <v>3967913.3</v>
      </c>
      <c r="E97" s="7">
        <v>11377639.050000001</v>
      </c>
      <c r="F97" s="7">
        <v>15203387.850000001</v>
      </c>
      <c r="G97" s="7">
        <v>24161308.57</v>
      </c>
      <c r="H97" s="7">
        <v>35311798.289999999</v>
      </c>
      <c r="I97" s="7">
        <v>58569544.140000001</v>
      </c>
      <c r="J97" s="7">
        <v>138188634.22</v>
      </c>
      <c r="K97" s="7">
        <v>78354829.579999998</v>
      </c>
      <c r="L97" s="7">
        <v>74014199.049999997</v>
      </c>
      <c r="M97" s="7">
        <v>60146319.590000004</v>
      </c>
      <c r="N97" s="7">
        <v>58048703.049999997</v>
      </c>
      <c r="O97" s="7">
        <v>54922844.630000003</v>
      </c>
      <c r="P97" s="7">
        <v>49131521.969999999</v>
      </c>
      <c r="Q97" s="7">
        <v>48054586.909999996</v>
      </c>
      <c r="R97" s="7">
        <v>33625047.149999999</v>
      </c>
      <c r="S97">
        <f t="shared" si="1"/>
        <v>0.61222333578172494</v>
      </c>
    </row>
    <row r="98" spans="2:19" x14ac:dyDescent="0.2">
      <c r="B98" s="10" t="s">
        <v>228</v>
      </c>
      <c r="C98" s="7">
        <v>730732428.00999999</v>
      </c>
      <c r="D98" s="7">
        <v>757462122.26999998</v>
      </c>
      <c r="E98" s="7">
        <v>790979032.14999998</v>
      </c>
      <c r="F98" s="7">
        <v>904364985.36000001</v>
      </c>
      <c r="G98" s="7">
        <v>888676452.35000002</v>
      </c>
      <c r="H98" s="7">
        <v>1133145451.1399999</v>
      </c>
      <c r="I98" s="7">
        <v>1184661340.73</v>
      </c>
      <c r="J98" s="7">
        <v>1428627958.4299998</v>
      </c>
      <c r="K98" s="7">
        <v>1256368780.6499999</v>
      </c>
      <c r="L98" s="7">
        <v>1740352854.8199999</v>
      </c>
      <c r="M98" s="7">
        <v>2020697083.6599998</v>
      </c>
      <c r="N98" s="7">
        <v>194715064.31999999</v>
      </c>
      <c r="O98" s="7">
        <v>35091521.549999997</v>
      </c>
      <c r="P98" s="7">
        <v>39371180.859999999</v>
      </c>
      <c r="Q98" s="7">
        <v>36139525.130000003</v>
      </c>
      <c r="R98" s="7">
        <v>32460680.890000001</v>
      </c>
      <c r="S98">
        <f t="shared" si="1"/>
        <v>0.92502916534264679</v>
      </c>
    </row>
    <row r="99" spans="2:19" x14ac:dyDescent="0.2">
      <c r="B99" s="10" t="s">
        <v>154</v>
      </c>
      <c r="C99" s="7">
        <v>21444362.800000001</v>
      </c>
      <c r="D99" s="7">
        <v>15254268.32</v>
      </c>
      <c r="E99" s="7">
        <v>37987634.93</v>
      </c>
      <c r="F99" s="7">
        <v>59179561.439999998</v>
      </c>
      <c r="G99" s="7">
        <v>65842682.170000002</v>
      </c>
      <c r="H99" s="7">
        <v>59741016.859999999</v>
      </c>
      <c r="I99" s="7">
        <v>69947007.560000002</v>
      </c>
      <c r="J99" s="7">
        <v>55668419.079999998</v>
      </c>
      <c r="K99" s="7">
        <v>50823100.82</v>
      </c>
      <c r="L99" s="7">
        <v>46873068.93</v>
      </c>
      <c r="M99" s="7">
        <v>44603823.950000003</v>
      </c>
      <c r="N99" s="7">
        <v>29362443.329999998</v>
      </c>
      <c r="O99" s="7">
        <v>37665191.149999999</v>
      </c>
      <c r="P99" s="7">
        <v>41045887.039999999</v>
      </c>
      <c r="Q99" s="7">
        <v>37016386.409999996</v>
      </c>
      <c r="R99" s="7">
        <v>30605213.359999999</v>
      </c>
      <c r="S99">
        <f t="shared" si="1"/>
        <v>0.81255961872371918</v>
      </c>
    </row>
    <row r="100" spans="2:19" x14ac:dyDescent="0.2">
      <c r="B100" s="10" t="s">
        <v>574</v>
      </c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>
        <v>22064492.989999998</v>
      </c>
      <c r="P100" s="7">
        <v>20508747.010000002</v>
      </c>
      <c r="Q100" s="7">
        <v>31133777.550000001</v>
      </c>
      <c r="R100" s="7">
        <v>29253034.870000001</v>
      </c>
      <c r="S100">
        <f t="shared" si="1"/>
        <v>1.3257968303762053</v>
      </c>
    </row>
    <row r="101" spans="2:19" x14ac:dyDescent="0.2">
      <c r="B101" s="10" t="s">
        <v>255</v>
      </c>
      <c r="C101" s="7">
        <v>23282067.91</v>
      </c>
      <c r="D101" s="7">
        <v>15896523.880000001</v>
      </c>
      <c r="E101" s="7">
        <v>15179321.039999999</v>
      </c>
      <c r="F101" s="7">
        <v>18725577.609999999</v>
      </c>
      <c r="G101" s="7">
        <v>20571174.129999999</v>
      </c>
      <c r="H101" s="7">
        <v>23511114.890000001</v>
      </c>
      <c r="I101" s="7">
        <v>18994143.530000001</v>
      </c>
      <c r="J101" s="7">
        <v>15059065.800000001</v>
      </c>
      <c r="K101" s="7">
        <v>10088064.99</v>
      </c>
      <c r="L101" s="7">
        <v>14997826.92</v>
      </c>
      <c r="M101" s="7">
        <v>19805173.629999999</v>
      </c>
      <c r="N101" s="7">
        <v>16900326.710000001</v>
      </c>
      <c r="O101" s="7">
        <v>19374875.370000001</v>
      </c>
      <c r="P101" s="7">
        <v>14513276.26</v>
      </c>
      <c r="Q101" s="7">
        <v>16441450.300000001</v>
      </c>
      <c r="R101" s="7">
        <v>28194130.289999999</v>
      </c>
      <c r="S101">
        <f t="shared" si="1"/>
        <v>1.4551902787284869</v>
      </c>
    </row>
    <row r="102" spans="2:19" x14ac:dyDescent="0.2">
      <c r="B102" s="10" t="s">
        <v>542</v>
      </c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>
        <v>20905969.890000001</v>
      </c>
      <c r="O102" s="7">
        <v>25280781.27</v>
      </c>
      <c r="P102" s="7">
        <v>29257293.34</v>
      </c>
      <c r="Q102" s="7">
        <v>27429628.559999999</v>
      </c>
      <c r="R102" s="7">
        <v>27053662.699999999</v>
      </c>
      <c r="S102">
        <f t="shared" si="1"/>
        <v>1.070127636130606</v>
      </c>
    </row>
    <row r="103" spans="2:19" x14ac:dyDescent="0.2">
      <c r="B103" s="10" t="s">
        <v>543</v>
      </c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>
        <v>10196069.800000001</v>
      </c>
      <c r="O103" s="7">
        <v>25328755.399999999</v>
      </c>
      <c r="P103" s="7">
        <v>25303764.379999999</v>
      </c>
      <c r="Q103" s="7">
        <v>26023695.120000001</v>
      </c>
      <c r="R103" s="7">
        <v>26702582.370000001</v>
      </c>
      <c r="S103">
        <f t="shared" si="1"/>
        <v>1.0542398135361994</v>
      </c>
    </row>
    <row r="104" spans="2:19" x14ac:dyDescent="0.2">
      <c r="B104" s="10" t="s">
        <v>278</v>
      </c>
      <c r="C104" s="7">
        <v>225961273.41</v>
      </c>
      <c r="D104" s="7">
        <v>232723766.38999999</v>
      </c>
      <c r="E104" s="7">
        <v>239600603.87</v>
      </c>
      <c r="F104" s="7">
        <v>267930921.13999999</v>
      </c>
      <c r="G104" s="7">
        <v>349207179.56999999</v>
      </c>
      <c r="H104" s="7">
        <v>407286968.73000002</v>
      </c>
      <c r="I104" s="7">
        <v>437152084.82999998</v>
      </c>
      <c r="J104" s="7">
        <v>447354781.68000001</v>
      </c>
      <c r="K104" s="7">
        <v>489166299.85000002</v>
      </c>
      <c r="L104" s="7">
        <v>163566050.09999999</v>
      </c>
      <c r="M104" s="7">
        <v>24343513.800000001</v>
      </c>
      <c r="N104" s="7">
        <v>27029028.780000001</v>
      </c>
      <c r="O104" s="7">
        <v>27548765.210000001</v>
      </c>
      <c r="P104" s="7">
        <v>29860081.48</v>
      </c>
      <c r="Q104" s="7">
        <v>24689868.280000001</v>
      </c>
      <c r="R104" s="7">
        <v>26157942.440000001</v>
      </c>
      <c r="S104">
        <f t="shared" si="1"/>
        <v>0.9495141521081627</v>
      </c>
    </row>
    <row r="105" spans="2:19" x14ac:dyDescent="0.2">
      <c r="B105" s="10" t="s">
        <v>161</v>
      </c>
      <c r="C105" s="7">
        <v>19925500.399999999</v>
      </c>
      <c r="D105" s="7">
        <v>19430306.969999999</v>
      </c>
      <c r="E105" s="7">
        <v>16860723.140000001</v>
      </c>
      <c r="F105" s="7">
        <v>15260221.970000001</v>
      </c>
      <c r="G105" s="7">
        <v>10316009.800000001</v>
      </c>
      <c r="H105" s="7">
        <v>7015067.2699999996</v>
      </c>
      <c r="I105" s="7">
        <v>4962024.1900000004</v>
      </c>
      <c r="J105" s="7">
        <v>4651097.62</v>
      </c>
      <c r="K105" s="7">
        <v>7594992.6600000001</v>
      </c>
      <c r="L105" s="7">
        <v>10986850.91</v>
      </c>
      <c r="M105" s="7">
        <v>13816579.720000001</v>
      </c>
      <c r="N105" s="7">
        <v>8555712.8000000007</v>
      </c>
      <c r="O105" s="7">
        <v>10477281.84</v>
      </c>
      <c r="P105" s="7">
        <v>32837360.73</v>
      </c>
      <c r="Q105" s="7">
        <v>41523043.840000004</v>
      </c>
      <c r="R105" s="7">
        <v>25347883.949999999</v>
      </c>
      <c r="S105">
        <f t="shared" si="1"/>
        <v>2.4193187066159898</v>
      </c>
    </row>
    <row r="106" spans="2:19" x14ac:dyDescent="0.2">
      <c r="B106" s="10" t="s">
        <v>287</v>
      </c>
      <c r="C106" s="7">
        <v>3580094.14</v>
      </c>
      <c r="D106" s="7">
        <v>1422515.34</v>
      </c>
      <c r="E106" s="7">
        <v>845687.46</v>
      </c>
      <c r="F106" s="7">
        <v>1087915.21</v>
      </c>
      <c r="G106" s="7">
        <v>1585771.14</v>
      </c>
      <c r="H106" s="7">
        <v>1850407.94</v>
      </c>
      <c r="I106" s="7">
        <v>2070095.41</v>
      </c>
      <c r="J106" s="7">
        <v>2416820.39</v>
      </c>
      <c r="K106" s="7">
        <v>3372853.77</v>
      </c>
      <c r="L106" s="7">
        <v>6193923.2400000002</v>
      </c>
      <c r="M106" s="7">
        <v>20123439.07</v>
      </c>
      <c r="N106" s="7">
        <v>21979214.16</v>
      </c>
      <c r="O106" s="7">
        <v>23998779.890000001</v>
      </c>
      <c r="P106" s="7">
        <v>24179718.800000001</v>
      </c>
      <c r="Q106" s="7">
        <v>24438751.870000001</v>
      </c>
      <c r="R106" s="7">
        <v>25169361.789999999</v>
      </c>
      <c r="S106">
        <f t="shared" si="1"/>
        <v>1.0487767255404417</v>
      </c>
    </row>
    <row r="107" spans="2:19" x14ac:dyDescent="0.2">
      <c r="B107" s="10" t="s">
        <v>292</v>
      </c>
      <c r="C107" s="7">
        <v>3652358.34</v>
      </c>
      <c r="D107" s="7">
        <v>3473787.67</v>
      </c>
      <c r="E107" s="7">
        <v>3717080.89</v>
      </c>
      <c r="F107" s="7">
        <v>4397447.57</v>
      </c>
      <c r="G107" s="7">
        <v>5354120.5999999996</v>
      </c>
      <c r="H107" s="7">
        <v>5391631.4500000002</v>
      </c>
      <c r="I107" s="7">
        <v>6068907.8499999996</v>
      </c>
      <c r="J107" s="7">
        <v>6971707.6600000001</v>
      </c>
      <c r="K107" s="7">
        <v>8026081.1799999997</v>
      </c>
      <c r="L107" s="7">
        <v>9584316.0299999993</v>
      </c>
      <c r="M107" s="7">
        <v>13407154.17</v>
      </c>
      <c r="N107" s="7">
        <v>14384139.92</v>
      </c>
      <c r="O107" s="7">
        <v>19130399.800000001</v>
      </c>
      <c r="P107" s="7">
        <v>22805572.050000001</v>
      </c>
      <c r="Q107" s="7">
        <v>23495279.010000002</v>
      </c>
      <c r="R107" s="7">
        <v>24798395.010000002</v>
      </c>
      <c r="S107">
        <f t="shared" si="1"/>
        <v>1.296282109587694</v>
      </c>
    </row>
    <row r="108" spans="2:19" x14ac:dyDescent="0.2">
      <c r="B108" s="10" t="s">
        <v>418</v>
      </c>
      <c r="C108" s="7"/>
      <c r="D108" s="7"/>
      <c r="E108" s="7"/>
      <c r="F108" s="7"/>
      <c r="G108" s="7"/>
      <c r="H108" s="7"/>
      <c r="I108" s="7">
        <v>592630</v>
      </c>
      <c r="J108" s="7">
        <v>7638115.71</v>
      </c>
      <c r="K108" s="7">
        <v>28439952.050000001</v>
      </c>
      <c r="L108" s="7">
        <v>23034464.32</v>
      </c>
      <c r="M108" s="7">
        <v>30525089.870000001</v>
      </c>
      <c r="N108" s="7">
        <v>37554475.68</v>
      </c>
      <c r="O108" s="7">
        <v>47440151.780000001</v>
      </c>
      <c r="P108" s="7">
        <v>39424317.109999999</v>
      </c>
      <c r="Q108" s="7">
        <v>14072930</v>
      </c>
      <c r="R108" s="7">
        <v>24303532.190000001</v>
      </c>
      <c r="S108">
        <f t="shared" si="1"/>
        <v>0.51229878653647087</v>
      </c>
    </row>
    <row r="109" spans="2:19" x14ac:dyDescent="0.2">
      <c r="B109" s="10" t="s">
        <v>263</v>
      </c>
      <c r="C109" s="7">
        <v>1313829.1200000001</v>
      </c>
      <c r="D109" s="7">
        <v>1153515.1100000001</v>
      </c>
      <c r="E109" s="7"/>
      <c r="F109" s="7"/>
      <c r="G109" s="7"/>
      <c r="H109" s="7"/>
      <c r="I109" s="7"/>
      <c r="J109" s="7"/>
      <c r="K109" s="7">
        <v>8852466.9600000009</v>
      </c>
      <c r="L109" s="7">
        <v>9374055.1199999992</v>
      </c>
      <c r="M109" s="7">
        <v>9948707.1999999993</v>
      </c>
      <c r="N109" s="7">
        <v>11767350.25</v>
      </c>
      <c r="O109" s="7">
        <v>14664397.18</v>
      </c>
      <c r="P109" s="7">
        <v>27769561.25</v>
      </c>
      <c r="Q109" s="7">
        <v>24839901.109999999</v>
      </c>
      <c r="R109" s="7">
        <v>24125253.559999999</v>
      </c>
      <c r="S109">
        <f t="shared" si="1"/>
        <v>1.6451582198621273</v>
      </c>
    </row>
    <row r="110" spans="2:19" x14ac:dyDescent="0.2">
      <c r="B110" s="10" t="s">
        <v>522</v>
      </c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>
        <v>3932262.25</v>
      </c>
      <c r="O110" s="7">
        <v>3150762.88</v>
      </c>
      <c r="P110" s="7">
        <v>17542766.280000001</v>
      </c>
      <c r="Q110" s="7">
        <v>23495168.989999998</v>
      </c>
      <c r="R110" s="7">
        <v>23030129.890000001</v>
      </c>
      <c r="S110">
        <f t="shared" si="1"/>
        <v>7.3093821297018708</v>
      </c>
    </row>
    <row r="111" spans="2:19" x14ac:dyDescent="0.2">
      <c r="B111" s="10" t="s">
        <v>413</v>
      </c>
      <c r="C111" s="7"/>
      <c r="D111" s="7"/>
      <c r="E111" s="7"/>
      <c r="F111" s="7"/>
      <c r="G111" s="7"/>
      <c r="H111" s="7"/>
      <c r="I111" s="7">
        <v>4463263.04</v>
      </c>
      <c r="J111" s="7">
        <v>7502035.1299999999</v>
      </c>
      <c r="K111" s="7">
        <v>12631955.279999999</v>
      </c>
      <c r="L111" s="7">
        <v>13074696.66</v>
      </c>
      <c r="M111" s="7">
        <v>14679337.130000001</v>
      </c>
      <c r="N111" s="7">
        <v>14861839.34</v>
      </c>
      <c r="O111" s="7">
        <v>16819251.75</v>
      </c>
      <c r="P111" s="7">
        <v>17670720.149999999</v>
      </c>
      <c r="Q111" s="7">
        <v>20993896.699999999</v>
      </c>
      <c r="R111" s="7">
        <v>22299145.030000001</v>
      </c>
      <c r="S111">
        <f t="shared" si="1"/>
        <v>1.3258107650359654</v>
      </c>
    </row>
    <row r="112" spans="2:19" x14ac:dyDescent="0.2">
      <c r="B112" s="10" t="s">
        <v>246</v>
      </c>
      <c r="C112" s="7">
        <v>489835.65</v>
      </c>
      <c r="D112" s="7">
        <v>1780029.65</v>
      </c>
      <c r="E112" s="7">
        <v>15101075.34</v>
      </c>
      <c r="F112" s="7">
        <v>39547162.240000002</v>
      </c>
      <c r="G112" s="7">
        <v>25466383.16</v>
      </c>
      <c r="H112" s="7">
        <v>27593218.170000002</v>
      </c>
      <c r="I112" s="7">
        <v>29597664.16</v>
      </c>
      <c r="J112" s="7">
        <v>35326281.390000001</v>
      </c>
      <c r="K112" s="7">
        <v>40445984.950000003</v>
      </c>
      <c r="L112" s="7">
        <v>44188034.170000002</v>
      </c>
      <c r="M112" s="7">
        <v>47220979.530000001</v>
      </c>
      <c r="N112" s="7">
        <v>58625407.270000003</v>
      </c>
      <c r="O112" s="7">
        <v>62600775.479999997</v>
      </c>
      <c r="P112" s="7">
        <v>28946076.780000001</v>
      </c>
      <c r="Q112" s="7">
        <v>14384365.75</v>
      </c>
      <c r="R112" s="7">
        <v>22274428.239999998</v>
      </c>
      <c r="S112">
        <f t="shared" si="1"/>
        <v>0.35581712956760964</v>
      </c>
    </row>
    <row r="113" spans="2:19" x14ac:dyDescent="0.2">
      <c r="B113" s="10" t="s">
        <v>575</v>
      </c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>
        <v>1620000</v>
      </c>
      <c r="P113" s="7">
        <v>24697270.669999998</v>
      </c>
      <c r="Q113" s="7">
        <v>23515863.109999999</v>
      </c>
      <c r="R113" s="7">
        <v>22229028.350000001</v>
      </c>
      <c r="S113">
        <f t="shared" si="1"/>
        <v>13.721622438271606</v>
      </c>
    </row>
    <row r="114" spans="2:19" x14ac:dyDescent="0.2">
      <c r="B114" s="10" t="s">
        <v>200</v>
      </c>
      <c r="C114" s="7">
        <v>12456688.25</v>
      </c>
      <c r="D114" s="7">
        <v>14879248.869999999</v>
      </c>
      <c r="E114" s="7">
        <v>11252622.83</v>
      </c>
      <c r="F114" s="7">
        <v>6152042.0199999996</v>
      </c>
      <c r="G114" s="7">
        <v>5210485.6100000003</v>
      </c>
      <c r="H114" s="7">
        <v>3383986.92</v>
      </c>
      <c r="I114" s="7">
        <v>6580612.8600000003</v>
      </c>
      <c r="J114" s="7">
        <v>7436323.2400000002</v>
      </c>
      <c r="K114" s="7">
        <v>18578184.079999998</v>
      </c>
      <c r="L114" s="7">
        <v>18100017.670000002</v>
      </c>
      <c r="M114" s="7">
        <v>17809899.809999999</v>
      </c>
      <c r="N114" s="7">
        <v>38061195.039999999</v>
      </c>
      <c r="O114" s="7">
        <v>49973856.710000001</v>
      </c>
      <c r="P114" s="7">
        <v>29427825.489999998</v>
      </c>
      <c r="Q114" s="7">
        <v>20288182.300000001</v>
      </c>
      <c r="R114" s="7">
        <v>22081498.84</v>
      </c>
      <c r="S114">
        <f t="shared" si="1"/>
        <v>0.44186101081090645</v>
      </c>
    </row>
    <row r="115" spans="2:19" x14ac:dyDescent="0.2">
      <c r="B115" s="10" t="s">
        <v>240</v>
      </c>
      <c r="C115" s="7">
        <v>13861122.939999999</v>
      </c>
      <c r="D115" s="7">
        <v>12741685.51</v>
      </c>
      <c r="E115" s="7">
        <v>12895095.130000001</v>
      </c>
      <c r="F115" s="7">
        <v>22682684.98</v>
      </c>
      <c r="G115" s="7">
        <v>39313428.719999999</v>
      </c>
      <c r="H115" s="7">
        <v>15290001.24</v>
      </c>
      <c r="I115" s="7">
        <v>44743524.57</v>
      </c>
      <c r="J115" s="7">
        <v>46503797.270000003</v>
      </c>
      <c r="K115" s="7">
        <v>73088925.700000003</v>
      </c>
      <c r="L115" s="7">
        <v>37169141.960000001</v>
      </c>
      <c r="M115" s="7">
        <v>42847227.270000003</v>
      </c>
      <c r="N115" s="7">
        <v>36387834.170000002</v>
      </c>
      <c r="O115" s="7">
        <v>37249788.18</v>
      </c>
      <c r="P115" s="7">
        <v>14191846.630000001</v>
      </c>
      <c r="Q115" s="7">
        <v>21722826.739999998</v>
      </c>
      <c r="R115" s="7">
        <v>22060419.289999999</v>
      </c>
      <c r="S115">
        <f t="shared" si="1"/>
        <v>0.59222938888668863</v>
      </c>
    </row>
    <row r="116" spans="2:19" x14ac:dyDescent="0.2">
      <c r="B116" s="10" t="s">
        <v>397</v>
      </c>
      <c r="C116" s="7"/>
      <c r="D116" s="7"/>
      <c r="E116" s="7"/>
      <c r="F116" s="7"/>
      <c r="G116" s="7"/>
      <c r="H116" s="7">
        <v>17399313.23</v>
      </c>
      <c r="I116" s="7">
        <v>18551538.190000001</v>
      </c>
      <c r="J116" s="7">
        <v>17368345.219999999</v>
      </c>
      <c r="K116" s="7">
        <v>14902830.029999999</v>
      </c>
      <c r="L116" s="7">
        <v>16120000</v>
      </c>
      <c r="M116" s="7">
        <v>16925009.739999998</v>
      </c>
      <c r="N116" s="7">
        <v>17166541.969999999</v>
      </c>
      <c r="O116" s="7">
        <v>16033548.720000001</v>
      </c>
      <c r="P116" s="7">
        <v>17368812.239999998</v>
      </c>
      <c r="Q116" s="7">
        <v>19533103.829999998</v>
      </c>
      <c r="R116" s="7">
        <v>21903298.25</v>
      </c>
      <c r="S116">
        <f t="shared" si="1"/>
        <v>1.3660917263237031</v>
      </c>
    </row>
    <row r="117" spans="2:19" x14ac:dyDescent="0.2">
      <c r="B117" s="10" t="s">
        <v>367</v>
      </c>
      <c r="C117" s="7"/>
      <c r="D117" s="7"/>
      <c r="E117" s="7">
        <v>182689.7</v>
      </c>
      <c r="F117" s="7">
        <v>656291.49</v>
      </c>
      <c r="G117" s="7">
        <v>2046208.04</v>
      </c>
      <c r="H117" s="7">
        <v>2287259.86</v>
      </c>
      <c r="I117" s="7">
        <v>3481370.54</v>
      </c>
      <c r="J117" s="7">
        <v>6736605.3600000003</v>
      </c>
      <c r="K117" s="7">
        <v>23299152.710000001</v>
      </c>
      <c r="L117" s="7">
        <v>31458123.5</v>
      </c>
      <c r="M117" s="7">
        <v>33710354.670000002</v>
      </c>
      <c r="N117" s="7">
        <v>29711827.039999999</v>
      </c>
      <c r="O117" s="7">
        <v>14368402.17</v>
      </c>
      <c r="P117" s="7">
        <v>24280558.350000001</v>
      </c>
      <c r="Q117" s="7">
        <v>23134770.850000001</v>
      </c>
      <c r="R117" s="7">
        <v>19138944.41</v>
      </c>
      <c r="S117">
        <f t="shared" si="1"/>
        <v>1.3320161966206991</v>
      </c>
    </row>
    <row r="118" spans="2:19" x14ac:dyDescent="0.2">
      <c r="B118" s="10" t="s">
        <v>112</v>
      </c>
      <c r="C118" s="7">
        <v>4119673.57</v>
      </c>
      <c r="D118" s="7">
        <v>2964621.04</v>
      </c>
      <c r="E118" s="7">
        <v>3602248.44</v>
      </c>
      <c r="F118" s="7">
        <v>5037063.99</v>
      </c>
      <c r="G118" s="7">
        <v>8869256.6099999994</v>
      </c>
      <c r="H118" s="7">
        <v>9659648.2799999993</v>
      </c>
      <c r="I118" s="7">
        <v>11131656.970000001</v>
      </c>
      <c r="J118" s="7">
        <v>13320781.539999999</v>
      </c>
      <c r="K118" s="7">
        <v>13063740.210000001</v>
      </c>
      <c r="L118" s="7">
        <v>13129498.560000001</v>
      </c>
      <c r="M118" s="7">
        <v>18030341.34</v>
      </c>
      <c r="N118" s="7">
        <v>16922174.379999999</v>
      </c>
      <c r="O118" s="7">
        <v>19168136.079999998</v>
      </c>
      <c r="P118" s="7">
        <v>18390643.75</v>
      </c>
      <c r="Q118" s="7">
        <v>16966346.699999999</v>
      </c>
      <c r="R118" s="7">
        <v>19124943.699999999</v>
      </c>
      <c r="S118">
        <f t="shared" si="1"/>
        <v>0.99774665727435718</v>
      </c>
    </row>
    <row r="119" spans="2:19" x14ac:dyDescent="0.2">
      <c r="B119" s="10" t="s">
        <v>528</v>
      </c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>
        <v>0</v>
      </c>
      <c r="O119" s="7">
        <v>1205938.26</v>
      </c>
      <c r="P119" s="7">
        <v>6277411.5599999996</v>
      </c>
      <c r="Q119" s="7">
        <v>16789835.98</v>
      </c>
      <c r="R119" s="7">
        <v>18648847.18</v>
      </c>
      <c r="S119">
        <f t="shared" si="1"/>
        <v>15.464180711871601</v>
      </c>
    </row>
    <row r="120" spans="2:19" x14ac:dyDescent="0.2">
      <c r="B120" s="10" t="s">
        <v>463</v>
      </c>
      <c r="C120" s="7"/>
      <c r="D120" s="7"/>
      <c r="E120" s="7"/>
      <c r="F120" s="7"/>
      <c r="G120" s="7"/>
      <c r="H120" s="7"/>
      <c r="I120" s="7"/>
      <c r="J120" s="7"/>
      <c r="K120" s="7">
        <v>9208409</v>
      </c>
      <c r="L120" s="7">
        <v>10474631.58</v>
      </c>
      <c r="M120" s="7">
        <v>18084875.559999999</v>
      </c>
      <c r="N120" s="7">
        <v>13390971.460000001</v>
      </c>
      <c r="O120" s="7">
        <v>16602673.25</v>
      </c>
      <c r="P120" s="7">
        <v>20558546.82</v>
      </c>
      <c r="Q120" s="7">
        <v>18235899.989999998</v>
      </c>
      <c r="R120" s="7">
        <v>18392075.629999999</v>
      </c>
      <c r="S120">
        <f t="shared" si="1"/>
        <v>1.1077779676233765</v>
      </c>
    </row>
    <row r="121" spans="2:19" x14ac:dyDescent="0.2">
      <c r="B121" s="10" t="s">
        <v>488</v>
      </c>
      <c r="C121" s="7"/>
      <c r="D121" s="7"/>
      <c r="E121" s="7"/>
      <c r="F121" s="7"/>
      <c r="G121" s="7"/>
      <c r="H121" s="7"/>
      <c r="I121" s="7"/>
      <c r="J121" s="7"/>
      <c r="K121" s="7"/>
      <c r="L121" s="7">
        <v>14708795.279999999</v>
      </c>
      <c r="M121" s="7">
        <v>17346612.640000001</v>
      </c>
      <c r="N121" s="7">
        <v>20974770.890000001</v>
      </c>
      <c r="O121" s="7">
        <v>31810430.960000001</v>
      </c>
      <c r="P121" s="7">
        <v>30950604.140000001</v>
      </c>
      <c r="Q121" s="7">
        <v>21458624.969999999</v>
      </c>
      <c r="R121" s="7">
        <v>18232096.399999999</v>
      </c>
      <c r="S121">
        <f t="shared" si="1"/>
        <v>0.57314836202395159</v>
      </c>
    </row>
    <row r="122" spans="2:19" x14ac:dyDescent="0.2">
      <c r="B122" s="10" t="s">
        <v>127</v>
      </c>
      <c r="C122" s="7">
        <v>4119945.97</v>
      </c>
      <c r="D122" s="7">
        <v>4407572.76</v>
      </c>
      <c r="E122" s="7">
        <v>4927635.97</v>
      </c>
      <c r="F122" s="7">
        <v>4629299.95</v>
      </c>
      <c r="G122" s="7">
        <v>5100728.3</v>
      </c>
      <c r="H122" s="7">
        <v>4806443.1399999997</v>
      </c>
      <c r="I122" s="7">
        <v>7106708.3300000001</v>
      </c>
      <c r="J122" s="7">
        <v>9271236.1199999992</v>
      </c>
      <c r="K122" s="7">
        <v>9531406.2100000009</v>
      </c>
      <c r="L122" s="7">
        <v>9239205.75</v>
      </c>
      <c r="M122" s="7">
        <v>10558513.82</v>
      </c>
      <c r="N122" s="7">
        <v>9907972.9299999997</v>
      </c>
      <c r="O122" s="7">
        <v>12412576.060000001</v>
      </c>
      <c r="P122" s="7">
        <v>16241707.310000001</v>
      </c>
      <c r="Q122" s="7">
        <v>21763996.09</v>
      </c>
      <c r="R122" s="7">
        <v>17839231.73</v>
      </c>
      <c r="S122">
        <f t="shared" si="1"/>
        <v>1.4371901242553191</v>
      </c>
    </row>
    <row r="123" spans="2:19" x14ac:dyDescent="0.2">
      <c r="B123" s="10" t="s">
        <v>176</v>
      </c>
      <c r="C123" s="7">
        <v>38839089.350000001</v>
      </c>
      <c r="D123" s="7">
        <v>27189346.07</v>
      </c>
      <c r="E123" s="7">
        <v>16588675.4</v>
      </c>
      <c r="F123" s="7">
        <v>22578642.949999999</v>
      </c>
      <c r="G123" s="7">
        <v>23245708.379999999</v>
      </c>
      <c r="H123" s="7">
        <v>9481747.3599999994</v>
      </c>
      <c r="I123" s="7">
        <v>10632663.310000001</v>
      </c>
      <c r="J123" s="7">
        <v>12157146.51</v>
      </c>
      <c r="K123" s="7">
        <v>13951306.140000001</v>
      </c>
      <c r="L123" s="7">
        <v>16688280.539999999</v>
      </c>
      <c r="M123" s="7">
        <v>17076419.559999999</v>
      </c>
      <c r="N123" s="7">
        <v>13724225.279999999</v>
      </c>
      <c r="O123" s="7">
        <v>12732920.43</v>
      </c>
      <c r="P123" s="7">
        <v>16824752.75</v>
      </c>
      <c r="Q123" s="7">
        <v>16053191.189999999</v>
      </c>
      <c r="R123" s="7">
        <v>17537286.940000001</v>
      </c>
      <c r="S123">
        <f t="shared" si="1"/>
        <v>1.3773185057122046</v>
      </c>
    </row>
    <row r="124" spans="2:19" x14ac:dyDescent="0.2">
      <c r="B124" s="10" t="s">
        <v>566</v>
      </c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>
        <v>24391190.140000001</v>
      </c>
      <c r="P124" s="7">
        <v>39503188.770000003</v>
      </c>
      <c r="Q124" s="7">
        <v>30162575.120000001</v>
      </c>
      <c r="R124" s="7">
        <v>17062967.949999999</v>
      </c>
      <c r="S124">
        <f t="shared" si="1"/>
        <v>0.69955454621370927</v>
      </c>
    </row>
    <row r="125" spans="2:19" x14ac:dyDescent="0.2">
      <c r="B125" s="10" t="s">
        <v>557</v>
      </c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>
        <v>11010525.84</v>
      </c>
      <c r="P125" s="7">
        <v>14818861.640000001</v>
      </c>
      <c r="Q125" s="7">
        <v>16534591.93</v>
      </c>
      <c r="R125" s="7">
        <v>16358602.85</v>
      </c>
      <c r="S125">
        <f t="shared" si="1"/>
        <v>1.4857240324136962</v>
      </c>
    </row>
    <row r="126" spans="2:19" x14ac:dyDescent="0.2">
      <c r="B126" s="10" t="s">
        <v>546</v>
      </c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>
        <v>12634479.880000001</v>
      </c>
      <c r="O126" s="7">
        <v>17589007.530000001</v>
      </c>
      <c r="P126" s="7">
        <v>19716783.850000001</v>
      </c>
      <c r="Q126" s="7">
        <v>19196195.079999998</v>
      </c>
      <c r="R126" s="7">
        <v>16140201.189999999</v>
      </c>
      <c r="S126">
        <f t="shared" si="1"/>
        <v>0.91763001195326677</v>
      </c>
    </row>
    <row r="127" spans="2:19" x14ac:dyDescent="0.2">
      <c r="B127" s="10" t="s">
        <v>305</v>
      </c>
      <c r="C127" s="7">
        <v>2309322.37</v>
      </c>
      <c r="D127" s="7">
        <v>2443881.31</v>
      </c>
      <c r="E127" s="7">
        <v>3144254.82</v>
      </c>
      <c r="F127" s="7">
        <v>3978294.07</v>
      </c>
      <c r="G127" s="7">
        <v>4937961.49</v>
      </c>
      <c r="H127" s="7">
        <v>7901207.3600000003</v>
      </c>
      <c r="I127" s="7">
        <v>10217427.640000001</v>
      </c>
      <c r="J127" s="7">
        <v>10045548.25</v>
      </c>
      <c r="K127" s="7">
        <v>13489107.51</v>
      </c>
      <c r="L127" s="7">
        <v>18580135.59</v>
      </c>
      <c r="M127" s="7">
        <v>19175310.66</v>
      </c>
      <c r="N127" s="7">
        <v>18655194.18</v>
      </c>
      <c r="O127" s="7">
        <v>18952344.59</v>
      </c>
      <c r="P127" s="7">
        <v>22834390.09</v>
      </c>
      <c r="Q127" s="7">
        <v>17439800.199999999</v>
      </c>
      <c r="R127" s="7">
        <v>15822549.109999999</v>
      </c>
      <c r="S127">
        <f t="shared" si="1"/>
        <v>0.83485972064630976</v>
      </c>
    </row>
    <row r="128" spans="2:19" x14ac:dyDescent="0.2">
      <c r="B128" s="10" t="s">
        <v>573</v>
      </c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>
        <v>7207598.96</v>
      </c>
      <c r="P128" s="7">
        <v>9629624.0600000005</v>
      </c>
      <c r="Q128" s="7">
        <v>11415935.869999999</v>
      </c>
      <c r="R128" s="7">
        <v>15525705.23</v>
      </c>
      <c r="S128">
        <f t="shared" si="1"/>
        <v>2.154074514434416</v>
      </c>
    </row>
    <row r="129" spans="2:19" x14ac:dyDescent="0.2">
      <c r="B129" s="10" t="s">
        <v>116</v>
      </c>
      <c r="C129" s="7">
        <v>3495773.15</v>
      </c>
      <c r="D129" s="7">
        <v>5131994.99</v>
      </c>
      <c r="E129" s="7">
        <v>3303065.84</v>
      </c>
      <c r="F129" s="7">
        <v>6431869.8700000001</v>
      </c>
      <c r="G129" s="7">
        <v>6885846.8700000001</v>
      </c>
      <c r="H129" s="7">
        <v>14533245.379999999</v>
      </c>
      <c r="I129" s="7">
        <v>13460256.52</v>
      </c>
      <c r="J129" s="7">
        <v>13687081.83</v>
      </c>
      <c r="K129" s="7">
        <v>15086439</v>
      </c>
      <c r="L129" s="7">
        <v>20970110.619999997</v>
      </c>
      <c r="M129" s="7">
        <v>20848149.02</v>
      </c>
      <c r="N129" s="7">
        <v>18272412.32</v>
      </c>
      <c r="O129" s="7">
        <v>8415970.6300000008</v>
      </c>
      <c r="P129" s="7">
        <v>11140782.6</v>
      </c>
      <c r="Q129" s="7">
        <v>11740428.08</v>
      </c>
      <c r="R129" s="7">
        <v>15312971.25</v>
      </c>
      <c r="S129">
        <f t="shared" si="1"/>
        <v>1.8195133898655251</v>
      </c>
    </row>
    <row r="130" spans="2:19" x14ac:dyDescent="0.2">
      <c r="B130" s="10" t="s">
        <v>125</v>
      </c>
      <c r="C130" s="7">
        <v>4583220.71</v>
      </c>
      <c r="D130" s="7">
        <v>6534005.6399999997</v>
      </c>
      <c r="E130" s="7">
        <v>5885140.5</v>
      </c>
      <c r="F130" s="7">
        <v>6941275.5800000001</v>
      </c>
      <c r="G130" s="7">
        <v>4126572.07</v>
      </c>
      <c r="H130" s="7">
        <v>4466667.4800000004</v>
      </c>
      <c r="I130" s="7">
        <v>9092908.9900000002</v>
      </c>
      <c r="J130" s="7">
        <v>5948000.04</v>
      </c>
      <c r="K130" s="7">
        <v>12601632.869999999</v>
      </c>
      <c r="L130" s="7">
        <v>11664346.640000001</v>
      </c>
      <c r="M130" s="7">
        <v>20255263.600000001</v>
      </c>
      <c r="N130" s="7">
        <v>13498841.51</v>
      </c>
      <c r="O130" s="7">
        <v>11437608.43</v>
      </c>
      <c r="P130" s="7">
        <v>21527787.149999999</v>
      </c>
      <c r="Q130" s="7">
        <v>19992956.649999999</v>
      </c>
      <c r="R130" s="7">
        <v>13885903.24</v>
      </c>
      <c r="S130">
        <f t="shared" si="1"/>
        <v>1.2140565333202267</v>
      </c>
    </row>
    <row r="131" spans="2:19" x14ac:dyDescent="0.2">
      <c r="B131" s="10" t="s">
        <v>478</v>
      </c>
      <c r="C131" s="7"/>
      <c r="D131" s="7"/>
      <c r="E131" s="7"/>
      <c r="F131" s="7"/>
      <c r="G131" s="7"/>
      <c r="H131" s="7"/>
      <c r="I131" s="7"/>
      <c r="J131" s="7"/>
      <c r="K131" s="7"/>
      <c r="L131" s="7">
        <v>7832399.0800000001</v>
      </c>
      <c r="M131" s="7">
        <v>8272320.5199999996</v>
      </c>
      <c r="N131" s="7">
        <v>8912992.6199999992</v>
      </c>
      <c r="O131" s="7">
        <v>10680516.41</v>
      </c>
      <c r="P131" s="7">
        <v>11831557.75</v>
      </c>
      <c r="Q131" s="7">
        <v>13333774.960000001</v>
      </c>
      <c r="R131" s="7">
        <v>13641949.390000001</v>
      </c>
      <c r="S131">
        <f t="shared" si="1"/>
        <v>1.2772743251653316</v>
      </c>
    </row>
    <row r="132" spans="2:19" x14ac:dyDescent="0.2">
      <c r="B132" s="10" t="s">
        <v>233</v>
      </c>
      <c r="C132" s="7">
        <v>267103.39</v>
      </c>
      <c r="D132" s="7">
        <v>304472.60000000003</v>
      </c>
      <c r="E132" s="7">
        <v>2782100.78</v>
      </c>
      <c r="F132" s="7">
        <v>3323807.65</v>
      </c>
      <c r="G132" s="7">
        <v>4196240.8899999997</v>
      </c>
      <c r="H132" s="7">
        <v>3199147.9</v>
      </c>
      <c r="I132" s="7">
        <v>5727005.0200000005</v>
      </c>
      <c r="J132" s="7">
        <v>4553270.4000000004</v>
      </c>
      <c r="K132" s="7">
        <v>4954351.16</v>
      </c>
      <c r="L132" s="7">
        <v>6591736.3100000005</v>
      </c>
      <c r="M132" s="7">
        <v>6518371.6799999997</v>
      </c>
      <c r="N132" s="7">
        <v>5520828.5800000001</v>
      </c>
      <c r="O132" s="7">
        <v>4991412.13</v>
      </c>
      <c r="P132" s="7">
        <v>11954524.48</v>
      </c>
      <c r="Q132" s="7">
        <v>18780477.870000001</v>
      </c>
      <c r="R132" s="7">
        <v>13626004.76</v>
      </c>
      <c r="S132">
        <f t="shared" si="1"/>
        <v>2.7298897396396717</v>
      </c>
    </row>
    <row r="133" spans="2:19" x14ac:dyDescent="0.2">
      <c r="B133" s="10" t="s">
        <v>157</v>
      </c>
      <c r="C133" s="7">
        <v>3028489.42</v>
      </c>
      <c r="D133" s="7">
        <v>2758862.77</v>
      </c>
      <c r="E133" s="7">
        <v>1630152.92</v>
      </c>
      <c r="F133" s="7">
        <v>1819588.96</v>
      </c>
      <c r="G133" s="7">
        <v>4681507.82</v>
      </c>
      <c r="H133" s="7">
        <v>7126004.71</v>
      </c>
      <c r="I133" s="7">
        <v>10463596.58</v>
      </c>
      <c r="J133" s="7">
        <v>3669520.95</v>
      </c>
      <c r="K133" s="7">
        <v>6857032.7999999998</v>
      </c>
      <c r="L133" s="7">
        <v>11346578.970000001</v>
      </c>
      <c r="M133" s="7">
        <v>16240866.640000001</v>
      </c>
      <c r="N133" s="7">
        <v>12190003.119999999</v>
      </c>
      <c r="O133" s="7">
        <v>12663785.140000001</v>
      </c>
      <c r="P133" s="7">
        <v>16815033.530000001</v>
      </c>
      <c r="Q133" s="7">
        <v>16763196.23</v>
      </c>
      <c r="R133" s="7">
        <v>13207766.82</v>
      </c>
      <c r="S133">
        <f t="shared" ref="S133:S196" si="2">R133/O133</f>
        <v>1.0429556940508862</v>
      </c>
    </row>
    <row r="134" spans="2:19" x14ac:dyDescent="0.2">
      <c r="B134" s="10" t="s">
        <v>515</v>
      </c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>
        <v>14311872.140000001</v>
      </c>
      <c r="O134" s="7">
        <v>16709679.300000001</v>
      </c>
      <c r="P134" s="7">
        <v>17399766.629999999</v>
      </c>
      <c r="Q134" s="7">
        <v>18034183.75</v>
      </c>
      <c r="R134" s="7">
        <v>12958592.539999999</v>
      </c>
      <c r="S134">
        <f t="shared" si="2"/>
        <v>0.77551413808402647</v>
      </c>
    </row>
    <row r="135" spans="2:19" x14ac:dyDescent="0.2">
      <c r="B135" s="10" t="s">
        <v>210</v>
      </c>
      <c r="C135" s="7">
        <v>8580759.2100000009</v>
      </c>
      <c r="D135" s="7">
        <v>7895638.6500000004</v>
      </c>
      <c r="E135" s="7">
        <v>6796669.5499999998</v>
      </c>
      <c r="F135" s="7">
        <v>9705138.9700000007</v>
      </c>
      <c r="G135" s="7">
        <v>10133861.640000001</v>
      </c>
      <c r="H135" s="7">
        <v>10491339.65</v>
      </c>
      <c r="I135" s="7">
        <v>15191791.07</v>
      </c>
      <c r="J135" s="7">
        <v>15755731.720000001</v>
      </c>
      <c r="K135" s="7">
        <v>15566360.710000001</v>
      </c>
      <c r="L135" s="7">
        <v>16274942.289999999</v>
      </c>
      <c r="M135" s="7">
        <v>17770576.02</v>
      </c>
      <c r="N135" s="7">
        <v>13445169.33</v>
      </c>
      <c r="O135" s="7">
        <v>10260379.16</v>
      </c>
      <c r="P135" s="7">
        <v>10245916.470000001</v>
      </c>
      <c r="Q135" s="7">
        <v>12058198.65</v>
      </c>
      <c r="R135" s="7">
        <v>12113170.369999999</v>
      </c>
      <c r="S135">
        <f t="shared" si="2"/>
        <v>1.1805772653337305</v>
      </c>
    </row>
    <row r="136" spans="2:19" x14ac:dyDescent="0.2">
      <c r="B136" s="10" t="s">
        <v>137</v>
      </c>
      <c r="C136" s="7">
        <v>142402.69</v>
      </c>
      <c r="D136" s="7">
        <v>324314.21000000002</v>
      </c>
      <c r="E136" s="7">
        <v>10250201.32</v>
      </c>
      <c r="F136" s="7">
        <v>11320131.42</v>
      </c>
      <c r="G136" s="7">
        <v>31128580.030000001</v>
      </c>
      <c r="H136" s="7">
        <v>22164721.300000001</v>
      </c>
      <c r="I136" s="7">
        <v>6515779.4000000004</v>
      </c>
      <c r="J136" s="7">
        <v>4784023.24</v>
      </c>
      <c r="K136" s="7">
        <v>883529.32</v>
      </c>
      <c r="L136" s="7">
        <v>1212302.3799999999</v>
      </c>
      <c r="M136" s="7">
        <v>429317.6</v>
      </c>
      <c r="N136" s="7">
        <v>1141199.02</v>
      </c>
      <c r="O136" s="7">
        <v>60581.48</v>
      </c>
      <c r="P136" s="7">
        <v>77440.77</v>
      </c>
      <c r="Q136" s="7">
        <v>7346098.5599999996</v>
      </c>
      <c r="R136" s="7">
        <v>11507101.189999999</v>
      </c>
      <c r="S136">
        <f t="shared" si="2"/>
        <v>189.94420720655881</v>
      </c>
    </row>
    <row r="137" spans="2:19" x14ac:dyDescent="0.2">
      <c r="B137" s="10" t="s">
        <v>419</v>
      </c>
      <c r="C137" s="7"/>
      <c r="D137" s="7"/>
      <c r="E137" s="7"/>
      <c r="F137" s="7"/>
      <c r="G137" s="7"/>
      <c r="H137" s="7"/>
      <c r="I137" s="7">
        <v>11791355.15</v>
      </c>
      <c r="J137" s="7"/>
      <c r="K137" s="7">
        <v>17314143.719999999</v>
      </c>
      <c r="L137" s="7">
        <v>16656594.42</v>
      </c>
      <c r="M137" s="7">
        <v>19951018.940000001</v>
      </c>
      <c r="N137" s="7">
        <v>26016932.879999999</v>
      </c>
      <c r="O137" s="7">
        <v>20212990.289999999</v>
      </c>
      <c r="P137" s="7">
        <v>6497674.9299999997</v>
      </c>
      <c r="Q137" s="7">
        <v>7231029.7800000003</v>
      </c>
      <c r="R137" s="7">
        <v>11157030.380000001</v>
      </c>
      <c r="S137">
        <f t="shared" si="2"/>
        <v>0.55197327164005683</v>
      </c>
    </row>
    <row r="138" spans="2:19" x14ac:dyDescent="0.2">
      <c r="B138" s="10" t="s">
        <v>595</v>
      </c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>
        <v>310880431.35000002</v>
      </c>
      <c r="R138" s="7">
        <v>10872545.810000001</v>
      </c>
      <c r="S138" t="e">
        <f t="shared" si="2"/>
        <v>#DIV/0!</v>
      </c>
    </row>
    <row r="139" spans="2:19" x14ac:dyDescent="0.2">
      <c r="B139" s="10" t="s">
        <v>372</v>
      </c>
      <c r="C139" s="7"/>
      <c r="D139" s="7"/>
      <c r="E139" s="7">
        <v>1553818.3</v>
      </c>
      <c r="F139" s="7">
        <v>3011210.84</v>
      </c>
      <c r="G139" s="7">
        <v>4868818.45</v>
      </c>
      <c r="H139" s="7">
        <v>5610309.9100000001</v>
      </c>
      <c r="I139" s="7">
        <v>6511079.6699999999</v>
      </c>
      <c r="J139" s="7">
        <v>6879432.1799999997</v>
      </c>
      <c r="K139" s="7">
        <v>6128381.8999999994</v>
      </c>
      <c r="L139" s="7">
        <v>6320450.2999999998</v>
      </c>
      <c r="M139" s="7">
        <v>6681643.1699999999</v>
      </c>
      <c r="N139" s="7">
        <v>6722174.2400000002</v>
      </c>
      <c r="O139" s="7">
        <v>8082525.7199999997</v>
      </c>
      <c r="P139" s="7">
        <v>9526675.3899999987</v>
      </c>
      <c r="Q139" s="7">
        <v>10044800.880000001</v>
      </c>
      <c r="R139" s="7">
        <v>10658677.120000001</v>
      </c>
      <c r="S139">
        <f t="shared" si="2"/>
        <v>1.3187309869766801</v>
      </c>
    </row>
    <row r="140" spans="2:19" x14ac:dyDescent="0.2">
      <c r="B140" s="10" t="s">
        <v>354</v>
      </c>
      <c r="C140" s="7"/>
      <c r="D140" s="7">
        <v>1828846.32</v>
      </c>
      <c r="E140" s="7">
        <v>2728300.86</v>
      </c>
      <c r="F140" s="7">
        <v>7069904.75</v>
      </c>
      <c r="G140" s="7">
        <v>3770542.11</v>
      </c>
      <c r="H140" s="7">
        <v>3936881.81</v>
      </c>
      <c r="I140" s="7">
        <v>7202552.2599999998</v>
      </c>
      <c r="J140" s="7">
        <v>7024659.8399999999</v>
      </c>
      <c r="K140" s="7">
        <v>6846772.1399999997</v>
      </c>
      <c r="L140" s="7">
        <v>9909475.9700000007</v>
      </c>
      <c r="M140" s="7">
        <v>10901023.039999999</v>
      </c>
      <c r="N140" s="7">
        <v>6639246.0499999998</v>
      </c>
      <c r="O140" s="7">
        <v>8127130.4100000001</v>
      </c>
      <c r="P140" s="7">
        <v>10243277.550000001</v>
      </c>
      <c r="Q140" s="7">
        <v>12294858.939999999</v>
      </c>
      <c r="R140" s="7">
        <v>10462954.52</v>
      </c>
      <c r="S140">
        <f t="shared" si="2"/>
        <v>1.2874106839882737</v>
      </c>
    </row>
    <row r="141" spans="2:19" x14ac:dyDescent="0.2">
      <c r="B141" s="10" t="s">
        <v>559</v>
      </c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>
        <v>4441195.9800000004</v>
      </c>
      <c r="P141" s="7">
        <v>6739854.4299999997</v>
      </c>
      <c r="Q141" s="7">
        <v>8231195.4000000004</v>
      </c>
      <c r="R141" s="7">
        <v>9320391.4100000001</v>
      </c>
      <c r="S141">
        <f t="shared" si="2"/>
        <v>2.0986219594839857</v>
      </c>
    </row>
    <row r="142" spans="2:19" x14ac:dyDescent="0.2">
      <c r="B142" s="10" t="s">
        <v>153</v>
      </c>
      <c r="C142" s="7">
        <v>5363658.72</v>
      </c>
      <c r="D142" s="7">
        <v>5496302.8499999996</v>
      </c>
      <c r="E142" s="7">
        <v>4858453.6900000004</v>
      </c>
      <c r="F142" s="7">
        <v>6758557.2699999996</v>
      </c>
      <c r="G142" s="7">
        <v>8430124.6500000004</v>
      </c>
      <c r="H142" s="7">
        <v>4376984.7699999996</v>
      </c>
      <c r="I142" s="7">
        <v>7909247.46</v>
      </c>
      <c r="J142" s="7">
        <v>7989374.4400000004</v>
      </c>
      <c r="K142" s="7">
        <v>5385045.0700000003</v>
      </c>
      <c r="L142" s="7">
        <v>6736220.4000000004</v>
      </c>
      <c r="M142" s="7">
        <v>6571280.6100000003</v>
      </c>
      <c r="N142" s="7">
        <v>5662938.7599999998</v>
      </c>
      <c r="O142" s="7">
        <v>5138316.25</v>
      </c>
      <c r="P142" s="7">
        <v>6731039.3300000001</v>
      </c>
      <c r="Q142" s="7">
        <v>8726925.0399999991</v>
      </c>
      <c r="R142" s="7">
        <v>9196689.7400000002</v>
      </c>
      <c r="S142">
        <f t="shared" si="2"/>
        <v>1.7898255561829228</v>
      </c>
    </row>
    <row r="143" spans="2:19" x14ac:dyDescent="0.2">
      <c r="B143" s="10" t="s">
        <v>469</v>
      </c>
      <c r="C143" s="7"/>
      <c r="D143" s="7"/>
      <c r="E143" s="7"/>
      <c r="F143" s="7"/>
      <c r="G143" s="7"/>
      <c r="H143" s="7"/>
      <c r="I143" s="7"/>
      <c r="J143" s="7"/>
      <c r="K143" s="7">
        <v>216811.28</v>
      </c>
      <c r="L143" s="7">
        <v>513905.78</v>
      </c>
      <c r="M143" s="7">
        <v>903991.16</v>
      </c>
      <c r="N143" s="7">
        <v>1108594.6599999999</v>
      </c>
      <c r="O143" s="7">
        <v>4562248.13</v>
      </c>
      <c r="P143" s="7">
        <v>6421327.7300000004</v>
      </c>
      <c r="Q143" s="7">
        <v>10120694.83</v>
      </c>
      <c r="R143" s="7">
        <v>9188906.25</v>
      </c>
      <c r="S143">
        <f t="shared" si="2"/>
        <v>2.0141180374597467</v>
      </c>
    </row>
    <row r="144" spans="2:19" x14ac:dyDescent="0.2">
      <c r="B144" s="10" t="s">
        <v>529</v>
      </c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>
        <v>392428.22</v>
      </c>
      <c r="O144" s="7">
        <v>11931512.73</v>
      </c>
      <c r="P144" s="7">
        <v>5554059.3200000003</v>
      </c>
      <c r="Q144" s="7">
        <v>12506383.449999999</v>
      </c>
      <c r="R144" s="7">
        <v>9137300.6799999997</v>
      </c>
      <c r="S144">
        <f t="shared" si="2"/>
        <v>0.76581242351823731</v>
      </c>
    </row>
    <row r="145" spans="2:19" x14ac:dyDescent="0.2">
      <c r="B145" s="10" t="s">
        <v>555</v>
      </c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>
        <v>50747280.25</v>
      </c>
      <c r="P145" s="7">
        <v>66888637.200000003</v>
      </c>
      <c r="Q145" s="7">
        <v>50860438.140000001</v>
      </c>
      <c r="R145" s="7">
        <v>8727696.8399999999</v>
      </c>
      <c r="S145">
        <f t="shared" si="2"/>
        <v>0.17198353876314387</v>
      </c>
    </row>
    <row r="146" spans="2:19" x14ac:dyDescent="0.2">
      <c r="B146" s="10" t="s">
        <v>165</v>
      </c>
      <c r="C146" s="7">
        <v>5190524.7300000004</v>
      </c>
      <c r="D146" s="7">
        <v>4336838.3100000005</v>
      </c>
      <c r="E146" s="7">
        <v>2371572.4000000004</v>
      </c>
      <c r="F146" s="7">
        <v>2474642.5</v>
      </c>
      <c r="G146" s="7">
        <v>2377769.6</v>
      </c>
      <c r="H146" s="7">
        <v>2950118.91</v>
      </c>
      <c r="I146" s="7">
        <v>3020717.68</v>
      </c>
      <c r="J146" s="7">
        <v>3327960.27</v>
      </c>
      <c r="K146" s="7">
        <v>4002225.8400000003</v>
      </c>
      <c r="L146" s="7">
        <v>4132993.68</v>
      </c>
      <c r="M146" s="7">
        <v>4822487.8599999994</v>
      </c>
      <c r="N146" s="7">
        <v>4647435.08</v>
      </c>
      <c r="O146" s="7">
        <v>5715799.9000000004</v>
      </c>
      <c r="P146" s="7">
        <v>7441957.1200000001</v>
      </c>
      <c r="Q146" s="7">
        <v>9047877.9800000004</v>
      </c>
      <c r="R146" s="7">
        <v>8433218.75</v>
      </c>
      <c r="S146">
        <f t="shared" si="2"/>
        <v>1.4754223201550494</v>
      </c>
    </row>
    <row r="147" spans="2:19" x14ac:dyDescent="0.2">
      <c r="B147" s="10" t="s">
        <v>254</v>
      </c>
      <c r="C147" s="7">
        <v>8349697.8300000001</v>
      </c>
      <c r="D147" s="7">
        <v>2119874.35</v>
      </c>
      <c r="E147" s="7"/>
      <c r="F147" s="7"/>
      <c r="G147" s="7"/>
      <c r="H147" s="7"/>
      <c r="I147" s="7">
        <v>4198861.82</v>
      </c>
      <c r="J147" s="7">
        <v>6507328.7599999998</v>
      </c>
      <c r="K147" s="7">
        <v>6543805.5300000003</v>
      </c>
      <c r="L147" s="7">
        <v>6707931.5899999999</v>
      </c>
      <c r="M147" s="7">
        <v>8023942.6799999997</v>
      </c>
      <c r="N147" s="7">
        <v>4435736.96</v>
      </c>
      <c r="O147" s="7">
        <v>2963438.68</v>
      </c>
      <c r="P147" s="7">
        <v>4494241.1500000004</v>
      </c>
      <c r="Q147" s="7">
        <v>6914899.8399999999</v>
      </c>
      <c r="R147" s="7">
        <v>7697002.7199999997</v>
      </c>
      <c r="S147">
        <f t="shared" si="2"/>
        <v>2.5973214063602623</v>
      </c>
    </row>
    <row r="148" spans="2:19" x14ac:dyDescent="0.2">
      <c r="B148" s="10" t="s">
        <v>570</v>
      </c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>
        <v>7271110.7400000002</v>
      </c>
      <c r="P148" s="7">
        <v>1897808.57</v>
      </c>
      <c r="Q148" s="7">
        <v>10014520.689999999</v>
      </c>
      <c r="R148" s="7">
        <v>7398462.29</v>
      </c>
      <c r="S148">
        <f t="shared" si="2"/>
        <v>1.0175147311812225</v>
      </c>
    </row>
    <row r="149" spans="2:19" x14ac:dyDescent="0.2">
      <c r="B149" s="10" t="s">
        <v>295</v>
      </c>
      <c r="C149" s="7">
        <v>5281270.75</v>
      </c>
      <c r="D149" s="7">
        <v>21150645.98</v>
      </c>
      <c r="E149" s="7">
        <v>25735792.989999998</v>
      </c>
      <c r="F149" s="7">
        <v>27913560.359999999</v>
      </c>
      <c r="G149" s="7">
        <v>17856570.289999999</v>
      </c>
      <c r="H149" s="7">
        <v>5583811.5499999998</v>
      </c>
      <c r="I149" s="7">
        <v>6304803.96</v>
      </c>
      <c r="J149" s="7">
        <v>7535045.8700000001</v>
      </c>
      <c r="K149" s="7">
        <v>6942499.79</v>
      </c>
      <c r="L149" s="7">
        <v>10857395.210000001</v>
      </c>
      <c r="M149" s="7">
        <v>2881909.38</v>
      </c>
      <c r="N149" s="7">
        <v>2102688.15</v>
      </c>
      <c r="O149" s="7">
        <v>12678878.52</v>
      </c>
      <c r="P149" s="7">
        <v>14961601.869999999</v>
      </c>
      <c r="Q149" s="7">
        <v>23731525.050000001</v>
      </c>
      <c r="R149" s="7">
        <v>7297825.8799999999</v>
      </c>
      <c r="S149">
        <f t="shared" si="2"/>
        <v>0.57558922648310062</v>
      </c>
    </row>
    <row r="150" spans="2:19" x14ac:dyDescent="0.2">
      <c r="B150" s="10" t="s">
        <v>177</v>
      </c>
      <c r="C150" s="7">
        <v>2090609.88</v>
      </c>
      <c r="D150" s="7">
        <v>2150190.39</v>
      </c>
      <c r="E150" s="7">
        <v>2813176.77</v>
      </c>
      <c r="F150" s="7">
        <v>3667699.66</v>
      </c>
      <c r="G150" s="7">
        <v>4515185.01</v>
      </c>
      <c r="H150" s="7">
        <v>4081336.93</v>
      </c>
      <c r="I150" s="7">
        <v>4300971.7699999996</v>
      </c>
      <c r="J150" s="7">
        <v>5049877.0199999996</v>
      </c>
      <c r="K150" s="7">
        <v>5012254.7300000004</v>
      </c>
      <c r="L150" s="7">
        <v>5632318.0600000005</v>
      </c>
      <c r="M150" s="7">
        <v>6027140.6100000003</v>
      </c>
      <c r="N150" s="7">
        <v>6302194.8499999996</v>
      </c>
      <c r="O150" s="7">
        <v>5721134.8499999996</v>
      </c>
      <c r="P150" s="7">
        <v>6452164.0899999999</v>
      </c>
      <c r="Q150" s="7">
        <v>6418004.54</v>
      </c>
      <c r="R150" s="7">
        <v>7084025.7800000003</v>
      </c>
      <c r="S150">
        <f t="shared" si="2"/>
        <v>1.2382203820977933</v>
      </c>
    </row>
    <row r="151" spans="2:19" x14ac:dyDescent="0.2">
      <c r="B151" s="10" t="s">
        <v>170</v>
      </c>
      <c r="C151" s="7">
        <v>969434.93</v>
      </c>
      <c r="D151" s="7">
        <v>621470</v>
      </c>
      <c r="E151" s="7">
        <v>703040</v>
      </c>
      <c r="F151" s="7">
        <v>762260</v>
      </c>
      <c r="G151" s="7">
        <v>860357</v>
      </c>
      <c r="H151" s="7">
        <v>870581.6</v>
      </c>
      <c r="I151" s="7">
        <v>1029066.24</v>
      </c>
      <c r="J151" s="7">
        <v>1269296.25</v>
      </c>
      <c r="K151" s="7">
        <v>1529636</v>
      </c>
      <c r="L151" s="7">
        <v>1551489.2</v>
      </c>
      <c r="M151" s="7">
        <v>1761120</v>
      </c>
      <c r="N151" s="7">
        <v>1839739.48</v>
      </c>
      <c r="O151" s="7">
        <v>3796544.42</v>
      </c>
      <c r="P151" s="7">
        <v>5764677.7800000003</v>
      </c>
      <c r="Q151" s="7">
        <v>7035982.2999999998</v>
      </c>
      <c r="R151" s="7">
        <v>6769018.5</v>
      </c>
      <c r="S151">
        <f t="shared" si="2"/>
        <v>1.7829419996618925</v>
      </c>
    </row>
    <row r="152" spans="2:19" x14ac:dyDescent="0.2">
      <c r="B152" s="10" t="s">
        <v>470</v>
      </c>
      <c r="C152" s="7"/>
      <c r="D152" s="7"/>
      <c r="E152" s="7"/>
      <c r="F152" s="7"/>
      <c r="G152" s="7"/>
      <c r="H152" s="7"/>
      <c r="I152" s="7"/>
      <c r="J152" s="7"/>
      <c r="K152" s="7">
        <v>2721225.82</v>
      </c>
      <c r="L152" s="7">
        <v>2820493.26</v>
      </c>
      <c r="M152" s="7">
        <v>4723599.9400000004</v>
      </c>
      <c r="N152" s="7">
        <v>2303001.9900000002</v>
      </c>
      <c r="O152" s="7">
        <v>3061909.16</v>
      </c>
      <c r="P152" s="7">
        <v>4849276.26</v>
      </c>
      <c r="Q152" s="7">
        <v>5379529.6900000004</v>
      </c>
      <c r="R152" s="7">
        <v>6741889.8200000003</v>
      </c>
      <c r="S152">
        <f t="shared" si="2"/>
        <v>2.2018582092748957</v>
      </c>
    </row>
    <row r="153" spans="2:19" x14ac:dyDescent="0.2">
      <c r="B153" s="10" t="s">
        <v>547</v>
      </c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>
        <v>1358141.65</v>
      </c>
      <c r="O153" s="7">
        <v>4230306.42</v>
      </c>
      <c r="P153" s="7">
        <v>6420969.1200000001</v>
      </c>
      <c r="Q153" s="7">
        <v>6970007.6699999999</v>
      </c>
      <c r="R153" s="7">
        <v>6735549.5099999998</v>
      </c>
      <c r="S153">
        <f t="shared" si="2"/>
        <v>1.5922131498928156</v>
      </c>
    </row>
    <row r="154" spans="2:19" x14ac:dyDescent="0.2">
      <c r="B154" s="10" t="s">
        <v>592</v>
      </c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>
        <v>8444557.4299999997</v>
      </c>
      <c r="Q154" s="7">
        <v>1771449.36</v>
      </c>
      <c r="R154" s="7">
        <v>6711621.6200000001</v>
      </c>
      <c r="S154" t="e">
        <f t="shared" si="2"/>
        <v>#DIV/0!</v>
      </c>
    </row>
    <row r="155" spans="2:19" x14ac:dyDescent="0.2">
      <c r="B155" s="10" t="s">
        <v>465</v>
      </c>
      <c r="C155" s="7"/>
      <c r="D155" s="7"/>
      <c r="E155" s="7"/>
      <c r="F155" s="7"/>
      <c r="G155" s="7"/>
      <c r="H155" s="7"/>
      <c r="I155" s="7"/>
      <c r="J155" s="7"/>
      <c r="K155" s="7">
        <v>22976635.050000001</v>
      </c>
      <c r="L155" s="7">
        <v>9245488.5999999996</v>
      </c>
      <c r="M155" s="7">
        <v>1849779.67</v>
      </c>
      <c r="N155" s="7">
        <v>1571041.82</v>
      </c>
      <c r="O155" s="7">
        <v>1540170.45</v>
      </c>
      <c r="P155" s="7">
        <v>3405033.63</v>
      </c>
      <c r="Q155" s="7">
        <v>3885155.46</v>
      </c>
      <c r="R155" s="7">
        <v>6536804.3300000001</v>
      </c>
      <c r="S155">
        <f t="shared" si="2"/>
        <v>4.2442083796634327</v>
      </c>
    </row>
    <row r="156" spans="2:19" x14ac:dyDescent="0.2">
      <c r="B156" s="10" t="s">
        <v>461</v>
      </c>
      <c r="C156" s="7"/>
      <c r="D156" s="7"/>
      <c r="E156" s="7"/>
      <c r="F156" s="7"/>
      <c r="G156" s="7"/>
      <c r="H156" s="7"/>
      <c r="I156" s="7"/>
      <c r="J156" s="7"/>
      <c r="K156" s="7">
        <v>5150000</v>
      </c>
      <c r="L156" s="7">
        <v>2224000</v>
      </c>
      <c r="M156" s="7">
        <v>8787630.5</v>
      </c>
      <c r="N156" s="7">
        <v>4539431.0199999996</v>
      </c>
      <c r="O156" s="7">
        <v>1807460.13</v>
      </c>
      <c r="P156" s="7">
        <v>3781060.2399999998</v>
      </c>
      <c r="Q156" s="7">
        <v>5870106.54</v>
      </c>
      <c r="R156" s="7">
        <v>6413102.1200000001</v>
      </c>
      <c r="S156">
        <f t="shared" si="2"/>
        <v>3.5481292303803129</v>
      </c>
    </row>
    <row r="157" spans="2:19" x14ac:dyDescent="0.2">
      <c r="B157" s="10" t="s">
        <v>606</v>
      </c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>
        <v>5726005.3100000005</v>
      </c>
      <c r="S157" t="e">
        <f t="shared" si="2"/>
        <v>#DIV/0!</v>
      </c>
    </row>
    <row r="158" spans="2:19" x14ac:dyDescent="0.2">
      <c r="B158" s="10" t="s">
        <v>485</v>
      </c>
      <c r="C158" s="7"/>
      <c r="D158" s="7"/>
      <c r="E158" s="7"/>
      <c r="F158" s="7"/>
      <c r="G158" s="7"/>
      <c r="H158" s="7"/>
      <c r="I158" s="7"/>
      <c r="J158" s="7"/>
      <c r="K158" s="7"/>
      <c r="L158" s="7">
        <v>2080</v>
      </c>
      <c r="M158" s="7">
        <v>203041.06</v>
      </c>
      <c r="N158" s="7">
        <v>960434.32</v>
      </c>
      <c r="O158" s="7">
        <v>4419161.78</v>
      </c>
      <c r="P158" s="7">
        <v>6012602.6799999997</v>
      </c>
      <c r="Q158" s="7">
        <v>5781681.3700000001</v>
      </c>
      <c r="R158" s="7">
        <v>5712063.0099999998</v>
      </c>
      <c r="S158">
        <f t="shared" si="2"/>
        <v>1.2925670736589325</v>
      </c>
    </row>
    <row r="159" spans="2:19" x14ac:dyDescent="0.2">
      <c r="B159" s="10" t="s">
        <v>412</v>
      </c>
      <c r="C159" s="7"/>
      <c r="D159" s="7"/>
      <c r="E159" s="7"/>
      <c r="F159" s="7"/>
      <c r="G159" s="7"/>
      <c r="H159" s="7"/>
      <c r="I159" s="7">
        <v>140</v>
      </c>
      <c r="J159" s="7">
        <v>0</v>
      </c>
      <c r="K159" s="7">
        <v>29945835.66</v>
      </c>
      <c r="L159" s="7">
        <v>40386478.649999999</v>
      </c>
      <c r="M159" s="7">
        <v>40657885.590000004</v>
      </c>
      <c r="N159" s="7">
        <v>27576989.969999999</v>
      </c>
      <c r="O159" s="7">
        <v>27919207.039999999</v>
      </c>
      <c r="P159" s="7">
        <v>28049936.940000001</v>
      </c>
      <c r="Q159" s="7">
        <v>13745015.93</v>
      </c>
      <c r="R159" s="7">
        <v>5623455.5499999998</v>
      </c>
      <c r="S159">
        <f t="shared" si="2"/>
        <v>0.20141888492546528</v>
      </c>
    </row>
    <row r="160" spans="2:19" x14ac:dyDescent="0.2">
      <c r="B160" s="10" t="s">
        <v>166</v>
      </c>
      <c r="C160" s="7">
        <v>3161044.19</v>
      </c>
      <c r="D160" s="7">
        <v>3364296.0300000003</v>
      </c>
      <c r="E160" s="7">
        <v>4604531.4799999995</v>
      </c>
      <c r="F160" s="7">
        <v>5088398.3600000003</v>
      </c>
      <c r="G160" s="7">
        <v>5799064.2800000003</v>
      </c>
      <c r="H160" s="7">
        <v>5037280.03</v>
      </c>
      <c r="I160" s="7">
        <v>5883323.4799999995</v>
      </c>
      <c r="J160" s="7">
        <v>5807575.6500000004</v>
      </c>
      <c r="K160" s="7">
        <v>5520320.9500000002</v>
      </c>
      <c r="L160" s="7">
        <v>6572415.4300000006</v>
      </c>
      <c r="M160" s="7">
        <v>7002506.9199999999</v>
      </c>
      <c r="N160" s="7">
        <v>10092583.699999999</v>
      </c>
      <c r="O160" s="7">
        <v>5330400.63</v>
      </c>
      <c r="P160" s="7">
        <v>5826126.5499999998</v>
      </c>
      <c r="Q160" s="7">
        <v>8188719.25</v>
      </c>
      <c r="R160" s="7">
        <v>5575383.2999999998</v>
      </c>
      <c r="S160">
        <f t="shared" si="2"/>
        <v>1.0459595229336449</v>
      </c>
    </row>
    <row r="161" spans="2:19" x14ac:dyDescent="0.2">
      <c r="B161" s="10" t="s">
        <v>256</v>
      </c>
      <c r="C161" s="7">
        <v>1735841.34</v>
      </c>
      <c r="D161" s="7">
        <v>1374060.12</v>
      </c>
      <c r="E161" s="7">
        <v>2083962.43</v>
      </c>
      <c r="F161" s="7">
        <v>1602150.98</v>
      </c>
      <c r="G161" s="7">
        <v>2646334.62</v>
      </c>
      <c r="H161" s="7">
        <v>2723627.72</v>
      </c>
      <c r="I161" s="7">
        <v>3523505.2</v>
      </c>
      <c r="J161" s="7">
        <v>4393673.75</v>
      </c>
      <c r="K161" s="7">
        <v>4782914.21</v>
      </c>
      <c r="L161" s="7">
        <v>5336407</v>
      </c>
      <c r="M161" s="7">
        <v>6112953.0099999998</v>
      </c>
      <c r="N161" s="7">
        <v>6086020.7300000004</v>
      </c>
      <c r="O161" s="7">
        <v>6120448.2699999996</v>
      </c>
      <c r="P161" s="7">
        <v>6391886.1900000004</v>
      </c>
      <c r="Q161" s="7">
        <v>4960838.55</v>
      </c>
      <c r="R161" s="7">
        <v>5517087.8300000001</v>
      </c>
      <c r="S161">
        <f t="shared" si="2"/>
        <v>0.9014189135528794</v>
      </c>
    </row>
    <row r="162" spans="2:19" x14ac:dyDescent="0.2">
      <c r="B162" s="10" t="s">
        <v>416</v>
      </c>
      <c r="C162" s="7"/>
      <c r="D162" s="7"/>
      <c r="E162" s="7"/>
      <c r="F162" s="7"/>
      <c r="G162" s="7"/>
      <c r="H162" s="7"/>
      <c r="I162" s="7">
        <v>22023813.949999999</v>
      </c>
      <c r="J162" s="7">
        <v>90817332.349999994</v>
      </c>
      <c r="K162" s="7">
        <v>137731088.86000001</v>
      </c>
      <c r="L162" s="7">
        <v>117064529.19</v>
      </c>
      <c r="M162" s="7">
        <v>137338982.03999999</v>
      </c>
      <c r="N162" s="7">
        <v>91984238.709999993</v>
      </c>
      <c r="O162" s="7">
        <v>65741662.740000002</v>
      </c>
      <c r="P162" s="7">
        <v>14459068.050000001</v>
      </c>
      <c r="Q162" s="7">
        <v>10926328.82</v>
      </c>
      <c r="R162" s="7">
        <v>5274544.25</v>
      </c>
      <c r="S162">
        <f t="shared" si="2"/>
        <v>8.023137885727287E-2</v>
      </c>
    </row>
    <row r="163" spans="2:19" x14ac:dyDescent="0.2">
      <c r="B163" s="10" t="s">
        <v>271</v>
      </c>
      <c r="C163" s="7">
        <v>48183223.090000004</v>
      </c>
      <c r="D163" s="7">
        <v>44772772.810000002</v>
      </c>
      <c r="E163" s="7">
        <v>27370614.010000002</v>
      </c>
      <c r="F163" s="7">
        <v>29594741.010000002</v>
      </c>
      <c r="G163" s="7">
        <v>33103215.699999999</v>
      </c>
      <c r="H163" s="7">
        <v>34536519.289999999</v>
      </c>
      <c r="I163" s="7">
        <v>37302809.259999998</v>
      </c>
      <c r="J163" s="7">
        <v>37811861.909999996</v>
      </c>
      <c r="K163" s="7">
        <v>41319542.490000002</v>
      </c>
      <c r="L163" s="7">
        <v>26474725.969999999</v>
      </c>
      <c r="M163" s="7">
        <v>3015195</v>
      </c>
      <c r="N163" s="7">
        <v>3950964.92</v>
      </c>
      <c r="O163" s="7">
        <v>4880899.38</v>
      </c>
      <c r="P163" s="7">
        <v>4787696.72</v>
      </c>
      <c r="Q163" s="7">
        <v>4838289.1900000004</v>
      </c>
      <c r="R163" s="7">
        <v>5195989.12</v>
      </c>
      <c r="S163">
        <f t="shared" si="2"/>
        <v>1.0645556721146749</v>
      </c>
    </row>
    <row r="164" spans="2:19" x14ac:dyDescent="0.2">
      <c r="B164" s="10" t="s">
        <v>251</v>
      </c>
      <c r="C164" s="7">
        <v>18731927.550000001</v>
      </c>
      <c r="D164" s="7">
        <v>19455039.050000001</v>
      </c>
      <c r="E164" s="7">
        <v>21911511.309999999</v>
      </c>
      <c r="F164" s="7">
        <v>33797552.869999997</v>
      </c>
      <c r="G164" s="7">
        <v>47842340.57</v>
      </c>
      <c r="H164" s="7">
        <v>56530806.740000002</v>
      </c>
      <c r="I164" s="7">
        <v>69645468.549999997</v>
      </c>
      <c r="J164" s="7">
        <v>93921150.129999995</v>
      </c>
      <c r="K164" s="7">
        <v>87427723.120000005</v>
      </c>
      <c r="L164" s="7">
        <v>53657889.200000003</v>
      </c>
      <c r="M164" s="7">
        <v>2083245.82</v>
      </c>
      <c r="N164" s="7">
        <v>2680684.2199999997</v>
      </c>
      <c r="O164" s="7">
        <v>3093629.49</v>
      </c>
      <c r="P164" s="7">
        <v>2203905.23</v>
      </c>
      <c r="Q164" s="7">
        <v>3751922.11</v>
      </c>
      <c r="R164" s="7">
        <v>5058256.21</v>
      </c>
      <c r="S164">
        <f t="shared" si="2"/>
        <v>1.6350555961373383</v>
      </c>
    </row>
    <row r="165" spans="2:19" x14ac:dyDescent="0.2">
      <c r="B165" s="10" t="s">
        <v>282</v>
      </c>
      <c r="C165" s="7">
        <v>1480657.25</v>
      </c>
      <c r="D165" s="7">
        <v>1214528.27</v>
      </c>
      <c r="E165" s="7">
        <v>1114399.92</v>
      </c>
      <c r="F165" s="7">
        <v>1110829.98</v>
      </c>
      <c r="G165" s="7">
        <v>2107594.77</v>
      </c>
      <c r="H165" s="7">
        <v>3895558.39</v>
      </c>
      <c r="I165" s="7">
        <v>4244952.83</v>
      </c>
      <c r="J165" s="7">
        <v>4385312.95</v>
      </c>
      <c r="K165" s="7">
        <v>4810643.74</v>
      </c>
      <c r="L165" s="7">
        <v>5452411.4400000004</v>
      </c>
      <c r="M165" s="7">
        <v>5901865.2999999998</v>
      </c>
      <c r="N165" s="7">
        <v>7259813.3499999996</v>
      </c>
      <c r="O165" s="7">
        <v>5395383.3899999997</v>
      </c>
      <c r="P165" s="7">
        <v>5449668.7699999996</v>
      </c>
      <c r="Q165" s="7">
        <v>5358514.53</v>
      </c>
      <c r="R165" s="7">
        <v>5051101.2300000004</v>
      </c>
      <c r="S165">
        <f t="shared" si="2"/>
        <v>0.93618949106784433</v>
      </c>
    </row>
    <row r="166" spans="2:19" x14ac:dyDescent="0.2">
      <c r="B166" s="10" t="s">
        <v>232</v>
      </c>
      <c r="C166" s="7">
        <v>7965751.7599999998</v>
      </c>
      <c r="D166" s="7">
        <v>9842896.6799999997</v>
      </c>
      <c r="E166" s="7">
        <v>12141049.74</v>
      </c>
      <c r="F166" s="7">
        <v>13584204.85</v>
      </c>
      <c r="G166" s="7">
        <v>12336022.67</v>
      </c>
      <c r="H166" s="7">
        <v>9852133.0099999998</v>
      </c>
      <c r="I166" s="7">
        <v>12187558.5</v>
      </c>
      <c r="J166" s="7">
        <v>9822026.8300000001</v>
      </c>
      <c r="K166" s="7">
        <v>8809732.6799999997</v>
      </c>
      <c r="L166" s="7">
        <v>4297674</v>
      </c>
      <c r="M166" s="7">
        <v>8811708</v>
      </c>
      <c r="N166" s="7">
        <v>7967170.5</v>
      </c>
      <c r="O166" s="7">
        <v>4446380</v>
      </c>
      <c r="P166" s="7">
        <v>4343890.88</v>
      </c>
      <c r="Q166" s="7">
        <v>6099651.8799999999</v>
      </c>
      <c r="R166" s="7">
        <v>4726381.21</v>
      </c>
      <c r="S166">
        <f t="shared" si="2"/>
        <v>1.0629728475748812</v>
      </c>
    </row>
    <row r="167" spans="2:19" x14ac:dyDescent="0.2">
      <c r="B167" s="10" t="s">
        <v>289</v>
      </c>
      <c r="C167" s="7">
        <v>1301773.06</v>
      </c>
      <c r="D167" s="7">
        <v>1330840.2</v>
      </c>
      <c r="E167" s="7">
        <v>1245583.2</v>
      </c>
      <c r="F167" s="7">
        <v>1214276.6299999999</v>
      </c>
      <c r="G167" s="7">
        <v>2223261.06</v>
      </c>
      <c r="H167" s="7">
        <v>2622311.98</v>
      </c>
      <c r="I167" s="7">
        <v>2708347.64</v>
      </c>
      <c r="J167" s="7">
        <v>3467333.41</v>
      </c>
      <c r="K167" s="7">
        <v>4358054.22</v>
      </c>
      <c r="L167" s="7">
        <v>4508885.58</v>
      </c>
      <c r="M167" s="7">
        <v>4536951.42</v>
      </c>
      <c r="N167" s="7">
        <v>5279587.08</v>
      </c>
      <c r="O167" s="7">
        <v>5404843.5899999999</v>
      </c>
      <c r="P167" s="7">
        <v>4909259.7</v>
      </c>
      <c r="Q167" s="7">
        <v>4624215.71</v>
      </c>
      <c r="R167" s="7">
        <v>4718138.79</v>
      </c>
      <c r="S167">
        <f t="shared" si="2"/>
        <v>0.87294640657677203</v>
      </c>
    </row>
    <row r="168" spans="2:19" x14ac:dyDescent="0.2">
      <c r="B168" s="10" t="s">
        <v>155</v>
      </c>
      <c r="C168" s="7">
        <v>135217.87</v>
      </c>
      <c r="D168" s="7">
        <v>86249.3</v>
      </c>
      <c r="E168" s="7">
        <v>60716.89</v>
      </c>
      <c r="F168" s="7">
        <v>194076.15</v>
      </c>
      <c r="G168" s="7">
        <v>1330807.04</v>
      </c>
      <c r="H168" s="7">
        <v>1351459.95</v>
      </c>
      <c r="I168" s="7">
        <v>1780794.25</v>
      </c>
      <c r="J168" s="7">
        <v>2620722.0499999998</v>
      </c>
      <c r="K168" s="7">
        <v>1264037.73</v>
      </c>
      <c r="L168" s="7">
        <v>1040909.83</v>
      </c>
      <c r="M168" s="7">
        <v>857402.58</v>
      </c>
      <c r="N168" s="7">
        <v>4422939.2</v>
      </c>
      <c r="O168" s="7">
        <v>83055.27</v>
      </c>
      <c r="P168" s="7">
        <v>4864132.9000000004</v>
      </c>
      <c r="Q168" s="7">
        <v>4201806.4000000004</v>
      </c>
      <c r="R168" s="7">
        <v>4665042</v>
      </c>
      <c r="S168">
        <f t="shared" si="2"/>
        <v>56.167922878343539</v>
      </c>
    </row>
    <row r="169" spans="2:19" x14ac:dyDescent="0.2">
      <c r="B169" s="10" t="s">
        <v>484</v>
      </c>
      <c r="C169" s="7"/>
      <c r="D169" s="7"/>
      <c r="E169" s="7"/>
      <c r="F169" s="7"/>
      <c r="G169" s="7"/>
      <c r="H169" s="7"/>
      <c r="I169" s="7"/>
      <c r="J169" s="7"/>
      <c r="K169" s="7"/>
      <c r="L169" s="7">
        <v>435816.17</v>
      </c>
      <c r="M169" s="7">
        <v>2274744.17</v>
      </c>
      <c r="N169" s="7">
        <v>2730123.96</v>
      </c>
      <c r="O169" s="7">
        <v>2793481.84</v>
      </c>
      <c r="P169" s="7">
        <v>3602388.38</v>
      </c>
      <c r="Q169" s="7">
        <v>4572364.17</v>
      </c>
      <c r="R169" s="7">
        <v>4488366.45</v>
      </c>
      <c r="S169">
        <f t="shared" si="2"/>
        <v>1.606728343721755</v>
      </c>
    </row>
    <row r="170" spans="2:19" x14ac:dyDescent="0.2">
      <c r="B170" s="10" t="s">
        <v>234</v>
      </c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>
        <v>1835823.63</v>
      </c>
      <c r="O170" s="7">
        <v>1639850.62</v>
      </c>
      <c r="P170" s="7">
        <v>1515282.56</v>
      </c>
      <c r="Q170" s="7">
        <v>3994151.38</v>
      </c>
      <c r="R170" s="7">
        <v>4334542.16</v>
      </c>
      <c r="S170">
        <f t="shared" si="2"/>
        <v>2.6432542739777114</v>
      </c>
    </row>
    <row r="171" spans="2:19" x14ac:dyDescent="0.2">
      <c r="B171" s="10" t="s">
        <v>103</v>
      </c>
      <c r="C171" s="7">
        <v>9033135.8599999994</v>
      </c>
      <c r="D171" s="7">
        <v>7437803.7199999997</v>
      </c>
      <c r="E171" s="7">
        <v>6042900.5099999998</v>
      </c>
      <c r="F171" s="7">
        <v>2217547.2200000002</v>
      </c>
      <c r="G171" s="7">
        <v>4287047.76</v>
      </c>
      <c r="H171" s="7">
        <v>11116670.560000001</v>
      </c>
      <c r="I171" s="7">
        <v>7917201.4800000004</v>
      </c>
      <c r="J171" s="7">
        <v>10141272.279999999</v>
      </c>
      <c r="K171" s="7">
        <v>13232497.699999999</v>
      </c>
      <c r="L171" s="7">
        <v>9972397.7799999993</v>
      </c>
      <c r="M171" s="7">
        <v>14005027.76</v>
      </c>
      <c r="N171" s="7">
        <v>12315847.15</v>
      </c>
      <c r="O171" s="7">
        <v>9052617.6199999992</v>
      </c>
      <c r="P171" s="7">
        <v>6013926.5499999998</v>
      </c>
      <c r="Q171" s="7">
        <v>3283142.51</v>
      </c>
      <c r="R171" s="7">
        <v>4122052.62</v>
      </c>
      <c r="S171">
        <f t="shared" si="2"/>
        <v>0.45534372410617741</v>
      </c>
    </row>
    <row r="172" spans="2:19" x14ac:dyDescent="0.2">
      <c r="B172" s="10" t="s">
        <v>389</v>
      </c>
      <c r="C172" s="7"/>
      <c r="D172" s="7"/>
      <c r="E172" s="7"/>
      <c r="F172" s="7"/>
      <c r="G172" s="7">
        <v>199839664.30000001</v>
      </c>
      <c r="H172" s="7">
        <v>221676376.63</v>
      </c>
      <c r="I172" s="7">
        <v>210110229.25999999</v>
      </c>
      <c r="J172" s="7">
        <v>211170797.03999999</v>
      </c>
      <c r="K172" s="7">
        <v>199024169.40000001</v>
      </c>
      <c r="L172" s="7">
        <v>38969097.140000001</v>
      </c>
      <c r="M172" s="7">
        <v>6163450.0999999996</v>
      </c>
      <c r="N172" s="7">
        <v>5867817.6500000004</v>
      </c>
      <c r="O172" s="7">
        <v>5492038.54</v>
      </c>
      <c r="P172" s="7">
        <v>4984573.43</v>
      </c>
      <c r="Q172" s="7">
        <v>4435418.87</v>
      </c>
      <c r="R172" s="7">
        <v>4090280.1</v>
      </c>
      <c r="S172">
        <f t="shared" si="2"/>
        <v>0.74476536721462994</v>
      </c>
    </row>
    <row r="173" spans="2:19" x14ac:dyDescent="0.2">
      <c r="B173" s="10" t="s">
        <v>355</v>
      </c>
      <c r="C173" s="7"/>
      <c r="D173" s="7">
        <v>1301504.44</v>
      </c>
      <c r="E173" s="7">
        <v>1452197.44</v>
      </c>
      <c r="F173" s="7">
        <v>1416564.63</v>
      </c>
      <c r="G173" s="7">
        <v>1271697.3400000001</v>
      </c>
      <c r="H173" s="7">
        <v>1572077.1</v>
      </c>
      <c r="I173" s="7">
        <v>2561971.39</v>
      </c>
      <c r="J173" s="7">
        <v>2934911.22</v>
      </c>
      <c r="K173" s="7">
        <v>2264188.14</v>
      </c>
      <c r="L173" s="7">
        <v>2573892.7400000002</v>
      </c>
      <c r="M173" s="7">
        <v>3857290.93</v>
      </c>
      <c r="N173" s="7">
        <v>3508226.13</v>
      </c>
      <c r="O173" s="7">
        <v>3623867.89</v>
      </c>
      <c r="P173" s="7">
        <v>4485468.32</v>
      </c>
      <c r="Q173" s="7">
        <v>3515091.16</v>
      </c>
      <c r="R173" s="7">
        <v>3943115.93</v>
      </c>
      <c r="S173">
        <f t="shared" si="2"/>
        <v>1.0880959377357435</v>
      </c>
    </row>
    <row r="174" spans="2:19" x14ac:dyDescent="0.2">
      <c r="B174" s="10" t="s">
        <v>350</v>
      </c>
      <c r="C174" s="7"/>
      <c r="D174" s="7">
        <v>2347352.77</v>
      </c>
      <c r="E174" s="7">
        <v>1770173.53</v>
      </c>
      <c r="F174" s="7">
        <v>3513718.08</v>
      </c>
      <c r="G174" s="7">
        <v>3888974.17</v>
      </c>
      <c r="H174" s="7">
        <v>3091604.8</v>
      </c>
      <c r="I174" s="7">
        <v>3903333.65</v>
      </c>
      <c r="J174" s="7">
        <v>3449232.35</v>
      </c>
      <c r="K174" s="7">
        <v>2975198.3</v>
      </c>
      <c r="L174" s="7">
        <v>3179734.69</v>
      </c>
      <c r="M174" s="7">
        <v>3633044.79</v>
      </c>
      <c r="N174" s="7">
        <v>3021784.42</v>
      </c>
      <c r="O174" s="7">
        <v>3021642.29</v>
      </c>
      <c r="P174" s="7">
        <v>5558662.5499999998</v>
      </c>
      <c r="Q174" s="7">
        <v>4298790.0999999996</v>
      </c>
      <c r="R174" s="7">
        <v>3927775.55</v>
      </c>
      <c r="S174">
        <f t="shared" si="2"/>
        <v>1.2998810491231243</v>
      </c>
    </row>
    <row r="175" spans="2:19" x14ac:dyDescent="0.2">
      <c r="B175" s="10" t="s">
        <v>417</v>
      </c>
      <c r="C175" s="7"/>
      <c r="D175" s="7"/>
      <c r="E175" s="7"/>
      <c r="F175" s="7"/>
      <c r="G175" s="7"/>
      <c r="H175" s="7"/>
      <c r="I175" s="7">
        <v>7650360.8499999996</v>
      </c>
      <c r="J175" s="7">
        <v>19502331.309999999</v>
      </c>
      <c r="K175" s="7">
        <v>29886260.640000001</v>
      </c>
      <c r="L175" s="7">
        <v>24947394.010000002</v>
      </c>
      <c r="M175" s="7">
        <v>26354112.940000001</v>
      </c>
      <c r="N175" s="7">
        <v>20947153.510000002</v>
      </c>
      <c r="O175" s="7">
        <v>27798559.550000001</v>
      </c>
      <c r="P175" s="7">
        <v>6824393.3499999996</v>
      </c>
      <c r="Q175" s="7">
        <v>4724157.16</v>
      </c>
      <c r="R175" s="7">
        <v>3848109.61</v>
      </c>
      <c r="S175">
        <f t="shared" si="2"/>
        <v>0.13842838162454355</v>
      </c>
    </row>
    <row r="176" spans="2:19" x14ac:dyDescent="0.2">
      <c r="B176" s="10" t="s">
        <v>130</v>
      </c>
      <c r="C176" s="7">
        <v>1082006.6599999999</v>
      </c>
      <c r="D176" s="7">
        <v>917301.76000000001</v>
      </c>
      <c r="E176" s="7">
        <v>1166269.5900000001</v>
      </c>
      <c r="F176" s="7">
        <v>1944784.31</v>
      </c>
      <c r="G176" s="7">
        <v>1625797.32</v>
      </c>
      <c r="H176" s="7">
        <v>1203047.98</v>
      </c>
      <c r="I176" s="7">
        <v>2540290.9</v>
      </c>
      <c r="J176" s="7">
        <v>1758355.02</v>
      </c>
      <c r="K176" s="7">
        <v>1224525.8600000001</v>
      </c>
      <c r="L176" s="7">
        <v>1377534.8</v>
      </c>
      <c r="M176" s="7">
        <v>1645252.37</v>
      </c>
      <c r="N176" s="7">
        <v>1233959.45</v>
      </c>
      <c r="O176" s="7">
        <v>4518575.6100000003</v>
      </c>
      <c r="P176" s="7">
        <v>2484097.64</v>
      </c>
      <c r="Q176" s="7">
        <v>4621653.57</v>
      </c>
      <c r="R176" s="7">
        <v>3801962.37</v>
      </c>
      <c r="S176">
        <f t="shared" si="2"/>
        <v>0.84140727037651586</v>
      </c>
    </row>
    <row r="177" spans="2:19" x14ac:dyDescent="0.2">
      <c r="B177" s="10" t="s">
        <v>302</v>
      </c>
      <c r="C177" s="7">
        <v>360830.31</v>
      </c>
      <c r="D177" s="7">
        <v>122268.59</v>
      </c>
      <c r="E177" s="7">
        <v>176340.91</v>
      </c>
      <c r="F177" s="7">
        <v>155702.42000000001</v>
      </c>
      <c r="G177" s="7">
        <v>628024.78</v>
      </c>
      <c r="H177" s="7">
        <v>1069653.58</v>
      </c>
      <c r="I177" s="7">
        <v>808326.79</v>
      </c>
      <c r="J177" s="7">
        <v>931814.14</v>
      </c>
      <c r="K177" s="7">
        <v>853106.43</v>
      </c>
      <c r="L177" s="7">
        <v>810161.43</v>
      </c>
      <c r="M177" s="7">
        <v>995498.66</v>
      </c>
      <c r="N177" s="7">
        <v>1393298.78</v>
      </c>
      <c r="O177" s="7">
        <v>2334066.0499999998</v>
      </c>
      <c r="P177" s="7">
        <v>3486501.43</v>
      </c>
      <c r="Q177" s="7">
        <v>4126598.99</v>
      </c>
      <c r="R177" s="7">
        <v>3753330</v>
      </c>
      <c r="S177">
        <f t="shared" si="2"/>
        <v>1.6080650331210637</v>
      </c>
    </row>
    <row r="178" spans="2:19" x14ac:dyDescent="0.2">
      <c r="B178" s="10" t="s">
        <v>230</v>
      </c>
      <c r="C178" s="7">
        <v>1103630.5</v>
      </c>
      <c r="D178" s="7">
        <v>1346780.22</v>
      </c>
      <c r="E178" s="7">
        <v>565400.86</v>
      </c>
      <c r="F178" s="7">
        <v>901612.85</v>
      </c>
      <c r="G178" s="7">
        <v>957441.64</v>
      </c>
      <c r="H178" s="7">
        <v>680011.8</v>
      </c>
      <c r="I178" s="7">
        <v>937487.4</v>
      </c>
      <c r="J178" s="7">
        <v>394550.76</v>
      </c>
      <c r="K178" s="7">
        <v>4599607.01</v>
      </c>
      <c r="L178" s="7">
        <v>3727000</v>
      </c>
      <c r="M178" s="7">
        <v>1953000</v>
      </c>
      <c r="N178" s="7">
        <v>2592000</v>
      </c>
      <c r="O178" s="7">
        <v>2574000</v>
      </c>
      <c r="P178" s="7">
        <v>2916000</v>
      </c>
      <c r="Q178" s="7">
        <v>4530000</v>
      </c>
      <c r="R178" s="7">
        <v>3458507.78</v>
      </c>
      <c r="S178">
        <f t="shared" si="2"/>
        <v>1.343631616161616</v>
      </c>
    </row>
    <row r="179" spans="2:19" x14ac:dyDescent="0.2">
      <c r="B179" s="10" t="s">
        <v>415</v>
      </c>
      <c r="C179" s="7"/>
      <c r="D179" s="7"/>
      <c r="E179" s="7"/>
      <c r="F179" s="7"/>
      <c r="G179" s="7"/>
      <c r="H179" s="7"/>
      <c r="I179" s="7">
        <v>5591488.4500000002</v>
      </c>
      <c r="J179" s="7">
        <v>4816002.3</v>
      </c>
      <c r="K179" s="7">
        <v>3544793.33</v>
      </c>
      <c r="L179" s="7">
        <v>2379064.36</v>
      </c>
      <c r="M179" s="7">
        <v>2252797.7200000002</v>
      </c>
      <c r="N179" s="7">
        <v>1372997.94</v>
      </c>
      <c r="O179" s="7">
        <v>1208287.8600000001</v>
      </c>
      <c r="P179" s="7">
        <v>2169508.7999999998</v>
      </c>
      <c r="Q179" s="7">
        <v>24796595.120000001</v>
      </c>
      <c r="R179" s="7">
        <v>3418365.41</v>
      </c>
      <c r="S179">
        <f t="shared" si="2"/>
        <v>2.829098531205966</v>
      </c>
    </row>
    <row r="180" spans="2:19" x14ac:dyDescent="0.2">
      <c r="B180" s="10" t="s">
        <v>535</v>
      </c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>
        <v>1931462.21</v>
      </c>
      <c r="O180" s="7">
        <v>2094156.47</v>
      </c>
      <c r="P180" s="7">
        <v>2565148.79</v>
      </c>
      <c r="Q180" s="7">
        <v>2261411.17</v>
      </c>
      <c r="R180" s="7">
        <v>3368942.52</v>
      </c>
      <c r="S180">
        <f t="shared" si="2"/>
        <v>1.6087348621089426</v>
      </c>
    </row>
    <row r="181" spans="2:19" x14ac:dyDescent="0.2">
      <c r="B181" s="10" t="s">
        <v>221</v>
      </c>
      <c r="C181" s="7">
        <v>7313786.5199999996</v>
      </c>
      <c r="D181" s="7">
        <v>7750287.1200000001</v>
      </c>
      <c r="E181" s="7">
        <v>6492876.0300000003</v>
      </c>
      <c r="F181" s="7">
        <v>8071416.9000000004</v>
      </c>
      <c r="G181" s="7">
        <v>7442945.6299999999</v>
      </c>
      <c r="H181" s="7">
        <v>7348513.0099999998</v>
      </c>
      <c r="I181" s="7">
        <v>7785886.2000000002</v>
      </c>
      <c r="J181" s="7">
        <v>7561351.96</v>
      </c>
      <c r="K181" s="7">
        <v>8765468.9499999993</v>
      </c>
      <c r="L181" s="7">
        <v>8585823.4900000002</v>
      </c>
      <c r="M181" s="7">
        <v>11835932.869999999</v>
      </c>
      <c r="N181" s="7">
        <v>10908288.050000001</v>
      </c>
      <c r="O181" s="7">
        <v>2272962.9300000002</v>
      </c>
      <c r="P181" s="7">
        <v>1445342.4</v>
      </c>
      <c r="Q181" s="7">
        <v>3077525.35</v>
      </c>
      <c r="R181" s="7">
        <v>3358683.15</v>
      </c>
      <c r="S181">
        <f t="shared" si="2"/>
        <v>1.477667367852761</v>
      </c>
    </row>
    <row r="182" spans="2:19" x14ac:dyDescent="0.2">
      <c r="B182" s="10" t="s">
        <v>526</v>
      </c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>
        <v>450000</v>
      </c>
      <c r="O182" s="7">
        <v>3524730</v>
      </c>
      <c r="P182" s="7">
        <v>4335568.9000000004</v>
      </c>
      <c r="Q182" s="7">
        <v>1852383.62</v>
      </c>
      <c r="R182" s="7">
        <v>3155600</v>
      </c>
      <c r="S182">
        <f t="shared" si="2"/>
        <v>0.89527424795658106</v>
      </c>
    </row>
    <row r="183" spans="2:19" x14ac:dyDescent="0.2">
      <c r="B183" s="10" t="s">
        <v>206</v>
      </c>
      <c r="C183" s="7">
        <v>3191153.84</v>
      </c>
      <c r="D183" s="7">
        <v>1852737.28</v>
      </c>
      <c r="E183" s="7">
        <v>2157179.06</v>
      </c>
      <c r="F183" s="7">
        <v>2086376.38</v>
      </c>
      <c r="G183" s="7">
        <v>7821204.2300000004</v>
      </c>
      <c r="H183" s="7">
        <v>3820907.99</v>
      </c>
      <c r="I183" s="7">
        <v>6710737.21</v>
      </c>
      <c r="J183" s="7">
        <v>5543493.6200000001</v>
      </c>
      <c r="K183" s="7">
        <v>6220037.1100000003</v>
      </c>
      <c r="L183" s="7">
        <v>5609893.3200000003</v>
      </c>
      <c r="M183" s="7">
        <v>7177921.3099999996</v>
      </c>
      <c r="N183" s="7">
        <v>4895460.8499999996</v>
      </c>
      <c r="O183" s="7">
        <v>5302666.13</v>
      </c>
      <c r="P183" s="7">
        <v>5835885.46</v>
      </c>
      <c r="Q183" s="7">
        <v>4783325.1399999997</v>
      </c>
      <c r="R183" s="7">
        <v>3146448.93</v>
      </c>
      <c r="S183">
        <f t="shared" si="2"/>
        <v>0.59337111801153508</v>
      </c>
    </row>
    <row r="184" spans="2:19" x14ac:dyDescent="0.2">
      <c r="B184" s="10" t="s">
        <v>567</v>
      </c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>
        <v>1612860.79</v>
      </c>
      <c r="P184" s="7">
        <v>3788446.03</v>
      </c>
      <c r="Q184" s="7">
        <v>4141630.7</v>
      </c>
      <c r="R184" s="7">
        <v>3135952.48</v>
      </c>
      <c r="S184">
        <f t="shared" si="2"/>
        <v>1.9443416936188274</v>
      </c>
    </row>
    <row r="185" spans="2:19" x14ac:dyDescent="0.2">
      <c r="B185" s="10" t="s">
        <v>477</v>
      </c>
      <c r="C185" s="7"/>
      <c r="D185" s="7"/>
      <c r="E185" s="7"/>
      <c r="F185" s="7"/>
      <c r="G185" s="7"/>
      <c r="H185" s="7"/>
      <c r="I185" s="7"/>
      <c r="J185" s="7"/>
      <c r="K185" s="7"/>
      <c r="L185" s="7">
        <v>2753387.57</v>
      </c>
      <c r="M185" s="7">
        <v>2906405.06</v>
      </c>
      <c r="N185" s="7">
        <v>2975985.9</v>
      </c>
      <c r="O185" s="7">
        <v>2954277</v>
      </c>
      <c r="P185" s="7">
        <v>3031402.55</v>
      </c>
      <c r="Q185" s="7">
        <v>3189875.36</v>
      </c>
      <c r="R185" s="7">
        <v>3133925.33</v>
      </c>
      <c r="S185">
        <f t="shared" si="2"/>
        <v>1.0608095754054208</v>
      </c>
    </row>
    <row r="186" spans="2:19" x14ac:dyDescent="0.2">
      <c r="B186" s="10" t="s">
        <v>277</v>
      </c>
      <c r="C186" s="7">
        <v>802765.31</v>
      </c>
      <c r="D186" s="7">
        <v>921495.22</v>
      </c>
      <c r="E186" s="7">
        <v>945489.4</v>
      </c>
      <c r="F186" s="7">
        <v>1014922.9</v>
      </c>
      <c r="G186" s="7">
        <v>946291.46</v>
      </c>
      <c r="H186" s="7">
        <v>1269717.18</v>
      </c>
      <c r="I186" s="7">
        <v>1892482.6</v>
      </c>
      <c r="J186" s="7">
        <v>2266445.96</v>
      </c>
      <c r="K186" s="7">
        <v>2546474.27</v>
      </c>
      <c r="L186" s="7">
        <v>2956943.27</v>
      </c>
      <c r="M186" s="7">
        <v>3010811.78</v>
      </c>
      <c r="N186" s="7">
        <v>2922001.65</v>
      </c>
      <c r="O186" s="7">
        <v>2978588.58</v>
      </c>
      <c r="P186" s="7">
        <v>3040165.89</v>
      </c>
      <c r="Q186" s="7">
        <v>3359596.27</v>
      </c>
      <c r="R186" s="7">
        <v>3099046.6</v>
      </c>
      <c r="S186">
        <f t="shared" si="2"/>
        <v>1.0404413086146997</v>
      </c>
    </row>
    <row r="187" spans="2:19" x14ac:dyDescent="0.2">
      <c r="B187" s="10" t="s">
        <v>598</v>
      </c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>
        <v>1522704.76</v>
      </c>
      <c r="R187" s="7">
        <v>3080322.75</v>
      </c>
      <c r="S187" t="e">
        <f t="shared" si="2"/>
        <v>#DIV/0!</v>
      </c>
    </row>
    <row r="188" spans="2:19" x14ac:dyDescent="0.2">
      <c r="B188" s="10" t="s">
        <v>131</v>
      </c>
      <c r="C188" s="7">
        <v>898043.3</v>
      </c>
      <c r="D188" s="7">
        <v>1318452.9100000001</v>
      </c>
      <c r="E188" s="7">
        <v>1367074.05</v>
      </c>
      <c r="F188" s="7">
        <v>1462844.12</v>
      </c>
      <c r="G188" s="7">
        <v>1579498.27</v>
      </c>
      <c r="H188" s="7">
        <v>1571117.49</v>
      </c>
      <c r="I188" s="7">
        <v>2485886.8199999998</v>
      </c>
      <c r="J188" s="7">
        <v>1748623.4300000002</v>
      </c>
      <c r="K188" s="7">
        <v>1910198.77</v>
      </c>
      <c r="L188" s="7">
        <v>1857849.07</v>
      </c>
      <c r="M188" s="7">
        <v>2562551.13</v>
      </c>
      <c r="N188" s="7">
        <v>2419351.87</v>
      </c>
      <c r="O188" s="7">
        <v>2903094.08</v>
      </c>
      <c r="P188" s="7">
        <v>2846280.52</v>
      </c>
      <c r="Q188" s="7">
        <v>3100170.47</v>
      </c>
      <c r="R188" s="7">
        <v>2894176.54</v>
      </c>
      <c r="S188">
        <f t="shared" si="2"/>
        <v>0.99692826351669594</v>
      </c>
    </row>
    <row r="189" spans="2:19" x14ac:dyDescent="0.2">
      <c r="B189" s="10" t="s">
        <v>184</v>
      </c>
      <c r="C189" s="7">
        <v>12507656.699999999</v>
      </c>
      <c r="D189" s="7">
        <v>39798438.030000001</v>
      </c>
      <c r="E189" s="7">
        <v>38722379.229999997</v>
      </c>
      <c r="F189" s="7">
        <v>12958773.92</v>
      </c>
      <c r="G189" s="7">
        <v>15762099.529999999</v>
      </c>
      <c r="H189" s="7">
        <v>15397018.039999999</v>
      </c>
      <c r="I189" s="7">
        <v>22169891.239999998</v>
      </c>
      <c r="J189" s="7">
        <v>16658355.76</v>
      </c>
      <c r="K189" s="7">
        <v>11518015.310000001</v>
      </c>
      <c r="L189" s="7">
        <v>6638307.3600000003</v>
      </c>
      <c r="M189" s="7">
        <v>9570429.9199999999</v>
      </c>
      <c r="N189" s="7">
        <v>8644509.3300000001</v>
      </c>
      <c r="O189" s="7">
        <v>4227717.6399999997</v>
      </c>
      <c r="P189" s="7">
        <v>3663944.86</v>
      </c>
      <c r="Q189" s="7">
        <v>4192186.55</v>
      </c>
      <c r="R189" s="7">
        <v>2848970.8</v>
      </c>
      <c r="S189">
        <f t="shared" si="2"/>
        <v>0.67387915717096003</v>
      </c>
    </row>
    <row r="190" spans="2:19" x14ac:dyDescent="0.2">
      <c r="B190" s="10" t="s">
        <v>420</v>
      </c>
      <c r="C190" s="7"/>
      <c r="D190" s="7"/>
      <c r="E190" s="7"/>
      <c r="F190" s="7"/>
      <c r="G190" s="7"/>
      <c r="H190" s="7"/>
      <c r="I190" s="7">
        <v>12980</v>
      </c>
      <c r="J190" s="7">
        <v>1698926.66</v>
      </c>
      <c r="K190" s="7">
        <v>27345468.219999999</v>
      </c>
      <c r="L190" s="7">
        <v>7633955.3799999999</v>
      </c>
      <c r="M190" s="7">
        <v>757357.15</v>
      </c>
      <c r="N190" s="7">
        <v>1266125.32</v>
      </c>
      <c r="O190" s="7">
        <v>501147.98</v>
      </c>
      <c r="P190" s="7">
        <v>2401115.94</v>
      </c>
      <c r="Q190" s="7">
        <v>2705859.07</v>
      </c>
      <c r="R190" s="7">
        <v>2843255.15</v>
      </c>
      <c r="S190">
        <f t="shared" si="2"/>
        <v>5.6734842071996381</v>
      </c>
    </row>
    <row r="191" spans="2:19" x14ac:dyDescent="0.2">
      <c r="B191" s="10" t="s">
        <v>104</v>
      </c>
      <c r="C191" s="7">
        <v>15539.63</v>
      </c>
      <c r="D191" s="7">
        <v>39803.480000000003</v>
      </c>
      <c r="E191" s="7">
        <v>12883.7</v>
      </c>
      <c r="F191" s="7">
        <v>1992392.56</v>
      </c>
      <c r="G191" s="7">
        <v>1056308.75</v>
      </c>
      <c r="H191" s="7">
        <v>229776.9</v>
      </c>
      <c r="I191" s="7">
        <v>754066.18</v>
      </c>
      <c r="J191" s="7">
        <v>435390.7</v>
      </c>
      <c r="K191" s="7">
        <v>548701.76</v>
      </c>
      <c r="L191" s="7">
        <v>569576.35</v>
      </c>
      <c r="M191" s="7">
        <v>592930.74</v>
      </c>
      <c r="N191" s="7">
        <v>451180.13</v>
      </c>
      <c r="O191" s="7">
        <v>209882.5</v>
      </c>
      <c r="P191" s="7">
        <v>230112.98</v>
      </c>
      <c r="Q191" s="7">
        <v>33378.89</v>
      </c>
      <c r="R191" s="7">
        <v>2790952.74</v>
      </c>
      <c r="S191">
        <f t="shared" si="2"/>
        <v>13.297691517873096</v>
      </c>
    </row>
    <row r="192" spans="2:19" x14ac:dyDescent="0.2">
      <c r="B192" s="10" t="s">
        <v>590</v>
      </c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>
        <v>33550</v>
      </c>
      <c r="Q192" s="7">
        <v>1732128.23</v>
      </c>
      <c r="R192" s="7">
        <v>2790511.23</v>
      </c>
      <c r="S192" t="e">
        <f t="shared" si="2"/>
        <v>#DIV/0!</v>
      </c>
    </row>
    <row r="193" spans="2:19" x14ac:dyDescent="0.2">
      <c r="B193" s="10" t="s">
        <v>134</v>
      </c>
      <c r="C193" s="7">
        <v>2456544.02</v>
      </c>
      <c r="D193" s="7">
        <v>3687379.26</v>
      </c>
      <c r="E193" s="7">
        <v>5351668.1100000003</v>
      </c>
      <c r="F193" s="7">
        <v>4953428.8499999996</v>
      </c>
      <c r="G193" s="7">
        <v>5717444.3499999996</v>
      </c>
      <c r="H193" s="7">
        <v>6302684.7199999997</v>
      </c>
      <c r="I193" s="7">
        <v>5063857.58</v>
      </c>
      <c r="J193" s="7">
        <v>2485938.44</v>
      </c>
      <c r="K193" s="7">
        <v>3843203.7</v>
      </c>
      <c r="L193" s="7">
        <v>3112519.83</v>
      </c>
      <c r="M193" s="7">
        <v>3110294.31</v>
      </c>
      <c r="N193" s="7">
        <v>1996791.54</v>
      </c>
      <c r="O193" s="7">
        <v>3384203.71</v>
      </c>
      <c r="P193" s="7">
        <v>4662603.1500000004</v>
      </c>
      <c r="Q193" s="7">
        <v>3399316.76</v>
      </c>
      <c r="R193" s="7">
        <v>2779479.44</v>
      </c>
      <c r="S193">
        <f t="shared" si="2"/>
        <v>0.82130973138138896</v>
      </c>
    </row>
    <row r="194" spans="2:19" x14ac:dyDescent="0.2">
      <c r="B194" s="10" t="s">
        <v>388</v>
      </c>
      <c r="C194" s="7"/>
      <c r="D194" s="7"/>
      <c r="E194" s="7"/>
      <c r="F194" s="7"/>
      <c r="G194" s="7">
        <v>10047310.6</v>
      </c>
      <c r="H194" s="7">
        <v>71529171.040000007</v>
      </c>
      <c r="I194" s="7">
        <v>473107048.06</v>
      </c>
      <c r="J194" s="7">
        <v>313949252.46999997</v>
      </c>
      <c r="K194" s="7">
        <v>481007688.31999993</v>
      </c>
      <c r="L194" s="7">
        <v>531595321.90000004</v>
      </c>
      <c r="M194" s="7">
        <v>70761008.429999992</v>
      </c>
      <c r="N194" s="7">
        <v>375316367.31</v>
      </c>
      <c r="O194" s="7">
        <v>935506098.25999999</v>
      </c>
      <c r="P194" s="7">
        <v>2431607.59</v>
      </c>
      <c r="Q194" s="7">
        <v>1943855.77</v>
      </c>
      <c r="R194" s="7">
        <v>2726324.18</v>
      </c>
      <c r="S194">
        <f t="shared" si="2"/>
        <v>2.9142772934039047E-3</v>
      </c>
    </row>
    <row r="195" spans="2:19" x14ac:dyDescent="0.2">
      <c r="B195" s="10" t="s">
        <v>562</v>
      </c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>
        <v>750000</v>
      </c>
      <c r="P195" s="7">
        <v>2900979.79</v>
      </c>
      <c r="Q195" s="7">
        <v>2629939.25</v>
      </c>
      <c r="R195" s="7">
        <v>2610000</v>
      </c>
      <c r="S195">
        <f t="shared" si="2"/>
        <v>3.48</v>
      </c>
    </row>
    <row r="196" spans="2:19" x14ac:dyDescent="0.2">
      <c r="B196" s="10" t="s">
        <v>506</v>
      </c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>
        <v>316690.90000000002</v>
      </c>
      <c r="N196" s="7">
        <v>818151.04</v>
      </c>
      <c r="O196" s="7">
        <v>1386810.96</v>
      </c>
      <c r="P196" s="7">
        <v>1879242.06</v>
      </c>
      <c r="Q196" s="7">
        <v>2203945.86</v>
      </c>
      <c r="R196" s="7">
        <v>2491484.9</v>
      </c>
      <c r="S196">
        <f t="shared" si="2"/>
        <v>1.7965569726965527</v>
      </c>
    </row>
    <row r="197" spans="2:19" x14ac:dyDescent="0.2">
      <c r="B197" s="10" t="s">
        <v>593</v>
      </c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>
        <v>2291696.25</v>
      </c>
      <c r="Q197" s="7">
        <v>2312716.38</v>
      </c>
      <c r="R197" s="7">
        <v>2472049.86</v>
      </c>
      <c r="S197" t="e">
        <f t="shared" ref="S197:S260" si="3">R197/O197</f>
        <v>#DIV/0!</v>
      </c>
    </row>
    <row r="198" spans="2:19" x14ac:dyDescent="0.2">
      <c r="B198" s="10" t="s">
        <v>266</v>
      </c>
      <c r="C198" s="7">
        <v>1175280.23</v>
      </c>
      <c r="D198" s="7">
        <v>1153028.95</v>
      </c>
      <c r="E198" s="7">
        <v>1107763.07</v>
      </c>
      <c r="F198" s="7">
        <v>1073896.82</v>
      </c>
      <c r="G198" s="7">
        <v>876296.24</v>
      </c>
      <c r="H198" s="7">
        <v>1314142.73</v>
      </c>
      <c r="I198" s="7">
        <v>1893694.78</v>
      </c>
      <c r="J198" s="7">
        <v>1875876.46</v>
      </c>
      <c r="K198" s="7">
        <v>1738454.17</v>
      </c>
      <c r="L198" s="7">
        <v>1735926.06</v>
      </c>
      <c r="M198" s="7">
        <v>2180395.64</v>
      </c>
      <c r="N198" s="7">
        <v>2136354.6</v>
      </c>
      <c r="O198" s="7">
        <v>2164065.2599999998</v>
      </c>
      <c r="P198" s="7">
        <v>2351463.4500000002</v>
      </c>
      <c r="Q198" s="7">
        <v>2563563.14</v>
      </c>
      <c r="R198" s="7">
        <v>2419015.19</v>
      </c>
      <c r="S198">
        <f t="shared" si="3"/>
        <v>1.1178106477251062</v>
      </c>
    </row>
    <row r="199" spans="2:19" x14ac:dyDescent="0.2">
      <c r="B199" s="10" t="s">
        <v>129</v>
      </c>
      <c r="C199" s="7">
        <v>2387779.69</v>
      </c>
      <c r="D199" s="7">
        <v>3493007.41</v>
      </c>
      <c r="E199" s="7">
        <v>3062034.67</v>
      </c>
      <c r="F199" s="7">
        <v>3268029.02</v>
      </c>
      <c r="G199" s="7">
        <v>2686732.21</v>
      </c>
      <c r="H199" s="7">
        <v>2122881.09</v>
      </c>
      <c r="I199" s="7">
        <v>3033172.44</v>
      </c>
      <c r="J199" s="7">
        <v>2422645.79</v>
      </c>
      <c r="K199" s="7">
        <v>2413419.9</v>
      </c>
      <c r="L199" s="7">
        <v>2244210.34</v>
      </c>
      <c r="M199" s="7">
        <v>2349046.98</v>
      </c>
      <c r="N199" s="7">
        <v>1626250.9</v>
      </c>
      <c r="O199" s="7">
        <v>2187167.59</v>
      </c>
      <c r="P199" s="7">
        <v>2560294.77</v>
      </c>
      <c r="Q199" s="7">
        <v>2301429.92</v>
      </c>
      <c r="R199" s="7">
        <v>2335185.58</v>
      </c>
      <c r="S199">
        <f t="shared" si="3"/>
        <v>1.0676756507716907</v>
      </c>
    </row>
    <row r="200" spans="2:19" x14ac:dyDescent="0.2">
      <c r="B200" s="10" t="s">
        <v>597</v>
      </c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>
        <v>1337658.77</v>
      </c>
      <c r="R200" s="7">
        <v>2290781.39</v>
      </c>
      <c r="S200" t="e">
        <f t="shared" si="3"/>
        <v>#DIV/0!</v>
      </c>
    </row>
    <row r="201" spans="2:19" x14ac:dyDescent="0.2">
      <c r="B201" s="10" t="s">
        <v>238</v>
      </c>
      <c r="C201" s="7">
        <v>2047723.52</v>
      </c>
      <c r="D201" s="7">
        <v>11178900</v>
      </c>
      <c r="E201" s="7">
        <v>25507204.870000001</v>
      </c>
      <c r="F201" s="7">
        <v>7388747.7999999998</v>
      </c>
      <c r="G201" s="7">
        <v>0</v>
      </c>
      <c r="H201" s="7"/>
      <c r="I201" s="7"/>
      <c r="J201" s="7"/>
      <c r="K201" s="7">
        <v>48981.16</v>
      </c>
      <c r="L201" s="7">
        <v>27199.39</v>
      </c>
      <c r="M201" s="7">
        <v>8229.75</v>
      </c>
      <c r="N201" s="7">
        <v>296000</v>
      </c>
      <c r="O201" s="7">
        <v>135000</v>
      </c>
      <c r="P201" s="7"/>
      <c r="Q201" s="7"/>
      <c r="R201" s="7">
        <v>2174162.5</v>
      </c>
      <c r="S201">
        <f t="shared" si="3"/>
        <v>16.104907407407406</v>
      </c>
    </row>
    <row r="202" spans="2:19" x14ac:dyDescent="0.2">
      <c r="B202" s="10" t="s">
        <v>565</v>
      </c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>
        <v>692658.01</v>
      </c>
      <c r="P202" s="7">
        <v>1863732.63</v>
      </c>
      <c r="Q202" s="7">
        <v>1941505.54</v>
      </c>
      <c r="R202" s="7">
        <v>2163995.7200000002</v>
      </c>
      <c r="S202">
        <f t="shared" si="3"/>
        <v>3.1241907099291324</v>
      </c>
    </row>
    <row r="203" spans="2:19" x14ac:dyDescent="0.2">
      <c r="B203" s="10" t="s">
        <v>351</v>
      </c>
      <c r="C203" s="7"/>
      <c r="D203" s="7">
        <v>1763819.91</v>
      </c>
      <c r="E203" s="7">
        <v>1421798.21</v>
      </c>
      <c r="F203" s="7">
        <v>3042061.66</v>
      </c>
      <c r="G203" s="7">
        <v>1928037.7000000002</v>
      </c>
      <c r="H203" s="7">
        <v>1492911.05</v>
      </c>
      <c r="I203" s="7">
        <v>1803647.04</v>
      </c>
      <c r="J203" s="7">
        <v>2247814.7000000002</v>
      </c>
      <c r="K203" s="7">
        <v>1508929.85</v>
      </c>
      <c r="L203" s="7">
        <v>2398719.83</v>
      </c>
      <c r="M203" s="7">
        <v>5257429.9800000004</v>
      </c>
      <c r="N203" s="7">
        <v>2508081.84</v>
      </c>
      <c r="O203" s="7">
        <v>2752513.22</v>
      </c>
      <c r="P203" s="7">
        <v>4346166.9800000004</v>
      </c>
      <c r="Q203" s="7">
        <v>4058713.64</v>
      </c>
      <c r="R203" s="7">
        <v>2162197.12</v>
      </c>
      <c r="S203">
        <f t="shared" si="3"/>
        <v>0.78553559862647993</v>
      </c>
    </row>
    <row r="204" spans="2:19" x14ac:dyDescent="0.2">
      <c r="B204" s="10" t="s">
        <v>571</v>
      </c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>
        <v>1910077.4500000002</v>
      </c>
      <c r="P204" s="7">
        <v>1945051.19</v>
      </c>
      <c r="Q204" s="7">
        <v>2233885.7599999998</v>
      </c>
      <c r="R204" s="7">
        <v>2113755.12</v>
      </c>
      <c r="S204">
        <f t="shared" si="3"/>
        <v>1.1066331996118797</v>
      </c>
    </row>
    <row r="205" spans="2:19" x14ac:dyDescent="0.2">
      <c r="B205" s="10" t="s">
        <v>467</v>
      </c>
      <c r="C205" s="7"/>
      <c r="D205" s="7"/>
      <c r="E205" s="7"/>
      <c r="F205" s="7"/>
      <c r="G205" s="7"/>
      <c r="H205" s="7"/>
      <c r="I205" s="7"/>
      <c r="J205" s="7"/>
      <c r="K205" s="7">
        <v>29694656.010000002</v>
      </c>
      <c r="L205" s="7">
        <v>10088340.060000001</v>
      </c>
      <c r="M205" s="7">
        <v>19768522.030000001</v>
      </c>
      <c r="N205" s="7">
        <v>17158290.34</v>
      </c>
      <c r="O205" s="7">
        <v>17159476.870000001</v>
      </c>
      <c r="P205" s="7">
        <v>18489351.66</v>
      </c>
      <c r="Q205" s="7">
        <v>15096222.300000001</v>
      </c>
      <c r="R205" s="7">
        <v>2099152.37</v>
      </c>
      <c r="S205">
        <f t="shared" si="3"/>
        <v>0.12233195603241021</v>
      </c>
    </row>
    <row r="206" spans="2:19" x14ac:dyDescent="0.2">
      <c r="B206" s="10" t="s">
        <v>572</v>
      </c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>
        <v>4489479.0599999996</v>
      </c>
      <c r="P206" s="7">
        <v>3194252.32</v>
      </c>
      <c r="Q206" s="7">
        <v>2773679.64</v>
      </c>
      <c r="R206" s="7">
        <v>2059853.18</v>
      </c>
      <c r="S206">
        <f t="shared" si="3"/>
        <v>0.45881786115291517</v>
      </c>
    </row>
    <row r="207" spans="2:19" x14ac:dyDescent="0.2">
      <c r="B207" s="10" t="s">
        <v>193</v>
      </c>
      <c r="C207" s="7">
        <v>1630874.76</v>
      </c>
      <c r="D207" s="7">
        <v>2005632.19</v>
      </c>
      <c r="E207" s="7">
        <v>2483763.16</v>
      </c>
      <c r="F207" s="7">
        <v>2554788.56</v>
      </c>
      <c r="G207" s="7">
        <v>2546124.5700000003</v>
      </c>
      <c r="H207" s="7">
        <v>1284731.68</v>
      </c>
      <c r="I207" s="7">
        <v>1122951.46</v>
      </c>
      <c r="J207" s="7">
        <v>1015654.25</v>
      </c>
      <c r="K207" s="7">
        <v>1039003.18</v>
      </c>
      <c r="L207" s="7">
        <v>1105571.8500000001</v>
      </c>
      <c r="M207" s="7">
        <v>1173647.8500000001</v>
      </c>
      <c r="N207" s="7">
        <v>1341590.6299999999</v>
      </c>
      <c r="O207" s="7">
        <v>1589071.4500000002</v>
      </c>
      <c r="P207" s="7">
        <v>1795032.52</v>
      </c>
      <c r="Q207" s="7">
        <v>2679155.7599999998</v>
      </c>
      <c r="R207" s="7">
        <v>2041861.74</v>
      </c>
      <c r="S207">
        <f t="shared" si="3"/>
        <v>1.2849401705631296</v>
      </c>
    </row>
    <row r="208" spans="2:19" x14ac:dyDescent="0.2">
      <c r="B208" s="10" t="s">
        <v>156</v>
      </c>
      <c r="C208" s="7">
        <v>865965.71</v>
      </c>
      <c r="D208" s="7">
        <v>847083.64</v>
      </c>
      <c r="E208" s="7">
        <v>1085215.6100000001</v>
      </c>
      <c r="F208" s="7">
        <v>2427343.2800000003</v>
      </c>
      <c r="G208" s="7">
        <v>1861838.61</v>
      </c>
      <c r="H208" s="7">
        <v>1264936.3</v>
      </c>
      <c r="I208" s="7">
        <v>1750042.23</v>
      </c>
      <c r="J208" s="7">
        <v>1562383.73</v>
      </c>
      <c r="K208" s="7">
        <v>1480178.18</v>
      </c>
      <c r="L208" s="7">
        <v>1602354.35</v>
      </c>
      <c r="M208" s="7">
        <v>1790513.37</v>
      </c>
      <c r="N208" s="7">
        <v>1341460</v>
      </c>
      <c r="O208" s="7">
        <v>1836413.24</v>
      </c>
      <c r="P208" s="7">
        <v>2405514.59</v>
      </c>
      <c r="Q208" s="7">
        <v>2419039.6800000002</v>
      </c>
      <c r="R208" s="7">
        <v>1873345.86</v>
      </c>
      <c r="S208">
        <f t="shared" si="3"/>
        <v>1.0201112795287841</v>
      </c>
    </row>
    <row r="209" spans="2:19" x14ac:dyDescent="0.2">
      <c r="B209" s="10" t="s">
        <v>471</v>
      </c>
      <c r="C209" s="7"/>
      <c r="D209" s="7"/>
      <c r="E209" s="7"/>
      <c r="F209" s="7"/>
      <c r="G209" s="7"/>
      <c r="H209" s="7"/>
      <c r="I209" s="7"/>
      <c r="J209" s="7"/>
      <c r="K209" s="7">
        <v>303801.37</v>
      </c>
      <c r="L209" s="7">
        <v>557331.39</v>
      </c>
      <c r="M209" s="7">
        <v>712139.85</v>
      </c>
      <c r="N209" s="7">
        <v>971990.48</v>
      </c>
      <c r="O209" s="7">
        <v>1613084.25</v>
      </c>
      <c r="P209" s="7">
        <v>1571064.1</v>
      </c>
      <c r="Q209" s="7">
        <v>1901211.88</v>
      </c>
      <c r="R209" s="7">
        <v>1776266.9300000002</v>
      </c>
      <c r="S209">
        <f t="shared" si="3"/>
        <v>1.1011619076932901</v>
      </c>
    </row>
    <row r="210" spans="2:19" x14ac:dyDescent="0.2">
      <c r="B210" s="10" t="s">
        <v>195</v>
      </c>
      <c r="C210" s="7">
        <v>3117458.65</v>
      </c>
      <c r="D210" s="7">
        <v>2962779.26</v>
      </c>
      <c r="E210" s="7">
        <v>2891066.91</v>
      </c>
      <c r="F210" s="7">
        <v>3452178.07</v>
      </c>
      <c r="G210" s="7">
        <v>3424622.84</v>
      </c>
      <c r="H210" s="7">
        <v>2981256.63</v>
      </c>
      <c r="I210" s="7">
        <v>3579557.7</v>
      </c>
      <c r="J210" s="7">
        <v>2818309.67</v>
      </c>
      <c r="K210" s="7">
        <v>2954456.85</v>
      </c>
      <c r="L210" s="7">
        <v>2168035.67</v>
      </c>
      <c r="M210" s="7">
        <v>2927165.75</v>
      </c>
      <c r="N210" s="7">
        <v>2775914.15</v>
      </c>
      <c r="O210" s="7">
        <v>3638976.06</v>
      </c>
      <c r="P210" s="7">
        <v>2286647.33</v>
      </c>
      <c r="Q210" s="7">
        <v>2310965.87</v>
      </c>
      <c r="R210" s="7">
        <v>1734283.88</v>
      </c>
      <c r="S210">
        <f t="shared" si="3"/>
        <v>0.47658567998383583</v>
      </c>
    </row>
    <row r="211" spans="2:19" x14ac:dyDescent="0.2">
      <c r="B211" s="10" t="s">
        <v>379</v>
      </c>
      <c r="C211" s="7"/>
      <c r="D211" s="7"/>
      <c r="E211" s="7"/>
      <c r="F211" s="7">
        <v>227932</v>
      </c>
      <c r="G211" s="7">
        <v>1951923.5</v>
      </c>
      <c r="H211" s="7">
        <v>99644.08</v>
      </c>
      <c r="I211" s="7">
        <v>215709.11</v>
      </c>
      <c r="J211" s="7">
        <v>160543.32</v>
      </c>
      <c r="K211" s="7">
        <v>34463.72</v>
      </c>
      <c r="L211" s="7">
        <v>118407.19</v>
      </c>
      <c r="M211" s="7">
        <v>151960.21</v>
      </c>
      <c r="N211" s="7">
        <v>90283.61</v>
      </c>
      <c r="O211" s="7">
        <v>169700.48000000001</v>
      </c>
      <c r="P211" s="7">
        <v>408748.15</v>
      </c>
      <c r="Q211" s="7">
        <v>1151172.1499999999</v>
      </c>
      <c r="R211" s="7">
        <v>1679151.86</v>
      </c>
      <c r="S211">
        <f t="shared" si="3"/>
        <v>9.8947973511919347</v>
      </c>
    </row>
    <row r="212" spans="2:19" x14ac:dyDescent="0.2">
      <c r="B212" s="10" t="s">
        <v>479</v>
      </c>
      <c r="C212" s="7"/>
      <c r="D212" s="7"/>
      <c r="E212" s="7"/>
      <c r="F212" s="7"/>
      <c r="G212" s="7"/>
      <c r="H212" s="7"/>
      <c r="I212" s="7"/>
      <c r="J212" s="7"/>
      <c r="K212" s="7"/>
      <c r="L212" s="7">
        <v>21107669.629999999</v>
      </c>
      <c r="M212" s="7">
        <v>27151357.059999999</v>
      </c>
      <c r="N212" s="7">
        <v>30667815.120000001</v>
      </c>
      <c r="O212" s="7">
        <v>46604537.909999996</v>
      </c>
      <c r="P212" s="7">
        <v>53739257.390000001</v>
      </c>
      <c r="Q212" s="7">
        <v>49772735.149999999</v>
      </c>
      <c r="R212" s="7">
        <v>1570003.13</v>
      </c>
      <c r="S212">
        <f t="shared" si="3"/>
        <v>3.3687773774989459E-2</v>
      </c>
    </row>
    <row r="213" spans="2:19" x14ac:dyDescent="0.2">
      <c r="B213" s="10" t="s">
        <v>454</v>
      </c>
      <c r="C213" s="7"/>
      <c r="D213" s="7"/>
      <c r="E213" s="7"/>
      <c r="F213" s="7"/>
      <c r="G213" s="7"/>
      <c r="H213" s="7"/>
      <c r="I213" s="7"/>
      <c r="J213" s="7"/>
      <c r="K213" s="7">
        <v>217146.83</v>
      </c>
      <c r="L213" s="7">
        <v>362053.75</v>
      </c>
      <c r="M213" s="7">
        <v>1045937.63</v>
      </c>
      <c r="N213" s="7">
        <v>1319985.54</v>
      </c>
      <c r="O213" s="7">
        <v>223619.94</v>
      </c>
      <c r="P213" s="7">
        <v>281281.31</v>
      </c>
      <c r="Q213" s="7">
        <v>1033093.74</v>
      </c>
      <c r="R213" s="7">
        <v>1480744.84</v>
      </c>
      <c r="S213">
        <f t="shared" si="3"/>
        <v>6.6217030556398511</v>
      </c>
    </row>
    <row r="214" spans="2:19" x14ac:dyDescent="0.2">
      <c r="B214" s="10" t="s">
        <v>171</v>
      </c>
      <c r="C214" s="7">
        <v>737323.75</v>
      </c>
      <c r="D214" s="7">
        <v>390928.13</v>
      </c>
      <c r="E214" s="7">
        <v>243930.58</v>
      </c>
      <c r="F214" s="7">
        <v>256924.32</v>
      </c>
      <c r="G214" s="7">
        <v>298699.95</v>
      </c>
      <c r="H214" s="7">
        <v>348442.58</v>
      </c>
      <c r="I214" s="7">
        <v>431810</v>
      </c>
      <c r="J214" s="7">
        <v>652608.02</v>
      </c>
      <c r="K214" s="7">
        <v>675335.09</v>
      </c>
      <c r="L214" s="7">
        <v>500586.61</v>
      </c>
      <c r="M214" s="7">
        <v>802395.52</v>
      </c>
      <c r="N214" s="7">
        <v>665501.47</v>
      </c>
      <c r="O214" s="7">
        <v>1129136.82</v>
      </c>
      <c r="P214" s="7">
        <v>1690417.5</v>
      </c>
      <c r="Q214" s="7">
        <v>1799500</v>
      </c>
      <c r="R214" s="7">
        <v>1421529.16</v>
      </c>
      <c r="S214">
        <f t="shared" si="3"/>
        <v>1.258952090500423</v>
      </c>
    </row>
    <row r="215" spans="2:19" x14ac:dyDescent="0.2">
      <c r="B215" s="10" t="s">
        <v>456</v>
      </c>
      <c r="C215" s="7"/>
      <c r="D215" s="7"/>
      <c r="E215" s="7"/>
      <c r="F215" s="7"/>
      <c r="G215" s="7"/>
      <c r="H215" s="7"/>
      <c r="I215" s="7"/>
      <c r="J215" s="7"/>
      <c r="K215" s="7">
        <v>765925.52</v>
      </c>
      <c r="L215" s="7">
        <v>839258.07</v>
      </c>
      <c r="M215" s="7">
        <v>1404366.69</v>
      </c>
      <c r="N215" s="7">
        <v>1351460.21</v>
      </c>
      <c r="O215" s="7">
        <v>1142157.8999999999</v>
      </c>
      <c r="P215" s="7">
        <v>1189715.95</v>
      </c>
      <c r="Q215" s="7">
        <v>1170113.31</v>
      </c>
      <c r="R215" s="7">
        <v>1387712.7</v>
      </c>
      <c r="S215">
        <f t="shared" si="3"/>
        <v>1.2149919901617807</v>
      </c>
    </row>
    <row r="216" spans="2:19" x14ac:dyDescent="0.2">
      <c r="B216" s="10" t="s">
        <v>178</v>
      </c>
      <c r="C216" s="7">
        <v>66247.740000000005</v>
      </c>
      <c r="D216" s="7">
        <v>62201.05</v>
      </c>
      <c r="E216" s="7">
        <v>83657.88</v>
      </c>
      <c r="F216" s="7">
        <v>180297.75</v>
      </c>
      <c r="G216" s="7">
        <v>321253.33</v>
      </c>
      <c r="H216" s="7">
        <v>559449.95000000007</v>
      </c>
      <c r="I216" s="7">
        <v>893689.37</v>
      </c>
      <c r="J216" s="7">
        <v>867907.29</v>
      </c>
      <c r="K216" s="7">
        <v>1011287.39</v>
      </c>
      <c r="L216" s="7">
        <v>1472185.77</v>
      </c>
      <c r="M216" s="7">
        <v>1506487.23</v>
      </c>
      <c r="N216" s="7">
        <v>1993198.9500000002</v>
      </c>
      <c r="O216" s="7">
        <v>414592.76</v>
      </c>
      <c r="P216" s="7">
        <v>1141048.17</v>
      </c>
      <c r="Q216" s="7">
        <v>1066795.4099999999</v>
      </c>
      <c r="R216" s="7">
        <v>1292450.97</v>
      </c>
      <c r="S216">
        <f t="shared" si="3"/>
        <v>3.1173987939393828</v>
      </c>
    </row>
    <row r="217" spans="2:19" x14ac:dyDescent="0.2">
      <c r="B217" s="10" t="s">
        <v>585</v>
      </c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>
        <v>173340.48</v>
      </c>
      <c r="Q217" s="7">
        <v>611162</v>
      </c>
      <c r="R217" s="7">
        <v>1291984</v>
      </c>
      <c r="S217" t="e">
        <f t="shared" si="3"/>
        <v>#DIV/0!</v>
      </c>
    </row>
    <row r="218" spans="2:19" x14ac:dyDescent="0.2">
      <c r="B218" s="10" t="s">
        <v>366</v>
      </c>
      <c r="C218" s="7"/>
      <c r="D218" s="7"/>
      <c r="E218" s="7">
        <v>80883.03</v>
      </c>
      <c r="F218" s="7">
        <v>228626.45</v>
      </c>
      <c r="G218" s="7">
        <v>261298.08</v>
      </c>
      <c r="H218" s="7">
        <v>299674.57</v>
      </c>
      <c r="I218" s="7">
        <v>488471.14</v>
      </c>
      <c r="J218" s="7">
        <v>580770.47</v>
      </c>
      <c r="K218" s="7">
        <v>579986.66</v>
      </c>
      <c r="L218" s="7">
        <v>577974.92000000004</v>
      </c>
      <c r="M218" s="7">
        <v>674641.86</v>
      </c>
      <c r="N218" s="7">
        <v>935304.51</v>
      </c>
      <c r="O218" s="7">
        <v>1027190.31</v>
      </c>
      <c r="P218" s="7">
        <v>1053141.18</v>
      </c>
      <c r="Q218" s="7">
        <v>1176475.3600000001</v>
      </c>
      <c r="R218" s="7">
        <v>1228484.31</v>
      </c>
      <c r="S218">
        <f t="shared" si="3"/>
        <v>1.1959656336711353</v>
      </c>
    </row>
    <row r="219" spans="2:19" x14ac:dyDescent="0.2">
      <c r="B219" s="10" t="s">
        <v>459</v>
      </c>
      <c r="C219" s="7"/>
      <c r="D219" s="7"/>
      <c r="E219" s="7"/>
      <c r="F219" s="7"/>
      <c r="G219" s="7"/>
      <c r="H219" s="7"/>
      <c r="I219" s="7"/>
      <c r="J219" s="7"/>
      <c r="K219" s="7">
        <v>1684978.97</v>
      </c>
      <c r="L219" s="7"/>
      <c r="M219" s="7"/>
      <c r="N219" s="7"/>
      <c r="O219" s="7"/>
      <c r="P219" s="7"/>
      <c r="Q219" s="7"/>
      <c r="R219" s="7">
        <v>1195862.29</v>
      </c>
      <c r="S219" t="e">
        <f t="shared" si="3"/>
        <v>#DIV/0!</v>
      </c>
    </row>
    <row r="220" spans="2:19" x14ac:dyDescent="0.2">
      <c r="B220" s="10" t="s">
        <v>377</v>
      </c>
      <c r="C220" s="7"/>
      <c r="D220" s="7"/>
      <c r="E220" s="7"/>
      <c r="F220" s="7">
        <v>1475864.71</v>
      </c>
      <c r="G220" s="7">
        <v>1394173.45</v>
      </c>
      <c r="H220" s="7">
        <v>186045</v>
      </c>
      <c r="I220" s="7">
        <v>1115533.03</v>
      </c>
      <c r="J220" s="7">
        <v>1183000</v>
      </c>
      <c r="K220" s="7">
        <v>1305259.04</v>
      </c>
      <c r="L220" s="7">
        <v>1018900</v>
      </c>
      <c r="M220" s="7">
        <v>1304636.3999999999</v>
      </c>
      <c r="N220" s="7">
        <v>972897.9</v>
      </c>
      <c r="O220" s="7"/>
      <c r="P220" s="7"/>
      <c r="Q220" s="7">
        <v>54663.48</v>
      </c>
      <c r="R220" s="7">
        <v>1063890.94</v>
      </c>
      <c r="S220" t="e">
        <f t="shared" si="3"/>
        <v>#DIV/0!</v>
      </c>
    </row>
    <row r="221" spans="2:19" x14ac:dyDescent="0.2">
      <c r="B221" s="10" t="s">
        <v>207</v>
      </c>
      <c r="C221" s="7">
        <v>5817308.9800000004</v>
      </c>
      <c r="D221" s="7">
        <v>6551247.6100000003</v>
      </c>
      <c r="E221" s="7">
        <v>1188046.47</v>
      </c>
      <c r="F221" s="7">
        <v>521973.65</v>
      </c>
      <c r="G221" s="7">
        <v>445570.26</v>
      </c>
      <c r="H221" s="7">
        <v>535931.69999999995</v>
      </c>
      <c r="I221" s="7">
        <v>623771.05000000005</v>
      </c>
      <c r="J221" s="7">
        <v>540150.57999999996</v>
      </c>
      <c r="K221" s="7">
        <v>419635.95</v>
      </c>
      <c r="L221" s="7">
        <v>772471.19</v>
      </c>
      <c r="M221" s="7">
        <v>1693512.36</v>
      </c>
      <c r="N221" s="7">
        <v>1739840.81</v>
      </c>
      <c r="O221" s="7">
        <v>1129796.23</v>
      </c>
      <c r="P221" s="7">
        <v>1232495.04</v>
      </c>
      <c r="Q221" s="7">
        <v>647830</v>
      </c>
      <c r="R221" s="7">
        <v>1022804.73</v>
      </c>
      <c r="S221">
        <f t="shared" si="3"/>
        <v>0.90530017966160148</v>
      </c>
    </row>
    <row r="222" spans="2:19" x14ac:dyDescent="0.2">
      <c r="B222" s="10" t="s">
        <v>393</v>
      </c>
      <c r="C222" s="7"/>
      <c r="D222" s="7"/>
      <c r="E222" s="7"/>
      <c r="F222" s="7"/>
      <c r="G222" s="7"/>
      <c r="H222" s="7">
        <v>14687.29</v>
      </c>
      <c r="I222" s="7">
        <v>359676.44999999995</v>
      </c>
      <c r="J222" s="7">
        <v>450976.66</v>
      </c>
      <c r="K222" s="7">
        <v>592090.68000000005</v>
      </c>
      <c r="L222" s="7">
        <v>353092.85</v>
      </c>
      <c r="M222" s="7">
        <v>678162.68</v>
      </c>
      <c r="N222" s="7">
        <v>774452.01</v>
      </c>
      <c r="O222" s="7">
        <v>531602.41</v>
      </c>
      <c r="P222" s="7">
        <v>795579.19</v>
      </c>
      <c r="Q222" s="7">
        <v>708178.32</v>
      </c>
      <c r="R222" s="7">
        <v>954902.67</v>
      </c>
      <c r="S222">
        <f t="shared" si="3"/>
        <v>1.7962722742359276</v>
      </c>
    </row>
    <row r="223" spans="2:19" x14ac:dyDescent="0.2">
      <c r="B223" s="10" t="s">
        <v>196</v>
      </c>
      <c r="C223" s="7">
        <v>10856643.960000001</v>
      </c>
      <c r="D223" s="7">
        <v>9233351.8599999994</v>
      </c>
      <c r="E223" s="7">
        <v>10844481.49</v>
      </c>
      <c r="F223" s="7">
        <v>9643367.6600000001</v>
      </c>
      <c r="G223" s="7">
        <v>9996753.75</v>
      </c>
      <c r="H223" s="7">
        <v>9791405.5600000005</v>
      </c>
      <c r="I223" s="7">
        <v>5857026.1799999997</v>
      </c>
      <c r="J223" s="7">
        <v>2264551.67</v>
      </c>
      <c r="K223" s="7">
        <v>2955204.57</v>
      </c>
      <c r="L223" s="7">
        <v>2692657.68</v>
      </c>
      <c r="M223" s="7">
        <v>2653742.11</v>
      </c>
      <c r="N223" s="7">
        <v>2456091.9</v>
      </c>
      <c r="O223" s="7">
        <v>991728.37</v>
      </c>
      <c r="P223" s="7">
        <v>630176.23</v>
      </c>
      <c r="Q223" s="7">
        <v>842924.72</v>
      </c>
      <c r="R223" s="7">
        <v>947966.06</v>
      </c>
      <c r="S223">
        <f t="shared" si="3"/>
        <v>0.95587268517890644</v>
      </c>
    </row>
    <row r="224" spans="2:19" x14ac:dyDescent="0.2">
      <c r="B224" s="10" t="s">
        <v>239</v>
      </c>
      <c r="C224" s="7">
        <v>2079990.74</v>
      </c>
      <c r="D224" s="7">
        <v>1474736.43</v>
      </c>
      <c r="E224" s="7">
        <v>2094574.44</v>
      </c>
      <c r="F224" s="7">
        <v>2859568.47</v>
      </c>
      <c r="G224" s="7">
        <v>4117460.95</v>
      </c>
      <c r="H224" s="7">
        <v>3517001.29</v>
      </c>
      <c r="I224" s="7">
        <v>3534733.57</v>
      </c>
      <c r="J224" s="7">
        <v>3777249.48</v>
      </c>
      <c r="K224" s="7">
        <v>3122972.92</v>
      </c>
      <c r="L224" s="7">
        <v>2353888.54</v>
      </c>
      <c r="M224" s="7">
        <v>2170707.1</v>
      </c>
      <c r="N224" s="7">
        <v>1754860.34</v>
      </c>
      <c r="O224" s="7">
        <v>829209.58</v>
      </c>
      <c r="P224" s="7">
        <v>974664.39</v>
      </c>
      <c r="Q224" s="7">
        <v>886793.01</v>
      </c>
      <c r="R224" s="7">
        <v>858442.2</v>
      </c>
      <c r="S224">
        <f t="shared" si="3"/>
        <v>1.0352535965636094</v>
      </c>
    </row>
    <row r="225" spans="2:19" x14ac:dyDescent="0.2">
      <c r="B225" s="10" t="s">
        <v>365</v>
      </c>
      <c r="C225" s="7"/>
      <c r="D225" s="7"/>
      <c r="E225" s="7">
        <v>115527.44</v>
      </c>
      <c r="F225" s="7">
        <v>127307.62000000001</v>
      </c>
      <c r="G225" s="7">
        <v>115933.09</v>
      </c>
      <c r="H225" s="7">
        <v>163161.97</v>
      </c>
      <c r="I225" s="7">
        <v>204173.87</v>
      </c>
      <c r="J225" s="7">
        <v>268969.74</v>
      </c>
      <c r="K225" s="7">
        <v>210503.29</v>
      </c>
      <c r="L225" s="7">
        <v>315264.32</v>
      </c>
      <c r="M225" s="7">
        <v>351138.2</v>
      </c>
      <c r="N225" s="7">
        <v>274462.62</v>
      </c>
      <c r="O225" s="7">
        <v>60634.52</v>
      </c>
      <c r="P225" s="7">
        <v>1036522.96</v>
      </c>
      <c r="Q225" s="7">
        <v>875103.16</v>
      </c>
      <c r="R225" s="7">
        <v>850586.06</v>
      </c>
      <c r="S225">
        <f t="shared" si="3"/>
        <v>14.02808268293375</v>
      </c>
    </row>
    <row r="226" spans="2:19" x14ac:dyDescent="0.2">
      <c r="B226" s="10" t="s">
        <v>564</v>
      </c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>
        <v>568585.54</v>
      </c>
      <c r="P226" s="7">
        <v>840524.16</v>
      </c>
      <c r="Q226" s="7">
        <v>840524.16</v>
      </c>
      <c r="R226" s="7">
        <v>840524.16</v>
      </c>
      <c r="S226">
        <f t="shared" si="3"/>
        <v>1.4782721347433492</v>
      </c>
    </row>
    <row r="227" spans="2:19" x14ac:dyDescent="0.2">
      <c r="B227" s="10" t="s">
        <v>211</v>
      </c>
      <c r="C227" s="7">
        <v>32793408</v>
      </c>
      <c r="D227" s="7">
        <v>36301267.329999998</v>
      </c>
      <c r="E227" s="7">
        <v>39154758.350000001</v>
      </c>
      <c r="F227" s="7">
        <v>39882591.659999996</v>
      </c>
      <c r="G227" s="7">
        <v>37789325.5</v>
      </c>
      <c r="H227" s="7">
        <v>34904319.420000002</v>
      </c>
      <c r="I227" s="7">
        <v>33566547.340000004</v>
      </c>
      <c r="J227" s="7">
        <v>23211215.309999999</v>
      </c>
      <c r="K227" s="7">
        <v>18039295.640000001</v>
      </c>
      <c r="L227" s="7">
        <v>10560286.85</v>
      </c>
      <c r="M227" s="7">
        <v>9198841.1899999995</v>
      </c>
      <c r="N227" s="7">
        <v>7460161.2999999998</v>
      </c>
      <c r="O227" s="7">
        <v>3125757.89</v>
      </c>
      <c r="P227" s="7">
        <v>1984565.4500000002</v>
      </c>
      <c r="Q227" s="7">
        <v>1214048.46</v>
      </c>
      <c r="R227" s="7">
        <v>817163.15</v>
      </c>
      <c r="S227">
        <f t="shared" si="3"/>
        <v>0.26142880503134552</v>
      </c>
    </row>
    <row r="228" spans="2:19" x14ac:dyDescent="0.2">
      <c r="B228" s="10" t="s">
        <v>276</v>
      </c>
      <c r="C228" s="7">
        <v>10344535.51</v>
      </c>
      <c r="D228" s="7">
        <v>10566818.65</v>
      </c>
      <c r="E228" s="7">
        <v>12682801.26</v>
      </c>
      <c r="F228" s="7">
        <v>14799886.539999999</v>
      </c>
      <c r="G228" s="7">
        <v>17850813.469999999</v>
      </c>
      <c r="H228" s="7">
        <v>20379207.300000001</v>
      </c>
      <c r="I228" s="7">
        <v>21829848.559999999</v>
      </c>
      <c r="J228" s="7">
        <v>21917830.149999999</v>
      </c>
      <c r="K228" s="7">
        <v>23905634.600000001</v>
      </c>
      <c r="L228" s="7">
        <v>5760501.8600000003</v>
      </c>
      <c r="M228" s="7">
        <v>442792.75</v>
      </c>
      <c r="N228" s="7">
        <v>451004.44</v>
      </c>
      <c r="O228" s="7">
        <v>577849.59</v>
      </c>
      <c r="P228" s="7">
        <v>638120.69000000006</v>
      </c>
      <c r="Q228" s="7">
        <v>706812.8</v>
      </c>
      <c r="R228" s="7">
        <v>804218.6</v>
      </c>
      <c r="S228">
        <f t="shared" si="3"/>
        <v>1.3917438273167244</v>
      </c>
    </row>
    <row r="229" spans="2:19" x14ac:dyDescent="0.2">
      <c r="B229" s="10" t="s">
        <v>531</v>
      </c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>
        <v>1776694.52</v>
      </c>
      <c r="O229" s="7">
        <v>1467960.7</v>
      </c>
      <c r="P229" s="7">
        <v>874919.19</v>
      </c>
      <c r="Q229" s="7">
        <v>1238677.33</v>
      </c>
      <c r="R229" s="7">
        <v>740838.64</v>
      </c>
      <c r="S229">
        <f t="shared" si="3"/>
        <v>0.50467198474727559</v>
      </c>
    </row>
    <row r="230" spans="2:19" x14ac:dyDescent="0.2">
      <c r="B230" s="10" t="s">
        <v>455</v>
      </c>
      <c r="C230" s="7"/>
      <c r="D230" s="7"/>
      <c r="E230" s="7"/>
      <c r="F230" s="7"/>
      <c r="G230" s="7"/>
      <c r="H230" s="7"/>
      <c r="I230" s="7"/>
      <c r="J230" s="7"/>
      <c r="K230" s="7">
        <v>287424.87</v>
      </c>
      <c r="L230" s="7">
        <v>202405.67</v>
      </c>
      <c r="M230" s="7">
        <v>460601.97</v>
      </c>
      <c r="N230" s="7">
        <v>1584123.76</v>
      </c>
      <c r="O230" s="7">
        <v>5272852.1399999997</v>
      </c>
      <c r="P230" s="7">
        <v>763607.33</v>
      </c>
      <c r="Q230" s="7">
        <v>485276.19</v>
      </c>
      <c r="R230" s="7">
        <v>718689.5</v>
      </c>
      <c r="S230">
        <f t="shared" si="3"/>
        <v>0.13629995321659069</v>
      </c>
    </row>
    <row r="231" spans="2:19" x14ac:dyDescent="0.2">
      <c r="B231" s="10" t="s">
        <v>209</v>
      </c>
      <c r="C231" s="7">
        <v>1473287.75</v>
      </c>
      <c r="D231" s="7">
        <v>937801.11</v>
      </c>
      <c r="E231" s="7">
        <v>1268543.1400000001</v>
      </c>
      <c r="F231" s="7">
        <v>1051967.19</v>
      </c>
      <c r="G231" s="7">
        <v>1308397.79</v>
      </c>
      <c r="H231" s="7">
        <v>1223533.3500000001</v>
      </c>
      <c r="I231" s="7">
        <v>1400287.38</v>
      </c>
      <c r="J231" s="7">
        <v>1645094.07</v>
      </c>
      <c r="K231" s="7">
        <v>2201984.84</v>
      </c>
      <c r="L231" s="7">
        <v>1944555.97</v>
      </c>
      <c r="M231" s="7">
        <v>1515565.17</v>
      </c>
      <c r="N231" s="7">
        <v>1048787.33</v>
      </c>
      <c r="O231" s="7">
        <v>1256854.3</v>
      </c>
      <c r="P231" s="7">
        <v>1146404.94</v>
      </c>
      <c r="Q231" s="7">
        <v>791037.29</v>
      </c>
      <c r="R231" s="7">
        <v>690295.68</v>
      </c>
      <c r="S231">
        <f t="shared" si="3"/>
        <v>0.54922490220226805</v>
      </c>
    </row>
    <row r="232" spans="2:19" x14ac:dyDescent="0.2">
      <c r="B232" s="10" t="s">
        <v>175</v>
      </c>
      <c r="C232" s="7">
        <v>776397.91999999993</v>
      </c>
      <c r="D232" s="7">
        <v>1016893.09</v>
      </c>
      <c r="E232" s="7">
        <v>634689.47000000009</v>
      </c>
      <c r="F232" s="7">
        <v>1191423.74</v>
      </c>
      <c r="G232" s="7">
        <v>784958.55999999994</v>
      </c>
      <c r="H232" s="7">
        <v>515032.92</v>
      </c>
      <c r="I232" s="7">
        <v>883541.95</v>
      </c>
      <c r="J232" s="7">
        <v>1053106.3799999999</v>
      </c>
      <c r="K232" s="7">
        <v>543457.01</v>
      </c>
      <c r="L232" s="7">
        <v>332818.25</v>
      </c>
      <c r="M232" s="7">
        <v>586509.58000000007</v>
      </c>
      <c r="N232" s="7">
        <v>334442.40000000002</v>
      </c>
      <c r="O232" s="7">
        <v>296361.03999999998</v>
      </c>
      <c r="P232" s="7">
        <v>545307.78</v>
      </c>
      <c r="Q232" s="7">
        <v>633381.39</v>
      </c>
      <c r="R232" s="7">
        <v>643120.39</v>
      </c>
      <c r="S232">
        <f t="shared" si="3"/>
        <v>2.1700571370649802</v>
      </c>
    </row>
    <row r="233" spans="2:19" x14ac:dyDescent="0.2">
      <c r="B233" s="10" t="s">
        <v>152</v>
      </c>
      <c r="C233" s="7">
        <v>2978452.69</v>
      </c>
      <c r="D233" s="7">
        <v>1511777.9</v>
      </c>
      <c r="E233" s="7">
        <v>1904454.54</v>
      </c>
      <c r="F233" s="7">
        <v>2699464.89</v>
      </c>
      <c r="G233" s="7">
        <v>623626.82000000007</v>
      </c>
      <c r="H233" s="7">
        <v>526956.11</v>
      </c>
      <c r="I233" s="7">
        <v>801414.31</v>
      </c>
      <c r="J233" s="7">
        <v>3507043.29</v>
      </c>
      <c r="K233" s="7">
        <v>2214944.6</v>
      </c>
      <c r="L233" s="7">
        <v>3655689.66</v>
      </c>
      <c r="M233" s="7">
        <v>4270866.96</v>
      </c>
      <c r="N233" s="7">
        <v>522501.75</v>
      </c>
      <c r="O233" s="7">
        <v>425118.97</v>
      </c>
      <c r="P233" s="7">
        <v>994592.14</v>
      </c>
      <c r="Q233" s="7">
        <v>981239.45</v>
      </c>
      <c r="R233" s="7">
        <v>641176.18000000005</v>
      </c>
      <c r="S233">
        <f t="shared" si="3"/>
        <v>1.5082276380186002</v>
      </c>
    </row>
    <row r="234" spans="2:19" x14ac:dyDescent="0.2">
      <c r="B234" s="10" t="s">
        <v>231</v>
      </c>
      <c r="C234" s="7">
        <v>578065.12</v>
      </c>
      <c r="D234" s="7">
        <v>123252.33</v>
      </c>
      <c r="E234" s="7">
        <v>189461.54</v>
      </c>
      <c r="F234" s="7">
        <v>436607.37</v>
      </c>
      <c r="G234" s="7">
        <v>452976.21</v>
      </c>
      <c r="H234" s="7">
        <v>564100.98</v>
      </c>
      <c r="I234" s="7">
        <v>1306036.1299999999</v>
      </c>
      <c r="J234" s="7">
        <v>1151122.74</v>
      </c>
      <c r="K234" s="7">
        <v>1258000.78</v>
      </c>
      <c r="L234" s="7">
        <v>1593984.24</v>
      </c>
      <c r="M234" s="7">
        <v>683525.54</v>
      </c>
      <c r="N234" s="7">
        <v>2402857.4900000002</v>
      </c>
      <c r="O234" s="7">
        <v>743331.53</v>
      </c>
      <c r="P234" s="7">
        <v>746509.93</v>
      </c>
      <c r="Q234" s="7">
        <v>1156698.51</v>
      </c>
      <c r="R234" s="7">
        <v>562414.42000000004</v>
      </c>
      <c r="S234">
        <f t="shared" si="3"/>
        <v>0.75661316290457914</v>
      </c>
    </row>
    <row r="235" spans="2:19" x14ac:dyDescent="0.2">
      <c r="B235" s="10" t="s">
        <v>316</v>
      </c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>
        <v>1113488.8799999999</v>
      </c>
      <c r="Q235" s="7"/>
      <c r="R235" s="7">
        <v>559042.32000000007</v>
      </c>
      <c r="S235" t="e">
        <f t="shared" si="3"/>
        <v>#DIV/0!</v>
      </c>
    </row>
    <row r="236" spans="2:19" x14ac:dyDescent="0.2">
      <c r="B236" s="10" t="s">
        <v>460</v>
      </c>
      <c r="C236" s="7"/>
      <c r="D236" s="7"/>
      <c r="E236" s="7"/>
      <c r="F236" s="7"/>
      <c r="G236" s="7"/>
      <c r="H236" s="7"/>
      <c r="I236" s="7"/>
      <c r="J236" s="7"/>
      <c r="K236" s="7">
        <v>7914377</v>
      </c>
      <c r="L236" s="7">
        <v>190446</v>
      </c>
      <c r="M236" s="7">
        <v>6197360</v>
      </c>
      <c r="N236" s="7">
        <v>10673000</v>
      </c>
      <c r="O236" s="7">
        <v>14692936.640000001</v>
      </c>
      <c r="P236" s="7">
        <v>14275317.529999999</v>
      </c>
      <c r="Q236" s="7">
        <v>4216722.32</v>
      </c>
      <c r="R236" s="7">
        <v>514185.4</v>
      </c>
      <c r="S236">
        <f t="shared" si="3"/>
        <v>3.4995413959669805E-2</v>
      </c>
    </row>
    <row r="237" spans="2:19" x14ac:dyDescent="0.2">
      <c r="B237" s="10" t="s">
        <v>589</v>
      </c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>
        <v>447808.04</v>
      </c>
      <c r="Q237" s="7">
        <v>284820</v>
      </c>
      <c r="R237" s="7">
        <v>486194.19</v>
      </c>
      <c r="S237" t="e">
        <f t="shared" si="3"/>
        <v>#DIV/0!</v>
      </c>
    </row>
    <row r="238" spans="2:19" x14ac:dyDescent="0.2">
      <c r="B238" s="10" t="s">
        <v>545</v>
      </c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>
        <v>312886.65000000002</v>
      </c>
      <c r="O238" s="7">
        <v>431399.99</v>
      </c>
      <c r="P238" s="7">
        <v>423983.33</v>
      </c>
      <c r="Q238" s="7">
        <v>421166.67</v>
      </c>
      <c r="R238" s="7">
        <v>401266.66</v>
      </c>
      <c r="S238">
        <f t="shared" si="3"/>
        <v>0.93014990565947853</v>
      </c>
    </row>
    <row r="239" spans="2:19" x14ac:dyDescent="0.2">
      <c r="B239" s="10" t="s">
        <v>452</v>
      </c>
      <c r="C239" s="7"/>
      <c r="D239" s="7"/>
      <c r="E239" s="7"/>
      <c r="F239" s="7"/>
      <c r="G239" s="7"/>
      <c r="H239" s="7"/>
      <c r="I239" s="7"/>
      <c r="J239" s="7"/>
      <c r="K239" s="7">
        <v>228599.66</v>
      </c>
      <c r="L239" s="7">
        <v>268882.66000000003</v>
      </c>
      <c r="M239" s="7">
        <v>245408.31</v>
      </c>
      <c r="N239" s="7">
        <v>185756.17</v>
      </c>
      <c r="O239" s="7">
        <v>442795.47</v>
      </c>
      <c r="P239" s="7">
        <v>738565.08</v>
      </c>
      <c r="Q239" s="7">
        <v>500000</v>
      </c>
      <c r="R239" s="7">
        <v>398564.76</v>
      </c>
      <c r="S239">
        <f t="shared" si="3"/>
        <v>0.90011029245624408</v>
      </c>
    </row>
    <row r="240" spans="2:19" x14ac:dyDescent="0.2">
      <c r="B240" s="10" t="s">
        <v>352</v>
      </c>
      <c r="C240" s="7"/>
      <c r="D240" s="7">
        <v>34538.99</v>
      </c>
      <c r="E240" s="7">
        <v>62513.68</v>
      </c>
      <c r="F240" s="7">
        <v>65782.100000000006</v>
      </c>
      <c r="G240" s="7">
        <v>41748.85</v>
      </c>
      <c r="H240" s="7">
        <v>71211.8</v>
      </c>
      <c r="I240" s="7">
        <v>120041.69</v>
      </c>
      <c r="J240" s="7">
        <v>115957.54</v>
      </c>
      <c r="K240" s="7">
        <v>82812.47</v>
      </c>
      <c r="L240" s="7">
        <v>157893.6</v>
      </c>
      <c r="M240" s="7">
        <v>283721.06</v>
      </c>
      <c r="N240" s="7">
        <v>301131.98</v>
      </c>
      <c r="O240" s="7">
        <v>190305.13</v>
      </c>
      <c r="P240" s="7">
        <v>423683.31</v>
      </c>
      <c r="Q240" s="7">
        <v>191395.9</v>
      </c>
      <c r="R240" s="7">
        <v>380034.7</v>
      </c>
      <c r="S240">
        <f t="shared" si="3"/>
        <v>1.996975593879156</v>
      </c>
    </row>
    <row r="241" spans="2:19" x14ac:dyDescent="0.2">
      <c r="B241" s="10" t="s">
        <v>586</v>
      </c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>
        <v>145216.89000000001</v>
      </c>
      <c r="Q241" s="7">
        <v>436837.93</v>
      </c>
      <c r="R241" s="7">
        <v>354725.55</v>
      </c>
      <c r="S241" t="e">
        <f t="shared" si="3"/>
        <v>#DIV/0!</v>
      </c>
    </row>
    <row r="242" spans="2:19" x14ac:dyDescent="0.2">
      <c r="B242" s="10" t="s">
        <v>536</v>
      </c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>
        <v>236156.46</v>
      </c>
      <c r="O242" s="7">
        <v>244932.66</v>
      </c>
      <c r="P242" s="7">
        <v>441916.64</v>
      </c>
      <c r="Q242" s="7">
        <v>326150.08</v>
      </c>
      <c r="R242" s="7">
        <v>354282.87</v>
      </c>
      <c r="S242">
        <f t="shared" si="3"/>
        <v>1.4464500977533987</v>
      </c>
    </row>
    <row r="243" spans="2:19" x14ac:dyDescent="0.2">
      <c r="B243" s="10" t="s">
        <v>220</v>
      </c>
      <c r="C243" s="7">
        <v>7069523.9400000004</v>
      </c>
      <c r="D243" s="7">
        <v>7372020.9199999999</v>
      </c>
      <c r="E243" s="7">
        <v>5203639.03</v>
      </c>
      <c r="F243" s="7">
        <v>13458801.609999999</v>
      </c>
      <c r="G243" s="7">
        <v>33855806.07</v>
      </c>
      <c r="H243" s="7">
        <v>54530761.25</v>
      </c>
      <c r="I243" s="7">
        <v>63830868.079999998</v>
      </c>
      <c r="J243" s="7">
        <v>50231479.899999999</v>
      </c>
      <c r="K243" s="7">
        <v>45446787.789999999</v>
      </c>
      <c r="L243" s="7">
        <v>44500684.729999997</v>
      </c>
      <c r="M243" s="7">
        <v>48803620.18</v>
      </c>
      <c r="N243" s="7">
        <v>50816063.210000001</v>
      </c>
      <c r="O243" s="7">
        <v>3738145.43</v>
      </c>
      <c r="P243" s="7">
        <v>3405663.98</v>
      </c>
      <c r="Q243" s="7">
        <v>1143942.6400000001</v>
      </c>
      <c r="R243" s="7">
        <v>335189.17</v>
      </c>
      <c r="S243">
        <f t="shared" si="3"/>
        <v>8.9667236408188633E-2</v>
      </c>
    </row>
    <row r="244" spans="2:19" x14ac:dyDescent="0.2">
      <c r="B244" s="10" t="s">
        <v>280</v>
      </c>
      <c r="C244" s="7">
        <v>368871.26</v>
      </c>
      <c r="D244" s="7">
        <v>447373.26</v>
      </c>
      <c r="E244" s="7">
        <v>451616.32</v>
      </c>
      <c r="F244" s="7">
        <v>390586.9</v>
      </c>
      <c r="G244" s="7">
        <v>380189.74</v>
      </c>
      <c r="H244" s="7">
        <v>341000.62</v>
      </c>
      <c r="I244" s="7">
        <v>349777.09</v>
      </c>
      <c r="J244" s="7">
        <v>333409.17</v>
      </c>
      <c r="K244" s="7">
        <v>324761.64</v>
      </c>
      <c r="L244" s="7">
        <v>329367.67999999999</v>
      </c>
      <c r="M244" s="7">
        <v>418016.63</v>
      </c>
      <c r="N244" s="7">
        <v>410136.11</v>
      </c>
      <c r="O244" s="7">
        <v>422511.16</v>
      </c>
      <c r="P244" s="7">
        <v>432005.06</v>
      </c>
      <c r="Q244" s="7">
        <v>430565.47</v>
      </c>
      <c r="R244" s="7">
        <v>333571.93</v>
      </c>
      <c r="S244">
        <f t="shared" si="3"/>
        <v>0.78949850697434831</v>
      </c>
    </row>
    <row r="245" spans="2:19" x14ac:dyDescent="0.2">
      <c r="B245" s="10" t="s">
        <v>224</v>
      </c>
      <c r="C245" s="7">
        <v>254000.17</v>
      </c>
      <c r="D245" s="7">
        <v>419430.09</v>
      </c>
      <c r="E245" s="7">
        <v>359224.04</v>
      </c>
      <c r="F245" s="7">
        <v>458897.99</v>
      </c>
      <c r="G245" s="7">
        <v>443572.97</v>
      </c>
      <c r="H245" s="7">
        <v>305622.16000000003</v>
      </c>
      <c r="I245" s="7">
        <v>497137.39</v>
      </c>
      <c r="J245" s="7">
        <v>379172.77</v>
      </c>
      <c r="K245" s="7">
        <v>504114.63</v>
      </c>
      <c r="L245" s="7">
        <v>658569.73</v>
      </c>
      <c r="M245" s="7">
        <v>275435.27</v>
      </c>
      <c r="N245" s="7">
        <v>244165.73</v>
      </c>
      <c r="O245" s="7">
        <v>385639.83</v>
      </c>
      <c r="P245" s="7">
        <v>531813.78</v>
      </c>
      <c r="Q245" s="7">
        <v>408668.49</v>
      </c>
      <c r="R245" s="7">
        <v>327946.59000000003</v>
      </c>
      <c r="S245">
        <f t="shared" si="3"/>
        <v>0.85039605478510871</v>
      </c>
    </row>
    <row r="246" spans="2:19" x14ac:dyDescent="0.2">
      <c r="B246" s="10" t="s">
        <v>270</v>
      </c>
      <c r="C246" s="7">
        <v>375130.68</v>
      </c>
      <c r="D246" s="7">
        <v>344708.76</v>
      </c>
      <c r="E246" s="7">
        <v>341623.39</v>
      </c>
      <c r="F246" s="7">
        <v>369738.34</v>
      </c>
      <c r="G246" s="7">
        <v>498606.11</v>
      </c>
      <c r="H246" s="7">
        <v>623696.67000000004</v>
      </c>
      <c r="I246" s="7">
        <v>594523.82999999996</v>
      </c>
      <c r="J246" s="7">
        <v>504253.18</v>
      </c>
      <c r="K246" s="7">
        <v>451743.39</v>
      </c>
      <c r="L246" s="7">
        <v>166731.15</v>
      </c>
      <c r="M246" s="7">
        <v>646167.64</v>
      </c>
      <c r="N246" s="7">
        <v>504574.84</v>
      </c>
      <c r="O246" s="7">
        <v>317036.56</v>
      </c>
      <c r="P246" s="7">
        <v>330826.64</v>
      </c>
      <c r="Q246" s="7">
        <v>310647.07</v>
      </c>
      <c r="R246" s="7">
        <v>253023.93</v>
      </c>
      <c r="S246">
        <f t="shared" si="3"/>
        <v>0.79809069969722102</v>
      </c>
    </row>
    <row r="247" spans="2:19" x14ac:dyDescent="0.2">
      <c r="B247" s="10" t="s">
        <v>167</v>
      </c>
      <c r="C247" s="7">
        <v>133140.68</v>
      </c>
      <c r="D247" s="7">
        <v>168200</v>
      </c>
      <c r="E247" s="7">
        <v>125000</v>
      </c>
      <c r="F247" s="7">
        <v>322000</v>
      </c>
      <c r="G247" s="7">
        <v>300000</v>
      </c>
      <c r="H247" s="7">
        <v>125000</v>
      </c>
      <c r="I247" s="7">
        <v>350000</v>
      </c>
      <c r="J247" s="7">
        <v>748936</v>
      </c>
      <c r="K247" s="7">
        <v>375000</v>
      </c>
      <c r="L247" s="7">
        <v>484499.99</v>
      </c>
      <c r="M247" s="7">
        <v>243010</v>
      </c>
      <c r="N247" s="7">
        <v>325000</v>
      </c>
      <c r="O247" s="7">
        <v>250000</v>
      </c>
      <c r="P247" s="7">
        <v>225000</v>
      </c>
      <c r="Q247" s="7">
        <v>225000</v>
      </c>
      <c r="R247" s="7">
        <v>225000</v>
      </c>
      <c r="S247">
        <f t="shared" si="3"/>
        <v>0.9</v>
      </c>
    </row>
    <row r="248" spans="2:19" x14ac:dyDescent="0.2">
      <c r="B248" s="10" t="s">
        <v>457</v>
      </c>
      <c r="C248" s="7"/>
      <c r="D248" s="7"/>
      <c r="E248" s="7"/>
      <c r="F248" s="7"/>
      <c r="G248" s="7"/>
      <c r="H248" s="7"/>
      <c r="I248" s="7"/>
      <c r="J248" s="7"/>
      <c r="K248" s="7">
        <v>100352.89</v>
      </c>
      <c r="L248" s="7">
        <v>382452.96</v>
      </c>
      <c r="M248" s="7">
        <v>70171.37</v>
      </c>
      <c r="N248" s="7">
        <v>92648385.549999997</v>
      </c>
      <c r="O248" s="7">
        <v>202475.7</v>
      </c>
      <c r="P248" s="7">
        <v>347230.2</v>
      </c>
      <c r="Q248" s="7">
        <v>590050.36</v>
      </c>
      <c r="R248" s="7">
        <v>212182.41</v>
      </c>
      <c r="S248">
        <f t="shared" si="3"/>
        <v>1.0479401231851526</v>
      </c>
    </row>
    <row r="249" spans="2:19" x14ac:dyDescent="0.2">
      <c r="B249" s="10" t="s">
        <v>135</v>
      </c>
      <c r="C249" s="7">
        <v>81278.11</v>
      </c>
      <c r="D249" s="7">
        <v>61942.53</v>
      </c>
      <c r="E249" s="7">
        <v>37453.69</v>
      </c>
      <c r="F249" s="7">
        <v>52779.1</v>
      </c>
      <c r="G249" s="7">
        <v>230377.35</v>
      </c>
      <c r="H249" s="7">
        <v>47958.71</v>
      </c>
      <c r="I249" s="7">
        <v>103692.99</v>
      </c>
      <c r="J249" s="7">
        <v>55950.41</v>
      </c>
      <c r="K249" s="7">
        <v>132030.73000000001</v>
      </c>
      <c r="L249" s="7">
        <v>153454.16</v>
      </c>
      <c r="M249" s="7">
        <v>104540.72</v>
      </c>
      <c r="N249" s="7">
        <v>59662.94</v>
      </c>
      <c r="O249" s="7">
        <v>49774.32</v>
      </c>
      <c r="P249" s="7">
        <v>91941.71</v>
      </c>
      <c r="Q249" s="7">
        <v>97366.51</v>
      </c>
      <c r="R249" s="7">
        <v>201730.84</v>
      </c>
      <c r="S249">
        <f t="shared" si="3"/>
        <v>4.0529100146420882</v>
      </c>
    </row>
    <row r="250" spans="2:19" x14ac:dyDescent="0.2">
      <c r="B250" s="10" t="s">
        <v>587</v>
      </c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>
        <v>1341937.04</v>
      </c>
      <c r="Q250" s="7">
        <v>83950.25</v>
      </c>
      <c r="R250" s="7">
        <v>180852.87</v>
      </c>
      <c r="S250" t="e">
        <f t="shared" si="3"/>
        <v>#DIV/0!</v>
      </c>
    </row>
    <row r="251" spans="2:19" x14ac:dyDescent="0.2">
      <c r="B251" s="10" t="s">
        <v>480</v>
      </c>
      <c r="C251" s="7"/>
      <c r="D251" s="7"/>
      <c r="E251" s="7"/>
      <c r="F251" s="7"/>
      <c r="G251" s="7"/>
      <c r="H251" s="7"/>
      <c r="I251" s="7"/>
      <c r="J251" s="7"/>
      <c r="K251" s="7"/>
      <c r="L251" s="7">
        <v>3185429.51</v>
      </c>
      <c r="M251" s="7">
        <v>901427.02</v>
      </c>
      <c r="N251" s="7">
        <v>1577224.4300000002</v>
      </c>
      <c r="O251" s="7">
        <v>735836.2</v>
      </c>
      <c r="P251" s="7">
        <v>674471.75</v>
      </c>
      <c r="Q251" s="7">
        <v>656791.82999999996</v>
      </c>
      <c r="R251" s="7">
        <v>148853.94</v>
      </c>
      <c r="S251">
        <f t="shared" si="3"/>
        <v>0.20229222210051639</v>
      </c>
    </row>
    <row r="252" spans="2:19" x14ac:dyDescent="0.2">
      <c r="B252" s="10" t="s">
        <v>558</v>
      </c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>
        <v>79385.03</v>
      </c>
      <c r="P252" s="7">
        <v>134759.12</v>
      </c>
      <c r="Q252" s="7">
        <v>97741.54</v>
      </c>
      <c r="R252" s="7">
        <v>123045.89</v>
      </c>
      <c r="S252">
        <f t="shared" si="3"/>
        <v>1.5499885809704927</v>
      </c>
    </row>
    <row r="253" spans="2:19" x14ac:dyDescent="0.2">
      <c r="B253" s="10" t="s">
        <v>569</v>
      </c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>
        <v>300910</v>
      </c>
      <c r="P253" s="7">
        <v>42680</v>
      </c>
      <c r="Q253" s="7">
        <v>66200</v>
      </c>
      <c r="R253" s="7">
        <v>101500</v>
      </c>
      <c r="S253">
        <f t="shared" si="3"/>
        <v>0.33731015918380913</v>
      </c>
    </row>
    <row r="254" spans="2:19" x14ac:dyDescent="0.2">
      <c r="B254" s="10" t="s">
        <v>181</v>
      </c>
      <c r="C254" s="7">
        <v>265653.53999999998</v>
      </c>
      <c r="D254" s="7">
        <v>223758.57</v>
      </c>
      <c r="E254" s="7">
        <v>222049.94</v>
      </c>
      <c r="F254" s="7">
        <v>217550.58</v>
      </c>
      <c r="G254" s="7">
        <v>198866.46</v>
      </c>
      <c r="H254" s="7">
        <v>232500.38</v>
      </c>
      <c r="I254" s="7">
        <v>216322.11</v>
      </c>
      <c r="J254" s="7">
        <v>223053.51</v>
      </c>
      <c r="K254" s="7">
        <v>195846.51</v>
      </c>
      <c r="L254" s="7">
        <v>166779.54</v>
      </c>
      <c r="M254" s="7">
        <v>153876.09</v>
      </c>
      <c r="N254" s="7">
        <v>110646.48</v>
      </c>
      <c r="O254" s="7">
        <v>86538.95</v>
      </c>
      <c r="P254" s="7">
        <v>99067.62</v>
      </c>
      <c r="Q254" s="7">
        <v>84975.94</v>
      </c>
      <c r="R254" s="7">
        <v>94822.49</v>
      </c>
      <c r="S254">
        <f t="shared" si="3"/>
        <v>1.0957203663783766</v>
      </c>
    </row>
    <row r="255" spans="2:19" x14ac:dyDescent="0.2">
      <c r="B255" s="10" t="s">
        <v>202</v>
      </c>
      <c r="C255" s="7">
        <v>17987.3</v>
      </c>
      <c r="D255" s="7">
        <v>12206.19</v>
      </c>
      <c r="E255" s="7">
        <v>25543.759999999998</v>
      </c>
      <c r="F255" s="7">
        <v>37198.53</v>
      </c>
      <c r="G255" s="7">
        <v>85732.46</v>
      </c>
      <c r="H255" s="7">
        <v>85029.99</v>
      </c>
      <c r="I255" s="7">
        <v>103250.28</v>
      </c>
      <c r="J255" s="7">
        <v>107890.91</v>
      </c>
      <c r="K255" s="7">
        <v>196307.55</v>
      </c>
      <c r="L255" s="7">
        <v>99931.3</v>
      </c>
      <c r="M255" s="7">
        <v>90630.71</v>
      </c>
      <c r="N255" s="7">
        <v>64963.92</v>
      </c>
      <c r="O255" s="7">
        <v>100701.08</v>
      </c>
      <c r="P255" s="7">
        <v>118833.81</v>
      </c>
      <c r="Q255" s="7">
        <v>99590.92</v>
      </c>
      <c r="R255" s="7">
        <v>89089.99</v>
      </c>
      <c r="S255">
        <f t="shared" si="3"/>
        <v>0.88469746302621588</v>
      </c>
    </row>
    <row r="256" spans="2:19" x14ac:dyDescent="0.2">
      <c r="B256" s="10" t="s">
        <v>132</v>
      </c>
      <c r="C256" s="7">
        <v>155925.35</v>
      </c>
      <c r="D256" s="7">
        <v>140167.73000000001</v>
      </c>
      <c r="E256" s="7">
        <v>105290.64</v>
      </c>
      <c r="F256" s="7">
        <v>252003.75</v>
      </c>
      <c r="G256" s="7">
        <v>249975.73</v>
      </c>
      <c r="H256" s="7">
        <v>219914.1</v>
      </c>
      <c r="I256" s="7">
        <v>495519.81</v>
      </c>
      <c r="J256" s="7">
        <v>213831.58</v>
      </c>
      <c r="K256" s="7">
        <v>270742.13</v>
      </c>
      <c r="L256" s="7">
        <v>233075.25</v>
      </c>
      <c r="M256" s="7">
        <v>250806.53</v>
      </c>
      <c r="N256" s="7">
        <v>668542.52</v>
      </c>
      <c r="O256" s="7">
        <v>114953.14</v>
      </c>
      <c r="P256" s="7">
        <v>144312.26999999999</v>
      </c>
      <c r="Q256" s="7">
        <v>170573.7</v>
      </c>
      <c r="R256" s="7">
        <v>77334.990000000005</v>
      </c>
      <c r="S256">
        <f t="shared" si="3"/>
        <v>0.67275230585262835</v>
      </c>
    </row>
    <row r="257" spans="2:19" x14ac:dyDescent="0.2">
      <c r="B257" s="10" t="s">
        <v>275</v>
      </c>
      <c r="C257" s="7">
        <v>55231.14</v>
      </c>
      <c r="D257" s="7">
        <v>118890.12</v>
      </c>
      <c r="E257" s="7">
        <v>63107.15</v>
      </c>
      <c r="F257" s="7">
        <v>70494.03</v>
      </c>
      <c r="G257" s="7">
        <v>40807.89</v>
      </c>
      <c r="H257" s="7">
        <v>435612.7</v>
      </c>
      <c r="I257" s="7">
        <v>42244.2</v>
      </c>
      <c r="J257" s="7">
        <v>42244.2</v>
      </c>
      <c r="K257" s="7">
        <v>44089.01</v>
      </c>
      <c r="L257" s="7">
        <v>162391.67000000001</v>
      </c>
      <c r="M257" s="7">
        <v>65278.19</v>
      </c>
      <c r="N257" s="7">
        <v>62496.77</v>
      </c>
      <c r="O257" s="7">
        <v>33768.879999999997</v>
      </c>
      <c r="P257" s="7">
        <v>36565.32</v>
      </c>
      <c r="Q257" s="7">
        <v>64700.3</v>
      </c>
      <c r="R257" s="7">
        <v>77263.97</v>
      </c>
      <c r="S257">
        <f t="shared" si="3"/>
        <v>2.2880228778686176</v>
      </c>
    </row>
    <row r="258" spans="2:19" x14ac:dyDescent="0.2">
      <c r="B258" s="10" t="s">
        <v>599</v>
      </c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>
        <v>4208.21</v>
      </c>
      <c r="R258" s="7">
        <v>73832.06</v>
      </c>
      <c r="S258" t="e">
        <f t="shared" si="3"/>
        <v>#DIV/0!</v>
      </c>
    </row>
    <row r="259" spans="2:19" x14ac:dyDescent="0.2">
      <c r="B259" s="10" t="s">
        <v>197</v>
      </c>
      <c r="C259" s="7">
        <v>515254.27</v>
      </c>
      <c r="D259" s="7">
        <v>206892.63</v>
      </c>
      <c r="E259" s="7">
        <v>709015.2</v>
      </c>
      <c r="F259" s="7">
        <v>954545.55</v>
      </c>
      <c r="G259" s="7">
        <v>292469.23</v>
      </c>
      <c r="H259" s="7">
        <v>379015.81</v>
      </c>
      <c r="I259" s="7">
        <v>356617.61</v>
      </c>
      <c r="J259" s="7">
        <v>581324.65</v>
      </c>
      <c r="K259" s="7">
        <v>558557.19999999995</v>
      </c>
      <c r="L259" s="7">
        <v>533744.22</v>
      </c>
      <c r="M259" s="7">
        <v>415930.44</v>
      </c>
      <c r="N259" s="7">
        <v>454127.06</v>
      </c>
      <c r="O259" s="7">
        <v>1114533.5</v>
      </c>
      <c r="P259" s="7">
        <v>1417244.69</v>
      </c>
      <c r="Q259" s="7">
        <v>126816.05</v>
      </c>
      <c r="R259" s="7">
        <v>66038.240000000005</v>
      </c>
      <c r="S259">
        <f t="shared" si="3"/>
        <v>5.9251911225638353E-2</v>
      </c>
    </row>
    <row r="260" spans="2:19" x14ac:dyDescent="0.2">
      <c r="B260" s="10" t="s">
        <v>576</v>
      </c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>
        <v>49500.95</v>
      </c>
      <c r="P260" s="7">
        <v>54848.03</v>
      </c>
      <c r="Q260" s="7">
        <v>54848.04</v>
      </c>
      <c r="R260" s="7">
        <v>57336.5</v>
      </c>
      <c r="S260">
        <f t="shared" si="3"/>
        <v>1.1582909014877494</v>
      </c>
    </row>
    <row r="261" spans="2:19" x14ac:dyDescent="0.2">
      <c r="B261" s="10" t="s">
        <v>300</v>
      </c>
      <c r="C261" s="7">
        <v>17648924.870000001</v>
      </c>
      <c r="D261" s="7">
        <v>10950964.16</v>
      </c>
      <c r="E261" s="7">
        <v>8586105.0800000001</v>
      </c>
      <c r="F261" s="7">
        <v>10005049.59</v>
      </c>
      <c r="G261" s="7">
        <v>6621723.4800000004</v>
      </c>
      <c r="H261" s="7">
        <v>137804.75</v>
      </c>
      <c r="I261" s="7">
        <v>18868.240000000002</v>
      </c>
      <c r="J261" s="7">
        <v>27947.759999999998</v>
      </c>
      <c r="K261" s="7">
        <v>277438.67</v>
      </c>
      <c r="L261" s="7">
        <v>89627.46</v>
      </c>
      <c r="M261" s="7">
        <v>54000</v>
      </c>
      <c r="N261" s="7">
        <v>54000</v>
      </c>
      <c r="O261" s="7">
        <v>18300</v>
      </c>
      <c r="P261" s="7">
        <v>5570.57</v>
      </c>
      <c r="Q261" s="7"/>
      <c r="R261" s="7">
        <v>51120</v>
      </c>
      <c r="S261">
        <f t="shared" ref="S261:S324" si="4">R261/O261</f>
        <v>2.7934426229508196</v>
      </c>
    </row>
    <row r="262" spans="2:19" x14ac:dyDescent="0.2">
      <c r="B262" s="10" t="s">
        <v>464</v>
      </c>
      <c r="C262" s="7"/>
      <c r="D262" s="7"/>
      <c r="E262" s="7"/>
      <c r="F262" s="7"/>
      <c r="G262" s="7"/>
      <c r="H262" s="7"/>
      <c r="I262" s="7"/>
      <c r="J262" s="7"/>
      <c r="K262" s="7">
        <v>721943.15</v>
      </c>
      <c r="L262" s="7">
        <v>769856.53</v>
      </c>
      <c r="M262" s="7">
        <v>1052579.92</v>
      </c>
      <c r="N262" s="7">
        <v>882939.22</v>
      </c>
      <c r="O262" s="7">
        <v>636266</v>
      </c>
      <c r="P262" s="7">
        <v>1190212.6499999999</v>
      </c>
      <c r="Q262" s="7">
        <v>695497.7</v>
      </c>
      <c r="R262" s="7">
        <v>38154.300000000003</v>
      </c>
      <c r="S262">
        <f t="shared" si="4"/>
        <v>5.9965957634071289E-2</v>
      </c>
    </row>
    <row r="263" spans="2:19" x14ac:dyDescent="0.2">
      <c r="B263" s="10" t="s">
        <v>548</v>
      </c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>
        <v>821832.75</v>
      </c>
      <c r="O263" s="7">
        <v>1095399.3600000001</v>
      </c>
      <c r="P263" s="7">
        <v>159845.37</v>
      </c>
      <c r="Q263" s="7">
        <v>72557.91</v>
      </c>
      <c r="R263" s="7">
        <v>32610.52</v>
      </c>
      <c r="S263">
        <f t="shared" si="4"/>
        <v>2.977043915745943E-2</v>
      </c>
    </row>
    <row r="264" spans="2:19" x14ac:dyDescent="0.2">
      <c r="B264" s="10" t="s">
        <v>583</v>
      </c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>
        <v>35855.520000000004</v>
      </c>
      <c r="Q264" s="7">
        <v>21168.93</v>
      </c>
      <c r="R264" s="7">
        <v>31300.21</v>
      </c>
      <c r="S264" t="e">
        <f t="shared" si="4"/>
        <v>#DIV/0!</v>
      </c>
    </row>
    <row r="265" spans="2:19" x14ac:dyDescent="0.2">
      <c r="B265" s="10" t="s">
        <v>164</v>
      </c>
      <c r="C265" s="7">
        <v>1923721.1300000001</v>
      </c>
      <c r="D265" s="7">
        <v>1704509.78</v>
      </c>
      <c r="E265" s="7">
        <v>298361.71000000002</v>
      </c>
      <c r="F265" s="7">
        <v>127832.9</v>
      </c>
      <c r="G265" s="7">
        <v>538639.52</v>
      </c>
      <c r="H265" s="7">
        <v>91986.01</v>
      </c>
      <c r="I265" s="7">
        <v>21572.32</v>
      </c>
      <c r="J265" s="7">
        <v>17763.12</v>
      </c>
      <c r="K265" s="7">
        <v>16282.86</v>
      </c>
      <c r="L265" s="7">
        <v>16282.86</v>
      </c>
      <c r="M265" s="7">
        <v>600</v>
      </c>
      <c r="N265" s="7"/>
      <c r="O265" s="7">
        <v>25296.2</v>
      </c>
      <c r="P265" s="7"/>
      <c r="Q265" s="7"/>
      <c r="R265" s="7">
        <v>28947.55</v>
      </c>
      <c r="S265">
        <f t="shared" si="4"/>
        <v>1.1443438144859701</v>
      </c>
    </row>
    <row r="266" spans="2:19" x14ac:dyDescent="0.2">
      <c r="B266" s="10" t="s">
        <v>136</v>
      </c>
      <c r="C266" s="7">
        <v>29032.31</v>
      </c>
      <c r="D266" s="7">
        <v>13609.68</v>
      </c>
      <c r="E266" s="7">
        <v>68582.990000000005</v>
      </c>
      <c r="F266" s="7">
        <v>57890.26</v>
      </c>
      <c r="G266" s="7">
        <v>35351.910000000003</v>
      </c>
      <c r="H266" s="7">
        <v>82400.84</v>
      </c>
      <c r="I266" s="7">
        <v>45809.94</v>
      </c>
      <c r="J266" s="7">
        <v>64590.27</v>
      </c>
      <c r="K266" s="7">
        <v>54827.25</v>
      </c>
      <c r="L266" s="7">
        <v>36524.82</v>
      </c>
      <c r="M266" s="7">
        <v>20439.82</v>
      </c>
      <c r="N266" s="7">
        <v>49529.120000000003</v>
      </c>
      <c r="O266" s="7">
        <v>26332.95</v>
      </c>
      <c r="P266" s="7">
        <v>81245.210000000006</v>
      </c>
      <c r="Q266" s="7">
        <v>77123.75</v>
      </c>
      <c r="R266" s="7">
        <v>28737.89</v>
      </c>
      <c r="S266">
        <f t="shared" si="4"/>
        <v>1.0913281649036664</v>
      </c>
    </row>
    <row r="267" spans="2:19" x14ac:dyDescent="0.2">
      <c r="B267" s="10" t="s">
        <v>290</v>
      </c>
      <c r="C267" s="7">
        <v>17931480.09</v>
      </c>
      <c r="D267" s="7">
        <v>18633826.52</v>
      </c>
      <c r="E267" s="7">
        <v>19845527.719999999</v>
      </c>
      <c r="F267" s="7">
        <v>23611310.440000001</v>
      </c>
      <c r="G267" s="7">
        <v>29369222.960000001</v>
      </c>
      <c r="H267" s="7">
        <v>30299297.489999998</v>
      </c>
      <c r="I267" s="7">
        <v>34273690.700000003</v>
      </c>
      <c r="J267" s="7">
        <v>33346731.190000001</v>
      </c>
      <c r="K267" s="7">
        <v>35010165.280000001</v>
      </c>
      <c r="L267" s="7">
        <v>8602271.9600000009</v>
      </c>
      <c r="M267" s="7">
        <v>237688.12</v>
      </c>
      <c r="N267" s="7">
        <v>156330.69</v>
      </c>
      <c r="O267" s="7">
        <v>50499.31</v>
      </c>
      <c r="P267" s="7">
        <v>77659.360000000001</v>
      </c>
      <c r="Q267" s="7">
        <v>43202.15</v>
      </c>
      <c r="R267" s="7">
        <v>24455.34</v>
      </c>
      <c r="S267">
        <f t="shared" si="4"/>
        <v>0.48427077518484907</v>
      </c>
    </row>
    <row r="268" spans="2:19" x14ac:dyDescent="0.2">
      <c r="B268" s="10" t="s">
        <v>190</v>
      </c>
      <c r="C268" s="7">
        <v>30167.599999999999</v>
      </c>
      <c r="D268" s="7">
        <v>48447.17</v>
      </c>
      <c r="E268" s="7">
        <v>44830.82</v>
      </c>
      <c r="F268" s="7">
        <v>65441.39</v>
      </c>
      <c r="G268" s="7">
        <v>14188.58</v>
      </c>
      <c r="H268" s="7">
        <v>11890.91</v>
      </c>
      <c r="I268" s="7">
        <v>12466.41</v>
      </c>
      <c r="J268" s="7">
        <v>15411.04</v>
      </c>
      <c r="K268" s="7">
        <v>29081.9</v>
      </c>
      <c r="L268" s="7">
        <v>19286.57</v>
      </c>
      <c r="M268" s="7">
        <v>37552.71</v>
      </c>
      <c r="N268" s="7">
        <v>9642.86</v>
      </c>
      <c r="O268" s="7">
        <v>18319.439999999999</v>
      </c>
      <c r="P268" s="7">
        <v>11253.78</v>
      </c>
      <c r="Q268" s="7">
        <v>8705.39</v>
      </c>
      <c r="R268" s="7">
        <v>9388.9</v>
      </c>
      <c r="S268">
        <f t="shared" si="4"/>
        <v>0.51251020773560763</v>
      </c>
    </row>
    <row r="269" spans="2:19" x14ac:dyDescent="0.2">
      <c r="B269" s="10" t="s">
        <v>124</v>
      </c>
      <c r="C269" s="7">
        <v>36553.97</v>
      </c>
      <c r="D269" s="7">
        <v>12909.65</v>
      </c>
      <c r="E269" s="7">
        <v>2740</v>
      </c>
      <c r="F269" s="7">
        <v>2130.5</v>
      </c>
      <c r="G269" s="7">
        <v>31960</v>
      </c>
      <c r="H269" s="7">
        <v>129020</v>
      </c>
      <c r="I269" s="7">
        <v>379975.65</v>
      </c>
      <c r="J269" s="7">
        <v>33712.800000000003</v>
      </c>
      <c r="K269" s="7">
        <v>18526.2</v>
      </c>
      <c r="L269" s="7">
        <v>4813.51</v>
      </c>
      <c r="M269" s="7">
        <v>29674.49</v>
      </c>
      <c r="N269" s="7">
        <v>5910</v>
      </c>
      <c r="O269" s="7">
        <v>13950</v>
      </c>
      <c r="P269" s="7">
        <v>6390</v>
      </c>
      <c r="Q269" s="7">
        <v>32944.17</v>
      </c>
      <c r="R269" s="7">
        <v>2892.51</v>
      </c>
      <c r="S269">
        <f t="shared" si="4"/>
        <v>0.20734838709677422</v>
      </c>
    </row>
    <row r="270" spans="2:19" x14ac:dyDescent="0.2">
      <c r="B270" s="10" t="s">
        <v>189</v>
      </c>
      <c r="C270" s="7">
        <v>0</v>
      </c>
      <c r="D270" s="7">
        <v>10509.05</v>
      </c>
      <c r="E270" s="7"/>
      <c r="F270" s="7">
        <v>19754.420000000002</v>
      </c>
      <c r="G270" s="7">
        <v>207042.46</v>
      </c>
      <c r="H270" s="7">
        <v>924847.86</v>
      </c>
      <c r="I270" s="7">
        <v>1079281.31</v>
      </c>
      <c r="J270" s="7">
        <v>47082</v>
      </c>
      <c r="K270" s="7">
        <v>4780</v>
      </c>
      <c r="L270" s="7">
        <v>3634.14</v>
      </c>
      <c r="M270" s="7">
        <v>13976.63</v>
      </c>
      <c r="N270" s="7">
        <v>7372.73</v>
      </c>
      <c r="O270" s="7">
        <v>4632.3100000000004</v>
      </c>
      <c r="P270" s="7">
        <v>4179.68</v>
      </c>
      <c r="Q270" s="7">
        <v>144620.81</v>
      </c>
      <c r="R270" s="7">
        <v>2640</v>
      </c>
      <c r="S270">
        <f t="shared" si="4"/>
        <v>0.56991004488041597</v>
      </c>
    </row>
    <row r="271" spans="2:19" x14ac:dyDescent="0.2">
      <c r="B271" s="10" t="s">
        <v>296</v>
      </c>
      <c r="C271" s="7">
        <v>312936993.22000003</v>
      </c>
      <c r="D271" s="7">
        <v>316472956.18000001</v>
      </c>
      <c r="E271" s="7">
        <v>334391161.31</v>
      </c>
      <c r="F271" s="7">
        <v>298967226.66000003</v>
      </c>
      <c r="G271" s="7">
        <v>19391628.420000002</v>
      </c>
      <c r="H271" s="7">
        <v>2256817.35</v>
      </c>
      <c r="I271" s="7">
        <v>2348802.08</v>
      </c>
      <c r="J271" s="7">
        <v>2467160.4700000002</v>
      </c>
      <c r="K271" s="7">
        <v>2273009.36</v>
      </c>
      <c r="L271" s="7">
        <v>350790.62</v>
      </c>
      <c r="M271" s="7">
        <v>68054.98</v>
      </c>
      <c r="N271" s="7">
        <v>53360.58</v>
      </c>
      <c r="O271" s="7">
        <v>51842.83</v>
      </c>
      <c r="P271" s="7">
        <v>3018.7</v>
      </c>
      <c r="Q271" s="7">
        <v>1284</v>
      </c>
      <c r="R271" s="7">
        <v>2319.2000000000003</v>
      </c>
      <c r="S271">
        <f t="shared" si="4"/>
        <v>4.4735212178810456E-2</v>
      </c>
    </row>
    <row r="272" spans="2:19" x14ac:dyDescent="0.2">
      <c r="B272" s="10" t="s">
        <v>272</v>
      </c>
      <c r="C272" s="7">
        <v>3216920.47</v>
      </c>
      <c r="D272" s="7">
        <v>3175220.23</v>
      </c>
      <c r="E272" s="7">
        <v>3354777.4</v>
      </c>
      <c r="F272" s="7">
        <v>3557323.85</v>
      </c>
      <c r="G272" s="7">
        <v>5326962.54</v>
      </c>
      <c r="H272" s="7">
        <v>6898789.9199999999</v>
      </c>
      <c r="I272" s="7">
        <v>6907698.1799999997</v>
      </c>
      <c r="J272" s="7">
        <v>7597435.04</v>
      </c>
      <c r="K272" s="7">
        <v>8000592.25</v>
      </c>
      <c r="L272" s="7">
        <v>1566304.12</v>
      </c>
      <c r="M272" s="7">
        <v>10613.17</v>
      </c>
      <c r="N272" s="7">
        <v>14234.92</v>
      </c>
      <c r="O272" s="7">
        <v>3851.8</v>
      </c>
      <c r="P272" s="7">
        <v>2381.2800000000002</v>
      </c>
      <c r="Q272" s="7">
        <v>1081.68</v>
      </c>
      <c r="R272" s="7">
        <v>1224.54</v>
      </c>
      <c r="S272">
        <f t="shared" si="4"/>
        <v>0.31791370268445918</v>
      </c>
    </row>
    <row r="273" spans="2:19" x14ac:dyDescent="0.2">
      <c r="B273" s="10" t="s">
        <v>487</v>
      </c>
      <c r="C273" s="7"/>
      <c r="D273" s="7"/>
      <c r="E273" s="7"/>
      <c r="F273" s="7"/>
      <c r="G273" s="7"/>
      <c r="H273" s="7"/>
      <c r="I273" s="7"/>
      <c r="J273" s="7"/>
      <c r="K273" s="7"/>
      <c r="L273" s="7">
        <v>450</v>
      </c>
      <c r="M273" s="7">
        <v>812.42</v>
      </c>
      <c r="N273" s="7">
        <v>1432.03</v>
      </c>
      <c r="O273" s="7">
        <v>1948.94</v>
      </c>
      <c r="P273" s="7">
        <v>519</v>
      </c>
      <c r="Q273" s="7">
        <v>1442.49</v>
      </c>
      <c r="R273" s="7">
        <v>700.92</v>
      </c>
      <c r="S273">
        <f t="shared" si="4"/>
        <v>0.35964165135920034</v>
      </c>
    </row>
    <row r="274" spans="2:19" x14ac:dyDescent="0.2">
      <c r="B274" s="10" t="s">
        <v>386</v>
      </c>
      <c r="C274" s="7"/>
      <c r="D274" s="7"/>
      <c r="E274" s="7"/>
      <c r="F274" s="7"/>
      <c r="G274" s="7">
        <v>999641.97</v>
      </c>
      <c r="H274" s="7">
        <v>1011008.25</v>
      </c>
      <c r="I274" s="7">
        <v>499755.5</v>
      </c>
      <c r="J274" s="7">
        <v>551196.69999999995</v>
      </c>
      <c r="K274" s="7">
        <v>18035</v>
      </c>
      <c r="L274" s="7"/>
      <c r="M274" s="7">
        <v>366653</v>
      </c>
      <c r="N274" s="7">
        <v>2684369.1</v>
      </c>
      <c r="O274" s="7">
        <v>5974758.4000000004</v>
      </c>
      <c r="P274" s="7">
        <v>600</v>
      </c>
      <c r="Q274" s="7">
        <v>502000.96</v>
      </c>
      <c r="R274" s="7">
        <v>505.62</v>
      </c>
      <c r="S274">
        <f t="shared" si="4"/>
        <v>8.4626016007609611E-5</v>
      </c>
    </row>
    <row r="275" spans="2:19" x14ac:dyDescent="0.2">
      <c r="B275" s="10" t="s">
        <v>604</v>
      </c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>
        <v>220.35</v>
      </c>
      <c r="S275" t="e">
        <f t="shared" si="4"/>
        <v>#DIV/0!</v>
      </c>
    </row>
    <row r="276" spans="2:19" x14ac:dyDescent="0.2">
      <c r="B276" s="10" t="s">
        <v>117</v>
      </c>
      <c r="C276" s="7">
        <v>0</v>
      </c>
      <c r="D276" s="7"/>
      <c r="E276" s="7"/>
      <c r="F276" s="7">
        <v>660</v>
      </c>
      <c r="G276" s="7"/>
      <c r="H276" s="7">
        <v>0</v>
      </c>
      <c r="I276" s="7">
        <v>396.88</v>
      </c>
      <c r="J276" s="7">
        <v>0</v>
      </c>
      <c r="K276" s="7">
        <v>3538.09</v>
      </c>
      <c r="L276" s="7"/>
      <c r="M276" s="7">
        <v>0</v>
      </c>
      <c r="N276" s="7"/>
      <c r="O276" s="7">
        <v>0</v>
      </c>
      <c r="P276" s="7">
        <v>988041.47</v>
      </c>
      <c r="Q276" s="7"/>
      <c r="R276" s="7">
        <v>0</v>
      </c>
      <c r="S276" t="e">
        <f t="shared" si="4"/>
        <v>#DIV/0!</v>
      </c>
    </row>
    <row r="277" spans="2:19" x14ac:dyDescent="0.2">
      <c r="B277" s="10" t="s">
        <v>439</v>
      </c>
      <c r="C277" s="7"/>
      <c r="D277" s="7"/>
      <c r="E277" s="7"/>
      <c r="F277" s="7"/>
      <c r="G277" s="7"/>
      <c r="H277" s="7"/>
      <c r="I277" s="7"/>
      <c r="J277" s="7">
        <v>19317.39</v>
      </c>
      <c r="K277" s="7"/>
      <c r="L277" s="7"/>
      <c r="M277" s="7"/>
      <c r="N277" s="7"/>
      <c r="O277" s="7"/>
      <c r="P277" s="7"/>
      <c r="Q277" s="7"/>
      <c r="R277" s="7"/>
      <c r="S277" t="e">
        <f t="shared" si="4"/>
        <v>#DIV/0!</v>
      </c>
    </row>
    <row r="278" spans="2:19" x14ac:dyDescent="0.2">
      <c r="B278" s="10" t="s">
        <v>435</v>
      </c>
      <c r="C278" s="7"/>
      <c r="D278" s="7"/>
      <c r="E278" s="7"/>
      <c r="F278" s="7"/>
      <c r="G278" s="7"/>
      <c r="H278" s="7"/>
      <c r="I278" s="7"/>
      <c r="J278" s="7">
        <v>63165.55</v>
      </c>
      <c r="K278" s="7">
        <v>2516562.1</v>
      </c>
      <c r="L278" s="7">
        <v>68999489.319999993</v>
      </c>
      <c r="M278" s="7">
        <v>1592518.11</v>
      </c>
      <c r="N278" s="7">
        <v>981393.16</v>
      </c>
      <c r="O278" s="7"/>
      <c r="P278" s="7"/>
      <c r="Q278" s="7"/>
      <c r="R278" s="7"/>
      <c r="S278" t="e">
        <f t="shared" si="4"/>
        <v>#DIV/0!</v>
      </c>
    </row>
    <row r="279" spans="2:19" x14ac:dyDescent="0.2">
      <c r="B279" s="10" t="s">
        <v>102</v>
      </c>
      <c r="C279" s="7">
        <v>71667.290000000008</v>
      </c>
      <c r="D279" s="7">
        <v>100899.03</v>
      </c>
      <c r="E279" s="7">
        <v>109089.06</v>
      </c>
      <c r="F279" s="7">
        <v>70882.900000000009</v>
      </c>
      <c r="G279" s="7">
        <v>25991.74</v>
      </c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t="e">
        <f t="shared" si="4"/>
        <v>#DIV/0!</v>
      </c>
    </row>
    <row r="280" spans="2:19" x14ac:dyDescent="0.2">
      <c r="B280" s="10" t="s">
        <v>262</v>
      </c>
      <c r="C280" s="7">
        <v>6918354.2599999998</v>
      </c>
      <c r="D280" s="7">
        <v>6892798.3899999997</v>
      </c>
      <c r="E280" s="7">
        <v>7226515.6500000004</v>
      </c>
      <c r="F280" s="7">
        <v>8587875.6099999994</v>
      </c>
      <c r="G280" s="7">
        <v>4157113.68</v>
      </c>
      <c r="H280" s="7">
        <v>32.5</v>
      </c>
      <c r="I280" s="7"/>
      <c r="J280" s="7"/>
      <c r="K280" s="7">
        <v>1915.75</v>
      </c>
      <c r="L280" s="7"/>
      <c r="M280" s="7">
        <v>7404.64</v>
      </c>
      <c r="N280" s="7"/>
      <c r="O280" s="7"/>
      <c r="P280" s="7"/>
      <c r="Q280" s="7"/>
      <c r="R280" s="7"/>
      <c r="S280" t="e">
        <f t="shared" si="4"/>
        <v>#DIV/0!</v>
      </c>
    </row>
    <row r="281" spans="2:19" x14ac:dyDescent="0.2">
      <c r="B281" s="10" t="s">
        <v>97</v>
      </c>
      <c r="C281" s="7">
        <v>1631070.81</v>
      </c>
      <c r="D281" s="7">
        <v>1810736.82</v>
      </c>
      <c r="E281" s="7">
        <v>1889579.03</v>
      </c>
      <c r="F281" s="7">
        <v>2035971.77</v>
      </c>
      <c r="G281" s="7">
        <v>2260596.17</v>
      </c>
      <c r="H281" s="7">
        <v>2364786.0699999998</v>
      </c>
      <c r="I281" s="7">
        <v>2450463.2599999998</v>
      </c>
      <c r="J281" s="7">
        <v>2625723.29</v>
      </c>
      <c r="K281" s="7">
        <v>2753927.46</v>
      </c>
      <c r="L281" s="7"/>
      <c r="M281" s="7"/>
      <c r="N281" s="7"/>
      <c r="O281" s="7"/>
      <c r="P281" s="7"/>
      <c r="Q281" s="7"/>
      <c r="R281" s="7"/>
      <c r="S281" t="e">
        <f t="shared" si="4"/>
        <v>#DIV/0!</v>
      </c>
    </row>
    <row r="282" spans="2:19" x14ac:dyDescent="0.2">
      <c r="B282" s="10" t="s">
        <v>554</v>
      </c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>
        <v>0</v>
      </c>
      <c r="P282" s="7"/>
      <c r="Q282" s="7"/>
      <c r="R282" s="7"/>
      <c r="S282" t="e">
        <f t="shared" si="4"/>
        <v>#DIV/0!</v>
      </c>
    </row>
    <row r="283" spans="2:19" x14ac:dyDescent="0.2">
      <c r="B283" s="10" t="s">
        <v>610</v>
      </c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t="e">
        <f t="shared" si="4"/>
        <v>#DIV/0!</v>
      </c>
    </row>
    <row r="284" spans="2:19" x14ac:dyDescent="0.2">
      <c r="B284" s="10" t="s">
        <v>106</v>
      </c>
      <c r="C284" s="7">
        <v>28682734.359999999</v>
      </c>
      <c r="D284" s="7">
        <v>27452748.780000001</v>
      </c>
      <c r="E284" s="7">
        <v>27611704.239999998</v>
      </c>
      <c r="F284" s="7">
        <v>28428976.370000001</v>
      </c>
      <c r="G284" s="7">
        <v>28786301.25</v>
      </c>
      <c r="H284" s="7">
        <v>31699319.190000001</v>
      </c>
      <c r="I284" s="7">
        <v>33599643.899999999</v>
      </c>
      <c r="J284" s="7">
        <v>36358332.380000003</v>
      </c>
      <c r="K284" s="7">
        <v>29608777.600000001</v>
      </c>
      <c r="L284" s="7"/>
      <c r="M284" s="7"/>
      <c r="N284" s="7"/>
      <c r="O284" s="7"/>
      <c r="P284" s="7"/>
      <c r="Q284" s="7"/>
      <c r="R284" s="7"/>
      <c r="S284" t="e">
        <f t="shared" si="4"/>
        <v>#DIV/0!</v>
      </c>
    </row>
    <row r="285" spans="2:19" x14ac:dyDescent="0.2">
      <c r="B285" s="10" t="s">
        <v>100</v>
      </c>
      <c r="C285" s="7">
        <v>22192743.719999999</v>
      </c>
      <c r="D285" s="7">
        <v>23246182.120000001</v>
      </c>
      <c r="E285" s="7">
        <v>29257438.07</v>
      </c>
      <c r="F285" s="7">
        <v>45435648.509999998</v>
      </c>
      <c r="G285" s="7">
        <v>65122669.729999997</v>
      </c>
      <c r="H285" s="7">
        <v>76371697.640000001</v>
      </c>
      <c r="I285" s="7">
        <v>89964982.120000005</v>
      </c>
      <c r="J285" s="7">
        <v>93428030.670000002</v>
      </c>
      <c r="K285" s="7">
        <v>97670103.709999993</v>
      </c>
      <c r="L285" s="7"/>
      <c r="M285" s="7"/>
      <c r="N285" s="7"/>
      <c r="O285" s="7"/>
      <c r="P285" s="7"/>
      <c r="Q285" s="7"/>
      <c r="R285" s="7"/>
      <c r="S285" t="e">
        <f t="shared" si="4"/>
        <v>#DIV/0!</v>
      </c>
    </row>
    <row r="286" spans="2:19" x14ac:dyDescent="0.2">
      <c r="B286" s="10" t="s">
        <v>563</v>
      </c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>
        <v>27160920.379999999</v>
      </c>
      <c r="P286" s="7"/>
      <c r="Q286" s="7"/>
      <c r="R286" s="7"/>
      <c r="S286">
        <f t="shared" si="4"/>
        <v>0</v>
      </c>
    </row>
    <row r="287" spans="2:19" x14ac:dyDescent="0.2">
      <c r="B287" s="10" t="s">
        <v>449</v>
      </c>
      <c r="C287" s="7"/>
      <c r="D287" s="7"/>
      <c r="E287" s="7"/>
      <c r="F287" s="7"/>
      <c r="G287" s="7"/>
      <c r="H287" s="7"/>
      <c r="I287" s="7"/>
      <c r="J287" s="7"/>
      <c r="K287" s="7">
        <v>6595738.6900000004</v>
      </c>
      <c r="L287" s="7"/>
      <c r="M287" s="7"/>
      <c r="N287" s="7"/>
      <c r="O287" s="7"/>
      <c r="P287" s="7"/>
      <c r="Q287" s="7"/>
      <c r="R287" s="7"/>
      <c r="S287" t="e">
        <f t="shared" si="4"/>
        <v>#DIV/0!</v>
      </c>
    </row>
    <row r="288" spans="2:19" x14ac:dyDescent="0.2">
      <c r="B288" s="10" t="s">
        <v>99</v>
      </c>
      <c r="C288" s="7"/>
      <c r="D288" s="7"/>
      <c r="E288" s="7"/>
      <c r="F288" s="7"/>
      <c r="G288" s="7"/>
      <c r="H288" s="7"/>
      <c r="I288" s="7"/>
      <c r="J288" s="7"/>
      <c r="K288" s="7"/>
      <c r="L288" s="7">
        <v>97739388.5</v>
      </c>
      <c r="M288" s="7">
        <v>117037217.65000001</v>
      </c>
      <c r="N288" s="7">
        <v>246358522.47999999</v>
      </c>
      <c r="O288" s="7"/>
      <c r="P288" s="7"/>
      <c r="Q288" s="7"/>
      <c r="R288" s="7"/>
      <c r="S288" t="e">
        <f t="shared" si="4"/>
        <v>#DIV/0!</v>
      </c>
    </row>
    <row r="289" spans="2:19" x14ac:dyDescent="0.2">
      <c r="B289" s="10" t="s">
        <v>163</v>
      </c>
      <c r="C289" s="7">
        <v>6710625.3100000005</v>
      </c>
      <c r="D289" s="7">
        <v>6372337.0599999996</v>
      </c>
      <c r="E289" s="7">
        <v>6467109.1699999999</v>
      </c>
      <c r="F289" s="7">
        <v>6824967.0999999996</v>
      </c>
      <c r="G289" s="7">
        <v>6736311.0800000001</v>
      </c>
      <c r="H289" s="7">
        <v>7189445.2699999996</v>
      </c>
      <c r="I289" s="7">
        <v>8415649.5899999999</v>
      </c>
      <c r="J289" s="7">
        <v>9600538.4000000004</v>
      </c>
      <c r="K289" s="7">
        <v>10542663.98</v>
      </c>
      <c r="L289" s="7">
        <v>11519035.119999999</v>
      </c>
      <c r="M289" s="7">
        <v>14735357.32</v>
      </c>
      <c r="N289" s="7"/>
      <c r="O289" s="7"/>
      <c r="P289" s="7"/>
      <c r="Q289" s="7"/>
      <c r="R289" s="7"/>
      <c r="S289" t="e">
        <f t="shared" si="4"/>
        <v>#DIV/0!</v>
      </c>
    </row>
    <row r="290" spans="2:19" x14ac:dyDescent="0.2">
      <c r="B290" s="10" t="s">
        <v>101</v>
      </c>
      <c r="C290" s="7"/>
      <c r="D290" s="7"/>
      <c r="E290" s="7">
        <v>836.42</v>
      </c>
      <c r="F290" s="7">
        <v>210.5</v>
      </c>
      <c r="G290" s="7">
        <v>32227011.98</v>
      </c>
      <c r="H290" s="7">
        <v>35179337.82</v>
      </c>
      <c r="I290" s="7">
        <v>41499924.990000002</v>
      </c>
      <c r="J290" s="7">
        <v>49255561.32</v>
      </c>
      <c r="K290" s="7">
        <v>57526777.399999999</v>
      </c>
      <c r="L290" s="7">
        <v>64711789.630000003</v>
      </c>
      <c r="M290" s="7">
        <v>68490086.150000006</v>
      </c>
      <c r="N290" s="7"/>
      <c r="O290" s="7"/>
      <c r="P290" s="7"/>
      <c r="Q290" s="7"/>
      <c r="R290" s="7"/>
      <c r="S290" t="e">
        <f t="shared" si="4"/>
        <v>#DIV/0!</v>
      </c>
    </row>
    <row r="291" spans="2:19" x14ac:dyDescent="0.2">
      <c r="B291" s="10" t="s">
        <v>105</v>
      </c>
      <c r="C291" s="7"/>
      <c r="D291" s="7"/>
      <c r="E291" s="7"/>
      <c r="F291" s="7"/>
      <c r="G291" s="7"/>
      <c r="H291" s="7"/>
      <c r="I291" s="7"/>
      <c r="J291" s="7"/>
      <c r="K291" s="7"/>
      <c r="L291" s="7">
        <v>8958944.6099999994</v>
      </c>
      <c r="M291" s="7">
        <v>4996737.5600000005</v>
      </c>
      <c r="N291" s="7">
        <v>4355110.8899999997</v>
      </c>
      <c r="O291" s="7"/>
      <c r="P291" s="7"/>
      <c r="Q291" s="7"/>
      <c r="R291" s="7"/>
      <c r="S291" t="e">
        <f t="shared" si="4"/>
        <v>#DIV/0!</v>
      </c>
    </row>
    <row r="292" spans="2:19" x14ac:dyDescent="0.2">
      <c r="B292" s="10" t="s">
        <v>436</v>
      </c>
      <c r="C292" s="7"/>
      <c r="D292" s="7"/>
      <c r="E292" s="7"/>
      <c r="F292" s="7"/>
      <c r="G292" s="7"/>
      <c r="H292" s="7"/>
      <c r="I292" s="7"/>
      <c r="J292" s="7">
        <v>1830900.69</v>
      </c>
      <c r="K292" s="7"/>
      <c r="L292" s="7"/>
      <c r="M292" s="7"/>
      <c r="N292" s="7"/>
      <c r="O292" s="7"/>
      <c r="P292" s="7"/>
      <c r="Q292" s="7"/>
      <c r="R292" s="7"/>
      <c r="S292" t="e">
        <f t="shared" si="4"/>
        <v>#DIV/0!</v>
      </c>
    </row>
    <row r="293" spans="2:19" x14ac:dyDescent="0.2">
      <c r="B293" s="10" t="s">
        <v>414</v>
      </c>
      <c r="C293" s="7"/>
      <c r="D293" s="7"/>
      <c r="E293" s="7"/>
      <c r="F293" s="7"/>
      <c r="G293" s="7"/>
      <c r="H293" s="7"/>
      <c r="I293" s="7">
        <v>4786131</v>
      </c>
      <c r="J293" s="7">
        <v>9355346.1799999997</v>
      </c>
      <c r="K293" s="7">
        <v>8617658.5800000001</v>
      </c>
      <c r="L293" s="7">
        <v>12582322.99</v>
      </c>
      <c r="M293" s="7">
        <v>24631203.920000002</v>
      </c>
      <c r="N293" s="7">
        <v>82447384.519999996</v>
      </c>
      <c r="O293" s="7"/>
      <c r="P293" s="7"/>
      <c r="Q293" s="7"/>
      <c r="R293" s="7"/>
      <c r="S293" t="e">
        <f t="shared" si="4"/>
        <v>#DIV/0!</v>
      </c>
    </row>
    <row r="294" spans="2:19" x14ac:dyDescent="0.2">
      <c r="B294" s="10" t="s">
        <v>612</v>
      </c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t="e">
        <f t="shared" si="4"/>
        <v>#DIV/0!</v>
      </c>
    </row>
    <row r="295" spans="2:19" x14ac:dyDescent="0.2">
      <c r="B295" s="10" t="s">
        <v>373</v>
      </c>
      <c r="C295" s="7"/>
      <c r="D295" s="7"/>
      <c r="E295" s="7">
        <v>403843.94</v>
      </c>
      <c r="F295" s="7">
        <v>37728.58</v>
      </c>
      <c r="G295" s="7">
        <v>546120</v>
      </c>
      <c r="H295" s="7">
        <v>463989.67</v>
      </c>
      <c r="I295" s="7">
        <v>81192.600000000006</v>
      </c>
      <c r="J295" s="7"/>
      <c r="K295" s="7"/>
      <c r="L295" s="7"/>
      <c r="M295" s="7"/>
      <c r="N295" s="7"/>
      <c r="O295" s="7"/>
      <c r="P295" s="7"/>
      <c r="Q295" s="7"/>
      <c r="R295" s="7"/>
      <c r="S295" t="e">
        <f t="shared" si="4"/>
        <v>#DIV/0!</v>
      </c>
    </row>
    <row r="296" spans="2:19" x14ac:dyDescent="0.2">
      <c r="B296" s="10" t="s">
        <v>424</v>
      </c>
      <c r="C296" s="7"/>
      <c r="D296" s="7"/>
      <c r="E296" s="7"/>
      <c r="F296" s="7"/>
      <c r="G296" s="7"/>
      <c r="H296" s="7"/>
      <c r="I296" s="7">
        <v>127267.32</v>
      </c>
      <c r="J296" s="7"/>
      <c r="K296" s="7"/>
      <c r="L296" s="7"/>
      <c r="M296" s="7"/>
      <c r="N296" s="7"/>
      <c r="O296" s="7"/>
      <c r="P296" s="7"/>
      <c r="Q296" s="7"/>
      <c r="R296" s="7"/>
      <c r="S296" t="e">
        <f t="shared" si="4"/>
        <v>#DIV/0!</v>
      </c>
    </row>
    <row r="297" spans="2:19" x14ac:dyDescent="0.2">
      <c r="B297" s="10" t="s">
        <v>428</v>
      </c>
      <c r="C297" s="7"/>
      <c r="D297" s="7"/>
      <c r="E297" s="7"/>
      <c r="F297" s="7"/>
      <c r="G297" s="7"/>
      <c r="H297" s="7"/>
      <c r="I297" s="7">
        <v>304209.32</v>
      </c>
      <c r="J297" s="7"/>
      <c r="K297" s="7"/>
      <c r="L297" s="7"/>
      <c r="M297" s="7"/>
      <c r="N297" s="7"/>
      <c r="O297" s="7"/>
      <c r="P297" s="7"/>
      <c r="Q297" s="7"/>
      <c r="R297" s="7"/>
      <c r="S297" t="e">
        <f t="shared" si="4"/>
        <v>#DIV/0!</v>
      </c>
    </row>
    <row r="298" spans="2:19" x14ac:dyDescent="0.2">
      <c r="B298" s="10" t="s">
        <v>398</v>
      </c>
      <c r="C298" s="7"/>
      <c r="D298" s="7"/>
      <c r="E298" s="7"/>
      <c r="F298" s="7"/>
      <c r="G298" s="7"/>
      <c r="H298" s="7">
        <v>46168.67</v>
      </c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t="e">
        <f t="shared" si="4"/>
        <v>#DIV/0!</v>
      </c>
    </row>
    <row r="299" spans="2:19" x14ac:dyDescent="0.2">
      <c r="B299" s="10" t="s">
        <v>433</v>
      </c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>
        <v>0</v>
      </c>
      <c r="N299" s="7">
        <v>0</v>
      </c>
      <c r="O299" s="7"/>
      <c r="P299" s="7"/>
      <c r="Q299" s="7"/>
      <c r="R299" s="7"/>
      <c r="S299" t="e">
        <f t="shared" si="4"/>
        <v>#DIV/0!</v>
      </c>
    </row>
    <row r="300" spans="2:19" x14ac:dyDescent="0.2">
      <c r="B300" s="10" t="s">
        <v>109</v>
      </c>
      <c r="C300" s="7">
        <v>1277.6500000000001</v>
      </c>
      <c r="D300" s="7">
        <v>200</v>
      </c>
      <c r="E300" s="7"/>
      <c r="F300" s="7">
        <v>235835.63</v>
      </c>
      <c r="G300" s="7">
        <v>0</v>
      </c>
      <c r="H300" s="7"/>
      <c r="I300" s="7">
        <v>47493.93</v>
      </c>
      <c r="J300" s="7"/>
      <c r="K300" s="7">
        <v>19492.170000000002</v>
      </c>
      <c r="L300" s="7">
        <v>4682.5</v>
      </c>
      <c r="M300" s="7"/>
      <c r="N300" s="7">
        <v>0</v>
      </c>
      <c r="O300" s="7"/>
      <c r="P300" s="7"/>
      <c r="Q300" s="7"/>
      <c r="R300" s="7"/>
      <c r="S300" t="e">
        <f t="shared" si="4"/>
        <v>#DIV/0!</v>
      </c>
    </row>
    <row r="301" spans="2:19" x14ac:dyDescent="0.2">
      <c r="B301" s="10" t="s">
        <v>378</v>
      </c>
      <c r="C301" s="7"/>
      <c r="D301" s="7"/>
      <c r="E301" s="7"/>
      <c r="F301" s="7">
        <v>2300</v>
      </c>
      <c r="G301" s="7">
        <v>20481.12</v>
      </c>
      <c r="H301" s="7">
        <v>1495.72</v>
      </c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t="e">
        <f t="shared" si="4"/>
        <v>#DIV/0!</v>
      </c>
    </row>
    <row r="302" spans="2:19" x14ac:dyDescent="0.2">
      <c r="B302" s="10" t="s">
        <v>450</v>
      </c>
      <c r="C302" s="7"/>
      <c r="D302" s="7"/>
      <c r="E302" s="7"/>
      <c r="F302" s="7"/>
      <c r="G302" s="7"/>
      <c r="H302" s="7"/>
      <c r="I302" s="7"/>
      <c r="J302" s="7"/>
      <c r="K302" s="7">
        <v>12596383.58</v>
      </c>
      <c r="L302" s="7"/>
      <c r="M302" s="7"/>
      <c r="N302" s="7"/>
      <c r="O302" s="7"/>
      <c r="P302" s="7"/>
      <c r="Q302" s="7"/>
      <c r="R302" s="7"/>
      <c r="S302" t="e">
        <f t="shared" si="4"/>
        <v>#DIV/0!</v>
      </c>
    </row>
    <row r="303" spans="2:19" x14ac:dyDescent="0.2">
      <c r="B303" s="10" t="s">
        <v>223</v>
      </c>
      <c r="C303" s="7">
        <v>628345.76</v>
      </c>
      <c r="D303" s="7">
        <v>881414.38</v>
      </c>
      <c r="E303" s="7">
        <v>1080244.3400000001</v>
      </c>
      <c r="F303" s="7">
        <v>1520979.76</v>
      </c>
      <c r="G303" s="7">
        <v>1848989.9500000002</v>
      </c>
      <c r="H303" s="7">
        <v>1539603.37</v>
      </c>
      <c r="I303" s="7">
        <v>2016673.82</v>
      </c>
      <c r="J303" s="7">
        <v>2093829.33</v>
      </c>
      <c r="K303" s="7">
        <v>2147148.46</v>
      </c>
      <c r="L303" s="7">
        <v>2078725.79</v>
      </c>
      <c r="M303" s="7">
        <v>2533941.14</v>
      </c>
      <c r="N303" s="7">
        <v>2256382.56</v>
      </c>
      <c r="O303" s="7"/>
      <c r="P303" s="7"/>
      <c r="Q303" s="7"/>
      <c r="R303" s="7"/>
      <c r="S303" t="e">
        <f t="shared" si="4"/>
        <v>#DIV/0!</v>
      </c>
    </row>
    <row r="304" spans="2:19" x14ac:dyDescent="0.2">
      <c r="B304" s="10" t="s">
        <v>110</v>
      </c>
      <c r="C304" s="7">
        <v>133908912.22999999</v>
      </c>
      <c r="D304" s="7">
        <v>77805382.420000002</v>
      </c>
      <c r="E304" s="7">
        <v>185532412.12</v>
      </c>
      <c r="F304" s="7">
        <v>254075004.87</v>
      </c>
      <c r="G304" s="7">
        <v>303541424.92000002</v>
      </c>
      <c r="H304" s="7">
        <v>338218042.52999997</v>
      </c>
      <c r="I304" s="7">
        <v>530970499.37</v>
      </c>
      <c r="J304" s="7">
        <v>478851088.48000002</v>
      </c>
      <c r="K304" s="7">
        <v>644767955.93000007</v>
      </c>
      <c r="L304" s="7">
        <v>720575988.0999999</v>
      </c>
      <c r="M304" s="7">
        <v>876939039.49000001</v>
      </c>
      <c r="N304" s="7"/>
      <c r="O304" s="7"/>
      <c r="P304" s="7"/>
      <c r="Q304" s="7"/>
      <c r="R304" s="7"/>
      <c r="S304" t="e">
        <f t="shared" si="4"/>
        <v>#DIV/0!</v>
      </c>
    </row>
    <row r="305" spans="2:19" x14ac:dyDescent="0.2">
      <c r="B305" s="10" t="s">
        <v>113</v>
      </c>
      <c r="C305" s="7">
        <v>2454186139.6900001</v>
      </c>
      <c r="D305" s="7">
        <v>2796972561.9099998</v>
      </c>
      <c r="E305" s="7">
        <v>3885770485.1399999</v>
      </c>
      <c r="F305" s="7">
        <v>4568581016.6499996</v>
      </c>
      <c r="G305" s="7">
        <v>5072920276.46</v>
      </c>
      <c r="H305" s="7">
        <v>5792716696.1099997</v>
      </c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t="e">
        <f t="shared" si="4"/>
        <v>#DIV/0!</v>
      </c>
    </row>
    <row r="306" spans="2:19" x14ac:dyDescent="0.2">
      <c r="B306" s="10" t="s">
        <v>363</v>
      </c>
      <c r="C306" s="7"/>
      <c r="D306" s="7"/>
      <c r="E306" s="7">
        <v>446.4</v>
      </c>
      <c r="F306" s="7"/>
      <c r="G306" s="7"/>
      <c r="H306" s="7"/>
      <c r="I306" s="7">
        <v>0</v>
      </c>
      <c r="J306" s="7"/>
      <c r="K306" s="7">
        <v>11500</v>
      </c>
      <c r="L306" s="7">
        <v>4668.3900000000003</v>
      </c>
      <c r="M306" s="7">
        <v>5449.98</v>
      </c>
      <c r="N306" s="7">
        <v>0</v>
      </c>
      <c r="O306" s="7"/>
      <c r="P306" s="7">
        <v>1583.08</v>
      </c>
      <c r="Q306" s="7"/>
      <c r="R306" s="7"/>
      <c r="S306" t="e">
        <f t="shared" si="4"/>
        <v>#DIV/0!</v>
      </c>
    </row>
    <row r="307" spans="2:19" x14ac:dyDescent="0.2">
      <c r="B307" s="10" t="s">
        <v>243</v>
      </c>
      <c r="C307" s="7">
        <v>96382198.730000004</v>
      </c>
      <c r="D307" s="7">
        <v>91596171.459999993</v>
      </c>
      <c r="E307" s="7">
        <v>96627973.870000005</v>
      </c>
      <c r="F307" s="7">
        <v>40561750.140000001</v>
      </c>
      <c r="G307" s="7">
        <v>47529292.789999999</v>
      </c>
      <c r="H307" s="7">
        <v>51936777.93</v>
      </c>
      <c r="I307" s="7">
        <v>14511897.050000001</v>
      </c>
      <c r="J307" s="7"/>
      <c r="K307" s="7"/>
      <c r="L307" s="7"/>
      <c r="M307" s="7"/>
      <c r="N307" s="7"/>
      <c r="O307" s="7"/>
      <c r="P307" s="7"/>
      <c r="Q307" s="7"/>
      <c r="R307" s="7"/>
      <c r="S307" t="e">
        <f t="shared" si="4"/>
        <v>#DIV/0!</v>
      </c>
    </row>
    <row r="308" spans="2:19" x14ac:dyDescent="0.2">
      <c r="B308" s="10" t="s">
        <v>244</v>
      </c>
      <c r="C308" s="7">
        <v>107039806</v>
      </c>
      <c r="D308" s="7">
        <v>72767238.609999999</v>
      </c>
      <c r="E308" s="7">
        <v>124282767.01000001</v>
      </c>
      <c r="F308" s="7">
        <v>146112241.05000001</v>
      </c>
      <c r="G308" s="7">
        <v>168059483.47</v>
      </c>
      <c r="H308" s="7">
        <v>178892038.84999999</v>
      </c>
      <c r="I308" s="7">
        <v>8489207.8100000005</v>
      </c>
      <c r="J308" s="7"/>
      <c r="K308" s="7"/>
      <c r="L308" s="7"/>
      <c r="M308" s="7"/>
      <c r="N308" s="7"/>
      <c r="O308" s="7"/>
      <c r="P308" s="7"/>
      <c r="Q308" s="7"/>
      <c r="R308" s="7"/>
      <c r="S308" t="e">
        <f t="shared" si="4"/>
        <v>#DIV/0!</v>
      </c>
    </row>
    <row r="309" spans="2:19" x14ac:dyDescent="0.2">
      <c r="B309" s="10" t="s">
        <v>114</v>
      </c>
      <c r="C309" s="7">
        <v>1898.44</v>
      </c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t="e">
        <f t="shared" si="4"/>
        <v>#DIV/0!</v>
      </c>
    </row>
    <row r="310" spans="2:19" x14ac:dyDescent="0.2">
      <c r="B310" s="10" t="s">
        <v>544</v>
      </c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>
        <v>8720.91</v>
      </c>
      <c r="O310" s="7">
        <v>2041873.32</v>
      </c>
      <c r="P310" s="7"/>
      <c r="Q310" s="7"/>
      <c r="R310" s="7"/>
      <c r="S310">
        <f t="shared" si="4"/>
        <v>0</v>
      </c>
    </row>
    <row r="311" spans="2:19" x14ac:dyDescent="0.2">
      <c r="B311" s="10" t="s">
        <v>267</v>
      </c>
      <c r="C311" s="7">
        <v>1458291.82</v>
      </c>
      <c r="D311" s="7">
        <v>2473099.56</v>
      </c>
      <c r="E311" s="7">
        <v>4349428.2300000004</v>
      </c>
      <c r="F311" s="7">
        <v>9924375</v>
      </c>
      <c r="G311" s="7">
        <v>4776418.28</v>
      </c>
      <c r="H311" s="7"/>
      <c r="I311" s="7"/>
      <c r="J311" s="7"/>
      <c r="K311" s="7">
        <v>371.15</v>
      </c>
      <c r="L311" s="7"/>
      <c r="M311" s="7"/>
      <c r="N311" s="7"/>
      <c r="O311" s="7"/>
      <c r="P311" s="7"/>
      <c r="Q311" s="7"/>
      <c r="R311" s="7"/>
      <c r="S311" t="e">
        <f t="shared" si="4"/>
        <v>#DIV/0!</v>
      </c>
    </row>
    <row r="312" spans="2:19" x14ac:dyDescent="0.2">
      <c r="B312" s="10" t="s">
        <v>269</v>
      </c>
      <c r="C312" s="7">
        <v>740390.96</v>
      </c>
      <c r="D312" s="7">
        <v>31193.37</v>
      </c>
      <c r="E312" s="7">
        <v>24965.16</v>
      </c>
      <c r="F312" s="7">
        <v>39497.65</v>
      </c>
      <c r="G312" s="7">
        <v>42634.9</v>
      </c>
      <c r="H312" s="7">
        <v>3923.07</v>
      </c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t="e">
        <f t="shared" si="4"/>
        <v>#DIV/0!</v>
      </c>
    </row>
    <row r="313" spans="2:19" x14ac:dyDescent="0.2">
      <c r="B313" s="10" t="s">
        <v>274</v>
      </c>
      <c r="C313" s="7">
        <v>589.41</v>
      </c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t="e">
        <f t="shared" si="4"/>
        <v>#DIV/0!</v>
      </c>
    </row>
    <row r="314" spans="2:19" x14ac:dyDescent="0.2">
      <c r="B314" s="10" t="s">
        <v>509</v>
      </c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>
        <v>1425.73</v>
      </c>
      <c r="N314" s="7"/>
      <c r="O314" s="7"/>
      <c r="P314" s="7"/>
      <c r="Q314" s="7"/>
      <c r="R314" s="7"/>
      <c r="S314" t="e">
        <f t="shared" si="4"/>
        <v>#DIV/0!</v>
      </c>
    </row>
    <row r="315" spans="2:19" x14ac:dyDescent="0.2">
      <c r="B315" s="10" t="s">
        <v>399</v>
      </c>
      <c r="C315" s="7"/>
      <c r="D315" s="7"/>
      <c r="E315" s="7"/>
      <c r="F315" s="7"/>
      <c r="G315" s="7"/>
      <c r="H315" s="7">
        <v>23.49</v>
      </c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t="e">
        <f t="shared" si="4"/>
        <v>#DIV/0!</v>
      </c>
    </row>
    <row r="316" spans="2:19" x14ac:dyDescent="0.2">
      <c r="B316" s="10" t="s">
        <v>283</v>
      </c>
      <c r="C316" s="7">
        <v>20625.2</v>
      </c>
      <c r="D316" s="7">
        <v>17062.59</v>
      </c>
      <c r="E316" s="7">
        <v>17552.010000000002</v>
      </c>
      <c r="F316" s="7">
        <v>360281.49</v>
      </c>
      <c r="G316" s="7">
        <v>34403.53</v>
      </c>
      <c r="H316" s="7">
        <v>37897.300000000003</v>
      </c>
      <c r="I316" s="7">
        <v>30323.94</v>
      </c>
      <c r="J316" s="7">
        <v>38571.450000000004</v>
      </c>
      <c r="K316" s="7">
        <v>29606.76</v>
      </c>
      <c r="L316" s="7">
        <v>27174.240000000002</v>
      </c>
      <c r="M316" s="7">
        <v>563.64</v>
      </c>
      <c r="N316" s="7">
        <v>856.63</v>
      </c>
      <c r="O316" s="7">
        <v>52.63</v>
      </c>
      <c r="P316" s="7"/>
      <c r="Q316" s="7"/>
      <c r="R316" s="7"/>
      <c r="S316">
        <f t="shared" si="4"/>
        <v>0</v>
      </c>
    </row>
    <row r="317" spans="2:19" x14ac:dyDescent="0.2">
      <c r="B317" s="10" t="s">
        <v>284</v>
      </c>
      <c r="C317" s="7">
        <v>5861201.2599999998</v>
      </c>
      <c r="D317" s="7"/>
      <c r="E317" s="7"/>
      <c r="F317" s="7"/>
      <c r="G317" s="7"/>
      <c r="H317" s="7"/>
      <c r="I317" s="7"/>
      <c r="J317" s="7"/>
      <c r="K317" s="7">
        <v>8923.51</v>
      </c>
      <c r="L317" s="7">
        <v>14470.56</v>
      </c>
      <c r="M317" s="7">
        <v>15676.44</v>
      </c>
      <c r="N317" s="7">
        <v>16460.22</v>
      </c>
      <c r="O317" s="7">
        <v>2348.7400000000002</v>
      </c>
      <c r="P317" s="7"/>
      <c r="Q317" s="7"/>
      <c r="R317" s="7"/>
      <c r="S317">
        <f t="shared" si="4"/>
        <v>0</v>
      </c>
    </row>
    <row r="318" spans="2:19" x14ac:dyDescent="0.2">
      <c r="B318" s="10" t="s">
        <v>285</v>
      </c>
      <c r="C318" s="7">
        <v>24806918.59</v>
      </c>
      <c r="D318" s="7">
        <v>38477990.719999999</v>
      </c>
      <c r="E318" s="7">
        <v>40238645.200000003</v>
      </c>
      <c r="F318" s="7">
        <v>45435645.009999998</v>
      </c>
      <c r="G318" s="7">
        <v>15846301.59</v>
      </c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t="e">
        <f t="shared" si="4"/>
        <v>#DIV/0!</v>
      </c>
    </row>
    <row r="319" spans="2:19" x14ac:dyDescent="0.2">
      <c r="B319" s="10" t="s">
        <v>288</v>
      </c>
      <c r="C319" s="7">
        <v>14985651.15</v>
      </c>
      <c r="D319" s="7">
        <v>14998250.58</v>
      </c>
      <c r="E319" s="7">
        <v>14888706.880000001</v>
      </c>
      <c r="F319" s="7">
        <v>11064005.92</v>
      </c>
      <c r="G319" s="7"/>
      <c r="H319" s="7">
        <v>5974285.4900000002</v>
      </c>
      <c r="I319" s="7">
        <v>160</v>
      </c>
      <c r="J319" s="7"/>
      <c r="K319" s="7"/>
      <c r="L319" s="7"/>
      <c r="M319" s="7"/>
      <c r="N319" s="7"/>
      <c r="O319" s="7"/>
      <c r="P319" s="7"/>
      <c r="Q319" s="7"/>
      <c r="R319" s="7"/>
      <c r="S319" t="e">
        <f t="shared" si="4"/>
        <v>#DIV/0!</v>
      </c>
    </row>
    <row r="320" spans="2:19" x14ac:dyDescent="0.2">
      <c r="B320" s="10" t="s">
        <v>291</v>
      </c>
      <c r="C320" s="7">
        <v>169251.67</v>
      </c>
      <c r="D320" s="7">
        <v>184257.81</v>
      </c>
      <c r="E320" s="7">
        <v>213491.77</v>
      </c>
      <c r="F320" s="7">
        <v>223833.21</v>
      </c>
      <c r="G320" s="7">
        <v>214142.76</v>
      </c>
      <c r="H320" s="7">
        <v>87368.54</v>
      </c>
      <c r="I320" s="7">
        <v>2550.02</v>
      </c>
      <c r="J320" s="7">
        <v>231.82</v>
      </c>
      <c r="K320" s="7"/>
      <c r="L320" s="7"/>
      <c r="M320" s="7"/>
      <c r="N320" s="7"/>
      <c r="O320" s="7"/>
      <c r="P320" s="7"/>
      <c r="Q320" s="7"/>
      <c r="R320" s="7"/>
      <c r="S320" t="e">
        <f t="shared" si="4"/>
        <v>#DIV/0!</v>
      </c>
    </row>
    <row r="321" spans="2:19" x14ac:dyDescent="0.2">
      <c r="B321" s="10" t="s">
        <v>293</v>
      </c>
      <c r="C321" s="7">
        <v>3182355.14</v>
      </c>
      <c r="D321" s="7">
        <v>3353826.41</v>
      </c>
      <c r="E321" s="7">
        <v>3439606.81</v>
      </c>
      <c r="F321" s="7">
        <v>3358450.21</v>
      </c>
      <c r="G321" s="7">
        <v>3281247.21</v>
      </c>
      <c r="H321" s="7">
        <v>767633.42</v>
      </c>
      <c r="I321" s="7">
        <v>19391421.370000001</v>
      </c>
      <c r="J321" s="7">
        <v>25373928.280000001</v>
      </c>
      <c r="K321" s="7">
        <v>25445655.199999999</v>
      </c>
      <c r="L321" s="7">
        <v>17818982.109999999</v>
      </c>
      <c r="M321" s="7"/>
      <c r="N321" s="7"/>
      <c r="O321" s="7"/>
      <c r="P321" s="7"/>
      <c r="Q321" s="7"/>
      <c r="R321" s="7"/>
      <c r="S321" t="e">
        <f t="shared" si="4"/>
        <v>#DIV/0!</v>
      </c>
    </row>
    <row r="322" spans="2:19" x14ac:dyDescent="0.2">
      <c r="B322" s="10" t="s">
        <v>364</v>
      </c>
      <c r="C322" s="7"/>
      <c r="D322" s="7"/>
      <c r="E322" s="7">
        <v>950028.75</v>
      </c>
      <c r="F322" s="7">
        <v>887758.42</v>
      </c>
      <c r="G322" s="7">
        <v>1303682.3900000001</v>
      </c>
      <c r="H322" s="7">
        <v>977540.89</v>
      </c>
      <c r="I322" s="7">
        <v>1235094.3</v>
      </c>
      <c r="J322" s="7">
        <v>1091223.6599999999</v>
      </c>
      <c r="K322" s="7">
        <v>491799.13</v>
      </c>
      <c r="L322" s="7"/>
      <c r="M322" s="7"/>
      <c r="N322" s="7"/>
      <c r="O322" s="7"/>
      <c r="P322" s="7"/>
      <c r="Q322" s="7"/>
      <c r="R322" s="7"/>
      <c r="S322" t="e">
        <f t="shared" si="4"/>
        <v>#DIV/0!</v>
      </c>
    </row>
    <row r="323" spans="2:19" x14ac:dyDescent="0.2">
      <c r="B323" s="10" t="s">
        <v>613</v>
      </c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t="e">
        <f t="shared" si="4"/>
        <v>#DIV/0!</v>
      </c>
    </row>
    <row r="324" spans="2:19" x14ac:dyDescent="0.2">
      <c r="B324" s="10" t="s">
        <v>614</v>
      </c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t="e">
        <f t="shared" si="4"/>
        <v>#DIV/0!</v>
      </c>
    </row>
    <row r="325" spans="2:19" x14ac:dyDescent="0.2">
      <c r="B325" s="10" t="s">
        <v>198</v>
      </c>
      <c r="C325" s="7">
        <v>4212642.92</v>
      </c>
      <c r="D325" s="7">
        <v>4974428.71</v>
      </c>
      <c r="E325" s="7">
        <v>5324758.79</v>
      </c>
      <c r="F325" s="7">
        <v>5023692.25</v>
      </c>
      <c r="G325" s="7">
        <v>4953887.0999999996</v>
      </c>
      <c r="H325" s="7">
        <v>7293181.3099999996</v>
      </c>
      <c r="I325" s="7">
        <v>15457683.9</v>
      </c>
      <c r="J325" s="7">
        <v>10006044.74</v>
      </c>
      <c r="K325" s="7">
        <v>327.28000000000003</v>
      </c>
      <c r="L325" s="7"/>
      <c r="M325" s="7"/>
      <c r="N325" s="7"/>
      <c r="O325" s="7"/>
      <c r="P325" s="7"/>
      <c r="Q325" s="7"/>
      <c r="R325" s="7"/>
      <c r="S325" t="e">
        <f t="shared" ref="S325:S377" si="5">R325/O325</f>
        <v>#DIV/0!</v>
      </c>
    </row>
    <row r="326" spans="2:19" x14ac:dyDescent="0.2">
      <c r="B326" s="10" t="s">
        <v>453</v>
      </c>
      <c r="C326" s="7"/>
      <c r="D326" s="7"/>
      <c r="E326" s="7"/>
      <c r="F326" s="7"/>
      <c r="G326" s="7"/>
      <c r="H326" s="7"/>
      <c r="I326" s="7"/>
      <c r="J326" s="7"/>
      <c r="K326" s="7">
        <v>4014431</v>
      </c>
      <c r="L326" s="7">
        <v>0</v>
      </c>
      <c r="M326" s="7"/>
      <c r="N326" s="7">
        <v>5556.97</v>
      </c>
      <c r="O326" s="7"/>
      <c r="P326" s="7"/>
      <c r="Q326" s="7"/>
      <c r="R326" s="7"/>
      <c r="S326" t="e">
        <f t="shared" si="5"/>
        <v>#DIV/0!</v>
      </c>
    </row>
    <row r="327" spans="2:19" x14ac:dyDescent="0.2">
      <c r="B327" s="10" t="s">
        <v>392</v>
      </c>
      <c r="C327" s="7"/>
      <c r="D327" s="7"/>
      <c r="E327" s="7"/>
      <c r="F327" s="7"/>
      <c r="G327" s="7"/>
      <c r="H327" s="7">
        <v>0</v>
      </c>
      <c r="I327" s="7"/>
      <c r="J327" s="7">
        <v>30000</v>
      </c>
      <c r="K327" s="7"/>
      <c r="L327" s="7"/>
      <c r="M327" s="7"/>
      <c r="N327" s="7"/>
      <c r="O327" s="7"/>
      <c r="P327" s="7"/>
      <c r="Q327" s="7"/>
      <c r="R327" s="7"/>
      <c r="S327" t="e">
        <f t="shared" si="5"/>
        <v>#DIV/0!</v>
      </c>
    </row>
    <row r="328" spans="2:19" x14ac:dyDescent="0.2">
      <c r="B328" s="10" t="s">
        <v>426</v>
      </c>
      <c r="C328" s="7"/>
      <c r="D328" s="7"/>
      <c r="E328" s="7"/>
      <c r="F328" s="7"/>
      <c r="G328" s="7"/>
      <c r="H328" s="7"/>
      <c r="I328" s="7">
        <v>98766919.299999997</v>
      </c>
      <c r="J328" s="7">
        <v>46946024.170000002</v>
      </c>
      <c r="K328" s="7">
        <v>55642149.269999996</v>
      </c>
      <c r="L328" s="7">
        <v>55486854.75</v>
      </c>
      <c r="M328" s="7">
        <v>67376308.310000002</v>
      </c>
      <c r="N328" s="7"/>
      <c r="O328" s="7"/>
      <c r="P328" s="7"/>
      <c r="Q328" s="7"/>
      <c r="R328" s="7"/>
      <c r="S328" t="e">
        <f t="shared" si="5"/>
        <v>#DIV/0!</v>
      </c>
    </row>
    <row r="329" spans="2:19" x14ac:dyDescent="0.2">
      <c r="B329" s="10" t="s">
        <v>201</v>
      </c>
      <c r="C329" s="7">
        <v>83165396.569999993</v>
      </c>
      <c r="D329" s="7">
        <v>117025150.37</v>
      </c>
      <c r="E329" s="7">
        <v>137963424.47999999</v>
      </c>
      <c r="F329" s="7">
        <v>167842438.55000001</v>
      </c>
      <c r="G329" s="7">
        <v>232068101.72</v>
      </c>
      <c r="H329" s="7">
        <v>191186558.78999999</v>
      </c>
      <c r="I329" s="7">
        <v>308773269.88999999</v>
      </c>
      <c r="J329" s="7">
        <v>290570126.19</v>
      </c>
      <c r="K329" s="7"/>
      <c r="L329" s="7"/>
      <c r="M329" s="7"/>
      <c r="N329" s="7"/>
      <c r="O329" s="7"/>
      <c r="P329" s="7"/>
      <c r="Q329" s="7"/>
      <c r="R329" s="7"/>
      <c r="S329" t="e">
        <f t="shared" si="5"/>
        <v>#DIV/0!</v>
      </c>
    </row>
    <row r="330" spans="2:19" x14ac:dyDescent="0.2">
      <c r="B330" s="10" t="s">
        <v>227</v>
      </c>
      <c r="C330" s="7">
        <v>57032805.540000007</v>
      </c>
      <c r="D330" s="7">
        <v>77755069.439999998</v>
      </c>
      <c r="E330" s="7">
        <v>82555864.430000007</v>
      </c>
      <c r="F330" s="7">
        <v>37947044.890000001</v>
      </c>
      <c r="G330" s="7">
        <v>33777852.329999998</v>
      </c>
      <c r="H330" s="7">
        <v>34633778.009999998</v>
      </c>
      <c r="I330" s="7">
        <v>33390668.199999999</v>
      </c>
      <c r="J330" s="7">
        <v>29917846.18</v>
      </c>
      <c r="K330" s="7">
        <v>30517626.170000002</v>
      </c>
      <c r="L330" s="7">
        <v>30270350.789999999</v>
      </c>
      <c r="M330" s="7">
        <v>30062471.530000001</v>
      </c>
      <c r="N330" s="7">
        <v>1777522.57</v>
      </c>
      <c r="O330" s="7"/>
      <c r="P330" s="7"/>
      <c r="Q330" s="7"/>
      <c r="R330" s="7"/>
      <c r="S330" t="e">
        <f t="shared" si="5"/>
        <v>#DIV/0!</v>
      </c>
    </row>
    <row r="331" spans="2:19" x14ac:dyDescent="0.2">
      <c r="B331" s="10" t="s">
        <v>451</v>
      </c>
      <c r="C331" s="7"/>
      <c r="D331" s="7"/>
      <c r="E331" s="7"/>
      <c r="F331" s="7"/>
      <c r="G331" s="7"/>
      <c r="H331" s="7"/>
      <c r="I331" s="7"/>
      <c r="J331" s="7"/>
      <c r="K331" s="7">
        <v>4119973.05</v>
      </c>
      <c r="L331" s="7">
        <v>5955607.3300000001</v>
      </c>
      <c r="M331" s="7">
        <v>1120479</v>
      </c>
      <c r="N331" s="7"/>
      <c r="O331" s="7"/>
      <c r="P331" s="7"/>
      <c r="Q331" s="7"/>
      <c r="R331" s="7"/>
      <c r="S331" t="e">
        <f t="shared" si="5"/>
        <v>#DIV/0!</v>
      </c>
    </row>
    <row r="332" spans="2:19" x14ac:dyDescent="0.2">
      <c r="B332" s="10" t="s">
        <v>615</v>
      </c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t="e">
        <f t="shared" si="5"/>
        <v>#DIV/0!</v>
      </c>
    </row>
    <row r="333" spans="2:19" x14ac:dyDescent="0.2">
      <c r="B333" s="10" t="s">
        <v>168</v>
      </c>
      <c r="C333" s="7">
        <v>257390.6</v>
      </c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t="e">
        <f t="shared" si="5"/>
        <v>#DIV/0!</v>
      </c>
    </row>
    <row r="334" spans="2:19" x14ac:dyDescent="0.2">
      <c r="B334" s="10" t="s">
        <v>225</v>
      </c>
      <c r="C334" s="7">
        <v>4750485.1399999997</v>
      </c>
      <c r="D334" s="7">
        <v>5062762.9400000004</v>
      </c>
      <c r="E334" s="7">
        <v>7849077.7599999998</v>
      </c>
      <c r="F334" s="7">
        <v>7595966.1699999999</v>
      </c>
      <c r="G334" s="7">
        <v>7777142.5600000005</v>
      </c>
      <c r="H334" s="7">
        <v>6874712.8499999996</v>
      </c>
      <c r="I334" s="7">
        <v>7396901.2999999998</v>
      </c>
      <c r="J334" s="7">
        <v>6105414.3399999999</v>
      </c>
      <c r="K334" s="7">
        <v>5569332.7800000003</v>
      </c>
      <c r="L334" s="7">
        <v>4237801.45</v>
      </c>
      <c r="M334" s="7">
        <v>7290445.7699999996</v>
      </c>
      <c r="N334" s="7">
        <v>7219007.5499999998</v>
      </c>
      <c r="O334" s="7"/>
      <c r="P334" s="7"/>
      <c r="Q334" s="7"/>
      <c r="R334" s="7"/>
      <c r="S334" t="e">
        <f t="shared" si="5"/>
        <v>#DIV/0!</v>
      </c>
    </row>
    <row r="335" spans="2:19" x14ac:dyDescent="0.2">
      <c r="B335" s="10" t="s">
        <v>173</v>
      </c>
      <c r="C335" s="7">
        <v>454969.16</v>
      </c>
      <c r="D335" s="7">
        <v>31886.66</v>
      </c>
      <c r="E335" s="7">
        <v>40000</v>
      </c>
      <c r="F335" s="7">
        <v>0</v>
      </c>
      <c r="G335" s="7">
        <v>1705.41</v>
      </c>
      <c r="H335" s="7">
        <v>1705.41</v>
      </c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t="e">
        <f t="shared" si="5"/>
        <v>#DIV/0!</v>
      </c>
    </row>
    <row r="336" spans="2:19" x14ac:dyDescent="0.2">
      <c r="B336" s="10" t="s">
        <v>489</v>
      </c>
      <c r="C336" s="7"/>
      <c r="D336" s="7"/>
      <c r="E336" s="7"/>
      <c r="F336" s="7"/>
      <c r="G336" s="7"/>
      <c r="H336" s="7"/>
      <c r="I336" s="7"/>
      <c r="J336" s="7"/>
      <c r="K336" s="7"/>
      <c r="L336" s="7">
        <v>69807834.439999998</v>
      </c>
      <c r="M336" s="7">
        <v>70121184.040000007</v>
      </c>
      <c r="N336" s="7"/>
      <c r="O336" s="7"/>
      <c r="P336" s="7"/>
      <c r="Q336" s="7"/>
      <c r="R336" s="7"/>
      <c r="S336" t="e">
        <f t="shared" si="5"/>
        <v>#DIV/0!</v>
      </c>
    </row>
    <row r="337" spans="2:19" x14ac:dyDescent="0.2">
      <c r="B337" s="10" t="s">
        <v>258</v>
      </c>
      <c r="C337" s="7">
        <v>27301738.640000001</v>
      </c>
      <c r="D337" s="7">
        <v>25010465.289999999</v>
      </c>
      <c r="E337" s="7">
        <v>27820358.609999999</v>
      </c>
      <c r="F337" s="7">
        <v>39419876.119999997</v>
      </c>
      <c r="G337" s="7">
        <v>180421845.15000001</v>
      </c>
      <c r="H337" s="7">
        <v>50368969.229999997</v>
      </c>
      <c r="I337" s="7">
        <v>54815292.060000002</v>
      </c>
      <c r="J337" s="7">
        <v>59643244.530000001</v>
      </c>
      <c r="K337" s="7">
        <v>477253765.09000003</v>
      </c>
      <c r="L337" s="7"/>
      <c r="M337" s="7"/>
      <c r="N337" s="7"/>
      <c r="O337" s="7"/>
      <c r="P337" s="7"/>
      <c r="Q337" s="7"/>
      <c r="R337" s="7"/>
      <c r="S337" t="e">
        <f t="shared" si="5"/>
        <v>#DIV/0!</v>
      </c>
    </row>
    <row r="338" spans="2:19" x14ac:dyDescent="0.2">
      <c r="B338" s="10" t="s">
        <v>490</v>
      </c>
      <c r="C338" s="7"/>
      <c r="D338" s="7"/>
      <c r="E338" s="7"/>
      <c r="F338" s="7"/>
      <c r="G338" s="7"/>
      <c r="H338" s="7"/>
      <c r="I338" s="7"/>
      <c r="J338" s="7"/>
      <c r="K338" s="7"/>
      <c r="L338" s="7">
        <v>43375612.07</v>
      </c>
      <c r="M338" s="7">
        <v>45746446.060000002</v>
      </c>
      <c r="N338" s="7"/>
      <c r="O338" s="7"/>
      <c r="P338" s="7"/>
      <c r="Q338" s="7"/>
      <c r="R338" s="7"/>
      <c r="S338" t="e">
        <f t="shared" si="5"/>
        <v>#DIV/0!</v>
      </c>
    </row>
    <row r="339" spans="2:19" x14ac:dyDescent="0.2">
      <c r="B339" s="10" t="s">
        <v>259</v>
      </c>
      <c r="C339" s="7">
        <v>18136078.66</v>
      </c>
      <c r="D339" s="7">
        <v>26243430.859999999</v>
      </c>
      <c r="E339" s="7">
        <v>27718954.640000001</v>
      </c>
      <c r="F339" s="7">
        <v>23937525.100000001</v>
      </c>
      <c r="G339" s="7">
        <v>25326990.879999999</v>
      </c>
      <c r="H339" s="7">
        <v>28461738.82</v>
      </c>
      <c r="I339" s="7">
        <v>34243862.579999998</v>
      </c>
      <c r="J339" s="7">
        <v>37537723.780000001</v>
      </c>
      <c r="K339" s="7">
        <v>41778279.859999999</v>
      </c>
      <c r="L339" s="7"/>
      <c r="M339" s="7"/>
      <c r="N339" s="7"/>
      <c r="O339" s="7"/>
      <c r="P339" s="7"/>
      <c r="Q339" s="7"/>
      <c r="R339" s="7"/>
      <c r="S339" t="e">
        <f t="shared" si="5"/>
        <v>#DIV/0!</v>
      </c>
    </row>
    <row r="340" spans="2:19" x14ac:dyDescent="0.2">
      <c r="B340" s="10" t="s">
        <v>423</v>
      </c>
      <c r="C340" s="7"/>
      <c r="D340" s="7"/>
      <c r="E340" s="7"/>
      <c r="F340" s="7"/>
      <c r="G340" s="7"/>
      <c r="H340" s="7"/>
      <c r="I340" s="7">
        <v>128810366.28</v>
      </c>
      <c r="J340" s="7">
        <v>2843947.42</v>
      </c>
      <c r="K340" s="7">
        <v>4142487.82</v>
      </c>
      <c r="L340" s="7">
        <v>78965617</v>
      </c>
      <c r="M340" s="7">
        <v>3769994.62</v>
      </c>
      <c r="N340" s="7">
        <v>364855.62</v>
      </c>
      <c r="O340" s="7"/>
      <c r="P340" s="7"/>
      <c r="Q340" s="7"/>
      <c r="R340" s="7"/>
      <c r="S340" t="e">
        <f t="shared" si="5"/>
        <v>#DIV/0!</v>
      </c>
    </row>
    <row r="341" spans="2:19" x14ac:dyDescent="0.2">
      <c r="B341" s="10" t="s">
        <v>119</v>
      </c>
      <c r="C341" s="7">
        <v>1123315.3</v>
      </c>
      <c r="D341" s="7"/>
      <c r="E341" s="7">
        <v>687.15</v>
      </c>
      <c r="F341" s="7">
        <v>2983.35</v>
      </c>
      <c r="G341" s="7">
        <v>20077.560000000001</v>
      </c>
      <c r="H341" s="7">
        <v>7486.27</v>
      </c>
      <c r="I341" s="7">
        <v>1118.27</v>
      </c>
      <c r="J341" s="7">
        <v>58.4</v>
      </c>
      <c r="K341" s="7">
        <v>1505.17</v>
      </c>
      <c r="L341" s="7">
        <v>115041.24</v>
      </c>
      <c r="M341" s="7">
        <v>12764.9</v>
      </c>
      <c r="N341" s="7">
        <v>1161.71</v>
      </c>
      <c r="O341" s="7">
        <v>2209.77</v>
      </c>
      <c r="P341" s="7"/>
      <c r="Q341" s="7"/>
      <c r="R341" s="7"/>
      <c r="S341">
        <f t="shared" si="5"/>
        <v>0</v>
      </c>
    </row>
    <row r="342" spans="2:19" x14ac:dyDescent="0.2">
      <c r="B342" s="10" t="s">
        <v>358</v>
      </c>
      <c r="C342" s="7"/>
      <c r="D342" s="7">
        <v>98580601.010000005</v>
      </c>
      <c r="E342" s="7">
        <v>467481297.62</v>
      </c>
      <c r="F342" s="7">
        <v>362690345.65999997</v>
      </c>
      <c r="G342" s="7">
        <v>131723230.68000001</v>
      </c>
      <c r="H342" s="7">
        <v>203478060.54000002</v>
      </c>
      <c r="I342" s="7">
        <v>410142264.33000004</v>
      </c>
      <c r="J342" s="7">
        <v>21778693.300000001</v>
      </c>
      <c r="K342" s="7">
        <v>66801604.549999997</v>
      </c>
      <c r="L342" s="7">
        <v>133043405.66999999</v>
      </c>
      <c r="M342" s="7">
        <v>44237833.25</v>
      </c>
      <c r="N342" s="7"/>
      <c r="O342" s="7"/>
      <c r="P342" s="7"/>
      <c r="Q342" s="7"/>
      <c r="R342" s="7"/>
      <c r="S342" t="e">
        <f t="shared" si="5"/>
        <v>#DIV/0!</v>
      </c>
    </row>
    <row r="343" spans="2:19" x14ac:dyDescent="0.2">
      <c r="B343" s="10" t="s">
        <v>383</v>
      </c>
      <c r="C343" s="7"/>
      <c r="D343" s="7"/>
      <c r="E343" s="7"/>
      <c r="F343" s="7">
        <v>222992.86</v>
      </c>
      <c r="G343" s="7">
        <v>400504</v>
      </c>
      <c r="H343" s="7">
        <v>365939.5</v>
      </c>
      <c r="I343" s="7">
        <v>911032.01</v>
      </c>
      <c r="J343" s="7">
        <v>1053064.26</v>
      </c>
      <c r="K343" s="7">
        <v>588841.55000000005</v>
      </c>
      <c r="L343" s="7">
        <v>1950184.05</v>
      </c>
      <c r="M343" s="7">
        <v>244599.72</v>
      </c>
      <c r="N343" s="7">
        <v>3095323.78</v>
      </c>
      <c r="O343" s="7">
        <v>135362.20000000001</v>
      </c>
      <c r="P343" s="7"/>
      <c r="Q343" s="7"/>
      <c r="R343" s="7"/>
      <c r="S343">
        <f t="shared" si="5"/>
        <v>0</v>
      </c>
    </row>
    <row r="344" spans="2:19" x14ac:dyDescent="0.2">
      <c r="B344" s="10" t="s">
        <v>427</v>
      </c>
      <c r="C344" s="7"/>
      <c r="D344" s="7"/>
      <c r="E344" s="7"/>
      <c r="F344" s="7"/>
      <c r="G344" s="7"/>
      <c r="H344" s="7"/>
      <c r="I344" s="7">
        <v>164287971.5</v>
      </c>
      <c r="J344" s="7">
        <v>139927.39000000001</v>
      </c>
      <c r="K344" s="7"/>
      <c r="L344" s="7"/>
      <c r="M344" s="7"/>
      <c r="N344" s="7"/>
      <c r="O344" s="7"/>
      <c r="P344" s="7"/>
      <c r="Q344" s="7"/>
      <c r="R344" s="7"/>
      <c r="S344" t="e">
        <f t="shared" si="5"/>
        <v>#DIV/0!</v>
      </c>
    </row>
    <row r="345" spans="2:19" x14ac:dyDescent="0.2">
      <c r="B345" s="10" t="s">
        <v>517</v>
      </c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>
        <v>685964.48</v>
      </c>
      <c r="O345" s="7"/>
      <c r="P345" s="7"/>
      <c r="Q345" s="7"/>
      <c r="R345" s="7"/>
      <c r="S345" t="e">
        <f t="shared" si="5"/>
        <v>#DIV/0!</v>
      </c>
    </row>
    <row r="346" spans="2:19" x14ac:dyDescent="0.2">
      <c r="B346" s="10" t="s">
        <v>353</v>
      </c>
      <c r="C346" s="7"/>
      <c r="D346" s="7">
        <v>111160.86</v>
      </c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t="e">
        <f t="shared" si="5"/>
        <v>#DIV/0!</v>
      </c>
    </row>
    <row r="347" spans="2:19" x14ac:dyDescent="0.2">
      <c r="B347" s="10" t="s">
        <v>608</v>
      </c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t="e">
        <f t="shared" si="5"/>
        <v>#DIV/0!</v>
      </c>
    </row>
    <row r="348" spans="2:19" x14ac:dyDescent="0.2">
      <c r="B348" s="10" t="s">
        <v>609</v>
      </c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t="e">
        <f t="shared" si="5"/>
        <v>#DIV/0!</v>
      </c>
    </row>
    <row r="349" spans="2:19" x14ac:dyDescent="0.2">
      <c r="B349" s="10" t="s">
        <v>235</v>
      </c>
      <c r="C349" s="7">
        <v>934396.38</v>
      </c>
      <c r="D349" s="7">
        <v>1459495.01</v>
      </c>
      <c r="E349" s="7">
        <v>9075256.3200000003</v>
      </c>
      <c r="F349" s="7">
        <v>2175733.39</v>
      </c>
      <c r="G349" s="7">
        <v>2490817.96</v>
      </c>
      <c r="H349" s="7">
        <v>2860786.11</v>
      </c>
      <c r="I349" s="7">
        <v>412568.22</v>
      </c>
      <c r="J349" s="7">
        <v>697535.33</v>
      </c>
      <c r="K349" s="7">
        <v>1249322.46</v>
      </c>
      <c r="L349" s="7">
        <v>1189773.73</v>
      </c>
      <c r="M349" s="7">
        <v>1127749.82</v>
      </c>
      <c r="N349" s="7"/>
      <c r="O349" s="7"/>
      <c r="P349" s="7"/>
      <c r="Q349" s="7"/>
      <c r="R349" s="7"/>
      <c r="S349" t="e">
        <f t="shared" si="5"/>
        <v>#DIV/0!</v>
      </c>
    </row>
    <row r="350" spans="2:19" x14ac:dyDescent="0.2">
      <c r="B350" s="10" t="s">
        <v>236</v>
      </c>
      <c r="C350" s="7">
        <v>102404788.23</v>
      </c>
      <c r="D350" s="7">
        <v>71068184.850000009</v>
      </c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t="e">
        <f t="shared" si="5"/>
        <v>#DIV/0!</v>
      </c>
    </row>
    <row r="351" spans="2:19" x14ac:dyDescent="0.2">
      <c r="B351" s="10" t="s">
        <v>527</v>
      </c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>
        <v>3322972.73</v>
      </c>
      <c r="O351" s="7">
        <v>419225.15</v>
      </c>
      <c r="P351" s="7">
        <v>503344.6</v>
      </c>
      <c r="Q351" s="7">
        <v>2700</v>
      </c>
      <c r="R351" s="7"/>
      <c r="S351">
        <f t="shared" si="5"/>
        <v>0</v>
      </c>
    </row>
    <row r="352" spans="2:19" x14ac:dyDescent="0.2">
      <c r="B352" s="10" t="s">
        <v>622</v>
      </c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t="e">
        <f t="shared" si="5"/>
        <v>#DIV/0!</v>
      </c>
    </row>
    <row r="353" spans="2:19" x14ac:dyDescent="0.2">
      <c r="B353" s="10" t="s">
        <v>530</v>
      </c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>
        <v>29850</v>
      </c>
      <c r="O353" s="7">
        <v>21582</v>
      </c>
      <c r="P353" s="7">
        <v>7100</v>
      </c>
      <c r="Q353" s="7"/>
      <c r="R353" s="7"/>
      <c r="S353">
        <f t="shared" si="5"/>
        <v>0</v>
      </c>
    </row>
    <row r="354" spans="2:19" x14ac:dyDescent="0.2">
      <c r="B354" s="10" t="s">
        <v>382</v>
      </c>
      <c r="C354" s="7"/>
      <c r="D354" s="7"/>
      <c r="E354" s="7"/>
      <c r="F354" s="7">
        <v>16000</v>
      </c>
      <c r="G354" s="7">
        <v>2852.3</v>
      </c>
      <c r="H354" s="7"/>
      <c r="I354" s="7">
        <v>1100</v>
      </c>
      <c r="J354" s="7"/>
      <c r="K354" s="7"/>
      <c r="L354" s="7"/>
      <c r="M354" s="7"/>
      <c r="N354" s="7"/>
      <c r="O354" s="7"/>
      <c r="P354" s="7"/>
      <c r="Q354" s="7"/>
      <c r="R354" s="7"/>
      <c r="S354" t="e">
        <f t="shared" si="5"/>
        <v>#DIV/0!</v>
      </c>
    </row>
    <row r="355" spans="2:19" x14ac:dyDescent="0.2">
      <c r="B355" s="10" t="s">
        <v>623</v>
      </c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t="e">
        <f t="shared" si="5"/>
        <v>#DIV/0!</v>
      </c>
    </row>
    <row r="356" spans="2:19" x14ac:dyDescent="0.2">
      <c r="B356" s="10" t="s">
        <v>624</v>
      </c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t="e">
        <f t="shared" si="5"/>
        <v>#DIV/0!</v>
      </c>
    </row>
    <row r="357" spans="2:19" x14ac:dyDescent="0.2">
      <c r="B357" s="10" t="s">
        <v>437</v>
      </c>
      <c r="C357" s="7"/>
      <c r="D357" s="7"/>
      <c r="E357" s="7"/>
      <c r="F357" s="7"/>
      <c r="G357" s="7"/>
      <c r="H357" s="7"/>
      <c r="I357" s="7"/>
      <c r="J357" s="7">
        <v>16558215.960000001</v>
      </c>
      <c r="K357" s="7"/>
      <c r="L357" s="7"/>
      <c r="M357" s="7"/>
      <c r="N357" s="7"/>
      <c r="O357" s="7"/>
      <c r="P357" s="7"/>
      <c r="Q357" s="7"/>
      <c r="R357" s="7"/>
      <c r="S357" t="e">
        <f t="shared" si="5"/>
        <v>#DIV/0!</v>
      </c>
    </row>
    <row r="358" spans="2:19" x14ac:dyDescent="0.2">
      <c r="B358" s="10" t="s">
        <v>619</v>
      </c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t="e">
        <f t="shared" si="5"/>
        <v>#DIV/0!</v>
      </c>
    </row>
    <row r="359" spans="2:19" x14ac:dyDescent="0.2">
      <c r="B359" s="10" t="s">
        <v>368</v>
      </c>
      <c r="C359" s="7"/>
      <c r="D359" s="7"/>
      <c r="E359" s="7">
        <v>382385.93</v>
      </c>
      <c r="F359" s="7">
        <v>1275269.33</v>
      </c>
      <c r="G359" s="7">
        <v>1602637.1</v>
      </c>
      <c r="H359" s="7">
        <v>1045938.12</v>
      </c>
      <c r="I359" s="7">
        <v>448232.94</v>
      </c>
      <c r="J359" s="7">
        <v>817691.75</v>
      </c>
      <c r="K359" s="7"/>
      <c r="L359" s="7"/>
      <c r="M359" s="7"/>
      <c r="N359" s="7"/>
      <c r="O359" s="7"/>
      <c r="P359" s="7"/>
      <c r="Q359" s="7"/>
      <c r="R359" s="7"/>
      <c r="S359" t="e">
        <f t="shared" si="5"/>
        <v>#DIV/0!</v>
      </c>
    </row>
    <row r="360" spans="2:19" x14ac:dyDescent="0.2">
      <c r="B360" s="10" t="s">
        <v>213</v>
      </c>
      <c r="C360" s="7">
        <v>103839855.56</v>
      </c>
      <c r="D360" s="7">
        <v>50839200.530000001</v>
      </c>
      <c r="E360" s="7">
        <v>36187580.399999999</v>
      </c>
      <c r="F360" s="7">
        <v>35691707.369999997</v>
      </c>
      <c r="G360" s="7">
        <v>53607660.210000001</v>
      </c>
      <c r="H360" s="7">
        <v>57284407.960000001</v>
      </c>
      <c r="I360" s="7">
        <v>130559494.54000001</v>
      </c>
      <c r="J360" s="7"/>
      <c r="K360" s="7"/>
      <c r="L360" s="7"/>
      <c r="M360" s="7"/>
      <c r="N360" s="7"/>
      <c r="O360" s="7"/>
      <c r="P360" s="7"/>
      <c r="Q360" s="7"/>
      <c r="R360" s="7"/>
      <c r="S360" t="e">
        <f t="shared" si="5"/>
        <v>#DIV/0!</v>
      </c>
    </row>
    <row r="361" spans="2:19" x14ac:dyDescent="0.2">
      <c r="B361" s="10" t="s">
        <v>514</v>
      </c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>
        <v>1457756.56</v>
      </c>
      <c r="O361" s="7">
        <v>2496034.7599999998</v>
      </c>
      <c r="P361" s="7">
        <v>9284909.3599999994</v>
      </c>
      <c r="Q361" s="7">
        <v>224500.46</v>
      </c>
      <c r="R361" s="7"/>
      <c r="S361">
        <f t="shared" si="5"/>
        <v>0</v>
      </c>
    </row>
    <row r="362" spans="2:19" x14ac:dyDescent="0.2">
      <c r="B362" s="10" t="s">
        <v>421</v>
      </c>
      <c r="C362" s="7"/>
      <c r="D362" s="7"/>
      <c r="E362" s="7"/>
      <c r="F362" s="7"/>
      <c r="G362" s="7"/>
      <c r="H362" s="7"/>
      <c r="I362" s="7">
        <v>300000</v>
      </c>
      <c r="J362" s="7">
        <v>600110.39</v>
      </c>
      <c r="K362" s="7">
        <v>2393212.33</v>
      </c>
      <c r="L362" s="7">
        <v>3515751.21</v>
      </c>
      <c r="M362" s="7">
        <v>4184925.23</v>
      </c>
      <c r="N362" s="7"/>
      <c r="O362" s="7"/>
      <c r="P362" s="7"/>
      <c r="Q362" s="7"/>
      <c r="R362" s="7"/>
      <c r="S362" t="e">
        <f t="shared" si="5"/>
        <v>#DIV/0!</v>
      </c>
    </row>
    <row r="363" spans="2:19" x14ac:dyDescent="0.2">
      <c r="B363" s="10" t="s">
        <v>620</v>
      </c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t="e">
        <f t="shared" si="5"/>
        <v>#DIV/0!</v>
      </c>
    </row>
    <row r="364" spans="2:19" x14ac:dyDescent="0.2">
      <c r="B364" s="10" t="s">
        <v>369</v>
      </c>
      <c r="C364" s="7"/>
      <c r="D364" s="7"/>
      <c r="E364" s="7">
        <v>9914288.1899999995</v>
      </c>
      <c r="F364" s="7">
        <v>15509301.25</v>
      </c>
      <c r="G364" s="7">
        <v>21328771.010000002</v>
      </c>
      <c r="H364" s="7">
        <v>17783656.16</v>
      </c>
      <c r="I364" s="7">
        <v>28084160.309999999</v>
      </c>
      <c r="J364" s="7">
        <v>31644122</v>
      </c>
      <c r="K364" s="7"/>
      <c r="L364" s="7"/>
      <c r="M364" s="7"/>
      <c r="N364" s="7"/>
      <c r="O364" s="7"/>
      <c r="P364" s="7"/>
      <c r="Q364" s="7"/>
      <c r="R364" s="7"/>
      <c r="S364" t="e">
        <f t="shared" si="5"/>
        <v>#DIV/0!</v>
      </c>
    </row>
    <row r="365" spans="2:19" x14ac:dyDescent="0.2">
      <c r="B365" s="10" t="s">
        <v>591</v>
      </c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>
        <v>1227088</v>
      </c>
      <c r="Q365" s="7"/>
      <c r="R365" s="7"/>
      <c r="S365" t="e">
        <f t="shared" si="5"/>
        <v>#DIV/0!</v>
      </c>
    </row>
    <row r="366" spans="2:19" x14ac:dyDescent="0.2">
      <c r="B366" s="10" t="s">
        <v>395</v>
      </c>
      <c r="C366" s="7"/>
      <c r="D366" s="7"/>
      <c r="E366" s="7"/>
      <c r="F366" s="7"/>
      <c r="G366" s="7"/>
      <c r="H366" s="7">
        <v>7538.1</v>
      </c>
      <c r="I366" s="7">
        <v>412533.13</v>
      </c>
      <c r="J366" s="7">
        <v>2378430.5300000003</v>
      </c>
      <c r="K366" s="7">
        <v>6513766.5800000001</v>
      </c>
      <c r="L366" s="7">
        <v>10756396.640000001</v>
      </c>
      <c r="M366" s="7">
        <v>14214559.24</v>
      </c>
      <c r="N366" s="7">
        <v>15578236.390000001</v>
      </c>
      <c r="O366" s="7"/>
      <c r="P366" s="7"/>
      <c r="Q366" s="7"/>
      <c r="R366" s="7"/>
      <c r="S366" t="e">
        <f t="shared" si="5"/>
        <v>#DIV/0!</v>
      </c>
    </row>
    <row r="367" spans="2:19" x14ac:dyDescent="0.2">
      <c r="B367" s="10" t="s">
        <v>215</v>
      </c>
      <c r="C367" s="7">
        <v>178820141.59999999</v>
      </c>
      <c r="D367" s="7">
        <v>172139249.78999999</v>
      </c>
      <c r="E367" s="7">
        <v>203562888.34</v>
      </c>
      <c r="F367" s="7">
        <v>234994864.68000001</v>
      </c>
      <c r="G367" s="7">
        <v>245364997.34</v>
      </c>
      <c r="H367" s="7">
        <v>268015665.58000001</v>
      </c>
      <c r="I367" s="7">
        <v>393677613.45999998</v>
      </c>
      <c r="J367" s="7">
        <v>460435399.52999997</v>
      </c>
      <c r="K367" s="7"/>
      <c r="L367" s="7"/>
      <c r="M367" s="7"/>
      <c r="N367" s="7"/>
      <c r="O367" s="7"/>
      <c r="P367" s="7"/>
      <c r="Q367" s="7"/>
      <c r="R367" s="7"/>
      <c r="S367" t="e">
        <f t="shared" si="5"/>
        <v>#DIV/0!</v>
      </c>
    </row>
    <row r="368" spans="2:19" x14ac:dyDescent="0.2">
      <c r="B368" s="10" t="s">
        <v>297</v>
      </c>
      <c r="C368" s="7">
        <v>15244842.07</v>
      </c>
      <c r="D368" s="7">
        <v>23642362.699999999</v>
      </c>
      <c r="E368" s="7">
        <v>26016354.100000001</v>
      </c>
      <c r="F368" s="7">
        <v>32808031.25</v>
      </c>
      <c r="G368" s="7">
        <v>29501025.719999999</v>
      </c>
      <c r="H368" s="7">
        <v>10304001.92</v>
      </c>
      <c r="I368" s="7">
        <v>6317685</v>
      </c>
      <c r="J368" s="7">
        <v>6272373</v>
      </c>
      <c r="K368" s="7">
        <v>5936536.7999999998</v>
      </c>
      <c r="L368" s="7">
        <v>2878648.92</v>
      </c>
      <c r="M368" s="7">
        <v>2033250</v>
      </c>
      <c r="N368" s="7">
        <v>2272117.27</v>
      </c>
      <c r="O368" s="7">
        <v>1805</v>
      </c>
      <c r="P368" s="7"/>
      <c r="Q368" s="7"/>
      <c r="R368" s="7"/>
      <c r="S368">
        <f t="shared" si="5"/>
        <v>0</v>
      </c>
    </row>
    <row r="369" spans="2:19" x14ac:dyDescent="0.2">
      <c r="B369" s="10" t="s">
        <v>539</v>
      </c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>
        <v>469434.29</v>
      </c>
      <c r="O369" s="7"/>
      <c r="P369" s="7"/>
      <c r="Q369" s="7"/>
      <c r="R369" s="7"/>
      <c r="S369" t="e">
        <f t="shared" si="5"/>
        <v>#DIV/0!</v>
      </c>
    </row>
    <row r="370" spans="2:19" x14ac:dyDescent="0.2">
      <c r="B370" s="10" t="s">
        <v>422</v>
      </c>
      <c r="C370" s="7"/>
      <c r="D370" s="7"/>
      <c r="E370" s="7"/>
      <c r="F370" s="7"/>
      <c r="G370" s="7"/>
      <c r="H370" s="7"/>
      <c r="I370" s="7">
        <v>19444469.830000002</v>
      </c>
      <c r="J370" s="7">
        <v>47577052.899999999</v>
      </c>
      <c r="K370" s="7">
        <v>358.41</v>
      </c>
      <c r="L370" s="7"/>
      <c r="M370" s="7"/>
      <c r="N370" s="7"/>
      <c r="O370" s="7"/>
      <c r="P370" s="7"/>
      <c r="Q370" s="7"/>
      <c r="R370" s="7"/>
      <c r="S370" t="e">
        <f t="shared" si="5"/>
        <v>#DIV/0!</v>
      </c>
    </row>
    <row r="371" spans="2:19" x14ac:dyDescent="0.2">
      <c r="B371" s="10" t="s">
        <v>218</v>
      </c>
      <c r="C371" s="7">
        <v>27436636.59</v>
      </c>
      <c r="D371" s="7">
        <v>524268.9</v>
      </c>
      <c r="E371" s="7">
        <v>787967.47</v>
      </c>
      <c r="F371" s="7">
        <v>1253706.06</v>
      </c>
      <c r="G371" s="7">
        <v>2276083.4</v>
      </c>
      <c r="H371" s="7">
        <v>2983863.39</v>
      </c>
      <c r="I371" s="7">
        <v>4874168.72</v>
      </c>
      <c r="J371" s="7">
        <v>6082524.6200000001</v>
      </c>
      <c r="K371" s="7">
        <v>1923050.07</v>
      </c>
      <c r="L371" s="7"/>
      <c r="M371" s="7"/>
      <c r="N371" s="7"/>
      <c r="O371" s="7"/>
      <c r="P371" s="7"/>
      <c r="Q371" s="7"/>
      <c r="R371" s="7"/>
      <c r="S371" t="e">
        <f t="shared" si="5"/>
        <v>#DIV/0!</v>
      </c>
    </row>
    <row r="372" spans="2:19" x14ac:dyDescent="0.2">
      <c r="B372" s="10" t="s">
        <v>396</v>
      </c>
      <c r="C372" s="7"/>
      <c r="D372" s="7"/>
      <c r="E372" s="7"/>
      <c r="F372" s="7"/>
      <c r="G372" s="7"/>
      <c r="H372" s="7">
        <v>1849245.26</v>
      </c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t="e">
        <f t="shared" si="5"/>
        <v>#DIV/0!</v>
      </c>
    </row>
    <row r="373" spans="2:19" x14ac:dyDescent="0.2">
      <c r="B373" s="10" t="s">
        <v>616</v>
      </c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t="e">
        <f t="shared" si="5"/>
        <v>#DIV/0!</v>
      </c>
    </row>
    <row r="374" spans="2:19" x14ac:dyDescent="0.2">
      <c r="B374" s="10" t="s">
        <v>617</v>
      </c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t="e">
        <f t="shared" si="5"/>
        <v>#DIV/0!</v>
      </c>
    </row>
    <row r="375" spans="2:19" x14ac:dyDescent="0.2">
      <c r="B375" s="10" t="s">
        <v>618</v>
      </c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t="e">
        <f t="shared" si="5"/>
        <v>#DIV/0!</v>
      </c>
    </row>
    <row r="376" spans="2:19" x14ac:dyDescent="0.2">
      <c r="B376" s="10" t="s">
        <v>219</v>
      </c>
      <c r="C376" s="7">
        <v>684872.26</v>
      </c>
      <c r="D376" s="7">
        <v>1156881.5900000001</v>
      </c>
      <c r="E376" s="7">
        <v>3433335.69</v>
      </c>
      <c r="F376" s="7">
        <v>4078843.89</v>
      </c>
      <c r="G376" s="7">
        <v>4564831.46</v>
      </c>
      <c r="H376" s="7">
        <v>3647042.24</v>
      </c>
      <c r="I376" s="7">
        <v>7785419.3300000001</v>
      </c>
      <c r="J376" s="7">
        <v>9222657.3900000006</v>
      </c>
      <c r="K376" s="7">
        <v>12130147.82</v>
      </c>
      <c r="L376" s="7"/>
      <c r="M376" s="7"/>
      <c r="N376" s="7"/>
      <c r="O376" s="7"/>
      <c r="P376" s="7"/>
      <c r="Q376" s="7"/>
      <c r="R376" s="7"/>
      <c r="S376" t="e">
        <f t="shared" si="5"/>
        <v>#DIV/0!</v>
      </c>
    </row>
    <row r="377" spans="2:19" x14ac:dyDescent="0.2">
      <c r="B377" s="182" t="s">
        <v>611</v>
      </c>
      <c r="C377" s="183"/>
      <c r="D377" s="183"/>
      <c r="E377" s="183"/>
      <c r="F377" s="183"/>
      <c r="G377" s="183"/>
      <c r="H377" s="183"/>
      <c r="I377" s="183"/>
      <c r="J377" s="183"/>
      <c r="K377" s="183"/>
      <c r="L377" s="183"/>
      <c r="M377" s="183"/>
      <c r="N377" s="183"/>
      <c r="O377" s="183"/>
      <c r="P377" s="183"/>
      <c r="Q377" s="183"/>
      <c r="R377" s="183"/>
      <c r="S377" t="e">
        <f t="shared" si="5"/>
        <v>#DIV/0!</v>
      </c>
    </row>
  </sheetData>
  <sortState ref="B5:S377">
    <sortCondition descending="1" ref="R5:R378"/>
  </sortState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AC298"/>
  <sheetViews>
    <sheetView topLeftCell="A189" workbookViewId="0">
      <selection activeCell="C233" sqref="C233"/>
    </sheetView>
  </sheetViews>
  <sheetFormatPr defaultRowHeight="12.75" x14ac:dyDescent="0.2"/>
  <cols>
    <col min="3" max="3" width="83.28515625" bestFit="1" customWidth="1"/>
    <col min="4" max="5" width="15.42578125" bestFit="1" customWidth="1"/>
    <col min="6" max="19" width="16.42578125" bestFit="1" customWidth="1"/>
    <col min="22" max="26" width="15.42578125" bestFit="1" customWidth="1"/>
    <col min="27" max="29" width="16.42578125" bestFit="1" customWidth="1"/>
  </cols>
  <sheetData>
    <row r="3" spans="3:29" x14ac:dyDescent="0.2">
      <c r="D3">
        <f>SUM(D6:D8)/D5</f>
        <v>0.55334810057279804</v>
      </c>
      <c r="E3">
        <f t="shared" ref="E3:S3" si="0">SUM(E6:E8)/E5</f>
        <v>0.54373578585885785</v>
      </c>
      <c r="F3">
        <f t="shared" si="0"/>
        <v>0.50232255738891829</v>
      </c>
      <c r="G3">
        <f t="shared" si="0"/>
        <v>0.50337194548948727</v>
      </c>
      <c r="H3">
        <f t="shared" si="0"/>
        <v>0.52231860359478244</v>
      </c>
      <c r="I3">
        <f t="shared" si="0"/>
        <v>0.52711685783699824</v>
      </c>
      <c r="J3">
        <f t="shared" si="0"/>
        <v>0.53860185881167955</v>
      </c>
      <c r="K3">
        <f t="shared" si="0"/>
        <v>0.52525878366101819</v>
      </c>
      <c r="L3">
        <f t="shared" si="0"/>
        <v>0.53370286608149953</v>
      </c>
      <c r="M3">
        <f t="shared" si="0"/>
        <v>0.48444003563162152</v>
      </c>
      <c r="N3">
        <f t="shared" si="0"/>
        <v>0.40359400998980371</v>
      </c>
      <c r="O3">
        <f t="shared" si="0"/>
        <v>0.37816998866796919</v>
      </c>
      <c r="P3">
        <f t="shared" si="0"/>
        <v>0.37795361954559487</v>
      </c>
      <c r="Q3">
        <f t="shared" si="0"/>
        <v>0.46060162316810482</v>
      </c>
      <c r="R3">
        <f t="shared" si="0"/>
        <v>0.56300719437966595</v>
      </c>
      <c r="S3">
        <f t="shared" si="0"/>
        <v>0.5751726227700743</v>
      </c>
    </row>
    <row r="4" spans="3:29" x14ac:dyDescent="0.2">
      <c r="C4" s="181" t="s">
        <v>58</v>
      </c>
      <c r="D4" s="180">
        <v>2002</v>
      </c>
      <c r="E4" s="180">
        <v>2003</v>
      </c>
      <c r="F4" s="180">
        <v>2004</v>
      </c>
      <c r="G4" s="180">
        <v>2005</v>
      </c>
      <c r="H4" s="180">
        <v>2006</v>
      </c>
      <c r="I4" s="180">
        <v>2007</v>
      </c>
      <c r="J4" s="180">
        <v>2008</v>
      </c>
      <c r="K4" s="180">
        <v>2009</v>
      </c>
      <c r="L4" s="180">
        <v>2010</v>
      </c>
      <c r="M4" s="180">
        <v>2011</v>
      </c>
      <c r="N4" s="180">
        <v>2012</v>
      </c>
      <c r="O4" s="180">
        <v>2013</v>
      </c>
      <c r="P4" s="180">
        <v>2014</v>
      </c>
      <c r="Q4" s="180">
        <v>2015</v>
      </c>
      <c r="R4" s="180">
        <v>2016</v>
      </c>
      <c r="S4" s="180">
        <v>2017</v>
      </c>
      <c r="V4" s="180">
        <v>2010</v>
      </c>
      <c r="W4" s="180">
        <v>2011</v>
      </c>
      <c r="X4" s="180">
        <v>2012</v>
      </c>
      <c r="Y4" s="180">
        <v>2013</v>
      </c>
      <c r="Z4" s="180">
        <v>2014</v>
      </c>
      <c r="AA4" s="180">
        <v>2015</v>
      </c>
      <c r="AB4" s="180">
        <v>2016</v>
      </c>
      <c r="AC4" s="180">
        <v>2017</v>
      </c>
    </row>
    <row r="5" spans="3:29" x14ac:dyDescent="0.2">
      <c r="C5" s="185" t="s">
        <v>59</v>
      </c>
      <c r="D5" s="172">
        <v>8975344777.0199986</v>
      </c>
      <c r="E5" s="172">
        <v>9368524330.2199974</v>
      </c>
      <c r="F5" s="172">
        <v>10430537635.189999</v>
      </c>
      <c r="G5" s="172">
        <v>11336497460.940001</v>
      </c>
      <c r="H5" s="172">
        <v>12780454911.690001</v>
      </c>
      <c r="I5" s="172">
        <v>14267938950.77</v>
      </c>
      <c r="J5" s="172">
        <v>16674559156.080004</v>
      </c>
      <c r="K5" s="172">
        <v>17576557925.279999</v>
      </c>
      <c r="L5" s="172">
        <v>20650545388.84</v>
      </c>
      <c r="M5" s="172">
        <v>23821814754.169994</v>
      </c>
      <c r="N5" s="172">
        <v>27216330592.709995</v>
      </c>
      <c r="O5" s="172">
        <v>30228169196.859997</v>
      </c>
      <c r="P5" s="172">
        <v>36576264407.470001</v>
      </c>
      <c r="Q5" s="172">
        <v>43461280350.230003</v>
      </c>
      <c r="R5" s="172">
        <v>46950950479.390007</v>
      </c>
      <c r="S5" s="172">
        <v>50078341429.290001</v>
      </c>
      <c r="U5" s="10" t="s">
        <v>6435</v>
      </c>
      <c r="V5" s="172">
        <f>L7+L8</f>
        <v>6311613965.1500006</v>
      </c>
      <c r="W5" s="172">
        <f>M7+M8</f>
        <v>7224149612.1800003</v>
      </c>
      <c r="X5" s="172">
        <f t="shared" ref="X5:AC5" si="1">N7+N8</f>
        <v>7042528431.6499996</v>
      </c>
      <c r="Y5" s="172">
        <f t="shared" si="1"/>
        <v>6973856708.8299999</v>
      </c>
      <c r="Z5" s="172">
        <f t="shared" si="1"/>
        <v>8847614365.2800007</v>
      </c>
      <c r="AA5" s="172">
        <f t="shared" si="1"/>
        <v>11776648750.43</v>
      </c>
      <c r="AB5" s="172">
        <f t="shared" si="1"/>
        <v>15083615959.76</v>
      </c>
      <c r="AC5" s="172">
        <f t="shared" si="1"/>
        <v>16725845294.75</v>
      </c>
    </row>
    <row r="6" spans="3:29" x14ac:dyDescent="0.2">
      <c r="C6" s="10" t="s">
        <v>299</v>
      </c>
      <c r="D6" s="172">
        <v>1753817152.79</v>
      </c>
      <c r="E6" s="172">
        <v>1855597640.01</v>
      </c>
      <c r="F6" s="172">
        <v>1907844194.5699999</v>
      </c>
      <c r="G6" s="172">
        <v>2142377110.4000001</v>
      </c>
      <c r="H6" s="172">
        <v>2654289119.9299998</v>
      </c>
      <c r="I6" s="172">
        <v>3147634926.6300001</v>
      </c>
      <c r="J6" s="172">
        <v>3959591625.3899999</v>
      </c>
      <c r="K6" s="172">
        <v>4141860224.6500001</v>
      </c>
      <c r="L6" s="172">
        <v>4709641295.0200005</v>
      </c>
      <c r="M6" s="172">
        <v>4316091176.1400003</v>
      </c>
      <c r="N6" s="172">
        <v>3941819569.4699998</v>
      </c>
      <c r="O6" s="172">
        <v>4457529693.8000002</v>
      </c>
      <c r="P6" s="172">
        <v>4976517156.9799995</v>
      </c>
      <c r="Q6" s="172">
        <v>8241687523.8500004</v>
      </c>
      <c r="R6" s="172">
        <v>11350106943.1</v>
      </c>
      <c r="S6" s="172">
        <v>12077845689.110001</v>
      </c>
      <c r="U6" s="10"/>
      <c r="W6">
        <f>W5/V5-1</f>
        <v>0.14458039608705886</v>
      </c>
      <c r="X6">
        <f t="shared" ref="X6:AC6" si="2">X5/W5-1</f>
        <v>-2.5140838753364814E-2</v>
      </c>
      <c r="Y6">
        <f t="shared" si="2"/>
        <v>-9.7510039876276267E-3</v>
      </c>
      <c r="Z6">
        <f t="shared" si="2"/>
        <v>0.2686831311113016</v>
      </c>
      <c r="AA6">
        <f t="shared" si="2"/>
        <v>0.33105357718168404</v>
      </c>
      <c r="AB6">
        <f t="shared" si="2"/>
        <v>0.28080715315630456</v>
      </c>
      <c r="AC6">
        <f t="shared" si="2"/>
        <v>0.10887504291882877</v>
      </c>
    </row>
    <row r="7" spans="3:29" x14ac:dyDescent="0.2">
      <c r="C7" s="10" t="s">
        <v>98</v>
      </c>
      <c r="D7" s="172">
        <v>2806187937.6999998</v>
      </c>
      <c r="E7" s="172">
        <v>2738233332.4899998</v>
      </c>
      <c r="F7" s="172">
        <v>2702383800.4299998</v>
      </c>
      <c r="G7" s="172">
        <v>2816145057.1199999</v>
      </c>
      <c r="H7" s="172">
        <v>3154513233.1100001</v>
      </c>
      <c r="I7" s="172">
        <v>3436860371.6999998</v>
      </c>
      <c r="J7" s="172">
        <v>3902646285.8000002</v>
      </c>
      <c r="K7" s="172">
        <v>3928734430.3000002</v>
      </c>
      <c r="L7" s="172">
        <v>4696139726.5200005</v>
      </c>
      <c r="M7" s="172">
        <v>5361444606.04</v>
      </c>
      <c r="N7" s="172">
        <v>4848783466.8400002</v>
      </c>
      <c r="O7" s="172">
        <v>4405185444.8800001</v>
      </c>
      <c r="P7" s="172">
        <v>5661026684.5</v>
      </c>
      <c r="Q7" s="172">
        <v>7281155510.2200003</v>
      </c>
      <c r="R7" s="172">
        <v>10260813413.110001</v>
      </c>
      <c r="S7" s="172">
        <v>11614934971.290001</v>
      </c>
      <c r="U7" s="10"/>
    </row>
    <row r="8" spans="3:29" x14ac:dyDescent="0.2">
      <c r="C8" s="10" t="s">
        <v>245</v>
      </c>
      <c r="D8" s="172">
        <v>406484893.86000001</v>
      </c>
      <c r="E8" s="172">
        <v>500170966.52999997</v>
      </c>
      <c r="F8" s="172">
        <v>629266344.85000002</v>
      </c>
      <c r="G8" s="172">
        <v>747952614.42999995</v>
      </c>
      <c r="H8" s="172">
        <v>866667009.74000001</v>
      </c>
      <c r="I8" s="172">
        <v>936375849.21000004</v>
      </c>
      <c r="J8" s="172">
        <v>1118710645.1400001</v>
      </c>
      <c r="K8" s="172">
        <v>1161646781.8299999</v>
      </c>
      <c r="L8" s="172">
        <v>1615474238.6300001</v>
      </c>
      <c r="M8" s="172">
        <v>1862705006.1400001</v>
      </c>
      <c r="N8" s="172">
        <v>2193744964.8099999</v>
      </c>
      <c r="O8" s="172">
        <v>2568671263.9499998</v>
      </c>
      <c r="P8" s="172">
        <v>3186587680.7800002</v>
      </c>
      <c r="Q8" s="172">
        <v>4495493240.21</v>
      </c>
      <c r="R8" s="172">
        <v>4822802546.6499996</v>
      </c>
      <c r="S8" s="172">
        <v>5110910323.46</v>
      </c>
    </row>
    <row r="9" spans="3:29" x14ac:dyDescent="0.2">
      <c r="C9" s="10" t="s">
        <v>443</v>
      </c>
      <c r="D9" s="172"/>
      <c r="E9" s="172"/>
      <c r="F9" s="172"/>
      <c r="G9" s="172"/>
      <c r="H9" s="172"/>
      <c r="I9" s="172"/>
      <c r="J9" s="172"/>
      <c r="K9" s="172">
        <v>1320245308.8399999</v>
      </c>
      <c r="L9" s="172">
        <v>1528698244.8699999</v>
      </c>
      <c r="M9" s="172">
        <v>1795635983.78</v>
      </c>
      <c r="N9" s="172">
        <v>2614704647.3600001</v>
      </c>
      <c r="O9" s="172">
        <v>2759684447.0300002</v>
      </c>
      <c r="P9" s="172">
        <v>3151891502.4899998</v>
      </c>
      <c r="Q9" s="172">
        <v>3273621047.3299999</v>
      </c>
      <c r="R9" s="172">
        <v>3012595905.0999999</v>
      </c>
      <c r="S9" s="172">
        <v>3199072687.9299998</v>
      </c>
    </row>
    <row r="10" spans="3:29" x14ac:dyDescent="0.2">
      <c r="C10" s="10" t="s">
        <v>304</v>
      </c>
      <c r="D10" s="172">
        <v>626034383.42999995</v>
      </c>
      <c r="E10" s="172">
        <v>643405696.82000005</v>
      </c>
      <c r="F10" s="172">
        <v>668328536.57000005</v>
      </c>
      <c r="G10" s="172">
        <v>782316595.50999999</v>
      </c>
      <c r="H10" s="172">
        <v>895082098.12</v>
      </c>
      <c r="I10" s="172">
        <v>971155269.62</v>
      </c>
      <c r="J10" s="172">
        <v>1120411451.3599999</v>
      </c>
      <c r="K10" s="172">
        <v>1285950997.99</v>
      </c>
      <c r="L10" s="172">
        <v>1525408221.03</v>
      </c>
      <c r="M10" s="172">
        <v>1648128478.23</v>
      </c>
      <c r="N10" s="172">
        <v>1760693209.9000001</v>
      </c>
      <c r="O10" s="172">
        <v>1921746899.01</v>
      </c>
      <c r="P10" s="172">
        <v>2293903784.4000001</v>
      </c>
      <c r="Q10" s="172">
        <v>2927317979.3099999</v>
      </c>
      <c r="R10" s="172">
        <v>3068927950.2199998</v>
      </c>
      <c r="S10" s="172">
        <v>3041486210.8000002</v>
      </c>
    </row>
    <row r="11" spans="3:29" x14ac:dyDescent="0.2">
      <c r="C11" s="10" t="s">
        <v>264</v>
      </c>
      <c r="D11" s="172">
        <v>756047681.63999999</v>
      </c>
      <c r="E11" s="172">
        <v>816120549.12</v>
      </c>
      <c r="F11" s="172">
        <v>830222253.19999993</v>
      </c>
      <c r="G11" s="172">
        <v>930458275.52999997</v>
      </c>
      <c r="H11" s="172">
        <v>1085450709.9200001</v>
      </c>
      <c r="I11" s="172">
        <v>1193755494.6400001</v>
      </c>
      <c r="J11" s="172">
        <v>1333920880.46</v>
      </c>
      <c r="K11" s="172">
        <v>1417167708.02</v>
      </c>
      <c r="L11" s="172">
        <v>1614019563.9000001</v>
      </c>
      <c r="M11" s="172">
        <v>1453769973.26</v>
      </c>
      <c r="N11" s="172">
        <v>1441728672.1799998</v>
      </c>
      <c r="O11" s="172">
        <v>1604725224.0700002</v>
      </c>
      <c r="P11" s="172">
        <v>1780758706.0299997</v>
      </c>
      <c r="Q11" s="172">
        <v>1987144276.1700001</v>
      </c>
      <c r="R11" s="172">
        <v>1976042374.3099999</v>
      </c>
      <c r="S11" s="172">
        <v>1953352820.8599999</v>
      </c>
    </row>
    <row r="12" spans="3:29" x14ac:dyDescent="0.2">
      <c r="C12" s="10" t="s">
        <v>532</v>
      </c>
      <c r="D12" s="172"/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2">
        <v>2738793.78</v>
      </c>
      <c r="P12" s="172">
        <v>1549196050.3699999</v>
      </c>
      <c r="Q12" s="172">
        <v>1717651320.8299999</v>
      </c>
      <c r="R12" s="172">
        <v>1856749191.27</v>
      </c>
      <c r="S12" s="172">
        <v>1938816448.29</v>
      </c>
    </row>
    <row r="13" spans="3:29" x14ac:dyDescent="0.2">
      <c r="C13" s="10" t="s">
        <v>281</v>
      </c>
      <c r="D13" s="172">
        <v>355071772.28999996</v>
      </c>
      <c r="E13" s="172">
        <v>357392854.13999999</v>
      </c>
      <c r="F13" s="172">
        <v>386055835</v>
      </c>
      <c r="G13" s="172">
        <v>442685277.56999999</v>
      </c>
      <c r="H13" s="172">
        <v>512694479.08000004</v>
      </c>
      <c r="I13" s="172">
        <v>584316935.93999994</v>
      </c>
      <c r="J13" s="172">
        <v>655582163.89999998</v>
      </c>
      <c r="K13" s="172">
        <v>704924605.72000003</v>
      </c>
      <c r="L13" s="172">
        <v>826135184.7700001</v>
      </c>
      <c r="M13" s="172">
        <v>943338724.99000001</v>
      </c>
      <c r="N13" s="172">
        <v>1050027113.1900001</v>
      </c>
      <c r="O13" s="172">
        <v>1157029270.0699999</v>
      </c>
      <c r="P13" s="172">
        <v>1281619707.49</v>
      </c>
      <c r="Q13" s="172">
        <v>1435693687</v>
      </c>
      <c r="R13" s="172">
        <v>1541256009.27</v>
      </c>
      <c r="S13" s="172">
        <v>1608995191.3399999</v>
      </c>
    </row>
    <row r="14" spans="3:29" x14ac:dyDescent="0.2">
      <c r="C14" s="10" t="s">
        <v>533</v>
      </c>
      <c r="D14" s="172"/>
      <c r="E14" s="172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>
        <v>960058999.72000003</v>
      </c>
      <c r="Q14" s="172">
        <v>1282704377.8800001</v>
      </c>
      <c r="R14" s="172">
        <v>1347406421.2</v>
      </c>
      <c r="S14" s="172">
        <v>1354275380.3199999</v>
      </c>
    </row>
    <row r="15" spans="3:29" x14ac:dyDescent="0.2">
      <c r="C15" s="10" t="s">
        <v>519</v>
      </c>
      <c r="D15" s="172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>
        <v>678335051.34000003</v>
      </c>
      <c r="P15" s="172">
        <v>564513528.53999996</v>
      </c>
      <c r="Q15" s="172">
        <v>1150418971.8599999</v>
      </c>
      <c r="R15" s="172">
        <v>965590315.71000004</v>
      </c>
      <c r="S15" s="172">
        <v>1145574131.5599999</v>
      </c>
    </row>
    <row r="16" spans="3:29" x14ac:dyDescent="0.2">
      <c r="C16" s="10" t="s">
        <v>444</v>
      </c>
      <c r="D16" s="172"/>
      <c r="E16" s="172"/>
      <c r="F16" s="172"/>
      <c r="G16" s="172"/>
      <c r="H16" s="172"/>
      <c r="I16" s="172"/>
      <c r="J16" s="172"/>
      <c r="K16" s="172">
        <v>292653207.5</v>
      </c>
      <c r="L16" s="172">
        <v>356059295.55000001</v>
      </c>
      <c r="M16" s="172">
        <v>403953914.95999998</v>
      </c>
      <c r="N16" s="172">
        <v>489342469.16000003</v>
      </c>
      <c r="O16" s="172">
        <v>564502935.87</v>
      </c>
      <c r="P16" s="172">
        <v>701030564.38</v>
      </c>
      <c r="Q16" s="172">
        <v>958733818</v>
      </c>
      <c r="R16" s="172">
        <v>854759076.02999997</v>
      </c>
      <c r="S16" s="172">
        <v>913029795.33000004</v>
      </c>
    </row>
    <row r="17" spans="3:24" x14ac:dyDescent="0.2">
      <c r="C17" s="10" t="s">
        <v>523</v>
      </c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>
        <v>71218144.430000007</v>
      </c>
      <c r="P17" s="172">
        <v>81343663.939999998</v>
      </c>
      <c r="Q17" s="172">
        <v>376931134.25999999</v>
      </c>
      <c r="R17" s="172">
        <v>746096598.59000003</v>
      </c>
      <c r="S17" s="172">
        <v>794884185.89999998</v>
      </c>
    </row>
    <row r="18" spans="3:24" x14ac:dyDescent="0.2">
      <c r="C18" s="10" t="s">
        <v>261</v>
      </c>
      <c r="D18" s="172">
        <v>119479594.19</v>
      </c>
      <c r="E18" s="172">
        <v>125512406.22</v>
      </c>
      <c r="F18" s="172">
        <v>121406153.39</v>
      </c>
      <c r="G18" s="172">
        <v>135420050.94999999</v>
      </c>
      <c r="H18" s="172">
        <v>169740346.86000001</v>
      </c>
      <c r="I18" s="172">
        <v>174533848.92000002</v>
      </c>
      <c r="J18" s="172">
        <v>229676278.89999998</v>
      </c>
      <c r="K18" s="172">
        <v>231252119.02999997</v>
      </c>
      <c r="L18" s="172">
        <v>265372721.70999998</v>
      </c>
      <c r="M18" s="172">
        <v>306577452.74000001</v>
      </c>
      <c r="N18" s="172">
        <v>346013305.59999996</v>
      </c>
      <c r="O18" s="172">
        <v>370691953.88999999</v>
      </c>
      <c r="P18" s="172">
        <v>428484324.33999997</v>
      </c>
      <c r="Q18" s="172">
        <v>478979265.51999998</v>
      </c>
      <c r="R18" s="172">
        <v>458454134.91000003</v>
      </c>
      <c r="S18" s="172">
        <v>533503213.99000001</v>
      </c>
    </row>
    <row r="19" spans="3:24" x14ac:dyDescent="0.2">
      <c r="C19" s="10" t="s">
        <v>492</v>
      </c>
      <c r="D19" s="172"/>
      <c r="E19" s="172"/>
      <c r="F19" s="172"/>
      <c r="G19" s="172"/>
      <c r="H19" s="172"/>
      <c r="I19" s="172"/>
      <c r="J19" s="172"/>
      <c r="K19" s="172"/>
      <c r="L19" s="172"/>
      <c r="M19" s="172">
        <v>143298721.91999999</v>
      </c>
      <c r="N19" s="172">
        <v>231407760.38999999</v>
      </c>
      <c r="O19" s="172">
        <v>361907875.80000001</v>
      </c>
      <c r="P19" s="172">
        <v>413590408.49000001</v>
      </c>
      <c r="Q19" s="172">
        <v>266939810.13</v>
      </c>
      <c r="R19" s="172">
        <v>305329396.10000002</v>
      </c>
      <c r="S19" s="172">
        <v>409821573.88999999</v>
      </c>
    </row>
    <row r="20" spans="3:24" x14ac:dyDescent="0.2">
      <c r="C20" s="10" t="s">
        <v>349</v>
      </c>
      <c r="D20" s="172"/>
      <c r="E20" s="172">
        <v>68232954.439999998</v>
      </c>
      <c r="F20" s="172">
        <v>85253673.650000006</v>
      </c>
      <c r="G20" s="172">
        <v>109796994.94999999</v>
      </c>
      <c r="H20" s="172">
        <v>135713478.03</v>
      </c>
      <c r="I20" s="172">
        <v>139369340.07999998</v>
      </c>
      <c r="J20" s="172">
        <v>168168913.12</v>
      </c>
      <c r="K20" s="172">
        <v>202677317.34999999</v>
      </c>
      <c r="L20" s="172">
        <v>228534709.92000002</v>
      </c>
      <c r="M20" s="172">
        <v>239685188.76999998</v>
      </c>
      <c r="N20" s="172">
        <v>256824925.67000002</v>
      </c>
      <c r="O20" s="172">
        <v>284827172.59000003</v>
      </c>
      <c r="P20" s="172">
        <v>297646595.68000001</v>
      </c>
      <c r="Q20" s="172">
        <v>316910603.06</v>
      </c>
      <c r="R20" s="172">
        <v>343483326.39999998</v>
      </c>
      <c r="S20" s="172">
        <v>343262999.05000001</v>
      </c>
    </row>
    <row r="21" spans="3:24" x14ac:dyDescent="0.2">
      <c r="C21" s="10" t="s">
        <v>273</v>
      </c>
      <c r="D21" s="172">
        <v>124958059.22</v>
      </c>
      <c r="E21" s="172">
        <v>132629371.84999999</v>
      </c>
      <c r="F21" s="172">
        <v>126735681.86</v>
      </c>
      <c r="G21" s="172">
        <v>135996356.69999999</v>
      </c>
      <c r="H21" s="172">
        <v>100936950</v>
      </c>
      <c r="I21" s="172">
        <v>86389727.739999995</v>
      </c>
      <c r="J21" s="172">
        <v>127185018.62</v>
      </c>
      <c r="K21" s="172">
        <v>157556986.52000001</v>
      </c>
      <c r="L21" s="172">
        <v>213629733.91999999</v>
      </c>
      <c r="M21" s="172">
        <v>252861658.63999999</v>
      </c>
      <c r="N21" s="172">
        <v>280772364.75999999</v>
      </c>
      <c r="O21" s="172">
        <v>305725206.32999998</v>
      </c>
      <c r="P21" s="172">
        <v>344792885</v>
      </c>
      <c r="Q21" s="172">
        <v>373021383.70999998</v>
      </c>
      <c r="R21" s="172">
        <v>355220347.13999999</v>
      </c>
      <c r="S21" s="172">
        <v>313047393.51999998</v>
      </c>
    </row>
    <row r="22" spans="3:24" x14ac:dyDescent="0.2">
      <c r="C22" s="10" t="s">
        <v>381</v>
      </c>
      <c r="D22" s="172"/>
      <c r="E22" s="172"/>
      <c r="F22" s="172"/>
      <c r="G22" s="172"/>
      <c r="H22" s="172"/>
      <c r="I22" s="172"/>
      <c r="J22" s="172"/>
      <c r="K22" s="172">
        <v>201796179.09</v>
      </c>
      <c r="L22" s="172">
        <v>231855923.75999999</v>
      </c>
      <c r="M22" s="172">
        <v>280626908.14999998</v>
      </c>
      <c r="N22" s="172">
        <v>322667764.01999998</v>
      </c>
      <c r="O22" s="172">
        <v>393950401.13</v>
      </c>
      <c r="P22" s="172">
        <v>487291551.73000002</v>
      </c>
      <c r="Q22" s="172">
        <v>535316141.57999998</v>
      </c>
      <c r="R22" s="172">
        <v>541197206.97000003</v>
      </c>
      <c r="S22" s="172">
        <v>288840133.61000001</v>
      </c>
    </row>
    <row r="23" spans="3:24" x14ac:dyDescent="0.2">
      <c r="C23" s="10" t="s">
        <v>160</v>
      </c>
      <c r="D23" s="172"/>
      <c r="E23" s="172"/>
      <c r="F23" s="172"/>
      <c r="G23" s="172"/>
      <c r="H23" s="172"/>
      <c r="I23" s="172"/>
      <c r="J23" s="172"/>
      <c r="K23" s="172">
        <v>145720311.86000001</v>
      </c>
      <c r="L23" s="172">
        <v>178755907.47</v>
      </c>
      <c r="M23" s="172">
        <v>189204391.63</v>
      </c>
      <c r="N23" s="172">
        <v>171088508.84</v>
      </c>
      <c r="O23" s="172">
        <v>213170861.11000001</v>
      </c>
      <c r="P23" s="172">
        <v>220432321.91</v>
      </c>
      <c r="Q23" s="172">
        <v>224557959.38</v>
      </c>
      <c r="R23" s="172">
        <v>239626527.47</v>
      </c>
      <c r="S23" s="172">
        <v>255474567.71000001</v>
      </c>
      <c r="X23">
        <f>50/43</f>
        <v>1.1627906976744187</v>
      </c>
    </row>
    <row r="24" spans="3:24" x14ac:dyDescent="0.2">
      <c r="C24" s="10" t="s">
        <v>538</v>
      </c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>
        <v>139845093.38</v>
      </c>
      <c r="P24" s="172">
        <v>40741151.880000003</v>
      </c>
      <c r="Q24" s="172">
        <v>143058347.44999999</v>
      </c>
      <c r="R24" s="172">
        <v>207457466.13999999</v>
      </c>
      <c r="S24" s="172">
        <v>225294677.31999999</v>
      </c>
    </row>
    <row r="25" spans="3:24" x14ac:dyDescent="0.2">
      <c r="C25" s="10" t="s">
        <v>268</v>
      </c>
      <c r="D25" s="172">
        <v>22898405.32</v>
      </c>
      <c r="E25" s="172">
        <v>39472999.659999996</v>
      </c>
      <c r="F25" s="172">
        <v>39740794.359999999</v>
      </c>
      <c r="G25" s="172">
        <v>43929572.299999997</v>
      </c>
      <c r="H25" s="172">
        <v>48884655.780000001</v>
      </c>
      <c r="I25" s="172">
        <v>31942805.420000002</v>
      </c>
      <c r="J25" s="172">
        <v>29302620.73</v>
      </c>
      <c r="K25" s="172">
        <v>35725326.130000003</v>
      </c>
      <c r="L25" s="172">
        <v>42841326.460000001</v>
      </c>
      <c r="M25" s="172">
        <v>95624967.930000007</v>
      </c>
      <c r="N25" s="172">
        <v>116810924.22</v>
      </c>
      <c r="O25" s="172">
        <v>124382178.98</v>
      </c>
      <c r="P25" s="172">
        <v>133535875.70999999</v>
      </c>
      <c r="Q25" s="172">
        <v>158112335.63999999</v>
      </c>
      <c r="R25" s="172">
        <v>203809107.86000001</v>
      </c>
      <c r="S25" s="172">
        <v>213222092.96000001</v>
      </c>
    </row>
    <row r="26" spans="3:24" x14ac:dyDescent="0.2">
      <c r="C26" s="10" t="s">
        <v>602</v>
      </c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>
        <v>165612486.88999999</v>
      </c>
      <c r="S26" s="172">
        <v>190254847.63</v>
      </c>
    </row>
    <row r="27" spans="3:24" x14ac:dyDescent="0.2">
      <c r="C27" s="10" t="s">
        <v>430</v>
      </c>
      <c r="D27" s="172"/>
      <c r="E27" s="172"/>
      <c r="F27" s="172"/>
      <c r="G27" s="172"/>
      <c r="H27" s="172"/>
      <c r="I27" s="172"/>
      <c r="J27" s="172">
        <v>3784317.51</v>
      </c>
      <c r="K27" s="172">
        <v>7858436.2699999996</v>
      </c>
      <c r="L27" s="172">
        <v>14637499.65</v>
      </c>
      <c r="M27" s="172">
        <v>23445313.899999999</v>
      </c>
      <c r="N27" s="172">
        <v>36613764.329999998</v>
      </c>
      <c r="O27" s="172">
        <v>53045520.579999998</v>
      </c>
      <c r="P27" s="172">
        <v>82042548.689999998</v>
      </c>
      <c r="Q27" s="172">
        <v>126824131.29000001</v>
      </c>
      <c r="R27" s="172">
        <v>150922929.81</v>
      </c>
      <c r="S27" s="172">
        <v>179965592.50999999</v>
      </c>
    </row>
    <row r="28" spans="3:24" x14ac:dyDescent="0.2">
      <c r="C28" s="10" t="s">
        <v>601</v>
      </c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>
        <v>176725373.49000001</v>
      </c>
      <c r="S28" s="172">
        <v>169664761.88999999</v>
      </c>
    </row>
    <row r="29" spans="3:24" x14ac:dyDescent="0.2">
      <c r="C29" s="10" t="s">
        <v>494</v>
      </c>
      <c r="D29" s="172"/>
      <c r="E29" s="172"/>
      <c r="F29" s="172"/>
      <c r="G29" s="172"/>
      <c r="H29" s="172"/>
      <c r="I29" s="172"/>
      <c r="J29" s="172"/>
      <c r="K29" s="172"/>
      <c r="L29" s="172"/>
      <c r="M29" s="172">
        <v>1777086075.5799999</v>
      </c>
      <c r="N29" s="172">
        <v>3106641138.3499999</v>
      </c>
      <c r="O29" s="172">
        <v>3250410091.9499998</v>
      </c>
      <c r="P29" s="172">
        <v>3338099915.1100001</v>
      </c>
      <c r="Q29" s="172">
        <v>1729652577.53</v>
      </c>
      <c r="R29" s="172">
        <v>156431613.18000001</v>
      </c>
      <c r="S29" s="172">
        <v>155189001.49000001</v>
      </c>
    </row>
    <row r="30" spans="3:24" x14ac:dyDescent="0.2">
      <c r="C30" s="10" t="s">
        <v>252</v>
      </c>
      <c r="D30" s="172">
        <v>12607856.789999999</v>
      </c>
      <c r="E30" s="172">
        <v>18751422.18</v>
      </c>
      <c r="F30" s="172">
        <v>12972782.010000002</v>
      </c>
      <c r="G30" s="172">
        <v>9647097.2299999986</v>
      </c>
      <c r="H30" s="172">
        <v>8090112.3700000001</v>
      </c>
      <c r="I30" s="172">
        <v>17550381.550000001</v>
      </c>
      <c r="J30" s="172">
        <v>11229196.25</v>
      </c>
      <c r="K30" s="172">
        <v>9910394.0299999993</v>
      </c>
      <c r="L30" s="172">
        <v>9341959.3399999999</v>
      </c>
      <c r="M30" s="172">
        <v>13264312.65</v>
      </c>
      <c r="N30" s="172">
        <v>36164445.979999997</v>
      </c>
      <c r="O30" s="172">
        <v>35789929.310000002</v>
      </c>
      <c r="P30" s="172">
        <v>50994108.049999997</v>
      </c>
      <c r="Q30" s="172">
        <v>60252276.440000005</v>
      </c>
      <c r="R30" s="172">
        <v>37574001.579999998</v>
      </c>
      <c r="S30" s="172">
        <v>144638390.69999999</v>
      </c>
    </row>
    <row r="31" spans="3:24" x14ac:dyDescent="0.2">
      <c r="C31" s="10" t="s">
        <v>549</v>
      </c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>
        <v>36076323.759999998</v>
      </c>
      <c r="P31" s="172">
        <v>73550879.319999993</v>
      </c>
      <c r="Q31" s="172">
        <v>107794022.76000001</v>
      </c>
      <c r="R31" s="172">
        <v>125739812.42</v>
      </c>
      <c r="S31" s="172">
        <v>129601942.43000001</v>
      </c>
    </row>
    <row r="32" spans="3:24" x14ac:dyDescent="0.2">
      <c r="C32" s="10" t="s">
        <v>440</v>
      </c>
      <c r="D32" s="172"/>
      <c r="E32" s="172"/>
      <c r="F32" s="172"/>
      <c r="G32" s="172"/>
      <c r="H32" s="172"/>
      <c r="I32" s="172"/>
      <c r="J32" s="172"/>
      <c r="K32" s="172">
        <v>79868065.150000006</v>
      </c>
      <c r="L32" s="172">
        <v>102831151.52</v>
      </c>
      <c r="M32" s="172">
        <v>111393611.70999999</v>
      </c>
      <c r="N32" s="172">
        <v>118131986.16</v>
      </c>
      <c r="O32" s="172">
        <v>146637653.97</v>
      </c>
      <c r="P32" s="172">
        <v>175772633.74000001</v>
      </c>
      <c r="Q32" s="172">
        <v>186807790.63999999</v>
      </c>
      <c r="R32" s="172">
        <v>193574249.34</v>
      </c>
      <c r="S32" s="172">
        <v>127989504.38</v>
      </c>
    </row>
    <row r="33" spans="3:19" x14ac:dyDescent="0.2">
      <c r="C33" s="10" t="s">
        <v>472</v>
      </c>
      <c r="D33" s="172"/>
      <c r="E33" s="172"/>
      <c r="F33" s="172"/>
      <c r="G33" s="172"/>
      <c r="H33" s="172"/>
      <c r="I33" s="172"/>
      <c r="J33" s="172"/>
      <c r="K33" s="172"/>
      <c r="L33" s="172">
        <v>49989615.770000003</v>
      </c>
      <c r="M33" s="172">
        <v>52417744.829999998</v>
      </c>
      <c r="N33" s="172">
        <v>60750478.729999997</v>
      </c>
      <c r="O33" s="172">
        <v>59215721.289999999</v>
      </c>
      <c r="P33" s="172">
        <v>62301041</v>
      </c>
      <c r="Q33" s="172">
        <v>89387236.939999998</v>
      </c>
      <c r="R33" s="172">
        <v>101765496.09</v>
      </c>
      <c r="S33" s="172">
        <v>108767329.63</v>
      </c>
    </row>
    <row r="34" spans="3:19" x14ac:dyDescent="0.2">
      <c r="C34" s="10" t="s">
        <v>540</v>
      </c>
      <c r="D34" s="172"/>
      <c r="E34" s="172"/>
      <c r="F34" s="172"/>
      <c r="G34" s="172"/>
      <c r="H34" s="172"/>
      <c r="I34" s="172"/>
      <c r="J34" s="172"/>
      <c r="K34" s="172"/>
      <c r="L34" s="172"/>
      <c r="M34" s="172"/>
      <c r="N34" s="172"/>
      <c r="O34" s="172">
        <v>75727874.469999999</v>
      </c>
      <c r="P34" s="172">
        <v>88290916.159999996</v>
      </c>
      <c r="Q34" s="172">
        <v>107440871.18000001</v>
      </c>
      <c r="R34" s="172">
        <v>113548119.33</v>
      </c>
      <c r="S34" s="172">
        <v>108398660.98</v>
      </c>
    </row>
    <row r="35" spans="3:19" x14ac:dyDescent="0.2">
      <c r="C35" s="10" t="s">
        <v>508</v>
      </c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>
        <v>1227034916.9100001</v>
      </c>
      <c r="O35" s="172">
        <v>2286129474.9899998</v>
      </c>
      <c r="P35" s="172">
        <v>2138729677.02</v>
      </c>
      <c r="Q35" s="172">
        <v>1805599761.3</v>
      </c>
      <c r="R35" s="172">
        <v>97975150.950000003</v>
      </c>
      <c r="S35" s="172">
        <v>105084630.45</v>
      </c>
    </row>
    <row r="36" spans="3:19" x14ac:dyDescent="0.2">
      <c r="C36" s="10" t="s">
        <v>446</v>
      </c>
      <c r="D36" s="172"/>
      <c r="E36" s="172"/>
      <c r="F36" s="172"/>
      <c r="G36" s="172"/>
      <c r="H36" s="172"/>
      <c r="I36" s="172"/>
      <c r="J36" s="172"/>
      <c r="K36" s="172">
        <v>1380205.81</v>
      </c>
      <c r="L36" s="172">
        <v>5672266.1900000004</v>
      </c>
      <c r="M36" s="172">
        <v>18495533.75</v>
      </c>
      <c r="N36" s="172">
        <v>26605859.800000001</v>
      </c>
      <c r="O36" s="172">
        <v>36970408.340000004</v>
      </c>
      <c r="P36" s="172">
        <v>50320354.789999999</v>
      </c>
      <c r="Q36" s="172">
        <v>57167991.509999998</v>
      </c>
      <c r="R36" s="172">
        <v>79653950.859999999</v>
      </c>
      <c r="S36" s="172">
        <v>104491425.29000001</v>
      </c>
    </row>
    <row r="37" spans="3:19" x14ac:dyDescent="0.2">
      <c r="C37" s="10" t="s">
        <v>603</v>
      </c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>
        <v>19025157.09</v>
      </c>
      <c r="S37" s="172">
        <v>88255797.859999999</v>
      </c>
    </row>
    <row r="38" spans="3:19" x14ac:dyDescent="0.2">
      <c r="C38" s="10" t="s">
        <v>298</v>
      </c>
      <c r="D38" s="172">
        <v>39154149.509999998</v>
      </c>
      <c r="E38" s="172">
        <v>54025171.490000002</v>
      </c>
      <c r="F38" s="172">
        <v>142784483.19</v>
      </c>
      <c r="G38" s="172">
        <v>144266851.36000001</v>
      </c>
      <c r="H38" s="172">
        <v>152611183.87</v>
      </c>
      <c r="I38" s="172">
        <v>154111920.66999999</v>
      </c>
      <c r="J38" s="172">
        <v>156332183.09</v>
      </c>
      <c r="K38" s="172">
        <v>148728439.83000001</v>
      </c>
      <c r="L38" s="172">
        <v>146282496.08000001</v>
      </c>
      <c r="M38" s="172">
        <v>120909078.97</v>
      </c>
      <c r="N38" s="172">
        <v>101252694.91</v>
      </c>
      <c r="O38" s="172">
        <v>100800376.58</v>
      </c>
      <c r="P38" s="172">
        <v>95074423.230000004</v>
      </c>
      <c r="Q38" s="172">
        <v>92375318.180000007</v>
      </c>
      <c r="R38" s="172">
        <v>86912398.180000007</v>
      </c>
      <c r="S38" s="172">
        <v>83897593.010000005</v>
      </c>
    </row>
    <row r="39" spans="3:19" x14ac:dyDescent="0.2">
      <c r="C39" s="10" t="s">
        <v>493</v>
      </c>
      <c r="D39" s="172"/>
      <c r="E39" s="172"/>
      <c r="F39" s="172"/>
      <c r="G39" s="172"/>
      <c r="H39" s="172"/>
      <c r="I39" s="172"/>
      <c r="J39" s="172"/>
      <c r="K39" s="172"/>
      <c r="L39" s="172"/>
      <c r="M39" s="172">
        <v>700966827.90999997</v>
      </c>
      <c r="N39" s="172">
        <v>905822462.75</v>
      </c>
      <c r="O39" s="172">
        <v>1114091256.9400001</v>
      </c>
      <c r="P39" s="172">
        <v>1104325115.27</v>
      </c>
      <c r="Q39" s="172">
        <v>587869967.65999997</v>
      </c>
      <c r="R39" s="172">
        <v>92470409.980000004</v>
      </c>
      <c r="S39" s="172">
        <v>81191047.959999993</v>
      </c>
    </row>
    <row r="40" spans="3:19" x14ac:dyDescent="0.2">
      <c r="C40" s="10" t="s">
        <v>107</v>
      </c>
      <c r="D40" s="172"/>
      <c r="E40" s="172"/>
      <c r="F40" s="172"/>
      <c r="G40" s="172"/>
      <c r="H40" s="172"/>
      <c r="I40" s="172"/>
      <c r="J40" s="172"/>
      <c r="K40" s="172"/>
      <c r="L40" s="172">
        <v>3740544.86</v>
      </c>
      <c r="M40" s="172">
        <v>9738389.8599999994</v>
      </c>
      <c r="N40" s="172">
        <v>5803525.2999999998</v>
      </c>
      <c r="O40" s="172">
        <v>6099741.6399999997</v>
      </c>
      <c r="P40" s="172">
        <v>8371267.9800000004</v>
      </c>
      <c r="Q40" s="172">
        <v>7501464.2199999997</v>
      </c>
      <c r="R40" s="172">
        <v>5875096</v>
      </c>
      <c r="S40" s="172">
        <v>70854703.609999999</v>
      </c>
    </row>
    <row r="41" spans="3:19" x14ac:dyDescent="0.2">
      <c r="C41" s="10" t="s">
        <v>541</v>
      </c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>
        <v>59234589.32</v>
      </c>
      <c r="P41" s="172">
        <v>67357089.700000003</v>
      </c>
      <c r="Q41" s="172">
        <v>78353556.650000006</v>
      </c>
      <c r="R41" s="172">
        <v>69979915.700000003</v>
      </c>
      <c r="S41" s="172">
        <v>68397954.049999997</v>
      </c>
    </row>
    <row r="42" spans="3:19" x14ac:dyDescent="0.2">
      <c r="C42" s="10" t="s">
        <v>374</v>
      </c>
      <c r="D42" s="172"/>
      <c r="E42" s="172"/>
      <c r="F42" s="172">
        <v>8470200.8900000006</v>
      </c>
      <c r="G42" s="172">
        <v>16952572.41</v>
      </c>
      <c r="H42" s="172">
        <v>19947510.140000001</v>
      </c>
      <c r="I42" s="172">
        <v>22431289.02</v>
      </c>
      <c r="J42" s="172">
        <v>25529412.280000001</v>
      </c>
      <c r="K42" s="172">
        <v>28030362.469999999</v>
      </c>
      <c r="L42" s="172">
        <v>31211580.75</v>
      </c>
      <c r="M42" s="172">
        <v>34527783.049999997</v>
      </c>
      <c r="N42" s="172">
        <v>40587934.039999999</v>
      </c>
      <c r="O42" s="172">
        <v>44656687.229999997</v>
      </c>
      <c r="P42" s="172">
        <v>49458518.850000001</v>
      </c>
      <c r="Q42" s="172">
        <v>56759396.670000002</v>
      </c>
      <c r="R42" s="172">
        <v>65699822.880000003</v>
      </c>
      <c r="S42" s="172">
        <v>64981660.539999999</v>
      </c>
    </row>
    <row r="43" spans="3:19" x14ac:dyDescent="0.2">
      <c r="C43" s="10" t="s">
        <v>279</v>
      </c>
      <c r="D43" s="172">
        <v>17194628.059999999</v>
      </c>
      <c r="E43" s="172">
        <v>15697332.65</v>
      </c>
      <c r="F43" s="172">
        <v>18147747.210000001</v>
      </c>
      <c r="G43" s="172">
        <v>24594477.98</v>
      </c>
      <c r="H43" s="172">
        <v>24345063.920000002</v>
      </c>
      <c r="I43" s="172">
        <v>27704658.170000002</v>
      </c>
      <c r="J43" s="172">
        <v>31089369.789999999</v>
      </c>
      <c r="K43" s="172">
        <v>37016169.530000001</v>
      </c>
      <c r="L43" s="172">
        <v>44731673.479999997</v>
      </c>
      <c r="M43" s="172">
        <v>48392363.43</v>
      </c>
      <c r="N43" s="172">
        <v>57604167.310000002</v>
      </c>
      <c r="O43" s="172">
        <v>59685007.450000003</v>
      </c>
      <c r="P43" s="172">
        <v>67228996.359999999</v>
      </c>
      <c r="Q43" s="172">
        <v>60359490.479999997</v>
      </c>
      <c r="R43" s="172">
        <v>66632140.450000003</v>
      </c>
      <c r="S43" s="172">
        <v>61735132.340000004</v>
      </c>
    </row>
    <row r="44" spans="3:19" x14ac:dyDescent="0.2">
      <c r="C44" s="10" t="s">
        <v>286</v>
      </c>
      <c r="D44" s="172">
        <v>8896414.0199999996</v>
      </c>
      <c r="E44" s="172">
        <v>8992507.0199999996</v>
      </c>
      <c r="F44" s="172">
        <v>9076932.9100000001</v>
      </c>
      <c r="G44" s="172">
        <v>10566876.82</v>
      </c>
      <c r="H44" s="172">
        <v>12533540.550000001</v>
      </c>
      <c r="I44" s="172">
        <v>14970219.779999999</v>
      </c>
      <c r="J44" s="172">
        <v>17211516.699999999</v>
      </c>
      <c r="K44" s="172">
        <v>18056554.25</v>
      </c>
      <c r="L44" s="172">
        <v>21671142.210000001</v>
      </c>
      <c r="M44" s="172">
        <v>23051047.52</v>
      </c>
      <c r="N44" s="172">
        <v>24658921.219999999</v>
      </c>
      <c r="O44" s="172">
        <v>26935646.75</v>
      </c>
      <c r="P44" s="172">
        <v>35812888.380000003</v>
      </c>
      <c r="Q44" s="172">
        <v>49037840.219999999</v>
      </c>
      <c r="R44" s="172">
        <v>52677526.799999997</v>
      </c>
      <c r="S44" s="172">
        <v>52210169.640000001</v>
      </c>
    </row>
    <row r="45" spans="3:19" x14ac:dyDescent="0.2">
      <c r="C45" s="10" t="s">
        <v>265</v>
      </c>
      <c r="D45" s="172">
        <v>218907118.78</v>
      </c>
      <c r="E45" s="172">
        <v>183022840.08000001</v>
      </c>
      <c r="F45" s="172">
        <v>203410085.52000001</v>
      </c>
      <c r="G45" s="172">
        <v>239587764.53999999</v>
      </c>
      <c r="H45" s="172">
        <v>290532523.08999997</v>
      </c>
      <c r="I45" s="172">
        <v>342686188.55000001</v>
      </c>
      <c r="J45" s="172">
        <v>82687220.989999995</v>
      </c>
      <c r="K45" s="172">
        <v>119625793.45</v>
      </c>
      <c r="L45" s="172">
        <v>189534830</v>
      </c>
      <c r="M45" s="172">
        <v>62472401.140000001</v>
      </c>
      <c r="N45" s="172">
        <v>21649052.539999999</v>
      </c>
      <c r="O45" s="172">
        <v>22910077.93</v>
      </c>
      <c r="P45" s="172">
        <v>26429570.190000001</v>
      </c>
      <c r="Q45" s="172">
        <v>40583785.450000003</v>
      </c>
      <c r="R45" s="172">
        <v>45412689.780000001</v>
      </c>
      <c r="S45" s="172">
        <v>46049029.32</v>
      </c>
    </row>
    <row r="46" spans="3:19" x14ac:dyDescent="0.2">
      <c r="C46" s="10" t="s">
        <v>294</v>
      </c>
      <c r="D46" s="172">
        <v>10363833.560000001</v>
      </c>
      <c r="E46" s="172">
        <v>9210988</v>
      </c>
      <c r="F46" s="172">
        <v>11262301.59</v>
      </c>
      <c r="G46" s="172">
        <v>11813781.73</v>
      </c>
      <c r="H46" s="172">
        <v>13695632.289999999</v>
      </c>
      <c r="I46" s="172">
        <v>15604510.460000001</v>
      </c>
      <c r="J46" s="172">
        <v>14021259.689999999</v>
      </c>
      <c r="K46" s="172">
        <v>16118240.310000001</v>
      </c>
      <c r="L46" s="172">
        <v>21248703.120000001</v>
      </c>
      <c r="M46" s="172">
        <v>22854341.789999999</v>
      </c>
      <c r="N46" s="172">
        <v>28303071.129999999</v>
      </c>
      <c r="O46" s="172">
        <v>30377408.25</v>
      </c>
      <c r="P46" s="172">
        <v>31726770.98</v>
      </c>
      <c r="Q46" s="172">
        <v>34464433.18</v>
      </c>
      <c r="R46" s="172">
        <v>43163020.210000001</v>
      </c>
      <c r="S46" s="172">
        <v>39544153.009999998</v>
      </c>
    </row>
    <row r="47" spans="3:19" x14ac:dyDescent="0.2">
      <c r="C47" s="10" t="s">
        <v>537</v>
      </c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>
        <v>103645.36</v>
      </c>
      <c r="Q47" s="172">
        <v>50593648.950000003</v>
      </c>
      <c r="R47" s="172">
        <v>45899331.539999999</v>
      </c>
      <c r="S47" s="172">
        <v>39498270.060000002</v>
      </c>
    </row>
    <row r="48" spans="3:19" x14ac:dyDescent="0.2">
      <c r="C48" s="10" t="s">
        <v>429</v>
      </c>
      <c r="D48" s="172"/>
      <c r="E48" s="172"/>
      <c r="F48" s="172"/>
      <c r="G48" s="172"/>
      <c r="H48" s="172"/>
      <c r="I48" s="172"/>
      <c r="J48" s="172">
        <v>11510177.279999999</v>
      </c>
      <c r="K48" s="172">
        <v>2369104.16</v>
      </c>
      <c r="L48" s="172">
        <v>2678946.14</v>
      </c>
      <c r="M48" s="172">
        <v>3574588.97</v>
      </c>
      <c r="N48" s="172">
        <v>6577007.6100000003</v>
      </c>
      <c r="O48" s="172">
        <v>14241667.15</v>
      </c>
      <c r="P48" s="172">
        <v>22702782.379999999</v>
      </c>
      <c r="Q48" s="172">
        <v>25466090.129999999</v>
      </c>
      <c r="R48" s="172">
        <v>29653471.219999999</v>
      </c>
      <c r="S48" s="172">
        <v>37375926.600000001</v>
      </c>
    </row>
    <row r="49" spans="3:19" x14ac:dyDescent="0.2">
      <c r="C49" s="10" t="s">
        <v>253</v>
      </c>
      <c r="D49" s="172">
        <v>319582.74</v>
      </c>
      <c r="E49" s="172"/>
      <c r="F49" s="172">
        <v>5220</v>
      </c>
      <c r="G49" s="172">
        <v>4950</v>
      </c>
      <c r="H49" s="172"/>
      <c r="I49" s="172">
        <v>3363772.76</v>
      </c>
      <c r="J49" s="172">
        <v>18858476.879999999</v>
      </c>
      <c r="K49" s="172">
        <v>26494956.989999998</v>
      </c>
      <c r="L49" s="172">
        <v>9164081.2200000007</v>
      </c>
      <c r="M49" s="172">
        <v>12502824.390000001</v>
      </c>
      <c r="N49" s="172">
        <v>15623957.539999999</v>
      </c>
      <c r="O49" s="172">
        <v>18447245.68</v>
      </c>
      <c r="P49" s="172">
        <v>22772544.489999998</v>
      </c>
      <c r="Q49" s="172">
        <v>27791595.969999999</v>
      </c>
      <c r="R49" s="172">
        <v>34551966.869999997</v>
      </c>
      <c r="S49" s="172">
        <v>36485232.340000004</v>
      </c>
    </row>
    <row r="50" spans="3:19" x14ac:dyDescent="0.2">
      <c r="C50" s="10" t="s">
        <v>228</v>
      </c>
      <c r="D50" s="172">
        <v>3326139.24</v>
      </c>
      <c r="E50" s="172">
        <v>4097696.8</v>
      </c>
      <c r="F50" s="172">
        <v>4187167.31</v>
      </c>
      <c r="G50" s="172">
        <v>37572295.079999998</v>
      </c>
      <c r="H50" s="172">
        <v>49388820.890000001</v>
      </c>
      <c r="I50" s="172">
        <v>48187460.090000004</v>
      </c>
      <c r="J50" s="172">
        <v>43174906.810000002</v>
      </c>
      <c r="K50" s="172">
        <v>40623356.369999997</v>
      </c>
      <c r="L50" s="172">
        <v>41598278.549999997</v>
      </c>
      <c r="M50" s="172">
        <v>36514067.369999997</v>
      </c>
      <c r="N50" s="172">
        <v>35108064.090000004</v>
      </c>
      <c r="O50" s="172">
        <v>33198069.300000001</v>
      </c>
      <c r="P50" s="172">
        <v>35091521.549999997</v>
      </c>
      <c r="Q50" s="172">
        <v>39371180.859999999</v>
      </c>
      <c r="R50" s="172">
        <v>36139525.130000003</v>
      </c>
      <c r="S50" s="172">
        <v>32460680.890000001</v>
      </c>
    </row>
    <row r="51" spans="3:19" x14ac:dyDescent="0.2">
      <c r="C51" s="10" t="s">
        <v>255</v>
      </c>
      <c r="D51" s="172">
        <v>23282067.91</v>
      </c>
      <c r="E51" s="172">
        <v>15896523.880000001</v>
      </c>
      <c r="F51" s="172">
        <v>15179321.039999999</v>
      </c>
      <c r="G51" s="172">
        <v>18725577.609999999</v>
      </c>
      <c r="H51" s="172">
        <v>20571174.129999999</v>
      </c>
      <c r="I51" s="172">
        <v>23511114.890000001</v>
      </c>
      <c r="J51" s="172">
        <v>18994143.530000001</v>
      </c>
      <c r="K51" s="172">
        <v>15059065.800000001</v>
      </c>
      <c r="L51" s="172">
        <v>10088064.99</v>
      </c>
      <c r="M51" s="172">
        <v>14997826.92</v>
      </c>
      <c r="N51" s="172">
        <v>19805173.629999999</v>
      </c>
      <c r="O51" s="172">
        <v>16900326.710000001</v>
      </c>
      <c r="P51" s="172">
        <v>19374875.370000001</v>
      </c>
      <c r="Q51" s="172">
        <v>14513276.26</v>
      </c>
      <c r="R51" s="172">
        <v>16441450.300000001</v>
      </c>
      <c r="S51" s="172">
        <v>28194130.289999999</v>
      </c>
    </row>
    <row r="52" spans="3:19" x14ac:dyDescent="0.2">
      <c r="C52" s="10" t="s">
        <v>542</v>
      </c>
      <c r="D52" s="172"/>
      <c r="E52" s="172"/>
      <c r="F52" s="172"/>
      <c r="G52" s="172"/>
      <c r="H52" s="172"/>
      <c r="I52" s="172"/>
      <c r="J52" s="172"/>
      <c r="K52" s="172"/>
      <c r="L52" s="172"/>
      <c r="M52" s="172"/>
      <c r="N52" s="172"/>
      <c r="O52" s="172">
        <v>20905969.890000001</v>
      </c>
      <c r="P52" s="172">
        <v>25280781.27</v>
      </c>
      <c r="Q52" s="172">
        <v>29257293.34</v>
      </c>
      <c r="R52" s="172">
        <v>27429628.559999999</v>
      </c>
      <c r="S52" s="172">
        <v>27053662.699999999</v>
      </c>
    </row>
    <row r="53" spans="3:19" x14ac:dyDescent="0.2">
      <c r="C53" s="10" t="s">
        <v>543</v>
      </c>
      <c r="D53" s="172"/>
      <c r="E53" s="172"/>
      <c r="F53" s="172"/>
      <c r="G53" s="172"/>
      <c r="H53" s="172"/>
      <c r="I53" s="172"/>
      <c r="J53" s="172"/>
      <c r="K53" s="172"/>
      <c r="L53" s="172"/>
      <c r="M53" s="172"/>
      <c r="N53" s="172"/>
      <c r="O53" s="172">
        <v>10196069.800000001</v>
      </c>
      <c r="P53" s="172">
        <v>25328755.399999999</v>
      </c>
      <c r="Q53" s="172">
        <v>25303764.379999999</v>
      </c>
      <c r="R53" s="172">
        <v>26023695.120000001</v>
      </c>
      <c r="S53" s="172">
        <v>26702582.370000001</v>
      </c>
    </row>
    <row r="54" spans="3:19" x14ac:dyDescent="0.2">
      <c r="C54" s="10" t="s">
        <v>278</v>
      </c>
      <c r="D54" s="172">
        <v>225961273.41</v>
      </c>
      <c r="E54" s="172">
        <v>232723766.38999999</v>
      </c>
      <c r="F54" s="172">
        <v>239600603.87</v>
      </c>
      <c r="G54" s="172">
        <v>267930921.13999999</v>
      </c>
      <c r="H54" s="172">
        <v>349207179.56999999</v>
      </c>
      <c r="I54" s="172">
        <v>407286968.73000002</v>
      </c>
      <c r="J54" s="172">
        <v>437152084.82999998</v>
      </c>
      <c r="K54" s="172">
        <v>447354781.68000001</v>
      </c>
      <c r="L54" s="172">
        <v>489166299.85000002</v>
      </c>
      <c r="M54" s="172">
        <v>163566050.09999999</v>
      </c>
      <c r="N54" s="172">
        <v>24343513.800000001</v>
      </c>
      <c r="O54" s="172">
        <v>27029028.780000001</v>
      </c>
      <c r="P54" s="172">
        <v>27548765.210000001</v>
      </c>
      <c r="Q54" s="172">
        <v>29860081.48</v>
      </c>
      <c r="R54" s="172">
        <v>24689868.280000001</v>
      </c>
      <c r="S54" s="172">
        <v>26157942.440000001</v>
      </c>
    </row>
    <row r="55" spans="3:19" x14ac:dyDescent="0.2">
      <c r="C55" s="10" t="s">
        <v>287</v>
      </c>
      <c r="D55" s="172">
        <v>3580094.14</v>
      </c>
      <c r="E55" s="172">
        <v>1422515.34</v>
      </c>
      <c r="F55" s="172">
        <v>845687.46</v>
      </c>
      <c r="G55" s="172">
        <v>1087915.21</v>
      </c>
      <c r="H55" s="172">
        <v>1585771.14</v>
      </c>
      <c r="I55" s="172">
        <v>1850407.94</v>
      </c>
      <c r="J55" s="172">
        <v>2070095.41</v>
      </c>
      <c r="K55" s="172">
        <v>2416820.39</v>
      </c>
      <c r="L55" s="172">
        <v>3372853.77</v>
      </c>
      <c r="M55" s="172">
        <v>6193923.2400000002</v>
      </c>
      <c r="N55" s="172">
        <v>20123439.07</v>
      </c>
      <c r="O55" s="172">
        <v>21979214.16</v>
      </c>
      <c r="P55" s="172">
        <v>23998779.890000001</v>
      </c>
      <c r="Q55" s="172">
        <v>24179718.800000001</v>
      </c>
      <c r="R55" s="172">
        <v>24438751.870000001</v>
      </c>
      <c r="S55" s="172">
        <v>25169361.789999999</v>
      </c>
    </row>
    <row r="56" spans="3:19" x14ac:dyDescent="0.2">
      <c r="C56" s="10" t="s">
        <v>292</v>
      </c>
      <c r="D56" s="172">
        <v>3652358.34</v>
      </c>
      <c r="E56" s="172">
        <v>3473787.67</v>
      </c>
      <c r="F56" s="172">
        <v>3717080.89</v>
      </c>
      <c r="G56" s="172">
        <v>4397447.57</v>
      </c>
      <c r="H56" s="172">
        <v>5354120.5999999996</v>
      </c>
      <c r="I56" s="172">
        <v>5391631.4500000002</v>
      </c>
      <c r="J56" s="172">
        <v>6068907.8499999996</v>
      </c>
      <c r="K56" s="172">
        <v>6971707.6600000001</v>
      </c>
      <c r="L56" s="172">
        <v>8026081.1799999997</v>
      </c>
      <c r="M56" s="172">
        <v>9584316.0299999993</v>
      </c>
      <c r="N56" s="172">
        <v>13407154.17</v>
      </c>
      <c r="O56" s="172">
        <v>14384139.92</v>
      </c>
      <c r="P56" s="172">
        <v>19130399.800000001</v>
      </c>
      <c r="Q56" s="172">
        <v>22805572.050000001</v>
      </c>
      <c r="R56" s="172">
        <v>23495279.010000002</v>
      </c>
      <c r="S56" s="172">
        <v>24798395.010000002</v>
      </c>
    </row>
    <row r="57" spans="3:19" x14ac:dyDescent="0.2">
      <c r="C57" s="10" t="s">
        <v>263</v>
      </c>
      <c r="D57" s="172">
        <v>1313829.1200000001</v>
      </c>
      <c r="E57" s="172">
        <v>1153515.1100000001</v>
      </c>
      <c r="F57" s="172"/>
      <c r="G57" s="172"/>
      <c r="H57" s="172"/>
      <c r="I57" s="172"/>
      <c r="J57" s="172"/>
      <c r="K57" s="172"/>
      <c r="L57" s="172">
        <v>8852466.9600000009</v>
      </c>
      <c r="M57" s="172">
        <v>9374055.1199999992</v>
      </c>
      <c r="N57" s="172">
        <v>9948707.1999999993</v>
      </c>
      <c r="O57" s="172">
        <v>11767350.25</v>
      </c>
      <c r="P57" s="172">
        <v>14664397.18</v>
      </c>
      <c r="Q57" s="172">
        <v>27769561.25</v>
      </c>
      <c r="R57" s="172">
        <v>24839901.109999999</v>
      </c>
      <c r="S57" s="172">
        <v>24125253.559999999</v>
      </c>
    </row>
    <row r="58" spans="3:19" x14ac:dyDescent="0.2">
      <c r="C58" s="10" t="s">
        <v>246</v>
      </c>
      <c r="D58" s="172">
        <v>489835.65</v>
      </c>
      <c r="E58" s="172">
        <v>1780029.65</v>
      </c>
      <c r="F58" s="172">
        <v>15101075.34</v>
      </c>
      <c r="G58" s="172">
        <v>39547162.240000002</v>
      </c>
      <c r="H58" s="172">
        <v>25466383.16</v>
      </c>
      <c r="I58" s="172">
        <v>27593218.170000002</v>
      </c>
      <c r="J58" s="172">
        <v>29597664.16</v>
      </c>
      <c r="K58" s="172">
        <v>35326281.390000001</v>
      </c>
      <c r="L58" s="172">
        <v>40445984.950000003</v>
      </c>
      <c r="M58" s="172">
        <v>44188034.170000002</v>
      </c>
      <c r="N58" s="172">
        <v>47220979.530000001</v>
      </c>
      <c r="O58" s="172">
        <v>58625407.270000003</v>
      </c>
      <c r="P58" s="172">
        <v>62600775.479999997</v>
      </c>
      <c r="Q58" s="172">
        <v>28946076.780000001</v>
      </c>
      <c r="R58" s="172">
        <v>14384365.75</v>
      </c>
      <c r="S58" s="172">
        <v>22274428.239999998</v>
      </c>
    </row>
    <row r="59" spans="3:19" x14ac:dyDescent="0.2">
      <c r="C59" s="10" t="s">
        <v>357</v>
      </c>
      <c r="D59" s="172"/>
      <c r="E59" s="172">
        <v>3312082.92</v>
      </c>
      <c r="F59" s="172">
        <v>6510314.4299999997</v>
      </c>
      <c r="G59" s="172">
        <v>6256432.1900000004</v>
      </c>
      <c r="H59" s="172">
        <v>13918476.119999999</v>
      </c>
      <c r="I59" s="172">
        <v>23039510.960000001</v>
      </c>
      <c r="J59" s="172">
        <v>43839862.600000001</v>
      </c>
      <c r="K59" s="172">
        <v>82450195.700000003</v>
      </c>
      <c r="L59" s="172">
        <v>18830273.77</v>
      </c>
      <c r="M59" s="172">
        <v>31360715.640000001</v>
      </c>
      <c r="N59" s="172">
        <v>18555772.82</v>
      </c>
      <c r="O59" s="172">
        <v>28171969.579999998</v>
      </c>
      <c r="P59" s="172">
        <v>17416845.640000001</v>
      </c>
      <c r="Q59" s="172">
        <v>22471172.690000001</v>
      </c>
      <c r="R59" s="172">
        <v>18436980.920000002</v>
      </c>
      <c r="S59" s="172">
        <v>21223607.329999998</v>
      </c>
    </row>
    <row r="60" spans="3:19" x14ac:dyDescent="0.2">
      <c r="C60" s="10" t="s">
        <v>458</v>
      </c>
      <c r="D60" s="172"/>
      <c r="E60" s="172"/>
      <c r="F60" s="172"/>
      <c r="G60" s="172"/>
      <c r="H60" s="172"/>
      <c r="I60" s="172"/>
      <c r="J60" s="172"/>
      <c r="K60" s="172"/>
      <c r="L60" s="172">
        <v>1103780.2</v>
      </c>
      <c r="M60" s="172">
        <v>2257365.36</v>
      </c>
      <c r="N60" s="172">
        <v>1313899.8599999999</v>
      </c>
      <c r="O60" s="172">
        <v>1379017.58</v>
      </c>
      <c r="P60" s="172">
        <v>1854939.75</v>
      </c>
      <c r="Q60" s="172">
        <v>1629467.78</v>
      </c>
      <c r="R60" s="172">
        <v>1253346.43</v>
      </c>
      <c r="S60" s="172">
        <v>20006641</v>
      </c>
    </row>
    <row r="61" spans="3:19" x14ac:dyDescent="0.2">
      <c r="C61" s="10" t="s">
        <v>442</v>
      </c>
      <c r="D61" s="172"/>
      <c r="E61" s="172"/>
      <c r="F61" s="172"/>
      <c r="G61" s="172"/>
      <c r="H61" s="172"/>
      <c r="I61" s="172"/>
      <c r="J61" s="172"/>
      <c r="K61" s="172">
        <v>106960.99</v>
      </c>
      <c r="L61" s="172">
        <v>115486.93</v>
      </c>
      <c r="M61" s="172">
        <v>620500.45000000007</v>
      </c>
      <c r="N61" s="172">
        <v>1396178.7</v>
      </c>
      <c r="O61" s="172">
        <v>1630016.07</v>
      </c>
      <c r="P61" s="172">
        <v>15636903.720000001</v>
      </c>
      <c r="Q61" s="172">
        <v>17256365.75</v>
      </c>
      <c r="R61" s="172">
        <v>18441766.52</v>
      </c>
      <c r="S61" s="172">
        <v>19035543.949999999</v>
      </c>
    </row>
    <row r="62" spans="3:19" x14ac:dyDescent="0.2">
      <c r="C62" s="10" t="s">
        <v>546</v>
      </c>
      <c r="D62" s="172"/>
      <c r="E62" s="172"/>
      <c r="F62" s="172"/>
      <c r="G62" s="172"/>
      <c r="H62" s="172"/>
      <c r="I62" s="172"/>
      <c r="J62" s="172"/>
      <c r="K62" s="172"/>
      <c r="L62" s="172"/>
      <c r="M62" s="172"/>
      <c r="N62" s="172"/>
      <c r="O62" s="172">
        <v>12634479.880000001</v>
      </c>
      <c r="P62" s="172">
        <v>17589007.530000001</v>
      </c>
      <c r="Q62" s="172">
        <v>19716783.850000001</v>
      </c>
      <c r="R62" s="172">
        <v>19196195.079999998</v>
      </c>
      <c r="S62" s="172">
        <v>16140201.189999999</v>
      </c>
    </row>
    <row r="63" spans="3:19" x14ac:dyDescent="0.2">
      <c r="C63" s="10" t="s">
        <v>305</v>
      </c>
      <c r="D63" s="172">
        <v>2309322.37</v>
      </c>
      <c r="E63" s="172">
        <v>2443881.31</v>
      </c>
      <c r="F63" s="172">
        <v>3144254.82</v>
      </c>
      <c r="G63" s="172">
        <v>3978294.07</v>
      </c>
      <c r="H63" s="172">
        <v>4937961.49</v>
      </c>
      <c r="I63" s="172">
        <v>7901207.3600000003</v>
      </c>
      <c r="J63" s="172">
        <v>10217427.640000001</v>
      </c>
      <c r="K63" s="172">
        <v>10045548.25</v>
      </c>
      <c r="L63" s="172">
        <v>13489107.51</v>
      </c>
      <c r="M63" s="172">
        <v>18580135.59</v>
      </c>
      <c r="N63" s="172">
        <v>19175310.66</v>
      </c>
      <c r="O63" s="172">
        <v>18655194.18</v>
      </c>
      <c r="P63" s="172">
        <v>18952344.59</v>
      </c>
      <c r="Q63" s="172">
        <v>22834390.09</v>
      </c>
      <c r="R63" s="172">
        <v>17439800.199999999</v>
      </c>
      <c r="S63" s="172">
        <v>15822549.109999999</v>
      </c>
    </row>
    <row r="64" spans="3:19" x14ac:dyDescent="0.2">
      <c r="C64" s="10" t="s">
        <v>257</v>
      </c>
      <c r="D64" s="172">
        <v>861.25</v>
      </c>
      <c r="E64" s="172">
        <v>77800.100000000006</v>
      </c>
      <c r="F64" s="172">
        <v>2666618.94</v>
      </c>
      <c r="G64" s="172">
        <v>3543374.13</v>
      </c>
      <c r="H64" s="172">
        <v>5193730.4400000004</v>
      </c>
      <c r="I64" s="172">
        <v>7616642.1200000001</v>
      </c>
      <c r="J64" s="172">
        <v>11335940.25</v>
      </c>
      <c r="K64" s="172">
        <v>13118903.76</v>
      </c>
      <c r="L64" s="172">
        <v>12654011.48</v>
      </c>
      <c r="M64" s="172">
        <v>12914702.369999999</v>
      </c>
      <c r="N64" s="172">
        <v>7686850.7999999998</v>
      </c>
      <c r="O64" s="172">
        <v>18906519.66</v>
      </c>
      <c r="P64" s="172">
        <v>15397767.109999999</v>
      </c>
      <c r="Q64" s="172">
        <v>20164016.190000001</v>
      </c>
      <c r="R64" s="172">
        <v>15868030.26</v>
      </c>
      <c r="S64" s="172">
        <v>14342472.9</v>
      </c>
    </row>
    <row r="65" spans="3:19" x14ac:dyDescent="0.2">
      <c r="C65" s="10" t="s">
        <v>233</v>
      </c>
      <c r="D65" s="172"/>
      <c r="E65" s="172"/>
      <c r="F65" s="172"/>
      <c r="G65" s="172"/>
      <c r="H65" s="172"/>
      <c r="I65" s="172">
        <v>2114132.7799999998</v>
      </c>
      <c r="J65" s="172">
        <v>5582169.7800000003</v>
      </c>
      <c r="K65" s="172">
        <v>4553270.4000000004</v>
      </c>
      <c r="L65" s="172">
        <v>4954351.16</v>
      </c>
      <c r="M65" s="172">
        <v>6591736.3100000005</v>
      </c>
      <c r="N65" s="172">
        <v>6518371.6799999997</v>
      </c>
      <c r="O65" s="172">
        <v>5520828.5800000001</v>
      </c>
      <c r="P65" s="172">
        <v>4991412.13</v>
      </c>
      <c r="Q65" s="172">
        <v>11954524.48</v>
      </c>
      <c r="R65" s="172">
        <v>18780477.870000001</v>
      </c>
      <c r="S65" s="172">
        <v>13626004.76</v>
      </c>
    </row>
    <row r="66" spans="3:19" x14ac:dyDescent="0.2">
      <c r="C66" s="10" t="s">
        <v>254</v>
      </c>
      <c r="D66" s="172">
        <v>8349697.8300000001</v>
      </c>
      <c r="E66" s="172">
        <v>2119874.35</v>
      </c>
      <c r="F66" s="172"/>
      <c r="G66" s="172"/>
      <c r="H66" s="172"/>
      <c r="I66" s="172"/>
      <c r="J66" s="172">
        <v>4198861.82</v>
      </c>
      <c r="K66" s="172">
        <v>6507328.7599999998</v>
      </c>
      <c r="L66" s="172">
        <v>6543805.5300000003</v>
      </c>
      <c r="M66" s="172">
        <v>6707931.5899999999</v>
      </c>
      <c r="N66" s="172">
        <v>8023942.6799999997</v>
      </c>
      <c r="O66" s="172">
        <v>4435736.96</v>
      </c>
      <c r="P66" s="172">
        <v>2963438.68</v>
      </c>
      <c r="Q66" s="172">
        <v>4494241.1500000004</v>
      </c>
      <c r="R66" s="172">
        <v>6914899.8399999999</v>
      </c>
      <c r="S66" s="172">
        <v>7697002.7199999997</v>
      </c>
    </row>
    <row r="67" spans="3:19" x14ac:dyDescent="0.2">
      <c r="C67" s="10" t="s">
        <v>295</v>
      </c>
      <c r="D67" s="172">
        <v>5281270.75</v>
      </c>
      <c r="E67" s="172">
        <v>21150645.98</v>
      </c>
      <c r="F67" s="172">
        <v>25735792.989999998</v>
      </c>
      <c r="G67" s="172">
        <v>27913560.359999999</v>
      </c>
      <c r="H67" s="172">
        <v>17856570.289999999</v>
      </c>
      <c r="I67" s="172">
        <v>5583811.5499999998</v>
      </c>
      <c r="J67" s="172">
        <v>6304803.96</v>
      </c>
      <c r="K67" s="172">
        <v>7535045.8700000001</v>
      </c>
      <c r="L67" s="172">
        <v>6942499.79</v>
      </c>
      <c r="M67" s="172">
        <v>10857395.210000001</v>
      </c>
      <c r="N67" s="172">
        <v>2881909.38</v>
      </c>
      <c r="O67" s="172">
        <v>2102688.15</v>
      </c>
      <c r="P67" s="172">
        <v>12678878.52</v>
      </c>
      <c r="Q67" s="172">
        <v>14961601.869999999</v>
      </c>
      <c r="R67" s="172">
        <v>23731525.050000001</v>
      </c>
      <c r="S67" s="172">
        <v>7297825.8799999999</v>
      </c>
    </row>
    <row r="68" spans="3:19" x14ac:dyDescent="0.2">
      <c r="C68" s="10" t="s">
        <v>303</v>
      </c>
      <c r="D68" s="172">
        <v>1919786.51</v>
      </c>
      <c r="E68" s="172">
        <v>3078825.66</v>
      </c>
      <c r="F68" s="172">
        <v>747774.45</v>
      </c>
      <c r="G68" s="172">
        <v>1535004.29</v>
      </c>
      <c r="H68" s="172">
        <v>1025175.81</v>
      </c>
      <c r="I68" s="172">
        <v>1730754.62</v>
      </c>
      <c r="J68" s="172">
        <v>13673596.07</v>
      </c>
      <c r="K68" s="172">
        <v>4013537.29</v>
      </c>
      <c r="L68" s="172">
        <v>5503647.4299999997</v>
      </c>
      <c r="M68" s="172">
        <v>3070404.72</v>
      </c>
      <c r="N68" s="172">
        <v>3505921.51</v>
      </c>
      <c r="O68" s="172">
        <v>4165010.62</v>
      </c>
      <c r="P68" s="172">
        <v>9652891.9000000004</v>
      </c>
      <c r="Q68" s="172">
        <v>6224237.0800000001</v>
      </c>
      <c r="R68" s="172">
        <v>6122185.54</v>
      </c>
      <c r="S68" s="172">
        <v>7269165.79</v>
      </c>
    </row>
    <row r="69" spans="3:19" x14ac:dyDescent="0.2">
      <c r="C69" s="10" t="s">
        <v>547</v>
      </c>
      <c r="D69" s="172"/>
      <c r="E69" s="172"/>
      <c r="F69" s="172"/>
      <c r="G69" s="172"/>
      <c r="H69" s="172"/>
      <c r="I69" s="172"/>
      <c r="J69" s="172"/>
      <c r="K69" s="172"/>
      <c r="L69" s="172"/>
      <c r="M69" s="172"/>
      <c r="N69" s="172"/>
      <c r="O69" s="172">
        <v>1358141.65</v>
      </c>
      <c r="P69" s="172">
        <v>4230306.42</v>
      </c>
      <c r="Q69" s="172">
        <v>6420969.1200000001</v>
      </c>
      <c r="R69" s="172">
        <v>6970007.6699999999</v>
      </c>
      <c r="S69" s="172">
        <v>6735549.5099999998</v>
      </c>
    </row>
    <row r="70" spans="3:19" x14ac:dyDescent="0.2">
      <c r="C70" s="10" t="s">
        <v>256</v>
      </c>
      <c r="D70" s="172">
        <v>1735841.34</v>
      </c>
      <c r="E70" s="172">
        <v>1374060.12</v>
      </c>
      <c r="F70" s="172">
        <v>2083962.43</v>
      </c>
      <c r="G70" s="172">
        <v>1602150.98</v>
      </c>
      <c r="H70" s="172">
        <v>2646334.62</v>
      </c>
      <c r="I70" s="172">
        <v>2723627.72</v>
      </c>
      <c r="J70" s="172">
        <v>3523505.2</v>
      </c>
      <c r="K70" s="172">
        <v>4393673.75</v>
      </c>
      <c r="L70" s="172">
        <v>4782914.21</v>
      </c>
      <c r="M70" s="172">
        <v>5336407</v>
      </c>
      <c r="N70" s="172">
        <v>6112953.0099999998</v>
      </c>
      <c r="O70" s="172">
        <v>6086020.7300000004</v>
      </c>
      <c r="P70" s="172">
        <v>6120448.2699999996</v>
      </c>
      <c r="Q70" s="172">
        <v>6391886.1900000004</v>
      </c>
      <c r="R70" s="172">
        <v>4960838.55</v>
      </c>
      <c r="S70" s="172">
        <v>5517087.8300000001</v>
      </c>
    </row>
    <row r="71" spans="3:19" x14ac:dyDescent="0.2">
      <c r="C71" s="10" t="s">
        <v>271</v>
      </c>
      <c r="D71" s="172">
        <v>48183223.090000004</v>
      </c>
      <c r="E71" s="172">
        <v>44772772.810000002</v>
      </c>
      <c r="F71" s="172">
        <v>27370614.010000002</v>
      </c>
      <c r="G71" s="172">
        <v>29594741.010000002</v>
      </c>
      <c r="H71" s="172">
        <v>33103215.699999999</v>
      </c>
      <c r="I71" s="172">
        <v>34536519.289999999</v>
      </c>
      <c r="J71" s="172">
        <v>37302809.259999998</v>
      </c>
      <c r="K71" s="172">
        <v>37811861.909999996</v>
      </c>
      <c r="L71" s="172">
        <v>41319542.490000002</v>
      </c>
      <c r="M71" s="172">
        <v>26474725.969999999</v>
      </c>
      <c r="N71" s="172">
        <v>3015195</v>
      </c>
      <c r="O71" s="172">
        <v>3950964.92</v>
      </c>
      <c r="P71" s="172">
        <v>4880899.38</v>
      </c>
      <c r="Q71" s="172">
        <v>4787696.72</v>
      </c>
      <c r="R71" s="172">
        <v>4838289.1900000004</v>
      </c>
      <c r="S71" s="172">
        <v>5195989.12</v>
      </c>
    </row>
    <row r="72" spans="3:19" x14ac:dyDescent="0.2">
      <c r="C72" s="10" t="s">
        <v>251</v>
      </c>
      <c r="D72" s="172">
        <v>18731927.550000001</v>
      </c>
      <c r="E72" s="172">
        <v>19455039.050000001</v>
      </c>
      <c r="F72" s="172">
        <v>21911511.309999999</v>
      </c>
      <c r="G72" s="172">
        <v>33797552.869999997</v>
      </c>
      <c r="H72" s="172">
        <v>47842340.57</v>
      </c>
      <c r="I72" s="172">
        <v>56530806.740000002</v>
      </c>
      <c r="J72" s="172">
        <v>69645468.549999997</v>
      </c>
      <c r="K72" s="172">
        <v>93921150.129999995</v>
      </c>
      <c r="L72" s="172">
        <v>87427723.120000005</v>
      </c>
      <c r="M72" s="172">
        <v>53657889.200000003</v>
      </c>
      <c r="N72" s="172">
        <v>2083245.82</v>
      </c>
      <c r="O72" s="172">
        <v>2680684.2199999997</v>
      </c>
      <c r="P72" s="172">
        <v>3093629.49</v>
      </c>
      <c r="Q72" s="172">
        <v>2203905.23</v>
      </c>
      <c r="R72" s="172">
        <v>3751922.11</v>
      </c>
      <c r="S72" s="172">
        <v>5058256.21</v>
      </c>
    </row>
    <row r="73" spans="3:19" x14ac:dyDescent="0.2">
      <c r="C73" s="10" t="s">
        <v>282</v>
      </c>
      <c r="D73" s="172">
        <v>1480657.25</v>
      </c>
      <c r="E73" s="172">
        <v>1214528.27</v>
      </c>
      <c r="F73" s="172">
        <v>1114399.92</v>
      </c>
      <c r="G73" s="172">
        <v>1110829.98</v>
      </c>
      <c r="H73" s="172">
        <v>2107594.77</v>
      </c>
      <c r="I73" s="172">
        <v>3895558.39</v>
      </c>
      <c r="J73" s="172">
        <v>4244952.83</v>
      </c>
      <c r="K73" s="172">
        <v>4385312.95</v>
      </c>
      <c r="L73" s="172">
        <v>4810643.74</v>
      </c>
      <c r="M73" s="172">
        <v>5452411.4400000004</v>
      </c>
      <c r="N73" s="172">
        <v>5901865.2999999998</v>
      </c>
      <c r="O73" s="172">
        <v>7259813.3499999996</v>
      </c>
      <c r="P73" s="172">
        <v>5395383.3899999997</v>
      </c>
      <c r="Q73" s="172">
        <v>5449668.7699999996</v>
      </c>
      <c r="R73" s="172">
        <v>5358514.53</v>
      </c>
      <c r="S73" s="172">
        <v>5051101.2300000004</v>
      </c>
    </row>
    <row r="74" spans="3:19" x14ac:dyDescent="0.2">
      <c r="C74" s="10" t="s">
        <v>289</v>
      </c>
      <c r="D74" s="172">
        <v>1301773.06</v>
      </c>
      <c r="E74" s="172">
        <v>1330840.2</v>
      </c>
      <c r="F74" s="172">
        <v>1245583.2</v>
      </c>
      <c r="G74" s="172">
        <v>1214276.6299999999</v>
      </c>
      <c r="H74" s="172">
        <v>2223261.06</v>
      </c>
      <c r="I74" s="172">
        <v>2622311.98</v>
      </c>
      <c r="J74" s="172">
        <v>2708347.64</v>
      </c>
      <c r="K74" s="172">
        <v>3467333.41</v>
      </c>
      <c r="L74" s="172">
        <v>4358054.22</v>
      </c>
      <c r="M74" s="172">
        <v>4508885.58</v>
      </c>
      <c r="N74" s="172">
        <v>4536951.42</v>
      </c>
      <c r="O74" s="172">
        <v>5279587.08</v>
      </c>
      <c r="P74" s="172">
        <v>5404843.5899999999</v>
      </c>
      <c r="Q74" s="172">
        <v>4909259.7</v>
      </c>
      <c r="R74" s="172">
        <v>4624215.71</v>
      </c>
      <c r="S74" s="172">
        <v>4718138.79</v>
      </c>
    </row>
    <row r="75" spans="3:19" x14ac:dyDescent="0.2">
      <c r="C75" s="10" t="s">
        <v>234</v>
      </c>
      <c r="D75" s="172"/>
      <c r="E75" s="172"/>
      <c r="F75" s="172"/>
      <c r="G75" s="172"/>
      <c r="H75" s="172"/>
      <c r="I75" s="172"/>
      <c r="J75" s="172"/>
      <c r="K75" s="172"/>
      <c r="L75" s="172"/>
      <c r="M75" s="172"/>
      <c r="N75" s="172"/>
      <c r="O75" s="172">
        <v>1835823.63</v>
      </c>
      <c r="P75" s="172">
        <v>1639850.62</v>
      </c>
      <c r="Q75" s="172">
        <v>1515282.56</v>
      </c>
      <c r="R75" s="172">
        <v>3994151.38</v>
      </c>
      <c r="S75" s="172">
        <v>4334542.16</v>
      </c>
    </row>
    <row r="76" spans="3:19" x14ac:dyDescent="0.2">
      <c r="C76" s="10" t="s">
        <v>389</v>
      </c>
      <c r="D76" s="172"/>
      <c r="E76" s="172"/>
      <c r="F76" s="172"/>
      <c r="G76" s="172"/>
      <c r="H76" s="172">
        <v>199839664.30000001</v>
      </c>
      <c r="I76" s="172">
        <v>221676376.63</v>
      </c>
      <c r="J76" s="172">
        <v>210110229.25999999</v>
      </c>
      <c r="K76" s="172">
        <v>211170797.03999999</v>
      </c>
      <c r="L76" s="172">
        <v>199024169.40000001</v>
      </c>
      <c r="M76" s="172">
        <v>38969097.140000001</v>
      </c>
      <c r="N76" s="172">
        <v>6163450.0999999996</v>
      </c>
      <c r="O76" s="172">
        <v>5867817.6500000004</v>
      </c>
      <c r="P76" s="172">
        <v>5492038.54</v>
      </c>
      <c r="Q76" s="172">
        <v>4984573.43</v>
      </c>
      <c r="R76" s="172">
        <v>4435418.87</v>
      </c>
      <c r="S76" s="172">
        <v>4090280.1</v>
      </c>
    </row>
    <row r="77" spans="3:19" x14ac:dyDescent="0.2">
      <c r="C77" s="10" t="s">
        <v>302</v>
      </c>
      <c r="D77" s="172">
        <v>360830.31</v>
      </c>
      <c r="E77" s="172">
        <v>122268.59</v>
      </c>
      <c r="F77" s="172">
        <v>176340.91</v>
      </c>
      <c r="G77" s="172">
        <v>155702.42000000001</v>
      </c>
      <c r="H77" s="172">
        <v>628024.78</v>
      </c>
      <c r="I77" s="172">
        <v>1069653.58</v>
      </c>
      <c r="J77" s="172">
        <v>808326.79</v>
      </c>
      <c r="K77" s="172">
        <v>931814.14</v>
      </c>
      <c r="L77" s="172">
        <v>853106.43</v>
      </c>
      <c r="M77" s="172">
        <v>810161.43</v>
      </c>
      <c r="N77" s="172">
        <v>995498.66</v>
      </c>
      <c r="O77" s="172">
        <v>1393298.78</v>
      </c>
      <c r="P77" s="172">
        <v>2334066.0499999998</v>
      </c>
      <c r="Q77" s="172">
        <v>3486501.43</v>
      </c>
      <c r="R77" s="172">
        <v>4126598.99</v>
      </c>
      <c r="S77" s="172">
        <v>3753330</v>
      </c>
    </row>
    <row r="78" spans="3:19" x14ac:dyDescent="0.2">
      <c r="C78" s="10" t="s">
        <v>535</v>
      </c>
      <c r="D78" s="172"/>
      <c r="E78" s="172"/>
      <c r="F78" s="172"/>
      <c r="G78" s="172"/>
      <c r="H78" s="172"/>
      <c r="I78" s="172"/>
      <c r="J78" s="172"/>
      <c r="K78" s="172"/>
      <c r="L78" s="172"/>
      <c r="M78" s="172"/>
      <c r="N78" s="172"/>
      <c r="O78" s="172"/>
      <c r="P78" s="172">
        <v>2094156.47</v>
      </c>
      <c r="Q78" s="172">
        <v>2565148.79</v>
      </c>
      <c r="R78" s="172">
        <v>2261411.17</v>
      </c>
      <c r="S78" s="172">
        <v>3368942.52</v>
      </c>
    </row>
    <row r="79" spans="3:19" x14ac:dyDescent="0.2">
      <c r="C79" s="10" t="s">
        <v>477</v>
      </c>
      <c r="D79" s="172"/>
      <c r="E79" s="172"/>
      <c r="F79" s="172"/>
      <c r="G79" s="172"/>
      <c r="H79" s="172"/>
      <c r="I79" s="172"/>
      <c r="J79" s="172"/>
      <c r="K79" s="172"/>
      <c r="L79" s="172"/>
      <c r="M79" s="172"/>
      <c r="N79" s="172">
        <v>0</v>
      </c>
      <c r="O79" s="172"/>
      <c r="P79" s="172">
        <v>2954277</v>
      </c>
      <c r="Q79" s="172">
        <v>3031402.55</v>
      </c>
      <c r="R79" s="172">
        <v>3189875.36</v>
      </c>
      <c r="S79" s="172">
        <v>3133925.33</v>
      </c>
    </row>
    <row r="80" spans="3:19" x14ac:dyDescent="0.2">
      <c r="C80" s="10" t="s">
        <v>277</v>
      </c>
      <c r="D80" s="172">
        <v>802765.31</v>
      </c>
      <c r="E80" s="172">
        <v>921495.22</v>
      </c>
      <c r="F80" s="172">
        <v>945489.4</v>
      </c>
      <c r="G80" s="172">
        <v>1014922.9</v>
      </c>
      <c r="H80" s="172">
        <v>946291.46</v>
      </c>
      <c r="I80" s="172">
        <v>1269717.18</v>
      </c>
      <c r="J80" s="172">
        <v>1892482.6</v>
      </c>
      <c r="K80" s="172">
        <v>2266445.96</v>
      </c>
      <c r="L80" s="172">
        <v>2546474.27</v>
      </c>
      <c r="M80" s="172">
        <v>2956943.27</v>
      </c>
      <c r="N80" s="172">
        <v>3010811.78</v>
      </c>
      <c r="O80" s="172">
        <v>2922001.65</v>
      </c>
      <c r="P80" s="172">
        <v>2978588.58</v>
      </c>
      <c r="Q80" s="172">
        <v>3040165.89</v>
      </c>
      <c r="R80" s="172">
        <v>3359596.27</v>
      </c>
      <c r="S80" s="172">
        <v>3099046.6</v>
      </c>
    </row>
    <row r="81" spans="3:19" x14ac:dyDescent="0.2">
      <c r="C81" s="10" t="s">
        <v>445</v>
      </c>
      <c r="D81" s="172"/>
      <c r="E81" s="172"/>
      <c r="F81" s="172"/>
      <c r="G81" s="172"/>
      <c r="H81" s="172"/>
      <c r="I81" s="172"/>
      <c r="J81" s="172"/>
      <c r="K81" s="172">
        <v>642399.07999999996</v>
      </c>
      <c r="L81" s="172">
        <v>51067.12</v>
      </c>
      <c r="M81" s="172">
        <v>96249.66</v>
      </c>
      <c r="N81" s="172">
        <v>1038885.11</v>
      </c>
      <c r="O81" s="172">
        <v>982727.55</v>
      </c>
      <c r="P81" s="172">
        <v>632855.76</v>
      </c>
      <c r="Q81" s="172">
        <v>628187.31000000006</v>
      </c>
      <c r="R81" s="172">
        <v>1828925.8</v>
      </c>
      <c r="S81" s="172">
        <v>2759617.76</v>
      </c>
    </row>
    <row r="82" spans="3:19" x14ac:dyDescent="0.2">
      <c r="C82" s="10" t="s">
        <v>593</v>
      </c>
      <c r="D82" s="172"/>
      <c r="E82" s="172"/>
      <c r="F82" s="172"/>
      <c r="G82" s="172"/>
      <c r="H82" s="172"/>
      <c r="I82" s="172"/>
      <c r="J82" s="172"/>
      <c r="K82" s="172"/>
      <c r="L82" s="172"/>
      <c r="M82" s="172"/>
      <c r="N82" s="172"/>
      <c r="O82" s="172"/>
      <c r="P82" s="172"/>
      <c r="Q82" s="172">
        <v>2291696.25</v>
      </c>
      <c r="R82" s="172">
        <v>2312716.38</v>
      </c>
      <c r="S82" s="172">
        <v>2472049.86</v>
      </c>
    </row>
    <row r="83" spans="3:19" x14ac:dyDescent="0.2">
      <c r="C83" s="10" t="s">
        <v>266</v>
      </c>
      <c r="D83" s="172">
        <v>1175280.23</v>
      </c>
      <c r="E83" s="172">
        <v>1153028.95</v>
      </c>
      <c r="F83" s="172">
        <v>1107763.07</v>
      </c>
      <c r="G83" s="172">
        <v>1073896.82</v>
      </c>
      <c r="H83" s="172">
        <v>876296.24</v>
      </c>
      <c r="I83" s="172">
        <v>1314142.73</v>
      </c>
      <c r="J83" s="172">
        <v>1893694.78</v>
      </c>
      <c r="K83" s="172">
        <v>1875876.46</v>
      </c>
      <c r="L83" s="172">
        <v>1738454.17</v>
      </c>
      <c r="M83" s="172">
        <v>1735926.06</v>
      </c>
      <c r="N83" s="172">
        <v>2180395.64</v>
      </c>
      <c r="O83" s="172">
        <v>2136354.6</v>
      </c>
      <c r="P83" s="172">
        <v>2164065.2599999998</v>
      </c>
      <c r="Q83" s="172">
        <v>2351463.4500000002</v>
      </c>
      <c r="R83" s="172">
        <v>2563563.14</v>
      </c>
      <c r="S83" s="172">
        <v>2419015.19</v>
      </c>
    </row>
    <row r="84" spans="3:19" x14ac:dyDescent="0.2">
      <c r="C84" s="10" t="s">
        <v>471</v>
      </c>
      <c r="D84" s="172"/>
      <c r="E84" s="172"/>
      <c r="F84" s="172"/>
      <c r="G84" s="172"/>
      <c r="H84" s="172"/>
      <c r="I84" s="172"/>
      <c r="J84" s="172"/>
      <c r="K84" s="172"/>
      <c r="L84" s="172">
        <v>303801.37</v>
      </c>
      <c r="M84" s="172">
        <v>557331.39</v>
      </c>
      <c r="N84" s="172">
        <v>712139.85</v>
      </c>
      <c r="O84" s="172">
        <v>971990.48</v>
      </c>
      <c r="P84" s="172">
        <v>1613084.25</v>
      </c>
      <c r="Q84" s="172">
        <v>1571064.1</v>
      </c>
      <c r="R84" s="172">
        <v>1901211.88</v>
      </c>
      <c r="S84" s="172">
        <v>1776266.9300000002</v>
      </c>
    </row>
    <row r="85" spans="3:19" x14ac:dyDescent="0.2">
      <c r="C85" s="10" t="s">
        <v>377</v>
      </c>
      <c r="D85" s="172"/>
      <c r="E85" s="172"/>
      <c r="F85" s="172"/>
      <c r="G85" s="172"/>
      <c r="H85" s="172"/>
      <c r="I85" s="172"/>
      <c r="J85" s="172"/>
      <c r="K85" s="172"/>
      <c r="L85" s="172"/>
      <c r="M85" s="172"/>
      <c r="N85" s="172"/>
      <c r="O85" s="172"/>
      <c r="P85" s="172"/>
      <c r="Q85" s="172"/>
      <c r="R85" s="172">
        <v>54663.48</v>
      </c>
      <c r="S85" s="172">
        <v>1063890.94</v>
      </c>
    </row>
    <row r="86" spans="3:19" x14ac:dyDescent="0.2">
      <c r="C86" s="10" t="s">
        <v>393</v>
      </c>
      <c r="D86" s="172"/>
      <c r="E86" s="172"/>
      <c r="F86" s="172"/>
      <c r="G86" s="172"/>
      <c r="H86" s="172"/>
      <c r="I86" s="172"/>
      <c r="J86" s="172">
        <v>352381.98</v>
      </c>
      <c r="K86" s="172">
        <v>410973.35</v>
      </c>
      <c r="L86" s="172">
        <v>549283.93000000005</v>
      </c>
      <c r="M86" s="172">
        <v>353092.85</v>
      </c>
      <c r="N86" s="172">
        <v>678162.68</v>
      </c>
      <c r="O86" s="172">
        <v>774452.01</v>
      </c>
      <c r="P86" s="172">
        <v>531602.41</v>
      </c>
      <c r="Q86" s="172">
        <v>795579.19</v>
      </c>
      <c r="R86" s="172">
        <v>708178.32</v>
      </c>
      <c r="S86" s="172">
        <v>954902.67</v>
      </c>
    </row>
    <row r="87" spans="3:19" x14ac:dyDescent="0.2">
      <c r="C87" s="10" t="s">
        <v>276</v>
      </c>
      <c r="D87" s="172">
        <v>10344535.51</v>
      </c>
      <c r="E87" s="172">
        <v>10566818.65</v>
      </c>
      <c r="F87" s="172">
        <v>12682801.26</v>
      </c>
      <c r="G87" s="172">
        <v>14799886.539999999</v>
      </c>
      <c r="H87" s="172">
        <v>17850813.469999999</v>
      </c>
      <c r="I87" s="172">
        <v>20379207.300000001</v>
      </c>
      <c r="J87" s="172">
        <v>21829848.559999999</v>
      </c>
      <c r="K87" s="172">
        <v>21917830.149999999</v>
      </c>
      <c r="L87" s="172">
        <v>23905634.600000001</v>
      </c>
      <c r="M87" s="172">
        <v>5760501.8600000003</v>
      </c>
      <c r="N87" s="172">
        <v>442792.75</v>
      </c>
      <c r="O87" s="172">
        <v>451004.44</v>
      </c>
      <c r="P87" s="172">
        <v>577849.59</v>
      </c>
      <c r="Q87" s="172">
        <v>638120.69000000006</v>
      </c>
      <c r="R87" s="172">
        <v>706812.8</v>
      </c>
      <c r="S87" s="172">
        <v>804218.6</v>
      </c>
    </row>
    <row r="88" spans="3:19" x14ac:dyDescent="0.2">
      <c r="C88" s="10" t="s">
        <v>441</v>
      </c>
      <c r="D88" s="172"/>
      <c r="E88" s="172"/>
      <c r="F88" s="172"/>
      <c r="G88" s="172"/>
      <c r="H88" s="172"/>
      <c r="I88" s="172"/>
      <c r="J88" s="172"/>
      <c r="K88" s="172">
        <v>139236.74</v>
      </c>
      <c r="L88" s="172">
        <v>115862.63</v>
      </c>
      <c r="M88" s="172">
        <v>1088794.6499999999</v>
      </c>
      <c r="N88" s="172">
        <v>1232457.2</v>
      </c>
      <c r="O88" s="172">
        <v>1203617.6299999999</v>
      </c>
      <c r="P88" s="172">
        <v>771871.38</v>
      </c>
      <c r="Q88" s="172">
        <v>751278.06</v>
      </c>
      <c r="R88" s="172">
        <v>642506.41</v>
      </c>
      <c r="S88" s="172">
        <v>639308.78</v>
      </c>
    </row>
    <row r="89" spans="3:19" x14ac:dyDescent="0.2">
      <c r="C89" s="10" t="s">
        <v>116</v>
      </c>
      <c r="D89" s="172"/>
      <c r="E89" s="172"/>
      <c r="F89" s="172"/>
      <c r="G89" s="172"/>
      <c r="H89" s="172">
        <v>234856.98</v>
      </c>
      <c r="I89" s="172">
        <v>379496.93</v>
      </c>
      <c r="J89" s="172">
        <v>2385138.35</v>
      </c>
      <c r="K89" s="172">
        <v>2412334.14</v>
      </c>
      <c r="L89" s="172">
        <v>2399964.92</v>
      </c>
      <c r="M89" s="172">
        <v>3677358.4</v>
      </c>
      <c r="N89" s="172">
        <v>2143411.16</v>
      </c>
      <c r="O89" s="172">
        <v>564542.61</v>
      </c>
      <c r="P89" s="172">
        <v>2137824.85</v>
      </c>
      <c r="Q89" s="172">
        <v>2717386.68</v>
      </c>
      <c r="R89" s="172">
        <v>7614834.9800000004</v>
      </c>
      <c r="S89" s="172">
        <v>524259.28</v>
      </c>
    </row>
    <row r="90" spans="3:19" x14ac:dyDescent="0.2">
      <c r="C90" s="10" t="s">
        <v>545</v>
      </c>
      <c r="D90" s="172"/>
      <c r="E90" s="172"/>
      <c r="F90" s="172"/>
      <c r="G90" s="172"/>
      <c r="H90" s="172"/>
      <c r="I90" s="172"/>
      <c r="J90" s="172"/>
      <c r="K90" s="172"/>
      <c r="L90" s="172"/>
      <c r="M90" s="172"/>
      <c r="N90" s="172"/>
      <c r="O90" s="172">
        <v>312886.65000000002</v>
      </c>
      <c r="P90" s="172">
        <v>431399.99</v>
      </c>
      <c r="Q90" s="172">
        <v>423983.33</v>
      </c>
      <c r="R90" s="172">
        <v>421166.67</v>
      </c>
      <c r="S90" s="172">
        <v>401266.66</v>
      </c>
    </row>
    <row r="91" spans="3:19" x14ac:dyDescent="0.2">
      <c r="C91" s="10" t="s">
        <v>280</v>
      </c>
      <c r="D91" s="172">
        <v>368871.26</v>
      </c>
      <c r="E91" s="172">
        <v>447373.26</v>
      </c>
      <c r="F91" s="172">
        <v>451616.32</v>
      </c>
      <c r="G91" s="172">
        <v>390586.9</v>
      </c>
      <c r="H91" s="172">
        <v>380189.74</v>
      </c>
      <c r="I91" s="172">
        <v>341000.62</v>
      </c>
      <c r="J91" s="172">
        <v>349777.09</v>
      </c>
      <c r="K91" s="172">
        <v>333409.17</v>
      </c>
      <c r="L91" s="172">
        <v>324761.64</v>
      </c>
      <c r="M91" s="172">
        <v>329367.67999999999</v>
      </c>
      <c r="N91" s="172">
        <v>418016.63</v>
      </c>
      <c r="O91" s="172">
        <v>410136.11</v>
      </c>
      <c r="P91" s="172">
        <v>422511.16</v>
      </c>
      <c r="Q91" s="172">
        <v>432005.06</v>
      </c>
      <c r="R91" s="172">
        <v>430565.47</v>
      </c>
      <c r="S91" s="172">
        <v>333571.93</v>
      </c>
    </row>
    <row r="92" spans="3:19" x14ac:dyDescent="0.2">
      <c r="C92" s="10" t="s">
        <v>270</v>
      </c>
      <c r="D92" s="172">
        <v>375130.68</v>
      </c>
      <c r="E92" s="172">
        <v>344708.76</v>
      </c>
      <c r="F92" s="172">
        <v>341623.39</v>
      </c>
      <c r="G92" s="172">
        <v>369738.34</v>
      </c>
      <c r="H92" s="172">
        <v>498606.11</v>
      </c>
      <c r="I92" s="172">
        <v>623696.67000000004</v>
      </c>
      <c r="J92" s="172">
        <v>594523.82999999996</v>
      </c>
      <c r="K92" s="172">
        <v>504253.18</v>
      </c>
      <c r="L92" s="172">
        <v>451743.39</v>
      </c>
      <c r="M92" s="172">
        <v>166731.15</v>
      </c>
      <c r="N92" s="172">
        <v>646167.64</v>
      </c>
      <c r="O92" s="172">
        <v>504574.84</v>
      </c>
      <c r="P92" s="172">
        <v>317036.56</v>
      </c>
      <c r="Q92" s="172">
        <v>330826.64</v>
      </c>
      <c r="R92" s="172">
        <v>310647.07</v>
      </c>
      <c r="S92" s="172">
        <v>253023.93</v>
      </c>
    </row>
    <row r="93" spans="3:19" x14ac:dyDescent="0.2">
      <c r="C93" s="10" t="s">
        <v>275</v>
      </c>
      <c r="D93" s="172">
        <v>55231.14</v>
      </c>
      <c r="E93" s="172">
        <v>118890.12</v>
      </c>
      <c r="F93" s="172">
        <v>63107.15</v>
      </c>
      <c r="G93" s="172">
        <v>70494.03</v>
      </c>
      <c r="H93" s="172">
        <v>40807.89</v>
      </c>
      <c r="I93" s="172">
        <v>435612.7</v>
      </c>
      <c r="J93" s="172">
        <v>42244.2</v>
      </c>
      <c r="K93" s="172">
        <v>42244.2</v>
      </c>
      <c r="L93" s="172">
        <v>44089.01</v>
      </c>
      <c r="M93" s="172">
        <v>162391.67000000001</v>
      </c>
      <c r="N93" s="172">
        <v>65278.19</v>
      </c>
      <c r="O93" s="172">
        <v>62496.77</v>
      </c>
      <c r="P93" s="172">
        <v>33768.879999999997</v>
      </c>
      <c r="Q93" s="172">
        <v>36565.32</v>
      </c>
      <c r="R93" s="172">
        <v>64700.3</v>
      </c>
      <c r="S93" s="172">
        <v>77263.97</v>
      </c>
    </row>
    <row r="94" spans="3:19" x14ac:dyDescent="0.2">
      <c r="C94" s="10" t="s">
        <v>524</v>
      </c>
      <c r="D94" s="172"/>
      <c r="E94" s="172"/>
      <c r="F94" s="172"/>
      <c r="G94" s="172"/>
      <c r="H94" s="172"/>
      <c r="I94" s="172"/>
      <c r="J94" s="172"/>
      <c r="K94" s="172"/>
      <c r="L94" s="172"/>
      <c r="M94" s="172"/>
      <c r="N94" s="172"/>
      <c r="O94" s="172"/>
      <c r="P94" s="172">
        <v>88268.95</v>
      </c>
      <c r="Q94" s="172">
        <v>82639.8</v>
      </c>
      <c r="R94" s="172">
        <v>78112.08</v>
      </c>
      <c r="S94" s="172">
        <v>72819.41</v>
      </c>
    </row>
    <row r="95" spans="3:19" x14ac:dyDescent="0.2">
      <c r="C95" s="10" t="s">
        <v>576</v>
      </c>
      <c r="D95" s="172"/>
      <c r="E95" s="172"/>
      <c r="F95" s="172"/>
      <c r="G95" s="172"/>
      <c r="H95" s="172"/>
      <c r="I95" s="172"/>
      <c r="J95" s="172"/>
      <c r="K95" s="172"/>
      <c r="L95" s="172"/>
      <c r="M95" s="172"/>
      <c r="N95" s="172"/>
      <c r="O95" s="172"/>
      <c r="P95" s="172">
        <v>49500.95</v>
      </c>
      <c r="Q95" s="172">
        <v>54848.03</v>
      </c>
      <c r="R95" s="172">
        <v>54848.04</v>
      </c>
      <c r="S95" s="172">
        <v>57336.5</v>
      </c>
    </row>
    <row r="96" spans="3:19" x14ac:dyDescent="0.2">
      <c r="C96" s="10" t="s">
        <v>300</v>
      </c>
      <c r="D96" s="172">
        <v>17648924.870000001</v>
      </c>
      <c r="E96" s="172">
        <v>10950964.16</v>
      </c>
      <c r="F96" s="172">
        <v>8586105.0800000001</v>
      </c>
      <c r="G96" s="172">
        <v>10005049.59</v>
      </c>
      <c r="H96" s="172">
        <v>6621723.4800000004</v>
      </c>
      <c r="I96" s="172">
        <v>137804.75</v>
      </c>
      <c r="J96" s="172">
        <v>18868.240000000002</v>
      </c>
      <c r="K96" s="172">
        <v>27947.759999999998</v>
      </c>
      <c r="L96" s="172">
        <v>277438.67</v>
      </c>
      <c r="M96" s="172">
        <v>89627.46</v>
      </c>
      <c r="N96" s="172">
        <v>54000</v>
      </c>
      <c r="O96" s="172">
        <v>54000</v>
      </c>
      <c r="P96" s="172">
        <v>18300</v>
      </c>
      <c r="Q96" s="172">
        <v>5570.57</v>
      </c>
      <c r="R96" s="172"/>
      <c r="S96" s="172">
        <v>51120</v>
      </c>
    </row>
    <row r="97" spans="3:19" x14ac:dyDescent="0.2">
      <c r="C97" s="10" t="s">
        <v>548</v>
      </c>
      <c r="D97" s="172"/>
      <c r="E97" s="172"/>
      <c r="F97" s="172"/>
      <c r="G97" s="172"/>
      <c r="H97" s="172"/>
      <c r="I97" s="172"/>
      <c r="J97" s="172"/>
      <c r="K97" s="172"/>
      <c r="L97" s="172"/>
      <c r="M97" s="172"/>
      <c r="N97" s="172"/>
      <c r="O97" s="172">
        <v>821832.75</v>
      </c>
      <c r="P97" s="172">
        <v>1095399.3600000001</v>
      </c>
      <c r="Q97" s="172">
        <v>159845.37</v>
      </c>
      <c r="R97" s="172">
        <v>72557.91</v>
      </c>
      <c r="S97" s="172">
        <v>32610.52</v>
      </c>
    </row>
    <row r="98" spans="3:19" x14ac:dyDescent="0.2">
      <c r="C98" s="10" t="s">
        <v>290</v>
      </c>
      <c r="D98" s="172">
        <v>17931480.09</v>
      </c>
      <c r="E98" s="172">
        <v>18633826.52</v>
      </c>
      <c r="F98" s="172">
        <v>19845527.719999999</v>
      </c>
      <c r="G98" s="172">
        <v>23611310.440000001</v>
      </c>
      <c r="H98" s="172">
        <v>29369222.960000001</v>
      </c>
      <c r="I98" s="172">
        <v>30299297.489999998</v>
      </c>
      <c r="J98" s="172">
        <v>34273690.700000003</v>
      </c>
      <c r="K98" s="172">
        <v>33346731.190000001</v>
      </c>
      <c r="L98" s="172">
        <v>35010165.280000001</v>
      </c>
      <c r="M98" s="172">
        <v>8602271.9600000009</v>
      </c>
      <c r="N98" s="172">
        <v>237688.12</v>
      </c>
      <c r="O98" s="172">
        <v>156330.69</v>
      </c>
      <c r="P98" s="172">
        <v>50499.31</v>
      </c>
      <c r="Q98" s="172">
        <v>77659.360000000001</v>
      </c>
      <c r="R98" s="172">
        <v>43202.15</v>
      </c>
      <c r="S98" s="172">
        <v>24455.34</v>
      </c>
    </row>
    <row r="99" spans="3:19" x14ac:dyDescent="0.2">
      <c r="C99" s="10" t="s">
        <v>296</v>
      </c>
      <c r="D99" s="172">
        <v>312936993.22000003</v>
      </c>
      <c r="E99" s="172">
        <v>316472956.18000001</v>
      </c>
      <c r="F99" s="172">
        <v>334391161.31</v>
      </c>
      <c r="G99" s="172">
        <v>298967226.66000003</v>
      </c>
      <c r="H99" s="172">
        <v>19391628.420000002</v>
      </c>
      <c r="I99" s="172">
        <v>2256817.35</v>
      </c>
      <c r="J99" s="172">
        <v>2348802.08</v>
      </c>
      <c r="K99" s="172">
        <v>2467160.4700000002</v>
      </c>
      <c r="L99" s="172">
        <v>2273009.36</v>
      </c>
      <c r="M99" s="172">
        <v>350790.62</v>
      </c>
      <c r="N99" s="172">
        <v>68054.98</v>
      </c>
      <c r="O99" s="172">
        <v>53360.58</v>
      </c>
      <c r="P99" s="172">
        <v>51842.83</v>
      </c>
      <c r="Q99" s="172">
        <v>3018.7</v>
      </c>
      <c r="R99" s="172">
        <v>1284</v>
      </c>
      <c r="S99" s="172">
        <v>2319.2000000000003</v>
      </c>
    </row>
    <row r="100" spans="3:19" x14ac:dyDescent="0.2">
      <c r="C100" s="10" t="s">
        <v>272</v>
      </c>
      <c r="D100" s="172">
        <v>3216920.47</v>
      </c>
      <c r="E100" s="172">
        <v>3175220.23</v>
      </c>
      <c r="F100" s="172">
        <v>3354777.4</v>
      </c>
      <c r="G100" s="172">
        <v>3557323.85</v>
      </c>
      <c r="H100" s="172">
        <v>5326962.54</v>
      </c>
      <c r="I100" s="172">
        <v>6898789.9199999999</v>
      </c>
      <c r="J100" s="172">
        <v>6907698.1799999997</v>
      </c>
      <c r="K100" s="172">
        <v>7597435.04</v>
      </c>
      <c r="L100" s="172">
        <v>8000592.25</v>
      </c>
      <c r="M100" s="172">
        <v>1566304.12</v>
      </c>
      <c r="N100" s="172">
        <v>10613.17</v>
      </c>
      <c r="O100" s="172">
        <v>14234.92</v>
      </c>
      <c r="P100" s="172">
        <v>3851.8</v>
      </c>
      <c r="Q100" s="172">
        <v>2381.2800000000002</v>
      </c>
      <c r="R100" s="172">
        <v>1081.68</v>
      </c>
      <c r="S100" s="172">
        <v>1224.54</v>
      </c>
    </row>
    <row r="101" spans="3:19" x14ac:dyDescent="0.2">
      <c r="C101" s="10" t="s">
        <v>439</v>
      </c>
      <c r="D101" s="172"/>
      <c r="E101" s="172"/>
      <c r="F101" s="172"/>
      <c r="G101" s="172"/>
      <c r="H101" s="172"/>
      <c r="I101" s="172"/>
      <c r="J101" s="172"/>
      <c r="K101" s="172">
        <v>19317.39</v>
      </c>
      <c r="L101" s="172"/>
      <c r="M101" s="172"/>
      <c r="N101" s="172"/>
      <c r="O101" s="172"/>
      <c r="P101" s="172"/>
      <c r="Q101" s="172"/>
      <c r="R101" s="172"/>
      <c r="S101" s="172"/>
    </row>
    <row r="102" spans="3:19" x14ac:dyDescent="0.2">
      <c r="C102" s="10" t="s">
        <v>262</v>
      </c>
      <c r="D102" s="172">
        <v>6918354.2599999998</v>
      </c>
      <c r="E102" s="172">
        <v>6892798.3899999997</v>
      </c>
      <c r="F102" s="172">
        <v>7226515.6500000004</v>
      </c>
      <c r="G102" s="172">
        <v>8587875.6099999994</v>
      </c>
      <c r="H102" s="172">
        <v>4157113.68</v>
      </c>
      <c r="I102" s="172">
        <v>32.5</v>
      </c>
      <c r="J102" s="172"/>
      <c r="K102" s="172"/>
      <c r="L102" s="172">
        <v>1915.75</v>
      </c>
      <c r="M102" s="172"/>
      <c r="N102" s="172">
        <v>7404.64</v>
      </c>
      <c r="O102" s="172"/>
      <c r="P102" s="172"/>
      <c r="Q102" s="172"/>
      <c r="R102" s="172"/>
      <c r="S102" s="7"/>
    </row>
    <row r="103" spans="3:19" x14ac:dyDescent="0.2">
      <c r="C103" s="10" t="s">
        <v>97</v>
      </c>
      <c r="D103" s="172"/>
      <c r="E103" s="172"/>
      <c r="F103" s="172">
        <v>3740.92</v>
      </c>
      <c r="G103" s="172"/>
      <c r="H103" s="172">
        <v>5116.5</v>
      </c>
      <c r="I103" s="172"/>
      <c r="J103" s="172"/>
      <c r="K103" s="172"/>
      <c r="L103" s="172"/>
      <c r="M103" s="172"/>
      <c r="N103" s="172"/>
      <c r="O103" s="172"/>
      <c r="P103" s="172"/>
      <c r="Q103" s="172"/>
      <c r="R103" s="172"/>
      <c r="S103" s="7"/>
    </row>
    <row r="104" spans="3:19" x14ac:dyDescent="0.2">
      <c r="C104" s="10" t="s">
        <v>106</v>
      </c>
      <c r="D104" s="172">
        <v>3879953.96</v>
      </c>
      <c r="E104" s="172"/>
      <c r="F104" s="172"/>
      <c r="G104" s="172"/>
      <c r="H104" s="172"/>
      <c r="I104" s="172"/>
      <c r="J104" s="172"/>
      <c r="K104" s="172"/>
      <c r="L104" s="172"/>
      <c r="M104" s="172"/>
      <c r="N104" s="172"/>
      <c r="O104" s="172"/>
      <c r="P104" s="172"/>
      <c r="Q104" s="172"/>
      <c r="R104" s="172"/>
      <c r="S104" s="7"/>
    </row>
    <row r="105" spans="3:19" x14ac:dyDescent="0.2">
      <c r="C105" s="10" t="s">
        <v>100</v>
      </c>
      <c r="D105" s="172">
        <v>2388162.86</v>
      </c>
      <c r="E105" s="172"/>
      <c r="F105" s="172"/>
      <c r="G105" s="172"/>
      <c r="H105" s="172"/>
      <c r="I105" s="172"/>
      <c r="J105" s="172"/>
      <c r="K105" s="172"/>
      <c r="L105" s="172"/>
      <c r="M105" s="172"/>
      <c r="N105" s="172"/>
      <c r="O105" s="172"/>
      <c r="P105" s="172"/>
      <c r="Q105" s="172"/>
      <c r="R105" s="172"/>
      <c r="S105" s="7"/>
    </row>
    <row r="106" spans="3:19" x14ac:dyDescent="0.2">
      <c r="C106" s="10" t="s">
        <v>564</v>
      </c>
      <c r="D106" s="172"/>
      <c r="E106" s="172"/>
      <c r="F106" s="172"/>
      <c r="G106" s="172"/>
      <c r="H106" s="172"/>
      <c r="I106" s="172"/>
      <c r="J106" s="172"/>
      <c r="K106" s="172"/>
      <c r="L106" s="172"/>
      <c r="M106" s="172"/>
      <c r="N106" s="172"/>
      <c r="O106" s="172"/>
      <c r="P106" s="172">
        <v>0</v>
      </c>
      <c r="Q106" s="172"/>
      <c r="R106" s="172"/>
      <c r="S106" s="7"/>
    </row>
    <row r="107" spans="3:19" x14ac:dyDescent="0.2">
      <c r="C107" s="10" t="s">
        <v>373</v>
      </c>
      <c r="D107" s="172"/>
      <c r="E107" s="172"/>
      <c r="F107" s="172">
        <v>403843.94</v>
      </c>
      <c r="G107" s="172">
        <v>37728.58</v>
      </c>
      <c r="H107" s="172">
        <v>546120</v>
      </c>
      <c r="I107" s="172">
        <v>463989.67</v>
      </c>
      <c r="J107" s="172">
        <v>81192.600000000006</v>
      </c>
      <c r="K107" s="172"/>
      <c r="L107" s="172"/>
      <c r="M107" s="172"/>
      <c r="N107" s="172"/>
      <c r="O107" s="172"/>
      <c r="P107" s="172"/>
      <c r="Q107" s="172"/>
      <c r="R107" s="172"/>
      <c r="S107" s="7"/>
    </row>
    <row r="108" spans="3:19" x14ac:dyDescent="0.2">
      <c r="C108" s="10" t="s">
        <v>424</v>
      </c>
      <c r="D108" s="172"/>
      <c r="E108" s="172"/>
      <c r="F108" s="172"/>
      <c r="G108" s="172"/>
      <c r="H108" s="172"/>
      <c r="I108" s="172"/>
      <c r="J108" s="172">
        <v>126890.87000000001</v>
      </c>
      <c r="K108" s="172"/>
      <c r="L108" s="172"/>
      <c r="M108" s="172"/>
      <c r="N108" s="172"/>
      <c r="O108" s="172"/>
      <c r="P108" s="172"/>
      <c r="Q108" s="172"/>
      <c r="R108" s="172"/>
      <c r="S108" s="7"/>
    </row>
    <row r="109" spans="3:19" x14ac:dyDescent="0.2">
      <c r="C109" s="10" t="s">
        <v>428</v>
      </c>
      <c r="D109" s="172"/>
      <c r="E109" s="172"/>
      <c r="F109" s="172"/>
      <c r="G109" s="172"/>
      <c r="H109" s="172"/>
      <c r="I109" s="172"/>
      <c r="J109" s="172">
        <v>304209.32</v>
      </c>
      <c r="K109" s="172"/>
      <c r="L109" s="172"/>
      <c r="M109" s="172"/>
      <c r="N109" s="172"/>
      <c r="O109" s="172"/>
      <c r="P109" s="172"/>
      <c r="Q109" s="172"/>
      <c r="R109" s="172"/>
      <c r="S109" s="7"/>
    </row>
    <row r="110" spans="3:19" x14ac:dyDescent="0.2">
      <c r="C110" s="10" t="s">
        <v>398</v>
      </c>
      <c r="D110" s="172"/>
      <c r="E110" s="172"/>
      <c r="F110" s="172"/>
      <c r="G110" s="172"/>
      <c r="H110" s="172"/>
      <c r="I110" s="172">
        <v>46168.67</v>
      </c>
      <c r="J110" s="172"/>
      <c r="K110" s="172"/>
      <c r="L110" s="172"/>
      <c r="M110" s="172"/>
      <c r="N110" s="172"/>
      <c r="O110" s="172"/>
      <c r="P110" s="172"/>
      <c r="Q110" s="172"/>
      <c r="R110" s="172"/>
      <c r="S110" s="7"/>
    </row>
    <row r="111" spans="3:19" x14ac:dyDescent="0.2">
      <c r="C111" s="10" t="s">
        <v>397</v>
      </c>
      <c r="D111" s="172"/>
      <c r="E111" s="172"/>
      <c r="F111" s="172"/>
      <c r="G111" s="172"/>
      <c r="H111" s="172"/>
      <c r="I111" s="172">
        <v>17399313.23</v>
      </c>
      <c r="J111" s="172">
        <v>18551538.190000001</v>
      </c>
      <c r="K111" s="172">
        <v>17368345.219999999</v>
      </c>
      <c r="L111" s="172">
        <v>0</v>
      </c>
      <c r="M111" s="172"/>
      <c r="N111" s="172"/>
      <c r="O111" s="172"/>
      <c r="P111" s="172"/>
      <c r="Q111" s="172"/>
      <c r="R111" s="172"/>
      <c r="S111" s="7"/>
    </row>
    <row r="112" spans="3:19" x14ac:dyDescent="0.2">
      <c r="C112" s="10" t="s">
        <v>110</v>
      </c>
      <c r="D112" s="172">
        <v>77256604.829999998</v>
      </c>
      <c r="E112" s="172">
        <v>67198464.280000001</v>
      </c>
      <c r="F112" s="172">
        <v>179387053.13</v>
      </c>
      <c r="G112" s="172">
        <v>246727835.38</v>
      </c>
      <c r="H112" s="172">
        <v>295411867.31</v>
      </c>
      <c r="I112" s="172">
        <v>273987180.20999998</v>
      </c>
      <c r="J112" s="172">
        <v>506097551.70999998</v>
      </c>
      <c r="K112" s="172">
        <v>457027846.10000002</v>
      </c>
      <c r="L112" s="172">
        <v>602357913.11000001</v>
      </c>
      <c r="M112" s="172">
        <v>656560668.55999994</v>
      </c>
      <c r="N112" s="172">
        <v>831933107.92999995</v>
      </c>
      <c r="O112" s="172"/>
      <c r="P112" s="172"/>
      <c r="Q112" s="172"/>
      <c r="R112" s="172"/>
      <c r="S112" s="7"/>
    </row>
    <row r="113" spans="3:19" x14ac:dyDescent="0.2">
      <c r="C113" s="10" t="s">
        <v>518</v>
      </c>
      <c r="D113" s="172"/>
      <c r="E113" s="172"/>
      <c r="F113" s="172"/>
      <c r="G113" s="172"/>
      <c r="H113" s="172"/>
      <c r="I113" s="172"/>
      <c r="J113" s="172"/>
      <c r="K113" s="172"/>
      <c r="L113" s="172"/>
      <c r="M113" s="172"/>
      <c r="N113" s="172"/>
      <c r="O113" s="172"/>
      <c r="P113" s="172"/>
      <c r="Q113" s="172">
        <v>188956.36</v>
      </c>
      <c r="R113" s="172"/>
      <c r="S113" s="7"/>
    </row>
    <row r="114" spans="3:19" x14ac:dyDescent="0.2">
      <c r="C114" s="10" t="s">
        <v>243</v>
      </c>
      <c r="D114" s="172">
        <v>96382198.730000004</v>
      </c>
      <c r="E114" s="172">
        <v>91596171.459999993</v>
      </c>
      <c r="F114" s="172">
        <v>96627973.870000005</v>
      </c>
      <c r="G114" s="172">
        <v>40561750.140000001</v>
      </c>
      <c r="H114" s="172">
        <v>47529292.789999999</v>
      </c>
      <c r="I114" s="172">
        <v>51936777.93</v>
      </c>
      <c r="J114" s="172">
        <v>14511897.050000001</v>
      </c>
      <c r="K114" s="172"/>
      <c r="L114" s="172"/>
      <c r="M114" s="172"/>
      <c r="N114" s="172"/>
      <c r="O114" s="172"/>
      <c r="P114" s="172"/>
      <c r="Q114" s="172"/>
      <c r="R114" s="172"/>
      <c r="S114" s="7"/>
    </row>
    <row r="115" spans="3:19" x14ac:dyDescent="0.2">
      <c r="C115" s="10" t="s">
        <v>244</v>
      </c>
      <c r="D115" s="172">
        <v>107039806</v>
      </c>
      <c r="E115" s="172">
        <v>72767238.609999999</v>
      </c>
      <c r="F115" s="172">
        <v>124282767.01000001</v>
      </c>
      <c r="G115" s="172">
        <v>146112241.05000001</v>
      </c>
      <c r="H115" s="172">
        <v>168059483.47</v>
      </c>
      <c r="I115" s="172">
        <v>178892038.84999999</v>
      </c>
      <c r="J115" s="172">
        <v>8489207.8100000005</v>
      </c>
      <c r="K115" s="172"/>
      <c r="L115" s="172"/>
      <c r="M115" s="172"/>
      <c r="N115" s="172"/>
      <c r="O115" s="172"/>
      <c r="P115" s="172"/>
      <c r="Q115" s="172"/>
      <c r="R115" s="172"/>
      <c r="S115" s="7"/>
    </row>
    <row r="116" spans="3:19" x14ac:dyDescent="0.2">
      <c r="C116" s="10" t="s">
        <v>544</v>
      </c>
      <c r="D116" s="172"/>
      <c r="E116" s="172"/>
      <c r="F116" s="172"/>
      <c r="G116" s="172"/>
      <c r="H116" s="172"/>
      <c r="I116" s="172"/>
      <c r="J116" s="172"/>
      <c r="K116" s="172"/>
      <c r="L116" s="172"/>
      <c r="M116" s="172"/>
      <c r="N116" s="172"/>
      <c r="O116" s="172">
        <v>8720.91</v>
      </c>
      <c r="P116" s="172">
        <v>2041873.32</v>
      </c>
      <c r="Q116" s="172"/>
      <c r="R116" s="172"/>
      <c r="S116" s="7"/>
    </row>
    <row r="117" spans="3:19" x14ac:dyDescent="0.2">
      <c r="C117" s="10" t="s">
        <v>267</v>
      </c>
      <c r="D117" s="172">
        <v>1458291.82</v>
      </c>
      <c r="E117" s="172">
        <v>2473099.56</v>
      </c>
      <c r="F117" s="172">
        <v>4349428.2300000004</v>
      </c>
      <c r="G117" s="172">
        <v>9924375</v>
      </c>
      <c r="H117" s="172">
        <v>4776418.28</v>
      </c>
      <c r="I117" s="172"/>
      <c r="J117" s="172"/>
      <c r="K117" s="172"/>
      <c r="L117" s="172">
        <v>371.15</v>
      </c>
      <c r="M117" s="172"/>
      <c r="N117" s="172"/>
      <c r="O117" s="172"/>
      <c r="P117" s="172"/>
      <c r="Q117" s="172"/>
      <c r="R117" s="172"/>
      <c r="S117" s="7"/>
    </row>
    <row r="118" spans="3:19" x14ac:dyDescent="0.2">
      <c r="C118" s="10" t="s">
        <v>269</v>
      </c>
      <c r="D118" s="172">
        <v>740390.96</v>
      </c>
      <c r="E118" s="172">
        <v>31193.37</v>
      </c>
      <c r="F118" s="172">
        <v>24965.16</v>
      </c>
      <c r="G118" s="172">
        <v>39497.65</v>
      </c>
      <c r="H118" s="172">
        <v>42634.9</v>
      </c>
      <c r="I118" s="172">
        <v>3923.07</v>
      </c>
      <c r="J118" s="172"/>
      <c r="K118" s="172"/>
      <c r="L118" s="172"/>
      <c r="M118" s="172"/>
      <c r="N118" s="172"/>
      <c r="O118" s="172"/>
      <c r="P118" s="172"/>
      <c r="Q118" s="172"/>
      <c r="R118" s="172"/>
      <c r="S118" s="7"/>
    </row>
    <row r="119" spans="3:19" x14ac:dyDescent="0.2">
      <c r="C119" s="10" t="s">
        <v>274</v>
      </c>
      <c r="D119" s="172">
        <v>589.41</v>
      </c>
      <c r="E119" s="172"/>
      <c r="F119" s="172"/>
      <c r="G119" s="172"/>
      <c r="H119" s="172"/>
      <c r="I119" s="172"/>
      <c r="J119" s="172"/>
      <c r="K119" s="172"/>
      <c r="L119" s="172"/>
      <c r="M119" s="172"/>
      <c r="N119" s="172"/>
      <c r="O119" s="172"/>
      <c r="P119" s="172"/>
      <c r="Q119" s="172"/>
      <c r="R119" s="172"/>
      <c r="S119" s="7"/>
    </row>
    <row r="120" spans="3:19" x14ac:dyDescent="0.2">
      <c r="C120" s="10" t="s">
        <v>509</v>
      </c>
      <c r="D120" s="172"/>
      <c r="E120" s="172"/>
      <c r="F120" s="172"/>
      <c r="G120" s="172"/>
      <c r="H120" s="172"/>
      <c r="I120" s="172"/>
      <c r="J120" s="172"/>
      <c r="K120" s="172"/>
      <c r="L120" s="172"/>
      <c r="M120" s="172"/>
      <c r="N120" s="172">
        <v>1425.73</v>
      </c>
      <c r="O120" s="172"/>
      <c r="P120" s="172"/>
      <c r="Q120" s="172"/>
      <c r="R120" s="172"/>
      <c r="S120" s="7"/>
    </row>
    <row r="121" spans="3:19" x14ac:dyDescent="0.2">
      <c r="C121" s="10" t="s">
        <v>399</v>
      </c>
      <c r="D121" s="172"/>
      <c r="E121" s="172"/>
      <c r="F121" s="172"/>
      <c r="G121" s="172"/>
      <c r="H121" s="172"/>
      <c r="I121" s="172">
        <v>23.49</v>
      </c>
      <c r="J121" s="172"/>
      <c r="K121" s="172"/>
      <c r="L121" s="172"/>
      <c r="M121" s="172"/>
      <c r="N121" s="172"/>
      <c r="O121" s="172"/>
      <c r="P121" s="172"/>
      <c r="Q121" s="172"/>
      <c r="R121" s="172"/>
      <c r="S121" s="7"/>
    </row>
    <row r="122" spans="3:19" x14ac:dyDescent="0.2">
      <c r="C122" s="10" t="s">
        <v>283</v>
      </c>
      <c r="D122" s="172">
        <v>20625.2</v>
      </c>
      <c r="E122" s="172">
        <v>17062.59</v>
      </c>
      <c r="F122" s="172">
        <v>17552.010000000002</v>
      </c>
      <c r="G122" s="172">
        <v>360281.49</v>
      </c>
      <c r="H122" s="172">
        <v>34403.53</v>
      </c>
      <c r="I122" s="172">
        <v>37897.300000000003</v>
      </c>
      <c r="J122" s="172">
        <v>30323.94</v>
      </c>
      <c r="K122" s="172">
        <v>38571.450000000004</v>
      </c>
      <c r="L122" s="172">
        <v>29606.76</v>
      </c>
      <c r="M122" s="172">
        <v>27174.240000000002</v>
      </c>
      <c r="N122" s="172">
        <v>563.64</v>
      </c>
      <c r="O122" s="172">
        <v>856.63</v>
      </c>
      <c r="P122" s="172">
        <v>52.63</v>
      </c>
      <c r="Q122" s="172"/>
      <c r="R122" s="172"/>
      <c r="S122" s="7"/>
    </row>
    <row r="123" spans="3:19" x14ac:dyDescent="0.2">
      <c r="C123" s="10" t="s">
        <v>284</v>
      </c>
      <c r="D123" s="172">
        <v>5861201.2599999998</v>
      </c>
      <c r="E123" s="172"/>
      <c r="F123" s="172"/>
      <c r="G123" s="172"/>
      <c r="H123" s="172"/>
      <c r="I123" s="172"/>
      <c r="J123" s="172"/>
      <c r="K123" s="172"/>
      <c r="L123" s="172">
        <v>8923.51</v>
      </c>
      <c r="M123" s="172">
        <v>14470.56</v>
      </c>
      <c r="N123" s="172">
        <v>15676.44</v>
      </c>
      <c r="O123" s="172">
        <v>16460.22</v>
      </c>
      <c r="P123" s="172">
        <v>2348.7400000000002</v>
      </c>
      <c r="Q123" s="172"/>
      <c r="R123" s="172"/>
      <c r="S123" s="7"/>
    </row>
    <row r="124" spans="3:19" x14ac:dyDescent="0.2">
      <c r="C124" s="10" t="s">
        <v>285</v>
      </c>
      <c r="D124" s="172">
        <v>24806918.59</v>
      </c>
      <c r="E124" s="172">
        <v>38477990.719999999</v>
      </c>
      <c r="F124" s="172">
        <v>40238645.200000003</v>
      </c>
      <c r="G124" s="172">
        <v>45435645.009999998</v>
      </c>
      <c r="H124" s="172">
        <v>15846301.59</v>
      </c>
      <c r="I124" s="172"/>
      <c r="J124" s="172"/>
      <c r="K124" s="172"/>
      <c r="L124" s="172"/>
      <c r="M124" s="172"/>
      <c r="N124" s="172"/>
      <c r="O124" s="172"/>
      <c r="P124" s="172"/>
      <c r="Q124" s="172"/>
      <c r="R124" s="172"/>
      <c r="S124" s="7"/>
    </row>
    <row r="125" spans="3:19" x14ac:dyDescent="0.2">
      <c r="C125" s="10" t="s">
        <v>288</v>
      </c>
      <c r="D125" s="172">
        <v>14985651.15</v>
      </c>
      <c r="E125" s="172">
        <v>14998250.58</v>
      </c>
      <c r="F125" s="172">
        <v>14888706.880000001</v>
      </c>
      <c r="G125" s="172">
        <v>11064005.92</v>
      </c>
      <c r="H125" s="172"/>
      <c r="I125" s="172">
        <v>5974285.4900000002</v>
      </c>
      <c r="J125" s="172">
        <v>160</v>
      </c>
      <c r="K125" s="172"/>
      <c r="L125" s="172"/>
      <c r="M125" s="172"/>
      <c r="N125" s="172"/>
      <c r="O125" s="172"/>
      <c r="P125" s="172"/>
      <c r="Q125" s="172"/>
      <c r="R125" s="172"/>
      <c r="S125" s="7"/>
    </row>
    <row r="126" spans="3:19" x14ac:dyDescent="0.2">
      <c r="C126" s="10" t="s">
        <v>291</v>
      </c>
      <c r="D126" s="172">
        <v>169251.67</v>
      </c>
      <c r="E126" s="172">
        <v>184257.81</v>
      </c>
      <c r="F126" s="172">
        <v>213491.77</v>
      </c>
      <c r="G126" s="172">
        <v>223833.21</v>
      </c>
      <c r="H126" s="172">
        <v>214142.76</v>
      </c>
      <c r="I126" s="172">
        <v>87368.54</v>
      </c>
      <c r="J126" s="172">
        <v>2550.02</v>
      </c>
      <c r="K126" s="172">
        <v>231.82</v>
      </c>
      <c r="L126" s="172"/>
      <c r="M126" s="172"/>
      <c r="N126" s="172"/>
      <c r="O126" s="172"/>
      <c r="P126" s="172"/>
      <c r="Q126" s="172"/>
      <c r="R126" s="172"/>
      <c r="S126" s="7"/>
    </row>
    <row r="127" spans="3:19" x14ac:dyDescent="0.2">
      <c r="C127" s="10" t="s">
        <v>293</v>
      </c>
      <c r="D127" s="172">
        <v>3182355.14</v>
      </c>
      <c r="E127" s="172">
        <v>3353826.41</v>
      </c>
      <c r="F127" s="172">
        <v>3439606.81</v>
      </c>
      <c r="G127" s="172">
        <v>3358450.21</v>
      </c>
      <c r="H127" s="172">
        <v>3281247.21</v>
      </c>
      <c r="I127" s="172">
        <v>767633.42</v>
      </c>
      <c r="J127" s="172">
        <v>19391421.370000001</v>
      </c>
      <c r="K127" s="172">
        <v>25373928.280000001</v>
      </c>
      <c r="L127" s="172">
        <v>25445655.199999999</v>
      </c>
      <c r="M127" s="172">
        <v>17818982.109999999</v>
      </c>
      <c r="N127" s="172"/>
      <c r="O127" s="172"/>
      <c r="P127" s="172"/>
      <c r="Q127" s="172"/>
      <c r="R127" s="172"/>
      <c r="S127" s="7"/>
    </row>
    <row r="128" spans="3:19" x14ac:dyDescent="0.2">
      <c r="C128" s="10" t="s">
        <v>426</v>
      </c>
      <c r="D128" s="172"/>
      <c r="E128" s="172"/>
      <c r="F128" s="172"/>
      <c r="G128" s="172"/>
      <c r="H128" s="172"/>
      <c r="I128" s="172"/>
      <c r="J128" s="172">
        <v>98766919.299999997</v>
      </c>
      <c r="K128" s="172">
        <v>46946024.170000002</v>
      </c>
      <c r="L128" s="172">
        <v>55311138.619999997</v>
      </c>
      <c r="M128" s="172">
        <v>55248453.170000002</v>
      </c>
      <c r="N128" s="172">
        <v>65352980.049999997</v>
      </c>
      <c r="O128" s="172"/>
      <c r="P128" s="172"/>
      <c r="Q128" s="172"/>
      <c r="R128" s="172"/>
      <c r="S128" s="7"/>
    </row>
    <row r="129" spans="3:19" x14ac:dyDescent="0.2">
      <c r="C129" s="10" t="s">
        <v>499</v>
      </c>
      <c r="D129" s="172"/>
      <c r="E129" s="172"/>
      <c r="F129" s="172"/>
      <c r="G129" s="172"/>
      <c r="H129" s="172"/>
      <c r="I129" s="172"/>
      <c r="J129" s="172"/>
      <c r="K129" s="172"/>
      <c r="L129" s="172"/>
      <c r="M129" s="172"/>
      <c r="N129" s="172">
        <v>0</v>
      </c>
      <c r="O129" s="172">
        <v>59364.87</v>
      </c>
      <c r="P129" s="172">
        <v>18019.810000000001</v>
      </c>
      <c r="Q129" s="172"/>
      <c r="R129" s="172"/>
      <c r="S129" s="7"/>
    </row>
    <row r="130" spans="3:19" x14ac:dyDescent="0.2">
      <c r="C130" s="10" t="s">
        <v>500</v>
      </c>
      <c r="D130" s="172"/>
      <c r="E130" s="172"/>
      <c r="F130" s="172"/>
      <c r="G130" s="172"/>
      <c r="H130" s="172"/>
      <c r="I130" s="172"/>
      <c r="J130" s="172"/>
      <c r="K130" s="172"/>
      <c r="L130" s="172"/>
      <c r="M130" s="172"/>
      <c r="N130" s="172">
        <v>0</v>
      </c>
      <c r="O130" s="172"/>
      <c r="P130" s="172"/>
      <c r="Q130" s="172"/>
      <c r="R130" s="172"/>
      <c r="S130" s="7"/>
    </row>
    <row r="131" spans="3:19" x14ac:dyDescent="0.2">
      <c r="C131" s="10" t="s">
        <v>425</v>
      </c>
      <c r="D131" s="172"/>
      <c r="E131" s="172"/>
      <c r="F131" s="172"/>
      <c r="G131" s="172"/>
      <c r="H131" s="172"/>
      <c r="I131" s="172"/>
      <c r="J131" s="172">
        <v>44608203.979999997</v>
      </c>
      <c r="K131" s="172"/>
      <c r="L131" s="172"/>
      <c r="M131" s="172"/>
      <c r="N131" s="172"/>
      <c r="O131" s="172"/>
      <c r="P131" s="172"/>
      <c r="Q131" s="172"/>
      <c r="R131" s="172"/>
      <c r="S131" s="7"/>
    </row>
    <row r="132" spans="3:19" x14ac:dyDescent="0.2">
      <c r="C132" s="10" t="s">
        <v>248</v>
      </c>
      <c r="D132" s="172">
        <v>251953827.81</v>
      </c>
      <c r="E132" s="172">
        <v>338479344.97000003</v>
      </c>
      <c r="F132" s="172">
        <v>598195474.88</v>
      </c>
      <c r="G132" s="172">
        <v>650625129.46000004</v>
      </c>
      <c r="H132" s="172">
        <v>781626032.80999994</v>
      </c>
      <c r="I132" s="172">
        <v>895174961.88</v>
      </c>
      <c r="J132" s="172">
        <v>841188059.58000004</v>
      </c>
      <c r="K132" s="172"/>
      <c r="L132" s="172"/>
      <c r="M132" s="172"/>
      <c r="N132" s="172"/>
      <c r="O132" s="172"/>
      <c r="P132" s="172"/>
      <c r="Q132" s="172"/>
      <c r="R132" s="172"/>
      <c r="S132" s="7"/>
    </row>
    <row r="133" spans="3:19" x14ac:dyDescent="0.2">
      <c r="C133" s="10" t="s">
        <v>249</v>
      </c>
      <c r="D133" s="172">
        <v>169395381.62</v>
      </c>
      <c r="E133" s="172">
        <v>218753743.58000001</v>
      </c>
      <c r="F133" s="172">
        <v>185191101.40000001</v>
      </c>
      <c r="G133" s="172">
        <v>217337905.03999999</v>
      </c>
      <c r="H133" s="172">
        <v>249100290.38</v>
      </c>
      <c r="I133" s="172">
        <v>271731233.23000002</v>
      </c>
      <c r="J133" s="172">
        <v>34950520.899999999</v>
      </c>
      <c r="K133" s="172"/>
      <c r="L133" s="172"/>
      <c r="M133" s="172"/>
      <c r="N133" s="172"/>
      <c r="O133" s="172"/>
      <c r="P133" s="172"/>
      <c r="Q133" s="172"/>
      <c r="R133" s="172"/>
      <c r="S133" s="7"/>
    </row>
    <row r="134" spans="3:19" x14ac:dyDescent="0.2">
      <c r="C134" s="10" t="s">
        <v>118</v>
      </c>
      <c r="D134" s="172"/>
      <c r="E134" s="172"/>
      <c r="F134" s="172"/>
      <c r="G134" s="172"/>
      <c r="H134" s="172">
        <v>109684.81</v>
      </c>
      <c r="I134" s="172">
        <v>277372.12</v>
      </c>
      <c r="J134" s="172"/>
      <c r="K134" s="172"/>
      <c r="L134" s="172"/>
      <c r="M134" s="172"/>
      <c r="N134" s="172"/>
      <c r="O134" s="172"/>
      <c r="P134" s="172"/>
      <c r="Q134" s="172"/>
      <c r="R134" s="172"/>
      <c r="S134" s="7"/>
    </row>
    <row r="135" spans="3:19" x14ac:dyDescent="0.2">
      <c r="C135" s="10" t="s">
        <v>227</v>
      </c>
      <c r="D135" s="172">
        <v>51498015.090000004</v>
      </c>
      <c r="E135" s="172">
        <v>72126534.370000005</v>
      </c>
      <c r="F135" s="172">
        <v>77330061.140000001</v>
      </c>
      <c r="G135" s="172">
        <v>32833685.91</v>
      </c>
      <c r="H135" s="172">
        <v>28032573.77</v>
      </c>
      <c r="I135" s="172">
        <v>28304390.649999999</v>
      </c>
      <c r="J135" s="172">
        <v>26462683.25</v>
      </c>
      <c r="K135" s="172">
        <v>24166476.719999999</v>
      </c>
      <c r="L135" s="172">
        <v>24249556.920000002</v>
      </c>
      <c r="M135" s="172">
        <v>24187050.57</v>
      </c>
      <c r="N135" s="172">
        <v>23524141.75</v>
      </c>
      <c r="O135" s="172">
        <v>1765328.31</v>
      </c>
      <c r="P135" s="172"/>
      <c r="Q135" s="172"/>
      <c r="R135" s="172"/>
      <c r="S135" s="7"/>
    </row>
    <row r="136" spans="3:19" x14ac:dyDescent="0.2">
      <c r="C136" s="10" t="s">
        <v>489</v>
      </c>
      <c r="D136" s="172"/>
      <c r="E136" s="172"/>
      <c r="F136" s="172"/>
      <c r="G136" s="172"/>
      <c r="H136" s="172"/>
      <c r="I136" s="172"/>
      <c r="J136" s="172"/>
      <c r="K136" s="172"/>
      <c r="L136" s="172"/>
      <c r="M136" s="172">
        <v>69799235.719999999</v>
      </c>
      <c r="N136" s="172">
        <v>70121184.040000007</v>
      </c>
      <c r="O136" s="172"/>
      <c r="P136" s="172"/>
      <c r="Q136" s="172"/>
      <c r="R136" s="172"/>
      <c r="S136" s="7"/>
    </row>
    <row r="137" spans="3:19" x14ac:dyDescent="0.2">
      <c r="C137" s="10" t="s">
        <v>258</v>
      </c>
      <c r="D137" s="172">
        <v>27301738.640000001</v>
      </c>
      <c r="E137" s="172">
        <v>25010465.289999999</v>
      </c>
      <c r="F137" s="172">
        <v>27820358.609999999</v>
      </c>
      <c r="G137" s="172">
        <v>39419876.119999997</v>
      </c>
      <c r="H137" s="172">
        <v>46222970.119999997</v>
      </c>
      <c r="I137" s="172">
        <v>50368969.229999997</v>
      </c>
      <c r="J137" s="172">
        <v>54815292.060000002</v>
      </c>
      <c r="K137" s="172">
        <v>59643244.530000001</v>
      </c>
      <c r="L137" s="172">
        <v>52262864.990000002</v>
      </c>
      <c r="M137" s="172"/>
      <c r="N137" s="172"/>
      <c r="O137" s="172"/>
      <c r="P137" s="172"/>
      <c r="Q137" s="172"/>
      <c r="R137" s="172"/>
      <c r="S137" s="7"/>
    </row>
    <row r="138" spans="3:19" x14ac:dyDescent="0.2">
      <c r="C138" s="10" t="s">
        <v>490</v>
      </c>
      <c r="D138" s="172"/>
      <c r="E138" s="172"/>
      <c r="F138" s="172"/>
      <c r="G138" s="172"/>
      <c r="H138" s="172"/>
      <c r="I138" s="172"/>
      <c r="J138" s="172"/>
      <c r="K138" s="172"/>
      <c r="L138" s="172"/>
      <c r="M138" s="172">
        <v>43375612.07</v>
      </c>
      <c r="N138" s="172">
        <v>45746446.060000002</v>
      </c>
      <c r="O138" s="172"/>
      <c r="P138" s="172"/>
      <c r="Q138" s="172"/>
      <c r="R138" s="172"/>
      <c r="S138" s="7"/>
    </row>
    <row r="139" spans="3:19" x14ac:dyDescent="0.2">
      <c r="C139" s="10" t="s">
        <v>259</v>
      </c>
      <c r="D139" s="172">
        <v>18136078.66</v>
      </c>
      <c r="E139" s="172">
        <v>26243430.859999999</v>
      </c>
      <c r="F139" s="172">
        <v>27718954.640000001</v>
      </c>
      <c r="G139" s="172">
        <v>23937525.100000001</v>
      </c>
      <c r="H139" s="172">
        <v>25326990.879999999</v>
      </c>
      <c r="I139" s="172">
        <v>28461738.82</v>
      </c>
      <c r="J139" s="172">
        <v>34243862.579999998</v>
      </c>
      <c r="K139" s="172">
        <v>37537723.780000001</v>
      </c>
      <c r="L139" s="172">
        <v>41778279.859999999</v>
      </c>
      <c r="M139" s="172"/>
      <c r="N139" s="172"/>
      <c r="O139" s="172"/>
      <c r="P139" s="172"/>
      <c r="Q139" s="172"/>
      <c r="R139" s="172"/>
      <c r="S139" s="7"/>
    </row>
    <row r="140" spans="3:19" x14ac:dyDescent="0.2">
      <c r="C140" s="10" t="s">
        <v>575</v>
      </c>
      <c r="D140" s="172"/>
      <c r="E140" s="172"/>
      <c r="F140" s="172"/>
      <c r="G140" s="172"/>
      <c r="H140" s="172"/>
      <c r="I140" s="172"/>
      <c r="J140" s="172"/>
      <c r="K140" s="172"/>
      <c r="L140" s="172"/>
      <c r="M140" s="172"/>
      <c r="N140" s="172"/>
      <c r="O140" s="172"/>
      <c r="P140" s="172"/>
      <c r="Q140" s="172">
        <v>7705507.4299999997</v>
      </c>
      <c r="R140" s="172"/>
      <c r="S140" s="7"/>
    </row>
    <row r="141" spans="3:19" x14ac:dyDescent="0.2">
      <c r="C141" s="10" t="s">
        <v>423</v>
      </c>
      <c r="D141" s="172"/>
      <c r="E141" s="172"/>
      <c r="F141" s="172"/>
      <c r="G141" s="172"/>
      <c r="H141" s="172"/>
      <c r="I141" s="172"/>
      <c r="J141" s="172"/>
      <c r="K141" s="172"/>
      <c r="L141" s="172"/>
      <c r="M141" s="172"/>
      <c r="N141" s="172">
        <v>8949.75</v>
      </c>
      <c r="O141" s="172"/>
      <c r="P141" s="172"/>
      <c r="Q141" s="172"/>
      <c r="R141" s="172"/>
      <c r="S141" s="7"/>
    </row>
    <row r="142" spans="3:19" x14ac:dyDescent="0.2">
      <c r="C142" s="10" t="s">
        <v>358</v>
      </c>
      <c r="D142" s="172"/>
      <c r="E142" s="172">
        <v>70829007.170000002</v>
      </c>
      <c r="F142" s="172">
        <v>350531028.56</v>
      </c>
      <c r="G142" s="172">
        <v>245587550.06</v>
      </c>
      <c r="H142" s="172">
        <v>56197974.649999999</v>
      </c>
      <c r="I142" s="172">
        <v>127476386.56</v>
      </c>
      <c r="J142" s="172">
        <v>257701026.49000001</v>
      </c>
      <c r="K142" s="172">
        <v>18205225.66</v>
      </c>
      <c r="L142" s="172">
        <v>63772129.969999999</v>
      </c>
      <c r="M142" s="172">
        <v>82590776.019999996</v>
      </c>
      <c r="N142" s="172">
        <v>9438180.4700000007</v>
      </c>
      <c r="O142" s="172"/>
      <c r="P142" s="172"/>
      <c r="Q142" s="172"/>
      <c r="R142" s="172"/>
      <c r="S142" s="7"/>
    </row>
    <row r="143" spans="3:19" x14ac:dyDescent="0.2">
      <c r="C143" s="10" t="s">
        <v>388</v>
      </c>
      <c r="D143" s="172"/>
      <c r="E143" s="172"/>
      <c r="F143" s="172"/>
      <c r="G143" s="172"/>
      <c r="H143" s="172">
        <v>10047310.6</v>
      </c>
      <c r="I143" s="172">
        <v>71529171.040000007</v>
      </c>
      <c r="J143" s="172">
        <v>473107048.06</v>
      </c>
      <c r="K143" s="172">
        <v>1627811.22</v>
      </c>
      <c r="L143" s="172">
        <v>583099.61</v>
      </c>
      <c r="M143" s="172">
        <v>2094.98</v>
      </c>
      <c r="N143" s="172">
        <v>1257.58</v>
      </c>
      <c r="O143" s="172"/>
      <c r="P143" s="172">
        <v>7974.75</v>
      </c>
      <c r="Q143" s="172"/>
      <c r="R143" s="172"/>
      <c r="S143" s="7"/>
    </row>
    <row r="144" spans="3:19" x14ac:dyDescent="0.2">
      <c r="C144" s="10" t="s">
        <v>427</v>
      </c>
      <c r="D144" s="172"/>
      <c r="E144" s="172"/>
      <c r="F144" s="172"/>
      <c r="G144" s="172"/>
      <c r="H144" s="172"/>
      <c r="I144" s="172"/>
      <c r="J144" s="172">
        <v>164287971.5</v>
      </c>
      <c r="K144" s="172">
        <v>139927.39000000001</v>
      </c>
      <c r="L144" s="172"/>
      <c r="M144" s="172"/>
      <c r="N144" s="172"/>
      <c r="O144" s="172"/>
      <c r="P144" s="172"/>
      <c r="Q144" s="172"/>
      <c r="R144" s="172"/>
      <c r="S144" s="7"/>
    </row>
    <row r="145" spans="3:22" x14ac:dyDescent="0.2">
      <c r="C145" s="10" t="s">
        <v>235</v>
      </c>
      <c r="D145" s="172">
        <v>934387.98</v>
      </c>
      <c r="E145" s="172">
        <v>1459495.01</v>
      </c>
      <c r="F145" s="172">
        <v>9075256.3200000003</v>
      </c>
      <c r="G145" s="172">
        <v>2175733.39</v>
      </c>
      <c r="H145" s="172">
        <v>2490817.96</v>
      </c>
      <c r="I145" s="172">
        <v>2860786.11</v>
      </c>
      <c r="J145" s="172">
        <v>412568.22</v>
      </c>
      <c r="K145" s="172">
        <v>697535.33</v>
      </c>
      <c r="L145" s="172">
        <v>1249322.46</v>
      </c>
      <c r="M145" s="172">
        <v>1189773.73</v>
      </c>
      <c r="N145" s="172">
        <v>1127749.82</v>
      </c>
      <c r="O145" s="172"/>
      <c r="P145" s="172"/>
      <c r="Q145" s="172"/>
      <c r="R145" s="172"/>
      <c r="S145" s="7"/>
    </row>
    <row r="146" spans="3:22" x14ac:dyDescent="0.2">
      <c r="C146" s="10" t="s">
        <v>236</v>
      </c>
      <c r="D146" s="172">
        <v>101249763.51000001</v>
      </c>
      <c r="E146" s="172">
        <v>3734823.54</v>
      </c>
      <c r="F146" s="172"/>
      <c r="G146" s="172"/>
      <c r="H146" s="172"/>
      <c r="I146" s="172"/>
      <c r="J146" s="172"/>
      <c r="K146" s="172"/>
      <c r="L146" s="172"/>
      <c r="M146" s="172"/>
      <c r="N146" s="172"/>
      <c r="O146" s="172"/>
      <c r="P146" s="172"/>
      <c r="Q146" s="172"/>
      <c r="R146" s="172"/>
      <c r="S146" s="7"/>
    </row>
    <row r="147" spans="3:22" x14ac:dyDescent="0.2">
      <c r="C147" s="10" t="s">
        <v>369</v>
      </c>
      <c r="D147" s="172"/>
      <c r="E147" s="172"/>
      <c r="F147" s="172">
        <v>1079658.3400000001</v>
      </c>
      <c r="G147" s="172">
        <v>1002553.98</v>
      </c>
      <c r="H147" s="172">
        <v>1734252.44</v>
      </c>
      <c r="I147" s="172">
        <v>1898497.35</v>
      </c>
      <c r="J147" s="172">
        <v>2276221.4500000002</v>
      </c>
      <c r="K147" s="172">
        <v>7916488.1500000004</v>
      </c>
      <c r="L147" s="172"/>
      <c r="M147" s="172"/>
      <c r="N147" s="172"/>
      <c r="O147" s="172"/>
      <c r="P147" s="172"/>
      <c r="Q147" s="172"/>
      <c r="R147" s="172"/>
      <c r="S147" s="7"/>
    </row>
    <row r="148" spans="3:22" x14ac:dyDescent="0.2">
      <c r="C148" s="10" t="s">
        <v>297</v>
      </c>
      <c r="D148" s="172">
        <v>15244842.07</v>
      </c>
      <c r="E148" s="172">
        <v>23642362.699999999</v>
      </c>
      <c r="F148" s="172">
        <v>26016354.100000001</v>
      </c>
      <c r="G148" s="172">
        <v>32808031.25</v>
      </c>
      <c r="H148" s="172">
        <v>29501025.719999999</v>
      </c>
      <c r="I148" s="172">
        <v>10304001.92</v>
      </c>
      <c r="J148" s="172">
        <v>6317685</v>
      </c>
      <c r="K148" s="172">
        <v>6272373</v>
      </c>
      <c r="L148" s="172">
        <v>5936536.7999999998</v>
      </c>
      <c r="M148" s="172">
        <v>2878648.92</v>
      </c>
      <c r="N148" s="172">
        <v>2033250</v>
      </c>
      <c r="O148" s="172">
        <v>2272117.27</v>
      </c>
      <c r="P148" s="172">
        <v>1805</v>
      </c>
      <c r="Q148" s="172"/>
      <c r="R148" s="172"/>
      <c r="S148" s="7"/>
    </row>
    <row r="149" spans="3:22" x14ac:dyDescent="0.2">
      <c r="C149" s="182" t="s">
        <v>422</v>
      </c>
      <c r="D149" s="172"/>
      <c r="E149" s="172"/>
      <c r="F149" s="172"/>
      <c r="G149" s="172"/>
      <c r="H149" s="172"/>
      <c r="I149" s="172"/>
      <c r="J149" s="172">
        <v>16941882.120000001</v>
      </c>
      <c r="K149" s="172">
        <v>44059603.460000001</v>
      </c>
      <c r="L149" s="172"/>
      <c r="M149" s="172"/>
      <c r="N149" s="172"/>
      <c r="O149" s="172"/>
      <c r="P149" s="172"/>
      <c r="Q149" s="172"/>
      <c r="R149" s="172"/>
      <c r="S149" s="183"/>
    </row>
    <row r="152" spans="3:22" x14ac:dyDescent="0.2">
      <c r="C152" s="181" t="s">
        <v>58</v>
      </c>
      <c r="D152" s="180">
        <v>2002</v>
      </c>
      <c r="E152" s="180">
        <v>2003</v>
      </c>
      <c r="F152" s="180">
        <v>2004</v>
      </c>
      <c r="G152" s="180">
        <v>2005</v>
      </c>
      <c r="H152" s="180">
        <v>2006</v>
      </c>
      <c r="I152" s="180">
        <v>2007</v>
      </c>
      <c r="J152" s="180">
        <v>2008</v>
      </c>
      <c r="K152" s="180">
        <v>2009</v>
      </c>
      <c r="L152" s="180">
        <v>2010</v>
      </c>
      <c r="M152" s="180">
        <v>2011</v>
      </c>
      <c r="N152" s="180">
        <v>2012</v>
      </c>
      <c r="O152" s="180">
        <v>2013</v>
      </c>
      <c r="P152" s="180">
        <v>2014</v>
      </c>
      <c r="Q152" s="180">
        <v>2015</v>
      </c>
      <c r="R152" s="180">
        <v>2016</v>
      </c>
      <c r="S152" s="180">
        <v>2017</v>
      </c>
      <c r="U152" t="s">
        <v>6258</v>
      </c>
      <c r="V152" t="s">
        <v>6329</v>
      </c>
    </row>
    <row r="153" spans="3:22" x14ac:dyDescent="0.2">
      <c r="C153" s="185" t="s">
        <v>59</v>
      </c>
      <c r="D153" s="172"/>
      <c r="E153" s="186">
        <f t="shared" ref="E153:S153" si="3">E5/D5-1</f>
        <v>4.3806623920083387E-2</v>
      </c>
      <c r="F153" s="186">
        <f t="shared" si="3"/>
        <v>0.11335972107627135</v>
      </c>
      <c r="G153" s="186">
        <f t="shared" si="3"/>
        <v>8.6856484050594096E-2</v>
      </c>
      <c r="H153" s="186">
        <f t="shared" si="3"/>
        <v>0.12737244953524374</v>
      </c>
      <c r="I153" s="186">
        <f t="shared" si="3"/>
        <v>0.11638740947471526</v>
      </c>
      <c r="J153" s="186">
        <f t="shared" si="3"/>
        <v>0.16867329006759757</v>
      </c>
      <c r="K153" s="186">
        <f t="shared" si="3"/>
        <v>5.4094309825942322E-2</v>
      </c>
      <c r="L153" s="186">
        <f t="shared" si="3"/>
        <v>0.17489132267124652</v>
      </c>
      <c r="M153" s="186">
        <f t="shared" si="3"/>
        <v>0.15356831045459063</v>
      </c>
      <c r="N153" s="186">
        <f t="shared" si="3"/>
        <v>0.14249610592517059</v>
      </c>
      <c r="O153" s="186">
        <f t="shared" si="3"/>
        <v>0.11066291959860064</v>
      </c>
      <c r="P153" s="186">
        <f t="shared" si="3"/>
        <v>0.21000594410029394</v>
      </c>
      <c r="Q153" s="186">
        <f t="shared" si="3"/>
        <v>0.1882372640917882</v>
      </c>
      <c r="R153" s="186">
        <f t="shared" si="3"/>
        <v>8.0293771859427876E-2</v>
      </c>
      <c r="S153" s="186">
        <f t="shared" si="3"/>
        <v>6.6609747363321592E-2</v>
      </c>
      <c r="U153" s="187">
        <f>AVERAGE(M153:P153)</f>
        <v>0.15418332001966395</v>
      </c>
      <c r="V153" s="187">
        <f>AVERAGE(Q153:S153)</f>
        <v>0.11171359443817923</v>
      </c>
    </row>
    <row r="154" spans="3:22" x14ac:dyDescent="0.2">
      <c r="C154" s="10" t="s">
        <v>299</v>
      </c>
      <c r="D154" s="172"/>
      <c r="E154" s="186">
        <f t="shared" ref="E154:S154" si="4">E6/D6-1</f>
        <v>5.8033693568389388E-2</v>
      </c>
      <c r="F154" s="186">
        <f t="shared" si="4"/>
        <v>2.815618722155655E-2</v>
      </c>
      <c r="G154" s="186">
        <f t="shared" si="4"/>
        <v>0.12293085383885893</v>
      </c>
      <c r="H154" s="186">
        <f t="shared" si="4"/>
        <v>0.23894579859211684</v>
      </c>
      <c r="I154" s="186">
        <f t="shared" si="4"/>
        <v>0.18586739590486334</v>
      </c>
      <c r="J154" s="186">
        <f t="shared" si="4"/>
        <v>0.25795771037186865</v>
      </c>
      <c r="K154" s="186">
        <f t="shared" si="4"/>
        <v>4.6032171118668863E-2</v>
      </c>
      <c r="L154" s="186">
        <f t="shared" si="4"/>
        <v>0.13708359036137674</v>
      </c>
      <c r="M154" s="186">
        <f t="shared" si="4"/>
        <v>-8.3562652488235578E-2</v>
      </c>
      <c r="N154" s="186">
        <f t="shared" si="4"/>
        <v>-8.6715407853066306E-2</v>
      </c>
      <c r="O154" s="186">
        <f t="shared" si="4"/>
        <v>0.13083047441446971</v>
      </c>
      <c r="P154" s="186">
        <f t="shared" si="4"/>
        <v>0.11642939000537944</v>
      </c>
      <c r="Q154" s="186">
        <f t="shared" si="4"/>
        <v>0.65611556513782232</v>
      </c>
      <c r="R154" s="186">
        <f t="shared" si="4"/>
        <v>0.37715812571815888</v>
      </c>
      <c r="S154" s="186">
        <f t="shared" si="4"/>
        <v>6.4117347057457419E-2</v>
      </c>
      <c r="U154" s="187">
        <f t="shared" ref="U154:U217" si="5">AVERAGE(M154:P154)</f>
        <v>1.9245451019636817E-2</v>
      </c>
      <c r="V154" s="187">
        <f t="shared" ref="V154:V217" si="6">AVERAGE(Q154:S154)</f>
        <v>0.36579701263781289</v>
      </c>
    </row>
    <row r="155" spans="3:22" x14ac:dyDescent="0.2">
      <c r="C155" s="10" t="s">
        <v>98</v>
      </c>
      <c r="D155" s="172"/>
      <c r="E155" s="186">
        <f t="shared" ref="E155:S155" si="7">E7/D7-1</f>
        <v>-2.4215985072509771E-2</v>
      </c>
      <c r="F155" s="186">
        <f t="shared" si="7"/>
        <v>-1.3092212279587012E-2</v>
      </c>
      <c r="G155" s="186">
        <f t="shared" si="7"/>
        <v>4.2096632118612698E-2</v>
      </c>
      <c r="H155" s="186">
        <f t="shared" si="7"/>
        <v>0.1201529641147252</v>
      </c>
      <c r="I155" s="186">
        <f t="shared" si="7"/>
        <v>8.9505770851256328E-2</v>
      </c>
      <c r="J155" s="186">
        <f t="shared" si="7"/>
        <v>0.13552657475857988</v>
      </c>
      <c r="K155" s="186">
        <f t="shared" si="7"/>
        <v>6.6847319970870789E-3</v>
      </c>
      <c r="L155" s="186">
        <f t="shared" si="7"/>
        <v>0.19533142538255022</v>
      </c>
      <c r="M155" s="186">
        <f t="shared" si="7"/>
        <v>0.14167058866730375</v>
      </c>
      <c r="N155" s="186">
        <f t="shared" si="7"/>
        <v>-9.5619963810211761E-2</v>
      </c>
      <c r="O155" s="186">
        <f t="shared" si="7"/>
        <v>-9.1486457375069663E-2</v>
      </c>
      <c r="P155" s="186">
        <f t="shared" si="7"/>
        <v>0.28508249092660165</v>
      </c>
      <c r="Q155" s="186">
        <f t="shared" si="7"/>
        <v>0.28618992914411523</v>
      </c>
      <c r="R155" s="186">
        <f t="shared" si="7"/>
        <v>0.40922871358916635</v>
      </c>
      <c r="S155" s="186">
        <f t="shared" si="7"/>
        <v>0.13197019609087435</v>
      </c>
      <c r="U155" s="187">
        <f t="shared" si="5"/>
        <v>5.9911664602155995E-2</v>
      </c>
      <c r="V155" s="187">
        <f t="shared" si="6"/>
        <v>0.27579627960805198</v>
      </c>
    </row>
    <row r="156" spans="3:22" x14ac:dyDescent="0.2">
      <c r="C156" s="10" t="s">
        <v>245</v>
      </c>
      <c r="D156" s="172"/>
      <c r="E156" s="186">
        <f t="shared" ref="E156:S156" si="8">E8/D8-1</f>
        <v>0.23047860839391232</v>
      </c>
      <c r="F156" s="186">
        <f t="shared" si="8"/>
        <v>0.25810250286140302</v>
      </c>
      <c r="G156" s="186">
        <f t="shared" si="8"/>
        <v>0.18861054710989111</v>
      </c>
      <c r="H156" s="186">
        <f t="shared" si="8"/>
        <v>0.15871913944771743</v>
      </c>
      <c r="I156" s="186">
        <f t="shared" si="8"/>
        <v>8.0433244471729282E-2</v>
      </c>
      <c r="J156" s="186">
        <f t="shared" si="8"/>
        <v>0.19472394133598381</v>
      </c>
      <c r="K156" s="186">
        <f t="shared" si="8"/>
        <v>3.8380019781278252E-2</v>
      </c>
      <c r="L156" s="186">
        <f t="shared" si="8"/>
        <v>0.3906759471971879</v>
      </c>
      <c r="M156" s="186">
        <f t="shared" si="8"/>
        <v>0.15303912720989188</v>
      </c>
      <c r="N156" s="186">
        <f t="shared" si="8"/>
        <v>0.17772001340995969</v>
      </c>
      <c r="O156" s="186">
        <f t="shared" si="8"/>
        <v>0.1709069673796253</v>
      </c>
      <c r="P156" s="186">
        <f t="shared" si="8"/>
        <v>0.24055877663371894</v>
      </c>
      <c r="Q156" s="186">
        <f t="shared" si="8"/>
        <v>0.41075460352925575</v>
      </c>
      <c r="R156" s="186">
        <f t="shared" si="8"/>
        <v>7.2808319121109299E-2</v>
      </c>
      <c r="S156" s="186">
        <f t="shared" si="8"/>
        <v>5.973866315761267E-2</v>
      </c>
      <c r="U156" s="187">
        <f t="shared" si="5"/>
        <v>0.18555622115829895</v>
      </c>
      <c r="V156" s="187">
        <f t="shared" si="6"/>
        <v>0.18110052860265924</v>
      </c>
    </row>
    <row r="157" spans="3:22" x14ac:dyDescent="0.2">
      <c r="C157" s="10" t="s">
        <v>443</v>
      </c>
      <c r="D157" s="172"/>
      <c r="E157" s="186" t="e">
        <f t="shared" ref="E157:S157" si="9">E9/D9-1</f>
        <v>#DIV/0!</v>
      </c>
      <c r="F157" s="186" t="e">
        <f t="shared" si="9"/>
        <v>#DIV/0!</v>
      </c>
      <c r="G157" s="186" t="e">
        <f t="shared" si="9"/>
        <v>#DIV/0!</v>
      </c>
      <c r="H157" s="186" t="e">
        <f t="shared" si="9"/>
        <v>#DIV/0!</v>
      </c>
      <c r="I157" s="186" t="e">
        <f t="shared" si="9"/>
        <v>#DIV/0!</v>
      </c>
      <c r="J157" s="186" t="e">
        <f t="shared" si="9"/>
        <v>#DIV/0!</v>
      </c>
      <c r="K157" s="186" t="e">
        <f t="shared" si="9"/>
        <v>#DIV/0!</v>
      </c>
      <c r="L157" s="186">
        <f t="shared" si="9"/>
        <v>0.15788954873329697</v>
      </c>
      <c r="M157" s="186">
        <f t="shared" si="9"/>
        <v>0.17461767867254951</v>
      </c>
      <c r="N157" s="186">
        <f t="shared" si="9"/>
        <v>0.45614404644296314</v>
      </c>
      <c r="O157" s="186">
        <f t="shared" si="9"/>
        <v>5.5447868582932491E-2</v>
      </c>
      <c r="P157" s="186">
        <f t="shared" si="9"/>
        <v>0.14212025432186515</v>
      </c>
      <c r="Q157" s="186">
        <f t="shared" si="9"/>
        <v>3.8621108862355591E-2</v>
      </c>
      <c r="R157" s="186">
        <f t="shared" si="9"/>
        <v>-7.9735906647745547E-2</v>
      </c>
      <c r="S157" s="186">
        <f t="shared" si="9"/>
        <v>6.1899036148298059E-2</v>
      </c>
      <c r="U157" s="187">
        <f t="shared" si="5"/>
        <v>0.20708246200507757</v>
      </c>
      <c r="V157" s="187">
        <f t="shared" si="6"/>
        <v>6.9280794543027007E-3</v>
      </c>
    </row>
    <row r="158" spans="3:22" x14ac:dyDescent="0.2">
      <c r="C158" s="10" t="s">
        <v>304</v>
      </c>
      <c r="D158" s="172"/>
      <c r="E158" s="186">
        <f t="shared" ref="E158:S158" si="10">E10/D10-1</f>
        <v>2.7748177815448249E-2</v>
      </c>
      <c r="F158" s="186">
        <f t="shared" si="10"/>
        <v>3.8735808329301236E-2</v>
      </c>
      <c r="G158" s="186">
        <f t="shared" si="10"/>
        <v>0.17055692328358463</v>
      </c>
      <c r="H158" s="186">
        <f t="shared" si="10"/>
        <v>0.1441430531541863</v>
      </c>
      <c r="I158" s="186">
        <f t="shared" si="10"/>
        <v>8.4990160857625785E-2</v>
      </c>
      <c r="J158" s="186">
        <f t="shared" si="10"/>
        <v>0.15368930840317829</v>
      </c>
      <c r="K158" s="186">
        <f t="shared" si="10"/>
        <v>0.14774888852578361</v>
      </c>
      <c r="L158" s="186">
        <f t="shared" si="10"/>
        <v>0.18621022372880658</v>
      </c>
      <c r="M158" s="186">
        <f t="shared" si="10"/>
        <v>8.0450764266325914E-2</v>
      </c>
      <c r="N158" s="186">
        <f t="shared" si="10"/>
        <v>6.8298517474128184E-2</v>
      </c>
      <c r="O158" s="186">
        <f t="shared" si="10"/>
        <v>9.1471749992803719E-2</v>
      </c>
      <c r="P158" s="186">
        <f t="shared" si="10"/>
        <v>0.19365551498052058</v>
      </c>
      <c r="Q158" s="186">
        <f t="shared" si="10"/>
        <v>0.27612936480493122</v>
      </c>
      <c r="R158" s="186">
        <f t="shared" si="10"/>
        <v>4.8375329195832206E-2</v>
      </c>
      <c r="S158" s="186">
        <f t="shared" si="10"/>
        <v>-8.9417998288400247E-3</v>
      </c>
      <c r="U158" s="187">
        <f t="shared" si="5"/>
        <v>0.1084691366784446</v>
      </c>
      <c r="V158" s="187">
        <f t="shared" si="6"/>
        <v>0.10518763139064113</v>
      </c>
    </row>
    <row r="159" spans="3:22" x14ac:dyDescent="0.2">
      <c r="C159" s="10" t="s">
        <v>264</v>
      </c>
      <c r="D159" s="172"/>
      <c r="E159" s="186">
        <f t="shared" ref="E159:S159" si="11">E11/D11-1</f>
        <v>7.9456453526438153E-2</v>
      </c>
      <c r="F159" s="186">
        <f t="shared" si="11"/>
        <v>1.7278947448640336E-2</v>
      </c>
      <c r="G159" s="186">
        <f t="shared" si="11"/>
        <v>0.12073396243433776</v>
      </c>
      <c r="H159" s="186">
        <f t="shared" si="11"/>
        <v>0.16657644782804959</v>
      </c>
      <c r="I159" s="186">
        <f t="shared" si="11"/>
        <v>9.9778629955460829E-2</v>
      </c>
      <c r="J159" s="186">
        <f t="shared" si="11"/>
        <v>0.11741548956159531</v>
      </c>
      <c r="K159" s="186">
        <f t="shared" si="11"/>
        <v>6.2407620106593065E-2</v>
      </c>
      <c r="L159" s="186">
        <f t="shared" si="11"/>
        <v>0.13890512376621422</v>
      </c>
      <c r="M159" s="186">
        <f t="shared" si="11"/>
        <v>-9.9286027396585319E-2</v>
      </c>
      <c r="N159" s="186">
        <f t="shared" si="11"/>
        <v>-8.2828104180733275E-3</v>
      </c>
      <c r="O159" s="186">
        <f t="shared" si="11"/>
        <v>0.1130563295543936</v>
      </c>
      <c r="P159" s="186">
        <f t="shared" si="11"/>
        <v>0.10969696202165569</v>
      </c>
      <c r="Q159" s="186">
        <f t="shared" si="11"/>
        <v>0.1158975494215686</v>
      </c>
      <c r="R159" s="186">
        <f t="shared" si="11"/>
        <v>-5.5868625107573511E-3</v>
      </c>
      <c r="S159" s="186">
        <f t="shared" si="11"/>
        <v>-1.1482321302913823E-2</v>
      </c>
      <c r="U159" s="187">
        <f t="shared" si="5"/>
        <v>2.8796113440347659E-2</v>
      </c>
      <c r="V159" s="187">
        <f t="shared" si="6"/>
        <v>3.2942788535965807E-2</v>
      </c>
    </row>
    <row r="160" spans="3:22" x14ac:dyDescent="0.2">
      <c r="C160" s="10" t="s">
        <v>532</v>
      </c>
      <c r="D160" s="172"/>
      <c r="E160" s="186" t="e">
        <f t="shared" ref="E160:S160" si="12">E12/D12-1</f>
        <v>#DIV/0!</v>
      </c>
      <c r="F160" s="186" t="e">
        <f t="shared" si="12"/>
        <v>#DIV/0!</v>
      </c>
      <c r="G160" s="186" t="e">
        <f t="shared" si="12"/>
        <v>#DIV/0!</v>
      </c>
      <c r="H160" s="186" t="e">
        <f t="shared" si="12"/>
        <v>#DIV/0!</v>
      </c>
      <c r="I160" s="186" t="e">
        <f t="shared" si="12"/>
        <v>#DIV/0!</v>
      </c>
      <c r="J160" s="186" t="e">
        <f t="shared" si="12"/>
        <v>#DIV/0!</v>
      </c>
      <c r="K160" s="186" t="e">
        <f t="shared" si="12"/>
        <v>#DIV/0!</v>
      </c>
      <c r="L160" s="186" t="e">
        <f t="shared" si="12"/>
        <v>#DIV/0!</v>
      </c>
      <c r="M160" s="186" t="e">
        <f t="shared" si="12"/>
        <v>#DIV/0!</v>
      </c>
      <c r="N160" s="186" t="e">
        <f t="shared" si="12"/>
        <v>#DIV/0!</v>
      </c>
      <c r="O160" s="186" t="e">
        <f t="shared" si="12"/>
        <v>#DIV/0!</v>
      </c>
      <c r="P160" s="186">
        <f t="shared" si="12"/>
        <v>564.64903195084662</v>
      </c>
      <c r="Q160" s="186">
        <f t="shared" si="12"/>
        <v>0.10873721916588108</v>
      </c>
      <c r="R160" s="186">
        <f t="shared" si="12"/>
        <v>8.0981435960346904E-2</v>
      </c>
      <c r="S160" s="186">
        <f t="shared" si="12"/>
        <v>4.4199430599383582E-2</v>
      </c>
      <c r="U160" s="187" t="e">
        <f t="shared" si="5"/>
        <v>#DIV/0!</v>
      </c>
      <c r="V160" s="187">
        <f t="shared" si="6"/>
        <v>7.7972695241870518E-2</v>
      </c>
    </row>
    <row r="161" spans="3:22" x14ac:dyDescent="0.2">
      <c r="C161" s="10" t="s">
        <v>281</v>
      </c>
      <c r="D161" s="172"/>
      <c r="E161" s="186">
        <f t="shared" ref="E161:S161" si="13">E13/D13-1</f>
        <v>6.5369371240930896E-3</v>
      </c>
      <c r="F161" s="186">
        <f t="shared" si="13"/>
        <v>8.0200206937467211E-2</v>
      </c>
      <c r="G161" s="186">
        <f t="shared" si="13"/>
        <v>0.14668718210152165</v>
      </c>
      <c r="H161" s="186">
        <f t="shared" si="13"/>
        <v>0.15814666775072461</v>
      </c>
      <c r="I161" s="186">
        <f t="shared" si="13"/>
        <v>0.13969812389733982</v>
      </c>
      <c r="J161" s="186">
        <f t="shared" si="13"/>
        <v>0.12196331062243559</v>
      </c>
      <c r="K161" s="186">
        <f t="shared" si="13"/>
        <v>7.52650766556342E-2</v>
      </c>
      <c r="L161" s="186">
        <f t="shared" si="13"/>
        <v>0.17194828789696914</v>
      </c>
      <c r="M161" s="186">
        <f t="shared" si="13"/>
        <v>0.14186968716582382</v>
      </c>
      <c r="N161" s="186">
        <f t="shared" si="13"/>
        <v>0.11309658489969343</v>
      </c>
      <c r="O161" s="186">
        <f t="shared" si="13"/>
        <v>0.10190418469759854</v>
      </c>
      <c r="P161" s="186">
        <f t="shared" si="13"/>
        <v>0.10768131856548657</v>
      </c>
      <c r="Q161" s="186">
        <f t="shared" si="13"/>
        <v>0.12021817283985725</v>
      </c>
      <c r="R161" s="186">
        <f t="shared" si="13"/>
        <v>7.3527050530242999E-2</v>
      </c>
      <c r="S161" s="186">
        <f t="shared" si="13"/>
        <v>4.3950636145181354E-2</v>
      </c>
      <c r="U161" s="187">
        <f t="shared" si="5"/>
        <v>0.11613794383215059</v>
      </c>
      <c r="V161" s="187">
        <f t="shared" si="6"/>
        <v>7.923195317176053E-2</v>
      </c>
    </row>
    <row r="162" spans="3:22" x14ac:dyDescent="0.2">
      <c r="C162" s="10" t="s">
        <v>533</v>
      </c>
      <c r="D162" s="172"/>
      <c r="E162" s="186" t="e">
        <f t="shared" ref="E162:S162" si="14">E14/D14-1</f>
        <v>#DIV/0!</v>
      </c>
      <c r="F162" s="186" t="e">
        <f t="shared" si="14"/>
        <v>#DIV/0!</v>
      </c>
      <c r="G162" s="186" t="e">
        <f t="shared" si="14"/>
        <v>#DIV/0!</v>
      </c>
      <c r="H162" s="186" t="e">
        <f t="shared" si="14"/>
        <v>#DIV/0!</v>
      </c>
      <c r="I162" s="186" t="e">
        <f t="shared" si="14"/>
        <v>#DIV/0!</v>
      </c>
      <c r="J162" s="186" t="e">
        <f t="shared" si="14"/>
        <v>#DIV/0!</v>
      </c>
      <c r="K162" s="186" t="e">
        <f t="shared" si="14"/>
        <v>#DIV/0!</v>
      </c>
      <c r="L162" s="186" t="e">
        <f t="shared" si="14"/>
        <v>#DIV/0!</v>
      </c>
      <c r="M162" s="186" t="e">
        <f t="shared" si="14"/>
        <v>#DIV/0!</v>
      </c>
      <c r="N162" s="186" t="e">
        <f t="shared" si="14"/>
        <v>#DIV/0!</v>
      </c>
      <c r="O162" s="186" t="e">
        <f t="shared" si="14"/>
        <v>#DIV/0!</v>
      </c>
      <c r="P162" s="186" t="e">
        <f t="shared" si="14"/>
        <v>#DIV/0!</v>
      </c>
      <c r="Q162" s="186">
        <f t="shared" si="14"/>
        <v>0.33606828148488699</v>
      </c>
      <c r="R162" s="186">
        <f t="shared" si="14"/>
        <v>5.0441897942951508E-2</v>
      </c>
      <c r="S162" s="186">
        <f t="shared" si="14"/>
        <v>5.0979118192731043E-3</v>
      </c>
      <c r="U162" s="187" t="e">
        <f t="shared" si="5"/>
        <v>#DIV/0!</v>
      </c>
      <c r="V162" s="187">
        <f t="shared" si="6"/>
        <v>0.13053603041570386</v>
      </c>
    </row>
    <row r="163" spans="3:22" x14ac:dyDescent="0.2">
      <c r="C163" s="10" t="s">
        <v>519</v>
      </c>
      <c r="D163" s="172"/>
      <c r="E163" s="186" t="e">
        <f t="shared" ref="E163:S163" si="15">E15/D15-1</f>
        <v>#DIV/0!</v>
      </c>
      <c r="F163" s="186" t="e">
        <f t="shared" si="15"/>
        <v>#DIV/0!</v>
      </c>
      <c r="G163" s="186" t="e">
        <f t="shared" si="15"/>
        <v>#DIV/0!</v>
      </c>
      <c r="H163" s="186" t="e">
        <f t="shared" si="15"/>
        <v>#DIV/0!</v>
      </c>
      <c r="I163" s="186" t="e">
        <f t="shared" si="15"/>
        <v>#DIV/0!</v>
      </c>
      <c r="J163" s="186" t="e">
        <f t="shared" si="15"/>
        <v>#DIV/0!</v>
      </c>
      <c r="K163" s="186" t="e">
        <f t="shared" si="15"/>
        <v>#DIV/0!</v>
      </c>
      <c r="L163" s="186" t="e">
        <f t="shared" si="15"/>
        <v>#DIV/0!</v>
      </c>
      <c r="M163" s="186" t="e">
        <f t="shared" si="15"/>
        <v>#DIV/0!</v>
      </c>
      <c r="N163" s="186" t="e">
        <f t="shared" si="15"/>
        <v>#DIV/0!</v>
      </c>
      <c r="O163" s="186" t="e">
        <f t="shared" si="15"/>
        <v>#DIV/0!</v>
      </c>
      <c r="P163" s="186">
        <f t="shared" si="15"/>
        <v>-0.16779543173414702</v>
      </c>
      <c r="Q163" s="186">
        <f t="shared" si="15"/>
        <v>1.0378944236027894</v>
      </c>
      <c r="R163" s="186">
        <f t="shared" si="15"/>
        <v>-0.16066203763240139</v>
      </c>
      <c r="S163" s="186">
        <f t="shared" si="15"/>
        <v>0.18639770192564287</v>
      </c>
      <c r="U163" s="187" t="e">
        <f t="shared" si="5"/>
        <v>#DIV/0!</v>
      </c>
      <c r="V163" s="187">
        <f t="shared" si="6"/>
        <v>0.35454336263201025</v>
      </c>
    </row>
    <row r="164" spans="3:22" x14ac:dyDescent="0.2">
      <c r="C164" s="10" t="s">
        <v>444</v>
      </c>
      <c r="D164" s="172"/>
      <c r="E164" s="186" t="e">
        <f t="shared" ref="E164:S164" si="16">E16/D16-1</f>
        <v>#DIV/0!</v>
      </c>
      <c r="F164" s="186" t="e">
        <f t="shared" si="16"/>
        <v>#DIV/0!</v>
      </c>
      <c r="G164" s="186" t="e">
        <f t="shared" si="16"/>
        <v>#DIV/0!</v>
      </c>
      <c r="H164" s="186" t="e">
        <f t="shared" si="16"/>
        <v>#DIV/0!</v>
      </c>
      <c r="I164" s="186" t="e">
        <f t="shared" si="16"/>
        <v>#DIV/0!</v>
      </c>
      <c r="J164" s="186" t="e">
        <f t="shared" si="16"/>
        <v>#DIV/0!</v>
      </c>
      <c r="K164" s="186" t="e">
        <f t="shared" si="16"/>
        <v>#DIV/0!</v>
      </c>
      <c r="L164" s="186">
        <f t="shared" si="16"/>
        <v>0.21665946733216646</v>
      </c>
      <c r="M164" s="186">
        <f t="shared" si="16"/>
        <v>0.13451304321662994</v>
      </c>
      <c r="N164" s="186">
        <f t="shared" si="16"/>
        <v>0.21138192015902435</v>
      </c>
      <c r="O164" s="186">
        <f t="shared" si="16"/>
        <v>0.15359481640540951</v>
      </c>
      <c r="P164" s="186">
        <f t="shared" si="16"/>
        <v>0.24185459425394562</v>
      </c>
      <c r="Q164" s="186">
        <f t="shared" si="16"/>
        <v>0.36760630236987724</v>
      </c>
      <c r="R164" s="186">
        <f t="shared" si="16"/>
        <v>-0.10845006196495721</v>
      </c>
      <c r="S164" s="186">
        <f t="shared" si="16"/>
        <v>6.8172097768933071E-2</v>
      </c>
      <c r="U164" s="187">
        <f t="shared" si="5"/>
        <v>0.18533609350875235</v>
      </c>
      <c r="V164" s="187">
        <f t="shared" si="6"/>
        <v>0.10910944605795103</v>
      </c>
    </row>
    <row r="165" spans="3:22" x14ac:dyDescent="0.2">
      <c r="C165" s="10" t="s">
        <v>523</v>
      </c>
      <c r="D165" s="172"/>
      <c r="E165" s="186" t="e">
        <f t="shared" ref="E165:S165" si="17">E17/D17-1</f>
        <v>#DIV/0!</v>
      </c>
      <c r="F165" s="186" t="e">
        <f t="shared" si="17"/>
        <v>#DIV/0!</v>
      </c>
      <c r="G165" s="186" t="e">
        <f t="shared" si="17"/>
        <v>#DIV/0!</v>
      </c>
      <c r="H165" s="186" t="e">
        <f t="shared" si="17"/>
        <v>#DIV/0!</v>
      </c>
      <c r="I165" s="186" t="e">
        <f t="shared" si="17"/>
        <v>#DIV/0!</v>
      </c>
      <c r="J165" s="186" t="e">
        <f t="shared" si="17"/>
        <v>#DIV/0!</v>
      </c>
      <c r="K165" s="186" t="e">
        <f t="shared" si="17"/>
        <v>#DIV/0!</v>
      </c>
      <c r="L165" s="186" t="e">
        <f t="shared" si="17"/>
        <v>#DIV/0!</v>
      </c>
      <c r="M165" s="186" t="e">
        <f t="shared" si="17"/>
        <v>#DIV/0!</v>
      </c>
      <c r="N165" s="186" t="e">
        <f t="shared" si="17"/>
        <v>#DIV/0!</v>
      </c>
      <c r="O165" s="186" t="e">
        <f t="shared" si="17"/>
        <v>#DIV/0!</v>
      </c>
      <c r="P165" s="186">
        <f t="shared" si="17"/>
        <v>0.14217612086133924</v>
      </c>
      <c r="Q165" s="186">
        <f t="shared" si="17"/>
        <v>3.6338106252261841</v>
      </c>
      <c r="R165" s="186">
        <f t="shared" si="17"/>
        <v>0.97939764263505147</v>
      </c>
      <c r="S165" s="186">
        <f t="shared" si="17"/>
        <v>6.5390443277989041E-2</v>
      </c>
      <c r="U165" s="187" t="e">
        <f t="shared" si="5"/>
        <v>#DIV/0!</v>
      </c>
      <c r="V165" s="187">
        <f t="shared" si="6"/>
        <v>1.559532903713075</v>
      </c>
    </row>
    <row r="166" spans="3:22" x14ac:dyDescent="0.2">
      <c r="C166" s="10" t="s">
        <v>261</v>
      </c>
      <c r="D166" s="172"/>
      <c r="E166" s="186">
        <f t="shared" ref="E166:S166" si="18">E18/D18-1</f>
        <v>5.0492404756635301E-2</v>
      </c>
      <c r="F166" s="186">
        <f t="shared" si="18"/>
        <v>-3.2715911945807918E-2</v>
      </c>
      <c r="G166" s="186">
        <f t="shared" si="18"/>
        <v>0.11542987870624932</v>
      </c>
      <c r="H166" s="186">
        <f t="shared" si="18"/>
        <v>0.25343585140631664</v>
      </c>
      <c r="I166" s="186">
        <f t="shared" si="18"/>
        <v>2.8240204221767096E-2</v>
      </c>
      <c r="J166" s="186">
        <f t="shared" si="18"/>
        <v>0.31594117886711626</v>
      </c>
      <c r="K166" s="186">
        <f t="shared" si="18"/>
        <v>6.8611357583256982E-3</v>
      </c>
      <c r="L166" s="186">
        <f t="shared" si="18"/>
        <v>0.14754720009970423</v>
      </c>
      <c r="M166" s="186">
        <f t="shared" si="18"/>
        <v>0.15527116262924978</v>
      </c>
      <c r="N166" s="186">
        <f t="shared" si="18"/>
        <v>0.12863259351771195</v>
      </c>
      <c r="O166" s="186">
        <f t="shared" si="18"/>
        <v>7.1322830338002019E-2</v>
      </c>
      <c r="P166" s="186">
        <f t="shared" si="18"/>
        <v>0.1559040325627068</v>
      </c>
      <c r="Q166" s="186">
        <f t="shared" si="18"/>
        <v>0.11784548071339129</v>
      </c>
      <c r="R166" s="186">
        <f t="shared" si="18"/>
        <v>-4.2851814446951075E-2</v>
      </c>
      <c r="S166" s="186">
        <f t="shared" si="18"/>
        <v>0.16370029925617979</v>
      </c>
      <c r="U166" s="187">
        <f t="shared" si="5"/>
        <v>0.12778265476191764</v>
      </c>
      <c r="V166" s="187">
        <f t="shared" si="6"/>
        <v>7.9564655174206675E-2</v>
      </c>
    </row>
    <row r="167" spans="3:22" x14ac:dyDescent="0.2">
      <c r="C167" s="10" t="s">
        <v>492</v>
      </c>
      <c r="D167" s="172"/>
      <c r="E167" s="186" t="e">
        <f t="shared" ref="E167:S167" si="19">E19/D19-1</f>
        <v>#DIV/0!</v>
      </c>
      <c r="F167" s="186" t="e">
        <f t="shared" si="19"/>
        <v>#DIV/0!</v>
      </c>
      <c r="G167" s="186" t="e">
        <f t="shared" si="19"/>
        <v>#DIV/0!</v>
      </c>
      <c r="H167" s="186" t="e">
        <f t="shared" si="19"/>
        <v>#DIV/0!</v>
      </c>
      <c r="I167" s="186" t="e">
        <f t="shared" si="19"/>
        <v>#DIV/0!</v>
      </c>
      <c r="J167" s="186" t="e">
        <f t="shared" si="19"/>
        <v>#DIV/0!</v>
      </c>
      <c r="K167" s="186" t="e">
        <f t="shared" si="19"/>
        <v>#DIV/0!</v>
      </c>
      <c r="L167" s="186" t="e">
        <f t="shared" si="19"/>
        <v>#DIV/0!</v>
      </c>
      <c r="M167" s="186" t="e">
        <f t="shared" si="19"/>
        <v>#DIV/0!</v>
      </c>
      <c r="N167" s="186">
        <f t="shared" si="19"/>
        <v>0.61486269583889963</v>
      </c>
      <c r="O167" s="186">
        <f t="shared" si="19"/>
        <v>0.56394009945934132</v>
      </c>
      <c r="P167" s="186">
        <f t="shared" si="19"/>
        <v>0.14280576949522139</v>
      </c>
      <c r="Q167" s="186">
        <f t="shared" si="19"/>
        <v>-0.35457930200899668</v>
      </c>
      <c r="R167" s="186">
        <f t="shared" si="19"/>
        <v>0.14381364080278725</v>
      </c>
      <c r="S167" s="186">
        <f t="shared" si="19"/>
        <v>0.34222770268663294</v>
      </c>
      <c r="U167" s="187" t="e">
        <f t="shared" si="5"/>
        <v>#DIV/0!</v>
      </c>
      <c r="V167" s="187">
        <f t="shared" si="6"/>
        <v>4.3820680493474505E-2</v>
      </c>
    </row>
    <row r="168" spans="3:22" x14ac:dyDescent="0.2">
      <c r="C168" s="10" t="s">
        <v>349</v>
      </c>
      <c r="D168" s="172"/>
      <c r="E168" s="186" t="e">
        <f t="shared" ref="E168:S168" si="20">E20/D20-1</f>
        <v>#DIV/0!</v>
      </c>
      <c r="F168" s="186">
        <f t="shared" si="20"/>
        <v>0.24945012786991394</v>
      </c>
      <c r="G168" s="186">
        <f t="shared" si="20"/>
        <v>0.28788579130044312</v>
      </c>
      <c r="H168" s="186">
        <f t="shared" si="20"/>
        <v>0.23604000357024368</v>
      </c>
      <c r="I168" s="186">
        <f t="shared" si="20"/>
        <v>2.6938091212958426E-2</v>
      </c>
      <c r="J168" s="186">
        <f t="shared" si="20"/>
        <v>0.20664209949956458</v>
      </c>
      <c r="K168" s="186">
        <f t="shared" si="20"/>
        <v>0.20520085186835857</v>
      </c>
      <c r="L168" s="186">
        <f t="shared" si="20"/>
        <v>0.12757911397330823</v>
      </c>
      <c r="M168" s="186">
        <f t="shared" si="20"/>
        <v>4.8791182984428305E-2</v>
      </c>
      <c r="N168" s="186">
        <f t="shared" si="20"/>
        <v>7.1509370219981383E-2</v>
      </c>
      <c r="O168" s="186">
        <f t="shared" si="20"/>
        <v>0.10903243463206813</v>
      </c>
      <c r="P168" s="186">
        <f t="shared" si="20"/>
        <v>4.5007725117761632E-2</v>
      </c>
      <c r="Q168" s="186">
        <f t="shared" si="20"/>
        <v>6.4721074118081701E-2</v>
      </c>
      <c r="R168" s="186">
        <f t="shared" si="20"/>
        <v>8.3849271950579229E-2</v>
      </c>
      <c r="S168" s="186">
        <f t="shared" si="20"/>
        <v>-6.4144991347669933E-4</v>
      </c>
      <c r="U168" s="187">
        <f t="shared" si="5"/>
        <v>6.8585178238559863E-2</v>
      </c>
      <c r="V168" s="187">
        <f t="shared" si="6"/>
        <v>4.9309632051728079E-2</v>
      </c>
    </row>
    <row r="169" spans="3:22" x14ac:dyDescent="0.2">
      <c r="C169" s="10" t="s">
        <v>273</v>
      </c>
      <c r="D169" s="172"/>
      <c r="E169" s="186">
        <f t="shared" ref="E169:S169" si="21">E21/D21-1</f>
        <v>6.1391099364739299E-2</v>
      </c>
      <c r="F169" s="186">
        <f t="shared" si="21"/>
        <v>-4.443729098457605E-2</v>
      </c>
      <c r="G169" s="186">
        <f t="shared" si="21"/>
        <v>7.3070777732745285E-2</v>
      </c>
      <c r="H169" s="186">
        <f t="shared" si="21"/>
        <v>-0.25779666125423484</v>
      </c>
      <c r="I169" s="186">
        <f t="shared" si="21"/>
        <v>-0.14412187271360988</v>
      </c>
      <c r="J169" s="186">
        <f t="shared" si="21"/>
        <v>0.4722238621098358</v>
      </c>
      <c r="K169" s="186">
        <f t="shared" si="21"/>
        <v>0.23880145813985032</v>
      </c>
      <c r="L169" s="186">
        <f t="shared" si="21"/>
        <v>0.35588867646235545</v>
      </c>
      <c r="M169" s="186">
        <f t="shared" si="21"/>
        <v>0.18364449554897422</v>
      </c>
      <c r="N169" s="186">
        <f t="shared" si="21"/>
        <v>0.11037935237044616</v>
      </c>
      <c r="O169" s="186">
        <f t="shared" si="21"/>
        <v>8.8872142353928929E-2</v>
      </c>
      <c r="P169" s="186">
        <f t="shared" si="21"/>
        <v>0.12778690752711541</v>
      </c>
      <c r="Q169" s="186">
        <f t="shared" si="21"/>
        <v>8.1870885212727007E-2</v>
      </c>
      <c r="R169" s="186">
        <f t="shared" si="21"/>
        <v>-4.7721222823620124E-2</v>
      </c>
      <c r="S169" s="186">
        <f t="shared" si="21"/>
        <v>-0.11872336131516348</v>
      </c>
      <c r="U169" s="187">
        <f t="shared" si="5"/>
        <v>0.12767072445011618</v>
      </c>
      <c r="V169" s="187">
        <f t="shared" si="6"/>
        <v>-2.8191232975352198E-2</v>
      </c>
    </row>
    <row r="170" spans="3:22" x14ac:dyDescent="0.2">
      <c r="C170" s="10" t="s">
        <v>381</v>
      </c>
      <c r="D170" s="172"/>
      <c r="E170" s="186" t="e">
        <f t="shared" ref="E170:S170" si="22">E22/D22-1</f>
        <v>#DIV/0!</v>
      </c>
      <c r="F170" s="186" t="e">
        <f t="shared" si="22"/>
        <v>#DIV/0!</v>
      </c>
      <c r="G170" s="186" t="e">
        <f t="shared" si="22"/>
        <v>#DIV/0!</v>
      </c>
      <c r="H170" s="186" t="e">
        <f t="shared" si="22"/>
        <v>#DIV/0!</v>
      </c>
      <c r="I170" s="186" t="e">
        <f t="shared" si="22"/>
        <v>#DIV/0!</v>
      </c>
      <c r="J170" s="186" t="e">
        <f t="shared" si="22"/>
        <v>#DIV/0!</v>
      </c>
      <c r="K170" s="186" t="e">
        <f t="shared" si="22"/>
        <v>#DIV/0!</v>
      </c>
      <c r="L170" s="186">
        <f t="shared" si="22"/>
        <v>0.14896092089332136</v>
      </c>
      <c r="M170" s="186">
        <f t="shared" si="22"/>
        <v>0.21035039173932901</v>
      </c>
      <c r="N170" s="186">
        <f t="shared" si="22"/>
        <v>0.14981049446451666</v>
      </c>
      <c r="O170" s="186">
        <f t="shared" si="22"/>
        <v>0.22091651245824995</v>
      </c>
      <c r="P170" s="186">
        <f t="shared" si="22"/>
        <v>0.23693630043848679</v>
      </c>
      <c r="Q170" s="186">
        <f t="shared" si="22"/>
        <v>9.8554119560458897E-2</v>
      </c>
      <c r="R170" s="186">
        <f t="shared" si="22"/>
        <v>1.098615366359379E-2</v>
      </c>
      <c r="S170" s="186">
        <f t="shared" si="22"/>
        <v>-0.46629411628502515</v>
      </c>
      <c r="U170" s="187">
        <f t="shared" si="5"/>
        <v>0.2045034247751456</v>
      </c>
      <c r="V170" s="187">
        <f t="shared" si="6"/>
        <v>-0.11891794768699082</v>
      </c>
    </row>
    <row r="171" spans="3:22" x14ac:dyDescent="0.2">
      <c r="C171" s="10" t="s">
        <v>160</v>
      </c>
      <c r="D171" s="172"/>
      <c r="E171" s="186" t="e">
        <f t="shared" ref="E171:S171" si="23">E23/D23-1</f>
        <v>#DIV/0!</v>
      </c>
      <c r="F171" s="186" t="e">
        <f t="shared" si="23"/>
        <v>#DIV/0!</v>
      </c>
      <c r="G171" s="186" t="e">
        <f t="shared" si="23"/>
        <v>#DIV/0!</v>
      </c>
      <c r="H171" s="186" t="e">
        <f t="shared" si="23"/>
        <v>#DIV/0!</v>
      </c>
      <c r="I171" s="186" t="e">
        <f t="shared" si="23"/>
        <v>#DIV/0!</v>
      </c>
      <c r="J171" s="186" t="e">
        <f t="shared" si="23"/>
        <v>#DIV/0!</v>
      </c>
      <c r="K171" s="186" t="e">
        <f t="shared" si="23"/>
        <v>#DIV/0!</v>
      </c>
      <c r="L171" s="186">
        <f t="shared" si="23"/>
        <v>0.22670549622305747</v>
      </c>
      <c r="M171" s="186">
        <f t="shared" si="23"/>
        <v>5.8451126499153849E-2</v>
      </c>
      <c r="N171" s="186">
        <f t="shared" si="23"/>
        <v>-9.5747686583441682E-2</v>
      </c>
      <c r="O171" s="186">
        <f t="shared" si="23"/>
        <v>0.24596831520318485</v>
      </c>
      <c r="P171" s="186">
        <f t="shared" si="23"/>
        <v>3.4064040282939745E-2</v>
      </c>
      <c r="Q171" s="186">
        <f t="shared" si="23"/>
        <v>1.8716118553995242E-2</v>
      </c>
      <c r="R171" s="186">
        <f t="shared" si="23"/>
        <v>6.710324644739396E-2</v>
      </c>
      <c r="S171" s="186">
        <f t="shared" si="23"/>
        <v>6.6136418231007799E-2</v>
      </c>
      <c r="U171" s="187">
        <f t="shared" si="5"/>
        <v>6.0683948850459191E-2</v>
      </c>
      <c r="V171" s="187">
        <f t="shared" si="6"/>
        <v>5.0651927744132332E-2</v>
      </c>
    </row>
    <row r="172" spans="3:22" x14ac:dyDescent="0.2">
      <c r="C172" s="10" t="s">
        <v>538</v>
      </c>
      <c r="D172" s="172"/>
      <c r="E172" s="186" t="e">
        <f t="shared" ref="E172:S172" si="24">E24/D24-1</f>
        <v>#DIV/0!</v>
      </c>
      <c r="F172" s="186" t="e">
        <f t="shared" si="24"/>
        <v>#DIV/0!</v>
      </c>
      <c r="G172" s="186" t="e">
        <f t="shared" si="24"/>
        <v>#DIV/0!</v>
      </c>
      <c r="H172" s="186" t="e">
        <f t="shared" si="24"/>
        <v>#DIV/0!</v>
      </c>
      <c r="I172" s="186" t="e">
        <f t="shared" si="24"/>
        <v>#DIV/0!</v>
      </c>
      <c r="J172" s="186" t="e">
        <f t="shared" si="24"/>
        <v>#DIV/0!</v>
      </c>
      <c r="K172" s="186" t="e">
        <f t="shared" si="24"/>
        <v>#DIV/0!</v>
      </c>
      <c r="L172" s="186" t="e">
        <f t="shared" si="24"/>
        <v>#DIV/0!</v>
      </c>
      <c r="M172" s="186" t="e">
        <f t="shared" si="24"/>
        <v>#DIV/0!</v>
      </c>
      <c r="N172" s="186" t="e">
        <f t="shared" si="24"/>
        <v>#DIV/0!</v>
      </c>
      <c r="O172" s="186" t="e">
        <f t="shared" si="24"/>
        <v>#DIV/0!</v>
      </c>
      <c r="P172" s="186">
        <f t="shared" si="24"/>
        <v>-0.70866942203474825</v>
      </c>
      <c r="Q172" s="186">
        <f t="shared" si="24"/>
        <v>2.5113967290705865</v>
      </c>
      <c r="R172" s="186">
        <f t="shared" si="24"/>
        <v>0.4501598112791565</v>
      </c>
      <c r="S172" s="186">
        <f t="shared" si="24"/>
        <v>8.5980087927820303E-2</v>
      </c>
      <c r="U172" s="187" t="e">
        <f t="shared" si="5"/>
        <v>#DIV/0!</v>
      </c>
      <c r="V172" s="187">
        <f t="shared" si="6"/>
        <v>1.0158455427591877</v>
      </c>
    </row>
    <row r="173" spans="3:22" x14ac:dyDescent="0.2">
      <c r="C173" s="10" t="s">
        <v>268</v>
      </c>
      <c r="D173" s="172"/>
      <c r="E173" s="186">
        <f t="shared" ref="E173:S173" si="25">E25/D25-1</f>
        <v>0.72383181747260616</v>
      </c>
      <c r="F173" s="186">
        <f t="shared" si="25"/>
        <v>6.7842500521027027E-3</v>
      </c>
      <c r="G173" s="186">
        <f t="shared" si="25"/>
        <v>0.10540247137626668</v>
      </c>
      <c r="H173" s="186">
        <f t="shared" si="25"/>
        <v>0.11279607837201744</v>
      </c>
      <c r="I173" s="186">
        <f t="shared" si="25"/>
        <v>-0.34656785630740505</v>
      </c>
      <c r="J173" s="186">
        <f t="shared" si="25"/>
        <v>-8.2653500695556659E-2</v>
      </c>
      <c r="K173" s="186">
        <f t="shared" si="25"/>
        <v>0.21918535748662382</v>
      </c>
      <c r="L173" s="186">
        <f t="shared" si="25"/>
        <v>0.1991864344108647</v>
      </c>
      <c r="M173" s="186">
        <f t="shared" si="25"/>
        <v>1.2320729966025428</v>
      </c>
      <c r="N173" s="186">
        <f t="shared" si="25"/>
        <v>0.22155255838107757</v>
      </c>
      <c r="O173" s="186">
        <f t="shared" si="25"/>
        <v>6.4816324419627147E-2</v>
      </c>
      <c r="P173" s="186">
        <f t="shared" si="25"/>
        <v>7.3593313809624306E-2</v>
      </c>
      <c r="Q173" s="186">
        <f t="shared" si="25"/>
        <v>0.18404387434709091</v>
      </c>
      <c r="R173" s="186">
        <f t="shared" si="25"/>
        <v>0.28901459228358561</v>
      </c>
      <c r="S173" s="186">
        <f t="shared" si="25"/>
        <v>4.6185301524728439E-2</v>
      </c>
      <c r="U173" s="187">
        <f t="shared" si="5"/>
        <v>0.39800879830321795</v>
      </c>
      <c r="V173" s="187">
        <f t="shared" si="6"/>
        <v>0.17308125605180166</v>
      </c>
    </row>
    <row r="174" spans="3:22" x14ac:dyDescent="0.2">
      <c r="C174" s="10" t="s">
        <v>602</v>
      </c>
      <c r="D174" s="172"/>
      <c r="E174" s="186" t="e">
        <f t="shared" ref="E174:S174" si="26">E26/D26-1</f>
        <v>#DIV/0!</v>
      </c>
      <c r="F174" s="186" t="e">
        <f t="shared" si="26"/>
        <v>#DIV/0!</v>
      </c>
      <c r="G174" s="186" t="e">
        <f t="shared" si="26"/>
        <v>#DIV/0!</v>
      </c>
      <c r="H174" s="186" t="e">
        <f t="shared" si="26"/>
        <v>#DIV/0!</v>
      </c>
      <c r="I174" s="186" t="e">
        <f t="shared" si="26"/>
        <v>#DIV/0!</v>
      </c>
      <c r="J174" s="186" t="e">
        <f t="shared" si="26"/>
        <v>#DIV/0!</v>
      </c>
      <c r="K174" s="186" t="e">
        <f t="shared" si="26"/>
        <v>#DIV/0!</v>
      </c>
      <c r="L174" s="186" t="e">
        <f t="shared" si="26"/>
        <v>#DIV/0!</v>
      </c>
      <c r="M174" s="186" t="e">
        <f t="shared" si="26"/>
        <v>#DIV/0!</v>
      </c>
      <c r="N174" s="186" t="e">
        <f t="shared" si="26"/>
        <v>#DIV/0!</v>
      </c>
      <c r="O174" s="186" t="e">
        <f t="shared" si="26"/>
        <v>#DIV/0!</v>
      </c>
      <c r="P174" s="186" t="e">
        <f t="shared" si="26"/>
        <v>#DIV/0!</v>
      </c>
      <c r="Q174" s="186" t="e">
        <f t="shared" si="26"/>
        <v>#DIV/0!</v>
      </c>
      <c r="R174" s="186" t="e">
        <f t="shared" si="26"/>
        <v>#DIV/0!</v>
      </c>
      <c r="S174" s="186">
        <f t="shared" si="26"/>
        <v>0.1487953064575831</v>
      </c>
      <c r="U174" s="187" t="e">
        <f t="shared" si="5"/>
        <v>#DIV/0!</v>
      </c>
      <c r="V174" s="187" t="e">
        <f t="shared" si="6"/>
        <v>#DIV/0!</v>
      </c>
    </row>
    <row r="175" spans="3:22" x14ac:dyDescent="0.2">
      <c r="C175" s="10" t="s">
        <v>430</v>
      </c>
      <c r="D175" s="172"/>
      <c r="E175" s="186" t="e">
        <f t="shared" ref="E175:S175" si="27">E27/D27-1</f>
        <v>#DIV/0!</v>
      </c>
      <c r="F175" s="186" t="e">
        <f t="shared" si="27"/>
        <v>#DIV/0!</v>
      </c>
      <c r="G175" s="186" t="e">
        <f t="shared" si="27"/>
        <v>#DIV/0!</v>
      </c>
      <c r="H175" s="186" t="e">
        <f t="shared" si="27"/>
        <v>#DIV/0!</v>
      </c>
      <c r="I175" s="186" t="e">
        <f t="shared" si="27"/>
        <v>#DIV/0!</v>
      </c>
      <c r="J175" s="186" t="e">
        <f t="shared" si="27"/>
        <v>#DIV/0!</v>
      </c>
      <c r="K175" s="186">
        <f t="shared" si="27"/>
        <v>1.0765795283387836</v>
      </c>
      <c r="L175" s="186">
        <f t="shared" si="27"/>
        <v>0.8626478789271903</v>
      </c>
      <c r="M175" s="186">
        <f t="shared" si="27"/>
        <v>0.60172942514809891</v>
      </c>
      <c r="N175" s="186">
        <f t="shared" si="27"/>
        <v>0.5616666292533623</v>
      </c>
      <c r="O175" s="186">
        <f t="shared" si="27"/>
        <v>0.44878631166958183</v>
      </c>
      <c r="P175" s="186">
        <f t="shared" si="27"/>
        <v>0.54664423674131846</v>
      </c>
      <c r="Q175" s="186">
        <f t="shared" si="27"/>
        <v>0.54583363529098095</v>
      </c>
      <c r="R175" s="186">
        <f t="shared" si="27"/>
        <v>0.19001745389365166</v>
      </c>
      <c r="S175" s="186">
        <f t="shared" si="27"/>
        <v>0.19243373247897044</v>
      </c>
      <c r="U175" s="187">
        <f t="shared" si="5"/>
        <v>0.53970665070309032</v>
      </c>
      <c r="V175" s="187">
        <f t="shared" si="6"/>
        <v>0.3094282738878677</v>
      </c>
    </row>
    <row r="176" spans="3:22" x14ac:dyDescent="0.2">
      <c r="C176" s="10" t="s">
        <v>601</v>
      </c>
      <c r="D176" s="172"/>
      <c r="E176" s="186" t="e">
        <f t="shared" ref="E176:S176" si="28">E28/D28-1</f>
        <v>#DIV/0!</v>
      </c>
      <c r="F176" s="186" t="e">
        <f t="shared" si="28"/>
        <v>#DIV/0!</v>
      </c>
      <c r="G176" s="186" t="e">
        <f t="shared" si="28"/>
        <v>#DIV/0!</v>
      </c>
      <c r="H176" s="186" t="e">
        <f t="shared" si="28"/>
        <v>#DIV/0!</v>
      </c>
      <c r="I176" s="186" t="e">
        <f t="shared" si="28"/>
        <v>#DIV/0!</v>
      </c>
      <c r="J176" s="186" t="e">
        <f t="shared" si="28"/>
        <v>#DIV/0!</v>
      </c>
      <c r="K176" s="186" t="e">
        <f t="shared" si="28"/>
        <v>#DIV/0!</v>
      </c>
      <c r="L176" s="186" t="e">
        <f t="shared" si="28"/>
        <v>#DIV/0!</v>
      </c>
      <c r="M176" s="186" t="e">
        <f t="shared" si="28"/>
        <v>#DIV/0!</v>
      </c>
      <c r="N176" s="186" t="e">
        <f t="shared" si="28"/>
        <v>#DIV/0!</v>
      </c>
      <c r="O176" s="186" t="e">
        <f t="shared" si="28"/>
        <v>#DIV/0!</v>
      </c>
      <c r="P176" s="186" t="e">
        <f t="shared" si="28"/>
        <v>#DIV/0!</v>
      </c>
      <c r="Q176" s="186" t="e">
        <f t="shared" si="28"/>
        <v>#DIV/0!</v>
      </c>
      <c r="R176" s="186" t="e">
        <f t="shared" si="28"/>
        <v>#DIV/0!</v>
      </c>
      <c r="S176" s="186">
        <f t="shared" si="28"/>
        <v>-3.9952449727879924E-2</v>
      </c>
      <c r="U176" s="187" t="e">
        <f t="shared" si="5"/>
        <v>#DIV/0!</v>
      </c>
      <c r="V176" s="187" t="e">
        <f t="shared" si="6"/>
        <v>#DIV/0!</v>
      </c>
    </row>
    <row r="177" spans="3:22" x14ac:dyDescent="0.2">
      <c r="C177" s="10" t="s">
        <v>494</v>
      </c>
      <c r="D177" s="172"/>
      <c r="E177" s="186" t="e">
        <f t="shared" ref="E177:S177" si="29">E29/D29-1</f>
        <v>#DIV/0!</v>
      </c>
      <c r="F177" s="186" t="e">
        <f t="shared" si="29"/>
        <v>#DIV/0!</v>
      </c>
      <c r="G177" s="186" t="e">
        <f t="shared" si="29"/>
        <v>#DIV/0!</v>
      </c>
      <c r="H177" s="186" t="e">
        <f t="shared" si="29"/>
        <v>#DIV/0!</v>
      </c>
      <c r="I177" s="186" t="e">
        <f t="shared" si="29"/>
        <v>#DIV/0!</v>
      </c>
      <c r="J177" s="186" t="e">
        <f t="shared" si="29"/>
        <v>#DIV/0!</v>
      </c>
      <c r="K177" s="186" t="e">
        <f t="shared" si="29"/>
        <v>#DIV/0!</v>
      </c>
      <c r="L177" s="186" t="e">
        <f t="shared" si="29"/>
        <v>#DIV/0!</v>
      </c>
      <c r="M177" s="186" t="e">
        <f t="shared" si="29"/>
        <v>#DIV/0!</v>
      </c>
      <c r="N177" s="186">
        <f t="shared" si="29"/>
        <v>0.74816582102589702</v>
      </c>
      <c r="O177" s="186">
        <f t="shared" si="29"/>
        <v>4.6277940449973798E-2</v>
      </c>
      <c r="P177" s="186">
        <f t="shared" si="29"/>
        <v>2.6978079897417739E-2</v>
      </c>
      <c r="Q177" s="186">
        <f t="shared" si="29"/>
        <v>-0.4818451749449798</v>
      </c>
      <c r="R177" s="186">
        <f t="shared" si="29"/>
        <v>-0.90955893963203327</v>
      </c>
      <c r="S177" s="186">
        <f t="shared" si="29"/>
        <v>-7.9434819135322243E-3</v>
      </c>
      <c r="U177" s="187" t="e">
        <f t="shared" si="5"/>
        <v>#DIV/0!</v>
      </c>
      <c r="V177" s="187">
        <f t="shared" si="6"/>
        <v>-0.46644919883018177</v>
      </c>
    </row>
    <row r="178" spans="3:22" x14ac:dyDescent="0.2">
      <c r="C178" s="10" t="s">
        <v>252</v>
      </c>
      <c r="D178" s="172"/>
      <c r="E178" s="186">
        <f t="shared" ref="E178:S178" si="30">E30/D30-1</f>
        <v>0.48728070855570071</v>
      </c>
      <c r="F178" s="186">
        <f t="shared" si="30"/>
        <v>-0.30817076777053276</v>
      </c>
      <c r="G178" s="186">
        <f t="shared" si="30"/>
        <v>-0.25635864207356729</v>
      </c>
      <c r="H178" s="186">
        <f t="shared" si="30"/>
        <v>-0.16139412953755405</v>
      </c>
      <c r="I178" s="186">
        <f t="shared" si="30"/>
        <v>1.1693619009645473</v>
      </c>
      <c r="J178" s="186">
        <f t="shared" si="30"/>
        <v>-0.3601736681331581</v>
      </c>
      <c r="K178" s="186">
        <f t="shared" si="30"/>
        <v>-0.11744404413628451</v>
      </c>
      <c r="L178" s="186">
        <f t="shared" si="30"/>
        <v>-5.7357425777348148E-2</v>
      </c>
      <c r="M178" s="186">
        <f t="shared" si="30"/>
        <v>0.41986409566197058</v>
      </c>
      <c r="N178" s="186">
        <f t="shared" si="30"/>
        <v>1.7264470413399065</v>
      </c>
      <c r="O178" s="186">
        <f t="shared" si="30"/>
        <v>-1.0355935501047409E-2</v>
      </c>
      <c r="P178" s="186">
        <f t="shared" si="30"/>
        <v>0.42481723303521091</v>
      </c>
      <c r="Q178" s="186">
        <f t="shared" si="30"/>
        <v>0.18155368814221284</v>
      </c>
      <c r="R178" s="186">
        <f t="shared" si="30"/>
        <v>-0.37638868105810619</v>
      </c>
      <c r="S178" s="186">
        <f t="shared" si="30"/>
        <v>2.8494273864348942</v>
      </c>
      <c r="U178" s="187">
        <f t="shared" si="5"/>
        <v>0.64019310863401024</v>
      </c>
      <c r="V178" s="187">
        <f t="shared" si="6"/>
        <v>0.88486413117300033</v>
      </c>
    </row>
    <row r="179" spans="3:22" x14ac:dyDescent="0.2">
      <c r="C179" s="10" t="s">
        <v>549</v>
      </c>
      <c r="D179" s="172"/>
      <c r="E179" s="186" t="e">
        <f t="shared" ref="E179:S179" si="31">E31/D31-1</f>
        <v>#DIV/0!</v>
      </c>
      <c r="F179" s="186" t="e">
        <f t="shared" si="31"/>
        <v>#DIV/0!</v>
      </c>
      <c r="G179" s="186" t="e">
        <f t="shared" si="31"/>
        <v>#DIV/0!</v>
      </c>
      <c r="H179" s="186" t="e">
        <f t="shared" si="31"/>
        <v>#DIV/0!</v>
      </c>
      <c r="I179" s="186" t="e">
        <f t="shared" si="31"/>
        <v>#DIV/0!</v>
      </c>
      <c r="J179" s="186" t="e">
        <f t="shared" si="31"/>
        <v>#DIV/0!</v>
      </c>
      <c r="K179" s="186" t="e">
        <f t="shared" si="31"/>
        <v>#DIV/0!</v>
      </c>
      <c r="L179" s="186" t="e">
        <f t="shared" si="31"/>
        <v>#DIV/0!</v>
      </c>
      <c r="M179" s="186" t="e">
        <f t="shared" si="31"/>
        <v>#DIV/0!</v>
      </c>
      <c r="N179" s="186" t="e">
        <f t="shared" si="31"/>
        <v>#DIV/0!</v>
      </c>
      <c r="O179" s="186" t="e">
        <f t="shared" si="31"/>
        <v>#DIV/0!</v>
      </c>
      <c r="P179" s="186">
        <f t="shared" si="31"/>
        <v>1.0387576020578435</v>
      </c>
      <c r="Q179" s="186">
        <f t="shared" si="31"/>
        <v>0.4655708233074598</v>
      </c>
      <c r="R179" s="186">
        <f t="shared" si="31"/>
        <v>0.16648223343474</v>
      </c>
      <c r="S179" s="186">
        <f t="shared" si="31"/>
        <v>3.0715251881397787E-2</v>
      </c>
      <c r="U179" s="187" t="e">
        <f t="shared" si="5"/>
        <v>#DIV/0!</v>
      </c>
      <c r="V179" s="187">
        <f t="shared" si="6"/>
        <v>0.22092276954119919</v>
      </c>
    </row>
    <row r="180" spans="3:22" x14ac:dyDescent="0.2">
      <c r="C180" s="10" t="s">
        <v>440</v>
      </c>
      <c r="D180" s="172"/>
      <c r="E180" s="186" t="e">
        <f t="shared" ref="E180:S180" si="32">E32/D32-1</f>
        <v>#DIV/0!</v>
      </c>
      <c r="F180" s="186" t="e">
        <f t="shared" si="32"/>
        <v>#DIV/0!</v>
      </c>
      <c r="G180" s="186" t="e">
        <f t="shared" si="32"/>
        <v>#DIV/0!</v>
      </c>
      <c r="H180" s="186" t="e">
        <f t="shared" si="32"/>
        <v>#DIV/0!</v>
      </c>
      <c r="I180" s="186" t="e">
        <f t="shared" si="32"/>
        <v>#DIV/0!</v>
      </c>
      <c r="J180" s="186" t="e">
        <f t="shared" si="32"/>
        <v>#DIV/0!</v>
      </c>
      <c r="K180" s="186" t="e">
        <f t="shared" si="32"/>
        <v>#DIV/0!</v>
      </c>
      <c r="L180" s="186">
        <f t="shared" si="32"/>
        <v>0.28751274150529471</v>
      </c>
      <c r="M180" s="186">
        <f t="shared" si="32"/>
        <v>8.3267181816345293E-2</v>
      </c>
      <c r="N180" s="186">
        <f t="shared" si="32"/>
        <v>6.0491569907460851E-2</v>
      </c>
      <c r="O180" s="186">
        <f t="shared" si="32"/>
        <v>0.2413035515325328</v>
      </c>
      <c r="P180" s="186">
        <f t="shared" si="32"/>
        <v>0.19868689235822479</v>
      </c>
      <c r="Q180" s="186">
        <f t="shared" si="32"/>
        <v>6.2780858801507078E-2</v>
      </c>
      <c r="R180" s="186">
        <f t="shared" si="32"/>
        <v>3.6221501666596767E-2</v>
      </c>
      <c r="S180" s="186">
        <f t="shared" si="32"/>
        <v>-0.33880924339685736</v>
      </c>
      <c r="U180" s="187">
        <f t="shared" si="5"/>
        <v>0.14593729890364093</v>
      </c>
      <c r="V180" s="187">
        <f t="shared" si="6"/>
        <v>-7.9935627642917839E-2</v>
      </c>
    </row>
    <row r="181" spans="3:22" x14ac:dyDescent="0.2">
      <c r="C181" s="10" t="s">
        <v>472</v>
      </c>
      <c r="D181" s="172"/>
      <c r="E181" s="186" t="e">
        <f t="shared" ref="E181:S181" si="33">E33/D33-1</f>
        <v>#DIV/0!</v>
      </c>
      <c r="F181" s="186" t="e">
        <f t="shared" si="33"/>
        <v>#DIV/0!</v>
      </c>
      <c r="G181" s="186" t="e">
        <f t="shared" si="33"/>
        <v>#DIV/0!</v>
      </c>
      <c r="H181" s="186" t="e">
        <f t="shared" si="33"/>
        <v>#DIV/0!</v>
      </c>
      <c r="I181" s="186" t="e">
        <f t="shared" si="33"/>
        <v>#DIV/0!</v>
      </c>
      <c r="J181" s="186" t="e">
        <f t="shared" si="33"/>
        <v>#DIV/0!</v>
      </c>
      <c r="K181" s="186" t="e">
        <f t="shared" si="33"/>
        <v>#DIV/0!</v>
      </c>
      <c r="L181" s="186" t="e">
        <f t="shared" si="33"/>
        <v>#DIV/0!</v>
      </c>
      <c r="M181" s="186">
        <f t="shared" si="33"/>
        <v>4.8572668995331192E-2</v>
      </c>
      <c r="N181" s="186">
        <f t="shared" si="33"/>
        <v>0.15896780616992445</v>
      </c>
      <c r="O181" s="186">
        <f t="shared" si="33"/>
        <v>-2.5263297871628065E-2</v>
      </c>
      <c r="P181" s="186">
        <f t="shared" si="33"/>
        <v>5.210305038572649E-2</v>
      </c>
      <c r="Q181" s="186">
        <f t="shared" si="33"/>
        <v>0.43476313565932223</v>
      </c>
      <c r="R181" s="186">
        <f t="shared" si="33"/>
        <v>0.1384790443663535</v>
      </c>
      <c r="S181" s="186">
        <f t="shared" si="33"/>
        <v>6.8803610349500666E-2</v>
      </c>
      <c r="U181" s="187">
        <f t="shared" si="5"/>
        <v>5.8595056919838517E-2</v>
      </c>
      <c r="V181" s="187">
        <f t="shared" si="6"/>
        <v>0.21401526345839214</v>
      </c>
    </row>
    <row r="182" spans="3:22" x14ac:dyDescent="0.2">
      <c r="C182" s="10" t="s">
        <v>540</v>
      </c>
      <c r="D182" s="172"/>
      <c r="E182" s="186" t="e">
        <f t="shared" ref="E182:S182" si="34">E34/D34-1</f>
        <v>#DIV/0!</v>
      </c>
      <c r="F182" s="186" t="e">
        <f t="shared" si="34"/>
        <v>#DIV/0!</v>
      </c>
      <c r="G182" s="186" t="e">
        <f t="shared" si="34"/>
        <v>#DIV/0!</v>
      </c>
      <c r="H182" s="186" t="e">
        <f t="shared" si="34"/>
        <v>#DIV/0!</v>
      </c>
      <c r="I182" s="186" t="e">
        <f t="shared" si="34"/>
        <v>#DIV/0!</v>
      </c>
      <c r="J182" s="186" t="e">
        <f t="shared" si="34"/>
        <v>#DIV/0!</v>
      </c>
      <c r="K182" s="186" t="e">
        <f t="shared" si="34"/>
        <v>#DIV/0!</v>
      </c>
      <c r="L182" s="186" t="e">
        <f t="shared" si="34"/>
        <v>#DIV/0!</v>
      </c>
      <c r="M182" s="186" t="e">
        <f t="shared" si="34"/>
        <v>#DIV/0!</v>
      </c>
      <c r="N182" s="186" t="e">
        <f t="shared" si="34"/>
        <v>#DIV/0!</v>
      </c>
      <c r="O182" s="186" t="e">
        <f t="shared" si="34"/>
        <v>#DIV/0!</v>
      </c>
      <c r="P182" s="186">
        <f t="shared" si="34"/>
        <v>0.16589719146252957</v>
      </c>
      <c r="Q182" s="186">
        <f t="shared" si="34"/>
        <v>0.21689609591655645</v>
      </c>
      <c r="R182" s="186">
        <f t="shared" si="34"/>
        <v>5.6842876299544098E-2</v>
      </c>
      <c r="S182" s="186">
        <f t="shared" si="34"/>
        <v>-4.5350450367516393E-2</v>
      </c>
      <c r="U182" s="187" t="e">
        <f t="shared" si="5"/>
        <v>#DIV/0!</v>
      </c>
      <c r="V182" s="187">
        <f t="shared" si="6"/>
        <v>7.6129507282861386E-2</v>
      </c>
    </row>
    <row r="183" spans="3:22" x14ac:dyDescent="0.2">
      <c r="C183" s="10" t="s">
        <v>508</v>
      </c>
      <c r="D183" s="172"/>
      <c r="E183" s="186" t="e">
        <f t="shared" ref="E183:S183" si="35">E35/D35-1</f>
        <v>#DIV/0!</v>
      </c>
      <c r="F183" s="186" t="e">
        <f t="shared" si="35"/>
        <v>#DIV/0!</v>
      </c>
      <c r="G183" s="186" t="e">
        <f t="shared" si="35"/>
        <v>#DIV/0!</v>
      </c>
      <c r="H183" s="186" t="e">
        <f t="shared" si="35"/>
        <v>#DIV/0!</v>
      </c>
      <c r="I183" s="186" t="e">
        <f t="shared" si="35"/>
        <v>#DIV/0!</v>
      </c>
      <c r="J183" s="186" t="e">
        <f t="shared" si="35"/>
        <v>#DIV/0!</v>
      </c>
      <c r="K183" s="186" t="e">
        <f t="shared" si="35"/>
        <v>#DIV/0!</v>
      </c>
      <c r="L183" s="186" t="e">
        <f t="shared" si="35"/>
        <v>#DIV/0!</v>
      </c>
      <c r="M183" s="186" t="e">
        <f t="shared" si="35"/>
        <v>#DIV/0!</v>
      </c>
      <c r="N183" s="186" t="e">
        <f t="shared" si="35"/>
        <v>#DIV/0!</v>
      </c>
      <c r="O183" s="186">
        <f t="shared" si="35"/>
        <v>0.86313318674506934</v>
      </c>
      <c r="P183" s="186">
        <f t="shared" si="35"/>
        <v>-6.4475699903499328E-2</v>
      </c>
      <c r="Q183" s="186">
        <f t="shared" si="35"/>
        <v>-0.15576064581671056</v>
      </c>
      <c r="R183" s="186">
        <f t="shared" si="35"/>
        <v>-0.9457381679761302</v>
      </c>
      <c r="S183" s="186">
        <f t="shared" si="35"/>
        <v>7.2564108664943117E-2</v>
      </c>
      <c r="U183" s="187" t="e">
        <f t="shared" si="5"/>
        <v>#DIV/0!</v>
      </c>
      <c r="V183" s="187">
        <f t="shared" si="6"/>
        <v>-0.34297823504263253</v>
      </c>
    </row>
    <row r="184" spans="3:22" x14ac:dyDescent="0.2">
      <c r="C184" s="10" t="s">
        <v>446</v>
      </c>
      <c r="D184" s="172"/>
      <c r="E184" s="186" t="e">
        <f t="shared" ref="E184:S184" si="36">E36/D36-1</f>
        <v>#DIV/0!</v>
      </c>
      <c r="F184" s="186" t="e">
        <f t="shared" si="36"/>
        <v>#DIV/0!</v>
      </c>
      <c r="G184" s="186" t="e">
        <f t="shared" si="36"/>
        <v>#DIV/0!</v>
      </c>
      <c r="H184" s="186" t="e">
        <f t="shared" si="36"/>
        <v>#DIV/0!</v>
      </c>
      <c r="I184" s="186" t="e">
        <f t="shared" si="36"/>
        <v>#DIV/0!</v>
      </c>
      <c r="J184" s="186" t="e">
        <f t="shared" si="36"/>
        <v>#DIV/0!</v>
      </c>
      <c r="K184" s="186" t="e">
        <f t="shared" si="36"/>
        <v>#DIV/0!</v>
      </c>
      <c r="L184" s="186">
        <f t="shared" si="36"/>
        <v>3.1097249039981945</v>
      </c>
      <c r="M184" s="186">
        <f t="shared" si="36"/>
        <v>2.2606956603353621</v>
      </c>
      <c r="N184" s="186">
        <f t="shared" si="36"/>
        <v>0.43850186534897917</v>
      </c>
      <c r="O184" s="186">
        <f t="shared" si="36"/>
        <v>0.38955886477309032</v>
      </c>
      <c r="P184" s="186">
        <f t="shared" si="36"/>
        <v>0.36109816064855482</v>
      </c>
      <c r="Q184" s="186">
        <f t="shared" si="36"/>
        <v>0.13608085134886228</v>
      </c>
      <c r="R184" s="186">
        <f t="shared" si="36"/>
        <v>0.39333128130042305</v>
      </c>
      <c r="S184" s="186">
        <f t="shared" si="36"/>
        <v>0.31181723143468942</v>
      </c>
      <c r="U184" s="187">
        <f t="shared" si="5"/>
        <v>0.86246363777649671</v>
      </c>
      <c r="V184" s="187">
        <f t="shared" si="6"/>
        <v>0.2804097880279916</v>
      </c>
    </row>
    <row r="185" spans="3:22" x14ac:dyDescent="0.2">
      <c r="C185" s="10" t="s">
        <v>603</v>
      </c>
      <c r="D185" s="172"/>
      <c r="E185" s="186" t="e">
        <f t="shared" ref="E185:S185" si="37">E37/D37-1</f>
        <v>#DIV/0!</v>
      </c>
      <c r="F185" s="186" t="e">
        <f t="shared" si="37"/>
        <v>#DIV/0!</v>
      </c>
      <c r="G185" s="186" t="e">
        <f t="shared" si="37"/>
        <v>#DIV/0!</v>
      </c>
      <c r="H185" s="186" t="e">
        <f t="shared" si="37"/>
        <v>#DIV/0!</v>
      </c>
      <c r="I185" s="186" t="e">
        <f t="shared" si="37"/>
        <v>#DIV/0!</v>
      </c>
      <c r="J185" s="186" t="e">
        <f t="shared" si="37"/>
        <v>#DIV/0!</v>
      </c>
      <c r="K185" s="186" t="e">
        <f t="shared" si="37"/>
        <v>#DIV/0!</v>
      </c>
      <c r="L185" s="186" t="e">
        <f t="shared" si="37"/>
        <v>#DIV/0!</v>
      </c>
      <c r="M185" s="186" t="e">
        <f t="shared" si="37"/>
        <v>#DIV/0!</v>
      </c>
      <c r="N185" s="186" t="e">
        <f t="shared" si="37"/>
        <v>#DIV/0!</v>
      </c>
      <c r="O185" s="186" t="e">
        <f t="shared" si="37"/>
        <v>#DIV/0!</v>
      </c>
      <c r="P185" s="186" t="e">
        <f t="shared" si="37"/>
        <v>#DIV/0!</v>
      </c>
      <c r="Q185" s="186" t="e">
        <f t="shared" si="37"/>
        <v>#DIV/0!</v>
      </c>
      <c r="R185" s="186" t="e">
        <f t="shared" si="37"/>
        <v>#DIV/0!</v>
      </c>
      <c r="S185" s="186">
        <f t="shared" si="37"/>
        <v>3.6388998231393845</v>
      </c>
      <c r="U185" s="187" t="e">
        <f t="shared" si="5"/>
        <v>#DIV/0!</v>
      </c>
      <c r="V185" s="187" t="e">
        <f t="shared" si="6"/>
        <v>#DIV/0!</v>
      </c>
    </row>
    <row r="186" spans="3:22" x14ac:dyDescent="0.2">
      <c r="C186" s="10" t="s">
        <v>298</v>
      </c>
      <c r="D186" s="172"/>
      <c r="E186" s="186">
        <f t="shared" ref="E186:S186" si="38">E38/D38-1</f>
        <v>0.37980704896174378</v>
      </c>
      <c r="F186" s="186">
        <f t="shared" si="38"/>
        <v>1.6429251264186964</v>
      </c>
      <c r="G186" s="186">
        <f t="shared" si="38"/>
        <v>1.0381857586215792E-2</v>
      </c>
      <c r="H186" s="186">
        <f t="shared" si="38"/>
        <v>5.7839569044019212E-2</v>
      </c>
      <c r="I186" s="186">
        <f t="shared" si="38"/>
        <v>9.8337275286348724E-3</v>
      </c>
      <c r="J186" s="186">
        <f t="shared" si="38"/>
        <v>1.4406818176994074E-2</v>
      </c>
      <c r="K186" s="186">
        <f t="shared" si="38"/>
        <v>-4.8638374451807742E-2</v>
      </c>
      <c r="L186" s="186">
        <f t="shared" si="38"/>
        <v>-1.6445703006067736E-2</v>
      </c>
      <c r="M186" s="186">
        <f t="shared" si="38"/>
        <v>-0.17345490943854025</v>
      </c>
      <c r="N186" s="186">
        <f t="shared" si="38"/>
        <v>-0.16257161354175187</v>
      </c>
      <c r="O186" s="186">
        <f t="shared" si="38"/>
        <v>-4.4672226295018325E-3</v>
      </c>
      <c r="P186" s="186">
        <f t="shared" si="38"/>
        <v>-5.6804880539861879E-2</v>
      </c>
      <c r="Q186" s="186">
        <f t="shared" si="38"/>
        <v>-2.8389391787004947E-2</v>
      </c>
      <c r="R186" s="186">
        <f t="shared" si="38"/>
        <v>-5.9138307803769607E-2</v>
      </c>
      <c r="S186" s="186">
        <f t="shared" si="38"/>
        <v>-3.46878608015877E-2</v>
      </c>
      <c r="U186" s="187">
        <f t="shared" si="5"/>
        <v>-9.9324656537413958E-2</v>
      </c>
      <c r="V186" s="187">
        <f t="shared" si="6"/>
        <v>-4.0738520130787416E-2</v>
      </c>
    </row>
    <row r="187" spans="3:22" x14ac:dyDescent="0.2">
      <c r="C187" s="10" t="s">
        <v>493</v>
      </c>
      <c r="D187" s="172"/>
      <c r="E187" s="186" t="e">
        <f t="shared" ref="E187:S187" si="39">E39/D39-1</f>
        <v>#DIV/0!</v>
      </c>
      <c r="F187" s="186" t="e">
        <f t="shared" si="39"/>
        <v>#DIV/0!</v>
      </c>
      <c r="G187" s="186" t="e">
        <f t="shared" si="39"/>
        <v>#DIV/0!</v>
      </c>
      <c r="H187" s="186" t="e">
        <f t="shared" si="39"/>
        <v>#DIV/0!</v>
      </c>
      <c r="I187" s="186" t="e">
        <f t="shared" si="39"/>
        <v>#DIV/0!</v>
      </c>
      <c r="J187" s="186" t="e">
        <f t="shared" si="39"/>
        <v>#DIV/0!</v>
      </c>
      <c r="K187" s="186" t="e">
        <f t="shared" si="39"/>
        <v>#DIV/0!</v>
      </c>
      <c r="L187" s="186" t="e">
        <f t="shared" si="39"/>
        <v>#DIV/0!</v>
      </c>
      <c r="M187" s="186" t="e">
        <f t="shared" si="39"/>
        <v>#DIV/0!</v>
      </c>
      <c r="N187" s="186">
        <f t="shared" si="39"/>
        <v>0.29224726004623758</v>
      </c>
      <c r="O187" s="186">
        <f t="shared" si="39"/>
        <v>0.22992231121947859</v>
      </c>
      <c r="P187" s="186">
        <f t="shared" si="39"/>
        <v>-8.7660158978575264E-3</v>
      </c>
      <c r="Q187" s="186">
        <f t="shared" si="39"/>
        <v>-0.46766585353239043</v>
      </c>
      <c r="R187" s="186">
        <f t="shared" si="39"/>
        <v>-0.84270261270859625</v>
      </c>
      <c r="S187" s="186">
        <f t="shared" si="39"/>
        <v>-0.12197806868640004</v>
      </c>
      <c r="U187" s="187" t="e">
        <f t="shared" si="5"/>
        <v>#DIV/0!</v>
      </c>
      <c r="V187" s="187">
        <f t="shared" si="6"/>
        <v>-0.47744884497579559</v>
      </c>
    </row>
    <row r="188" spans="3:22" x14ac:dyDescent="0.2">
      <c r="C188" s="10" t="s">
        <v>107</v>
      </c>
      <c r="D188" s="172"/>
      <c r="E188" s="186" t="e">
        <f t="shared" ref="E188:S188" si="40">E40/D40-1</f>
        <v>#DIV/0!</v>
      </c>
      <c r="F188" s="186" t="e">
        <f t="shared" si="40"/>
        <v>#DIV/0!</v>
      </c>
      <c r="G188" s="186" t="e">
        <f t="shared" si="40"/>
        <v>#DIV/0!</v>
      </c>
      <c r="H188" s="186" t="e">
        <f t="shared" si="40"/>
        <v>#DIV/0!</v>
      </c>
      <c r="I188" s="186" t="e">
        <f t="shared" si="40"/>
        <v>#DIV/0!</v>
      </c>
      <c r="J188" s="186" t="e">
        <f t="shared" si="40"/>
        <v>#DIV/0!</v>
      </c>
      <c r="K188" s="186" t="e">
        <f t="shared" si="40"/>
        <v>#DIV/0!</v>
      </c>
      <c r="L188" s="186" t="e">
        <f t="shared" si="40"/>
        <v>#DIV/0!</v>
      </c>
      <c r="M188" s="186">
        <f t="shared" si="40"/>
        <v>1.6034682711972605</v>
      </c>
      <c r="N188" s="186">
        <f t="shared" si="40"/>
        <v>-0.40405699674874174</v>
      </c>
      <c r="O188" s="186">
        <f t="shared" si="40"/>
        <v>5.1040759656893364E-2</v>
      </c>
      <c r="P188" s="186">
        <f t="shared" si="40"/>
        <v>0.37239713975820155</v>
      </c>
      <c r="Q188" s="186">
        <f t="shared" si="40"/>
        <v>-0.10390346624645996</v>
      </c>
      <c r="R188" s="186">
        <f t="shared" si="40"/>
        <v>-0.21680676895903395</v>
      </c>
      <c r="S188" s="186">
        <f t="shared" si="40"/>
        <v>11.06017801411245</v>
      </c>
      <c r="U188" s="187">
        <f t="shared" si="5"/>
        <v>0.40571229346590343</v>
      </c>
      <c r="V188" s="187">
        <f t="shared" si="6"/>
        <v>3.5798225929689855</v>
      </c>
    </row>
    <row r="189" spans="3:22" x14ac:dyDescent="0.2">
      <c r="C189" s="10" t="s">
        <v>541</v>
      </c>
      <c r="D189" s="172"/>
      <c r="E189" s="186" t="e">
        <f t="shared" ref="E189:S189" si="41">E41/D41-1</f>
        <v>#DIV/0!</v>
      </c>
      <c r="F189" s="186" t="e">
        <f t="shared" si="41"/>
        <v>#DIV/0!</v>
      </c>
      <c r="G189" s="186" t="e">
        <f t="shared" si="41"/>
        <v>#DIV/0!</v>
      </c>
      <c r="H189" s="186" t="e">
        <f t="shared" si="41"/>
        <v>#DIV/0!</v>
      </c>
      <c r="I189" s="186" t="e">
        <f t="shared" si="41"/>
        <v>#DIV/0!</v>
      </c>
      <c r="J189" s="186" t="e">
        <f t="shared" si="41"/>
        <v>#DIV/0!</v>
      </c>
      <c r="K189" s="186" t="e">
        <f t="shared" si="41"/>
        <v>#DIV/0!</v>
      </c>
      <c r="L189" s="186" t="e">
        <f t="shared" si="41"/>
        <v>#DIV/0!</v>
      </c>
      <c r="M189" s="186" t="e">
        <f t="shared" si="41"/>
        <v>#DIV/0!</v>
      </c>
      <c r="N189" s="186" t="e">
        <f t="shared" si="41"/>
        <v>#DIV/0!</v>
      </c>
      <c r="O189" s="186" t="e">
        <f t="shared" si="41"/>
        <v>#DIV/0!</v>
      </c>
      <c r="P189" s="186">
        <f t="shared" si="41"/>
        <v>0.1371242794665164</v>
      </c>
      <c r="Q189" s="186">
        <f t="shared" si="41"/>
        <v>0.16325626595473297</v>
      </c>
      <c r="R189" s="186">
        <f t="shared" si="41"/>
        <v>-0.10686995342667704</v>
      </c>
      <c r="S189" s="186">
        <f t="shared" si="41"/>
        <v>-2.2605938206353149E-2</v>
      </c>
      <c r="U189" s="187" t="e">
        <f t="shared" si="5"/>
        <v>#DIV/0!</v>
      </c>
      <c r="V189" s="187">
        <f t="shared" si="6"/>
        <v>1.1260124773900926E-2</v>
      </c>
    </row>
    <row r="190" spans="3:22" x14ac:dyDescent="0.2">
      <c r="C190" s="10" t="s">
        <v>374</v>
      </c>
      <c r="D190" s="172"/>
      <c r="E190" s="186" t="e">
        <f t="shared" ref="E190:S190" si="42">E42/D42-1</f>
        <v>#DIV/0!</v>
      </c>
      <c r="F190" s="186" t="e">
        <f t="shared" si="42"/>
        <v>#DIV/0!</v>
      </c>
      <c r="G190" s="186">
        <f t="shared" si="42"/>
        <v>1.0014368761919648</v>
      </c>
      <c r="H190" s="186">
        <f t="shared" si="42"/>
        <v>0.17666567984887904</v>
      </c>
      <c r="I190" s="186">
        <f t="shared" si="42"/>
        <v>0.12451573467404176</v>
      </c>
      <c r="J190" s="186">
        <f t="shared" si="42"/>
        <v>0.13811614915387516</v>
      </c>
      <c r="K190" s="186">
        <f t="shared" si="42"/>
        <v>9.7963484727741523E-2</v>
      </c>
      <c r="L190" s="186">
        <f t="shared" si="42"/>
        <v>0.11349187094547064</v>
      </c>
      <c r="M190" s="186">
        <f t="shared" si="42"/>
        <v>0.10624909794099402</v>
      </c>
      <c r="N190" s="186">
        <f t="shared" si="42"/>
        <v>0.17551520702108925</v>
      </c>
      <c r="O190" s="186">
        <f t="shared" si="42"/>
        <v>0.10024538785320236</v>
      </c>
      <c r="P190" s="186">
        <f t="shared" si="42"/>
        <v>0.10752771685164708</v>
      </c>
      <c r="Q190" s="186">
        <f t="shared" si="42"/>
        <v>0.14761618402165322</v>
      </c>
      <c r="R190" s="186">
        <f t="shared" si="42"/>
        <v>0.15751446869634256</v>
      </c>
      <c r="S190" s="186">
        <f t="shared" si="42"/>
        <v>-1.093096310642605E-2</v>
      </c>
      <c r="U190" s="187">
        <f t="shared" si="5"/>
        <v>0.12238435241673318</v>
      </c>
      <c r="V190" s="187">
        <f t="shared" si="6"/>
        <v>9.806656320385658E-2</v>
      </c>
    </row>
    <row r="191" spans="3:22" x14ac:dyDescent="0.2">
      <c r="C191" s="10" t="s">
        <v>279</v>
      </c>
      <c r="D191" s="172"/>
      <c r="E191" s="186">
        <f t="shared" ref="E191:S191" si="43">E43/D43-1</f>
        <v>-8.7079255496265606E-2</v>
      </c>
      <c r="F191" s="186">
        <f t="shared" si="43"/>
        <v>0.15610388176363199</v>
      </c>
      <c r="G191" s="186">
        <f t="shared" si="43"/>
        <v>0.35523587007249247</v>
      </c>
      <c r="H191" s="186">
        <f t="shared" si="43"/>
        <v>-1.0141059314323297E-2</v>
      </c>
      <c r="I191" s="186">
        <f t="shared" si="43"/>
        <v>0.13799899072107258</v>
      </c>
      <c r="J191" s="186">
        <f t="shared" si="43"/>
        <v>0.12217121031527944</v>
      </c>
      <c r="K191" s="186">
        <f t="shared" si="43"/>
        <v>0.19063750021418513</v>
      </c>
      <c r="L191" s="186">
        <f t="shared" si="43"/>
        <v>0.20843604424674234</v>
      </c>
      <c r="M191" s="186">
        <f t="shared" si="43"/>
        <v>8.1836642030321816E-2</v>
      </c>
      <c r="N191" s="186">
        <f t="shared" si="43"/>
        <v>0.19035656097526554</v>
      </c>
      <c r="O191" s="186">
        <f t="shared" si="43"/>
        <v>3.6123083401272682E-2</v>
      </c>
      <c r="P191" s="186">
        <f t="shared" si="43"/>
        <v>0.12639671556244392</v>
      </c>
      <c r="Q191" s="186">
        <f t="shared" si="43"/>
        <v>-0.1021806995781247</v>
      </c>
      <c r="R191" s="186">
        <f t="shared" si="43"/>
        <v>0.10392151955090534</v>
      </c>
      <c r="S191" s="186">
        <f t="shared" si="43"/>
        <v>-7.3493183273538376E-2</v>
      </c>
      <c r="U191" s="187">
        <f t="shared" si="5"/>
        <v>0.10867825049232599</v>
      </c>
      <c r="V191" s="187">
        <f t="shared" si="6"/>
        <v>-2.3917454433585911E-2</v>
      </c>
    </row>
    <row r="192" spans="3:22" x14ac:dyDescent="0.2">
      <c r="C192" s="10" t="s">
        <v>286</v>
      </c>
      <c r="D192" s="172"/>
      <c r="E192" s="186">
        <f t="shared" ref="E192:S192" si="44">E44/D44-1</f>
        <v>1.0801318349615174E-2</v>
      </c>
      <c r="F192" s="186">
        <f t="shared" si="44"/>
        <v>9.3884708471432265E-3</v>
      </c>
      <c r="G192" s="186">
        <f t="shared" si="44"/>
        <v>0.16414618514570467</v>
      </c>
      <c r="H192" s="186">
        <f t="shared" si="44"/>
        <v>0.18611589436508647</v>
      </c>
      <c r="I192" s="186">
        <f t="shared" si="44"/>
        <v>0.19441268173820192</v>
      </c>
      <c r="J192" s="186">
        <f t="shared" si="44"/>
        <v>0.14971703508283429</v>
      </c>
      <c r="K192" s="186">
        <f t="shared" si="44"/>
        <v>4.9097215819451812E-2</v>
      </c>
      <c r="L192" s="186">
        <f t="shared" si="44"/>
        <v>0.20018149143821296</v>
      </c>
      <c r="M192" s="186">
        <f t="shared" si="44"/>
        <v>6.3674784495818981E-2</v>
      </c>
      <c r="N192" s="186">
        <f t="shared" si="44"/>
        <v>6.9752738941904591E-2</v>
      </c>
      <c r="O192" s="186">
        <f t="shared" si="44"/>
        <v>9.2328675276898586E-2</v>
      </c>
      <c r="P192" s="186">
        <f t="shared" si="44"/>
        <v>0.32957224723033618</v>
      </c>
      <c r="Q192" s="186">
        <f t="shared" si="44"/>
        <v>0.36927911816756942</v>
      </c>
      <c r="R192" s="186">
        <f t="shared" si="44"/>
        <v>7.4222000065075511E-2</v>
      </c>
      <c r="S192" s="186">
        <f t="shared" si="44"/>
        <v>-8.8720406668749696E-3</v>
      </c>
      <c r="U192" s="187">
        <f t="shared" si="5"/>
        <v>0.13883211148623958</v>
      </c>
      <c r="V192" s="187">
        <f t="shared" si="6"/>
        <v>0.14487635918858999</v>
      </c>
    </row>
    <row r="193" spans="3:22" x14ac:dyDescent="0.2">
      <c r="C193" s="10" t="s">
        <v>265</v>
      </c>
      <c r="D193" s="172"/>
      <c r="E193" s="186">
        <f t="shared" ref="E193:S193" si="45">E45/D45-1</f>
        <v>-0.1639246768217868</v>
      </c>
      <c r="F193" s="186">
        <f t="shared" si="45"/>
        <v>0.11139181006637555</v>
      </c>
      <c r="G193" s="186">
        <f t="shared" si="45"/>
        <v>0.17785587635694133</v>
      </c>
      <c r="H193" s="186">
        <f t="shared" si="45"/>
        <v>0.21263505942305572</v>
      </c>
      <c r="I193" s="186">
        <f t="shared" si="45"/>
        <v>0.17951059284279891</v>
      </c>
      <c r="J193" s="186">
        <f t="shared" si="45"/>
        <v>-0.75870862686391738</v>
      </c>
      <c r="K193" s="186">
        <f t="shared" si="45"/>
        <v>0.44672649555446142</v>
      </c>
      <c r="L193" s="186">
        <f t="shared" si="45"/>
        <v>0.58439768325733099</v>
      </c>
      <c r="M193" s="186">
        <f t="shared" si="45"/>
        <v>-0.67039091896724212</v>
      </c>
      <c r="N193" s="186">
        <f t="shared" si="45"/>
        <v>-0.65346213455947222</v>
      </c>
      <c r="O193" s="186">
        <f t="shared" si="45"/>
        <v>5.8248525549561947E-2</v>
      </c>
      <c r="P193" s="186">
        <f t="shared" si="45"/>
        <v>0.15362201170827716</v>
      </c>
      <c r="Q193" s="186">
        <f t="shared" si="45"/>
        <v>0.53554466297584535</v>
      </c>
      <c r="R193" s="186">
        <f t="shared" si="45"/>
        <v>0.11898605012953523</v>
      </c>
      <c r="S193" s="186">
        <f t="shared" si="45"/>
        <v>1.4012372820960906E-2</v>
      </c>
      <c r="U193" s="187">
        <f t="shared" si="5"/>
        <v>-0.27799562906721881</v>
      </c>
      <c r="V193" s="187">
        <f t="shared" si="6"/>
        <v>0.22284769530878049</v>
      </c>
    </row>
    <row r="194" spans="3:22" x14ac:dyDescent="0.2">
      <c r="C194" s="10" t="s">
        <v>294</v>
      </c>
      <c r="D194" s="172"/>
      <c r="E194" s="186">
        <f t="shared" ref="E194:S194" si="46">E46/D46-1</f>
        <v>-0.11123736726624933</v>
      </c>
      <c r="F194" s="186">
        <f t="shared" si="46"/>
        <v>0.22270288377316305</v>
      </c>
      <c r="G194" s="186">
        <f t="shared" si="46"/>
        <v>4.8966912810226138E-2</v>
      </c>
      <c r="H194" s="186">
        <f t="shared" si="46"/>
        <v>0.15929281605239187</v>
      </c>
      <c r="I194" s="186">
        <f t="shared" si="46"/>
        <v>0.13937860841910799</v>
      </c>
      <c r="J194" s="186">
        <f t="shared" si="46"/>
        <v>-0.10146109831887684</v>
      </c>
      <c r="K194" s="186">
        <f t="shared" si="46"/>
        <v>0.14955721999041027</v>
      </c>
      <c r="L194" s="186">
        <f t="shared" si="46"/>
        <v>0.31830167011574972</v>
      </c>
      <c r="M194" s="186">
        <f t="shared" si="46"/>
        <v>7.5564078472568852E-2</v>
      </c>
      <c r="N194" s="186">
        <f t="shared" si="46"/>
        <v>0.23841112511864648</v>
      </c>
      <c r="O194" s="186">
        <f t="shared" si="46"/>
        <v>7.3290177962394232E-2</v>
      </c>
      <c r="P194" s="186">
        <f t="shared" si="46"/>
        <v>4.4419942573606486E-2</v>
      </c>
      <c r="Q194" s="186">
        <f t="shared" si="46"/>
        <v>8.6288711880757596E-2</v>
      </c>
      <c r="R194" s="186">
        <f t="shared" si="46"/>
        <v>0.2523931551280485</v>
      </c>
      <c r="S194" s="186">
        <f t="shared" si="46"/>
        <v>-8.3841843837461183E-2</v>
      </c>
      <c r="U194" s="187">
        <f t="shared" si="5"/>
        <v>0.10792133103180401</v>
      </c>
      <c r="V194" s="187">
        <f t="shared" si="6"/>
        <v>8.4946674390448298E-2</v>
      </c>
    </row>
    <row r="195" spans="3:22" x14ac:dyDescent="0.2">
      <c r="C195" s="10" t="s">
        <v>537</v>
      </c>
      <c r="D195" s="172"/>
      <c r="E195" s="186" t="e">
        <f t="shared" ref="E195:S195" si="47">E47/D47-1</f>
        <v>#DIV/0!</v>
      </c>
      <c r="F195" s="186" t="e">
        <f t="shared" si="47"/>
        <v>#DIV/0!</v>
      </c>
      <c r="G195" s="186" t="e">
        <f t="shared" si="47"/>
        <v>#DIV/0!</v>
      </c>
      <c r="H195" s="186" t="e">
        <f t="shared" si="47"/>
        <v>#DIV/0!</v>
      </c>
      <c r="I195" s="186" t="e">
        <f t="shared" si="47"/>
        <v>#DIV/0!</v>
      </c>
      <c r="J195" s="186" t="e">
        <f t="shared" si="47"/>
        <v>#DIV/0!</v>
      </c>
      <c r="K195" s="186" t="e">
        <f t="shared" si="47"/>
        <v>#DIV/0!</v>
      </c>
      <c r="L195" s="186" t="e">
        <f t="shared" si="47"/>
        <v>#DIV/0!</v>
      </c>
      <c r="M195" s="186" t="e">
        <f t="shared" si="47"/>
        <v>#DIV/0!</v>
      </c>
      <c r="N195" s="186" t="e">
        <f t="shared" si="47"/>
        <v>#DIV/0!</v>
      </c>
      <c r="O195" s="186" t="e">
        <f t="shared" si="47"/>
        <v>#DIV/0!</v>
      </c>
      <c r="P195" s="186" t="e">
        <f t="shared" si="47"/>
        <v>#DIV/0!</v>
      </c>
      <c r="Q195" s="186">
        <f t="shared" si="47"/>
        <v>487.14195782618731</v>
      </c>
      <c r="R195" s="186">
        <f t="shared" si="47"/>
        <v>-9.2784717201149891E-2</v>
      </c>
      <c r="S195" s="186">
        <f t="shared" si="47"/>
        <v>-0.13945870811695038</v>
      </c>
      <c r="U195" s="187" t="e">
        <f t="shared" si="5"/>
        <v>#DIV/0!</v>
      </c>
      <c r="V195" s="187">
        <f t="shared" si="6"/>
        <v>162.30323813362307</v>
      </c>
    </row>
    <row r="196" spans="3:22" x14ac:dyDescent="0.2">
      <c r="C196" s="10" t="s">
        <v>429</v>
      </c>
      <c r="D196" s="172"/>
      <c r="E196" s="186" t="e">
        <f t="shared" ref="E196:S196" si="48">E48/D48-1</f>
        <v>#DIV/0!</v>
      </c>
      <c r="F196" s="186" t="e">
        <f t="shared" si="48"/>
        <v>#DIV/0!</v>
      </c>
      <c r="G196" s="186" t="e">
        <f t="shared" si="48"/>
        <v>#DIV/0!</v>
      </c>
      <c r="H196" s="186" t="e">
        <f t="shared" si="48"/>
        <v>#DIV/0!</v>
      </c>
      <c r="I196" s="186" t="e">
        <f t="shared" si="48"/>
        <v>#DIV/0!</v>
      </c>
      <c r="J196" s="186" t="e">
        <f t="shared" si="48"/>
        <v>#DIV/0!</v>
      </c>
      <c r="K196" s="186">
        <f t="shared" si="48"/>
        <v>-0.79417309548163617</v>
      </c>
      <c r="L196" s="186">
        <f t="shared" si="48"/>
        <v>0.13078444807593437</v>
      </c>
      <c r="M196" s="186">
        <f t="shared" si="48"/>
        <v>0.3343265535006239</v>
      </c>
      <c r="N196" s="186">
        <f t="shared" si="48"/>
        <v>0.83993395190272735</v>
      </c>
      <c r="O196" s="186">
        <f t="shared" si="48"/>
        <v>1.1653718521393044</v>
      </c>
      <c r="P196" s="186">
        <f t="shared" si="48"/>
        <v>0.59410988481078197</v>
      </c>
      <c r="Q196" s="186">
        <f t="shared" si="48"/>
        <v>0.12171669990698297</v>
      </c>
      <c r="R196" s="186">
        <f t="shared" si="48"/>
        <v>0.16442968153431248</v>
      </c>
      <c r="S196" s="186">
        <f t="shared" si="48"/>
        <v>0.26042331849471756</v>
      </c>
      <c r="U196" s="187">
        <f t="shared" si="5"/>
        <v>0.73343556058835946</v>
      </c>
      <c r="V196" s="187">
        <f t="shared" si="6"/>
        <v>0.18218989997867099</v>
      </c>
    </row>
    <row r="197" spans="3:22" x14ac:dyDescent="0.2">
      <c r="C197" s="10" t="s">
        <v>253</v>
      </c>
      <c r="D197" s="172"/>
      <c r="E197" s="186">
        <f t="shared" ref="E197:S197" si="49">E49/D49-1</f>
        <v>-1</v>
      </c>
      <c r="F197" s="186" t="e">
        <f t="shared" si="49"/>
        <v>#DIV/0!</v>
      </c>
      <c r="G197" s="186">
        <f t="shared" si="49"/>
        <v>-5.1724137931034475E-2</v>
      </c>
      <c r="H197" s="186">
        <f t="shared" si="49"/>
        <v>-1</v>
      </c>
      <c r="I197" s="186" t="e">
        <f t="shared" si="49"/>
        <v>#DIV/0!</v>
      </c>
      <c r="J197" s="186">
        <f t="shared" si="49"/>
        <v>4.6063468686868134</v>
      </c>
      <c r="K197" s="186">
        <f t="shared" si="49"/>
        <v>0.40493620765835669</v>
      </c>
      <c r="L197" s="186">
        <f t="shared" si="49"/>
        <v>-0.65411979255302044</v>
      </c>
      <c r="M197" s="186">
        <f t="shared" si="49"/>
        <v>0.36432928624785799</v>
      </c>
      <c r="N197" s="186">
        <f t="shared" si="49"/>
        <v>0.24963424684236468</v>
      </c>
      <c r="O197" s="186">
        <f t="shared" si="49"/>
        <v>0.18070249696799934</v>
      </c>
      <c r="P197" s="186">
        <f t="shared" si="49"/>
        <v>0.23446854262310657</v>
      </c>
      <c r="Q197" s="186">
        <f t="shared" si="49"/>
        <v>0.22039923918927862</v>
      </c>
      <c r="R197" s="186">
        <f t="shared" si="49"/>
        <v>0.24325234532401696</v>
      </c>
      <c r="S197" s="186">
        <f t="shared" si="49"/>
        <v>5.5952399968251187E-2</v>
      </c>
      <c r="U197" s="187">
        <f t="shared" si="5"/>
        <v>0.25728364317033214</v>
      </c>
      <c r="V197" s="187">
        <f t="shared" si="6"/>
        <v>0.17320132816051559</v>
      </c>
    </row>
    <row r="198" spans="3:22" x14ac:dyDescent="0.2">
      <c r="C198" s="10" t="s">
        <v>228</v>
      </c>
      <c r="D198" s="172"/>
      <c r="E198" s="186">
        <f t="shared" ref="E198:S198" si="50">E50/D50-1</f>
        <v>0.23196790763335562</v>
      </c>
      <c r="F198" s="186">
        <f t="shared" si="50"/>
        <v>2.1834341184052475E-2</v>
      </c>
      <c r="G198" s="186">
        <f t="shared" si="50"/>
        <v>7.9732012834232791</v>
      </c>
      <c r="H198" s="186">
        <f t="shared" si="50"/>
        <v>0.31450103819423125</v>
      </c>
      <c r="I198" s="186">
        <f t="shared" si="50"/>
        <v>-2.4324549125716022E-2</v>
      </c>
      <c r="J198" s="186">
        <f t="shared" si="50"/>
        <v>-0.10402194410408905</v>
      </c>
      <c r="K198" s="186">
        <f t="shared" si="50"/>
        <v>-5.909799530613058E-2</v>
      </c>
      <c r="L198" s="186">
        <f t="shared" si="50"/>
        <v>2.3999055398582714E-2</v>
      </c>
      <c r="M198" s="186">
        <f t="shared" si="50"/>
        <v>-0.12222167256005356</v>
      </c>
      <c r="N198" s="186">
        <f t="shared" si="50"/>
        <v>-3.8505797389067897E-2</v>
      </c>
      <c r="O198" s="186">
        <f t="shared" si="50"/>
        <v>-5.440330703235885E-2</v>
      </c>
      <c r="P198" s="186">
        <f t="shared" si="50"/>
        <v>5.7035011069152652E-2</v>
      </c>
      <c r="Q198" s="186">
        <f t="shared" si="50"/>
        <v>0.12195707455723026</v>
      </c>
      <c r="R198" s="186">
        <f t="shared" si="50"/>
        <v>-8.2081757758078022E-2</v>
      </c>
      <c r="S198" s="186">
        <f t="shared" si="50"/>
        <v>-0.10179558881215445</v>
      </c>
      <c r="U198" s="187">
        <f t="shared" si="5"/>
        <v>-3.9523941478081914E-2</v>
      </c>
      <c r="V198" s="187">
        <f t="shared" si="6"/>
        <v>-2.0640090671000737E-2</v>
      </c>
    </row>
    <row r="199" spans="3:22" x14ac:dyDescent="0.2">
      <c r="C199" s="10" t="s">
        <v>255</v>
      </c>
      <c r="D199" s="172"/>
      <c r="E199" s="186">
        <f t="shared" ref="E199:S199" si="51">E51/D51-1</f>
        <v>-0.31722027693372534</v>
      </c>
      <c r="F199" s="186">
        <f t="shared" si="51"/>
        <v>-4.5116960501178527E-2</v>
      </c>
      <c r="G199" s="186">
        <f t="shared" si="51"/>
        <v>0.23362418916202077</v>
      </c>
      <c r="H199" s="186">
        <f t="shared" si="51"/>
        <v>9.8560191756883242E-2</v>
      </c>
      <c r="I199" s="186">
        <f t="shared" si="51"/>
        <v>0.14291555462128613</v>
      </c>
      <c r="J199" s="186">
        <f t="shared" si="51"/>
        <v>-0.19212067913977171</v>
      </c>
      <c r="K199" s="186">
        <f t="shared" si="51"/>
        <v>-0.20717321230013896</v>
      </c>
      <c r="L199" s="186">
        <f t="shared" si="51"/>
        <v>-0.3301002117940145</v>
      </c>
      <c r="M199" s="186">
        <f t="shared" si="51"/>
        <v>0.4866901566223949</v>
      </c>
      <c r="N199" s="186">
        <f t="shared" si="51"/>
        <v>0.32053621738955229</v>
      </c>
      <c r="O199" s="186">
        <f t="shared" si="51"/>
        <v>-0.14667111605625438</v>
      </c>
      <c r="P199" s="186">
        <f t="shared" si="51"/>
        <v>0.14642016704539795</v>
      </c>
      <c r="Q199" s="186">
        <f t="shared" si="51"/>
        <v>-0.25092285845243101</v>
      </c>
      <c r="R199" s="186">
        <f t="shared" si="51"/>
        <v>0.13285587660962794</v>
      </c>
      <c r="S199" s="186">
        <f t="shared" si="51"/>
        <v>0.71482015123690146</v>
      </c>
      <c r="U199" s="187">
        <f t="shared" si="5"/>
        <v>0.20174385625027269</v>
      </c>
      <c r="V199" s="187">
        <f t="shared" si="6"/>
        <v>0.19891772313136613</v>
      </c>
    </row>
    <row r="200" spans="3:22" x14ac:dyDescent="0.2">
      <c r="C200" s="10" t="s">
        <v>542</v>
      </c>
      <c r="D200" s="172"/>
      <c r="E200" s="186" t="e">
        <f t="shared" ref="E200:S200" si="52">E52/D52-1</f>
        <v>#DIV/0!</v>
      </c>
      <c r="F200" s="186" t="e">
        <f t="shared" si="52"/>
        <v>#DIV/0!</v>
      </c>
      <c r="G200" s="186" t="e">
        <f t="shared" si="52"/>
        <v>#DIV/0!</v>
      </c>
      <c r="H200" s="186" t="e">
        <f t="shared" si="52"/>
        <v>#DIV/0!</v>
      </c>
      <c r="I200" s="186" t="e">
        <f t="shared" si="52"/>
        <v>#DIV/0!</v>
      </c>
      <c r="J200" s="186" t="e">
        <f t="shared" si="52"/>
        <v>#DIV/0!</v>
      </c>
      <c r="K200" s="186" t="e">
        <f t="shared" si="52"/>
        <v>#DIV/0!</v>
      </c>
      <c r="L200" s="186" t="e">
        <f t="shared" si="52"/>
        <v>#DIV/0!</v>
      </c>
      <c r="M200" s="186" t="e">
        <f t="shared" si="52"/>
        <v>#DIV/0!</v>
      </c>
      <c r="N200" s="186" t="e">
        <f t="shared" si="52"/>
        <v>#DIV/0!</v>
      </c>
      <c r="O200" s="186" t="e">
        <f t="shared" si="52"/>
        <v>#DIV/0!</v>
      </c>
      <c r="P200" s="186">
        <f t="shared" si="52"/>
        <v>0.2092613451094949</v>
      </c>
      <c r="Q200" s="186">
        <f t="shared" si="52"/>
        <v>0.15729387583123544</v>
      </c>
      <c r="R200" s="186">
        <f t="shared" si="52"/>
        <v>-6.2468689730134863E-2</v>
      </c>
      <c r="S200" s="186">
        <f t="shared" si="52"/>
        <v>-1.3706560377863108E-2</v>
      </c>
      <c r="U200" s="187" t="e">
        <f t="shared" si="5"/>
        <v>#DIV/0!</v>
      </c>
      <c r="V200" s="187">
        <f t="shared" si="6"/>
        <v>2.7039541907745823E-2</v>
      </c>
    </row>
    <row r="201" spans="3:22" x14ac:dyDescent="0.2">
      <c r="C201" s="10" t="s">
        <v>543</v>
      </c>
      <c r="D201" s="172"/>
      <c r="E201" s="186" t="e">
        <f t="shared" ref="E201:S201" si="53">E53/D53-1</f>
        <v>#DIV/0!</v>
      </c>
      <c r="F201" s="186" t="e">
        <f t="shared" si="53"/>
        <v>#DIV/0!</v>
      </c>
      <c r="G201" s="186" t="e">
        <f t="shared" si="53"/>
        <v>#DIV/0!</v>
      </c>
      <c r="H201" s="186" t="e">
        <f t="shared" si="53"/>
        <v>#DIV/0!</v>
      </c>
      <c r="I201" s="186" t="e">
        <f t="shared" si="53"/>
        <v>#DIV/0!</v>
      </c>
      <c r="J201" s="186" t="e">
        <f t="shared" si="53"/>
        <v>#DIV/0!</v>
      </c>
      <c r="K201" s="186" t="e">
        <f t="shared" si="53"/>
        <v>#DIV/0!</v>
      </c>
      <c r="L201" s="186" t="e">
        <f t="shared" si="53"/>
        <v>#DIV/0!</v>
      </c>
      <c r="M201" s="186" t="e">
        <f t="shared" si="53"/>
        <v>#DIV/0!</v>
      </c>
      <c r="N201" s="186" t="e">
        <f t="shared" si="53"/>
        <v>#DIV/0!</v>
      </c>
      <c r="O201" s="186" t="e">
        <f t="shared" si="53"/>
        <v>#DIV/0!</v>
      </c>
      <c r="P201" s="186">
        <f t="shared" si="53"/>
        <v>1.4841684979441783</v>
      </c>
      <c r="Q201" s="186">
        <f t="shared" si="53"/>
        <v>-9.8666592990193092E-4</v>
      </c>
      <c r="R201" s="186">
        <f t="shared" si="53"/>
        <v>2.8451527179451208E-2</v>
      </c>
      <c r="S201" s="186">
        <f t="shared" si="53"/>
        <v>2.6087273420224433E-2</v>
      </c>
      <c r="U201" s="187" t="e">
        <f t="shared" si="5"/>
        <v>#DIV/0!</v>
      </c>
      <c r="V201" s="187">
        <f t="shared" si="6"/>
        <v>1.7850711556591237E-2</v>
      </c>
    </row>
    <row r="202" spans="3:22" x14ac:dyDescent="0.2">
      <c r="C202" s="10" t="s">
        <v>278</v>
      </c>
      <c r="D202" s="172"/>
      <c r="E202" s="186">
        <f t="shared" ref="E202:S202" si="54">E54/D54-1</f>
        <v>2.9927663612205224E-2</v>
      </c>
      <c r="F202" s="186">
        <f t="shared" si="54"/>
        <v>2.9549356246133307E-2</v>
      </c>
      <c r="G202" s="186">
        <f t="shared" si="54"/>
        <v>0.11823975738129255</v>
      </c>
      <c r="H202" s="186">
        <f t="shared" si="54"/>
        <v>0.30334781101107522</v>
      </c>
      <c r="I202" s="186">
        <f t="shared" si="54"/>
        <v>0.16631900074768557</v>
      </c>
      <c r="J202" s="186">
        <f t="shared" si="54"/>
        <v>7.3326962051168065E-2</v>
      </c>
      <c r="K202" s="186">
        <f t="shared" si="54"/>
        <v>2.3339009932819232E-2</v>
      </c>
      <c r="L202" s="186">
        <f t="shared" si="54"/>
        <v>9.3463890143256512E-2</v>
      </c>
      <c r="M202" s="186">
        <f t="shared" si="54"/>
        <v>-0.66562281549208002</v>
      </c>
      <c r="N202" s="186">
        <f t="shared" si="54"/>
        <v>-0.85117013105643247</v>
      </c>
      <c r="O202" s="186">
        <f t="shared" si="54"/>
        <v>0.11031747520360025</v>
      </c>
      <c r="P202" s="186">
        <f t="shared" si="54"/>
        <v>1.9228823729862565E-2</v>
      </c>
      <c r="Q202" s="186">
        <f t="shared" si="54"/>
        <v>8.3899087758786628E-2</v>
      </c>
      <c r="R202" s="186">
        <f t="shared" si="54"/>
        <v>-0.17314799370065215</v>
      </c>
      <c r="S202" s="186">
        <f t="shared" si="54"/>
        <v>5.9460591014542263E-2</v>
      </c>
      <c r="U202" s="187">
        <f t="shared" si="5"/>
        <v>-0.34681166190376245</v>
      </c>
      <c r="V202" s="187">
        <f t="shared" si="6"/>
        <v>-9.929438309107752E-3</v>
      </c>
    </row>
    <row r="203" spans="3:22" x14ac:dyDescent="0.2">
      <c r="C203" s="10" t="s">
        <v>287</v>
      </c>
      <c r="D203" s="172"/>
      <c r="E203" s="186">
        <f t="shared" ref="E203:S203" si="55">E55/D55-1</f>
        <v>-0.60265979486226584</v>
      </c>
      <c r="F203" s="186">
        <f t="shared" si="55"/>
        <v>-0.40549853051145313</v>
      </c>
      <c r="G203" s="186">
        <f t="shared" si="55"/>
        <v>0.28642703298450245</v>
      </c>
      <c r="H203" s="186">
        <f t="shared" si="55"/>
        <v>0.45762383448982202</v>
      </c>
      <c r="I203" s="186">
        <f t="shared" si="55"/>
        <v>0.16688208867264409</v>
      </c>
      <c r="J203" s="186">
        <f t="shared" si="55"/>
        <v>0.11872380422232731</v>
      </c>
      <c r="K203" s="186">
        <f t="shared" si="55"/>
        <v>0.16749227032004299</v>
      </c>
      <c r="L203" s="186">
        <f t="shared" si="55"/>
        <v>0.39557485693010053</v>
      </c>
      <c r="M203" s="186">
        <f t="shared" si="55"/>
        <v>0.83640432179186952</v>
      </c>
      <c r="N203" s="186">
        <f t="shared" si="55"/>
        <v>2.2489002995781395</v>
      </c>
      <c r="O203" s="186">
        <f t="shared" si="55"/>
        <v>9.2219579543269425E-2</v>
      </c>
      <c r="P203" s="186">
        <f t="shared" si="55"/>
        <v>9.1885256465420451E-2</v>
      </c>
      <c r="Q203" s="186">
        <f t="shared" si="55"/>
        <v>7.5395045427035789E-3</v>
      </c>
      <c r="R203" s="186">
        <f t="shared" si="55"/>
        <v>1.0712823922501613E-2</v>
      </c>
      <c r="S203" s="186">
        <f t="shared" si="55"/>
        <v>2.9895549653534692E-2</v>
      </c>
      <c r="U203" s="187">
        <f t="shared" si="5"/>
        <v>0.81735236434467473</v>
      </c>
      <c r="V203" s="187">
        <f t="shared" si="6"/>
        <v>1.6049292706246627E-2</v>
      </c>
    </row>
    <row r="204" spans="3:22" x14ac:dyDescent="0.2">
      <c r="C204" s="10" t="s">
        <v>292</v>
      </c>
      <c r="D204" s="172"/>
      <c r="E204" s="186">
        <f t="shared" ref="E204:S204" si="56">E56/D56-1</f>
        <v>-4.8891881183816155E-2</v>
      </c>
      <c r="F204" s="186">
        <f t="shared" si="56"/>
        <v>7.003687130940861E-2</v>
      </c>
      <c r="G204" s="186">
        <f t="shared" si="56"/>
        <v>0.18303789993658182</v>
      </c>
      <c r="H204" s="186">
        <f t="shared" si="56"/>
        <v>0.21755188999331243</v>
      </c>
      <c r="I204" s="186">
        <f t="shared" si="56"/>
        <v>7.0059777883972885E-3</v>
      </c>
      <c r="J204" s="186">
        <f t="shared" si="56"/>
        <v>0.12561622697708685</v>
      </c>
      <c r="K204" s="186">
        <f t="shared" si="56"/>
        <v>0.14875820037372955</v>
      </c>
      <c r="L204" s="186">
        <f t="shared" si="56"/>
        <v>0.15123604881619479</v>
      </c>
      <c r="M204" s="186">
        <f t="shared" si="56"/>
        <v>0.19414641031577506</v>
      </c>
      <c r="N204" s="186">
        <f t="shared" si="56"/>
        <v>0.39886394898019661</v>
      </c>
      <c r="O204" s="186">
        <f t="shared" si="56"/>
        <v>7.2870479268905219E-2</v>
      </c>
      <c r="P204" s="186">
        <f t="shared" si="56"/>
        <v>0.32996480195529143</v>
      </c>
      <c r="Q204" s="186">
        <f t="shared" si="56"/>
        <v>0.19211162800685422</v>
      </c>
      <c r="R204" s="186">
        <f t="shared" si="56"/>
        <v>3.0242914253054254E-2</v>
      </c>
      <c r="S204" s="186">
        <f t="shared" si="56"/>
        <v>5.5462886797188915E-2</v>
      </c>
      <c r="U204" s="187">
        <f t="shared" si="5"/>
        <v>0.24896141013004208</v>
      </c>
      <c r="V204" s="187">
        <f t="shared" si="6"/>
        <v>9.2605809685699134E-2</v>
      </c>
    </row>
    <row r="205" spans="3:22" x14ac:dyDescent="0.2">
      <c r="C205" s="10" t="s">
        <v>263</v>
      </c>
      <c r="D205" s="172"/>
      <c r="E205" s="186">
        <f t="shared" ref="E205:S205" si="57">E57/D57-1</f>
        <v>-0.12202044204957185</v>
      </c>
      <c r="F205" s="186">
        <f t="shared" si="57"/>
        <v>-1</v>
      </c>
      <c r="G205" s="186" t="e">
        <f t="shared" si="57"/>
        <v>#DIV/0!</v>
      </c>
      <c r="H205" s="186" t="e">
        <f t="shared" si="57"/>
        <v>#DIV/0!</v>
      </c>
      <c r="I205" s="186" t="e">
        <f t="shared" si="57"/>
        <v>#DIV/0!</v>
      </c>
      <c r="J205" s="186" t="e">
        <f t="shared" si="57"/>
        <v>#DIV/0!</v>
      </c>
      <c r="K205" s="186" t="e">
        <f t="shared" si="57"/>
        <v>#DIV/0!</v>
      </c>
      <c r="L205" s="186" t="e">
        <f t="shared" si="57"/>
        <v>#DIV/0!</v>
      </c>
      <c r="M205" s="186">
        <f t="shared" si="57"/>
        <v>5.8920091129037955E-2</v>
      </c>
      <c r="N205" s="186">
        <f t="shared" si="57"/>
        <v>6.1302400363952625E-2</v>
      </c>
      <c r="O205" s="186">
        <f t="shared" si="57"/>
        <v>0.18280194737261946</v>
      </c>
      <c r="P205" s="186">
        <f t="shared" si="57"/>
        <v>0.24619365179514396</v>
      </c>
      <c r="Q205" s="186">
        <f t="shared" si="57"/>
        <v>0.89367219866858516</v>
      </c>
      <c r="R205" s="186">
        <f t="shared" si="57"/>
        <v>-0.10549897110815898</v>
      </c>
      <c r="S205" s="186">
        <f t="shared" si="57"/>
        <v>-2.8770144729453051E-2</v>
      </c>
      <c r="U205" s="187">
        <f t="shared" si="5"/>
        <v>0.1373045226651885</v>
      </c>
      <c r="V205" s="187">
        <f t="shared" si="6"/>
        <v>0.25313436094365771</v>
      </c>
    </row>
    <row r="206" spans="3:22" x14ac:dyDescent="0.2">
      <c r="C206" s="10" t="s">
        <v>246</v>
      </c>
      <c r="D206" s="172"/>
      <c r="E206" s="186">
        <f t="shared" ref="E206:S206" si="58">E58/D58-1</f>
        <v>2.6339324220276734</v>
      </c>
      <c r="F206" s="186">
        <f t="shared" si="58"/>
        <v>7.4836088769644942</v>
      </c>
      <c r="G206" s="186">
        <f t="shared" si="58"/>
        <v>1.6188308679744661</v>
      </c>
      <c r="H206" s="186">
        <f t="shared" si="58"/>
        <v>-0.35605030253619541</v>
      </c>
      <c r="I206" s="186">
        <f t="shared" si="58"/>
        <v>8.3515393475294131E-2</v>
      </c>
      <c r="J206" s="186">
        <f t="shared" si="58"/>
        <v>7.2642704364918265E-2</v>
      </c>
      <c r="K206" s="186">
        <f t="shared" si="58"/>
        <v>0.19354963956047544</v>
      </c>
      <c r="L206" s="186">
        <f t="shared" si="58"/>
        <v>0.14492619541464857</v>
      </c>
      <c r="M206" s="186">
        <f t="shared" si="58"/>
        <v>9.2519670979109181E-2</v>
      </c>
      <c r="N206" s="186">
        <f t="shared" si="58"/>
        <v>6.8637254790101521E-2</v>
      </c>
      <c r="O206" s="186">
        <f t="shared" si="58"/>
        <v>0.24151188419873093</v>
      </c>
      <c r="P206" s="186">
        <f t="shared" si="58"/>
        <v>6.7809647644602178E-2</v>
      </c>
      <c r="Q206" s="186">
        <f t="shared" si="58"/>
        <v>-0.53760833539118313</v>
      </c>
      <c r="R206" s="186">
        <f t="shared" si="58"/>
        <v>-0.50306337334326656</v>
      </c>
      <c r="S206" s="186">
        <f t="shared" si="58"/>
        <v>0.54851653712990434</v>
      </c>
      <c r="U206" s="187">
        <f t="shared" si="5"/>
        <v>0.11761961440313595</v>
      </c>
      <c r="V206" s="187">
        <f t="shared" si="6"/>
        <v>-0.16405172386818179</v>
      </c>
    </row>
    <row r="207" spans="3:22" x14ac:dyDescent="0.2">
      <c r="C207" s="10" t="s">
        <v>357</v>
      </c>
      <c r="D207" s="172"/>
      <c r="E207" s="186" t="e">
        <f t="shared" ref="E207:S207" si="59">E59/D59-1</f>
        <v>#DIV/0!</v>
      </c>
      <c r="F207" s="186">
        <f t="shared" si="59"/>
        <v>0.96562543488494534</v>
      </c>
      <c r="G207" s="186">
        <f t="shared" si="59"/>
        <v>-3.8996924454230864E-2</v>
      </c>
      <c r="H207" s="186">
        <f t="shared" si="59"/>
        <v>1.2246666626143035</v>
      </c>
      <c r="I207" s="186">
        <f t="shared" si="59"/>
        <v>0.6553184961745655</v>
      </c>
      <c r="J207" s="186">
        <f t="shared" si="59"/>
        <v>0.90281220274651175</v>
      </c>
      <c r="K207" s="186">
        <f t="shared" si="59"/>
        <v>0.88071291309202238</v>
      </c>
      <c r="L207" s="186">
        <f t="shared" si="59"/>
        <v>-0.77161638477469374</v>
      </c>
      <c r="M207" s="186">
        <f t="shared" si="59"/>
        <v>0.6654413006975628</v>
      </c>
      <c r="N207" s="186">
        <f t="shared" si="59"/>
        <v>-0.40831156300743143</v>
      </c>
      <c r="O207" s="186">
        <f t="shared" si="59"/>
        <v>0.5182320808344536</v>
      </c>
      <c r="P207" s="186">
        <f t="shared" si="59"/>
        <v>-0.38176684485827839</v>
      </c>
      <c r="Q207" s="186">
        <f t="shared" si="59"/>
        <v>0.29019761410712031</v>
      </c>
      <c r="R207" s="186">
        <f t="shared" si="59"/>
        <v>-0.1795274250104123</v>
      </c>
      <c r="S207" s="186">
        <f t="shared" si="59"/>
        <v>0.15114331473745413</v>
      </c>
      <c r="U207" s="187">
        <f t="shared" si="5"/>
        <v>9.8398743416576645E-2</v>
      </c>
      <c r="V207" s="187">
        <f t="shared" si="6"/>
        <v>8.7271167944720715E-2</v>
      </c>
    </row>
    <row r="208" spans="3:22" x14ac:dyDescent="0.2">
      <c r="C208" s="10" t="s">
        <v>458</v>
      </c>
      <c r="D208" s="172"/>
      <c r="E208" s="186" t="e">
        <f t="shared" ref="E208:S208" si="60">E60/D60-1</f>
        <v>#DIV/0!</v>
      </c>
      <c r="F208" s="186" t="e">
        <f t="shared" si="60"/>
        <v>#DIV/0!</v>
      </c>
      <c r="G208" s="186" t="e">
        <f t="shared" si="60"/>
        <v>#DIV/0!</v>
      </c>
      <c r="H208" s="186" t="e">
        <f t="shared" si="60"/>
        <v>#DIV/0!</v>
      </c>
      <c r="I208" s="186" t="e">
        <f t="shared" si="60"/>
        <v>#DIV/0!</v>
      </c>
      <c r="J208" s="186" t="e">
        <f t="shared" si="60"/>
        <v>#DIV/0!</v>
      </c>
      <c r="K208" s="186" t="e">
        <f t="shared" si="60"/>
        <v>#DIV/0!</v>
      </c>
      <c r="L208" s="186" t="e">
        <f t="shared" si="60"/>
        <v>#DIV/0!</v>
      </c>
      <c r="M208" s="186">
        <f t="shared" si="60"/>
        <v>1.0451221719686581</v>
      </c>
      <c r="N208" s="186">
        <f t="shared" si="60"/>
        <v>-0.41794984397208967</v>
      </c>
      <c r="O208" s="186">
        <f t="shared" si="60"/>
        <v>4.9560641554524665E-2</v>
      </c>
      <c r="P208" s="186">
        <f t="shared" si="60"/>
        <v>0.34511682584931225</v>
      </c>
      <c r="Q208" s="186">
        <f t="shared" si="60"/>
        <v>-0.12155217979451893</v>
      </c>
      <c r="R208" s="186">
        <f t="shared" si="60"/>
        <v>-0.23082466227101472</v>
      </c>
      <c r="S208" s="186">
        <f t="shared" si="60"/>
        <v>14.962578678266951</v>
      </c>
      <c r="U208" s="187">
        <f t="shared" si="5"/>
        <v>0.25546244885010133</v>
      </c>
      <c r="V208" s="187">
        <f t="shared" si="6"/>
        <v>4.8700672787338055</v>
      </c>
    </row>
    <row r="209" spans="3:22" x14ac:dyDescent="0.2">
      <c r="C209" s="10" t="s">
        <v>442</v>
      </c>
      <c r="D209" s="172"/>
      <c r="E209" s="186" t="e">
        <f t="shared" ref="E209:S209" si="61">E61/D61-1</f>
        <v>#DIV/0!</v>
      </c>
      <c r="F209" s="186" t="e">
        <f t="shared" si="61"/>
        <v>#DIV/0!</v>
      </c>
      <c r="G209" s="186" t="e">
        <f t="shared" si="61"/>
        <v>#DIV/0!</v>
      </c>
      <c r="H209" s="186" t="e">
        <f t="shared" si="61"/>
        <v>#DIV/0!</v>
      </c>
      <c r="I209" s="186" t="e">
        <f t="shared" si="61"/>
        <v>#DIV/0!</v>
      </c>
      <c r="J209" s="186" t="e">
        <f t="shared" si="61"/>
        <v>#DIV/0!</v>
      </c>
      <c r="K209" s="186" t="e">
        <f t="shared" si="61"/>
        <v>#DIV/0!</v>
      </c>
      <c r="L209" s="186">
        <f t="shared" si="61"/>
        <v>7.9710743141027329E-2</v>
      </c>
      <c r="M209" s="186">
        <f t="shared" si="61"/>
        <v>4.3729062674018619</v>
      </c>
      <c r="N209" s="186">
        <f t="shared" si="61"/>
        <v>1.2500849113002253</v>
      </c>
      <c r="O209" s="186">
        <f t="shared" si="61"/>
        <v>0.16748383999841865</v>
      </c>
      <c r="P209" s="186">
        <f t="shared" si="61"/>
        <v>8.5930978889060885</v>
      </c>
      <c r="Q209" s="186">
        <f t="shared" si="61"/>
        <v>0.10356666888782251</v>
      </c>
      <c r="R209" s="186">
        <f t="shared" si="61"/>
        <v>6.869353531174438E-2</v>
      </c>
      <c r="S209" s="186">
        <f t="shared" si="61"/>
        <v>3.2197426930660411E-2</v>
      </c>
      <c r="U209" s="187">
        <f t="shared" si="5"/>
        <v>3.5958932269016484</v>
      </c>
      <c r="V209" s="187">
        <f t="shared" si="6"/>
        <v>6.8152543710075772E-2</v>
      </c>
    </row>
    <row r="210" spans="3:22" x14ac:dyDescent="0.2">
      <c r="C210" s="10" t="s">
        <v>546</v>
      </c>
      <c r="D210" s="172"/>
      <c r="E210" s="186" t="e">
        <f t="shared" ref="E210:S210" si="62">E62/D62-1</f>
        <v>#DIV/0!</v>
      </c>
      <c r="F210" s="186" t="e">
        <f t="shared" si="62"/>
        <v>#DIV/0!</v>
      </c>
      <c r="G210" s="186" t="e">
        <f t="shared" si="62"/>
        <v>#DIV/0!</v>
      </c>
      <c r="H210" s="186" t="e">
        <f t="shared" si="62"/>
        <v>#DIV/0!</v>
      </c>
      <c r="I210" s="186" t="e">
        <f t="shared" si="62"/>
        <v>#DIV/0!</v>
      </c>
      <c r="J210" s="186" t="e">
        <f t="shared" si="62"/>
        <v>#DIV/0!</v>
      </c>
      <c r="K210" s="186" t="e">
        <f t="shared" si="62"/>
        <v>#DIV/0!</v>
      </c>
      <c r="L210" s="186" t="e">
        <f t="shared" si="62"/>
        <v>#DIV/0!</v>
      </c>
      <c r="M210" s="186" t="e">
        <f t="shared" si="62"/>
        <v>#DIV/0!</v>
      </c>
      <c r="N210" s="186" t="e">
        <f t="shared" si="62"/>
        <v>#DIV/0!</v>
      </c>
      <c r="O210" s="186" t="e">
        <f t="shared" si="62"/>
        <v>#DIV/0!</v>
      </c>
      <c r="P210" s="186">
        <f t="shared" si="62"/>
        <v>0.39214338042065888</v>
      </c>
      <c r="Q210" s="186">
        <f t="shared" si="62"/>
        <v>0.12097193752238966</v>
      </c>
      <c r="R210" s="186">
        <f t="shared" si="62"/>
        <v>-2.6403330987472495E-2</v>
      </c>
      <c r="S210" s="186">
        <f t="shared" si="62"/>
        <v>-0.15919789714910515</v>
      </c>
      <c r="U210" s="187" t="e">
        <f t="shared" si="5"/>
        <v>#DIV/0!</v>
      </c>
      <c r="V210" s="187">
        <f t="shared" si="6"/>
        <v>-2.1543096871395995E-2</v>
      </c>
    </row>
    <row r="211" spans="3:22" x14ac:dyDescent="0.2">
      <c r="C211" s="10" t="s">
        <v>305</v>
      </c>
      <c r="D211" s="172"/>
      <c r="E211" s="186">
        <f t="shared" ref="E211:S211" si="63">E63/D63-1</f>
        <v>5.8267715996705993E-2</v>
      </c>
      <c r="F211" s="186">
        <f t="shared" si="63"/>
        <v>0.28658245682152206</v>
      </c>
      <c r="G211" s="186">
        <f t="shared" si="63"/>
        <v>0.26525816059653851</v>
      </c>
      <c r="H211" s="186">
        <f t="shared" si="63"/>
        <v>0.24122586292370296</v>
      </c>
      <c r="I211" s="186">
        <f t="shared" si="63"/>
        <v>0.60009497360417852</v>
      </c>
      <c r="J211" s="186">
        <f t="shared" si="63"/>
        <v>0.29314763864139359</v>
      </c>
      <c r="K211" s="186">
        <f t="shared" si="63"/>
        <v>-1.6822178346251548E-2</v>
      </c>
      <c r="L211" s="186">
        <f t="shared" si="63"/>
        <v>0.34279455678290138</v>
      </c>
      <c r="M211" s="186">
        <f t="shared" si="63"/>
        <v>0.37741771101059296</v>
      </c>
      <c r="N211" s="186">
        <f t="shared" si="63"/>
        <v>3.2032870111041056E-2</v>
      </c>
      <c r="O211" s="186">
        <f t="shared" si="63"/>
        <v>-2.7124279195380741E-2</v>
      </c>
      <c r="P211" s="186">
        <f t="shared" si="63"/>
        <v>1.5928561618435033E-2</v>
      </c>
      <c r="Q211" s="186">
        <f t="shared" si="63"/>
        <v>0.20483193947667666</v>
      </c>
      <c r="R211" s="186">
        <f t="shared" si="63"/>
        <v>-0.23624847735094467</v>
      </c>
      <c r="S211" s="186">
        <f t="shared" si="63"/>
        <v>-9.273334966303115E-2</v>
      </c>
      <c r="U211" s="187">
        <f t="shared" si="5"/>
        <v>9.9563715886172077E-2</v>
      </c>
      <c r="V211" s="187">
        <f t="shared" si="6"/>
        <v>-4.1383295845766388E-2</v>
      </c>
    </row>
    <row r="212" spans="3:22" x14ac:dyDescent="0.2">
      <c r="C212" s="10" t="s">
        <v>257</v>
      </c>
      <c r="D212" s="172"/>
      <c r="E212" s="186">
        <f t="shared" ref="E212:S212" si="64">E64/D64-1</f>
        <v>89.333933236574751</v>
      </c>
      <c r="F212" s="186">
        <f t="shared" si="64"/>
        <v>33.275263656473449</v>
      </c>
      <c r="G212" s="186">
        <f t="shared" si="64"/>
        <v>0.32878908075257285</v>
      </c>
      <c r="H212" s="186">
        <f t="shared" si="64"/>
        <v>0.46575841258964101</v>
      </c>
      <c r="I212" s="186">
        <f t="shared" si="64"/>
        <v>0.46650701417611495</v>
      </c>
      <c r="J212" s="186">
        <f t="shared" si="64"/>
        <v>0.48831205029756597</v>
      </c>
      <c r="K212" s="186">
        <f t="shared" si="64"/>
        <v>0.15728413088627557</v>
      </c>
      <c r="L212" s="186">
        <f t="shared" si="64"/>
        <v>-3.5436823724362743E-2</v>
      </c>
      <c r="M212" s="186">
        <f t="shared" si="64"/>
        <v>2.0601442507937273E-2</v>
      </c>
      <c r="N212" s="186">
        <f t="shared" si="64"/>
        <v>-0.40479845529727065</v>
      </c>
      <c r="O212" s="186">
        <f t="shared" si="64"/>
        <v>1.4595923807965678</v>
      </c>
      <c r="P212" s="186">
        <f t="shared" si="64"/>
        <v>-0.18558426474563539</v>
      </c>
      <c r="Q212" s="186">
        <f t="shared" si="64"/>
        <v>0.30954157482383193</v>
      </c>
      <c r="R212" s="186">
        <f t="shared" si="64"/>
        <v>-0.21305209684023774</v>
      </c>
      <c r="S212" s="186">
        <f t="shared" si="64"/>
        <v>-9.6140310738227708E-2</v>
      </c>
      <c r="U212" s="187">
        <f t="shared" si="5"/>
        <v>0.22245277581539974</v>
      </c>
      <c r="V212" s="187">
        <f t="shared" si="6"/>
        <v>1.1638908178882949E-4</v>
      </c>
    </row>
    <row r="213" spans="3:22" x14ac:dyDescent="0.2">
      <c r="C213" s="10" t="s">
        <v>233</v>
      </c>
      <c r="D213" s="172"/>
      <c r="E213" s="186" t="e">
        <f t="shared" ref="E213:S213" si="65">E65/D65-1</f>
        <v>#DIV/0!</v>
      </c>
      <c r="F213" s="186" t="e">
        <f t="shared" si="65"/>
        <v>#DIV/0!</v>
      </c>
      <c r="G213" s="186" t="e">
        <f t="shared" si="65"/>
        <v>#DIV/0!</v>
      </c>
      <c r="H213" s="186" t="e">
        <f t="shared" si="65"/>
        <v>#DIV/0!</v>
      </c>
      <c r="I213" s="186" t="e">
        <f t="shared" si="65"/>
        <v>#DIV/0!</v>
      </c>
      <c r="J213" s="186">
        <f t="shared" si="65"/>
        <v>1.6404064270740841</v>
      </c>
      <c r="K213" s="186">
        <f t="shared" si="65"/>
        <v>-0.18431889758824205</v>
      </c>
      <c r="L213" s="186">
        <f t="shared" si="65"/>
        <v>8.8086303857552561E-2</v>
      </c>
      <c r="M213" s="186">
        <f t="shared" si="65"/>
        <v>0.33049436689505884</v>
      </c>
      <c r="N213" s="186">
        <f t="shared" si="65"/>
        <v>-1.1129788351621817E-2</v>
      </c>
      <c r="O213" s="186">
        <f t="shared" si="65"/>
        <v>-0.15303562744982957</v>
      </c>
      <c r="P213" s="186">
        <f t="shared" si="65"/>
        <v>-9.5894382940612921E-2</v>
      </c>
      <c r="Q213" s="186">
        <f t="shared" si="65"/>
        <v>1.3950185175352372</v>
      </c>
      <c r="R213" s="186">
        <f t="shared" si="65"/>
        <v>0.57099330060512798</v>
      </c>
      <c r="S213" s="186">
        <f t="shared" si="65"/>
        <v>-0.27445910299406029</v>
      </c>
      <c r="U213" s="187">
        <f t="shared" si="5"/>
        <v>1.7608642038248634E-2</v>
      </c>
      <c r="V213" s="187">
        <f t="shared" si="6"/>
        <v>0.56385090504876834</v>
      </c>
    </row>
    <row r="214" spans="3:22" x14ac:dyDescent="0.2">
      <c r="C214" s="10" t="s">
        <v>254</v>
      </c>
      <c r="D214" s="172"/>
      <c r="E214" s="186">
        <f t="shared" ref="E214:S214" si="66">E66/D66-1</f>
        <v>-0.74611364468982222</v>
      </c>
      <c r="F214" s="186">
        <f t="shared" si="66"/>
        <v>-1</v>
      </c>
      <c r="G214" s="186" t="e">
        <f t="shared" si="66"/>
        <v>#DIV/0!</v>
      </c>
      <c r="H214" s="186" t="e">
        <f t="shared" si="66"/>
        <v>#DIV/0!</v>
      </c>
      <c r="I214" s="186" t="e">
        <f t="shared" si="66"/>
        <v>#DIV/0!</v>
      </c>
      <c r="J214" s="186" t="e">
        <f t="shared" si="66"/>
        <v>#DIV/0!</v>
      </c>
      <c r="K214" s="186">
        <f t="shared" si="66"/>
        <v>0.54978397455337058</v>
      </c>
      <c r="L214" s="186">
        <f t="shared" si="66"/>
        <v>5.6054905699893798E-3</v>
      </c>
      <c r="M214" s="186">
        <f t="shared" si="66"/>
        <v>2.5081133485334473E-2</v>
      </c>
      <c r="N214" s="186">
        <f t="shared" si="66"/>
        <v>0.19618731532114508</v>
      </c>
      <c r="O214" s="186">
        <f t="shared" si="66"/>
        <v>-0.44718735702633405</v>
      </c>
      <c r="P214" s="186">
        <f t="shared" si="66"/>
        <v>-0.33191740025991079</v>
      </c>
      <c r="Q214" s="186">
        <f t="shared" si="66"/>
        <v>0.51656289712733328</v>
      </c>
      <c r="R214" s="186">
        <f t="shared" si="66"/>
        <v>0.53861344089201779</v>
      </c>
      <c r="S214" s="186">
        <f t="shared" si="66"/>
        <v>0.11310400701335399</v>
      </c>
      <c r="U214" s="187">
        <f t="shared" si="5"/>
        <v>-0.13945907711994132</v>
      </c>
      <c r="V214" s="187">
        <f t="shared" si="6"/>
        <v>0.38942678167756833</v>
      </c>
    </row>
    <row r="215" spans="3:22" x14ac:dyDescent="0.2">
      <c r="C215" s="10" t="s">
        <v>295</v>
      </c>
      <c r="D215" s="172"/>
      <c r="E215" s="186">
        <f t="shared" ref="E215:S215" si="67">E67/D67-1</f>
        <v>3.004840308556421</v>
      </c>
      <c r="F215" s="186">
        <f t="shared" si="67"/>
        <v>0.21678519957904374</v>
      </c>
      <c r="G215" s="186">
        <f t="shared" si="67"/>
        <v>8.4620177464366675E-2</v>
      </c>
      <c r="H215" s="186">
        <f t="shared" si="67"/>
        <v>-0.36029048033627487</v>
      </c>
      <c r="I215" s="186">
        <f t="shared" si="67"/>
        <v>-0.6872965267508826</v>
      </c>
      <c r="J215" s="186">
        <f t="shared" si="67"/>
        <v>0.12912190956730973</v>
      </c>
      <c r="K215" s="186">
        <f t="shared" si="67"/>
        <v>0.19512770227355336</v>
      </c>
      <c r="L215" s="186">
        <f t="shared" si="67"/>
        <v>-7.8638682527356729E-2</v>
      </c>
      <c r="M215" s="186">
        <f t="shared" si="67"/>
        <v>0.56390285033051479</v>
      </c>
      <c r="N215" s="186">
        <f t="shared" si="67"/>
        <v>-0.73456714762066766</v>
      </c>
      <c r="O215" s="186">
        <f t="shared" si="67"/>
        <v>-0.27038366834421423</v>
      </c>
      <c r="P215" s="186">
        <f t="shared" si="67"/>
        <v>5.029842570806327</v>
      </c>
      <c r="Q215" s="186">
        <f t="shared" si="67"/>
        <v>0.18004142451551775</v>
      </c>
      <c r="R215" s="186">
        <f t="shared" si="67"/>
        <v>0.58616204709903852</v>
      </c>
      <c r="S215" s="186">
        <f t="shared" si="67"/>
        <v>-0.69248390633875423</v>
      </c>
      <c r="U215" s="187">
        <f t="shared" si="5"/>
        <v>1.1471986512929899</v>
      </c>
      <c r="V215" s="187">
        <f t="shared" si="6"/>
        <v>2.4573188425267345E-2</v>
      </c>
    </row>
    <row r="216" spans="3:22" x14ac:dyDescent="0.2">
      <c r="C216" s="10" t="s">
        <v>303</v>
      </c>
      <c r="D216" s="172"/>
      <c r="E216" s="186">
        <f t="shared" ref="E216:S216" si="68">E68/D68-1</f>
        <v>0.60373335470515421</v>
      </c>
      <c r="F216" s="186">
        <f t="shared" si="68"/>
        <v>-0.75712348389353101</v>
      </c>
      <c r="G216" s="186">
        <f t="shared" si="68"/>
        <v>1.0527637578416864</v>
      </c>
      <c r="H216" s="186">
        <f t="shared" si="68"/>
        <v>-0.33213488934288249</v>
      </c>
      <c r="I216" s="186">
        <f t="shared" si="68"/>
        <v>0.68825152048798355</v>
      </c>
      <c r="J216" s="186">
        <f t="shared" si="68"/>
        <v>6.9003666446951328</v>
      </c>
      <c r="K216" s="186">
        <f t="shared" si="68"/>
        <v>-0.70647536540839173</v>
      </c>
      <c r="L216" s="186">
        <f t="shared" si="68"/>
        <v>0.37127103408574524</v>
      </c>
      <c r="M216" s="186">
        <f t="shared" si="68"/>
        <v>-0.44211456873791777</v>
      </c>
      <c r="N216" s="186">
        <f t="shared" si="68"/>
        <v>0.14184344727036491</v>
      </c>
      <c r="O216" s="186">
        <f t="shared" si="68"/>
        <v>0.18799311625205228</v>
      </c>
      <c r="P216" s="186">
        <f t="shared" si="68"/>
        <v>1.3176151949403674</v>
      </c>
      <c r="Q216" s="186">
        <f t="shared" si="68"/>
        <v>-0.35519457334853199</v>
      </c>
      <c r="R216" s="186">
        <f t="shared" si="68"/>
        <v>-1.6395831117666848E-2</v>
      </c>
      <c r="S216" s="186">
        <f t="shared" si="68"/>
        <v>0.1873481688044365</v>
      </c>
      <c r="U216" s="187">
        <f t="shared" si="5"/>
        <v>0.3013342974312167</v>
      </c>
      <c r="V216" s="187">
        <f t="shared" si="6"/>
        <v>-6.1414078553920781E-2</v>
      </c>
    </row>
    <row r="217" spans="3:22" x14ac:dyDescent="0.2">
      <c r="C217" s="10" t="s">
        <v>547</v>
      </c>
      <c r="D217" s="172"/>
      <c r="E217" s="186" t="e">
        <f t="shared" ref="E217:S217" si="69">E69/D69-1</f>
        <v>#DIV/0!</v>
      </c>
      <c r="F217" s="186" t="e">
        <f t="shared" si="69"/>
        <v>#DIV/0!</v>
      </c>
      <c r="G217" s="186" t="e">
        <f t="shared" si="69"/>
        <v>#DIV/0!</v>
      </c>
      <c r="H217" s="186" t="e">
        <f t="shared" si="69"/>
        <v>#DIV/0!</v>
      </c>
      <c r="I217" s="186" t="e">
        <f t="shared" si="69"/>
        <v>#DIV/0!</v>
      </c>
      <c r="J217" s="186" t="e">
        <f t="shared" si="69"/>
        <v>#DIV/0!</v>
      </c>
      <c r="K217" s="186" t="e">
        <f t="shared" si="69"/>
        <v>#DIV/0!</v>
      </c>
      <c r="L217" s="186" t="e">
        <f t="shared" si="69"/>
        <v>#DIV/0!</v>
      </c>
      <c r="M217" s="186" t="e">
        <f t="shared" si="69"/>
        <v>#DIV/0!</v>
      </c>
      <c r="N217" s="186" t="e">
        <f t="shared" si="69"/>
        <v>#DIV/0!</v>
      </c>
      <c r="O217" s="186" t="e">
        <f t="shared" si="69"/>
        <v>#DIV/0!</v>
      </c>
      <c r="P217" s="186">
        <f t="shared" si="69"/>
        <v>2.1147755611500467</v>
      </c>
      <c r="Q217" s="186">
        <f t="shared" si="69"/>
        <v>0.51784965023881191</v>
      </c>
      <c r="R217" s="186">
        <f t="shared" si="69"/>
        <v>8.5507115785661947E-2</v>
      </c>
      <c r="S217" s="186">
        <f t="shared" si="69"/>
        <v>-3.363814949718702E-2</v>
      </c>
      <c r="U217" s="187" t="e">
        <f t="shared" si="5"/>
        <v>#DIV/0!</v>
      </c>
      <c r="V217" s="187">
        <f t="shared" si="6"/>
        <v>0.18990620550909562</v>
      </c>
    </row>
    <row r="218" spans="3:22" x14ac:dyDescent="0.2">
      <c r="C218" s="10" t="s">
        <v>256</v>
      </c>
      <c r="D218" s="172"/>
      <c r="E218" s="186">
        <f t="shared" ref="E218:S218" si="70">E70/D70-1</f>
        <v>-0.20841836846678619</v>
      </c>
      <c r="F218" s="186">
        <f t="shared" si="70"/>
        <v>0.51664574181805079</v>
      </c>
      <c r="G218" s="186">
        <f t="shared" si="70"/>
        <v>-0.23119968146450698</v>
      </c>
      <c r="H218" s="186">
        <f t="shared" si="70"/>
        <v>0.65173860206358336</v>
      </c>
      <c r="I218" s="186">
        <f t="shared" si="70"/>
        <v>2.9207606406177034E-2</v>
      </c>
      <c r="J218" s="186">
        <f t="shared" si="70"/>
        <v>0.2936809146589241</v>
      </c>
      <c r="K218" s="186">
        <f t="shared" si="70"/>
        <v>0.24696105173904659</v>
      </c>
      <c r="L218" s="186">
        <f t="shared" si="70"/>
        <v>8.859111580599266E-2</v>
      </c>
      <c r="M218" s="186">
        <f t="shared" si="70"/>
        <v>0.11572291822478675</v>
      </c>
      <c r="N218" s="186">
        <f t="shared" si="70"/>
        <v>0.14551851273712813</v>
      </c>
      <c r="O218" s="186">
        <f t="shared" si="70"/>
        <v>-4.4057724566083367E-3</v>
      </c>
      <c r="P218" s="186">
        <f t="shared" si="70"/>
        <v>5.6568226641580122E-3</v>
      </c>
      <c r="Q218" s="186">
        <f t="shared" si="70"/>
        <v>4.4349352862025126E-2</v>
      </c>
      <c r="R218" s="186">
        <f t="shared" si="70"/>
        <v>-0.22388503134471494</v>
      </c>
      <c r="S218" s="186">
        <f t="shared" si="70"/>
        <v>0.11212807560528248</v>
      </c>
      <c r="U218" s="187">
        <f t="shared" ref="U218:U281" si="71">AVERAGE(M218:P218)</f>
        <v>6.5623120292366138E-2</v>
      </c>
      <c r="V218" s="187">
        <f t="shared" ref="V218:V281" si="72">AVERAGE(Q218:S218)</f>
        <v>-2.2469200959135776E-2</v>
      </c>
    </row>
    <row r="219" spans="3:22" x14ac:dyDescent="0.2">
      <c r="C219" s="10" t="s">
        <v>271</v>
      </c>
      <c r="D219" s="172"/>
      <c r="E219" s="186">
        <f t="shared" ref="E219:S219" si="73">E71/D71-1</f>
        <v>-7.0780866477730742E-2</v>
      </c>
      <c r="F219" s="186">
        <f t="shared" si="73"/>
        <v>-0.38867726316278606</v>
      </c>
      <c r="G219" s="186">
        <f t="shared" si="73"/>
        <v>8.1259667729317364E-2</v>
      </c>
      <c r="H219" s="186">
        <f t="shared" si="73"/>
        <v>0.11855061305704595</v>
      </c>
      <c r="I219" s="186">
        <f t="shared" si="73"/>
        <v>4.3298016814723006E-2</v>
      </c>
      <c r="J219" s="186">
        <f t="shared" si="73"/>
        <v>8.0097532318520903E-2</v>
      </c>
      <c r="K219" s="186">
        <f t="shared" si="73"/>
        <v>1.364649633897308E-2</v>
      </c>
      <c r="L219" s="186">
        <f t="shared" si="73"/>
        <v>9.2766671695485581E-2</v>
      </c>
      <c r="M219" s="186">
        <f t="shared" si="73"/>
        <v>-0.35926865655864149</v>
      </c>
      <c r="N219" s="186">
        <f t="shared" si="73"/>
        <v>-0.88611043591474048</v>
      </c>
      <c r="O219" s="186">
        <f t="shared" si="73"/>
        <v>0.31035137694245307</v>
      </c>
      <c r="P219" s="186">
        <f t="shared" si="73"/>
        <v>0.23536894880858616</v>
      </c>
      <c r="Q219" s="186">
        <f t="shared" si="73"/>
        <v>-1.909538647362985E-2</v>
      </c>
      <c r="R219" s="186">
        <f t="shared" si="73"/>
        <v>1.0567183545410641E-2</v>
      </c>
      <c r="S219" s="186">
        <f t="shared" si="73"/>
        <v>7.3931076864795608E-2</v>
      </c>
      <c r="U219" s="187">
        <f t="shared" si="71"/>
        <v>-0.17491469168058571</v>
      </c>
      <c r="V219" s="187">
        <f t="shared" si="72"/>
        <v>2.1800957978858799E-2</v>
      </c>
    </row>
    <row r="220" spans="3:22" x14ac:dyDescent="0.2">
      <c r="C220" s="10" t="s">
        <v>251</v>
      </c>
      <c r="D220" s="172"/>
      <c r="E220" s="186">
        <f t="shared" ref="E220:S220" si="74">E72/D72-1</f>
        <v>3.8603154857920652E-2</v>
      </c>
      <c r="F220" s="186">
        <f t="shared" si="74"/>
        <v>0.12626406216337038</v>
      </c>
      <c r="G220" s="186">
        <f t="shared" si="74"/>
        <v>0.54245649201638746</v>
      </c>
      <c r="H220" s="186">
        <f t="shared" si="74"/>
        <v>0.41555634971627464</v>
      </c>
      <c r="I220" s="186">
        <f t="shared" si="74"/>
        <v>0.18160621045050185</v>
      </c>
      <c r="J220" s="186">
        <f t="shared" si="74"/>
        <v>0.23199141435072312</v>
      </c>
      <c r="K220" s="186">
        <f t="shared" si="74"/>
        <v>0.34856081932411676</v>
      </c>
      <c r="L220" s="186">
        <f t="shared" si="74"/>
        <v>-6.9137004828115689E-2</v>
      </c>
      <c r="M220" s="186">
        <f t="shared" si="74"/>
        <v>-0.38626001815978661</v>
      </c>
      <c r="N220" s="186">
        <f t="shared" si="74"/>
        <v>-0.96117540493933551</v>
      </c>
      <c r="O220" s="186">
        <f t="shared" si="74"/>
        <v>0.28678247869951301</v>
      </c>
      <c r="P220" s="186">
        <f t="shared" si="74"/>
        <v>0.15404472743156616</v>
      </c>
      <c r="Q220" s="186">
        <f t="shared" si="74"/>
        <v>-0.28759884235522992</v>
      </c>
      <c r="R220" s="186">
        <f t="shared" si="74"/>
        <v>0.70239720788720117</v>
      </c>
      <c r="S220" s="186">
        <f t="shared" si="74"/>
        <v>0.34817729731601488</v>
      </c>
      <c r="U220" s="187">
        <f t="shared" si="71"/>
        <v>-0.22665205424201074</v>
      </c>
      <c r="V220" s="187">
        <f t="shared" si="72"/>
        <v>0.25432522094932869</v>
      </c>
    </row>
    <row r="221" spans="3:22" x14ac:dyDescent="0.2">
      <c r="C221" s="10" t="s">
        <v>282</v>
      </c>
      <c r="D221" s="172"/>
      <c r="E221" s="186">
        <f t="shared" ref="E221:S221" si="75">E73/D73-1</f>
        <v>-0.17973705933631834</v>
      </c>
      <c r="F221" s="186">
        <f t="shared" si="75"/>
        <v>-8.2442173206886404E-2</v>
      </c>
      <c r="G221" s="186">
        <f t="shared" si="75"/>
        <v>-3.203463977276666E-3</v>
      </c>
      <c r="H221" s="186">
        <f t="shared" si="75"/>
        <v>0.8973153479347038</v>
      </c>
      <c r="I221" s="186">
        <f t="shared" si="75"/>
        <v>0.84834316608215921</v>
      </c>
      <c r="J221" s="186">
        <f t="shared" si="75"/>
        <v>8.9690464118546975E-2</v>
      </c>
      <c r="K221" s="186">
        <f t="shared" si="75"/>
        <v>3.3065177781963717E-2</v>
      </c>
      <c r="L221" s="186">
        <f t="shared" si="75"/>
        <v>9.6989837407156942E-2</v>
      </c>
      <c r="M221" s="186">
        <f t="shared" si="75"/>
        <v>0.13340578406664561</v>
      </c>
      <c r="N221" s="186">
        <f t="shared" si="75"/>
        <v>8.2432124748091251E-2</v>
      </c>
      <c r="O221" s="186">
        <f t="shared" si="75"/>
        <v>0.23008794355235462</v>
      </c>
      <c r="P221" s="186">
        <f t="shared" si="75"/>
        <v>-0.25681513698971337</v>
      </c>
      <c r="Q221" s="186">
        <f t="shared" si="75"/>
        <v>1.0061449961204616E-2</v>
      </c>
      <c r="R221" s="186">
        <f t="shared" si="75"/>
        <v>-1.6726565200034904E-2</v>
      </c>
      <c r="S221" s="186">
        <f t="shared" si="75"/>
        <v>-5.7369126887484634E-2</v>
      </c>
      <c r="U221" s="187">
        <f t="shared" si="71"/>
        <v>4.7277678844344528E-2</v>
      </c>
      <c r="V221" s="187">
        <f t="shared" si="72"/>
        <v>-2.1344747375438306E-2</v>
      </c>
    </row>
    <row r="222" spans="3:22" x14ac:dyDescent="0.2">
      <c r="C222" s="10" t="s">
        <v>289</v>
      </c>
      <c r="D222" s="172"/>
      <c r="E222" s="186">
        <f t="shared" ref="E222:S222" si="76">E74/D74-1</f>
        <v>2.2328884268045801E-2</v>
      </c>
      <c r="F222" s="186">
        <f t="shared" si="76"/>
        <v>-6.4062537335436653E-2</v>
      </c>
      <c r="G222" s="186">
        <f t="shared" si="76"/>
        <v>-2.5134065713153575E-2</v>
      </c>
      <c r="H222" s="186">
        <f t="shared" si="76"/>
        <v>0.83093457048580466</v>
      </c>
      <c r="I222" s="186">
        <f t="shared" si="76"/>
        <v>0.1794890070174664</v>
      </c>
      <c r="J222" s="186">
        <f t="shared" si="76"/>
        <v>3.2809086278132282E-2</v>
      </c>
      <c r="K222" s="186">
        <f t="shared" si="76"/>
        <v>0.2802394193383535</v>
      </c>
      <c r="L222" s="186">
        <f t="shared" si="76"/>
        <v>0.2568892877250013</v>
      </c>
      <c r="M222" s="186">
        <f t="shared" si="76"/>
        <v>3.4609794276492689E-2</v>
      </c>
      <c r="N222" s="186">
        <f t="shared" si="76"/>
        <v>6.2245624782519826E-3</v>
      </c>
      <c r="O222" s="186">
        <f t="shared" si="76"/>
        <v>0.16368605066527264</v>
      </c>
      <c r="P222" s="186">
        <f t="shared" si="76"/>
        <v>2.3724679241392543E-2</v>
      </c>
      <c r="Q222" s="186">
        <f t="shared" si="76"/>
        <v>-9.1692549793101374E-2</v>
      </c>
      <c r="R222" s="186">
        <f t="shared" si="76"/>
        <v>-5.8062520098498771E-2</v>
      </c>
      <c r="S222" s="186">
        <f t="shared" si="76"/>
        <v>2.0311137258776313E-2</v>
      </c>
      <c r="U222" s="187">
        <f t="shared" si="71"/>
        <v>5.7061271665352464E-2</v>
      </c>
      <c r="V222" s="187">
        <f t="shared" si="72"/>
        <v>-4.3147977544274609E-2</v>
      </c>
    </row>
    <row r="223" spans="3:22" x14ac:dyDescent="0.2">
      <c r="C223" s="10" t="s">
        <v>234</v>
      </c>
      <c r="D223" s="172"/>
      <c r="E223" s="186" t="e">
        <f t="shared" ref="E223:S223" si="77">E75/D75-1</f>
        <v>#DIV/0!</v>
      </c>
      <c r="F223" s="186" t="e">
        <f t="shared" si="77"/>
        <v>#DIV/0!</v>
      </c>
      <c r="G223" s="186" t="e">
        <f t="shared" si="77"/>
        <v>#DIV/0!</v>
      </c>
      <c r="H223" s="186" t="e">
        <f t="shared" si="77"/>
        <v>#DIV/0!</v>
      </c>
      <c r="I223" s="186" t="e">
        <f t="shared" si="77"/>
        <v>#DIV/0!</v>
      </c>
      <c r="J223" s="186" t="e">
        <f t="shared" si="77"/>
        <v>#DIV/0!</v>
      </c>
      <c r="K223" s="186" t="e">
        <f t="shared" si="77"/>
        <v>#DIV/0!</v>
      </c>
      <c r="L223" s="186" t="e">
        <f t="shared" si="77"/>
        <v>#DIV/0!</v>
      </c>
      <c r="M223" s="186" t="e">
        <f t="shared" si="77"/>
        <v>#DIV/0!</v>
      </c>
      <c r="N223" s="186" t="e">
        <f t="shared" si="77"/>
        <v>#DIV/0!</v>
      </c>
      <c r="O223" s="186" t="e">
        <f t="shared" si="77"/>
        <v>#DIV/0!</v>
      </c>
      <c r="P223" s="186">
        <f t="shared" si="77"/>
        <v>-0.10674936676787394</v>
      </c>
      <c r="Q223" s="186">
        <f t="shared" si="77"/>
        <v>-7.5963053268839897E-2</v>
      </c>
      <c r="R223" s="186">
        <f t="shared" si="77"/>
        <v>1.6359119318313806</v>
      </c>
      <c r="S223" s="186">
        <f t="shared" si="77"/>
        <v>8.5222303216760054E-2</v>
      </c>
      <c r="U223" s="187" t="e">
        <f t="shared" si="71"/>
        <v>#DIV/0!</v>
      </c>
      <c r="V223" s="187">
        <f t="shared" si="72"/>
        <v>0.54839039392643363</v>
      </c>
    </row>
    <row r="224" spans="3:22" x14ac:dyDescent="0.2">
      <c r="C224" s="10" t="s">
        <v>389</v>
      </c>
      <c r="D224" s="172"/>
      <c r="E224" s="186" t="e">
        <f t="shared" ref="E224:S224" si="78">E76/D76-1</f>
        <v>#DIV/0!</v>
      </c>
      <c r="F224" s="186" t="e">
        <f t="shared" si="78"/>
        <v>#DIV/0!</v>
      </c>
      <c r="G224" s="186" t="e">
        <f t="shared" si="78"/>
        <v>#DIV/0!</v>
      </c>
      <c r="H224" s="186" t="e">
        <f t="shared" si="78"/>
        <v>#DIV/0!</v>
      </c>
      <c r="I224" s="186">
        <f t="shared" si="78"/>
        <v>0.10927116199123832</v>
      </c>
      <c r="J224" s="186">
        <f t="shared" si="78"/>
        <v>-5.2175822908297809E-2</v>
      </c>
      <c r="K224" s="186">
        <f t="shared" si="78"/>
        <v>5.0476732319757467E-3</v>
      </c>
      <c r="L224" s="186">
        <f t="shared" si="78"/>
        <v>-5.7520394913787132E-2</v>
      </c>
      <c r="M224" s="186">
        <f t="shared" si="78"/>
        <v>-0.80419917210316472</v>
      </c>
      <c r="N224" s="186">
        <f t="shared" si="78"/>
        <v>-0.84183749297918686</v>
      </c>
      <c r="O224" s="186">
        <f t="shared" si="78"/>
        <v>-4.7965416317720999E-2</v>
      </c>
      <c r="P224" s="186">
        <f t="shared" si="78"/>
        <v>-6.4040693220928646E-2</v>
      </c>
      <c r="Q224" s="186">
        <f t="shared" si="78"/>
        <v>-9.2400136361752594E-2</v>
      </c>
      <c r="R224" s="186">
        <f t="shared" si="78"/>
        <v>-0.11017082358439634</v>
      </c>
      <c r="S224" s="186">
        <f t="shared" si="78"/>
        <v>-7.7814244858456894E-2</v>
      </c>
      <c r="U224" s="187">
        <f t="shared" si="71"/>
        <v>-0.43951069365525031</v>
      </c>
      <c r="V224" s="187">
        <f t="shared" si="72"/>
        <v>-9.3461734934868604E-2</v>
      </c>
    </row>
    <row r="225" spans="3:22" x14ac:dyDescent="0.2">
      <c r="C225" s="10" t="s">
        <v>302</v>
      </c>
      <c r="D225" s="172"/>
      <c r="E225" s="186">
        <f t="shared" ref="E225:S225" si="79">E77/D77-1</f>
        <v>-0.66114656498784707</v>
      </c>
      <c r="F225" s="186">
        <f t="shared" si="79"/>
        <v>0.44224211631131105</v>
      </c>
      <c r="G225" s="186">
        <f t="shared" si="79"/>
        <v>-0.11703744752139478</v>
      </c>
      <c r="H225" s="186">
        <f t="shared" si="79"/>
        <v>3.0334940201957039</v>
      </c>
      <c r="I225" s="186">
        <f t="shared" si="79"/>
        <v>0.70320282585027938</v>
      </c>
      <c r="J225" s="186">
        <f t="shared" si="79"/>
        <v>-0.24430974185118892</v>
      </c>
      <c r="K225" s="186">
        <f t="shared" si="79"/>
        <v>0.15276909231228131</v>
      </c>
      <c r="L225" s="186">
        <f t="shared" si="79"/>
        <v>-8.4467177113238479E-2</v>
      </c>
      <c r="M225" s="186">
        <f t="shared" si="79"/>
        <v>-5.033955728126438E-2</v>
      </c>
      <c r="N225" s="186">
        <f t="shared" si="79"/>
        <v>0.22876580288449433</v>
      </c>
      <c r="O225" s="186">
        <f t="shared" si="79"/>
        <v>0.39959885028875886</v>
      </c>
      <c r="P225" s="186">
        <f t="shared" si="79"/>
        <v>0.67520856510044447</v>
      </c>
      <c r="Q225" s="186">
        <f t="shared" si="79"/>
        <v>0.49374583037185271</v>
      </c>
      <c r="R225" s="186">
        <f t="shared" si="79"/>
        <v>0.18359308689570786</v>
      </c>
      <c r="S225" s="186">
        <f t="shared" si="79"/>
        <v>-9.0454388930095719E-2</v>
      </c>
      <c r="U225" s="187">
        <f t="shared" si="71"/>
        <v>0.31330841524810832</v>
      </c>
      <c r="V225" s="187">
        <f t="shared" si="72"/>
        <v>0.19562817611248828</v>
      </c>
    </row>
    <row r="226" spans="3:22" x14ac:dyDescent="0.2">
      <c r="C226" s="10" t="s">
        <v>535</v>
      </c>
      <c r="D226" s="172"/>
      <c r="E226" s="186" t="e">
        <f t="shared" ref="E226:S226" si="80">E78/D78-1</f>
        <v>#DIV/0!</v>
      </c>
      <c r="F226" s="186" t="e">
        <f t="shared" si="80"/>
        <v>#DIV/0!</v>
      </c>
      <c r="G226" s="186" t="e">
        <f t="shared" si="80"/>
        <v>#DIV/0!</v>
      </c>
      <c r="H226" s="186" t="e">
        <f t="shared" si="80"/>
        <v>#DIV/0!</v>
      </c>
      <c r="I226" s="186" t="e">
        <f t="shared" si="80"/>
        <v>#DIV/0!</v>
      </c>
      <c r="J226" s="186" t="e">
        <f t="shared" si="80"/>
        <v>#DIV/0!</v>
      </c>
      <c r="K226" s="186" t="e">
        <f t="shared" si="80"/>
        <v>#DIV/0!</v>
      </c>
      <c r="L226" s="186" t="e">
        <f t="shared" si="80"/>
        <v>#DIV/0!</v>
      </c>
      <c r="M226" s="186" t="e">
        <f t="shared" si="80"/>
        <v>#DIV/0!</v>
      </c>
      <c r="N226" s="186" t="e">
        <f t="shared" si="80"/>
        <v>#DIV/0!</v>
      </c>
      <c r="O226" s="186" t="e">
        <f t="shared" si="80"/>
        <v>#DIV/0!</v>
      </c>
      <c r="P226" s="186" t="e">
        <f t="shared" si="80"/>
        <v>#DIV/0!</v>
      </c>
      <c r="Q226" s="186">
        <f t="shared" si="80"/>
        <v>0.22490789334380534</v>
      </c>
      <c r="R226" s="186">
        <f t="shared" si="80"/>
        <v>-0.11840935745485548</v>
      </c>
      <c r="S226" s="186">
        <f t="shared" si="80"/>
        <v>0.48975231249078877</v>
      </c>
      <c r="U226" s="187" t="e">
        <f t="shared" si="71"/>
        <v>#DIV/0!</v>
      </c>
      <c r="V226" s="187">
        <f t="shared" si="72"/>
        <v>0.19875028279324622</v>
      </c>
    </row>
    <row r="227" spans="3:22" x14ac:dyDescent="0.2">
      <c r="C227" s="10" t="s">
        <v>477</v>
      </c>
      <c r="D227" s="172"/>
      <c r="E227" s="186" t="e">
        <f t="shared" ref="E227:S227" si="81">E79/D79-1</f>
        <v>#DIV/0!</v>
      </c>
      <c r="F227" s="186" t="e">
        <f t="shared" si="81"/>
        <v>#DIV/0!</v>
      </c>
      <c r="G227" s="186" t="e">
        <f t="shared" si="81"/>
        <v>#DIV/0!</v>
      </c>
      <c r="H227" s="186" t="e">
        <f t="shared" si="81"/>
        <v>#DIV/0!</v>
      </c>
      <c r="I227" s="186" t="e">
        <f t="shared" si="81"/>
        <v>#DIV/0!</v>
      </c>
      <c r="J227" s="186" t="e">
        <f t="shared" si="81"/>
        <v>#DIV/0!</v>
      </c>
      <c r="K227" s="186" t="e">
        <f t="shared" si="81"/>
        <v>#DIV/0!</v>
      </c>
      <c r="L227" s="186" t="e">
        <f t="shared" si="81"/>
        <v>#DIV/0!</v>
      </c>
      <c r="M227" s="186" t="e">
        <f t="shared" si="81"/>
        <v>#DIV/0!</v>
      </c>
      <c r="N227" s="186" t="e">
        <f t="shared" si="81"/>
        <v>#DIV/0!</v>
      </c>
      <c r="O227" s="186" t="e">
        <f t="shared" si="81"/>
        <v>#DIV/0!</v>
      </c>
      <c r="P227" s="186" t="e">
        <f t="shared" si="81"/>
        <v>#DIV/0!</v>
      </c>
      <c r="Q227" s="186">
        <f t="shared" si="81"/>
        <v>2.6106404375757508E-2</v>
      </c>
      <c r="R227" s="186">
        <f t="shared" si="81"/>
        <v>5.2277059013492E-2</v>
      </c>
      <c r="S227" s="186">
        <f t="shared" si="81"/>
        <v>-1.753987967730497E-2</v>
      </c>
      <c r="U227" s="187" t="e">
        <f t="shared" si="71"/>
        <v>#DIV/0!</v>
      </c>
      <c r="V227" s="187">
        <f t="shared" si="72"/>
        <v>2.028119457064818E-2</v>
      </c>
    </row>
    <row r="228" spans="3:22" x14ac:dyDescent="0.2">
      <c r="C228" s="10" t="s">
        <v>277</v>
      </c>
      <c r="D228" s="172"/>
      <c r="E228" s="186">
        <f t="shared" ref="E228:S228" si="82">E80/D80-1</f>
        <v>0.14790114684950684</v>
      </c>
      <c r="F228" s="186">
        <f t="shared" si="82"/>
        <v>2.6038311951309012E-2</v>
      </c>
      <c r="G228" s="186">
        <f t="shared" si="82"/>
        <v>7.3436571578697762E-2</v>
      </c>
      <c r="H228" s="186">
        <f t="shared" si="82"/>
        <v>-6.7622318897327172E-2</v>
      </c>
      <c r="I228" s="186">
        <f t="shared" si="82"/>
        <v>0.34178235107394928</v>
      </c>
      <c r="J228" s="186">
        <f t="shared" si="82"/>
        <v>0.49047569790305601</v>
      </c>
      <c r="K228" s="186">
        <f t="shared" si="82"/>
        <v>0.19760464904670716</v>
      </c>
      <c r="L228" s="186">
        <f t="shared" si="82"/>
        <v>0.12355393198962483</v>
      </c>
      <c r="M228" s="186">
        <f t="shared" si="82"/>
        <v>0.161191104436331</v>
      </c>
      <c r="N228" s="186">
        <f t="shared" si="82"/>
        <v>1.8217633914904274E-2</v>
      </c>
      <c r="O228" s="186">
        <f t="shared" si="82"/>
        <v>-2.9497071384515405E-2</v>
      </c>
      <c r="P228" s="186">
        <f t="shared" si="82"/>
        <v>1.9365810419716967E-2</v>
      </c>
      <c r="Q228" s="186">
        <f t="shared" si="82"/>
        <v>2.0673318367453009E-2</v>
      </c>
      <c r="R228" s="186">
        <f t="shared" si="82"/>
        <v>0.1050700493189205</v>
      </c>
      <c r="S228" s="186">
        <f t="shared" si="82"/>
        <v>-7.7553863339656526E-2</v>
      </c>
      <c r="U228" s="187">
        <f t="shared" si="71"/>
        <v>4.2319369346609209E-2</v>
      </c>
      <c r="V228" s="187">
        <f t="shared" si="72"/>
        <v>1.6063168115572329E-2</v>
      </c>
    </row>
    <row r="229" spans="3:22" x14ac:dyDescent="0.2">
      <c r="C229" s="10" t="s">
        <v>445</v>
      </c>
      <c r="D229" s="172"/>
      <c r="E229" s="186" t="e">
        <f t="shared" ref="E229:S229" si="83">E81/D81-1</f>
        <v>#DIV/0!</v>
      </c>
      <c r="F229" s="186" t="e">
        <f t="shared" si="83"/>
        <v>#DIV/0!</v>
      </c>
      <c r="G229" s="186" t="e">
        <f t="shared" si="83"/>
        <v>#DIV/0!</v>
      </c>
      <c r="H229" s="186" t="e">
        <f t="shared" si="83"/>
        <v>#DIV/0!</v>
      </c>
      <c r="I229" s="186" t="e">
        <f t="shared" si="83"/>
        <v>#DIV/0!</v>
      </c>
      <c r="J229" s="186" t="e">
        <f t="shared" si="83"/>
        <v>#DIV/0!</v>
      </c>
      <c r="K229" s="186" t="e">
        <f t="shared" si="83"/>
        <v>#DIV/0!</v>
      </c>
      <c r="L229" s="186">
        <f t="shared" si="83"/>
        <v>-0.92050561467180181</v>
      </c>
      <c r="M229" s="186">
        <f t="shared" si="83"/>
        <v>0.8847677331323951</v>
      </c>
      <c r="N229" s="186">
        <f t="shared" si="83"/>
        <v>9.7936496606845154</v>
      </c>
      <c r="O229" s="186">
        <f t="shared" si="83"/>
        <v>-5.4055601971232381E-2</v>
      </c>
      <c r="P229" s="186">
        <f t="shared" si="83"/>
        <v>-0.35602114746859392</v>
      </c>
      <c r="Q229" s="186">
        <f t="shared" si="83"/>
        <v>-7.376799414767099E-3</v>
      </c>
      <c r="R229" s="186">
        <f t="shared" si="83"/>
        <v>1.9114338524285057</v>
      </c>
      <c r="S229" s="186">
        <f t="shared" si="83"/>
        <v>0.50887354752171987</v>
      </c>
      <c r="U229" s="187">
        <f t="shared" si="71"/>
        <v>2.5670851610942713</v>
      </c>
      <c r="V229" s="187">
        <f t="shared" si="72"/>
        <v>0.8043102001784862</v>
      </c>
    </row>
    <row r="230" spans="3:22" x14ac:dyDescent="0.2">
      <c r="C230" s="10" t="s">
        <v>593</v>
      </c>
      <c r="D230" s="172"/>
      <c r="E230" s="186" t="e">
        <f t="shared" ref="E230:S230" si="84">E82/D82-1</f>
        <v>#DIV/0!</v>
      </c>
      <c r="F230" s="186" t="e">
        <f t="shared" si="84"/>
        <v>#DIV/0!</v>
      </c>
      <c r="G230" s="186" t="e">
        <f t="shared" si="84"/>
        <v>#DIV/0!</v>
      </c>
      <c r="H230" s="186" t="e">
        <f t="shared" si="84"/>
        <v>#DIV/0!</v>
      </c>
      <c r="I230" s="186" t="e">
        <f t="shared" si="84"/>
        <v>#DIV/0!</v>
      </c>
      <c r="J230" s="186" t="e">
        <f t="shared" si="84"/>
        <v>#DIV/0!</v>
      </c>
      <c r="K230" s="186" t="e">
        <f t="shared" si="84"/>
        <v>#DIV/0!</v>
      </c>
      <c r="L230" s="186" t="e">
        <f t="shared" si="84"/>
        <v>#DIV/0!</v>
      </c>
      <c r="M230" s="186" t="e">
        <f t="shared" si="84"/>
        <v>#DIV/0!</v>
      </c>
      <c r="N230" s="186" t="e">
        <f t="shared" si="84"/>
        <v>#DIV/0!</v>
      </c>
      <c r="O230" s="186" t="e">
        <f t="shared" si="84"/>
        <v>#DIV/0!</v>
      </c>
      <c r="P230" s="186" t="e">
        <f t="shared" si="84"/>
        <v>#DIV/0!</v>
      </c>
      <c r="Q230" s="186" t="e">
        <f t="shared" si="84"/>
        <v>#DIV/0!</v>
      </c>
      <c r="R230" s="186">
        <f t="shared" si="84"/>
        <v>9.1723019575564724E-3</v>
      </c>
      <c r="S230" s="186">
        <f t="shared" si="84"/>
        <v>6.8894517882906126E-2</v>
      </c>
      <c r="U230" s="187" t="e">
        <f t="shared" si="71"/>
        <v>#DIV/0!</v>
      </c>
      <c r="V230" s="187" t="e">
        <f t="shared" si="72"/>
        <v>#DIV/0!</v>
      </c>
    </row>
    <row r="231" spans="3:22" x14ac:dyDescent="0.2">
      <c r="C231" s="10" t="s">
        <v>266</v>
      </c>
      <c r="D231" s="172"/>
      <c r="E231" s="186">
        <f t="shared" ref="E231:S231" si="85">E83/D83-1</f>
        <v>-1.8932744235815147E-2</v>
      </c>
      <c r="F231" s="186">
        <f t="shared" si="85"/>
        <v>-3.9258233715640745E-2</v>
      </c>
      <c r="G231" s="186">
        <f t="shared" si="85"/>
        <v>-3.0571744912926135E-2</v>
      </c>
      <c r="H231" s="186">
        <f t="shared" si="85"/>
        <v>-0.18400331979752027</v>
      </c>
      <c r="I231" s="186">
        <f t="shared" si="85"/>
        <v>0.49965578991871507</v>
      </c>
      <c r="J231" s="186">
        <f t="shared" si="85"/>
        <v>0.44101149499948167</v>
      </c>
      <c r="K231" s="186">
        <f t="shared" si="85"/>
        <v>-9.4092882275358392E-3</v>
      </c>
      <c r="L231" s="186">
        <f t="shared" si="85"/>
        <v>-7.325764405615498E-2</v>
      </c>
      <c r="M231" s="186">
        <f t="shared" si="85"/>
        <v>-1.4542287301136936E-3</v>
      </c>
      <c r="N231" s="186">
        <f t="shared" si="85"/>
        <v>0.25604176942881995</v>
      </c>
      <c r="O231" s="186">
        <f t="shared" si="85"/>
        <v>-2.019864615029221E-2</v>
      </c>
      <c r="P231" s="186">
        <f t="shared" si="85"/>
        <v>1.2971002098621565E-2</v>
      </c>
      <c r="Q231" s="186">
        <f t="shared" si="85"/>
        <v>8.6595443059790389E-2</v>
      </c>
      <c r="R231" s="186">
        <f t="shared" si="85"/>
        <v>9.0199016276438337E-2</v>
      </c>
      <c r="S231" s="186">
        <f t="shared" si="85"/>
        <v>-5.6385562635293707E-2</v>
      </c>
      <c r="U231" s="187">
        <f t="shared" si="71"/>
        <v>6.1839974161758904E-2</v>
      </c>
      <c r="V231" s="187">
        <f t="shared" si="72"/>
        <v>4.0136298900311673E-2</v>
      </c>
    </row>
    <row r="232" spans="3:22" x14ac:dyDescent="0.2">
      <c r="C232" s="10" t="s">
        <v>471</v>
      </c>
      <c r="D232" s="172"/>
      <c r="E232" s="186" t="e">
        <f t="shared" ref="E232:S232" si="86">E84/D84-1</f>
        <v>#DIV/0!</v>
      </c>
      <c r="F232" s="186" t="e">
        <f t="shared" si="86"/>
        <v>#DIV/0!</v>
      </c>
      <c r="G232" s="186" t="e">
        <f t="shared" si="86"/>
        <v>#DIV/0!</v>
      </c>
      <c r="H232" s="186" t="e">
        <f t="shared" si="86"/>
        <v>#DIV/0!</v>
      </c>
      <c r="I232" s="186" t="e">
        <f t="shared" si="86"/>
        <v>#DIV/0!</v>
      </c>
      <c r="J232" s="186" t="e">
        <f t="shared" si="86"/>
        <v>#DIV/0!</v>
      </c>
      <c r="K232" s="186" t="e">
        <f t="shared" si="86"/>
        <v>#DIV/0!</v>
      </c>
      <c r="L232" s="186" t="e">
        <f t="shared" si="86"/>
        <v>#DIV/0!</v>
      </c>
      <c r="M232" s="186">
        <f t="shared" si="86"/>
        <v>0.83452559809062099</v>
      </c>
      <c r="N232" s="186">
        <f t="shared" si="86"/>
        <v>0.27776734412895698</v>
      </c>
      <c r="O232" s="186">
        <f t="shared" si="86"/>
        <v>0.36488707941284293</v>
      </c>
      <c r="P232" s="186">
        <f t="shared" si="86"/>
        <v>0.65956795173549443</v>
      </c>
      <c r="Q232" s="186">
        <f t="shared" si="86"/>
        <v>-2.604956932658653E-2</v>
      </c>
      <c r="R232" s="186">
        <f t="shared" si="86"/>
        <v>0.2101427815707837</v>
      </c>
      <c r="S232" s="186">
        <f t="shared" si="86"/>
        <v>-6.5718582612685816E-2</v>
      </c>
      <c r="U232" s="187">
        <f t="shared" si="71"/>
        <v>0.53418699334197883</v>
      </c>
      <c r="V232" s="187">
        <f t="shared" si="72"/>
        <v>3.9458209877170448E-2</v>
      </c>
    </row>
    <row r="233" spans="3:22" x14ac:dyDescent="0.2">
      <c r="C233" s="10" t="s">
        <v>377</v>
      </c>
      <c r="D233" s="172"/>
      <c r="E233" s="186" t="e">
        <f t="shared" ref="E233:S233" si="87">E85/D85-1</f>
        <v>#DIV/0!</v>
      </c>
      <c r="F233" s="186" t="e">
        <f t="shared" si="87"/>
        <v>#DIV/0!</v>
      </c>
      <c r="G233" s="186" t="e">
        <f t="shared" si="87"/>
        <v>#DIV/0!</v>
      </c>
      <c r="H233" s="186" t="e">
        <f t="shared" si="87"/>
        <v>#DIV/0!</v>
      </c>
      <c r="I233" s="186" t="e">
        <f t="shared" si="87"/>
        <v>#DIV/0!</v>
      </c>
      <c r="J233" s="186" t="e">
        <f t="shared" si="87"/>
        <v>#DIV/0!</v>
      </c>
      <c r="K233" s="186" t="e">
        <f t="shared" si="87"/>
        <v>#DIV/0!</v>
      </c>
      <c r="L233" s="186" t="e">
        <f t="shared" si="87"/>
        <v>#DIV/0!</v>
      </c>
      <c r="M233" s="186" t="e">
        <f t="shared" si="87"/>
        <v>#DIV/0!</v>
      </c>
      <c r="N233" s="186" t="e">
        <f t="shared" si="87"/>
        <v>#DIV/0!</v>
      </c>
      <c r="O233" s="186" t="e">
        <f t="shared" si="87"/>
        <v>#DIV/0!</v>
      </c>
      <c r="P233" s="186" t="e">
        <f t="shared" si="87"/>
        <v>#DIV/0!</v>
      </c>
      <c r="Q233" s="186" t="e">
        <f t="shared" si="87"/>
        <v>#DIV/0!</v>
      </c>
      <c r="R233" s="186" t="e">
        <f t="shared" si="87"/>
        <v>#DIV/0!</v>
      </c>
      <c r="S233" s="186">
        <f t="shared" si="87"/>
        <v>18.462554158644856</v>
      </c>
      <c r="U233" s="187" t="e">
        <f t="shared" si="71"/>
        <v>#DIV/0!</v>
      </c>
      <c r="V233" s="187" t="e">
        <f t="shared" si="72"/>
        <v>#DIV/0!</v>
      </c>
    </row>
    <row r="234" spans="3:22" x14ac:dyDescent="0.2">
      <c r="C234" s="10" t="s">
        <v>393</v>
      </c>
      <c r="D234" s="172"/>
      <c r="E234" s="186" t="e">
        <f t="shared" ref="E234:S234" si="88">E86/D86-1</f>
        <v>#DIV/0!</v>
      </c>
      <c r="F234" s="186" t="e">
        <f t="shared" si="88"/>
        <v>#DIV/0!</v>
      </c>
      <c r="G234" s="186" t="e">
        <f t="shared" si="88"/>
        <v>#DIV/0!</v>
      </c>
      <c r="H234" s="186" t="e">
        <f t="shared" si="88"/>
        <v>#DIV/0!</v>
      </c>
      <c r="I234" s="186" t="e">
        <f t="shared" si="88"/>
        <v>#DIV/0!</v>
      </c>
      <c r="J234" s="186" t="e">
        <f t="shared" si="88"/>
        <v>#DIV/0!</v>
      </c>
      <c r="K234" s="186">
        <f t="shared" si="88"/>
        <v>0.16627232187071539</v>
      </c>
      <c r="L234" s="186">
        <f t="shared" si="88"/>
        <v>0.33654391458716271</v>
      </c>
      <c r="M234" s="186">
        <f t="shared" si="88"/>
        <v>-0.35717607831709197</v>
      </c>
      <c r="N234" s="186">
        <f t="shared" si="88"/>
        <v>0.92063554954454641</v>
      </c>
      <c r="O234" s="186">
        <f t="shared" si="88"/>
        <v>0.14198559260146837</v>
      </c>
      <c r="P234" s="186">
        <f t="shared" si="88"/>
        <v>-0.31357604714590381</v>
      </c>
      <c r="Q234" s="186">
        <f t="shared" si="88"/>
        <v>0.49656806484379912</v>
      </c>
      <c r="R234" s="186">
        <f t="shared" si="88"/>
        <v>-0.10985816509353397</v>
      </c>
      <c r="S234" s="186">
        <f t="shared" si="88"/>
        <v>0.34839297254962576</v>
      </c>
      <c r="U234" s="187">
        <f t="shared" si="71"/>
        <v>9.7967254170754747E-2</v>
      </c>
      <c r="V234" s="187">
        <f t="shared" si="72"/>
        <v>0.2450342907666303</v>
      </c>
    </row>
    <row r="235" spans="3:22" x14ac:dyDescent="0.2">
      <c r="C235" s="10" t="s">
        <v>276</v>
      </c>
      <c r="D235" s="172"/>
      <c r="E235" s="186">
        <f t="shared" ref="E235:S235" si="89">E87/D87-1</f>
        <v>2.1487976892255789E-2</v>
      </c>
      <c r="F235" s="186">
        <f t="shared" si="89"/>
        <v>0.20024783996837114</v>
      </c>
      <c r="G235" s="186">
        <f t="shared" si="89"/>
        <v>0.16692568436572652</v>
      </c>
      <c r="H235" s="186">
        <f t="shared" si="89"/>
        <v>0.20614529184086572</v>
      </c>
      <c r="I235" s="186">
        <f t="shared" si="89"/>
        <v>0.1416402582576537</v>
      </c>
      <c r="J235" s="186">
        <f t="shared" si="89"/>
        <v>7.1182418366194211E-2</v>
      </c>
      <c r="K235" s="186">
        <f t="shared" si="89"/>
        <v>4.0303344184078327E-3</v>
      </c>
      <c r="L235" s="186">
        <f t="shared" si="89"/>
        <v>9.0693487283913576E-2</v>
      </c>
      <c r="M235" s="186">
        <f t="shared" si="89"/>
        <v>-0.7590316276314204</v>
      </c>
      <c r="N235" s="186">
        <f t="shared" si="89"/>
        <v>-0.92313295598866452</v>
      </c>
      <c r="O235" s="186">
        <f t="shared" si="89"/>
        <v>1.8545222341603385E-2</v>
      </c>
      <c r="P235" s="186">
        <f t="shared" si="89"/>
        <v>0.28125033536255195</v>
      </c>
      <c r="Q235" s="186">
        <f t="shared" si="89"/>
        <v>0.10430240159900461</v>
      </c>
      <c r="R235" s="186">
        <f t="shared" si="89"/>
        <v>0.10764752040871772</v>
      </c>
      <c r="S235" s="186">
        <f t="shared" si="89"/>
        <v>0.13780989817954614</v>
      </c>
      <c r="U235" s="187">
        <f t="shared" si="71"/>
        <v>-0.3455922564789824</v>
      </c>
      <c r="V235" s="187">
        <f t="shared" si="72"/>
        <v>0.11658660672908949</v>
      </c>
    </row>
    <row r="236" spans="3:22" x14ac:dyDescent="0.2">
      <c r="C236" s="10" t="s">
        <v>441</v>
      </c>
      <c r="D236" s="172"/>
      <c r="E236" s="186" t="e">
        <f t="shared" ref="E236:S236" si="90">E88/D88-1</f>
        <v>#DIV/0!</v>
      </c>
      <c r="F236" s="186" t="e">
        <f t="shared" si="90"/>
        <v>#DIV/0!</v>
      </c>
      <c r="G236" s="186" t="e">
        <f t="shared" si="90"/>
        <v>#DIV/0!</v>
      </c>
      <c r="H236" s="186" t="e">
        <f t="shared" si="90"/>
        <v>#DIV/0!</v>
      </c>
      <c r="I236" s="186" t="e">
        <f t="shared" si="90"/>
        <v>#DIV/0!</v>
      </c>
      <c r="J236" s="186" t="e">
        <f t="shared" si="90"/>
        <v>#DIV/0!</v>
      </c>
      <c r="K236" s="186" t="e">
        <f t="shared" si="90"/>
        <v>#DIV/0!</v>
      </c>
      <c r="L236" s="186">
        <f t="shared" si="90"/>
        <v>-0.16787314899788652</v>
      </c>
      <c r="M236" s="186">
        <f t="shared" si="90"/>
        <v>8.3972892726498607</v>
      </c>
      <c r="N236" s="186">
        <f t="shared" si="90"/>
        <v>0.13194641432156207</v>
      </c>
      <c r="O236" s="186">
        <f t="shared" si="90"/>
        <v>-2.3400058030412785E-2</v>
      </c>
      <c r="P236" s="186">
        <f t="shared" si="90"/>
        <v>-0.35870715021015431</v>
      </c>
      <c r="Q236" s="186">
        <f t="shared" si="90"/>
        <v>-2.6679729982992728E-2</v>
      </c>
      <c r="R236" s="186">
        <f t="shared" si="90"/>
        <v>-0.14478214630678821</v>
      </c>
      <c r="S236" s="186">
        <f t="shared" si="90"/>
        <v>-4.9768063792546835E-3</v>
      </c>
      <c r="U236" s="187">
        <f t="shared" si="71"/>
        <v>2.0367821196827136</v>
      </c>
      <c r="V236" s="187">
        <f t="shared" si="72"/>
        <v>-5.881289422301187E-2</v>
      </c>
    </row>
    <row r="237" spans="3:22" x14ac:dyDescent="0.2">
      <c r="C237" s="10" t="s">
        <v>116</v>
      </c>
      <c r="D237" s="172"/>
      <c r="E237" s="186" t="e">
        <f t="shared" ref="E237:S237" si="91">E89/D89-1</f>
        <v>#DIV/0!</v>
      </c>
      <c r="F237" s="186" t="e">
        <f t="shared" si="91"/>
        <v>#DIV/0!</v>
      </c>
      <c r="G237" s="186" t="e">
        <f t="shared" si="91"/>
        <v>#DIV/0!</v>
      </c>
      <c r="H237" s="186" t="e">
        <f t="shared" si="91"/>
        <v>#DIV/0!</v>
      </c>
      <c r="I237" s="186">
        <f t="shared" si="91"/>
        <v>0.61586396112221142</v>
      </c>
      <c r="J237" s="186">
        <f t="shared" si="91"/>
        <v>5.285000381953024</v>
      </c>
      <c r="K237" s="186">
        <f t="shared" si="91"/>
        <v>1.1402185537790821E-2</v>
      </c>
      <c r="L237" s="186">
        <f t="shared" si="91"/>
        <v>-5.1274903401234972E-3</v>
      </c>
      <c r="M237" s="186">
        <f t="shared" si="91"/>
        <v>0.53225506312817283</v>
      </c>
      <c r="N237" s="186">
        <f t="shared" si="91"/>
        <v>-0.41713291802071828</v>
      </c>
      <c r="O237" s="186">
        <f t="shared" si="91"/>
        <v>-0.7366148779406374</v>
      </c>
      <c r="P237" s="186">
        <f t="shared" si="91"/>
        <v>2.7868263832202147</v>
      </c>
      <c r="Q237" s="186">
        <f t="shared" si="91"/>
        <v>0.27109883674520852</v>
      </c>
      <c r="R237" s="186">
        <f t="shared" si="91"/>
        <v>1.8022640414208553</v>
      </c>
      <c r="S237" s="186">
        <f t="shared" si="91"/>
        <v>-0.93115290332923273</v>
      </c>
      <c r="U237" s="187">
        <f t="shared" si="71"/>
        <v>0.54133341259675793</v>
      </c>
      <c r="V237" s="187">
        <f t="shared" si="72"/>
        <v>0.38073665827894371</v>
      </c>
    </row>
    <row r="238" spans="3:22" x14ac:dyDescent="0.2">
      <c r="C238" s="10" t="s">
        <v>545</v>
      </c>
      <c r="D238" s="172"/>
      <c r="E238" s="186" t="e">
        <f t="shared" ref="E238:S238" si="92">E90/D90-1</f>
        <v>#DIV/0!</v>
      </c>
      <c r="F238" s="186" t="e">
        <f t="shared" si="92"/>
        <v>#DIV/0!</v>
      </c>
      <c r="G238" s="186" t="e">
        <f t="shared" si="92"/>
        <v>#DIV/0!</v>
      </c>
      <c r="H238" s="186" t="e">
        <f t="shared" si="92"/>
        <v>#DIV/0!</v>
      </c>
      <c r="I238" s="186" t="e">
        <f t="shared" si="92"/>
        <v>#DIV/0!</v>
      </c>
      <c r="J238" s="186" t="e">
        <f t="shared" si="92"/>
        <v>#DIV/0!</v>
      </c>
      <c r="K238" s="186" t="e">
        <f t="shared" si="92"/>
        <v>#DIV/0!</v>
      </c>
      <c r="L238" s="186" t="e">
        <f t="shared" si="92"/>
        <v>#DIV/0!</v>
      </c>
      <c r="M238" s="186" t="e">
        <f t="shared" si="92"/>
        <v>#DIV/0!</v>
      </c>
      <c r="N238" s="186" t="e">
        <f t="shared" si="92"/>
        <v>#DIV/0!</v>
      </c>
      <c r="O238" s="186" t="e">
        <f t="shared" si="92"/>
        <v>#DIV/0!</v>
      </c>
      <c r="P238" s="186">
        <f t="shared" si="92"/>
        <v>0.37877403845769697</v>
      </c>
      <c r="Q238" s="186">
        <f t="shared" si="92"/>
        <v>-1.71920727211885E-2</v>
      </c>
      <c r="R238" s="186">
        <f t="shared" si="92"/>
        <v>-6.6433272270398636E-3</v>
      </c>
      <c r="S238" s="186">
        <f t="shared" si="92"/>
        <v>-4.7249726574992268E-2</v>
      </c>
      <c r="U238" s="187" t="e">
        <f t="shared" si="71"/>
        <v>#DIV/0!</v>
      </c>
      <c r="V238" s="187">
        <f t="shared" si="72"/>
        <v>-2.3695042174406877E-2</v>
      </c>
    </row>
    <row r="239" spans="3:22" x14ac:dyDescent="0.2">
      <c r="C239" s="10" t="s">
        <v>280</v>
      </c>
      <c r="D239" s="172"/>
      <c r="E239" s="186">
        <f t="shared" ref="E239:S239" si="93">E91/D91-1</f>
        <v>0.21281679684126109</v>
      </c>
      <c r="F239" s="186">
        <f t="shared" si="93"/>
        <v>9.4843844712577674E-3</v>
      </c>
      <c r="G239" s="186">
        <f t="shared" si="93"/>
        <v>-0.13513555046017822</v>
      </c>
      <c r="H239" s="186">
        <f t="shared" si="93"/>
        <v>-2.6619325942575212E-2</v>
      </c>
      <c r="I239" s="186">
        <f t="shared" si="93"/>
        <v>-0.10307779478741319</v>
      </c>
      <c r="J239" s="186">
        <f t="shared" si="93"/>
        <v>2.5737401885075784E-2</v>
      </c>
      <c r="K239" s="186">
        <f t="shared" si="93"/>
        <v>-4.67952889653237E-2</v>
      </c>
      <c r="L239" s="186">
        <f t="shared" si="93"/>
        <v>-2.5936689143852831E-2</v>
      </c>
      <c r="M239" s="186">
        <f t="shared" si="93"/>
        <v>1.4182832676913337E-2</v>
      </c>
      <c r="N239" s="186">
        <f t="shared" si="93"/>
        <v>0.26914890374186085</v>
      </c>
      <c r="O239" s="186">
        <f t="shared" si="93"/>
        <v>-1.885216863262118E-2</v>
      </c>
      <c r="P239" s="186">
        <f t="shared" si="93"/>
        <v>3.017303206976818E-2</v>
      </c>
      <c r="Q239" s="186">
        <f t="shared" si="93"/>
        <v>2.2470175699027761E-2</v>
      </c>
      <c r="R239" s="186">
        <f t="shared" si="93"/>
        <v>-3.3323452276230459E-3</v>
      </c>
      <c r="S239" s="186">
        <f t="shared" si="93"/>
        <v>-0.22527013139256147</v>
      </c>
      <c r="U239" s="187">
        <f t="shared" si="71"/>
        <v>7.3663149963980296E-2</v>
      </c>
      <c r="V239" s="187">
        <f t="shared" si="72"/>
        <v>-6.8710766973718918E-2</v>
      </c>
    </row>
    <row r="240" spans="3:22" x14ac:dyDescent="0.2">
      <c r="C240" s="10" t="s">
        <v>270</v>
      </c>
      <c r="D240" s="172"/>
      <c r="E240" s="186">
        <f t="shared" ref="E240:S240" si="94">E92/D92-1</f>
        <v>-8.1096859366447949E-2</v>
      </c>
      <c r="F240" s="186">
        <f t="shared" si="94"/>
        <v>-8.9506573607238682E-3</v>
      </c>
      <c r="G240" s="186">
        <f t="shared" si="94"/>
        <v>8.2298082692757069E-2</v>
      </c>
      <c r="H240" s="186">
        <f t="shared" si="94"/>
        <v>0.34853775240079221</v>
      </c>
      <c r="I240" s="186">
        <f t="shared" si="94"/>
        <v>0.25088051969519598</v>
      </c>
      <c r="J240" s="186">
        <f t="shared" si="94"/>
        <v>-4.6774083305591629E-2</v>
      </c>
      <c r="K240" s="186">
        <f t="shared" si="94"/>
        <v>-0.15183689104606612</v>
      </c>
      <c r="L240" s="186">
        <f t="shared" si="94"/>
        <v>-0.10413378057427414</v>
      </c>
      <c r="M240" s="186">
        <f t="shared" si="94"/>
        <v>-0.63091623764544735</v>
      </c>
      <c r="N240" s="186">
        <f t="shared" si="94"/>
        <v>2.8755064065712976</v>
      </c>
      <c r="O240" s="186">
        <f t="shared" si="94"/>
        <v>-0.21912703644521725</v>
      </c>
      <c r="P240" s="186">
        <f t="shared" si="94"/>
        <v>-0.37167584495493278</v>
      </c>
      <c r="Q240" s="186">
        <f t="shared" si="94"/>
        <v>4.3496813112027244E-2</v>
      </c>
      <c r="R240" s="186">
        <f t="shared" si="94"/>
        <v>-6.0997415443931668E-2</v>
      </c>
      <c r="S240" s="186">
        <f t="shared" si="94"/>
        <v>-0.18549391114488867</v>
      </c>
      <c r="U240" s="187">
        <f t="shared" si="71"/>
        <v>0.41344682188142501</v>
      </c>
      <c r="V240" s="187">
        <f t="shared" si="72"/>
        <v>-6.7664837825597693E-2</v>
      </c>
    </row>
    <row r="241" spans="3:22" x14ac:dyDescent="0.2">
      <c r="C241" s="10" t="s">
        <v>275</v>
      </c>
      <c r="D241" s="172"/>
      <c r="E241" s="186">
        <f t="shared" ref="E241:S241" si="95">E93/D93-1</f>
        <v>1.1525921789772942</v>
      </c>
      <c r="F241" s="186">
        <f t="shared" si="95"/>
        <v>-0.46919769279398482</v>
      </c>
      <c r="G241" s="186">
        <f t="shared" si="95"/>
        <v>0.11705298052597835</v>
      </c>
      <c r="H241" s="186">
        <f t="shared" si="95"/>
        <v>-0.42111566043252169</v>
      </c>
      <c r="I241" s="186">
        <f t="shared" si="95"/>
        <v>9.6747175607462186</v>
      </c>
      <c r="J241" s="186">
        <f t="shared" si="95"/>
        <v>-0.90302348852547232</v>
      </c>
      <c r="K241" s="186">
        <f t="shared" si="95"/>
        <v>0</v>
      </c>
      <c r="L241" s="186">
        <f t="shared" si="95"/>
        <v>4.3670136965548112E-2</v>
      </c>
      <c r="M241" s="186">
        <f t="shared" si="95"/>
        <v>2.683268687593575</v>
      </c>
      <c r="N241" s="186">
        <f t="shared" si="95"/>
        <v>-0.59802008317298538</v>
      </c>
      <c r="O241" s="186">
        <f t="shared" si="95"/>
        <v>-4.2608718164520276E-2</v>
      </c>
      <c r="P241" s="186">
        <f t="shared" si="95"/>
        <v>-0.45966999574538014</v>
      </c>
      <c r="Q241" s="186">
        <f t="shared" si="95"/>
        <v>8.2811156307227352E-2</v>
      </c>
      <c r="R241" s="186">
        <f t="shared" si="95"/>
        <v>0.7694443806317024</v>
      </c>
      <c r="S241" s="186">
        <f t="shared" si="95"/>
        <v>0.19418256175010007</v>
      </c>
      <c r="U241" s="187">
        <f t="shared" si="71"/>
        <v>0.39574247262767226</v>
      </c>
      <c r="V241" s="187">
        <f t="shared" si="72"/>
        <v>0.34881269956300992</v>
      </c>
    </row>
    <row r="242" spans="3:22" x14ac:dyDescent="0.2">
      <c r="C242" s="10" t="s">
        <v>524</v>
      </c>
      <c r="D242" s="172"/>
      <c r="E242" s="186" t="e">
        <f t="shared" ref="E242:S242" si="96">E94/D94-1</f>
        <v>#DIV/0!</v>
      </c>
      <c r="F242" s="186" t="e">
        <f t="shared" si="96"/>
        <v>#DIV/0!</v>
      </c>
      <c r="G242" s="186" t="e">
        <f t="shared" si="96"/>
        <v>#DIV/0!</v>
      </c>
      <c r="H242" s="186" t="e">
        <f t="shared" si="96"/>
        <v>#DIV/0!</v>
      </c>
      <c r="I242" s="186" t="e">
        <f t="shared" si="96"/>
        <v>#DIV/0!</v>
      </c>
      <c r="J242" s="186" t="e">
        <f t="shared" si="96"/>
        <v>#DIV/0!</v>
      </c>
      <c r="K242" s="186" t="e">
        <f t="shared" si="96"/>
        <v>#DIV/0!</v>
      </c>
      <c r="L242" s="186" t="e">
        <f t="shared" si="96"/>
        <v>#DIV/0!</v>
      </c>
      <c r="M242" s="186" t="e">
        <f t="shared" si="96"/>
        <v>#DIV/0!</v>
      </c>
      <c r="N242" s="186" t="e">
        <f t="shared" si="96"/>
        <v>#DIV/0!</v>
      </c>
      <c r="O242" s="186" t="e">
        <f t="shared" si="96"/>
        <v>#DIV/0!</v>
      </c>
      <c r="P242" s="186" t="e">
        <f t="shared" si="96"/>
        <v>#DIV/0!</v>
      </c>
      <c r="Q242" s="186">
        <f t="shared" si="96"/>
        <v>-6.3772708296631953E-2</v>
      </c>
      <c r="R242" s="186">
        <f t="shared" si="96"/>
        <v>-5.478861275075686E-2</v>
      </c>
      <c r="S242" s="186">
        <f t="shared" si="96"/>
        <v>-6.7757381444713771E-2</v>
      </c>
      <c r="U242" s="187" t="e">
        <f t="shared" si="71"/>
        <v>#DIV/0!</v>
      </c>
      <c r="V242" s="187">
        <f t="shared" si="72"/>
        <v>-6.2106234164034192E-2</v>
      </c>
    </row>
    <row r="243" spans="3:22" x14ac:dyDescent="0.2">
      <c r="C243" s="10" t="s">
        <v>576</v>
      </c>
      <c r="D243" s="172"/>
      <c r="E243" s="186" t="e">
        <f t="shared" ref="E243:S243" si="97">E95/D95-1</f>
        <v>#DIV/0!</v>
      </c>
      <c r="F243" s="186" t="e">
        <f t="shared" si="97"/>
        <v>#DIV/0!</v>
      </c>
      <c r="G243" s="186" t="e">
        <f t="shared" si="97"/>
        <v>#DIV/0!</v>
      </c>
      <c r="H243" s="186" t="e">
        <f t="shared" si="97"/>
        <v>#DIV/0!</v>
      </c>
      <c r="I243" s="186" t="e">
        <f t="shared" si="97"/>
        <v>#DIV/0!</v>
      </c>
      <c r="J243" s="186" t="e">
        <f t="shared" si="97"/>
        <v>#DIV/0!</v>
      </c>
      <c r="K243" s="186" t="e">
        <f t="shared" si="97"/>
        <v>#DIV/0!</v>
      </c>
      <c r="L243" s="186" t="e">
        <f t="shared" si="97"/>
        <v>#DIV/0!</v>
      </c>
      <c r="M243" s="186" t="e">
        <f t="shared" si="97"/>
        <v>#DIV/0!</v>
      </c>
      <c r="N243" s="186" t="e">
        <f t="shared" si="97"/>
        <v>#DIV/0!</v>
      </c>
      <c r="O243" s="186" t="e">
        <f t="shared" si="97"/>
        <v>#DIV/0!</v>
      </c>
      <c r="P243" s="186" t="e">
        <f t="shared" si="97"/>
        <v>#DIV/0!</v>
      </c>
      <c r="Q243" s="186">
        <f t="shared" si="97"/>
        <v>0.10801974507559953</v>
      </c>
      <c r="R243" s="186">
        <f t="shared" si="97"/>
        <v>1.8232195397871465E-7</v>
      </c>
      <c r="S243" s="186">
        <f t="shared" si="97"/>
        <v>4.5370080681096381E-2</v>
      </c>
      <c r="U243" s="187" t="e">
        <f t="shared" si="71"/>
        <v>#DIV/0!</v>
      </c>
      <c r="V243" s="187">
        <f t="shared" si="72"/>
        <v>5.1130002692883293E-2</v>
      </c>
    </row>
    <row r="244" spans="3:22" x14ac:dyDescent="0.2">
      <c r="C244" s="10" t="s">
        <v>300</v>
      </c>
      <c r="D244" s="172"/>
      <c r="E244" s="186">
        <f t="shared" ref="E244:S244" si="98">E96/D96-1</f>
        <v>-0.37951097640997555</v>
      </c>
      <c r="F244" s="186">
        <f t="shared" si="98"/>
        <v>-0.21594985112251519</v>
      </c>
      <c r="G244" s="186">
        <f t="shared" si="98"/>
        <v>0.16526055723510891</v>
      </c>
      <c r="H244" s="186">
        <f t="shared" si="98"/>
        <v>-0.33816185312880587</v>
      </c>
      <c r="I244" s="186">
        <f t="shared" si="98"/>
        <v>-0.97918899053755115</v>
      </c>
      <c r="J244" s="186">
        <f t="shared" si="98"/>
        <v>-0.86307990109194344</v>
      </c>
      <c r="K244" s="186">
        <f t="shared" si="98"/>
        <v>0.48120651422708183</v>
      </c>
      <c r="L244" s="186">
        <f t="shared" si="98"/>
        <v>8.9270449581648048</v>
      </c>
      <c r="M244" s="186">
        <f t="shared" si="98"/>
        <v>-0.6769467644867242</v>
      </c>
      <c r="N244" s="186">
        <f t="shared" si="98"/>
        <v>-0.39750607682065298</v>
      </c>
      <c r="O244" s="186">
        <f t="shared" si="98"/>
        <v>0</v>
      </c>
      <c r="P244" s="186">
        <f t="shared" si="98"/>
        <v>-0.66111111111111109</v>
      </c>
      <c r="Q244" s="186">
        <f t="shared" si="98"/>
        <v>-0.69559726775956288</v>
      </c>
      <c r="R244" s="186">
        <f t="shared" si="98"/>
        <v>-1</v>
      </c>
      <c r="S244" s="186" t="e">
        <f t="shared" si="98"/>
        <v>#DIV/0!</v>
      </c>
      <c r="U244" s="187">
        <f t="shared" si="71"/>
        <v>-0.43389098810462201</v>
      </c>
      <c r="V244" s="187" t="e">
        <f t="shared" si="72"/>
        <v>#DIV/0!</v>
      </c>
    </row>
    <row r="245" spans="3:22" x14ac:dyDescent="0.2">
      <c r="C245" s="10" t="s">
        <v>548</v>
      </c>
      <c r="D245" s="172"/>
      <c r="E245" s="186" t="e">
        <f t="shared" ref="E245:S245" si="99">E97/D97-1</f>
        <v>#DIV/0!</v>
      </c>
      <c r="F245" s="186" t="e">
        <f t="shared" si="99"/>
        <v>#DIV/0!</v>
      </c>
      <c r="G245" s="186" t="e">
        <f t="shared" si="99"/>
        <v>#DIV/0!</v>
      </c>
      <c r="H245" s="186" t="e">
        <f t="shared" si="99"/>
        <v>#DIV/0!</v>
      </c>
      <c r="I245" s="186" t="e">
        <f t="shared" si="99"/>
        <v>#DIV/0!</v>
      </c>
      <c r="J245" s="186" t="e">
        <f t="shared" si="99"/>
        <v>#DIV/0!</v>
      </c>
      <c r="K245" s="186" t="e">
        <f t="shared" si="99"/>
        <v>#DIV/0!</v>
      </c>
      <c r="L245" s="186" t="e">
        <f t="shared" si="99"/>
        <v>#DIV/0!</v>
      </c>
      <c r="M245" s="186" t="e">
        <f t="shared" si="99"/>
        <v>#DIV/0!</v>
      </c>
      <c r="N245" s="186" t="e">
        <f t="shared" si="99"/>
        <v>#DIV/0!</v>
      </c>
      <c r="O245" s="186" t="e">
        <f t="shared" si="99"/>
        <v>#DIV/0!</v>
      </c>
      <c r="P245" s="186">
        <f t="shared" si="99"/>
        <v>0.33287382377983854</v>
      </c>
      <c r="Q245" s="186">
        <f t="shared" si="99"/>
        <v>-0.85407571353702449</v>
      </c>
      <c r="R245" s="186">
        <f t="shared" si="99"/>
        <v>-0.54607437175064866</v>
      </c>
      <c r="S245" s="186">
        <f t="shared" si="99"/>
        <v>-0.55055871923543553</v>
      </c>
      <c r="U245" s="187" t="e">
        <f t="shared" si="71"/>
        <v>#DIV/0!</v>
      </c>
      <c r="V245" s="187">
        <f t="shared" si="72"/>
        <v>-0.65023626817436952</v>
      </c>
    </row>
    <row r="246" spans="3:22" x14ac:dyDescent="0.2">
      <c r="C246" s="10" t="s">
        <v>290</v>
      </c>
      <c r="D246" s="172"/>
      <c r="E246" s="186">
        <f t="shared" ref="E246:S246" si="100">E98/D98-1</f>
        <v>3.9168346755251049E-2</v>
      </c>
      <c r="F246" s="186">
        <f t="shared" si="100"/>
        <v>6.5026965808630877E-2</v>
      </c>
      <c r="G246" s="186">
        <f t="shared" si="100"/>
        <v>0.1897547282758778</v>
      </c>
      <c r="H246" s="186">
        <f t="shared" si="100"/>
        <v>0.24386247153167329</v>
      </c>
      <c r="I246" s="186">
        <f t="shared" si="100"/>
        <v>3.1668339719669536E-2</v>
      </c>
      <c r="J246" s="186">
        <f t="shared" si="100"/>
        <v>0.13117113396149582</v>
      </c>
      <c r="K246" s="186">
        <f t="shared" si="100"/>
        <v>-2.7045803678213187E-2</v>
      </c>
      <c r="L246" s="186">
        <f t="shared" si="100"/>
        <v>4.9882972952348226E-2</v>
      </c>
      <c r="M246" s="186">
        <f t="shared" si="100"/>
        <v>-0.75429216368440977</v>
      </c>
      <c r="N246" s="186">
        <f t="shared" si="100"/>
        <v>-0.97236914606917402</v>
      </c>
      <c r="O246" s="186">
        <f t="shared" si="100"/>
        <v>-0.34228648028349085</v>
      </c>
      <c r="P246" s="186">
        <f t="shared" si="100"/>
        <v>-0.67697123322362363</v>
      </c>
      <c r="Q246" s="186">
        <f t="shared" si="100"/>
        <v>0.53783012084719584</v>
      </c>
      <c r="R246" s="186">
        <f t="shared" si="100"/>
        <v>-0.44369680615446738</v>
      </c>
      <c r="S246" s="186">
        <f t="shared" si="100"/>
        <v>-0.43393233901553507</v>
      </c>
      <c r="U246" s="187">
        <f t="shared" si="71"/>
        <v>-0.68647975581517451</v>
      </c>
      <c r="V246" s="187">
        <f t="shared" si="72"/>
        <v>-0.11326634144093554</v>
      </c>
    </row>
    <row r="247" spans="3:22" x14ac:dyDescent="0.2">
      <c r="C247" s="10" t="s">
        <v>296</v>
      </c>
      <c r="D247" s="172"/>
      <c r="E247" s="186">
        <f t="shared" ref="E247:S247" si="101">E99/D99-1</f>
        <v>1.1299280802874456E-2</v>
      </c>
      <c r="F247" s="186">
        <f t="shared" si="101"/>
        <v>5.6618440154515781E-2</v>
      </c>
      <c r="G247" s="186">
        <f t="shared" si="101"/>
        <v>-0.105935618965598</v>
      </c>
      <c r="H247" s="186">
        <f t="shared" si="101"/>
        <v>-0.93513794593260524</v>
      </c>
      <c r="I247" s="186">
        <f t="shared" si="101"/>
        <v>-0.88361898747645251</v>
      </c>
      <c r="J247" s="186">
        <f t="shared" si="101"/>
        <v>4.0758606362185201E-2</v>
      </c>
      <c r="K247" s="186">
        <f t="shared" si="101"/>
        <v>5.0390959292747173E-2</v>
      </c>
      <c r="L247" s="186">
        <f t="shared" si="101"/>
        <v>-7.8694155633905805E-2</v>
      </c>
      <c r="M247" s="186">
        <f t="shared" si="101"/>
        <v>-0.84567128223352328</v>
      </c>
      <c r="N247" s="186">
        <f t="shared" si="101"/>
        <v>-0.80599543967281684</v>
      </c>
      <c r="O247" s="186">
        <f t="shared" si="101"/>
        <v>-0.21591954034811256</v>
      </c>
      <c r="P247" s="186">
        <f t="shared" si="101"/>
        <v>-2.844328153854403E-2</v>
      </c>
      <c r="Q247" s="186">
        <f t="shared" si="101"/>
        <v>-0.94177208304407767</v>
      </c>
      <c r="R247" s="186">
        <f t="shared" si="101"/>
        <v>-0.57465133998078644</v>
      </c>
      <c r="S247" s="186">
        <f t="shared" si="101"/>
        <v>0.80623052959501584</v>
      </c>
      <c r="U247" s="187">
        <f t="shared" si="71"/>
        <v>-0.47400738594824915</v>
      </c>
      <c r="V247" s="187">
        <f t="shared" si="72"/>
        <v>-0.2367309644766161</v>
      </c>
    </row>
    <row r="248" spans="3:22" x14ac:dyDescent="0.2">
      <c r="C248" s="10" t="s">
        <v>272</v>
      </c>
      <c r="D248" s="172"/>
      <c r="E248" s="186">
        <f t="shared" ref="E248:S248" si="102">E100/D100-1</f>
        <v>-1.2962782384234761E-2</v>
      </c>
      <c r="F248" s="186">
        <f t="shared" si="102"/>
        <v>5.6549516881857276E-2</v>
      </c>
      <c r="G248" s="186">
        <f t="shared" si="102"/>
        <v>6.037552595889073E-2</v>
      </c>
      <c r="H248" s="186">
        <f t="shared" si="102"/>
        <v>0.49746347665254032</v>
      </c>
      <c r="I248" s="186">
        <f t="shared" si="102"/>
        <v>0.2950701019947477</v>
      </c>
      <c r="J248" s="186">
        <f t="shared" si="102"/>
        <v>1.2912786304992707E-3</v>
      </c>
      <c r="K248" s="186">
        <f t="shared" si="102"/>
        <v>9.985046277745746E-2</v>
      </c>
      <c r="L248" s="186">
        <f t="shared" si="102"/>
        <v>5.3064910443775259E-2</v>
      </c>
      <c r="M248" s="186">
        <f t="shared" si="102"/>
        <v>-0.80422647835852401</v>
      </c>
      <c r="N248" s="186">
        <f t="shared" si="102"/>
        <v>-0.99322406813307751</v>
      </c>
      <c r="O248" s="186">
        <f t="shared" si="102"/>
        <v>0.34125054060191262</v>
      </c>
      <c r="P248" s="186">
        <f t="shared" si="102"/>
        <v>-0.72941189694076258</v>
      </c>
      <c r="Q248" s="186">
        <f t="shared" si="102"/>
        <v>-0.38177475466015887</v>
      </c>
      <c r="R248" s="186">
        <f t="shared" si="102"/>
        <v>-0.54575690385003028</v>
      </c>
      <c r="S248" s="186">
        <f t="shared" si="102"/>
        <v>0.13207233192811163</v>
      </c>
      <c r="U248" s="187">
        <f t="shared" si="71"/>
        <v>-0.54640297570761287</v>
      </c>
      <c r="V248" s="187">
        <f t="shared" si="72"/>
        <v>-0.26515310886069249</v>
      </c>
    </row>
    <row r="249" spans="3:22" x14ac:dyDescent="0.2">
      <c r="C249" s="10" t="s">
        <v>439</v>
      </c>
      <c r="D249" s="172"/>
      <c r="E249" s="186" t="e">
        <f t="shared" ref="E249:S249" si="103">E101/D101-1</f>
        <v>#DIV/0!</v>
      </c>
      <c r="F249" s="186" t="e">
        <f t="shared" si="103"/>
        <v>#DIV/0!</v>
      </c>
      <c r="G249" s="186" t="e">
        <f t="shared" si="103"/>
        <v>#DIV/0!</v>
      </c>
      <c r="H249" s="186" t="e">
        <f t="shared" si="103"/>
        <v>#DIV/0!</v>
      </c>
      <c r="I249" s="186" t="e">
        <f t="shared" si="103"/>
        <v>#DIV/0!</v>
      </c>
      <c r="J249" s="186" t="e">
        <f t="shared" si="103"/>
        <v>#DIV/0!</v>
      </c>
      <c r="K249" s="186" t="e">
        <f t="shared" si="103"/>
        <v>#DIV/0!</v>
      </c>
      <c r="L249" s="186">
        <f t="shared" si="103"/>
        <v>-1</v>
      </c>
      <c r="M249" s="186" t="e">
        <f t="shared" si="103"/>
        <v>#DIV/0!</v>
      </c>
      <c r="N249" s="186" t="e">
        <f t="shared" si="103"/>
        <v>#DIV/0!</v>
      </c>
      <c r="O249" s="186" t="e">
        <f t="shared" si="103"/>
        <v>#DIV/0!</v>
      </c>
      <c r="P249" s="186" t="e">
        <f t="shared" si="103"/>
        <v>#DIV/0!</v>
      </c>
      <c r="Q249" s="186" t="e">
        <f t="shared" si="103"/>
        <v>#DIV/0!</v>
      </c>
      <c r="R249" s="186" t="e">
        <f t="shared" si="103"/>
        <v>#DIV/0!</v>
      </c>
      <c r="S249" s="186" t="e">
        <f t="shared" si="103"/>
        <v>#DIV/0!</v>
      </c>
      <c r="U249" s="187" t="e">
        <f t="shared" si="71"/>
        <v>#DIV/0!</v>
      </c>
      <c r="V249" s="187" t="e">
        <f t="shared" si="72"/>
        <v>#DIV/0!</v>
      </c>
    </row>
    <row r="250" spans="3:22" x14ac:dyDescent="0.2">
      <c r="C250" s="10" t="s">
        <v>262</v>
      </c>
      <c r="D250" s="172"/>
      <c r="E250" s="186">
        <f t="shared" ref="E250:S250" si="104">E102/D102-1</f>
        <v>-3.6939233001924698E-3</v>
      </c>
      <c r="F250" s="186">
        <f t="shared" si="104"/>
        <v>4.8415351954026908E-2</v>
      </c>
      <c r="G250" s="186">
        <f t="shared" si="104"/>
        <v>0.18838400495264951</v>
      </c>
      <c r="H250" s="186">
        <f t="shared" si="104"/>
        <v>-0.51593224345735478</v>
      </c>
      <c r="I250" s="186">
        <f t="shared" si="104"/>
        <v>-0.99999218207571361</v>
      </c>
      <c r="J250" s="186">
        <f t="shared" si="104"/>
        <v>-1</v>
      </c>
      <c r="K250" s="186" t="e">
        <f t="shared" si="104"/>
        <v>#DIV/0!</v>
      </c>
      <c r="L250" s="186" t="e">
        <f t="shared" si="104"/>
        <v>#DIV/0!</v>
      </c>
      <c r="M250" s="186">
        <f t="shared" si="104"/>
        <v>-1</v>
      </c>
      <c r="N250" s="186" t="e">
        <f t="shared" si="104"/>
        <v>#DIV/0!</v>
      </c>
      <c r="O250" s="186">
        <f t="shared" si="104"/>
        <v>-1</v>
      </c>
      <c r="P250" s="186" t="e">
        <f t="shared" si="104"/>
        <v>#DIV/0!</v>
      </c>
      <c r="Q250" s="186" t="e">
        <f t="shared" si="104"/>
        <v>#DIV/0!</v>
      </c>
      <c r="R250" s="186" t="e">
        <f t="shared" si="104"/>
        <v>#DIV/0!</v>
      </c>
      <c r="S250" s="186" t="e">
        <f t="shared" si="104"/>
        <v>#DIV/0!</v>
      </c>
      <c r="U250" s="187" t="e">
        <f t="shared" si="71"/>
        <v>#DIV/0!</v>
      </c>
      <c r="V250" s="187" t="e">
        <f t="shared" si="72"/>
        <v>#DIV/0!</v>
      </c>
    </row>
    <row r="251" spans="3:22" x14ac:dyDescent="0.2">
      <c r="C251" s="10" t="s">
        <v>97</v>
      </c>
      <c r="D251" s="172"/>
      <c r="E251" s="186" t="e">
        <f t="shared" ref="E251:S251" si="105">E103/D103-1</f>
        <v>#DIV/0!</v>
      </c>
      <c r="F251" s="186" t="e">
        <f t="shared" si="105"/>
        <v>#DIV/0!</v>
      </c>
      <c r="G251" s="186">
        <f t="shared" si="105"/>
        <v>-1</v>
      </c>
      <c r="H251" s="186" t="e">
        <f t="shared" si="105"/>
        <v>#DIV/0!</v>
      </c>
      <c r="I251" s="186">
        <f t="shared" si="105"/>
        <v>-1</v>
      </c>
      <c r="J251" s="186" t="e">
        <f t="shared" si="105"/>
        <v>#DIV/0!</v>
      </c>
      <c r="K251" s="186" t="e">
        <f t="shared" si="105"/>
        <v>#DIV/0!</v>
      </c>
      <c r="L251" s="186" t="e">
        <f t="shared" si="105"/>
        <v>#DIV/0!</v>
      </c>
      <c r="M251" s="186" t="e">
        <f t="shared" si="105"/>
        <v>#DIV/0!</v>
      </c>
      <c r="N251" s="186" t="e">
        <f t="shared" si="105"/>
        <v>#DIV/0!</v>
      </c>
      <c r="O251" s="186" t="e">
        <f t="shared" si="105"/>
        <v>#DIV/0!</v>
      </c>
      <c r="P251" s="186" t="e">
        <f t="shared" si="105"/>
        <v>#DIV/0!</v>
      </c>
      <c r="Q251" s="186" t="e">
        <f t="shared" si="105"/>
        <v>#DIV/0!</v>
      </c>
      <c r="R251" s="186" t="e">
        <f t="shared" si="105"/>
        <v>#DIV/0!</v>
      </c>
      <c r="S251" s="186" t="e">
        <f t="shared" si="105"/>
        <v>#DIV/0!</v>
      </c>
      <c r="U251" s="187" t="e">
        <f t="shared" si="71"/>
        <v>#DIV/0!</v>
      </c>
      <c r="V251" s="187" t="e">
        <f t="shared" si="72"/>
        <v>#DIV/0!</v>
      </c>
    </row>
    <row r="252" spans="3:22" x14ac:dyDescent="0.2">
      <c r="C252" s="10" t="s">
        <v>106</v>
      </c>
      <c r="D252" s="172"/>
      <c r="E252" s="186">
        <f t="shared" ref="E252:S252" si="106">E104/D104-1</f>
        <v>-1</v>
      </c>
      <c r="F252" s="186" t="e">
        <f t="shared" si="106"/>
        <v>#DIV/0!</v>
      </c>
      <c r="G252" s="186" t="e">
        <f t="shared" si="106"/>
        <v>#DIV/0!</v>
      </c>
      <c r="H252" s="186" t="e">
        <f t="shared" si="106"/>
        <v>#DIV/0!</v>
      </c>
      <c r="I252" s="186" t="e">
        <f t="shared" si="106"/>
        <v>#DIV/0!</v>
      </c>
      <c r="J252" s="186" t="e">
        <f t="shared" si="106"/>
        <v>#DIV/0!</v>
      </c>
      <c r="K252" s="186" t="e">
        <f t="shared" si="106"/>
        <v>#DIV/0!</v>
      </c>
      <c r="L252" s="186" t="e">
        <f t="shared" si="106"/>
        <v>#DIV/0!</v>
      </c>
      <c r="M252" s="186" t="e">
        <f t="shared" si="106"/>
        <v>#DIV/0!</v>
      </c>
      <c r="N252" s="186" t="e">
        <f t="shared" si="106"/>
        <v>#DIV/0!</v>
      </c>
      <c r="O252" s="186" t="e">
        <f t="shared" si="106"/>
        <v>#DIV/0!</v>
      </c>
      <c r="P252" s="186" t="e">
        <f t="shared" si="106"/>
        <v>#DIV/0!</v>
      </c>
      <c r="Q252" s="186" t="e">
        <f t="shared" si="106"/>
        <v>#DIV/0!</v>
      </c>
      <c r="R252" s="186" t="e">
        <f t="shared" si="106"/>
        <v>#DIV/0!</v>
      </c>
      <c r="S252" s="186" t="e">
        <f t="shared" si="106"/>
        <v>#DIV/0!</v>
      </c>
      <c r="U252" s="187" t="e">
        <f t="shared" si="71"/>
        <v>#DIV/0!</v>
      </c>
      <c r="V252" s="187" t="e">
        <f t="shared" si="72"/>
        <v>#DIV/0!</v>
      </c>
    </row>
    <row r="253" spans="3:22" x14ac:dyDescent="0.2">
      <c r="C253" s="10" t="s">
        <v>100</v>
      </c>
      <c r="D253" s="172"/>
      <c r="E253" s="186">
        <f t="shared" ref="E253:S253" si="107">E105/D105-1</f>
        <v>-1</v>
      </c>
      <c r="F253" s="186" t="e">
        <f t="shared" si="107"/>
        <v>#DIV/0!</v>
      </c>
      <c r="G253" s="186" t="e">
        <f t="shared" si="107"/>
        <v>#DIV/0!</v>
      </c>
      <c r="H253" s="186" t="e">
        <f t="shared" si="107"/>
        <v>#DIV/0!</v>
      </c>
      <c r="I253" s="186" t="e">
        <f t="shared" si="107"/>
        <v>#DIV/0!</v>
      </c>
      <c r="J253" s="186" t="e">
        <f t="shared" si="107"/>
        <v>#DIV/0!</v>
      </c>
      <c r="K253" s="186" t="e">
        <f t="shared" si="107"/>
        <v>#DIV/0!</v>
      </c>
      <c r="L253" s="186" t="e">
        <f t="shared" si="107"/>
        <v>#DIV/0!</v>
      </c>
      <c r="M253" s="186" t="e">
        <f t="shared" si="107"/>
        <v>#DIV/0!</v>
      </c>
      <c r="N253" s="186" t="e">
        <f t="shared" si="107"/>
        <v>#DIV/0!</v>
      </c>
      <c r="O253" s="186" t="e">
        <f t="shared" si="107"/>
        <v>#DIV/0!</v>
      </c>
      <c r="P253" s="186" t="e">
        <f t="shared" si="107"/>
        <v>#DIV/0!</v>
      </c>
      <c r="Q253" s="186" t="e">
        <f t="shared" si="107"/>
        <v>#DIV/0!</v>
      </c>
      <c r="R253" s="186" t="e">
        <f t="shared" si="107"/>
        <v>#DIV/0!</v>
      </c>
      <c r="S253" s="186" t="e">
        <f t="shared" si="107"/>
        <v>#DIV/0!</v>
      </c>
      <c r="U253" s="187" t="e">
        <f t="shared" si="71"/>
        <v>#DIV/0!</v>
      </c>
      <c r="V253" s="187" t="e">
        <f t="shared" si="72"/>
        <v>#DIV/0!</v>
      </c>
    </row>
    <row r="254" spans="3:22" x14ac:dyDescent="0.2">
      <c r="C254" s="10" t="s">
        <v>564</v>
      </c>
      <c r="D254" s="172"/>
      <c r="E254" s="186" t="e">
        <f t="shared" ref="E254:S254" si="108">E106/D106-1</f>
        <v>#DIV/0!</v>
      </c>
      <c r="F254" s="186" t="e">
        <f t="shared" si="108"/>
        <v>#DIV/0!</v>
      </c>
      <c r="G254" s="186" t="e">
        <f t="shared" si="108"/>
        <v>#DIV/0!</v>
      </c>
      <c r="H254" s="186" t="e">
        <f t="shared" si="108"/>
        <v>#DIV/0!</v>
      </c>
      <c r="I254" s="186" t="e">
        <f t="shared" si="108"/>
        <v>#DIV/0!</v>
      </c>
      <c r="J254" s="186" t="e">
        <f t="shared" si="108"/>
        <v>#DIV/0!</v>
      </c>
      <c r="K254" s="186" t="e">
        <f t="shared" si="108"/>
        <v>#DIV/0!</v>
      </c>
      <c r="L254" s="186" t="e">
        <f t="shared" si="108"/>
        <v>#DIV/0!</v>
      </c>
      <c r="M254" s="186" t="e">
        <f t="shared" si="108"/>
        <v>#DIV/0!</v>
      </c>
      <c r="N254" s="186" t="e">
        <f t="shared" si="108"/>
        <v>#DIV/0!</v>
      </c>
      <c r="O254" s="186" t="e">
        <f t="shared" si="108"/>
        <v>#DIV/0!</v>
      </c>
      <c r="P254" s="186" t="e">
        <f t="shared" si="108"/>
        <v>#DIV/0!</v>
      </c>
      <c r="Q254" s="186" t="e">
        <f t="shared" si="108"/>
        <v>#DIV/0!</v>
      </c>
      <c r="R254" s="186" t="e">
        <f t="shared" si="108"/>
        <v>#DIV/0!</v>
      </c>
      <c r="S254" s="186" t="e">
        <f t="shared" si="108"/>
        <v>#DIV/0!</v>
      </c>
      <c r="U254" s="187" t="e">
        <f t="shared" si="71"/>
        <v>#DIV/0!</v>
      </c>
      <c r="V254" s="187" t="e">
        <f t="shared" si="72"/>
        <v>#DIV/0!</v>
      </c>
    </row>
    <row r="255" spans="3:22" x14ac:dyDescent="0.2">
      <c r="C255" s="10" t="s">
        <v>373</v>
      </c>
      <c r="D255" s="172"/>
      <c r="E255" s="186" t="e">
        <f t="shared" ref="E255:S255" si="109">E107/D107-1</f>
        <v>#DIV/0!</v>
      </c>
      <c r="F255" s="186" t="e">
        <f t="shared" si="109"/>
        <v>#DIV/0!</v>
      </c>
      <c r="G255" s="186">
        <f t="shared" si="109"/>
        <v>-0.90657633738418852</v>
      </c>
      <c r="H255" s="186">
        <f t="shared" si="109"/>
        <v>13.47496831314616</v>
      </c>
      <c r="I255" s="186">
        <f t="shared" si="109"/>
        <v>-0.1503887973339193</v>
      </c>
      <c r="J255" s="186">
        <f t="shared" si="109"/>
        <v>-0.82501205253125565</v>
      </c>
      <c r="K255" s="186">
        <f t="shared" si="109"/>
        <v>-1</v>
      </c>
      <c r="L255" s="186" t="e">
        <f t="shared" si="109"/>
        <v>#DIV/0!</v>
      </c>
      <c r="M255" s="186" t="e">
        <f t="shared" si="109"/>
        <v>#DIV/0!</v>
      </c>
      <c r="N255" s="186" t="e">
        <f t="shared" si="109"/>
        <v>#DIV/0!</v>
      </c>
      <c r="O255" s="186" t="e">
        <f t="shared" si="109"/>
        <v>#DIV/0!</v>
      </c>
      <c r="P255" s="186" t="e">
        <f t="shared" si="109"/>
        <v>#DIV/0!</v>
      </c>
      <c r="Q255" s="186" t="e">
        <f t="shared" si="109"/>
        <v>#DIV/0!</v>
      </c>
      <c r="R255" s="186" t="e">
        <f t="shared" si="109"/>
        <v>#DIV/0!</v>
      </c>
      <c r="S255" s="186" t="e">
        <f t="shared" si="109"/>
        <v>#DIV/0!</v>
      </c>
      <c r="U255" s="187" t="e">
        <f t="shared" si="71"/>
        <v>#DIV/0!</v>
      </c>
      <c r="V255" s="187" t="e">
        <f t="shared" si="72"/>
        <v>#DIV/0!</v>
      </c>
    </row>
    <row r="256" spans="3:22" x14ac:dyDescent="0.2">
      <c r="C256" s="10" t="s">
        <v>424</v>
      </c>
      <c r="D256" s="172"/>
      <c r="E256" s="186" t="e">
        <f t="shared" ref="E256:S256" si="110">E108/D108-1</f>
        <v>#DIV/0!</v>
      </c>
      <c r="F256" s="186" t="e">
        <f t="shared" si="110"/>
        <v>#DIV/0!</v>
      </c>
      <c r="G256" s="186" t="e">
        <f t="shared" si="110"/>
        <v>#DIV/0!</v>
      </c>
      <c r="H256" s="186" t="e">
        <f t="shared" si="110"/>
        <v>#DIV/0!</v>
      </c>
      <c r="I256" s="186" t="e">
        <f t="shared" si="110"/>
        <v>#DIV/0!</v>
      </c>
      <c r="J256" s="186" t="e">
        <f t="shared" si="110"/>
        <v>#DIV/0!</v>
      </c>
      <c r="K256" s="186">
        <f t="shared" si="110"/>
        <v>-1</v>
      </c>
      <c r="L256" s="186" t="e">
        <f t="shared" si="110"/>
        <v>#DIV/0!</v>
      </c>
      <c r="M256" s="186" t="e">
        <f t="shared" si="110"/>
        <v>#DIV/0!</v>
      </c>
      <c r="N256" s="186" t="e">
        <f t="shared" si="110"/>
        <v>#DIV/0!</v>
      </c>
      <c r="O256" s="186" t="e">
        <f t="shared" si="110"/>
        <v>#DIV/0!</v>
      </c>
      <c r="P256" s="186" t="e">
        <f t="shared" si="110"/>
        <v>#DIV/0!</v>
      </c>
      <c r="Q256" s="186" t="e">
        <f t="shared" si="110"/>
        <v>#DIV/0!</v>
      </c>
      <c r="R256" s="186" t="e">
        <f t="shared" si="110"/>
        <v>#DIV/0!</v>
      </c>
      <c r="S256" s="186" t="e">
        <f t="shared" si="110"/>
        <v>#DIV/0!</v>
      </c>
      <c r="U256" s="187" t="e">
        <f t="shared" si="71"/>
        <v>#DIV/0!</v>
      </c>
      <c r="V256" s="187" t="e">
        <f t="shared" si="72"/>
        <v>#DIV/0!</v>
      </c>
    </row>
    <row r="257" spans="3:22" x14ac:dyDescent="0.2">
      <c r="C257" s="10" t="s">
        <v>428</v>
      </c>
      <c r="D257" s="172"/>
      <c r="E257" s="186" t="e">
        <f t="shared" ref="E257:S257" si="111">E109/D109-1</f>
        <v>#DIV/0!</v>
      </c>
      <c r="F257" s="186" t="e">
        <f t="shared" si="111"/>
        <v>#DIV/0!</v>
      </c>
      <c r="G257" s="186" t="e">
        <f t="shared" si="111"/>
        <v>#DIV/0!</v>
      </c>
      <c r="H257" s="186" t="e">
        <f t="shared" si="111"/>
        <v>#DIV/0!</v>
      </c>
      <c r="I257" s="186" t="e">
        <f t="shared" si="111"/>
        <v>#DIV/0!</v>
      </c>
      <c r="J257" s="186" t="e">
        <f t="shared" si="111"/>
        <v>#DIV/0!</v>
      </c>
      <c r="K257" s="186">
        <f t="shared" si="111"/>
        <v>-1</v>
      </c>
      <c r="L257" s="186" t="e">
        <f t="shared" si="111"/>
        <v>#DIV/0!</v>
      </c>
      <c r="M257" s="186" t="e">
        <f t="shared" si="111"/>
        <v>#DIV/0!</v>
      </c>
      <c r="N257" s="186" t="e">
        <f t="shared" si="111"/>
        <v>#DIV/0!</v>
      </c>
      <c r="O257" s="186" t="e">
        <f t="shared" si="111"/>
        <v>#DIV/0!</v>
      </c>
      <c r="P257" s="186" t="e">
        <f t="shared" si="111"/>
        <v>#DIV/0!</v>
      </c>
      <c r="Q257" s="186" t="e">
        <f t="shared" si="111"/>
        <v>#DIV/0!</v>
      </c>
      <c r="R257" s="186" t="e">
        <f t="shared" si="111"/>
        <v>#DIV/0!</v>
      </c>
      <c r="S257" s="186" t="e">
        <f t="shared" si="111"/>
        <v>#DIV/0!</v>
      </c>
      <c r="U257" s="187" t="e">
        <f t="shared" si="71"/>
        <v>#DIV/0!</v>
      </c>
      <c r="V257" s="187" t="e">
        <f t="shared" si="72"/>
        <v>#DIV/0!</v>
      </c>
    </row>
    <row r="258" spans="3:22" x14ac:dyDescent="0.2">
      <c r="C258" s="10" t="s">
        <v>398</v>
      </c>
      <c r="D258" s="172"/>
      <c r="E258" s="186" t="e">
        <f t="shared" ref="E258:S258" si="112">E110/D110-1</f>
        <v>#DIV/0!</v>
      </c>
      <c r="F258" s="186" t="e">
        <f t="shared" si="112"/>
        <v>#DIV/0!</v>
      </c>
      <c r="G258" s="186" t="e">
        <f t="shared" si="112"/>
        <v>#DIV/0!</v>
      </c>
      <c r="H258" s="186" t="e">
        <f t="shared" si="112"/>
        <v>#DIV/0!</v>
      </c>
      <c r="I258" s="186" t="e">
        <f t="shared" si="112"/>
        <v>#DIV/0!</v>
      </c>
      <c r="J258" s="186">
        <f t="shared" si="112"/>
        <v>-1</v>
      </c>
      <c r="K258" s="186" t="e">
        <f t="shared" si="112"/>
        <v>#DIV/0!</v>
      </c>
      <c r="L258" s="186" t="e">
        <f t="shared" si="112"/>
        <v>#DIV/0!</v>
      </c>
      <c r="M258" s="186" t="e">
        <f t="shared" si="112"/>
        <v>#DIV/0!</v>
      </c>
      <c r="N258" s="186" t="e">
        <f t="shared" si="112"/>
        <v>#DIV/0!</v>
      </c>
      <c r="O258" s="186" t="e">
        <f t="shared" si="112"/>
        <v>#DIV/0!</v>
      </c>
      <c r="P258" s="186" t="e">
        <f t="shared" si="112"/>
        <v>#DIV/0!</v>
      </c>
      <c r="Q258" s="186" t="e">
        <f t="shared" si="112"/>
        <v>#DIV/0!</v>
      </c>
      <c r="R258" s="186" t="e">
        <f t="shared" si="112"/>
        <v>#DIV/0!</v>
      </c>
      <c r="S258" s="186" t="e">
        <f t="shared" si="112"/>
        <v>#DIV/0!</v>
      </c>
      <c r="U258" s="187" t="e">
        <f t="shared" si="71"/>
        <v>#DIV/0!</v>
      </c>
      <c r="V258" s="187" t="e">
        <f t="shared" si="72"/>
        <v>#DIV/0!</v>
      </c>
    </row>
    <row r="259" spans="3:22" x14ac:dyDescent="0.2">
      <c r="C259" s="10" t="s">
        <v>397</v>
      </c>
      <c r="D259" s="172"/>
      <c r="E259" s="186" t="e">
        <f t="shared" ref="E259:S259" si="113">E111/D111-1</f>
        <v>#DIV/0!</v>
      </c>
      <c r="F259" s="186" t="e">
        <f t="shared" si="113"/>
        <v>#DIV/0!</v>
      </c>
      <c r="G259" s="186" t="e">
        <f t="shared" si="113"/>
        <v>#DIV/0!</v>
      </c>
      <c r="H259" s="186" t="e">
        <f t="shared" si="113"/>
        <v>#DIV/0!</v>
      </c>
      <c r="I259" s="186" t="e">
        <f t="shared" si="113"/>
        <v>#DIV/0!</v>
      </c>
      <c r="J259" s="186">
        <f t="shared" si="113"/>
        <v>6.6222439056578875E-2</v>
      </c>
      <c r="K259" s="186">
        <f t="shared" si="113"/>
        <v>-6.3778698988841254E-2</v>
      </c>
      <c r="L259" s="186">
        <f t="shared" si="113"/>
        <v>-1</v>
      </c>
      <c r="M259" s="186" t="e">
        <f t="shared" si="113"/>
        <v>#DIV/0!</v>
      </c>
      <c r="N259" s="186" t="e">
        <f t="shared" si="113"/>
        <v>#DIV/0!</v>
      </c>
      <c r="O259" s="186" t="e">
        <f t="shared" si="113"/>
        <v>#DIV/0!</v>
      </c>
      <c r="P259" s="186" t="e">
        <f t="shared" si="113"/>
        <v>#DIV/0!</v>
      </c>
      <c r="Q259" s="186" t="e">
        <f t="shared" si="113"/>
        <v>#DIV/0!</v>
      </c>
      <c r="R259" s="186" t="e">
        <f t="shared" si="113"/>
        <v>#DIV/0!</v>
      </c>
      <c r="S259" s="186" t="e">
        <f t="shared" si="113"/>
        <v>#DIV/0!</v>
      </c>
      <c r="U259" s="187" t="e">
        <f t="shared" si="71"/>
        <v>#DIV/0!</v>
      </c>
      <c r="V259" s="187" t="e">
        <f t="shared" si="72"/>
        <v>#DIV/0!</v>
      </c>
    </row>
    <row r="260" spans="3:22" x14ac:dyDescent="0.2">
      <c r="C260" s="10" t="s">
        <v>110</v>
      </c>
      <c r="D260" s="172"/>
      <c r="E260" s="186">
        <f t="shared" ref="E260:S260" si="114">E112/D112-1</f>
        <v>-0.13019133538333094</v>
      </c>
      <c r="F260" s="186">
        <f t="shared" si="114"/>
        <v>1.6695112016628366</v>
      </c>
      <c r="G260" s="186">
        <f t="shared" si="114"/>
        <v>0.37539377048130018</v>
      </c>
      <c r="H260" s="186">
        <f t="shared" si="114"/>
        <v>0.19731876565535811</v>
      </c>
      <c r="I260" s="186">
        <f t="shared" si="114"/>
        <v>-7.2524801711900566E-2</v>
      </c>
      <c r="J260" s="186">
        <f t="shared" si="114"/>
        <v>0.84715778060162106</v>
      </c>
      <c r="K260" s="186">
        <f t="shared" si="114"/>
        <v>-9.6957010450264947E-2</v>
      </c>
      <c r="L260" s="186">
        <f t="shared" si="114"/>
        <v>0.31798952350531628</v>
      </c>
      <c r="M260" s="186">
        <f t="shared" si="114"/>
        <v>8.9984300480338675E-2</v>
      </c>
      <c r="N260" s="186">
        <f t="shared" si="114"/>
        <v>0.26710774459675624</v>
      </c>
      <c r="O260" s="186">
        <f t="shared" si="114"/>
        <v>-1</v>
      </c>
      <c r="P260" s="186" t="e">
        <f t="shared" si="114"/>
        <v>#DIV/0!</v>
      </c>
      <c r="Q260" s="186" t="e">
        <f t="shared" si="114"/>
        <v>#DIV/0!</v>
      </c>
      <c r="R260" s="186" t="e">
        <f t="shared" si="114"/>
        <v>#DIV/0!</v>
      </c>
      <c r="S260" s="186" t="e">
        <f t="shared" si="114"/>
        <v>#DIV/0!</v>
      </c>
      <c r="U260" s="187" t="e">
        <f t="shared" si="71"/>
        <v>#DIV/0!</v>
      </c>
      <c r="V260" s="187" t="e">
        <f t="shared" si="72"/>
        <v>#DIV/0!</v>
      </c>
    </row>
    <row r="261" spans="3:22" x14ac:dyDescent="0.2">
      <c r="C261" s="10" t="s">
        <v>518</v>
      </c>
      <c r="D261" s="172"/>
      <c r="E261" s="186" t="e">
        <f t="shared" ref="E261:S261" si="115">E113/D113-1</f>
        <v>#DIV/0!</v>
      </c>
      <c r="F261" s="186" t="e">
        <f t="shared" si="115"/>
        <v>#DIV/0!</v>
      </c>
      <c r="G261" s="186" t="e">
        <f t="shared" si="115"/>
        <v>#DIV/0!</v>
      </c>
      <c r="H261" s="186" t="e">
        <f t="shared" si="115"/>
        <v>#DIV/0!</v>
      </c>
      <c r="I261" s="186" t="e">
        <f t="shared" si="115"/>
        <v>#DIV/0!</v>
      </c>
      <c r="J261" s="186" t="e">
        <f t="shared" si="115"/>
        <v>#DIV/0!</v>
      </c>
      <c r="K261" s="186" t="e">
        <f t="shared" si="115"/>
        <v>#DIV/0!</v>
      </c>
      <c r="L261" s="186" t="e">
        <f t="shared" si="115"/>
        <v>#DIV/0!</v>
      </c>
      <c r="M261" s="186" t="e">
        <f t="shared" si="115"/>
        <v>#DIV/0!</v>
      </c>
      <c r="N261" s="186" t="e">
        <f t="shared" si="115"/>
        <v>#DIV/0!</v>
      </c>
      <c r="O261" s="186" t="e">
        <f t="shared" si="115"/>
        <v>#DIV/0!</v>
      </c>
      <c r="P261" s="186" t="e">
        <f t="shared" si="115"/>
        <v>#DIV/0!</v>
      </c>
      <c r="Q261" s="186" t="e">
        <f t="shared" si="115"/>
        <v>#DIV/0!</v>
      </c>
      <c r="R261" s="186">
        <f t="shared" si="115"/>
        <v>-1</v>
      </c>
      <c r="S261" s="186" t="e">
        <f t="shared" si="115"/>
        <v>#DIV/0!</v>
      </c>
      <c r="U261" s="187" t="e">
        <f t="shared" si="71"/>
        <v>#DIV/0!</v>
      </c>
      <c r="V261" s="187" t="e">
        <f t="shared" si="72"/>
        <v>#DIV/0!</v>
      </c>
    </row>
    <row r="262" spans="3:22" x14ac:dyDescent="0.2">
      <c r="C262" s="10" t="s">
        <v>243</v>
      </c>
      <c r="D262" s="172"/>
      <c r="E262" s="186">
        <f t="shared" ref="E262:S262" si="116">E114/D114-1</f>
        <v>-4.9656755428534427E-2</v>
      </c>
      <c r="F262" s="186">
        <f t="shared" si="116"/>
        <v>5.4934636784435886E-2</v>
      </c>
      <c r="G262" s="186">
        <f t="shared" si="116"/>
        <v>-0.58022766580441387</v>
      </c>
      <c r="H262" s="186">
        <f t="shared" si="116"/>
        <v>0.17177618386660676</v>
      </c>
      <c r="I262" s="186">
        <f t="shared" si="116"/>
        <v>9.2731973931817535E-2</v>
      </c>
      <c r="J262" s="186">
        <f t="shared" si="116"/>
        <v>-0.72058534186392875</v>
      </c>
      <c r="K262" s="186">
        <f t="shared" si="116"/>
        <v>-1</v>
      </c>
      <c r="L262" s="186" t="e">
        <f t="shared" si="116"/>
        <v>#DIV/0!</v>
      </c>
      <c r="M262" s="186" t="e">
        <f t="shared" si="116"/>
        <v>#DIV/0!</v>
      </c>
      <c r="N262" s="186" t="e">
        <f t="shared" si="116"/>
        <v>#DIV/0!</v>
      </c>
      <c r="O262" s="186" t="e">
        <f t="shared" si="116"/>
        <v>#DIV/0!</v>
      </c>
      <c r="P262" s="186" t="e">
        <f t="shared" si="116"/>
        <v>#DIV/0!</v>
      </c>
      <c r="Q262" s="186" t="e">
        <f t="shared" si="116"/>
        <v>#DIV/0!</v>
      </c>
      <c r="R262" s="186" t="e">
        <f t="shared" si="116"/>
        <v>#DIV/0!</v>
      </c>
      <c r="S262" s="186" t="e">
        <f t="shared" si="116"/>
        <v>#DIV/0!</v>
      </c>
      <c r="U262" s="187" t="e">
        <f t="shared" si="71"/>
        <v>#DIV/0!</v>
      </c>
      <c r="V262" s="187" t="e">
        <f t="shared" si="72"/>
        <v>#DIV/0!</v>
      </c>
    </row>
    <row r="263" spans="3:22" x14ac:dyDescent="0.2">
      <c r="C263" s="10" t="s">
        <v>244</v>
      </c>
      <c r="D263" s="172"/>
      <c r="E263" s="186">
        <f t="shared" ref="E263:S263" si="117">E115/D115-1</f>
        <v>-0.32018525323186775</v>
      </c>
      <c r="F263" s="186">
        <f t="shared" si="117"/>
        <v>0.70794947539648034</v>
      </c>
      <c r="G263" s="186">
        <f t="shared" si="117"/>
        <v>0.17564361146098051</v>
      </c>
      <c r="H263" s="186">
        <f t="shared" si="117"/>
        <v>0.1502081020883772</v>
      </c>
      <c r="I263" s="186">
        <f t="shared" si="117"/>
        <v>6.4456674246137879E-2</v>
      </c>
      <c r="J263" s="186">
        <f t="shared" si="117"/>
        <v>-0.95254563666123704</v>
      </c>
      <c r="K263" s="186">
        <f t="shared" si="117"/>
        <v>-1</v>
      </c>
      <c r="L263" s="186" t="e">
        <f t="shared" si="117"/>
        <v>#DIV/0!</v>
      </c>
      <c r="M263" s="186" t="e">
        <f t="shared" si="117"/>
        <v>#DIV/0!</v>
      </c>
      <c r="N263" s="186" t="e">
        <f t="shared" si="117"/>
        <v>#DIV/0!</v>
      </c>
      <c r="O263" s="186" t="e">
        <f t="shared" si="117"/>
        <v>#DIV/0!</v>
      </c>
      <c r="P263" s="186" t="e">
        <f t="shared" si="117"/>
        <v>#DIV/0!</v>
      </c>
      <c r="Q263" s="186" t="e">
        <f t="shared" si="117"/>
        <v>#DIV/0!</v>
      </c>
      <c r="R263" s="186" t="e">
        <f t="shared" si="117"/>
        <v>#DIV/0!</v>
      </c>
      <c r="S263" s="186" t="e">
        <f t="shared" si="117"/>
        <v>#DIV/0!</v>
      </c>
      <c r="U263" s="187" t="e">
        <f t="shared" si="71"/>
        <v>#DIV/0!</v>
      </c>
      <c r="V263" s="187" t="e">
        <f t="shared" si="72"/>
        <v>#DIV/0!</v>
      </c>
    </row>
    <row r="264" spans="3:22" x14ac:dyDescent="0.2">
      <c r="C264" s="10" t="s">
        <v>544</v>
      </c>
      <c r="D264" s="172"/>
      <c r="E264" s="186" t="e">
        <f t="shared" ref="E264:S264" si="118">E116/D116-1</f>
        <v>#DIV/0!</v>
      </c>
      <c r="F264" s="186" t="e">
        <f t="shared" si="118"/>
        <v>#DIV/0!</v>
      </c>
      <c r="G264" s="186" t="e">
        <f t="shared" si="118"/>
        <v>#DIV/0!</v>
      </c>
      <c r="H264" s="186" t="e">
        <f t="shared" si="118"/>
        <v>#DIV/0!</v>
      </c>
      <c r="I264" s="186" t="e">
        <f t="shared" si="118"/>
        <v>#DIV/0!</v>
      </c>
      <c r="J264" s="186" t="e">
        <f t="shared" si="118"/>
        <v>#DIV/0!</v>
      </c>
      <c r="K264" s="186" t="e">
        <f t="shared" si="118"/>
        <v>#DIV/0!</v>
      </c>
      <c r="L264" s="186" t="e">
        <f t="shared" si="118"/>
        <v>#DIV/0!</v>
      </c>
      <c r="M264" s="186" t="e">
        <f t="shared" si="118"/>
        <v>#DIV/0!</v>
      </c>
      <c r="N264" s="186" t="e">
        <f t="shared" si="118"/>
        <v>#DIV/0!</v>
      </c>
      <c r="O264" s="186" t="e">
        <f t="shared" si="118"/>
        <v>#DIV/0!</v>
      </c>
      <c r="P264" s="186">
        <f t="shared" si="118"/>
        <v>233.13535055401329</v>
      </c>
      <c r="Q264" s="186">
        <f t="shared" si="118"/>
        <v>-1</v>
      </c>
      <c r="R264" s="186" t="e">
        <f t="shared" si="118"/>
        <v>#DIV/0!</v>
      </c>
      <c r="S264" s="186" t="e">
        <f t="shared" si="118"/>
        <v>#DIV/0!</v>
      </c>
      <c r="U264" s="187" t="e">
        <f t="shared" si="71"/>
        <v>#DIV/0!</v>
      </c>
      <c r="V264" s="187" t="e">
        <f t="shared" si="72"/>
        <v>#DIV/0!</v>
      </c>
    </row>
    <row r="265" spans="3:22" x14ac:dyDescent="0.2">
      <c r="C265" s="10" t="s">
        <v>267</v>
      </c>
      <c r="D265" s="172"/>
      <c r="E265" s="186">
        <f t="shared" ref="E265:S265" si="119">E117/D117-1</f>
        <v>0.69588797391731916</v>
      </c>
      <c r="F265" s="186">
        <f t="shared" si="119"/>
        <v>0.75869516146774152</v>
      </c>
      <c r="G265" s="186">
        <f t="shared" si="119"/>
        <v>1.2817654356375021</v>
      </c>
      <c r="H265" s="186">
        <f t="shared" si="119"/>
        <v>-0.51871848050884806</v>
      </c>
      <c r="I265" s="186">
        <f t="shared" si="119"/>
        <v>-1</v>
      </c>
      <c r="J265" s="186" t="e">
        <f t="shared" si="119"/>
        <v>#DIV/0!</v>
      </c>
      <c r="K265" s="186" t="e">
        <f t="shared" si="119"/>
        <v>#DIV/0!</v>
      </c>
      <c r="L265" s="186" t="e">
        <f t="shared" si="119"/>
        <v>#DIV/0!</v>
      </c>
      <c r="M265" s="186">
        <f t="shared" si="119"/>
        <v>-1</v>
      </c>
      <c r="N265" s="186" t="e">
        <f t="shared" si="119"/>
        <v>#DIV/0!</v>
      </c>
      <c r="O265" s="186" t="e">
        <f t="shared" si="119"/>
        <v>#DIV/0!</v>
      </c>
      <c r="P265" s="186" t="e">
        <f t="shared" si="119"/>
        <v>#DIV/0!</v>
      </c>
      <c r="Q265" s="186" t="e">
        <f t="shared" si="119"/>
        <v>#DIV/0!</v>
      </c>
      <c r="R265" s="186" t="e">
        <f t="shared" si="119"/>
        <v>#DIV/0!</v>
      </c>
      <c r="S265" s="186" t="e">
        <f t="shared" si="119"/>
        <v>#DIV/0!</v>
      </c>
      <c r="U265" s="187" t="e">
        <f t="shared" si="71"/>
        <v>#DIV/0!</v>
      </c>
      <c r="V265" s="187" t="e">
        <f t="shared" si="72"/>
        <v>#DIV/0!</v>
      </c>
    </row>
    <row r="266" spans="3:22" x14ac:dyDescent="0.2">
      <c r="C266" s="10" t="s">
        <v>269</v>
      </c>
      <c r="D266" s="172"/>
      <c r="E266" s="186">
        <f t="shared" ref="E266:S266" si="120">E118/D118-1</f>
        <v>-0.95786905609976658</v>
      </c>
      <c r="F266" s="186">
        <f t="shared" si="120"/>
        <v>-0.19966454410023671</v>
      </c>
      <c r="G266" s="186">
        <f t="shared" si="120"/>
        <v>0.58211082965220329</v>
      </c>
      <c r="H266" s="186">
        <f t="shared" si="120"/>
        <v>7.9428776142377977E-2</v>
      </c>
      <c r="I266" s="186">
        <f t="shared" si="120"/>
        <v>-0.90798453848842142</v>
      </c>
      <c r="J266" s="186">
        <f t="shared" si="120"/>
        <v>-1</v>
      </c>
      <c r="K266" s="186" t="e">
        <f t="shared" si="120"/>
        <v>#DIV/0!</v>
      </c>
      <c r="L266" s="186" t="e">
        <f t="shared" si="120"/>
        <v>#DIV/0!</v>
      </c>
      <c r="M266" s="186" t="e">
        <f t="shared" si="120"/>
        <v>#DIV/0!</v>
      </c>
      <c r="N266" s="186" t="e">
        <f t="shared" si="120"/>
        <v>#DIV/0!</v>
      </c>
      <c r="O266" s="186" t="e">
        <f t="shared" si="120"/>
        <v>#DIV/0!</v>
      </c>
      <c r="P266" s="186" t="e">
        <f t="shared" si="120"/>
        <v>#DIV/0!</v>
      </c>
      <c r="Q266" s="186" t="e">
        <f t="shared" si="120"/>
        <v>#DIV/0!</v>
      </c>
      <c r="R266" s="186" t="e">
        <f t="shared" si="120"/>
        <v>#DIV/0!</v>
      </c>
      <c r="S266" s="186" t="e">
        <f t="shared" si="120"/>
        <v>#DIV/0!</v>
      </c>
      <c r="U266" s="187" t="e">
        <f t="shared" si="71"/>
        <v>#DIV/0!</v>
      </c>
      <c r="V266" s="187" t="e">
        <f t="shared" si="72"/>
        <v>#DIV/0!</v>
      </c>
    </row>
    <row r="267" spans="3:22" x14ac:dyDescent="0.2">
      <c r="C267" s="10" t="s">
        <v>274</v>
      </c>
      <c r="D267" s="172"/>
      <c r="E267" s="186">
        <f t="shared" ref="E267:S267" si="121">E119/D119-1</f>
        <v>-1</v>
      </c>
      <c r="F267" s="186" t="e">
        <f t="shared" si="121"/>
        <v>#DIV/0!</v>
      </c>
      <c r="G267" s="186" t="e">
        <f t="shared" si="121"/>
        <v>#DIV/0!</v>
      </c>
      <c r="H267" s="186" t="e">
        <f t="shared" si="121"/>
        <v>#DIV/0!</v>
      </c>
      <c r="I267" s="186" t="e">
        <f t="shared" si="121"/>
        <v>#DIV/0!</v>
      </c>
      <c r="J267" s="186" t="e">
        <f t="shared" si="121"/>
        <v>#DIV/0!</v>
      </c>
      <c r="K267" s="186" t="e">
        <f t="shared" si="121"/>
        <v>#DIV/0!</v>
      </c>
      <c r="L267" s="186" t="e">
        <f t="shared" si="121"/>
        <v>#DIV/0!</v>
      </c>
      <c r="M267" s="186" t="e">
        <f t="shared" si="121"/>
        <v>#DIV/0!</v>
      </c>
      <c r="N267" s="186" t="e">
        <f t="shared" si="121"/>
        <v>#DIV/0!</v>
      </c>
      <c r="O267" s="186" t="e">
        <f t="shared" si="121"/>
        <v>#DIV/0!</v>
      </c>
      <c r="P267" s="186" t="e">
        <f t="shared" si="121"/>
        <v>#DIV/0!</v>
      </c>
      <c r="Q267" s="186" t="e">
        <f t="shared" si="121"/>
        <v>#DIV/0!</v>
      </c>
      <c r="R267" s="186" t="e">
        <f t="shared" si="121"/>
        <v>#DIV/0!</v>
      </c>
      <c r="S267" s="186" t="e">
        <f t="shared" si="121"/>
        <v>#DIV/0!</v>
      </c>
      <c r="U267" s="187" t="e">
        <f t="shared" si="71"/>
        <v>#DIV/0!</v>
      </c>
      <c r="V267" s="187" t="e">
        <f t="shared" si="72"/>
        <v>#DIV/0!</v>
      </c>
    </row>
    <row r="268" spans="3:22" x14ac:dyDescent="0.2">
      <c r="C268" s="10" t="s">
        <v>509</v>
      </c>
      <c r="D268" s="172"/>
      <c r="E268" s="186" t="e">
        <f t="shared" ref="E268:S268" si="122">E120/D120-1</f>
        <v>#DIV/0!</v>
      </c>
      <c r="F268" s="186" t="e">
        <f t="shared" si="122"/>
        <v>#DIV/0!</v>
      </c>
      <c r="G268" s="186" t="e">
        <f t="shared" si="122"/>
        <v>#DIV/0!</v>
      </c>
      <c r="H268" s="186" t="e">
        <f t="shared" si="122"/>
        <v>#DIV/0!</v>
      </c>
      <c r="I268" s="186" t="e">
        <f t="shared" si="122"/>
        <v>#DIV/0!</v>
      </c>
      <c r="J268" s="186" t="e">
        <f t="shared" si="122"/>
        <v>#DIV/0!</v>
      </c>
      <c r="K268" s="186" t="e">
        <f t="shared" si="122"/>
        <v>#DIV/0!</v>
      </c>
      <c r="L268" s="186" t="e">
        <f t="shared" si="122"/>
        <v>#DIV/0!</v>
      </c>
      <c r="M268" s="186" t="e">
        <f t="shared" si="122"/>
        <v>#DIV/0!</v>
      </c>
      <c r="N268" s="186" t="e">
        <f t="shared" si="122"/>
        <v>#DIV/0!</v>
      </c>
      <c r="O268" s="186">
        <f t="shared" si="122"/>
        <v>-1</v>
      </c>
      <c r="P268" s="186" t="e">
        <f t="shared" si="122"/>
        <v>#DIV/0!</v>
      </c>
      <c r="Q268" s="186" t="e">
        <f t="shared" si="122"/>
        <v>#DIV/0!</v>
      </c>
      <c r="R268" s="186" t="e">
        <f t="shared" si="122"/>
        <v>#DIV/0!</v>
      </c>
      <c r="S268" s="186" t="e">
        <f t="shared" si="122"/>
        <v>#DIV/0!</v>
      </c>
      <c r="U268" s="187" t="e">
        <f t="shared" si="71"/>
        <v>#DIV/0!</v>
      </c>
      <c r="V268" s="187" t="e">
        <f t="shared" si="72"/>
        <v>#DIV/0!</v>
      </c>
    </row>
    <row r="269" spans="3:22" x14ac:dyDescent="0.2">
      <c r="C269" s="10" t="s">
        <v>399</v>
      </c>
      <c r="D269" s="172"/>
      <c r="E269" s="186" t="e">
        <f t="shared" ref="E269:S269" si="123">E121/D121-1</f>
        <v>#DIV/0!</v>
      </c>
      <c r="F269" s="186" t="e">
        <f t="shared" si="123"/>
        <v>#DIV/0!</v>
      </c>
      <c r="G269" s="186" t="e">
        <f t="shared" si="123"/>
        <v>#DIV/0!</v>
      </c>
      <c r="H269" s="186" t="e">
        <f t="shared" si="123"/>
        <v>#DIV/0!</v>
      </c>
      <c r="I269" s="186" t="e">
        <f t="shared" si="123"/>
        <v>#DIV/0!</v>
      </c>
      <c r="J269" s="186">
        <f t="shared" si="123"/>
        <v>-1</v>
      </c>
      <c r="K269" s="186" t="e">
        <f t="shared" si="123"/>
        <v>#DIV/0!</v>
      </c>
      <c r="L269" s="186" t="e">
        <f t="shared" si="123"/>
        <v>#DIV/0!</v>
      </c>
      <c r="M269" s="186" t="e">
        <f t="shared" si="123"/>
        <v>#DIV/0!</v>
      </c>
      <c r="N269" s="186" t="e">
        <f t="shared" si="123"/>
        <v>#DIV/0!</v>
      </c>
      <c r="O269" s="186" t="e">
        <f t="shared" si="123"/>
        <v>#DIV/0!</v>
      </c>
      <c r="P269" s="186" t="e">
        <f t="shared" si="123"/>
        <v>#DIV/0!</v>
      </c>
      <c r="Q269" s="186" t="e">
        <f t="shared" si="123"/>
        <v>#DIV/0!</v>
      </c>
      <c r="R269" s="186" t="e">
        <f t="shared" si="123"/>
        <v>#DIV/0!</v>
      </c>
      <c r="S269" s="186" t="e">
        <f t="shared" si="123"/>
        <v>#DIV/0!</v>
      </c>
      <c r="U269" s="187" t="e">
        <f t="shared" si="71"/>
        <v>#DIV/0!</v>
      </c>
      <c r="V269" s="187" t="e">
        <f t="shared" si="72"/>
        <v>#DIV/0!</v>
      </c>
    </row>
    <row r="270" spans="3:22" x14ac:dyDescent="0.2">
      <c r="C270" s="10" t="s">
        <v>283</v>
      </c>
      <c r="D270" s="172"/>
      <c r="E270" s="186">
        <f t="shared" ref="E270:S270" si="124">E122/D122-1</f>
        <v>-0.17273093109400151</v>
      </c>
      <c r="F270" s="186">
        <f t="shared" si="124"/>
        <v>2.8683804744766395E-2</v>
      </c>
      <c r="G270" s="186">
        <f t="shared" si="124"/>
        <v>19.526508929746505</v>
      </c>
      <c r="H270" s="186">
        <f t="shared" si="124"/>
        <v>-0.90450930465509072</v>
      </c>
      <c r="I270" s="186">
        <f t="shared" si="124"/>
        <v>0.10155266043920497</v>
      </c>
      <c r="J270" s="186">
        <f t="shared" si="124"/>
        <v>-0.19983903866502373</v>
      </c>
      <c r="K270" s="186">
        <f t="shared" si="124"/>
        <v>0.27198015825120381</v>
      </c>
      <c r="L270" s="186">
        <f t="shared" si="124"/>
        <v>-0.23241775976791135</v>
      </c>
      <c r="M270" s="186">
        <f t="shared" si="124"/>
        <v>-8.2160965941561859E-2</v>
      </c>
      <c r="N270" s="186">
        <f t="shared" si="124"/>
        <v>-0.97925829756416372</v>
      </c>
      <c r="O270" s="186">
        <f t="shared" si="124"/>
        <v>0.51981761407990912</v>
      </c>
      <c r="P270" s="186">
        <f t="shared" si="124"/>
        <v>-0.93856157267431684</v>
      </c>
      <c r="Q270" s="186">
        <f t="shared" si="124"/>
        <v>-1</v>
      </c>
      <c r="R270" s="186" t="e">
        <f t="shared" si="124"/>
        <v>#DIV/0!</v>
      </c>
      <c r="S270" s="186" t="e">
        <f t="shared" si="124"/>
        <v>#DIV/0!</v>
      </c>
      <c r="U270" s="187">
        <f t="shared" si="71"/>
        <v>-0.37004080552503332</v>
      </c>
      <c r="V270" s="187" t="e">
        <f t="shared" si="72"/>
        <v>#DIV/0!</v>
      </c>
    </row>
    <row r="271" spans="3:22" x14ac:dyDescent="0.2">
      <c r="C271" s="10" t="s">
        <v>284</v>
      </c>
      <c r="D271" s="172"/>
      <c r="E271" s="186">
        <f t="shared" ref="E271:S271" si="125">E123/D123-1</f>
        <v>-1</v>
      </c>
      <c r="F271" s="186" t="e">
        <f t="shared" si="125"/>
        <v>#DIV/0!</v>
      </c>
      <c r="G271" s="186" t="e">
        <f t="shared" si="125"/>
        <v>#DIV/0!</v>
      </c>
      <c r="H271" s="186" t="e">
        <f t="shared" si="125"/>
        <v>#DIV/0!</v>
      </c>
      <c r="I271" s="186" t="e">
        <f t="shared" si="125"/>
        <v>#DIV/0!</v>
      </c>
      <c r="J271" s="186" t="e">
        <f t="shared" si="125"/>
        <v>#DIV/0!</v>
      </c>
      <c r="K271" s="186" t="e">
        <f t="shared" si="125"/>
        <v>#DIV/0!</v>
      </c>
      <c r="L271" s="186" t="e">
        <f t="shared" si="125"/>
        <v>#DIV/0!</v>
      </c>
      <c r="M271" s="186">
        <f t="shared" si="125"/>
        <v>0.62162198507089683</v>
      </c>
      <c r="N271" s="186">
        <f t="shared" si="125"/>
        <v>8.3333333333333481E-2</v>
      </c>
      <c r="O271" s="186">
        <f t="shared" si="125"/>
        <v>4.9997320820288405E-2</v>
      </c>
      <c r="P271" s="186">
        <f t="shared" si="125"/>
        <v>-0.85730810402291102</v>
      </c>
      <c r="Q271" s="186">
        <f t="shared" si="125"/>
        <v>-1</v>
      </c>
      <c r="R271" s="186" t="e">
        <f t="shared" si="125"/>
        <v>#DIV/0!</v>
      </c>
      <c r="S271" s="186" t="e">
        <f t="shared" si="125"/>
        <v>#DIV/0!</v>
      </c>
      <c r="U271" s="187">
        <f t="shared" si="71"/>
        <v>-2.5588866199598076E-2</v>
      </c>
      <c r="V271" s="187" t="e">
        <f t="shared" si="72"/>
        <v>#DIV/0!</v>
      </c>
    </row>
    <row r="272" spans="3:22" x14ac:dyDescent="0.2">
      <c r="C272" s="10" t="s">
        <v>285</v>
      </c>
      <c r="D272" s="172"/>
      <c r="E272" s="186">
        <f t="shared" ref="E272:S272" si="126">E124/D124-1</f>
        <v>0.55109916535586945</v>
      </c>
      <c r="F272" s="186">
        <f t="shared" si="126"/>
        <v>4.5757443334608849E-2</v>
      </c>
      <c r="G272" s="186">
        <f t="shared" si="126"/>
        <v>0.1291544430526701</v>
      </c>
      <c r="H272" s="186">
        <f t="shared" si="126"/>
        <v>-0.65123634568162592</v>
      </c>
      <c r="I272" s="186">
        <f t="shared" si="126"/>
        <v>-1</v>
      </c>
      <c r="J272" s="186" t="e">
        <f t="shared" si="126"/>
        <v>#DIV/0!</v>
      </c>
      <c r="K272" s="186" t="e">
        <f t="shared" si="126"/>
        <v>#DIV/0!</v>
      </c>
      <c r="L272" s="186" t="e">
        <f t="shared" si="126"/>
        <v>#DIV/0!</v>
      </c>
      <c r="M272" s="186" t="e">
        <f t="shared" si="126"/>
        <v>#DIV/0!</v>
      </c>
      <c r="N272" s="186" t="e">
        <f t="shared" si="126"/>
        <v>#DIV/0!</v>
      </c>
      <c r="O272" s="186" t="e">
        <f t="shared" si="126"/>
        <v>#DIV/0!</v>
      </c>
      <c r="P272" s="186" t="e">
        <f t="shared" si="126"/>
        <v>#DIV/0!</v>
      </c>
      <c r="Q272" s="186" t="e">
        <f t="shared" si="126"/>
        <v>#DIV/0!</v>
      </c>
      <c r="R272" s="186" t="e">
        <f t="shared" si="126"/>
        <v>#DIV/0!</v>
      </c>
      <c r="S272" s="186" t="e">
        <f t="shared" si="126"/>
        <v>#DIV/0!</v>
      </c>
      <c r="U272" s="187" t="e">
        <f t="shared" si="71"/>
        <v>#DIV/0!</v>
      </c>
      <c r="V272" s="187" t="e">
        <f t="shared" si="72"/>
        <v>#DIV/0!</v>
      </c>
    </row>
    <row r="273" spans="3:22" x14ac:dyDescent="0.2">
      <c r="C273" s="10" t="s">
        <v>288</v>
      </c>
      <c r="D273" s="172"/>
      <c r="E273" s="186">
        <f t="shared" ref="E273:S273" si="127">E125/D125-1</f>
        <v>8.407662686049644E-4</v>
      </c>
      <c r="F273" s="186">
        <f t="shared" si="127"/>
        <v>-7.3037651568560458E-3</v>
      </c>
      <c r="G273" s="186">
        <f t="shared" si="127"/>
        <v>-0.2568860405961596</v>
      </c>
      <c r="H273" s="186">
        <f t="shared" si="127"/>
        <v>-1</v>
      </c>
      <c r="I273" s="186" t="e">
        <f t="shared" si="127"/>
        <v>#DIV/0!</v>
      </c>
      <c r="J273" s="186">
        <f t="shared" si="127"/>
        <v>-0.99997321855470955</v>
      </c>
      <c r="K273" s="186">
        <f t="shared" si="127"/>
        <v>-1</v>
      </c>
      <c r="L273" s="186" t="e">
        <f t="shared" si="127"/>
        <v>#DIV/0!</v>
      </c>
      <c r="M273" s="186" t="e">
        <f t="shared" si="127"/>
        <v>#DIV/0!</v>
      </c>
      <c r="N273" s="186" t="e">
        <f t="shared" si="127"/>
        <v>#DIV/0!</v>
      </c>
      <c r="O273" s="186" t="e">
        <f t="shared" si="127"/>
        <v>#DIV/0!</v>
      </c>
      <c r="P273" s="186" t="e">
        <f t="shared" si="127"/>
        <v>#DIV/0!</v>
      </c>
      <c r="Q273" s="186" t="e">
        <f t="shared" si="127"/>
        <v>#DIV/0!</v>
      </c>
      <c r="R273" s="186" t="e">
        <f t="shared" si="127"/>
        <v>#DIV/0!</v>
      </c>
      <c r="S273" s="186" t="e">
        <f t="shared" si="127"/>
        <v>#DIV/0!</v>
      </c>
      <c r="U273" s="187" t="e">
        <f t="shared" si="71"/>
        <v>#DIV/0!</v>
      </c>
      <c r="V273" s="187" t="e">
        <f t="shared" si="72"/>
        <v>#DIV/0!</v>
      </c>
    </row>
    <row r="274" spans="3:22" x14ac:dyDescent="0.2">
      <c r="C274" s="10" t="s">
        <v>291</v>
      </c>
      <c r="D274" s="172"/>
      <c r="E274" s="186">
        <f t="shared" ref="E274:S274" si="128">E126/D126-1</f>
        <v>8.866169533216417E-2</v>
      </c>
      <c r="F274" s="186">
        <f t="shared" si="128"/>
        <v>0.15865791523300965</v>
      </c>
      <c r="G274" s="186">
        <f t="shared" si="128"/>
        <v>4.8439525326901434E-2</v>
      </c>
      <c r="H274" s="186">
        <f t="shared" si="128"/>
        <v>-4.3293173519693418E-2</v>
      </c>
      <c r="I274" s="186">
        <f t="shared" si="128"/>
        <v>-0.59200796702162617</v>
      </c>
      <c r="J274" s="186">
        <f t="shared" si="128"/>
        <v>-0.97081306383281674</v>
      </c>
      <c r="K274" s="186">
        <f t="shared" si="128"/>
        <v>-0.90909090909090906</v>
      </c>
      <c r="L274" s="186">
        <f t="shared" si="128"/>
        <v>-1</v>
      </c>
      <c r="M274" s="186" t="e">
        <f t="shared" si="128"/>
        <v>#DIV/0!</v>
      </c>
      <c r="N274" s="186" t="e">
        <f t="shared" si="128"/>
        <v>#DIV/0!</v>
      </c>
      <c r="O274" s="186" t="e">
        <f t="shared" si="128"/>
        <v>#DIV/0!</v>
      </c>
      <c r="P274" s="186" t="e">
        <f t="shared" si="128"/>
        <v>#DIV/0!</v>
      </c>
      <c r="Q274" s="186" t="e">
        <f t="shared" si="128"/>
        <v>#DIV/0!</v>
      </c>
      <c r="R274" s="186" t="e">
        <f t="shared" si="128"/>
        <v>#DIV/0!</v>
      </c>
      <c r="S274" s="186" t="e">
        <f t="shared" si="128"/>
        <v>#DIV/0!</v>
      </c>
      <c r="U274" s="187" t="e">
        <f t="shared" si="71"/>
        <v>#DIV/0!</v>
      </c>
      <c r="V274" s="187" t="e">
        <f t="shared" si="72"/>
        <v>#DIV/0!</v>
      </c>
    </row>
    <row r="275" spans="3:22" x14ac:dyDescent="0.2">
      <c r="C275" s="10" t="s">
        <v>293</v>
      </c>
      <c r="D275" s="172"/>
      <c r="E275" s="186">
        <f t="shared" ref="E275:S275" si="129">E127/D127-1</f>
        <v>5.3881877558140889E-2</v>
      </c>
      <c r="F275" s="186">
        <f t="shared" si="129"/>
        <v>2.5576875339829996E-2</v>
      </c>
      <c r="G275" s="186">
        <f t="shared" si="129"/>
        <v>-2.3594731747841879E-2</v>
      </c>
      <c r="H275" s="186">
        <f t="shared" si="129"/>
        <v>-2.2987686335239732E-2</v>
      </c>
      <c r="I275" s="186">
        <f t="shared" si="129"/>
        <v>-0.76605437784128427</v>
      </c>
      <c r="J275" s="186">
        <f t="shared" si="129"/>
        <v>24.261304243371789</v>
      </c>
      <c r="K275" s="186">
        <f t="shared" si="129"/>
        <v>0.30851306852912752</v>
      </c>
      <c r="L275" s="186">
        <f t="shared" si="129"/>
        <v>2.8267960407428738E-3</v>
      </c>
      <c r="M275" s="186">
        <f t="shared" si="129"/>
        <v>-0.29972398156208613</v>
      </c>
      <c r="N275" s="186">
        <f t="shared" si="129"/>
        <v>-1</v>
      </c>
      <c r="O275" s="186" t="e">
        <f t="shared" si="129"/>
        <v>#DIV/0!</v>
      </c>
      <c r="P275" s="186" t="e">
        <f t="shared" si="129"/>
        <v>#DIV/0!</v>
      </c>
      <c r="Q275" s="186" t="e">
        <f t="shared" si="129"/>
        <v>#DIV/0!</v>
      </c>
      <c r="R275" s="186" t="e">
        <f t="shared" si="129"/>
        <v>#DIV/0!</v>
      </c>
      <c r="S275" s="186" t="e">
        <f t="shared" si="129"/>
        <v>#DIV/0!</v>
      </c>
      <c r="U275" s="187" t="e">
        <f t="shared" si="71"/>
        <v>#DIV/0!</v>
      </c>
      <c r="V275" s="187" t="e">
        <f t="shared" si="72"/>
        <v>#DIV/0!</v>
      </c>
    </row>
    <row r="276" spans="3:22" x14ac:dyDescent="0.2">
      <c r="C276" s="10" t="s">
        <v>426</v>
      </c>
      <c r="D276" s="172"/>
      <c r="E276" s="186" t="e">
        <f t="shared" ref="E276:S276" si="130">E128/D128-1</f>
        <v>#DIV/0!</v>
      </c>
      <c r="F276" s="186" t="e">
        <f t="shared" si="130"/>
        <v>#DIV/0!</v>
      </c>
      <c r="G276" s="186" t="e">
        <f t="shared" si="130"/>
        <v>#DIV/0!</v>
      </c>
      <c r="H276" s="186" t="e">
        <f t="shared" si="130"/>
        <v>#DIV/0!</v>
      </c>
      <c r="I276" s="186" t="e">
        <f t="shared" si="130"/>
        <v>#DIV/0!</v>
      </c>
      <c r="J276" s="186" t="e">
        <f t="shared" si="130"/>
        <v>#DIV/0!</v>
      </c>
      <c r="K276" s="186">
        <f t="shared" si="130"/>
        <v>-0.52467866262585749</v>
      </c>
      <c r="L276" s="186">
        <f t="shared" si="130"/>
        <v>0.17818579097791987</v>
      </c>
      <c r="M276" s="186">
        <f t="shared" si="130"/>
        <v>-1.1333241651497739E-3</v>
      </c>
      <c r="N276" s="186">
        <f t="shared" si="130"/>
        <v>0.18289248477071873</v>
      </c>
      <c r="O276" s="186">
        <f t="shared" si="130"/>
        <v>-1</v>
      </c>
      <c r="P276" s="186" t="e">
        <f t="shared" si="130"/>
        <v>#DIV/0!</v>
      </c>
      <c r="Q276" s="186" t="e">
        <f t="shared" si="130"/>
        <v>#DIV/0!</v>
      </c>
      <c r="R276" s="186" t="e">
        <f t="shared" si="130"/>
        <v>#DIV/0!</v>
      </c>
      <c r="S276" s="186" t="e">
        <f t="shared" si="130"/>
        <v>#DIV/0!</v>
      </c>
      <c r="U276" s="187" t="e">
        <f t="shared" si="71"/>
        <v>#DIV/0!</v>
      </c>
      <c r="V276" s="187" t="e">
        <f t="shared" si="72"/>
        <v>#DIV/0!</v>
      </c>
    </row>
    <row r="277" spans="3:22" x14ac:dyDescent="0.2">
      <c r="C277" s="10" t="s">
        <v>499</v>
      </c>
      <c r="D277" s="172"/>
      <c r="E277" s="186" t="e">
        <f t="shared" ref="E277:S277" si="131">E129/D129-1</f>
        <v>#DIV/0!</v>
      </c>
      <c r="F277" s="186" t="e">
        <f t="shared" si="131"/>
        <v>#DIV/0!</v>
      </c>
      <c r="G277" s="186" t="e">
        <f t="shared" si="131"/>
        <v>#DIV/0!</v>
      </c>
      <c r="H277" s="186" t="e">
        <f t="shared" si="131"/>
        <v>#DIV/0!</v>
      </c>
      <c r="I277" s="186" t="e">
        <f t="shared" si="131"/>
        <v>#DIV/0!</v>
      </c>
      <c r="J277" s="186" t="e">
        <f t="shared" si="131"/>
        <v>#DIV/0!</v>
      </c>
      <c r="K277" s="186" t="e">
        <f t="shared" si="131"/>
        <v>#DIV/0!</v>
      </c>
      <c r="L277" s="186" t="e">
        <f t="shared" si="131"/>
        <v>#DIV/0!</v>
      </c>
      <c r="M277" s="186" t="e">
        <f t="shared" si="131"/>
        <v>#DIV/0!</v>
      </c>
      <c r="N277" s="186" t="e">
        <f t="shared" si="131"/>
        <v>#DIV/0!</v>
      </c>
      <c r="O277" s="186" t="e">
        <f t="shared" si="131"/>
        <v>#DIV/0!</v>
      </c>
      <c r="P277" s="186">
        <f t="shared" si="131"/>
        <v>-0.69645667547153733</v>
      </c>
      <c r="Q277" s="186">
        <f t="shared" si="131"/>
        <v>-1</v>
      </c>
      <c r="R277" s="186" t="e">
        <f t="shared" si="131"/>
        <v>#DIV/0!</v>
      </c>
      <c r="S277" s="186" t="e">
        <f t="shared" si="131"/>
        <v>#DIV/0!</v>
      </c>
      <c r="U277" s="187" t="e">
        <f t="shared" si="71"/>
        <v>#DIV/0!</v>
      </c>
      <c r="V277" s="187" t="e">
        <f t="shared" si="72"/>
        <v>#DIV/0!</v>
      </c>
    </row>
    <row r="278" spans="3:22" x14ac:dyDescent="0.2">
      <c r="C278" s="10" t="s">
        <v>500</v>
      </c>
      <c r="D278" s="172"/>
      <c r="E278" s="186" t="e">
        <f t="shared" ref="E278:S278" si="132">E130/D130-1</f>
        <v>#DIV/0!</v>
      </c>
      <c r="F278" s="186" t="e">
        <f t="shared" si="132"/>
        <v>#DIV/0!</v>
      </c>
      <c r="G278" s="186" t="e">
        <f t="shared" si="132"/>
        <v>#DIV/0!</v>
      </c>
      <c r="H278" s="186" t="e">
        <f t="shared" si="132"/>
        <v>#DIV/0!</v>
      </c>
      <c r="I278" s="186" t="e">
        <f t="shared" si="132"/>
        <v>#DIV/0!</v>
      </c>
      <c r="J278" s="186" t="e">
        <f t="shared" si="132"/>
        <v>#DIV/0!</v>
      </c>
      <c r="K278" s="186" t="e">
        <f t="shared" si="132"/>
        <v>#DIV/0!</v>
      </c>
      <c r="L278" s="186" t="e">
        <f t="shared" si="132"/>
        <v>#DIV/0!</v>
      </c>
      <c r="M278" s="186" t="e">
        <f t="shared" si="132"/>
        <v>#DIV/0!</v>
      </c>
      <c r="N278" s="186" t="e">
        <f t="shared" si="132"/>
        <v>#DIV/0!</v>
      </c>
      <c r="O278" s="186" t="e">
        <f t="shared" si="132"/>
        <v>#DIV/0!</v>
      </c>
      <c r="P278" s="186" t="e">
        <f t="shared" si="132"/>
        <v>#DIV/0!</v>
      </c>
      <c r="Q278" s="186" t="e">
        <f t="shared" si="132"/>
        <v>#DIV/0!</v>
      </c>
      <c r="R278" s="186" t="e">
        <f t="shared" si="132"/>
        <v>#DIV/0!</v>
      </c>
      <c r="S278" s="186" t="e">
        <f t="shared" si="132"/>
        <v>#DIV/0!</v>
      </c>
      <c r="U278" s="187" t="e">
        <f t="shared" si="71"/>
        <v>#DIV/0!</v>
      </c>
      <c r="V278" s="187" t="e">
        <f t="shared" si="72"/>
        <v>#DIV/0!</v>
      </c>
    </row>
    <row r="279" spans="3:22" x14ac:dyDescent="0.2">
      <c r="C279" s="10" t="s">
        <v>425</v>
      </c>
      <c r="D279" s="172"/>
      <c r="E279" s="186" t="e">
        <f t="shared" ref="E279:S279" si="133">E131/D131-1</f>
        <v>#DIV/0!</v>
      </c>
      <c r="F279" s="186" t="e">
        <f t="shared" si="133"/>
        <v>#DIV/0!</v>
      </c>
      <c r="G279" s="186" t="e">
        <f t="shared" si="133"/>
        <v>#DIV/0!</v>
      </c>
      <c r="H279" s="186" t="e">
        <f t="shared" si="133"/>
        <v>#DIV/0!</v>
      </c>
      <c r="I279" s="186" t="e">
        <f t="shared" si="133"/>
        <v>#DIV/0!</v>
      </c>
      <c r="J279" s="186" t="e">
        <f t="shared" si="133"/>
        <v>#DIV/0!</v>
      </c>
      <c r="K279" s="186">
        <f t="shared" si="133"/>
        <v>-1</v>
      </c>
      <c r="L279" s="186" t="e">
        <f t="shared" si="133"/>
        <v>#DIV/0!</v>
      </c>
      <c r="M279" s="186" t="e">
        <f t="shared" si="133"/>
        <v>#DIV/0!</v>
      </c>
      <c r="N279" s="186" t="e">
        <f t="shared" si="133"/>
        <v>#DIV/0!</v>
      </c>
      <c r="O279" s="186" t="e">
        <f t="shared" si="133"/>
        <v>#DIV/0!</v>
      </c>
      <c r="P279" s="186" t="e">
        <f t="shared" si="133"/>
        <v>#DIV/0!</v>
      </c>
      <c r="Q279" s="186" t="e">
        <f t="shared" si="133"/>
        <v>#DIV/0!</v>
      </c>
      <c r="R279" s="186" t="e">
        <f t="shared" si="133"/>
        <v>#DIV/0!</v>
      </c>
      <c r="S279" s="186" t="e">
        <f t="shared" si="133"/>
        <v>#DIV/0!</v>
      </c>
      <c r="U279" s="187" t="e">
        <f t="shared" si="71"/>
        <v>#DIV/0!</v>
      </c>
      <c r="V279" s="187" t="e">
        <f t="shared" si="72"/>
        <v>#DIV/0!</v>
      </c>
    </row>
    <row r="280" spans="3:22" x14ac:dyDescent="0.2">
      <c r="C280" s="10" t="s">
        <v>248</v>
      </c>
      <c r="D280" s="172"/>
      <c r="E280" s="186">
        <f t="shared" ref="E280:S280" si="134">E132/D132-1</f>
        <v>0.34341814892071998</v>
      </c>
      <c r="F280" s="186">
        <f t="shared" si="134"/>
        <v>0.76730274319403158</v>
      </c>
      <c r="G280" s="186">
        <f t="shared" si="134"/>
        <v>8.7646357723648149E-2</v>
      </c>
      <c r="H280" s="186">
        <f t="shared" si="134"/>
        <v>0.20134620908160561</v>
      </c>
      <c r="I280" s="186">
        <f t="shared" si="134"/>
        <v>0.14527270626054212</v>
      </c>
      <c r="J280" s="186">
        <f t="shared" si="134"/>
        <v>-6.0308771579825504E-2</v>
      </c>
      <c r="K280" s="186">
        <f t="shared" si="134"/>
        <v>-1</v>
      </c>
      <c r="L280" s="186" t="e">
        <f t="shared" si="134"/>
        <v>#DIV/0!</v>
      </c>
      <c r="M280" s="186" t="e">
        <f t="shared" si="134"/>
        <v>#DIV/0!</v>
      </c>
      <c r="N280" s="186" t="e">
        <f t="shared" si="134"/>
        <v>#DIV/0!</v>
      </c>
      <c r="O280" s="186" t="e">
        <f t="shared" si="134"/>
        <v>#DIV/0!</v>
      </c>
      <c r="P280" s="186" t="e">
        <f t="shared" si="134"/>
        <v>#DIV/0!</v>
      </c>
      <c r="Q280" s="186" t="e">
        <f t="shared" si="134"/>
        <v>#DIV/0!</v>
      </c>
      <c r="R280" s="186" t="e">
        <f t="shared" si="134"/>
        <v>#DIV/0!</v>
      </c>
      <c r="S280" s="186" t="e">
        <f t="shared" si="134"/>
        <v>#DIV/0!</v>
      </c>
      <c r="U280" s="187" t="e">
        <f t="shared" si="71"/>
        <v>#DIV/0!</v>
      </c>
      <c r="V280" s="187" t="e">
        <f t="shared" si="72"/>
        <v>#DIV/0!</v>
      </c>
    </row>
    <row r="281" spans="3:22" x14ac:dyDescent="0.2">
      <c r="C281" s="10" t="s">
        <v>249</v>
      </c>
      <c r="D281" s="172"/>
      <c r="E281" s="186">
        <f t="shared" ref="E281:S281" si="135">E133/D133-1</f>
        <v>0.29137962019958885</v>
      </c>
      <c r="F281" s="186">
        <f t="shared" si="135"/>
        <v>-0.15342659572692463</v>
      </c>
      <c r="G281" s="186">
        <f t="shared" si="135"/>
        <v>0.17358719396870548</v>
      </c>
      <c r="H281" s="186">
        <f t="shared" si="135"/>
        <v>0.14614287063342357</v>
      </c>
      <c r="I281" s="186">
        <f t="shared" si="135"/>
        <v>9.085072849765341E-2</v>
      </c>
      <c r="J281" s="186">
        <f t="shared" si="135"/>
        <v>-0.87137834512230317</v>
      </c>
      <c r="K281" s="186">
        <f t="shared" si="135"/>
        <v>-1</v>
      </c>
      <c r="L281" s="186" t="e">
        <f t="shared" si="135"/>
        <v>#DIV/0!</v>
      </c>
      <c r="M281" s="186" t="e">
        <f t="shared" si="135"/>
        <v>#DIV/0!</v>
      </c>
      <c r="N281" s="186" t="e">
        <f t="shared" si="135"/>
        <v>#DIV/0!</v>
      </c>
      <c r="O281" s="186" t="e">
        <f t="shared" si="135"/>
        <v>#DIV/0!</v>
      </c>
      <c r="P281" s="186" t="e">
        <f t="shared" si="135"/>
        <v>#DIV/0!</v>
      </c>
      <c r="Q281" s="186" t="e">
        <f t="shared" si="135"/>
        <v>#DIV/0!</v>
      </c>
      <c r="R281" s="186" t="e">
        <f t="shared" si="135"/>
        <v>#DIV/0!</v>
      </c>
      <c r="S281" s="186" t="e">
        <f t="shared" si="135"/>
        <v>#DIV/0!</v>
      </c>
      <c r="U281" s="187" t="e">
        <f t="shared" si="71"/>
        <v>#DIV/0!</v>
      </c>
      <c r="V281" s="187" t="e">
        <f t="shared" si="72"/>
        <v>#DIV/0!</v>
      </c>
    </row>
    <row r="282" spans="3:22" x14ac:dyDescent="0.2">
      <c r="C282" s="10" t="s">
        <v>118</v>
      </c>
      <c r="D282" s="172"/>
      <c r="E282" s="186" t="e">
        <f t="shared" ref="E282:S282" si="136">E134/D134-1</f>
        <v>#DIV/0!</v>
      </c>
      <c r="F282" s="186" t="e">
        <f t="shared" si="136"/>
        <v>#DIV/0!</v>
      </c>
      <c r="G282" s="186" t="e">
        <f t="shared" si="136"/>
        <v>#DIV/0!</v>
      </c>
      <c r="H282" s="186" t="e">
        <f t="shared" si="136"/>
        <v>#DIV/0!</v>
      </c>
      <c r="I282" s="186">
        <f t="shared" si="136"/>
        <v>1.5288106894655695</v>
      </c>
      <c r="J282" s="186">
        <f t="shared" si="136"/>
        <v>-1</v>
      </c>
      <c r="K282" s="186" t="e">
        <f t="shared" si="136"/>
        <v>#DIV/0!</v>
      </c>
      <c r="L282" s="186" t="e">
        <f t="shared" si="136"/>
        <v>#DIV/0!</v>
      </c>
      <c r="M282" s="186" t="e">
        <f t="shared" si="136"/>
        <v>#DIV/0!</v>
      </c>
      <c r="N282" s="186" t="e">
        <f t="shared" si="136"/>
        <v>#DIV/0!</v>
      </c>
      <c r="O282" s="186" t="e">
        <f t="shared" si="136"/>
        <v>#DIV/0!</v>
      </c>
      <c r="P282" s="186" t="e">
        <f t="shared" si="136"/>
        <v>#DIV/0!</v>
      </c>
      <c r="Q282" s="186" t="e">
        <f t="shared" si="136"/>
        <v>#DIV/0!</v>
      </c>
      <c r="R282" s="186" t="e">
        <f t="shared" si="136"/>
        <v>#DIV/0!</v>
      </c>
      <c r="S282" s="186" t="e">
        <f t="shared" si="136"/>
        <v>#DIV/0!</v>
      </c>
      <c r="U282" s="187" t="e">
        <f t="shared" ref="U282:U298" si="137">AVERAGE(M282:P282)</f>
        <v>#DIV/0!</v>
      </c>
      <c r="V282" s="187" t="e">
        <f t="shared" ref="V282:V298" si="138">AVERAGE(Q282:S282)</f>
        <v>#DIV/0!</v>
      </c>
    </row>
    <row r="283" spans="3:22" x14ac:dyDescent="0.2">
      <c r="C283" s="10" t="s">
        <v>227</v>
      </c>
      <c r="D283" s="172"/>
      <c r="E283" s="186">
        <f t="shared" ref="E283:S283" si="139">E135/D135-1</f>
        <v>0.40056921114238619</v>
      </c>
      <c r="F283" s="186">
        <f t="shared" si="139"/>
        <v>7.2144416967361291E-2</v>
      </c>
      <c r="G283" s="186">
        <f t="shared" si="139"/>
        <v>-0.57540850962787693</v>
      </c>
      <c r="H283" s="186">
        <f t="shared" si="139"/>
        <v>-0.14622519546420309</v>
      </c>
      <c r="I283" s="186">
        <f t="shared" si="139"/>
        <v>9.696465341719529E-3</v>
      </c>
      <c r="J283" s="186">
        <f t="shared" si="139"/>
        <v>-6.5067904932975429E-2</v>
      </c>
      <c r="K283" s="186">
        <f t="shared" si="139"/>
        <v>-8.6771492834159303E-2</v>
      </c>
      <c r="L283" s="186">
        <f t="shared" si="139"/>
        <v>3.4378284001674864E-3</v>
      </c>
      <c r="M283" s="186">
        <f t="shared" si="139"/>
        <v>-2.5776285400269661E-3</v>
      </c>
      <c r="N283" s="186">
        <f t="shared" si="139"/>
        <v>-2.7407592260224933E-2</v>
      </c>
      <c r="O283" s="186">
        <f t="shared" si="139"/>
        <v>-0.92495673896370734</v>
      </c>
      <c r="P283" s="186">
        <f t="shared" si="139"/>
        <v>-1</v>
      </c>
      <c r="Q283" s="186" t="e">
        <f t="shared" si="139"/>
        <v>#DIV/0!</v>
      </c>
      <c r="R283" s="186" t="e">
        <f t="shared" si="139"/>
        <v>#DIV/0!</v>
      </c>
      <c r="S283" s="186" t="e">
        <f t="shared" si="139"/>
        <v>#DIV/0!</v>
      </c>
      <c r="U283" s="187">
        <f t="shared" si="137"/>
        <v>-0.48873548994098981</v>
      </c>
      <c r="V283" s="187" t="e">
        <f t="shared" si="138"/>
        <v>#DIV/0!</v>
      </c>
    </row>
    <row r="284" spans="3:22" x14ac:dyDescent="0.2">
      <c r="C284" s="10" t="s">
        <v>489</v>
      </c>
      <c r="D284" s="172"/>
      <c r="E284" s="186" t="e">
        <f t="shared" ref="E284:S284" si="140">E136/D136-1</f>
        <v>#DIV/0!</v>
      </c>
      <c r="F284" s="186" t="e">
        <f t="shared" si="140"/>
        <v>#DIV/0!</v>
      </c>
      <c r="G284" s="186" t="e">
        <f t="shared" si="140"/>
        <v>#DIV/0!</v>
      </c>
      <c r="H284" s="186" t="e">
        <f t="shared" si="140"/>
        <v>#DIV/0!</v>
      </c>
      <c r="I284" s="186" t="e">
        <f t="shared" si="140"/>
        <v>#DIV/0!</v>
      </c>
      <c r="J284" s="186" t="e">
        <f t="shared" si="140"/>
        <v>#DIV/0!</v>
      </c>
      <c r="K284" s="186" t="e">
        <f t="shared" si="140"/>
        <v>#DIV/0!</v>
      </c>
      <c r="L284" s="186" t="e">
        <f t="shared" si="140"/>
        <v>#DIV/0!</v>
      </c>
      <c r="M284" s="186" t="e">
        <f t="shared" si="140"/>
        <v>#DIV/0!</v>
      </c>
      <c r="N284" s="186">
        <f t="shared" si="140"/>
        <v>4.6124906194031645E-3</v>
      </c>
      <c r="O284" s="186">
        <f t="shared" si="140"/>
        <v>-1</v>
      </c>
      <c r="P284" s="186" t="e">
        <f t="shared" si="140"/>
        <v>#DIV/0!</v>
      </c>
      <c r="Q284" s="186" t="e">
        <f t="shared" si="140"/>
        <v>#DIV/0!</v>
      </c>
      <c r="R284" s="186" t="e">
        <f t="shared" si="140"/>
        <v>#DIV/0!</v>
      </c>
      <c r="S284" s="186" t="e">
        <f t="shared" si="140"/>
        <v>#DIV/0!</v>
      </c>
      <c r="U284" s="187" t="e">
        <f t="shared" si="137"/>
        <v>#DIV/0!</v>
      </c>
      <c r="V284" s="187" t="e">
        <f t="shared" si="138"/>
        <v>#DIV/0!</v>
      </c>
    </row>
    <row r="285" spans="3:22" x14ac:dyDescent="0.2">
      <c r="C285" s="10" t="s">
        <v>258</v>
      </c>
      <c r="D285" s="172"/>
      <c r="E285" s="186">
        <f t="shared" ref="E285:S285" si="141">E137/D137-1</f>
        <v>-8.3924081913341553E-2</v>
      </c>
      <c r="F285" s="186">
        <f t="shared" si="141"/>
        <v>0.11234870232995964</v>
      </c>
      <c r="G285" s="186">
        <f t="shared" si="141"/>
        <v>0.41694349352601678</v>
      </c>
      <c r="H285" s="186">
        <f t="shared" si="141"/>
        <v>0.17258029881398818</v>
      </c>
      <c r="I285" s="186">
        <f t="shared" si="141"/>
        <v>8.9695644811151665E-2</v>
      </c>
      <c r="J285" s="186">
        <f t="shared" si="141"/>
        <v>8.8275041120987607E-2</v>
      </c>
      <c r="K285" s="186">
        <f t="shared" si="141"/>
        <v>8.807674443685154E-2</v>
      </c>
      <c r="L285" s="186">
        <f t="shared" si="141"/>
        <v>-0.12374208677208587</v>
      </c>
      <c r="M285" s="186">
        <f t="shared" si="141"/>
        <v>-1</v>
      </c>
      <c r="N285" s="186" t="e">
        <f t="shared" si="141"/>
        <v>#DIV/0!</v>
      </c>
      <c r="O285" s="186" t="e">
        <f t="shared" si="141"/>
        <v>#DIV/0!</v>
      </c>
      <c r="P285" s="186" t="e">
        <f t="shared" si="141"/>
        <v>#DIV/0!</v>
      </c>
      <c r="Q285" s="186" t="e">
        <f t="shared" si="141"/>
        <v>#DIV/0!</v>
      </c>
      <c r="R285" s="186" t="e">
        <f t="shared" si="141"/>
        <v>#DIV/0!</v>
      </c>
      <c r="S285" s="186" t="e">
        <f t="shared" si="141"/>
        <v>#DIV/0!</v>
      </c>
      <c r="U285" s="187" t="e">
        <f t="shared" si="137"/>
        <v>#DIV/0!</v>
      </c>
      <c r="V285" s="187" t="e">
        <f t="shared" si="138"/>
        <v>#DIV/0!</v>
      </c>
    </row>
    <row r="286" spans="3:22" x14ac:dyDescent="0.2">
      <c r="C286" s="10" t="s">
        <v>490</v>
      </c>
      <c r="D286" s="172"/>
      <c r="E286" s="186" t="e">
        <f t="shared" ref="E286:S286" si="142">E138/D138-1</f>
        <v>#DIV/0!</v>
      </c>
      <c r="F286" s="186" t="e">
        <f t="shared" si="142"/>
        <v>#DIV/0!</v>
      </c>
      <c r="G286" s="186" t="e">
        <f t="shared" si="142"/>
        <v>#DIV/0!</v>
      </c>
      <c r="H286" s="186" t="e">
        <f t="shared" si="142"/>
        <v>#DIV/0!</v>
      </c>
      <c r="I286" s="186" t="e">
        <f t="shared" si="142"/>
        <v>#DIV/0!</v>
      </c>
      <c r="J286" s="186" t="e">
        <f t="shared" si="142"/>
        <v>#DIV/0!</v>
      </c>
      <c r="K286" s="186" t="e">
        <f t="shared" si="142"/>
        <v>#DIV/0!</v>
      </c>
      <c r="L286" s="186" t="e">
        <f t="shared" si="142"/>
        <v>#DIV/0!</v>
      </c>
      <c r="M286" s="186" t="e">
        <f t="shared" si="142"/>
        <v>#DIV/0!</v>
      </c>
      <c r="N286" s="186">
        <f t="shared" si="142"/>
        <v>5.4658225598613441E-2</v>
      </c>
      <c r="O286" s="186">
        <f t="shared" si="142"/>
        <v>-1</v>
      </c>
      <c r="P286" s="186" t="e">
        <f t="shared" si="142"/>
        <v>#DIV/0!</v>
      </c>
      <c r="Q286" s="186" t="e">
        <f t="shared" si="142"/>
        <v>#DIV/0!</v>
      </c>
      <c r="R286" s="186" t="e">
        <f t="shared" si="142"/>
        <v>#DIV/0!</v>
      </c>
      <c r="S286" s="186" t="e">
        <f t="shared" si="142"/>
        <v>#DIV/0!</v>
      </c>
      <c r="U286" s="187" t="e">
        <f t="shared" si="137"/>
        <v>#DIV/0!</v>
      </c>
      <c r="V286" s="187" t="e">
        <f t="shared" si="138"/>
        <v>#DIV/0!</v>
      </c>
    </row>
    <row r="287" spans="3:22" x14ac:dyDescent="0.2">
      <c r="C287" s="10" t="s">
        <v>259</v>
      </c>
      <c r="D287" s="172"/>
      <c r="E287" s="186">
        <f t="shared" ref="E287:S287" si="143">E139/D139-1</f>
        <v>0.44702894997258458</v>
      </c>
      <c r="F287" s="186">
        <f t="shared" si="143"/>
        <v>5.6224500061422322E-2</v>
      </c>
      <c r="G287" s="186">
        <f t="shared" si="143"/>
        <v>-0.13642035167311772</v>
      </c>
      <c r="H287" s="186">
        <f t="shared" si="143"/>
        <v>5.8045506968470884E-2</v>
      </c>
      <c r="I287" s="186">
        <f t="shared" si="143"/>
        <v>0.12377103758012642</v>
      </c>
      <c r="J287" s="186">
        <f t="shared" si="143"/>
        <v>0.20315426954648719</v>
      </c>
      <c r="K287" s="186">
        <f t="shared" si="143"/>
        <v>9.6188366376746659E-2</v>
      </c>
      <c r="L287" s="186">
        <f t="shared" si="143"/>
        <v>0.11296785348128524</v>
      </c>
      <c r="M287" s="186">
        <f t="shared" si="143"/>
        <v>-1</v>
      </c>
      <c r="N287" s="186" t="e">
        <f t="shared" si="143"/>
        <v>#DIV/0!</v>
      </c>
      <c r="O287" s="186" t="e">
        <f t="shared" si="143"/>
        <v>#DIV/0!</v>
      </c>
      <c r="P287" s="186" t="e">
        <f t="shared" si="143"/>
        <v>#DIV/0!</v>
      </c>
      <c r="Q287" s="186" t="e">
        <f t="shared" si="143"/>
        <v>#DIV/0!</v>
      </c>
      <c r="R287" s="186" t="e">
        <f t="shared" si="143"/>
        <v>#DIV/0!</v>
      </c>
      <c r="S287" s="186" t="e">
        <f t="shared" si="143"/>
        <v>#DIV/0!</v>
      </c>
      <c r="U287" s="187" t="e">
        <f t="shared" si="137"/>
        <v>#DIV/0!</v>
      </c>
      <c r="V287" s="187" t="e">
        <f t="shared" si="138"/>
        <v>#DIV/0!</v>
      </c>
    </row>
    <row r="288" spans="3:22" x14ac:dyDescent="0.2">
      <c r="C288" s="10" t="s">
        <v>575</v>
      </c>
      <c r="D288" s="172"/>
      <c r="E288" s="186" t="e">
        <f t="shared" ref="E288:S288" si="144">E140/D140-1</f>
        <v>#DIV/0!</v>
      </c>
      <c r="F288" s="186" t="e">
        <f t="shared" si="144"/>
        <v>#DIV/0!</v>
      </c>
      <c r="G288" s="186" t="e">
        <f t="shared" si="144"/>
        <v>#DIV/0!</v>
      </c>
      <c r="H288" s="186" t="e">
        <f t="shared" si="144"/>
        <v>#DIV/0!</v>
      </c>
      <c r="I288" s="186" t="e">
        <f t="shared" si="144"/>
        <v>#DIV/0!</v>
      </c>
      <c r="J288" s="186" t="e">
        <f t="shared" si="144"/>
        <v>#DIV/0!</v>
      </c>
      <c r="K288" s="186" t="e">
        <f t="shared" si="144"/>
        <v>#DIV/0!</v>
      </c>
      <c r="L288" s="186" t="e">
        <f t="shared" si="144"/>
        <v>#DIV/0!</v>
      </c>
      <c r="M288" s="186" t="e">
        <f t="shared" si="144"/>
        <v>#DIV/0!</v>
      </c>
      <c r="N288" s="186" t="e">
        <f t="shared" si="144"/>
        <v>#DIV/0!</v>
      </c>
      <c r="O288" s="186" t="e">
        <f t="shared" si="144"/>
        <v>#DIV/0!</v>
      </c>
      <c r="P288" s="186" t="e">
        <f t="shared" si="144"/>
        <v>#DIV/0!</v>
      </c>
      <c r="Q288" s="186" t="e">
        <f t="shared" si="144"/>
        <v>#DIV/0!</v>
      </c>
      <c r="R288" s="186">
        <f t="shared" si="144"/>
        <v>-1</v>
      </c>
      <c r="S288" s="186" t="e">
        <f t="shared" si="144"/>
        <v>#DIV/0!</v>
      </c>
      <c r="U288" s="187" t="e">
        <f t="shared" si="137"/>
        <v>#DIV/0!</v>
      </c>
      <c r="V288" s="187" t="e">
        <f t="shared" si="138"/>
        <v>#DIV/0!</v>
      </c>
    </row>
    <row r="289" spans="3:22" x14ac:dyDescent="0.2">
      <c r="C289" s="10" t="s">
        <v>423</v>
      </c>
      <c r="D289" s="172"/>
      <c r="E289" s="186" t="e">
        <f t="shared" ref="E289:S289" si="145">E141/D141-1</f>
        <v>#DIV/0!</v>
      </c>
      <c r="F289" s="186" t="e">
        <f t="shared" si="145"/>
        <v>#DIV/0!</v>
      </c>
      <c r="G289" s="186" t="e">
        <f t="shared" si="145"/>
        <v>#DIV/0!</v>
      </c>
      <c r="H289" s="186" t="e">
        <f t="shared" si="145"/>
        <v>#DIV/0!</v>
      </c>
      <c r="I289" s="186" t="e">
        <f t="shared" si="145"/>
        <v>#DIV/0!</v>
      </c>
      <c r="J289" s="186" t="e">
        <f t="shared" si="145"/>
        <v>#DIV/0!</v>
      </c>
      <c r="K289" s="186" t="e">
        <f t="shared" si="145"/>
        <v>#DIV/0!</v>
      </c>
      <c r="L289" s="186" t="e">
        <f t="shared" si="145"/>
        <v>#DIV/0!</v>
      </c>
      <c r="M289" s="186" t="e">
        <f t="shared" si="145"/>
        <v>#DIV/0!</v>
      </c>
      <c r="N289" s="186" t="e">
        <f t="shared" si="145"/>
        <v>#DIV/0!</v>
      </c>
      <c r="O289" s="186">
        <f t="shared" si="145"/>
        <v>-1</v>
      </c>
      <c r="P289" s="186" t="e">
        <f t="shared" si="145"/>
        <v>#DIV/0!</v>
      </c>
      <c r="Q289" s="186" t="e">
        <f t="shared" si="145"/>
        <v>#DIV/0!</v>
      </c>
      <c r="R289" s="186" t="e">
        <f t="shared" si="145"/>
        <v>#DIV/0!</v>
      </c>
      <c r="S289" s="186" t="e">
        <f t="shared" si="145"/>
        <v>#DIV/0!</v>
      </c>
      <c r="U289" s="187" t="e">
        <f t="shared" si="137"/>
        <v>#DIV/0!</v>
      </c>
      <c r="V289" s="187" t="e">
        <f t="shared" si="138"/>
        <v>#DIV/0!</v>
      </c>
    </row>
    <row r="290" spans="3:22" x14ac:dyDescent="0.2">
      <c r="C290" s="10" t="s">
        <v>358</v>
      </c>
      <c r="D290" s="172"/>
      <c r="E290" s="186" t="e">
        <f t="shared" ref="E290:S290" si="146">E142/D142-1</f>
        <v>#DIV/0!</v>
      </c>
      <c r="F290" s="186">
        <f t="shared" si="146"/>
        <v>3.9489756042841906</v>
      </c>
      <c r="G290" s="186">
        <f t="shared" si="146"/>
        <v>-0.29938427685307445</v>
      </c>
      <c r="H290" s="186">
        <f t="shared" si="146"/>
        <v>-0.77116928510313265</v>
      </c>
      <c r="I290" s="186">
        <f t="shared" si="146"/>
        <v>1.2683448532428563</v>
      </c>
      <c r="J290" s="186">
        <f t="shared" si="146"/>
        <v>1.0215589211787588</v>
      </c>
      <c r="K290" s="186">
        <f t="shared" si="146"/>
        <v>-0.92935524585228435</v>
      </c>
      <c r="L290" s="186">
        <f t="shared" si="146"/>
        <v>2.5029574014080085</v>
      </c>
      <c r="M290" s="186">
        <f t="shared" si="146"/>
        <v>0.29509201055151779</v>
      </c>
      <c r="N290" s="186">
        <f t="shared" si="146"/>
        <v>-0.88572355261906643</v>
      </c>
      <c r="O290" s="186">
        <f t="shared" si="146"/>
        <v>-1</v>
      </c>
      <c r="P290" s="186" t="e">
        <f t="shared" si="146"/>
        <v>#DIV/0!</v>
      </c>
      <c r="Q290" s="186" t="e">
        <f t="shared" si="146"/>
        <v>#DIV/0!</v>
      </c>
      <c r="R290" s="186" t="e">
        <f t="shared" si="146"/>
        <v>#DIV/0!</v>
      </c>
      <c r="S290" s="186" t="e">
        <f t="shared" si="146"/>
        <v>#DIV/0!</v>
      </c>
      <c r="U290" s="187" t="e">
        <f t="shared" si="137"/>
        <v>#DIV/0!</v>
      </c>
      <c r="V290" s="187" t="e">
        <f t="shared" si="138"/>
        <v>#DIV/0!</v>
      </c>
    </row>
    <row r="291" spans="3:22" x14ac:dyDescent="0.2">
      <c r="C291" s="10" t="s">
        <v>388</v>
      </c>
      <c r="D291" s="172"/>
      <c r="E291" s="186" t="e">
        <f t="shared" ref="E291:S291" si="147">E143/D143-1</f>
        <v>#DIV/0!</v>
      </c>
      <c r="F291" s="186" t="e">
        <f t="shared" si="147"/>
        <v>#DIV/0!</v>
      </c>
      <c r="G291" s="186" t="e">
        <f t="shared" si="147"/>
        <v>#DIV/0!</v>
      </c>
      <c r="H291" s="186" t="e">
        <f t="shared" si="147"/>
        <v>#DIV/0!</v>
      </c>
      <c r="I291" s="186">
        <f t="shared" si="147"/>
        <v>6.1192355733483552</v>
      </c>
      <c r="J291" s="186">
        <f t="shared" si="147"/>
        <v>5.6141832930711955</v>
      </c>
      <c r="K291" s="186">
        <f t="shared" si="147"/>
        <v>-0.99655931733277925</v>
      </c>
      <c r="L291" s="186">
        <f t="shared" si="147"/>
        <v>-0.64178916889392124</v>
      </c>
      <c r="M291" s="186">
        <f t="shared" si="147"/>
        <v>-0.99640716617869118</v>
      </c>
      <c r="N291" s="186">
        <f t="shared" si="147"/>
        <v>-0.39971741973670394</v>
      </c>
      <c r="O291" s="186">
        <f t="shared" si="147"/>
        <v>-1</v>
      </c>
      <c r="P291" s="186" t="e">
        <f t="shared" si="147"/>
        <v>#DIV/0!</v>
      </c>
      <c r="Q291" s="186">
        <f t="shared" si="147"/>
        <v>-1</v>
      </c>
      <c r="R291" s="186" t="e">
        <f t="shared" si="147"/>
        <v>#DIV/0!</v>
      </c>
      <c r="S291" s="186" t="e">
        <f t="shared" si="147"/>
        <v>#DIV/0!</v>
      </c>
      <c r="U291" s="187" t="e">
        <f t="shared" si="137"/>
        <v>#DIV/0!</v>
      </c>
      <c r="V291" s="187" t="e">
        <f t="shared" si="138"/>
        <v>#DIV/0!</v>
      </c>
    </row>
    <row r="292" spans="3:22" x14ac:dyDescent="0.2">
      <c r="C292" s="10" t="s">
        <v>427</v>
      </c>
      <c r="D292" s="172"/>
      <c r="E292" s="186" t="e">
        <f t="shared" ref="E292:S292" si="148">E144/D144-1</f>
        <v>#DIV/0!</v>
      </c>
      <c r="F292" s="186" t="e">
        <f t="shared" si="148"/>
        <v>#DIV/0!</v>
      </c>
      <c r="G292" s="186" t="e">
        <f t="shared" si="148"/>
        <v>#DIV/0!</v>
      </c>
      <c r="H292" s="186" t="e">
        <f t="shared" si="148"/>
        <v>#DIV/0!</v>
      </c>
      <c r="I292" s="186" t="e">
        <f t="shared" si="148"/>
        <v>#DIV/0!</v>
      </c>
      <c r="J292" s="186" t="e">
        <f t="shared" si="148"/>
        <v>#DIV/0!</v>
      </c>
      <c r="K292" s="186">
        <f t="shared" si="148"/>
        <v>-0.99914827976313536</v>
      </c>
      <c r="L292" s="186">
        <f t="shared" si="148"/>
        <v>-1</v>
      </c>
      <c r="M292" s="186" t="e">
        <f t="shared" si="148"/>
        <v>#DIV/0!</v>
      </c>
      <c r="N292" s="186" t="e">
        <f t="shared" si="148"/>
        <v>#DIV/0!</v>
      </c>
      <c r="O292" s="186" t="e">
        <f t="shared" si="148"/>
        <v>#DIV/0!</v>
      </c>
      <c r="P292" s="186" t="e">
        <f t="shared" si="148"/>
        <v>#DIV/0!</v>
      </c>
      <c r="Q292" s="186" t="e">
        <f t="shared" si="148"/>
        <v>#DIV/0!</v>
      </c>
      <c r="R292" s="186" t="e">
        <f t="shared" si="148"/>
        <v>#DIV/0!</v>
      </c>
      <c r="S292" s="186" t="e">
        <f t="shared" si="148"/>
        <v>#DIV/0!</v>
      </c>
      <c r="U292" s="187" t="e">
        <f t="shared" si="137"/>
        <v>#DIV/0!</v>
      </c>
      <c r="V292" s="187" t="e">
        <f t="shared" si="138"/>
        <v>#DIV/0!</v>
      </c>
    </row>
    <row r="293" spans="3:22" x14ac:dyDescent="0.2">
      <c r="C293" s="10" t="s">
        <v>235</v>
      </c>
      <c r="D293" s="172"/>
      <c r="E293" s="186">
        <f t="shared" ref="E293:S293" si="149">E145/D145-1</f>
        <v>0.56197965003787842</v>
      </c>
      <c r="F293" s="186">
        <f t="shared" si="149"/>
        <v>5.2180797178607694</v>
      </c>
      <c r="G293" s="186">
        <f t="shared" si="149"/>
        <v>-0.76025653565231754</v>
      </c>
      <c r="H293" s="186">
        <f t="shared" si="149"/>
        <v>0.1448176377897108</v>
      </c>
      <c r="I293" s="186">
        <f t="shared" si="149"/>
        <v>0.14853279362093574</v>
      </c>
      <c r="J293" s="186">
        <f t="shared" si="149"/>
        <v>-0.85578501707700194</v>
      </c>
      <c r="K293" s="186">
        <f t="shared" si="149"/>
        <v>0.69071512585239847</v>
      </c>
      <c r="L293" s="186">
        <f t="shared" si="149"/>
        <v>0.79105259084152779</v>
      </c>
      <c r="M293" s="186">
        <f t="shared" si="149"/>
        <v>-4.7664819857637042E-2</v>
      </c>
      <c r="N293" s="186">
        <f t="shared" si="149"/>
        <v>-5.2130845080938126E-2</v>
      </c>
      <c r="O293" s="186">
        <f t="shared" si="149"/>
        <v>-1</v>
      </c>
      <c r="P293" s="186" t="e">
        <f t="shared" si="149"/>
        <v>#DIV/0!</v>
      </c>
      <c r="Q293" s="186" t="e">
        <f t="shared" si="149"/>
        <v>#DIV/0!</v>
      </c>
      <c r="R293" s="186" t="e">
        <f t="shared" si="149"/>
        <v>#DIV/0!</v>
      </c>
      <c r="S293" s="186" t="e">
        <f t="shared" si="149"/>
        <v>#DIV/0!</v>
      </c>
      <c r="U293" s="187" t="e">
        <f t="shared" si="137"/>
        <v>#DIV/0!</v>
      </c>
      <c r="V293" s="187" t="e">
        <f t="shared" si="138"/>
        <v>#DIV/0!</v>
      </c>
    </row>
    <row r="294" spans="3:22" x14ac:dyDescent="0.2">
      <c r="C294" s="10" t="s">
        <v>236</v>
      </c>
      <c r="D294" s="172"/>
      <c r="E294" s="186">
        <f t="shared" ref="E294:S294" si="150">E146/D146-1</f>
        <v>-0.96311276776828103</v>
      </c>
      <c r="F294" s="186">
        <f t="shared" si="150"/>
        <v>-1</v>
      </c>
      <c r="G294" s="186" t="e">
        <f t="shared" si="150"/>
        <v>#DIV/0!</v>
      </c>
      <c r="H294" s="186" t="e">
        <f t="shared" si="150"/>
        <v>#DIV/0!</v>
      </c>
      <c r="I294" s="186" t="e">
        <f t="shared" si="150"/>
        <v>#DIV/0!</v>
      </c>
      <c r="J294" s="186" t="e">
        <f t="shared" si="150"/>
        <v>#DIV/0!</v>
      </c>
      <c r="K294" s="186" t="e">
        <f t="shared" si="150"/>
        <v>#DIV/0!</v>
      </c>
      <c r="L294" s="186" t="e">
        <f t="shared" si="150"/>
        <v>#DIV/0!</v>
      </c>
      <c r="M294" s="186" t="e">
        <f t="shared" si="150"/>
        <v>#DIV/0!</v>
      </c>
      <c r="N294" s="186" t="e">
        <f t="shared" si="150"/>
        <v>#DIV/0!</v>
      </c>
      <c r="O294" s="186" t="e">
        <f t="shared" si="150"/>
        <v>#DIV/0!</v>
      </c>
      <c r="P294" s="186" t="e">
        <f t="shared" si="150"/>
        <v>#DIV/0!</v>
      </c>
      <c r="Q294" s="186" t="e">
        <f t="shared" si="150"/>
        <v>#DIV/0!</v>
      </c>
      <c r="R294" s="186" t="e">
        <f t="shared" si="150"/>
        <v>#DIV/0!</v>
      </c>
      <c r="S294" s="186" t="e">
        <f t="shared" si="150"/>
        <v>#DIV/0!</v>
      </c>
      <c r="U294" s="187" t="e">
        <f t="shared" si="137"/>
        <v>#DIV/0!</v>
      </c>
      <c r="V294" s="187" t="e">
        <f t="shared" si="138"/>
        <v>#DIV/0!</v>
      </c>
    </row>
    <row r="295" spans="3:22" x14ac:dyDescent="0.2">
      <c r="C295" s="10" t="s">
        <v>369</v>
      </c>
      <c r="D295" s="172"/>
      <c r="E295" s="186" t="e">
        <f t="shared" ref="E295:S295" si="151">E147/D147-1</f>
        <v>#DIV/0!</v>
      </c>
      <c r="F295" s="186" t="e">
        <f t="shared" si="151"/>
        <v>#DIV/0!</v>
      </c>
      <c r="G295" s="186">
        <f t="shared" si="151"/>
        <v>-7.1415518357409336E-2</v>
      </c>
      <c r="H295" s="186">
        <f t="shared" si="151"/>
        <v>0.72983447734155926</v>
      </c>
      <c r="I295" s="186">
        <f t="shared" si="151"/>
        <v>9.4706460381281055E-2</v>
      </c>
      <c r="J295" s="186">
        <f t="shared" si="151"/>
        <v>0.19895950868722578</v>
      </c>
      <c r="K295" s="186">
        <f t="shared" si="151"/>
        <v>2.4779077185130647</v>
      </c>
      <c r="L295" s="186">
        <f t="shared" si="151"/>
        <v>-1</v>
      </c>
      <c r="M295" s="186" t="e">
        <f t="shared" si="151"/>
        <v>#DIV/0!</v>
      </c>
      <c r="N295" s="186" t="e">
        <f t="shared" si="151"/>
        <v>#DIV/0!</v>
      </c>
      <c r="O295" s="186" t="e">
        <f t="shared" si="151"/>
        <v>#DIV/0!</v>
      </c>
      <c r="P295" s="186" t="e">
        <f t="shared" si="151"/>
        <v>#DIV/0!</v>
      </c>
      <c r="Q295" s="186" t="e">
        <f t="shared" si="151"/>
        <v>#DIV/0!</v>
      </c>
      <c r="R295" s="186" t="e">
        <f t="shared" si="151"/>
        <v>#DIV/0!</v>
      </c>
      <c r="S295" s="186" t="e">
        <f t="shared" si="151"/>
        <v>#DIV/0!</v>
      </c>
      <c r="U295" s="187" t="e">
        <f t="shared" si="137"/>
        <v>#DIV/0!</v>
      </c>
      <c r="V295" s="187" t="e">
        <f t="shared" si="138"/>
        <v>#DIV/0!</v>
      </c>
    </row>
    <row r="296" spans="3:22" x14ac:dyDescent="0.2">
      <c r="C296" s="10" t="s">
        <v>297</v>
      </c>
      <c r="D296" s="172"/>
      <c r="E296" s="186">
        <f t="shared" ref="E296:S296" si="152">E148/D148-1</f>
        <v>0.55084339945543292</v>
      </c>
      <c r="F296" s="186">
        <f t="shared" si="152"/>
        <v>0.1004126123147584</v>
      </c>
      <c r="G296" s="186">
        <f t="shared" si="152"/>
        <v>0.26105414786001857</v>
      </c>
      <c r="H296" s="186">
        <f t="shared" si="152"/>
        <v>-0.10079865825536238</v>
      </c>
      <c r="I296" s="186">
        <f t="shared" si="152"/>
        <v>-0.65072394370971043</v>
      </c>
      <c r="J296" s="186">
        <f t="shared" si="152"/>
        <v>-0.38687074701166202</v>
      </c>
      <c r="K296" s="186">
        <f t="shared" si="152"/>
        <v>-7.1722474292402749E-3</v>
      </c>
      <c r="L296" s="186">
        <f t="shared" si="152"/>
        <v>-5.3542128314116533E-2</v>
      </c>
      <c r="M296" s="186">
        <f t="shared" si="152"/>
        <v>-0.51509625612023502</v>
      </c>
      <c r="N296" s="186">
        <f t="shared" si="152"/>
        <v>-0.29367906385749876</v>
      </c>
      <c r="O296" s="186">
        <f t="shared" si="152"/>
        <v>0.11748052133284159</v>
      </c>
      <c r="P296" s="186">
        <f t="shared" si="152"/>
        <v>-0.9992055867785381</v>
      </c>
      <c r="Q296" s="186">
        <f t="shared" si="152"/>
        <v>-1</v>
      </c>
      <c r="R296" s="186" t="e">
        <f t="shared" si="152"/>
        <v>#DIV/0!</v>
      </c>
      <c r="S296" s="186" t="e">
        <f t="shared" si="152"/>
        <v>#DIV/0!</v>
      </c>
      <c r="U296" s="187">
        <f t="shared" si="137"/>
        <v>-0.42262509635585754</v>
      </c>
      <c r="V296" s="187" t="e">
        <f t="shared" si="138"/>
        <v>#DIV/0!</v>
      </c>
    </row>
    <row r="297" spans="3:22" x14ac:dyDescent="0.2">
      <c r="C297" s="182" t="s">
        <v>422</v>
      </c>
      <c r="D297" s="172"/>
      <c r="E297" s="186" t="e">
        <f t="shared" ref="E297:S297" si="153">E149/D149-1</f>
        <v>#DIV/0!</v>
      </c>
      <c r="F297" s="186" t="e">
        <f t="shared" si="153"/>
        <v>#DIV/0!</v>
      </c>
      <c r="G297" s="186" t="e">
        <f t="shared" si="153"/>
        <v>#DIV/0!</v>
      </c>
      <c r="H297" s="186" t="e">
        <f t="shared" si="153"/>
        <v>#DIV/0!</v>
      </c>
      <c r="I297" s="186" t="e">
        <f t="shared" si="153"/>
        <v>#DIV/0!</v>
      </c>
      <c r="J297" s="186" t="e">
        <f t="shared" si="153"/>
        <v>#DIV/0!</v>
      </c>
      <c r="K297" s="186">
        <f t="shared" si="153"/>
        <v>1.600632158099327</v>
      </c>
      <c r="L297" s="186">
        <f t="shared" si="153"/>
        <v>-1</v>
      </c>
      <c r="M297" s="186" t="e">
        <f t="shared" si="153"/>
        <v>#DIV/0!</v>
      </c>
      <c r="N297" s="186" t="e">
        <f t="shared" si="153"/>
        <v>#DIV/0!</v>
      </c>
      <c r="O297" s="186" t="e">
        <f t="shared" si="153"/>
        <v>#DIV/0!</v>
      </c>
      <c r="P297" s="186" t="e">
        <f t="shared" si="153"/>
        <v>#DIV/0!</v>
      </c>
      <c r="Q297" s="186" t="e">
        <f t="shared" si="153"/>
        <v>#DIV/0!</v>
      </c>
      <c r="R297" s="186" t="e">
        <f t="shared" si="153"/>
        <v>#DIV/0!</v>
      </c>
      <c r="S297" s="186" t="e">
        <f t="shared" si="153"/>
        <v>#DIV/0!</v>
      </c>
      <c r="U297" s="187" t="e">
        <f t="shared" si="137"/>
        <v>#DIV/0!</v>
      </c>
      <c r="V297" s="187" t="e">
        <f t="shared" si="138"/>
        <v>#DIV/0!</v>
      </c>
    </row>
    <row r="298" spans="3:22" x14ac:dyDescent="0.2">
      <c r="U298" s="187" t="e">
        <f t="shared" si="137"/>
        <v>#DIV/0!</v>
      </c>
      <c r="V298" s="187" t="e">
        <f t="shared" si="138"/>
        <v>#DIV/0!</v>
      </c>
    </row>
  </sheetData>
  <sortState ref="C5:S149">
    <sortCondition descending="1" ref="S5:S149"/>
  </sortState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C1:AA131"/>
  <sheetViews>
    <sheetView topLeftCell="D25" workbookViewId="0">
      <selection activeCell="L27" sqref="L27"/>
    </sheetView>
  </sheetViews>
  <sheetFormatPr defaultRowHeight="12.75" x14ac:dyDescent="0.2"/>
  <cols>
    <col min="3" max="3" width="79.85546875" bestFit="1" customWidth="1"/>
    <col min="4" max="11" width="13.140625" customWidth="1"/>
    <col min="12" max="19" width="16.42578125" customWidth="1"/>
    <col min="20" max="20" width="9.140625" customWidth="1"/>
  </cols>
  <sheetData>
    <row r="1" spans="3:27" x14ac:dyDescent="0.2">
      <c r="L1" s="172"/>
      <c r="M1" s="172"/>
      <c r="N1" s="172"/>
      <c r="O1" s="172"/>
      <c r="P1" s="172"/>
      <c r="Q1" s="172"/>
      <c r="R1" s="172"/>
      <c r="S1" s="172"/>
    </row>
    <row r="2" spans="3:27" x14ac:dyDescent="0.2">
      <c r="D2" s="26">
        <v>3908780094.8200011</v>
      </c>
      <c r="E2" s="26">
        <v>4157011529.4099984</v>
      </c>
      <c r="F2" s="26">
        <v>4360563574.4199991</v>
      </c>
      <c r="G2" s="26">
        <v>4812950594.7499962</v>
      </c>
      <c r="H2" s="26">
        <v>5529347240.1900005</v>
      </c>
      <c r="I2" s="26">
        <v>6232010696.9500017</v>
      </c>
      <c r="J2" s="26">
        <v>7127156776.289999</v>
      </c>
      <c r="K2" s="26">
        <v>7532852517.0599995</v>
      </c>
      <c r="L2" s="26">
        <v>8586610908.1000004</v>
      </c>
      <c r="M2" s="26">
        <v>10204200414.650002</v>
      </c>
      <c r="N2" s="26">
        <v>11347551615.9</v>
      </c>
      <c r="O2" s="26">
        <v>12671828836.469999</v>
      </c>
      <c r="P2" s="26">
        <v>13673195132.75</v>
      </c>
      <c r="Q2" s="26">
        <v>15017199877</v>
      </c>
      <c r="R2" s="26">
        <v>16285559610.43</v>
      </c>
      <c r="S2" s="26">
        <v>17276420971.889999</v>
      </c>
      <c r="U2">
        <f>M2/L2-1</f>
        <v>0.18838509440599926</v>
      </c>
      <c r="V2">
        <f t="shared" ref="V2:AA2" si="0">N2/M2-1</f>
        <v>0.1120471134228711</v>
      </c>
      <c r="W2">
        <f t="shared" si="0"/>
        <v>0.11670158157416477</v>
      </c>
      <c r="X2">
        <f t="shared" si="0"/>
        <v>7.90230288936693E-2</v>
      </c>
      <c r="Y2">
        <f t="shared" si="0"/>
        <v>9.8294855825676208E-2</v>
      </c>
      <c r="Z2">
        <f t="shared" si="0"/>
        <v>8.4460468250981302E-2</v>
      </c>
      <c r="AA2">
        <f t="shared" si="0"/>
        <v>6.0842942162417701E-2</v>
      </c>
    </row>
    <row r="3" spans="3:27" x14ac:dyDescent="0.2">
      <c r="C3" t="s">
        <v>6437</v>
      </c>
      <c r="D3">
        <v>2002</v>
      </c>
      <c r="E3">
        <v>2003</v>
      </c>
      <c r="F3">
        <v>2004</v>
      </c>
      <c r="G3">
        <v>2005</v>
      </c>
      <c r="H3">
        <v>2006</v>
      </c>
      <c r="I3">
        <v>2007</v>
      </c>
      <c r="J3">
        <v>2008</v>
      </c>
      <c r="K3">
        <v>2009</v>
      </c>
      <c r="L3">
        <v>2010</v>
      </c>
      <c r="M3">
        <v>2011</v>
      </c>
      <c r="N3">
        <v>2012</v>
      </c>
      <c r="O3">
        <v>2013</v>
      </c>
      <c r="P3">
        <v>2014</v>
      </c>
      <c r="Q3">
        <v>2015</v>
      </c>
      <c r="R3">
        <v>2016</v>
      </c>
      <c r="S3">
        <v>2017</v>
      </c>
    </row>
    <row r="4" spans="3:27" x14ac:dyDescent="0.2">
      <c r="C4" s="185" t="s">
        <v>59</v>
      </c>
      <c r="D4" s="188">
        <v>3908780094.8200002</v>
      </c>
      <c r="E4" s="188">
        <v>4157011529.4099989</v>
      </c>
      <c r="F4" s="188">
        <v>4360563574.4200001</v>
      </c>
      <c r="G4" s="188">
        <v>4812950594.75</v>
      </c>
      <c r="H4" s="188">
        <v>5529347240.1900005</v>
      </c>
      <c r="I4" s="188">
        <v>6232010696.9499998</v>
      </c>
      <c r="J4" s="188">
        <v>7127156776.289999</v>
      </c>
      <c r="K4" s="188">
        <v>7532852517.0600004</v>
      </c>
      <c r="L4" s="188">
        <v>8586610908.1000004</v>
      </c>
      <c r="M4" s="188">
        <v>10204200414.650002</v>
      </c>
      <c r="N4" s="188">
        <v>11347551615.9</v>
      </c>
      <c r="O4" s="188">
        <v>12671828836.470001</v>
      </c>
      <c r="P4" s="188">
        <v>13673195132.750002</v>
      </c>
      <c r="Q4" s="188">
        <v>15017199877</v>
      </c>
      <c r="R4" s="188">
        <v>16285559610.43</v>
      </c>
      <c r="S4" s="188">
        <v>17276420971.889999</v>
      </c>
      <c r="U4" s="187"/>
      <c r="V4" s="187"/>
    </row>
    <row r="5" spans="3:27" x14ac:dyDescent="0.2">
      <c r="C5" s="10" t="s">
        <v>299</v>
      </c>
      <c r="D5" s="26">
        <v>1753817152.79</v>
      </c>
      <c r="E5" s="26">
        <v>1855597640.01</v>
      </c>
      <c r="F5" s="26">
        <v>1907844194.5699999</v>
      </c>
      <c r="G5" s="26">
        <v>2142377110.4000001</v>
      </c>
      <c r="H5" s="26">
        <v>2654289119.9299998</v>
      </c>
      <c r="I5" s="26">
        <v>3147634926.6300001</v>
      </c>
      <c r="J5" s="26">
        <v>3959591625.3899999</v>
      </c>
      <c r="K5" s="26">
        <v>4141860224.6500001</v>
      </c>
      <c r="L5" s="26">
        <v>4709641295.0200005</v>
      </c>
      <c r="M5" s="26">
        <v>4316091176.1400003</v>
      </c>
      <c r="N5" s="26">
        <v>3941819569.4699998</v>
      </c>
      <c r="O5" s="26">
        <v>4457529693.8000002</v>
      </c>
      <c r="P5" s="26">
        <v>4976517156.9799995</v>
      </c>
      <c r="Q5" s="26">
        <v>8241687523.8500004</v>
      </c>
      <c r="R5" s="26">
        <v>11350106943.1</v>
      </c>
      <c r="S5" s="26">
        <v>12077845689.110001</v>
      </c>
      <c r="U5" s="187"/>
      <c r="V5" s="187"/>
    </row>
    <row r="6" spans="3:27" x14ac:dyDescent="0.2">
      <c r="C6" s="10" t="s">
        <v>264</v>
      </c>
      <c r="D6" s="26">
        <v>596501239.75999999</v>
      </c>
      <c r="E6" s="26">
        <v>647644607.95000005</v>
      </c>
      <c r="F6" s="26">
        <v>646125440.28999996</v>
      </c>
      <c r="G6" s="26">
        <v>710626996.05999994</v>
      </c>
      <c r="H6" s="26">
        <v>832025590.07000005</v>
      </c>
      <c r="I6" s="26">
        <v>917576866.98000002</v>
      </c>
      <c r="J6" s="26">
        <v>1018216285.6799999</v>
      </c>
      <c r="K6" s="26">
        <v>1068178193.62</v>
      </c>
      <c r="L6" s="26">
        <v>1217763483.29</v>
      </c>
      <c r="M6" s="26">
        <v>1045170723.71</v>
      </c>
      <c r="N6" s="26">
        <v>998206565.05999994</v>
      </c>
      <c r="O6" s="26">
        <v>1105546532.95</v>
      </c>
      <c r="P6" s="26">
        <v>1194186898.1199999</v>
      </c>
      <c r="Q6" s="26">
        <v>1270257702.78</v>
      </c>
      <c r="R6" s="26">
        <v>1273838935.5899999</v>
      </c>
      <c r="S6" s="26">
        <v>1294639364.3299999</v>
      </c>
      <c r="U6" s="187"/>
      <c r="V6" s="187"/>
    </row>
    <row r="7" spans="3:27" x14ac:dyDescent="0.2">
      <c r="C7" s="10" t="s">
        <v>281</v>
      </c>
      <c r="D7" s="26">
        <v>289556012.45999998</v>
      </c>
      <c r="E7" s="26">
        <v>301574709.01999998</v>
      </c>
      <c r="F7" s="26">
        <v>312525717.58999997</v>
      </c>
      <c r="G7" s="26">
        <v>355969364.31999999</v>
      </c>
      <c r="H7" s="26">
        <v>414401641.36000001</v>
      </c>
      <c r="I7" s="26">
        <v>470397798.51999998</v>
      </c>
      <c r="J7" s="26">
        <v>525771564.07999998</v>
      </c>
      <c r="K7" s="26">
        <v>554040865.15999997</v>
      </c>
      <c r="L7" s="26">
        <v>655376482.19000006</v>
      </c>
      <c r="M7" s="26">
        <v>756456996.17999995</v>
      </c>
      <c r="N7" s="26">
        <v>842829940.10000002</v>
      </c>
      <c r="O7" s="26">
        <v>929056340.25999999</v>
      </c>
      <c r="P7" s="26">
        <v>1011410043.61</v>
      </c>
      <c r="Q7" s="26">
        <v>1098212850.26</v>
      </c>
      <c r="R7" s="26">
        <v>1204528645.6900001</v>
      </c>
      <c r="S7" s="26">
        <v>1268855115.53</v>
      </c>
      <c r="U7" s="187"/>
      <c r="V7" s="187"/>
    </row>
    <row r="8" spans="3:27" x14ac:dyDescent="0.2">
      <c r="C8" s="10" t="s">
        <v>261</v>
      </c>
      <c r="D8" s="26">
        <v>97533997.870000005</v>
      </c>
      <c r="E8" s="26">
        <v>103434688.84</v>
      </c>
      <c r="F8" s="26">
        <v>98001896.049999997</v>
      </c>
      <c r="G8" s="26">
        <v>106983083.87</v>
      </c>
      <c r="H8" s="26">
        <v>137659768.69</v>
      </c>
      <c r="I8" s="26">
        <v>139890465.52000001</v>
      </c>
      <c r="J8" s="26">
        <v>189675361.78999999</v>
      </c>
      <c r="K8" s="26">
        <v>185826594.38999999</v>
      </c>
      <c r="L8" s="26">
        <v>209756959.28999999</v>
      </c>
      <c r="M8" s="26">
        <v>247620580.00999999</v>
      </c>
      <c r="N8" s="26">
        <v>279396372.27999997</v>
      </c>
      <c r="O8" s="26">
        <v>297616310.89999998</v>
      </c>
      <c r="P8" s="26">
        <v>340439032.56999999</v>
      </c>
      <c r="Q8" s="26">
        <v>361679682.52999997</v>
      </c>
      <c r="R8" s="26">
        <v>340702558.41000003</v>
      </c>
      <c r="S8" s="26">
        <v>415035240.67000002</v>
      </c>
      <c r="U8" s="187"/>
      <c r="V8" s="187"/>
    </row>
    <row r="9" spans="3:27" x14ac:dyDescent="0.2">
      <c r="C9" s="10" t="s">
        <v>492</v>
      </c>
      <c r="D9" s="26"/>
      <c r="E9" s="26"/>
      <c r="F9" s="26"/>
      <c r="G9" s="26"/>
      <c r="H9" s="26"/>
      <c r="I9" s="26"/>
      <c r="J9" s="26"/>
      <c r="K9" s="26"/>
      <c r="L9" s="26"/>
      <c r="M9" s="26">
        <v>143298721.91999999</v>
      </c>
      <c r="N9" s="26">
        <v>231407760.38999999</v>
      </c>
      <c r="O9" s="26">
        <v>361907875.80000001</v>
      </c>
      <c r="P9" s="26">
        <v>413590408.49000001</v>
      </c>
      <c r="Q9" s="26">
        <v>266939810.13</v>
      </c>
      <c r="R9" s="26">
        <v>305329396.10000002</v>
      </c>
      <c r="S9" s="26">
        <v>409821573.88999999</v>
      </c>
      <c r="U9" s="187"/>
      <c r="V9" s="187"/>
    </row>
    <row r="10" spans="3:27" x14ac:dyDescent="0.2">
      <c r="C10" s="10" t="s">
        <v>273</v>
      </c>
      <c r="D10" s="26">
        <v>124958059.22</v>
      </c>
      <c r="E10" s="26">
        <v>132629371.84999999</v>
      </c>
      <c r="F10" s="26">
        <v>126735681.86</v>
      </c>
      <c r="G10" s="26">
        <v>135996356.69999999</v>
      </c>
      <c r="H10" s="26">
        <v>100936950</v>
      </c>
      <c r="I10" s="26">
        <v>86389727.739999995</v>
      </c>
      <c r="J10" s="26">
        <v>127185018.62</v>
      </c>
      <c r="K10" s="26">
        <v>157556986.52000001</v>
      </c>
      <c r="L10" s="26">
        <v>213629733.91999999</v>
      </c>
      <c r="M10" s="26">
        <v>252861658.63999999</v>
      </c>
      <c r="N10" s="26">
        <v>280772364.75999999</v>
      </c>
      <c r="O10" s="26">
        <v>305725206.32999998</v>
      </c>
      <c r="P10" s="26">
        <v>344792885</v>
      </c>
      <c r="Q10" s="26">
        <v>373021383.70999998</v>
      </c>
      <c r="R10" s="26">
        <v>355220347.13999999</v>
      </c>
      <c r="S10" s="26">
        <v>313047393.51999998</v>
      </c>
      <c r="U10" s="187"/>
      <c r="V10" s="187"/>
    </row>
    <row r="11" spans="3:27" x14ac:dyDescent="0.2">
      <c r="C11" s="10" t="s">
        <v>349</v>
      </c>
      <c r="D11" s="26"/>
      <c r="E11" s="26">
        <v>45610176.890000001</v>
      </c>
      <c r="F11" s="26">
        <v>57543439.799999997</v>
      </c>
      <c r="G11" s="26">
        <v>69371108.959999993</v>
      </c>
      <c r="H11" s="26">
        <v>75316600.650000006</v>
      </c>
      <c r="I11" s="26">
        <v>94795983.739999995</v>
      </c>
      <c r="J11" s="26">
        <v>117959054.98</v>
      </c>
      <c r="K11" s="26">
        <v>143185266.13</v>
      </c>
      <c r="L11" s="26">
        <v>152408589.61000001</v>
      </c>
      <c r="M11" s="26">
        <v>164329480.28</v>
      </c>
      <c r="N11" s="26">
        <v>175628866.59</v>
      </c>
      <c r="O11" s="26">
        <v>194791692.49000001</v>
      </c>
      <c r="P11" s="26">
        <v>197095723.62</v>
      </c>
      <c r="Q11" s="26">
        <v>221650842.72</v>
      </c>
      <c r="R11" s="26">
        <v>226720369.69999999</v>
      </c>
      <c r="S11" s="26">
        <v>260591958.78999999</v>
      </c>
      <c r="U11" s="187"/>
      <c r="V11" s="187"/>
    </row>
    <row r="12" spans="3:27" x14ac:dyDescent="0.2">
      <c r="C12" s="10" t="s">
        <v>268</v>
      </c>
      <c r="D12" s="26">
        <v>22898405.32</v>
      </c>
      <c r="E12" s="26">
        <v>39472999.659999996</v>
      </c>
      <c r="F12" s="26">
        <v>39740794.359999999</v>
      </c>
      <c r="G12" s="26">
        <v>43929572.299999997</v>
      </c>
      <c r="H12" s="26">
        <v>48884655.780000001</v>
      </c>
      <c r="I12" s="26">
        <v>31942805.420000002</v>
      </c>
      <c r="J12" s="26">
        <v>29302620.73</v>
      </c>
      <c r="K12" s="26">
        <v>35725326.130000003</v>
      </c>
      <c r="L12" s="26">
        <v>42841326.460000001</v>
      </c>
      <c r="M12" s="26">
        <v>95624967.930000007</v>
      </c>
      <c r="N12" s="26">
        <v>116810924.22</v>
      </c>
      <c r="O12" s="26">
        <v>124382178.98</v>
      </c>
      <c r="P12" s="26">
        <v>133535875.70999999</v>
      </c>
      <c r="Q12" s="26">
        <v>158112335.63999999</v>
      </c>
      <c r="R12" s="26">
        <v>203809107.86000001</v>
      </c>
      <c r="S12" s="26">
        <v>213222092.96000001</v>
      </c>
      <c r="U12" s="187"/>
      <c r="V12" s="187"/>
    </row>
    <row r="13" spans="3:27" x14ac:dyDescent="0.2">
      <c r="C13" s="10" t="s">
        <v>494</v>
      </c>
      <c r="D13" s="26"/>
      <c r="E13" s="26"/>
      <c r="F13" s="26"/>
      <c r="G13" s="26"/>
      <c r="H13" s="26"/>
      <c r="I13" s="26"/>
      <c r="J13" s="26"/>
      <c r="K13" s="26"/>
      <c r="L13" s="26"/>
      <c r="M13" s="26">
        <v>1777086075.5799999</v>
      </c>
      <c r="N13" s="26">
        <v>3106641138.3499999</v>
      </c>
      <c r="O13" s="26">
        <v>3250410091.9499998</v>
      </c>
      <c r="P13" s="26">
        <v>3338099915.1100001</v>
      </c>
      <c r="Q13" s="26">
        <v>1729652577.53</v>
      </c>
      <c r="R13" s="26">
        <v>156431613.18000001</v>
      </c>
      <c r="S13" s="26">
        <v>155189001.49000001</v>
      </c>
      <c r="U13" s="187"/>
      <c r="V13" s="187"/>
    </row>
    <row r="14" spans="3:27" x14ac:dyDescent="0.2">
      <c r="C14" s="10" t="s">
        <v>472</v>
      </c>
      <c r="D14" s="26"/>
      <c r="E14" s="26"/>
      <c r="F14" s="26"/>
      <c r="G14" s="26"/>
      <c r="H14" s="26"/>
      <c r="I14" s="26"/>
      <c r="J14" s="26"/>
      <c r="K14" s="26"/>
      <c r="L14" s="26">
        <v>49989615.770000003</v>
      </c>
      <c r="M14" s="26">
        <v>52417744.829999998</v>
      </c>
      <c r="N14" s="26">
        <v>60750478.729999997</v>
      </c>
      <c r="O14" s="26">
        <v>59215721.289999999</v>
      </c>
      <c r="P14" s="26">
        <v>62301041</v>
      </c>
      <c r="Q14" s="26">
        <v>89387236.939999998</v>
      </c>
      <c r="R14" s="26">
        <v>101765496.09</v>
      </c>
      <c r="S14" s="26">
        <v>108767329.63</v>
      </c>
      <c r="U14" s="187"/>
      <c r="V14" s="187"/>
    </row>
    <row r="15" spans="3:27" x14ac:dyDescent="0.2">
      <c r="C15" s="10" t="s">
        <v>446</v>
      </c>
      <c r="D15" s="26"/>
      <c r="E15" s="26"/>
      <c r="F15" s="26"/>
      <c r="G15" s="26"/>
      <c r="H15" s="26"/>
      <c r="I15" s="26"/>
      <c r="J15" s="26"/>
      <c r="K15" s="26">
        <v>1380205.81</v>
      </c>
      <c r="L15" s="26">
        <v>5672266.1900000004</v>
      </c>
      <c r="M15" s="26">
        <v>18495533.75</v>
      </c>
      <c r="N15" s="26">
        <v>26605859.800000001</v>
      </c>
      <c r="O15" s="26">
        <v>36970408.340000004</v>
      </c>
      <c r="P15" s="26">
        <v>50320354.789999999</v>
      </c>
      <c r="Q15" s="26">
        <v>57167991.509999998</v>
      </c>
      <c r="R15" s="26">
        <v>79653950.859999999</v>
      </c>
      <c r="S15" s="26">
        <v>104491425.29000001</v>
      </c>
      <c r="U15" s="187"/>
      <c r="V15" s="187"/>
    </row>
    <row r="16" spans="3:27" x14ac:dyDescent="0.2">
      <c r="C16" s="10" t="s">
        <v>298</v>
      </c>
      <c r="D16" s="26">
        <v>39154149.509999998</v>
      </c>
      <c r="E16" s="26">
        <v>54025171.490000002</v>
      </c>
      <c r="F16" s="26">
        <v>142784483.19</v>
      </c>
      <c r="G16" s="26">
        <v>144266851.36000001</v>
      </c>
      <c r="H16" s="26">
        <v>152611183.87</v>
      </c>
      <c r="I16" s="26">
        <v>154111920.66999999</v>
      </c>
      <c r="J16" s="26">
        <v>156332183.09</v>
      </c>
      <c r="K16" s="26">
        <v>148728439.83000001</v>
      </c>
      <c r="L16" s="26">
        <v>146282496.08000001</v>
      </c>
      <c r="M16" s="26">
        <v>120909078.97</v>
      </c>
      <c r="N16" s="26">
        <v>101252694.91</v>
      </c>
      <c r="O16" s="26">
        <v>100800376.58</v>
      </c>
      <c r="P16" s="26">
        <v>95074423.230000004</v>
      </c>
      <c r="Q16" s="26">
        <v>92375318.180000007</v>
      </c>
      <c r="R16" s="26">
        <v>86912398.180000007</v>
      </c>
      <c r="S16" s="26">
        <v>83897593.010000005</v>
      </c>
      <c r="U16" s="187"/>
      <c r="V16" s="187"/>
    </row>
    <row r="17" spans="3:22" x14ac:dyDescent="0.2">
      <c r="C17" s="10" t="s">
        <v>493</v>
      </c>
      <c r="D17" s="26"/>
      <c r="E17" s="26"/>
      <c r="F17" s="26"/>
      <c r="G17" s="26"/>
      <c r="H17" s="26"/>
      <c r="I17" s="26"/>
      <c r="J17" s="26"/>
      <c r="K17" s="26"/>
      <c r="L17" s="26"/>
      <c r="M17" s="26">
        <v>700966827.90999997</v>
      </c>
      <c r="N17" s="26">
        <v>905822462.75</v>
      </c>
      <c r="O17" s="26">
        <v>1114091256.9400001</v>
      </c>
      <c r="P17" s="26">
        <v>1104325115.27</v>
      </c>
      <c r="Q17" s="26">
        <v>587869967.65999997</v>
      </c>
      <c r="R17" s="26">
        <v>92470409.980000004</v>
      </c>
      <c r="S17" s="26">
        <v>81191047.959999993</v>
      </c>
      <c r="U17" s="187"/>
      <c r="V17" s="187"/>
    </row>
    <row r="18" spans="3:22" x14ac:dyDescent="0.2">
      <c r="C18" s="10" t="s">
        <v>374</v>
      </c>
      <c r="D18" s="26"/>
      <c r="E18" s="26"/>
      <c r="F18" s="26">
        <v>8470200.8900000006</v>
      </c>
      <c r="G18" s="26">
        <v>16952572.41</v>
      </c>
      <c r="H18" s="26">
        <v>19947510.140000001</v>
      </c>
      <c r="I18" s="26">
        <v>22431289.02</v>
      </c>
      <c r="J18" s="26">
        <v>25529412.280000001</v>
      </c>
      <c r="K18" s="26">
        <v>28030362.469999999</v>
      </c>
      <c r="L18" s="26">
        <v>31211580.75</v>
      </c>
      <c r="M18" s="26">
        <v>34527783.049999997</v>
      </c>
      <c r="N18" s="26">
        <v>40587934.039999999</v>
      </c>
      <c r="O18" s="26">
        <v>44656687.229999997</v>
      </c>
      <c r="P18" s="26">
        <v>49458518.850000001</v>
      </c>
      <c r="Q18" s="26">
        <v>56759396.670000002</v>
      </c>
      <c r="R18" s="26">
        <v>65699822.880000003</v>
      </c>
      <c r="S18" s="26">
        <v>64981660.539999999</v>
      </c>
      <c r="U18" s="187"/>
      <c r="V18" s="187"/>
    </row>
    <row r="19" spans="3:22" x14ac:dyDescent="0.2">
      <c r="C19" s="10" t="s">
        <v>279</v>
      </c>
      <c r="D19" s="26">
        <v>17194628.059999999</v>
      </c>
      <c r="E19" s="26">
        <v>15697332.65</v>
      </c>
      <c r="F19" s="26">
        <v>18147747.210000001</v>
      </c>
      <c r="G19" s="26">
        <v>24594477.98</v>
      </c>
      <c r="H19" s="26">
        <v>24345063.920000002</v>
      </c>
      <c r="I19" s="26">
        <v>27704658.170000002</v>
      </c>
      <c r="J19" s="26">
        <v>31089369.789999999</v>
      </c>
      <c r="K19" s="26">
        <v>37016169.530000001</v>
      </c>
      <c r="L19" s="26">
        <v>44731673.479999997</v>
      </c>
      <c r="M19" s="26">
        <v>48392363.43</v>
      </c>
      <c r="N19" s="26">
        <v>57604167.310000002</v>
      </c>
      <c r="O19" s="26">
        <v>59685007.450000003</v>
      </c>
      <c r="P19" s="26">
        <v>67228996.359999999</v>
      </c>
      <c r="Q19" s="26">
        <v>60359490.479999997</v>
      </c>
      <c r="R19" s="26">
        <v>66632140.450000003</v>
      </c>
      <c r="S19" s="26">
        <v>61735132.340000004</v>
      </c>
      <c r="U19" s="187"/>
      <c r="V19" s="187"/>
    </row>
    <row r="20" spans="3:22" x14ac:dyDescent="0.2">
      <c r="C20" s="10" t="s">
        <v>286</v>
      </c>
      <c r="D20" s="26">
        <v>8896414.0199999996</v>
      </c>
      <c r="E20" s="26">
        <v>8992507.0199999996</v>
      </c>
      <c r="F20" s="26">
        <v>9076932.9100000001</v>
      </c>
      <c r="G20" s="26">
        <v>10566876.82</v>
      </c>
      <c r="H20" s="26">
        <v>12533540.550000001</v>
      </c>
      <c r="I20" s="26">
        <v>14970219.779999999</v>
      </c>
      <c r="J20" s="26">
        <v>17211516.699999999</v>
      </c>
      <c r="K20" s="26">
        <v>18056554.25</v>
      </c>
      <c r="L20" s="26">
        <v>21671142.210000001</v>
      </c>
      <c r="M20" s="26">
        <v>23051047.52</v>
      </c>
      <c r="N20" s="26">
        <v>24658921.219999999</v>
      </c>
      <c r="O20" s="26">
        <v>26935646.75</v>
      </c>
      <c r="P20" s="26">
        <v>35812888.380000003</v>
      </c>
      <c r="Q20" s="26">
        <v>49037840.219999999</v>
      </c>
      <c r="R20" s="26">
        <v>52677526.799999997</v>
      </c>
      <c r="S20" s="26">
        <v>52210169.640000001</v>
      </c>
      <c r="U20" s="187"/>
      <c r="V20" s="187"/>
    </row>
    <row r="21" spans="3:22" x14ac:dyDescent="0.2">
      <c r="C21" s="10" t="s">
        <v>265</v>
      </c>
      <c r="D21" s="26">
        <v>218907118.78</v>
      </c>
      <c r="E21" s="26">
        <v>183022840.08000001</v>
      </c>
      <c r="F21" s="26">
        <v>203410085.52000001</v>
      </c>
      <c r="G21" s="26">
        <v>239587764.53999999</v>
      </c>
      <c r="H21" s="26">
        <v>290532523.08999997</v>
      </c>
      <c r="I21" s="26">
        <v>342686188.55000001</v>
      </c>
      <c r="J21" s="26">
        <v>82687220.989999995</v>
      </c>
      <c r="K21" s="26">
        <v>119625793.45</v>
      </c>
      <c r="L21" s="26">
        <v>189534830</v>
      </c>
      <c r="M21" s="26">
        <v>62472401.140000001</v>
      </c>
      <c r="N21" s="26">
        <v>21649052.539999999</v>
      </c>
      <c r="O21" s="26">
        <v>22910077.93</v>
      </c>
      <c r="P21" s="26">
        <v>26429570.190000001</v>
      </c>
      <c r="Q21" s="26">
        <v>40583785.450000003</v>
      </c>
      <c r="R21" s="26">
        <v>45412689.780000001</v>
      </c>
      <c r="S21" s="26">
        <v>46049029.32</v>
      </c>
      <c r="U21" s="187"/>
      <c r="V21" s="187"/>
    </row>
    <row r="22" spans="3:22" x14ac:dyDescent="0.2">
      <c r="C22" s="10" t="s">
        <v>294</v>
      </c>
      <c r="D22" s="26">
        <v>10363833.560000001</v>
      </c>
      <c r="E22" s="26">
        <v>9210988</v>
      </c>
      <c r="F22" s="26">
        <v>11262301.59</v>
      </c>
      <c r="G22" s="26">
        <v>11813781.73</v>
      </c>
      <c r="H22" s="26">
        <v>13695632.289999999</v>
      </c>
      <c r="I22" s="26">
        <v>15604510.460000001</v>
      </c>
      <c r="J22" s="26">
        <v>14021259.689999999</v>
      </c>
      <c r="K22" s="26">
        <v>16118240.310000001</v>
      </c>
      <c r="L22" s="26">
        <v>21248703.120000001</v>
      </c>
      <c r="M22" s="26">
        <v>22854341.789999999</v>
      </c>
      <c r="N22" s="26">
        <v>28303071.129999999</v>
      </c>
      <c r="O22" s="26">
        <v>30377408.25</v>
      </c>
      <c r="P22" s="26">
        <v>31726770.98</v>
      </c>
      <c r="Q22" s="26">
        <v>34464433.18</v>
      </c>
      <c r="R22" s="26">
        <v>43163020.210000001</v>
      </c>
      <c r="S22" s="26">
        <v>39544153.009999998</v>
      </c>
      <c r="U22" s="187"/>
      <c r="V22" s="187"/>
    </row>
    <row r="23" spans="3:22" x14ac:dyDescent="0.2">
      <c r="C23" s="10" t="s">
        <v>429</v>
      </c>
      <c r="D23" s="26"/>
      <c r="E23" s="26"/>
      <c r="F23" s="26"/>
      <c r="G23" s="26"/>
      <c r="H23" s="26"/>
      <c r="I23" s="26"/>
      <c r="J23" s="26">
        <v>11510177.279999999</v>
      </c>
      <c r="K23" s="26">
        <v>2369104.16</v>
      </c>
      <c r="L23" s="26">
        <v>2678946.14</v>
      </c>
      <c r="M23" s="26">
        <v>3574588.97</v>
      </c>
      <c r="N23" s="26">
        <v>6577007.6100000003</v>
      </c>
      <c r="O23" s="26">
        <v>14241667.15</v>
      </c>
      <c r="P23" s="26">
        <v>22702782.379999999</v>
      </c>
      <c r="Q23" s="26">
        <v>25466090.129999999</v>
      </c>
      <c r="R23" s="26">
        <v>29653471.219999999</v>
      </c>
      <c r="S23" s="26">
        <v>37375926.600000001</v>
      </c>
      <c r="U23" s="187"/>
      <c r="V23" s="187"/>
    </row>
    <row r="24" spans="3:22" x14ac:dyDescent="0.2">
      <c r="C24" s="10" t="s">
        <v>543</v>
      </c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>
        <v>10196069.800000001</v>
      </c>
      <c r="P24" s="26">
        <v>25328755.399999999</v>
      </c>
      <c r="Q24" s="26">
        <v>25303764.379999999</v>
      </c>
      <c r="R24" s="26">
        <v>26023695.120000001</v>
      </c>
      <c r="S24" s="26">
        <v>26702582.370000001</v>
      </c>
      <c r="U24" s="187"/>
      <c r="V24" s="187"/>
    </row>
    <row r="25" spans="3:22" x14ac:dyDescent="0.2">
      <c r="C25" s="10" t="s">
        <v>278</v>
      </c>
      <c r="D25" s="26">
        <v>225961273.41</v>
      </c>
      <c r="E25" s="26">
        <v>232723766.38999999</v>
      </c>
      <c r="F25" s="26">
        <v>239600603.87</v>
      </c>
      <c r="G25" s="26">
        <v>267930921.13999999</v>
      </c>
      <c r="H25" s="26">
        <v>349207179.56999999</v>
      </c>
      <c r="I25" s="26">
        <v>407286968.73000002</v>
      </c>
      <c r="J25" s="26">
        <v>437152084.82999998</v>
      </c>
      <c r="K25" s="26">
        <v>447354781.68000001</v>
      </c>
      <c r="L25" s="26">
        <v>489166299.85000002</v>
      </c>
      <c r="M25" s="26">
        <v>163566050.09999999</v>
      </c>
      <c r="N25" s="26">
        <v>24343513.800000001</v>
      </c>
      <c r="O25" s="26">
        <v>27029028.780000001</v>
      </c>
      <c r="P25" s="26">
        <v>27548765.210000001</v>
      </c>
      <c r="Q25" s="26">
        <v>29860081.48</v>
      </c>
      <c r="R25" s="26">
        <v>24689868.280000001</v>
      </c>
      <c r="S25" s="26">
        <v>26157942.440000001</v>
      </c>
      <c r="U25" s="187"/>
      <c r="V25" s="187"/>
    </row>
    <row r="26" spans="3:22" x14ac:dyDescent="0.2">
      <c r="C26" s="10" t="s">
        <v>287</v>
      </c>
      <c r="D26" s="26">
        <v>3580094.14</v>
      </c>
      <c r="E26" s="26">
        <v>1422515.34</v>
      </c>
      <c r="F26" s="26">
        <v>845687.46</v>
      </c>
      <c r="G26" s="26">
        <v>1087915.21</v>
      </c>
      <c r="H26" s="26">
        <v>1585771.14</v>
      </c>
      <c r="I26" s="26">
        <v>1850407.94</v>
      </c>
      <c r="J26" s="26">
        <v>2070095.41</v>
      </c>
      <c r="K26" s="26">
        <v>2416820.39</v>
      </c>
      <c r="L26" s="26">
        <v>3372853.77</v>
      </c>
      <c r="M26" s="26">
        <v>6193923.2400000002</v>
      </c>
      <c r="N26" s="26">
        <v>20123439.07</v>
      </c>
      <c r="O26" s="26">
        <v>21979214.16</v>
      </c>
      <c r="P26" s="26">
        <v>23998779.890000001</v>
      </c>
      <c r="Q26" s="26">
        <v>24179718.800000001</v>
      </c>
      <c r="R26" s="26">
        <v>24438751.870000001</v>
      </c>
      <c r="S26" s="26">
        <v>25169361.789999999</v>
      </c>
      <c r="U26" s="187"/>
      <c r="V26" s="187"/>
    </row>
    <row r="27" spans="3:22" x14ac:dyDescent="0.2">
      <c r="C27" s="10" t="s">
        <v>292</v>
      </c>
      <c r="D27" s="26">
        <v>3652358.34</v>
      </c>
      <c r="E27" s="26">
        <v>3473787.67</v>
      </c>
      <c r="F27" s="26">
        <v>3717080.89</v>
      </c>
      <c r="G27" s="26">
        <v>4397447.57</v>
      </c>
      <c r="H27" s="26">
        <v>5354120.5999999996</v>
      </c>
      <c r="I27" s="26">
        <v>5391631.4500000002</v>
      </c>
      <c r="J27" s="26">
        <v>6068907.8499999996</v>
      </c>
      <c r="K27" s="26">
        <v>6971707.6600000001</v>
      </c>
      <c r="L27" s="26">
        <v>8026081.1799999997</v>
      </c>
      <c r="M27" s="26">
        <v>9584316.0299999993</v>
      </c>
      <c r="N27" s="26">
        <v>13407154.17</v>
      </c>
      <c r="O27" s="26">
        <v>14384139.92</v>
      </c>
      <c r="P27" s="26">
        <v>19130399.800000001</v>
      </c>
      <c r="Q27" s="26">
        <v>22805572.050000001</v>
      </c>
      <c r="R27" s="26">
        <v>23495279.010000002</v>
      </c>
      <c r="S27" s="26">
        <v>24798395.010000002</v>
      </c>
      <c r="U27" s="187"/>
      <c r="V27" s="187"/>
    </row>
    <row r="28" spans="3:22" x14ac:dyDescent="0.2">
      <c r="C28" s="10" t="s">
        <v>263</v>
      </c>
      <c r="D28" s="26">
        <v>1313829.1200000001</v>
      </c>
      <c r="E28" s="26">
        <v>1153515.1100000001</v>
      </c>
      <c r="F28" s="26"/>
      <c r="G28" s="26"/>
      <c r="H28" s="26"/>
      <c r="I28" s="26"/>
      <c r="J28" s="26"/>
      <c r="K28" s="26"/>
      <c r="L28" s="26">
        <v>8852466.9600000009</v>
      </c>
      <c r="M28" s="26">
        <v>9374055.1199999992</v>
      </c>
      <c r="N28" s="26">
        <v>9948707.1999999993</v>
      </c>
      <c r="O28" s="26">
        <v>11767350.25</v>
      </c>
      <c r="P28" s="26">
        <v>14664397.18</v>
      </c>
      <c r="Q28" s="26">
        <v>27769561.25</v>
      </c>
      <c r="R28" s="26">
        <v>24839901.109999999</v>
      </c>
      <c r="S28" s="26">
        <v>24125253.559999999</v>
      </c>
      <c r="U28" s="187"/>
      <c r="V28" s="187"/>
    </row>
    <row r="29" spans="3:22" x14ac:dyDescent="0.2">
      <c r="C29" s="10" t="s">
        <v>546</v>
      </c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>
        <v>12634479.880000001</v>
      </c>
      <c r="P29" s="26">
        <v>17589007.530000001</v>
      </c>
      <c r="Q29" s="26">
        <v>19716783.850000001</v>
      </c>
      <c r="R29" s="26">
        <v>19196195.079999998</v>
      </c>
      <c r="S29" s="26">
        <v>16140201.189999999</v>
      </c>
      <c r="U29" s="187"/>
      <c r="V29" s="187"/>
    </row>
    <row r="30" spans="3:22" x14ac:dyDescent="0.2">
      <c r="C30" s="10" t="s">
        <v>295</v>
      </c>
      <c r="D30" s="26">
        <v>5281270.75</v>
      </c>
      <c r="E30" s="26">
        <v>21150645.98</v>
      </c>
      <c r="F30" s="26">
        <v>25735792.989999998</v>
      </c>
      <c r="G30" s="26">
        <v>27913560.359999999</v>
      </c>
      <c r="H30" s="26">
        <v>17856570.289999999</v>
      </c>
      <c r="I30" s="26">
        <v>5583811.5499999998</v>
      </c>
      <c r="J30" s="26">
        <v>6304803.96</v>
      </c>
      <c r="K30" s="26">
        <v>7535045.8700000001</v>
      </c>
      <c r="L30" s="26">
        <v>6942499.79</v>
      </c>
      <c r="M30" s="26">
        <v>10857395.210000001</v>
      </c>
      <c r="N30" s="26">
        <v>2881909.38</v>
      </c>
      <c r="O30" s="26">
        <v>2102688.15</v>
      </c>
      <c r="P30" s="26">
        <v>12678878.52</v>
      </c>
      <c r="Q30" s="26">
        <v>14961601.869999999</v>
      </c>
      <c r="R30" s="26">
        <v>23731525.050000001</v>
      </c>
      <c r="S30" s="26">
        <v>7297825.8799999999</v>
      </c>
      <c r="U30" s="187"/>
      <c r="V30" s="187"/>
    </row>
    <row r="31" spans="3:22" x14ac:dyDescent="0.2">
      <c r="C31" s="10" t="s">
        <v>547</v>
      </c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>
        <v>1358141.65</v>
      </c>
      <c r="P31" s="26">
        <v>4230306.42</v>
      </c>
      <c r="Q31" s="26">
        <v>6420969.1200000001</v>
      </c>
      <c r="R31" s="26">
        <v>6970007.6699999999</v>
      </c>
      <c r="S31" s="26">
        <v>6735549.5099999998</v>
      </c>
      <c r="U31" s="187"/>
      <c r="V31" s="187"/>
    </row>
    <row r="32" spans="3:22" x14ac:dyDescent="0.2">
      <c r="C32" s="10" t="s">
        <v>271</v>
      </c>
      <c r="D32" s="26">
        <v>48183223.090000004</v>
      </c>
      <c r="E32" s="26">
        <v>44772772.810000002</v>
      </c>
      <c r="F32" s="26">
        <v>27370614.010000002</v>
      </c>
      <c r="G32" s="26">
        <v>29594741.010000002</v>
      </c>
      <c r="H32" s="26">
        <v>33103215.699999999</v>
      </c>
      <c r="I32" s="26">
        <v>34536519.289999999</v>
      </c>
      <c r="J32" s="26">
        <v>37302809.259999998</v>
      </c>
      <c r="K32" s="26">
        <v>37811861.909999996</v>
      </c>
      <c r="L32" s="26">
        <v>41319542.490000002</v>
      </c>
      <c r="M32" s="26">
        <v>26474725.969999999</v>
      </c>
      <c r="N32" s="26">
        <v>3015195</v>
      </c>
      <c r="O32" s="26">
        <v>3950964.92</v>
      </c>
      <c r="P32" s="26">
        <v>4880899.38</v>
      </c>
      <c r="Q32" s="26">
        <v>4787696.72</v>
      </c>
      <c r="R32" s="26">
        <v>4838289.1900000004</v>
      </c>
      <c r="S32" s="26">
        <v>5195989.12</v>
      </c>
      <c r="U32" s="187"/>
      <c r="V32" s="187"/>
    </row>
    <row r="33" spans="3:22" x14ac:dyDescent="0.2">
      <c r="C33" s="10" t="s">
        <v>282</v>
      </c>
      <c r="D33" s="26">
        <v>1480657.25</v>
      </c>
      <c r="E33" s="26">
        <v>1214528.27</v>
      </c>
      <c r="F33" s="26">
        <v>1114399.92</v>
      </c>
      <c r="G33" s="26">
        <v>1110829.98</v>
      </c>
      <c r="H33" s="26">
        <v>2107594.77</v>
      </c>
      <c r="I33" s="26">
        <v>3895558.39</v>
      </c>
      <c r="J33" s="26">
        <v>4244952.83</v>
      </c>
      <c r="K33" s="26">
        <v>4385312.95</v>
      </c>
      <c r="L33" s="26">
        <v>4810643.74</v>
      </c>
      <c r="M33" s="26">
        <v>5452411.4400000004</v>
      </c>
      <c r="N33" s="26">
        <v>5901865.2999999998</v>
      </c>
      <c r="O33" s="26">
        <v>7259813.3499999996</v>
      </c>
      <c r="P33" s="26">
        <v>5395383.3899999997</v>
      </c>
      <c r="Q33" s="26">
        <v>5449668.7699999996</v>
      </c>
      <c r="R33" s="26">
        <v>5358514.53</v>
      </c>
      <c r="S33" s="26">
        <v>5051101.2300000004</v>
      </c>
      <c r="U33" s="187"/>
      <c r="V33" s="187"/>
    </row>
    <row r="34" spans="3:22" x14ac:dyDescent="0.2">
      <c r="C34" s="10" t="s">
        <v>289</v>
      </c>
      <c r="D34" s="26">
        <v>1301773.06</v>
      </c>
      <c r="E34" s="26">
        <v>1330840.2</v>
      </c>
      <c r="F34" s="26">
        <v>1245583.2</v>
      </c>
      <c r="G34" s="26">
        <v>1214276.6299999999</v>
      </c>
      <c r="H34" s="26">
        <v>2223261.06</v>
      </c>
      <c r="I34" s="26">
        <v>2622311.98</v>
      </c>
      <c r="J34" s="26">
        <v>2708347.64</v>
      </c>
      <c r="K34" s="26">
        <v>3467333.41</v>
      </c>
      <c r="L34" s="26">
        <v>4358054.22</v>
      </c>
      <c r="M34" s="26">
        <v>4508885.58</v>
      </c>
      <c r="N34" s="26">
        <v>4536951.42</v>
      </c>
      <c r="O34" s="26">
        <v>5279587.08</v>
      </c>
      <c r="P34" s="26">
        <v>5404843.5899999999</v>
      </c>
      <c r="Q34" s="26">
        <v>4909259.7</v>
      </c>
      <c r="R34" s="26">
        <v>4624215.71</v>
      </c>
      <c r="S34" s="26">
        <v>4718138.79</v>
      </c>
      <c r="U34" s="187"/>
      <c r="V34" s="187"/>
    </row>
    <row r="35" spans="3:22" x14ac:dyDescent="0.2">
      <c r="C35" s="10" t="s">
        <v>389</v>
      </c>
      <c r="D35" s="26"/>
      <c r="E35" s="26"/>
      <c r="F35" s="26"/>
      <c r="G35" s="26"/>
      <c r="H35" s="26">
        <v>199839664.30000001</v>
      </c>
      <c r="I35" s="26">
        <v>221676376.63</v>
      </c>
      <c r="J35" s="26">
        <v>210110229.25999999</v>
      </c>
      <c r="K35" s="26">
        <v>211170797.03999999</v>
      </c>
      <c r="L35" s="26">
        <v>199024169.40000001</v>
      </c>
      <c r="M35" s="26">
        <v>38969097.140000001</v>
      </c>
      <c r="N35" s="26">
        <v>6163450.0999999996</v>
      </c>
      <c r="O35" s="26">
        <v>5867817.6500000004</v>
      </c>
      <c r="P35" s="26">
        <v>5492038.54</v>
      </c>
      <c r="Q35" s="26">
        <v>4984573.43</v>
      </c>
      <c r="R35" s="26">
        <v>4435418.87</v>
      </c>
      <c r="S35" s="26">
        <v>4090280.1</v>
      </c>
      <c r="U35" s="187"/>
      <c r="V35" s="187"/>
    </row>
    <row r="36" spans="3:22" x14ac:dyDescent="0.2">
      <c r="C36" s="10" t="s">
        <v>277</v>
      </c>
      <c r="D36" s="26">
        <v>802765.31</v>
      </c>
      <c r="E36" s="26">
        <v>921495.22</v>
      </c>
      <c r="F36" s="26">
        <v>945489.4</v>
      </c>
      <c r="G36" s="26">
        <v>1014922.9</v>
      </c>
      <c r="H36" s="26">
        <v>946291.46</v>
      </c>
      <c r="I36" s="26">
        <v>1269717.18</v>
      </c>
      <c r="J36" s="26">
        <v>1892482.6</v>
      </c>
      <c r="K36" s="26">
        <v>2266445.96</v>
      </c>
      <c r="L36" s="26">
        <v>2546474.27</v>
      </c>
      <c r="M36" s="26">
        <v>2956943.27</v>
      </c>
      <c r="N36" s="26">
        <v>3010811.78</v>
      </c>
      <c r="O36" s="26">
        <v>2922001.65</v>
      </c>
      <c r="P36" s="26">
        <v>2978588.58</v>
      </c>
      <c r="Q36" s="26">
        <v>3040165.89</v>
      </c>
      <c r="R36" s="26">
        <v>3359596.27</v>
      </c>
      <c r="S36" s="26">
        <v>3099046.6</v>
      </c>
      <c r="U36" s="187"/>
      <c r="V36" s="187"/>
    </row>
    <row r="37" spans="3:22" x14ac:dyDescent="0.2">
      <c r="C37" s="10" t="s">
        <v>6436</v>
      </c>
      <c r="D37" s="26">
        <f t="shared" ref="D37:S37" si="1">D39+D38</f>
        <v>1175280.23</v>
      </c>
      <c r="E37" s="26">
        <f t="shared" si="1"/>
        <v>1153028.95</v>
      </c>
      <c r="F37" s="26">
        <f t="shared" si="1"/>
        <v>1107763.07</v>
      </c>
      <c r="G37" s="26">
        <f t="shared" si="1"/>
        <v>1073896.82</v>
      </c>
      <c r="H37" s="26">
        <f t="shared" si="1"/>
        <v>876296.24</v>
      </c>
      <c r="I37" s="26">
        <f t="shared" si="1"/>
        <v>1314142.73</v>
      </c>
      <c r="J37" s="26">
        <f t="shared" si="1"/>
        <v>1893694.78</v>
      </c>
      <c r="K37" s="26">
        <f t="shared" si="1"/>
        <v>1875876.46</v>
      </c>
      <c r="L37" s="26">
        <f t="shared" si="1"/>
        <v>1738454.17</v>
      </c>
      <c r="M37" s="26">
        <f t="shared" si="1"/>
        <v>1735926.06</v>
      </c>
      <c r="N37" s="26">
        <f t="shared" si="1"/>
        <v>2180395.64</v>
      </c>
      <c r="O37" s="26">
        <f t="shared" si="1"/>
        <v>2136354.6</v>
      </c>
      <c r="P37" s="26">
        <f t="shared" si="1"/>
        <v>2164065.2599999998</v>
      </c>
      <c r="Q37" s="26">
        <f t="shared" si="1"/>
        <v>4643159.7</v>
      </c>
      <c r="R37" s="26">
        <f t="shared" si="1"/>
        <v>4876279.5199999996</v>
      </c>
      <c r="S37" s="26">
        <f t="shared" si="1"/>
        <v>4891065.05</v>
      </c>
      <c r="U37" s="187"/>
      <c r="V37" s="187"/>
    </row>
    <row r="38" spans="3:22" x14ac:dyDescent="0.2">
      <c r="C38" s="10" t="s">
        <v>593</v>
      </c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>
        <v>2291696.25</v>
      </c>
      <c r="R38" s="26">
        <v>2312716.38</v>
      </c>
      <c r="S38" s="26">
        <v>2472049.86</v>
      </c>
      <c r="U38" s="187"/>
      <c r="V38" s="187"/>
    </row>
    <row r="39" spans="3:22" x14ac:dyDescent="0.2">
      <c r="C39" s="10" t="s">
        <v>266</v>
      </c>
      <c r="D39" s="26">
        <v>1175280.23</v>
      </c>
      <c r="E39" s="26">
        <v>1153028.95</v>
      </c>
      <c r="F39" s="26">
        <v>1107763.07</v>
      </c>
      <c r="G39" s="26">
        <v>1073896.82</v>
      </c>
      <c r="H39" s="26">
        <v>876296.24</v>
      </c>
      <c r="I39" s="26">
        <v>1314142.73</v>
      </c>
      <c r="J39" s="26">
        <v>1893694.78</v>
      </c>
      <c r="K39" s="26">
        <v>1875876.46</v>
      </c>
      <c r="L39" s="26">
        <v>1738454.17</v>
      </c>
      <c r="M39" s="26">
        <v>1735926.06</v>
      </c>
      <c r="N39" s="26">
        <v>2180395.64</v>
      </c>
      <c r="O39" s="26">
        <v>2136354.6</v>
      </c>
      <c r="P39" s="26">
        <v>2164065.2599999998</v>
      </c>
      <c r="Q39" s="26">
        <v>2351463.4500000002</v>
      </c>
      <c r="R39" s="26">
        <v>2563563.14</v>
      </c>
      <c r="S39" s="26">
        <v>2419015.19</v>
      </c>
      <c r="U39" s="187"/>
      <c r="V39" s="187"/>
    </row>
    <row r="40" spans="3:22" x14ac:dyDescent="0.2">
      <c r="C40" s="10" t="s">
        <v>471</v>
      </c>
      <c r="D40" s="26"/>
      <c r="E40" s="26"/>
      <c r="F40" s="26"/>
      <c r="G40" s="26"/>
      <c r="H40" s="26"/>
      <c r="I40" s="26"/>
      <c r="J40" s="26"/>
      <c r="K40" s="26"/>
      <c r="L40" s="26">
        <v>303801.37</v>
      </c>
      <c r="M40" s="26">
        <v>557331.39</v>
      </c>
      <c r="N40" s="26">
        <v>712139.85</v>
      </c>
      <c r="O40" s="26">
        <v>971990.48</v>
      </c>
      <c r="P40" s="26">
        <v>1613084.25</v>
      </c>
      <c r="Q40" s="26">
        <v>1571064.1</v>
      </c>
      <c r="R40" s="26">
        <v>1901211.88</v>
      </c>
      <c r="S40" s="26">
        <v>1776266.9300000002</v>
      </c>
      <c r="U40" s="187"/>
      <c r="V40" s="187"/>
    </row>
    <row r="41" spans="3:22" x14ac:dyDescent="0.2">
      <c r="C41" s="10" t="s">
        <v>276</v>
      </c>
      <c r="D41" s="26">
        <v>10344535.51</v>
      </c>
      <c r="E41" s="26">
        <v>10566818.65</v>
      </c>
      <c r="F41" s="26">
        <v>12682801.26</v>
      </c>
      <c r="G41" s="26">
        <v>14799886.539999999</v>
      </c>
      <c r="H41" s="26">
        <v>17850813.469999999</v>
      </c>
      <c r="I41" s="26">
        <v>20379207.300000001</v>
      </c>
      <c r="J41" s="26">
        <v>21829848.559999999</v>
      </c>
      <c r="K41" s="26">
        <v>21917830.149999999</v>
      </c>
      <c r="L41" s="26">
        <v>23905634.600000001</v>
      </c>
      <c r="M41" s="26">
        <v>5760501.8600000003</v>
      </c>
      <c r="N41" s="26">
        <v>442792.75</v>
      </c>
      <c r="O41" s="26">
        <v>451004.44</v>
      </c>
      <c r="P41" s="26">
        <v>577849.59</v>
      </c>
      <c r="Q41" s="26">
        <v>638120.69000000006</v>
      </c>
      <c r="R41" s="26">
        <v>706812.8</v>
      </c>
      <c r="S41" s="26">
        <v>804218.6</v>
      </c>
      <c r="U41" s="187"/>
      <c r="V41" s="187"/>
    </row>
    <row r="42" spans="3:22" x14ac:dyDescent="0.2">
      <c r="C42" s="10" t="s">
        <v>545</v>
      </c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>
        <v>312886.65000000002</v>
      </c>
      <c r="P42" s="26">
        <v>431399.99</v>
      </c>
      <c r="Q42" s="26">
        <v>423983.33</v>
      </c>
      <c r="R42" s="26">
        <v>421166.67</v>
      </c>
      <c r="S42" s="26">
        <v>401266.66</v>
      </c>
      <c r="U42" s="187"/>
      <c r="V42" s="187"/>
    </row>
    <row r="43" spans="3:22" x14ac:dyDescent="0.2">
      <c r="C43" s="10" t="s">
        <v>280</v>
      </c>
      <c r="D43" s="26">
        <v>368871.26</v>
      </c>
      <c r="E43" s="26">
        <v>447373.26</v>
      </c>
      <c r="F43" s="26">
        <v>451616.32</v>
      </c>
      <c r="G43" s="26">
        <v>390586.9</v>
      </c>
      <c r="H43" s="26">
        <v>380189.74</v>
      </c>
      <c r="I43" s="26">
        <v>341000.62</v>
      </c>
      <c r="J43" s="26">
        <v>349777.09</v>
      </c>
      <c r="K43" s="26">
        <v>333409.17</v>
      </c>
      <c r="L43" s="26">
        <v>324761.64</v>
      </c>
      <c r="M43" s="26">
        <v>329367.67999999999</v>
      </c>
      <c r="N43" s="26">
        <v>418016.63</v>
      </c>
      <c r="O43" s="26">
        <v>410136.11</v>
      </c>
      <c r="P43" s="26">
        <v>422511.16</v>
      </c>
      <c r="Q43" s="26">
        <v>432005.06</v>
      </c>
      <c r="R43" s="26">
        <v>430565.47</v>
      </c>
      <c r="S43" s="26">
        <v>333571.93</v>
      </c>
      <c r="U43" s="187"/>
      <c r="V43" s="187"/>
    </row>
    <row r="44" spans="3:22" x14ac:dyDescent="0.2">
      <c r="C44" s="10" t="s">
        <v>270</v>
      </c>
      <c r="D44" s="26">
        <v>375130.68</v>
      </c>
      <c r="E44" s="26">
        <v>344708.76</v>
      </c>
      <c r="F44" s="26">
        <v>341623.39</v>
      </c>
      <c r="G44" s="26">
        <v>369738.34</v>
      </c>
      <c r="H44" s="26">
        <v>498606.11</v>
      </c>
      <c r="I44" s="26">
        <v>623696.67000000004</v>
      </c>
      <c r="J44" s="26">
        <v>594523.82999999996</v>
      </c>
      <c r="K44" s="26">
        <v>504253.18</v>
      </c>
      <c r="L44" s="26">
        <v>451743.39</v>
      </c>
      <c r="M44" s="26">
        <v>166731.15</v>
      </c>
      <c r="N44" s="26">
        <v>646167.64</v>
      </c>
      <c r="O44" s="26">
        <v>504574.84</v>
      </c>
      <c r="P44" s="26">
        <v>317036.56</v>
      </c>
      <c r="Q44" s="26">
        <v>330826.64</v>
      </c>
      <c r="R44" s="26">
        <v>310647.07</v>
      </c>
      <c r="S44" s="26">
        <v>253023.93</v>
      </c>
      <c r="U44" s="187"/>
      <c r="V44" s="187"/>
    </row>
    <row r="45" spans="3:22" x14ac:dyDescent="0.2">
      <c r="C45" s="10" t="s">
        <v>275</v>
      </c>
      <c r="D45" s="26">
        <v>55231.14</v>
      </c>
      <c r="E45" s="26">
        <v>118890.12</v>
      </c>
      <c r="F45" s="26">
        <v>63107.15</v>
      </c>
      <c r="G45" s="26">
        <v>70494.03</v>
      </c>
      <c r="H45" s="26">
        <v>40807.89</v>
      </c>
      <c r="I45" s="26">
        <v>435612.7</v>
      </c>
      <c r="J45" s="26">
        <v>42244.2</v>
      </c>
      <c r="K45" s="26">
        <v>42244.2</v>
      </c>
      <c r="L45" s="26">
        <v>44089.01</v>
      </c>
      <c r="M45" s="26">
        <v>162391.67000000001</v>
      </c>
      <c r="N45" s="26">
        <v>65278.19</v>
      </c>
      <c r="O45" s="26">
        <v>62496.77</v>
      </c>
      <c r="P45" s="26">
        <v>33768.879999999997</v>
      </c>
      <c r="Q45" s="26">
        <v>36565.32</v>
      </c>
      <c r="R45" s="26">
        <v>64700.3</v>
      </c>
      <c r="S45" s="26">
        <v>77263.97</v>
      </c>
      <c r="U45" s="187"/>
      <c r="V45" s="187"/>
    </row>
    <row r="46" spans="3:22" x14ac:dyDescent="0.2">
      <c r="C46" s="10" t="s">
        <v>300</v>
      </c>
      <c r="D46" s="26">
        <v>17648924.870000001</v>
      </c>
      <c r="E46" s="26">
        <v>10950964.16</v>
      </c>
      <c r="F46" s="26">
        <v>8586105.0800000001</v>
      </c>
      <c r="G46" s="26">
        <v>10005049.59</v>
      </c>
      <c r="H46" s="26">
        <v>6621723.4800000004</v>
      </c>
      <c r="I46" s="26">
        <v>137804.75</v>
      </c>
      <c r="J46" s="26">
        <v>18868.240000000002</v>
      </c>
      <c r="K46" s="26">
        <v>27947.759999999998</v>
      </c>
      <c r="L46" s="26">
        <v>277438.67</v>
      </c>
      <c r="M46" s="26">
        <v>89627.46</v>
      </c>
      <c r="N46" s="26">
        <v>54000</v>
      </c>
      <c r="O46" s="26">
        <v>54000</v>
      </c>
      <c r="P46" s="26">
        <v>18300</v>
      </c>
      <c r="Q46" s="26">
        <v>5570.57</v>
      </c>
      <c r="R46" s="26"/>
      <c r="S46" s="26">
        <v>51120</v>
      </c>
      <c r="U46" s="187"/>
      <c r="V46" s="187"/>
    </row>
    <row r="47" spans="3:22" x14ac:dyDescent="0.2">
      <c r="C47" s="10" t="s">
        <v>548</v>
      </c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>
        <v>821832.75</v>
      </c>
      <c r="P47" s="26">
        <v>1095399.3600000001</v>
      </c>
      <c r="Q47" s="26">
        <v>159845.37</v>
      </c>
      <c r="R47" s="26">
        <v>72557.91</v>
      </c>
      <c r="S47" s="26">
        <v>32610.52</v>
      </c>
      <c r="U47" s="187"/>
      <c r="V47" s="187"/>
    </row>
    <row r="48" spans="3:22" x14ac:dyDescent="0.2">
      <c r="C48" s="10" t="s">
        <v>290</v>
      </c>
      <c r="D48" s="26">
        <v>17931480.09</v>
      </c>
      <c r="E48" s="26">
        <v>18633826.52</v>
      </c>
      <c r="F48" s="26">
        <v>19845527.719999999</v>
      </c>
      <c r="G48" s="26">
        <v>23611310.440000001</v>
      </c>
      <c r="H48" s="26">
        <v>29369222.960000001</v>
      </c>
      <c r="I48" s="26">
        <v>30299297.489999998</v>
      </c>
      <c r="J48" s="26">
        <v>34273690.700000003</v>
      </c>
      <c r="K48" s="26">
        <v>33346731.190000001</v>
      </c>
      <c r="L48" s="26">
        <v>35010165.280000001</v>
      </c>
      <c r="M48" s="26">
        <v>8602271.9600000009</v>
      </c>
      <c r="N48" s="26">
        <v>237688.12</v>
      </c>
      <c r="O48" s="26">
        <v>156330.69</v>
      </c>
      <c r="P48" s="26">
        <v>50499.31</v>
      </c>
      <c r="Q48" s="26">
        <v>77659.360000000001</v>
      </c>
      <c r="R48" s="26">
        <v>43202.15</v>
      </c>
      <c r="S48" s="26">
        <v>24455.34</v>
      </c>
      <c r="U48" s="187"/>
      <c r="V48" s="187"/>
    </row>
    <row r="49" spans="3:22" x14ac:dyDescent="0.2">
      <c r="C49" s="10" t="s">
        <v>296</v>
      </c>
      <c r="D49" s="26">
        <v>312936993.22000003</v>
      </c>
      <c r="E49" s="26">
        <v>316472956.18000001</v>
      </c>
      <c r="F49" s="26">
        <v>334391161.31</v>
      </c>
      <c r="G49" s="26">
        <v>298967226.66000003</v>
      </c>
      <c r="H49" s="26">
        <v>19391628.420000002</v>
      </c>
      <c r="I49" s="26">
        <v>2256817.35</v>
      </c>
      <c r="J49" s="26">
        <v>2348802.08</v>
      </c>
      <c r="K49" s="26">
        <v>2467160.4700000002</v>
      </c>
      <c r="L49" s="26">
        <v>2273009.36</v>
      </c>
      <c r="M49" s="26">
        <v>350790.62</v>
      </c>
      <c r="N49" s="26">
        <v>68054.98</v>
      </c>
      <c r="O49" s="26">
        <v>53360.58</v>
      </c>
      <c r="P49" s="26">
        <v>51842.83</v>
      </c>
      <c r="Q49" s="26">
        <v>3018.7</v>
      </c>
      <c r="R49" s="26">
        <v>1284</v>
      </c>
      <c r="S49" s="26">
        <v>2319.2000000000003</v>
      </c>
      <c r="U49" s="187"/>
      <c r="V49" s="187"/>
    </row>
    <row r="50" spans="3:22" x14ac:dyDescent="0.2">
      <c r="C50" s="10" t="s">
        <v>272</v>
      </c>
      <c r="D50" s="26">
        <v>3216920.47</v>
      </c>
      <c r="E50" s="26">
        <v>3175220.23</v>
      </c>
      <c r="F50" s="26">
        <v>3354777.4</v>
      </c>
      <c r="G50" s="26">
        <v>3557323.85</v>
      </c>
      <c r="H50" s="26">
        <v>5326962.54</v>
      </c>
      <c r="I50" s="26">
        <v>6898789.9199999999</v>
      </c>
      <c r="J50" s="26">
        <v>6907698.1799999997</v>
      </c>
      <c r="K50" s="26">
        <v>7597435.04</v>
      </c>
      <c r="L50" s="26">
        <v>8000592.25</v>
      </c>
      <c r="M50" s="26">
        <v>1566304.12</v>
      </c>
      <c r="N50" s="26">
        <v>10613.17</v>
      </c>
      <c r="O50" s="26">
        <v>14234.92</v>
      </c>
      <c r="P50" s="26">
        <v>3851.8</v>
      </c>
      <c r="Q50" s="26">
        <v>2381.2800000000002</v>
      </c>
      <c r="R50" s="26">
        <v>1081.68</v>
      </c>
      <c r="S50" s="26">
        <v>1224.54</v>
      </c>
      <c r="U50" s="187"/>
      <c r="V50" s="187"/>
    </row>
    <row r="51" spans="3:22" x14ac:dyDescent="0.2">
      <c r="C51" s="10" t="s">
        <v>262</v>
      </c>
      <c r="D51" s="26">
        <v>6918354.2599999998</v>
      </c>
      <c r="E51" s="26">
        <v>6892798.3899999997</v>
      </c>
      <c r="F51" s="26">
        <v>7226515.6500000004</v>
      </c>
      <c r="G51" s="26">
        <v>8587875.6099999994</v>
      </c>
      <c r="H51" s="26">
        <v>4157113.68</v>
      </c>
      <c r="I51" s="26">
        <v>32.5</v>
      </c>
      <c r="J51" s="26"/>
      <c r="K51" s="26"/>
      <c r="L51" s="26">
        <v>1915.75</v>
      </c>
      <c r="M51" s="26"/>
      <c r="N51" s="26">
        <v>7404.64</v>
      </c>
      <c r="O51" s="26"/>
      <c r="P51" s="26"/>
      <c r="Q51" s="26"/>
      <c r="R51" s="26"/>
      <c r="S51" s="26"/>
      <c r="U51" s="187"/>
      <c r="V51" s="187"/>
    </row>
    <row r="52" spans="3:22" x14ac:dyDescent="0.2">
      <c r="C52" s="10" t="s">
        <v>544</v>
      </c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>
        <v>8720.91</v>
      </c>
      <c r="P52" s="26">
        <v>2041873.32</v>
      </c>
      <c r="Q52" s="26"/>
      <c r="R52" s="26"/>
      <c r="S52" s="26"/>
      <c r="U52" s="187"/>
      <c r="V52" s="187"/>
    </row>
    <row r="53" spans="3:22" x14ac:dyDescent="0.2">
      <c r="C53" s="10" t="s">
        <v>267</v>
      </c>
      <c r="D53" s="26">
        <v>1458291.82</v>
      </c>
      <c r="E53" s="26">
        <v>2473099.56</v>
      </c>
      <c r="F53" s="26">
        <v>4349428.2300000004</v>
      </c>
      <c r="G53" s="26">
        <v>9924375</v>
      </c>
      <c r="H53" s="26">
        <v>4776418.28</v>
      </c>
      <c r="I53" s="26"/>
      <c r="J53" s="26"/>
      <c r="K53" s="26"/>
      <c r="L53" s="26">
        <v>371.15</v>
      </c>
      <c r="M53" s="26"/>
      <c r="N53" s="26"/>
      <c r="O53" s="26"/>
      <c r="P53" s="26"/>
      <c r="Q53" s="26"/>
      <c r="R53" s="26"/>
      <c r="S53" s="26"/>
      <c r="U53" s="187"/>
      <c r="V53" s="187"/>
    </row>
    <row r="54" spans="3:22" x14ac:dyDescent="0.2">
      <c r="C54" s="10" t="s">
        <v>269</v>
      </c>
      <c r="D54" s="26">
        <v>740390.96</v>
      </c>
      <c r="E54" s="26">
        <v>31193.37</v>
      </c>
      <c r="F54" s="26">
        <v>24965.16</v>
      </c>
      <c r="G54" s="26">
        <v>39497.65</v>
      </c>
      <c r="H54" s="26">
        <v>42634.9</v>
      </c>
      <c r="I54" s="26">
        <v>3923.07</v>
      </c>
      <c r="J54" s="26"/>
      <c r="K54" s="26"/>
      <c r="L54" s="26"/>
      <c r="M54" s="26"/>
      <c r="N54" s="26"/>
      <c r="O54" s="26"/>
      <c r="P54" s="26"/>
      <c r="Q54" s="26"/>
      <c r="R54" s="26"/>
      <c r="S54" s="26"/>
      <c r="U54" s="187"/>
      <c r="V54" s="187"/>
    </row>
    <row r="55" spans="3:22" x14ac:dyDescent="0.2">
      <c r="C55" s="10" t="s">
        <v>274</v>
      </c>
      <c r="D55" s="26">
        <v>589.41</v>
      </c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U55" s="187"/>
      <c r="V55" s="187"/>
    </row>
    <row r="56" spans="3:22" x14ac:dyDescent="0.2">
      <c r="C56" s="10" t="s">
        <v>509</v>
      </c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>
        <v>1425.73</v>
      </c>
      <c r="O56" s="26"/>
      <c r="P56" s="26"/>
      <c r="Q56" s="26"/>
      <c r="R56" s="26"/>
      <c r="S56" s="26"/>
      <c r="U56" s="187"/>
      <c r="V56" s="187"/>
    </row>
    <row r="57" spans="3:22" x14ac:dyDescent="0.2">
      <c r="C57" s="10" t="s">
        <v>399</v>
      </c>
      <c r="D57" s="26"/>
      <c r="E57" s="26"/>
      <c r="F57" s="26"/>
      <c r="G57" s="26"/>
      <c r="H57" s="26"/>
      <c r="I57" s="26">
        <v>23.49</v>
      </c>
      <c r="J57" s="26"/>
      <c r="K57" s="26"/>
      <c r="L57" s="26"/>
      <c r="M57" s="26"/>
      <c r="N57" s="26"/>
      <c r="O57" s="26"/>
      <c r="P57" s="26"/>
      <c r="Q57" s="26"/>
      <c r="R57" s="26"/>
      <c r="S57" s="26"/>
      <c r="U57" s="187"/>
      <c r="V57" s="187"/>
    </row>
    <row r="58" spans="3:22" x14ac:dyDescent="0.2">
      <c r="C58" s="10" t="s">
        <v>283</v>
      </c>
      <c r="D58" s="26">
        <v>20625.2</v>
      </c>
      <c r="E58" s="26">
        <v>17062.59</v>
      </c>
      <c r="F58" s="26">
        <v>17552.010000000002</v>
      </c>
      <c r="G58" s="26">
        <v>360281.49</v>
      </c>
      <c r="H58" s="26">
        <v>34403.53</v>
      </c>
      <c r="I58" s="26">
        <v>37897.300000000003</v>
      </c>
      <c r="J58" s="26">
        <v>30323.94</v>
      </c>
      <c r="K58" s="26">
        <v>38571.450000000004</v>
      </c>
      <c r="L58" s="26">
        <v>29606.76</v>
      </c>
      <c r="M58" s="26">
        <v>27174.240000000002</v>
      </c>
      <c r="N58" s="26">
        <v>563.64</v>
      </c>
      <c r="O58" s="26">
        <v>856.63</v>
      </c>
      <c r="P58" s="26">
        <v>52.63</v>
      </c>
      <c r="Q58" s="26"/>
      <c r="R58" s="26"/>
      <c r="S58" s="26"/>
      <c r="U58" s="187"/>
      <c r="V58" s="187"/>
    </row>
    <row r="59" spans="3:22" x14ac:dyDescent="0.2">
      <c r="C59" s="10" t="s">
        <v>284</v>
      </c>
      <c r="D59" s="26">
        <v>5861201.2599999998</v>
      </c>
      <c r="E59" s="26"/>
      <c r="F59" s="26"/>
      <c r="G59" s="26"/>
      <c r="H59" s="26"/>
      <c r="I59" s="26"/>
      <c r="J59" s="26"/>
      <c r="K59" s="26"/>
      <c r="L59" s="26">
        <v>8923.51</v>
      </c>
      <c r="M59" s="26">
        <v>14470.56</v>
      </c>
      <c r="N59" s="26">
        <v>15676.44</v>
      </c>
      <c r="O59" s="26">
        <v>16460.22</v>
      </c>
      <c r="P59" s="26">
        <v>2348.7400000000002</v>
      </c>
      <c r="Q59" s="26"/>
      <c r="R59" s="26"/>
      <c r="S59" s="26"/>
      <c r="U59" s="187"/>
      <c r="V59" s="187"/>
    </row>
    <row r="60" spans="3:22" x14ac:dyDescent="0.2">
      <c r="C60" s="10" t="s">
        <v>285</v>
      </c>
      <c r="D60" s="26">
        <v>24806918.59</v>
      </c>
      <c r="E60" s="26">
        <v>38477990.719999999</v>
      </c>
      <c r="F60" s="26">
        <v>40238645.200000003</v>
      </c>
      <c r="G60" s="26">
        <v>45435645.009999998</v>
      </c>
      <c r="H60" s="26">
        <v>15846301.59</v>
      </c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</row>
    <row r="61" spans="3:22" x14ac:dyDescent="0.2">
      <c r="C61" s="10" t="s">
        <v>288</v>
      </c>
      <c r="D61" s="26">
        <v>14985651.15</v>
      </c>
      <c r="E61" s="26">
        <v>14998250.58</v>
      </c>
      <c r="F61" s="26">
        <v>14888706.880000001</v>
      </c>
      <c r="G61" s="26">
        <v>11064005.92</v>
      </c>
      <c r="H61" s="26"/>
      <c r="I61" s="26">
        <v>5974285.4900000002</v>
      </c>
      <c r="J61" s="26">
        <v>160</v>
      </c>
      <c r="K61" s="26"/>
      <c r="L61" s="26"/>
      <c r="M61" s="26"/>
      <c r="N61" s="26"/>
      <c r="O61" s="26"/>
      <c r="P61" s="26"/>
      <c r="Q61" s="26"/>
      <c r="R61" s="26"/>
      <c r="S61" s="26"/>
    </row>
    <row r="62" spans="3:22" x14ac:dyDescent="0.2">
      <c r="C62" s="10" t="s">
        <v>291</v>
      </c>
      <c r="D62" s="26">
        <v>169251.67</v>
      </c>
      <c r="E62" s="26">
        <v>184257.81</v>
      </c>
      <c r="F62" s="26">
        <v>213491.77</v>
      </c>
      <c r="G62" s="26">
        <v>223833.21</v>
      </c>
      <c r="H62" s="26">
        <v>214142.76</v>
      </c>
      <c r="I62" s="26">
        <v>87368.54</v>
      </c>
      <c r="J62" s="26">
        <v>2550.02</v>
      </c>
      <c r="K62" s="26">
        <v>231.82</v>
      </c>
      <c r="L62" s="26"/>
      <c r="M62" s="26"/>
      <c r="N62" s="26"/>
      <c r="O62" s="26"/>
      <c r="P62" s="26"/>
      <c r="Q62" s="26"/>
      <c r="R62" s="26"/>
      <c r="S62" s="26"/>
    </row>
    <row r="63" spans="3:22" x14ac:dyDescent="0.2">
      <c r="C63" s="10" t="s">
        <v>293</v>
      </c>
      <c r="D63" s="26">
        <v>3182355.14</v>
      </c>
      <c r="E63" s="26">
        <v>3353826.41</v>
      </c>
      <c r="F63" s="26">
        <v>3439606.81</v>
      </c>
      <c r="G63" s="26">
        <v>3358450.21</v>
      </c>
      <c r="H63" s="26">
        <v>3281247.21</v>
      </c>
      <c r="I63" s="26">
        <v>767633.42</v>
      </c>
      <c r="J63" s="26">
        <v>19391421.370000001</v>
      </c>
      <c r="K63" s="26">
        <v>25373928.280000001</v>
      </c>
      <c r="L63" s="26">
        <v>25445655.199999999</v>
      </c>
      <c r="M63" s="26">
        <v>17818982.109999999</v>
      </c>
      <c r="N63" s="26"/>
      <c r="O63" s="26"/>
      <c r="P63" s="26"/>
      <c r="Q63" s="26"/>
      <c r="R63" s="26"/>
      <c r="S63" s="26"/>
    </row>
    <row r="64" spans="3:22" x14ac:dyDescent="0.2">
      <c r="C64" s="10" t="s">
        <v>369</v>
      </c>
      <c r="D64" s="26"/>
      <c r="E64" s="26"/>
      <c r="F64" s="26">
        <v>1079658.3400000001</v>
      </c>
      <c r="G64" s="26">
        <v>1002553.98</v>
      </c>
      <c r="H64" s="26">
        <v>1734252.44</v>
      </c>
      <c r="I64" s="26">
        <v>1898497.35</v>
      </c>
      <c r="J64" s="26">
        <v>2276221.4500000002</v>
      </c>
      <c r="K64" s="26">
        <v>7916488.1500000004</v>
      </c>
      <c r="L64" s="26"/>
      <c r="M64" s="26"/>
      <c r="N64" s="26"/>
      <c r="O64" s="26"/>
      <c r="P64" s="26"/>
      <c r="Q64" s="26"/>
      <c r="R64" s="26"/>
      <c r="S64" s="26"/>
    </row>
    <row r="65" spans="3:22" x14ac:dyDescent="0.2">
      <c r="C65" s="10" t="s">
        <v>297</v>
      </c>
      <c r="D65" s="26">
        <v>15244842.07</v>
      </c>
      <c r="E65" s="26">
        <v>23642362.699999999</v>
      </c>
      <c r="F65" s="26">
        <v>26016354.100000001</v>
      </c>
      <c r="G65" s="26">
        <v>32808031.25</v>
      </c>
      <c r="H65" s="26">
        <v>29501025.719999999</v>
      </c>
      <c r="I65" s="26">
        <v>10304001.92</v>
      </c>
      <c r="J65" s="26">
        <v>6317685</v>
      </c>
      <c r="K65" s="26">
        <v>6272373</v>
      </c>
      <c r="L65" s="26">
        <v>5936536.7999999998</v>
      </c>
      <c r="M65" s="26">
        <v>2878648.92</v>
      </c>
      <c r="N65" s="26">
        <v>2033250</v>
      </c>
      <c r="O65" s="26">
        <v>2272117.27</v>
      </c>
      <c r="P65" s="26">
        <v>1805</v>
      </c>
      <c r="Q65" s="26"/>
      <c r="R65" s="26"/>
      <c r="S65" s="26"/>
    </row>
    <row r="66" spans="3:22" x14ac:dyDescent="0.2">
      <c r="C66" s="182" t="s">
        <v>422</v>
      </c>
      <c r="D66" s="183"/>
      <c r="E66" s="183"/>
      <c r="F66" s="183"/>
      <c r="G66" s="183"/>
      <c r="H66" s="183"/>
      <c r="I66" s="183"/>
      <c r="J66" s="183">
        <v>16941882.120000001</v>
      </c>
      <c r="K66" s="183">
        <v>44059603.460000001</v>
      </c>
      <c r="L66" s="183"/>
      <c r="M66" s="183"/>
      <c r="N66" s="183"/>
      <c r="O66" s="183"/>
      <c r="P66" s="183"/>
      <c r="Q66" s="183"/>
      <c r="R66" s="183"/>
      <c r="S66" s="183"/>
    </row>
    <row r="68" spans="3:22" x14ac:dyDescent="0.2">
      <c r="C68" t="s">
        <v>6437</v>
      </c>
      <c r="D68">
        <v>2002</v>
      </c>
      <c r="E68">
        <v>2003</v>
      </c>
      <c r="F68">
        <v>2004</v>
      </c>
      <c r="G68">
        <v>2005</v>
      </c>
      <c r="H68">
        <v>2006</v>
      </c>
      <c r="I68">
        <v>2007</v>
      </c>
      <c r="J68">
        <v>2008</v>
      </c>
      <c r="K68">
        <v>2009</v>
      </c>
      <c r="L68">
        <v>2010</v>
      </c>
      <c r="M68">
        <v>2011</v>
      </c>
      <c r="N68">
        <v>2012</v>
      </c>
      <c r="O68">
        <v>2013</v>
      </c>
      <c r="P68">
        <v>2014</v>
      </c>
      <c r="Q68">
        <v>2015</v>
      </c>
      <c r="R68">
        <v>2016</v>
      </c>
      <c r="S68">
        <v>2017</v>
      </c>
      <c r="U68" t="s">
        <v>6258</v>
      </c>
      <c r="V68" t="s">
        <v>6329</v>
      </c>
    </row>
    <row r="69" spans="3:22" x14ac:dyDescent="0.2">
      <c r="C69" s="192" t="s">
        <v>59</v>
      </c>
      <c r="D69" s="193"/>
      <c r="E69" s="194">
        <f>E4/D4-1</f>
        <v>6.3506114073534237E-2</v>
      </c>
      <c r="F69" s="194">
        <f t="shared" ref="F69:S69" si="2">F4/E4-1</f>
        <v>4.8965956329423799E-2</v>
      </c>
      <c r="G69" s="194">
        <f t="shared" si="2"/>
        <v>0.10374508079272116</v>
      </c>
      <c r="H69" s="194">
        <f t="shared" si="2"/>
        <v>0.14884770398878611</v>
      </c>
      <c r="I69" s="194">
        <f t="shared" si="2"/>
        <v>0.12707891659483739</v>
      </c>
      <c r="J69" s="194">
        <f t="shared" si="2"/>
        <v>0.14363680084472441</v>
      </c>
      <c r="K69" s="194">
        <f t="shared" si="2"/>
        <v>5.6922522333118009E-2</v>
      </c>
      <c r="L69" s="194">
        <f t="shared" si="2"/>
        <v>0.13988836083721323</v>
      </c>
      <c r="M69" s="194">
        <f t="shared" si="2"/>
        <v>0.18838509440599926</v>
      </c>
      <c r="N69" s="194">
        <f t="shared" si="2"/>
        <v>0.1120471134228711</v>
      </c>
      <c r="O69" s="194">
        <f t="shared" si="2"/>
        <v>0.11670158157416499</v>
      </c>
      <c r="P69" s="194">
        <f t="shared" si="2"/>
        <v>7.90230288936693E-2</v>
      </c>
      <c r="Q69" s="194">
        <f t="shared" si="2"/>
        <v>9.8294855825676208E-2</v>
      </c>
      <c r="R69" s="194">
        <f t="shared" si="2"/>
        <v>8.4460468250981302E-2</v>
      </c>
      <c r="S69" s="194">
        <f t="shared" si="2"/>
        <v>6.0842942162417701E-2</v>
      </c>
      <c r="U69" s="187">
        <f>AVERAGE(M69:P69)</f>
        <v>0.12403920457417617</v>
      </c>
      <c r="V69" s="187">
        <f>AVERAGE(Q69:S69)</f>
        <v>8.1199422079691733E-2</v>
      </c>
    </row>
    <row r="70" spans="3:22" x14ac:dyDescent="0.2">
      <c r="C70" s="10" t="s">
        <v>299</v>
      </c>
      <c r="E70" s="189">
        <f t="shared" ref="E70:S70" si="3">E5/D5-1</f>
        <v>5.8033693568389388E-2</v>
      </c>
      <c r="F70" s="189">
        <f t="shared" si="3"/>
        <v>2.815618722155655E-2</v>
      </c>
      <c r="G70" s="189">
        <f t="shared" si="3"/>
        <v>0.12293085383885893</v>
      </c>
      <c r="H70" s="189">
        <f t="shared" si="3"/>
        <v>0.23894579859211684</v>
      </c>
      <c r="I70" s="189">
        <f t="shared" si="3"/>
        <v>0.18586739590486334</v>
      </c>
      <c r="J70" s="189">
        <f t="shared" si="3"/>
        <v>0.25795771037186865</v>
      </c>
      <c r="K70" s="189">
        <f t="shared" si="3"/>
        <v>4.6032171118668863E-2</v>
      </c>
      <c r="L70" s="189">
        <f t="shared" si="3"/>
        <v>0.13708359036137674</v>
      </c>
      <c r="M70" s="189">
        <f t="shared" si="3"/>
        <v>-8.3562652488235578E-2</v>
      </c>
      <c r="N70" s="189">
        <f t="shared" si="3"/>
        <v>-8.6715407853066306E-2</v>
      </c>
      <c r="O70" s="189">
        <f t="shared" si="3"/>
        <v>0.13083047441446971</v>
      </c>
      <c r="P70" s="189">
        <f t="shared" si="3"/>
        <v>0.11642939000537944</v>
      </c>
      <c r="Q70" s="189">
        <f t="shared" si="3"/>
        <v>0.65611556513782232</v>
      </c>
      <c r="R70" s="189">
        <f t="shared" si="3"/>
        <v>0.37715812571815888</v>
      </c>
      <c r="S70" s="189">
        <f t="shared" si="3"/>
        <v>6.4117347057457419E-2</v>
      </c>
      <c r="U70" s="187">
        <f t="shared" ref="U70:U72" si="4">AVERAGE(M70:P70)</f>
        <v>1.9245451019636817E-2</v>
      </c>
      <c r="V70" s="187">
        <f t="shared" ref="V70:V72" si="5">AVERAGE(Q70:S70)</f>
        <v>0.36579701263781289</v>
      </c>
    </row>
    <row r="71" spans="3:22" x14ac:dyDescent="0.2">
      <c r="C71" s="10" t="s">
        <v>264</v>
      </c>
      <c r="E71" s="189">
        <f t="shared" ref="E71:S71" si="6">E6/D6-1</f>
        <v>8.5738913485875479E-2</v>
      </c>
      <c r="F71" s="189">
        <f t="shared" si="6"/>
        <v>-2.3456810129381944E-3</v>
      </c>
      <c r="G71" s="189">
        <f t="shared" si="6"/>
        <v>9.9828224904826124E-2</v>
      </c>
      <c r="H71" s="189">
        <f t="shared" si="6"/>
        <v>0.17083307372655754</v>
      </c>
      <c r="I71" s="189">
        <f t="shared" si="6"/>
        <v>0.10282289142429191</v>
      </c>
      <c r="J71" s="189">
        <f t="shared" si="6"/>
        <v>0.10967955091460868</v>
      </c>
      <c r="K71" s="189">
        <f t="shared" si="6"/>
        <v>4.9068069959845362E-2</v>
      </c>
      <c r="L71" s="189">
        <f t="shared" si="6"/>
        <v>0.14003776763412779</v>
      </c>
      <c r="M71" s="189">
        <f t="shared" si="6"/>
        <v>-0.14172929468513096</v>
      </c>
      <c r="N71" s="189">
        <f t="shared" si="6"/>
        <v>-4.4934437584793208E-2</v>
      </c>
      <c r="O71" s="189">
        <f t="shared" si="6"/>
        <v>0.10753282100839323</v>
      </c>
      <c r="P71" s="189">
        <f t="shared" si="6"/>
        <v>8.017786907030966E-2</v>
      </c>
      <c r="Q71" s="189">
        <f t="shared" si="6"/>
        <v>6.3700920500599834E-2</v>
      </c>
      <c r="R71" s="189">
        <f t="shared" si="6"/>
        <v>2.8192962752064954E-3</v>
      </c>
      <c r="S71" s="189">
        <f t="shared" si="6"/>
        <v>1.6328931514694167E-2</v>
      </c>
      <c r="U71" s="187">
        <f t="shared" si="4"/>
        <v>2.6173945219468142E-4</v>
      </c>
      <c r="V71" s="187">
        <f t="shared" si="5"/>
        <v>2.7616382763500164E-2</v>
      </c>
    </row>
    <row r="72" spans="3:22" x14ac:dyDescent="0.2">
      <c r="C72" s="10" t="s">
        <v>281</v>
      </c>
      <c r="E72" s="189">
        <f t="shared" ref="E72:S72" si="7">E7/D7-1</f>
        <v>4.1507328609383665E-2</v>
      </c>
      <c r="F72" s="189">
        <f t="shared" si="7"/>
        <v>3.6312755156380661E-2</v>
      </c>
      <c r="G72" s="189">
        <f t="shared" si="7"/>
        <v>0.13900822967469639</v>
      </c>
      <c r="H72" s="189">
        <f t="shared" si="7"/>
        <v>0.16414973561452917</v>
      </c>
      <c r="I72" s="189">
        <f t="shared" si="7"/>
        <v>0.13512532666673205</v>
      </c>
      <c r="J72" s="189">
        <f t="shared" si="7"/>
        <v>0.11771688926738388</v>
      </c>
      <c r="K72" s="189">
        <f t="shared" si="7"/>
        <v>5.3767268926888212E-2</v>
      </c>
      <c r="L72" s="189">
        <f t="shared" si="7"/>
        <v>0.18290278461812681</v>
      </c>
      <c r="M72" s="189">
        <f t="shared" si="7"/>
        <v>0.15423274520353569</v>
      </c>
      <c r="N72" s="189">
        <f t="shared" si="7"/>
        <v>0.11418090434244266</v>
      </c>
      <c r="O72" s="189">
        <f t="shared" si="7"/>
        <v>0.1023058105289536</v>
      </c>
      <c r="P72" s="189">
        <f t="shared" si="7"/>
        <v>8.8642313475793211E-2</v>
      </c>
      <c r="Q72" s="189">
        <f t="shared" si="7"/>
        <v>8.5823556131771284E-2</v>
      </c>
      <c r="R72" s="189">
        <f t="shared" si="7"/>
        <v>9.6808005301367572E-2</v>
      </c>
      <c r="S72" s="189">
        <f t="shared" si="7"/>
        <v>5.3403852262186247E-2</v>
      </c>
      <c r="U72" s="187">
        <f t="shared" si="4"/>
        <v>0.11484044338768129</v>
      </c>
      <c r="V72" s="187">
        <f t="shared" si="5"/>
        <v>7.867847123177503E-2</v>
      </c>
    </row>
    <row r="73" spans="3:22" x14ac:dyDescent="0.2">
      <c r="C73" s="10" t="s">
        <v>261</v>
      </c>
      <c r="E73" s="189">
        <f t="shared" ref="E73:S73" si="8">E8/D8-1</f>
        <v>6.0498811684771114E-2</v>
      </c>
      <c r="F73" s="189">
        <f t="shared" si="8"/>
        <v>-5.2523895522166963E-2</v>
      </c>
      <c r="G73" s="189">
        <f t="shared" si="8"/>
        <v>9.1643000615190706E-2</v>
      </c>
      <c r="H73" s="189">
        <f t="shared" si="8"/>
        <v>0.28674332156359061</v>
      </c>
      <c r="I73" s="189">
        <f t="shared" si="8"/>
        <v>1.6204420879301296E-2</v>
      </c>
      <c r="J73" s="189">
        <f t="shared" si="8"/>
        <v>0.35588484236534534</v>
      </c>
      <c r="K73" s="189">
        <f t="shared" si="8"/>
        <v>-2.0291340760753007E-2</v>
      </c>
      <c r="L73" s="189">
        <f t="shared" si="8"/>
        <v>0.12877793395802439</v>
      </c>
      <c r="M73" s="189">
        <f t="shared" si="8"/>
        <v>0.18051186882267656</v>
      </c>
      <c r="N73" s="189">
        <f t="shared" si="8"/>
        <v>0.12832452079999457</v>
      </c>
      <c r="O73" s="189">
        <f t="shared" si="8"/>
        <v>6.5211793808620744E-2</v>
      </c>
      <c r="P73" s="189">
        <f t="shared" si="8"/>
        <v>0.14388566789401747</v>
      </c>
      <c r="Q73" s="189">
        <f t="shared" si="8"/>
        <v>6.2391934907265689E-2</v>
      </c>
      <c r="R73" s="189">
        <f t="shared" si="8"/>
        <v>-5.7999177540916991E-2</v>
      </c>
      <c r="S73" s="189">
        <f t="shared" si="8"/>
        <v>0.21817471112309161</v>
      </c>
      <c r="U73" s="187">
        <f t="shared" ref="U73:U131" si="9">AVERAGE(M73:P73)</f>
        <v>0.12948346283132733</v>
      </c>
      <c r="V73" s="187">
        <f t="shared" ref="V73:V131" si="10">AVERAGE(Q73:S73)</f>
        <v>7.4189156163146766E-2</v>
      </c>
    </row>
    <row r="74" spans="3:22" x14ac:dyDescent="0.2">
      <c r="C74" s="10" t="s">
        <v>492</v>
      </c>
      <c r="E74" s="189" t="e">
        <f t="shared" ref="E74:S74" si="11">E9/D9-1</f>
        <v>#DIV/0!</v>
      </c>
      <c r="F74" s="189" t="e">
        <f t="shared" si="11"/>
        <v>#DIV/0!</v>
      </c>
      <c r="G74" s="189" t="e">
        <f t="shared" si="11"/>
        <v>#DIV/0!</v>
      </c>
      <c r="H74" s="189" t="e">
        <f t="shared" si="11"/>
        <v>#DIV/0!</v>
      </c>
      <c r="I74" s="189" t="e">
        <f t="shared" si="11"/>
        <v>#DIV/0!</v>
      </c>
      <c r="J74" s="189" t="e">
        <f t="shared" si="11"/>
        <v>#DIV/0!</v>
      </c>
      <c r="K74" s="189" t="e">
        <f t="shared" si="11"/>
        <v>#DIV/0!</v>
      </c>
      <c r="L74" s="189" t="e">
        <f t="shared" si="11"/>
        <v>#DIV/0!</v>
      </c>
      <c r="M74" s="189" t="e">
        <f t="shared" si="11"/>
        <v>#DIV/0!</v>
      </c>
      <c r="N74" s="189">
        <f t="shared" si="11"/>
        <v>0.61486269583889963</v>
      </c>
      <c r="O74" s="189">
        <f t="shared" si="11"/>
        <v>0.56394009945934132</v>
      </c>
      <c r="P74" s="189">
        <f t="shared" si="11"/>
        <v>0.14280576949522139</v>
      </c>
      <c r="Q74" s="189">
        <f t="shared" si="11"/>
        <v>-0.35457930200899668</v>
      </c>
      <c r="R74" s="189">
        <f t="shared" si="11"/>
        <v>0.14381364080278725</v>
      </c>
      <c r="S74" s="189">
        <f t="shared" si="11"/>
        <v>0.34222770268663294</v>
      </c>
      <c r="U74" s="187" t="e">
        <f t="shared" si="9"/>
        <v>#DIV/0!</v>
      </c>
      <c r="V74" s="187">
        <f t="shared" si="10"/>
        <v>4.3820680493474505E-2</v>
      </c>
    </row>
    <row r="75" spans="3:22" x14ac:dyDescent="0.2">
      <c r="C75" s="10" t="s">
        <v>273</v>
      </c>
      <c r="E75" s="189">
        <f t="shared" ref="E75:S75" si="12">E10/D10-1</f>
        <v>6.1391099364739299E-2</v>
      </c>
      <c r="F75" s="189">
        <f t="shared" si="12"/>
        <v>-4.443729098457605E-2</v>
      </c>
      <c r="G75" s="189">
        <f t="shared" si="12"/>
        <v>7.3070777732745285E-2</v>
      </c>
      <c r="H75" s="189">
        <f t="shared" si="12"/>
        <v>-0.25779666125423484</v>
      </c>
      <c r="I75" s="189">
        <f t="shared" si="12"/>
        <v>-0.14412187271360988</v>
      </c>
      <c r="J75" s="189">
        <f t="shared" si="12"/>
        <v>0.4722238621098358</v>
      </c>
      <c r="K75" s="189">
        <f t="shared" si="12"/>
        <v>0.23880145813985032</v>
      </c>
      <c r="L75" s="189">
        <f t="shared" si="12"/>
        <v>0.35588867646235545</v>
      </c>
      <c r="M75" s="189">
        <f t="shared" si="12"/>
        <v>0.18364449554897422</v>
      </c>
      <c r="N75" s="189">
        <f t="shared" si="12"/>
        <v>0.11037935237044616</v>
      </c>
      <c r="O75" s="189">
        <f t="shared" si="12"/>
        <v>8.8872142353928929E-2</v>
      </c>
      <c r="P75" s="189">
        <f t="shared" si="12"/>
        <v>0.12778690752711541</v>
      </c>
      <c r="Q75" s="189">
        <f t="shared" si="12"/>
        <v>8.1870885212727007E-2</v>
      </c>
      <c r="R75" s="189">
        <f t="shared" si="12"/>
        <v>-4.7721222823620124E-2</v>
      </c>
      <c r="S75" s="189">
        <f t="shared" si="12"/>
        <v>-0.11872336131516348</v>
      </c>
      <c r="U75" s="187">
        <f t="shared" si="9"/>
        <v>0.12767072445011618</v>
      </c>
      <c r="V75" s="187">
        <f t="shared" si="10"/>
        <v>-2.8191232975352198E-2</v>
      </c>
    </row>
    <row r="76" spans="3:22" x14ac:dyDescent="0.2">
      <c r="C76" s="10" t="s">
        <v>349</v>
      </c>
      <c r="E76" s="189" t="e">
        <f t="shared" ref="E76:S76" si="13">E11/D11-1</f>
        <v>#DIV/0!</v>
      </c>
      <c r="F76" s="189">
        <f t="shared" si="13"/>
        <v>0.26163597082247581</v>
      </c>
      <c r="G76" s="189">
        <f t="shared" si="13"/>
        <v>0.20554331129853654</v>
      </c>
      <c r="H76" s="189">
        <f t="shared" si="13"/>
        <v>8.5705588091841367E-2</v>
      </c>
      <c r="I76" s="189">
        <f t="shared" si="13"/>
        <v>0.25863332813600626</v>
      </c>
      <c r="J76" s="189">
        <f t="shared" si="13"/>
        <v>0.2443465464057013</v>
      </c>
      <c r="K76" s="189">
        <f t="shared" si="13"/>
        <v>0.2138556565604659</v>
      </c>
      <c r="L76" s="189">
        <f t="shared" si="13"/>
        <v>6.4415311220821003E-2</v>
      </c>
      <c r="M76" s="189">
        <f t="shared" si="13"/>
        <v>7.8216658919976201E-2</v>
      </c>
      <c r="N76" s="189">
        <f t="shared" si="13"/>
        <v>6.8760555262190604E-2</v>
      </c>
      <c r="O76" s="189">
        <f t="shared" si="13"/>
        <v>0.10910977376364328</v>
      </c>
      <c r="P76" s="189">
        <f t="shared" si="13"/>
        <v>1.1828179634089331E-2</v>
      </c>
      <c r="Q76" s="189">
        <f t="shared" si="13"/>
        <v>0.12458473806028492</v>
      </c>
      <c r="R76" s="189">
        <f t="shared" si="13"/>
        <v>2.2871679249169663E-2</v>
      </c>
      <c r="S76" s="189">
        <f t="shared" si="13"/>
        <v>0.1493980851161254</v>
      </c>
      <c r="U76" s="187">
        <f t="shared" si="9"/>
        <v>6.6978791894974854E-2</v>
      </c>
      <c r="V76" s="187">
        <f t="shared" si="10"/>
        <v>9.895150080852666E-2</v>
      </c>
    </row>
    <row r="77" spans="3:22" x14ac:dyDescent="0.2">
      <c r="C77" s="10" t="s">
        <v>268</v>
      </c>
      <c r="E77" s="189">
        <f t="shared" ref="E77:S77" si="14">E12/D12-1</f>
        <v>0.72383181747260616</v>
      </c>
      <c r="F77" s="189">
        <f t="shared" si="14"/>
        <v>6.7842500521027027E-3</v>
      </c>
      <c r="G77" s="189">
        <f t="shared" si="14"/>
        <v>0.10540247137626668</v>
      </c>
      <c r="H77" s="189">
        <f t="shared" si="14"/>
        <v>0.11279607837201744</v>
      </c>
      <c r="I77" s="189">
        <f t="shared" si="14"/>
        <v>-0.34656785630740505</v>
      </c>
      <c r="J77" s="189">
        <f t="shared" si="14"/>
        <v>-8.2653500695556659E-2</v>
      </c>
      <c r="K77" s="189">
        <f t="shared" si="14"/>
        <v>0.21918535748662382</v>
      </c>
      <c r="L77" s="189">
        <f t="shared" si="14"/>
        <v>0.1991864344108647</v>
      </c>
      <c r="M77" s="189">
        <f t="shared" si="14"/>
        <v>1.2320729966025428</v>
      </c>
      <c r="N77" s="189">
        <f t="shared" si="14"/>
        <v>0.22155255838107757</v>
      </c>
      <c r="O77" s="189">
        <f t="shared" si="14"/>
        <v>6.4816324419627147E-2</v>
      </c>
      <c r="P77" s="189">
        <f t="shared" si="14"/>
        <v>7.3593313809624306E-2</v>
      </c>
      <c r="Q77" s="189">
        <f t="shared" si="14"/>
        <v>0.18404387434709091</v>
      </c>
      <c r="R77" s="189">
        <f t="shared" si="14"/>
        <v>0.28901459228358561</v>
      </c>
      <c r="S77" s="189">
        <f t="shared" si="14"/>
        <v>4.6185301524728439E-2</v>
      </c>
      <c r="U77" s="187">
        <f t="shared" si="9"/>
        <v>0.39800879830321795</v>
      </c>
      <c r="V77" s="187">
        <f t="shared" si="10"/>
        <v>0.17308125605180166</v>
      </c>
    </row>
    <row r="78" spans="3:22" x14ac:dyDescent="0.2">
      <c r="C78" s="10" t="s">
        <v>494</v>
      </c>
      <c r="E78" s="189" t="e">
        <f t="shared" ref="E78:S78" si="15">E13/D13-1</f>
        <v>#DIV/0!</v>
      </c>
      <c r="F78" s="189" t="e">
        <f t="shared" si="15"/>
        <v>#DIV/0!</v>
      </c>
      <c r="G78" s="189" t="e">
        <f t="shared" si="15"/>
        <v>#DIV/0!</v>
      </c>
      <c r="H78" s="189" t="e">
        <f t="shared" si="15"/>
        <v>#DIV/0!</v>
      </c>
      <c r="I78" s="189" t="e">
        <f t="shared" si="15"/>
        <v>#DIV/0!</v>
      </c>
      <c r="J78" s="189" t="e">
        <f t="shared" si="15"/>
        <v>#DIV/0!</v>
      </c>
      <c r="K78" s="189" t="e">
        <f t="shared" si="15"/>
        <v>#DIV/0!</v>
      </c>
      <c r="L78" s="189" t="e">
        <f t="shared" si="15"/>
        <v>#DIV/0!</v>
      </c>
      <c r="M78" s="189" t="e">
        <f t="shared" si="15"/>
        <v>#DIV/0!</v>
      </c>
      <c r="N78" s="189">
        <f t="shared" si="15"/>
        <v>0.74816582102589702</v>
      </c>
      <c r="O78" s="189">
        <f t="shared" si="15"/>
        <v>4.6277940449973798E-2</v>
      </c>
      <c r="P78" s="189">
        <f t="shared" si="15"/>
        <v>2.6978079897417739E-2</v>
      </c>
      <c r="Q78" s="189">
        <f t="shared" si="15"/>
        <v>-0.4818451749449798</v>
      </c>
      <c r="R78" s="189">
        <f t="shared" si="15"/>
        <v>-0.90955893963203327</v>
      </c>
      <c r="S78" s="189">
        <f t="shared" si="15"/>
        <v>-7.9434819135322243E-3</v>
      </c>
      <c r="U78" s="187" t="e">
        <f t="shared" si="9"/>
        <v>#DIV/0!</v>
      </c>
      <c r="V78" s="187">
        <f t="shared" si="10"/>
        <v>-0.46644919883018177</v>
      </c>
    </row>
    <row r="79" spans="3:22" x14ac:dyDescent="0.2">
      <c r="C79" s="10" t="s">
        <v>472</v>
      </c>
      <c r="E79" s="189" t="e">
        <f t="shared" ref="E79:S79" si="16">E14/D14-1</f>
        <v>#DIV/0!</v>
      </c>
      <c r="F79" s="189" t="e">
        <f t="shared" si="16"/>
        <v>#DIV/0!</v>
      </c>
      <c r="G79" s="189" t="e">
        <f t="shared" si="16"/>
        <v>#DIV/0!</v>
      </c>
      <c r="H79" s="189" t="e">
        <f t="shared" si="16"/>
        <v>#DIV/0!</v>
      </c>
      <c r="I79" s="189" t="e">
        <f t="shared" si="16"/>
        <v>#DIV/0!</v>
      </c>
      <c r="J79" s="189" t="e">
        <f t="shared" si="16"/>
        <v>#DIV/0!</v>
      </c>
      <c r="K79" s="189" t="e">
        <f t="shared" si="16"/>
        <v>#DIV/0!</v>
      </c>
      <c r="L79" s="189" t="e">
        <f t="shared" si="16"/>
        <v>#DIV/0!</v>
      </c>
      <c r="M79" s="189">
        <f t="shared" si="16"/>
        <v>4.8572668995331192E-2</v>
      </c>
      <c r="N79" s="189">
        <f t="shared" si="16"/>
        <v>0.15896780616992445</v>
      </c>
      <c r="O79" s="189">
        <f t="shared" si="16"/>
        <v>-2.5263297871628065E-2</v>
      </c>
      <c r="P79" s="189">
        <f t="shared" si="16"/>
        <v>5.210305038572649E-2</v>
      </c>
      <c r="Q79" s="189">
        <f t="shared" si="16"/>
        <v>0.43476313565932223</v>
      </c>
      <c r="R79" s="189">
        <f t="shared" si="16"/>
        <v>0.1384790443663535</v>
      </c>
      <c r="S79" s="189">
        <f t="shared" si="16"/>
        <v>6.8803610349500666E-2</v>
      </c>
      <c r="U79" s="187">
        <f t="shared" si="9"/>
        <v>5.8595056919838517E-2</v>
      </c>
      <c r="V79" s="187">
        <f t="shared" si="10"/>
        <v>0.21401526345839214</v>
      </c>
    </row>
    <row r="80" spans="3:22" x14ac:dyDescent="0.2">
      <c r="C80" s="10" t="s">
        <v>446</v>
      </c>
      <c r="E80" s="189" t="e">
        <f t="shared" ref="E80:S80" si="17">E15/D15-1</f>
        <v>#DIV/0!</v>
      </c>
      <c r="F80" s="189" t="e">
        <f t="shared" si="17"/>
        <v>#DIV/0!</v>
      </c>
      <c r="G80" s="189" t="e">
        <f t="shared" si="17"/>
        <v>#DIV/0!</v>
      </c>
      <c r="H80" s="189" t="e">
        <f t="shared" si="17"/>
        <v>#DIV/0!</v>
      </c>
      <c r="I80" s="189" t="e">
        <f t="shared" si="17"/>
        <v>#DIV/0!</v>
      </c>
      <c r="J80" s="189" t="e">
        <f t="shared" si="17"/>
        <v>#DIV/0!</v>
      </c>
      <c r="K80" s="189" t="e">
        <f t="shared" si="17"/>
        <v>#DIV/0!</v>
      </c>
      <c r="L80" s="189">
        <f t="shared" si="17"/>
        <v>3.1097249039981945</v>
      </c>
      <c r="M80" s="189">
        <f t="shared" si="17"/>
        <v>2.2606956603353621</v>
      </c>
      <c r="N80" s="189">
        <f t="shared" si="17"/>
        <v>0.43850186534897917</v>
      </c>
      <c r="O80" s="189">
        <f t="shared" si="17"/>
        <v>0.38955886477309032</v>
      </c>
      <c r="P80" s="189">
        <f t="shared" si="17"/>
        <v>0.36109816064855482</v>
      </c>
      <c r="Q80" s="189">
        <f t="shared" si="17"/>
        <v>0.13608085134886228</v>
      </c>
      <c r="R80" s="189">
        <f t="shared" si="17"/>
        <v>0.39333128130042305</v>
      </c>
      <c r="S80" s="189">
        <f t="shared" si="17"/>
        <v>0.31181723143468942</v>
      </c>
      <c r="U80" s="187">
        <f t="shared" si="9"/>
        <v>0.86246363777649671</v>
      </c>
      <c r="V80" s="187">
        <f t="shared" si="10"/>
        <v>0.2804097880279916</v>
      </c>
    </row>
    <row r="81" spans="3:22" x14ac:dyDescent="0.2">
      <c r="C81" s="10" t="s">
        <v>298</v>
      </c>
      <c r="E81" s="189">
        <f t="shared" ref="E81:S81" si="18">E16/D16-1</f>
        <v>0.37980704896174378</v>
      </c>
      <c r="F81" s="189">
        <f t="shared" si="18"/>
        <v>1.6429251264186964</v>
      </c>
      <c r="G81" s="189">
        <f t="shared" si="18"/>
        <v>1.0381857586215792E-2</v>
      </c>
      <c r="H81" s="189">
        <f t="shared" si="18"/>
        <v>5.7839569044019212E-2</v>
      </c>
      <c r="I81" s="189">
        <f t="shared" si="18"/>
        <v>9.8337275286348724E-3</v>
      </c>
      <c r="J81" s="189">
        <f t="shared" si="18"/>
        <v>1.4406818176994074E-2</v>
      </c>
      <c r="K81" s="189">
        <f t="shared" si="18"/>
        <v>-4.8638374451807742E-2</v>
      </c>
      <c r="L81" s="189">
        <f t="shared" si="18"/>
        <v>-1.6445703006067736E-2</v>
      </c>
      <c r="M81" s="189">
        <f t="shared" si="18"/>
        <v>-0.17345490943854025</v>
      </c>
      <c r="N81" s="189">
        <f t="shared" si="18"/>
        <v>-0.16257161354175187</v>
      </c>
      <c r="O81" s="189">
        <f t="shared" si="18"/>
        <v>-4.4672226295018325E-3</v>
      </c>
      <c r="P81" s="189">
        <f t="shared" si="18"/>
        <v>-5.6804880539861879E-2</v>
      </c>
      <c r="Q81" s="189">
        <f t="shared" si="18"/>
        <v>-2.8389391787004947E-2</v>
      </c>
      <c r="R81" s="189">
        <f t="shared" si="18"/>
        <v>-5.9138307803769607E-2</v>
      </c>
      <c r="S81" s="189">
        <f t="shared" si="18"/>
        <v>-3.46878608015877E-2</v>
      </c>
      <c r="U81" s="187">
        <f t="shared" si="9"/>
        <v>-9.9324656537413958E-2</v>
      </c>
      <c r="V81" s="187">
        <f t="shared" si="10"/>
        <v>-4.0738520130787416E-2</v>
      </c>
    </row>
    <row r="82" spans="3:22" x14ac:dyDescent="0.2">
      <c r="C82" s="10" t="s">
        <v>493</v>
      </c>
      <c r="E82" s="189" t="e">
        <f t="shared" ref="E82:S82" si="19">E17/D17-1</f>
        <v>#DIV/0!</v>
      </c>
      <c r="F82" s="189" t="e">
        <f t="shared" si="19"/>
        <v>#DIV/0!</v>
      </c>
      <c r="G82" s="189" t="e">
        <f t="shared" si="19"/>
        <v>#DIV/0!</v>
      </c>
      <c r="H82" s="189" t="e">
        <f t="shared" si="19"/>
        <v>#DIV/0!</v>
      </c>
      <c r="I82" s="189" t="e">
        <f t="shared" si="19"/>
        <v>#DIV/0!</v>
      </c>
      <c r="J82" s="189" t="e">
        <f t="shared" si="19"/>
        <v>#DIV/0!</v>
      </c>
      <c r="K82" s="189" t="e">
        <f t="shared" si="19"/>
        <v>#DIV/0!</v>
      </c>
      <c r="L82" s="189" t="e">
        <f t="shared" si="19"/>
        <v>#DIV/0!</v>
      </c>
      <c r="M82" s="189" t="e">
        <f t="shared" si="19"/>
        <v>#DIV/0!</v>
      </c>
      <c r="N82" s="189">
        <f t="shared" si="19"/>
        <v>0.29224726004623758</v>
      </c>
      <c r="O82" s="189">
        <f t="shared" si="19"/>
        <v>0.22992231121947859</v>
      </c>
      <c r="P82" s="189">
        <f t="shared" si="19"/>
        <v>-8.7660158978575264E-3</v>
      </c>
      <c r="Q82" s="189">
        <f t="shared" si="19"/>
        <v>-0.46766585353239043</v>
      </c>
      <c r="R82" s="189">
        <f t="shared" si="19"/>
        <v>-0.84270261270859625</v>
      </c>
      <c r="S82" s="189">
        <f t="shared" si="19"/>
        <v>-0.12197806868640004</v>
      </c>
      <c r="U82" s="187" t="e">
        <f t="shared" si="9"/>
        <v>#DIV/0!</v>
      </c>
      <c r="V82" s="187">
        <f t="shared" si="10"/>
        <v>-0.47744884497579559</v>
      </c>
    </row>
    <row r="83" spans="3:22" x14ac:dyDescent="0.2">
      <c r="C83" s="10" t="s">
        <v>374</v>
      </c>
      <c r="E83" s="189" t="e">
        <f t="shared" ref="E83:S83" si="20">E18/D18-1</f>
        <v>#DIV/0!</v>
      </c>
      <c r="F83" s="189" t="e">
        <f t="shared" si="20"/>
        <v>#DIV/0!</v>
      </c>
      <c r="G83" s="189">
        <f t="shared" si="20"/>
        <v>1.0014368761919648</v>
      </c>
      <c r="H83" s="189">
        <f t="shared" si="20"/>
        <v>0.17666567984887904</v>
      </c>
      <c r="I83" s="189">
        <f t="shared" si="20"/>
        <v>0.12451573467404176</v>
      </c>
      <c r="J83" s="189">
        <f t="shared" si="20"/>
        <v>0.13811614915387516</v>
      </c>
      <c r="K83" s="189">
        <f t="shared" si="20"/>
        <v>9.7963484727741523E-2</v>
      </c>
      <c r="L83" s="189">
        <f t="shared" si="20"/>
        <v>0.11349187094547064</v>
      </c>
      <c r="M83" s="189">
        <f t="shared" si="20"/>
        <v>0.10624909794099402</v>
      </c>
      <c r="N83" s="189">
        <f t="shared" si="20"/>
        <v>0.17551520702108925</v>
      </c>
      <c r="O83" s="189">
        <f t="shared" si="20"/>
        <v>0.10024538785320236</v>
      </c>
      <c r="P83" s="189">
        <f t="shared" si="20"/>
        <v>0.10752771685164708</v>
      </c>
      <c r="Q83" s="189">
        <f t="shared" si="20"/>
        <v>0.14761618402165322</v>
      </c>
      <c r="R83" s="189">
        <f t="shared" si="20"/>
        <v>0.15751446869634256</v>
      </c>
      <c r="S83" s="189">
        <f t="shared" si="20"/>
        <v>-1.093096310642605E-2</v>
      </c>
      <c r="U83" s="187">
        <f t="shared" si="9"/>
        <v>0.12238435241673318</v>
      </c>
      <c r="V83" s="187">
        <f t="shared" si="10"/>
        <v>9.806656320385658E-2</v>
      </c>
    </row>
    <row r="84" spans="3:22" x14ac:dyDescent="0.2">
      <c r="C84" s="10" t="s">
        <v>279</v>
      </c>
      <c r="E84" s="189">
        <f t="shared" ref="E84:S84" si="21">E19/D19-1</f>
        <v>-8.7079255496265606E-2</v>
      </c>
      <c r="F84" s="189">
        <f t="shared" si="21"/>
        <v>0.15610388176363199</v>
      </c>
      <c r="G84" s="189">
        <f t="shared" si="21"/>
        <v>0.35523587007249247</v>
      </c>
      <c r="H84" s="189">
        <f t="shared" si="21"/>
        <v>-1.0141059314323297E-2</v>
      </c>
      <c r="I84" s="189">
        <f t="shared" si="21"/>
        <v>0.13799899072107258</v>
      </c>
      <c r="J84" s="189">
        <f t="shared" si="21"/>
        <v>0.12217121031527944</v>
      </c>
      <c r="K84" s="189">
        <f t="shared" si="21"/>
        <v>0.19063750021418513</v>
      </c>
      <c r="L84" s="189">
        <f t="shared" si="21"/>
        <v>0.20843604424674234</v>
      </c>
      <c r="M84" s="189">
        <f t="shared" si="21"/>
        <v>8.1836642030321816E-2</v>
      </c>
      <c r="N84" s="189">
        <f t="shared" si="21"/>
        <v>0.19035656097526554</v>
      </c>
      <c r="O84" s="189">
        <f t="shared" si="21"/>
        <v>3.6123083401272682E-2</v>
      </c>
      <c r="P84" s="189">
        <f t="shared" si="21"/>
        <v>0.12639671556244392</v>
      </c>
      <c r="Q84" s="189">
        <f t="shared" si="21"/>
        <v>-0.1021806995781247</v>
      </c>
      <c r="R84" s="189">
        <f t="shared" si="21"/>
        <v>0.10392151955090534</v>
      </c>
      <c r="S84" s="189">
        <f t="shared" si="21"/>
        <v>-7.3493183273538376E-2</v>
      </c>
      <c r="U84" s="187">
        <f t="shared" si="9"/>
        <v>0.10867825049232599</v>
      </c>
      <c r="V84" s="187">
        <f t="shared" si="10"/>
        <v>-2.3917454433585911E-2</v>
      </c>
    </row>
    <row r="85" spans="3:22" x14ac:dyDescent="0.2">
      <c r="C85" s="10" t="s">
        <v>286</v>
      </c>
      <c r="E85" s="189">
        <f t="shared" ref="E85:S85" si="22">E20/D20-1</f>
        <v>1.0801318349615174E-2</v>
      </c>
      <c r="F85" s="189">
        <f t="shared" si="22"/>
        <v>9.3884708471432265E-3</v>
      </c>
      <c r="G85" s="189">
        <f t="shared" si="22"/>
        <v>0.16414618514570467</v>
      </c>
      <c r="H85" s="189">
        <f t="shared" si="22"/>
        <v>0.18611589436508647</v>
      </c>
      <c r="I85" s="189">
        <f t="shared" si="22"/>
        <v>0.19441268173820192</v>
      </c>
      <c r="J85" s="189">
        <f t="shared" si="22"/>
        <v>0.14971703508283429</v>
      </c>
      <c r="K85" s="189">
        <f t="shared" si="22"/>
        <v>4.9097215819451812E-2</v>
      </c>
      <c r="L85" s="189">
        <f t="shared" si="22"/>
        <v>0.20018149143821296</v>
      </c>
      <c r="M85" s="189">
        <f t="shared" si="22"/>
        <v>6.3674784495818981E-2</v>
      </c>
      <c r="N85" s="189">
        <f t="shared" si="22"/>
        <v>6.9752738941904591E-2</v>
      </c>
      <c r="O85" s="189">
        <f t="shared" si="22"/>
        <v>9.2328675276898586E-2</v>
      </c>
      <c r="P85" s="189">
        <f t="shared" si="22"/>
        <v>0.32957224723033618</v>
      </c>
      <c r="Q85" s="189">
        <f t="shared" si="22"/>
        <v>0.36927911816756942</v>
      </c>
      <c r="R85" s="189">
        <f t="shared" si="22"/>
        <v>7.4222000065075511E-2</v>
      </c>
      <c r="S85" s="189">
        <f t="shared" si="22"/>
        <v>-8.8720406668749696E-3</v>
      </c>
      <c r="U85" s="187">
        <f t="shared" si="9"/>
        <v>0.13883211148623958</v>
      </c>
      <c r="V85" s="187">
        <f t="shared" si="10"/>
        <v>0.14487635918858999</v>
      </c>
    </row>
    <row r="86" spans="3:22" x14ac:dyDescent="0.2">
      <c r="C86" s="10" t="s">
        <v>265</v>
      </c>
      <c r="E86" s="189">
        <f t="shared" ref="E86:S86" si="23">E21/D21-1</f>
        <v>-0.1639246768217868</v>
      </c>
      <c r="F86" s="189">
        <f t="shared" si="23"/>
        <v>0.11139181006637555</v>
      </c>
      <c r="G86" s="189">
        <f t="shared" si="23"/>
        <v>0.17785587635694133</v>
      </c>
      <c r="H86" s="189">
        <f t="shared" si="23"/>
        <v>0.21263505942305572</v>
      </c>
      <c r="I86" s="189">
        <f t="shared" si="23"/>
        <v>0.17951059284279891</v>
      </c>
      <c r="J86" s="189">
        <f t="shared" si="23"/>
        <v>-0.75870862686391738</v>
      </c>
      <c r="K86" s="189">
        <f t="shared" si="23"/>
        <v>0.44672649555446142</v>
      </c>
      <c r="L86" s="189">
        <f t="shared" si="23"/>
        <v>0.58439768325733099</v>
      </c>
      <c r="M86" s="189">
        <f t="shared" si="23"/>
        <v>-0.67039091896724212</v>
      </c>
      <c r="N86" s="189">
        <f t="shared" si="23"/>
        <v>-0.65346213455947222</v>
      </c>
      <c r="O86" s="189">
        <f t="shared" si="23"/>
        <v>5.8248525549561947E-2</v>
      </c>
      <c r="P86" s="189">
        <f t="shared" si="23"/>
        <v>0.15362201170827716</v>
      </c>
      <c r="Q86" s="189">
        <f t="shared" si="23"/>
        <v>0.53554466297584535</v>
      </c>
      <c r="R86" s="189">
        <f t="shared" si="23"/>
        <v>0.11898605012953523</v>
      </c>
      <c r="S86" s="189">
        <f t="shared" si="23"/>
        <v>1.4012372820960906E-2</v>
      </c>
      <c r="U86" s="187">
        <f t="shared" si="9"/>
        <v>-0.27799562906721881</v>
      </c>
      <c r="V86" s="187">
        <f t="shared" si="10"/>
        <v>0.22284769530878049</v>
      </c>
    </row>
    <row r="87" spans="3:22" x14ac:dyDescent="0.2">
      <c r="C87" s="10" t="s">
        <v>294</v>
      </c>
      <c r="E87" s="189">
        <f t="shared" ref="E87:S87" si="24">E22/D22-1</f>
        <v>-0.11123736726624933</v>
      </c>
      <c r="F87" s="189">
        <f t="shared" si="24"/>
        <v>0.22270288377316305</v>
      </c>
      <c r="G87" s="189">
        <f t="shared" si="24"/>
        <v>4.8966912810226138E-2</v>
      </c>
      <c r="H87" s="189">
        <f t="shared" si="24"/>
        <v>0.15929281605239187</v>
      </c>
      <c r="I87" s="189">
        <f t="shared" si="24"/>
        <v>0.13937860841910799</v>
      </c>
      <c r="J87" s="189">
        <f t="shared" si="24"/>
        <v>-0.10146109831887684</v>
      </c>
      <c r="K87" s="189">
        <f t="shared" si="24"/>
        <v>0.14955721999041027</v>
      </c>
      <c r="L87" s="189">
        <f t="shared" si="24"/>
        <v>0.31830167011574972</v>
      </c>
      <c r="M87" s="189">
        <f t="shared" si="24"/>
        <v>7.5564078472568852E-2</v>
      </c>
      <c r="N87" s="189">
        <f t="shared" si="24"/>
        <v>0.23841112511864648</v>
      </c>
      <c r="O87" s="189">
        <f t="shared" si="24"/>
        <v>7.3290177962394232E-2</v>
      </c>
      <c r="P87" s="189">
        <f t="shared" si="24"/>
        <v>4.4419942573606486E-2</v>
      </c>
      <c r="Q87" s="189">
        <f t="shared" si="24"/>
        <v>8.6288711880757596E-2</v>
      </c>
      <c r="R87" s="189">
        <f t="shared" si="24"/>
        <v>0.2523931551280485</v>
      </c>
      <c r="S87" s="189">
        <f t="shared" si="24"/>
        <v>-8.3841843837461183E-2</v>
      </c>
      <c r="U87" s="187">
        <f t="shared" si="9"/>
        <v>0.10792133103180401</v>
      </c>
      <c r="V87" s="187">
        <f t="shared" si="10"/>
        <v>8.4946674390448298E-2</v>
      </c>
    </row>
    <row r="88" spans="3:22" x14ac:dyDescent="0.2">
      <c r="C88" s="10" t="s">
        <v>429</v>
      </c>
      <c r="E88" s="189" t="e">
        <f t="shared" ref="E88:S88" si="25">E23/D23-1</f>
        <v>#DIV/0!</v>
      </c>
      <c r="F88" s="189" t="e">
        <f t="shared" si="25"/>
        <v>#DIV/0!</v>
      </c>
      <c r="G88" s="189" t="e">
        <f t="shared" si="25"/>
        <v>#DIV/0!</v>
      </c>
      <c r="H88" s="189" t="e">
        <f t="shared" si="25"/>
        <v>#DIV/0!</v>
      </c>
      <c r="I88" s="189" t="e">
        <f t="shared" si="25"/>
        <v>#DIV/0!</v>
      </c>
      <c r="J88" s="189" t="e">
        <f t="shared" si="25"/>
        <v>#DIV/0!</v>
      </c>
      <c r="K88" s="189">
        <f t="shared" si="25"/>
        <v>-0.79417309548163617</v>
      </c>
      <c r="L88" s="189">
        <f t="shared" si="25"/>
        <v>0.13078444807593437</v>
      </c>
      <c r="M88" s="189">
        <f t="shared" si="25"/>
        <v>0.3343265535006239</v>
      </c>
      <c r="N88" s="189">
        <f t="shared" si="25"/>
        <v>0.83993395190272735</v>
      </c>
      <c r="O88" s="189">
        <f t="shared" si="25"/>
        <v>1.1653718521393044</v>
      </c>
      <c r="P88" s="189">
        <f t="shared" si="25"/>
        <v>0.59410988481078197</v>
      </c>
      <c r="Q88" s="189">
        <f t="shared" si="25"/>
        <v>0.12171669990698297</v>
      </c>
      <c r="R88" s="189">
        <f t="shared" si="25"/>
        <v>0.16442968153431248</v>
      </c>
      <c r="S88" s="189">
        <f t="shared" si="25"/>
        <v>0.26042331849471756</v>
      </c>
      <c r="U88" s="187">
        <f t="shared" si="9"/>
        <v>0.73343556058835946</v>
      </c>
      <c r="V88" s="187">
        <f t="shared" si="10"/>
        <v>0.18218989997867099</v>
      </c>
    </row>
    <row r="89" spans="3:22" x14ac:dyDescent="0.2">
      <c r="C89" s="10" t="s">
        <v>543</v>
      </c>
      <c r="E89" s="189" t="e">
        <f t="shared" ref="E89:S89" si="26">E24/D24-1</f>
        <v>#DIV/0!</v>
      </c>
      <c r="F89" s="189" t="e">
        <f t="shared" si="26"/>
        <v>#DIV/0!</v>
      </c>
      <c r="G89" s="189" t="e">
        <f t="shared" si="26"/>
        <v>#DIV/0!</v>
      </c>
      <c r="H89" s="189" t="e">
        <f t="shared" si="26"/>
        <v>#DIV/0!</v>
      </c>
      <c r="I89" s="189" t="e">
        <f t="shared" si="26"/>
        <v>#DIV/0!</v>
      </c>
      <c r="J89" s="189" t="e">
        <f t="shared" si="26"/>
        <v>#DIV/0!</v>
      </c>
      <c r="K89" s="189" t="e">
        <f t="shared" si="26"/>
        <v>#DIV/0!</v>
      </c>
      <c r="L89" s="189" t="e">
        <f t="shared" si="26"/>
        <v>#DIV/0!</v>
      </c>
      <c r="M89" s="189" t="e">
        <f t="shared" si="26"/>
        <v>#DIV/0!</v>
      </c>
      <c r="N89" s="189" t="e">
        <f t="shared" si="26"/>
        <v>#DIV/0!</v>
      </c>
      <c r="O89" s="189" t="e">
        <f t="shared" si="26"/>
        <v>#DIV/0!</v>
      </c>
      <c r="P89" s="189">
        <f t="shared" si="26"/>
        <v>1.4841684979441783</v>
      </c>
      <c r="Q89" s="189">
        <f t="shared" si="26"/>
        <v>-9.8666592990193092E-4</v>
      </c>
      <c r="R89" s="189">
        <f t="shared" si="26"/>
        <v>2.8451527179451208E-2</v>
      </c>
      <c r="S89" s="189">
        <f t="shared" si="26"/>
        <v>2.6087273420224433E-2</v>
      </c>
      <c r="U89" s="187" t="e">
        <f t="shared" si="9"/>
        <v>#DIV/0!</v>
      </c>
      <c r="V89" s="187">
        <f t="shared" si="10"/>
        <v>1.7850711556591237E-2</v>
      </c>
    </row>
    <row r="90" spans="3:22" x14ac:dyDescent="0.2">
      <c r="C90" s="10" t="s">
        <v>278</v>
      </c>
      <c r="E90" s="189">
        <f t="shared" ref="E90:S90" si="27">E25/D25-1</f>
        <v>2.9927663612205224E-2</v>
      </c>
      <c r="F90" s="189">
        <f t="shared" si="27"/>
        <v>2.9549356246133307E-2</v>
      </c>
      <c r="G90" s="189">
        <f t="shared" si="27"/>
        <v>0.11823975738129255</v>
      </c>
      <c r="H90" s="189">
        <f t="shared" si="27"/>
        <v>0.30334781101107522</v>
      </c>
      <c r="I90" s="189">
        <f t="shared" si="27"/>
        <v>0.16631900074768557</v>
      </c>
      <c r="J90" s="189">
        <f t="shared" si="27"/>
        <v>7.3326962051168065E-2</v>
      </c>
      <c r="K90" s="189">
        <f t="shared" si="27"/>
        <v>2.3339009932819232E-2</v>
      </c>
      <c r="L90" s="189">
        <f t="shared" si="27"/>
        <v>9.3463890143256512E-2</v>
      </c>
      <c r="M90" s="189">
        <f t="shared" si="27"/>
        <v>-0.66562281549208002</v>
      </c>
      <c r="N90" s="189">
        <f t="shared" si="27"/>
        <v>-0.85117013105643247</v>
      </c>
      <c r="O90" s="189">
        <f t="shared" si="27"/>
        <v>0.11031747520360025</v>
      </c>
      <c r="P90" s="189">
        <f t="shared" si="27"/>
        <v>1.9228823729862565E-2</v>
      </c>
      <c r="Q90" s="189">
        <f t="shared" si="27"/>
        <v>8.3899087758786628E-2</v>
      </c>
      <c r="R90" s="189">
        <f t="shared" si="27"/>
        <v>-0.17314799370065215</v>
      </c>
      <c r="S90" s="189">
        <f t="shared" si="27"/>
        <v>5.9460591014542263E-2</v>
      </c>
      <c r="U90" s="187">
        <f t="shared" si="9"/>
        <v>-0.34681166190376245</v>
      </c>
      <c r="V90" s="187">
        <f t="shared" si="10"/>
        <v>-9.929438309107752E-3</v>
      </c>
    </row>
    <row r="91" spans="3:22" x14ac:dyDescent="0.2">
      <c r="C91" s="10" t="s">
        <v>287</v>
      </c>
      <c r="E91" s="189">
        <f t="shared" ref="E91:S91" si="28">E26/D26-1</f>
        <v>-0.60265979486226584</v>
      </c>
      <c r="F91" s="189">
        <f t="shared" si="28"/>
        <v>-0.40549853051145313</v>
      </c>
      <c r="G91" s="189">
        <f t="shared" si="28"/>
        <v>0.28642703298450245</v>
      </c>
      <c r="H91" s="189">
        <f t="shared" si="28"/>
        <v>0.45762383448982202</v>
      </c>
      <c r="I91" s="189">
        <f t="shared" si="28"/>
        <v>0.16688208867264409</v>
      </c>
      <c r="J91" s="189">
        <f t="shared" si="28"/>
        <v>0.11872380422232731</v>
      </c>
      <c r="K91" s="189">
        <f t="shared" si="28"/>
        <v>0.16749227032004299</v>
      </c>
      <c r="L91" s="189">
        <f t="shared" si="28"/>
        <v>0.39557485693010053</v>
      </c>
      <c r="M91" s="189">
        <f t="shared" si="28"/>
        <v>0.83640432179186952</v>
      </c>
      <c r="N91" s="189">
        <f t="shared" si="28"/>
        <v>2.2489002995781395</v>
      </c>
      <c r="O91" s="189">
        <f t="shared" si="28"/>
        <v>9.2219579543269425E-2</v>
      </c>
      <c r="P91" s="189">
        <f t="shared" si="28"/>
        <v>9.1885256465420451E-2</v>
      </c>
      <c r="Q91" s="189">
        <f t="shared" si="28"/>
        <v>7.5395045427035789E-3</v>
      </c>
      <c r="R91" s="189">
        <f t="shared" si="28"/>
        <v>1.0712823922501613E-2</v>
      </c>
      <c r="S91" s="189">
        <f t="shared" si="28"/>
        <v>2.9895549653534692E-2</v>
      </c>
      <c r="U91" s="187">
        <f t="shared" si="9"/>
        <v>0.81735236434467473</v>
      </c>
      <c r="V91" s="187">
        <f t="shared" si="10"/>
        <v>1.6049292706246627E-2</v>
      </c>
    </row>
    <row r="92" spans="3:22" x14ac:dyDescent="0.2">
      <c r="C92" s="10" t="s">
        <v>292</v>
      </c>
      <c r="E92" s="189">
        <f t="shared" ref="E92:S92" si="29">E27/D27-1</f>
        <v>-4.8891881183816155E-2</v>
      </c>
      <c r="F92" s="189">
        <f t="shared" si="29"/>
        <v>7.003687130940861E-2</v>
      </c>
      <c r="G92" s="189">
        <f t="shared" si="29"/>
        <v>0.18303789993658182</v>
      </c>
      <c r="H92" s="189">
        <f t="shared" si="29"/>
        <v>0.21755188999331243</v>
      </c>
      <c r="I92" s="189">
        <f t="shared" si="29"/>
        <v>7.0059777883972885E-3</v>
      </c>
      <c r="J92" s="189">
        <f t="shared" si="29"/>
        <v>0.12561622697708685</v>
      </c>
      <c r="K92" s="189">
        <f t="shared" si="29"/>
        <v>0.14875820037372955</v>
      </c>
      <c r="L92" s="189">
        <f t="shared" si="29"/>
        <v>0.15123604881619479</v>
      </c>
      <c r="M92" s="189">
        <f t="shared" si="29"/>
        <v>0.19414641031577506</v>
      </c>
      <c r="N92" s="189">
        <f t="shared" si="29"/>
        <v>0.39886394898019661</v>
      </c>
      <c r="O92" s="189">
        <f t="shared" si="29"/>
        <v>7.2870479268905219E-2</v>
      </c>
      <c r="P92" s="189">
        <f t="shared" si="29"/>
        <v>0.32996480195529143</v>
      </c>
      <c r="Q92" s="189">
        <f t="shared" si="29"/>
        <v>0.19211162800685422</v>
      </c>
      <c r="R92" s="189">
        <f t="shared" si="29"/>
        <v>3.0242914253054254E-2</v>
      </c>
      <c r="S92" s="189">
        <f t="shared" si="29"/>
        <v>5.5462886797188915E-2</v>
      </c>
      <c r="U92" s="187">
        <f t="shared" si="9"/>
        <v>0.24896141013004208</v>
      </c>
      <c r="V92" s="187">
        <f t="shared" si="10"/>
        <v>9.2605809685699134E-2</v>
      </c>
    </row>
    <row r="93" spans="3:22" x14ac:dyDescent="0.2">
      <c r="C93" s="10" t="s">
        <v>263</v>
      </c>
      <c r="E93" s="189">
        <f t="shared" ref="E93:S93" si="30">E28/D28-1</f>
        <v>-0.12202044204957185</v>
      </c>
      <c r="F93" s="189">
        <f t="shared" si="30"/>
        <v>-1</v>
      </c>
      <c r="G93" s="189" t="e">
        <f t="shared" si="30"/>
        <v>#DIV/0!</v>
      </c>
      <c r="H93" s="189" t="e">
        <f t="shared" si="30"/>
        <v>#DIV/0!</v>
      </c>
      <c r="I93" s="189" t="e">
        <f t="shared" si="30"/>
        <v>#DIV/0!</v>
      </c>
      <c r="J93" s="189" t="e">
        <f t="shared" si="30"/>
        <v>#DIV/0!</v>
      </c>
      <c r="K93" s="189" t="e">
        <f t="shared" si="30"/>
        <v>#DIV/0!</v>
      </c>
      <c r="L93" s="189" t="e">
        <f t="shared" si="30"/>
        <v>#DIV/0!</v>
      </c>
      <c r="M93" s="189">
        <f t="shared" si="30"/>
        <v>5.8920091129037955E-2</v>
      </c>
      <c r="N93" s="189">
        <f t="shared" si="30"/>
        <v>6.1302400363952625E-2</v>
      </c>
      <c r="O93" s="189">
        <f t="shared" si="30"/>
        <v>0.18280194737261946</v>
      </c>
      <c r="P93" s="189">
        <f t="shared" si="30"/>
        <v>0.24619365179514396</v>
      </c>
      <c r="Q93" s="189">
        <f t="shared" si="30"/>
        <v>0.89367219866858516</v>
      </c>
      <c r="R93" s="189">
        <f t="shared" si="30"/>
        <v>-0.10549897110815898</v>
      </c>
      <c r="S93" s="189">
        <f t="shared" si="30"/>
        <v>-2.8770144729453051E-2</v>
      </c>
      <c r="U93" s="187">
        <f t="shared" si="9"/>
        <v>0.1373045226651885</v>
      </c>
      <c r="V93" s="187">
        <f t="shared" si="10"/>
        <v>0.25313436094365771</v>
      </c>
    </row>
    <row r="94" spans="3:22" x14ac:dyDescent="0.2">
      <c r="C94" s="10" t="s">
        <v>546</v>
      </c>
      <c r="E94" s="189" t="e">
        <f t="shared" ref="E94:S94" si="31">E29/D29-1</f>
        <v>#DIV/0!</v>
      </c>
      <c r="F94" s="189" t="e">
        <f t="shared" si="31"/>
        <v>#DIV/0!</v>
      </c>
      <c r="G94" s="189" t="e">
        <f t="shared" si="31"/>
        <v>#DIV/0!</v>
      </c>
      <c r="H94" s="189" t="e">
        <f t="shared" si="31"/>
        <v>#DIV/0!</v>
      </c>
      <c r="I94" s="189" t="e">
        <f t="shared" si="31"/>
        <v>#DIV/0!</v>
      </c>
      <c r="J94" s="189" t="e">
        <f t="shared" si="31"/>
        <v>#DIV/0!</v>
      </c>
      <c r="K94" s="189" t="e">
        <f t="shared" si="31"/>
        <v>#DIV/0!</v>
      </c>
      <c r="L94" s="189" t="e">
        <f t="shared" si="31"/>
        <v>#DIV/0!</v>
      </c>
      <c r="M94" s="189" t="e">
        <f t="shared" si="31"/>
        <v>#DIV/0!</v>
      </c>
      <c r="N94" s="189" t="e">
        <f t="shared" si="31"/>
        <v>#DIV/0!</v>
      </c>
      <c r="O94" s="189" t="e">
        <f t="shared" si="31"/>
        <v>#DIV/0!</v>
      </c>
      <c r="P94" s="189">
        <f t="shared" si="31"/>
        <v>0.39214338042065888</v>
      </c>
      <c r="Q94" s="189">
        <f t="shared" si="31"/>
        <v>0.12097193752238966</v>
      </c>
      <c r="R94" s="189">
        <f t="shared" si="31"/>
        <v>-2.6403330987472495E-2</v>
      </c>
      <c r="S94" s="189">
        <f t="shared" si="31"/>
        <v>-0.15919789714910515</v>
      </c>
      <c r="U94" s="187" t="e">
        <f t="shared" si="9"/>
        <v>#DIV/0!</v>
      </c>
      <c r="V94" s="187">
        <f t="shared" si="10"/>
        <v>-2.1543096871395995E-2</v>
      </c>
    </row>
    <row r="95" spans="3:22" x14ac:dyDescent="0.2">
      <c r="C95" s="10" t="s">
        <v>295</v>
      </c>
      <c r="E95" s="189">
        <f t="shared" ref="E95:S95" si="32">E30/D30-1</f>
        <v>3.004840308556421</v>
      </c>
      <c r="F95" s="189">
        <f t="shared" si="32"/>
        <v>0.21678519957904374</v>
      </c>
      <c r="G95" s="189">
        <f t="shared" si="32"/>
        <v>8.4620177464366675E-2</v>
      </c>
      <c r="H95" s="189">
        <f t="shared" si="32"/>
        <v>-0.36029048033627487</v>
      </c>
      <c r="I95" s="189">
        <f t="shared" si="32"/>
        <v>-0.6872965267508826</v>
      </c>
      <c r="J95" s="189">
        <f t="shared" si="32"/>
        <v>0.12912190956730973</v>
      </c>
      <c r="K95" s="189">
        <f t="shared" si="32"/>
        <v>0.19512770227355336</v>
      </c>
      <c r="L95" s="189">
        <f t="shared" si="32"/>
        <v>-7.8638682527356729E-2</v>
      </c>
      <c r="M95" s="189">
        <f t="shared" si="32"/>
        <v>0.56390285033051479</v>
      </c>
      <c r="N95" s="189">
        <f t="shared" si="32"/>
        <v>-0.73456714762066766</v>
      </c>
      <c r="O95" s="189">
        <f t="shared" si="32"/>
        <v>-0.27038366834421423</v>
      </c>
      <c r="P95" s="189">
        <f t="shared" si="32"/>
        <v>5.029842570806327</v>
      </c>
      <c r="Q95" s="189">
        <f t="shared" si="32"/>
        <v>0.18004142451551775</v>
      </c>
      <c r="R95" s="189">
        <f t="shared" si="32"/>
        <v>0.58616204709903852</v>
      </c>
      <c r="S95" s="189">
        <f t="shared" si="32"/>
        <v>-0.69248390633875423</v>
      </c>
      <c r="U95" s="187">
        <f t="shared" si="9"/>
        <v>1.1471986512929899</v>
      </c>
      <c r="V95" s="187">
        <f t="shared" si="10"/>
        <v>2.4573188425267345E-2</v>
      </c>
    </row>
    <row r="96" spans="3:22" x14ac:dyDescent="0.2">
      <c r="C96" s="10" t="s">
        <v>547</v>
      </c>
      <c r="E96" s="189" t="e">
        <f t="shared" ref="E96:S96" si="33">E31/D31-1</f>
        <v>#DIV/0!</v>
      </c>
      <c r="F96" s="189" t="e">
        <f t="shared" si="33"/>
        <v>#DIV/0!</v>
      </c>
      <c r="G96" s="189" t="e">
        <f t="shared" si="33"/>
        <v>#DIV/0!</v>
      </c>
      <c r="H96" s="189" t="e">
        <f t="shared" si="33"/>
        <v>#DIV/0!</v>
      </c>
      <c r="I96" s="189" t="e">
        <f t="shared" si="33"/>
        <v>#DIV/0!</v>
      </c>
      <c r="J96" s="189" t="e">
        <f t="shared" si="33"/>
        <v>#DIV/0!</v>
      </c>
      <c r="K96" s="189" t="e">
        <f t="shared" si="33"/>
        <v>#DIV/0!</v>
      </c>
      <c r="L96" s="189" t="e">
        <f t="shared" si="33"/>
        <v>#DIV/0!</v>
      </c>
      <c r="M96" s="189" t="e">
        <f t="shared" si="33"/>
        <v>#DIV/0!</v>
      </c>
      <c r="N96" s="189" t="e">
        <f t="shared" si="33"/>
        <v>#DIV/0!</v>
      </c>
      <c r="O96" s="189" t="e">
        <f t="shared" si="33"/>
        <v>#DIV/0!</v>
      </c>
      <c r="P96" s="189">
        <f t="shared" si="33"/>
        <v>2.1147755611500467</v>
      </c>
      <c r="Q96" s="189">
        <f t="shared" si="33"/>
        <v>0.51784965023881191</v>
      </c>
      <c r="R96" s="189">
        <f t="shared" si="33"/>
        <v>8.5507115785661947E-2</v>
      </c>
      <c r="S96" s="189">
        <f t="shared" si="33"/>
        <v>-3.363814949718702E-2</v>
      </c>
      <c r="U96" s="187" t="e">
        <f t="shared" si="9"/>
        <v>#DIV/0!</v>
      </c>
      <c r="V96" s="187">
        <f t="shared" si="10"/>
        <v>0.18990620550909562</v>
      </c>
    </row>
    <row r="97" spans="3:22" x14ac:dyDescent="0.2">
      <c r="C97" s="10" t="s">
        <v>271</v>
      </c>
      <c r="E97" s="189">
        <f t="shared" ref="E97:S97" si="34">E32/D32-1</f>
        <v>-7.0780866477730742E-2</v>
      </c>
      <c r="F97" s="189">
        <f t="shared" si="34"/>
        <v>-0.38867726316278606</v>
      </c>
      <c r="G97" s="189">
        <f t="shared" si="34"/>
        <v>8.1259667729317364E-2</v>
      </c>
      <c r="H97" s="189">
        <f t="shared" si="34"/>
        <v>0.11855061305704595</v>
      </c>
      <c r="I97" s="189">
        <f t="shared" si="34"/>
        <v>4.3298016814723006E-2</v>
      </c>
      <c r="J97" s="189">
        <f t="shared" si="34"/>
        <v>8.0097532318520903E-2</v>
      </c>
      <c r="K97" s="189">
        <f t="shared" si="34"/>
        <v>1.364649633897308E-2</v>
      </c>
      <c r="L97" s="189">
        <f t="shared" si="34"/>
        <v>9.2766671695485581E-2</v>
      </c>
      <c r="M97" s="189">
        <f t="shared" si="34"/>
        <v>-0.35926865655864149</v>
      </c>
      <c r="N97" s="189">
        <f t="shared" si="34"/>
        <v>-0.88611043591474048</v>
      </c>
      <c r="O97" s="189">
        <f t="shared" si="34"/>
        <v>0.31035137694245307</v>
      </c>
      <c r="P97" s="189">
        <f t="shared" si="34"/>
        <v>0.23536894880858616</v>
      </c>
      <c r="Q97" s="189">
        <f t="shared" si="34"/>
        <v>-1.909538647362985E-2</v>
      </c>
      <c r="R97" s="189">
        <f t="shared" si="34"/>
        <v>1.0567183545410641E-2</v>
      </c>
      <c r="S97" s="189">
        <f t="shared" si="34"/>
        <v>7.3931076864795608E-2</v>
      </c>
      <c r="U97" s="187">
        <f t="shared" si="9"/>
        <v>-0.17491469168058571</v>
      </c>
      <c r="V97" s="187">
        <f t="shared" si="10"/>
        <v>2.1800957978858799E-2</v>
      </c>
    </row>
    <row r="98" spans="3:22" x14ac:dyDescent="0.2">
      <c r="C98" s="10" t="s">
        <v>282</v>
      </c>
      <c r="E98" s="189">
        <f t="shared" ref="E98:S98" si="35">E33/D33-1</f>
        <v>-0.17973705933631834</v>
      </c>
      <c r="F98" s="189">
        <f t="shared" si="35"/>
        <v>-8.2442173206886404E-2</v>
      </c>
      <c r="G98" s="189">
        <f t="shared" si="35"/>
        <v>-3.203463977276666E-3</v>
      </c>
      <c r="H98" s="189">
        <f t="shared" si="35"/>
        <v>0.8973153479347038</v>
      </c>
      <c r="I98" s="189">
        <f t="shared" si="35"/>
        <v>0.84834316608215921</v>
      </c>
      <c r="J98" s="189">
        <f t="shared" si="35"/>
        <v>8.9690464118546975E-2</v>
      </c>
      <c r="K98" s="189">
        <f t="shared" si="35"/>
        <v>3.3065177781963717E-2</v>
      </c>
      <c r="L98" s="189">
        <f t="shared" si="35"/>
        <v>9.6989837407156942E-2</v>
      </c>
      <c r="M98" s="189">
        <f t="shared" si="35"/>
        <v>0.13340578406664561</v>
      </c>
      <c r="N98" s="189">
        <f t="shared" si="35"/>
        <v>8.2432124748091251E-2</v>
      </c>
      <c r="O98" s="189">
        <f t="shared" si="35"/>
        <v>0.23008794355235462</v>
      </c>
      <c r="P98" s="189">
        <f t="shared" si="35"/>
        <v>-0.25681513698971337</v>
      </c>
      <c r="Q98" s="189">
        <f t="shared" si="35"/>
        <v>1.0061449961204616E-2</v>
      </c>
      <c r="R98" s="189">
        <f t="shared" si="35"/>
        <v>-1.6726565200034904E-2</v>
      </c>
      <c r="S98" s="189">
        <f t="shared" si="35"/>
        <v>-5.7369126887484634E-2</v>
      </c>
      <c r="U98" s="187">
        <f t="shared" si="9"/>
        <v>4.7277678844344528E-2</v>
      </c>
      <c r="V98" s="187">
        <f t="shared" si="10"/>
        <v>-2.1344747375438306E-2</v>
      </c>
    </row>
    <row r="99" spans="3:22" x14ac:dyDescent="0.2">
      <c r="C99" s="10" t="s">
        <v>289</v>
      </c>
      <c r="E99" s="189">
        <f t="shared" ref="E99:S99" si="36">E34/D34-1</f>
        <v>2.2328884268045801E-2</v>
      </c>
      <c r="F99" s="189">
        <f t="shared" si="36"/>
        <v>-6.4062537335436653E-2</v>
      </c>
      <c r="G99" s="189">
        <f t="shared" si="36"/>
        <v>-2.5134065713153575E-2</v>
      </c>
      <c r="H99" s="189">
        <f t="shared" si="36"/>
        <v>0.83093457048580466</v>
      </c>
      <c r="I99" s="189">
        <f t="shared" si="36"/>
        <v>0.1794890070174664</v>
      </c>
      <c r="J99" s="189">
        <f t="shared" si="36"/>
        <v>3.2809086278132282E-2</v>
      </c>
      <c r="K99" s="189">
        <f t="shared" si="36"/>
        <v>0.2802394193383535</v>
      </c>
      <c r="L99" s="189">
        <f t="shared" si="36"/>
        <v>0.2568892877250013</v>
      </c>
      <c r="M99" s="189">
        <f t="shared" si="36"/>
        <v>3.4609794276492689E-2</v>
      </c>
      <c r="N99" s="189">
        <f t="shared" si="36"/>
        <v>6.2245624782519826E-3</v>
      </c>
      <c r="O99" s="189">
        <f t="shared" si="36"/>
        <v>0.16368605066527264</v>
      </c>
      <c r="P99" s="189">
        <f t="shared" si="36"/>
        <v>2.3724679241392543E-2</v>
      </c>
      <c r="Q99" s="189">
        <f t="shared" si="36"/>
        <v>-9.1692549793101374E-2</v>
      </c>
      <c r="R99" s="189">
        <f t="shared" si="36"/>
        <v>-5.8062520098498771E-2</v>
      </c>
      <c r="S99" s="189">
        <f t="shared" si="36"/>
        <v>2.0311137258776313E-2</v>
      </c>
      <c r="U99" s="187">
        <f t="shared" si="9"/>
        <v>5.7061271665352464E-2</v>
      </c>
      <c r="V99" s="187">
        <f t="shared" si="10"/>
        <v>-4.3147977544274609E-2</v>
      </c>
    </row>
    <row r="100" spans="3:22" x14ac:dyDescent="0.2">
      <c r="C100" s="10" t="s">
        <v>389</v>
      </c>
      <c r="E100" s="189" t="e">
        <f t="shared" ref="E100:S100" si="37">E35/D35-1</f>
        <v>#DIV/0!</v>
      </c>
      <c r="F100" s="189" t="e">
        <f t="shared" si="37"/>
        <v>#DIV/0!</v>
      </c>
      <c r="G100" s="189" t="e">
        <f t="shared" si="37"/>
        <v>#DIV/0!</v>
      </c>
      <c r="H100" s="189" t="e">
        <f t="shared" si="37"/>
        <v>#DIV/0!</v>
      </c>
      <c r="I100" s="189">
        <f t="shared" si="37"/>
        <v>0.10927116199123832</v>
      </c>
      <c r="J100" s="189">
        <f t="shared" si="37"/>
        <v>-5.2175822908297809E-2</v>
      </c>
      <c r="K100" s="189">
        <f t="shared" si="37"/>
        <v>5.0476732319757467E-3</v>
      </c>
      <c r="L100" s="189">
        <f t="shared" si="37"/>
        <v>-5.7520394913787132E-2</v>
      </c>
      <c r="M100" s="189">
        <f t="shared" si="37"/>
        <v>-0.80419917210316472</v>
      </c>
      <c r="N100" s="189">
        <f t="shared" si="37"/>
        <v>-0.84183749297918686</v>
      </c>
      <c r="O100" s="189">
        <f t="shared" si="37"/>
        <v>-4.7965416317720999E-2</v>
      </c>
      <c r="P100" s="189">
        <f t="shared" si="37"/>
        <v>-6.4040693220928646E-2</v>
      </c>
      <c r="Q100" s="189">
        <f t="shared" si="37"/>
        <v>-9.2400136361752594E-2</v>
      </c>
      <c r="R100" s="189">
        <f t="shared" si="37"/>
        <v>-0.11017082358439634</v>
      </c>
      <c r="S100" s="189">
        <f t="shared" si="37"/>
        <v>-7.7814244858456894E-2</v>
      </c>
      <c r="U100" s="187">
        <f t="shared" si="9"/>
        <v>-0.43951069365525031</v>
      </c>
      <c r="V100" s="187">
        <f t="shared" si="10"/>
        <v>-9.3461734934868604E-2</v>
      </c>
    </row>
    <row r="101" spans="3:22" x14ac:dyDescent="0.2">
      <c r="C101" s="10" t="s">
        <v>277</v>
      </c>
      <c r="E101" s="189">
        <f t="shared" ref="E101:S101" si="38">E36/D36-1</f>
        <v>0.14790114684950684</v>
      </c>
      <c r="F101" s="189">
        <f t="shared" si="38"/>
        <v>2.6038311951309012E-2</v>
      </c>
      <c r="G101" s="189">
        <f t="shared" si="38"/>
        <v>7.3436571578697762E-2</v>
      </c>
      <c r="H101" s="189">
        <f t="shared" si="38"/>
        <v>-6.7622318897327172E-2</v>
      </c>
      <c r="I101" s="189">
        <f t="shared" si="38"/>
        <v>0.34178235107394928</v>
      </c>
      <c r="J101" s="189">
        <f t="shared" si="38"/>
        <v>0.49047569790305601</v>
      </c>
      <c r="K101" s="189">
        <f t="shared" si="38"/>
        <v>0.19760464904670716</v>
      </c>
      <c r="L101" s="189">
        <f t="shared" si="38"/>
        <v>0.12355393198962483</v>
      </c>
      <c r="M101" s="189">
        <f t="shared" si="38"/>
        <v>0.161191104436331</v>
      </c>
      <c r="N101" s="189">
        <f t="shared" si="38"/>
        <v>1.8217633914904274E-2</v>
      </c>
      <c r="O101" s="189">
        <f t="shared" si="38"/>
        <v>-2.9497071384515405E-2</v>
      </c>
      <c r="P101" s="189">
        <f t="shared" si="38"/>
        <v>1.9365810419716967E-2</v>
      </c>
      <c r="Q101" s="189">
        <f t="shared" si="38"/>
        <v>2.0673318367453009E-2</v>
      </c>
      <c r="R101" s="189">
        <f t="shared" si="38"/>
        <v>0.1050700493189205</v>
      </c>
      <c r="S101" s="189">
        <f t="shared" si="38"/>
        <v>-7.7553863339656526E-2</v>
      </c>
      <c r="U101" s="187">
        <f t="shared" si="9"/>
        <v>4.2319369346609209E-2</v>
      </c>
      <c r="V101" s="187">
        <f t="shared" si="10"/>
        <v>1.6063168115572329E-2</v>
      </c>
    </row>
    <row r="102" spans="3:22" x14ac:dyDescent="0.2">
      <c r="C102" s="10" t="s">
        <v>6436</v>
      </c>
      <c r="E102" s="189">
        <f t="shared" ref="E102:S102" si="39">E37/D37-1</f>
        <v>-1.8932744235815147E-2</v>
      </c>
      <c r="F102" s="189">
        <f t="shared" si="39"/>
        <v>-3.9258233715640745E-2</v>
      </c>
      <c r="G102" s="189">
        <f t="shared" si="39"/>
        <v>-3.0571744912926135E-2</v>
      </c>
      <c r="H102" s="189">
        <f t="shared" si="39"/>
        <v>-0.18400331979752027</v>
      </c>
      <c r="I102" s="189">
        <f t="shared" si="39"/>
        <v>0.49965578991871507</v>
      </c>
      <c r="J102" s="189">
        <f t="shared" si="39"/>
        <v>0.44101149499948167</v>
      </c>
      <c r="K102" s="189">
        <f t="shared" si="39"/>
        <v>-9.4092882275358392E-3</v>
      </c>
      <c r="L102" s="189">
        <f t="shared" si="39"/>
        <v>-7.325764405615498E-2</v>
      </c>
      <c r="M102" s="189">
        <f t="shared" si="39"/>
        <v>-1.4542287301136936E-3</v>
      </c>
      <c r="N102" s="189">
        <f t="shared" si="39"/>
        <v>0.25604176942881995</v>
      </c>
      <c r="O102" s="189">
        <f t="shared" si="39"/>
        <v>-2.019864615029221E-2</v>
      </c>
      <c r="P102" s="189">
        <f t="shared" si="39"/>
        <v>1.2971002098621565E-2</v>
      </c>
      <c r="Q102" s="189">
        <f t="shared" si="39"/>
        <v>1.1455728650253367</v>
      </c>
      <c r="R102" s="189">
        <f t="shared" si="39"/>
        <v>5.0207150962306768E-2</v>
      </c>
      <c r="S102" s="189">
        <f t="shared" si="39"/>
        <v>3.0321333999328015E-3</v>
      </c>
      <c r="U102" s="187">
        <f t="shared" si="9"/>
        <v>6.1839974161758904E-2</v>
      </c>
      <c r="V102" s="187">
        <f t="shared" si="10"/>
        <v>0.39960404979585878</v>
      </c>
    </row>
    <row r="103" spans="3:22" x14ac:dyDescent="0.2">
      <c r="C103" s="10" t="s">
        <v>593</v>
      </c>
      <c r="E103" s="189" t="e">
        <f t="shared" ref="E103:S103" si="40">E38/D38-1</f>
        <v>#DIV/0!</v>
      </c>
      <c r="F103" s="189" t="e">
        <f t="shared" si="40"/>
        <v>#DIV/0!</v>
      </c>
      <c r="G103" s="189" t="e">
        <f t="shared" si="40"/>
        <v>#DIV/0!</v>
      </c>
      <c r="H103" s="189" t="e">
        <f t="shared" si="40"/>
        <v>#DIV/0!</v>
      </c>
      <c r="I103" s="189" t="e">
        <f t="shared" si="40"/>
        <v>#DIV/0!</v>
      </c>
      <c r="J103" s="189" t="e">
        <f t="shared" si="40"/>
        <v>#DIV/0!</v>
      </c>
      <c r="K103" s="189" t="e">
        <f t="shared" si="40"/>
        <v>#DIV/0!</v>
      </c>
      <c r="L103" s="189" t="e">
        <f t="shared" si="40"/>
        <v>#DIV/0!</v>
      </c>
      <c r="M103" s="189" t="e">
        <f t="shared" si="40"/>
        <v>#DIV/0!</v>
      </c>
      <c r="N103" s="189" t="e">
        <f t="shared" si="40"/>
        <v>#DIV/0!</v>
      </c>
      <c r="O103" s="189" t="e">
        <f t="shared" si="40"/>
        <v>#DIV/0!</v>
      </c>
      <c r="P103" s="189" t="e">
        <f t="shared" si="40"/>
        <v>#DIV/0!</v>
      </c>
      <c r="Q103" s="189" t="e">
        <f t="shared" si="40"/>
        <v>#DIV/0!</v>
      </c>
      <c r="R103" s="189">
        <f t="shared" si="40"/>
        <v>9.1723019575564724E-3</v>
      </c>
      <c r="S103" s="189">
        <f t="shared" si="40"/>
        <v>6.8894517882906126E-2</v>
      </c>
      <c r="U103" s="187" t="e">
        <f t="shared" si="9"/>
        <v>#DIV/0!</v>
      </c>
      <c r="V103" s="187" t="e">
        <f t="shared" si="10"/>
        <v>#DIV/0!</v>
      </c>
    </row>
    <row r="104" spans="3:22" x14ac:dyDescent="0.2">
      <c r="C104" s="10" t="s">
        <v>266</v>
      </c>
      <c r="E104" s="189">
        <f t="shared" ref="E104:S104" si="41">E39/D39-1</f>
        <v>-1.8932744235815147E-2</v>
      </c>
      <c r="F104" s="189">
        <f t="shared" si="41"/>
        <v>-3.9258233715640745E-2</v>
      </c>
      <c r="G104" s="189">
        <f t="shared" si="41"/>
        <v>-3.0571744912926135E-2</v>
      </c>
      <c r="H104" s="189">
        <f t="shared" si="41"/>
        <v>-0.18400331979752027</v>
      </c>
      <c r="I104" s="189">
        <f t="shared" si="41"/>
        <v>0.49965578991871507</v>
      </c>
      <c r="J104" s="189">
        <f t="shared" si="41"/>
        <v>0.44101149499948167</v>
      </c>
      <c r="K104" s="189">
        <f t="shared" si="41"/>
        <v>-9.4092882275358392E-3</v>
      </c>
      <c r="L104" s="189">
        <f t="shared" si="41"/>
        <v>-7.325764405615498E-2</v>
      </c>
      <c r="M104" s="189">
        <f t="shared" si="41"/>
        <v>-1.4542287301136936E-3</v>
      </c>
      <c r="N104" s="189">
        <f t="shared" si="41"/>
        <v>0.25604176942881995</v>
      </c>
      <c r="O104" s="189">
        <f t="shared" si="41"/>
        <v>-2.019864615029221E-2</v>
      </c>
      <c r="P104" s="189">
        <f t="shared" si="41"/>
        <v>1.2971002098621565E-2</v>
      </c>
      <c r="Q104" s="189">
        <f t="shared" si="41"/>
        <v>8.6595443059790389E-2</v>
      </c>
      <c r="R104" s="189">
        <f t="shared" si="41"/>
        <v>9.0199016276438337E-2</v>
      </c>
      <c r="S104" s="189">
        <f t="shared" si="41"/>
        <v>-5.6385562635293707E-2</v>
      </c>
      <c r="U104" s="187">
        <f t="shared" si="9"/>
        <v>6.1839974161758904E-2</v>
      </c>
      <c r="V104" s="187">
        <f t="shared" si="10"/>
        <v>4.0136298900311673E-2</v>
      </c>
    </row>
    <row r="105" spans="3:22" x14ac:dyDescent="0.2">
      <c r="C105" s="10" t="s">
        <v>471</v>
      </c>
      <c r="E105" s="189" t="e">
        <f t="shared" ref="E105:S105" si="42">E40/D40-1</f>
        <v>#DIV/0!</v>
      </c>
      <c r="F105" s="189" t="e">
        <f t="shared" si="42"/>
        <v>#DIV/0!</v>
      </c>
      <c r="G105" s="189" t="e">
        <f t="shared" si="42"/>
        <v>#DIV/0!</v>
      </c>
      <c r="H105" s="189" t="e">
        <f t="shared" si="42"/>
        <v>#DIV/0!</v>
      </c>
      <c r="I105" s="189" t="e">
        <f t="shared" si="42"/>
        <v>#DIV/0!</v>
      </c>
      <c r="J105" s="189" t="e">
        <f t="shared" si="42"/>
        <v>#DIV/0!</v>
      </c>
      <c r="K105" s="189" t="e">
        <f t="shared" si="42"/>
        <v>#DIV/0!</v>
      </c>
      <c r="L105" s="189" t="e">
        <f t="shared" si="42"/>
        <v>#DIV/0!</v>
      </c>
      <c r="M105" s="189">
        <f t="shared" si="42"/>
        <v>0.83452559809062099</v>
      </c>
      <c r="N105" s="189">
        <f t="shared" si="42"/>
        <v>0.27776734412895698</v>
      </c>
      <c r="O105" s="189">
        <f t="shared" si="42"/>
        <v>0.36488707941284293</v>
      </c>
      <c r="P105" s="189">
        <f t="shared" si="42"/>
        <v>0.65956795173549443</v>
      </c>
      <c r="Q105" s="189">
        <f t="shared" si="42"/>
        <v>-2.604956932658653E-2</v>
      </c>
      <c r="R105" s="189">
        <f t="shared" si="42"/>
        <v>0.2101427815707837</v>
      </c>
      <c r="S105" s="189">
        <f t="shared" si="42"/>
        <v>-6.5718582612685816E-2</v>
      </c>
      <c r="U105" s="187">
        <f t="shared" si="9"/>
        <v>0.53418699334197883</v>
      </c>
      <c r="V105" s="187">
        <f t="shared" si="10"/>
        <v>3.9458209877170448E-2</v>
      </c>
    </row>
    <row r="106" spans="3:22" x14ac:dyDescent="0.2">
      <c r="C106" s="10" t="s">
        <v>276</v>
      </c>
      <c r="E106" s="189">
        <f t="shared" ref="E106:S106" si="43">E41/D41-1</f>
        <v>2.1487976892255789E-2</v>
      </c>
      <c r="F106" s="189">
        <f t="shared" si="43"/>
        <v>0.20024783996837114</v>
      </c>
      <c r="G106" s="189">
        <f t="shared" si="43"/>
        <v>0.16692568436572652</v>
      </c>
      <c r="H106" s="189">
        <f t="shared" si="43"/>
        <v>0.20614529184086572</v>
      </c>
      <c r="I106" s="189">
        <f t="shared" si="43"/>
        <v>0.1416402582576537</v>
      </c>
      <c r="J106" s="189">
        <f t="shared" si="43"/>
        <v>7.1182418366194211E-2</v>
      </c>
      <c r="K106" s="189">
        <f t="shared" si="43"/>
        <v>4.0303344184078327E-3</v>
      </c>
      <c r="L106" s="189">
        <f t="shared" si="43"/>
        <v>9.0693487283913576E-2</v>
      </c>
      <c r="M106" s="189">
        <f t="shared" si="43"/>
        <v>-0.7590316276314204</v>
      </c>
      <c r="N106" s="189">
        <f t="shared" si="43"/>
        <v>-0.92313295598866452</v>
      </c>
      <c r="O106" s="189">
        <f t="shared" si="43"/>
        <v>1.8545222341603385E-2</v>
      </c>
      <c r="P106" s="189">
        <f t="shared" si="43"/>
        <v>0.28125033536255195</v>
      </c>
      <c r="Q106" s="189">
        <f t="shared" si="43"/>
        <v>0.10430240159900461</v>
      </c>
      <c r="R106" s="189">
        <f t="shared" si="43"/>
        <v>0.10764752040871772</v>
      </c>
      <c r="S106" s="189">
        <f t="shared" si="43"/>
        <v>0.13780989817954614</v>
      </c>
      <c r="U106" s="187">
        <f t="shared" si="9"/>
        <v>-0.3455922564789824</v>
      </c>
      <c r="V106" s="187">
        <f t="shared" si="10"/>
        <v>0.11658660672908949</v>
      </c>
    </row>
    <row r="107" spans="3:22" x14ac:dyDescent="0.2">
      <c r="C107" s="10" t="s">
        <v>545</v>
      </c>
      <c r="E107" s="189" t="e">
        <f t="shared" ref="E107:S107" si="44">E42/D42-1</f>
        <v>#DIV/0!</v>
      </c>
      <c r="F107" s="189" t="e">
        <f t="shared" si="44"/>
        <v>#DIV/0!</v>
      </c>
      <c r="G107" s="189" t="e">
        <f t="shared" si="44"/>
        <v>#DIV/0!</v>
      </c>
      <c r="H107" s="189" t="e">
        <f t="shared" si="44"/>
        <v>#DIV/0!</v>
      </c>
      <c r="I107" s="189" t="e">
        <f t="shared" si="44"/>
        <v>#DIV/0!</v>
      </c>
      <c r="J107" s="189" t="e">
        <f t="shared" si="44"/>
        <v>#DIV/0!</v>
      </c>
      <c r="K107" s="189" t="e">
        <f t="shared" si="44"/>
        <v>#DIV/0!</v>
      </c>
      <c r="L107" s="189" t="e">
        <f t="shared" si="44"/>
        <v>#DIV/0!</v>
      </c>
      <c r="M107" s="189" t="e">
        <f t="shared" si="44"/>
        <v>#DIV/0!</v>
      </c>
      <c r="N107" s="189" t="e">
        <f t="shared" si="44"/>
        <v>#DIV/0!</v>
      </c>
      <c r="O107" s="189" t="e">
        <f t="shared" si="44"/>
        <v>#DIV/0!</v>
      </c>
      <c r="P107" s="189">
        <f t="shared" si="44"/>
        <v>0.37877403845769697</v>
      </c>
      <c r="Q107" s="189">
        <f t="shared" si="44"/>
        <v>-1.71920727211885E-2</v>
      </c>
      <c r="R107" s="189">
        <f t="shared" si="44"/>
        <v>-6.6433272270398636E-3</v>
      </c>
      <c r="S107" s="189">
        <f t="shared" si="44"/>
        <v>-4.7249726574992268E-2</v>
      </c>
      <c r="U107" s="187" t="e">
        <f t="shared" si="9"/>
        <v>#DIV/0!</v>
      </c>
      <c r="V107" s="187">
        <f t="shared" si="10"/>
        <v>-2.3695042174406877E-2</v>
      </c>
    </row>
    <row r="108" spans="3:22" x14ac:dyDescent="0.2">
      <c r="C108" s="10" t="s">
        <v>280</v>
      </c>
      <c r="E108" s="189">
        <f t="shared" ref="E108:S108" si="45">E43/D43-1</f>
        <v>0.21281679684126109</v>
      </c>
      <c r="F108" s="189">
        <f t="shared" si="45"/>
        <v>9.4843844712577674E-3</v>
      </c>
      <c r="G108" s="189">
        <f t="shared" si="45"/>
        <v>-0.13513555046017822</v>
      </c>
      <c r="H108" s="189">
        <f t="shared" si="45"/>
        <v>-2.6619325942575212E-2</v>
      </c>
      <c r="I108" s="189">
        <f t="shared" si="45"/>
        <v>-0.10307779478741319</v>
      </c>
      <c r="J108" s="189">
        <f t="shared" si="45"/>
        <v>2.5737401885075784E-2</v>
      </c>
      <c r="K108" s="189">
        <f t="shared" si="45"/>
        <v>-4.67952889653237E-2</v>
      </c>
      <c r="L108" s="189">
        <f t="shared" si="45"/>
        <v>-2.5936689143852831E-2</v>
      </c>
      <c r="M108" s="189">
        <f t="shared" si="45"/>
        <v>1.4182832676913337E-2</v>
      </c>
      <c r="N108" s="189">
        <f t="shared" si="45"/>
        <v>0.26914890374186085</v>
      </c>
      <c r="O108" s="189">
        <f t="shared" si="45"/>
        <v>-1.885216863262118E-2</v>
      </c>
      <c r="P108" s="189">
        <f t="shared" si="45"/>
        <v>3.017303206976818E-2</v>
      </c>
      <c r="Q108" s="189">
        <f t="shared" si="45"/>
        <v>2.2470175699027761E-2</v>
      </c>
      <c r="R108" s="189">
        <f t="shared" si="45"/>
        <v>-3.3323452276230459E-3</v>
      </c>
      <c r="S108" s="189">
        <f t="shared" si="45"/>
        <v>-0.22527013139256147</v>
      </c>
      <c r="U108" s="187">
        <f t="shared" si="9"/>
        <v>7.3663149963980296E-2</v>
      </c>
      <c r="V108" s="187">
        <f t="shared" si="10"/>
        <v>-6.8710766973718918E-2</v>
      </c>
    </row>
    <row r="109" spans="3:22" x14ac:dyDescent="0.2">
      <c r="C109" s="10" t="s">
        <v>270</v>
      </c>
      <c r="E109" s="189">
        <f t="shared" ref="E109:S109" si="46">E44/D44-1</f>
        <v>-8.1096859366447949E-2</v>
      </c>
      <c r="F109" s="189">
        <f t="shared" si="46"/>
        <v>-8.9506573607238682E-3</v>
      </c>
      <c r="G109" s="189">
        <f t="shared" si="46"/>
        <v>8.2298082692757069E-2</v>
      </c>
      <c r="H109" s="189">
        <f t="shared" si="46"/>
        <v>0.34853775240079221</v>
      </c>
      <c r="I109" s="189">
        <f t="shared" si="46"/>
        <v>0.25088051969519598</v>
      </c>
      <c r="J109" s="189">
        <f t="shared" si="46"/>
        <v>-4.6774083305591629E-2</v>
      </c>
      <c r="K109" s="189">
        <f t="shared" si="46"/>
        <v>-0.15183689104606612</v>
      </c>
      <c r="L109" s="189">
        <f t="shared" si="46"/>
        <v>-0.10413378057427414</v>
      </c>
      <c r="M109" s="189">
        <f t="shared" si="46"/>
        <v>-0.63091623764544735</v>
      </c>
      <c r="N109" s="189">
        <f t="shared" si="46"/>
        <v>2.8755064065712976</v>
      </c>
      <c r="O109" s="189">
        <f t="shared" si="46"/>
        <v>-0.21912703644521725</v>
      </c>
      <c r="P109" s="189">
        <f t="shared" si="46"/>
        <v>-0.37167584495493278</v>
      </c>
      <c r="Q109" s="189">
        <f t="shared" si="46"/>
        <v>4.3496813112027244E-2</v>
      </c>
      <c r="R109" s="189">
        <f t="shared" si="46"/>
        <v>-6.0997415443931668E-2</v>
      </c>
      <c r="S109" s="189">
        <f t="shared" si="46"/>
        <v>-0.18549391114488867</v>
      </c>
      <c r="U109" s="187">
        <f t="shared" si="9"/>
        <v>0.41344682188142501</v>
      </c>
      <c r="V109" s="187">
        <f t="shared" si="10"/>
        <v>-6.7664837825597693E-2</v>
      </c>
    </row>
    <row r="110" spans="3:22" x14ac:dyDescent="0.2">
      <c r="C110" s="10" t="s">
        <v>275</v>
      </c>
      <c r="E110" s="189">
        <f t="shared" ref="E110:S110" si="47">E45/D45-1</f>
        <v>1.1525921789772942</v>
      </c>
      <c r="F110" s="189">
        <f t="shared" si="47"/>
        <v>-0.46919769279398482</v>
      </c>
      <c r="G110" s="189">
        <f t="shared" si="47"/>
        <v>0.11705298052597835</v>
      </c>
      <c r="H110" s="189">
        <f t="shared" si="47"/>
        <v>-0.42111566043252169</v>
      </c>
      <c r="I110" s="189">
        <f t="shared" si="47"/>
        <v>9.6747175607462186</v>
      </c>
      <c r="J110" s="189">
        <f t="shared" si="47"/>
        <v>-0.90302348852547232</v>
      </c>
      <c r="K110" s="189">
        <f t="shared" si="47"/>
        <v>0</v>
      </c>
      <c r="L110" s="189">
        <f t="shared" si="47"/>
        <v>4.3670136965548112E-2</v>
      </c>
      <c r="M110" s="189">
        <f t="shared" si="47"/>
        <v>2.683268687593575</v>
      </c>
      <c r="N110" s="189">
        <f t="shared" si="47"/>
        <v>-0.59802008317298538</v>
      </c>
      <c r="O110" s="189">
        <f t="shared" si="47"/>
        <v>-4.2608718164520276E-2</v>
      </c>
      <c r="P110" s="189">
        <f t="shared" si="47"/>
        <v>-0.45966999574538014</v>
      </c>
      <c r="Q110" s="189">
        <f t="shared" si="47"/>
        <v>8.2811156307227352E-2</v>
      </c>
      <c r="R110" s="189">
        <f t="shared" si="47"/>
        <v>0.7694443806317024</v>
      </c>
      <c r="S110" s="189">
        <f t="shared" si="47"/>
        <v>0.19418256175010007</v>
      </c>
      <c r="U110" s="187">
        <f t="shared" si="9"/>
        <v>0.39574247262767226</v>
      </c>
      <c r="V110" s="187">
        <f t="shared" si="10"/>
        <v>0.34881269956300992</v>
      </c>
    </row>
    <row r="111" spans="3:22" x14ac:dyDescent="0.2">
      <c r="C111" s="10" t="s">
        <v>300</v>
      </c>
      <c r="E111" s="189">
        <f t="shared" ref="E111:S111" si="48">E46/D46-1</f>
        <v>-0.37951097640997555</v>
      </c>
      <c r="F111" s="189">
        <f t="shared" si="48"/>
        <v>-0.21594985112251519</v>
      </c>
      <c r="G111" s="189">
        <f t="shared" si="48"/>
        <v>0.16526055723510891</v>
      </c>
      <c r="H111" s="189">
        <f t="shared" si="48"/>
        <v>-0.33816185312880587</v>
      </c>
      <c r="I111" s="189">
        <f t="shared" si="48"/>
        <v>-0.97918899053755115</v>
      </c>
      <c r="J111" s="189">
        <f t="shared" si="48"/>
        <v>-0.86307990109194344</v>
      </c>
      <c r="K111" s="189">
        <f t="shared" si="48"/>
        <v>0.48120651422708183</v>
      </c>
      <c r="L111" s="189">
        <f t="shared" si="48"/>
        <v>8.9270449581648048</v>
      </c>
      <c r="M111" s="189">
        <f t="shared" si="48"/>
        <v>-0.6769467644867242</v>
      </c>
      <c r="N111" s="189">
        <f t="shared" si="48"/>
        <v>-0.39750607682065298</v>
      </c>
      <c r="O111" s="189">
        <f t="shared" si="48"/>
        <v>0</v>
      </c>
      <c r="P111" s="189">
        <f t="shared" si="48"/>
        <v>-0.66111111111111109</v>
      </c>
      <c r="Q111" s="189">
        <f t="shared" si="48"/>
        <v>-0.69559726775956288</v>
      </c>
      <c r="R111" s="189">
        <f t="shared" si="48"/>
        <v>-1</v>
      </c>
      <c r="S111" s="189" t="e">
        <f t="shared" si="48"/>
        <v>#DIV/0!</v>
      </c>
      <c r="U111" s="187">
        <f t="shared" si="9"/>
        <v>-0.43389098810462201</v>
      </c>
      <c r="V111" s="187" t="e">
        <f t="shared" si="10"/>
        <v>#DIV/0!</v>
      </c>
    </row>
    <row r="112" spans="3:22" x14ac:dyDescent="0.2">
      <c r="C112" s="10" t="s">
        <v>548</v>
      </c>
      <c r="E112" s="189" t="e">
        <f t="shared" ref="E112:S112" si="49">E47/D47-1</f>
        <v>#DIV/0!</v>
      </c>
      <c r="F112" s="189" t="e">
        <f t="shared" si="49"/>
        <v>#DIV/0!</v>
      </c>
      <c r="G112" s="189" t="e">
        <f t="shared" si="49"/>
        <v>#DIV/0!</v>
      </c>
      <c r="H112" s="189" t="e">
        <f t="shared" si="49"/>
        <v>#DIV/0!</v>
      </c>
      <c r="I112" s="189" t="e">
        <f t="shared" si="49"/>
        <v>#DIV/0!</v>
      </c>
      <c r="J112" s="189" t="e">
        <f t="shared" si="49"/>
        <v>#DIV/0!</v>
      </c>
      <c r="K112" s="189" t="e">
        <f t="shared" si="49"/>
        <v>#DIV/0!</v>
      </c>
      <c r="L112" s="189" t="e">
        <f t="shared" si="49"/>
        <v>#DIV/0!</v>
      </c>
      <c r="M112" s="189" t="e">
        <f t="shared" si="49"/>
        <v>#DIV/0!</v>
      </c>
      <c r="N112" s="189" t="e">
        <f t="shared" si="49"/>
        <v>#DIV/0!</v>
      </c>
      <c r="O112" s="189" t="e">
        <f t="shared" si="49"/>
        <v>#DIV/0!</v>
      </c>
      <c r="P112" s="189">
        <f t="shared" si="49"/>
        <v>0.33287382377983854</v>
      </c>
      <c r="Q112" s="189">
        <f t="shared" si="49"/>
        <v>-0.85407571353702449</v>
      </c>
      <c r="R112" s="189">
        <f t="shared" si="49"/>
        <v>-0.54607437175064866</v>
      </c>
      <c r="S112" s="189">
        <f t="shared" si="49"/>
        <v>-0.55055871923543553</v>
      </c>
      <c r="U112" s="187" t="e">
        <f t="shared" si="9"/>
        <v>#DIV/0!</v>
      </c>
      <c r="V112" s="187">
        <f t="shared" si="10"/>
        <v>-0.65023626817436952</v>
      </c>
    </row>
    <row r="113" spans="3:22" x14ac:dyDescent="0.2">
      <c r="C113" s="10" t="s">
        <v>290</v>
      </c>
      <c r="E113" s="189">
        <f t="shared" ref="E113:S113" si="50">E48/D48-1</f>
        <v>3.9168346755251049E-2</v>
      </c>
      <c r="F113" s="189">
        <f t="shared" si="50"/>
        <v>6.5026965808630877E-2</v>
      </c>
      <c r="G113" s="189">
        <f t="shared" si="50"/>
        <v>0.1897547282758778</v>
      </c>
      <c r="H113" s="189">
        <f t="shared" si="50"/>
        <v>0.24386247153167329</v>
      </c>
      <c r="I113" s="189">
        <f t="shared" si="50"/>
        <v>3.1668339719669536E-2</v>
      </c>
      <c r="J113" s="189">
        <f t="shared" si="50"/>
        <v>0.13117113396149582</v>
      </c>
      <c r="K113" s="189">
        <f t="shared" si="50"/>
        <v>-2.7045803678213187E-2</v>
      </c>
      <c r="L113" s="189">
        <f t="shared" si="50"/>
        <v>4.9882972952348226E-2</v>
      </c>
      <c r="M113" s="189">
        <f t="shared" si="50"/>
        <v>-0.75429216368440977</v>
      </c>
      <c r="N113" s="189">
        <f t="shared" si="50"/>
        <v>-0.97236914606917402</v>
      </c>
      <c r="O113" s="189">
        <f t="shared" si="50"/>
        <v>-0.34228648028349085</v>
      </c>
      <c r="P113" s="189">
        <f t="shared" si="50"/>
        <v>-0.67697123322362363</v>
      </c>
      <c r="Q113" s="189">
        <f t="shared" si="50"/>
        <v>0.53783012084719584</v>
      </c>
      <c r="R113" s="189">
        <f t="shared" si="50"/>
        <v>-0.44369680615446738</v>
      </c>
      <c r="S113" s="189">
        <f t="shared" si="50"/>
        <v>-0.43393233901553507</v>
      </c>
      <c r="U113" s="187">
        <f t="shared" si="9"/>
        <v>-0.68647975581517451</v>
      </c>
      <c r="V113" s="187">
        <f t="shared" si="10"/>
        <v>-0.11326634144093554</v>
      </c>
    </row>
    <row r="114" spans="3:22" x14ac:dyDescent="0.2">
      <c r="C114" s="10" t="s">
        <v>296</v>
      </c>
      <c r="E114" s="189">
        <f t="shared" ref="E114:S114" si="51">E49/D49-1</f>
        <v>1.1299280802874456E-2</v>
      </c>
      <c r="F114" s="189">
        <f t="shared" si="51"/>
        <v>5.6618440154515781E-2</v>
      </c>
      <c r="G114" s="189">
        <f t="shared" si="51"/>
        <v>-0.105935618965598</v>
      </c>
      <c r="H114" s="189">
        <f t="shared" si="51"/>
        <v>-0.93513794593260524</v>
      </c>
      <c r="I114" s="189">
        <f t="shared" si="51"/>
        <v>-0.88361898747645251</v>
      </c>
      <c r="J114" s="189">
        <f t="shared" si="51"/>
        <v>4.0758606362185201E-2</v>
      </c>
      <c r="K114" s="189">
        <f t="shared" si="51"/>
        <v>5.0390959292747173E-2</v>
      </c>
      <c r="L114" s="189">
        <f t="shared" si="51"/>
        <v>-7.8694155633905805E-2</v>
      </c>
      <c r="M114" s="189">
        <f t="shared" si="51"/>
        <v>-0.84567128223352328</v>
      </c>
      <c r="N114" s="189">
        <f t="shared" si="51"/>
        <v>-0.80599543967281684</v>
      </c>
      <c r="O114" s="189">
        <f t="shared" si="51"/>
        <v>-0.21591954034811256</v>
      </c>
      <c r="P114" s="189">
        <f t="shared" si="51"/>
        <v>-2.844328153854403E-2</v>
      </c>
      <c r="Q114" s="189">
        <f t="shared" si="51"/>
        <v>-0.94177208304407767</v>
      </c>
      <c r="R114" s="189">
        <f t="shared" si="51"/>
        <v>-0.57465133998078644</v>
      </c>
      <c r="S114" s="189">
        <f t="shared" si="51"/>
        <v>0.80623052959501584</v>
      </c>
      <c r="U114" s="187">
        <f t="shared" si="9"/>
        <v>-0.47400738594824915</v>
      </c>
      <c r="V114" s="187">
        <f t="shared" si="10"/>
        <v>-0.2367309644766161</v>
      </c>
    </row>
    <row r="115" spans="3:22" x14ac:dyDescent="0.2">
      <c r="C115" s="10" t="s">
        <v>272</v>
      </c>
      <c r="E115" s="189">
        <f t="shared" ref="E115:S115" si="52">E50/D50-1</f>
        <v>-1.2962782384234761E-2</v>
      </c>
      <c r="F115" s="189">
        <f t="shared" si="52"/>
        <v>5.6549516881857276E-2</v>
      </c>
      <c r="G115" s="189">
        <f t="shared" si="52"/>
        <v>6.037552595889073E-2</v>
      </c>
      <c r="H115" s="189">
        <f t="shared" si="52"/>
        <v>0.49746347665254032</v>
      </c>
      <c r="I115" s="189">
        <f t="shared" si="52"/>
        <v>0.2950701019947477</v>
      </c>
      <c r="J115" s="189">
        <f t="shared" si="52"/>
        <v>1.2912786304992707E-3</v>
      </c>
      <c r="K115" s="189">
        <f t="shared" si="52"/>
        <v>9.985046277745746E-2</v>
      </c>
      <c r="L115" s="189">
        <f t="shared" si="52"/>
        <v>5.3064910443775259E-2</v>
      </c>
      <c r="M115" s="189">
        <f t="shared" si="52"/>
        <v>-0.80422647835852401</v>
      </c>
      <c r="N115" s="189">
        <f t="shared" si="52"/>
        <v>-0.99322406813307751</v>
      </c>
      <c r="O115" s="189">
        <f t="shared" si="52"/>
        <v>0.34125054060191262</v>
      </c>
      <c r="P115" s="189">
        <f t="shared" si="52"/>
        <v>-0.72941189694076258</v>
      </c>
      <c r="Q115" s="189">
        <f t="shared" si="52"/>
        <v>-0.38177475466015887</v>
      </c>
      <c r="R115" s="189">
        <f t="shared" si="52"/>
        <v>-0.54575690385003028</v>
      </c>
      <c r="S115" s="189">
        <f t="shared" si="52"/>
        <v>0.13207233192811163</v>
      </c>
      <c r="U115" s="187">
        <f t="shared" si="9"/>
        <v>-0.54640297570761287</v>
      </c>
      <c r="V115" s="187">
        <f t="shared" si="10"/>
        <v>-0.26515310886069249</v>
      </c>
    </row>
    <row r="116" spans="3:22" x14ac:dyDescent="0.2">
      <c r="C116" s="10" t="s">
        <v>262</v>
      </c>
      <c r="E116" s="189">
        <f t="shared" ref="E116:S116" si="53">E51/D51-1</f>
        <v>-3.6939233001924698E-3</v>
      </c>
      <c r="F116" s="189">
        <f t="shared" si="53"/>
        <v>4.8415351954026908E-2</v>
      </c>
      <c r="G116" s="189">
        <f t="shared" si="53"/>
        <v>0.18838400495264951</v>
      </c>
      <c r="H116" s="189">
        <f t="shared" si="53"/>
        <v>-0.51593224345735478</v>
      </c>
      <c r="I116" s="189">
        <f t="shared" si="53"/>
        <v>-0.99999218207571361</v>
      </c>
      <c r="J116" s="189">
        <f t="shared" si="53"/>
        <v>-1</v>
      </c>
      <c r="K116" s="189" t="e">
        <f t="shared" si="53"/>
        <v>#DIV/0!</v>
      </c>
      <c r="L116" s="189" t="e">
        <f t="shared" si="53"/>
        <v>#DIV/0!</v>
      </c>
      <c r="M116" s="189">
        <f t="shared" si="53"/>
        <v>-1</v>
      </c>
      <c r="N116" s="189" t="e">
        <f t="shared" si="53"/>
        <v>#DIV/0!</v>
      </c>
      <c r="O116" s="189">
        <f t="shared" si="53"/>
        <v>-1</v>
      </c>
      <c r="P116" s="189" t="e">
        <f t="shared" si="53"/>
        <v>#DIV/0!</v>
      </c>
      <c r="Q116" s="189" t="e">
        <f t="shared" si="53"/>
        <v>#DIV/0!</v>
      </c>
      <c r="R116" s="189" t="e">
        <f t="shared" si="53"/>
        <v>#DIV/0!</v>
      </c>
      <c r="S116" s="189" t="e">
        <f t="shared" si="53"/>
        <v>#DIV/0!</v>
      </c>
      <c r="U116" s="187" t="e">
        <f t="shared" si="9"/>
        <v>#DIV/0!</v>
      </c>
      <c r="V116" s="187" t="e">
        <f t="shared" si="10"/>
        <v>#DIV/0!</v>
      </c>
    </row>
    <row r="117" spans="3:22" x14ac:dyDescent="0.2">
      <c r="C117" s="10" t="s">
        <v>544</v>
      </c>
      <c r="E117" s="189" t="e">
        <f t="shared" ref="E117:S117" si="54">E52/D52-1</f>
        <v>#DIV/0!</v>
      </c>
      <c r="F117" s="189" t="e">
        <f t="shared" si="54"/>
        <v>#DIV/0!</v>
      </c>
      <c r="G117" s="189" t="e">
        <f t="shared" si="54"/>
        <v>#DIV/0!</v>
      </c>
      <c r="H117" s="189" t="e">
        <f t="shared" si="54"/>
        <v>#DIV/0!</v>
      </c>
      <c r="I117" s="189" t="e">
        <f t="shared" si="54"/>
        <v>#DIV/0!</v>
      </c>
      <c r="J117" s="189" t="e">
        <f t="shared" si="54"/>
        <v>#DIV/0!</v>
      </c>
      <c r="K117" s="189" t="e">
        <f t="shared" si="54"/>
        <v>#DIV/0!</v>
      </c>
      <c r="L117" s="189" t="e">
        <f t="shared" si="54"/>
        <v>#DIV/0!</v>
      </c>
      <c r="M117" s="189" t="e">
        <f t="shared" si="54"/>
        <v>#DIV/0!</v>
      </c>
      <c r="N117" s="189" t="e">
        <f t="shared" si="54"/>
        <v>#DIV/0!</v>
      </c>
      <c r="O117" s="189" t="e">
        <f t="shared" si="54"/>
        <v>#DIV/0!</v>
      </c>
      <c r="P117" s="189">
        <f t="shared" si="54"/>
        <v>233.13535055401329</v>
      </c>
      <c r="Q117" s="189">
        <f t="shared" si="54"/>
        <v>-1</v>
      </c>
      <c r="R117" s="189" t="e">
        <f t="shared" si="54"/>
        <v>#DIV/0!</v>
      </c>
      <c r="S117" s="189" t="e">
        <f t="shared" si="54"/>
        <v>#DIV/0!</v>
      </c>
      <c r="U117" s="187" t="e">
        <f t="shared" si="9"/>
        <v>#DIV/0!</v>
      </c>
      <c r="V117" s="187" t="e">
        <f t="shared" si="10"/>
        <v>#DIV/0!</v>
      </c>
    </row>
    <row r="118" spans="3:22" x14ac:dyDescent="0.2">
      <c r="C118" s="10" t="s">
        <v>267</v>
      </c>
      <c r="E118" s="189">
        <f t="shared" ref="E118:S118" si="55">E53/D53-1</f>
        <v>0.69588797391731916</v>
      </c>
      <c r="F118" s="189">
        <f t="shared" si="55"/>
        <v>0.75869516146774152</v>
      </c>
      <c r="G118" s="189">
        <f t="shared" si="55"/>
        <v>1.2817654356375021</v>
      </c>
      <c r="H118" s="189">
        <f t="shared" si="55"/>
        <v>-0.51871848050884806</v>
      </c>
      <c r="I118" s="189">
        <f t="shared" si="55"/>
        <v>-1</v>
      </c>
      <c r="J118" s="189" t="e">
        <f t="shared" si="55"/>
        <v>#DIV/0!</v>
      </c>
      <c r="K118" s="189" t="e">
        <f t="shared" si="55"/>
        <v>#DIV/0!</v>
      </c>
      <c r="L118" s="189" t="e">
        <f t="shared" si="55"/>
        <v>#DIV/0!</v>
      </c>
      <c r="M118" s="189">
        <f t="shared" si="55"/>
        <v>-1</v>
      </c>
      <c r="N118" s="189" t="e">
        <f t="shared" si="55"/>
        <v>#DIV/0!</v>
      </c>
      <c r="O118" s="189" t="e">
        <f t="shared" si="55"/>
        <v>#DIV/0!</v>
      </c>
      <c r="P118" s="189" t="e">
        <f t="shared" si="55"/>
        <v>#DIV/0!</v>
      </c>
      <c r="Q118" s="189" t="e">
        <f t="shared" si="55"/>
        <v>#DIV/0!</v>
      </c>
      <c r="R118" s="189" t="e">
        <f t="shared" si="55"/>
        <v>#DIV/0!</v>
      </c>
      <c r="S118" s="189" t="e">
        <f t="shared" si="55"/>
        <v>#DIV/0!</v>
      </c>
      <c r="U118" s="187" t="e">
        <f t="shared" si="9"/>
        <v>#DIV/0!</v>
      </c>
      <c r="V118" s="187" t="e">
        <f t="shared" si="10"/>
        <v>#DIV/0!</v>
      </c>
    </row>
    <row r="119" spans="3:22" x14ac:dyDescent="0.2">
      <c r="C119" s="10" t="s">
        <v>269</v>
      </c>
      <c r="E119" s="189">
        <f t="shared" ref="E119:S119" si="56">E54/D54-1</f>
        <v>-0.95786905609976658</v>
      </c>
      <c r="F119" s="189">
        <f t="shared" si="56"/>
        <v>-0.19966454410023671</v>
      </c>
      <c r="G119" s="189">
        <f t="shared" si="56"/>
        <v>0.58211082965220329</v>
      </c>
      <c r="H119" s="189">
        <f t="shared" si="56"/>
        <v>7.9428776142377977E-2</v>
      </c>
      <c r="I119" s="189">
        <f t="shared" si="56"/>
        <v>-0.90798453848842142</v>
      </c>
      <c r="J119" s="189">
        <f t="shared" si="56"/>
        <v>-1</v>
      </c>
      <c r="K119" s="189" t="e">
        <f t="shared" si="56"/>
        <v>#DIV/0!</v>
      </c>
      <c r="L119" s="189" t="e">
        <f t="shared" si="56"/>
        <v>#DIV/0!</v>
      </c>
      <c r="M119" s="189" t="e">
        <f t="shared" si="56"/>
        <v>#DIV/0!</v>
      </c>
      <c r="N119" s="189" t="e">
        <f t="shared" si="56"/>
        <v>#DIV/0!</v>
      </c>
      <c r="O119" s="189" t="e">
        <f t="shared" si="56"/>
        <v>#DIV/0!</v>
      </c>
      <c r="P119" s="189" t="e">
        <f t="shared" si="56"/>
        <v>#DIV/0!</v>
      </c>
      <c r="Q119" s="189" t="e">
        <f t="shared" si="56"/>
        <v>#DIV/0!</v>
      </c>
      <c r="R119" s="189" t="e">
        <f t="shared" si="56"/>
        <v>#DIV/0!</v>
      </c>
      <c r="S119" s="189" t="e">
        <f t="shared" si="56"/>
        <v>#DIV/0!</v>
      </c>
      <c r="U119" s="187" t="e">
        <f t="shared" si="9"/>
        <v>#DIV/0!</v>
      </c>
      <c r="V119" s="187" t="e">
        <f t="shared" si="10"/>
        <v>#DIV/0!</v>
      </c>
    </row>
    <row r="120" spans="3:22" x14ac:dyDescent="0.2">
      <c r="C120" s="10" t="s">
        <v>274</v>
      </c>
      <c r="E120" s="189">
        <f t="shared" ref="E120:S120" si="57">E55/D55-1</f>
        <v>-1</v>
      </c>
      <c r="F120" s="189" t="e">
        <f t="shared" si="57"/>
        <v>#DIV/0!</v>
      </c>
      <c r="G120" s="189" t="e">
        <f t="shared" si="57"/>
        <v>#DIV/0!</v>
      </c>
      <c r="H120" s="189" t="e">
        <f t="shared" si="57"/>
        <v>#DIV/0!</v>
      </c>
      <c r="I120" s="189" t="e">
        <f t="shared" si="57"/>
        <v>#DIV/0!</v>
      </c>
      <c r="J120" s="189" t="e">
        <f t="shared" si="57"/>
        <v>#DIV/0!</v>
      </c>
      <c r="K120" s="189" t="e">
        <f t="shared" si="57"/>
        <v>#DIV/0!</v>
      </c>
      <c r="L120" s="189" t="e">
        <f t="shared" si="57"/>
        <v>#DIV/0!</v>
      </c>
      <c r="M120" s="189" t="e">
        <f t="shared" si="57"/>
        <v>#DIV/0!</v>
      </c>
      <c r="N120" s="189" t="e">
        <f t="shared" si="57"/>
        <v>#DIV/0!</v>
      </c>
      <c r="O120" s="189" t="e">
        <f t="shared" si="57"/>
        <v>#DIV/0!</v>
      </c>
      <c r="P120" s="189" t="e">
        <f t="shared" si="57"/>
        <v>#DIV/0!</v>
      </c>
      <c r="Q120" s="189" t="e">
        <f t="shared" si="57"/>
        <v>#DIV/0!</v>
      </c>
      <c r="R120" s="189" t="e">
        <f t="shared" si="57"/>
        <v>#DIV/0!</v>
      </c>
      <c r="S120" s="189" t="e">
        <f t="shared" si="57"/>
        <v>#DIV/0!</v>
      </c>
      <c r="U120" s="187" t="e">
        <f t="shared" si="9"/>
        <v>#DIV/0!</v>
      </c>
      <c r="V120" s="187" t="e">
        <f t="shared" si="10"/>
        <v>#DIV/0!</v>
      </c>
    </row>
    <row r="121" spans="3:22" x14ac:dyDescent="0.2">
      <c r="C121" s="10" t="s">
        <v>509</v>
      </c>
      <c r="E121" s="189" t="e">
        <f t="shared" ref="E121:S121" si="58">E56/D56-1</f>
        <v>#DIV/0!</v>
      </c>
      <c r="F121" s="189" t="e">
        <f t="shared" si="58"/>
        <v>#DIV/0!</v>
      </c>
      <c r="G121" s="189" t="e">
        <f t="shared" si="58"/>
        <v>#DIV/0!</v>
      </c>
      <c r="H121" s="189" t="e">
        <f t="shared" si="58"/>
        <v>#DIV/0!</v>
      </c>
      <c r="I121" s="189" t="e">
        <f t="shared" si="58"/>
        <v>#DIV/0!</v>
      </c>
      <c r="J121" s="189" t="e">
        <f t="shared" si="58"/>
        <v>#DIV/0!</v>
      </c>
      <c r="K121" s="189" t="e">
        <f t="shared" si="58"/>
        <v>#DIV/0!</v>
      </c>
      <c r="L121" s="189" t="e">
        <f t="shared" si="58"/>
        <v>#DIV/0!</v>
      </c>
      <c r="M121" s="189" t="e">
        <f t="shared" si="58"/>
        <v>#DIV/0!</v>
      </c>
      <c r="N121" s="189" t="e">
        <f t="shared" si="58"/>
        <v>#DIV/0!</v>
      </c>
      <c r="O121" s="189">
        <f t="shared" si="58"/>
        <v>-1</v>
      </c>
      <c r="P121" s="189" t="e">
        <f t="shared" si="58"/>
        <v>#DIV/0!</v>
      </c>
      <c r="Q121" s="189" t="e">
        <f t="shared" si="58"/>
        <v>#DIV/0!</v>
      </c>
      <c r="R121" s="189" t="e">
        <f t="shared" si="58"/>
        <v>#DIV/0!</v>
      </c>
      <c r="S121" s="189" t="e">
        <f t="shared" si="58"/>
        <v>#DIV/0!</v>
      </c>
      <c r="U121" s="187" t="e">
        <f t="shared" si="9"/>
        <v>#DIV/0!</v>
      </c>
      <c r="V121" s="187" t="e">
        <f t="shared" si="10"/>
        <v>#DIV/0!</v>
      </c>
    </row>
    <row r="122" spans="3:22" x14ac:dyDescent="0.2">
      <c r="C122" s="10" t="s">
        <v>399</v>
      </c>
      <c r="E122" s="189" t="e">
        <f t="shared" ref="E122:S122" si="59">E57/D57-1</f>
        <v>#DIV/0!</v>
      </c>
      <c r="F122" s="189" t="e">
        <f t="shared" si="59"/>
        <v>#DIV/0!</v>
      </c>
      <c r="G122" s="189" t="e">
        <f t="shared" si="59"/>
        <v>#DIV/0!</v>
      </c>
      <c r="H122" s="189" t="e">
        <f t="shared" si="59"/>
        <v>#DIV/0!</v>
      </c>
      <c r="I122" s="189" t="e">
        <f t="shared" si="59"/>
        <v>#DIV/0!</v>
      </c>
      <c r="J122" s="189">
        <f t="shared" si="59"/>
        <v>-1</v>
      </c>
      <c r="K122" s="189" t="e">
        <f t="shared" si="59"/>
        <v>#DIV/0!</v>
      </c>
      <c r="L122" s="189" t="e">
        <f t="shared" si="59"/>
        <v>#DIV/0!</v>
      </c>
      <c r="M122" s="189" t="e">
        <f t="shared" si="59"/>
        <v>#DIV/0!</v>
      </c>
      <c r="N122" s="189" t="e">
        <f t="shared" si="59"/>
        <v>#DIV/0!</v>
      </c>
      <c r="O122" s="189" t="e">
        <f t="shared" si="59"/>
        <v>#DIV/0!</v>
      </c>
      <c r="P122" s="189" t="e">
        <f t="shared" si="59"/>
        <v>#DIV/0!</v>
      </c>
      <c r="Q122" s="189" t="e">
        <f t="shared" si="59"/>
        <v>#DIV/0!</v>
      </c>
      <c r="R122" s="189" t="e">
        <f t="shared" si="59"/>
        <v>#DIV/0!</v>
      </c>
      <c r="S122" s="189" t="e">
        <f t="shared" si="59"/>
        <v>#DIV/0!</v>
      </c>
      <c r="U122" s="187" t="e">
        <f t="shared" si="9"/>
        <v>#DIV/0!</v>
      </c>
      <c r="V122" s="187" t="e">
        <f t="shared" si="10"/>
        <v>#DIV/0!</v>
      </c>
    </row>
    <row r="123" spans="3:22" x14ac:dyDescent="0.2">
      <c r="C123" s="10" t="s">
        <v>283</v>
      </c>
      <c r="E123" s="189">
        <f t="shared" ref="E123:S123" si="60">E58/D58-1</f>
        <v>-0.17273093109400151</v>
      </c>
      <c r="F123" s="189">
        <f t="shared" si="60"/>
        <v>2.8683804744766395E-2</v>
      </c>
      <c r="G123" s="189">
        <f t="shared" si="60"/>
        <v>19.526508929746505</v>
      </c>
      <c r="H123" s="189">
        <f t="shared" si="60"/>
        <v>-0.90450930465509072</v>
      </c>
      <c r="I123" s="189">
        <f t="shared" si="60"/>
        <v>0.10155266043920497</v>
      </c>
      <c r="J123" s="189">
        <f t="shared" si="60"/>
        <v>-0.19983903866502373</v>
      </c>
      <c r="K123" s="189">
        <f t="shared" si="60"/>
        <v>0.27198015825120381</v>
      </c>
      <c r="L123" s="189">
        <f t="shared" si="60"/>
        <v>-0.23241775976791135</v>
      </c>
      <c r="M123" s="189">
        <f t="shared" si="60"/>
        <v>-8.2160965941561859E-2</v>
      </c>
      <c r="N123" s="189">
        <f t="shared" si="60"/>
        <v>-0.97925829756416372</v>
      </c>
      <c r="O123" s="189">
        <f t="shared" si="60"/>
        <v>0.51981761407990912</v>
      </c>
      <c r="P123" s="189">
        <f t="shared" si="60"/>
        <v>-0.93856157267431684</v>
      </c>
      <c r="Q123" s="189">
        <f t="shared" si="60"/>
        <v>-1</v>
      </c>
      <c r="R123" s="189" t="e">
        <f t="shared" si="60"/>
        <v>#DIV/0!</v>
      </c>
      <c r="S123" s="189" t="e">
        <f t="shared" si="60"/>
        <v>#DIV/0!</v>
      </c>
      <c r="U123" s="187">
        <f t="shared" si="9"/>
        <v>-0.37004080552503332</v>
      </c>
      <c r="V123" s="187" t="e">
        <f t="shared" si="10"/>
        <v>#DIV/0!</v>
      </c>
    </row>
    <row r="124" spans="3:22" x14ac:dyDescent="0.2">
      <c r="C124" s="10" t="s">
        <v>284</v>
      </c>
      <c r="E124" s="189">
        <f t="shared" ref="E124:S124" si="61">E59/D59-1</f>
        <v>-1</v>
      </c>
      <c r="F124" s="189" t="e">
        <f t="shared" si="61"/>
        <v>#DIV/0!</v>
      </c>
      <c r="G124" s="189" t="e">
        <f t="shared" si="61"/>
        <v>#DIV/0!</v>
      </c>
      <c r="H124" s="189" t="e">
        <f t="shared" si="61"/>
        <v>#DIV/0!</v>
      </c>
      <c r="I124" s="189" t="e">
        <f t="shared" si="61"/>
        <v>#DIV/0!</v>
      </c>
      <c r="J124" s="189" t="e">
        <f t="shared" si="61"/>
        <v>#DIV/0!</v>
      </c>
      <c r="K124" s="189" t="e">
        <f t="shared" si="61"/>
        <v>#DIV/0!</v>
      </c>
      <c r="L124" s="189" t="e">
        <f t="shared" si="61"/>
        <v>#DIV/0!</v>
      </c>
      <c r="M124" s="189">
        <f t="shared" si="61"/>
        <v>0.62162198507089683</v>
      </c>
      <c r="N124" s="189">
        <f t="shared" si="61"/>
        <v>8.3333333333333481E-2</v>
      </c>
      <c r="O124" s="189">
        <f t="shared" si="61"/>
        <v>4.9997320820288405E-2</v>
      </c>
      <c r="P124" s="189">
        <f t="shared" si="61"/>
        <v>-0.85730810402291102</v>
      </c>
      <c r="Q124" s="189">
        <f t="shared" si="61"/>
        <v>-1</v>
      </c>
      <c r="R124" s="189" t="e">
        <f t="shared" si="61"/>
        <v>#DIV/0!</v>
      </c>
      <c r="S124" s="189" t="e">
        <f t="shared" si="61"/>
        <v>#DIV/0!</v>
      </c>
      <c r="U124" s="187">
        <f t="shared" si="9"/>
        <v>-2.5588866199598076E-2</v>
      </c>
      <c r="V124" s="187" t="e">
        <f t="shared" si="10"/>
        <v>#DIV/0!</v>
      </c>
    </row>
    <row r="125" spans="3:22" x14ac:dyDescent="0.2">
      <c r="C125" s="10" t="s">
        <v>285</v>
      </c>
      <c r="E125" s="189">
        <f t="shared" ref="E125:S125" si="62">E60/D60-1</f>
        <v>0.55109916535586945</v>
      </c>
      <c r="F125" s="189">
        <f t="shared" si="62"/>
        <v>4.5757443334608849E-2</v>
      </c>
      <c r="G125" s="189">
        <f t="shared" si="62"/>
        <v>0.1291544430526701</v>
      </c>
      <c r="H125" s="189">
        <f t="shared" si="62"/>
        <v>-0.65123634568162592</v>
      </c>
      <c r="I125" s="189">
        <f t="shared" si="62"/>
        <v>-1</v>
      </c>
      <c r="J125" s="189" t="e">
        <f t="shared" si="62"/>
        <v>#DIV/0!</v>
      </c>
      <c r="K125" s="189" t="e">
        <f t="shared" si="62"/>
        <v>#DIV/0!</v>
      </c>
      <c r="L125" s="189" t="e">
        <f t="shared" si="62"/>
        <v>#DIV/0!</v>
      </c>
      <c r="M125" s="189" t="e">
        <f t="shared" si="62"/>
        <v>#DIV/0!</v>
      </c>
      <c r="N125" s="189" t="e">
        <f t="shared" si="62"/>
        <v>#DIV/0!</v>
      </c>
      <c r="O125" s="189" t="e">
        <f t="shared" si="62"/>
        <v>#DIV/0!</v>
      </c>
      <c r="P125" s="189" t="e">
        <f t="shared" si="62"/>
        <v>#DIV/0!</v>
      </c>
      <c r="Q125" s="189" t="e">
        <f t="shared" si="62"/>
        <v>#DIV/0!</v>
      </c>
      <c r="R125" s="189" t="e">
        <f t="shared" si="62"/>
        <v>#DIV/0!</v>
      </c>
      <c r="S125" s="189" t="e">
        <f t="shared" si="62"/>
        <v>#DIV/0!</v>
      </c>
      <c r="U125" s="187" t="e">
        <f t="shared" si="9"/>
        <v>#DIV/0!</v>
      </c>
      <c r="V125" s="187" t="e">
        <f t="shared" si="10"/>
        <v>#DIV/0!</v>
      </c>
    </row>
    <row r="126" spans="3:22" x14ac:dyDescent="0.2">
      <c r="C126" s="10" t="s">
        <v>288</v>
      </c>
      <c r="E126" s="189">
        <f t="shared" ref="E126:S126" si="63">E61/D61-1</f>
        <v>8.407662686049644E-4</v>
      </c>
      <c r="F126" s="189">
        <f t="shared" si="63"/>
        <v>-7.3037651568560458E-3</v>
      </c>
      <c r="G126" s="189">
        <f t="shared" si="63"/>
        <v>-0.2568860405961596</v>
      </c>
      <c r="H126" s="189">
        <f t="shared" si="63"/>
        <v>-1</v>
      </c>
      <c r="I126" s="189" t="e">
        <f t="shared" si="63"/>
        <v>#DIV/0!</v>
      </c>
      <c r="J126" s="189">
        <f t="shared" si="63"/>
        <v>-0.99997321855470955</v>
      </c>
      <c r="K126" s="189">
        <f t="shared" si="63"/>
        <v>-1</v>
      </c>
      <c r="L126" s="189" t="e">
        <f t="shared" si="63"/>
        <v>#DIV/0!</v>
      </c>
      <c r="M126" s="189" t="e">
        <f t="shared" si="63"/>
        <v>#DIV/0!</v>
      </c>
      <c r="N126" s="189" t="e">
        <f t="shared" si="63"/>
        <v>#DIV/0!</v>
      </c>
      <c r="O126" s="189" t="e">
        <f t="shared" si="63"/>
        <v>#DIV/0!</v>
      </c>
      <c r="P126" s="189" t="e">
        <f t="shared" si="63"/>
        <v>#DIV/0!</v>
      </c>
      <c r="Q126" s="189" t="e">
        <f t="shared" si="63"/>
        <v>#DIV/0!</v>
      </c>
      <c r="R126" s="189" t="e">
        <f t="shared" si="63"/>
        <v>#DIV/0!</v>
      </c>
      <c r="S126" s="189" t="e">
        <f t="shared" si="63"/>
        <v>#DIV/0!</v>
      </c>
      <c r="U126" s="187" t="e">
        <f t="shared" si="9"/>
        <v>#DIV/0!</v>
      </c>
      <c r="V126" s="187" t="e">
        <f t="shared" si="10"/>
        <v>#DIV/0!</v>
      </c>
    </row>
    <row r="127" spans="3:22" x14ac:dyDescent="0.2">
      <c r="C127" s="10" t="s">
        <v>291</v>
      </c>
      <c r="E127" s="189">
        <f t="shared" ref="E127:S127" si="64">E62/D62-1</f>
        <v>8.866169533216417E-2</v>
      </c>
      <c r="F127" s="189">
        <f t="shared" si="64"/>
        <v>0.15865791523300965</v>
      </c>
      <c r="G127" s="189">
        <f t="shared" si="64"/>
        <v>4.8439525326901434E-2</v>
      </c>
      <c r="H127" s="189">
        <f t="shared" si="64"/>
        <v>-4.3293173519693418E-2</v>
      </c>
      <c r="I127" s="189">
        <f t="shared" si="64"/>
        <v>-0.59200796702162617</v>
      </c>
      <c r="J127" s="189">
        <f t="shared" si="64"/>
        <v>-0.97081306383281674</v>
      </c>
      <c r="K127" s="189">
        <f t="shared" si="64"/>
        <v>-0.90909090909090906</v>
      </c>
      <c r="L127" s="189">
        <f t="shared" si="64"/>
        <v>-1</v>
      </c>
      <c r="M127" s="189" t="e">
        <f t="shared" si="64"/>
        <v>#DIV/0!</v>
      </c>
      <c r="N127" s="189" t="e">
        <f t="shared" si="64"/>
        <v>#DIV/0!</v>
      </c>
      <c r="O127" s="189" t="e">
        <f t="shared" si="64"/>
        <v>#DIV/0!</v>
      </c>
      <c r="P127" s="189" t="e">
        <f t="shared" si="64"/>
        <v>#DIV/0!</v>
      </c>
      <c r="Q127" s="189" t="e">
        <f t="shared" si="64"/>
        <v>#DIV/0!</v>
      </c>
      <c r="R127" s="189" t="e">
        <f t="shared" si="64"/>
        <v>#DIV/0!</v>
      </c>
      <c r="S127" s="189" t="e">
        <f t="shared" si="64"/>
        <v>#DIV/0!</v>
      </c>
      <c r="U127" s="187" t="e">
        <f t="shared" si="9"/>
        <v>#DIV/0!</v>
      </c>
      <c r="V127" s="187" t="e">
        <f t="shared" si="10"/>
        <v>#DIV/0!</v>
      </c>
    </row>
    <row r="128" spans="3:22" x14ac:dyDescent="0.2">
      <c r="C128" s="10" t="s">
        <v>293</v>
      </c>
      <c r="E128" s="189">
        <f t="shared" ref="E128:S128" si="65">E63/D63-1</f>
        <v>5.3881877558140889E-2</v>
      </c>
      <c r="F128" s="189">
        <f t="shared" si="65"/>
        <v>2.5576875339829996E-2</v>
      </c>
      <c r="G128" s="189">
        <f t="shared" si="65"/>
        <v>-2.3594731747841879E-2</v>
      </c>
      <c r="H128" s="189">
        <f t="shared" si="65"/>
        <v>-2.2987686335239732E-2</v>
      </c>
      <c r="I128" s="189">
        <f t="shared" si="65"/>
        <v>-0.76605437784128427</v>
      </c>
      <c r="J128" s="189">
        <f t="shared" si="65"/>
        <v>24.261304243371789</v>
      </c>
      <c r="K128" s="189">
        <f t="shared" si="65"/>
        <v>0.30851306852912752</v>
      </c>
      <c r="L128" s="189">
        <f t="shared" si="65"/>
        <v>2.8267960407428738E-3</v>
      </c>
      <c r="M128" s="189">
        <f t="shared" si="65"/>
        <v>-0.29972398156208613</v>
      </c>
      <c r="N128" s="189">
        <f t="shared" si="65"/>
        <v>-1</v>
      </c>
      <c r="O128" s="189" t="e">
        <f t="shared" si="65"/>
        <v>#DIV/0!</v>
      </c>
      <c r="P128" s="189" t="e">
        <f t="shared" si="65"/>
        <v>#DIV/0!</v>
      </c>
      <c r="Q128" s="189" t="e">
        <f t="shared" si="65"/>
        <v>#DIV/0!</v>
      </c>
      <c r="R128" s="189" t="e">
        <f t="shared" si="65"/>
        <v>#DIV/0!</v>
      </c>
      <c r="S128" s="189" t="e">
        <f t="shared" si="65"/>
        <v>#DIV/0!</v>
      </c>
      <c r="U128" s="187" t="e">
        <f t="shared" si="9"/>
        <v>#DIV/0!</v>
      </c>
      <c r="V128" s="187" t="e">
        <f t="shared" si="10"/>
        <v>#DIV/0!</v>
      </c>
    </row>
    <row r="129" spans="3:22" x14ac:dyDescent="0.2">
      <c r="C129" s="10" t="s">
        <v>369</v>
      </c>
      <c r="E129" s="189" t="e">
        <f t="shared" ref="E129:S129" si="66">E64/D64-1</f>
        <v>#DIV/0!</v>
      </c>
      <c r="F129" s="189" t="e">
        <f t="shared" si="66"/>
        <v>#DIV/0!</v>
      </c>
      <c r="G129" s="189">
        <f t="shared" si="66"/>
        <v>-7.1415518357409336E-2</v>
      </c>
      <c r="H129" s="189">
        <f t="shared" si="66"/>
        <v>0.72983447734155926</v>
      </c>
      <c r="I129" s="189">
        <f t="shared" si="66"/>
        <v>9.4706460381281055E-2</v>
      </c>
      <c r="J129" s="189">
        <f t="shared" si="66"/>
        <v>0.19895950868722578</v>
      </c>
      <c r="K129" s="189">
        <f t="shared" si="66"/>
        <v>2.4779077185130647</v>
      </c>
      <c r="L129" s="189">
        <f t="shared" si="66"/>
        <v>-1</v>
      </c>
      <c r="M129" s="189" t="e">
        <f t="shared" si="66"/>
        <v>#DIV/0!</v>
      </c>
      <c r="N129" s="189" t="e">
        <f t="shared" si="66"/>
        <v>#DIV/0!</v>
      </c>
      <c r="O129" s="189" t="e">
        <f t="shared" si="66"/>
        <v>#DIV/0!</v>
      </c>
      <c r="P129" s="189" t="e">
        <f t="shared" si="66"/>
        <v>#DIV/0!</v>
      </c>
      <c r="Q129" s="189" t="e">
        <f t="shared" si="66"/>
        <v>#DIV/0!</v>
      </c>
      <c r="R129" s="189" t="e">
        <f t="shared" si="66"/>
        <v>#DIV/0!</v>
      </c>
      <c r="S129" s="189" t="e">
        <f t="shared" si="66"/>
        <v>#DIV/0!</v>
      </c>
      <c r="U129" s="187" t="e">
        <f t="shared" si="9"/>
        <v>#DIV/0!</v>
      </c>
      <c r="V129" s="187" t="e">
        <f t="shared" si="10"/>
        <v>#DIV/0!</v>
      </c>
    </row>
    <row r="130" spans="3:22" x14ac:dyDescent="0.2">
      <c r="C130" s="10" t="s">
        <v>297</v>
      </c>
      <c r="E130" s="189">
        <f t="shared" ref="E130:S130" si="67">E65/D65-1</f>
        <v>0.55084339945543292</v>
      </c>
      <c r="F130" s="189">
        <f t="shared" si="67"/>
        <v>0.1004126123147584</v>
      </c>
      <c r="G130" s="189">
        <f t="shared" si="67"/>
        <v>0.26105414786001857</v>
      </c>
      <c r="H130" s="189">
        <f t="shared" si="67"/>
        <v>-0.10079865825536238</v>
      </c>
      <c r="I130" s="189">
        <f t="shared" si="67"/>
        <v>-0.65072394370971043</v>
      </c>
      <c r="J130" s="189">
        <f t="shared" si="67"/>
        <v>-0.38687074701166202</v>
      </c>
      <c r="K130" s="189">
        <f t="shared" si="67"/>
        <v>-7.1722474292402749E-3</v>
      </c>
      <c r="L130" s="189">
        <f t="shared" si="67"/>
        <v>-5.3542128314116533E-2</v>
      </c>
      <c r="M130" s="189">
        <f t="shared" si="67"/>
        <v>-0.51509625612023502</v>
      </c>
      <c r="N130" s="189">
        <f t="shared" si="67"/>
        <v>-0.29367906385749876</v>
      </c>
      <c r="O130" s="189">
        <f t="shared" si="67"/>
        <v>0.11748052133284159</v>
      </c>
      <c r="P130" s="189">
        <f t="shared" si="67"/>
        <v>-0.9992055867785381</v>
      </c>
      <c r="Q130" s="189">
        <f t="shared" si="67"/>
        <v>-1</v>
      </c>
      <c r="R130" s="189" t="e">
        <f t="shared" si="67"/>
        <v>#DIV/0!</v>
      </c>
      <c r="S130" s="189" t="e">
        <f t="shared" si="67"/>
        <v>#DIV/0!</v>
      </c>
      <c r="U130" s="187">
        <f t="shared" si="9"/>
        <v>-0.42262509635585754</v>
      </c>
      <c r="V130" s="187" t="e">
        <f t="shared" si="10"/>
        <v>#DIV/0!</v>
      </c>
    </row>
    <row r="131" spans="3:22" x14ac:dyDescent="0.2">
      <c r="C131" s="182" t="s">
        <v>422</v>
      </c>
      <c r="E131" s="189" t="e">
        <f t="shared" ref="E131:S131" si="68">E66/D66-1</f>
        <v>#DIV/0!</v>
      </c>
      <c r="F131" s="189" t="e">
        <f t="shared" si="68"/>
        <v>#DIV/0!</v>
      </c>
      <c r="G131" s="189" t="e">
        <f t="shared" si="68"/>
        <v>#DIV/0!</v>
      </c>
      <c r="H131" s="189" t="e">
        <f t="shared" si="68"/>
        <v>#DIV/0!</v>
      </c>
      <c r="I131" s="189" t="e">
        <f t="shared" si="68"/>
        <v>#DIV/0!</v>
      </c>
      <c r="J131" s="189" t="e">
        <f t="shared" si="68"/>
        <v>#DIV/0!</v>
      </c>
      <c r="K131" s="189">
        <f t="shared" si="68"/>
        <v>1.600632158099327</v>
      </c>
      <c r="L131" s="189">
        <f t="shared" si="68"/>
        <v>-1</v>
      </c>
      <c r="M131" s="189" t="e">
        <f t="shared" si="68"/>
        <v>#DIV/0!</v>
      </c>
      <c r="N131" s="189" t="e">
        <f t="shared" si="68"/>
        <v>#DIV/0!</v>
      </c>
      <c r="O131" s="189" t="e">
        <f t="shared" si="68"/>
        <v>#DIV/0!</v>
      </c>
      <c r="P131" s="189" t="e">
        <f t="shared" si="68"/>
        <v>#DIV/0!</v>
      </c>
      <c r="Q131" s="189" t="e">
        <f t="shared" si="68"/>
        <v>#DIV/0!</v>
      </c>
      <c r="R131" s="189" t="e">
        <f t="shared" si="68"/>
        <v>#DIV/0!</v>
      </c>
      <c r="S131" s="189" t="e">
        <f t="shared" si="68"/>
        <v>#DIV/0!</v>
      </c>
      <c r="U131" s="187" t="e">
        <f t="shared" si="9"/>
        <v>#DIV/0!</v>
      </c>
      <c r="V131" s="187" t="e">
        <f t="shared" si="10"/>
        <v>#DIV/0!</v>
      </c>
    </row>
  </sheetData>
  <sortState ref="C4:S66">
    <sortCondition descending="1" ref="S4:S66"/>
  </sortState>
  <pageMargins left="0.511811024" right="0.511811024" top="0.78740157499999996" bottom="0.78740157499999996" header="0.31496062000000002" footer="0.31496062000000002"/>
  <legacy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U29"/>
  <sheetViews>
    <sheetView topLeftCell="D1" workbookViewId="0">
      <selection activeCell="L17" sqref="L17:U29"/>
    </sheetView>
  </sheetViews>
  <sheetFormatPr defaultRowHeight="12.75" x14ac:dyDescent="0.2"/>
  <cols>
    <col min="2" max="2" width="48.85546875" bestFit="1" customWidth="1"/>
    <col min="3" max="10" width="12" bestFit="1" customWidth="1"/>
    <col min="11" max="11" width="48.85546875" bestFit="1" customWidth="1"/>
    <col min="12" max="12" width="12" bestFit="1" customWidth="1"/>
    <col min="13" max="18" width="15.42578125" bestFit="1" customWidth="1"/>
  </cols>
  <sheetData>
    <row r="4" spans="2:18" x14ac:dyDescent="0.2">
      <c r="B4" s="181" t="s">
        <v>58</v>
      </c>
      <c r="C4" s="180">
        <v>2002</v>
      </c>
      <c r="D4" s="180">
        <v>2003</v>
      </c>
      <c r="E4" s="180">
        <v>2004</v>
      </c>
      <c r="F4" s="180">
        <v>2005</v>
      </c>
      <c r="G4" s="180">
        <v>2006</v>
      </c>
      <c r="H4" s="180">
        <v>2007</v>
      </c>
      <c r="I4" s="180">
        <v>2008</v>
      </c>
      <c r="J4" s="180">
        <v>2009</v>
      </c>
      <c r="K4" s="180">
        <v>2010</v>
      </c>
      <c r="L4" s="180">
        <v>2011</v>
      </c>
      <c r="M4" s="180">
        <v>2012</v>
      </c>
      <c r="N4" s="180">
        <v>2013</v>
      </c>
      <c r="O4" s="180">
        <v>2014</v>
      </c>
      <c r="P4" s="180">
        <v>2015</v>
      </c>
      <c r="Q4" s="180">
        <v>2016</v>
      </c>
      <c r="R4" s="180">
        <v>2017</v>
      </c>
    </row>
    <row r="5" spans="2:18" x14ac:dyDescent="0.2">
      <c r="B5" s="185" t="s">
        <v>59</v>
      </c>
      <c r="C5" s="188">
        <v>877633220.64999998</v>
      </c>
      <c r="D5" s="188">
        <v>895724507.42999995</v>
      </c>
      <c r="E5" s="188">
        <v>954582363.71000016</v>
      </c>
      <c r="F5" s="188">
        <v>1123467077.8700001</v>
      </c>
      <c r="G5" s="188">
        <v>1285567721.8999999</v>
      </c>
      <c r="H5" s="188">
        <v>1406635417.8</v>
      </c>
      <c r="I5" s="188">
        <v>1634741265.1499999</v>
      </c>
      <c r="J5" s="188">
        <v>1854150259.8899999</v>
      </c>
      <c r="K5" s="188">
        <v>2182546603.3200002</v>
      </c>
      <c r="L5" s="188">
        <v>2348558721.4000001</v>
      </c>
      <c r="M5" s="188">
        <v>2562516662.8099999</v>
      </c>
      <c r="N5" s="188">
        <v>2857967551.1199999</v>
      </c>
      <c r="O5" s="188">
        <v>3464167925.1300001</v>
      </c>
      <c r="P5" s="188">
        <v>4421111023.3500004</v>
      </c>
      <c r="Q5" s="188">
        <v>4563876607.2399998</v>
      </c>
      <c r="R5" s="188">
        <v>4612698148.5899992</v>
      </c>
    </row>
    <row r="6" spans="2:18" x14ac:dyDescent="0.2">
      <c r="B6" s="8" t="s">
        <v>304</v>
      </c>
      <c r="C6" s="7">
        <v>626034383.42999995</v>
      </c>
      <c r="D6" s="7">
        <v>643405696.82000005</v>
      </c>
      <c r="E6" s="7">
        <v>668328536.57000005</v>
      </c>
      <c r="F6" s="7">
        <v>782316595.50999999</v>
      </c>
      <c r="G6" s="7">
        <v>895082098.12</v>
      </c>
      <c r="H6" s="7">
        <v>971155269.62</v>
      </c>
      <c r="I6" s="7">
        <v>1120411451.3599999</v>
      </c>
      <c r="J6" s="7">
        <v>1285950997.99</v>
      </c>
      <c r="K6" s="7">
        <v>1525408221.03</v>
      </c>
      <c r="L6" s="7">
        <v>1648128478.23</v>
      </c>
      <c r="M6" s="7">
        <v>1760693209.9000001</v>
      </c>
      <c r="N6" s="7">
        <v>1921746899.01</v>
      </c>
      <c r="O6" s="7">
        <v>2293903784.4000001</v>
      </c>
      <c r="P6" s="7">
        <v>2927317979.3099999</v>
      </c>
      <c r="Q6" s="7">
        <v>3068927950.2199998</v>
      </c>
      <c r="R6" s="7">
        <v>3041486210.8000002</v>
      </c>
    </row>
    <row r="7" spans="2:18" x14ac:dyDescent="0.2">
      <c r="B7" s="8" t="s">
        <v>264</v>
      </c>
      <c r="C7" s="7">
        <v>159546441.88</v>
      </c>
      <c r="D7" s="7">
        <v>168475941.16999999</v>
      </c>
      <c r="E7" s="7">
        <v>184096812.91</v>
      </c>
      <c r="F7" s="7">
        <v>219831279.47</v>
      </c>
      <c r="G7" s="7">
        <v>253425119.84999999</v>
      </c>
      <c r="H7" s="7">
        <v>276178627.66000003</v>
      </c>
      <c r="I7" s="7">
        <v>315704594.77999997</v>
      </c>
      <c r="J7" s="7">
        <v>348989514.39999998</v>
      </c>
      <c r="K7" s="7">
        <v>396256080.61000001</v>
      </c>
      <c r="L7" s="7">
        <v>408599249.55000001</v>
      </c>
      <c r="M7" s="7">
        <v>443522107.12</v>
      </c>
      <c r="N7" s="7">
        <v>499178691.12</v>
      </c>
      <c r="O7" s="7">
        <v>586571807.90999997</v>
      </c>
      <c r="P7" s="7">
        <v>716886573.38999999</v>
      </c>
      <c r="Q7" s="7">
        <v>702203438.72000003</v>
      </c>
      <c r="R7" s="7">
        <v>658713456.52999997</v>
      </c>
    </row>
    <row r="8" spans="2:18" x14ac:dyDescent="0.2">
      <c r="B8" s="8" t="s">
        <v>281</v>
      </c>
      <c r="C8" s="7">
        <v>65515759.829999998</v>
      </c>
      <c r="D8" s="7">
        <v>55818145.119999997</v>
      </c>
      <c r="E8" s="7">
        <v>73530117.409999996</v>
      </c>
      <c r="F8" s="7">
        <v>86715913.25</v>
      </c>
      <c r="G8" s="7">
        <v>98292837.719999999</v>
      </c>
      <c r="H8" s="7">
        <v>113919137.42</v>
      </c>
      <c r="I8" s="7">
        <v>129810599.81999999</v>
      </c>
      <c r="J8" s="7">
        <v>150883740.56</v>
      </c>
      <c r="K8" s="7">
        <v>170758702.58000001</v>
      </c>
      <c r="L8" s="7">
        <v>186881728.81</v>
      </c>
      <c r="M8" s="7">
        <v>207197173.09</v>
      </c>
      <c r="N8" s="7">
        <v>227972929.81</v>
      </c>
      <c r="O8" s="7">
        <v>270209663.88</v>
      </c>
      <c r="P8" s="7">
        <v>337480836.74000001</v>
      </c>
      <c r="Q8" s="7">
        <v>336727363.57999998</v>
      </c>
      <c r="R8" s="7">
        <v>340140075.81</v>
      </c>
    </row>
    <row r="9" spans="2:18" x14ac:dyDescent="0.2">
      <c r="B9" s="8" t="s">
        <v>430</v>
      </c>
      <c r="C9" s="7"/>
      <c r="D9" s="7"/>
      <c r="E9" s="7"/>
      <c r="F9" s="7"/>
      <c r="G9" s="7"/>
      <c r="H9" s="7"/>
      <c r="I9" s="7">
        <v>3784317.51</v>
      </c>
      <c r="J9" s="7">
        <v>7858436.2699999996</v>
      </c>
      <c r="K9" s="7">
        <v>14637499.65</v>
      </c>
      <c r="L9" s="7">
        <v>23445313.899999999</v>
      </c>
      <c r="M9" s="7">
        <v>36613764.329999998</v>
      </c>
      <c r="N9" s="7">
        <v>53045520.579999998</v>
      </c>
      <c r="O9" s="7">
        <v>82042548.689999998</v>
      </c>
      <c r="P9" s="7">
        <v>126824131.29000001</v>
      </c>
      <c r="Q9" s="7">
        <v>150922929.81</v>
      </c>
      <c r="R9" s="7">
        <v>179965592.50999999</v>
      </c>
    </row>
    <row r="10" spans="2:18" x14ac:dyDescent="0.2">
      <c r="B10" s="8" t="s">
        <v>549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>
        <v>36076323.759999998</v>
      </c>
      <c r="O10" s="7">
        <v>73550879.319999993</v>
      </c>
      <c r="P10" s="7">
        <v>107794022.76000001</v>
      </c>
      <c r="Q10" s="7">
        <v>125739812.42</v>
      </c>
      <c r="R10" s="7">
        <v>129601942.43000001</v>
      </c>
    </row>
    <row r="11" spans="2:18" x14ac:dyDescent="0.2">
      <c r="B11" s="8" t="s">
        <v>261</v>
      </c>
      <c r="C11" s="7">
        <v>21945596.32</v>
      </c>
      <c r="D11" s="7">
        <v>22077717.379999999</v>
      </c>
      <c r="E11" s="7">
        <v>23404257.34</v>
      </c>
      <c r="F11" s="7">
        <v>28436967.079999998</v>
      </c>
      <c r="G11" s="7">
        <v>32080578.170000002</v>
      </c>
      <c r="H11" s="7">
        <v>34643383.399999999</v>
      </c>
      <c r="I11" s="7">
        <v>40000917.109999999</v>
      </c>
      <c r="J11" s="7">
        <v>45425524.640000001</v>
      </c>
      <c r="K11" s="7">
        <v>55615762.420000002</v>
      </c>
      <c r="L11" s="7">
        <v>58956872.729999997</v>
      </c>
      <c r="M11" s="7">
        <v>66616933.32</v>
      </c>
      <c r="N11" s="7">
        <v>73075642.989999995</v>
      </c>
      <c r="O11" s="7">
        <v>88045291.769999996</v>
      </c>
      <c r="P11" s="7">
        <v>117299582.98999999</v>
      </c>
      <c r="Q11" s="7">
        <v>117751576.5</v>
      </c>
      <c r="R11" s="7">
        <v>118467973.31999999</v>
      </c>
    </row>
    <row r="12" spans="2:18" x14ac:dyDescent="0.2">
      <c r="B12" s="8" t="s">
        <v>603</v>
      </c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>
        <v>19025157.09</v>
      </c>
      <c r="R12" s="7">
        <v>88255797.859999999</v>
      </c>
    </row>
    <row r="13" spans="2:18" x14ac:dyDescent="0.2">
      <c r="B13" s="8" t="s">
        <v>252</v>
      </c>
      <c r="C13" s="7">
        <v>1100</v>
      </c>
      <c r="D13" s="7">
        <v>302031.38</v>
      </c>
      <c r="E13" s="7">
        <v>1154269.3</v>
      </c>
      <c r="F13" s="7">
        <v>497321.78</v>
      </c>
      <c r="G13" s="7">
        <v>95925.96</v>
      </c>
      <c r="H13" s="7">
        <v>37384.14</v>
      </c>
      <c r="I13" s="7">
        <v>330034.07</v>
      </c>
      <c r="J13" s="7">
        <v>51146.35</v>
      </c>
      <c r="K13" s="7">
        <v>24475.66</v>
      </c>
      <c r="L13" s="7">
        <v>86376.44</v>
      </c>
      <c r="M13" s="7">
        <v>24196744.219999999</v>
      </c>
      <c r="N13" s="7">
        <v>22658040.27</v>
      </c>
      <c r="O13" s="7">
        <v>38904646.619999997</v>
      </c>
      <c r="P13" s="7">
        <v>54962768.270000003</v>
      </c>
      <c r="Q13" s="7">
        <v>14889794.17</v>
      </c>
      <c r="R13" s="7">
        <v>29222054.43</v>
      </c>
    </row>
    <row r="14" spans="2:18" x14ac:dyDescent="0.2">
      <c r="B14" s="8" t="s">
        <v>305</v>
      </c>
      <c r="C14" s="7">
        <v>2309322.37</v>
      </c>
      <c r="D14" s="7">
        <v>2443881.31</v>
      </c>
      <c r="E14" s="7">
        <v>3144254.82</v>
      </c>
      <c r="F14" s="7">
        <v>3978294.07</v>
      </c>
      <c r="G14" s="7">
        <v>4937961.49</v>
      </c>
      <c r="H14" s="7">
        <v>7901207.3600000003</v>
      </c>
      <c r="I14" s="7">
        <v>10217427.640000001</v>
      </c>
      <c r="J14" s="7">
        <v>10045548.25</v>
      </c>
      <c r="K14" s="7">
        <v>13489107.51</v>
      </c>
      <c r="L14" s="7">
        <v>18580135.59</v>
      </c>
      <c r="M14" s="7">
        <v>19175310.66</v>
      </c>
      <c r="N14" s="7">
        <v>18655194.18</v>
      </c>
      <c r="O14" s="7">
        <v>18952344.59</v>
      </c>
      <c r="P14" s="7">
        <v>22834390.09</v>
      </c>
      <c r="Q14" s="7">
        <v>17439800.199999999</v>
      </c>
      <c r="R14" s="7">
        <v>15822549.109999999</v>
      </c>
    </row>
    <row r="15" spans="2:18" x14ac:dyDescent="0.2">
      <c r="B15" s="8" t="s">
        <v>303</v>
      </c>
      <c r="C15" s="7">
        <v>1919786.51</v>
      </c>
      <c r="D15" s="7">
        <v>3078825.66</v>
      </c>
      <c r="E15" s="7">
        <v>747774.45</v>
      </c>
      <c r="F15" s="7">
        <v>1535004.29</v>
      </c>
      <c r="G15" s="7">
        <v>1025175.81</v>
      </c>
      <c r="H15" s="7">
        <v>1730754.62</v>
      </c>
      <c r="I15" s="7">
        <v>13673596.07</v>
      </c>
      <c r="J15" s="7">
        <v>4013537.29</v>
      </c>
      <c r="K15" s="7">
        <v>5503647.4299999997</v>
      </c>
      <c r="L15" s="7">
        <v>3070404.72</v>
      </c>
      <c r="M15" s="7">
        <v>3505921.51</v>
      </c>
      <c r="N15" s="7">
        <v>4165010.62</v>
      </c>
      <c r="O15" s="7">
        <v>9652891.9000000004</v>
      </c>
      <c r="P15" s="7">
        <v>6224237.0800000001</v>
      </c>
      <c r="Q15" s="7">
        <v>6122185.54</v>
      </c>
      <c r="R15" s="7">
        <v>7269165.79</v>
      </c>
    </row>
    <row r="16" spans="2:18" x14ac:dyDescent="0.2">
      <c r="B16" s="195" t="s">
        <v>302</v>
      </c>
      <c r="C16" s="183">
        <v>360830.31</v>
      </c>
      <c r="D16" s="183">
        <v>122268.59</v>
      </c>
      <c r="E16" s="183">
        <v>176340.91</v>
      </c>
      <c r="F16" s="183">
        <v>155702.42000000001</v>
      </c>
      <c r="G16" s="183">
        <v>628024.78</v>
      </c>
      <c r="H16" s="183">
        <v>1069653.58</v>
      </c>
      <c r="I16" s="183">
        <v>808326.79</v>
      </c>
      <c r="J16" s="183">
        <v>931814.14</v>
      </c>
      <c r="K16" s="183">
        <v>853106.43</v>
      </c>
      <c r="L16" s="183">
        <v>810161.43</v>
      </c>
      <c r="M16" s="183">
        <v>995498.66</v>
      </c>
      <c r="N16" s="183">
        <v>1393298.78</v>
      </c>
      <c r="O16" s="183">
        <v>2334066.0499999998</v>
      </c>
      <c r="P16" s="183">
        <v>3486501.43</v>
      </c>
      <c r="Q16" s="183">
        <v>4126598.99</v>
      </c>
      <c r="R16" s="183">
        <v>3753330</v>
      </c>
    </row>
    <row r="17" spans="11:21" x14ac:dyDescent="0.2">
      <c r="T17" t="s">
        <v>6258</v>
      </c>
      <c r="U17" t="s">
        <v>6329</v>
      </c>
    </row>
    <row r="18" spans="11:21" x14ac:dyDescent="0.2">
      <c r="K18" s="185" t="s">
        <v>59</v>
      </c>
      <c r="L18" s="196">
        <f t="shared" ref="L18:R29" si="0">L5/K5-1</f>
        <v>7.6063492906620622E-2</v>
      </c>
      <c r="M18" s="196">
        <f t="shared" si="0"/>
        <v>9.1101806167510846E-2</v>
      </c>
      <c r="N18" s="196">
        <f t="shared" si="0"/>
        <v>0.11529715790648365</v>
      </c>
      <c r="O18" s="196">
        <f t="shared" si="0"/>
        <v>0.2121089071751141</v>
      </c>
      <c r="P18" s="196">
        <f t="shared" si="0"/>
        <v>0.27624038987200339</v>
      </c>
      <c r="Q18" s="196">
        <f t="shared" si="0"/>
        <v>3.2291788904641017E-2</v>
      </c>
      <c r="R18" s="196">
        <f t="shared" si="0"/>
        <v>1.0697384165152535E-2</v>
      </c>
      <c r="T18" s="197">
        <f>AVERAGE(L18:O18)</f>
        <v>0.12364284103893231</v>
      </c>
      <c r="U18" s="197">
        <f>AVERAGE(P18:R18)</f>
        <v>0.10640985431393231</v>
      </c>
    </row>
    <row r="19" spans="11:21" x14ac:dyDescent="0.2">
      <c r="K19" s="8" t="s">
        <v>304</v>
      </c>
      <c r="L19" s="196">
        <f t="shared" si="0"/>
        <v>8.0450764266325914E-2</v>
      </c>
      <c r="M19" s="196">
        <f t="shared" si="0"/>
        <v>6.8298517474128184E-2</v>
      </c>
      <c r="N19" s="196">
        <f t="shared" si="0"/>
        <v>9.1471749992803719E-2</v>
      </c>
      <c r="O19" s="196">
        <f t="shared" si="0"/>
        <v>0.19365551498052058</v>
      </c>
      <c r="P19" s="196">
        <f t="shared" si="0"/>
        <v>0.27612936480493122</v>
      </c>
      <c r="Q19" s="196">
        <f t="shared" si="0"/>
        <v>4.8375329195832206E-2</v>
      </c>
      <c r="R19" s="196">
        <f t="shared" si="0"/>
        <v>-8.9417998288400247E-3</v>
      </c>
      <c r="T19" s="197">
        <f t="shared" ref="T19:T29" si="1">AVERAGE(L19:O19)</f>
        <v>0.1084691366784446</v>
      </c>
      <c r="U19" s="197">
        <f t="shared" ref="U19:U29" si="2">AVERAGE(P19:R19)</f>
        <v>0.10518763139064113</v>
      </c>
    </row>
    <row r="20" spans="11:21" x14ac:dyDescent="0.2">
      <c r="K20" s="8" t="s">
        <v>264</v>
      </c>
      <c r="L20" s="196">
        <f t="shared" si="0"/>
        <v>3.114947516010047E-2</v>
      </c>
      <c r="M20" s="196">
        <f t="shared" si="0"/>
        <v>8.5469705606315616E-2</v>
      </c>
      <c r="N20" s="196">
        <f t="shared" si="0"/>
        <v>0.12548773354592102</v>
      </c>
      <c r="O20" s="196">
        <f t="shared" si="0"/>
        <v>0.17507381293443691</v>
      </c>
      <c r="P20" s="196">
        <f t="shared" si="0"/>
        <v>0.22216336298930117</v>
      </c>
      <c r="Q20" s="196">
        <f t="shared" si="0"/>
        <v>-2.0481810114767018E-2</v>
      </c>
      <c r="R20" s="196">
        <f t="shared" si="0"/>
        <v>-6.1933593303494905E-2</v>
      </c>
      <c r="T20" s="197">
        <f t="shared" si="1"/>
        <v>0.1042951818116935</v>
      </c>
      <c r="U20" s="197">
        <f t="shared" si="2"/>
        <v>4.6582653190346414E-2</v>
      </c>
    </row>
    <row r="21" spans="11:21" x14ac:dyDescent="0.2">
      <c r="K21" s="8" t="s">
        <v>281</v>
      </c>
      <c r="L21" s="196">
        <f t="shared" si="0"/>
        <v>9.4419938699442874E-2</v>
      </c>
      <c r="M21" s="196">
        <f t="shared" si="0"/>
        <v>0.10870749328659324</v>
      </c>
      <c r="N21" s="196">
        <f t="shared" si="0"/>
        <v>0.10027046416784691</v>
      </c>
      <c r="O21" s="196">
        <f t="shared" si="0"/>
        <v>0.18527083064292516</v>
      </c>
      <c r="P21" s="196">
        <f t="shared" si="0"/>
        <v>0.24895916709283616</v>
      </c>
      <c r="Q21" s="196">
        <f t="shared" si="0"/>
        <v>-2.2326398360227317E-3</v>
      </c>
      <c r="R21" s="196">
        <f t="shared" si="0"/>
        <v>1.0134941793018992E-2</v>
      </c>
      <c r="T21" s="197">
        <f t="shared" si="1"/>
        <v>0.12216718169920204</v>
      </c>
      <c r="U21" s="197">
        <f t="shared" si="2"/>
        <v>8.562048968327747E-2</v>
      </c>
    </row>
    <row r="22" spans="11:21" x14ac:dyDescent="0.2">
      <c r="K22" s="8" t="s">
        <v>430</v>
      </c>
      <c r="L22" s="196">
        <f t="shared" si="0"/>
        <v>0.60172942514809891</v>
      </c>
      <c r="M22" s="196">
        <f t="shared" si="0"/>
        <v>0.5616666292533623</v>
      </c>
      <c r="N22" s="196">
        <f t="shared" si="0"/>
        <v>0.44878631166958183</v>
      </c>
      <c r="O22" s="196">
        <f t="shared" si="0"/>
        <v>0.54664423674131846</v>
      </c>
      <c r="P22" s="196">
        <f t="shared" si="0"/>
        <v>0.54583363529098095</v>
      </c>
      <c r="Q22" s="196">
        <f t="shared" si="0"/>
        <v>0.19001745389365166</v>
      </c>
      <c r="R22" s="196">
        <f t="shared" si="0"/>
        <v>0.19243373247897044</v>
      </c>
      <c r="T22" s="197">
        <f t="shared" si="1"/>
        <v>0.53970665070309032</v>
      </c>
      <c r="U22" s="197">
        <f t="shared" si="2"/>
        <v>0.3094282738878677</v>
      </c>
    </row>
    <row r="23" spans="11:21" x14ac:dyDescent="0.2">
      <c r="K23" s="8" t="s">
        <v>549</v>
      </c>
      <c r="L23" s="196" t="e">
        <f t="shared" si="0"/>
        <v>#DIV/0!</v>
      </c>
      <c r="M23" s="196" t="e">
        <f t="shared" si="0"/>
        <v>#DIV/0!</v>
      </c>
      <c r="N23" s="196" t="e">
        <f t="shared" si="0"/>
        <v>#DIV/0!</v>
      </c>
      <c r="O23" s="196">
        <f t="shared" si="0"/>
        <v>1.0387576020578435</v>
      </c>
      <c r="P23" s="196">
        <f t="shared" si="0"/>
        <v>0.4655708233074598</v>
      </c>
      <c r="Q23" s="196">
        <f t="shared" si="0"/>
        <v>0.16648223343474</v>
      </c>
      <c r="R23" s="196">
        <f t="shared" si="0"/>
        <v>3.0715251881397787E-2</v>
      </c>
      <c r="T23" s="197" t="e">
        <f t="shared" si="1"/>
        <v>#DIV/0!</v>
      </c>
      <c r="U23" s="197">
        <f t="shared" si="2"/>
        <v>0.22092276954119919</v>
      </c>
    </row>
    <row r="24" spans="11:21" x14ac:dyDescent="0.2">
      <c r="K24" s="8" t="s">
        <v>261</v>
      </c>
      <c r="L24" s="196">
        <f t="shared" si="0"/>
        <v>6.0074881016078496E-2</v>
      </c>
      <c r="M24" s="196">
        <f t="shared" si="0"/>
        <v>0.1299265078912879</v>
      </c>
      <c r="N24" s="196">
        <f t="shared" si="0"/>
        <v>9.6952971986492331E-2</v>
      </c>
      <c r="O24" s="196">
        <f t="shared" si="0"/>
        <v>0.20485141378842897</v>
      </c>
      <c r="P24" s="196">
        <f t="shared" si="0"/>
        <v>0.3322641180680137</v>
      </c>
      <c r="Q24" s="196">
        <f t="shared" si="0"/>
        <v>3.8533258045643226E-3</v>
      </c>
      <c r="R24" s="196">
        <f t="shared" si="0"/>
        <v>6.0839679713331485E-3</v>
      </c>
      <c r="T24" s="197">
        <f t="shared" si="1"/>
        <v>0.12295144367057192</v>
      </c>
      <c r="U24" s="197">
        <f t="shared" si="2"/>
        <v>0.11406713728130373</v>
      </c>
    </row>
    <row r="25" spans="11:21" x14ac:dyDescent="0.2">
      <c r="K25" s="8" t="s">
        <v>603</v>
      </c>
      <c r="L25" s="196" t="e">
        <f t="shared" si="0"/>
        <v>#DIV/0!</v>
      </c>
      <c r="M25" s="196" t="e">
        <f t="shared" si="0"/>
        <v>#DIV/0!</v>
      </c>
      <c r="N25" s="196" t="e">
        <f t="shared" si="0"/>
        <v>#DIV/0!</v>
      </c>
      <c r="O25" s="196" t="e">
        <f t="shared" si="0"/>
        <v>#DIV/0!</v>
      </c>
      <c r="P25" s="196" t="e">
        <f t="shared" si="0"/>
        <v>#DIV/0!</v>
      </c>
      <c r="Q25" s="196" t="e">
        <f t="shared" si="0"/>
        <v>#DIV/0!</v>
      </c>
      <c r="R25" s="196">
        <f t="shared" si="0"/>
        <v>3.6388998231393845</v>
      </c>
      <c r="T25" s="197" t="e">
        <f t="shared" si="1"/>
        <v>#DIV/0!</v>
      </c>
      <c r="U25" s="197" t="e">
        <f t="shared" si="2"/>
        <v>#DIV/0!</v>
      </c>
    </row>
    <row r="26" spans="11:21" x14ac:dyDescent="0.2">
      <c r="K26" s="8" t="s">
        <v>252</v>
      </c>
      <c r="L26" s="196">
        <f t="shared" si="0"/>
        <v>2.5290750075789581</v>
      </c>
      <c r="M26" s="196">
        <f t="shared" si="0"/>
        <v>279.13129760846823</v>
      </c>
      <c r="N26" s="196">
        <f t="shared" si="0"/>
        <v>-6.3591363202003537E-2</v>
      </c>
      <c r="O26" s="196">
        <f t="shared" si="0"/>
        <v>0.71703493137096452</v>
      </c>
      <c r="P26" s="196">
        <f t="shared" si="0"/>
        <v>0.41275587995560636</v>
      </c>
      <c r="Q26" s="196">
        <f t="shared" si="0"/>
        <v>-0.72909308175936238</v>
      </c>
      <c r="R26" s="196">
        <f t="shared" si="0"/>
        <v>0.96255596930121978</v>
      </c>
      <c r="T26" s="197">
        <f t="shared" si="1"/>
        <v>70.578454046054034</v>
      </c>
      <c r="U26" s="197">
        <f t="shared" si="2"/>
        <v>0.21540625583248793</v>
      </c>
    </row>
    <row r="27" spans="11:21" x14ac:dyDescent="0.2">
      <c r="K27" s="8" t="s">
        <v>305</v>
      </c>
      <c r="L27" s="196">
        <f t="shared" si="0"/>
        <v>0.37741771101059296</v>
      </c>
      <c r="M27" s="196">
        <f t="shared" si="0"/>
        <v>3.2032870111041056E-2</v>
      </c>
      <c r="N27" s="196">
        <f t="shared" si="0"/>
        <v>-2.7124279195380741E-2</v>
      </c>
      <c r="O27" s="196">
        <f t="shared" si="0"/>
        <v>1.5928561618435033E-2</v>
      </c>
      <c r="P27" s="196">
        <f t="shared" si="0"/>
        <v>0.20483193947667666</v>
      </c>
      <c r="Q27" s="196">
        <f t="shared" si="0"/>
        <v>-0.23624847735094467</v>
      </c>
      <c r="R27" s="196">
        <f t="shared" si="0"/>
        <v>-9.273334966303115E-2</v>
      </c>
      <c r="T27" s="197">
        <f t="shared" si="1"/>
        <v>9.9563715886172077E-2</v>
      </c>
      <c r="U27" s="197">
        <f t="shared" si="2"/>
        <v>-4.1383295845766388E-2</v>
      </c>
    </row>
    <row r="28" spans="11:21" x14ac:dyDescent="0.2">
      <c r="K28" s="8" t="s">
        <v>303</v>
      </c>
      <c r="L28" s="196">
        <f t="shared" si="0"/>
        <v>-0.44211456873791777</v>
      </c>
      <c r="M28" s="196">
        <f t="shared" si="0"/>
        <v>0.14184344727036491</v>
      </c>
      <c r="N28" s="196">
        <f t="shared" si="0"/>
        <v>0.18799311625205228</v>
      </c>
      <c r="O28" s="196">
        <f t="shared" si="0"/>
        <v>1.3176151949403674</v>
      </c>
      <c r="P28" s="196">
        <f t="shared" si="0"/>
        <v>-0.35519457334853199</v>
      </c>
      <c r="Q28" s="196">
        <f t="shared" si="0"/>
        <v>-1.6395831117666848E-2</v>
      </c>
      <c r="R28" s="196">
        <f t="shared" si="0"/>
        <v>0.1873481688044365</v>
      </c>
      <c r="T28" s="197">
        <f t="shared" si="1"/>
        <v>0.3013342974312167</v>
      </c>
      <c r="U28" s="197">
        <f t="shared" si="2"/>
        <v>-6.1414078553920781E-2</v>
      </c>
    </row>
    <row r="29" spans="11:21" x14ac:dyDescent="0.2">
      <c r="K29" s="195" t="s">
        <v>302</v>
      </c>
      <c r="L29" s="196">
        <f t="shared" si="0"/>
        <v>-5.033955728126438E-2</v>
      </c>
      <c r="M29" s="196">
        <f t="shared" si="0"/>
        <v>0.22876580288449433</v>
      </c>
      <c r="N29" s="196">
        <f t="shared" si="0"/>
        <v>0.39959885028875886</v>
      </c>
      <c r="O29" s="196">
        <f t="shared" si="0"/>
        <v>0.67520856510044447</v>
      </c>
      <c r="P29" s="196">
        <f t="shared" si="0"/>
        <v>0.49374583037185271</v>
      </c>
      <c r="Q29" s="196">
        <f t="shared" si="0"/>
        <v>0.18359308689570786</v>
      </c>
      <c r="R29" s="196">
        <f t="shared" si="0"/>
        <v>-9.0454388930095719E-2</v>
      </c>
      <c r="T29" s="197">
        <f t="shared" si="1"/>
        <v>0.31330841524810832</v>
      </c>
      <c r="U29" s="197">
        <f t="shared" si="2"/>
        <v>0.19562817611248828</v>
      </c>
    </row>
  </sheetData>
  <sortState ref="B5:R16">
    <sortCondition descending="1" ref="R5:R16"/>
  </sortState>
  <pageMargins left="0.511811024" right="0.511811024" top="0.78740157499999996" bottom="0.78740157499999996" header="0.31496062000000002" footer="0.3149606200000000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42"/>
  <sheetViews>
    <sheetView topLeftCell="G1" workbookViewId="0">
      <selection activeCell="T26" sqref="T26"/>
    </sheetView>
  </sheetViews>
  <sheetFormatPr defaultRowHeight="12.75" x14ac:dyDescent="0.2"/>
  <cols>
    <col min="2" max="2" width="69.5703125" bestFit="1" customWidth="1"/>
    <col min="3" max="9" width="12" bestFit="1" customWidth="1"/>
    <col min="10" max="10" width="13.140625" bestFit="1" customWidth="1"/>
    <col min="11" max="11" width="69.5703125" bestFit="1" customWidth="1"/>
    <col min="12" max="12" width="13.140625" bestFit="1" customWidth="1"/>
    <col min="13" max="18" width="15.42578125" bestFit="1" customWidth="1"/>
  </cols>
  <sheetData>
    <row r="1" spans="2:18" x14ac:dyDescent="0.2"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</row>
    <row r="2" spans="2:18" x14ac:dyDescent="0.2">
      <c r="B2" t="s">
        <v>6442</v>
      </c>
      <c r="C2" s="180">
        <v>2002</v>
      </c>
      <c r="D2" s="180">
        <v>2003</v>
      </c>
      <c r="E2" s="180">
        <v>2004</v>
      </c>
      <c r="F2" s="180">
        <v>2005</v>
      </c>
      <c r="G2" s="180">
        <v>2006</v>
      </c>
      <c r="H2" s="180">
        <v>2007</v>
      </c>
      <c r="I2" s="180">
        <v>2008</v>
      </c>
      <c r="J2" s="180">
        <v>2009</v>
      </c>
      <c r="K2" s="180">
        <v>2010</v>
      </c>
      <c r="L2" s="180">
        <v>2011</v>
      </c>
      <c r="M2" s="180">
        <v>2012</v>
      </c>
      <c r="N2" s="180">
        <v>2013</v>
      </c>
      <c r="O2" s="180">
        <v>2014</v>
      </c>
      <c r="P2" s="180">
        <v>2015</v>
      </c>
      <c r="Q2" s="180">
        <v>2016</v>
      </c>
      <c r="R2" s="180">
        <v>2017</v>
      </c>
    </row>
    <row r="3" spans="2:18" x14ac:dyDescent="0.2">
      <c r="B3" s="185" t="s">
        <v>59</v>
      </c>
      <c r="C3" s="188">
        <v>421349209.43000001</v>
      </c>
      <c r="D3" s="188">
        <v>579855866.10000002</v>
      </c>
      <c r="E3" s="188">
        <v>810241240.35000002</v>
      </c>
      <c r="F3" s="188">
        <v>907611522.25</v>
      </c>
      <c r="G3" s="188">
        <v>1073510885.4</v>
      </c>
      <c r="H3" s="188">
        <v>1207970834.6800001</v>
      </c>
      <c r="I3" s="188">
        <v>1025094547.5799999</v>
      </c>
      <c r="J3" s="188">
        <v>1799913173.3599999</v>
      </c>
      <c r="K3" s="188">
        <v>2120710869.0599997</v>
      </c>
      <c r="L3" s="188">
        <v>2445779708.9299994</v>
      </c>
      <c r="M3" s="188">
        <v>3403464299.4000001</v>
      </c>
      <c r="N3" s="188">
        <v>3660267272.3200006</v>
      </c>
      <c r="O3" s="188">
        <v>4241712355.98</v>
      </c>
      <c r="P3" s="188">
        <v>4939441287.8500004</v>
      </c>
      <c r="Q3" s="188">
        <v>5324977016.1400003</v>
      </c>
      <c r="R3" s="188">
        <v>5550264462.4200001</v>
      </c>
    </row>
    <row r="4" spans="2:18" x14ac:dyDescent="0.2">
      <c r="B4" s="8" t="s">
        <v>443</v>
      </c>
      <c r="C4" s="7"/>
      <c r="D4" s="7"/>
      <c r="E4" s="7"/>
      <c r="F4" s="7"/>
      <c r="G4" s="7"/>
      <c r="H4" s="7"/>
      <c r="I4" s="7"/>
      <c r="J4" s="26">
        <v>1320245308.8399999</v>
      </c>
      <c r="K4" s="26">
        <v>1528698244.8699999</v>
      </c>
      <c r="L4" s="26">
        <v>1795635983.78</v>
      </c>
      <c r="M4" s="26">
        <v>2614704647.3600001</v>
      </c>
      <c r="N4" s="26">
        <v>2759684447.0300002</v>
      </c>
      <c r="O4" s="26">
        <v>3151891502.4899998</v>
      </c>
      <c r="P4" s="26">
        <v>3273621047.3299999</v>
      </c>
      <c r="Q4" s="26">
        <v>3012595905.0999999</v>
      </c>
      <c r="R4" s="26">
        <v>3199072687.9299998</v>
      </c>
    </row>
    <row r="5" spans="2:18" x14ac:dyDescent="0.2">
      <c r="B5" s="8" t="s">
        <v>444</v>
      </c>
      <c r="C5" s="7"/>
      <c r="D5" s="7"/>
      <c r="E5" s="7"/>
      <c r="F5" s="7"/>
      <c r="G5" s="7"/>
      <c r="H5" s="7"/>
      <c r="I5" s="7"/>
      <c r="J5" s="26">
        <v>292653207.5</v>
      </c>
      <c r="K5" s="26">
        <v>356059295.55000001</v>
      </c>
      <c r="L5" s="26">
        <v>403953914.95999998</v>
      </c>
      <c r="M5" s="26">
        <v>489342469.16000003</v>
      </c>
      <c r="N5" s="26">
        <v>564502935.87</v>
      </c>
      <c r="O5" s="26">
        <v>701030564.38</v>
      </c>
      <c r="P5" s="26">
        <v>958733818</v>
      </c>
      <c r="Q5" s="26">
        <v>854759076.02999997</v>
      </c>
      <c r="R5" s="26">
        <v>913029795.33000004</v>
      </c>
    </row>
    <row r="6" spans="2:18" x14ac:dyDescent="0.2">
      <c r="B6" s="8" t="s">
        <v>523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>
        <v>71218144.430000007</v>
      </c>
      <c r="O6" s="7">
        <v>81343663.939999998</v>
      </c>
      <c r="P6" s="7">
        <v>376931134.25999999</v>
      </c>
      <c r="Q6" s="7">
        <v>746096598.59000003</v>
      </c>
      <c r="R6" s="7">
        <v>794884185.89999998</v>
      </c>
    </row>
    <row r="7" spans="2:18" x14ac:dyDescent="0.2">
      <c r="B7" s="8" t="s">
        <v>602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>
        <v>165612486.88999999</v>
      </c>
      <c r="R7" s="7">
        <v>190254847.63</v>
      </c>
    </row>
    <row r="8" spans="2:18" x14ac:dyDescent="0.2">
      <c r="B8" s="8" t="s">
        <v>601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>
        <v>176725373.49000001</v>
      </c>
      <c r="R8" s="7">
        <v>169664761.88999999</v>
      </c>
    </row>
    <row r="9" spans="2:18" x14ac:dyDescent="0.2">
      <c r="B9" s="8" t="s">
        <v>440</v>
      </c>
      <c r="C9" s="7"/>
      <c r="D9" s="7"/>
      <c r="E9" s="7"/>
      <c r="F9" s="7"/>
      <c r="G9" s="7"/>
      <c r="H9" s="7"/>
      <c r="I9" s="7"/>
      <c r="J9" s="7">
        <v>79868065.150000006</v>
      </c>
      <c r="K9" s="7">
        <v>102831151.52</v>
      </c>
      <c r="L9" s="7">
        <v>111393611.70999999</v>
      </c>
      <c r="M9" s="7">
        <v>118131986.16</v>
      </c>
      <c r="N9" s="7">
        <v>146637653.97</v>
      </c>
      <c r="O9" s="7">
        <v>175772633.74000001</v>
      </c>
      <c r="P9" s="7">
        <v>186807790.63999999</v>
      </c>
      <c r="Q9" s="7">
        <v>193574249.34</v>
      </c>
      <c r="R9" s="7">
        <v>127989504.38</v>
      </c>
    </row>
    <row r="10" spans="2:18" x14ac:dyDescent="0.2">
      <c r="B10" s="8" t="s">
        <v>349</v>
      </c>
      <c r="C10" s="7"/>
      <c r="D10" s="7">
        <v>22622777.550000001</v>
      </c>
      <c r="E10" s="7">
        <v>26854664.07</v>
      </c>
      <c r="F10" s="7">
        <v>39648487.75</v>
      </c>
      <c r="G10" s="7">
        <v>42784562.210000001</v>
      </c>
      <c r="H10" s="7">
        <v>41064639.57</v>
      </c>
      <c r="I10" s="7">
        <v>50189047.799999997</v>
      </c>
      <c r="J10" s="7">
        <v>59292653.5</v>
      </c>
      <c r="K10" s="7">
        <v>76061160.969999999</v>
      </c>
      <c r="L10" s="7">
        <v>75095178.700000003</v>
      </c>
      <c r="M10" s="7">
        <v>81196059.079999998</v>
      </c>
      <c r="N10" s="7">
        <v>89867264.780000001</v>
      </c>
      <c r="O10" s="7">
        <v>100305117.92</v>
      </c>
      <c r="P10" s="7">
        <v>94851551.609999999</v>
      </c>
      <c r="Q10" s="7">
        <v>115999225.04000001</v>
      </c>
      <c r="R10" s="7">
        <v>81135666.170000002</v>
      </c>
    </row>
    <row r="11" spans="2:18" x14ac:dyDescent="0.2">
      <c r="B11" s="8" t="s">
        <v>458</v>
      </c>
      <c r="C11" s="7"/>
      <c r="D11" s="7"/>
      <c r="E11" s="7"/>
      <c r="F11" s="7"/>
      <c r="G11" s="7"/>
      <c r="H11" s="7"/>
      <c r="I11" s="7"/>
      <c r="J11" s="7"/>
      <c r="K11" s="7">
        <v>1103780.2</v>
      </c>
      <c r="L11" s="7">
        <v>2257365.36</v>
      </c>
      <c r="M11" s="7">
        <v>1313899.8599999999</v>
      </c>
      <c r="N11" s="7">
        <v>1379017.58</v>
      </c>
      <c r="O11" s="7">
        <v>1854939.75</v>
      </c>
      <c r="P11" s="7">
        <v>1629467.78</v>
      </c>
      <c r="Q11" s="7">
        <v>1253346.43</v>
      </c>
      <c r="R11" s="7">
        <v>20006641</v>
      </c>
    </row>
    <row r="12" spans="2:18" x14ac:dyDescent="0.2">
      <c r="B12" s="8" t="s">
        <v>442</v>
      </c>
      <c r="C12" s="7"/>
      <c r="D12" s="7"/>
      <c r="E12" s="7"/>
      <c r="F12" s="7"/>
      <c r="G12" s="7"/>
      <c r="H12" s="7"/>
      <c r="I12" s="7"/>
      <c r="J12" s="7">
        <v>106960.99</v>
      </c>
      <c r="K12" s="7">
        <v>115486.93</v>
      </c>
      <c r="L12" s="7">
        <v>620500.45000000007</v>
      </c>
      <c r="M12" s="7">
        <v>1396178.7</v>
      </c>
      <c r="N12" s="7">
        <v>1630016.07</v>
      </c>
      <c r="O12" s="7">
        <v>15636903.720000001</v>
      </c>
      <c r="P12" s="7">
        <v>17256365.75</v>
      </c>
      <c r="Q12" s="7">
        <v>18441766.52</v>
      </c>
      <c r="R12" s="7">
        <v>19035543.949999999</v>
      </c>
    </row>
    <row r="13" spans="2:18" x14ac:dyDescent="0.2">
      <c r="B13" s="8" t="s">
        <v>445</v>
      </c>
      <c r="C13" s="7"/>
      <c r="D13" s="7"/>
      <c r="E13" s="7"/>
      <c r="F13" s="7"/>
      <c r="G13" s="7"/>
      <c r="H13" s="7"/>
      <c r="I13" s="7"/>
      <c r="J13" s="7">
        <v>642399.07999999996</v>
      </c>
      <c r="K13" s="7">
        <v>51067.12</v>
      </c>
      <c r="L13" s="7">
        <v>96249.66</v>
      </c>
      <c r="M13" s="7">
        <v>1038885.11</v>
      </c>
      <c r="N13" s="7">
        <v>982727.55</v>
      </c>
      <c r="O13" s="7">
        <v>632855.76</v>
      </c>
      <c r="P13" s="7">
        <v>628187.31000000006</v>
      </c>
      <c r="Q13" s="7">
        <v>1828925.8</v>
      </c>
      <c r="R13" s="7">
        <v>2759617.76</v>
      </c>
    </row>
    <row r="14" spans="2:18" x14ac:dyDescent="0.2">
      <c r="B14" s="8" t="s">
        <v>441</v>
      </c>
      <c r="C14" s="7"/>
      <c r="D14" s="7"/>
      <c r="E14" s="7"/>
      <c r="F14" s="7"/>
      <c r="G14" s="7"/>
      <c r="H14" s="7"/>
      <c r="I14" s="7"/>
      <c r="J14" s="7">
        <v>139236.74</v>
      </c>
      <c r="K14" s="7">
        <v>115862.63</v>
      </c>
      <c r="L14" s="7">
        <v>1088794.6499999999</v>
      </c>
      <c r="M14" s="7">
        <v>1232457.2</v>
      </c>
      <c r="N14" s="7">
        <v>1203617.6299999999</v>
      </c>
      <c r="O14" s="7">
        <v>771871.38</v>
      </c>
      <c r="P14" s="7">
        <v>751278.06</v>
      </c>
      <c r="Q14" s="7">
        <v>642506.41</v>
      </c>
      <c r="R14" s="7">
        <v>639308.78</v>
      </c>
    </row>
    <row r="15" spans="2:18" x14ac:dyDescent="0.2">
      <c r="B15" s="8" t="s">
        <v>524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>
        <v>88268.95</v>
      </c>
      <c r="P15" s="7">
        <v>82639.8</v>
      </c>
      <c r="Q15" s="7">
        <v>78112.08</v>
      </c>
      <c r="R15" s="7">
        <v>72819.41</v>
      </c>
    </row>
    <row r="16" spans="2:18" x14ac:dyDescent="0.2">
      <c r="B16" s="8" t="s">
        <v>439</v>
      </c>
      <c r="C16" s="7"/>
      <c r="D16" s="7"/>
      <c r="E16" s="7"/>
      <c r="F16" s="7"/>
      <c r="G16" s="7"/>
      <c r="H16" s="7"/>
      <c r="I16" s="7"/>
      <c r="J16" s="7">
        <v>19317.39</v>
      </c>
      <c r="K16" s="7"/>
      <c r="L16" s="7"/>
      <c r="M16" s="7"/>
      <c r="N16" s="7"/>
      <c r="O16" s="7"/>
      <c r="P16" s="7"/>
      <c r="Q16" s="7"/>
      <c r="R16" s="7"/>
    </row>
    <row r="17" spans="2:21" x14ac:dyDescent="0.2">
      <c r="B17" s="8" t="s">
        <v>426</v>
      </c>
      <c r="C17" s="7"/>
      <c r="D17" s="7"/>
      <c r="E17" s="7"/>
      <c r="F17" s="7"/>
      <c r="G17" s="7"/>
      <c r="H17" s="7"/>
      <c r="I17" s="7">
        <v>98766919.299999997</v>
      </c>
      <c r="J17" s="7">
        <v>46946024.170000002</v>
      </c>
      <c r="K17" s="7">
        <v>55311138.619999997</v>
      </c>
      <c r="L17" s="7">
        <v>55248453.170000002</v>
      </c>
      <c r="M17" s="7">
        <v>65352980.049999997</v>
      </c>
      <c r="N17" s="7"/>
      <c r="O17" s="7"/>
      <c r="P17" s="7"/>
      <c r="Q17" s="7"/>
      <c r="R17" s="7"/>
    </row>
    <row r="18" spans="2:21" x14ac:dyDescent="0.2">
      <c r="B18" s="8" t="s">
        <v>499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>
        <v>0</v>
      </c>
      <c r="N18" s="7">
        <v>59364.87</v>
      </c>
      <c r="O18" s="7">
        <v>18019.810000000001</v>
      </c>
      <c r="P18" s="7"/>
      <c r="Q18" s="7"/>
      <c r="R18" s="7"/>
    </row>
    <row r="19" spans="2:21" x14ac:dyDescent="0.2">
      <c r="B19" s="8" t="s">
        <v>500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>
        <v>0</v>
      </c>
      <c r="N19" s="7"/>
      <c r="O19" s="7"/>
      <c r="P19" s="7"/>
      <c r="Q19" s="7"/>
      <c r="R19" s="7"/>
    </row>
    <row r="20" spans="2:21" x14ac:dyDescent="0.2">
      <c r="B20" s="8" t="s">
        <v>248</v>
      </c>
      <c r="C20" s="7">
        <v>251953827.81</v>
      </c>
      <c r="D20" s="7">
        <v>338479344.97000003</v>
      </c>
      <c r="E20" s="7">
        <v>598195474.88</v>
      </c>
      <c r="F20" s="7">
        <v>650625129.46000004</v>
      </c>
      <c r="G20" s="7">
        <v>781626032.80999994</v>
      </c>
      <c r="H20" s="7">
        <v>895174961.88</v>
      </c>
      <c r="I20" s="7">
        <v>841188059.58000004</v>
      </c>
      <c r="J20" s="7"/>
      <c r="K20" s="7"/>
      <c r="L20" s="7"/>
      <c r="M20" s="7"/>
      <c r="N20" s="7"/>
      <c r="O20" s="7"/>
      <c r="P20" s="7"/>
      <c r="Q20" s="7"/>
      <c r="R20" s="7"/>
    </row>
    <row r="21" spans="2:21" x14ac:dyDescent="0.2">
      <c r="B21" s="195" t="s">
        <v>249</v>
      </c>
      <c r="C21" s="183">
        <v>169395381.62</v>
      </c>
      <c r="D21" s="183">
        <v>218753743.58000001</v>
      </c>
      <c r="E21" s="183">
        <v>185191101.40000001</v>
      </c>
      <c r="F21" s="183">
        <v>217337905.03999999</v>
      </c>
      <c r="G21" s="183">
        <v>249100290.38</v>
      </c>
      <c r="H21" s="183">
        <v>271731233.23000002</v>
      </c>
      <c r="I21" s="183">
        <v>34950520.899999999</v>
      </c>
      <c r="J21" s="183"/>
      <c r="K21" s="183"/>
      <c r="L21" s="183"/>
      <c r="M21" s="183"/>
      <c r="N21" s="183"/>
      <c r="O21" s="183"/>
      <c r="P21" s="183"/>
      <c r="Q21" s="183"/>
      <c r="R21" s="183"/>
    </row>
    <row r="23" spans="2:21" x14ac:dyDescent="0.2">
      <c r="T23" t="s">
        <v>6258</v>
      </c>
      <c r="U23" t="s">
        <v>6329</v>
      </c>
    </row>
    <row r="24" spans="2:21" x14ac:dyDescent="0.2">
      <c r="K24" s="185" t="s">
        <v>59</v>
      </c>
      <c r="L24" s="196">
        <f t="shared" ref="L24:R24" si="0">L3/K3-1</f>
        <v>0.15328296026232269</v>
      </c>
      <c r="M24" s="196">
        <f t="shared" si="0"/>
        <v>0.39156616884722495</v>
      </c>
      <c r="N24" s="196">
        <f t="shared" si="0"/>
        <v>7.5453405803396434E-2</v>
      </c>
      <c r="O24" s="196">
        <f t="shared" si="0"/>
        <v>0.15885317666746768</v>
      </c>
      <c r="P24" s="196">
        <f t="shared" si="0"/>
        <v>0.1644922788991896</v>
      </c>
      <c r="Q24" s="196">
        <f t="shared" si="0"/>
        <v>7.8052497402558041E-2</v>
      </c>
      <c r="R24" s="196">
        <f t="shared" si="0"/>
        <v>4.2307684258007905E-2</v>
      </c>
      <c r="T24" s="197">
        <f>AVERAGE(L24:O24)</f>
        <v>0.19478892789510294</v>
      </c>
      <c r="U24" s="197">
        <f>AVERAGE(P24:R24)</f>
        <v>9.4950820186585183E-2</v>
      </c>
    </row>
    <row r="25" spans="2:21" x14ac:dyDescent="0.2">
      <c r="K25" s="8" t="s">
        <v>443</v>
      </c>
      <c r="L25" s="196">
        <f t="shared" ref="L25:M41" si="1">L4/K4-1</f>
        <v>0.17461767867254951</v>
      </c>
      <c r="M25" s="196">
        <f t="shared" si="1"/>
        <v>0.45614404644296314</v>
      </c>
      <c r="N25" s="196">
        <f t="shared" ref="N25:R25" si="2">N4/M4-1</f>
        <v>5.5447868582932491E-2</v>
      </c>
      <c r="O25" s="196">
        <f t="shared" si="2"/>
        <v>0.14212025432186515</v>
      </c>
      <c r="P25" s="196">
        <f t="shared" si="2"/>
        <v>3.8621108862355591E-2</v>
      </c>
      <c r="Q25" s="196">
        <f t="shared" si="2"/>
        <v>-7.9735906647745547E-2</v>
      </c>
      <c r="R25" s="196">
        <f t="shared" si="2"/>
        <v>6.1899036148298059E-2</v>
      </c>
      <c r="T25" s="197">
        <f t="shared" ref="T25:T35" si="3">AVERAGE(L25:O25)</f>
        <v>0.20708246200507757</v>
      </c>
      <c r="U25" s="197">
        <f t="shared" ref="U25:U35" si="4">AVERAGE(P25:R25)</f>
        <v>6.9280794543027007E-3</v>
      </c>
    </row>
    <row r="26" spans="2:21" x14ac:dyDescent="0.2">
      <c r="K26" s="8" t="s">
        <v>444</v>
      </c>
      <c r="L26" s="196">
        <f t="shared" si="1"/>
        <v>0.13451304321662994</v>
      </c>
      <c r="M26" s="196">
        <f t="shared" si="1"/>
        <v>0.21138192015902435</v>
      </c>
      <c r="N26" s="196">
        <f t="shared" ref="N26:R26" si="5">N5/M5-1</f>
        <v>0.15359481640540951</v>
      </c>
      <c r="O26" s="196">
        <f t="shared" si="5"/>
        <v>0.24185459425394562</v>
      </c>
      <c r="P26" s="196">
        <f t="shared" si="5"/>
        <v>0.36760630236987724</v>
      </c>
      <c r="Q26" s="196">
        <f t="shared" si="5"/>
        <v>-0.10845006196495721</v>
      </c>
      <c r="R26" s="196">
        <f t="shared" si="5"/>
        <v>6.8172097768933071E-2</v>
      </c>
      <c r="T26" s="197">
        <f t="shared" si="3"/>
        <v>0.18533609350875235</v>
      </c>
      <c r="U26" s="197">
        <f t="shared" si="4"/>
        <v>0.10910944605795103</v>
      </c>
    </row>
    <row r="27" spans="2:21" x14ac:dyDescent="0.2">
      <c r="K27" s="8" t="s">
        <v>523</v>
      </c>
      <c r="L27" s="196" t="e">
        <f t="shared" si="1"/>
        <v>#DIV/0!</v>
      </c>
      <c r="M27" s="196" t="e">
        <f t="shared" si="1"/>
        <v>#DIV/0!</v>
      </c>
      <c r="N27" s="196" t="e">
        <f t="shared" ref="N27:R27" si="6">N6/M6-1</f>
        <v>#DIV/0!</v>
      </c>
      <c r="O27" s="196">
        <f t="shared" si="6"/>
        <v>0.14217612086133924</v>
      </c>
      <c r="P27" s="196">
        <f t="shared" si="6"/>
        <v>3.6338106252261841</v>
      </c>
      <c r="Q27" s="196">
        <f t="shared" si="6"/>
        <v>0.97939764263505147</v>
      </c>
      <c r="R27" s="196">
        <f t="shared" si="6"/>
        <v>6.5390443277989041E-2</v>
      </c>
      <c r="T27" s="197" t="e">
        <f t="shared" si="3"/>
        <v>#DIV/0!</v>
      </c>
      <c r="U27" s="197">
        <f t="shared" si="4"/>
        <v>1.559532903713075</v>
      </c>
    </row>
    <row r="28" spans="2:21" x14ac:dyDescent="0.2">
      <c r="K28" s="8" t="s">
        <v>602</v>
      </c>
      <c r="L28" s="196" t="e">
        <f t="shared" si="1"/>
        <v>#DIV/0!</v>
      </c>
      <c r="M28" s="196" t="e">
        <f t="shared" si="1"/>
        <v>#DIV/0!</v>
      </c>
      <c r="N28" s="196" t="e">
        <f t="shared" ref="N28:R28" si="7">N7/M7-1</f>
        <v>#DIV/0!</v>
      </c>
      <c r="O28" s="196" t="e">
        <f t="shared" si="7"/>
        <v>#DIV/0!</v>
      </c>
      <c r="P28" s="196" t="e">
        <f t="shared" si="7"/>
        <v>#DIV/0!</v>
      </c>
      <c r="Q28" s="196" t="e">
        <f t="shared" si="7"/>
        <v>#DIV/0!</v>
      </c>
      <c r="R28" s="196">
        <f t="shared" si="7"/>
        <v>0.1487953064575831</v>
      </c>
      <c r="T28" s="197" t="e">
        <f t="shared" si="3"/>
        <v>#DIV/0!</v>
      </c>
      <c r="U28" s="197" t="e">
        <f t="shared" si="4"/>
        <v>#DIV/0!</v>
      </c>
    </row>
    <row r="29" spans="2:21" x14ac:dyDescent="0.2">
      <c r="K29" s="8" t="s">
        <v>601</v>
      </c>
      <c r="L29" s="196" t="e">
        <f t="shared" si="1"/>
        <v>#DIV/0!</v>
      </c>
      <c r="M29" s="196" t="e">
        <f t="shared" si="1"/>
        <v>#DIV/0!</v>
      </c>
      <c r="N29" s="196" t="e">
        <f t="shared" ref="N29:R29" si="8">N8/M8-1</f>
        <v>#DIV/0!</v>
      </c>
      <c r="O29" s="196" t="e">
        <f t="shared" si="8"/>
        <v>#DIV/0!</v>
      </c>
      <c r="P29" s="196" t="e">
        <f t="shared" si="8"/>
        <v>#DIV/0!</v>
      </c>
      <c r="Q29" s="196" t="e">
        <f t="shared" si="8"/>
        <v>#DIV/0!</v>
      </c>
      <c r="R29" s="196">
        <f t="shared" si="8"/>
        <v>-3.9952449727879924E-2</v>
      </c>
      <c r="T29" s="197" t="e">
        <f t="shared" si="3"/>
        <v>#DIV/0!</v>
      </c>
      <c r="U29" s="197" t="e">
        <f t="shared" si="4"/>
        <v>#DIV/0!</v>
      </c>
    </row>
    <row r="30" spans="2:21" x14ac:dyDescent="0.2">
      <c r="K30" s="8" t="s">
        <v>440</v>
      </c>
      <c r="L30" s="196">
        <f t="shared" si="1"/>
        <v>8.3267181816345293E-2</v>
      </c>
      <c r="M30" s="196">
        <f t="shared" si="1"/>
        <v>6.0491569907460851E-2</v>
      </c>
      <c r="N30" s="196">
        <f t="shared" ref="N30:R30" si="9">N9/M9-1</f>
        <v>0.2413035515325328</v>
      </c>
      <c r="O30" s="196">
        <f t="shared" si="9"/>
        <v>0.19868689235822479</v>
      </c>
      <c r="P30" s="196">
        <f t="shared" si="9"/>
        <v>6.2780858801507078E-2</v>
      </c>
      <c r="Q30" s="196">
        <f t="shared" si="9"/>
        <v>3.6221501666596767E-2</v>
      </c>
      <c r="R30" s="196">
        <f t="shared" si="9"/>
        <v>-0.33880924339685736</v>
      </c>
      <c r="T30" s="197">
        <f t="shared" si="3"/>
        <v>0.14593729890364093</v>
      </c>
      <c r="U30" s="197">
        <f t="shared" si="4"/>
        <v>-7.9935627642917839E-2</v>
      </c>
    </row>
    <row r="31" spans="2:21" x14ac:dyDescent="0.2">
      <c r="K31" s="8" t="s">
        <v>349</v>
      </c>
      <c r="L31" s="196">
        <f t="shared" si="1"/>
        <v>-1.2700072647865546E-2</v>
      </c>
      <c r="M31" s="196">
        <f t="shared" si="1"/>
        <v>8.1241971663355228E-2</v>
      </c>
      <c r="N31" s="196">
        <f t="shared" ref="N31:R31" si="10">N10/M10-1</f>
        <v>0.10679343059564661</v>
      </c>
      <c r="O31" s="196">
        <f t="shared" si="10"/>
        <v>0.11614744440650826</v>
      </c>
      <c r="P31" s="196">
        <f t="shared" si="10"/>
        <v>-5.4369771185051485E-2</v>
      </c>
      <c r="Q31" s="196">
        <f t="shared" si="10"/>
        <v>0.22295548223557415</v>
      </c>
      <c r="R31" s="196">
        <f t="shared" si="10"/>
        <v>-0.30054992917390622</v>
      </c>
      <c r="T31" s="197">
        <f t="shared" si="3"/>
        <v>7.2870693504411138E-2</v>
      </c>
      <c r="U31" s="197">
        <f t="shared" si="4"/>
        <v>-4.3988072707794514E-2</v>
      </c>
    </row>
    <row r="32" spans="2:21" x14ac:dyDescent="0.2">
      <c r="K32" s="8" t="s">
        <v>458</v>
      </c>
      <c r="L32" s="196">
        <f t="shared" si="1"/>
        <v>1.0451221719686581</v>
      </c>
      <c r="M32" s="196">
        <f t="shared" si="1"/>
        <v>-0.41794984397208967</v>
      </c>
      <c r="N32" s="196">
        <f t="shared" ref="N32:R32" si="11">N11/M11-1</f>
        <v>4.9560641554524665E-2</v>
      </c>
      <c r="O32" s="196">
        <f t="shared" si="11"/>
        <v>0.34511682584931225</v>
      </c>
      <c r="P32" s="196">
        <f t="shared" si="11"/>
        <v>-0.12155217979451893</v>
      </c>
      <c r="Q32" s="196">
        <f t="shared" si="11"/>
        <v>-0.23082466227101472</v>
      </c>
      <c r="R32" s="196">
        <f t="shared" si="11"/>
        <v>14.962578678266951</v>
      </c>
      <c r="T32" s="197">
        <f t="shared" si="3"/>
        <v>0.25546244885010133</v>
      </c>
      <c r="U32" s="197">
        <f t="shared" si="4"/>
        <v>4.8700672787338055</v>
      </c>
    </row>
    <row r="33" spans="11:21" x14ac:dyDescent="0.2">
      <c r="K33" s="8" t="s">
        <v>442</v>
      </c>
      <c r="L33" s="196">
        <f t="shared" si="1"/>
        <v>4.3729062674018619</v>
      </c>
      <c r="M33" s="196">
        <f t="shared" si="1"/>
        <v>1.2500849113002253</v>
      </c>
      <c r="N33" s="196">
        <f t="shared" ref="N33:R33" si="12">N12/M12-1</f>
        <v>0.16748383999841865</v>
      </c>
      <c r="O33" s="196">
        <f t="shared" si="12"/>
        <v>8.5930978889060885</v>
      </c>
      <c r="P33" s="196">
        <f t="shared" si="12"/>
        <v>0.10356666888782251</v>
      </c>
      <c r="Q33" s="196">
        <f t="shared" si="12"/>
        <v>6.869353531174438E-2</v>
      </c>
      <c r="R33" s="196">
        <f t="shared" si="12"/>
        <v>3.2197426930660411E-2</v>
      </c>
      <c r="T33" s="197">
        <f t="shared" si="3"/>
        <v>3.5958932269016484</v>
      </c>
      <c r="U33" s="197">
        <f t="shared" si="4"/>
        <v>6.8152543710075772E-2</v>
      </c>
    </row>
    <row r="34" spans="11:21" x14ac:dyDescent="0.2">
      <c r="K34" s="8" t="s">
        <v>445</v>
      </c>
      <c r="L34" s="196">
        <f t="shared" si="1"/>
        <v>0.8847677331323951</v>
      </c>
      <c r="M34" s="196">
        <f t="shared" si="1"/>
        <v>9.7936496606845154</v>
      </c>
      <c r="N34" s="196">
        <f t="shared" ref="N34:R34" si="13">N13/M13-1</f>
        <v>-5.4055601971232381E-2</v>
      </c>
      <c r="O34" s="196">
        <f t="shared" si="13"/>
        <v>-0.35602114746859392</v>
      </c>
      <c r="P34" s="196">
        <f t="shared" si="13"/>
        <v>-7.376799414767099E-3</v>
      </c>
      <c r="Q34" s="196">
        <f t="shared" si="13"/>
        <v>1.9114338524285057</v>
      </c>
      <c r="R34" s="196">
        <f t="shared" si="13"/>
        <v>0.50887354752171987</v>
      </c>
      <c r="T34" s="197">
        <f t="shared" si="3"/>
        <v>2.5670851610942713</v>
      </c>
      <c r="U34" s="197">
        <f t="shared" si="4"/>
        <v>0.8043102001784862</v>
      </c>
    </row>
    <row r="35" spans="11:21" x14ac:dyDescent="0.2">
      <c r="K35" s="8" t="s">
        <v>441</v>
      </c>
      <c r="L35" s="196">
        <f t="shared" si="1"/>
        <v>8.3972892726498607</v>
      </c>
      <c r="M35" s="196">
        <f t="shared" si="1"/>
        <v>0.13194641432156207</v>
      </c>
      <c r="N35" s="196">
        <f t="shared" ref="N35:R35" si="14">N14/M14-1</f>
        <v>-2.3400058030412785E-2</v>
      </c>
      <c r="O35" s="196">
        <f t="shared" si="14"/>
        <v>-0.35870715021015431</v>
      </c>
      <c r="P35" s="196">
        <f t="shared" si="14"/>
        <v>-2.6679729982992728E-2</v>
      </c>
      <c r="Q35" s="196">
        <f t="shared" si="14"/>
        <v>-0.14478214630678821</v>
      </c>
      <c r="R35" s="196">
        <f t="shared" si="14"/>
        <v>-4.9768063792546835E-3</v>
      </c>
      <c r="T35" s="197">
        <f t="shared" si="3"/>
        <v>2.0367821196827136</v>
      </c>
      <c r="U35" s="197">
        <f t="shared" si="4"/>
        <v>-5.881289422301187E-2</v>
      </c>
    </row>
    <row r="36" spans="11:21" x14ac:dyDescent="0.2">
      <c r="K36" s="8" t="s">
        <v>524</v>
      </c>
      <c r="L36" s="196" t="e">
        <f t="shared" si="1"/>
        <v>#DIV/0!</v>
      </c>
      <c r="M36" s="196" t="e">
        <f t="shared" si="1"/>
        <v>#DIV/0!</v>
      </c>
      <c r="N36" s="196" t="e">
        <f t="shared" ref="N36:R36" si="15">N15/M15-1</f>
        <v>#DIV/0!</v>
      </c>
      <c r="O36" s="196" t="e">
        <f t="shared" si="15"/>
        <v>#DIV/0!</v>
      </c>
      <c r="P36" s="196">
        <f t="shared" si="15"/>
        <v>-6.3772708296631953E-2</v>
      </c>
      <c r="Q36" s="196">
        <f t="shared" si="15"/>
        <v>-5.478861275075686E-2</v>
      </c>
      <c r="R36" s="196">
        <f t="shared" si="15"/>
        <v>-6.7757381444713771E-2</v>
      </c>
    </row>
    <row r="37" spans="11:21" x14ac:dyDescent="0.2">
      <c r="K37" s="8" t="s">
        <v>439</v>
      </c>
      <c r="L37" s="196" t="e">
        <f t="shared" si="1"/>
        <v>#DIV/0!</v>
      </c>
      <c r="M37" s="196" t="e">
        <f t="shared" si="1"/>
        <v>#DIV/0!</v>
      </c>
      <c r="N37" s="196" t="e">
        <f t="shared" ref="N37:R37" si="16">N16/M16-1</f>
        <v>#DIV/0!</v>
      </c>
      <c r="O37" s="196" t="e">
        <f t="shared" si="16"/>
        <v>#DIV/0!</v>
      </c>
      <c r="P37" s="196" t="e">
        <f t="shared" si="16"/>
        <v>#DIV/0!</v>
      </c>
      <c r="Q37" s="196" t="e">
        <f t="shared" si="16"/>
        <v>#DIV/0!</v>
      </c>
      <c r="R37" s="196" t="e">
        <f t="shared" si="16"/>
        <v>#DIV/0!</v>
      </c>
    </row>
    <row r="38" spans="11:21" x14ac:dyDescent="0.2">
      <c r="K38" s="8" t="s">
        <v>426</v>
      </c>
      <c r="L38" s="196">
        <f t="shared" si="1"/>
        <v>-1.1333241651497739E-3</v>
      </c>
      <c r="M38" s="196">
        <f t="shared" si="1"/>
        <v>0.18289248477071873</v>
      </c>
      <c r="N38" s="196">
        <f t="shared" ref="N38:R38" si="17">N17/M17-1</f>
        <v>-1</v>
      </c>
      <c r="O38" s="196" t="e">
        <f t="shared" si="17"/>
        <v>#DIV/0!</v>
      </c>
      <c r="P38" s="196" t="e">
        <f t="shared" si="17"/>
        <v>#DIV/0!</v>
      </c>
      <c r="Q38" s="196" t="e">
        <f t="shared" si="17"/>
        <v>#DIV/0!</v>
      </c>
      <c r="R38" s="196" t="e">
        <f t="shared" si="17"/>
        <v>#DIV/0!</v>
      </c>
    </row>
    <row r="39" spans="11:21" x14ac:dyDescent="0.2">
      <c r="K39" s="8" t="s">
        <v>499</v>
      </c>
      <c r="L39" s="196" t="e">
        <f t="shared" si="1"/>
        <v>#DIV/0!</v>
      </c>
      <c r="M39" s="196" t="e">
        <f t="shared" si="1"/>
        <v>#DIV/0!</v>
      </c>
      <c r="N39" s="196" t="e">
        <f t="shared" ref="N39:R39" si="18">N18/M18-1</f>
        <v>#DIV/0!</v>
      </c>
      <c r="O39" s="196">
        <f t="shared" si="18"/>
        <v>-0.69645667547153733</v>
      </c>
      <c r="P39" s="196">
        <f t="shared" si="18"/>
        <v>-1</v>
      </c>
      <c r="Q39" s="196" t="e">
        <f t="shared" si="18"/>
        <v>#DIV/0!</v>
      </c>
      <c r="R39" s="196" t="e">
        <f t="shared" si="18"/>
        <v>#DIV/0!</v>
      </c>
    </row>
    <row r="40" spans="11:21" x14ac:dyDescent="0.2">
      <c r="K40" s="8" t="s">
        <v>500</v>
      </c>
      <c r="L40" s="196" t="e">
        <f t="shared" si="1"/>
        <v>#DIV/0!</v>
      </c>
      <c r="M40" s="196" t="e">
        <f t="shared" si="1"/>
        <v>#DIV/0!</v>
      </c>
      <c r="N40" s="196" t="e">
        <f t="shared" ref="N40:R40" si="19">N19/M19-1</f>
        <v>#DIV/0!</v>
      </c>
      <c r="O40" s="196" t="e">
        <f t="shared" si="19"/>
        <v>#DIV/0!</v>
      </c>
      <c r="P40" s="196" t="e">
        <f t="shared" si="19"/>
        <v>#DIV/0!</v>
      </c>
      <c r="Q40" s="196" t="e">
        <f t="shared" si="19"/>
        <v>#DIV/0!</v>
      </c>
      <c r="R40" s="196" t="e">
        <f t="shared" si="19"/>
        <v>#DIV/0!</v>
      </c>
    </row>
    <row r="41" spans="11:21" x14ac:dyDescent="0.2">
      <c r="K41" s="8" t="s">
        <v>248</v>
      </c>
      <c r="L41" s="196" t="e">
        <f t="shared" si="1"/>
        <v>#DIV/0!</v>
      </c>
      <c r="M41" s="196" t="e">
        <f t="shared" si="1"/>
        <v>#DIV/0!</v>
      </c>
      <c r="N41" s="196" t="e">
        <f t="shared" ref="N41:R41" si="20">N20/M20-1</f>
        <v>#DIV/0!</v>
      </c>
      <c r="O41" s="196" t="e">
        <f t="shared" si="20"/>
        <v>#DIV/0!</v>
      </c>
      <c r="P41" s="196" t="e">
        <f t="shared" si="20"/>
        <v>#DIV/0!</v>
      </c>
      <c r="Q41" s="196" t="e">
        <f t="shared" si="20"/>
        <v>#DIV/0!</v>
      </c>
      <c r="R41" s="196" t="e">
        <f t="shared" si="20"/>
        <v>#DIV/0!</v>
      </c>
    </row>
    <row r="42" spans="11:21" x14ac:dyDescent="0.2">
      <c r="K42" s="195" t="s">
        <v>249</v>
      </c>
      <c r="L42" s="196" t="e">
        <f t="shared" ref="L42:M42" si="21">L21/K21-1</f>
        <v>#DIV/0!</v>
      </c>
      <c r="M42" s="196" t="e">
        <f t="shared" si="21"/>
        <v>#DIV/0!</v>
      </c>
      <c r="N42" s="196" t="e">
        <f t="shared" ref="N42:R42" si="22">N21/M21-1</f>
        <v>#DIV/0!</v>
      </c>
      <c r="O42" s="196" t="e">
        <f t="shared" si="22"/>
        <v>#DIV/0!</v>
      </c>
      <c r="P42" s="196" t="e">
        <f t="shared" si="22"/>
        <v>#DIV/0!</v>
      </c>
      <c r="Q42" s="196" t="e">
        <f t="shared" si="22"/>
        <v>#DIV/0!</v>
      </c>
      <c r="R42" s="196" t="e">
        <f t="shared" si="22"/>
        <v>#DIV/0!</v>
      </c>
    </row>
  </sheetData>
  <sortState ref="B3:R21">
    <sortCondition descending="1" ref="R3:R21"/>
  </sortState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O135"/>
  <sheetViews>
    <sheetView workbookViewId="0">
      <selection activeCell="D15" sqref="D15"/>
    </sheetView>
  </sheetViews>
  <sheetFormatPr defaultRowHeight="12.75" x14ac:dyDescent="0.2"/>
  <cols>
    <col min="3" max="3" width="33.28515625" bestFit="1" customWidth="1"/>
    <col min="4" max="4" width="82.140625" bestFit="1" customWidth="1"/>
    <col min="5" max="10" width="15.42578125" bestFit="1" customWidth="1"/>
    <col min="11" max="13" width="16.42578125" bestFit="1" customWidth="1"/>
  </cols>
  <sheetData>
    <row r="4" spans="3:13" x14ac:dyDescent="0.2">
      <c r="C4" t="s">
        <v>6445</v>
      </c>
      <c r="D4">
        <v>91</v>
      </c>
      <c r="K4">
        <f>K9/J9</f>
        <v>1.3605003558336044</v>
      </c>
      <c r="L4">
        <f t="shared" ref="L4:M4" si="0">L9/K9</f>
        <v>1.3030782580566276</v>
      </c>
      <c r="M4">
        <f t="shared" si="0"/>
        <v>1.3464208069956751</v>
      </c>
    </row>
    <row r="6" spans="3:13" x14ac:dyDescent="0.2">
      <c r="C6" t="s">
        <v>628</v>
      </c>
      <c r="E6" t="s">
        <v>1</v>
      </c>
    </row>
    <row r="7" spans="3:13" x14ac:dyDescent="0.2">
      <c r="C7" t="s">
        <v>83</v>
      </c>
      <c r="D7" t="s">
        <v>84</v>
      </c>
      <c r="E7">
        <v>2009</v>
      </c>
      <c r="F7">
        <v>2010</v>
      </c>
      <c r="G7">
        <v>2011</v>
      </c>
      <c r="H7">
        <v>2012</v>
      </c>
      <c r="I7">
        <v>2013</v>
      </c>
      <c r="J7">
        <v>2014</v>
      </c>
      <c r="K7">
        <v>2015</v>
      </c>
      <c r="L7">
        <v>2016</v>
      </c>
      <c r="M7">
        <v>2017</v>
      </c>
    </row>
    <row r="8" spans="3:13" x14ac:dyDescent="0.2">
      <c r="C8" t="s">
        <v>87</v>
      </c>
      <c r="D8" t="s">
        <v>88</v>
      </c>
      <c r="E8" s="172"/>
      <c r="F8" s="172"/>
      <c r="G8" s="172"/>
      <c r="H8" s="172"/>
      <c r="I8" s="172">
        <v>24337971.43</v>
      </c>
      <c r="J8" s="172">
        <v>29406827.100000001</v>
      </c>
      <c r="K8" s="172">
        <v>28527624.600000001</v>
      </c>
      <c r="L8" s="172">
        <v>32300247.84</v>
      </c>
      <c r="M8" s="172">
        <v>36806809.200000003</v>
      </c>
    </row>
    <row r="9" spans="3:13" x14ac:dyDescent="0.2">
      <c r="D9" t="s">
        <v>95</v>
      </c>
      <c r="E9" s="172"/>
      <c r="F9" s="172"/>
      <c r="G9" s="172">
        <v>3874497125.3200002</v>
      </c>
      <c r="H9" s="172">
        <v>5465659307.8399992</v>
      </c>
      <c r="I9" s="172">
        <v>5352062246.8199997</v>
      </c>
      <c r="J9" s="172">
        <v>5335153165.6399994</v>
      </c>
      <c r="K9" s="172">
        <v>7258477780.2800007</v>
      </c>
      <c r="L9" s="172">
        <v>9458364582.0699997</v>
      </c>
      <c r="M9" s="172">
        <v>12734938873.450001</v>
      </c>
    </row>
    <row r="10" spans="3:13" x14ac:dyDescent="0.2">
      <c r="D10" t="s">
        <v>242</v>
      </c>
      <c r="E10" s="172">
        <v>1517593860.8300004</v>
      </c>
      <c r="F10" s="172">
        <v>1730061323.4300001</v>
      </c>
      <c r="G10" s="172">
        <v>1946820408.0400002</v>
      </c>
      <c r="H10" s="172">
        <v>2833993746.29</v>
      </c>
      <c r="I10" s="172">
        <v>3044991236.5100002</v>
      </c>
      <c r="J10" s="172">
        <v>3478281150.0999999</v>
      </c>
      <c r="K10" s="172">
        <v>4183161902.3500004</v>
      </c>
      <c r="L10" s="172">
        <v>4166447135.9299994</v>
      </c>
      <c r="M10" s="172">
        <v>4429683561.2399998</v>
      </c>
    </row>
    <row r="11" spans="3:13" x14ac:dyDescent="0.2">
      <c r="C11" t="s">
        <v>6486</v>
      </c>
      <c r="E11" s="172"/>
      <c r="F11" s="172"/>
      <c r="G11" s="172"/>
      <c r="H11" s="172"/>
      <c r="I11" s="172"/>
      <c r="J11" s="172"/>
      <c r="K11" s="172"/>
      <c r="L11" s="172"/>
      <c r="M11" s="172"/>
    </row>
    <row r="12" spans="3:13" x14ac:dyDescent="0.2">
      <c r="C12" t="s">
        <v>306</v>
      </c>
      <c r="D12" t="s">
        <v>307</v>
      </c>
      <c r="E12" s="172"/>
      <c r="F12" s="172"/>
      <c r="G12" s="172"/>
      <c r="H12" s="172"/>
      <c r="I12" s="172">
        <v>166960787.62</v>
      </c>
      <c r="J12" s="172">
        <v>33958669.039999999</v>
      </c>
      <c r="K12" s="172">
        <v>26896551.710000001</v>
      </c>
      <c r="L12" s="172"/>
      <c r="M12" s="172"/>
    </row>
    <row r="13" spans="3:13" x14ac:dyDescent="0.2">
      <c r="D13" t="s">
        <v>311</v>
      </c>
      <c r="E13" s="172"/>
      <c r="F13" s="172"/>
      <c r="G13" s="172"/>
      <c r="H13" s="172"/>
      <c r="I13" s="172">
        <v>11953000</v>
      </c>
      <c r="J13" s="172">
        <v>11953000</v>
      </c>
      <c r="K13" s="172">
        <v>11953000</v>
      </c>
      <c r="L13" s="172">
        <v>11953000</v>
      </c>
      <c r="M13" s="172">
        <v>11953000</v>
      </c>
    </row>
    <row r="14" spans="3:13" x14ac:dyDescent="0.2">
      <c r="D14" t="s">
        <v>315</v>
      </c>
      <c r="E14" s="172"/>
      <c r="F14" s="172"/>
      <c r="G14" s="172"/>
      <c r="H14" s="172"/>
      <c r="I14" s="172">
        <v>3468468.64</v>
      </c>
      <c r="J14" s="172">
        <v>51766829.060000002</v>
      </c>
      <c r="K14" s="172">
        <v>0</v>
      </c>
      <c r="L14" s="172">
        <v>0</v>
      </c>
      <c r="M14" s="172">
        <v>0</v>
      </c>
    </row>
    <row r="15" spans="3:13" x14ac:dyDescent="0.2">
      <c r="C15" t="s">
        <v>6487</v>
      </c>
      <c r="E15" s="172"/>
      <c r="F15" s="172"/>
      <c r="G15" s="172"/>
      <c r="H15" s="172"/>
      <c r="I15" s="172">
        <v>182382256.25999999</v>
      </c>
      <c r="J15" s="172">
        <v>97678498.099999994</v>
      </c>
      <c r="K15" s="172">
        <v>38849551.710000001</v>
      </c>
      <c r="L15" s="172">
        <v>11953000</v>
      </c>
      <c r="M15" s="172">
        <v>11953000</v>
      </c>
    </row>
    <row r="16" spans="3:13" x14ac:dyDescent="0.2">
      <c r="C16" t="s">
        <v>59</v>
      </c>
      <c r="E16" s="172">
        <v>1517593860.8300004</v>
      </c>
      <c r="F16" s="172">
        <v>1730061323.4300001</v>
      </c>
      <c r="G16" s="172">
        <v>5821317533.3600006</v>
      </c>
      <c r="H16" s="172">
        <v>8299653054.1299992</v>
      </c>
      <c r="I16" s="172">
        <v>8603773711.0200005</v>
      </c>
      <c r="J16" s="172">
        <v>8940519640.9400005</v>
      </c>
      <c r="K16" s="172">
        <v>11509016858.940001</v>
      </c>
      <c r="L16" s="172">
        <v>13669064965.84</v>
      </c>
      <c r="M16" s="172">
        <v>17213382243.889999</v>
      </c>
    </row>
    <row r="19" spans="3:13" x14ac:dyDescent="0.2">
      <c r="C19" s="220" t="s">
        <v>6492</v>
      </c>
    </row>
    <row r="21" spans="3:13" x14ac:dyDescent="0.2">
      <c r="C21" t="s">
        <v>83</v>
      </c>
      <c r="D21" t="s">
        <v>84</v>
      </c>
      <c r="E21">
        <v>2009</v>
      </c>
      <c r="F21">
        <v>2010</v>
      </c>
      <c r="G21">
        <v>2011</v>
      </c>
      <c r="H21">
        <v>2012</v>
      </c>
      <c r="I21">
        <v>2013</v>
      </c>
      <c r="J21">
        <v>2014</v>
      </c>
      <c r="K21">
        <v>2015</v>
      </c>
      <c r="L21">
        <v>2016</v>
      </c>
      <c r="M21">
        <v>2017</v>
      </c>
    </row>
    <row r="22" spans="3:13" x14ac:dyDescent="0.2">
      <c r="C22" t="s">
        <v>87</v>
      </c>
      <c r="D22" t="s">
        <v>88</v>
      </c>
      <c r="E22" s="196">
        <f>E8/$E$16</f>
        <v>0</v>
      </c>
      <c r="F22" s="196">
        <f>F8/$F$16</f>
        <v>0</v>
      </c>
      <c r="G22" s="196">
        <f>G8/$G$16</f>
        <v>0</v>
      </c>
      <c r="H22" s="196">
        <f>H8/$H$16</f>
        <v>0</v>
      </c>
      <c r="I22" s="196">
        <f>I8/$I$16</f>
        <v>2.8287554098298884E-3</v>
      </c>
      <c r="J22" s="196">
        <f>J8/$J$16</f>
        <v>3.289163077875436E-3</v>
      </c>
      <c r="K22" s="196">
        <f>K8/$K$16</f>
        <v>2.4787195074651618E-3</v>
      </c>
      <c r="L22" s="196">
        <f>L8/$L$16</f>
        <v>2.3630180938287071E-3</v>
      </c>
      <c r="M22" s="196">
        <f>M8/$M$16</f>
        <v>2.1382671155789163E-3</v>
      </c>
    </row>
    <row r="23" spans="3:13" x14ac:dyDescent="0.2">
      <c r="D23" t="s">
        <v>95</v>
      </c>
      <c r="E23" s="196">
        <f t="shared" ref="E23:E30" si="1">E9/$E$16</f>
        <v>0</v>
      </c>
      <c r="F23" s="196">
        <f t="shared" ref="F23:F30" si="2">F9/$F$16</f>
        <v>0</v>
      </c>
      <c r="G23" s="196">
        <f t="shared" ref="G23:G30" si="3">G9/$G$16</f>
        <v>0.66557048350593628</v>
      </c>
      <c r="H23" s="196">
        <f t="shared" ref="H23:H30" si="4">H9/$H$16</f>
        <v>0.65854069708615426</v>
      </c>
      <c r="I23" s="196">
        <f t="shared" ref="I23:I30" si="5">I9/$I$16</f>
        <v>0.62205985728854074</v>
      </c>
      <c r="J23" s="196">
        <f t="shared" ref="J23:J30" si="6">J9/$J$16</f>
        <v>0.59673859908651405</v>
      </c>
      <c r="K23" s="196">
        <f t="shared" ref="K23:K30" si="7">K9/$K$16</f>
        <v>0.63067748264194645</v>
      </c>
      <c r="L23" s="196">
        <f t="shared" ref="L23:L30" si="8">L9/$L$16</f>
        <v>0.69195402946047513</v>
      </c>
      <c r="M23" s="196">
        <f t="shared" ref="M23:M30" si="9">M9/$M$16</f>
        <v>0.73982780914368818</v>
      </c>
    </row>
    <row r="24" spans="3:13" x14ac:dyDescent="0.2">
      <c r="D24" t="s">
        <v>242</v>
      </c>
      <c r="E24" s="196">
        <f t="shared" si="1"/>
        <v>1</v>
      </c>
      <c r="F24" s="196">
        <f t="shared" si="2"/>
        <v>1</v>
      </c>
      <c r="G24" s="196">
        <f t="shared" si="3"/>
        <v>0.33442951649406366</v>
      </c>
      <c r="H24" s="196">
        <f t="shared" si="4"/>
        <v>0.34145930291384569</v>
      </c>
      <c r="I24" s="196">
        <f t="shared" si="5"/>
        <v>0.35391344993300716</v>
      </c>
      <c r="J24" s="196">
        <f t="shared" si="6"/>
        <v>0.38904686637814889</v>
      </c>
      <c r="K24" s="196">
        <f t="shared" si="7"/>
        <v>0.3634682226658304</v>
      </c>
      <c r="L24" s="196">
        <f t="shared" si="8"/>
        <v>0.30480849614382971</v>
      </c>
      <c r="M24" s="196">
        <f t="shared" si="9"/>
        <v>0.25733952215070016</v>
      </c>
    </row>
    <row r="25" spans="3:13" x14ac:dyDescent="0.2">
      <c r="C25" t="s">
        <v>6486</v>
      </c>
      <c r="E25" s="196">
        <f t="shared" si="1"/>
        <v>0</v>
      </c>
      <c r="F25" s="196">
        <f t="shared" si="2"/>
        <v>0</v>
      </c>
      <c r="G25" s="196">
        <f t="shared" si="3"/>
        <v>0</v>
      </c>
      <c r="H25" s="196">
        <f t="shared" si="4"/>
        <v>0</v>
      </c>
      <c r="I25" s="196">
        <f t="shared" si="5"/>
        <v>0</v>
      </c>
      <c r="J25" s="196">
        <f t="shared" si="6"/>
        <v>0</v>
      </c>
      <c r="K25" s="196">
        <f t="shared" si="7"/>
        <v>0</v>
      </c>
      <c r="L25" s="196">
        <f t="shared" si="8"/>
        <v>0</v>
      </c>
      <c r="M25" s="196">
        <f t="shared" si="9"/>
        <v>0</v>
      </c>
    </row>
    <row r="26" spans="3:13" x14ac:dyDescent="0.2">
      <c r="C26" t="s">
        <v>306</v>
      </c>
      <c r="D26" t="s">
        <v>307</v>
      </c>
      <c r="E26" s="196">
        <f t="shared" si="1"/>
        <v>0</v>
      </c>
      <c r="F26" s="196">
        <f t="shared" si="2"/>
        <v>0</v>
      </c>
      <c r="G26" s="196">
        <f t="shared" si="3"/>
        <v>0</v>
      </c>
      <c r="H26" s="196">
        <f t="shared" si="4"/>
        <v>0</v>
      </c>
      <c r="I26" s="196">
        <f t="shared" si="5"/>
        <v>1.9405529855597091E-2</v>
      </c>
      <c r="J26" s="196">
        <f t="shared" si="6"/>
        <v>3.7982880642080451E-3</v>
      </c>
      <c r="K26" s="196">
        <f t="shared" si="7"/>
        <v>2.3369982023362175E-3</v>
      </c>
      <c r="L26" s="196">
        <f t="shared" si="8"/>
        <v>0</v>
      </c>
      <c r="M26" s="196">
        <f t="shared" si="9"/>
        <v>0</v>
      </c>
    </row>
    <row r="27" spans="3:13" x14ac:dyDescent="0.2">
      <c r="D27" t="s">
        <v>311</v>
      </c>
      <c r="E27" s="196">
        <f t="shared" si="1"/>
        <v>0</v>
      </c>
      <c r="F27" s="196">
        <f t="shared" si="2"/>
        <v>0</v>
      </c>
      <c r="G27" s="196">
        <f t="shared" si="3"/>
        <v>0</v>
      </c>
      <c r="H27" s="196">
        <f t="shared" si="4"/>
        <v>0</v>
      </c>
      <c r="I27" s="196">
        <f t="shared" si="5"/>
        <v>1.3892741024430012E-3</v>
      </c>
      <c r="J27" s="196">
        <f t="shared" si="6"/>
        <v>1.3369468979482347E-3</v>
      </c>
      <c r="K27" s="196">
        <f t="shared" si="7"/>
        <v>1.038576982421841E-3</v>
      </c>
      <c r="L27" s="196">
        <f t="shared" si="8"/>
        <v>8.7445630186639887E-4</v>
      </c>
      <c r="M27" s="196">
        <f t="shared" si="9"/>
        <v>6.9440159003282423E-4</v>
      </c>
    </row>
    <row r="28" spans="3:13" x14ac:dyDescent="0.2">
      <c r="D28" t="s">
        <v>315</v>
      </c>
      <c r="E28" s="196">
        <f t="shared" si="1"/>
        <v>0</v>
      </c>
      <c r="F28" s="196">
        <f t="shared" si="2"/>
        <v>0</v>
      </c>
      <c r="G28" s="196">
        <f t="shared" si="3"/>
        <v>0</v>
      </c>
      <c r="H28" s="196">
        <f t="shared" si="4"/>
        <v>0</v>
      </c>
      <c r="I28" s="196">
        <f t="shared" si="5"/>
        <v>4.0313341058208793E-4</v>
      </c>
      <c r="J28" s="196">
        <f t="shared" si="6"/>
        <v>5.7901364953052408E-3</v>
      </c>
      <c r="K28" s="196">
        <f t="shared" si="7"/>
        <v>0</v>
      </c>
      <c r="L28" s="196">
        <f t="shared" si="8"/>
        <v>0</v>
      </c>
      <c r="M28" s="196">
        <f t="shared" si="9"/>
        <v>0</v>
      </c>
    </row>
    <row r="29" spans="3:13" x14ac:dyDescent="0.2">
      <c r="C29" t="s">
        <v>6487</v>
      </c>
      <c r="E29" s="196">
        <f t="shared" si="1"/>
        <v>0</v>
      </c>
      <c r="F29" s="196">
        <f t="shared" si="2"/>
        <v>0</v>
      </c>
      <c r="G29" s="196">
        <f t="shared" si="3"/>
        <v>0</v>
      </c>
      <c r="H29" s="196">
        <f t="shared" si="4"/>
        <v>0</v>
      </c>
      <c r="I29" s="196">
        <f t="shared" si="5"/>
        <v>2.1197937368622178E-2</v>
      </c>
      <c r="J29" s="196">
        <f t="shared" si="6"/>
        <v>1.092537145746152E-2</v>
      </c>
      <c r="K29" s="196">
        <f t="shared" si="7"/>
        <v>3.3755751847580583E-3</v>
      </c>
      <c r="L29" s="196">
        <f t="shared" si="8"/>
        <v>8.7445630186639887E-4</v>
      </c>
      <c r="M29" s="196">
        <f t="shared" si="9"/>
        <v>6.9440159003282423E-4</v>
      </c>
    </row>
    <row r="30" spans="3:13" x14ac:dyDescent="0.2">
      <c r="C30" t="s">
        <v>59</v>
      </c>
      <c r="E30" s="196">
        <f t="shared" si="1"/>
        <v>1</v>
      </c>
      <c r="F30" s="196">
        <f t="shared" si="2"/>
        <v>1</v>
      </c>
      <c r="G30" s="196">
        <f t="shared" si="3"/>
        <v>1</v>
      </c>
      <c r="H30" s="196">
        <f t="shared" si="4"/>
        <v>1</v>
      </c>
      <c r="I30" s="196">
        <f t="shared" si="5"/>
        <v>1</v>
      </c>
      <c r="J30" s="196">
        <f t="shared" si="6"/>
        <v>1</v>
      </c>
      <c r="K30" s="196">
        <f t="shared" si="7"/>
        <v>1</v>
      </c>
      <c r="L30" s="196">
        <f t="shared" si="8"/>
        <v>1</v>
      </c>
      <c r="M30" s="196">
        <f t="shared" si="9"/>
        <v>1</v>
      </c>
    </row>
    <row r="31" spans="3:13" x14ac:dyDescent="0.2">
      <c r="D31" s="220" t="s">
        <v>95</v>
      </c>
    </row>
    <row r="33" spans="3:13" x14ac:dyDescent="0.2">
      <c r="C33" s="200" t="s">
        <v>83</v>
      </c>
      <c r="D33" s="200" t="s">
        <v>86</v>
      </c>
      <c r="E33" s="207">
        <v>2011</v>
      </c>
      <c r="F33" s="208">
        <v>2012</v>
      </c>
      <c r="G33" s="208">
        <v>2013</v>
      </c>
      <c r="H33" s="208">
        <v>2014</v>
      </c>
      <c r="I33" s="208">
        <v>2015</v>
      </c>
      <c r="J33" s="208">
        <v>2016</v>
      </c>
      <c r="K33" s="208">
        <v>2017</v>
      </c>
      <c r="L33" s="208">
        <v>2018</v>
      </c>
      <c r="M33" s="209" t="s">
        <v>59</v>
      </c>
    </row>
    <row r="34" spans="3:13" x14ac:dyDescent="0.2">
      <c r="C34" s="200" t="s">
        <v>87</v>
      </c>
      <c r="D34" s="200" t="s">
        <v>116</v>
      </c>
      <c r="E34" s="221"/>
      <c r="F34" s="222"/>
      <c r="G34" s="222">
        <v>6109649.6799999997</v>
      </c>
      <c r="H34" s="222"/>
      <c r="I34" s="222"/>
      <c r="J34" s="222"/>
      <c r="K34" s="222"/>
      <c r="L34" s="222"/>
      <c r="M34" s="223">
        <v>6109649.6799999997</v>
      </c>
    </row>
    <row r="35" spans="3:13" x14ac:dyDescent="0.2">
      <c r="C35" s="206"/>
      <c r="D35" s="218" t="s">
        <v>366</v>
      </c>
      <c r="E35" s="224"/>
      <c r="F35" s="172"/>
      <c r="G35" s="172">
        <v>105.08</v>
      </c>
      <c r="H35" s="172">
        <v>373.48</v>
      </c>
      <c r="I35" s="172">
        <v>115.45</v>
      </c>
      <c r="J35" s="172">
        <v>1476.5</v>
      </c>
      <c r="K35" s="172">
        <v>143.76</v>
      </c>
      <c r="L35" s="172"/>
      <c r="M35" s="225">
        <v>2214.2700000000004</v>
      </c>
    </row>
    <row r="36" spans="3:13" x14ac:dyDescent="0.2">
      <c r="C36" s="206"/>
      <c r="D36" s="218" t="s">
        <v>475</v>
      </c>
      <c r="E36" s="224">
        <v>3874497125.3200002</v>
      </c>
      <c r="F36" s="172">
        <v>5452264843.2299995</v>
      </c>
      <c r="G36" s="172">
        <v>5191130976.0299997</v>
      </c>
      <c r="H36" s="172">
        <v>3531019185.4699998</v>
      </c>
      <c r="I36" s="172">
        <v>5130030462.6400003</v>
      </c>
      <c r="J36" s="172">
        <v>7080086038.3900003</v>
      </c>
      <c r="K36" s="172">
        <v>10307734432.68</v>
      </c>
      <c r="L36" s="172">
        <v>2348984820.04</v>
      </c>
      <c r="M36" s="225">
        <v>42915747883.799995</v>
      </c>
    </row>
    <row r="37" spans="3:13" x14ac:dyDescent="0.2">
      <c r="C37" s="206"/>
      <c r="D37" s="218" t="s">
        <v>195</v>
      </c>
      <c r="E37" s="224"/>
      <c r="F37" s="172"/>
      <c r="G37" s="172">
        <v>557413.84</v>
      </c>
      <c r="H37" s="172">
        <v>546381.47</v>
      </c>
      <c r="I37" s="172">
        <v>527405.39</v>
      </c>
      <c r="J37" s="172">
        <v>503989.4</v>
      </c>
      <c r="K37" s="172">
        <v>20761.600000000002</v>
      </c>
      <c r="L37" s="172">
        <v>1081.5999999999999</v>
      </c>
      <c r="M37" s="225">
        <v>2157033.3000000003</v>
      </c>
    </row>
    <row r="38" spans="3:13" x14ac:dyDescent="0.2">
      <c r="C38" s="206"/>
      <c r="D38" s="218" t="s">
        <v>128</v>
      </c>
      <c r="E38" s="224"/>
      <c r="F38" s="172"/>
      <c r="G38" s="172">
        <v>10187.040000000001</v>
      </c>
      <c r="H38" s="172">
        <v>16877.420000000002</v>
      </c>
      <c r="I38" s="172">
        <v>0</v>
      </c>
      <c r="J38" s="172"/>
      <c r="K38" s="172"/>
      <c r="L38" s="172"/>
      <c r="M38" s="225">
        <v>27064.460000000003</v>
      </c>
    </row>
    <row r="39" spans="3:13" x14ac:dyDescent="0.2">
      <c r="C39" s="206"/>
      <c r="D39" s="218" t="s">
        <v>413</v>
      </c>
      <c r="E39" s="224"/>
      <c r="F39" s="172"/>
      <c r="G39" s="172"/>
      <c r="H39" s="172"/>
      <c r="I39" s="172"/>
      <c r="J39" s="172">
        <v>0</v>
      </c>
      <c r="K39" s="172"/>
      <c r="L39" s="172"/>
      <c r="M39" s="225">
        <v>0</v>
      </c>
    </row>
    <row r="40" spans="3:13" x14ac:dyDescent="0.2">
      <c r="C40" s="206"/>
      <c r="D40" s="218" t="s">
        <v>612</v>
      </c>
      <c r="E40" s="224"/>
      <c r="F40" s="172"/>
      <c r="G40" s="172"/>
      <c r="H40" s="172"/>
      <c r="I40" s="172"/>
      <c r="J40" s="172"/>
      <c r="K40" s="172"/>
      <c r="L40" s="172">
        <v>0</v>
      </c>
      <c r="M40" s="225">
        <v>0</v>
      </c>
    </row>
    <row r="41" spans="3:13" x14ac:dyDescent="0.2">
      <c r="C41" s="206"/>
      <c r="D41" s="218" t="s">
        <v>108</v>
      </c>
      <c r="E41" s="224"/>
      <c r="F41" s="172"/>
      <c r="G41" s="172">
        <v>744.25</v>
      </c>
      <c r="H41" s="172">
        <v>1124987.26</v>
      </c>
      <c r="I41" s="172">
        <v>120.46</v>
      </c>
      <c r="J41" s="172"/>
      <c r="K41" s="172"/>
      <c r="L41" s="172"/>
      <c r="M41" s="225">
        <v>1125851.97</v>
      </c>
    </row>
    <row r="42" spans="3:13" x14ac:dyDescent="0.2">
      <c r="C42" s="206"/>
      <c r="D42" s="218" t="s">
        <v>561</v>
      </c>
      <c r="E42" s="224"/>
      <c r="F42" s="172"/>
      <c r="G42" s="172"/>
      <c r="H42" s="172">
        <v>1667798611.46</v>
      </c>
      <c r="I42" s="172">
        <v>1910821998.45</v>
      </c>
      <c r="J42" s="172">
        <v>2013410031.8699999</v>
      </c>
      <c r="K42" s="172">
        <v>2076977411.48</v>
      </c>
      <c r="L42" s="172">
        <v>567026648</v>
      </c>
      <c r="M42" s="225">
        <v>8236034701.2600002</v>
      </c>
    </row>
    <row r="43" spans="3:13" x14ac:dyDescent="0.2">
      <c r="C43" s="206"/>
      <c r="D43" s="218" t="s">
        <v>416</v>
      </c>
      <c r="E43" s="224"/>
      <c r="F43" s="172"/>
      <c r="G43" s="172">
        <v>1074639.56</v>
      </c>
      <c r="H43" s="172">
        <v>576148.19000000006</v>
      </c>
      <c r="I43" s="172">
        <v>23913.599999999999</v>
      </c>
      <c r="J43" s="172">
        <v>1182790</v>
      </c>
      <c r="K43" s="172">
        <v>366509.83</v>
      </c>
      <c r="L43" s="172"/>
      <c r="M43" s="225">
        <v>3224001.18</v>
      </c>
    </row>
    <row r="44" spans="3:13" x14ac:dyDescent="0.2">
      <c r="C44" s="206"/>
      <c r="D44" s="218" t="s">
        <v>417</v>
      </c>
      <c r="E44" s="224"/>
      <c r="F44" s="172"/>
      <c r="G44" s="172">
        <v>654996.24</v>
      </c>
      <c r="H44" s="172">
        <v>1014139.34</v>
      </c>
      <c r="I44" s="172">
        <v>884757.24</v>
      </c>
      <c r="J44" s="172">
        <v>494631.18</v>
      </c>
      <c r="K44" s="172">
        <v>330003.25</v>
      </c>
      <c r="L44" s="172">
        <v>31381.279999999999</v>
      </c>
      <c r="M44" s="225">
        <v>3409908.5300000003</v>
      </c>
    </row>
    <row r="45" spans="3:13" x14ac:dyDescent="0.2">
      <c r="C45" s="206"/>
      <c r="D45" s="218" t="s">
        <v>415</v>
      </c>
      <c r="E45" s="224"/>
      <c r="F45" s="172"/>
      <c r="G45" s="172">
        <v>90633.600000000006</v>
      </c>
      <c r="H45" s="172">
        <v>12080</v>
      </c>
      <c r="I45" s="172">
        <v>68145.86</v>
      </c>
      <c r="J45" s="172">
        <v>0</v>
      </c>
      <c r="K45" s="172">
        <v>7999.39</v>
      </c>
      <c r="L45" s="172">
        <v>4956.5</v>
      </c>
      <c r="M45" s="225">
        <v>183815.35000000003</v>
      </c>
    </row>
    <row r="46" spans="3:13" x14ac:dyDescent="0.2">
      <c r="C46" s="206"/>
      <c r="D46" s="218" t="s">
        <v>196</v>
      </c>
      <c r="E46" s="224"/>
      <c r="F46" s="172"/>
      <c r="G46" s="172">
        <v>190570.87</v>
      </c>
      <c r="H46" s="172">
        <v>244935.18</v>
      </c>
      <c r="I46" s="172">
        <v>8763</v>
      </c>
      <c r="J46" s="172">
        <v>65328.639999999999</v>
      </c>
      <c r="K46" s="172">
        <v>33374.76</v>
      </c>
      <c r="L46" s="172">
        <v>0</v>
      </c>
      <c r="M46" s="225">
        <v>542972.44999999995</v>
      </c>
    </row>
    <row r="47" spans="3:13" x14ac:dyDescent="0.2">
      <c r="C47" s="206"/>
      <c r="D47" s="218" t="s">
        <v>518</v>
      </c>
      <c r="E47" s="224"/>
      <c r="F47" s="172"/>
      <c r="G47" s="172">
        <v>13259276.83</v>
      </c>
      <c r="H47" s="172">
        <v>1405053.45</v>
      </c>
      <c r="I47" s="172">
        <v>17535200.27</v>
      </c>
      <c r="J47" s="172">
        <v>1994062.3</v>
      </c>
      <c r="K47" s="172">
        <v>4136404.35</v>
      </c>
      <c r="L47" s="172">
        <v>1601.54</v>
      </c>
      <c r="M47" s="225">
        <v>38331598.739999995</v>
      </c>
    </row>
    <row r="48" spans="3:13" x14ac:dyDescent="0.2">
      <c r="C48" s="206"/>
      <c r="D48" s="218" t="s">
        <v>519</v>
      </c>
      <c r="E48" s="224"/>
      <c r="F48" s="172"/>
      <c r="G48" s="172">
        <v>1036264.31</v>
      </c>
      <c r="H48" s="172">
        <v>680.36</v>
      </c>
      <c r="I48" s="172"/>
      <c r="J48" s="172"/>
      <c r="K48" s="172"/>
      <c r="L48" s="172"/>
      <c r="M48" s="225">
        <v>1036944.67</v>
      </c>
    </row>
    <row r="49" spans="3:13" x14ac:dyDescent="0.2">
      <c r="C49" s="206"/>
      <c r="D49" s="218" t="s">
        <v>385</v>
      </c>
      <c r="E49" s="224"/>
      <c r="F49" s="172"/>
      <c r="G49" s="172">
        <v>150000</v>
      </c>
      <c r="H49" s="172"/>
      <c r="I49" s="172"/>
      <c r="J49" s="172"/>
      <c r="K49" s="172"/>
      <c r="L49" s="172"/>
      <c r="M49" s="225">
        <v>150000</v>
      </c>
    </row>
    <row r="50" spans="3:13" x14ac:dyDescent="0.2">
      <c r="C50" s="206"/>
      <c r="D50" s="218" t="s">
        <v>179</v>
      </c>
      <c r="E50" s="224"/>
      <c r="F50" s="172"/>
      <c r="G50" s="172">
        <v>140646.74</v>
      </c>
      <c r="H50" s="172">
        <v>50675.39</v>
      </c>
      <c r="I50" s="172">
        <v>128430.3</v>
      </c>
      <c r="J50" s="172">
        <v>80225.460000000006</v>
      </c>
      <c r="K50" s="172">
        <v>89087.679999999993</v>
      </c>
      <c r="L50" s="172">
        <v>207.14</v>
      </c>
      <c r="M50" s="225">
        <v>489272.71</v>
      </c>
    </row>
    <row r="51" spans="3:13" x14ac:dyDescent="0.2">
      <c r="C51" s="206"/>
      <c r="D51" s="218" t="s">
        <v>197</v>
      </c>
      <c r="E51" s="224"/>
      <c r="F51" s="172"/>
      <c r="G51" s="172">
        <v>554232.93000000005</v>
      </c>
      <c r="H51" s="172">
        <v>511944.87</v>
      </c>
      <c r="I51" s="172">
        <v>130097.82</v>
      </c>
      <c r="J51" s="172">
        <v>0</v>
      </c>
      <c r="K51" s="172">
        <v>0</v>
      </c>
      <c r="L51" s="172"/>
      <c r="M51" s="225">
        <v>1196275.6200000001</v>
      </c>
    </row>
    <row r="52" spans="3:13" x14ac:dyDescent="0.2">
      <c r="C52" s="206"/>
      <c r="D52" s="218" t="s">
        <v>182</v>
      </c>
      <c r="E52" s="224"/>
      <c r="F52" s="172"/>
      <c r="G52" s="172"/>
      <c r="H52" s="172"/>
      <c r="I52" s="172"/>
      <c r="J52" s="172"/>
      <c r="K52" s="172">
        <v>0</v>
      </c>
      <c r="L52" s="172"/>
      <c r="M52" s="225">
        <v>0</v>
      </c>
    </row>
    <row r="53" spans="3:13" x14ac:dyDescent="0.2">
      <c r="C53" s="206"/>
      <c r="D53" s="218" t="s">
        <v>454</v>
      </c>
      <c r="E53" s="224"/>
      <c r="F53" s="172"/>
      <c r="G53" s="172">
        <v>97334.74</v>
      </c>
      <c r="H53" s="172"/>
      <c r="I53" s="172"/>
      <c r="J53" s="172"/>
      <c r="K53" s="172"/>
      <c r="L53" s="172"/>
      <c r="M53" s="225">
        <v>97334.74</v>
      </c>
    </row>
    <row r="54" spans="3:13" x14ac:dyDescent="0.2">
      <c r="C54" s="206"/>
      <c r="D54" s="218" t="s">
        <v>455</v>
      </c>
      <c r="E54" s="224"/>
      <c r="F54" s="172"/>
      <c r="G54" s="172">
        <v>62762.01</v>
      </c>
      <c r="H54" s="172">
        <v>792337.08</v>
      </c>
      <c r="I54" s="172">
        <v>38380</v>
      </c>
      <c r="J54" s="172"/>
      <c r="K54" s="172"/>
      <c r="L54" s="172"/>
      <c r="M54" s="225">
        <v>893479.09</v>
      </c>
    </row>
    <row r="55" spans="3:13" x14ac:dyDescent="0.2">
      <c r="C55" s="206"/>
      <c r="D55" s="218" t="s">
        <v>183</v>
      </c>
      <c r="E55" s="224"/>
      <c r="F55" s="172"/>
      <c r="G55" s="172">
        <v>1864897.24</v>
      </c>
      <c r="H55" s="172">
        <v>1938910.24</v>
      </c>
      <c r="I55" s="172">
        <v>192405.69</v>
      </c>
      <c r="J55" s="172">
        <v>289262.40000000002</v>
      </c>
      <c r="K55" s="172">
        <v>287270.07</v>
      </c>
      <c r="L55" s="172">
        <v>42667.11</v>
      </c>
      <c r="M55" s="225">
        <v>4615412.7500000009</v>
      </c>
    </row>
    <row r="56" spans="3:13" x14ac:dyDescent="0.2">
      <c r="C56" s="206"/>
      <c r="D56" s="218" t="s">
        <v>200</v>
      </c>
      <c r="E56" s="224"/>
      <c r="F56" s="172"/>
      <c r="G56" s="172">
        <v>9956.8000000000011</v>
      </c>
      <c r="H56" s="172">
        <v>61852.5</v>
      </c>
      <c r="I56" s="172">
        <v>58220.47</v>
      </c>
      <c r="J56" s="172">
        <v>117166.63</v>
      </c>
      <c r="K56" s="172">
        <v>203008.2</v>
      </c>
      <c r="L56" s="172"/>
      <c r="M56" s="225">
        <v>450204.60000000003</v>
      </c>
    </row>
    <row r="57" spans="3:13" x14ac:dyDescent="0.2">
      <c r="C57" s="206"/>
      <c r="D57" s="218" t="s">
        <v>135</v>
      </c>
      <c r="E57" s="224"/>
      <c r="F57" s="172"/>
      <c r="G57" s="172">
        <v>1200</v>
      </c>
      <c r="H57" s="172"/>
      <c r="I57" s="172"/>
      <c r="J57" s="172"/>
      <c r="K57" s="172"/>
      <c r="L57" s="172"/>
      <c r="M57" s="225">
        <v>1200</v>
      </c>
    </row>
    <row r="58" spans="3:13" x14ac:dyDescent="0.2">
      <c r="C58" s="206"/>
      <c r="D58" s="218" t="s">
        <v>142</v>
      </c>
      <c r="E58" s="224"/>
      <c r="F58" s="172"/>
      <c r="G58" s="172">
        <v>50122.5</v>
      </c>
      <c r="H58" s="172">
        <v>59271.199999999997</v>
      </c>
      <c r="I58" s="172">
        <v>98967.2</v>
      </c>
      <c r="J58" s="172">
        <v>328283.2</v>
      </c>
      <c r="K58" s="172"/>
      <c r="L58" s="172"/>
      <c r="M58" s="225">
        <v>536644.1</v>
      </c>
    </row>
    <row r="59" spans="3:13" x14ac:dyDescent="0.2">
      <c r="C59" s="206"/>
      <c r="D59" s="218" t="s">
        <v>143</v>
      </c>
      <c r="E59" s="224"/>
      <c r="F59" s="172"/>
      <c r="G59" s="172"/>
      <c r="H59" s="172"/>
      <c r="I59" s="172">
        <v>0</v>
      </c>
      <c r="J59" s="172"/>
      <c r="K59" s="172"/>
      <c r="L59" s="172"/>
      <c r="M59" s="225">
        <v>0</v>
      </c>
    </row>
    <row r="60" spans="3:13" x14ac:dyDescent="0.2">
      <c r="C60" s="206"/>
      <c r="D60" s="218" t="s">
        <v>145</v>
      </c>
      <c r="E60" s="224"/>
      <c r="F60" s="172"/>
      <c r="G60" s="172">
        <v>510</v>
      </c>
      <c r="H60" s="172"/>
      <c r="I60" s="172">
        <v>1879.2</v>
      </c>
      <c r="J60" s="172"/>
      <c r="K60" s="172"/>
      <c r="L60" s="172"/>
      <c r="M60" s="225">
        <v>2389.1999999999998</v>
      </c>
    </row>
    <row r="61" spans="3:13" x14ac:dyDescent="0.2">
      <c r="C61" s="206"/>
      <c r="D61" s="218" t="s">
        <v>151</v>
      </c>
      <c r="E61" s="224"/>
      <c r="F61" s="172"/>
      <c r="G61" s="172">
        <v>144900</v>
      </c>
      <c r="H61" s="172"/>
      <c r="I61" s="172"/>
      <c r="J61" s="172"/>
      <c r="K61" s="172"/>
      <c r="L61" s="172"/>
      <c r="M61" s="225">
        <v>144900</v>
      </c>
    </row>
    <row r="62" spans="3:13" x14ac:dyDescent="0.2">
      <c r="C62" s="206"/>
      <c r="D62" s="218" t="s">
        <v>204</v>
      </c>
      <c r="E62" s="224"/>
      <c r="F62" s="172"/>
      <c r="G62" s="172">
        <v>24730.720000000001</v>
      </c>
      <c r="H62" s="172">
        <v>14023.5</v>
      </c>
      <c r="I62" s="172">
        <v>16088.47</v>
      </c>
      <c r="J62" s="172">
        <v>6944.34</v>
      </c>
      <c r="K62" s="172">
        <v>18762.38</v>
      </c>
      <c r="L62" s="172">
        <v>3309.13</v>
      </c>
      <c r="M62" s="225">
        <v>83858.540000000008</v>
      </c>
    </row>
    <row r="63" spans="3:13" x14ac:dyDescent="0.2">
      <c r="C63" s="206"/>
      <c r="D63" s="218" t="s">
        <v>500</v>
      </c>
      <c r="E63" s="224"/>
      <c r="F63" s="172">
        <v>99373.7</v>
      </c>
      <c r="G63" s="172"/>
      <c r="H63" s="172"/>
      <c r="I63" s="172"/>
      <c r="J63" s="172"/>
      <c r="K63" s="172"/>
      <c r="L63" s="172"/>
      <c r="M63" s="225">
        <v>99373.7</v>
      </c>
    </row>
    <row r="64" spans="3:13" x14ac:dyDescent="0.2">
      <c r="C64" s="206"/>
      <c r="D64" s="218" t="s">
        <v>501</v>
      </c>
      <c r="E64" s="224"/>
      <c r="F64" s="172">
        <v>55.97</v>
      </c>
      <c r="G64" s="172"/>
      <c r="H64" s="172"/>
      <c r="I64" s="172"/>
      <c r="J64" s="172"/>
      <c r="K64" s="172"/>
      <c r="L64" s="172"/>
      <c r="M64" s="225">
        <v>55.97</v>
      </c>
    </row>
    <row r="65" spans="3:13" x14ac:dyDescent="0.2">
      <c r="C65" s="206"/>
      <c r="D65" s="218" t="s">
        <v>441</v>
      </c>
      <c r="E65" s="224"/>
      <c r="F65" s="172"/>
      <c r="G65" s="172">
        <v>49496.11</v>
      </c>
      <c r="H65" s="172">
        <v>416758.4</v>
      </c>
      <c r="I65" s="172">
        <v>204284.11</v>
      </c>
      <c r="J65" s="172">
        <v>195884.71</v>
      </c>
      <c r="K65" s="172">
        <v>150503.33000000002</v>
      </c>
      <c r="L65" s="172"/>
      <c r="M65" s="225">
        <v>1016926.6599999999</v>
      </c>
    </row>
    <row r="66" spans="3:13" x14ac:dyDescent="0.2">
      <c r="C66" s="206"/>
      <c r="D66" s="218" t="s">
        <v>442</v>
      </c>
      <c r="E66" s="224"/>
      <c r="F66" s="172">
        <v>13295034.939999999</v>
      </c>
      <c r="G66" s="172">
        <v>13524166.73</v>
      </c>
      <c r="H66" s="172"/>
      <c r="I66" s="172"/>
      <c r="J66" s="172"/>
      <c r="K66" s="172"/>
      <c r="L66" s="172"/>
      <c r="M66" s="225">
        <v>26819201.670000002</v>
      </c>
    </row>
    <row r="67" spans="3:13" x14ac:dyDescent="0.2">
      <c r="C67" s="206"/>
      <c r="D67" s="218" t="s">
        <v>443</v>
      </c>
      <c r="E67" s="224"/>
      <c r="F67" s="172"/>
      <c r="G67" s="172"/>
      <c r="H67" s="172"/>
      <c r="I67" s="172"/>
      <c r="J67" s="172"/>
      <c r="K67" s="172">
        <v>0</v>
      </c>
      <c r="L67" s="172"/>
      <c r="M67" s="225">
        <v>0</v>
      </c>
    </row>
    <row r="68" spans="3:13" x14ac:dyDescent="0.2">
      <c r="C68" s="206"/>
      <c r="D68" s="218" t="s">
        <v>445</v>
      </c>
      <c r="E68" s="224"/>
      <c r="F68" s="172"/>
      <c r="G68" s="172">
        <v>281240.16000000003</v>
      </c>
      <c r="H68" s="172">
        <v>817445.75</v>
      </c>
      <c r="I68" s="172">
        <v>2362982.71</v>
      </c>
      <c r="J68" s="172">
        <v>3279511.13</v>
      </c>
      <c r="K68" s="172">
        <v>1707371.34</v>
      </c>
      <c r="L68" s="172"/>
      <c r="M68" s="225">
        <v>8448551.0899999999</v>
      </c>
    </row>
    <row r="69" spans="3:13" x14ac:dyDescent="0.2">
      <c r="C69" s="206"/>
      <c r="D69" s="218" t="s">
        <v>524</v>
      </c>
      <c r="E69" s="224"/>
      <c r="F69" s="172"/>
      <c r="G69" s="172">
        <v>93438.04</v>
      </c>
      <c r="H69" s="172"/>
      <c r="I69" s="172"/>
      <c r="J69" s="172"/>
      <c r="K69" s="172"/>
      <c r="L69" s="172"/>
      <c r="M69" s="225">
        <v>93438.04</v>
      </c>
    </row>
    <row r="70" spans="3:13" x14ac:dyDescent="0.2">
      <c r="C70" s="206"/>
      <c r="D70" s="218" t="s">
        <v>158</v>
      </c>
      <c r="E70" s="224"/>
      <c r="F70" s="172"/>
      <c r="G70" s="172">
        <v>1792296.59</v>
      </c>
      <c r="H70" s="172">
        <v>2318596.35</v>
      </c>
      <c r="I70" s="172">
        <v>608962.52</v>
      </c>
      <c r="J70" s="172">
        <v>852290.69</v>
      </c>
      <c r="K70" s="172">
        <v>453314.53</v>
      </c>
      <c r="L70" s="172"/>
      <c r="M70" s="225">
        <v>6025460.6800000006</v>
      </c>
    </row>
    <row r="71" spans="3:13" x14ac:dyDescent="0.2">
      <c r="C71" s="206"/>
      <c r="D71" s="218" t="s">
        <v>600</v>
      </c>
      <c r="E71" s="224"/>
      <c r="F71" s="172"/>
      <c r="G71" s="172"/>
      <c r="H71" s="172"/>
      <c r="I71" s="172"/>
      <c r="J71" s="172"/>
      <c r="K71" s="172"/>
      <c r="L71" s="172">
        <v>0</v>
      </c>
      <c r="M71" s="225">
        <v>0</v>
      </c>
    </row>
    <row r="72" spans="3:13" x14ac:dyDescent="0.2">
      <c r="C72" s="206"/>
      <c r="D72" s="218" t="s">
        <v>118</v>
      </c>
      <c r="E72" s="224"/>
      <c r="F72" s="172"/>
      <c r="G72" s="172">
        <v>1392922.61</v>
      </c>
      <c r="H72" s="172">
        <v>1183937.48</v>
      </c>
      <c r="I72" s="172">
        <v>7187178.6900000004</v>
      </c>
      <c r="J72" s="172">
        <v>3178459.35</v>
      </c>
      <c r="K72" s="172">
        <v>13320059.460000001</v>
      </c>
      <c r="L72" s="172"/>
      <c r="M72" s="225">
        <v>26262557.590000004</v>
      </c>
    </row>
    <row r="73" spans="3:13" x14ac:dyDescent="0.2">
      <c r="C73" s="206"/>
      <c r="D73" s="218" t="s">
        <v>357</v>
      </c>
      <c r="E73" s="224"/>
      <c r="F73" s="172"/>
      <c r="G73" s="172">
        <v>14922.68</v>
      </c>
      <c r="H73" s="172"/>
      <c r="I73" s="172"/>
      <c r="J73" s="172"/>
      <c r="K73" s="172">
        <v>0</v>
      </c>
      <c r="L73" s="172">
        <v>0</v>
      </c>
      <c r="M73" s="225">
        <v>14922.68</v>
      </c>
    </row>
    <row r="74" spans="3:13" x14ac:dyDescent="0.2">
      <c r="C74" s="206"/>
      <c r="D74" s="218" t="s">
        <v>205</v>
      </c>
      <c r="E74" s="224"/>
      <c r="F74" s="172"/>
      <c r="G74" s="172">
        <v>4851926.24</v>
      </c>
      <c r="H74" s="172">
        <v>1283416.55</v>
      </c>
      <c r="I74" s="172">
        <v>591395.5</v>
      </c>
      <c r="J74" s="172">
        <v>1693731.89</v>
      </c>
      <c r="K74" s="172">
        <v>1411763.08</v>
      </c>
      <c r="L74" s="172">
        <v>158548.88</v>
      </c>
      <c r="M74" s="225">
        <v>9990782.1400000006</v>
      </c>
    </row>
    <row r="75" spans="3:13" x14ac:dyDescent="0.2">
      <c r="C75" s="206"/>
      <c r="D75" s="218" t="s">
        <v>526</v>
      </c>
      <c r="E75" s="224"/>
      <c r="F75" s="172"/>
      <c r="G75" s="172"/>
      <c r="H75" s="172">
        <v>6000</v>
      </c>
      <c r="I75" s="172"/>
      <c r="J75" s="172"/>
      <c r="K75" s="172"/>
      <c r="L75" s="172"/>
      <c r="M75" s="225">
        <v>6000</v>
      </c>
    </row>
    <row r="76" spans="3:13" x14ac:dyDescent="0.2">
      <c r="C76" s="206"/>
      <c r="D76" s="218" t="s">
        <v>119</v>
      </c>
      <c r="E76" s="224"/>
      <c r="F76" s="172"/>
      <c r="G76" s="172">
        <v>1161.71</v>
      </c>
      <c r="H76" s="172">
        <v>2209.77</v>
      </c>
      <c r="I76" s="172"/>
      <c r="J76" s="172"/>
      <c r="K76" s="172"/>
      <c r="L76" s="172"/>
      <c r="M76" s="225">
        <v>3371.48</v>
      </c>
    </row>
    <row r="77" spans="3:13" x14ac:dyDescent="0.2">
      <c r="C77" s="206"/>
      <c r="D77" s="218" t="s">
        <v>154</v>
      </c>
      <c r="E77" s="224"/>
      <c r="F77" s="172"/>
      <c r="G77" s="172">
        <v>52180</v>
      </c>
      <c r="H77" s="172">
        <v>40670</v>
      </c>
      <c r="I77" s="172">
        <v>62382</v>
      </c>
      <c r="J77" s="172">
        <v>36805</v>
      </c>
      <c r="K77" s="172">
        <v>64566.92</v>
      </c>
      <c r="L77" s="172">
        <v>17046.7</v>
      </c>
      <c r="M77" s="225">
        <v>273650.62</v>
      </c>
    </row>
    <row r="78" spans="3:13" x14ac:dyDescent="0.2">
      <c r="C78" s="206"/>
      <c r="D78" s="218" t="s">
        <v>208</v>
      </c>
      <c r="E78" s="224"/>
      <c r="F78" s="172"/>
      <c r="G78" s="172"/>
      <c r="H78" s="172"/>
      <c r="I78" s="172"/>
      <c r="J78" s="172">
        <v>20000</v>
      </c>
      <c r="K78" s="172"/>
      <c r="L78" s="172"/>
      <c r="M78" s="225">
        <v>20000</v>
      </c>
    </row>
    <row r="79" spans="3:13" x14ac:dyDescent="0.2">
      <c r="C79" s="206"/>
      <c r="D79" s="218" t="s">
        <v>588</v>
      </c>
      <c r="E79" s="224"/>
      <c r="F79" s="172"/>
      <c r="G79" s="172"/>
      <c r="H79" s="172"/>
      <c r="I79" s="172">
        <v>43489674.380000003</v>
      </c>
      <c r="J79" s="172">
        <v>197000000</v>
      </c>
      <c r="K79" s="172">
        <v>202000000</v>
      </c>
      <c r="L79" s="172">
        <v>0</v>
      </c>
      <c r="M79" s="225">
        <v>442489674.38</v>
      </c>
    </row>
    <row r="80" spans="3:13" x14ac:dyDescent="0.2">
      <c r="C80" s="206"/>
      <c r="D80" s="218" t="s">
        <v>354</v>
      </c>
      <c r="E80" s="224"/>
      <c r="F80" s="172"/>
      <c r="G80" s="172"/>
      <c r="H80" s="172">
        <v>0</v>
      </c>
      <c r="I80" s="172"/>
      <c r="J80" s="172"/>
      <c r="K80" s="172"/>
      <c r="L80" s="172"/>
      <c r="M80" s="225">
        <v>0</v>
      </c>
    </row>
    <row r="81" spans="3:13" x14ac:dyDescent="0.2">
      <c r="C81" s="206"/>
      <c r="D81" s="218" t="s">
        <v>192</v>
      </c>
      <c r="E81" s="224"/>
      <c r="F81" s="172"/>
      <c r="G81" s="172">
        <v>2105.6999999999998</v>
      </c>
      <c r="H81" s="172">
        <v>0</v>
      </c>
      <c r="I81" s="172"/>
      <c r="J81" s="172">
        <v>0</v>
      </c>
      <c r="K81" s="172">
        <v>0</v>
      </c>
      <c r="L81" s="172"/>
      <c r="M81" s="225">
        <v>2105.6999999999998</v>
      </c>
    </row>
    <row r="82" spans="3:13" x14ac:dyDescent="0.2">
      <c r="C82" s="206"/>
      <c r="D82" s="218" t="s">
        <v>608</v>
      </c>
      <c r="E82" s="224"/>
      <c r="F82" s="172"/>
      <c r="G82" s="172"/>
      <c r="H82" s="172"/>
      <c r="I82" s="172"/>
      <c r="J82" s="172"/>
      <c r="K82" s="172"/>
      <c r="L82" s="172">
        <v>6628.26</v>
      </c>
      <c r="M82" s="225">
        <v>6628.26</v>
      </c>
    </row>
    <row r="83" spans="3:13" x14ac:dyDescent="0.2">
      <c r="C83" s="206"/>
      <c r="D83" s="218" t="s">
        <v>457</v>
      </c>
      <c r="E83" s="224"/>
      <c r="F83" s="172"/>
      <c r="G83" s="172">
        <v>5232.62</v>
      </c>
      <c r="H83" s="172">
        <v>5706.84</v>
      </c>
      <c r="I83" s="172">
        <v>1050.73</v>
      </c>
      <c r="J83" s="172"/>
      <c r="K83" s="172"/>
      <c r="L83" s="172"/>
      <c r="M83" s="225">
        <v>11990.189999999999</v>
      </c>
    </row>
    <row r="84" spans="3:13" x14ac:dyDescent="0.2">
      <c r="C84" s="206"/>
      <c r="D84" s="218" t="s">
        <v>394</v>
      </c>
      <c r="E84" s="224"/>
      <c r="F84" s="172"/>
      <c r="G84" s="172">
        <v>293623.39</v>
      </c>
      <c r="H84" s="172">
        <v>663735.12</v>
      </c>
      <c r="I84" s="172">
        <v>1795339.85</v>
      </c>
      <c r="J84" s="172">
        <v>13922563.51</v>
      </c>
      <c r="K84" s="172">
        <v>0</v>
      </c>
      <c r="L84" s="172"/>
      <c r="M84" s="225">
        <v>16675261.870000001</v>
      </c>
    </row>
    <row r="85" spans="3:13" x14ac:dyDescent="0.2">
      <c r="C85" s="206"/>
      <c r="D85" s="218" t="s">
        <v>349</v>
      </c>
      <c r="E85" s="224">
        <v>0</v>
      </c>
      <c r="F85" s="172">
        <v>0</v>
      </c>
      <c r="G85" s="172">
        <v>0</v>
      </c>
      <c r="H85" s="172">
        <v>0</v>
      </c>
      <c r="I85" s="172">
        <v>106634.3</v>
      </c>
      <c r="J85" s="172">
        <v>3930.93</v>
      </c>
      <c r="K85" s="172">
        <v>0</v>
      </c>
      <c r="L85" s="172">
        <v>0</v>
      </c>
      <c r="M85" s="225">
        <v>110565.23</v>
      </c>
    </row>
    <row r="86" spans="3:13" x14ac:dyDescent="0.2">
      <c r="C86" s="206"/>
      <c r="D86" s="218" t="s">
        <v>528</v>
      </c>
      <c r="E86" s="224"/>
      <c r="F86" s="172"/>
      <c r="G86" s="172">
        <v>268140.64</v>
      </c>
      <c r="H86" s="172">
        <v>0</v>
      </c>
      <c r="I86" s="172">
        <v>238022.89</v>
      </c>
      <c r="J86" s="172"/>
      <c r="K86" s="172"/>
      <c r="L86" s="172"/>
      <c r="M86" s="225">
        <v>506163.53</v>
      </c>
    </row>
    <row r="87" spans="3:13" x14ac:dyDescent="0.2">
      <c r="C87" s="206"/>
      <c r="D87" s="218" t="s">
        <v>624</v>
      </c>
      <c r="E87" s="224"/>
      <c r="F87" s="172"/>
      <c r="G87" s="172"/>
      <c r="H87" s="172"/>
      <c r="I87" s="172"/>
      <c r="J87" s="172"/>
      <c r="K87" s="172"/>
      <c r="L87" s="172">
        <v>1389.91</v>
      </c>
      <c r="M87" s="225">
        <v>1389.91</v>
      </c>
    </row>
    <row r="88" spans="3:13" x14ac:dyDescent="0.2">
      <c r="C88" s="206"/>
      <c r="D88" s="218" t="s">
        <v>240</v>
      </c>
      <c r="E88" s="224"/>
      <c r="F88" s="172"/>
      <c r="G88" s="172">
        <v>200000</v>
      </c>
      <c r="H88" s="172">
        <v>30800</v>
      </c>
      <c r="I88" s="172">
        <v>195079.47</v>
      </c>
      <c r="J88" s="172">
        <v>437430.88</v>
      </c>
      <c r="K88" s="172">
        <v>195901.76</v>
      </c>
      <c r="L88" s="172"/>
      <c r="M88" s="225">
        <v>1059212.1099999999</v>
      </c>
    </row>
    <row r="89" spans="3:13" x14ac:dyDescent="0.2">
      <c r="C89" s="206"/>
      <c r="D89" s="218" t="s">
        <v>619</v>
      </c>
      <c r="E89" s="224"/>
      <c r="F89" s="172"/>
      <c r="G89" s="172"/>
      <c r="H89" s="172"/>
      <c r="I89" s="172"/>
      <c r="J89" s="172"/>
      <c r="K89" s="172"/>
      <c r="L89" s="172">
        <v>0</v>
      </c>
      <c r="M89" s="225">
        <v>0</v>
      </c>
    </row>
    <row r="90" spans="3:13" x14ac:dyDescent="0.2">
      <c r="C90" s="206"/>
      <c r="D90" s="218" t="s">
        <v>464</v>
      </c>
      <c r="E90" s="224"/>
      <c r="F90" s="172"/>
      <c r="G90" s="172">
        <v>1079140.17</v>
      </c>
      <c r="H90" s="172">
        <v>636266</v>
      </c>
      <c r="I90" s="172">
        <v>1190212.6499999999</v>
      </c>
      <c r="J90" s="172">
        <v>695497.7</v>
      </c>
      <c r="K90" s="172">
        <v>38154.300000000003</v>
      </c>
      <c r="L90" s="172"/>
      <c r="M90" s="225">
        <v>3639270.8199999994</v>
      </c>
    </row>
    <row r="91" spans="3:13" x14ac:dyDescent="0.2">
      <c r="C91" s="206"/>
      <c r="D91" s="218" t="s">
        <v>356</v>
      </c>
      <c r="E91" s="224"/>
      <c r="F91" s="172"/>
      <c r="G91" s="172"/>
      <c r="H91" s="172">
        <v>0</v>
      </c>
      <c r="I91" s="172"/>
      <c r="J91" s="172">
        <v>0</v>
      </c>
      <c r="K91" s="172"/>
      <c r="L91" s="172"/>
      <c r="M91" s="225">
        <v>0</v>
      </c>
    </row>
    <row r="92" spans="3:13" x14ac:dyDescent="0.2">
      <c r="C92" s="206"/>
      <c r="D92" s="218" t="s">
        <v>465</v>
      </c>
      <c r="E92" s="224"/>
      <c r="F92" s="172"/>
      <c r="G92" s="172">
        <v>1366249.36</v>
      </c>
      <c r="H92" s="172">
        <v>587100.49</v>
      </c>
      <c r="I92" s="172">
        <v>295168.3</v>
      </c>
      <c r="J92" s="172"/>
      <c r="K92" s="172"/>
      <c r="L92" s="172"/>
      <c r="M92" s="225">
        <v>2248518.15</v>
      </c>
    </row>
    <row r="93" spans="3:13" x14ac:dyDescent="0.2">
      <c r="C93" s="206"/>
      <c r="D93" s="218" t="s">
        <v>531</v>
      </c>
      <c r="E93" s="224"/>
      <c r="F93" s="172"/>
      <c r="G93" s="172">
        <v>611111.1</v>
      </c>
      <c r="H93" s="172"/>
      <c r="I93" s="172">
        <v>35000</v>
      </c>
      <c r="J93" s="172">
        <v>164388</v>
      </c>
      <c r="K93" s="172">
        <v>73980</v>
      </c>
      <c r="L93" s="172"/>
      <c r="M93" s="225">
        <v>884479.1</v>
      </c>
    </row>
    <row r="94" spans="3:13" x14ac:dyDescent="0.2">
      <c r="C94" s="206"/>
      <c r="D94" s="218" t="s">
        <v>620</v>
      </c>
      <c r="E94" s="224"/>
      <c r="F94" s="172"/>
      <c r="G94" s="172"/>
      <c r="H94" s="172"/>
      <c r="I94" s="172"/>
      <c r="J94" s="172"/>
      <c r="K94" s="172"/>
      <c r="L94" s="172">
        <v>54146.76</v>
      </c>
      <c r="M94" s="225">
        <v>54146.76</v>
      </c>
    </row>
    <row r="95" spans="3:13" x14ac:dyDescent="0.2">
      <c r="C95" s="206"/>
      <c r="D95" s="218" t="s">
        <v>467</v>
      </c>
      <c r="E95" s="224"/>
      <c r="F95" s="172"/>
      <c r="G95" s="172">
        <v>18476574.030000001</v>
      </c>
      <c r="H95" s="172">
        <v>17152565.77</v>
      </c>
      <c r="I95" s="172">
        <v>18489351.66</v>
      </c>
      <c r="J95" s="172">
        <v>15096222.300000001</v>
      </c>
      <c r="K95" s="172">
        <v>2099152.37</v>
      </c>
      <c r="L95" s="172"/>
      <c r="M95" s="225">
        <v>71313866.129999995</v>
      </c>
    </row>
    <row r="96" spans="3:13" x14ac:dyDescent="0.2">
      <c r="C96" s="206"/>
      <c r="D96" s="218" t="s">
        <v>214</v>
      </c>
      <c r="E96" s="224"/>
      <c r="F96" s="172"/>
      <c r="G96" s="172">
        <v>35462211.049999997</v>
      </c>
      <c r="H96" s="172">
        <v>42037078.990000002</v>
      </c>
      <c r="I96" s="172">
        <v>53108457.299999997</v>
      </c>
      <c r="J96" s="172">
        <v>78421311.019999996</v>
      </c>
      <c r="K96" s="172">
        <v>32340191.489999998</v>
      </c>
      <c r="L96" s="172">
        <v>3651395.34</v>
      </c>
      <c r="M96" s="225">
        <v>245020645.19</v>
      </c>
    </row>
    <row r="97" spans="3:15" x14ac:dyDescent="0.2">
      <c r="C97" s="206"/>
      <c r="D97" s="218" t="s">
        <v>468</v>
      </c>
      <c r="E97" s="224"/>
      <c r="F97" s="172"/>
      <c r="G97" s="172">
        <v>36277585.159999996</v>
      </c>
      <c r="H97" s="172">
        <v>33507786.690000001</v>
      </c>
      <c r="I97" s="172">
        <v>43907272.359999999</v>
      </c>
      <c r="J97" s="172">
        <v>7753385.4900000002</v>
      </c>
      <c r="K97" s="172">
        <v>53829850.520000003</v>
      </c>
      <c r="L97" s="172">
        <v>8570361.3699999992</v>
      </c>
      <c r="M97" s="225">
        <v>183846241.59</v>
      </c>
    </row>
    <row r="98" spans="3:15" x14ac:dyDescent="0.2">
      <c r="C98" s="206"/>
      <c r="D98" s="218" t="s">
        <v>438</v>
      </c>
      <c r="E98" s="224"/>
      <c r="F98" s="172"/>
      <c r="G98" s="172">
        <v>0</v>
      </c>
      <c r="H98" s="172"/>
      <c r="I98" s="172"/>
      <c r="J98" s="172"/>
      <c r="K98" s="172"/>
      <c r="L98" s="172"/>
      <c r="M98" s="225">
        <v>0</v>
      </c>
    </row>
    <row r="99" spans="3:15" x14ac:dyDescent="0.2">
      <c r="C99" s="206"/>
      <c r="D99" s="218" t="s">
        <v>370</v>
      </c>
      <c r="E99" s="224"/>
      <c r="F99" s="172"/>
      <c r="G99" s="172">
        <v>6500</v>
      </c>
      <c r="H99" s="172">
        <v>12442.39</v>
      </c>
      <c r="I99" s="172">
        <v>9731.82</v>
      </c>
      <c r="J99" s="172">
        <v>8745.24</v>
      </c>
      <c r="K99" s="172">
        <v>9832.7100000000009</v>
      </c>
      <c r="L99" s="172">
        <v>0</v>
      </c>
      <c r="M99" s="225">
        <v>47252.159999999996</v>
      </c>
    </row>
    <row r="100" spans="3:15" x14ac:dyDescent="0.2">
      <c r="C100" s="206"/>
      <c r="D100" s="218" t="s">
        <v>587</v>
      </c>
      <c r="E100" s="224"/>
      <c r="F100" s="172"/>
      <c r="G100" s="172"/>
      <c r="H100" s="172"/>
      <c r="I100" s="172">
        <v>0</v>
      </c>
      <c r="J100" s="172"/>
      <c r="K100" s="172"/>
      <c r="L100" s="172"/>
      <c r="M100" s="225">
        <v>0</v>
      </c>
    </row>
    <row r="101" spans="3:15" x14ac:dyDescent="0.2">
      <c r="C101" s="206"/>
      <c r="D101" s="218" t="s">
        <v>486</v>
      </c>
      <c r="E101" s="224"/>
      <c r="F101" s="172"/>
      <c r="G101" s="172">
        <v>8495271.7200000007</v>
      </c>
      <c r="H101" s="172">
        <v>670.88</v>
      </c>
      <c r="I101" s="172">
        <v>1342.33</v>
      </c>
      <c r="J101" s="172">
        <v>687.31</v>
      </c>
      <c r="K101" s="172">
        <v>1663.27</v>
      </c>
      <c r="L101" s="172"/>
      <c r="M101" s="225">
        <v>8499635.5100000016</v>
      </c>
    </row>
    <row r="102" spans="3:15" x14ac:dyDescent="0.2">
      <c r="C102" s="206"/>
      <c r="D102" s="218" t="s">
        <v>372</v>
      </c>
      <c r="E102" s="224"/>
      <c r="F102" s="172"/>
      <c r="G102" s="172">
        <v>0</v>
      </c>
      <c r="H102" s="172">
        <v>5663.74</v>
      </c>
      <c r="I102" s="172">
        <v>5800</v>
      </c>
      <c r="J102" s="172">
        <v>3000</v>
      </c>
      <c r="K102" s="172"/>
      <c r="L102" s="172"/>
      <c r="M102" s="225">
        <v>14463.74</v>
      </c>
    </row>
    <row r="103" spans="3:15" x14ac:dyDescent="0.2">
      <c r="C103" s="206"/>
      <c r="D103" s="218" t="s">
        <v>618</v>
      </c>
      <c r="E103" s="224"/>
      <c r="F103" s="172"/>
      <c r="G103" s="172"/>
      <c r="H103" s="172"/>
      <c r="I103" s="172"/>
      <c r="J103" s="172"/>
      <c r="K103" s="172"/>
      <c r="L103" s="172">
        <v>86366.41</v>
      </c>
      <c r="M103" s="225">
        <v>86366.41</v>
      </c>
    </row>
    <row r="104" spans="3:15" x14ac:dyDescent="0.2">
      <c r="C104" s="206"/>
      <c r="D104" s="218" t="s">
        <v>407</v>
      </c>
      <c r="E104" s="224"/>
      <c r="F104" s="172"/>
      <c r="G104" s="172">
        <v>10248000</v>
      </c>
      <c r="H104" s="172">
        <v>27255846.57</v>
      </c>
      <c r="I104" s="172">
        <v>24027105.199999999</v>
      </c>
      <c r="J104" s="172">
        <v>37040506.609999999</v>
      </c>
      <c r="K104" s="172">
        <v>37037398.939999998</v>
      </c>
      <c r="L104" s="172"/>
      <c r="M104" s="225">
        <v>135608857.31999999</v>
      </c>
    </row>
    <row r="105" spans="3:15" x14ac:dyDescent="0.2">
      <c r="C105" s="200" t="s">
        <v>6486</v>
      </c>
      <c r="D105" s="201"/>
      <c r="E105" s="221">
        <v>3874497125.3200002</v>
      </c>
      <c r="F105" s="222">
        <v>5465659307.8399992</v>
      </c>
      <c r="G105" s="222">
        <v>5352062246.8200006</v>
      </c>
      <c r="H105" s="222">
        <v>5335153165.6399984</v>
      </c>
      <c r="I105" s="222">
        <v>7258477780.2799997</v>
      </c>
      <c r="J105" s="222">
        <v>9458364582.0699959</v>
      </c>
      <c r="K105" s="222">
        <v>12734938873.450001</v>
      </c>
      <c r="L105" s="222">
        <v>2928642555.9700003</v>
      </c>
      <c r="M105" s="223">
        <v>52407795637.389992</v>
      </c>
    </row>
    <row r="106" spans="3:15" x14ac:dyDescent="0.2">
      <c r="C106" s="210" t="s">
        <v>59</v>
      </c>
      <c r="D106" s="219"/>
      <c r="E106" s="226">
        <v>3874497125.3200002</v>
      </c>
      <c r="F106" s="227">
        <v>5465659307.8399992</v>
      </c>
      <c r="G106" s="227">
        <v>5352062246.8200006</v>
      </c>
      <c r="H106" s="227">
        <v>5335153165.6399984</v>
      </c>
      <c r="I106" s="227">
        <v>7258477780.2799997</v>
      </c>
      <c r="J106" s="227">
        <v>9458364582.0699959</v>
      </c>
      <c r="K106" s="227">
        <v>12734938873.450001</v>
      </c>
      <c r="L106" s="227">
        <v>2928642555.9700003</v>
      </c>
      <c r="M106" s="228">
        <v>52407795637.389992</v>
      </c>
    </row>
    <row r="109" spans="3:15" x14ac:dyDescent="0.2">
      <c r="C109" s="198"/>
      <c r="D109" s="198"/>
      <c r="E109" s="198"/>
      <c r="F109" s="198"/>
      <c r="G109" s="198"/>
      <c r="H109" s="198"/>
      <c r="I109" s="198"/>
      <c r="J109" s="198"/>
      <c r="K109" s="198"/>
      <c r="L109" s="198"/>
      <c r="M109" s="198"/>
      <c r="N109" s="198"/>
      <c r="O109" s="198"/>
    </row>
    <row r="110" spans="3:15" x14ac:dyDescent="0.2">
      <c r="C110" s="229" t="s">
        <v>635</v>
      </c>
      <c r="D110" s="201"/>
      <c r="E110" s="200" t="s">
        <v>1</v>
      </c>
      <c r="F110" s="201"/>
      <c r="G110" s="201"/>
      <c r="H110" s="201"/>
      <c r="I110" s="201"/>
      <c r="J110" s="201"/>
      <c r="K110" s="201"/>
      <c r="L110" s="201"/>
      <c r="M110" s="201"/>
      <c r="N110" s="201"/>
      <c r="O110" s="202"/>
    </row>
    <row r="111" spans="3:15" x14ac:dyDescent="0.2">
      <c r="C111" s="200" t="s">
        <v>83</v>
      </c>
      <c r="D111" s="200" t="s">
        <v>86</v>
      </c>
      <c r="E111" s="207">
        <v>2009</v>
      </c>
      <c r="F111" s="208">
        <v>2010</v>
      </c>
      <c r="G111" s="208">
        <v>2011</v>
      </c>
      <c r="H111" s="208">
        <v>2012</v>
      </c>
      <c r="I111" s="208">
        <v>2013</v>
      </c>
      <c r="J111" s="208">
        <v>2014</v>
      </c>
      <c r="K111" s="208">
        <v>2015</v>
      </c>
      <c r="L111" s="208">
        <v>2016</v>
      </c>
      <c r="M111" s="208">
        <v>2017</v>
      </c>
      <c r="N111" s="208">
        <v>2018</v>
      </c>
      <c r="O111" s="209" t="s">
        <v>59</v>
      </c>
    </row>
    <row r="112" spans="3:15" x14ac:dyDescent="0.2">
      <c r="C112" s="200" t="s">
        <v>87</v>
      </c>
      <c r="D112" s="200" t="s">
        <v>439</v>
      </c>
      <c r="E112" s="172">
        <v>19317.39</v>
      </c>
      <c r="F112" s="172"/>
      <c r="G112" s="172"/>
      <c r="H112" s="172"/>
      <c r="I112" s="172"/>
      <c r="J112" s="172"/>
      <c r="K112" s="172"/>
      <c r="L112" s="172"/>
      <c r="M112" s="172"/>
      <c r="N112" s="172"/>
      <c r="O112" s="172">
        <v>19317.39</v>
      </c>
    </row>
    <row r="113" spans="3:15" x14ac:dyDescent="0.2">
      <c r="C113" s="206"/>
      <c r="D113" s="218" t="s">
        <v>519</v>
      </c>
      <c r="E113" s="172"/>
      <c r="F113" s="172"/>
      <c r="G113" s="172"/>
      <c r="H113" s="172"/>
      <c r="I113" s="172"/>
      <c r="J113" s="172"/>
      <c r="K113" s="172"/>
      <c r="L113" s="172">
        <v>0</v>
      </c>
      <c r="M113" s="172"/>
      <c r="N113" s="172"/>
      <c r="O113" s="172">
        <v>0</v>
      </c>
    </row>
    <row r="114" spans="3:15" x14ac:dyDescent="0.2">
      <c r="C114" s="206"/>
      <c r="D114" s="218" t="s">
        <v>426</v>
      </c>
      <c r="E114" s="172">
        <v>3.18</v>
      </c>
      <c r="F114" s="172">
        <v>115.03</v>
      </c>
      <c r="G114" s="172">
        <v>11.82</v>
      </c>
      <c r="H114" s="172"/>
      <c r="I114" s="172"/>
      <c r="J114" s="172"/>
      <c r="K114" s="172"/>
      <c r="L114" s="172"/>
      <c r="M114" s="172"/>
      <c r="N114" s="172"/>
      <c r="O114" s="172">
        <v>130.03</v>
      </c>
    </row>
    <row r="115" spans="3:15" x14ac:dyDescent="0.2">
      <c r="C115" s="206"/>
      <c r="D115" s="218" t="s">
        <v>522</v>
      </c>
      <c r="E115" s="172"/>
      <c r="F115" s="172"/>
      <c r="G115" s="172"/>
      <c r="H115" s="172"/>
      <c r="I115" s="172"/>
      <c r="J115" s="172"/>
      <c r="K115" s="172"/>
      <c r="L115" s="172">
        <v>0</v>
      </c>
      <c r="M115" s="172"/>
      <c r="N115" s="172"/>
      <c r="O115" s="172">
        <v>0</v>
      </c>
    </row>
    <row r="116" spans="3:15" x14ac:dyDescent="0.2">
      <c r="C116" s="206"/>
      <c r="D116" s="218" t="s">
        <v>523</v>
      </c>
      <c r="E116" s="172"/>
      <c r="F116" s="172"/>
      <c r="G116" s="172"/>
      <c r="H116" s="172"/>
      <c r="I116" s="172"/>
      <c r="J116" s="172">
        <v>2947.15</v>
      </c>
      <c r="K116" s="172">
        <v>385.36</v>
      </c>
      <c r="L116" s="172"/>
      <c r="M116" s="172"/>
      <c r="N116" s="172"/>
      <c r="O116" s="172">
        <v>3332.51</v>
      </c>
    </row>
    <row r="117" spans="3:15" x14ac:dyDescent="0.2">
      <c r="C117" s="206"/>
      <c r="D117" s="218" t="s">
        <v>440</v>
      </c>
      <c r="E117" s="172">
        <v>3741342.14</v>
      </c>
      <c r="F117" s="172">
        <v>4353569.4800000004</v>
      </c>
      <c r="G117" s="172">
        <v>5221971.9000000004</v>
      </c>
      <c r="H117" s="172">
        <v>7389035.1500000004</v>
      </c>
      <c r="I117" s="172">
        <v>8757878.5199999996</v>
      </c>
      <c r="J117" s="172">
        <v>10151629.300000001</v>
      </c>
      <c r="K117" s="172">
        <v>10193348.050000001</v>
      </c>
      <c r="L117" s="172">
        <v>10110706.970000001</v>
      </c>
      <c r="M117" s="172">
        <v>6464457.54</v>
      </c>
      <c r="N117" s="172">
        <v>843871.63</v>
      </c>
      <c r="O117" s="172">
        <v>67227810.680000007</v>
      </c>
    </row>
    <row r="118" spans="3:15" x14ac:dyDescent="0.2">
      <c r="C118" s="206"/>
      <c r="D118" s="218" t="s">
        <v>458</v>
      </c>
      <c r="E118" s="172"/>
      <c r="F118" s="172">
        <v>7594.31</v>
      </c>
      <c r="G118" s="172">
        <v>28332.39</v>
      </c>
      <c r="H118" s="172">
        <v>17744.87</v>
      </c>
      <c r="I118" s="172">
        <v>26425.49</v>
      </c>
      <c r="J118" s="172">
        <v>48802.25</v>
      </c>
      <c r="K118" s="172">
        <v>40536.840000000004</v>
      </c>
      <c r="L118" s="172">
        <v>24069.040000000001</v>
      </c>
      <c r="M118" s="172">
        <v>935218.4</v>
      </c>
      <c r="N118" s="172">
        <v>155982.51999999999</v>
      </c>
      <c r="O118" s="172">
        <v>1284706.1100000001</v>
      </c>
    </row>
    <row r="119" spans="3:15" x14ac:dyDescent="0.2">
      <c r="C119" s="206"/>
      <c r="D119" s="218" t="s">
        <v>500</v>
      </c>
      <c r="E119" s="172"/>
      <c r="F119" s="172"/>
      <c r="G119" s="172"/>
      <c r="H119" s="172">
        <v>0</v>
      </c>
      <c r="I119" s="172"/>
      <c r="J119" s="172"/>
      <c r="K119" s="172"/>
      <c r="L119" s="172"/>
      <c r="M119" s="172"/>
      <c r="N119" s="172"/>
      <c r="O119" s="172">
        <v>0</v>
      </c>
    </row>
    <row r="120" spans="3:15" x14ac:dyDescent="0.2">
      <c r="C120" s="206"/>
      <c r="D120" s="218" t="s">
        <v>441</v>
      </c>
      <c r="E120" s="172">
        <v>79954.960000000006</v>
      </c>
      <c r="F120" s="172">
        <v>73004.11</v>
      </c>
      <c r="G120" s="172">
        <v>67633.490000000005</v>
      </c>
      <c r="H120" s="172">
        <v>24898.51</v>
      </c>
      <c r="I120" s="172">
        <v>1204171.75</v>
      </c>
      <c r="J120" s="172">
        <v>688106.94</v>
      </c>
      <c r="K120" s="172">
        <v>705874.18</v>
      </c>
      <c r="L120" s="172">
        <v>586361.89</v>
      </c>
      <c r="M120" s="172">
        <v>581637.59</v>
      </c>
      <c r="N120" s="172">
        <v>318333.2</v>
      </c>
      <c r="O120" s="172">
        <v>4329976.62</v>
      </c>
    </row>
    <row r="121" spans="3:15" x14ac:dyDescent="0.2">
      <c r="C121" s="206"/>
      <c r="D121" s="218" t="s">
        <v>442</v>
      </c>
      <c r="E121" s="172">
        <v>106960.99</v>
      </c>
      <c r="F121" s="172">
        <v>115486.93</v>
      </c>
      <c r="G121" s="172">
        <v>620500.45000000007</v>
      </c>
      <c r="H121" s="172">
        <v>1396178.7</v>
      </c>
      <c r="I121" s="172">
        <v>1630016.07</v>
      </c>
      <c r="J121" s="172">
        <v>15636903.720000001</v>
      </c>
      <c r="K121" s="172">
        <v>17256365.75</v>
      </c>
      <c r="L121" s="172">
        <v>18441766.52</v>
      </c>
      <c r="M121" s="172">
        <v>19035543.949999999</v>
      </c>
      <c r="N121" s="172">
        <v>4473373.96</v>
      </c>
      <c r="O121" s="172">
        <v>78713097.039999992</v>
      </c>
    </row>
    <row r="122" spans="3:15" x14ac:dyDescent="0.2">
      <c r="C122" s="206"/>
      <c r="D122" s="218" t="s">
        <v>443</v>
      </c>
      <c r="E122" s="172">
        <v>1220760105.1900001</v>
      </c>
      <c r="F122" s="172">
        <v>1369451110.71</v>
      </c>
      <c r="G122" s="172">
        <v>1536928043.03</v>
      </c>
      <c r="H122" s="172">
        <v>2335821604.9000001</v>
      </c>
      <c r="I122" s="172">
        <v>2465742224.4299998</v>
      </c>
      <c r="J122" s="172">
        <v>2749461831.3699999</v>
      </c>
      <c r="K122" s="172">
        <v>3195520747.0599999</v>
      </c>
      <c r="L122" s="172">
        <v>2938280257.2199998</v>
      </c>
      <c r="M122" s="172">
        <v>3126884861.7399998</v>
      </c>
      <c r="N122" s="172">
        <v>742193728.15999997</v>
      </c>
      <c r="O122" s="172">
        <v>21681044513.810001</v>
      </c>
    </row>
    <row r="123" spans="3:15" x14ac:dyDescent="0.2">
      <c r="C123" s="206"/>
      <c r="D123" s="218" t="s">
        <v>444</v>
      </c>
      <c r="E123" s="172">
        <v>292647237.83999997</v>
      </c>
      <c r="F123" s="172">
        <v>356059295.55000001</v>
      </c>
      <c r="G123" s="172">
        <v>403953914.95999998</v>
      </c>
      <c r="H123" s="172">
        <v>489342469.16000003</v>
      </c>
      <c r="I123" s="172">
        <v>564502935.87</v>
      </c>
      <c r="J123" s="172">
        <v>701030564.38</v>
      </c>
      <c r="K123" s="172">
        <v>958733818</v>
      </c>
      <c r="L123" s="172">
        <v>854759076.02999997</v>
      </c>
      <c r="M123" s="172">
        <v>913029795.33000004</v>
      </c>
      <c r="N123" s="172">
        <v>218157904.16999999</v>
      </c>
      <c r="O123" s="172">
        <v>5752217011.29</v>
      </c>
    </row>
    <row r="124" spans="3:15" x14ac:dyDescent="0.2">
      <c r="C124" s="206"/>
      <c r="D124" s="218" t="s">
        <v>601</v>
      </c>
      <c r="E124" s="172"/>
      <c r="F124" s="172"/>
      <c r="G124" s="172"/>
      <c r="H124" s="172"/>
      <c r="I124" s="172"/>
      <c r="J124" s="172"/>
      <c r="K124" s="172"/>
      <c r="L124" s="172">
        <v>176725373.49000001</v>
      </c>
      <c r="M124" s="172">
        <v>169664761.88999999</v>
      </c>
      <c r="N124" s="172">
        <v>39457637.600000001</v>
      </c>
      <c r="O124" s="172">
        <v>385847772.98000002</v>
      </c>
    </row>
    <row r="125" spans="3:15" x14ac:dyDescent="0.2">
      <c r="C125" s="206"/>
      <c r="D125" s="218" t="s">
        <v>602</v>
      </c>
      <c r="E125" s="172"/>
      <c r="F125" s="172"/>
      <c r="G125" s="172"/>
      <c r="H125" s="172"/>
      <c r="I125" s="172"/>
      <c r="J125" s="172"/>
      <c r="K125" s="172"/>
      <c r="L125" s="172">
        <v>165612486.88999999</v>
      </c>
      <c r="M125" s="172">
        <v>190254847.63</v>
      </c>
      <c r="N125" s="172">
        <v>44161161.490000002</v>
      </c>
      <c r="O125" s="172">
        <v>400028496.00999999</v>
      </c>
    </row>
    <row r="126" spans="3:15" x14ac:dyDescent="0.2">
      <c r="C126" s="206"/>
      <c r="D126" s="218" t="s">
        <v>445</v>
      </c>
      <c r="E126" s="172">
        <v>238939.14</v>
      </c>
      <c r="F126" s="172">
        <v>1147.31</v>
      </c>
      <c r="G126" s="172"/>
      <c r="H126" s="172">
        <v>1815</v>
      </c>
      <c r="I126" s="172">
        <v>981042.98</v>
      </c>
      <c r="J126" s="172">
        <v>565863.62</v>
      </c>
      <c r="K126" s="172">
        <v>628187.31000000006</v>
      </c>
      <c r="L126" s="172">
        <v>1828925.8</v>
      </c>
      <c r="M126" s="172">
        <v>2759617.76</v>
      </c>
      <c r="N126" s="172"/>
      <c r="O126" s="172">
        <v>7005538.9199999999</v>
      </c>
    </row>
    <row r="127" spans="3:15" x14ac:dyDescent="0.2">
      <c r="C127" s="206"/>
      <c r="D127" s="218" t="s">
        <v>524</v>
      </c>
      <c r="E127" s="172"/>
      <c r="F127" s="172"/>
      <c r="G127" s="172"/>
      <c r="H127" s="172"/>
      <c r="I127" s="172"/>
      <c r="J127" s="172">
        <v>88268.95</v>
      </c>
      <c r="K127" s="172">
        <v>82639.8</v>
      </c>
      <c r="L127" s="172">
        <v>78112.08</v>
      </c>
      <c r="M127" s="172">
        <v>72819.41</v>
      </c>
      <c r="N127" s="172">
        <v>16083.52</v>
      </c>
      <c r="O127" s="172">
        <v>337923.76</v>
      </c>
    </row>
    <row r="128" spans="3:15" x14ac:dyDescent="0.2">
      <c r="C128" s="206"/>
      <c r="D128" s="218" t="s">
        <v>357</v>
      </c>
      <c r="E128" s="172"/>
      <c r="F128" s="172"/>
      <c r="G128" s="172"/>
      <c r="H128" s="172"/>
      <c r="I128" s="172">
        <v>274657.15000000002</v>
      </c>
      <c r="J128" s="172"/>
      <c r="K128" s="172"/>
      <c r="L128" s="172"/>
      <c r="M128" s="172"/>
      <c r="N128" s="172">
        <v>0</v>
      </c>
      <c r="O128" s="172">
        <v>274657.15000000002</v>
      </c>
    </row>
    <row r="129" spans="3:15" x14ac:dyDescent="0.2">
      <c r="C129" s="206"/>
      <c r="D129" s="218" t="s">
        <v>538</v>
      </c>
      <c r="E129" s="172"/>
      <c r="F129" s="172"/>
      <c r="G129" s="172"/>
      <c r="H129" s="172"/>
      <c r="I129" s="172">
        <v>6788.37</v>
      </c>
      <c r="J129" s="172"/>
      <c r="K129" s="172">
        <v>0</v>
      </c>
      <c r="L129" s="172"/>
      <c r="M129" s="172"/>
      <c r="N129" s="172"/>
      <c r="O129" s="172">
        <v>6788.37</v>
      </c>
    </row>
    <row r="130" spans="3:15" x14ac:dyDescent="0.2">
      <c r="C130" s="206"/>
      <c r="D130" s="218" t="s">
        <v>233</v>
      </c>
      <c r="E130" s="172"/>
      <c r="F130" s="172"/>
      <c r="G130" s="172"/>
      <c r="H130" s="172"/>
      <c r="I130" s="172">
        <v>1090643.8700000001</v>
      </c>
      <c r="J130" s="172">
        <v>500452.61</v>
      </c>
      <c r="K130" s="172">
        <v>0</v>
      </c>
      <c r="L130" s="172"/>
      <c r="M130" s="172"/>
      <c r="N130" s="172"/>
      <c r="O130" s="172">
        <v>1591096.48</v>
      </c>
    </row>
    <row r="131" spans="3:15" x14ac:dyDescent="0.2">
      <c r="C131" s="206"/>
      <c r="D131" s="218" t="s">
        <v>393</v>
      </c>
      <c r="E131" s="172"/>
      <c r="F131" s="172"/>
      <c r="G131" s="172"/>
      <c r="H131" s="172"/>
      <c r="I131" s="172">
        <v>774452.01</v>
      </c>
      <c r="J131" s="172">
        <v>105779.81</v>
      </c>
      <c r="K131" s="172">
        <v>0</v>
      </c>
      <c r="L131" s="172"/>
      <c r="M131" s="172"/>
      <c r="N131" s="172"/>
      <c r="O131" s="172">
        <v>880231.82000000007</v>
      </c>
    </row>
    <row r="132" spans="3:15" x14ac:dyDescent="0.2">
      <c r="C132" s="206"/>
      <c r="D132" s="218" t="s">
        <v>349</v>
      </c>
      <c r="E132" s="172">
        <v>0</v>
      </c>
      <c r="F132" s="172">
        <v>0</v>
      </c>
      <c r="G132" s="172">
        <v>0</v>
      </c>
      <c r="H132" s="172">
        <v>0</v>
      </c>
      <c r="I132" s="172">
        <v>0</v>
      </c>
      <c r="J132" s="172">
        <v>0</v>
      </c>
      <c r="K132" s="172">
        <v>0</v>
      </c>
      <c r="L132" s="172">
        <v>0</v>
      </c>
      <c r="M132" s="172">
        <v>0</v>
      </c>
      <c r="N132" s="172">
        <v>0</v>
      </c>
      <c r="O132" s="172">
        <v>0</v>
      </c>
    </row>
    <row r="133" spans="3:15" x14ac:dyDescent="0.2">
      <c r="C133" s="200" t="s">
        <v>6486</v>
      </c>
      <c r="D133" s="201"/>
      <c r="E133" s="172">
        <v>1517593860.8300002</v>
      </c>
      <c r="F133" s="172">
        <v>1730061323.4299998</v>
      </c>
      <c r="G133" s="172">
        <v>1946820408.04</v>
      </c>
      <c r="H133" s="172">
        <v>2833993746.29</v>
      </c>
      <c r="I133" s="172">
        <v>3044991236.5099998</v>
      </c>
      <c r="J133" s="172">
        <v>3478281150.0999999</v>
      </c>
      <c r="K133" s="172">
        <v>4183161902.3499999</v>
      </c>
      <c r="L133" s="172">
        <v>4166447135.9299998</v>
      </c>
      <c r="M133" s="172">
        <v>4429683561.2399998</v>
      </c>
      <c r="N133" s="172">
        <v>1049778076.2499999</v>
      </c>
      <c r="O133" s="172">
        <v>28380812400.969997</v>
      </c>
    </row>
    <row r="134" spans="3:15" x14ac:dyDescent="0.2">
      <c r="C134" s="210" t="s">
        <v>59</v>
      </c>
      <c r="D134" s="219"/>
      <c r="E134" s="172"/>
      <c r="F134" s="172"/>
      <c r="G134" s="172"/>
      <c r="H134" s="172"/>
      <c r="I134" s="172"/>
      <c r="J134" s="172"/>
      <c r="K134" s="172"/>
      <c r="L134" s="172"/>
      <c r="M134" s="172"/>
      <c r="N134" s="172">
        <v>1049778076.2499999</v>
      </c>
      <c r="O134" s="172">
        <v>28380812400.969997</v>
      </c>
    </row>
    <row r="135" spans="3:15" x14ac:dyDescent="0.2">
      <c r="E135" s="172"/>
      <c r="F135" s="172"/>
      <c r="G135" s="172"/>
      <c r="H135" s="172"/>
      <c r="I135" s="172"/>
      <c r="J135" s="172"/>
      <c r="K135" s="172"/>
      <c r="L135" s="172"/>
      <c r="M135" s="172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30</vt:i4>
      </vt:variant>
      <vt:variant>
        <vt:lpstr>Intervalos nomeados</vt:lpstr>
      </vt:variant>
      <vt:variant>
        <vt:i4>2</vt:i4>
      </vt:variant>
    </vt:vector>
  </HeadingPairs>
  <TitlesOfParts>
    <vt:vector size="32" baseType="lpstr">
      <vt:lpstr>indicador dcl-rcl</vt:lpstr>
      <vt:lpstr>Infl_anual</vt:lpstr>
      <vt:lpstr>PIB_anual</vt:lpstr>
      <vt:lpstr>Projeção_PIB</vt:lpstr>
      <vt:lpstr>PAF - PIB</vt:lpstr>
      <vt:lpstr>base receita</vt:lpstr>
      <vt:lpstr>base_despesa_classif</vt:lpstr>
      <vt:lpstr>base_despesa</vt:lpstr>
      <vt:lpstr>base despesa</vt:lpstr>
      <vt:lpstr>tab1 resultado orç</vt:lpstr>
      <vt:lpstr> graf1 rec_desp</vt:lpstr>
      <vt:lpstr>tab2 Indicadores LRF</vt:lpstr>
      <vt:lpstr>tab3 rec_despesa</vt:lpstr>
      <vt:lpstr>graf2e3 estr_rec</vt:lpstr>
      <vt:lpstr>tabegraf4 cresc_rec</vt:lpstr>
      <vt:lpstr>razão rec_PIB</vt:lpstr>
      <vt:lpstr>graf5e6 estr_desp</vt:lpstr>
      <vt:lpstr>tab5 cres_desp</vt:lpstr>
      <vt:lpstr>razão desp_PIB</vt:lpstr>
      <vt:lpstr>Tab_prin_desp_elemento</vt:lpstr>
      <vt:lpstr>tab6e7 cresc_elem_desp</vt:lpstr>
      <vt:lpstr>Cres_prin_desp_elem(2)</vt:lpstr>
      <vt:lpstr>tab_maioresdespesas_item</vt:lpstr>
      <vt:lpstr>graf6e7 inves_rec</vt:lpstr>
      <vt:lpstr>itens pessoal_corrente</vt:lpstr>
      <vt:lpstr>itens_pessoal</vt:lpstr>
      <vt:lpstr>itens_pessoal_civil</vt:lpstr>
      <vt:lpstr>itens_pessoal_militar</vt:lpstr>
      <vt:lpstr>itens_patronal</vt:lpstr>
      <vt:lpstr>apendice_desp_intra</vt:lpstr>
      <vt:lpstr>'PAF - PIB'!Area_de_impressao</vt:lpstr>
      <vt:lpstr>PIB_anual!Area_de_impressao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Lucio Otavio Seixas Barbosa</dc:creator>
  <cp:lastModifiedBy>Lucio Otavio Seixas Barbosa</cp:lastModifiedBy>
  <dcterms:created xsi:type="dcterms:W3CDTF">2018-03-16T14:06:21Z</dcterms:created>
  <dcterms:modified xsi:type="dcterms:W3CDTF">2019-01-30T15:36:22Z</dcterms:modified>
</cp:coreProperties>
</file>